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SA Projects\SCE\2019 &amp; 2020 SCE DR Evaluations\SEP\2019\Deliverables\07 Submittal\SEP_Submittal_03272020\"/>
    </mc:Choice>
  </mc:AlternateContent>
  <bookViews>
    <workbookView xWindow="90" yWindow="90" windowWidth="17220" windowHeight="8895" activeTab="1"/>
  </bookViews>
  <sheets>
    <sheet name="Confidentiality Disclosure" sheetId="7" r:id="rId1"/>
    <sheet name="Results" sheetId="3" r:id="rId2"/>
    <sheet name="Event_Char" sheetId="4" state="hidden" r:id="rId3"/>
    <sheet name="Interval_Char" sheetId="5" state="hidden" r:id="rId4"/>
    <sheet name="Helpers" sheetId="6" state="hidden" r:id="rId5"/>
  </sheets>
  <externalReferences>
    <externalReference r:id="rId6"/>
    <externalReference r:id="rId7"/>
  </externalReferences>
  <definedNames>
    <definedName name="_xlnm._FilterDatabase" localSheetId="2" hidden="1">Event_Char!$A$1:$H$601</definedName>
    <definedName name="_xlnm._FilterDatabase" localSheetId="3" hidden="1">Interval_Char!$A$1:$J$14401</definedName>
    <definedName name="category">Results!$C$8</definedName>
    <definedName name="categoryList">Helpers!$J$3:$J$11</definedName>
    <definedName name="enrolled" localSheetId="0">[1]Summary!$J$9</definedName>
    <definedName name="enrolled">Results!$C$14</definedName>
    <definedName name="event" localSheetId="0">[1]Event_Char!$A:$G</definedName>
    <definedName name="event">Event_Char!$A:$H</definedName>
    <definedName name="event_end">[2]Results!$F$7</definedName>
    <definedName name="event_options">Helpers!$D$2:$D$5</definedName>
    <definedName name="event_start">[2]Results!$F$6</definedName>
    <definedName name="event_x" localSheetId="0">[1]Event_Char!$A$1:$G$1</definedName>
    <definedName name="event_x">Event_Char!$A$1:$H$1</definedName>
    <definedName name="event_y" localSheetId="0">[1]Event_Char!$A:$A</definedName>
    <definedName name="event_y">Event_Char!$A:$A</definedName>
    <definedName name="interval" localSheetId="0">[1]Interval_Char!$A:$I</definedName>
    <definedName name="interval">Interval_Char!$A:$J</definedName>
    <definedName name="interval_x" localSheetId="0">[1]Interval_Char!$A$1:$I$1</definedName>
    <definedName name="interval_x">Interval_Char!$A$1:$J$1</definedName>
    <definedName name="interval_y" localSheetId="0">[1]Interval_Char!$A:$A</definedName>
    <definedName name="interval_y">Interval_Char!$A:$A</definedName>
    <definedName name="multiplier">Results!$W$33</definedName>
    <definedName name="report_options" localSheetId="0">[1]Helpers!$B$3:$B$4</definedName>
    <definedName name="report_options">Helpers!$B$2:$B$3</definedName>
    <definedName name="reportdate" localSheetId="0">[1]Summary!$D$9</definedName>
    <definedName name="reportdate">Results!$C$10</definedName>
    <definedName name="reportlevel" localSheetId="0">[1]Summary!$D$8</definedName>
    <definedName name="reportlevel">Results!$C$7</definedName>
    <definedName name="reportsegment" localSheetId="0">[1]Summary!$D$10</definedName>
    <definedName name="reportsegment">Results!$C$8</definedName>
    <definedName name="segment_options">Helpers!$F$2:$F$13</definedName>
    <definedName name="subcategory">Results!$C$9</definedName>
    <definedName name="subcategoryList">Helpers!$K$3:$K$8</definedName>
  </definedNames>
  <calcPr calcId="162913"/>
  <fileRecoveryPr autoRecover="0"/>
</workbook>
</file>

<file path=xl/calcChain.xml><?xml version="1.0" encoding="utf-8"?>
<calcChain xmlns="http://schemas.openxmlformats.org/spreadsheetml/2006/main">
  <c r="K17" i="6" l="1"/>
  <c r="K16" i="6"/>
  <c r="K15" i="6"/>
  <c r="K14" i="6"/>
  <c r="K13" i="6"/>
  <c r="K12" i="6"/>
  <c r="K11" i="6"/>
  <c r="K10" i="6"/>
  <c r="K9" i="6"/>
  <c r="K8" i="6"/>
  <c r="K7" i="6"/>
  <c r="K6" i="6"/>
  <c r="K5" i="6"/>
  <c r="K4" i="6"/>
  <c r="K3" i="6"/>
  <c r="A14401" i="5"/>
  <c r="A14400" i="5"/>
  <c r="A14399" i="5"/>
  <c r="A14398" i="5"/>
  <c r="A14397" i="5"/>
  <c r="A14396" i="5"/>
  <c r="A14395" i="5"/>
  <c r="A14394" i="5"/>
  <c r="A14393" i="5"/>
  <c r="A14392" i="5"/>
  <c r="A14391" i="5"/>
  <c r="A14390" i="5"/>
  <c r="A14389" i="5"/>
  <c r="A14388" i="5"/>
  <c r="A14387" i="5"/>
  <c r="A14386" i="5"/>
  <c r="A14385" i="5"/>
  <c r="A14384" i="5"/>
  <c r="A14383" i="5"/>
  <c r="A14382" i="5"/>
  <c r="A14381" i="5"/>
  <c r="A14380" i="5"/>
  <c r="A14379" i="5"/>
  <c r="A14378" i="5"/>
  <c r="A14377" i="5"/>
  <c r="A14376" i="5"/>
  <c r="A14375" i="5"/>
  <c r="A14374" i="5"/>
  <c r="A14373" i="5"/>
  <c r="A14372" i="5"/>
  <c r="A14371" i="5"/>
  <c r="A14370" i="5"/>
  <c r="A14369" i="5"/>
  <c r="A14368" i="5"/>
  <c r="A14367" i="5"/>
  <c r="A14366" i="5"/>
  <c r="A14365" i="5"/>
  <c r="A14364" i="5"/>
  <c r="A14363" i="5"/>
  <c r="A14362" i="5"/>
  <c r="A14361" i="5"/>
  <c r="A14360" i="5"/>
  <c r="A14359" i="5"/>
  <c r="A14358" i="5"/>
  <c r="A14357" i="5"/>
  <c r="A14356" i="5"/>
  <c r="A14355" i="5"/>
  <c r="A14354" i="5"/>
  <c r="A14353" i="5"/>
  <c r="A14352" i="5"/>
  <c r="A14351" i="5"/>
  <c r="A14350" i="5"/>
  <c r="A14349" i="5"/>
  <c r="A14348" i="5"/>
  <c r="A14347" i="5"/>
  <c r="A14346" i="5"/>
  <c r="A14345" i="5"/>
  <c r="A14344" i="5"/>
  <c r="A14343" i="5"/>
  <c r="A14342" i="5"/>
  <c r="A14341" i="5"/>
  <c r="A14340" i="5"/>
  <c r="A14339" i="5"/>
  <c r="A14338" i="5"/>
  <c r="A14337" i="5"/>
  <c r="A14336" i="5"/>
  <c r="A14335" i="5"/>
  <c r="A14334" i="5"/>
  <c r="A14333" i="5"/>
  <c r="A14332" i="5"/>
  <c r="A14331" i="5"/>
  <c r="A14330" i="5"/>
  <c r="A14329" i="5"/>
  <c r="A14328" i="5"/>
  <c r="A14327" i="5"/>
  <c r="A14326" i="5"/>
  <c r="A14325" i="5"/>
  <c r="A14324" i="5"/>
  <c r="A14323" i="5"/>
  <c r="A14322" i="5"/>
  <c r="A14321" i="5"/>
  <c r="A14320" i="5"/>
  <c r="A14319" i="5"/>
  <c r="A14318" i="5"/>
  <c r="A14317" i="5"/>
  <c r="A14316" i="5"/>
  <c r="A14315" i="5"/>
  <c r="A14314" i="5"/>
  <c r="A14313" i="5"/>
  <c r="A14312" i="5"/>
  <c r="A14311" i="5"/>
  <c r="A14310" i="5"/>
  <c r="A14309" i="5"/>
  <c r="A14308" i="5"/>
  <c r="A14307" i="5"/>
  <c r="A14306" i="5"/>
  <c r="A14305" i="5"/>
  <c r="A14304" i="5"/>
  <c r="A14303" i="5"/>
  <c r="A14302" i="5"/>
  <c r="A14301" i="5"/>
  <c r="A14300" i="5"/>
  <c r="A14299" i="5"/>
  <c r="A14298" i="5"/>
  <c r="A14297" i="5"/>
  <c r="A14296" i="5"/>
  <c r="A14295" i="5"/>
  <c r="A14294" i="5"/>
  <c r="A14293" i="5"/>
  <c r="A14292" i="5"/>
  <c r="A14291" i="5"/>
  <c r="A14290" i="5"/>
  <c r="A14289" i="5"/>
  <c r="A14288" i="5"/>
  <c r="A14287" i="5"/>
  <c r="A14286" i="5"/>
  <c r="A14285" i="5"/>
  <c r="A14284" i="5"/>
  <c r="A14283" i="5"/>
  <c r="A14282" i="5"/>
  <c r="A14281" i="5"/>
  <c r="A14280" i="5"/>
  <c r="A14279" i="5"/>
  <c r="A14278" i="5"/>
  <c r="A14277" i="5"/>
  <c r="A14276" i="5"/>
  <c r="A14275" i="5"/>
  <c r="A14274" i="5"/>
  <c r="A14273" i="5"/>
  <c r="A14272" i="5"/>
  <c r="A14271" i="5"/>
  <c r="A14270" i="5"/>
  <c r="A14269" i="5"/>
  <c r="A14268" i="5"/>
  <c r="A14267" i="5"/>
  <c r="A14266" i="5"/>
  <c r="A14265" i="5"/>
  <c r="A14264" i="5"/>
  <c r="A14263" i="5"/>
  <c r="A14262" i="5"/>
  <c r="A14261" i="5"/>
  <c r="A14260" i="5"/>
  <c r="A14259" i="5"/>
  <c r="A14258" i="5"/>
  <c r="A14257" i="5"/>
  <c r="A14256" i="5"/>
  <c r="A14255" i="5"/>
  <c r="A14254" i="5"/>
  <c r="A14253" i="5"/>
  <c r="A14252" i="5"/>
  <c r="A14251" i="5"/>
  <c r="A14250" i="5"/>
  <c r="A14249" i="5"/>
  <c r="A14248" i="5"/>
  <c r="A14247" i="5"/>
  <c r="A14246" i="5"/>
  <c r="A14245" i="5"/>
  <c r="A14244" i="5"/>
  <c r="A14243" i="5"/>
  <c r="A14242" i="5"/>
  <c r="A14241" i="5"/>
  <c r="A14240" i="5"/>
  <c r="A14239" i="5"/>
  <c r="A14238" i="5"/>
  <c r="A14237" i="5"/>
  <c r="A14236" i="5"/>
  <c r="A14235" i="5"/>
  <c r="A14234" i="5"/>
  <c r="A14233" i="5"/>
  <c r="A14232" i="5"/>
  <c r="A14231" i="5"/>
  <c r="A14230" i="5"/>
  <c r="A14229" i="5"/>
  <c r="A14228" i="5"/>
  <c r="A14227" i="5"/>
  <c r="A14226" i="5"/>
  <c r="A14225" i="5"/>
  <c r="A14224" i="5"/>
  <c r="A14223" i="5"/>
  <c r="A14222" i="5"/>
  <c r="A14221" i="5"/>
  <c r="A14220" i="5"/>
  <c r="A14219" i="5"/>
  <c r="A14218" i="5"/>
  <c r="A14217" i="5"/>
  <c r="A14216" i="5"/>
  <c r="A14215" i="5"/>
  <c r="A14214" i="5"/>
  <c r="A14213" i="5"/>
  <c r="A14212" i="5"/>
  <c r="A14211" i="5"/>
  <c r="A14210" i="5"/>
  <c r="A14209" i="5"/>
  <c r="A14208" i="5"/>
  <c r="A14207" i="5"/>
  <c r="A14206" i="5"/>
  <c r="A14205" i="5"/>
  <c r="A14204" i="5"/>
  <c r="A14203" i="5"/>
  <c r="A14202" i="5"/>
  <c r="A14201" i="5"/>
  <c r="A14200" i="5"/>
  <c r="A14199" i="5"/>
  <c r="A14198" i="5"/>
  <c r="A14197" i="5"/>
  <c r="A14196" i="5"/>
  <c r="A14195" i="5"/>
  <c r="A14194" i="5"/>
  <c r="A14193" i="5"/>
  <c r="A14192" i="5"/>
  <c r="A14191" i="5"/>
  <c r="A14190" i="5"/>
  <c r="A14189" i="5"/>
  <c r="A14188" i="5"/>
  <c r="A14187" i="5"/>
  <c r="A14186" i="5"/>
  <c r="A14185" i="5"/>
  <c r="A14184" i="5"/>
  <c r="A14183" i="5"/>
  <c r="A14182" i="5"/>
  <c r="A14181" i="5"/>
  <c r="A14180" i="5"/>
  <c r="A14179" i="5"/>
  <c r="A14178" i="5"/>
  <c r="A14177" i="5"/>
  <c r="A14176" i="5"/>
  <c r="A14175" i="5"/>
  <c r="A14174" i="5"/>
  <c r="A14173" i="5"/>
  <c r="A14172" i="5"/>
  <c r="A14171" i="5"/>
  <c r="A14170" i="5"/>
  <c r="A14169" i="5"/>
  <c r="A14168" i="5"/>
  <c r="A14167" i="5"/>
  <c r="A14166" i="5"/>
  <c r="A14165" i="5"/>
  <c r="A14164" i="5"/>
  <c r="A14163" i="5"/>
  <c r="A14162" i="5"/>
  <c r="A14161" i="5"/>
  <c r="A14160" i="5"/>
  <c r="A14159" i="5"/>
  <c r="A14158" i="5"/>
  <c r="A14157" i="5"/>
  <c r="A14156" i="5"/>
  <c r="A14155" i="5"/>
  <c r="A14154" i="5"/>
  <c r="A14153" i="5"/>
  <c r="A14152" i="5"/>
  <c r="A14151" i="5"/>
  <c r="A14150" i="5"/>
  <c r="A14149" i="5"/>
  <c r="A14148" i="5"/>
  <c r="A14147" i="5"/>
  <c r="A14146" i="5"/>
  <c r="A14145" i="5"/>
  <c r="A14144" i="5"/>
  <c r="A14143" i="5"/>
  <c r="A14142" i="5"/>
  <c r="A14141" i="5"/>
  <c r="A14140" i="5"/>
  <c r="A14139" i="5"/>
  <c r="A14138" i="5"/>
  <c r="A14137" i="5"/>
  <c r="A14136" i="5"/>
  <c r="A14135" i="5"/>
  <c r="A14134" i="5"/>
  <c r="A14133" i="5"/>
  <c r="A14132" i="5"/>
  <c r="A14131" i="5"/>
  <c r="A14130" i="5"/>
  <c r="A14129" i="5"/>
  <c r="A14128" i="5"/>
  <c r="A14127" i="5"/>
  <c r="A14126" i="5"/>
  <c r="A14125" i="5"/>
  <c r="A14124" i="5"/>
  <c r="A14123" i="5"/>
  <c r="A14122" i="5"/>
  <c r="A14121" i="5"/>
  <c r="A14120" i="5"/>
  <c r="A14119" i="5"/>
  <c r="A14118" i="5"/>
  <c r="A14117" i="5"/>
  <c r="A14116" i="5"/>
  <c r="A14115" i="5"/>
  <c r="A14114" i="5"/>
  <c r="A14113" i="5"/>
  <c r="A14112" i="5"/>
  <c r="A14111" i="5"/>
  <c r="A14110" i="5"/>
  <c r="A14109" i="5"/>
  <c r="A14108" i="5"/>
  <c r="A14107" i="5"/>
  <c r="A14106" i="5"/>
  <c r="A14105" i="5"/>
  <c r="A14104" i="5"/>
  <c r="A14103" i="5"/>
  <c r="A14102" i="5"/>
  <c r="A14101" i="5"/>
  <c r="A14100" i="5"/>
  <c r="A14099" i="5"/>
  <c r="A14098" i="5"/>
  <c r="A14097" i="5"/>
  <c r="A14096" i="5"/>
  <c r="A14095" i="5"/>
  <c r="A14094" i="5"/>
  <c r="A14093" i="5"/>
  <c r="A14092" i="5"/>
  <c r="A14091" i="5"/>
  <c r="A14090" i="5"/>
  <c r="A14089" i="5"/>
  <c r="A14088" i="5"/>
  <c r="A14087" i="5"/>
  <c r="A14086" i="5"/>
  <c r="A14085" i="5"/>
  <c r="A14084" i="5"/>
  <c r="A14083" i="5"/>
  <c r="A14082" i="5"/>
  <c r="A14081" i="5"/>
  <c r="A14080" i="5"/>
  <c r="A14079" i="5"/>
  <c r="A14078" i="5"/>
  <c r="A14077" i="5"/>
  <c r="A14076" i="5"/>
  <c r="A14075" i="5"/>
  <c r="A14074" i="5"/>
  <c r="A14073" i="5"/>
  <c r="A14072" i="5"/>
  <c r="A14071" i="5"/>
  <c r="A14070" i="5"/>
  <c r="A14069" i="5"/>
  <c r="A14068" i="5"/>
  <c r="A14067" i="5"/>
  <c r="A14066" i="5"/>
  <c r="A14065" i="5"/>
  <c r="A14064" i="5"/>
  <c r="A14063" i="5"/>
  <c r="A14062" i="5"/>
  <c r="A14061" i="5"/>
  <c r="A14060" i="5"/>
  <c r="A14059" i="5"/>
  <c r="A14058" i="5"/>
  <c r="A14057" i="5"/>
  <c r="A14056" i="5"/>
  <c r="A14055" i="5"/>
  <c r="A14054" i="5"/>
  <c r="A14053" i="5"/>
  <c r="A14052" i="5"/>
  <c r="A14051" i="5"/>
  <c r="A14050" i="5"/>
  <c r="A14049" i="5"/>
  <c r="A14048" i="5"/>
  <c r="A14047" i="5"/>
  <c r="A14046" i="5"/>
  <c r="A14045" i="5"/>
  <c r="A14044" i="5"/>
  <c r="A14043" i="5"/>
  <c r="A14042" i="5"/>
  <c r="A14041" i="5"/>
  <c r="A14040" i="5"/>
  <c r="A14039" i="5"/>
  <c r="A14038" i="5"/>
  <c r="A14037" i="5"/>
  <c r="A14036" i="5"/>
  <c r="A14035" i="5"/>
  <c r="A14034" i="5"/>
  <c r="A14033" i="5"/>
  <c r="A14032" i="5"/>
  <c r="A14031" i="5"/>
  <c r="A14030" i="5"/>
  <c r="A14029" i="5"/>
  <c r="A14028" i="5"/>
  <c r="A14027" i="5"/>
  <c r="A14026" i="5"/>
  <c r="A14025" i="5"/>
  <c r="A14024" i="5"/>
  <c r="A14023" i="5"/>
  <c r="A14022" i="5"/>
  <c r="A14021" i="5"/>
  <c r="A14020" i="5"/>
  <c r="A14019" i="5"/>
  <c r="A14018" i="5"/>
  <c r="A14017" i="5"/>
  <c r="A14016" i="5"/>
  <c r="A14015" i="5"/>
  <c r="A14014" i="5"/>
  <c r="A14013" i="5"/>
  <c r="A14012" i="5"/>
  <c r="A14011" i="5"/>
  <c r="A14010" i="5"/>
  <c r="A14009" i="5"/>
  <c r="A14008" i="5"/>
  <c r="A14007" i="5"/>
  <c r="A14006" i="5"/>
  <c r="A14005" i="5"/>
  <c r="A14004" i="5"/>
  <c r="A14003" i="5"/>
  <c r="A14002" i="5"/>
  <c r="A14001" i="5"/>
  <c r="A14000" i="5"/>
  <c r="A13999" i="5"/>
  <c r="A13998" i="5"/>
  <c r="A13997" i="5"/>
  <c r="A13996" i="5"/>
  <c r="A13995" i="5"/>
  <c r="A13994" i="5"/>
  <c r="A13993" i="5"/>
  <c r="A13992" i="5"/>
  <c r="A13991" i="5"/>
  <c r="A13990" i="5"/>
  <c r="A13989" i="5"/>
  <c r="A13988" i="5"/>
  <c r="A13987" i="5"/>
  <c r="A13986" i="5"/>
  <c r="A13985" i="5"/>
  <c r="A13984" i="5"/>
  <c r="A13983" i="5"/>
  <c r="A13982" i="5"/>
  <c r="A13981" i="5"/>
  <c r="A13980" i="5"/>
  <c r="A13979" i="5"/>
  <c r="A13978" i="5"/>
  <c r="A13977" i="5"/>
  <c r="A13976" i="5"/>
  <c r="A13975" i="5"/>
  <c r="A13974" i="5"/>
  <c r="A13973" i="5"/>
  <c r="A13972" i="5"/>
  <c r="A13971" i="5"/>
  <c r="A13970" i="5"/>
  <c r="A13969" i="5"/>
  <c r="A13968" i="5"/>
  <c r="A13967" i="5"/>
  <c r="A13966" i="5"/>
  <c r="A13965" i="5"/>
  <c r="A13964" i="5"/>
  <c r="A13963" i="5"/>
  <c r="A13962" i="5"/>
  <c r="A13961" i="5"/>
  <c r="A13960" i="5"/>
  <c r="A13959" i="5"/>
  <c r="A13958" i="5"/>
  <c r="A13957" i="5"/>
  <c r="A13956" i="5"/>
  <c r="A13955" i="5"/>
  <c r="A13954" i="5"/>
  <c r="A13953" i="5"/>
  <c r="A13952" i="5"/>
  <c r="A13951" i="5"/>
  <c r="A13950" i="5"/>
  <c r="A13949" i="5"/>
  <c r="A13948" i="5"/>
  <c r="A13947" i="5"/>
  <c r="A13946" i="5"/>
  <c r="A13945" i="5"/>
  <c r="A13944" i="5"/>
  <c r="A13943" i="5"/>
  <c r="A13942" i="5"/>
  <c r="A13941" i="5"/>
  <c r="A13940" i="5"/>
  <c r="A13939" i="5"/>
  <c r="A13938" i="5"/>
  <c r="A13937" i="5"/>
  <c r="A13936" i="5"/>
  <c r="A13935" i="5"/>
  <c r="A13934" i="5"/>
  <c r="A13933" i="5"/>
  <c r="A13932" i="5"/>
  <c r="A13931" i="5"/>
  <c r="A13930" i="5"/>
  <c r="A13929" i="5"/>
  <c r="A13928" i="5"/>
  <c r="A13927" i="5"/>
  <c r="A13926" i="5"/>
  <c r="A13925" i="5"/>
  <c r="A13924" i="5"/>
  <c r="A13923" i="5"/>
  <c r="A13922" i="5"/>
  <c r="A13921" i="5"/>
  <c r="A13920" i="5"/>
  <c r="A13919" i="5"/>
  <c r="A13918" i="5"/>
  <c r="A13917" i="5"/>
  <c r="A13916" i="5"/>
  <c r="A13915" i="5"/>
  <c r="A13914" i="5"/>
  <c r="A13913" i="5"/>
  <c r="A13912" i="5"/>
  <c r="A13911" i="5"/>
  <c r="A13910" i="5"/>
  <c r="A13909" i="5"/>
  <c r="A13908" i="5"/>
  <c r="A13907" i="5"/>
  <c r="A13906" i="5"/>
  <c r="A13905" i="5"/>
  <c r="A13904" i="5"/>
  <c r="A13903" i="5"/>
  <c r="A13902" i="5"/>
  <c r="A13901" i="5"/>
  <c r="A13900" i="5"/>
  <c r="A13899" i="5"/>
  <c r="A13898" i="5"/>
  <c r="A13897" i="5"/>
  <c r="A13896" i="5"/>
  <c r="A13895" i="5"/>
  <c r="A13894" i="5"/>
  <c r="A13893" i="5"/>
  <c r="A13892" i="5"/>
  <c r="A13891" i="5"/>
  <c r="A13890" i="5"/>
  <c r="A13889" i="5"/>
  <c r="A13888" i="5"/>
  <c r="A13887" i="5"/>
  <c r="A13886" i="5"/>
  <c r="A13885" i="5"/>
  <c r="A13884" i="5"/>
  <c r="A13883" i="5"/>
  <c r="A13882" i="5"/>
  <c r="A13881" i="5"/>
  <c r="A13880" i="5"/>
  <c r="A13879" i="5"/>
  <c r="A13878" i="5"/>
  <c r="A13877" i="5"/>
  <c r="A13876" i="5"/>
  <c r="A13875" i="5"/>
  <c r="A13874" i="5"/>
  <c r="A13873" i="5"/>
  <c r="A13872" i="5"/>
  <c r="A13871" i="5"/>
  <c r="A13870" i="5"/>
  <c r="A13869" i="5"/>
  <c r="A13868" i="5"/>
  <c r="A13867" i="5"/>
  <c r="A13866" i="5"/>
  <c r="A13865" i="5"/>
  <c r="A13864" i="5"/>
  <c r="A13863" i="5"/>
  <c r="A13862" i="5"/>
  <c r="A13861" i="5"/>
  <c r="A13860" i="5"/>
  <c r="A13859" i="5"/>
  <c r="A13858" i="5"/>
  <c r="A13857" i="5"/>
  <c r="A13856" i="5"/>
  <c r="A13855" i="5"/>
  <c r="A13854" i="5"/>
  <c r="A13853" i="5"/>
  <c r="A13852" i="5"/>
  <c r="A13851" i="5"/>
  <c r="A13850" i="5"/>
  <c r="A13849" i="5"/>
  <c r="A13848" i="5"/>
  <c r="A13847" i="5"/>
  <c r="A13846" i="5"/>
  <c r="A13845" i="5"/>
  <c r="A13844" i="5"/>
  <c r="A13843" i="5"/>
  <c r="A13842" i="5"/>
  <c r="A13841" i="5"/>
  <c r="A13840" i="5"/>
  <c r="A13839" i="5"/>
  <c r="A13838" i="5"/>
  <c r="A13837" i="5"/>
  <c r="A13836" i="5"/>
  <c r="A13835" i="5"/>
  <c r="A13834" i="5"/>
  <c r="A13833" i="5"/>
  <c r="A13832" i="5"/>
  <c r="A13831" i="5"/>
  <c r="A13830" i="5"/>
  <c r="A13829" i="5"/>
  <c r="A13828" i="5"/>
  <c r="A13827" i="5"/>
  <c r="A13826" i="5"/>
  <c r="A13825" i="5"/>
  <c r="A13824" i="5"/>
  <c r="A13823" i="5"/>
  <c r="A13822" i="5"/>
  <c r="A13821" i="5"/>
  <c r="A13820" i="5"/>
  <c r="A13819" i="5"/>
  <c r="A13818" i="5"/>
  <c r="A13817" i="5"/>
  <c r="A13816" i="5"/>
  <c r="A13815" i="5"/>
  <c r="A13814" i="5"/>
  <c r="A13813" i="5"/>
  <c r="A13812" i="5"/>
  <c r="A13811" i="5"/>
  <c r="A13810" i="5"/>
  <c r="A13809" i="5"/>
  <c r="A13808" i="5"/>
  <c r="A13807" i="5"/>
  <c r="A13806" i="5"/>
  <c r="A13805" i="5"/>
  <c r="A13804" i="5"/>
  <c r="A13803" i="5"/>
  <c r="A13802" i="5"/>
  <c r="A13801" i="5"/>
  <c r="A13800" i="5"/>
  <c r="A13799" i="5"/>
  <c r="A13798" i="5"/>
  <c r="A13797" i="5"/>
  <c r="A13796" i="5"/>
  <c r="A13795" i="5"/>
  <c r="A13794" i="5"/>
  <c r="A13793" i="5"/>
  <c r="A13792" i="5"/>
  <c r="A13791" i="5"/>
  <c r="A13790" i="5"/>
  <c r="A13789" i="5"/>
  <c r="A13788" i="5"/>
  <c r="A13787" i="5"/>
  <c r="A13786" i="5"/>
  <c r="A13785" i="5"/>
  <c r="A13784" i="5"/>
  <c r="A13783" i="5"/>
  <c r="A13782" i="5"/>
  <c r="A13781" i="5"/>
  <c r="A13780" i="5"/>
  <c r="A13779" i="5"/>
  <c r="A13778" i="5"/>
  <c r="A13777" i="5"/>
  <c r="A13776" i="5"/>
  <c r="A13775" i="5"/>
  <c r="A13774" i="5"/>
  <c r="A13773" i="5"/>
  <c r="A13772" i="5"/>
  <c r="A13771" i="5"/>
  <c r="A13770" i="5"/>
  <c r="A13769" i="5"/>
  <c r="A13768" i="5"/>
  <c r="A13767" i="5"/>
  <c r="A13766" i="5"/>
  <c r="A13765" i="5"/>
  <c r="A13764" i="5"/>
  <c r="A13763" i="5"/>
  <c r="A13762" i="5"/>
  <c r="A13761" i="5"/>
  <c r="A13760" i="5"/>
  <c r="A13759" i="5"/>
  <c r="A13758" i="5"/>
  <c r="A13757" i="5"/>
  <c r="A13756" i="5"/>
  <c r="A13755" i="5"/>
  <c r="A13754" i="5"/>
  <c r="A13753" i="5"/>
  <c r="A13752" i="5"/>
  <c r="A13751" i="5"/>
  <c r="A13750" i="5"/>
  <c r="A13749" i="5"/>
  <c r="A13748" i="5"/>
  <c r="A13747" i="5"/>
  <c r="A13746" i="5"/>
  <c r="A13745" i="5"/>
  <c r="A13744" i="5"/>
  <c r="A13743" i="5"/>
  <c r="A13742" i="5"/>
  <c r="A13741" i="5"/>
  <c r="A13740" i="5"/>
  <c r="A13739" i="5"/>
  <c r="A13738" i="5"/>
  <c r="A13737" i="5"/>
  <c r="A13736" i="5"/>
  <c r="A13735" i="5"/>
  <c r="A13734" i="5"/>
  <c r="A13733" i="5"/>
  <c r="A13732" i="5"/>
  <c r="A13731" i="5"/>
  <c r="A13730" i="5"/>
  <c r="A13729" i="5"/>
  <c r="A13728" i="5"/>
  <c r="A13727" i="5"/>
  <c r="A13726" i="5"/>
  <c r="A13725" i="5"/>
  <c r="A13724" i="5"/>
  <c r="A13723" i="5"/>
  <c r="A13722" i="5"/>
  <c r="A13721" i="5"/>
  <c r="A13720" i="5"/>
  <c r="A13719" i="5"/>
  <c r="A13718" i="5"/>
  <c r="A13717" i="5"/>
  <c r="A13716" i="5"/>
  <c r="A13715" i="5"/>
  <c r="A13714" i="5"/>
  <c r="A13713" i="5"/>
  <c r="A13712" i="5"/>
  <c r="A13711" i="5"/>
  <c r="A13710" i="5"/>
  <c r="A13709" i="5"/>
  <c r="A13708" i="5"/>
  <c r="A13707" i="5"/>
  <c r="A13706" i="5"/>
  <c r="A13705" i="5"/>
  <c r="A13704" i="5"/>
  <c r="A13703" i="5"/>
  <c r="A13702" i="5"/>
  <c r="A13701" i="5"/>
  <c r="A13700" i="5"/>
  <c r="A13699" i="5"/>
  <c r="A13698" i="5"/>
  <c r="A13697" i="5"/>
  <c r="A13696" i="5"/>
  <c r="A13695" i="5"/>
  <c r="A13694" i="5"/>
  <c r="A13693" i="5"/>
  <c r="A13692" i="5"/>
  <c r="A13691" i="5"/>
  <c r="A13690" i="5"/>
  <c r="A13689" i="5"/>
  <c r="A13688" i="5"/>
  <c r="A13687" i="5"/>
  <c r="A13686" i="5"/>
  <c r="A13685" i="5"/>
  <c r="A13684" i="5"/>
  <c r="A13683" i="5"/>
  <c r="A13682" i="5"/>
  <c r="A13681" i="5"/>
  <c r="A13680" i="5"/>
  <c r="A13679" i="5"/>
  <c r="A13678" i="5"/>
  <c r="A13677" i="5"/>
  <c r="A13676" i="5"/>
  <c r="A13675" i="5"/>
  <c r="A13674" i="5"/>
  <c r="A13673" i="5"/>
  <c r="A13672" i="5"/>
  <c r="A13671" i="5"/>
  <c r="A13670" i="5"/>
  <c r="A13669" i="5"/>
  <c r="A13668" i="5"/>
  <c r="A13667" i="5"/>
  <c r="A13666" i="5"/>
  <c r="A13665" i="5"/>
  <c r="A13664" i="5"/>
  <c r="A13663" i="5"/>
  <c r="A13662" i="5"/>
  <c r="A13661" i="5"/>
  <c r="A13660" i="5"/>
  <c r="A13659" i="5"/>
  <c r="A13658" i="5"/>
  <c r="A13657" i="5"/>
  <c r="A13656" i="5"/>
  <c r="A13655" i="5"/>
  <c r="A13654" i="5"/>
  <c r="A13653" i="5"/>
  <c r="A13652" i="5"/>
  <c r="A13651" i="5"/>
  <c r="A13650" i="5"/>
  <c r="A13649" i="5"/>
  <c r="A13648" i="5"/>
  <c r="A13647" i="5"/>
  <c r="A13646" i="5"/>
  <c r="A13645" i="5"/>
  <c r="A13644" i="5"/>
  <c r="A13643" i="5"/>
  <c r="A13642" i="5"/>
  <c r="A13641" i="5"/>
  <c r="A13640" i="5"/>
  <c r="A13639" i="5"/>
  <c r="A13638" i="5"/>
  <c r="A13637" i="5"/>
  <c r="A13636" i="5"/>
  <c r="A13635" i="5"/>
  <c r="A13634" i="5"/>
  <c r="A13633" i="5"/>
  <c r="A13632" i="5"/>
  <c r="A13631" i="5"/>
  <c r="A13630" i="5"/>
  <c r="A13629" i="5"/>
  <c r="A13628" i="5"/>
  <c r="A13627" i="5"/>
  <c r="A13626" i="5"/>
  <c r="A13625" i="5"/>
  <c r="A13624" i="5"/>
  <c r="A13623" i="5"/>
  <c r="A13622" i="5"/>
  <c r="A13621" i="5"/>
  <c r="A13620" i="5"/>
  <c r="A13619" i="5"/>
  <c r="A13618" i="5"/>
  <c r="A13617" i="5"/>
  <c r="A13616" i="5"/>
  <c r="A13615" i="5"/>
  <c r="A13614" i="5"/>
  <c r="A13613" i="5"/>
  <c r="A13612" i="5"/>
  <c r="A13611" i="5"/>
  <c r="A13610" i="5"/>
  <c r="A13609" i="5"/>
  <c r="A13608" i="5"/>
  <c r="A13607" i="5"/>
  <c r="A13606" i="5"/>
  <c r="A13605" i="5"/>
  <c r="A13604" i="5"/>
  <c r="A13603" i="5"/>
  <c r="A13602" i="5"/>
  <c r="A13601" i="5"/>
  <c r="A13600" i="5"/>
  <c r="A13599" i="5"/>
  <c r="A13598" i="5"/>
  <c r="A13597" i="5"/>
  <c r="A13596" i="5"/>
  <c r="A13595" i="5"/>
  <c r="A13594" i="5"/>
  <c r="A13593" i="5"/>
  <c r="A13592" i="5"/>
  <c r="A13591" i="5"/>
  <c r="A13590" i="5"/>
  <c r="A13589" i="5"/>
  <c r="A13588" i="5"/>
  <c r="A13587" i="5"/>
  <c r="A13586" i="5"/>
  <c r="A13585" i="5"/>
  <c r="A13584" i="5"/>
  <c r="A13583" i="5"/>
  <c r="A13582" i="5"/>
  <c r="A13581" i="5"/>
  <c r="A13580" i="5"/>
  <c r="A13579" i="5"/>
  <c r="A13578" i="5"/>
  <c r="A13577" i="5"/>
  <c r="A13576" i="5"/>
  <c r="A13575" i="5"/>
  <c r="A13574" i="5"/>
  <c r="A13573" i="5"/>
  <c r="A13572" i="5"/>
  <c r="A13571" i="5"/>
  <c r="A13570" i="5"/>
  <c r="A13569" i="5"/>
  <c r="A13568" i="5"/>
  <c r="A13567" i="5"/>
  <c r="A13566" i="5"/>
  <c r="A13565" i="5"/>
  <c r="A13564" i="5"/>
  <c r="A13563" i="5"/>
  <c r="A13562" i="5"/>
  <c r="A13561" i="5"/>
  <c r="A13560" i="5"/>
  <c r="A13559" i="5"/>
  <c r="A13558" i="5"/>
  <c r="A13557" i="5"/>
  <c r="A13556" i="5"/>
  <c r="A13555" i="5"/>
  <c r="A13554" i="5"/>
  <c r="A13553" i="5"/>
  <c r="A13552" i="5"/>
  <c r="A13551" i="5"/>
  <c r="A13550" i="5"/>
  <c r="A13549" i="5"/>
  <c r="A13548" i="5"/>
  <c r="A13547" i="5"/>
  <c r="A13546" i="5"/>
  <c r="A13545" i="5"/>
  <c r="A13544" i="5"/>
  <c r="A13543" i="5"/>
  <c r="A13542" i="5"/>
  <c r="A13541" i="5"/>
  <c r="A13540" i="5"/>
  <c r="A13539" i="5"/>
  <c r="A13538" i="5"/>
  <c r="A13537" i="5"/>
  <c r="A13536" i="5"/>
  <c r="A13535" i="5"/>
  <c r="A13534" i="5"/>
  <c r="A13533" i="5"/>
  <c r="A13532" i="5"/>
  <c r="A13531" i="5"/>
  <c r="A13530" i="5"/>
  <c r="A13529" i="5"/>
  <c r="A13528" i="5"/>
  <c r="A13527" i="5"/>
  <c r="A13526" i="5"/>
  <c r="A13525" i="5"/>
  <c r="A13524" i="5"/>
  <c r="A13523" i="5"/>
  <c r="A13522" i="5"/>
  <c r="A13521" i="5"/>
  <c r="A13520" i="5"/>
  <c r="A13519" i="5"/>
  <c r="A13518" i="5"/>
  <c r="A13517" i="5"/>
  <c r="A13516" i="5"/>
  <c r="A13515" i="5"/>
  <c r="A13514" i="5"/>
  <c r="A13513" i="5"/>
  <c r="A13512" i="5"/>
  <c r="A13511" i="5"/>
  <c r="A13510" i="5"/>
  <c r="A13509" i="5"/>
  <c r="A13508" i="5"/>
  <c r="A13507" i="5"/>
  <c r="A13506" i="5"/>
  <c r="A13505" i="5"/>
  <c r="A13504" i="5"/>
  <c r="A13503" i="5"/>
  <c r="A13502" i="5"/>
  <c r="A13501" i="5"/>
  <c r="A13500" i="5"/>
  <c r="A13499" i="5"/>
  <c r="A13498" i="5"/>
  <c r="A13497" i="5"/>
  <c r="A13496" i="5"/>
  <c r="A13495" i="5"/>
  <c r="A13494" i="5"/>
  <c r="A13493" i="5"/>
  <c r="A13492" i="5"/>
  <c r="A13491" i="5"/>
  <c r="A13490" i="5"/>
  <c r="A13489" i="5"/>
  <c r="A13488" i="5"/>
  <c r="A13487" i="5"/>
  <c r="A13486" i="5"/>
  <c r="A13485" i="5"/>
  <c r="A13484" i="5"/>
  <c r="A13483" i="5"/>
  <c r="A13482" i="5"/>
  <c r="A13481" i="5"/>
  <c r="A13480" i="5"/>
  <c r="A13479" i="5"/>
  <c r="A13478" i="5"/>
  <c r="A13477" i="5"/>
  <c r="A13476" i="5"/>
  <c r="A13475" i="5"/>
  <c r="A13474" i="5"/>
  <c r="A13473" i="5"/>
  <c r="A13472" i="5"/>
  <c r="A13471" i="5"/>
  <c r="A13470" i="5"/>
  <c r="A13469" i="5"/>
  <c r="A13468" i="5"/>
  <c r="A13467" i="5"/>
  <c r="A13466" i="5"/>
  <c r="A13465" i="5"/>
  <c r="A13464" i="5"/>
  <c r="A13463" i="5"/>
  <c r="A13462" i="5"/>
  <c r="A13461" i="5"/>
  <c r="A13460" i="5"/>
  <c r="A13459" i="5"/>
  <c r="A13458" i="5"/>
  <c r="A13457" i="5"/>
  <c r="A13456" i="5"/>
  <c r="A13455" i="5"/>
  <c r="A13454" i="5"/>
  <c r="A13453" i="5"/>
  <c r="A13452" i="5"/>
  <c r="A13451" i="5"/>
  <c r="A13450" i="5"/>
  <c r="A13449" i="5"/>
  <c r="A13448" i="5"/>
  <c r="A13447" i="5"/>
  <c r="A13446" i="5"/>
  <c r="A13445" i="5"/>
  <c r="A13444" i="5"/>
  <c r="A13443" i="5"/>
  <c r="A13442" i="5"/>
  <c r="A13441" i="5"/>
  <c r="A13440" i="5"/>
  <c r="A13439" i="5"/>
  <c r="A13438" i="5"/>
  <c r="A13437" i="5"/>
  <c r="A13436" i="5"/>
  <c r="A13435" i="5"/>
  <c r="A13434" i="5"/>
  <c r="A13433" i="5"/>
  <c r="A13432" i="5"/>
  <c r="A13431" i="5"/>
  <c r="A13430" i="5"/>
  <c r="A13429" i="5"/>
  <c r="A13428" i="5"/>
  <c r="A13427" i="5"/>
  <c r="A13426" i="5"/>
  <c r="A13425" i="5"/>
  <c r="A13424" i="5"/>
  <c r="A13423" i="5"/>
  <c r="A13422" i="5"/>
  <c r="A13421" i="5"/>
  <c r="A13420" i="5"/>
  <c r="A13419" i="5"/>
  <c r="A13418" i="5"/>
  <c r="A13417" i="5"/>
  <c r="A13416" i="5"/>
  <c r="A13415" i="5"/>
  <c r="A13414" i="5"/>
  <c r="A13413" i="5"/>
  <c r="A13412" i="5"/>
  <c r="A13411" i="5"/>
  <c r="A13410" i="5"/>
  <c r="A13409" i="5"/>
  <c r="A13408" i="5"/>
  <c r="A13407" i="5"/>
  <c r="A13406" i="5"/>
  <c r="A13405" i="5"/>
  <c r="A13404" i="5"/>
  <c r="A13403" i="5"/>
  <c r="A13402" i="5"/>
  <c r="A13401" i="5"/>
  <c r="A13400" i="5"/>
  <c r="A13399" i="5"/>
  <c r="A13398" i="5"/>
  <c r="A13397" i="5"/>
  <c r="A13396" i="5"/>
  <c r="A13395" i="5"/>
  <c r="A13394" i="5"/>
  <c r="A13393" i="5"/>
  <c r="A13392" i="5"/>
  <c r="A13391" i="5"/>
  <c r="A13390" i="5"/>
  <c r="A13389" i="5"/>
  <c r="A13388" i="5"/>
  <c r="A13387" i="5"/>
  <c r="A13386" i="5"/>
  <c r="A13385" i="5"/>
  <c r="A13384" i="5"/>
  <c r="A13383" i="5"/>
  <c r="A13382" i="5"/>
  <c r="A13381" i="5"/>
  <c r="A13380" i="5"/>
  <c r="A13379" i="5"/>
  <c r="A13378" i="5"/>
  <c r="A13377" i="5"/>
  <c r="A13376" i="5"/>
  <c r="A13375" i="5"/>
  <c r="A13374" i="5"/>
  <c r="A13373" i="5"/>
  <c r="A13372" i="5"/>
  <c r="A13371" i="5"/>
  <c r="A13370" i="5"/>
  <c r="A13369" i="5"/>
  <c r="A13368" i="5"/>
  <c r="A13367" i="5"/>
  <c r="A13366" i="5"/>
  <c r="A13365" i="5"/>
  <c r="A13364" i="5"/>
  <c r="A13363" i="5"/>
  <c r="A13362" i="5"/>
  <c r="A13361" i="5"/>
  <c r="A13360" i="5"/>
  <c r="A13359" i="5"/>
  <c r="A13358" i="5"/>
  <c r="A13357" i="5"/>
  <c r="A13356" i="5"/>
  <c r="A13355" i="5"/>
  <c r="A13354" i="5"/>
  <c r="A13353" i="5"/>
  <c r="A13352" i="5"/>
  <c r="A13351" i="5"/>
  <c r="A13350" i="5"/>
  <c r="A13349" i="5"/>
  <c r="A13348" i="5"/>
  <c r="A13347" i="5"/>
  <c r="A13346" i="5"/>
  <c r="A13345" i="5"/>
  <c r="A13344" i="5"/>
  <c r="A13343" i="5"/>
  <c r="A13342" i="5"/>
  <c r="A13341" i="5"/>
  <c r="A13340" i="5"/>
  <c r="A13339" i="5"/>
  <c r="A13338" i="5"/>
  <c r="A13337" i="5"/>
  <c r="A13336" i="5"/>
  <c r="A13335" i="5"/>
  <c r="A13334" i="5"/>
  <c r="A13333" i="5"/>
  <c r="A13332" i="5"/>
  <c r="A13331" i="5"/>
  <c r="A13330" i="5"/>
  <c r="A13329" i="5"/>
  <c r="A13328" i="5"/>
  <c r="A13327" i="5"/>
  <c r="A13326" i="5"/>
  <c r="A13325" i="5"/>
  <c r="A13324" i="5"/>
  <c r="A13323" i="5"/>
  <c r="A13322" i="5"/>
  <c r="A13321" i="5"/>
  <c r="A13320" i="5"/>
  <c r="A13319" i="5"/>
  <c r="A13318" i="5"/>
  <c r="A13317" i="5"/>
  <c r="A13316" i="5"/>
  <c r="A13315" i="5"/>
  <c r="A13314" i="5"/>
  <c r="A13313" i="5"/>
  <c r="A13312" i="5"/>
  <c r="A13311" i="5"/>
  <c r="A13310" i="5"/>
  <c r="A13309" i="5"/>
  <c r="A13308" i="5"/>
  <c r="A13307" i="5"/>
  <c r="A13306" i="5"/>
  <c r="A13305" i="5"/>
  <c r="A13304" i="5"/>
  <c r="A13303" i="5"/>
  <c r="A13302" i="5"/>
  <c r="A13301" i="5"/>
  <c r="A13300" i="5"/>
  <c r="A13299" i="5"/>
  <c r="A13298" i="5"/>
  <c r="A13297" i="5"/>
  <c r="A13296" i="5"/>
  <c r="A13295" i="5"/>
  <c r="A13294" i="5"/>
  <c r="A13293" i="5"/>
  <c r="A13292" i="5"/>
  <c r="A13291" i="5"/>
  <c r="A13290" i="5"/>
  <c r="A13289" i="5"/>
  <c r="A13288" i="5"/>
  <c r="A13287" i="5"/>
  <c r="A13286" i="5"/>
  <c r="A13285" i="5"/>
  <c r="A13284" i="5"/>
  <c r="A13283" i="5"/>
  <c r="A13282" i="5"/>
  <c r="A13281" i="5"/>
  <c r="A13280" i="5"/>
  <c r="A13279" i="5"/>
  <c r="A13278" i="5"/>
  <c r="A13277" i="5"/>
  <c r="A13276" i="5"/>
  <c r="A13275" i="5"/>
  <c r="A13274" i="5"/>
  <c r="A13273" i="5"/>
  <c r="A13272" i="5"/>
  <c r="A13271" i="5"/>
  <c r="A13270" i="5"/>
  <c r="A13269" i="5"/>
  <c r="A13268" i="5"/>
  <c r="A13267" i="5"/>
  <c r="A13266" i="5"/>
  <c r="A13265" i="5"/>
  <c r="A13264" i="5"/>
  <c r="A13263" i="5"/>
  <c r="A13262" i="5"/>
  <c r="A13261" i="5"/>
  <c r="A13260" i="5"/>
  <c r="A13259" i="5"/>
  <c r="A13258" i="5"/>
  <c r="A13257" i="5"/>
  <c r="A13256" i="5"/>
  <c r="A13255" i="5"/>
  <c r="A13254" i="5"/>
  <c r="A13253" i="5"/>
  <c r="A13252" i="5"/>
  <c r="A13251" i="5"/>
  <c r="A13250" i="5"/>
  <c r="A13249" i="5"/>
  <c r="A13248" i="5"/>
  <c r="A13247" i="5"/>
  <c r="A13246" i="5"/>
  <c r="A13245" i="5"/>
  <c r="A13244" i="5"/>
  <c r="A13243" i="5"/>
  <c r="A13242" i="5"/>
  <c r="A13241" i="5"/>
  <c r="A13240" i="5"/>
  <c r="A13239" i="5"/>
  <c r="A13238" i="5"/>
  <c r="A13237" i="5"/>
  <c r="A13236" i="5"/>
  <c r="A13235" i="5"/>
  <c r="A13234" i="5"/>
  <c r="A13233" i="5"/>
  <c r="A13232" i="5"/>
  <c r="A13231" i="5"/>
  <c r="A13230" i="5"/>
  <c r="A13229" i="5"/>
  <c r="A13228" i="5"/>
  <c r="A13227" i="5"/>
  <c r="A13226" i="5"/>
  <c r="A13225" i="5"/>
  <c r="A13224" i="5"/>
  <c r="A13223" i="5"/>
  <c r="A13222" i="5"/>
  <c r="A13221" i="5"/>
  <c r="A13220" i="5"/>
  <c r="A13219" i="5"/>
  <c r="A13218" i="5"/>
  <c r="A13217" i="5"/>
  <c r="A13216" i="5"/>
  <c r="A13215" i="5"/>
  <c r="A13214" i="5"/>
  <c r="A13213" i="5"/>
  <c r="A13212" i="5"/>
  <c r="A13211" i="5"/>
  <c r="A13210" i="5"/>
  <c r="A13209" i="5"/>
  <c r="A13208" i="5"/>
  <c r="A13207" i="5"/>
  <c r="A13206" i="5"/>
  <c r="A13205" i="5"/>
  <c r="A13204" i="5"/>
  <c r="A13203" i="5"/>
  <c r="A13202" i="5"/>
  <c r="A13201" i="5"/>
  <c r="A13200" i="5"/>
  <c r="A13199" i="5"/>
  <c r="A13198" i="5"/>
  <c r="A13197" i="5"/>
  <c r="A13196" i="5"/>
  <c r="A13195" i="5"/>
  <c r="A13194" i="5"/>
  <c r="A13193" i="5"/>
  <c r="A13192" i="5"/>
  <c r="A13191" i="5"/>
  <c r="A13190" i="5"/>
  <c r="A13189" i="5"/>
  <c r="A13188" i="5"/>
  <c r="A13187" i="5"/>
  <c r="A13186" i="5"/>
  <c r="A13185" i="5"/>
  <c r="A13184" i="5"/>
  <c r="A13183" i="5"/>
  <c r="A13182" i="5"/>
  <c r="A13181" i="5"/>
  <c r="A13180" i="5"/>
  <c r="A13179" i="5"/>
  <c r="A13178" i="5"/>
  <c r="A13177" i="5"/>
  <c r="A13176" i="5"/>
  <c r="A13175" i="5"/>
  <c r="A13174" i="5"/>
  <c r="A13173" i="5"/>
  <c r="A13172" i="5"/>
  <c r="A13171" i="5"/>
  <c r="A13170" i="5"/>
  <c r="A13169" i="5"/>
  <c r="A13168" i="5"/>
  <c r="A13167" i="5"/>
  <c r="A13166" i="5"/>
  <c r="A13165" i="5"/>
  <c r="A13164" i="5"/>
  <c r="A13163" i="5"/>
  <c r="A13162" i="5"/>
  <c r="A13161" i="5"/>
  <c r="A13160" i="5"/>
  <c r="A13159" i="5"/>
  <c r="A13158" i="5"/>
  <c r="A13157" i="5"/>
  <c r="A13156" i="5"/>
  <c r="A13155" i="5"/>
  <c r="A13154" i="5"/>
  <c r="A13153" i="5"/>
  <c r="A13152" i="5"/>
  <c r="A13151" i="5"/>
  <c r="A13150" i="5"/>
  <c r="A13149" i="5"/>
  <c r="A13148" i="5"/>
  <c r="A13147" i="5"/>
  <c r="A13146" i="5"/>
  <c r="A13145" i="5"/>
  <c r="A13144" i="5"/>
  <c r="A13143" i="5"/>
  <c r="A13142" i="5"/>
  <c r="A13141" i="5"/>
  <c r="A13140" i="5"/>
  <c r="A13139" i="5"/>
  <c r="A13138" i="5"/>
  <c r="A13137" i="5"/>
  <c r="A13136" i="5"/>
  <c r="A13135" i="5"/>
  <c r="A13134" i="5"/>
  <c r="A13133" i="5"/>
  <c r="A13132" i="5"/>
  <c r="A13131" i="5"/>
  <c r="A13130" i="5"/>
  <c r="A13129" i="5"/>
  <c r="A13128" i="5"/>
  <c r="A13127" i="5"/>
  <c r="A13126" i="5"/>
  <c r="A13125" i="5"/>
  <c r="A13124" i="5"/>
  <c r="A13123" i="5"/>
  <c r="A13122" i="5"/>
  <c r="A13121" i="5"/>
  <c r="A13120" i="5"/>
  <c r="A13119" i="5"/>
  <c r="A13118" i="5"/>
  <c r="A13117" i="5"/>
  <c r="A13116" i="5"/>
  <c r="A13115" i="5"/>
  <c r="A13114" i="5"/>
  <c r="A13113" i="5"/>
  <c r="A13112" i="5"/>
  <c r="A13111" i="5"/>
  <c r="A13110" i="5"/>
  <c r="A13109" i="5"/>
  <c r="A13108" i="5"/>
  <c r="A13107" i="5"/>
  <c r="A13106" i="5"/>
  <c r="A13105" i="5"/>
  <c r="A13104" i="5"/>
  <c r="A13103" i="5"/>
  <c r="A13102" i="5"/>
  <c r="A13101" i="5"/>
  <c r="A13100" i="5"/>
  <c r="A13099" i="5"/>
  <c r="A13098" i="5"/>
  <c r="A13097" i="5"/>
  <c r="A13096" i="5"/>
  <c r="A13095" i="5"/>
  <c r="A13094" i="5"/>
  <c r="A13093" i="5"/>
  <c r="A13092" i="5"/>
  <c r="A13091" i="5"/>
  <c r="A13090" i="5"/>
  <c r="A13089" i="5"/>
  <c r="A13088" i="5"/>
  <c r="A13087" i="5"/>
  <c r="A13086" i="5"/>
  <c r="A13085" i="5"/>
  <c r="A13084" i="5"/>
  <c r="A13083" i="5"/>
  <c r="A13082" i="5"/>
  <c r="A13081" i="5"/>
  <c r="A13080" i="5"/>
  <c r="A13079" i="5"/>
  <c r="A13078" i="5"/>
  <c r="A13077" i="5"/>
  <c r="A13076" i="5"/>
  <c r="A13075" i="5"/>
  <c r="A13074" i="5"/>
  <c r="A13073" i="5"/>
  <c r="A13072" i="5"/>
  <c r="A13071" i="5"/>
  <c r="A13070" i="5"/>
  <c r="A13069" i="5"/>
  <c r="A13068" i="5"/>
  <c r="A13067" i="5"/>
  <c r="A13066" i="5"/>
  <c r="A13065" i="5"/>
  <c r="A13064" i="5"/>
  <c r="A13063" i="5"/>
  <c r="A13062" i="5"/>
  <c r="A13061" i="5"/>
  <c r="A13060" i="5"/>
  <c r="A13059" i="5"/>
  <c r="A13058" i="5"/>
  <c r="A13057" i="5"/>
  <c r="A13056" i="5"/>
  <c r="A13055" i="5"/>
  <c r="A13054" i="5"/>
  <c r="A13053" i="5"/>
  <c r="A13052" i="5"/>
  <c r="A13051" i="5"/>
  <c r="A13050" i="5"/>
  <c r="A13049" i="5"/>
  <c r="A13048" i="5"/>
  <c r="A13047" i="5"/>
  <c r="A13046" i="5"/>
  <c r="A13045" i="5"/>
  <c r="A13044" i="5"/>
  <c r="A13043" i="5"/>
  <c r="A13042" i="5"/>
  <c r="A13041" i="5"/>
  <c r="A13040" i="5"/>
  <c r="A13039" i="5"/>
  <c r="A13038" i="5"/>
  <c r="A13037" i="5"/>
  <c r="A13036" i="5"/>
  <c r="A13035" i="5"/>
  <c r="A13034" i="5"/>
  <c r="A13033" i="5"/>
  <c r="A13032" i="5"/>
  <c r="A13031" i="5"/>
  <c r="A13030" i="5"/>
  <c r="A13029" i="5"/>
  <c r="A13028" i="5"/>
  <c r="A13027" i="5"/>
  <c r="A13026" i="5"/>
  <c r="A13025" i="5"/>
  <c r="A13024" i="5"/>
  <c r="A13023" i="5"/>
  <c r="A13022" i="5"/>
  <c r="A13021" i="5"/>
  <c r="A13020" i="5"/>
  <c r="A13019" i="5"/>
  <c r="A13018" i="5"/>
  <c r="A13017" i="5"/>
  <c r="A13016" i="5"/>
  <c r="A13015" i="5"/>
  <c r="A13014" i="5"/>
  <c r="A13013" i="5"/>
  <c r="A13012" i="5"/>
  <c r="A13011" i="5"/>
  <c r="A13010" i="5"/>
  <c r="A13009" i="5"/>
  <c r="A13008" i="5"/>
  <c r="A13007" i="5"/>
  <c r="A13006" i="5"/>
  <c r="A13005" i="5"/>
  <c r="A13004" i="5"/>
  <c r="A13003" i="5"/>
  <c r="A13002" i="5"/>
  <c r="A13001" i="5"/>
  <c r="A13000" i="5"/>
  <c r="A12999" i="5"/>
  <c r="A12998" i="5"/>
  <c r="A12997" i="5"/>
  <c r="A12996" i="5"/>
  <c r="A12995" i="5"/>
  <c r="A12994" i="5"/>
  <c r="A12993" i="5"/>
  <c r="A12992" i="5"/>
  <c r="A12991" i="5"/>
  <c r="A12990" i="5"/>
  <c r="A12989" i="5"/>
  <c r="A12988" i="5"/>
  <c r="A12987" i="5"/>
  <c r="A12986" i="5"/>
  <c r="A12985" i="5"/>
  <c r="A12984" i="5"/>
  <c r="A12983" i="5"/>
  <c r="A12982" i="5"/>
  <c r="A12981" i="5"/>
  <c r="A12980" i="5"/>
  <c r="A12979" i="5"/>
  <c r="A12978" i="5"/>
  <c r="A12977" i="5"/>
  <c r="A12976" i="5"/>
  <c r="A12975" i="5"/>
  <c r="A12974" i="5"/>
  <c r="A12973" i="5"/>
  <c r="A12972" i="5"/>
  <c r="A12971" i="5"/>
  <c r="A12970" i="5"/>
  <c r="A12969" i="5"/>
  <c r="A12968" i="5"/>
  <c r="A12967" i="5"/>
  <c r="A12966" i="5"/>
  <c r="A12965" i="5"/>
  <c r="A12964" i="5"/>
  <c r="A12963" i="5"/>
  <c r="A12962" i="5"/>
  <c r="A12961" i="5"/>
  <c r="A12960" i="5"/>
  <c r="A12959" i="5"/>
  <c r="A12958" i="5"/>
  <c r="A12957" i="5"/>
  <c r="A12956" i="5"/>
  <c r="A12955" i="5"/>
  <c r="A12954" i="5"/>
  <c r="A12953" i="5"/>
  <c r="A12952" i="5"/>
  <c r="A12951" i="5"/>
  <c r="A12950" i="5"/>
  <c r="A12949" i="5"/>
  <c r="A12948" i="5"/>
  <c r="A12947" i="5"/>
  <c r="A12946" i="5"/>
  <c r="A12945" i="5"/>
  <c r="A12944" i="5"/>
  <c r="A12943" i="5"/>
  <c r="A12942" i="5"/>
  <c r="A12941" i="5"/>
  <c r="A12940" i="5"/>
  <c r="A12939" i="5"/>
  <c r="A12938" i="5"/>
  <c r="A12937" i="5"/>
  <c r="A12936" i="5"/>
  <c r="A12935" i="5"/>
  <c r="A12934" i="5"/>
  <c r="A12933" i="5"/>
  <c r="A12932" i="5"/>
  <c r="A12931" i="5"/>
  <c r="A12930" i="5"/>
  <c r="A12929" i="5"/>
  <c r="A12928" i="5"/>
  <c r="A12927" i="5"/>
  <c r="A12926" i="5"/>
  <c r="A12925" i="5"/>
  <c r="A12924" i="5"/>
  <c r="A12923" i="5"/>
  <c r="A12922" i="5"/>
  <c r="A12921" i="5"/>
  <c r="A12920" i="5"/>
  <c r="A12919" i="5"/>
  <c r="A12918" i="5"/>
  <c r="A12917" i="5"/>
  <c r="A12916" i="5"/>
  <c r="A12915" i="5"/>
  <c r="A12914" i="5"/>
  <c r="A12913" i="5"/>
  <c r="A12912" i="5"/>
  <c r="A12911" i="5"/>
  <c r="A12910" i="5"/>
  <c r="A12909" i="5"/>
  <c r="A12908" i="5"/>
  <c r="A12907" i="5"/>
  <c r="A12906" i="5"/>
  <c r="A12905" i="5"/>
  <c r="A12904" i="5"/>
  <c r="A12903" i="5"/>
  <c r="A12902" i="5"/>
  <c r="A12901" i="5"/>
  <c r="A12900" i="5"/>
  <c r="A12899" i="5"/>
  <c r="A12898" i="5"/>
  <c r="A12897" i="5"/>
  <c r="A12896" i="5"/>
  <c r="A12895" i="5"/>
  <c r="A12894" i="5"/>
  <c r="A12893" i="5"/>
  <c r="A12892" i="5"/>
  <c r="A12891" i="5"/>
  <c r="A12890" i="5"/>
  <c r="A12889" i="5"/>
  <c r="A12888" i="5"/>
  <c r="A12887" i="5"/>
  <c r="A12886" i="5"/>
  <c r="A12885" i="5"/>
  <c r="A12884" i="5"/>
  <c r="A12883" i="5"/>
  <c r="A12882" i="5"/>
  <c r="A12881" i="5"/>
  <c r="A12880" i="5"/>
  <c r="A12879" i="5"/>
  <c r="A12878" i="5"/>
  <c r="A12877" i="5"/>
  <c r="A12876" i="5"/>
  <c r="A12875" i="5"/>
  <c r="A12874" i="5"/>
  <c r="A12873" i="5"/>
  <c r="A12872" i="5"/>
  <c r="A12871" i="5"/>
  <c r="A12870" i="5"/>
  <c r="A12869" i="5"/>
  <c r="A12868" i="5"/>
  <c r="A12867" i="5"/>
  <c r="A12866" i="5"/>
  <c r="A12865" i="5"/>
  <c r="A12864" i="5"/>
  <c r="A12863" i="5"/>
  <c r="A12862" i="5"/>
  <c r="A12861" i="5"/>
  <c r="A12860" i="5"/>
  <c r="A12859" i="5"/>
  <c r="A12858" i="5"/>
  <c r="A12857" i="5"/>
  <c r="A12856" i="5"/>
  <c r="A12855" i="5"/>
  <c r="A12854" i="5"/>
  <c r="A12853" i="5"/>
  <c r="A12852" i="5"/>
  <c r="A12851" i="5"/>
  <c r="A12850" i="5"/>
  <c r="A12849" i="5"/>
  <c r="A12848" i="5"/>
  <c r="A12847" i="5"/>
  <c r="A12846" i="5"/>
  <c r="A12845" i="5"/>
  <c r="A12844" i="5"/>
  <c r="A12843" i="5"/>
  <c r="A12842" i="5"/>
  <c r="A12841" i="5"/>
  <c r="A12840" i="5"/>
  <c r="A12839" i="5"/>
  <c r="A12838" i="5"/>
  <c r="A12837" i="5"/>
  <c r="A12836" i="5"/>
  <c r="A12835" i="5"/>
  <c r="A12834" i="5"/>
  <c r="A12833" i="5"/>
  <c r="A12832" i="5"/>
  <c r="A12831" i="5"/>
  <c r="A12830" i="5"/>
  <c r="A12829" i="5"/>
  <c r="A12828" i="5"/>
  <c r="A12827" i="5"/>
  <c r="A12826" i="5"/>
  <c r="A12825" i="5"/>
  <c r="A12824" i="5"/>
  <c r="A12823" i="5"/>
  <c r="A12822" i="5"/>
  <c r="A12821" i="5"/>
  <c r="A12820" i="5"/>
  <c r="A12819" i="5"/>
  <c r="A12818" i="5"/>
  <c r="A12817" i="5"/>
  <c r="A12816" i="5"/>
  <c r="A12815" i="5"/>
  <c r="A12814" i="5"/>
  <c r="A12813" i="5"/>
  <c r="A12812" i="5"/>
  <c r="A12811" i="5"/>
  <c r="A12810" i="5"/>
  <c r="A12809" i="5"/>
  <c r="A12808" i="5"/>
  <c r="A12807" i="5"/>
  <c r="A12806" i="5"/>
  <c r="A12805" i="5"/>
  <c r="A12804" i="5"/>
  <c r="A12803" i="5"/>
  <c r="A12802" i="5"/>
  <c r="A12801" i="5"/>
  <c r="A12800" i="5"/>
  <c r="A12799" i="5"/>
  <c r="A12798" i="5"/>
  <c r="A12797" i="5"/>
  <c r="A12796" i="5"/>
  <c r="A12795" i="5"/>
  <c r="A12794" i="5"/>
  <c r="A12793" i="5"/>
  <c r="A12792" i="5"/>
  <c r="A12791" i="5"/>
  <c r="A12790" i="5"/>
  <c r="A12789" i="5"/>
  <c r="A12788" i="5"/>
  <c r="A12787" i="5"/>
  <c r="A12786" i="5"/>
  <c r="A12785" i="5"/>
  <c r="A12784" i="5"/>
  <c r="A12783" i="5"/>
  <c r="A12782" i="5"/>
  <c r="A12781" i="5"/>
  <c r="A12780" i="5"/>
  <c r="A12779" i="5"/>
  <c r="A12778" i="5"/>
  <c r="A12777" i="5"/>
  <c r="A12776" i="5"/>
  <c r="A12775" i="5"/>
  <c r="A12774" i="5"/>
  <c r="A12773" i="5"/>
  <c r="A12772" i="5"/>
  <c r="A12771" i="5"/>
  <c r="A12770" i="5"/>
  <c r="A12769" i="5"/>
  <c r="A12768" i="5"/>
  <c r="A12767" i="5"/>
  <c r="A12766" i="5"/>
  <c r="A12765" i="5"/>
  <c r="A12764" i="5"/>
  <c r="A12763" i="5"/>
  <c r="A12762" i="5"/>
  <c r="A12761" i="5"/>
  <c r="A12760" i="5"/>
  <c r="A12759" i="5"/>
  <c r="A12758" i="5"/>
  <c r="A12757" i="5"/>
  <c r="A12756" i="5"/>
  <c r="A12755" i="5"/>
  <c r="A12754" i="5"/>
  <c r="A12753" i="5"/>
  <c r="A12752" i="5"/>
  <c r="A12751" i="5"/>
  <c r="A12750" i="5"/>
  <c r="A12749" i="5"/>
  <c r="A12748" i="5"/>
  <c r="A12747" i="5"/>
  <c r="A12746" i="5"/>
  <c r="A12745" i="5"/>
  <c r="A12744" i="5"/>
  <c r="A12743" i="5"/>
  <c r="A12742" i="5"/>
  <c r="A12741" i="5"/>
  <c r="A12740" i="5"/>
  <c r="A12739" i="5"/>
  <c r="A12738" i="5"/>
  <c r="A12737" i="5"/>
  <c r="A12736" i="5"/>
  <c r="A12735" i="5"/>
  <c r="A12734" i="5"/>
  <c r="A12733" i="5"/>
  <c r="A12732" i="5"/>
  <c r="A12731" i="5"/>
  <c r="A12730" i="5"/>
  <c r="A12729" i="5"/>
  <c r="A12728" i="5"/>
  <c r="A12727" i="5"/>
  <c r="A12726" i="5"/>
  <c r="A12725" i="5"/>
  <c r="A12724" i="5"/>
  <c r="A12723" i="5"/>
  <c r="A12722" i="5"/>
  <c r="A12721" i="5"/>
  <c r="A12720" i="5"/>
  <c r="A12719" i="5"/>
  <c r="A12718" i="5"/>
  <c r="A12717" i="5"/>
  <c r="A12716" i="5"/>
  <c r="A12715" i="5"/>
  <c r="A12714" i="5"/>
  <c r="A12713" i="5"/>
  <c r="A12712" i="5"/>
  <c r="A12711" i="5"/>
  <c r="A12710" i="5"/>
  <c r="A12709" i="5"/>
  <c r="A12708" i="5"/>
  <c r="A12707" i="5"/>
  <c r="A12706" i="5"/>
  <c r="A12705" i="5"/>
  <c r="A12704" i="5"/>
  <c r="A12703" i="5"/>
  <c r="A12702" i="5"/>
  <c r="A12701" i="5"/>
  <c r="A12700" i="5"/>
  <c r="A12699" i="5"/>
  <c r="A12698" i="5"/>
  <c r="A12697" i="5"/>
  <c r="A12696" i="5"/>
  <c r="A12695" i="5"/>
  <c r="A12694" i="5"/>
  <c r="A12693" i="5"/>
  <c r="A12692" i="5"/>
  <c r="A12691" i="5"/>
  <c r="A12690" i="5"/>
  <c r="A12689" i="5"/>
  <c r="A12688" i="5"/>
  <c r="A12687" i="5"/>
  <c r="A12686" i="5"/>
  <c r="A12685" i="5"/>
  <c r="A12684" i="5"/>
  <c r="A12683" i="5"/>
  <c r="A12682" i="5"/>
  <c r="A12681" i="5"/>
  <c r="A12680" i="5"/>
  <c r="A12679" i="5"/>
  <c r="A12678" i="5"/>
  <c r="A12677" i="5"/>
  <c r="A12676" i="5"/>
  <c r="A12675" i="5"/>
  <c r="A12674" i="5"/>
  <c r="A12673" i="5"/>
  <c r="A12672" i="5"/>
  <c r="A12671" i="5"/>
  <c r="A12670" i="5"/>
  <c r="A12669" i="5"/>
  <c r="A12668" i="5"/>
  <c r="A12667" i="5"/>
  <c r="A12666" i="5"/>
  <c r="A12665" i="5"/>
  <c r="A12664" i="5"/>
  <c r="A12663" i="5"/>
  <c r="A12662" i="5"/>
  <c r="A12661" i="5"/>
  <c r="A12660" i="5"/>
  <c r="A12659" i="5"/>
  <c r="A12658" i="5"/>
  <c r="A12657" i="5"/>
  <c r="A12656" i="5"/>
  <c r="A12655" i="5"/>
  <c r="A12654" i="5"/>
  <c r="A12653" i="5"/>
  <c r="A12652" i="5"/>
  <c r="A12651" i="5"/>
  <c r="A12650" i="5"/>
  <c r="A12649" i="5"/>
  <c r="A12648" i="5"/>
  <c r="A12647" i="5"/>
  <c r="A12646" i="5"/>
  <c r="A12645" i="5"/>
  <c r="A12644" i="5"/>
  <c r="A12643" i="5"/>
  <c r="A12642" i="5"/>
  <c r="A12641" i="5"/>
  <c r="A12640" i="5"/>
  <c r="A12639" i="5"/>
  <c r="A12638" i="5"/>
  <c r="A12637" i="5"/>
  <c r="A12636" i="5"/>
  <c r="A12635" i="5"/>
  <c r="A12634" i="5"/>
  <c r="A12633" i="5"/>
  <c r="A12632" i="5"/>
  <c r="A12631" i="5"/>
  <c r="A12630" i="5"/>
  <c r="A12629" i="5"/>
  <c r="A12628" i="5"/>
  <c r="A12627" i="5"/>
  <c r="A12626" i="5"/>
  <c r="A12625" i="5"/>
  <c r="A12624" i="5"/>
  <c r="A12623" i="5"/>
  <c r="A12622" i="5"/>
  <c r="A12621" i="5"/>
  <c r="A12620" i="5"/>
  <c r="A12619" i="5"/>
  <c r="A12618" i="5"/>
  <c r="A12617" i="5"/>
  <c r="A12616" i="5"/>
  <c r="A12615" i="5"/>
  <c r="A12614" i="5"/>
  <c r="A12613" i="5"/>
  <c r="A12612" i="5"/>
  <c r="A12611" i="5"/>
  <c r="A12610" i="5"/>
  <c r="A12609" i="5"/>
  <c r="A12608" i="5"/>
  <c r="A12607" i="5"/>
  <c r="A12606" i="5"/>
  <c r="A12605" i="5"/>
  <c r="A12604" i="5"/>
  <c r="A12603" i="5"/>
  <c r="A12602" i="5"/>
  <c r="A12601" i="5"/>
  <c r="A12600" i="5"/>
  <c r="A12599" i="5"/>
  <c r="A12598" i="5"/>
  <c r="A12597" i="5"/>
  <c r="A12596" i="5"/>
  <c r="A12595" i="5"/>
  <c r="A12594" i="5"/>
  <c r="A12593" i="5"/>
  <c r="A12592" i="5"/>
  <c r="A12591" i="5"/>
  <c r="A12590" i="5"/>
  <c r="A12589" i="5"/>
  <c r="A12588" i="5"/>
  <c r="A12587" i="5"/>
  <c r="A12586" i="5"/>
  <c r="A12585" i="5"/>
  <c r="A12584" i="5"/>
  <c r="A12583" i="5"/>
  <c r="A12582" i="5"/>
  <c r="A12581" i="5"/>
  <c r="A12580" i="5"/>
  <c r="A12579" i="5"/>
  <c r="A12578" i="5"/>
  <c r="A12577" i="5"/>
  <c r="A12576" i="5"/>
  <c r="A12575" i="5"/>
  <c r="A12574" i="5"/>
  <c r="A12573" i="5"/>
  <c r="A12572" i="5"/>
  <c r="A12571" i="5"/>
  <c r="A12570" i="5"/>
  <c r="A12569" i="5"/>
  <c r="A12568" i="5"/>
  <c r="A12567" i="5"/>
  <c r="A12566" i="5"/>
  <c r="A12565" i="5"/>
  <c r="A12564" i="5"/>
  <c r="A12563" i="5"/>
  <c r="A12562" i="5"/>
  <c r="A12561" i="5"/>
  <c r="A12560" i="5"/>
  <c r="A12559" i="5"/>
  <c r="A12558" i="5"/>
  <c r="A12557" i="5"/>
  <c r="A12556" i="5"/>
  <c r="A12555" i="5"/>
  <c r="A12554" i="5"/>
  <c r="A12553" i="5"/>
  <c r="A12552" i="5"/>
  <c r="A12551" i="5"/>
  <c r="A12550" i="5"/>
  <c r="A12549" i="5"/>
  <c r="A12548" i="5"/>
  <c r="A12547" i="5"/>
  <c r="A12546" i="5"/>
  <c r="A12545" i="5"/>
  <c r="A12544" i="5"/>
  <c r="A12543" i="5"/>
  <c r="A12542" i="5"/>
  <c r="A12541" i="5"/>
  <c r="A12540" i="5"/>
  <c r="A12539" i="5"/>
  <c r="A12538" i="5"/>
  <c r="A12537" i="5"/>
  <c r="A12536" i="5"/>
  <c r="A12535" i="5"/>
  <c r="A12534" i="5"/>
  <c r="A12533" i="5"/>
  <c r="A12532" i="5"/>
  <c r="A12531" i="5"/>
  <c r="A12530" i="5"/>
  <c r="A12529" i="5"/>
  <c r="A12528" i="5"/>
  <c r="A12527" i="5"/>
  <c r="A12526" i="5"/>
  <c r="A12525" i="5"/>
  <c r="A12524" i="5"/>
  <c r="A12523" i="5"/>
  <c r="A12522" i="5"/>
  <c r="A12521" i="5"/>
  <c r="A12520" i="5"/>
  <c r="A12519" i="5"/>
  <c r="A12518" i="5"/>
  <c r="A12517" i="5"/>
  <c r="A12516" i="5"/>
  <c r="A12515" i="5"/>
  <c r="A12514" i="5"/>
  <c r="A12513" i="5"/>
  <c r="A12512" i="5"/>
  <c r="A12511" i="5"/>
  <c r="A12510" i="5"/>
  <c r="A12509" i="5"/>
  <c r="A12508" i="5"/>
  <c r="A12507" i="5"/>
  <c r="A12506" i="5"/>
  <c r="A12505" i="5"/>
  <c r="A12504" i="5"/>
  <c r="A12503" i="5"/>
  <c r="A12502" i="5"/>
  <c r="A12501" i="5"/>
  <c r="A12500" i="5"/>
  <c r="A12499" i="5"/>
  <c r="A12498" i="5"/>
  <c r="A12497" i="5"/>
  <c r="A12496" i="5"/>
  <c r="A12495" i="5"/>
  <c r="A12494" i="5"/>
  <c r="A12493" i="5"/>
  <c r="A12492" i="5"/>
  <c r="A12491" i="5"/>
  <c r="A12490" i="5"/>
  <c r="A12489" i="5"/>
  <c r="A12488" i="5"/>
  <c r="A12487" i="5"/>
  <c r="A12486" i="5"/>
  <c r="A12485" i="5"/>
  <c r="A12484" i="5"/>
  <c r="A12483" i="5"/>
  <c r="A12482" i="5"/>
  <c r="A12481" i="5"/>
  <c r="A12480" i="5"/>
  <c r="A12479" i="5"/>
  <c r="A12478" i="5"/>
  <c r="A12477" i="5"/>
  <c r="A12476" i="5"/>
  <c r="A12475" i="5"/>
  <c r="A12474" i="5"/>
  <c r="A12473" i="5"/>
  <c r="A12472" i="5"/>
  <c r="A12471" i="5"/>
  <c r="A12470" i="5"/>
  <c r="A12469" i="5"/>
  <c r="A12468" i="5"/>
  <c r="A12467" i="5"/>
  <c r="A12466" i="5"/>
  <c r="A12465" i="5"/>
  <c r="A12464" i="5"/>
  <c r="A12463" i="5"/>
  <c r="A12462" i="5"/>
  <c r="A12461" i="5"/>
  <c r="A12460" i="5"/>
  <c r="A12459" i="5"/>
  <c r="A12458" i="5"/>
  <c r="A12457" i="5"/>
  <c r="A12456" i="5"/>
  <c r="A12455" i="5"/>
  <c r="A12454" i="5"/>
  <c r="A12453" i="5"/>
  <c r="A12452" i="5"/>
  <c r="A12451" i="5"/>
  <c r="A12450" i="5"/>
  <c r="A12449" i="5"/>
  <c r="A12448" i="5"/>
  <c r="A12447" i="5"/>
  <c r="A12446" i="5"/>
  <c r="A12445" i="5"/>
  <c r="A12444" i="5"/>
  <c r="A12443" i="5"/>
  <c r="A12442" i="5"/>
  <c r="A12441" i="5"/>
  <c r="A12440" i="5"/>
  <c r="A12439" i="5"/>
  <c r="A12438" i="5"/>
  <c r="A12437" i="5"/>
  <c r="A12436" i="5"/>
  <c r="A12435" i="5"/>
  <c r="A12434" i="5"/>
  <c r="A12433" i="5"/>
  <c r="A12432" i="5"/>
  <c r="A12431" i="5"/>
  <c r="A12430" i="5"/>
  <c r="A12429" i="5"/>
  <c r="A12428" i="5"/>
  <c r="A12427" i="5"/>
  <c r="A12426" i="5"/>
  <c r="A12425" i="5"/>
  <c r="A12424" i="5"/>
  <c r="A12423" i="5"/>
  <c r="A12422" i="5"/>
  <c r="A12421" i="5"/>
  <c r="A12420" i="5"/>
  <c r="A12419" i="5"/>
  <c r="A12418" i="5"/>
  <c r="A12417" i="5"/>
  <c r="A12416" i="5"/>
  <c r="A12415" i="5"/>
  <c r="A12414" i="5"/>
  <c r="A12413" i="5"/>
  <c r="A12412" i="5"/>
  <c r="A12411" i="5"/>
  <c r="A12410" i="5"/>
  <c r="A12409" i="5"/>
  <c r="A12408" i="5"/>
  <c r="A12407" i="5"/>
  <c r="A12406" i="5"/>
  <c r="A12405" i="5"/>
  <c r="A12404" i="5"/>
  <c r="A12403" i="5"/>
  <c r="A12402" i="5"/>
  <c r="A12401" i="5"/>
  <c r="A12400" i="5"/>
  <c r="A12399" i="5"/>
  <c r="A12398" i="5"/>
  <c r="A12397" i="5"/>
  <c r="A12396" i="5"/>
  <c r="A12395" i="5"/>
  <c r="A12394" i="5"/>
  <c r="A12393" i="5"/>
  <c r="A12392" i="5"/>
  <c r="A12391" i="5"/>
  <c r="A12390" i="5"/>
  <c r="A12389" i="5"/>
  <c r="A12388" i="5"/>
  <c r="A12387" i="5"/>
  <c r="A12386" i="5"/>
  <c r="A12385" i="5"/>
  <c r="A12384" i="5"/>
  <c r="A12383" i="5"/>
  <c r="A12382" i="5"/>
  <c r="A12381" i="5"/>
  <c r="A12380" i="5"/>
  <c r="A12379" i="5"/>
  <c r="A12378" i="5"/>
  <c r="A12377" i="5"/>
  <c r="A12376" i="5"/>
  <c r="A12375" i="5"/>
  <c r="A12374" i="5"/>
  <c r="A12373" i="5"/>
  <c r="A12372" i="5"/>
  <c r="A12371" i="5"/>
  <c r="A12370" i="5"/>
  <c r="A12369" i="5"/>
  <c r="A12368" i="5"/>
  <c r="A12367" i="5"/>
  <c r="A12366" i="5"/>
  <c r="A12365" i="5"/>
  <c r="A12364" i="5"/>
  <c r="A12363" i="5"/>
  <c r="A12362" i="5"/>
  <c r="A12361" i="5"/>
  <c r="A12360" i="5"/>
  <c r="A12359" i="5"/>
  <c r="A12358" i="5"/>
  <c r="A12357" i="5"/>
  <c r="A12356" i="5"/>
  <c r="A12355" i="5"/>
  <c r="A12354" i="5"/>
  <c r="A12353" i="5"/>
  <c r="A12352" i="5"/>
  <c r="A12351" i="5"/>
  <c r="A12350" i="5"/>
  <c r="A12349" i="5"/>
  <c r="A12348" i="5"/>
  <c r="A12347" i="5"/>
  <c r="A12346" i="5"/>
  <c r="A12345" i="5"/>
  <c r="A12344" i="5"/>
  <c r="A12343" i="5"/>
  <c r="A12342" i="5"/>
  <c r="A12341" i="5"/>
  <c r="A12340" i="5"/>
  <c r="A12339" i="5"/>
  <c r="A12338" i="5"/>
  <c r="A12337" i="5"/>
  <c r="A12336" i="5"/>
  <c r="A12335" i="5"/>
  <c r="A12334" i="5"/>
  <c r="A12333" i="5"/>
  <c r="A12332" i="5"/>
  <c r="A12331" i="5"/>
  <c r="A12330" i="5"/>
  <c r="A12329" i="5"/>
  <c r="A12328" i="5"/>
  <c r="A12327" i="5"/>
  <c r="A12326" i="5"/>
  <c r="A12325" i="5"/>
  <c r="A12324" i="5"/>
  <c r="A12323" i="5"/>
  <c r="A12322" i="5"/>
  <c r="A12321" i="5"/>
  <c r="A12320" i="5"/>
  <c r="A12319" i="5"/>
  <c r="A12318" i="5"/>
  <c r="A12317" i="5"/>
  <c r="A12316" i="5"/>
  <c r="A12315" i="5"/>
  <c r="A12314" i="5"/>
  <c r="A12313" i="5"/>
  <c r="A12312" i="5"/>
  <c r="A12311" i="5"/>
  <c r="A12310" i="5"/>
  <c r="A12309" i="5"/>
  <c r="A12308" i="5"/>
  <c r="A12307" i="5"/>
  <c r="A12306" i="5"/>
  <c r="A12305" i="5"/>
  <c r="A12304" i="5"/>
  <c r="A12303" i="5"/>
  <c r="A12302" i="5"/>
  <c r="A12301" i="5"/>
  <c r="A12300" i="5"/>
  <c r="A12299" i="5"/>
  <c r="A12298" i="5"/>
  <c r="A12297" i="5"/>
  <c r="A12296" i="5"/>
  <c r="A12295" i="5"/>
  <c r="A12294" i="5"/>
  <c r="A12293" i="5"/>
  <c r="A12292" i="5"/>
  <c r="A12291" i="5"/>
  <c r="A12290" i="5"/>
  <c r="A12289" i="5"/>
  <c r="A12288" i="5"/>
  <c r="A12287" i="5"/>
  <c r="A12286" i="5"/>
  <c r="A12285" i="5"/>
  <c r="A12284" i="5"/>
  <c r="A12283" i="5"/>
  <c r="A12282" i="5"/>
  <c r="A12281" i="5"/>
  <c r="A12280" i="5"/>
  <c r="A12279" i="5"/>
  <c r="A12278" i="5"/>
  <c r="A12277" i="5"/>
  <c r="A12276" i="5"/>
  <c r="A12275" i="5"/>
  <c r="A12274" i="5"/>
  <c r="A12273" i="5"/>
  <c r="A12272" i="5"/>
  <c r="A12271" i="5"/>
  <c r="A12270" i="5"/>
  <c r="A12269" i="5"/>
  <c r="A12268" i="5"/>
  <c r="A12267" i="5"/>
  <c r="A12266" i="5"/>
  <c r="A12265" i="5"/>
  <c r="A12264" i="5"/>
  <c r="A12263" i="5"/>
  <c r="A12262" i="5"/>
  <c r="A12261" i="5"/>
  <c r="A12260" i="5"/>
  <c r="A12259" i="5"/>
  <c r="A12258" i="5"/>
  <c r="A12257" i="5"/>
  <c r="A12256" i="5"/>
  <c r="A12255" i="5"/>
  <c r="A12254" i="5"/>
  <c r="A12253" i="5"/>
  <c r="A12252" i="5"/>
  <c r="A12251" i="5"/>
  <c r="A12250" i="5"/>
  <c r="A12249" i="5"/>
  <c r="A12248" i="5"/>
  <c r="A12247" i="5"/>
  <c r="A12246" i="5"/>
  <c r="A12245" i="5"/>
  <c r="A12244" i="5"/>
  <c r="A12243" i="5"/>
  <c r="A12242" i="5"/>
  <c r="A12241" i="5"/>
  <c r="A12240" i="5"/>
  <c r="A12239" i="5"/>
  <c r="A12238" i="5"/>
  <c r="A12237" i="5"/>
  <c r="A12236" i="5"/>
  <c r="A12235" i="5"/>
  <c r="A12234" i="5"/>
  <c r="A12233" i="5"/>
  <c r="A12232" i="5"/>
  <c r="A12231" i="5"/>
  <c r="A12230" i="5"/>
  <c r="A12229" i="5"/>
  <c r="A12228" i="5"/>
  <c r="A12227" i="5"/>
  <c r="A12226" i="5"/>
  <c r="A12225" i="5"/>
  <c r="A12224" i="5"/>
  <c r="A12223" i="5"/>
  <c r="A12222" i="5"/>
  <c r="A12221" i="5"/>
  <c r="A12220" i="5"/>
  <c r="A12219" i="5"/>
  <c r="A12218" i="5"/>
  <c r="A12217" i="5"/>
  <c r="A12216" i="5"/>
  <c r="A12215" i="5"/>
  <c r="A12214" i="5"/>
  <c r="A12213" i="5"/>
  <c r="A12212" i="5"/>
  <c r="A12211" i="5"/>
  <c r="A12210" i="5"/>
  <c r="A12209" i="5"/>
  <c r="A12208" i="5"/>
  <c r="A12207" i="5"/>
  <c r="A12206" i="5"/>
  <c r="A12205" i="5"/>
  <c r="A12204" i="5"/>
  <c r="A12203" i="5"/>
  <c r="A12202" i="5"/>
  <c r="A12201" i="5"/>
  <c r="A12200" i="5"/>
  <c r="A12199" i="5"/>
  <c r="A12198" i="5"/>
  <c r="A12197" i="5"/>
  <c r="A12196" i="5"/>
  <c r="A12195" i="5"/>
  <c r="A12194" i="5"/>
  <c r="A12193" i="5"/>
  <c r="A12192" i="5"/>
  <c r="A12191" i="5"/>
  <c r="A12190" i="5"/>
  <c r="A12189" i="5"/>
  <c r="A12188" i="5"/>
  <c r="A12187" i="5"/>
  <c r="A12186" i="5"/>
  <c r="A12185" i="5"/>
  <c r="A12184" i="5"/>
  <c r="A12183" i="5"/>
  <c r="A12182" i="5"/>
  <c r="A12181" i="5"/>
  <c r="A12180" i="5"/>
  <c r="A12179" i="5"/>
  <c r="A12178" i="5"/>
  <c r="A12177" i="5"/>
  <c r="A12176" i="5"/>
  <c r="A12175" i="5"/>
  <c r="A12174" i="5"/>
  <c r="A12173" i="5"/>
  <c r="A12172" i="5"/>
  <c r="A12171" i="5"/>
  <c r="A12170" i="5"/>
  <c r="A12169" i="5"/>
  <c r="A12168" i="5"/>
  <c r="A12167" i="5"/>
  <c r="A12166" i="5"/>
  <c r="A12165" i="5"/>
  <c r="A12164" i="5"/>
  <c r="A12163" i="5"/>
  <c r="A12162" i="5"/>
  <c r="A12161" i="5"/>
  <c r="A12160" i="5"/>
  <c r="A12159" i="5"/>
  <c r="A12158" i="5"/>
  <c r="A12157" i="5"/>
  <c r="A12156" i="5"/>
  <c r="A12155" i="5"/>
  <c r="A12154" i="5"/>
  <c r="A12153" i="5"/>
  <c r="A12152" i="5"/>
  <c r="A12151" i="5"/>
  <c r="A12150" i="5"/>
  <c r="A12149" i="5"/>
  <c r="A12148" i="5"/>
  <c r="A12147" i="5"/>
  <c r="A12146" i="5"/>
  <c r="A12145" i="5"/>
  <c r="A12144" i="5"/>
  <c r="A12143" i="5"/>
  <c r="A12142" i="5"/>
  <c r="A12141" i="5"/>
  <c r="A12140" i="5"/>
  <c r="A12139" i="5"/>
  <c r="A12138" i="5"/>
  <c r="A12137" i="5"/>
  <c r="A12136" i="5"/>
  <c r="A12135" i="5"/>
  <c r="A12134" i="5"/>
  <c r="A12133" i="5"/>
  <c r="A12132" i="5"/>
  <c r="A12131" i="5"/>
  <c r="A12130" i="5"/>
  <c r="A12129" i="5"/>
  <c r="A12128" i="5"/>
  <c r="A12127" i="5"/>
  <c r="A12126" i="5"/>
  <c r="A12125" i="5"/>
  <c r="A12124" i="5"/>
  <c r="A12123" i="5"/>
  <c r="A12122" i="5"/>
  <c r="A12121" i="5"/>
  <c r="A12120" i="5"/>
  <c r="A12119" i="5"/>
  <c r="A12118" i="5"/>
  <c r="A12117" i="5"/>
  <c r="A12116" i="5"/>
  <c r="A12115" i="5"/>
  <c r="A12114" i="5"/>
  <c r="A12113" i="5"/>
  <c r="A12112" i="5"/>
  <c r="A12111" i="5"/>
  <c r="A12110" i="5"/>
  <c r="A12109" i="5"/>
  <c r="A12108" i="5"/>
  <c r="A12107" i="5"/>
  <c r="A12106" i="5"/>
  <c r="A12105" i="5"/>
  <c r="A12104" i="5"/>
  <c r="A12103" i="5"/>
  <c r="A12102" i="5"/>
  <c r="A12101" i="5"/>
  <c r="A12100" i="5"/>
  <c r="A12099" i="5"/>
  <c r="A12098" i="5"/>
  <c r="A12097" i="5"/>
  <c r="A12096" i="5"/>
  <c r="A12095" i="5"/>
  <c r="A12094" i="5"/>
  <c r="A12093" i="5"/>
  <c r="A12092" i="5"/>
  <c r="A12091" i="5"/>
  <c r="A12090" i="5"/>
  <c r="A12089" i="5"/>
  <c r="A12088" i="5"/>
  <c r="A12087" i="5"/>
  <c r="A12086" i="5"/>
  <c r="A12085" i="5"/>
  <c r="A12084" i="5"/>
  <c r="A12083" i="5"/>
  <c r="A12082" i="5"/>
  <c r="A12081" i="5"/>
  <c r="A12080" i="5"/>
  <c r="A12079" i="5"/>
  <c r="A12078" i="5"/>
  <c r="A12077" i="5"/>
  <c r="A12076" i="5"/>
  <c r="A12075" i="5"/>
  <c r="A12074" i="5"/>
  <c r="A12073" i="5"/>
  <c r="A12072" i="5"/>
  <c r="A12071" i="5"/>
  <c r="A12070" i="5"/>
  <c r="A12069" i="5"/>
  <c r="A12068" i="5"/>
  <c r="A12067" i="5"/>
  <c r="A12066" i="5"/>
  <c r="A12065" i="5"/>
  <c r="A12064" i="5"/>
  <c r="A12063" i="5"/>
  <c r="A12062" i="5"/>
  <c r="A12061" i="5"/>
  <c r="A12060" i="5"/>
  <c r="A12059" i="5"/>
  <c r="A12058" i="5"/>
  <c r="A12057" i="5"/>
  <c r="A12056" i="5"/>
  <c r="A12055" i="5"/>
  <c r="A12054" i="5"/>
  <c r="A12053" i="5"/>
  <c r="A12052" i="5"/>
  <c r="A12051" i="5"/>
  <c r="A12050" i="5"/>
  <c r="A12049" i="5"/>
  <c r="A12048" i="5"/>
  <c r="A12047" i="5"/>
  <c r="A12046" i="5"/>
  <c r="A12045" i="5"/>
  <c r="A12044" i="5"/>
  <c r="A12043" i="5"/>
  <c r="A12042" i="5"/>
  <c r="A12041" i="5"/>
  <c r="A12040" i="5"/>
  <c r="A12039" i="5"/>
  <c r="A12038" i="5"/>
  <c r="A12037" i="5"/>
  <c r="A12036" i="5"/>
  <c r="A12035" i="5"/>
  <c r="A12034" i="5"/>
  <c r="A12033" i="5"/>
  <c r="A12032" i="5"/>
  <c r="A12031" i="5"/>
  <c r="A12030" i="5"/>
  <c r="A12029" i="5"/>
  <c r="A12028" i="5"/>
  <c r="A12027" i="5"/>
  <c r="A12026" i="5"/>
  <c r="A12025" i="5"/>
  <c r="A12024" i="5"/>
  <c r="A12023" i="5"/>
  <c r="A12022" i="5"/>
  <c r="A12021" i="5"/>
  <c r="A12020" i="5"/>
  <c r="A12019" i="5"/>
  <c r="A12018" i="5"/>
  <c r="A12017" i="5"/>
  <c r="A12016" i="5"/>
  <c r="A12015" i="5"/>
  <c r="A12014" i="5"/>
  <c r="A12013" i="5"/>
  <c r="A12012" i="5"/>
  <c r="A12011" i="5"/>
  <c r="A12010" i="5"/>
  <c r="A12009" i="5"/>
  <c r="A12008" i="5"/>
  <c r="A12007" i="5"/>
  <c r="A12006" i="5"/>
  <c r="A12005" i="5"/>
  <c r="A12004" i="5"/>
  <c r="A12003" i="5"/>
  <c r="A12002" i="5"/>
  <c r="A12001" i="5"/>
  <c r="A12000" i="5"/>
  <c r="A11999" i="5"/>
  <c r="A11998" i="5"/>
  <c r="A11997" i="5"/>
  <c r="A11996" i="5"/>
  <c r="A11995" i="5"/>
  <c r="A11994" i="5"/>
  <c r="A11993" i="5"/>
  <c r="A11992" i="5"/>
  <c r="A11991" i="5"/>
  <c r="A11990" i="5"/>
  <c r="A11989" i="5"/>
  <c r="A11988" i="5"/>
  <c r="A11987" i="5"/>
  <c r="A11986" i="5"/>
  <c r="A11985" i="5"/>
  <c r="A11984" i="5"/>
  <c r="A11983" i="5"/>
  <c r="A11982" i="5"/>
  <c r="A11981" i="5"/>
  <c r="A11980" i="5"/>
  <c r="A11979" i="5"/>
  <c r="A11978" i="5"/>
  <c r="A11977" i="5"/>
  <c r="A11976" i="5"/>
  <c r="A11975" i="5"/>
  <c r="A11974" i="5"/>
  <c r="A11973" i="5"/>
  <c r="A11972" i="5"/>
  <c r="A11971" i="5"/>
  <c r="A11970" i="5"/>
  <c r="A11969" i="5"/>
  <c r="A11968" i="5"/>
  <c r="A11967" i="5"/>
  <c r="A11966" i="5"/>
  <c r="A11965" i="5"/>
  <c r="A11964" i="5"/>
  <c r="A11963" i="5"/>
  <c r="A11962" i="5"/>
  <c r="A11961" i="5"/>
  <c r="A11960" i="5"/>
  <c r="A11959" i="5"/>
  <c r="A11958" i="5"/>
  <c r="A11957" i="5"/>
  <c r="A11956" i="5"/>
  <c r="A11955" i="5"/>
  <c r="A11954" i="5"/>
  <c r="A11953" i="5"/>
  <c r="A11952" i="5"/>
  <c r="A11951" i="5"/>
  <c r="A11950" i="5"/>
  <c r="A11949" i="5"/>
  <c r="A11948" i="5"/>
  <c r="A11947" i="5"/>
  <c r="A11946" i="5"/>
  <c r="A11945" i="5"/>
  <c r="A11944" i="5"/>
  <c r="A11943" i="5"/>
  <c r="A11942" i="5"/>
  <c r="A11941" i="5"/>
  <c r="A11940" i="5"/>
  <c r="A11939" i="5"/>
  <c r="A11938" i="5"/>
  <c r="A11937" i="5"/>
  <c r="A11936" i="5"/>
  <c r="A11935" i="5"/>
  <c r="A11934" i="5"/>
  <c r="A11933" i="5"/>
  <c r="A11932" i="5"/>
  <c r="A11931" i="5"/>
  <c r="A11930" i="5"/>
  <c r="A11929" i="5"/>
  <c r="A11928" i="5"/>
  <c r="A11927" i="5"/>
  <c r="A11926" i="5"/>
  <c r="A11925" i="5"/>
  <c r="A11924" i="5"/>
  <c r="A11923" i="5"/>
  <c r="A11922" i="5"/>
  <c r="A11921" i="5"/>
  <c r="A11920" i="5"/>
  <c r="A11919" i="5"/>
  <c r="A11918" i="5"/>
  <c r="A11917" i="5"/>
  <c r="A11916" i="5"/>
  <c r="A11915" i="5"/>
  <c r="A11914" i="5"/>
  <c r="A11913" i="5"/>
  <c r="A11912" i="5"/>
  <c r="A11911" i="5"/>
  <c r="A11910" i="5"/>
  <c r="A11909" i="5"/>
  <c r="A11908" i="5"/>
  <c r="A11907" i="5"/>
  <c r="A11906" i="5"/>
  <c r="A11905" i="5"/>
  <c r="A11904" i="5"/>
  <c r="A11903" i="5"/>
  <c r="A11902" i="5"/>
  <c r="A11901" i="5"/>
  <c r="A11900" i="5"/>
  <c r="A11899" i="5"/>
  <c r="A11898" i="5"/>
  <c r="A11897" i="5"/>
  <c r="A11896" i="5"/>
  <c r="A11895" i="5"/>
  <c r="A11894" i="5"/>
  <c r="A11893" i="5"/>
  <c r="A11892" i="5"/>
  <c r="A11891" i="5"/>
  <c r="A11890" i="5"/>
  <c r="A11889" i="5"/>
  <c r="A11888" i="5"/>
  <c r="A11887" i="5"/>
  <c r="A11886" i="5"/>
  <c r="A11885" i="5"/>
  <c r="A11884" i="5"/>
  <c r="A11883" i="5"/>
  <c r="A11882" i="5"/>
  <c r="A11881" i="5"/>
  <c r="A11880" i="5"/>
  <c r="A11879" i="5"/>
  <c r="A11878" i="5"/>
  <c r="A11877" i="5"/>
  <c r="A11876" i="5"/>
  <c r="A11875" i="5"/>
  <c r="A11874" i="5"/>
  <c r="A11873" i="5"/>
  <c r="A11872" i="5"/>
  <c r="A11871" i="5"/>
  <c r="A11870" i="5"/>
  <c r="A11869" i="5"/>
  <c r="A11868" i="5"/>
  <c r="A11867" i="5"/>
  <c r="A11866" i="5"/>
  <c r="A11865" i="5"/>
  <c r="A11864" i="5"/>
  <c r="A11863" i="5"/>
  <c r="A11862" i="5"/>
  <c r="A11861" i="5"/>
  <c r="A11860" i="5"/>
  <c r="A11859" i="5"/>
  <c r="A11858" i="5"/>
  <c r="A11857" i="5"/>
  <c r="A11856" i="5"/>
  <c r="A11855" i="5"/>
  <c r="A11854" i="5"/>
  <c r="A11853" i="5"/>
  <c r="A11852" i="5"/>
  <c r="A11851" i="5"/>
  <c r="A11850" i="5"/>
  <c r="A11849" i="5"/>
  <c r="A11848" i="5"/>
  <c r="A11847" i="5"/>
  <c r="A11846" i="5"/>
  <c r="A11845" i="5"/>
  <c r="A11844" i="5"/>
  <c r="A11843" i="5"/>
  <c r="A11842" i="5"/>
  <c r="A11841" i="5"/>
  <c r="A11840" i="5"/>
  <c r="A11839" i="5"/>
  <c r="A11838" i="5"/>
  <c r="A11837" i="5"/>
  <c r="A11836" i="5"/>
  <c r="A11835" i="5"/>
  <c r="A11834" i="5"/>
  <c r="A11833" i="5"/>
  <c r="A11832" i="5"/>
  <c r="A11831" i="5"/>
  <c r="A11830" i="5"/>
  <c r="A11829" i="5"/>
  <c r="A11828" i="5"/>
  <c r="A11827" i="5"/>
  <c r="A11826" i="5"/>
  <c r="A11825" i="5"/>
  <c r="A11824" i="5"/>
  <c r="A11823" i="5"/>
  <c r="A11822" i="5"/>
  <c r="A11821" i="5"/>
  <c r="A11820" i="5"/>
  <c r="A11819" i="5"/>
  <c r="A11818" i="5"/>
  <c r="A11817" i="5"/>
  <c r="A11816" i="5"/>
  <c r="A11815" i="5"/>
  <c r="A11814" i="5"/>
  <c r="A11813" i="5"/>
  <c r="A11812" i="5"/>
  <c r="A11811" i="5"/>
  <c r="A11810" i="5"/>
  <c r="A11809" i="5"/>
  <c r="A11808" i="5"/>
  <c r="A11807" i="5"/>
  <c r="A11806" i="5"/>
  <c r="A11805" i="5"/>
  <c r="A11804" i="5"/>
  <c r="A11803" i="5"/>
  <c r="A11802" i="5"/>
  <c r="A11801" i="5"/>
  <c r="A11800" i="5"/>
  <c r="A11799" i="5"/>
  <c r="A11798" i="5"/>
  <c r="A11797" i="5"/>
  <c r="A11796" i="5"/>
  <c r="A11795" i="5"/>
  <c r="A11794" i="5"/>
  <c r="A11793" i="5"/>
  <c r="A11792" i="5"/>
  <c r="A11791" i="5"/>
  <c r="A11790" i="5"/>
  <c r="A11789" i="5"/>
  <c r="A11788" i="5"/>
  <c r="A11787" i="5"/>
  <c r="A11786" i="5"/>
  <c r="A11785" i="5"/>
  <c r="A11784" i="5"/>
  <c r="A11783" i="5"/>
  <c r="A11782" i="5"/>
  <c r="A11781" i="5"/>
  <c r="A11780" i="5"/>
  <c r="A11779" i="5"/>
  <c r="A11778" i="5"/>
  <c r="A11777" i="5"/>
  <c r="A11776" i="5"/>
  <c r="A11775" i="5"/>
  <c r="A11774" i="5"/>
  <c r="A11773" i="5"/>
  <c r="A11772" i="5"/>
  <c r="A11771" i="5"/>
  <c r="A11770" i="5"/>
  <c r="A11769" i="5"/>
  <c r="A11768" i="5"/>
  <c r="A11767" i="5"/>
  <c r="A11766" i="5"/>
  <c r="A11765" i="5"/>
  <c r="A11764" i="5"/>
  <c r="A11763" i="5"/>
  <c r="A11762" i="5"/>
  <c r="A11761" i="5"/>
  <c r="A11760" i="5"/>
  <c r="A11759" i="5"/>
  <c r="A11758" i="5"/>
  <c r="A11757" i="5"/>
  <c r="A11756" i="5"/>
  <c r="A11755" i="5"/>
  <c r="A11754" i="5"/>
  <c r="A11753" i="5"/>
  <c r="A11752" i="5"/>
  <c r="A11751" i="5"/>
  <c r="A11750" i="5"/>
  <c r="A11749" i="5"/>
  <c r="A11748" i="5"/>
  <c r="A11747" i="5"/>
  <c r="A11746" i="5"/>
  <c r="A11745" i="5"/>
  <c r="A11744" i="5"/>
  <c r="A11743" i="5"/>
  <c r="A11742" i="5"/>
  <c r="A11741" i="5"/>
  <c r="A11740" i="5"/>
  <c r="A11739" i="5"/>
  <c r="A11738" i="5"/>
  <c r="A11737" i="5"/>
  <c r="A11736" i="5"/>
  <c r="A11735" i="5"/>
  <c r="A11734" i="5"/>
  <c r="A11733" i="5"/>
  <c r="A11732" i="5"/>
  <c r="A11731" i="5"/>
  <c r="A11730" i="5"/>
  <c r="A11729" i="5"/>
  <c r="A11728" i="5"/>
  <c r="A11727" i="5"/>
  <c r="A11726" i="5"/>
  <c r="A11725" i="5"/>
  <c r="A11724" i="5"/>
  <c r="A11723" i="5"/>
  <c r="A11722" i="5"/>
  <c r="A11721" i="5"/>
  <c r="A11720" i="5"/>
  <c r="A11719" i="5"/>
  <c r="A11718" i="5"/>
  <c r="A11717" i="5"/>
  <c r="A11716" i="5"/>
  <c r="A11715" i="5"/>
  <c r="A11714" i="5"/>
  <c r="A11713" i="5"/>
  <c r="A11712" i="5"/>
  <c r="A11711" i="5"/>
  <c r="A11710" i="5"/>
  <c r="A11709" i="5"/>
  <c r="A11708" i="5"/>
  <c r="A11707" i="5"/>
  <c r="A11706" i="5"/>
  <c r="A11705" i="5"/>
  <c r="A11704" i="5"/>
  <c r="A11703" i="5"/>
  <c r="A11702" i="5"/>
  <c r="A11701" i="5"/>
  <c r="A11700" i="5"/>
  <c r="A11699" i="5"/>
  <c r="A11698" i="5"/>
  <c r="A11697" i="5"/>
  <c r="A11696" i="5"/>
  <c r="A11695" i="5"/>
  <c r="A11694" i="5"/>
  <c r="A11693" i="5"/>
  <c r="A11692" i="5"/>
  <c r="A11691" i="5"/>
  <c r="A11690" i="5"/>
  <c r="A11689" i="5"/>
  <c r="A11688" i="5"/>
  <c r="A11687" i="5"/>
  <c r="A11686" i="5"/>
  <c r="A11685" i="5"/>
  <c r="A11684" i="5"/>
  <c r="A11683" i="5"/>
  <c r="A11682" i="5"/>
  <c r="A11681" i="5"/>
  <c r="A11680" i="5"/>
  <c r="A11679" i="5"/>
  <c r="A11678" i="5"/>
  <c r="A11677" i="5"/>
  <c r="A11676" i="5"/>
  <c r="A11675" i="5"/>
  <c r="A11674" i="5"/>
  <c r="A11673" i="5"/>
  <c r="A11672" i="5"/>
  <c r="A11671" i="5"/>
  <c r="A11670" i="5"/>
  <c r="A11669" i="5"/>
  <c r="A11668" i="5"/>
  <c r="A11667" i="5"/>
  <c r="A11666" i="5"/>
  <c r="A11665" i="5"/>
  <c r="A11664" i="5"/>
  <c r="A11663" i="5"/>
  <c r="A11662" i="5"/>
  <c r="A11661" i="5"/>
  <c r="A11660" i="5"/>
  <c r="A11659" i="5"/>
  <c r="A11658" i="5"/>
  <c r="A11657" i="5"/>
  <c r="A11656" i="5"/>
  <c r="A11655" i="5"/>
  <c r="A11654" i="5"/>
  <c r="A11653" i="5"/>
  <c r="A11652" i="5"/>
  <c r="A11651" i="5"/>
  <c r="A11650" i="5"/>
  <c r="A11649" i="5"/>
  <c r="A11648" i="5"/>
  <c r="A11647" i="5"/>
  <c r="A11646" i="5"/>
  <c r="A11645" i="5"/>
  <c r="A11644" i="5"/>
  <c r="A11643" i="5"/>
  <c r="A11642" i="5"/>
  <c r="A11641" i="5"/>
  <c r="A11640" i="5"/>
  <c r="A11639" i="5"/>
  <c r="A11638" i="5"/>
  <c r="A11637" i="5"/>
  <c r="A11636" i="5"/>
  <c r="A11635" i="5"/>
  <c r="A11634" i="5"/>
  <c r="A11633" i="5"/>
  <c r="A11632" i="5"/>
  <c r="A11631" i="5"/>
  <c r="A11630" i="5"/>
  <c r="A11629" i="5"/>
  <c r="A11628" i="5"/>
  <c r="A11627" i="5"/>
  <c r="A11626" i="5"/>
  <c r="A11625" i="5"/>
  <c r="A11624" i="5"/>
  <c r="A11623" i="5"/>
  <c r="A11622" i="5"/>
  <c r="A11621" i="5"/>
  <c r="A11620" i="5"/>
  <c r="A11619" i="5"/>
  <c r="A11618" i="5"/>
  <c r="A11617" i="5"/>
  <c r="A11616" i="5"/>
  <c r="A11615" i="5"/>
  <c r="A11614" i="5"/>
  <c r="A11613" i="5"/>
  <c r="A11612" i="5"/>
  <c r="A11611" i="5"/>
  <c r="A11610" i="5"/>
  <c r="A11609" i="5"/>
  <c r="A11608" i="5"/>
  <c r="A11607" i="5"/>
  <c r="A11606" i="5"/>
  <c r="A11605" i="5"/>
  <c r="A11604" i="5"/>
  <c r="A11603" i="5"/>
  <c r="A11602" i="5"/>
  <c r="A11601" i="5"/>
  <c r="A11600" i="5"/>
  <c r="A11599" i="5"/>
  <c r="A11598" i="5"/>
  <c r="A11597" i="5"/>
  <c r="A11596" i="5"/>
  <c r="A11595" i="5"/>
  <c r="A11594" i="5"/>
  <c r="A11593" i="5"/>
  <c r="A11592" i="5"/>
  <c r="A11591" i="5"/>
  <c r="A11590" i="5"/>
  <c r="A11589" i="5"/>
  <c r="A11588" i="5"/>
  <c r="A11587" i="5"/>
  <c r="A11586" i="5"/>
  <c r="A11585" i="5"/>
  <c r="A11584" i="5"/>
  <c r="A11583" i="5"/>
  <c r="A11582" i="5"/>
  <c r="A11581" i="5"/>
  <c r="A11580" i="5"/>
  <c r="A11579" i="5"/>
  <c r="A11578" i="5"/>
  <c r="A11577" i="5"/>
  <c r="A11576" i="5"/>
  <c r="A11575" i="5"/>
  <c r="A11574" i="5"/>
  <c r="A11573" i="5"/>
  <c r="A11572" i="5"/>
  <c r="A11571" i="5"/>
  <c r="A11570" i="5"/>
  <c r="A11569" i="5"/>
  <c r="A11568" i="5"/>
  <c r="A11567" i="5"/>
  <c r="A11566" i="5"/>
  <c r="A11565" i="5"/>
  <c r="A11564" i="5"/>
  <c r="A11563" i="5"/>
  <c r="A11562" i="5"/>
  <c r="A11561" i="5"/>
  <c r="A11560" i="5"/>
  <c r="A11559" i="5"/>
  <c r="A11558" i="5"/>
  <c r="A11557" i="5"/>
  <c r="A11556" i="5"/>
  <c r="A11555" i="5"/>
  <c r="A11554" i="5"/>
  <c r="A11553" i="5"/>
  <c r="A11552" i="5"/>
  <c r="A11551" i="5"/>
  <c r="A11550" i="5"/>
  <c r="A11549" i="5"/>
  <c r="A11548" i="5"/>
  <c r="A11547" i="5"/>
  <c r="A11546" i="5"/>
  <c r="A11545" i="5"/>
  <c r="A11544" i="5"/>
  <c r="A11543" i="5"/>
  <c r="A11542" i="5"/>
  <c r="A11541" i="5"/>
  <c r="A11540" i="5"/>
  <c r="A11539" i="5"/>
  <c r="A11538" i="5"/>
  <c r="A11537" i="5"/>
  <c r="A11536" i="5"/>
  <c r="A11535" i="5"/>
  <c r="A11534" i="5"/>
  <c r="A11533" i="5"/>
  <c r="A11532" i="5"/>
  <c r="A11531" i="5"/>
  <c r="A11530" i="5"/>
  <c r="A11529" i="5"/>
  <c r="A11528" i="5"/>
  <c r="A11527" i="5"/>
  <c r="A11526" i="5"/>
  <c r="A11525" i="5"/>
  <c r="A11524" i="5"/>
  <c r="A11523" i="5"/>
  <c r="A11522" i="5"/>
  <c r="A11521" i="5"/>
  <c r="A11520" i="5"/>
  <c r="A11519" i="5"/>
  <c r="A11518" i="5"/>
  <c r="A11517" i="5"/>
  <c r="A11516" i="5"/>
  <c r="A11515" i="5"/>
  <c r="A11514" i="5"/>
  <c r="A11513" i="5"/>
  <c r="A11512" i="5"/>
  <c r="A11511" i="5"/>
  <c r="A11510" i="5"/>
  <c r="A11509" i="5"/>
  <c r="A11508" i="5"/>
  <c r="A11507" i="5"/>
  <c r="A11506" i="5"/>
  <c r="A11505" i="5"/>
  <c r="A11504" i="5"/>
  <c r="A11503" i="5"/>
  <c r="A11502" i="5"/>
  <c r="A11501" i="5"/>
  <c r="A11500" i="5"/>
  <c r="A11499" i="5"/>
  <c r="A11498" i="5"/>
  <c r="A11497" i="5"/>
  <c r="A11496" i="5"/>
  <c r="A11495" i="5"/>
  <c r="A11494" i="5"/>
  <c r="A11493" i="5"/>
  <c r="A11492" i="5"/>
  <c r="A11491" i="5"/>
  <c r="A11490" i="5"/>
  <c r="A11489" i="5"/>
  <c r="A11488" i="5"/>
  <c r="A11487" i="5"/>
  <c r="A11486" i="5"/>
  <c r="A11485" i="5"/>
  <c r="A11484" i="5"/>
  <c r="A11483" i="5"/>
  <c r="A11482" i="5"/>
  <c r="A11481" i="5"/>
  <c r="A11480" i="5"/>
  <c r="A11479" i="5"/>
  <c r="A11478" i="5"/>
  <c r="A11477" i="5"/>
  <c r="A11476" i="5"/>
  <c r="A11475" i="5"/>
  <c r="A11474" i="5"/>
  <c r="A11473" i="5"/>
  <c r="A11472" i="5"/>
  <c r="A11471" i="5"/>
  <c r="A11470" i="5"/>
  <c r="A11469" i="5"/>
  <c r="A11468" i="5"/>
  <c r="A11467" i="5"/>
  <c r="A11466" i="5"/>
  <c r="A11465" i="5"/>
  <c r="A11464" i="5"/>
  <c r="A11463" i="5"/>
  <c r="A11462" i="5"/>
  <c r="A11461" i="5"/>
  <c r="A11460" i="5"/>
  <c r="A11459" i="5"/>
  <c r="A11458" i="5"/>
  <c r="A11457" i="5"/>
  <c r="A11456" i="5"/>
  <c r="A11455" i="5"/>
  <c r="A11454" i="5"/>
  <c r="A11453" i="5"/>
  <c r="A11452" i="5"/>
  <c r="A11451" i="5"/>
  <c r="A11450" i="5"/>
  <c r="A11449" i="5"/>
  <c r="A11448" i="5"/>
  <c r="A11447" i="5"/>
  <c r="A11446" i="5"/>
  <c r="A11445" i="5"/>
  <c r="A11444" i="5"/>
  <c r="A11443" i="5"/>
  <c r="A11442" i="5"/>
  <c r="A11441" i="5"/>
  <c r="A11440" i="5"/>
  <c r="A11439" i="5"/>
  <c r="A11438" i="5"/>
  <c r="A11437" i="5"/>
  <c r="A11436" i="5"/>
  <c r="A11435" i="5"/>
  <c r="A11434" i="5"/>
  <c r="A11433" i="5"/>
  <c r="A11432" i="5"/>
  <c r="A11431" i="5"/>
  <c r="A11430" i="5"/>
  <c r="A11429" i="5"/>
  <c r="A11428" i="5"/>
  <c r="A11427" i="5"/>
  <c r="A11426" i="5"/>
  <c r="A11425" i="5"/>
  <c r="A11424" i="5"/>
  <c r="A11423" i="5"/>
  <c r="A11422" i="5"/>
  <c r="A11421" i="5"/>
  <c r="A11420" i="5"/>
  <c r="A11419" i="5"/>
  <c r="A11418" i="5"/>
  <c r="A11417" i="5"/>
  <c r="A11416" i="5"/>
  <c r="A11415" i="5"/>
  <c r="A11414" i="5"/>
  <c r="A11413" i="5"/>
  <c r="A11412" i="5"/>
  <c r="A11411" i="5"/>
  <c r="A11410" i="5"/>
  <c r="A11409" i="5"/>
  <c r="A11408" i="5"/>
  <c r="A11407" i="5"/>
  <c r="A11406" i="5"/>
  <c r="A11405" i="5"/>
  <c r="A11404" i="5"/>
  <c r="A11403" i="5"/>
  <c r="A11402" i="5"/>
  <c r="A11401" i="5"/>
  <c r="A11400" i="5"/>
  <c r="A11399" i="5"/>
  <c r="A11398" i="5"/>
  <c r="A11397" i="5"/>
  <c r="A11396" i="5"/>
  <c r="A11395" i="5"/>
  <c r="A11394" i="5"/>
  <c r="A11393" i="5"/>
  <c r="A11392" i="5"/>
  <c r="A11391" i="5"/>
  <c r="A11390" i="5"/>
  <c r="A11389" i="5"/>
  <c r="A11388" i="5"/>
  <c r="A11387" i="5"/>
  <c r="A11386" i="5"/>
  <c r="A11385" i="5"/>
  <c r="A11384" i="5"/>
  <c r="A11383" i="5"/>
  <c r="A11382" i="5"/>
  <c r="A11381" i="5"/>
  <c r="A11380" i="5"/>
  <c r="A11379" i="5"/>
  <c r="A11378" i="5"/>
  <c r="A11377" i="5"/>
  <c r="A11376" i="5"/>
  <c r="A11375" i="5"/>
  <c r="A11374" i="5"/>
  <c r="A11373" i="5"/>
  <c r="A11372" i="5"/>
  <c r="A11371" i="5"/>
  <c r="A11370" i="5"/>
  <c r="A11369" i="5"/>
  <c r="A11368" i="5"/>
  <c r="A11367" i="5"/>
  <c r="A11366" i="5"/>
  <c r="A11365" i="5"/>
  <c r="A11364" i="5"/>
  <c r="A11363" i="5"/>
  <c r="A11362" i="5"/>
  <c r="A11361" i="5"/>
  <c r="A11360" i="5"/>
  <c r="A11359" i="5"/>
  <c r="A11358" i="5"/>
  <c r="A11357" i="5"/>
  <c r="A11356" i="5"/>
  <c r="A11355" i="5"/>
  <c r="A11354" i="5"/>
  <c r="A11353" i="5"/>
  <c r="A11352" i="5"/>
  <c r="A11351" i="5"/>
  <c r="A11350" i="5"/>
  <c r="A11349" i="5"/>
  <c r="A11348" i="5"/>
  <c r="A11347" i="5"/>
  <c r="A11346" i="5"/>
  <c r="A11345" i="5"/>
  <c r="A11344" i="5"/>
  <c r="A11343" i="5"/>
  <c r="A11342" i="5"/>
  <c r="A11341" i="5"/>
  <c r="A11340" i="5"/>
  <c r="A11339" i="5"/>
  <c r="A11338" i="5"/>
  <c r="A11337" i="5"/>
  <c r="A11336" i="5"/>
  <c r="A11335" i="5"/>
  <c r="A11334" i="5"/>
  <c r="A11333" i="5"/>
  <c r="A11332" i="5"/>
  <c r="A11331" i="5"/>
  <c r="A11330" i="5"/>
  <c r="A11329" i="5"/>
  <c r="A11328" i="5"/>
  <c r="A11327" i="5"/>
  <c r="A11326" i="5"/>
  <c r="A11325" i="5"/>
  <c r="A11324" i="5"/>
  <c r="A11323" i="5"/>
  <c r="A11322" i="5"/>
  <c r="A11321" i="5"/>
  <c r="A11320" i="5"/>
  <c r="A11319" i="5"/>
  <c r="A11318" i="5"/>
  <c r="A11317" i="5"/>
  <c r="A11316" i="5"/>
  <c r="A11315" i="5"/>
  <c r="A11314" i="5"/>
  <c r="A11313" i="5"/>
  <c r="A11312" i="5"/>
  <c r="A11311" i="5"/>
  <c r="A11310" i="5"/>
  <c r="A11309" i="5"/>
  <c r="A11308" i="5"/>
  <c r="A11307" i="5"/>
  <c r="A11306" i="5"/>
  <c r="A11305" i="5"/>
  <c r="A11304" i="5"/>
  <c r="A11303" i="5"/>
  <c r="A11302" i="5"/>
  <c r="A11301" i="5"/>
  <c r="A11300" i="5"/>
  <c r="A11299" i="5"/>
  <c r="A11298" i="5"/>
  <c r="A11297" i="5"/>
  <c r="A11296" i="5"/>
  <c r="A11295" i="5"/>
  <c r="A11294" i="5"/>
  <c r="A11293" i="5"/>
  <c r="A11292" i="5"/>
  <c r="A11291" i="5"/>
  <c r="A11290" i="5"/>
  <c r="A11289" i="5"/>
  <c r="A11288" i="5"/>
  <c r="A11287" i="5"/>
  <c r="A11286" i="5"/>
  <c r="A11285" i="5"/>
  <c r="A11284" i="5"/>
  <c r="A11283" i="5"/>
  <c r="A11282" i="5"/>
  <c r="A11281" i="5"/>
  <c r="A11280" i="5"/>
  <c r="A11279" i="5"/>
  <c r="A11278" i="5"/>
  <c r="A11277" i="5"/>
  <c r="A11276" i="5"/>
  <c r="A11275" i="5"/>
  <c r="A11274" i="5"/>
  <c r="A11273" i="5"/>
  <c r="A11272" i="5"/>
  <c r="A11271" i="5"/>
  <c r="A11270" i="5"/>
  <c r="A11269" i="5"/>
  <c r="A11268" i="5"/>
  <c r="A11267" i="5"/>
  <c r="A11266" i="5"/>
  <c r="A11265" i="5"/>
  <c r="A11264" i="5"/>
  <c r="A11263" i="5"/>
  <c r="A11262" i="5"/>
  <c r="A11261" i="5"/>
  <c r="A11260" i="5"/>
  <c r="A11259" i="5"/>
  <c r="A11258" i="5"/>
  <c r="A11257" i="5"/>
  <c r="A11256" i="5"/>
  <c r="A11255" i="5"/>
  <c r="A11254" i="5"/>
  <c r="A11253" i="5"/>
  <c r="A11252" i="5"/>
  <c r="A11251" i="5"/>
  <c r="A11250" i="5"/>
  <c r="A11249" i="5"/>
  <c r="A11248" i="5"/>
  <c r="A11247" i="5"/>
  <c r="A11246" i="5"/>
  <c r="A11245" i="5"/>
  <c r="A11244" i="5"/>
  <c r="A11243" i="5"/>
  <c r="A11242" i="5"/>
  <c r="A11241" i="5"/>
  <c r="A11240" i="5"/>
  <c r="A11239" i="5"/>
  <c r="A11238" i="5"/>
  <c r="A11237" i="5"/>
  <c r="A11236" i="5"/>
  <c r="A11235" i="5"/>
  <c r="A11234" i="5"/>
  <c r="A11233" i="5"/>
  <c r="A11232" i="5"/>
  <c r="A11231" i="5"/>
  <c r="A11230" i="5"/>
  <c r="A11229" i="5"/>
  <c r="A11228" i="5"/>
  <c r="A11227" i="5"/>
  <c r="A11226" i="5"/>
  <c r="A11225" i="5"/>
  <c r="A11224" i="5"/>
  <c r="A11223" i="5"/>
  <c r="A11222" i="5"/>
  <c r="A11221" i="5"/>
  <c r="A11220" i="5"/>
  <c r="A11219" i="5"/>
  <c r="A11218" i="5"/>
  <c r="A11217" i="5"/>
  <c r="A11216" i="5"/>
  <c r="A11215" i="5"/>
  <c r="A11214" i="5"/>
  <c r="A11213" i="5"/>
  <c r="A11212" i="5"/>
  <c r="A11211" i="5"/>
  <c r="A11210" i="5"/>
  <c r="A11209" i="5"/>
  <c r="A11208" i="5"/>
  <c r="A11207" i="5"/>
  <c r="A11206" i="5"/>
  <c r="A11205" i="5"/>
  <c r="A11204" i="5"/>
  <c r="A11203" i="5"/>
  <c r="A11202" i="5"/>
  <c r="A11201" i="5"/>
  <c r="A11200" i="5"/>
  <c r="A11199" i="5"/>
  <c r="A11198" i="5"/>
  <c r="A11197" i="5"/>
  <c r="A11196" i="5"/>
  <c r="A11195" i="5"/>
  <c r="A11194" i="5"/>
  <c r="A11193" i="5"/>
  <c r="A11192" i="5"/>
  <c r="A11191" i="5"/>
  <c r="A11190" i="5"/>
  <c r="A11189" i="5"/>
  <c r="A11188" i="5"/>
  <c r="A11187" i="5"/>
  <c r="A11186" i="5"/>
  <c r="A11185" i="5"/>
  <c r="A11184" i="5"/>
  <c r="A11183" i="5"/>
  <c r="A11182" i="5"/>
  <c r="A11181" i="5"/>
  <c r="A11180" i="5"/>
  <c r="A11179" i="5"/>
  <c r="A11178" i="5"/>
  <c r="A11177" i="5"/>
  <c r="A11176" i="5"/>
  <c r="A11175" i="5"/>
  <c r="A11174" i="5"/>
  <c r="A11173" i="5"/>
  <c r="A11172" i="5"/>
  <c r="A11171" i="5"/>
  <c r="A11170" i="5"/>
  <c r="A11169" i="5"/>
  <c r="A11168" i="5"/>
  <c r="A11167" i="5"/>
  <c r="A11166" i="5"/>
  <c r="A11165" i="5"/>
  <c r="A11164" i="5"/>
  <c r="A11163" i="5"/>
  <c r="A11162" i="5"/>
  <c r="A11161" i="5"/>
  <c r="A11160" i="5"/>
  <c r="A11159" i="5"/>
  <c r="A11158" i="5"/>
  <c r="A11157" i="5"/>
  <c r="A11156" i="5"/>
  <c r="A11155" i="5"/>
  <c r="A11154" i="5"/>
  <c r="A11153" i="5"/>
  <c r="A11152" i="5"/>
  <c r="A11151" i="5"/>
  <c r="A11150" i="5"/>
  <c r="A11149" i="5"/>
  <c r="A11148" i="5"/>
  <c r="A11147" i="5"/>
  <c r="A11146" i="5"/>
  <c r="A11145" i="5"/>
  <c r="A11144" i="5"/>
  <c r="A11143" i="5"/>
  <c r="A11142" i="5"/>
  <c r="A11141" i="5"/>
  <c r="A11140" i="5"/>
  <c r="A11139" i="5"/>
  <c r="A11138" i="5"/>
  <c r="A11137" i="5"/>
  <c r="A11136" i="5"/>
  <c r="A11135" i="5"/>
  <c r="A11134" i="5"/>
  <c r="A11133" i="5"/>
  <c r="A11132" i="5"/>
  <c r="A11131" i="5"/>
  <c r="A11130" i="5"/>
  <c r="A11129" i="5"/>
  <c r="A11128" i="5"/>
  <c r="A11127" i="5"/>
  <c r="A11126" i="5"/>
  <c r="A11125" i="5"/>
  <c r="A11124" i="5"/>
  <c r="A11123" i="5"/>
  <c r="A11122" i="5"/>
  <c r="A11121" i="5"/>
  <c r="A11120" i="5"/>
  <c r="A11119" i="5"/>
  <c r="A11118" i="5"/>
  <c r="A11117" i="5"/>
  <c r="A11116" i="5"/>
  <c r="A11115" i="5"/>
  <c r="A11114" i="5"/>
  <c r="A11113" i="5"/>
  <c r="A11112" i="5"/>
  <c r="A11111" i="5"/>
  <c r="A11110" i="5"/>
  <c r="A11109" i="5"/>
  <c r="A11108" i="5"/>
  <c r="A11107" i="5"/>
  <c r="A11106" i="5"/>
  <c r="A11105" i="5"/>
  <c r="A11104" i="5"/>
  <c r="A11103" i="5"/>
  <c r="A11102" i="5"/>
  <c r="A11101" i="5"/>
  <c r="A11100" i="5"/>
  <c r="A11099" i="5"/>
  <c r="A11098" i="5"/>
  <c r="A11097" i="5"/>
  <c r="A11096" i="5"/>
  <c r="A11095" i="5"/>
  <c r="A11094" i="5"/>
  <c r="A11093" i="5"/>
  <c r="A11092" i="5"/>
  <c r="A11091" i="5"/>
  <c r="A11090" i="5"/>
  <c r="A11089" i="5"/>
  <c r="A11088" i="5"/>
  <c r="A11087" i="5"/>
  <c r="A11086" i="5"/>
  <c r="A11085" i="5"/>
  <c r="A11084" i="5"/>
  <c r="A11083" i="5"/>
  <c r="A11082" i="5"/>
  <c r="A11081" i="5"/>
  <c r="A11080" i="5"/>
  <c r="A11079" i="5"/>
  <c r="A11078" i="5"/>
  <c r="A11077" i="5"/>
  <c r="A11076" i="5"/>
  <c r="A11075" i="5"/>
  <c r="A11074" i="5"/>
  <c r="A11073" i="5"/>
  <c r="A11072" i="5"/>
  <c r="A11071" i="5"/>
  <c r="A11070" i="5"/>
  <c r="A11069" i="5"/>
  <c r="A11068" i="5"/>
  <c r="A11067" i="5"/>
  <c r="A11066" i="5"/>
  <c r="A11065" i="5"/>
  <c r="A11064" i="5"/>
  <c r="A11063" i="5"/>
  <c r="A11062" i="5"/>
  <c r="A11061" i="5"/>
  <c r="A11060" i="5"/>
  <c r="A11059" i="5"/>
  <c r="A11058" i="5"/>
  <c r="A11057" i="5"/>
  <c r="A11056" i="5"/>
  <c r="A11055" i="5"/>
  <c r="A11054" i="5"/>
  <c r="A11053" i="5"/>
  <c r="A11052" i="5"/>
  <c r="A11051" i="5"/>
  <c r="A11050" i="5"/>
  <c r="A11049" i="5"/>
  <c r="A11048" i="5"/>
  <c r="A11047" i="5"/>
  <c r="A11046" i="5"/>
  <c r="A11045" i="5"/>
  <c r="A11044" i="5"/>
  <c r="A11043" i="5"/>
  <c r="A11042" i="5"/>
  <c r="A11041" i="5"/>
  <c r="A11040" i="5"/>
  <c r="A11039" i="5"/>
  <c r="A11038" i="5"/>
  <c r="A11037" i="5"/>
  <c r="A11036" i="5"/>
  <c r="A11035" i="5"/>
  <c r="A11034" i="5"/>
  <c r="A11033" i="5"/>
  <c r="A11032" i="5"/>
  <c r="A11031" i="5"/>
  <c r="A11030" i="5"/>
  <c r="A11029" i="5"/>
  <c r="A11028" i="5"/>
  <c r="A11027" i="5"/>
  <c r="A11026" i="5"/>
  <c r="A11025" i="5"/>
  <c r="A11024" i="5"/>
  <c r="A11023" i="5"/>
  <c r="A11022" i="5"/>
  <c r="A11021" i="5"/>
  <c r="A11020" i="5"/>
  <c r="A11019" i="5"/>
  <c r="A11018" i="5"/>
  <c r="A11017" i="5"/>
  <c r="A11016" i="5"/>
  <c r="A11015" i="5"/>
  <c r="A11014" i="5"/>
  <c r="A11013" i="5"/>
  <c r="A11012" i="5"/>
  <c r="A11011" i="5"/>
  <c r="A11010" i="5"/>
  <c r="A11009" i="5"/>
  <c r="A11008" i="5"/>
  <c r="A11007" i="5"/>
  <c r="A11006" i="5"/>
  <c r="A11005" i="5"/>
  <c r="A11004" i="5"/>
  <c r="A11003" i="5"/>
  <c r="A11002" i="5"/>
  <c r="A11001" i="5"/>
  <c r="A11000" i="5"/>
  <c r="A10999" i="5"/>
  <c r="A10998" i="5"/>
  <c r="A10997" i="5"/>
  <c r="A10996" i="5"/>
  <c r="A10995" i="5"/>
  <c r="A10994" i="5"/>
  <c r="A10993" i="5"/>
  <c r="A10992" i="5"/>
  <c r="A10991" i="5"/>
  <c r="A10990" i="5"/>
  <c r="A10989" i="5"/>
  <c r="A10988" i="5"/>
  <c r="A10987" i="5"/>
  <c r="A10986" i="5"/>
  <c r="A10985" i="5"/>
  <c r="A10984" i="5"/>
  <c r="A10983" i="5"/>
  <c r="A10982" i="5"/>
  <c r="A10981" i="5"/>
  <c r="A10980" i="5"/>
  <c r="A10979" i="5"/>
  <c r="A10978" i="5"/>
  <c r="A10977" i="5"/>
  <c r="A10976" i="5"/>
  <c r="A10975" i="5"/>
  <c r="A10974" i="5"/>
  <c r="A10973" i="5"/>
  <c r="A10972" i="5"/>
  <c r="A10971" i="5"/>
  <c r="A10970" i="5"/>
  <c r="A10969" i="5"/>
  <c r="A10968" i="5"/>
  <c r="A10967" i="5"/>
  <c r="A10966" i="5"/>
  <c r="A10965" i="5"/>
  <c r="A10964" i="5"/>
  <c r="A10963" i="5"/>
  <c r="A10962" i="5"/>
  <c r="A10961" i="5"/>
  <c r="A10960" i="5"/>
  <c r="A10959" i="5"/>
  <c r="A10958" i="5"/>
  <c r="A10957" i="5"/>
  <c r="A10956" i="5"/>
  <c r="A10955" i="5"/>
  <c r="A10954" i="5"/>
  <c r="A10953" i="5"/>
  <c r="A10952" i="5"/>
  <c r="A10951" i="5"/>
  <c r="A10950" i="5"/>
  <c r="A10949" i="5"/>
  <c r="A10948" i="5"/>
  <c r="A10947" i="5"/>
  <c r="A10946" i="5"/>
  <c r="A10945" i="5"/>
  <c r="A10944" i="5"/>
  <c r="A10943" i="5"/>
  <c r="A10942" i="5"/>
  <c r="A10941" i="5"/>
  <c r="A10940" i="5"/>
  <c r="A10939" i="5"/>
  <c r="A10938" i="5"/>
  <c r="A10937" i="5"/>
  <c r="A10936" i="5"/>
  <c r="A10935" i="5"/>
  <c r="A10934" i="5"/>
  <c r="A10933" i="5"/>
  <c r="A10932" i="5"/>
  <c r="A10931" i="5"/>
  <c r="A10930" i="5"/>
  <c r="A10929" i="5"/>
  <c r="A10928" i="5"/>
  <c r="A10927" i="5"/>
  <c r="A10926" i="5"/>
  <c r="A10925" i="5"/>
  <c r="A10924" i="5"/>
  <c r="A10923" i="5"/>
  <c r="A10922" i="5"/>
  <c r="A10921" i="5"/>
  <c r="A10920" i="5"/>
  <c r="A10919" i="5"/>
  <c r="A10918" i="5"/>
  <c r="A10917" i="5"/>
  <c r="A10916" i="5"/>
  <c r="A10915" i="5"/>
  <c r="A10914" i="5"/>
  <c r="A10913" i="5"/>
  <c r="A10912" i="5"/>
  <c r="A10911" i="5"/>
  <c r="A10910" i="5"/>
  <c r="A10909" i="5"/>
  <c r="A10908" i="5"/>
  <c r="A10907" i="5"/>
  <c r="A10906" i="5"/>
  <c r="A10905" i="5"/>
  <c r="A10904" i="5"/>
  <c r="A10903" i="5"/>
  <c r="A10902" i="5"/>
  <c r="A10901" i="5"/>
  <c r="A10900" i="5"/>
  <c r="A10899" i="5"/>
  <c r="A10898" i="5"/>
  <c r="A10897" i="5"/>
  <c r="A10896" i="5"/>
  <c r="A10895" i="5"/>
  <c r="A10894" i="5"/>
  <c r="A10893" i="5"/>
  <c r="A10892" i="5"/>
  <c r="A10891" i="5"/>
  <c r="A10890" i="5"/>
  <c r="A10889" i="5"/>
  <c r="A10888" i="5"/>
  <c r="A10887" i="5"/>
  <c r="A10886" i="5"/>
  <c r="A10885" i="5"/>
  <c r="A10884" i="5"/>
  <c r="A10883" i="5"/>
  <c r="A10882" i="5"/>
  <c r="A10881" i="5"/>
  <c r="A10880" i="5"/>
  <c r="A10879" i="5"/>
  <c r="A10878" i="5"/>
  <c r="A10877" i="5"/>
  <c r="A10876" i="5"/>
  <c r="A10875" i="5"/>
  <c r="A10874" i="5"/>
  <c r="A10873" i="5"/>
  <c r="A10872" i="5"/>
  <c r="A10871" i="5"/>
  <c r="A10870" i="5"/>
  <c r="A10869" i="5"/>
  <c r="A10868" i="5"/>
  <c r="A10867" i="5"/>
  <c r="A10866" i="5"/>
  <c r="A10865" i="5"/>
  <c r="A10864" i="5"/>
  <c r="A10863" i="5"/>
  <c r="A10862" i="5"/>
  <c r="A10861" i="5"/>
  <c r="A10860" i="5"/>
  <c r="A10859" i="5"/>
  <c r="A10858" i="5"/>
  <c r="A10857" i="5"/>
  <c r="A10856" i="5"/>
  <c r="A10855" i="5"/>
  <c r="A10854" i="5"/>
  <c r="A10853" i="5"/>
  <c r="A10852" i="5"/>
  <c r="A10851" i="5"/>
  <c r="A10850" i="5"/>
  <c r="A10849" i="5"/>
  <c r="A10848" i="5"/>
  <c r="A10847" i="5"/>
  <c r="A10846" i="5"/>
  <c r="A10845" i="5"/>
  <c r="A10844" i="5"/>
  <c r="A10843" i="5"/>
  <c r="A10842" i="5"/>
  <c r="A10841" i="5"/>
  <c r="A10840" i="5"/>
  <c r="A10839" i="5"/>
  <c r="A10838" i="5"/>
  <c r="A10837" i="5"/>
  <c r="A10836" i="5"/>
  <c r="A10835" i="5"/>
  <c r="A10834" i="5"/>
  <c r="A10833" i="5"/>
  <c r="A10832" i="5"/>
  <c r="A10831" i="5"/>
  <c r="A10830" i="5"/>
  <c r="A10829" i="5"/>
  <c r="A10828" i="5"/>
  <c r="A10827" i="5"/>
  <c r="A10826" i="5"/>
  <c r="A10825" i="5"/>
  <c r="A10824" i="5"/>
  <c r="A10823" i="5"/>
  <c r="A10822" i="5"/>
  <c r="A10821" i="5"/>
  <c r="A10820" i="5"/>
  <c r="A10819" i="5"/>
  <c r="A10818" i="5"/>
  <c r="A10817" i="5"/>
  <c r="A10816" i="5"/>
  <c r="A10815" i="5"/>
  <c r="A10814" i="5"/>
  <c r="A10813" i="5"/>
  <c r="A10812" i="5"/>
  <c r="A10811" i="5"/>
  <c r="A10810" i="5"/>
  <c r="A10809" i="5"/>
  <c r="A10808" i="5"/>
  <c r="A10807" i="5"/>
  <c r="A10806" i="5"/>
  <c r="A10805" i="5"/>
  <c r="A10804" i="5"/>
  <c r="A10803" i="5"/>
  <c r="A10802" i="5"/>
  <c r="A10801" i="5"/>
  <c r="A10800" i="5"/>
  <c r="A10799" i="5"/>
  <c r="A10798" i="5"/>
  <c r="A10797" i="5"/>
  <c r="A10796" i="5"/>
  <c r="A10795" i="5"/>
  <c r="A10794" i="5"/>
  <c r="A10793" i="5"/>
  <c r="A10792" i="5"/>
  <c r="A10791" i="5"/>
  <c r="A10790" i="5"/>
  <c r="A10789" i="5"/>
  <c r="A10788" i="5"/>
  <c r="A10787" i="5"/>
  <c r="A10786" i="5"/>
  <c r="A10785" i="5"/>
  <c r="A10784" i="5"/>
  <c r="A10783" i="5"/>
  <c r="A10782" i="5"/>
  <c r="A10781" i="5"/>
  <c r="A10780" i="5"/>
  <c r="A10779" i="5"/>
  <c r="A10778" i="5"/>
  <c r="A10777" i="5"/>
  <c r="A10776" i="5"/>
  <c r="A10775" i="5"/>
  <c r="A10774" i="5"/>
  <c r="A10773" i="5"/>
  <c r="A10772" i="5"/>
  <c r="A10771" i="5"/>
  <c r="A10770" i="5"/>
  <c r="A10769" i="5"/>
  <c r="A10768" i="5"/>
  <c r="A10767" i="5"/>
  <c r="A10766" i="5"/>
  <c r="A10765" i="5"/>
  <c r="A10764" i="5"/>
  <c r="A10763" i="5"/>
  <c r="A10762" i="5"/>
  <c r="A10761" i="5"/>
  <c r="A10760" i="5"/>
  <c r="A10759" i="5"/>
  <c r="A10758" i="5"/>
  <c r="A10757" i="5"/>
  <c r="A10756" i="5"/>
  <c r="A10755" i="5"/>
  <c r="A10754" i="5"/>
  <c r="A10753" i="5"/>
  <c r="A10752" i="5"/>
  <c r="A10751" i="5"/>
  <c r="A10750" i="5"/>
  <c r="A10749" i="5"/>
  <c r="A10748" i="5"/>
  <c r="A10747" i="5"/>
  <c r="A10746" i="5"/>
  <c r="A10745" i="5"/>
  <c r="A10744" i="5"/>
  <c r="A10743" i="5"/>
  <c r="A10742" i="5"/>
  <c r="A10741" i="5"/>
  <c r="A10740" i="5"/>
  <c r="A10739" i="5"/>
  <c r="A10738" i="5"/>
  <c r="A10737" i="5"/>
  <c r="A10736" i="5"/>
  <c r="A10735" i="5"/>
  <c r="A10734" i="5"/>
  <c r="A10733" i="5"/>
  <c r="A10732" i="5"/>
  <c r="A10731" i="5"/>
  <c r="A10730" i="5"/>
  <c r="A10729" i="5"/>
  <c r="A10728" i="5"/>
  <c r="A10727" i="5"/>
  <c r="A10726" i="5"/>
  <c r="A10725" i="5"/>
  <c r="A10724" i="5"/>
  <c r="A10723" i="5"/>
  <c r="A10722" i="5"/>
  <c r="A10721" i="5"/>
  <c r="A10720" i="5"/>
  <c r="A10719" i="5"/>
  <c r="A10718" i="5"/>
  <c r="A10717" i="5"/>
  <c r="A10716" i="5"/>
  <c r="A10715" i="5"/>
  <c r="A10714" i="5"/>
  <c r="A10713" i="5"/>
  <c r="A10712" i="5"/>
  <c r="A10711" i="5"/>
  <c r="A10710" i="5"/>
  <c r="A10709" i="5"/>
  <c r="A10708" i="5"/>
  <c r="A10707" i="5"/>
  <c r="A10706" i="5"/>
  <c r="A10705" i="5"/>
  <c r="A10704" i="5"/>
  <c r="A10703" i="5"/>
  <c r="A10702" i="5"/>
  <c r="A10701" i="5"/>
  <c r="A10700" i="5"/>
  <c r="A10699" i="5"/>
  <c r="A10698" i="5"/>
  <c r="A10697" i="5"/>
  <c r="A10696" i="5"/>
  <c r="A10695" i="5"/>
  <c r="A10694" i="5"/>
  <c r="A10693" i="5"/>
  <c r="A10692" i="5"/>
  <c r="A10691" i="5"/>
  <c r="A10690" i="5"/>
  <c r="A10689" i="5"/>
  <c r="A10688" i="5"/>
  <c r="A10687" i="5"/>
  <c r="A10686" i="5"/>
  <c r="A10685" i="5"/>
  <c r="A10684" i="5"/>
  <c r="A10683" i="5"/>
  <c r="A10682" i="5"/>
  <c r="A10681" i="5"/>
  <c r="A10680" i="5"/>
  <c r="A10679" i="5"/>
  <c r="A10678" i="5"/>
  <c r="A10677" i="5"/>
  <c r="A10676" i="5"/>
  <c r="A10675" i="5"/>
  <c r="A10674" i="5"/>
  <c r="A10673" i="5"/>
  <c r="A10672" i="5"/>
  <c r="A10671" i="5"/>
  <c r="A10670" i="5"/>
  <c r="A10669" i="5"/>
  <c r="A10668" i="5"/>
  <c r="A10667" i="5"/>
  <c r="A10666" i="5"/>
  <c r="A10665" i="5"/>
  <c r="A10664" i="5"/>
  <c r="A10663" i="5"/>
  <c r="A10662" i="5"/>
  <c r="A10661" i="5"/>
  <c r="A10660" i="5"/>
  <c r="A10659" i="5"/>
  <c r="A10658" i="5"/>
  <c r="A10657" i="5"/>
  <c r="A10656" i="5"/>
  <c r="A10655" i="5"/>
  <c r="A10654" i="5"/>
  <c r="A10653" i="5"/>
  <c r="A10652" i="5"/>
  <c r="A10651" i="5"/>
  <c r="A10650" i="5"/>
  <c r="A10649" i="5"/>
  <c r="A10648" i="5"/>
  <c r="A10647" i="5"/>
  <c r="A10646" i="5"/>
  <c r="A10645" i="5"/>
  <c r="A10644" i="5"/>
  <c r="A10643" i="5"/>
  <c r="A10642" i="5"/>
  <c r="A10641" i="5"/>
  <c r="A10640" i="5"/>
  <c r="A10639" i="5"/>
  <c r="A10638" i="5"/>
  <c r="A10637" i="5"/>
  <c r="A10636" i="5"/>
  <c r="A10635" i="5"/>
  <c r="A10634" i="5"/>
  <c r="A10633" i="5"/>
  <c r="A10632" i="5"/>
  <c r="A10631" i="5"/>
  <c r="A10630" i="5"/>
  <c r="A10629" i="5"/>
  <c r="A10628" i="5"/>
  <c r="A10627" i="5"/>
  <c r="A10626" i="5"/>
  <c r="A10625" i="5"/>
  <c r="A10624" i="5"/>
  <c r="A10623" i="5"/>
  <c r="A10622" i="5"/>
  <c r="A10621" i="5"/>
  <c r="A10620" i="5"/>
  <c r="A10619" i="5"/>
  <c r="A10618" i="5"/>
  <c r="A10617" i="5"/>
  <c r="A10616" i="5"/>
  <c r="A10615" i="5"/>
  <c r="A10614" i="5"/>
  <c r="A10613" i="5"/>
  <c r="A10612" i="5"/>
  <c r="A10611" i="5"/>
  <c r="A10610" i="5"/>
  <c r="A10609" i="5"/>
  <c r="A10608" i="5"/>
  <c r="A10607" i="5"/>
  <c r="A10606" i="5"/>
  <c r="A10605" i="5"/>
  <c r="A10604" i="5"/>
  <c r="A10603" i="5"/>
  <c r="A10602" i="5"/>
  <c r="A10601" i="5"/>
  <c r="A10600" i="5"/>
  <c r="A10599" i="5"/>
  <c r="A10598" i="5"/>
  <c r="A10597" i="5"/>
  <c r="A10596" i="5"/>
  <c r="A10595" i="5"/>
  <c r="A10594" i="5"/>
  <c r="A10593" i="5"/>
  <c r="A10592" i="5"/>
  <c r="A10591" i="5"/>
  <c r="A10590" i="5"/>
  <c r="A10589" i="5"/>
  <c r="A10588" i="5"/>
  <c r="A10587" i="5"/>
  <c r="A10586" i="5"/>
  <c r="A10585" i="5"/>
  <c r="A10584" i="5"/>
  <c r="A10583" i="5"/>
  <c r="A10582" i="5"/>
  <c r="A10581" i="5"/>
  <c r="A10580" i="5"/>
  <c r="A10579" i="5"/>
  <c r="A10578" i="5"/>
  <c r="A10577" i="5"/>
  <c r="A10576" i="5"/>
  <c r="A10575" i="5"/>
  <c r="A10574" i="5"/>
  <c r="A10573" i="5"/>
  <c r="A10572" i="5"/>
  <c r="A10571" i="5"/>
  <c r="A10570" i="5"/>
  <c r="A10569" i="5"/>
  <c r="A10568" i="5"/>
  <c r="A10567" i="5"/>
  <c r="A10566" i="5"/>
  <c r="A10565" i="5"/>
  <c r="A10564" i="5"/>
  <c r="A10563" i="5"/>
  <c r="A10562" i="5"/>
  <c r="A10561" i="5"/>
  <c r="A10560" i="5"/>
  <c r="A10559" i="5"/>
  <c r="A10558" i="5"/>
  <c r="A10557" i="5"/>
  <c r="A10556" i="5"/>
  <c r="A10555" i="5"/>
  <c r="A10554" i="5"/>
  <c r="A10553" i="5"/>
  <c r="A10552" i="5"/>
  <c r="A10551" i="5"/>
  <c r="A10550" i="5"/>
  <c r="A10549" i="5"/>
  <c r="A10548" i="5"/>
  <c r="A10547" i="5"/>
  <c r="A10546" i="5"/>
  <c r="A10545" i="5"/>
  <c r="A10544" i="5"/>
  <c r="A10543" i="5"/>
  <c r="A10542" i="5"/>
  <c r="A10541" i="5"/>
  <c r="A10540" i="5"/>
  <c r="A10539" i="5"/>
  <c r="A10538" i="5"/>
  <c r="A10537" i="5"/>
  <c r="A10536" i="5"/>
  <c r="A10535" i="5"/>
  <c r="A10534" i="5"/>
  <c r="A10533" i="5"/>
  <c r="A10532" i="5"/>
  <c r="A10531" i="5"/>
  <c r="A10530" i="5"/>
  <c r="A10529" i="5"/>
  <c r="A10528" i="5"/>
  <c r="A10527" i="5"/>
  <c r="A10526" i="5"/>
  <c r="A10525" i="5"/>
  <c r="A10524" i="5"/>
  <c r="A10523" i="5"/>
  <c r="A10522" i="5"/>
  <c r="A10521" i="5"/>
  <c r="A10520" i="5"/>
  <c r="A10519" i="5"/>
  <c r="A10518" i="5"/>
  <c r="A10517" i="5"/>
  <c r="A10516" i="5"/>
  <c r="A10515" i="5"/>
  <c r="A10514" i="5"/>
  <c r="A10513" i="5"/>
  <c r="A10512" i="5"/>
  <c r="A10511" i="5"/>
  <c r="A10510" i="5"/>
  <c r="A10509" i="5"/>
  <c r="A10508" i="5"/>
  <c r="A10507" i="5"/>
  <c r="A10506" i="5"/>
  <c r="A10505" i="5"/>
  <c r="A10504" i="5"/>
  <c r="A10503" i="5"/>
  <c r="A10502" i="5"/>
  <c r="A10501" i="5"/>
  <c r="A10500" i="5"/>
  <c r="A10499" i="5"/>
  <c r="A10498" i="5"/>
  <c r="A10497" i="5"/>
  <c r="A10496" i="5"/>
  <c r="A10495" i="5"/>
  <c r="A10494" i="5"/>
  <c r="A10493" i="5"/>
  <c r="A10492" i="5"/>
  <c r="A10491" i="5"/>
  <c r="A10490" i="5"/>
  <c r="A10489" i="5"/>
  <c r="A10488" i="5"/>
  <c r="A10487" i="5"/>
  <c r="A10486" i="5"/>
  <c r="A10485" i="5"/>
  <c r="A10484" i="5"/>
  <c r="A10483" i="5"/>
  <c r="A10482" i="5"/>
  <c r="A10481" i="5"/>
  <c r="A10480" i="5"/>
  <c r="A10479" i="5"/>
  <c r="A10478" i="5"/>
  <c r="A10477" i="5"/>
  <c r="A10476" i="5"/>
  <c r="A10475" i="5"/>
  <c r="A10474" i="5"/>
  <c r="A10473" i="5"/>
  <c r="A10472" i="5"/>
  <c r="A10471" i="5"/>
  <c r="A10470" i="5"/>
  <c r="A10469" i="5"/>
  <c r="A10468" i="5"/>
  <c r="A10467" i="5"/>
  <c r="A10466" i="5"/>
  <c r="A10465" i="5"/>
  <c r="A10464" i="5"/>
  <c r="A10463" i="5"/>
  <c r="A10462" i="5"/>
  <c r="A10461" i="5"/>
  <c r="A10460" i="5"/>
  <c r="A10459" i="5"/>
  <c r="A10458" i="5"/>
  <c r="A10457" i="5"/>
  <c r="A10456" i="5"/>
  <c r="A10455" i="5"/>
  <c r="A10454" i="5"/>
  <c r="A10453" i="5"/>
  <c r="A10452" i="5"/>
  <c r="A10451" i="5"/>
  <c r="A10450" i="5"/>
  <c r="A10449" i="5"/>
  <c r="A10448" i="5"/>
  <c r="A10447" i="5"/>
  <c r="A10446" i="5"/>
  <c r="A10445" i="5"/>
  <c r="A10444" i="5"/>
  <c r="A10443" i="5"/>
  <c r="A10442" i="5"/>
  <c r="A10441" i="5"/>
  <c r="A10440" i="5"/>
  <c r="A10439" i="5"/>
  <c r="A10438" i="5"/>
  <c r="A10437" i="5"/>
  <c r="A10436" i="5"/>
  <c r="A10435" i="5"/>
  <c r="A10434" i="5"/>
  <c r="A10433" i="5"/>
  <c r="A10432" i="5"/>
  <c r="A10431" i="5"/>
  <c r="A10430" i="5"/>
  <c r="A10429" i="5"/>
  <c r="A10428" i="5"/>
  <c r="A10427" i="5"/>
  <c r="A10426" i="5"/>
  <c r="A10425" i="5"/>
  <c r="A10424" i="5"/>
  <c r="A10423" i="5"/>
  <c r="A10422" i="5"/>
  <c r="A10421" i="5"/>
  <c r="A10420" i="5"/>
  <c r="A10419" i="5"/>
  <c r="A10418" i="5"/>
  <c r="A10417" i="5"/>
  <c r="A10416" i="5"/>
  <c r="A10415" i="5"/>
  <c r="A10414" i="5"/>
  <c r="A10413" i="5"/>
  <c r="A10412" i="5"/>
  <c r="A10411" i="5"/>
  <c r="A10410" i="5"/>
  <c r="A10409" i="5"/>
  <c r="A10408" i="5"/>
  <c r="A10407" i="5"/>
  <c r="A10406" i="5"/>
  <c r="A10405" i="5"/>
  <c r="A10404" i="5"/>
  <c r="A10403" i="5"/>
  <c r="A10402" i="5"/>
  <c r="A10401" i="5"/>
  <c r="A10400" i="5"/>
  <c r="A10399" i="5"/>
  <c r="A10398" i="5"/>
  <c r="A10397" i="5"/>
  <c r="A10396" i="5"/>
  <c r="A10395" i="5"/>
  <c r="A10394" i="5"/>
  <c r="A10393" i="5"/>
  <c r="A10392" i="5"/>
  <c r="A10391" i="5"/>
  <c r="A10390" i="5"/>
  <c r="A10389" i="5"/>
  <c r="A10388" i="5"/>
  <c r="A10387" i="5"/>
  <c r="A10386" i="5"/>
  <c r="A10385" i="5"/>
  <c r="A10384" i="5"/>
  <c r="A10383" i="5"/>
  <c r="A10382" i="5"/>
  <c r="A10381" i="5"/>
  <c r="A10380" i="5"/>
  <c r="A10379" i="5"/>
  <c r="A10378" i="5"/>
  <c r="A10377" i="5"/>
  <c r="A10376" i="5"/>
  <c r="A10375" i="5"/>
  <c r="A10374" i="5"/>
  <c r="A10373" i="5"/>
  <c r="A10372" i="5"/>
  <c r="A10371" i="5"/>
  <c r="A10370" i="5"/>
  <c r="A10369" i="5"/>
  <c r="A10368" i="5"/>
  <c r="A10367" i="5"/>
  <c r="A10366" i="5"/>
  <c r="A10365" i="5"/>
  <c r="A10364" i="5"/>
  <c r="A10363" i="5"/>
  <c r="A10362" i="5"/>
  <c r="A10361" i="5"/>
  <c r="A10360" i="5"/>
  <c r="A10359" i="5"/>
  <c r="A10358" i="5"/>
  <c r="A10357" i="5"/>
  <c r="A10356" i="5"/>
  <c r="A10355" i="5"/>
  <c r="A10354" i="5"/>
  <c r="A10353" i="5"/>
  <c r="A10352" i="5"/>
  <c r="A10351" i="5"/>
  <c r="A10350" i="5"/>
  <c r="A10349" i="5"/>
  <c r="A10348" i="5"/>
  <c r="A10347" i="5"/>
  <c r="A10346" i="5"/>
  <c r="A10345" i="5"/>
  <c r="A10344" i="5"/>
  <c r="A10343" i="5"/>
  <c r="A10342" i="5"/>
  <c r="A10341" i="5"/>
  <c r="A10340" i="5"/>
  <c r="A10339" i="5"/>
  <c r="A10338" i="5"/>
  <c r="A10337" i="5"/>
  <c r="A10336" i="5"/>
  <c r="A10335" i="5"/>
  <c r="A10334" i="5"/>
  <c r="A10333" i="5"/>
  <c r="A10332" i="5"/>
  <c r="A10331" i="5"/>
  <c r="A10330" i="5"/>
  <c r="A10329" i="5"/>
  <c r="A10328" i="5"/>
  <c r="A10327" i="5"/>
  <c r="A10326" i="5"/>
  <c r="A10325" i="5"/>
  <c r="A10324" i="5"/>
  <c r="A10323" i="5"/>
  <c r="A10322" i="5"/>
  <c r="A10321" i="5"/>
  <c r="A10320" i="5"/>
  <c r="A10319" i="5"/>
  <c r="A10318" i="5"/>
  <c r="A10317" i="5"/>
  <c r="A10316" i="5"/>
  <c r="A10315" i="5"/>
  <c r="A10314" i="5"/>
  <c r="A10313" i="5"/>
  <c r="A10312" i="5"/>
  <c r="A10311" i="5"/>
  <c r="A10310" i="5"/>
  <c r="A10309" i="5"/>
  <c r="A10308" i="5"/>
  <c r="A10307" i="5"/>
  <c r="A10306" i="5"/>
  <c r="A10305" i="5"/>
  <c r="A10304" i="5"/>
  <c r="A10303" i="5"/>
  <c r="A10302" i="5"/>
  <c r="A10301" i="5"/>
  <c r="A10300" i="5"/>
  <c r="A10299" i="5"/>
  <c r="A10298" i="5"/>
  <c r="A10297" i="5"/>
  <c r="A10296" i="5"/>
  <c r="A10295" i="5"/>
  <c r="A10294" i="5"/>
  <c r="A10293" i="5"/>
  <c r="A10292" i="5"/>
  <c r="A10291" i="5"/>
  <c r="A10290" i="5"/>
  <c r="A10289" i="5"/>
  <c r="A10288" i="5"/>
  <c r="A10287" i="5"/>
  <c r="A10286" i="5"/>
  <c r="A10285" i="5"/>
  <c r="A10284" i="5"/>
  <c r="A10283" i="5"/>
  <c r="A10282" i="5"/>
  <c r="A10281" i="5"/>
  <c r="A10280" i="5"/>
  <c r="A10279" i="5"/>
  <c r="A10278" i="5"/>
  <c r="A10277" i="5"/>
  <c r="A10276" i="5"/>
  <c r="A10275" i="5"/>
  <c r="A10274" i="5"/>
  <c r="A10273" i="5"/>
  <c r="A10272" i="5"/>
  <c r="A10271" i="5"/>
  <c r="A10270" i="5"/>
  <c r="A10269" i="5"/>
  <c r="A10268" i="5"/>
  <c r="A10267" i="5"/>
  <c r="A10266" i="5"/>
  <c r="A10265" i="5"/>
  <c r="A10264" i="5"/>
  <c r="A10263" i="5"/>
  <c r="A10262" i="5"/>
  <c r="A10261" i="5"/>
  <c r="A10260" i="5"/>
  <c r="A10259" i="5"/>
  <c r="A10258" i="5"/>
  <c r="A10257" i="5"/>
  <c r="A10256" i="5"/>
  <c r="A10255" i="5"/>
  <c r="A10254" i="5"/>
  <c r="A10253" i="5"/>
  <c r="A10252" i="5"/>
  <c r="A10251" i="5"/>
  <c r="A10250" i="5"/>
  <c r="A10249" i="5"/>
  <c r="A10248" i="5"/>
  <c r="A10247" i="5"/>
  <c r="A10246" i="5"/>
  <c r="A10245" i="5"/>
  <c r="A10244" i="5"/>
  <c r="A10243" i="5"/>
  <c r="A10242" i="5"/>
  <c r="A10241" i="5"/>
  <c r="A10240" i="5"/>
  <c r="A10239" i="5"/>
  <c r="A10238" i="5"/>
  <c r="A10237" i="5"/>
  <c r="A10236" i="5"/>
  <c r="A10235" i="5"/>
  <c r="A10234" i="5"/>
  <c r="A10233" i="5"/>
  <c r="A10232" i="5"/>
  <c r="A10231" i="5"/>
  <c r="A10230" i="5"/>
  <c r="A10229" i="5"/>
  <c r="A10228" i="5"/>
  <c r="A10227" i="5"/>
  <c r="A10226" i="5"/>
  <c r="A10225" i="5"/>
  <c r="A10224" i="5"/>
  <c r="A10223" i="5"/>
  <c r="A10222" i="5"/>
  <c r="A10221" i="5"/>
  <c r="A10220" i="5"/>
  <c r="A10219" i="5"/>
  <c r="A10218" i="5"/>
  <c r="A10217" i="5"/>
  <c r="A10216" i="5"/>
  <c r="A10215" i="5"/>
  <c r="A10214" i="5"/>
  <c r="A10213" i="5"/>
  <c r="A10212" i="5"/>
  <c r="A10211" i="5"/>
  <c r="A10210" i="5"/>
  <c r="A10209" i="5"/>
  <c r="A10208" i="5"/>
  <c r="A10207" i="5"/>
  <c r="A10206" i="5"/>
  <c r="A10205" i="5"/>
  <c r="A10204" i="5"/>
  <c r="A10203" i="5"/>
  <c r="A10202" i="5"/>
  <c r="A10201" i="5"/>
  <c r="A10200" i="5"/>
  <c r="A10199" i="5"/>
  <c r="A10198" i="5"/>
  <c r="A10197" i="5"/>
  <c r="A10196" i="5"/>
  <c r="A10195" i="5"/>
  <c r="A10194" i="5"/>
  <c r="A10193" i="5"/>
  <c r="A10192" i="5"/>
  <c r="A10191" i="5"/>
  <c r="A10190" i="5"/>
  <c r="A10189" i="5"/>
  <c r="A10188" i="5"/>
  <c r="A10187" i="5"/>
  <c r="A10186" i="5"/>
  <c r="A10185" i="5"/>
  <c r="A10184" i="5"/>
  <c r="A10183" i="5"/>
  <c r="A10182" i="5"/>
  <c r="A10181" i="5"/>
  <c r="A10180" i="5"/>
  <c r="A10179" i="5"/>
  <c r="A10178" i="5"/>
  <c r="A10177" i="5"/>
  <c r="A10176" i="5"/>
  <c r="A10175" i="5"/>
  <c r="A10174" i="5"/>
  <c r="A10173" i="5"/>
  <c r="A10172" i="5"/>
  <c r="A10171" i="5"/>
  <c r="A10170" i="5"/>
  <c r="A10169" i="5"/>
  <c r="A10168" i="5"/>
  <c r="A10167" i="5"/>
  <c r="A10166" i="5"/>
  <c r="A10165" i="5"/>
  <c r="A10164" i="5"/>
  <c r="A10163" i="5"/>
  <c r="A10162" i="5"/>
  <c r="A10161" i="5"/>
  <c r="A10160" i="5"/>
  <c r="A10159" i="5"/>
  <c r="A10158" i="5"/>
  <c r="A10157" i="5"/>
  <c r="A10156" i="5"/>
  <c r="A10155" i="5"/>
  <c r="A10154" i="5"/>
  <c r="A10153" i="5"/>
  <c r="A10152" i="5"/>
  <c r="A10151" i="5"/>
  <c r="A10150" i="5"/>
  <c r="A10149" i="5"/>
  <c r="A10148" i="5"/>
  <c r="A10147" i="5"/>
  <c r="A10146" i="5"/>
  <c r="A10145" i="5"/>
  <c r="A10144" i="5"/>
  <c r="A10143" i="5"/>
  <c r="A10142" i="5"/>
  <c r="A10141" i="5"/>
  <c r="A10140" i="5"/>
  <c r="A10139" i="5"/>
  <c r="A10138" i="5"/>
  <c r="A10137" i="5"/>
  <c r="A10136" i="5"/>
  <c r="A10135" i="5"/>
  <c r="A10134" i="5"/>
  <c r="A10133" i="5"/>
  <c r="A10132" i="5"/>
  <c r="A10131" i="5"/>
  <c r="A10130" i="5"/>
  <c r="A10129" i="5"/>
  <c r="A10128" i="5"/>
  <c r="A10127" i="5"/>
  <c r="A10126" i="5"/>
  <c r="A10125" i="5"/>
  <c r="A10124" i="5"/>
  <c r="A10123" i="5"/>
  <c r="A10122" i="5"/>
  <c r="A10121" i="5"/>
  <c r="A10120" i="5"/>
  <c r="A10119" i="5"/>
  <c r="A10118" i="5"/>
  <c r="A10117" i="5"/>
  <c r="A10116" i="5"/>
  <c r="A10115" i="5"/>
  <c r="A10114" i="5"/>
  <c r="A10113" i="5"/>
  <c r="A10112" i="5"/>
  <c r="A10111" i="5"/>
  <c r="A10110" i="5"/>
  <c r="A10109" i="5"/>
  <c r="A10108" i="5"/>
  <c r="A10107" i="5"/>
  <c r="A10106" i="5"/>
  <c r="A10105" i="5"/>
  <c r="A10104" i="5"/>
  <c r="A10103" i="5"/>
  <c r="A10102" i="5"/>
  <c r="A10101" i="5"/>
  <c r="A10100" i="5"/>
  <c r="A10099" i="5"/>
  <c r="A10098" i="5"/>
  <c r="A10097" i="5"/>
  <c r="A10096" i="5"/>
  <c r="A10095" i="5"/>
  <c r="A10094" i="5"/>
  <c r="A10093" i="5"/>
  <c r="A10092" i="5"/>
  <c r="A10091" i="5"/>
  <c r="A10090" i="5"/>
  <c r="A10089" i="5"/>
  <c r="A10088" i="5"/>
  <c r="A10087" i="5"/>
  <c r="A10086" i="5"/>
  <c r="A10085" i="5"/>
  <c r="A10084" i="5"/>
  <c r="A10083" i="5"/>
  <c r="A10082" i="5"/>
  <c r="A10081" i="5"/>
  <c r="A10080" i="5"/>
  <c r="A10079" i="5"/>
  <c r="A10078" i="5"/>
  <c r="A10077" i="5"/>
  <c r="A10076" i="5"/>
  <c r="A10075" i="5"/>
  <c r="A10074" i="5"/>
  <c r="A10073" i="5"/>
  <c r="A10072" i="5"/>
  <c r="A10071" i="5"/>
  <c r="A10070" i="5"/>
  <c r="A10069" i="5"/>
  <c r="A10068" i="5"/>
  <c r="A10067" i="5"/>
  <c r="A10066" i="5"/>
  <c r="A10065" i="5"/>
  <c r="A10064" i="5"/>
  <c r="A10063" i="5"/>
  <c r="A10062" i="5"/>
  <c r="A10061" i="5"/>
  <c r="A10060" i="5"/>
  <c r="A10059" i="5"/>
  <c r="A10058" i="5"/>
  <c r="A10057" i="5"/>
  <c r="A10056" i="5"/>
  <c r="A10055" i="5"/>
  <c r="A10054" i="5"/>
  <c r="A10053" i="5"/>
  <c r="A10052" i="5"/>
  <c r="A10051" i="5"/>
  <c r="A10050" i="5"/>
  <c r="A10049" i="5"/>
  <c r="A10048" i="5"/>
  <c r="A10047" i="5"/>
  <c r="A10046" i="5"/>
  <c r="A10045" i="5"/>
  <c r="A10044" i="5"/>
  <c r="A10043" i="5"/>
  <c r="A10042" i="5"/>
  <c r="A10041" i="5"/>
  <c r="A10040" i="5"/>
  <c r="A10039" i="5"/>
  <c r="A10038" i="5"/>
  <c r="A10037" i="5"/>
  <c r="A10036" i="5"/>
  <c r="A10035" i="5"/>
  <c r="A10034" i="5"/>
  <c r="A10033" i="5"/>
  <c r="A10032" i="5"/>
  <c r="A10031" i="5"/>
  <c r="A10030" i="5"/>
  <c r="A10029" i="5"/>
  <c r="A10028" i="5"/>
  <c r="A10027" i="5"/>
  <c r="A10026" i="5"/>
  <c r="A10025" i="5"/>
  <c r="A10024" i="5"/>
  <c r="A10023" i="5"/>
  <c r="A10022" i="5"/>
  <c r="A10021" i="5"/>
  <c r="A10020" i="5"/>
  <c r="A10019" i="5"/>
  <c r="A10018" i="5"/>
  <c r="A10017" i="5"/>
  <c r="A10016" i="5"/>
  <c r="A10015" i="5"/>
  <c r="A10014" i="5"/>
  <c r="A10013" i="5"/>
  <c r="A10012" i="5"/>
  <c r="A10011" i="5"/>
  <c r="A10010" i="5"/>
  <c r="A10009" i="5"/>
  <c r="A10008" i="5"/>
  <c r="A10007" i="5"/>
  <c r="A10006" i="5"/>
  <c r="A10005" i="5"/>
  <c r="A10004" i="5"/>
  <c r="A10003" i="5"/>
  <c r="A10002" i="5"/>
  <c r="A10001" i="5"/>
  <c r="A10000" i="5"/>
  <c r="A9999" i="5"/>
  <c r="A9998" i="5"/>
  <c r="A9997" i="5"/>
  <c r="A9996" i="5"/>
  <c r="A9995" i="5"/>
  <c r="A9994" i="5"/>
  <c r="A9993" i="5"/>
  <c r="A9992" i="5"/>
  <c r="A9991" i="5"/>
  <c r="A9990" i="5"/>
  <c r="A9989" i="5"/>
  <c r="A9988" i="5"/>
  <c r="A9987" i="5"/>
  <c r="A9986" i="5"/>
  <c r="A9985" i="5"/>
  <c r="A9984" i="5"/>
  <c r="A9983" i="5"/>
  <c r="A9982" i="5"/>
  <c r="A9981" i="5"/>
  <c r="A9980" i="5"/>
  <c r="A9979" i="5"/>
  <c r="A9978" i="5"/>
  <c r="A9977" i="5"/>
  <c r="A9976" i="5"/>
  <c r="A9975" i="5"/>
  <c r="A9974" i="5"/>
  <c r="A9973" i="5"/>
  <c r="A9972" i="5"/>
  <c r="A9971" i="5"/>
  <c r="A9970" i="5"/>
  <c r="A9969" i="5"/>
  <c r="A9968" i="5"/>
  <c r="A9967" i="5"/>
  <c r="A9966" i="5"/>
  <c r="A9965" i="5"/>
  <c r="A9964" i="5"/>
  <c r="A9963" i="5"/>
  <c r="A9962" i="5"/>
  <c r="A9961" i="5"/>
  <c r="A9960" i="5"/>
  <c r="A9959" i="5"/>
  <c r="A9958" i="5"/>
  <c r="A9957" i="5"/>
  <c r="A9956" i="5"/>
  <c r="A9955" i="5"/>
  <c r="A9954" i="5"/>
  <c r="A9953" i="5"/>
  <c r="A9952" i="5"/>
  <c r="A9951" i="5"/>
  <c r="A9950" i="5"/>
  <c r="A9949" i="5"/>
  <c r="A9948" i="5"/>
  <c r="A9947" i="5"/>
  <c r="A9946" i="5"/>
  <c r="A9945" i="5"/>
  <c r="A9944" i="5"/>
  <c r="A9943" i="5"/>
  <c r="A9942" i="5"/>
  <c r="A9941" i="5"/>
  <c r="A9940" i="5"/>
  <c r="A9939" i="5"/>
  <c r="A9938" i="5"/>
  <c r="A9937" i="5"/>
  <c r="A9936" i="5"/>
  <c r="A9935" i="5"/>
  <c r="A9934" i="5"/>
  <c r="A9933" i="5"/>
  <c r="A9932" i="5"/>
  <c r="A9931" i="5"/>
  <c r="A9930" i="5"/>
  <c r="A9929" i="5"/>
  <c r="A9928" i="5"/>
  <c r="A9927" i="5"/>
  <c r="A9926" i="5"/>
  <c r="A9925" i="5"/>
  <c r="A9924" i="5"/>
  <c r="A9923" i="5"/>
  <c r="A9922" i="5"/>
  <c r="A9921" i="5"/>
  <c r="A9920" i="5"/>
  <c r="A9919" i="5"/>
  <c r="A9918" i="5"/>
  <c r="A9917" i="5"/>
  <c r="A9916" i="5"/>
  <c r="A9915" i="5"/>
  <c r="A9914" i="5"/>
  <c r="A9913" i="5"/>
  <c r="A9912" i="5"/>
  <c r="A9911" i="5"/>
  <c r="A9910" i="5"/>
  <c r="A9909" i="5"/>
  <c r="A9908" i="5"/>
  <c r="A9907" i="5"/>
  <c r="A9906" i="5"/>
  <c r="A9905" i="5"/>
  <c r="A9904" i="5"/>
  <c r="A9903" i="5"/>
  <c r="A9902" i="5"/>
  <c r="A9901" i="5"/>
  <c r="A9900" i="5"/>
  <c r="A9899" i="5"/>
  <c r="A9898" i="5"/>
  <c r="A9897" i="5"/>
  <c r="A9896" i="5"/>
  <c r="A9895" i="5"/>
  <c r="A9894" i="5"/>
  <c r="A9893" i="5"/>
  <c r="A9892" i="5"/>
  <c r="A9891" i="5"/>
  <c r="A9890" i="5"/>
  <c r="A9889" i="5"/>
  <c r="A9888" i="5"/>
  <c r="A9887" i="5"/>
  <c r="A9886" i="5"/>
  <c r="A9885" i="5"/>
  <c r="A9884" i="5"/>
  <c r="A9883" i="5"/>
  <c r="A9882" i="5"/>
  <c r="A9881" i="5"/>
  <c r="A9880" i="5"/>
  <c r="A9879" i="5"/>
  <c r="A9878" i="5"/>
  <c r="A9877" i="5"/>
  <c r="A9876" i="5"/>
  <c r="A9875" i="5"/>
  <c r="A9874" i="5"/>
  <c r="A9873" i="5"/>
  <c r="A9872" i="5"/>
  <c r="A9871" i="5"/>
  <c r="A9870" i="5"/>
  <c r="A9869" i="5"/>
  <c r="A9868" i="5"/>
  <c r="A9867" i="5"/>
  <c r="A9866" i="5"/>
  <c r="A9865" i="5"/>
  <c r="A9864" i="5"/>
  <c r="A9863" i="5"/>
  <c r="A9862" i="5"/>
  <c r="A9861" i="5"/>
  <c r="A9860" i="5"/>
  <c r="A9859" i="5"/>
  <c r="A9858" i="5"/>
  <c r="A9857" i="5"/>
  <c r="A9856" i="5"/>
  <c r="A9855" i="5"/>
  <c r="A9854" i="5"/>
  <c r="A9853" i="5"/>
  <c r="A9852" i="5"/>
  <c r="A9851" i="5"/>
  <c r="A9850" i="5"/>
  <c r="A9849" i="5"/>
  <c r="A9848" i="5"/>
  <c r="A9847" i="5"/>
  <c r="A9846" i="5"/>
  <c r="A9845" i="5"/>
  <c r="A9844" i="5"/>
  <c r="A9843" i="5"/>
  <c r="A9842" i="5"/>
  <c r="A9841" i="5"/>
  <c r="A9840" i="5"/>
  <c r="A9839" i="5"/>
  <c r="A9838" i="5"/>
  <c r="A9837" i="5"/>
  <c r="A9836" i="5"/>
  <c r="A9835" i="5"/>
  <c r="A9834" i="5"/>
  <c r="A9833" i="5"/>
  <c r="A9832" i="5"/>
  <c r="A9831" i="5"/>
  <c r="A9830" i="5"/>
  <c r="A9829" i="5"/>
  <c r="A9828" i="5"/>
  <c r="A9827" i="5"/>
  <c r="A9826" i="5"/>
  <c r="A9825" i="5"/>
  <c r="A9824" i="5"/>
  <c r="A9823" i="5"/>
  <c r="A9822" i="5"/>
  <c r="A9821" i="5"/>
  <c r="A9820" i="5"/>
  <c r="A9819" i="5"/>
  <c r="A9818" i="5"/>
  <c r="A9817" i="5"/>
  <c r="A9816" i="5"/>
  <c r="A9815" i="5"/>
  <c r="A9814" i="5"/>
  <c r="A9813" i="5"/>
  <c r="A9812" i="5"/>
  <c r="A9811" i="5"/>
  <c r="A9810" i="5"/>
  <c r="A9809" i="5"/>
  <c r="A9808" i="5"/>
  <c r="A9807" i="5"/>
  <c r="A9806" i="5"/>
  <c r="A9805" i="5"/>
  <c r="A9804" i="5"/>
  <c r="A9803" i="5"/>
  <c r="A9802" i="5"/>
  <c r="A9801" i="5"/>
  <c r="A9800" i="5"/>
  <c r="A9799" i="5"/>
  <c r="A9798" i="5"/>
  <c r="A9797" i="5"/>
  <c r="A9796" i="5"/>
  <c r="A9795" i="5"/>
  <c r="A9794" i="5"/>
  <c r="A9793" i="5"/>
  <c r="A9792" i="5"/>
  <c r="A9791" i="5"/>
  <c r="A9790" i="5"/>
  <c r="A9789" i="5"/>
  <c r="A9788" i="5"/>
  <c r="A9787" i="5"/>
  <c r="A9786" i="5"/>
  <c r="A9785" i="5"/>
  <c r="A9784" i="5"/>
  <c r="A9783" i="5"/>
  <c r="A9782" i="5"/>
  <c r="A9781" i="5"/>
  <c r="A9780" i="5"/>
  <c r="A9779" i="5"/>
  <c r="A9778" i="5"/>
  <c r="A9777" i="5"/>
  <c r="A9776" i="5"/>
  <c r="A9775" i="5"/>
  <c r="A9774" i="5"/>
  <c r="A9773" i="5"/>
  <c r="A9772" i="5"/>
  <c r="A9771" i="5"/>
  <c r="A9770" i="5"/>
  <c r="A9769" i="5"/>
  <c r="A9768" i="5"/>
  <c r="A9767" i="5"/>
  <c r="A9766" i="5"/>
  <c r="A9765" i="5"/>
  <c r="A9764" i="5"/>
  <c r="A9763" i="5"/>
  <c r="A9762" i="5"/>
  <c r="A9761" i="5"/>
  <c r="A9760" i="5"/>
  <c r="A9759" i="5"/>
  <c r="A9758" i="5"/>
  <c r="A9757" i="5"/>
  <c r="A9756" i="5"/>
  <c r="A9755" i="5"/>
  <c r="A9754" i="5"/>
  <c r="A9753" i="5"/>
  <c r="A9752" i="5"/>
  <c r="A9751" i="5"/>
  <c r="A9750" i="5"/>
  <c r="A9749" i="5"/>
  <c r="A9748" i="5"/>
  <c r="A9747" i="5"/>
  <c r="A9746" i="5"/>
  <c r="A9745" i="5"/>
  <c r="A9744" i="5"/>
  <c r="A9743" i="5"/>
  <c r="A9742" i="5"/>
  <c r="A9741" i="5"/>
  <c r="A9740" i="5"/>
  <c r="A9739" i="5"/>
  <c r="A9738" i="5"/>
  <c r="A9737" i="5"/>
  <c r="A9736" i="5"/>
  <c r="A9735" i="5"/>
  <c r="A9734" i="5"/>
  <c r="A9733" i="5"/>
  <c r="A9732" i="5"/>
  <c r="A9731" i="5"/>
  <c r="A9730" i="5"/>
  <c r="A9729" i="5"/>
  <c r="A9728" i="5"/>
  <c r="A9727" i="5"/>
  <c r="A9726" i="5"/>
  <c r="A9725" i="5"/>
  <c r="A9724" i="5"/>
  <c r="A9723" i="5"/>
  <c r="A9722" i="5"/>
  <c r="A9721" i="5"/>
  <c r="A9720" i="5"/>
  <c r="A9719" i="5"/>
  <c r="A9718" i="5"/>
  <c r="A9717" i="5"/>
  <c r="A9716" i="5"/>
  <c r="A9715" i="5"/>
  <c r="A9714" i="5"/>
  <c r="A9713" i="5"/>
  <c r="A9712" i="5"/>
  <c r="A9711" i="5"/>
  <c r="A9710" i="5"/>
  <c r="A9709" i="5"/>
  <c r="A9708" i="5"/>
  <c r="A9707" i="5"/>
  <c r="A9706" i="5"/>
  <c r="A9705" i="5"/>
  <c r="A9704" i="5"/>
  <c r="A9703" i="5"/>
  <c r="A9702" i="5"/>
  <c r="A9701" i="5"/>
  <c r="A9700" i="5"/>
  <c r="A9699" i="5"/>
  <c r="A9698" i="5"/>
  <c r="A9697" i="5"/>
  <c r="A9696" i="5"/>
  <c r="A9695" i="5"/>
  <c r="A9694" i="5"/>
  <c r="A9693" i="5"/>
  <c r="A9692" i="5"/>
  <c r="A9691" i="5"/>
  <c r="A9690" i="5"/>
  <c r="A9689" i="5"/>
  <c r="A9688" i="5"/>
  <c r="A9687" i="5"/>
  <c r="A9686" i="5"/>
  <c r="A9685" i="5"/>
  <c r="A9684" i="5"/>
  <c r="A9683" i="5"/>
  <c r="A9682" i="5"/>
  <c r="A9681" i="5"/>
  <c r="A9680" i="5"/>
  <c r="A9679" i="5"/>
  <c r="A9678" i="5"/>
  <c r="A9677" i="5"/>
  <c r="A9676" i="5"/>
  <c r="A9675" i="5"/>
  <c r="A9674" i="5"/>
  <c r="A9673" i="5"/>
  <c r="A9672" i="5"/>
  <c r="A9671" i="5"/>
  <c r="A9670" i="5"/>
  <c r="A9669" i="5"/>
  <c r="A9668" i="5"/>
  <c r="A9667" i="5"/>
  <c r="A9666" i="5"/>
  <c r="A9665" i="5"/>
  <c r="A9664" i="5"/>
  <c r="A9663" i="5"/>
  <c r="A9662" i="5"/>
  <c r="A9661" i="5"/>
  <c r="A9660" i="5"/>
  <c r="A9659" i="5"/>
  <c r="A9658" i="5"/>
  <c r="A9657" i="5"/>
  <c r="A9656" i="5"/>
  <c r="A9655" i="5"/>
  <c r="A9654" i="5"/>
  <c r="A9653" i="5"/>
  <c r="A9652" i="5"/>
  <c r="A9651" i="5"/>
  <c r="A9650" i="5"/>
  <c r="A9649" i="5"/>
  <c r="A9648" i="5"/>
  <c r="A9647" i="5"/>
  <c r="A9646" i="5"/>
  <c r="A9645" i="5"/>
  <c r="A9644" i="5"/>
  <c r="A9643" i="5"/>
  <c r="A9642" i="5"/>
  <c r="A9641" i="5"/>
  <c r="A9640" i="5"/>
  <c r="A9639" i="5"/>
  <c r="A9638" i="5"/>
  <c r="A9637" i="5"/>
  <c r="A9636" i="5"/>
  <c r="A9635" i="5"/>
  <c r="A9634" i="5"/>
  <c r="A9633" i="5"/>
  <c r="A9632" i="5"/>
  <c r="A9631" i="5"/>
  <c r="A9630" i="5"/>
  <c r="A9629" i="5"/>
  <c r="A9628" i="5"/>
  <c r="A9627" i="5"/>
  <c r="A9626" i="5"/>
  <c r="A9625" i="5"/>
  <c r="A9624" i="5"/>
  <c r="A9623" i="5"/>
  <c r="A9622" i="5"/>
  <c r="A9621" i="5"/>
  <c r="A9620" i="5"/>
  <c r="A9619" i="5"/>
  <c r="A9618" i="5"/>
  <c r="A9617" i="5"/>
  <c r="A9616" i="5"/>
  <c r="A9615" i="5"/>
  <c r="A9614" i="5"/>
  <c r="A9613" i="5"/>
  <c r="A9612" i="5"/>
  <c r="A9611" i="5"/>
  <c r="A9610" i="5"/>
  <c r="A9609" i="5"/>
  <c r="A9608" i="5"/>
  <c r="A9607" i="5"/>
  <c r="A9606" i="5"/>
  <c r="A9605" i="5"/>
  <c r="A9604" i="5"/>
  <c r="A9603" i="5"/>
  <c r="A9602" i="5"/>
  <c r="A9601" i="5"/>
  <c r="A9600" i="5"/>
  <c r="A9599" i="5"/>
  <c r="A9598" i="5"/>
  <c r="A9597" i="5"/>
  <c r="A9596" i="5"/>
  <c r="A9595" i="5"/>
  <c r="A9594" i="5"/>
  <c r="A9593" i="5"/>
  <c r="A9592" i="5"/>
  <c r="A9591" i="5"/>
  <c r="A9590" i="5"/>
  <c r="A9589" i="5"/>
  <c r="A9588" i="5"/>
  <c r="A9587" i="5"/>
  <c r="A9586" i="5"/>
  <c r="A9585" i="5"/>
  <c r="A9584" i="5"/>
  <c r="A9583" i="5"/>
  <c r="A9582" i="5"/>
  <c r="A9581" i="5"/>
  <c r="A9580" i="5"/>
  <c r="A9579" i="5"/>
  <c r="A9578" i="5"/>
  <c r="A9577" i="5"/>
  <c r="A9576" i="5"/>
  <c r="A9575" i="5"/>
  <c r="A9574" i="5"/>
  <c r="A9573" i="5"/>
  <c r="A9572" i="5"/>
  <c r="A9571" i="5"/>
  <c r="A9570" i="5"/>
  <c r="A9569" i="5"/>
  <c r="A9568" i="5"/>
  <c r="A9567" i="5"/>
  <c r="A9566" i="5"/>
  <c r="A9565" i="5"/>
  <c r="A9564" i="5"/>
  <c r="A9563" i="5"/>
  <c r="A9562" i="5"/>
  <c r="A9561" i="5"/>
  <c r="A9560" i="5"/>
  <c r="A9559" i="5"/>
  <c r="A9558" i="5"/>
  <c r="A9557" i="5"/>
  <c r="A9556" i="5"/>
  <c r="A9555" i="5"/>
  <c r="A9554" i="5"/>
  <c r="A9553" i="5"/>
  <c r="A9552" i="5"/>
  <c r="A9551" i="5"/>
  <c r="A9550" i="5"/>
  <c r="A9549" i="5"/>
  <c r="A9548" i="5"/>
  <c r="A9547" i="5"/>
  <c r="A9546" i="5"/>
  <c r="A9545" i="5"/>
  <c r="A9544" i="5"/>
  <c r="A9543" i="5"/>
  <c r="A9542" i="5"/>
  <c r="A9541" i="5"/>
  <c r="A9540" i="5"/>
  <c r="A9539" i="5"/>
  <c r="A9538" i="5"/>
  <c r="A9537" i="5"/>
  <c r="A9536" i="5"/>
  <c r="A9535" i="5"/>
  <c r="A9534" i="5"/>
  <c r="A9533" i="5"/>
  <c r="A9532" i="5"/>
  <c r="A9531" i="5"/>
  <c r="A9530" i="5"/>
  <c r="A9529" i="5"/>
  <c r="A9528" i="5"/>
  <c r="A9527" i="5"/>
  <c r="A9526" i="5"/>
  <c r="A9525" i="5"/>
  <c r="A9524" i="5"/>
  <c r="A9523" i="5"/>
  <c r="A9522" i="5"/>
  <c r="A9521" i="5"/>
  <c r="A9520" i="5"/>
  <c r="A9519" i="5"/>
  <c r="A9518" i="5"/>
  <c r="A9517" i="5"/>
  <c r="A9516" i="5"/>
  <c r="A9515" i="5"/>
  <c r="A9514" i="5"/>
  <c r="A9513" i="5"/>
  <c r="A9512" i="5"/>
  <c r="A9511" i="5"/>
  <c r="A9510" i="5"/>
  <c r="A9509" i="5"/>
  <c r="A9508" i="5"/>
  <c r="A9507" i="5"/>
  <c r="A9506" i="5"/>
  <c r="A9505" i="5"/>
  <c r="A9504" i="5"/>
  <c r="A9503" i="5"/>
  <c r="A9502" i="5"/>
  <c r="A9501" i="5"/>
  <c r="A9500" i="5"/>
  <c r="A9499" i="5"/>
  <c r="A9498" i="5"/>
  <c r="A9497" i="5"/>
  <c r="A9496" i="5"/>
  <c r="A9495" i="5"/>
  <c r="A9494" i="5"/>
  <c r="A9493" i="5"/>
  <c r="A9492" i="5"/>
  <c r="A9491" i="5"/>
  <c r="A9490" i="5"/>
  <c r="A9489" i="5"/>
  <c r="A9488" i="5"/>
  <c r="A9487" i="5"/>
  <c r="A9486" i="5"/>
  <c r="A9485" i="5"/>
  <c r="A9484" i="5"/>
  <c r="A9483" i="5"/>
  <c r="A9482" i="5"/>
  <c r="A9481" i="5"/>
  <c r="A9480" i="5"/>
  <c r="A9479" i="5"/>
  <c r="A9478" i="5"/>
  <c r="A9477" i="5"/>
  <c r="A9476" i="5"/>
  <c r="A9475" i="5"/>
  <c r="A9474" i="5"/>
  <c r="A9473" i="5"/>
  <c r="A9472" i="5"/>
  <c r="A9471" i="5"/>
  <c r="A9470" i="5"/>
  <c r="A9469" i="5"/>
  <c r="A9468" i="5"/>
  <c r="A9467" i="5"/>
  <c r="A9466" i="5"/>
  <c r="A9465" i="5"/>
  <c r="A9464" i="5"/>
  <c r="A9463" i="5"/>
  <c r="A9462" i="5"/>
  <c r="A9461" i="5"/>
  <c r="A9460" i="5"/>
  <c r="A9459" i="5"/>
  <c r="A9458" i="5"/>
  <c r="A9457" i="5"/>
  <c r="A9456" i="5"/>
  <c r="A9455" i="5"/>
  <c r="A9454" i="5"/>
  <c r="A9453" i="5"/>
  <c r="A9452" i="5"/>
  <c r="A9451" i="5"/>
  <c r="A9450" i="5"/>
  <c r="A9449" i="5"/>
  <c r="A9448" i="5"/>
  <c r="A9447" i="5"/>
  <c r="A9446" i="5"/>
  <c r="A9445" i="5"/>
  <c r="A9444" i="5"/>
  <c r="A9443" i="5"/>
  <c r="A9442" i="5"/>
  <c r="A9441" i="5"/>
  <c r="A9440" i="5"/>
  <c r="A9439" i="5"/>
  <c r="A9438" i="5"/>
  <c r="A9437" i="5"/>
  <c r="A9436" i="5"/>
  <c r="A9435" i="5"/>
  <c r="A9434" i="5"/>
  <c r="A9433" i="5"/>
  <c r="A9432" i="5"/>
  <c r="A9431" i="5"/>
  <c r="A9430" i="5"/>
  <c r="A9429" i="5"/>
  <c r="A9428" i="5"/>
  <c r="A9427" i="5"/>
  <c r="A9426" i="5"/>
  <c r="A9425" i="5"/>
  <c r="A9424" i="5"/>
  <c r="A9423" i="5"/>
  <c r="A9422" i="5"/>
  <c r="A9421" i="5"/>
  <c r="A9420" i="5"/>
  <c r="A9419" i="5"/>
  <c r="A9418" i="5"/>
  <c r="A9417" i="5"/>
  <c r="A9416" i="5"/>
  <c r="A9415" i="5"/>
  <c r="A9414" i="5"/>
  <c r="A9413" i="5"/>
  <c r="A9412" i="5"/>
  <c r="A9411" i="5"/>
  <c r="A9410" i="5"/>
  <c r="A9409" i="5"/>
  <c r="A9408" i="5"/>
  <c r="A9407" i="5"/>
  <c r="A9406" i="5"/>
  <c r="A9405" i="5"/>
  <c r="A9404" i="5"/>
  <c r="A9403" i="5"/>
  <c r="A9402" i="5"/>
  <c r="A9401" i="5"/>
  <c r="A9400" i="5"/>
  <c r="A9399" i="5"/>
  <c r="A9398" i="5"/>
  <c r="A9397" i="5"/>
  <c r="A9396" i="5"/>
  <c r="A9395" i="5"/>
  <c r="A9394" i="5"/>
  <c r="A9393" i="5"/>
  <c r="A9392" i="5"/>
  <c r="A9391" i="5"/>
  <c r="A9390" i="5"/>
  <c r="A9389" i="5"/>
  <c r="A9388" i="5"/>
  <c r="A9387" i="5"/>
  <c r="A9386" i="5"/>
  <c r="A9385" i="5"/>
  <c r="A9384" i="5"/>
  <c r="A9383" i="5"/>
  <c r="A9382" i="5"/>
  <c r="A9381" i="5"/>
  <c r="A9380" i="5"/>
  <c r="A9379" i="5"/>
  <c r="A9378" i="5"/>
  <c r="A9377" i="5"/>
  <c r="A9376" i="5"/>
  <c r="A9375" i="5"/>
  <c r="A9374" i="5"/>
  <c r="A9373" i="5"/>
  <c r="A9372" i="5"/>
  <c r="A9371" i="5"/>
  <c r="A9370" i="5"/>
  <c r="A9369" i="5"/>
  <c r="A9368" i="5"/>
  <c r="A9367" i="5"/>
  <c r="A9366" i="5"/>
  <c r="A9365" i="5"/>
  <c r="A9364" i="5"/>
  <c r="A9363" i="5"/>
  <c r="A9362" i="5"/>
  <c r="A9361" i="5"/>
  <c r="A9360" i="5"/>
  <c r="A9359" i="5"/>
  <c r="A9358" i="5"/>
  <c r="A9357" i="5"/>
  <c r="A9356" i="5"/>
  <c r="A9355" i="5"/>
  <c r="A9354" i="5"/>
  <c r="A9353" i="5"/>
  <c r="A9352" i="5"/>
  <c r="A9351" i="5"/>
  <c r="A9350" i="5"/>
  <c r="A9349" i="5"/>
  <c r="A9348" i="5"/>
  <c r="A9347" i="5"/>
  <c r="A9346" i="5"/>
  <c r="A9345" i="5"/>
  <c r="A9344" i="5"/>
  <c r="A9343" i="5"/>
  <c r="A9342" i="5"/>
  <c r="A9341" i="5"/>
  <c r="A9340" i="5"/>
  <c r="A9339" i="5"/>
  <c r="A9338" i="5"/>
  <c r="A9337" i="5"/>
  <c r="A9336" i="5"/>
  <c r="A9335" i="5"/>
  <c r="A9334" i="5"/>
  <c r="A9333" i="5"/>
  <c r="A9332" i="5"/>
  <c r="A9331" i="5"/>
  <c r="A9330" i="5"/>
  <c r="A9329" i="5"/>
  <c r="A9328" i="5"/>
  <c r="A9327" i="5"/>
  <c r="A9326" i="5"/>
  <c r="A9325" i="5"/>
  <c r="A9324" i="5"/>
  <c r="A9323" i="5"/>
  <c r="A9322" i="5"/>
  <c r="A9321" i="5"/>
  <c r="A9320" i="5"/>
  <c r="A9319" i="5"/>
  <c r="A9318" i="5"/>
  <c r="A9317" i="5"/>
  <c r="A9316" i="5"/>
  <c r="A9315" i="5"/>
  <c r="A9314" i="5"/>
  <c r="A9313" i="5"/>
  <c r="A9312" i="5"/>
  <c r="A9311" i="5"/>
  <c r="A9310" i="5"/>
  <c r="A9309" i="5"/>
  <c r="A9308" i="5"/>
  <c r="A9307" i="5"/>
  <c r="A9306" i="5"/>
  <c r="A9305" i="5"/>
  <c r="A9304" i="5"/>
  <c r="A9303" i="5"/>
  <c r="A9302" i="5"/>
  <c r="A9301" i="5"/>
  <c r="A9300" i="5"/>
  <c r="A9299" i="5"/>
  <c r="A9298" i="5"/>
  <c r="A9297" i="5"/>
  <c r="A9296" i="5"/>
  <c r="A9295" i="5"/>
  <c r="A9294" i="5"/>
  <c r="A9293" i="5"/>
  <c r="A9292" i="5"/>
  <c r="A9291" i="5"/>
  <c r="A9290" i="5"/>
  <c r="A9289" i="5"/>
  <c r="A9288" i="5"/>
  <c r="A9287" i="5"/>
  <c r="A9286" i="5"/>
  <c r="A9285" i="5"/>
  <c r="A9284" i="5"/>
  <c r="A9283" i="5"/>
  <c r="A9282" i="5"/>
  <c r="A9281" i="5"/>
  <c r="A9280" i="5"/>
  <c r="A9279" i="5"/>
  <c r="A9278" i="5"/>
  <c r="A9277" i="5"/>
  <c r="A9276" i="5"/>
  <c r="A9275" i="5"/>
  <c r="A9274" i="5"/>
  <c r="A9273" i="5"/>
  <c r="A9272" i="5"/>
  <c r="A9271" i="5"/>
  <c r="A9270" i="5"/>
  <c r="A9269" i="5"/>
  <c r="A9268" i="5"/>
  <c r="A9267" i="5"/>
  <c r="A9266" i="5"/>
  <c r="A9265" i="5"/>
  <c r="A9264" i="5"/>
  <c r="A9263" i="5"/>
  <c r="A9262" i="5"/>
  <c r="A9261" i="5"/>
  <c r="A9260" i="5"/>
  <c r="A9259" i="5"/>
  <c r="A9258" i="5"/>
  <c r="A9257" i="5"/>
  <c r="A9256" i="5"/>
  <c r="A9255" i="5"/>
  <c r="A9254" i="5"/>
  <c r="A9253" i="5"/>
  <c r="A9252" i="5"/>
  <c r="A9251" i="5"/>
  <c r="A9250" i="5"/>
  <c r="A9249" i="5"/>
  <c r="A9248" i="5"/>
  <c r="A9247" i="5"/>
  <c r="A9246" i="5"/>
  <c r="A9245" i="5"/>
  <c r="A9244" i="5"/>
  <c r="A9243" i="5"/>
  <c r="A9242" i="5"/>
  <c r="A9241" i="5"/>
  <c r="A9240" i="5"/>
  <c r="A9239" i="5"/>
  <c r="A9238" i="5"/>
  <c r="A9237" i="5"/>
  <c r="A9236" i="5"/>
  <c r="A9235" i="5"/>
  <c r="A9234" i="5"/>
  <c r="A9233" i="5"/>
  <c r="A9232" i="5"/>
  <c r="A9231" i="5"/>
  <c r="A9230" i="5"/>
  <c r="A9229" i="5"/>
  <c r="A9228" i="5"/>
  <c r="A9227" i="5"/>
  <c r="A9226" i="5"/>
  <c r="A9225" i="5"/>
  <c r="A9224" i="5"/>
  <c r="A9223" i="5"/>
  <c r="A9222" i="5"/>
  <c r="A9221" i="5"/>
  <c r="A9220" i="5"/>
  <c r="A9219" i="5"/>
  <c r="A9218" i="5"/>
  <c r="A9217" i="5"/>
  <c r="A9216" i="5"/>
  <c r="A9215" i="5"/>
  <c r="A9214" i="5"/>
  <c r="A9213" i="5"/>
  <c r="A9212" i="5"/>
  <c r="A9211" i="5"/>
  <c r="A9210" i="5"/>
  <c r="A9209" i="5"/>
  <c r="A9208" i="5"/>
  <c r="A9207" i="5"/>
  <c r="A9206" i="5"/>
  <c r="A9205" i="5"/>
  <c r="A9204" i="5"/>
  <c r="A9203" i="5"/>
  <c r="A9202" i="5"/>
  <c r="A9201" i="5"/>
  <c r="A9200" i="5"/>
  <c r="A9199" i="5"/>
  <c r="A9198" i="5"/>
  <c r="A9197" i="5"/>
  <c r="A9196" i="5"/>
  <c r="A9195" i="5"/>
  <c r="A9194" i="5"/>
  <c r="A9193" i="5"/>
  <c r="A9192" i="5"/>
  <c r="A9191" i="5"/>
  <c r="A9190" i="5"/>
  <c r="A9189" i="5"/>
  <c r="A9188" i="5"/>
  <c r="A9187" i="5"/>
  <c r="A9186" i="5"/>
  <c r="A9185" i="5"/>
  <c r="A9184" i="5"/>
  <c r="A9183" i="5"/>
  <c r="A9182" i="5"/>
  <c r="A9181" i="5"/>
  <c r="A9180" i="5"/>
  <c r="A9179" i="5"/>
  <c r="A9178" i="5"/>
  <c r="A9177" i="5"/>
  <c r="A9176" i="5"/>
  <c r="A9175" i="5"/>
  <c r="A9174" i="5"/>
  <c r="A9173" i="5"/>
  <c r="A9172" i="5"/>
  <c r="A9171" i="5"/>
  <c r="A9170" i="5"/>
  <c r="A9169" i="5"/>
  <c r="A9168" i="5"/>
  <c r="A9167" i="5"/>
  <c r="A9166" i="5"/>
  <c r="A9165" i="5"/>
  <c r="A9164" i="5"/>
  <c r="A9163" i="5"/>
  <c r="A9162" i="5"/>
  <c r="A9161" i="5"/>
  <c r="A9160" i="5"/>
  <c r="A9159" i="5"/>
  <c r="A9158" i="5"/>
  <c r="A9157" i="5"/>
  <c r="A9156" i="5"/>
  <c r="A9155" i="5"/>
  <c r="A9154" i="5"/>
  <c r="A9153" i="5"/>
  <c r="A9152" i="5"/>
  <c r="A9151" i="5"/>
  <c r="A9150" i="5"/>
  <c r="A9149" i="5"/>
  <c r="A9148" i="5"/>
  <c r="A9147" i="5"/>
  <c r="A9146" i="5"/>
  <c r="A9145" i="5"/>
  <c r="A9144" i="5"/>
  <c r="A9143" i="5"/>
  <c r="A9142" i="5"/>
  <c r="A9141" i="5"/>
  <c r="A9140" i="5"/>
  <c r="A9139" i="5"/>
  <c r="A9138" i="5"/>
  <c r="A9137" i="5"/>
  <c r="A9136" i="5"/>
  <c r="A9135" i="5"/>
  <c r="A9134" i="5"/>
  <c r="A9133" i="5"/>
  <c r="A9132" i="5"/>
  <c r="A9131" i="5"/>
  <c r="A9130" i="5"/>
  <c r="A9129" i="5"/>
  <c r="A9128" i="5"/>
  <c r="A9127" i="5"/>
  <c r="A9126" i="5"/>
  <c r="A9125" i="5"/>
  <c r="A9124" i="5"/>
  <c r="A9123" i="5"/>
  <c r="A9122" i="5"/>
  <c r="A9121" i="5"/>
  <c r="A9120" i="5"/>
  <c r="A9119" i="5"/>
  <c r="A9118" i="5"/>
  <c r="A9117" i="5"/>
  <c r="A9116" i="5"/>
  <c r="A9115" i="5"/>
  <c r="A9114" i="5"/>
  <c r="A9113" i="5"/>
  <c r="A9112" i="5"/>
  <c r="A9111" i="5"/>
  <c r="A9110" i="5"/>
  <c r="A9109" i="5"/>
  <c r="A9108" i="5"/>
  <c r="A9107" i="5"/>
  <c r="A9106" i="5"/>
  <c r="A9105" i="5"/>
  <c r="A9104" i="5"/>
  <c r="A9103" i="5"/>
  <c r="A9102" i="5"/>
  <c r="A9101" i="5"/>
  <c r="A9100" i="5"/>
  <c r="A9099" i="5"/>
  <c r="A9098" i="5"/>
  <c r="A9097" i="5"/>
  <c r="A9096" i="5"/>
  <c r="A9095" i="5"/>
  <c r="A9094" i="5"/>
  <c r="A9093" i="5"/>
  <c r="A9092" i="5"/>
  <c r="A9091" i="5"/>
  <c r="A9090" i="5"/>
  <c r="A9089" i="5"/>
  <c r="A9088" i="5"/>
  <c r="A9087" i="5"/>
  <c r="A9086" i="5"/>
  <c r="A9085" i="5"/>
  <c r="A9084" i="5"/>
  <c r="A9083" i="5"/>
  <c r="A9082" i="5"/>
  <c r="A9081" i="5"/>
  <c r="A9080" i="5"/>
  <c r="A9079" i="5"/>
  <c r="A9078" i="5"/>
  <c r="A9077" i="5"/>
  <c r="A9076" i="5"/>
  <c r="A9075" i="5"/>
  <c r="A9074" i="5"/>
  <c r="A9073" i="5"/>
  <c r="A9072" i="5"/>
  <c r="A9071" i="5"/>
  <c r="A9070" i="5"/>
  <c r="A9069" i="5"/>
  <c r="A9068" i="5"/>
  <c r="A9067" i="5"/>
  <c r="A9066" i="5"/>
  <c r="A9065" i="5"/>
  <c r="A9064" i="5"/>
  <c r="A9063" i="5"/>
  <c r="A9062" i="5"/>
  <c r="A9061" i="5"/>
  <c r="A9060" i="5"/>
  <c r="A9059" i="5"/>
  <c r="A9058" i="5"/>
  <c r="A9057" i="5"/>
  <c r="A9056" i="5"/>
  <c r="A9055" i="5"/>
  <c r="A9054" i="5"/>
  <c r="A9053" i="5"/>
  <c r="A9052" i="5"/>
  <c r="A9051" i="5"/>
  <c r="A9050" i="5"/>
  <c r="A9049" i="5"/>
  <c r="A9048" i="5"/>
  <c r="A9047" i="5"/>
  <c r="A9046" i="5"/>
  <c r="A9045" i="5"/>
  <c r="A9044" i="5"/>
  <c r="A9043" i="5"/>
  <c r="A9042" i="5"/>
  <c r="A9041" i="5"/>
  <c r="A9040" i="5"/>
  <c r="A9039" i="5"/>
  <c r="A9038" i="5"/>
  <c r="A9037" i="5"/>
  <c r="A9036" i="5"/>
  <c r="A9035" i="5"/>
  <c r="A9034" i="5"/>
  <c r="A9033" i="5"/>
  <c r="A9032" i="5"/>
  <c r="A9031" i="5"/>
  <c r="A9030" i="5"/>
  <c r="A9029" i="5"/>
  <c r="A9028" i="5"/>
  <c r="A9027" i="5"/>
  <c r="A9026" i="5"/>
  <c r="A9025" i="5"/>
  <c r="A9024" i="5"/>
  <c r="A9023" i="5"/>
  <c r="A9022" i="5"/>
  <c r="A9021" i="5"/>
  <c r="A9020" i="5"/>
  <c r="A9019" i="5"/>
  <c r="A9018" i="5"/>
  <c r="A9017" i="5"/>
  <c r="A9016" i="5"/>
  <c r="A9015" i="5"/>
  <c r="A9014" i="5"/>
  <c r="A9013" i="5"/>
  <c r="A9012" i="5"/>
  <c r="A9011" i="5"/>
  <c r="A9010" i="5"/>
  <c r="A9009" i="5"/>
  <c r="A9008" i="5"/>
  <c r="A9007" i="5"/>
  <c r="A9006" i="5"/>
  <c r="A9005" i="5"/>
  <c r="A9004" i="5"/>
  <c r="A9003" i="5"/>
  <c r="A9002" i="5"/>
  <c r="A9001" i="5"/>
  <c r="A9000" i="5"/>
  <c r="A8999" i="5"/>
  <c r="A8998" i="5"/>
  <c r="A8997" i="5"/>
  <c r="A8996" i="5"/>
  <c r="A8995" i="5"/>
  <c r="A8994" i="5"/>
  <c r="A8993" i="5"/>
  <c r="A8992" i="5"/>
  <c r="A8991" i="5"/>
  <c r="A8990" i="5"/>
  <c r="A8989" i="5"/>
  <c r="A8988" i="5"/>
  <c r="A8987" i="5"/>
  <c r="A8986" i="5"/>
  <c r="A8985" i="5"/>
  <c r="A8984" i="5"/>
  <c r="A8983" i="5"/>
  <c r="A8982" i="5"/>
  <c r="A8981" i="5"/>
  <c r="A8980" i="5"/>
  <c r="A8979" i="5"/>
  <c r="A8978" i="5"/>
  <c r="A8977" i="5"/>
  <c r="A8976" i="5"/>
  <c r="A8975" i="5"/>
  <c r="A8974" i="5"/>
  <c r="A8973" i="5"/>
  <c r="A8972" i="5"/>
  <c r="A8971" i="5"/>
  <c r="A8970" i="5"/>
  <c r="A8969" i="5"/>
  <c r="A8968" i="5"/>
  <c r="A8967" i="5"/>
  <c r="A8966" i="5"/>
  <c r="A8965" i="5"/>
  <c r="A8964" i="5"/>
  <c r="A8963" i="5"/>
  <c r="A8962" i="5"/>
  <c r="A8961" i="5"/>
  <c r="A8960" i="5"/>
  <c r="A8959" i="5"/>
  <c r="A8958" i="5"/>
  <c r="A8957" i="5"/>
  <c r="A8956" i="5"/>
  <c r="A8955" i="5"/>
  <c r="A8954" i="5"/>
  <c r="A8953" i="5"/>
  <c r="A8952" i="5"/>
  <c r="A8951" i="5"/>
  <c r="A8950" i="5"/>
  <c r="A8949" i="5"/>
  <c r="A8948" i="5"/>
  <c r="A8947" i="5"/>
  <c r="A8946" i="5"/>
  <c r="A8945" i="5"/>
  <c r="A8944" i="5"/>
  <c r="A8943" i="5"/>
  <c r="A8942" i="5"/>
  <c r="A8941" i="5"/>
  <c r="A8940" i="5"/>
  <c r="A8939" i="5"/>
  <c r="A8938" i="5"/>
  <c r="A8937" i="5"/>
  <c r="A8936" i="5"/>
  <c r="A8935" i="5"/>
  <c r="A8934" i="5"/>
  <c r="A8933" i="5"/>
  <c r="A8932" i="5"/>
  <c r="A8931" i="5"/>
  <c r="A8930" i="5"/>
  <c r="A8929" i="5"/>
  <c r="A8928" i="5"/>
  <c r="A8927" i="5"/>
  <c r="A8926" i="5"/>
  <c r="A8925" i="5"/>
  <c r="A8924" i="5"/>
  <c r="A8923" i="5"/>
  <c r="A8922" i="5"/>
  <c r="A8921" i="5"/>
  <c r="A8920" i="5"/>
  <c r="A8919" i="5"/>
  <c r="A8918" i="5"/>
  <c r="A8917" i="5"/>
  <c r="A8916" i="5"/>
  <c r="A8915" i="5"/>
  <c r="A8914" i="5"/>
  <c r="A8913" i="5"/>
  <c r="A8912" i="5"/>
  <c r="A8911" i="5"/>
  <c r="A8910" i="5"/>
  <c r="A8909" i="5"/>
  <c r="A8908" i="5"/>
  <c r="A8907" i="5"/>
  <c r="A8906" i="5"/>
  <c r="A8905" i="5"/>
  <c r="A8904" i="5"/>
  <c r="A8903" i="5"/>
  <c r="A8902" i="5"/>
  <c r="A8901" i="5"/>
  <c r="A8900" i="5"/>
  <c r="A8899" i="5"/>
  <c r="A8898" i="5"/>
  <c r="A8897" i="5"/>
  <c r="A8896" i="5"/>
  <c r="A8895" i="5"/>
  <c r="A8894" i="5"/>
  <c r="A8893" i="5"/>
  <c r="A8892" i="5"/>
  <c r="A8891" i="5"/>
  <c r="A8890" i="5"/>
  <c r="A8889" i="5"/>
  <c r="A8888" i="5"/>
  <c r="A8887" i="5"/>
  <c r="A8886" i="5"/>
  <c r="A8885" i="5"/>
  <c r="A8884" i="5"/>
  <c r="A8883" i="5"/>
  <c r="A8882" i="5"/>
  <c r="A8881" i="5"/>
  <c r="A8880" i="5"/>
  <c r="A8879" i="5"/>
  <c r="A8878" i="5"/>
  <c r="A8877" i="5"/>
  <c r="A8876" i="5"/>
  <c r="A8875" i="5"/>
  <c r="A8874" i="5"/>
  <c r="A8873" i="5"/>
  <c r="A8872" i="5"/>
  <c r="A8871" i="5"/>
  <c r="A8870" i="5"/>
  <c r="A8869" i="5"/>
  <c r="A8868" i="5"/>
  <c r="A8867" i="5"/>
  <c r="A8866" i="5"/>
  <c r="A8865" i="5"/>
  <c r="A8864" i="5"/>
  <c r="A8863" i="5"/>
  <c r="A8862" i="5"/>
  <c r="A8861" i="5"/>
  <c r="A8860" i="5"/>
  <c r="A8859" i="5"/>
  <c r="A8858" i="5"/>
  <c r="A8857" i="5"/>
  <c r="A8856" i="5"/>
  <c r="A8855" i="5"/>
  <c r="A8854" i="5"/>
  <c r="A8853" i="5"/>
  <c r="A8852" i="5"/>
  <c r="A8851" i="5"/>
  <c r="A8850" i="5"/>
  <c r="A8849" i="5"/>
  <c r="A8848" i="5"/>
  <c r="A8847" i="5"/>
  <c r="A8846" i="5"/>
  <c r="A8845" i="5"/>
  <c r="A8844" i="5"/>
  <c r="A8843" i="5"/>
  <c r="A8842" i="5"/>
  <c r="A8841" i="5"/>
  <c r="A8840" i="5"/>
  <c r="A8839" i="5"/>
  <c r="A8838" i="5"/>
  <c r="A8837" i="5"/>
  <c r="A8836" i="5"/>
  <c r="A8835" i="5"/>
  <c r="A8834" i="5"/>
  <c r="A8833" i="5"/>
  <c r="A8832" i="5"/>
  <c r="A8831" i="5"/>
  <c r="A8830" i="5"/>
  <c r="A8829" i="5"/>
  <c r="A8828" i="5"/>
  <c r="A8827" i="5"/>
  <c r="A8826" i="5"/>
  <c r="A8825" i="5"/>
  <c r="A8824" i="5"/>
  <c r="A8823" i="5"/>
  <c r="A8822" i="5"/>
  <c r="A8821" i="5"/>
  <c r="A8820" i="5"/>
  <c r="A8819" i="5"/>
  <c r="A8818" i="5"/>
  <c r="A8817" i="5"/>
  <c r="A8816" i="5"/>
  <c r="A8815" i="5"/>
  <c r="A8814" i="5"/>
  <c r="A8813" i="5"/>
  <c r="A8812" i="5"/>
  <c r="A8811" i="5"/>
  <c r="A8810" i="5"/>
  <c r="A8809" i="5"/>
  <c r="A8808" i="5"/>
  <c r="A8807" i="5"/>
  <c r="A8806" i="5"/>
  <c r="A8805" i="5"/>
  <c r="A8804" i="5"/>
  <c r="A8803" i="5"/>
  <c r="A8802" i="5"/>
  <c r="A8801" i="5"/>
  <c r="A8800" i="5"/>
  <c r="A8799" i="5"/>
  <c r="A8798" i="5"/>
  <c r="A8797" i="5"/>
  <c r="A8796" i="5"/>
  <c r="A8795" i="5"/>
  <c r="A8794" i="5"/>
  <c r="A8793" i="5"/>
  <c r="A8792" i="5"/>
  <c r="A8791" i="5"/>
  <c r="A8790" i="5"/>
  <c r="A8789" i="5"/>
  <c r="A8788" i="5"/>
  <c r="A8787" i="5"/>
  <c r="A8786" i="5"/>
  <c r="A8785" i="5"/>
  <c r="A8784" i="5"/>
  <c r="A8783" i="5"/>
  <c r="A8782" i="5"/>
  <c r="A8781" i="5"/>
  <c r="A8780" i="5"/>
  <c r="A8779" i="5"/>
  <c r="A8778" i="5"/>
  <c r="A8777" i="5"/>
  <c r="A8776" i="5"/>
  <c r="A8775" i="5"/>
  <c r="A8774" i="5"/>
  <c r="A8773" i="5"/>
  <c r="A8772" i="5"/>
  <c r="A8771" i="5"/>
  <c r="A8770" i="5"/>
  <c r="A8769" i="5"/>
  <c r="A8768" i="5"/>
  <c r="A8767" i="5"/>
  <c r="A8766" i="5"/>
  <c r="A8765" i="5"/>
  <c r="A8764" i="5"/>
  <c r="A8763" i="5"/>
  <c r="A8762" i="5"/>
  <c r="A8761" i="5"/>
  <c r="A8760" i="5"/>
  <c r="A8759" i="5"/>
  <c r="A8758" i="5"/>
  <c r="A8757" i="5"/>
  <c r="A8756" i="5"/>
  <c r="A8755" i="5"/>
  <c r="A8754" i="5"/>
  <c r="A8753" i="5"/>
  <c r="A8752" i="5"/>
  <c r="A8751" i="5"/>
  <c r="A8750" i="5"/>
  <c r="A8749" i="5"/>
  <c r="A8748" i="5"/>
  <c r="A8747" i="5"/>
  <c r="A8746" i="5"/>
  <c r="A8745" i="5"/>
  <c r="A8744" i="5"/>
  <c r="A8743" i="5"/>
  <c r="A8742" i="5"/>
  <c r="A8741" i="5"/>
  <c r="A8740" i="5"/>
  <c r="A8739" i="5"/>
  <c r="A8738" i="5"/>
  <c r="A8737" i="5"/>
  <c r="A8736" i="5"/>
  <c r="A8735" i="5"/>
  <c r="A8734" i="5"/>
  <c r="A8733" i="5"/>
  <c r="A8732" i="5"/>
  <c r="A8731" i="5"/>
  <c r="A8730" i="5"/>
  <c r="A8729" i="5"/>
  <c r="A8728" i="5"/>
  <c r="A8727" i="5"/>
  <c r="A8726" i="5"/>
  <c r="A8725" i="5"/>
  <c r="A8724" i="5"/>
  <c r="A8723" i="5"/>
  <c r="A8722" i="5"/>
  <c r="A8721" i="5"/>
  <c r="A8720" i="5"/>
  <c r="A8719" i="5"/>
  <c r="A8718" i="5"/>
  <c r="A8717" i="5"/>
  <c r="A8716" i="5"/>
  <c r="A8715" i="5"/>
  <c r="A8714" i="5"/>
  <c r="A8713" i="5"/>
  <c r="A8712" i="5"/>
  <c r="A8711" i="5"/>
  <c r="A8710" i="5"/>
  <c r="A8709" i="5"/>
  <c r="A8708" i="5"/>
  <c r="A8707" i="5"/>
  <c r="A8706" i="5"/>
  <c r="A8705" i="5"/>
  <c r="A8704" i="5"/>
  <c r="A8703" i="5"/>
  <c r="A8702" i="5"/>
  <c r="A8701" i="5"/>
  <c r="A8700" i="5"/>
  <c r="A8699" i="5"/>
  <c r="A8698" i="5"/>
  <c r="A8697" i="5"/>
  <c r="A8696" i="5"/>
  <c r="A8695" i="5"/>
  <c r="A8694" i="5"/>
  <c r="A8693" i="5"/>
  <c r="A8692" i="5"/>
  <c r="A8691" i="5"/>
  <c r="A8690" i="5"/>
  <c r="A8689" i="5"/>
  <c r="A8688" i="5"/>
  <c r="A8687" i="5"/>
  <c r="A8686" i="5"/>
  <c r="A8685" i="5"/>
  <c r="A8684" i="5"/>
  <c r="A8683" i="5"/>
  <c r="A8682" i="5"/>
  <c r="A8681" i="5"/>
  <c r="A8680" i="5"/>
  <c r="A8679" i="5"/>
  <c r="A8678" i="5"/>
  <c r="A8677" i="5"/>
  <c r="A8676" i="5"/>
  <c r="A8675" i="5"/>
  <c r="A8674" i="5"/>
  <c r="A8673" i="5"/>
  <c r="A8672" i="5"/>
  <c r="A8671" i="5"/>
  <c r="A8670" i="5"/>
  <c r="A8669" i="5"/>
  <c r="A8668" i="5"/>
  <c r="A8667" i="5"/>
  <c r="A8666" i="5"/>
  <c r="A8665" i="5"/>
  <c r="A8664" i="5"/>
  <c r="A8663" i="5"/>
  <c r="A8662" i="5"/>
  <c r="A8661" i="5"/>
  <c r="A8660" i="5"/>
  <c r="A8659" i="5"/>
  <c r="A8658" i="5"/>
  <c r="A8657" i="5"/>
  <c r="A8656" i="5"/>
  <c r="A8655" i="5"/>
  <c r="A8654" i="5"/>
  <c r="A8653" i="5"/>
  <c r="A8652" i="5"/>
  <c r="A8651" i="5"/>
  <c r="A8650" i="5"/>
  <c r="A8649" i="5"/>
  <c r="A8648" i="5"/>
  <c r="A8647" i="5"/>
  <c r="A8646" i="5"/>
  <c r="A8645" i="5"/>
  <c r="A8644" i="5"/>
  <c r="A8643" i="5"/>
  <c r="A8642" i="5"/>
  <c r="A8641" i="5"/>
  <c r="A8640" i="5"/>
  <c r="A8639" i="5"/>
  <c r="A8638" i="5"/>
  <c r="A8637" i="5"/>
  <c r="A8636" i="5"/>
  <c r="A8635" i="5"/>
  <c r="A8634" i="5"/>
  <c r="A8633" i="5"/>
  <c r="A8632" i="5"/>
  <c r="A8631" i="5"/>
  <c r="A8630" i="5"/>
  <c r="A8629" i="5"/>
  <c r="A8628" i="5"/>
  <c r="A8627" i="5"/>
  <c r="A8626" i="5"/>
  <c r="A8625" i="5"/>
  <c r="A8624" i="5"/>
  <c r="A8623" i="5"/>
  <c r="A8622" i="5"/>
  <c r="A8621" i="5"/>
  <c r="A8620" i="5"/>
  <c r="A8619" i="5"/>
  <c r="A8618" i="5"/>
  <c r="A8617" i="5"/>
  <c r="A8616" i="5"/>
  <c r="A8615" i="5"/>
  <c r="A8614" i="5"/>
  <c r="A8613" i="5"/>
  <c r="A8612" i="5"/>
  <c r="A8611" i="5"/>
  <c r="A8610" i="5"/>
  <c r="A8609" i="5"/>
  <c r="A8608" i="5"/>
  <c r="A8607" i="5"/>
  <c r="A8606" i="5"/>
  <c r="A8605" i="5"/>
  <c r="A8604" i="5"/>
  <c r="A8603" i="5"/>
  <c r="A8602" i="5"/>
  <c r="A8601" i="5"/>
  <c r="A8600" i="5"/>
  <c r="A8599" i="5"/>
  <c r="A8598" i="5"/>
  <c r="A8597" i="5"/>
  <c r="A8596" i="5"/>
  <c r="A8595" i="5"/>
  <c r="A8594" i="5"/>
  <c r="A8593" i="5"/>
  <c r="A8592" i="5"/>
  <c r="A8591" i="5"/>
  <c r="A8590" i="5"/>
  <c r="A8589" i="5"/>
  <c r="A8588" i="5"/>
  <c r="A8587" i="5"/>
  <c r="A8586" i="5"/>
  <c r="A8585" i="5"/>
  <c r="A8584" i="5"/>
  <c r="A8583" i="5"/>
  <c r="A8582" i="5"/>
  <c r="A8581" i="5"/>
  <c r="A8580" i="5"/>
  <c r="A8579" i="5"/>
  <c r="A8578" i="5"/>
  <c r="A8577" i="5"/>
  <c r="A8576" i="5"/>
  <c r="A8575" i="5"/>
  <c r="A8574" i="5"/>
  <c r="A8573" i="5"/>
  <c r="A8572" i="5"/>
  <c r="A8571" i="5"/>
  <c r="A8570" i="5"/>
  <c r="A8569" i="5"/>
  <c r="A8568" i="5"/>
  <c r="A8567" i="5"/>
  <c r="A8566" i="5"/>
  <c r="A8565" i="5"/>
  <c r="A8564" i="5"/>
  <c r="A8563" i="5"/>
  <c r="A8562" i="5"/>
  <c r="A8561" i="5"/>
  <c r="A8560" i="5"/>
  <c r="A8559" i="5"/>
  <c r="A8558" i="5"/>
  <c r="A8557" i="5"/>
  <c r="A8556" i="5"/>
  <c r="A8555" i="5"/>
  <c r="A8554" i="5"/>
  <c r="A8553" i="5"/>
  <c r="A8552" i="5"/>
  <c r="A8551" i="5"/>
  <c r="A8550" i="5"/>
  <c r="A8549" i="5"/>
  <c r="A8548" i="5"/>
  <c r="A8547" i="5"/>
  <c r="A8546" i="5"/>
  <c r="A8545" i="5"/>
  <c r="A8544" i="5"/>
  <c r="A8543" i="5"/>
  <c r="A8542" i="5"/>
  <c r="A8541" i="5"/>
  <c r="A8540" i="5"/>
  <c r="A8539" i="5"/>
  <c r="A8538" i="5"/>
  <c r="A8537" i="5"/>
  <c r="A8536" i="5"/>
  <c r="A8535" i="5"/>
  <c r="A8534" i="5"/>
  <c r="A8533" i="5"/>
  <c r="A8532" i="5"/>
  <c r="A8531" i="5"/>
  <c r="A8530" i="5"/>
  <c r="A8529" i="5"/>
  <c r="A8528" i="5"/>
  <c r="A8527" i="5"/>
  <c r="A8526" i="5"/>
  <c r="A8525" i="5"/>
  <c r="A8524" i="5"/>
  <c r="A8523" i="5"/>
  <c r="A8522" i="5"/>
  <c r="A8521" i="5"/>
  <c r="A8520" i="5"/>
  <c r="A8519" i="5"/>
  <c r="A8518" i="5"/>
  <c r="A8517" i="5"/>
  <c r="A8516" i="5"/>
  <c r="A8515" i="5"/>
  <c r="A8514" i="5"/>
  <c r="A8513" i="5"/>
  <c r="A8512" i="5"/>
  <c r="A8511" i="5"/>
  <c r="A8510" i="5"/>
  <c r="A8509" i="5"/>
  <c r="A8508" i="5"/>
  <c r="A8507" i="5"/>
  <c r="A8506" i="5"/>
  <c r="A8505" i="5"/>
  <c r="A8504" i="5"/>
  <c r="A8503" i="5"/>
  <c r="A8502" i="5"/>
  <c r="A8501" i="5"/>
  <c r="A8500" i="5"/>
  <c r="A8499" i="5"/>
  <c r="A8498" i="5"/>
  <c r="A8497" i="5"/>
  <c r="A8496" i="5"/>
  <c r="A8495" i="5"/>
  <c r="A8494" i="5"/>
  <c r="A8493" i="5"/>
  <c r="A8492" i="5"/>
  <c r="A8491" i="5"/>
  <c r="A8490" i="5"/>
  <c r="A8489" i="5"/>
  <c r="A8488" i="5"/>
  <c r="A8487" i="5"/>
  <c r="A8486" i="5"/>
  <c r="A8485" i="5"/>
  <c r="A8484" i="5"/>
  <c r="A8483" i="5"/>
  <c r="A8482" i="5"/>
  <c r="A8481" i="5"/>
  <c r="A8480" i="5"/>
  <c r="A8479" i="5"/>
  <c r="A8478" i="5"/>
  <c r="A8477" i="5"/>
  <c r="A8476" i="5"/>
  <c r="A8475" i="5"/>
  <c r="A8474" i="5"/>
  <c r="A8473" i="5"/>
  <c r="A8472" i="5"/>
  <c r="A8471" i="5"/>
  <c r="A8470" i="5"/>
  <c r="A8469" i="5"/>
  <c r="A8468" i="5"/>
  <c r="A8467" i="5"/>
  <c r="A8466" i="5"/>
  <c r="A8465" i="5"/>
  <c r="A8464" i="5"/>
  <c r="A8463" i="5"/>
  <c r="A8462" i="5"/>
  <c r="A8461" i="5"/>
  <c r="A8460" i="5"/>
  <c r="A8459" i="5"/>
  <c r="A8458" i="5"/>
  <c r="A8457" i="5"/>
  <c r="A8456" i="5"/>
  <c r="A8455" i="5"/>
  <c r="A8454" i="5"/>
  <c r="A8453" i="5"/>
  <c r="A8452" i="5"/>
  <c r="A8451" i="5"/>
  <c r="A8450" i="5"/>
  <c r="A8449" i="5"/>
  <c r="A8448" i="5"/>
  <c r="A8447" i="5"/>
  <c r="A8446" i="5"/>
  <c r="A8445" i="5"/>
  <c r="A8444" i="5"/>
  <c r="A8443" i="5"/>
  <c r="A8442" i="5"/>
  <c r="A8441" i="5"/>
  <c r="A8440" i="5"/>
  <c r="A8439" i="5"/>
  <c r="A8438" i="5"/>
  <c r="A8437" i="5"/>
  <c r="A8436" i="5"/>
  <c r="A8435" i="5"/>
  <c r="A8434" i="5"/>
  <c r="A8433" i="5"/>
  <c r="A8432" i="5"/>
  <c r="A8431" i="5"/>
  <c r="A8430" i="5"/>
  <c r="A8429" i="5"/>
  <c r="A8428" i="5"/>
  <c r="A8427" i="5"/>
  <c r="A8426" i="5"/>
  <c r="A8425" i="5"/>
  <c r="A8424" i="5"/>
  <c r="A8423" i="5"/>
  <c r="A8422" i="5"/>
  <c r="A8421" i="5"/>
  <c r="A8420" i="5"/>
  <c r="A8419" i="5"/>
  <c r="A8418" i="5"/>
  <c r="A8417" i="5"/>
  <c r="A8416" i="5"/>
  <c r="A8415" i="5"/>
  <c r="A8414" i="5"/>
  <c r="A8413" i="5"/>
  <c r="A8412" i="5"/>
  <c r="A8411" i="5"/>
  <c r="A8410" i="5"/>
  <c r="A8409" i="5"/>
  <c r="A8408" i="5"/>
  <c r="A8407" i="5"/>
  <c r="A8406" i="5"/>
  <c r="A8405" i="5"/>
  <c r="A8404" i="5"/>
  <c r="A8403" i="5"/>
  <c r="A8402" i="5"/>
  <c r="A8401" i="5"/>
  <c r="A8400" i="5"/>
  <c r="A8399" i="5"/>
  <c r="A8398" i="5"/>
  <c r="A8397" i="5"/>
  <c r="A8396" i="5"/>
  <c r="A8395" i="5"/>
  <c r="A8394" i="5"/>
  <c r="A8393" i="5"/>
  <c r="A8392" i="5"/>
  <c r="A8391" i="5"/>
  <c r="A8390" i="5"/>
  <c r="A8389" i="5"/>
  <c r="A8388" i="5"/>
  <c r="A8387" i="5"/>
  <c r="A8386" i="5"/>
  <c r="A8385" i="5"/>
  <c r="A8384" i="5"/>
  <c r="A8383" i="5"/>
  <c r="A8382" i="5"/>
  <c r="A8381" i="5"/>
  <c r="A8380" i="5"/>
  <c r="A8379" i="5"/>
  <c r="A8378" i="5"/>
  <c r="A8377" i="5"/>
  <c r="A8376" i="5"/>
  <c r="A8375" i="5"/>
  <c r="A8374" i="5"/>
  <c r="A8373" i="5"/>
  <c r="A8372" i="5"/>
  <c r="A8371" i="5"/>
  <c r="A8370" i="5"/>
  <c r="A8369" i="5"/>
  <c r="A8368" i="5"/>
  <c r="A8367" i="5"/>
  <c r="A8366" i="5"/>
  <c r="A8365" i="5"/>
  <c r="A8364" i="5"/>
  <c r="A8363" i="5"/>
  <c r="A8362" i="5"/>
  <c r="A8361" i="5"/>
  <c r="A8360" i="5"/>
  <c r="A8359" i="5"/>
  <c r="A8358" i="5"/>
  <c r="A8357" i="5"/>
  <c r="A8356" i="5"/>
  <c r="A8355" i="5"/>
  <c r="A8354" i="5"/>
  <c r="A8353" i="5"/>
  <c r="A8352" i="5"/>
  <c r="A8351" i="5"/>
  <c r="A8350" i="5"/>
  <c r="A8349" i="5"/>
  <c r="A8348" i="5"/>
  <c r="A8347" i="5"/>
  <c r="A8346" i="5"/>
  <c r="A8345" i="5"/>
  <c r="A8344" i="5"/>
  <c r="A8343" i="5"/>
  <c r="A8342" i="5"/>
  <c r="A8341" i="5"/>
  <c r="A8340" i="5"/>
  <c r="A8339" i="5"/>
  <c r="A8338" i="5"/>
  <c r="A8337" i="5"/>
  <c r="A8336" i="5"/>
  <c r="A8335" i="5"/>
  <c r="A8334" i="5"/>
  <c r="A8333" i="5"/>
  <c r="A8332" i="5"/>
  <c r="A8331" i="5"/>
  <c r="A8330" i="5"/>
  <c r="A8329" i="5"/>
  <c r="A8328" i="5"/>
  <c r="A8327" i="5"/>
  <c r="A8326" i="5"/>
  <c r="A8325" i="5"/>
  <c r="A8324" i="5"/>
  <c r="A8323" i="5"/>
  <c r="A8322" i="5"/>
  <c r="A8321" i="5"/>
  <c r="A8320" i="5"/>
  <c r="A8319" i="5"/>
  <c r="A8318" i="5"/>
  <c r="A8317" i="5"/>
  <c r="A8316" i="5"/>
  <c r="A8315" i="5"/>
  <c r="A8314" i="5"/>
  <c r="A8313" i="5"/>
  <c r="A8312" i="5"/>
  <c r="A8311" i="5"/>
  <c r="A8310" i="5"/>
  <c r="A8309" i="5"/>
  <c r="A8308" i="5"/>
  <c r="A8307" i="5"/>
  <c r="A8306" i="5"/>
  <c r="A8305" i="5"/>
  <c r="A8304" i="5"/>
  <c r="A8303" i="5"/>
  <c r="A8302" i="5"/>
  <c r="A8301" i="5"/>
  <c r="A8300" i="5"/>
  <c r="A8299" i="5"/>
  <c r="A8298" i="5"/>
  <c r="A8297" i="5"/>
  <c r="A8296" i="5"/>
  <c r="A8295" i="5"/>
  <c r="A8294" i="5"/>
  <c r="A8293" i="5"/>
  <c r="A8292" i="5"/>
  <c r="A8291" i="5"/>
  <c r="A8290" i="5"/>
  <c r="A8289" i="5"/>
  <c r="A8288" i="5"/>
  <c r="A8287" i="5"/>
  <c r="A8286" i="5"/>
  <c r="A8285" i="5"/>
  <c r="A8284" i="5"/>
  <c r="A8283" i="5"/>
  <c r="A8282" i="5"/>
  <c r="A8281" i="5"/>
  <c r="A8280" i="5"/>
  <c r="A8279" i="5"/>
  <c r="A8278" i="5"/>
  <c r="A8277" i="5"/>
  <c r="A8276" i="5"/>
  <c r="A8275" i="5"/>
  <c r="A8274" i="5"/>
  <c r="A8273" i="5"/>
  <c r="A8272" i="5"/>
  <c r="A8271" i="5"/>
  <c r="A8270" i="5"/>
  <c r="A8269" i="5"/>
  <c r="A8268" i="5"/>
  <c r="A8267" i="5"/>
  <c r="A8266" i="5"/>
  <c r="A8265" i="5"/>
  <c r="A8264" i="5"/>
  <c r="A8263" i="5"/>
  <c r="A8262" i="5"/>
  <c r="A8261" i="5"/>
  <c r="A8260" i="5"/>
  <c r="A8259" i="5"/>
  <c r="A8258" i="5"/>
  <c r="A8257" i="5"/>
  <c r="A8256" i="5"/>
  <c r="A8255" i="5"/>
  <c r="A8254" i="5"/>
  <c r="A8253" i="5"/>
  <c r="A8252" i="5"/>
  <c r="A8251" i="5"/>
  <c r="A8250" i="5"/>
  <c r="A8249" i="5"/>
  <c r="A8248" i="5"/>
  <c r="A8247" i="5"/>
  <c r="A8246" i="5"/>
  <c r="A8245" i="5"/>
  <c r="A8244" i="5"/>
  <c r="A8243" i="5"/>
  <c r="A8242" i="5"/>
  <c r="A8241" i="5"/>
  <c r="A8240" i="5"/>
  <c r="A8239" i="5"/>
  <c r="A8238" i="5"/>
  <c r="A8237" i="5"/>
  <c r="A8236" i="5"/>
  <c r="A8235" i="5"/>
  <c r="A8234" i="5"/>
  <c r="A8233" i="5"/>
  <c r="A8232" i="5"/>
  <c r="A8231" i="5"/>
  <c r="A8230" i="5"/>
  <c r="A8229" i="5"/>
  <c r="A8228" i="5"/>
  <c r="A8227" i="5"/>
  <c r="A8226" i="5"/>
  <c r="A8225" i="5"/>
  <c r="A8224" i="5"/>
  <c r="A8223" i="5"/>
  <c r="A8222" i="5"/>
  <c r="A8221" i="5"/>
  <c r="A8220" i="5"/>
  <c r="A8219" i="5"/>
  <c r="A8218" i="5"/>
  <c r="A8217" i="5"/>
  <c r="A8216" i="5"/>
  <c r="A8215" i="5"/>
  <c r="A8214" i="5"/>
  <c r="A8213" i="5"/>
  <c r="A8212" i="5"/>
  <c r="A8211" i="5"/>
  <c r="A8210" i="5"/>
  <c r="A8209" i="5"/>
  <c r="A8208" i="5"/>
  <c r="A8207" i="5"/>
  <c r="A8206" i="5"/>
  <c r="A8205" i="5"/>
  <c r="A8204" i="5"/>
  <c r="A8203" i="5"/>
  <c r="A8202" i="5"/>
  <c r="A8201" i="5"/>
  <c r="A8200" i="5"/>
  <c r="A8199" i="5"/>
  <c r="A8198" i="5"/>
  <c r="A8197" i="5"/>
  <c r="A8196" i="5"/>
  <c r="A8195" i="5"/>
  <c r="A8194" i="5"/>
  <c r="A8193" i="5"/>
  <c r="A8192" i="5"/>
  <c r="A8191" i="5"/>
  <c r="A8190" i="5"/>
  <c r="A8189" i="5"/>
  <c r="A8188" i="5"/>
  <c r="A8187" i="5"/>
  <c r="A8186" i="5"/>
  <c r="A8185" i="5"/>
  <c r="A8184" i="5"/>
  <c r="A8183" i="5"/>
  <c r="A8182" i="5"/>
  <c r="A8181" i="5"/>
  <c r="A8180" i="5"/>
  <c r="A8179" i="5"/>
  <c r="A8178" i="5"/>
  <c r="A8177" i="5"/>
  <c r="A8176" i="5"/>
  <c r="A8175" i="5"/>
  <c r="A8174" i="5"/>
  <c r="A8173" i="5"/>
  <c r="A8172" i="5"/>
  <c r="A8171" i="5"/>
  <c r="A8170" i="5"/>
  <c r="A8169" i="5"/>
  <c r="A8168" i="5"/>
  <c r="A8167" i="5"/>
  <c r="A8166" i="5"/>
  <c r="A8165" i="5"/>
  <c r="A8164" i="5"/>
  <c r="A8163" i="5"/>
  <c r="A8162" i="5"/>
  <c r="A8161" i="5"/>
  <c r="A8160" i="5"/>
  <c r="A8159" i="5"/>
  <c r="A8158" i="5"/>
  <c r="A8157" i="5"/>
  <c r="A8156" i="5"/>
  <c r="A8155" i="5"/>
  <c r="A8154" i="5"/>
  <c r="A8153" i="5"/>
  <c r="A8152" i="5"/>
  <c r="A8151" i="5"/>
  <c r="A8150" i="5"/>
  <c r="A8149" i="5"/>
  <c r="A8148" i="5"/>
  <c r="A8147" i="5"/>
  <c r="A8146" i="5"/>
  <c r="A8145" i="5"/>
  <c r="A8144" i="5"/>
  <c r="A8143" i="5"/>
  <c r="A8142" i="5"/>
  <c r="A8141" i="5"/>
  <c r="A8140" i="5"/>
  <c r="A8139" i="5"/>
  <c r="A8138" i="5"/>
  <c r="A8137" i="5"/>
  <c r="A8136" i="5"/>
  <c r="A8135" i="5"/>
  <c r="A8134" i="5"/>
  <c r="A8133" i="5"/>
  <c r="A8132" i="5"/>
  <c r="A8131" i="5"/>
  <c r="A8130" i="5"/>
  <c r="A8129" i="5"/>
  <c r="A8128" i="5"/>
  <c r="A8127" i="5"/>
  <c r="A8126" i="5"/>
  <c r="A8125" i="5"/>
  <c r="A8124" i="5"/>
  <c r="A8123" i="5"/>
  <c r="A8122" i="5"/>
  <c r="A8121" i="5"/>
  <c r="A8120" i="5"/>
  <c r="A8119" i="5"/>
  <c r="A8118" i="5"/>
  <c r="A8117" i="5"/>
  <c r="A8116" i="5"/>
  <c r="A8115" i="5"/>
  <c r="A8114" i="5"/>
  <c r="A8113" i="5"/>
  <c r="A8112" i="5"/>
  <c r="A8111" i="5"/>
  <c r="A8110" i="5"/>
  <c r="A8109" i="5"/>
  <c r="A8108" i="5"/>
  <c r="A8107" i="5"/>
  <c r="A8106" i="5"/>
  <c r="A8105" i="5"/>
  <c r="A8104" i="5"/>
  <c r="A8103" i="5"/>
  <c r="A8102" i="5"/>
  <c r="A8101" i="5"/>
  <c r="A8100" i="5"/>
  <c r="A8099" i="5"/>
  <c r="A8098" i="5"/>
  <c r="A8097" i="5"/>
  <c r="A8096" i="5"/>
  <c r="A8095" i="5"/>
  <c r="A8094" i="5"/>
  <c r="A8093" i="5"/>
  <c r="A8092" i="5"/>
  <c r="A8091" i="5"/>
  <c r="A8090" i="5"/>
  <c r="A8089" i="5"/>
  <c r="A8088" i="5"/>
  <c r="A8087" i="5"/>
  <c r="A8086" i="5"/>
  <c r="A8085" i="5"/>
  <c r="A8084" i="5"/>
  <c r="A8083" i="5"/>
  <c r="A8082" i="5"/>
  <c r="A8081" i="5"/>
  <c r="A8080" i="5"/>
  <c r="A8079" i="5"/>
  <c r="A8078" i="5"/>
  <c r="A8077" i="5"/>
  <c r="A8076" i="5"/>
  <c r="A8075" i="5"/>
  <c r="A8074" i="5"/>
  <c r="A8073" i="5"/>
  <c r="A8072" i="5"/>
  <c r="A8071" i="5"/>
  <c r="A8070" i="5"/>
  <c r="A8069" i="5"/>
  <c r="A8068" i="5"/>
  <c r="A8067" i="5"/>
  <c r="A8066" i="5"/>
  <c r="A8065" i="5"/>
  <c r="A8064" i="5"/>
  <c r="A8063" i="5"/>
  <c r="A8062" i="5"/>
  <c r="A8061" i="5"/>
  <c r="A8060" i="5"/>
  <c r="A8059" i="5"/>
  <c r="A8058" i="5"/>
  <c r="A8057" i="5"/>
  <c r="A8056" i="5"/>
  <c r="A8055" i="5"/>
  <c r="A8054" i="5"/>
  <c r="A8053" i="5"/>
  <c r="A8052" i="5"/>
  <c r="A8051" i="5"/>
  <c r="A8050" i="5"/>
  <c r="A8049" i="5"/>
  <c r="A8048" i="5"/>
  <c r="A8047" i="5"/>
  <c r="A8046" i="5"/>
  <c r="A8045" i="5"/>
  <c r="A8044" i="5"/>
  <c r="A8043" i="5"/>
  <c r="A8042" i="5"/>
  <c r="A8041" i="5"/>
  <c r="A8040" i="5"/>
  <c r="A8039" i="5"/>
  <c r="A8038" i="5"/>
  <c r="A8037" i="5"/>
  <c r="A8036" i="5"/>
  <c r="A8035" i="5"/>
  <c r="A8034" i="5"/>
  <c r="A8033" i="5"/>
  <c r="A8032" i="5"/>
  <c r="A8031" i="5"/>
  <c r="A8030" i="5"/>
  <c r="A8029" i="5"/>
  <c r="A8028" i="5"/>
  <c r="A8027" i="5"/>
  <c r="A8026" i="5"/>
  <c r="A8025" i="5"/>
  <c r="A8024" i="5"/>
  <c r="A8023" i="5"/>
  <c r="A8022" i="5"/>
  <c r="A8021" i="5"/>
  <c r="A8020" i="5"/>
  <c r="A8019" i="5"/>
  <c r="A8018" i="5"/>
  <c r="A8017" i="5"/>
  <c r="A8016" i="5"/>
  <c r="A8015" i="5"/>
  <c r="A8014" i="5"/>
  <c r="A8013" i="5"/>
  <c r="A8012" i="5"/>
  <c r="A8011" i="5"/>
  <c r="A8010" i="5"/>
  <c r="A8009" i="5"/>
  <c r="A8008" i="5"/>
  <c r="A8007" i="5"/>
  <c r="A8006" i="5"/>
  <c r="A8005" i="5"/>
  <c r="A8004" i="5"/>
  <c r="A8003" i="5"/>
  <c r="A8002" i="5"/>
  <c r="A8001" i="5"/>
  <c r="A8000" i="5"/>
  <c r="A7999" i="5"/>
  <c r="A7998" i="5"/>
  <c r="A7997" i="5"/>
  <c r="A7996" i="5"/>
  <c r="A7995" i="5"/>
  <c r="A7994" i="5"/>
  <c r="A7993" i="5"/>
  <c r="A7992" i="5"/>
  <c r="A7991" i="5"/>
  <c r="A7990" i="5"/>
  <c r="A7989" i="5"/>
  <c r="A7988" i="5"/>
  <c r="A7987" i="5"/>
  <c r="A7986" i="5"/>
  <c r="A7985" i="5"/>
  <c r="A7984" i="5"/>
  <c r="A7983" i="5"/>
  <c r="A7982" i="5"/>
  <c r="A7981" i="5"/>
  <c r="A7980" i="5"/>
  <c r="A7979" i="5"/>
  <c r="A7978" i="5"/>
  <c r="A7977" i="5"/>
  <c r="A7976" i="5"/>
  <c r="A7975" i="5"/>
  <c r="A7974" i="5"/>
  <c r="A7973" i="5"/>
  <c r="A7972" i="5"/>
  <c r="A7971" i="5"/>
  <c r="A7970" i="5"/>
  <c r="A7969" i="5"/>
  <c r="A7968" i="5"/>
  <c r="A7967" i="5"/>
  <c r="A7966" i="5"/>
  <c r="A7965" i="5"/>
  <c r="A7964" i="5"/>
  <c r="A7963" i="5"/>
  <c r="A7962" i="5"/>
  <c r="A7961" i="5"/>
  <c r="A7960" i="5"/>
  <c r="A7959" i="5"/>
  <c r="A7958" i="5"/>
  <c r="A7957" i="5"/>
  <c r="A7956" i="5"/>
  <c r="A7955" i="5"/>
  <c r="A7954" i="5"/>
  <c r="A7953" i="5"/>
  <c r="A7952" i="5"/>
  <c r="A7951" i="5"/>
  <c r="A7950" i="5"/>
  <c r="A7949" i="5"/>
  <c r="A7948" i="5"/>
  <c r="A7947" i="5"/>
  <c r="A7946" i="5"/>
  <c r="A7945" i="5"/>
  <c r="A7944" i="5"/>
  <c r="A7943" i="5"/>
  <c r="A7942" i="5"/>
  <c r="A7941" i="5"/>
  <c r="A7940" i="5"/>
  <c r="A7939" i="5"/>
  <c r="A7938" i="5"/>
  <c r="A7937" i="5"/>
  <c r="A7936" i="5"/>
  <c r="A7935" i="5"/>
  <c r="A7934" i="5"/>
  <c r="A7933" i="5"/>
  <c r="A7932" i="5"/>
  <c r="A7931" i="5"/>
  <c r="A7930" i="5"/>
  <c r="A7929" i="5"/>
  <c r="A7928" i="5"/>
  <c r="A7927" i="5"/>
  <c r="A7926" i="5"/>
  <c r="A7925" i="5"/>
  <c r="A7924" i="5"/>
  <c r="A7923" i="5"/>
  <c r="A7922" i="5"/>
  <c r="A7921" i="5"/>
  <c r="A7920" i="5"/>
  <c r="A7919" i="5"/>
  <c r="A7918" i="5"/>
  <c r="A7917" i="5"/>
  <c r="A7916" i="5"/>
  <c r="A7915" i="5"/>
  <c r="A7914" i="5"/>
  <c r="A7913" i="5"/>
  <c r="A7912" i="5"/>
  <c r="A7911" i="5"/>
  <c r="A7910" i="5"/>
  <c r="A7909" i="5"/>
  <c r="A7908" i="5"/>
  <c r="A7907" i="5"/>
  <c r="A7906" i="5"/>
  <c r="A7905" i="5"/>
  <c r="A7904" i="5"/>
  <c r="A7903" i="5"/>
  <c r="A7902" i="5"/>
  <c r="A7901" i="5"/>
  <c r="A7900" i="5"/>
  <c r="A7899" i="5"/>
  <c r="A7898" i="5"/>
  <c r="A7897" i="5"/>
  <c r="A7896" i="5"/>
  <c r="A7895" i="5"/>
  <c r="A7894" i="5"/>
  <c r="A7893" i="5"/>
  <c r="A7892" i="5"/>
  <c r="A7891" i="5"/>
  <c r="A7890" i="5"/>
  <c r="A7889" i="5"/>
  <c r="A7888" i="5"/>
  <c r="A7887" i="5"/>
  <c r="A7886" i="5"/>
  <c r="A7885" i="5"/>
  <c r="A7884" i="5"/>
  <c r="A7883" i="5"/>
  <c r="A7882" i="5"/>
  <c r="A7881" i="5"/>
  <c r="A7880" i="5"/>
  <c r="A7879" i="5"/>
  <c r="A7878" i="5"/>
  <c r="A7877" i="5"/>
  <c r="A7876" i="5"/>
  <c r="A7875" i="5"/>
  <c r="A7874" i="5"/>
  <c r="A7873" i="5"/>
  <c r="A7872" i="5"/>
  <c r="A7871" i="5"/>
  <c r="A7870" i="5"/>
  <c r="A7869" i="5"/>
  <c r="A7868" i="5"/>
  <c r="A7867" i="5"/>
  <c r="A7866" i="5"/>
  <c r="A7865" i="5"/>
  <c r="A7864" i="5"/>
  <c r="A7863" i="5"/>
  <c r="A7862" i="5"/>
  <c r="A7861" i="5"/>
  <c r="A7860" i="5"/>
  <c r="A7859" i="5"/>
  <c r="A7858" i="5"/>
  <c r="A7857" i="5"/>
  <c r="A7856" i="5"/>
  <c r="A7855" i="5"/>
  <c r="A7854" i="5"/>
  <c r="A7853" i="5"/>
  <c r="A7852" i="5"/>
  <c r="A7851" i="5"/>
  <c r="A7850" i="5"/>
  <c r="A7849" i="5"/>
  <c r="A7848" i="5"/>
  <c r="A7847" i="5"/>
  <c r="A7846" i="5"/>
  <c r="A7845" i="5"/>
  <c r="A7844" i="5"/>
  <c r="A7843" i="5"/>
  <c r="A7842" i="5"/>
  <c r="A7841" i="5"/>
  <c r="A7840" i="5"/>
  <c r="A7839" i="5"/>
  <c r="A7838" i="5"/>
  <c r="A7837" i="5"/>
  <c r="A7836" i="5"/>
  <c r="A7835" i="5"/>
  <c r="A7834" i="5"/>
  <c r="A7833" i="5"/>
  <c r="A7832" i="5"/>
  <c r="A7831" i="5"/>
  <c r="A7830" i="5"/>
  <c r="A7829" i="5"/>
  <c r="A7828" i="5"/>
  <c r="A7827" i="5"/>
  <c r="A7826" i="5"/>
  <c r="A7825" i="5"/>
  <c r="A7824" i="5"/>
  <c r="A7823" i="5"/>
  <c r="A7822" i="5"/>
  <c r="A7821" i="5"/>
  <c r="A7820" i="5"/>
  <c r="A7819" i="5"/>
  <c r="A7818" i="5"/>
  <c r="A7817" i="5"/>
  <c r="A7816" i="5"/>
  <c r="A7815" i="5"/>
  <c r="A7814" i="5"/>
  <c r="A7813" i="5"/>
  <c r="A7812" i="5"/>
  <c r="A7811" i="5"/>
  <c r="A7810" i="5"/>
  <c r="A7809" i="5"/>
  <c r="A7808" i="5"/>
  <c r="A7807" i="5"/>
  <c r="A7806" i="5"/>
  <c r="A7805" i="5"/>
  <c r="A7804" i="5"/>
  <c r="A7803" i="5"/>
  <c r="A7802" i="5"/>
  <c r="A7801" i="5"/>
  <c r="A7800" i="5"/>
  <c r="A7799" i="5"/>
  <c r="A7798" i="5"/>
  <c r="A7797" i="5"/>
  <c r="A7796" i="5"/>
  <c r="A7795" i="5"/>
  <c r="A7794" i="5"/>
  <c r="A7793" i="5"/>
  <c r="A7792" i="5"/>
  <c r="A7791" i="5"/>
  <c r="A7790" i="5"/>
  <c r="A7789" i="5"/>
  <c r="A7788" i="5"/>
  <c r="A7787" i="5"/>
  <c r="A7786" i="5"/>
  <c r="A7785" i="5"/>
  <c r="A7784" i="5"/>
  <c r="A7783" i="5"/>
  <c r="A7782" i="5"/>
  <c r="A7781" i="5"/>
  <c r="A7780" i="5"/>
  <c r="A7779" i="5"/>
  <c r="A7778" i="5"/>
  <c r="A7777" i="5"/>
  <c r="A7776" i="5"/>
  <c r="A7775" i="5"/>
  <c r="A7774" i="5"/>
  <c r="A7773" i="5"/>
  <c r="A7772" i="5"/>
  <c r="A7771" i="5"/>
  <c r="A7770" i="5"/>
  <c r="A7769" i="5"/>
  <c r="A7768" i="5"/>
  <c r="A7767" i="5"/>
  <c r="A7766" i="5"/>
  <c r="A7765" i="5"/>
  <c r="A7764" i="5"/>
  <c r="A7763" i="5"/>
  <c r="A7762" i="5"/>
  <c r="A7761" i="5"/>
  <c r="A7760" i="5"/>
  <c r="A7759" i="5"/>
  <c r="A7758" i="5"/>
  <c r="A7757" i="5"/>
  <c r="A7756" i="5"/>
  <c r="A7755" i="5"/>
  <c r="A7754" i="5"/>
  <c r="A7753" i="5"/>
  <c r="A7752" i="5"/>
  <c r="A7751" i="5"/>
  <c r="A7750" i="5"/>
  <c r="A7749" i="5"/>
  <c r="A7748" i="5"/>
  <c r="A7747" i="5"/>
  <c r="A7746" i="5"/>
  <c r="A7745" i="5"/>
  <c r="A7744" i="5"/>
  <c r="A7743" i="5"/>
  <c r="A7742" i="5"/>
  <c r="A7741" i="5"/>
  <c r="A7740" i="5"/>
  <c r="A7739" i="5"/>
  <c r="A7738" i="5"/>
  <c r="A7737" i="5"/>
  <c r="A7736" i="5"/>
  <c r="A7735" i="5"/>
  <c r="A7734" i="5"/>
  <c r="A7733" i="5"/>
  <c r="A7732" i="5"/>
  <c r="A7731" i="5"/>
  <c r="A7730" i="5"/>
  <c r="A7729" i="5"/>
  <c r="A7728" i="5"/>
  <c r="A7727" i="5"/>
  <c r="A7726" i="5"/>
  <c r="A7725" i="5"/>
  <c r="A7724" i="5"/>
  <c r="A7723" i="5"/>
  <c r="A7722" i="5"/>
  <c r="A7721" i="5"/>
  <c r="A7720" i="5"/>
  <c r="A7719" i="5"/>
  <c r="A7718" i="5"/>
  <c r="A7717" i="5"/>
  <c r="A7716" i="5"/>
  <c r="A7715" i="5"/>
  <c r="A7714" i="5"/>
  <c r="A7713" i="5"/>
  <c r="A7712" i="5"/>
  <c r="A7711" i="5"/>
  <c r="A7710" i="5"/>
  <c r="A7709" i="5"/>
  <c r="A7708" i="5"/>
  <c r="A7707" i="5"/>
  <c r="A7706" i="5"/>
  <c r="A7705" i="5"/>
  <c r="A7704" i="5"/>
  <c r="A7703" i="5"/>
  <c r="A7702" i="5"/>
  <c r="A7701" i="5"/>
  <c r="A7700" i="5"/>
  <c r="A7699" i="5"/>
  <c r="A7698" i="5"/>
  <c r="A7697" i="5"/>
  <c r="A7696" i="5"/>
  <c r="A7695" i="5"/>
  <c r="A7694" i="5"/>
  <c r="A7693" i="5"/>
  <c r="A7692" i="5"/>
  <c r="A7691" i="5"/>
  <c r="A7690" i="5"/>
  <c r="A7689" i="5"/>
  <c r="A7688" i="5"/>
  <c r="A7687" i="5"/>
  <c r="A7686" i="5"/>
  <c r="A7685" i="5"/>
  <c r="A7684" i="5"/>
  <c r="A7683" i="5"/>
  <c r="A7682" i="5"/>
  <c r="A7681" i="5"/>
  <c r="A7680" i="5"/>
  <c r="A7679" i="5"/>
  <c r="A7678" i="5"/>
  <c r="A7677" i="5"/>
  <c r="A7676" i="5"/>
  <c r="A7675" i="5"/>
  <c r="A7674" i="5"/>
  <c r="A7673" i="5"/>
  <c r="A7672" i="5"/>
  <c r="A7671" i="5"/>
  <c r="A7670" i="5"/>
  <c r="A7669" i="5"/>
  <c r="A7668" i="5"/>
  <c r="A7667" i="5"/>
  <c r="A7666" i="5"/>
  <c r="A7665" i="5"/>
  <c r="A7664" i="5"/>
  <c r="A7663" i="5"/>
  <c r="A7662" i="5"/>
  <c r="A7661" i="5"/>
  <c r="A7660" i="5"/>
  <c r="A7659" i="5"/>
  <c r="A7658" i="5"/>
  <c r="A7657" i="5"/>
  <c r="A7656" i="5"/>
  <c r="A7655" i="5"/>
  <c r="A7654" i="5"/>
  <c r="A7653" i="5"/>
  <c r="A7652" i="5"/>
  <c r="A7651" i="5"/>
  <c r="A7650" i="5"/>
  <c r="A7649" i="5"/>
  <c r="A7648" i="5"/>
  <c r="A7647" i="5"/>
  <c r="A7646" i="5"/>
  <c r="A7645" i="5"/>
  <c r="A7644" i="5"/>
  <c r="A7643" i="5"/>
  <c r="A7642" i="5"/>
  <c r="A7641" i="5"/>
  <c r="A7640" i="5"/>
  <c r="A7639" i="5"/>
  <c r="A7638" i="5"/>
  <c r="A7637" i="5"/>
  <c r="A7636" i="5"/>
  <c r="A7635" i="5"/>
  <c r="A7634" i="5"/>
  <c r="A7633" i="5"/>
  <c r="A7632" i="5"/>
  <c r="A7631" i="5"/>
  <c r="A7630" i="5"/>
  <c r="A7629" i="5"/>
  <c r="A7628" i="5"/>
  <c r="A7627" i="5"/>
  <c r="A7626" i="5"/>
  <c r="A7625" i="5"/>
  <c r="A7624" i="5"/>
  <c r="A7623" i="5"/>
  <c r="A7622" i="5"/>
  <c r="A7621" i="5"/>
  <c r="A7620" i="5"/>
  <c r="A7619" i="5"/>
  <c r="A7618" i="5"/>
  <c r="A7617" i="5"/>
  <c r="A7616" i="5"/>
  <c r="A7615" i="5"/>
  <c r="A7614" i="5"/>
  <c r="A7613" i="5"/>
  <c r="A7612" i="5"/>
  <c r="A7611" i="5"/>
  <c r="A7610" i="5"/>
  <c r="A7609" i="5"/>
  <c r="A7608" i="5"/>
  <c r="A7607" i="5"/>
  <c r="A7606" i="5"/>
  <c r="A7605" i="5"/>
  <c r="A7604" i="5"/>
  <c r="A7603" i="5"/>
  <c r="A7602" i="5"/>
  <c r="A7601" i="5"/>
  <c r="A7600" i="5"/>
  <c r="A7599" i="5"/>
  <c r="A7598" i="5"/>
  <c r="A7597" i="5"/>
  <c r="A7596" i="5"/>
  <c r="A7595" i="5"/>
  <c r="A7594" i="5"/>
  <c r="A7593" i="5"/>
  <c r="A7592" i="5"/>
  <c r="A7591" i="5"/>
  <c r="A7590" i="5"/>
  <c r="A7589" i="5"/>
  <c r="A7588" i="5"/>
  <c r="A7587" i="5"/>
  <c r="A7586" i="5"/>
  <c r="A7585" i="5"/>
  <c r="A7584" i="5"/>
  <c r="A7583" i="5"/>
  <c r="A7582" i="5"/>
  <c r="A7581" i="5"/>
  <c r="A7580" i="5"/>
  <c r="A7579" i="5"/>
  <c r="A7578" i="5"/>
  <c r="A7577" i="5"/>
  <c r="A7576" i="5"/>
  <c r="A7575" i="5"/>
  <c r="A7574" i="5"/>
  <c r="A7573" i="5"/>
  <c r="A7572" i="5"/>
  <c r="A7571" i="5"/>
  <c r="A7570" i="5"/>
  <c r="A7569" i="5"/>
  <c r="A7568" i="5"/>
  <c r="A7567" i="5"/>
  <c r="A7566" i="5"/>
  <c r="A7565" i="5"/>
  <c r="A7564" i="5"/>
  <c r="A7563" i="5"/>
  <c r="A7562" i="5"/>
  <c r="A7561" i="5"/>
  <c r="A7560" i="5"/>
  <c r="A7559" i="5"/>
  <c r="A7558" i="5"/>
  <c r="A7557" i="5"/>
  <c r="A7556" i="5"/>
  <c r="A7555" i="5"/>
  <c r="A7554" i="5"/>
  <c r="A7553" i="5"/>
  <c r="A7552" i="5"/>
  <c r="A7551" i="5"/>
  <c r="A7550" i="5"/>
  <c r="A7549" i="5"/>
  <c r="A7548" i="5"/>
  <c r="A7547" i="5"/>
  <c r="A7546" i="5"/>
  <c r="A7545" i="5"/>
  <c r="A7544" i="5"/>
  <c r="A7543" i="5"/>
  <c r="A7542" i="5"/>
  <c r="A7541" i="5"/>
  <c r="A7540" i="5"/>
  <c r="A7539" i="5"/>
  <c r="A7538" i="5"/>
  <c r="A7537" i="5"/>
  <c r="A7536" i="5"/>
  <c r="A7535" i="5"/>
  <c r="A7534" i="5"/>
  <c r="A7533" i="5"/>
  <c r="A7532" i="5"/>
  <c r="A7531" i="5"/>
  <c r="A7530" i="5"/>
  <c r="A7529" i="5"/>
  <c r="A7528" i="5"/>
  <c r="A7527" i="5"/>
  <c r="A7526" i="5"/>
  <c r="A7525" i="5"/>
  <c r="A7524" i="5"/>
  <c r="A7523" i="5"/>
  <c r="A7522" i="5"/>
  <c r="A7521" i="5"/>
  <c r="A7520" i="5"/>
  <c r="A7519" i="5"/>
  <c r="A7518" i="5"/>
  <c r="A7517" i="5"/>
  <c r="A7516" i="5"/>
  <c r="A7515" i="5"/>
  <c r="A7514" i="5"/>
  <c r="A7513" i="5"/>
  <c r="A7512" i="5"/>
  <c r="A7511" i="5"/>
  <c r="A7510" i="5"/>
  <c r="A7509" i="5"/>
  <c r="A7508" i="5"/>
  <c r="A7507" i="5"/>
  <c r="A7506" i="5"/>
  <c r="A7505" i="5"/>
  <c r="A7504" i="5"/>
  <c r="A7503" i="5"/>
  <c r="A7502" i="5"/>
  <c r="A7501" i="5"/>
  <c r="A7500" i="5"/>
  <c r="A7499" i="5"/>
  <c r="A7498" i="5"/>
  <c r="A7497" i="5"/>
  <c r="A7496" i="5"/>
  <c r="A7495" i="5"/>
  <c r="A7494" i="5"/>
  <c r="A7493" i="5"/>
  <c r="A7492" i="5"/>
  <c r="A7491" i="5"/>
  <c r="A7490" i="5"/>
  <c r="A7489" i="5"/>
  <c r="A7488" i="5"/>
  <c r="A7487" i="5"/>
  <c r="A7486" i="5"/>
  <c r="A7485" i="5"/>
  <c r="A7484" i="5"/>
  <c r="A7483" i="5"/>
  <c r="A7482" i="5"/>
  <c r="A7481" i="5"/>
  <c r="A7480" i="5"/>
  <c r="A7479" i="5"/>
  <c r="A7478" i="5"/>
  <c r="A7477" i="5"/>
  <c r="A7476" i="5"/>
  <c r="A7475" i="5"/>
  <c r="A7474" i="5"/>
  <c r="A7473" i="5"/>
  <c r="A7472" i="5"/>
  <c r="A7471" i="5"/>
  <c r="A7470" i="5"/>
  <c r="A7469" i="5"/>
  <c r="A7468" i="5"/>
  <c r="A7467" i="5"/>
  <c r="A7466" i="5"/>
  <c r="A7465" i="5"/>
  <c r="A7464" i="5"/>
  <c r="A7463" i="5"/>
  <c r="A7462" i="5"/>
  <c r="A7461" i="5"/>
  <c r="A7460" i="5"/>
  <c r="A7459" i="5"/>
  <c r="A7458" i="5"/>
  <c r="A7457" i="5"/>
  <c r="A7456" i="5"/>
  <c r="A7455" i="5"/>
  <c r="A7454" i="5"/>
  <c r="A7453" i="5"/>
  <c r="A7452" i="5"/>
  <c r="A7451" i="5"/>
  <c r="A7450" i="5"/>
  <c r="A7449" i="5"/>
  <c r="A7448" i="5"/>
  <c r="A7447" i="5"/>
  <c r="A7446" i="5"/>
  <c r="A7445" i="5"/>
  <c r="A7444" i="5"/>
  <c r="A7443" i="5"/>
  <c r="A7442" i="5"/>
  <c r="A7441" i="5"/>
  <c r="A7440" i="5"/>
  <c r="A7439" i="5"/>
  <c r="A7438" i="5"/>
  <c r="A7437" i="5"/>
  <c r="A7436" i="5"/>
  <c r="A7435" i="5"/>
  <c r="A7434" i="5"/>
  <c r="A7433" i="5"/>
  <c r="A7432" i="5"/>
  <c r="A7431" i="5"/>
  <c r="A7430" i="5"/>
  <c r="A7429" i="5"/>
  <c r="A7428" i="5"/>
  <c r="A7427" i="5"/>
  <c r="A7426" i="5"/>
  <c r="A7425" i="5"/>
  <c r="A7424" i="5"/>
  <c r="A7423" i="5"/>
  <c r="A7422" i="5"/>
  <c r="A7421" i="5"/>
  <c r="A7420" i="5"/>
  <c r="A7419" i="5"/>
  <c r="A7418" i="5"/>
  <c r="A7417" i="5"/>
  <c r="A7416" i="5"/>
  <c r="A7415" i="5"/>
  <c r="A7414" i="5"/>
  <c r="A7413" i="5"/>
  <c r="A7412" i="5"/>
  <c r="A7411" i="5"/>
  <c r="A7410" i="5"/>
  <c r="A7409" i="5"/>
  <c r="A7408" i="5"/>
  <c r="A7407" i="5"/>
  <c r="A7406" i="5"/>
  <c r="A7405" i="5"/>
  <c r="A7404" i="5"/>
  <c r="A7403" i="5"/>
  <c r="A7402" i="5"/>
  <c r="A7401" i="5"/>
  <c r="A7400" i="5"/>
  <c r="A7399" i="5"/>
  <c r="A7398" i="5"/>
  <c r="A7397" i="5"/>
  <c r="A7396" i="5"/>
  <c r="A7395" i="5"/>
  <c r="A7394" i="5"/>
  <c r="A7393" i="5"/>
  <c r="A7392" i="5"/>
  <c r="A7391" i="5"/>
  <c r="A7390" i="5"/>
  <c r="A7389" i="5"/>
  <c r="A7388" i="5"/>
  <c r="A7387" i="5"/>
  <c r="A7386" i="5"/>
  <c r="A7385" i="5"/>
  <c r="A7384" i="5"/>
  <c r="A7383" i="5"/>
  <c r="A7382" i="5"/>
  <c r="A7381" i="5"/>
  <c r="A7380" i="5"/>
  <c r="A7379" i="5"/>
  <c r="A7378" i="5"/>
  <c r="A7377" i="5"/>
  <c r="A7376" i="5"/>
  <c r="A7375" i="5"/>
  <c r="A7374" i="5"/>
  <c r="A7373" i="5"/>
  <c r="A7372" i="5"/>
  <c r="A7371" i="5"/>
  <c r="A7370" i="5"/>
  <c r="A7369" i="5"/>
  <c r="A7368" i="5"/>
  <c r="A7367" i="5"/>
  <c r="A7366" i="5"/>
  <c r="A7365" i="5"/>
  <c r="A7364" i="5"/>
  <c r="A7363" i="5"/>
  <c r="A7362" i="5"/>
  <c r="A7361" i="5"/>
  <c r="A7360" i="5"/>
  <c r="A7359" i="5"/>
  <c r="A7358" i="5"/>
  <c r="A7357" i="5"/>
  <c r="A7356" i="5"/>
  <c r="A7355" i="5"/>
  <c r="A7354" i="5"/>
  <c r="A7353" i="5"/>
  <c r="A7352" i="5"/>
  <c r="A7351" i="5"/>
  <c r="A7350" i="5"/>
  <c r="A7349" i="5"/>
  <c r="A7348" i="5"/>
  <c r="A7347" i="5"/>
  <c r="A7346" i="5"/>
  <c r="A7345" i="5"/>
  <c r="A7344" i="5"/>
  <c r="A7343" i="5"/>
  <c r="A7342" i="5"/>
  <c r="A7341" i="5"/>
  <c r="A7340" i="5"/>
  <c r="A7339" i="5"/>
  <c r="A7338" i="5"/>
  <c r="A7337" i="5"/>
  <c r="A7336" i="5"/>
  <c r="A7335" i="5"/>
  <c r="A7334" i="5"/>
  <c r="A7333" i="5"/>
  <c r="A7332" i="5"/>
  <c r="A7331" i="5"/>
  <c r="A7330" i="5"/>
  <c r="A7329" i="5"/>
  <c r="A7328" i="5"/>
  <c r="A7327" i="5"/>
  <c r="A7326" i="5"/>
  <c r="A7325" i="5"/>
  <c r="A7324" i="5"/>
  <c r="A7323" i="5"/>
  <c r="A7322" i="5"/>
  <c r="A7321" i="5"/>
  <c r="A7320" i="5"/>
  <c r="A7319" i="5"/>
  <c r="A7318" i="5"/>
  <c r="A7317" i="5"/>
  <c r="A7316" i="5"/>
  <c r="A7315" i="5"/>
  <c r="A7314" i="5"/>
  <c r="A7313" i="5"/>
  <c r="A7312" i="5"/>
  <c r="A7311" i="5"/>
  <c r="A7310" i="5"/>
  <c r="A7309" i="5"/>
  <c r="A7308" i="5"/>
  <c r="A7307" i="5"/>
  <c r="A7306" i="5"/>
  <c r="A7305" i="5"/>
  <c r="A7304" i="5"/>
  <c r="A7303" i="5"/>
  <c r="A7302" i="5"/>
  <c r="A7301" i="5"/>
  <c r="A7300" i="5"/>
  <c r="A7299" i="5"/>
  <c r="A7298" i="5"/>
  <c r="A7297" i="5"/>
  <c r="A7296" i="5"/>
  <c r="A7295" i="5"/>
  <c r="A7294" i="5"/>
  <c r="A7293" i="5"/>
  <c r="A7292" i="5"/>
  <c r="A7291" i="5"/>
  <c r="A7290" i="5"/>
  <c r="A7289" i="5"/>
  <c r="A7288" i="5"/>
  <c r="A7287" i="5"/>
  <c r="A7286" i="5"/>
  <c r="A7285" i="5"/>
  <c r="A7284" i="5"/>
  <c r="A7283" i="5"/>
  <c r="A7282" i="5"/>
  <c r="A7281" i="5"/>
  <c r="A7280" i="5"/>
  <c r="A7279" i="5"/>
  <c r="A7278" i="5"/>
  <c r="A7277" i="5"/>
  <c r="A7276" i="5"/>
  <c r="A7275" i="5"/>
  <c r="A7274" i="5"/>
  <c r="A7273" i="5"/>
  <c r="A7272" i="5"/>
  <c r="A7271" i="5"/>
  <c r="A7270" i="5"/>
  <c r="A7269" i="5"/>
  <c r="A7268" i="5"/>
  <c r="A7267" i="5"/>
  <c r="A7266" i="5"/>
  <c r="A7265" i="5"/>
  <c r="A7264" i="5"/>
  <c r="A7263" i="5"/>
  <c r="A7262" i="5"/>
  <c r="A7261" i="5"/>
  <c r="A7260" i="5"/>
  <c r="A7259" i="5"/>
  <c r="A7258" i="5"/>
  <c r="A7257" i="5"/>
  <c r="A7256" i="5"/>
  <c r="A7255" i="5"/>
  <c r="A7254" i="5"/>
  <c r="A7253" i="5"/>
  <c r="A7252" i="5"/>
  <c r="A7251" i="5"/>
  <c r="A7250" i="5"/>
  <c r="A7249" i="5"/>
  <c r="A7248" i="5"/>
  <c r="A7247" i="5"/>
  <c r="A7246" i="5"/>
  <c r="A7245" i="5"/>
  <c r="A7244" i="5"/>
  <c r="A7243" i="5"/>
  <c r="A7242" i="5"/>
  <c r="A7241" i="5"/>
  <c r="A7240" i="5"/>
  <c r="A7239" i="5"/>
  <c r="A7238" i="5"/>
  <c r="A7237" i="5"/>
  <c r="A7236" i="5"/>
  <c r="A7235" i="5"/>
  <c r="A7234" i="5"/>
  <c r="A7233" i="5"/>
  <c r="A7232" i="5"/>
  <c r="A7231" i="5"/>
  <c r="A7230" i="5"/>
  <c r="A7229" i="5"/>
  <c r="A7228" i="5"/>
  <c r="A7227" i="5"/>
  <c r="A7226" i="5"/>
  <c r="A7225" i="5"/>
  <c r="A7224" i="5"/>
  <c r="A7223" i="5"/>
  <c r="A7222" i="5"/>
  <c r="A7221" i="5"/>
  <c r="A7220" i="5"/>
  <c r="A7219" i="5"/>
  <c r="A7218" i="5"/>
  <c r="A7217" i="5"/>
  <c r="A7216" i="5"/>
  <c r="A7215" i="5"/>
  <c r="A7214" i="5"/>
  <c r="A7213" i="5"/>
  <c r="A7212" i="5"/>
  <c r="A7211" i="5"/>
  <c r="A7210" i="5"/>
  <c r="A7209" i="5"/>
  <c r="A7208" i="5"/>
  <c r="A7207" i="5"/>
  <c r="A7206" i="5"/>
  <c r="A7205" i="5"/>
  <c r="A7204" i="5"/>
  <c r="A7203" i="5"/>
  <c r="A7202" i="5"/>
  <c r="A7201" i="5"/>
  <c r="A7200" i="5"/>
  <c r="A7199" i="5"/>
  <c r="A7198" i="5"/>
  <c r="A7197" i="5"/>
  <c r="A7196" i="5"/>
  <c r="A7195" i="5"/>
  <c r="A7194" i="5"/>
  <c r="A7193" i="5"/>
  <c r="A7192" i="5"/>
  <c r="A7191" i="5"/>
  <c r="A7190" i="5"/>
  <c r="A7189" i="5"/>
  <c r="A7188" i="5"/>
  <c r="A7187" i="5"/>
  <c r="A7186" i="5"/>
  <c r="A7185" i="5"/>
  <c r="A7184" i="5"/>
  <c r="A7183" i="5"/>
  <c r="A7182" i="5"/>
  <c r="A7181" i="5"/>
  <c r="A7180" i="5"/>
  <c r="A7179" i="5"/>
  <c r="A7178" i="5"/>
  <c r="A7177" i="5"/>
  <c r="A7176" i="5"/>
  <c r="A7175" i="5"/>
  <c r="A7174" i="5"/>
  <c r="A7173" i="5"/>
  <c r="A7172" i="5"/>
  <c r="A7171" i="5"/>
  <c r="A7170" i="5"/>
  <c r="A7169" i="5"/>
  <c r="A7168" i="5"/>
  <c r="A7167" i="5"/>
  <c r="A7166" i="5"/>
  <c r="A7165" i="5"/>
  <c r="A7164" i="5"/>
  <c r="A7163" i="5"/>
  <c r="A7162" i="5"/>
  <c r="A7161" i="5"/>
  <c r="A7160" i="5"/>
  <c r="A7159" i="5"/>
  <c r="A7158" i="5"/>
  <c r="A7157" i="5"/>
  <c r="A7156" i="5"/>
  <c r="A7155" i="5"/>
  <c r="A7154" i="5"/>
  <c r="A7153" i="5"/>
  <c r="A7152" i="5"/>
  <c r="A7151" i="5"/>
  <c r="A7150" i="5"/>
  <c r="A7149" i="5"/>
  <c r="A7148" i="5"/>
  <c r="A7147" i="5"/>
  <c r="A7146" i="5"/>
  <c r="A7145" i="5"/>
  <c r="A7144" i="5"/>
  <c r="A7143" i="5"/>
  <c r="A7142" i="5"/>
  <c r="A7141" i="5"/>
  <c r="A7140" i="5"/>
  <c r="A7139" i="5"/>
  <c r="A7138" i="5"/>
  <c r="A7137" i="5"/>
  <c r="A7136" i="5"/>
  <c r="A7135" i="5"/>
  <c r="A7134" i="5"/>
  <c r="A7133" i="5"/>
  <c r="A7132" i="5"/>
  <c r="A7131" i="5"/>
  <c r="A7130" i="5"/>
  <c r="A7129" i="5"/>
  <c r="A7128" i="5"/>
  <c r="A7127" i="5"/>
  <c r="A7126" i="5"/>
  <c r="A7125" i="5"/>
  <c r="A7124" i="5"/>
  <c r="A7123" i="5"/>
  <c r="A7122" i="5"/>
  <c r="A7121" i="5"/>
  <c r="A7120" i="5"/>
  <c r="A7119" i="5"/>
  <c r="A7118" i="5"/>
  <c r="A7117" i="5"/>
  <c r="A7116" i="5"/>
  <c r="A7115" i="5"/>
  <c r="A7114" i="5"/>
  <c r="A7113" i="5"/>
  <c r="A7112" i="5"/>
  <c r="A7111" i="5"/>
  <c r="A7110" i="5"/>
  <c r="A7109" i="5"/>
  <c r="A7108" i="5"/>
  <c r="A7107" i="5"/>
  <c r="A7106" i="5"/>
  <c r="A7105" i="5"/>
  <c r="A7104" i="5"/>
  <c r="A7103" i="5"/>
  <c r="A7102" i="5"/>
  <c r="A7101" i="5"/>
  <c r="A7100" i="5"/>
  <c r="A7099" i="5"/>
  <c r="A7098" i="5"/>
  <c r="A7097" i="5"/>
  <c r="A7096" i="5"/>
  <c r="A7095" i="5"/>
  <c r="A7094" i="5"/>
  <c r="A7093" i="5"/>
  <c r="A7092" i="5"/>
  <c r="A7091" i="5"/>
  <c r="A7090" i="5"/>
  <c r="A7089" i="5"/>
  <c r="A7088" i="5"/>
  <c r="A7087" i="5"/>
  <c r="A7086" i="5"/>
  <c r="A7085" i="5"/>
  <c r="A7084" i="5"/>
  <c r="A7083" i="5"/>
  <c r="A7082" i="5"/>
  <c r="A7081" i="5"/>
  <c r="A7080" i="5"/>
  <c r="A7079" i="5"/>
  <c r="A7078" i="5"/>
  <c r="A7077" i="5"/>
  <c r="A7076" i="5"/>
  <c r="A7075" i="5"/>
  <c r="A7074" i="5"/>
  <c r="A7073" i="5"/>
  <c r="A7072" i="5"/>
  <c r="A7071" i="5"/>
  <c r="A7070" i="5"/>
  <c r="A7069" i="5"/>
  <c r="A7068" i="5"/>
  <c r="A7067" i="5"/>
  <c r="A7066" i="5"/>
  <c r="A7065" i="5"/>
  <c r="A7064" i="5"/>
  <c r="A7063" i="5"/>
  <c r="A7062" i="5"/>
  <c r="A7061" i="5"/>
  <c r="A7060" i="5"/>
  <c r="A7059" i="5"/>
  <c r="A7058" i="5"/>
  <c r="A7057" i="5"/>
  <c r="A7056" i="5"/>
  <c r="A7055" i="5"/>
  <c r="A7054" i="5"/>
  <c r="A7053" i="5"/>
  <c r="A7052" i="5"/>
  <c r="A7051" i="5"/>
  <c r="A7050" i="5"/>
  <c r="A7049" i="5"/>
  <c r="A7048" i="5"/>
  <c r="A7047" i="5"/>
  <c r="A7046" i="5"/>
  <c r="A7045" i="5"/>
  <c r="A7044" i="5"/>
  <c r="A7043" i="5"/>
  <c r="A7042" i="5"/>
  <c r="A7041" i="5"/>
  <c r="A7040" i="5"/>
  <c r="A7039" i="5"/>
  <c r="A7038" i="5"/>
  <c r="A7037" i="5"/>
  <c r="A7036" i="5"/>
  <c r="A7035" i="5"/>
  <c r="A7034" i="5"/>
  <c r="A7033" i="5"/>
  <c r="A7032" i="5"/>
  <c r="A7031" i="5"/>
  <c r="A7030" i="5"/>
  <c r="A7029" i="5"/>
  <c r="A7028" i="5"/>
  <c r="A7027" i="5"/>
  <c r="A7026" i="5"/>
  <c r="A7025" i="5"/>
  <c r="A7024" i="5"/>
  <c r="A7023" i="5"/>
  <c r="A7022" i="5"/>
  <c r="A7021" i="5"/>
  <c r="A7020" i="5"/>
  <c r="A7019" i="5"/>
  <c r="A7018" i="5"/>
  <c r="A7017" i="5"/>
  <c r="A7016" i="5"/>
  <c r="A7015" i="5"/>
  <c r="A7014" i="5"/>
  <c r="A7013" i="5"/>
  <c r="A7012" i="5"/>
  <c r="A7011" i="5"/>
  <c r="A7010" i="5"/>
  <c r="A7009" i="5"/>
  <c r="A7008" i="5"/>
  <c r="A7007" i="5"/>
  <c r="A7006" i="5"/>
  <c r="A7005" i="5"/>
  <c r="A7004" i="5"/>
  <c r="A7003" i="5"/>
  <c r="A7002" i="5"/>
  <c r="A7001" i="5"/>
  <c r="A7000" i="5"/>
  <c r="A6999" i="5"/>
  <c r="A6998" i="5"/>
  <c r="A6997" i="5"/>
  <c r="A6996" i="5"/>
  <c r="A6995" i="5"/>
  <c r="A6994" i="5"/>
  <c r="A6993" i="5"/>
  <c r="A6992" i="5"/>
  <c r="A6991" i="5"/>
  <c r="A6990" i="5"/>
  <c r="A6989" i="5"/>
  <c r="A6988" i="5"/>
  <c r="A6987" i="5"/>
  <c r="A6986" i="5"/>
  <c r="A6985" i="5"/>
  <c r="A6984" i="5"/>
  <c r="A6983" i="5"/>
  <c r="A6982" i="5"/>
  <c r="A6981" i="5"/>
  <c r="A6980" i="5"/>
  <c r="A6979" i="5"/>
  <c r="A6978" i="5"/>
  <c r="A6977" i="5"/>
  <c r="A6976" i="5"/>
  <c r="A6975" i="5"/>
  <c r="A6974" i="5"/>
  <c r="A6973" i="5"/>
  <c r="A6972" i="5"/>
  <c r="A6971" i="5"/>
  <c r="A6970" i="5"/>
  <c r="A6969" i="5"/>
  <c r="A6968" i="5"/>
  <c r="A6967" i="5"/>
  <c r="A6966" i="5"/>
  <c r="A6965" i="5"/>
  <c r="A6964" i="5"/>
  <c r="A6963" i="5"/>
  <c r="A6962" i="5"/>
  <c r="A6961" i="5"/>
  <c r="A6960" i="5"/>
  <c r="A6959" i="5"/>
  <c r="A6958" i="5"/>
  <c r="A6957" i="5"/>
  <c r="A6956" i="5"/>
  <c r="A6955" i="5"/>
  <c r="A6954" i="5"/>
  <c r="A6953" i="5"/>
  <c r="A6952" i="5"/>
  <c r="A6951" i="5"/>
  <c r="A6950" i="5"/>
  <c r="A6949" i="5"/>
  <c r="A6948" i="5"/>
  <c r="A6947" i="5"/>
  <c r="A6946" i="5"/>
  <c r="A6945" i="5"/>
  <c r="A6944" i="5"/>
  <c r="A6943" i="5"/>
  <c r="A6942" i="5"/>
  <c r="A6941" i="5"/>
  <c r="A6940" i="5"/>
  <c r="A6939" i="5"/>
  <c r="A6938" i="5"/>
  <c r="A6937" i="5"/>
  <c r="A6936" i="5"/>
  <c r="A6935" i="5"/>
  <c r="A6934" i="5"/>
  <c r="A6933" i="5"/>
  <c r="A6932" i="5"/>
  <c r="A6931" i="5"/>
  <c r="A6930" i="5"/>
  <c r="A6929" i="5"/>
  <c r="A6928" i="5"/>
  <c r="A6927" i="5"/>
  <c r="A6926" i="5"/>
  <c r="A6925" i="5"/>
  <c r="A6924" i="5"/>
  <c r="A6923" i="5"/>
  <c r="A6922" i="5"/>
  <c r="A6921" i="5"/>
  <c r="A6920" i="5"/>
  <c r="A6919" i="5"/>
  <c r="A6918" i="5"/>
  <c r="A6917" i="5"/>
  <c r="A6916" i="5"/>
  <c r="A6915" i="5"/>
  <c r="A6914" i="5"/>
  <c r="A6913" i="5"/>
  <c r="A6912" i="5"/>
  <c r="A6911" i="5"/>
  <c r="A6910" i="5"/>
  <c r="A6909" i="5"/>
  <c r="A6908" i="5"/>
  <c r="A6907" i="5"/>
  <c r="A6906" i="5"/>
  <c r="A6905" i="5"/>
  <c r="A6904" i="5"/>
  <c r="A6903" i="5"/>
  <c r="A6902" i="5"/>
  <c r="A6901" i="5"/>
  <c r="A6900" i="5"/>
  <c r="A6899" i="5"/>
  <c r="A6898" i="5"/>
  <c r="A6897" i="5"/>
  <c r="A6896" i="5"/>
  <c r="A6895" i="5"/>
  <c r="A6894" i="5"/>
  <c r="A6893" i="5"/>
  <c r="A6892" i="5"/>
  <c r="A6891" i="5"/>
  <c r="A6890" i="5"/>
  <c r="A6889" i="5"/>
  <c r="A6888" i="5"/>
  <c r="A6887" i="5"/>
  <c r="A6886" i="5"/>
  <c r="A6885" i="5"/>
  <c r="A6884" i="5"/>
  <c r="A6883" i="5"/>
  <c r="A6882" i="5"/>
  <c r="A6881" i="5"/>
  <c r="A6880" i="5"/>
  <c r="A6879" i="5"/>
  <c r="A6878" i="5"/>
  <c r="A6877" i="5"/>
  <c r="A6876" i="5"/>
  <c r="A6875" i="5"/>
  <c r="A6874" i="5"/>
  <c r="A6873" i="5"/>
  <c r="A6872" i="5"/>
  <c r="A6871" i="5"/>
  <c r="A6870" i="5"/>
  <c r="A6869" i="5"/>
  <c r="A6868" i="5"/>
  <c r="A6867" i="5"/>
  <c r="A6866" i="5"/>
  <c r="A6865" i="5"/>
  <c r="A6864" i="5"/>
  <c r="A6863" i="5"/>
  <c r="A6862" i="5"/>
  <c r="A6861" i="5"/>
  <c r="A6860" i="5"/>
  <c r="A6859" i="5"/>
  <c r="A6858" i="5"/>
  <c r="A6857" i="5"/>
  <c r="A6856" i="5"/>
  <c r="A6855" i="5"/>
  <c r="A6854" i="5"/>
  <c r="A6853" i="5"/>
  <c r="A6852" i="5"/>
  <c r="A6851" i="5"/>
  <c r="A6850" i="5"/>
  <c r="A6849" i="5"/>
  <c r="A6848" i="5"/>
  <c r="A6847" i="5"/>
  <c r="A6846" i="5"/>
  <c r="A6845" i="5"/>
  <c r="A6844" i="5"/>
  <c r="A6843" i="5"/>
  <c r="A6842" i="5"/>
  <c r="A6841" i="5"/>
  <c r="A6840" i="5"/>
  <c r="A6839" i="5"/>
  <c r="A6838" i="5"/>
  <c r="A6837" i="5"/>
  <c r="A6836" i="5"/>
  <c r="A6835" i="5"/>
  <c r="A6834" i="5"/>
  <c r="A6833" i="5"/>
  <c r="A6832" i="5"/>
  <c r="A6831" i="5"/>
  <c r="A6830" i="5"/>
  <c r="A6829" i="5"/>
  <c r="A6828" i="5"/>
  <c r="A6827" i="5"/>
  <c r="A6826" i="5"/>
  <c r="A6825" i="5"/>
  <c r="A6824" i="5"/>
  <c r="A6823" i="5"/>
  <c r="A6822" i="5"/>
  <c r="A6821" i="5"/>
  <c r="A6820" i="5"/>
  <c r="A6819" i="5"/>
  <c r="A6818" i="5"/>
  <c r="A6817" i="5"/>
  <c r="A6816" i="5"/>
  <c r="A6815" i="5"/>
  <c r="A6814" i="5"/>
  <c r="A6813" i="5"/>
  <c r="A6812" i="5"/>
  <c r="A6811" i="5"/>
  <c r="A6810" i="5"/>
  <c r="A6809" i="5"/>
  <c r="A6808" i="5"/>
  <c r="A6807" i="5"/>
  <c r="A6806" i="5"/>
  <c r="A6805" i="5"/>
  <c r="A6804" i="5"/>
  <c r="A6803" i="5"/>
  <c r="A6802" i="5"/>
  <c r="A6801" i="5"/>
  <c r="A6800" i="5"/>
  <c r="A6799" i="5"/>
  <c r="A6798" i="5"/>
  <c r="A6797" i="5"/>
  <c r="A6796" i="5"/>
  <c r="A6795" i="5"/>
  <c r="A6794" i="5"/>
  <c r="A6793" i="5"/>
  <c r="A6792" i="5"/>
  <c r="A6791" i="5"/>
  <c r="A6790" i="5"/>
  <c r="A6789" i="5"/>
  <c r="A6788" i="5"/>
  <c r="A6787" i="5"/>
  <c r="A6786" i="5"/>
  <c r="A6785" i="5"/>
  <c r="A6784" i="5"/>
  <c r="A6783" i="5"/>
  <c r="A6782" i="5"/>
  <c r="A6781" i="5"/>
  <c r="A6780" i="5"/>
  <c r="A6779" i="5"/>
  <c r="A6778" i="5"/>
  <c r="A6777" i="5"/>
  <c r="A6776" i="5"/>
  <c r="A6775" i="5"/>
  <c r="A6774" i="5"/>
  <c r="A6773" i="5"/>
  <c r="A6772" i="5"/>
  <c r="A6771" i="5"/>
  <c r="A6770" i="5"/>
  <c r="A6769" i="5"/>
  <c r="A6768" i="5"/>
  <c r="A6767" i="5"/>
  <c r="A6766" i="5"/>
  <c r="A6765" i="5"/>
  <c r="A6764" i="5"/>
  <c r="A6763" i="5"/>
  <c r="A6762" i="5"/>
  <c r="A6761" i="5"/>
  <c r="A6760" i="5"/>
  <c r="A6759" i="5"/>
  <c r="A6758" i="5"/>
  <c r="A6757" i="5"/>
  <c r="A6756" i="5"/>
  <c r="A6755" i="5"/>
  <c r="A6754" i="5"/>
  <c r="A6753" i="5"/>
  <c r="A6752" i="5"/>
  <c r="A6751" i="5"/>
  <c r="A6750" i="5"/>
  <c r="A6749" i="5"/>
  <c r="A6748" i="5"/>
  <c r="A6747" i="5"/>
  <c r="A6746" i="5"/>
  <c r="A6745" i="5"/>
  <c r="A6744" i="5"/>
  <c r="A6743" i="5"/>
  <c r="A6742" i="5"/>
  <c r="A6741" i="5"/>
  <c r="A6740" i="5"/>
  <c r="A6739" i="5"/>
  <c r="A6738" i="5"/>
  <c r="A6737" i="5"/>
  <c r="A6736" i="5"/>
  <c r="A6735" i="5"/>
  <c r="A6734" i="5"/>
  <c r="A6733" i="5"/>
  <c r="A6732" i="5"/>
  <c r="A6731" i="5"/>
  <c r="A6730" i="5"/>
  <c r="A6729" i="5"/>
  <c r="A6728" i="5"/>
  <c r="A6727" i="5"/>
  <c r="A6726" i="5"/>
  <c r="A6725" i="5"/>
  <c r="A6724" i="5"/>
  <c r="A6723" i="5"/>
  <c r="A6722" i="5"/>
  <c r="A6721" i="5"/>
  <c r="A6720" i="5"/>
  <c r="A6719" i="5"/>
  <c r="A6718" i="5"/>
  <c r="A6717" i="5"/>
  <c r="A6716" i="5"/>
  <c r="A6715" i="5"/>
  <c r="A6714" i="5"/>
  <c r="A6713" i="5"/>
  <c r="A6712" i="5"/>
  <c r="A6711" i="5"/>
  <c r="A6710" i="5"/>
  <c r="A6709" i="5"/>
  <c r="A6708" i="5"/>
  <c r="A6707" i="5"/>
  <c r="A6706" i="5"/>
  <c r="A6705" i="5"/>
  <c r="A6704" i="5"/>
  <c r="A6703" i="5"/>
  <c r="A6702" i="5"/>
  <c r="A6701" i="5"/>
  <c r="A6700" i="5"/>
  <c r="A6699" i="5"/>
  <c r="A6698" i="5"/>
  <c r="A6697" i="5"/>
  <c r="A6696" i="5"/>
  <c r="A6695" i="5"/>
  <c r="A6694" i="5"/>
  <c r="A6693" i="5"/>
  <c r="A6692" i="5"/>
  <c r="A6691" i="5"/>
  <c r="A6690" i="5"/>
  <c r="A6689" i="5"/>
  <c r="A6688" i="5"/>
  <c r="A6687" i="5"/>
  <c r="A6686" i="5"/>
  <c r="A6685" i="5"/>
  <c r="A6684" i="5"/>
  <c r="A6683" i="5"/>
  <c r="A6682" i="5"/>
  <c r="A6681" i="5"/>
  <c r="A6680" i="5"/>
  <c r="A6679" i="5"/>
  <c r="A6678" i="5"/>
  <c r="A6677" i="5"/>
  <c r="A6676" i="5"/>
  <c r="A6675" i="5"/>
  <c r="A6674" i="5"/>
  <c r="A6673" i="5"/>
  <c r="A6672" i="5"/>
  <c r="A6671" i="5"/>
  <c r="A6670" i="5"/>
  <c r="A6669" i="5"/>
  <c r="A6668" i="5"/>
  <c r="A6667" i="5"/>
  <c r="A6666" i="5"/>
  <c r="A6665" i="5"/>
  <c r="A6664" i="5"/>
  <c r="A6663" i="5"/>
  <c r="A6662" i="5"/>
  <c r="A6661" i="5"/>
  <c r="A6660" i="5"/>
  <c r="A6659" i="5"/>
  <c r="A6658" i="5"/>
  <c r="A6657" i="5"/>
  <c r="A6656" i="5"/>
  <c r="A6655" i="5"/>
  <c r="A6654" i="5"/>
  <c r="A6653" i="5"/>
  <c r="A6652" i="5"/>
  <c r="A6651" i="5"/>
  <c r="A6650" i="5"/>
  <c r="A6649" i="5"/>
  <c r="A6648" i="5"/>
  <c r="A6647" i="5"/>
  <c r="A6646" i="5"/>
  <c r="A6645" i="5"/>
  <c r="A6644" i="5"/>
  <c r="A6643" i="5"/>
  <c r="A6642" i="5"/>
  <c r="A6641" i="5"/>
  <c r="A6640" i="5"/>
  <c r="A6639" i="5"/>
  <c r="A6638" i="5"/>
  <c r="A6637" i="5"/>
  <c r="A6636" i="5"/>
  <c r="A6635" i="5"/>
  <c r="A6634" i="5"/>
  <c r="A6633" i="5"/>
  <c r="A6632" i="5"/>
  <c r="A6631" i="5"/>
  <c r="A6630" i="5"/>
  <c r="A6629" i="5"/>
  <c r="A6628" i="5"/>
  <c r="A6627" i="5"/>
  <c r="A6626" i="5"/>
  <c r="A6625" i="5"/>
  <c r="A6624" i="5"/>
  <c r="A6623" i="5"/>
  <c r="A6622" i="5"/>
  <c r="A6621" i="5"/>
  <c r="A6620" i="5"/>
  <c r="A6619" i="5"/>
  <c r="A6618" i="5"/>
  <c r="A6617" i="5"/>
  <c r="A6616" i="5"/>
  <c r="A6615" i="5"/>
  <c r="A6614" i="5"/>
  <c r="A6613" i="5"/>
  <c r="A6612" i="5"/>
  <c r="A6611" i="5"/>
  <c r="A6610" i="5"/>
  <c r="A6609" i="5"/>
  <c r="A6608" i="5"/>
  <c r="A6607" i="5"/>
  <c r="A6606" i="5"/>
  <c r="A6605" i="5"/>
  <c r="A6604" i="5"/>
  <c r="A6603" i="5"/>
  <c r="A6602" i="5"/>
  <c r="A6601" i="5"/>
  <c r="A6600" i="5"/>
  <c r="A6599" i="5"/>
  <c r="A6598" i="5"/>
  <c r="A6597" i="5"/>
  <c r="A6596" i="5"/>
  <c r="A6595" i="5"/>
  <c r="A6594" i="5"/>
  <c r="A6593" i="5"/>
  <c r="A6592" i="5"/>
  <c r="A6591" i="5"/>
  <c r="A6590" i="5"/>
  <c r="A6589" i="5"/>
  <c r="A6588" i="5"/>
  <c r="A6587" i="5"/>
  <c r="A6586" i="5"/>
  <c r="A6585" i="5"/>
  <c r="A6584" i="5"/>
  <c r="A6583" i="5"/>
  <c r="A6582" i="5"/>
  <c r="A6581" i="5"/>
  <c r="A6580" i="5"/>
  <c r="A6579" i="5"/>
  <c r="A6578" i="5"/>
  <c r="A6577" i="5"/>
  <c r="A6576" i="5"/>
  <c r="A6575" i="5"/>
  <c r="A6574" i="5"/>
  <c r="A6573" i="5"/>
  <c r="A6572" i="5"/>
  <c r="A6571" i="5"/>
  <c r="A6570" i="5"/>
  <c r="A6569" i="5"/>
  <c r="A6568" i="5"/>
  <c r="A6567" i="5"/>
  <c r="A6566" i="5"/>
  <c r="A6565" i="5"/>
  <c r="A6564" i="5"/>
  <c r="A6563" i="5"/>
  <c r="A6562" i="5"/>
  <c r="A6561" i="5"/>
  <c r="A6560" i="5"/>
  <c r="A6559" i="5"/>
  <c r="A6558" i="5"/>
  <c r="A6557" i="5"/>
  <c r="A6556" i="5"/>
  <c r="A6555" i="5"/>
  <c r="A6554" i="5"/>
  <c r="A6553" i="5"/>
  <c r="A6552" i="5"/>
  <c r="A6551" i="5"/>
  <c r="A6550" i="5"/>
  <c r="A6549" i="5"/>
  <c r="A6548" i="5"/>
  <c r="A6547" i="5"/>
  <c r="A6546" i="5"/>
  <c r="A6545" i="5"/>
  <c r="A6544" i="5"/>
  <c r="A6543" i="5"/>
  <c r="A6542" i="5"/>
  <c r="A6541" i="5"/>
  <c r="A6540" i="5"/>
  <c r="A6539" i="5"/>
  <c r="A6538" i="5"/>
  <c r="A6537" i="5"/>
  <c r="A6536" i="5"/>
  <c r="A6535" i="5"/>
  <c r="A6534" i="5"/>
  <c r="A6533" i="5"/>
  <c r="A6532" i="5"/>
  <c r="A6531" i="5"/>
  <c r="A6530" i="5"/>
  <c r="A6529" i="5"/>
  <c r="A6528" i="5"/>
  <c r="A6527" i="5"/>
  <c r="A6526" i="5"/>
  <c r="A6525" i="5"/>
  <c r="A6524" i="5"/>
  <c r="A6523" i="5"/>
  <c r="A6522" i="5"/>
  <c r="A6521" i="5"/>
  <c r="A6520" i="5"/>
  <c r="A6519" i="5"/>
  <c r="A6518" i="5"/>
  <c r="A6517" i="5"/>
  <c r="A6516" i="5"/>
  <c r="A6515" i="5"/>
  <c r="A6514" i="5"/>
  <c r="A6513" i="5"/>
  <c r="A6512" i="5"/>
  <c r="A6511" i="5"/>
  <c r="A6510" i="5"/>
  <c r="A6509" i="5"/>
  <c r="A6508" i="5"/>
  <c r="A6507" i="5"/>
  <c r="A6506" i="5"/>
  <c r="A6505" i="5"/>
  <c r="A6504" i="5"/>
  <c r="A6503" i="5"/>
  <c r="A6502" i="5"/>
  <c r="A6501" i="5"/>
  <c r="A6500" i="5"/>
  <c r="A6499" i="5"/>
  <c r="A6498" i="5"/>
  <c r="A6497" i="5"/>
  <c r="A6496" i="5"/>
  <c r="A6495" i="5"/>
  <c r="A6494" i="5"/>
  <c r="A6493" i="5"/>
  <c r="A6492" i="5"/>
  <c r="A6491" i="5"/>
  <c r="A6490" i="5"/>
  <c r="A6489" i="5"/>
  <c r="A6488" i="5"/>
  <c r="A6487" i="5"/>
  <c r="A6486" i="5"/>
  <c r="A6485" i="5"/>
  <c r="A6484" i="5"/>
  <c r="A6483" i="5"/>
  <c r="A6482" i="5"/>
  <c r="A6481" i="5"/>
  <c r="A6480" i="5"/>
  <c r="A6479" i="5"/>
  <c r="A6478" i="5"/>
  <c r="A6477" i="5"/>
  <c r="A6476" i="5"/>
  <c r="A6475" i="5"/>
  <c r="A6474" i="5"/>
  <c r="A6473" i="5"/>
  <c r="A6472" i="5"/>
  <c r="A6471" i="5"/>
  <c r="A6470" i="5"/>
  <c r="A6469" i="5"/>
  <c r="A6468" i="5"/>
  <c r="A6467" i="5"/>
  <c r="A6466" i="5"/>
  <c r="A6465" i="5"/>
  <c r="A6464" i="5"/>
  <c r="A6463" i="5"/>
  <c r="A6462" i="5"/>
  <c r="A6461" i="5"/>
  <c r="A6460" i="5"/>
  <c r="A6459" i="5"/>
  <c r="A6458" i="5"/>
  <c r="A6457" i="5"/>
  <c r="A6456" i="5"/>
  <c r="A6455" i="5"/>
  <c r="A6454" i="5"/>
  <c r="A6453" i="5"/>
  <c r="A6452" i="5"/>
  <c r="A6451" i="5"/>
  <c r="A6450" i="5"/>
  <c r="A6449" i="5"/>
  <c r="A6448" i="5"/>
  <c r="A6447" i="5"/>
  <c r="A6446" i="5"/>
  <c r="A6445" i="5"/>
  <c r="A6444" i="5"/>
  <c r="A6443" i="5"/>
  <c r="A6442" i="5"/>
  <c r="A6441" i="5"/>
  <c r="A6440" i="5"/>
  <c r="A6439" i="5"/>
  <c r="A6438" i="5"/>
  <c r="A6437" i="5"/>
  <c r="A6436" i="5"/>
  <c r="A6435" i="5"/>
  <c r="A6434" i="5"/>
  <c r="A6433" i="5"/>
  <c r="A6432" i="5"/>
  <c r="A6431" i="5"/>
  <c r="A6430" i="5"/>
  <c r="A6429" i="5"/>
  <c r="A6428" i="5"/>
  <c r="A6427" i="5"/>
  <c r="A6426" i="5"/>
  <c r="A6425" i="5"/>
  <c r="A6424" i="5"/>
  <c r="A6423" i="5"/>
  <c r="A6422" i="5"/>
  <c r="A6421" i="5"/>
  <c r="A6420" i="5"/>
  <c r="A6419" i="5"/>
  <c r="A6418" i="5"/>
  <c r="A6417" i="5"/>
  <c r="A6416" i="5"/>
  <c r="A6415" i="5"/>
  <c r="A6414" i="5"/>
  <c r="A6413" i="5"/>
  <c r="A6412" i="5"/>
  <c r="A6411" i="5"/>
  <c r="A6410" i="5"/>
  <c r="A6409" i="5"/>
  <c r="A6408" i="5"/>
  <c r="A6407" i="5"/>
  <c r="A6406" i="5"/>
  <c r="A6405" i="5"/>
  <c r="A6404" i="5"/>
  <c r="A6403" i="5"/>
  <c r="A6402" i="5"/>
  <c r="A6401" i="5"/>
  <c r="A6400" i="5"/>
  <c r="A6399" i="5"/>
  <c r="A6398" i="5"/>
  <c r="A6397" i="5"/>
  <c r="A6396" i="5"/>
  <c r="A6395" i="5"/>
  <c r="A6394" i="5"/>
  <c r="A6393" i="5"/>
  <c r="A6392" i="5"/>
  <c r="A6391" i="5"/>
  <c r="A6390" i="5"/>
  <c r="A6389" i="5"/>
  <c r="A6388" i="5"/>
  <c r="A6387" i="5"/>
  <c r="A6386" i="5"/>
  <c r="A6385" i="5"/>
  <c r="A6384" i="5"/>
  <c r="A6383" i="5"/>
  <c r="A6382" i="5"/>
  <c r="A6381" i="5"/>
  <c r="A6380" i="5"/>
  <c r="A6379" i="5"/>
  <c r="A6378" i="5"/>
  <c r="A6377" i="5"/>
  <c r="A6376" i="5"/>
  <c r="A6375" i="5"/>
  <c r="A6374" i="5"/>
  <c r="A6373" i="5"/>
  <c r="A6372" i="5"/>
  <c r="A6371" i="5"/>
  <c r="A6370" i="5"/>
  <c r="A6369" i="5"/>
  <c r="A6368" i="5"/>
  <c r="A6367" i="5"/>
  <c r="A6366" i="5"/>
  <c r="A6365" i="5"/>
  <c r="A6364" i="5"/>
  <c r="A6363" i="5"/>
  <c r="A6362" i="5"/>
  <c r="A6361" i="5"/>
  <c r="A6360" i="5"/>
  <c r="A6359" i="5"/>
  <c r="A6358" i="5"/>
  <c r="A6357" i="5"/>
  <c r="A6356" i="5"/>
  <c r="A6355" i="5"/>
  <c r="A6354" i="5"/>
  <c r="A6353" i="5"/>
  <c r="A6352" i="5"/>
  <c r="A6351" i="5"/>
  <c r="A6350" i="5"/>
  <c r="A6349" i="5"/>
  <c r="A6348" i="5"/>
  <c r="A6347" i="5"/>
  <c r="A6346" i="5"/>
  <c r="A6345" i="5"/>
  <c r="A6344" i="5"/>
  <c r="A6343" i="5"/>
  <c r="A6342" i="5"/>
  <c r="A6341" i="5"/>
  <c r="A6340" i="5"/>
  <c r="A6339" i="5"/>
  <c r="A6338" i="5"/>
  <c r="A6337" i="5"/>
  <c r="A6336" i="5"/>
  <c r="A6335" i="5"/>
  <c r="A6334" i="5"/>
  <c r="A6333" i="5"/>
  <c r="A6332" i="5"/>
  <c r="A6331" i="5"/>
  <c r="A6330" i="5"/>
  <c r="A6329" i="5"/>
  <c r="A6328" i="5"/>
  <c r="A6327" i="5"/>
  <c r="A6326" i="5"/>
  <c r="A6325" i="5"/>
  <c r="A6324" i="5"/>
  <c r="A6323" i="5"/>
  <c r="A6322" i="5"/>
  <c r="A6321" i="5"/>
  <c r="A6320" i="5"/>
  <c r="A6319" i="5"/>
  <c r="A6318" i="5"/>
  <c r="A6317" i="5"/>
  <c r="A6316" i="5"/>
  <c r="A6315" i="5"/>
  <c r="A6314" i="5"/>
  <c r="A6313" i="5"/>
  <c r="A6312" i="5"/>
  <c r="A6311" i="5"/>
  <c r="A6310" i="5"/>
  <c r="A6309" i="5"/>
  <c r="A6308" i="5"/>
  <c r="A6307" i="5"/>
  <c r="A6306" i="5"/>
  <c r="A6305" i="5"/>
  <c r="A6304" i="5"/>
  <c r="A6303" i="5"/>
  <c r="A6302" i="5"/>
  <c r="A6301" i="5"/>
  <c r="A6300" i="5"/>
  <c r="A6299" i="5"/>
  <c r="A6298" i="5"/>
  <c r="A6297" i="5"/>
  <c r="A6296" i="5"/>
  <c r="A6295" i="5"/>
  <c r="A6294" i="5"/>
  <c r="A6293" i="5"/>
  <c r="A6292" i="5"/>
  <c r="A6291" i="5"/>
  <c r="A6290" i="5"/>
  <c r="A6289" i="5"/>
  <c r="A6288" i="5"/>
  <c r="A6287" i="5"/>
  <c r="A6286" i="5"/>
  <c r="A6285" i="5"/>
  <c r="A6284" i="5"/>
  <c r="A6283" i="5"/>
  <c r="A6282" i="5"/>
  <c r="A6281" i="5"/>
  <c r="A6280" i="5"/>
  <c r="A6279" i="5"/>
  <c r="A6278" i="5"/>
  <c r="A6277" i="5"/>
  <c r="A6276" i="5"/>
  <c r="A6275" i="5"/>
  <c r="A6274" i="5"/>
  <c r="A6273" i="5"/>
  <c r="A6272" i="5"/>
  <c r="A6271" i="5"/>
  <c r="A6270" i="5"/>
  <c r="A6269" i="5"/>
  <c r="A6268" i="5"/>
  <c r="A6267" i="5"/>
  <c r="A6266" i="5"/>
  <c r="A6265" i="5"/>
  <c r="A6264" i="5"/>
  <c r="A6263" i="5"/>
  <c r="A6262" i="5"/>
  <c r="A6261" i="5"/>
  <c r="A6260" i="5"/>
  <c r="A6259" i="5"/>
  <c r="A6258" i="5"/>
  <c r="A6257" i="5"/>
  <c r="A6256" i="5"/>
  <c r="A6255" i="5"/>
  <c r="A6254" i="5"/>
  <c r="A6253" i="5"/>
  <c r="A6252" i="5"/>
  <c r="A6251" i="5"/>
  <c r="A6250" i="5"/>
  <c r="A6249" i="5"/>
  <c r="A6248" i="5"/>
  <c r="A6247" i="5"/>
  <c r="A6246" i="5"/>
  <c r="A6245" i="5"/>
  <c r="A6244" i="5"/>
  <c r="A6243" i="5"/>
  <c r="A6242" i="5"/>
  <c r="A6241" i="5"/>
  <c r="A6240" i="5"/>
  <c r="A6239" i="5"/>
  <c r="A6238" i="5"/>
  <c r="A6237" i="5"/>
  <c r="A6236" i="5"/>
  <c r="A6235" i="5"/>
  <c r="A6234" i="5"/>
  <c r="A6233" i="5"/>
  <c r="A6232" i="5"/>
  <c r="A6231" i="5"/>
  <c r="A6230" i="5"/>
  <c r="A6229" i="5"/>
  <c r="A6228" i="5"/>
  <c r="A6227" i="5"/>
  <c r="A6226" i="5"/>
  <c r="A6225" i="5"/>
  <c r="A6224" i="5"/>
  <c r="A6223" i="5"/>
  <c r="A6222" i="5"/>
  <c r="A6221" i="5"/>
  <c r="A6220" i="5"/>
  <c r="A6219" i="5"/>
  <c r="A6218" i="5"/>
  <c r="A6217" i="5"/>
  <c r="A6216" i="5"/>
  <c r="A6215" i="5"/>
  <c r="A6214" i="5"/>
  <c r="A6213" i="5"/>
  <c r="A6212" i="5"/>
  <c r="A6211" i="5"/>
  <c r="A6210" i="5"/>
  <c r="A6209" i="5"/>
  <c r="A6208" i="5"/>
  <c r="A6207" i="5"/>
  <c r="A6206" i="5"/>
  <c r="A6205" i="5"/>
  <c r="A6204" i="5"/>
  <c r="A6203" i="5"/>
  <c r="A6202" i="5"/>
  <c r="A6201" i="5"/>
  <c r="A6200" i="5"/>
  <c r="A6199" i="5"/>
  <c r="A6198" i="5"/>
  <c r="A6197" i="5"/>
  <c r="A6196" i="5"/>
  <c r="A6195" i="5"/>
  <c r="A6194" i="5"/>
  <c r="A6193" i="5"/>
  <c r="A6192" i="5"/>
  <c r="A6191" i="5"/>
  <c r="A6190" i="5"/>
  <c r="A6189" i="5"/>
  <c r="A6188" i="5"/>
  <c r="A6187" i="5"/>
  <c r="A6186" i="5"/>
  <c r="A6185" i="5"/>
  <c r="A6184" i="5"/>
  <c r="A6183" i="5"/>
  <c r="A6182" i="5"/>
  <c r="A6181" i="5"/>
  <c r="A6180" i="5"/>
  <c r="A6179" i="5"/>
  <c r="A6178" i="5"/>
  <c r="A6177" i="5"/>
  <c r="A6176" i="5"/>
  <c r="A6175" i="5"/>
  <c r="A6174" i="5"/>
  <c r="A6173" i="5"/>
  <c r="A6172" i="5"/>
  <c r="A6171" i="5"/>
  <c r="A6170" i="5"/>
  <c r="A6169" i="5"/>
  <c r="A6168" i="5"/>
  <c r="A6167" i="5"/>
  <c r="A6166" i="5"/>
  <c r="A6165" i="5"/>
  <c r="A6164" i="5"/>
  <c r="A6163" i="5"/>
  <c r="A6162" i="5"/>
  <c r="A6161" i="5"/>
  <c r="A6160" i="5"/>
  <c r="A6159" i="5"/>
  <c r="A6158" i="5"/>
  <c r="A6157" i="5"/>
  <c r="A6156" i="5"/>
  <c r="A6155" i="5"/>
  <c r="A6154" i="5"/>
  <c r="A6153" i="5"/>
  <c r="A6152" i="5"/>
  <c r="A6151" i="5"/>
  <c r="A6150" i="5"/>
  <c r="A6149" i="5"/>
  <c r="A6148" i="5"/>
  <c r="A6147" i="5"/>
  <c r="A6146" i="5"/>
  <c r="A6145" i="5"/>
  <c r="A6144" i="5"/>
  <c r="A6143" i="5"/>
  <c r="A6142" i="5"/>
  <c r="A6141" i="5"/>
  <c r="A6140" i="5"/>
  <c r="A6139" i="5"/>
  <c r="A6138" i="5"/>
  <c r="A6137" i="5"/>
  <c r="A6136" i="5"/>
  <c r="A6135" i="5"/>
  <c r="A6134" i="5"/>
  <c r="A6133" i="5"/>
  <c r="A6132" i="5"/>
  <c r="A6131" i="5"/>
  <c r="A6130" i="5"/>
  <c r="A6129" i="5"/>
  <c r="A6128" i="5"/>
  <c r="A6127" i="5"/>
  <c r="A6126" i="5"/>
  <c r="A6125" i="5"/>
  <c r="A6124" i="5"/>
  <c r="A6123" i="5"/>
  <c r="A6122" i="5"/>
  <c r="A6121" i="5"/>
  <c r="A6120" i="5"/>
  <c r="A6119" i="5"/>
  <c r="A6118" i="5"/>
  <c r="A6117" i="5"/>
  <c r="A6116" i="5"/>
  <c r="A6115" i="5"/>
  <c r="A6114" i="5"/>
  <c r="A6113" i="5"/>
  <c r="A6112" i="5"/>
  <c r="A6111" i="5"/>
  <c r="A6110" i="5"/>
  <c r="A6109" i="5"/>
  <c r="A6108" i="5"/>
  <c r="A6107" i="5"/>
  <c r="A6106" i="5"/>
  <c r="A6105" i="5"/>
  <c r="A6104" i="5"/>
  <c r="A6103" i="5"/>
  <c r="A6102" i="5"/>
  <c r="A6101" i="5"/>
  <c r="A6100" i="5"/>
  <c r="A6099" i="5"/>
  <c r="A6098" i="5"/>
  <c r="A6097" i="5"/>
  <c r="A6096" i="5"/>
  <c r="A6095" i="5"/>
  <c r="A6094" i="5"/>
  <c r="A6093" i="5"/>
  <c r="A6092" i="5"/>
  <c r="A6091" i="5"/>
  <c r="A6090" i="5"/>
  <c r="A6089" i="5"/>
  <c r="A6088" i="5"/>
  <c r="A6087" i="5"/>
  <c r="A6086" i="5"/>
  <c r="A6085" i="5"/>
  <c r="A6084" i="5"/>
  <c r="A6083" i="5"/>
  <c r="A6082" i="5"/>
  <c r="A6081" i="5"/>
  <c r="A6080" i="5"/>
  <c r="A6079" i="5"/>
  <c r="A6078" i="5"/>
  <c r="A6077" i="5"/>
  <c r="A6076" i="5"/>
  <c r="A6075" i="5"/>
  <c r="A6074" i="5"/>
  <c r="A6073" i="5"/>
  <c r="A6072" i="5"/>
  <c r="A6071" i="5"/>
  <c r="A6070" i="5"/>
  <c r="A6069" i="5"/>
  <c r="A6068" i="5"/>
  <c r="A6067" i="5"/>
  <c r="A6066" i="5"/>
  <c r="A6065" i="5"/>
  <c r="A6064" i="5"/>
  <c r="A6063" i="5"/>
  <c r="A6062" i="5"/>
  <c r="A6061" i="5"/>
  <c r="A6060" i="5"/>
  <c r="A6059" i="5"/>
  <c r="A6058" i="5"/>
  <c r="A6057" i="5"/>
  <c r="A6056" i="5"/>
  <c r="A6055" i="5"/>
  <c r="A6054" i="5"/>
  <c r="A6053" i="5"/>
  <c r="A6052" i="5"/>
  <c r="A6051" i="5"/>
  <c r="A6050" i="5"/>
  <c r="A6049" i="5"/>
  <c r="A6048" i="5"/>
  <c r="A6047" i="5"/>
  <c r="A6046" i="5"/>
  <c r="A6045" i="5"/>
  <c r="A6044" i="5"/>
  <c r="A6043" i="5"/>
  <c r="A6042" i="5"/>
  <c r="A6041" i="5"/>
  <c r="A6040" i="5"/>
  <c r="A6039" i="5"/>
  <c r="A6038" i="5"/>
  <c r="A6037" i="5"/>
  <c r="A6036" i="5"/>
  <c r="A6035" i="5"/>
  <c r="A6034" i="5"/>
  <c r="A6033" i="5"/>
  <c r="A6032" i="5"/>
  <c r="A6031" i="5"/>
  <c r="A6030" i="5"/>
  <c r="A6029" i="5"/>
  <c r="A6028" i="5"/>
  <c r="A6027" i="5"/>
  <c r="A6026" i="5"/>
  <c r="A6025" i="5"/>
  <c r="A6024" i="5"/>
  <c r="A6023" i="5"/>
  <c r="A6022" i="5"/>
  <c r="A6021" i="5"/>
  <c r="A6020" i="5"/>
  <c r="A6019" i="5"/>
  <c r="A6018" i="5"/>
  <c r="A6017" i="5"/>
  <c r="A6016" i="5"/>
  <c r="A6015" i="5"/>
  <c r="A6014" i="5"/>
  <c r="A6013" i="5"/>
  <c r="A6012" i="5"/>
  <c r="A6011" i="5"/>
  <c r="A6010" i="5"/>
  <c r="A6009" i="5"/>
  <c r="A6008" i="5"/>
  <c r="A6007" i="5"/>
  <c r="A6006" i="5"/>
  <c r="A6005" i="5"/>
  <c r="A6004" i="5"/>
  <c r="A6003" i="5"/>
  <c r="A6002" i="5"/>
  <c r="A6001" i="5"/>
  <c r="A6000" i="5"/>
  <c r="A5999" i="5"/>
  <c r="A5998" i="5"/>
  <c r="A5997" i="5"/>
  <c r="A5996" i="5"/>
  <c r="A5995" i="5"/>
  <c r="A5994" i="5"/>
  <c r="A5993" i="5"/>
  <c r="A5992" i="5"/>
  <c r="A5991" i="5"/>
  <c r="A5990" i="5"/>
  <c r="A5989" i="5"/>
  <c r="A5988" i="5"/>
  <c r="A5987" i="5"/>
  <c r="A5986" i="5"/>
  <c r="A5985" i="5"/>
  <c r="A5984" i="5"/>
  <c r="A5983" i="5"/>
  <c r="A5982" i="5"/>
  <c r="A5981" i="5"/>
  <c r="A5980" i="5"/>
  <c r="A5979" i="5"/>
  <c r="A5978" i="5"/>
  <c r="A5977" i="5"/>
  <c r="A5976" i="5"/>
  <c r="A5975" i="5"/>
  <c r="A5974" i="5"/>
  <c r="A5973" i="5"/>
  <c r="A5972" i="5"/>
  <c r="A5971" i="5"/>
  <c r="A5970" i="5"/>
  <c r="A5969" i="5"/>
  <c r="A5968" i="5"/>
  <c r="A5967" i="5"/>
  <c r="A5966" i="5"/>
  <c r="A5965" i="5"/>
  <c r="A5964" i="5"/>
  <c r="A5963" i="5"/>
  <c r="A5962" i="5"/>
  <c r="A5961" i="5"/>
  <c r="A5960" i="5"/>
  <c r="A5959" i="5"/>
  <c r="A5958" i="5"/>
  <c r="A5957" i="5"/>
  <c r="A5956" i="5"/>
  <c r="A5955" i="5"/>
  <c r="A5954" i="5"/>
  <c r="A5953" i="5"/>
  <c r="A5952" i="5"/>
  <c r="A5951" i="5"/>
  <c r="A5950" i="5"/>
  <c r="A5949" i="5"/>
  <c r="A5948" i="5"/>
  <c r="A5947" i="5"/>
  <c r="A5946" i="5"/>
  <c r="A5945" i="5"/>
  <c r="A5944" i="5"/>
  <c r="A5943" i="5"/>
  <c r="A5942" i="5"/>
  <c r="A5941" i="5"/>
  <c r="A5940" i="5"/>
  <c r="A5939" i="5"/>
  <c r="A5938" i="5"/>
  <c r="A5937" i="5"/>
  <c r="A5936" i="5"/>
  <c r="A5935" i="5"/>
  <c r="A5934" i="5"/>
  <c r="A5933" i="5"/>
  <c r="A5932" i="5"/>
  <c r="A5931" i="5"/>
  <c r="A5930" i="5"/>
  <c r="A5929" i="5"/>
  <c r="A5928" i="5"/>
  <c r="A5927" i="5"/>
  <c r="A5926" i="5"/>
  <c r="A5925" i="5"/>
  <c r="A5924" i="5"/>
  <c r="A5923" i="5"/>
  <c r="A5922" i="5"/>
  <c r="A5921" i="5"/>
  <c r="A5920" i="5"/>
  <c r="A5919" i="5"/>
  <c r="A5918" i="5"/>
  <c r="A5917" i="5"/>
  <c r="A5916" i="5"/>
  <c r="A5915" i="5"/>
  <c r="A5914" i="5"/>
  <c r="A5913" i="5"/>
  <c r="A5912" i="5"/>
  <c r="A5911" i="5"/>
  <c r="A5910" i="5"/>
  <c r="A5909" i="5"/>
  <c r="A5908" i="5"/>
  <c r="A5907" i="5"/>
  <c r="A5906" i="5"/>
  <c r="A5905" i="5"/>
  <c r="A5904" i="5"/>
  <c r="A5903" i="5"/>
  <c r="A5902" i="5"/>
  <c r="A5901" i="5"/>
  <c r="A5900" i="5"/>
  <c r="A5899" i="5"/>
  <c r="A5898" i="5"/>
  <c r="A5897" i="5"/>
  <c r="A5896" i="5"/>
  <c r="A5895" i="5"/>
  <c r="A5894" i="5"/>
  <c r="A5893" i="5"/>
  <c r="A5892" i="5"/>
  <c r="A5891" i="5"/>
  <c r="A5890" i="5"/>
  <c r="A5889" i="5"/>
  <c r="A5888" i="5"/>
  <c r="A5887" i="5"/>
  <c r="A5886" i="5"/>
  <c r="A5885" i="5"/>
  <c r="A5884" i="5"/>
  <c r="A5883" i="5"/>
  <c r="A5882" i="5"/>
  <c r="A5881" i="5"/>
  <c r="A5880" i="5"/>
  <c r="A5879" i="5"/>
  <c r="A5878" i="5"/>
  <c r="A5877" i="5"/>
  <c r="A5876" i="5"/>
  <c r="A5875" i="5"/>
  <c r="A5874" i="5"/>
  <c r="A5873" i="5"/>
  <c r="A5872" i="5"/>
  <c r="A5871" i="5"/>
  <c r="A5870" i="5"/>
  <c r="A5869" i="5"/>
  <c r="A5868" i="5"/>
  <c r="A5867" i="5"/>
  <c r="A5866" i="5"/>
  <c r="A5865" i="5"/>
  <c r="A5864" i="5"/>
  <c r="A5863" i="5"/>
  <c r="A5862" i="5"/>
  <c r="A5861" i="5"/>
  <c r="A5860" i="5"/>
  <c r="A5859" i="5"/>
  <c r="A5858" i="5"/>
  <c r="A5857" i="5"/>
  <c r="A5856" i="5"/>
  <c r="A5855" i="5"/>
  <c r="A5854" i="5"/>
  <c r="A5853" i="5"/>
  <c r="A5852" i="5"/>
  <c r="A5851" i="5"/>
  <c r="A5850" i="5"/>
  <c r="A5849" i="5"/>
  <c r="A5848" i="5"/>
  <c r="A5847" i="5"/>
  <c r="A5846" i="5"/>
  <c r="A5845" i="5"/>
  <c r="A5844" i="5"/>
  <c r="A5843" i="5"/>
  <c r="A5842" i="5"/>
  <c r="A5841" i="5"/>
  <c r="A5840" i="5"/>
  <c r="A5839" i="5"/>
  <c r="A5838" i="5"/>
  <c r="A5837" i="5"/>
  <c r="A5836" i="5"/>
  <c r="A5835" i="5"/>
  <c r="A5834" i="5"/>
  <c r="A5833" i="5"/>
  <c r="A5832" i="5"/>
  <c r="A5831" i="5"/>
  <c r="A5830" i="5"/>
  <c r="A5829" i="5"/>
  <c r="A5828" i="5"/>
  <c r="A5827" i="5"/>
  <c r="A5826" i="5"/>
  <c r="A5825" i="5"/>
  <c r="A5824" i="5"/>
  <c r="A5823" i="5"/>
  <c r="A5822" i="5"/>
  <c r="A5821" i="5"/>
  <c r="A5820" i="5"/>
  <c r="A5819" i="5"/>
  <c r="A5818" i="5"/>
  <c r="A5817" i="5"/>
  <c r="A5816" i="5"/>
  <c r="A5815" i="5"/>
  <c r="A5814" i="5"/>
  <c r="A5813" i="5"/>
  <c r="A5812" i="5"/>
  <c r="A5811" i="5"/>
  <c r="A5810" i="5"/>
  <c r="A5809" i="5"/>
  <c r="A5808" i="5"/>
  <c r="A5807" i="5"/>
  <c r="A5806" i="5"/>
  <c r="A5805" i="5"/>
  <c r="A5804" i="5"/>
  <c r="A5803" i="5"/>
  <c r="A5802" i="5"/>
  <c r="A5801" i="5"/>
  <c r="A5800" i="5"/>
  <c r="A5799" i="5"/>
  <c r="A5798" i="5"/>
  <c r="A5797" i="5"/>
  <c r="A5796" i="5"/>
  <c r="A5795" i="5"/>
  <c r="A5794" i="5"/>
  <c r="A5793" i="5"/>
  <c r="A5792" i="5"/>
  <c r="A5791" i="5"/>
  <c r="A5790" i="5"/>
  <c r="A5789" i="5"/>
  <c r="A5788" i="5"/>
  <c r="A5787" i="5"/>
  <c r="A5786" i="5"/>
  <c r="A5785" i="5"/>
  <c r="A5784" i="5"/>
  <c r="A5783" i="5"/>
  <c r="A5782" i="5"/>
  <c r="A5781" i="5"/>
  <c r="A5780" i="5"/>
  <c r="A5779" i="5"/>
  <c r="A5778" i="5"/>
  <c r="A5777" i="5"/>
  <c r="A5776" i="5"/>
  <c r="A5775" i="5"/>
  <c r="A5774" i="5"/>
  <c r="A5773" i="5"/>
  <c r="A5772" i="5"/>
  <c r="A5771" i="5"/>
  <c r="A5770" i="5"/>
  <c r="A5769" i="5"/>
  <c r="A5768" i="5"/>
  <c r="A5767" i="5"/>
  <c r="A5766" i="5"/>
  <c r="A5765" i="5"/>
  <c r="A5764" i="5"/>
  <c r="A5763" i="5"/>
  <c r="A5762" i="5"/>
  <c r="A5761" i="5"/>
  <c r="A5760" i="5"/>
  <c r="A5759" i="5"/>
  <c r="A5758" i="5"/>
  <c r="A5757" i="5"/>
  <c r="A5756" i="5"/>
  <c r="A5755" i="5"/>
  <c r="A5754" i="5"/>
  <c r="A5753" i="5"/>
  <c r="A5752" i="5"/>
  <c r="A5751" i="5"/>
  <c r="A5750" i="5"/>
  <c r="A5749" i="5"/>
  <c r="A5748" i="5"/>
  <c r="A5747" i="5"/>
  <c r="A5746" i="5"/>
  <c r="A5745" i="5"/>
  <c r="A5744" i="5"/>
  <c r="A5743" i="5"/>
  <c r="A5742" i="5"/>
  <c r="A5741" i="5"/>
  <c r="A5740" i="5"/>
  <c r="A5739" i="5"/>
  <c r="A5738" i="5"/>
  <c r="A5737" i="5"/>
  <c r="A5736" i="5"/>
  <c r="A5735" i="5"/>
  <c r="A5734" i="5"/>
  <c r="A5733" i="5"/>
  <c r="A5732" i="5"/>
  <c r="A5731" i="5"/>
  <c r="A5730" i="5"/>
  <c r="A5729" i="5"/>
  <c r="A5728" i="5"/>
  <c r="A5727" i="5"/>
  <c r="A5726" i="5"/>
  <c r="A5725" i="5"/>
  <c r="A5724" i="5"/>
  <c r="A5723" i="5"/>
  <c r="A5722" i="5"/>
  <c r="A5721" i="5"/>
  <c r="A5720" i="5"/>
  <c r="A5719" i="5"/>
  <c r="A5718" i="5"/>
  <c r="A5717" i="5"/>
  <c r="A5716" i="5"/>
  <c r="A5715" i="5"/>
  <c r="A5714" i="5"/>
  <c r="A5713" i="5"/>
  <c r="A5712" i="5"/>
  <c r="A5711" i="5"/>
  <c r="A5710" i="5"/>
  <c r="A5709" i="5"/>
  <c r="A5708" i="5"/>
  <c r="A5707" i="5"/>
  <c r="A5706" i="5"/>
  <c r="A5705" i="5"/>
  <c r="A5704" i="5"/>
  <c r="A5703" i="5"/>
  <c r="A5702" i="5"/>
  <c r="A5701" i="5"/>
  <c r="A5700" i="5"/>
  <c r="A5699" i="5"/>
  <c r="A5698" i="5"/>
  <c r="A5697" i="5"/>
  <c r="A5696" i="5"/>
  <c r="A5695" i="5"/>
  <c r="A5694" i="5"/>
  <c r="A5693" i="5"/>
  <c r="A5692" i="5"/>
  <c r="A5691" i="5"/>
  <c r="A5690" i="5"/>
  <c r="A5689" i="5"/>
  <c r="A5688" i="5"/>
  <c r="A5687" i="5"/>
  <c r="A5686" i="5"/>
  <c r="A5685" i="5"/>
  <c r="A5684" i="5"/>
  <c r="A5683" i="5"/>
  <c r="A5682" i="5"/>
  <c r="A5681" i="5"/>
  <c r="A5680" i="5"/>
  <c r="A5679" i="5"/>
  <c r="A5678" i="5"/>
  <c r="A5677" i="5"/>
  <c r="A5676" i="5"/>
  <c r="A5675" i="5"/>
  <c r="A5674" i="5"/>
  <c r="A5673" i="5"/>
  <c r="A5672" i="5"/>
  <c r="A5671" i="5"/>
  <c r="A5670" i="5"/>
  <c r="A5669" i="5"/>
  <c r="A5668" i="5"/>
  <c r="A5667" i="5"/>
  <c r="A5666" i="5"/>
  <c r="A5665" i="5"/>
  <c r="A5664" i="5"/>
  <c r="A5663" i="5"/>
  <c r="A5662" i="5"/>
  <c r="A5661" i="5"/>
  <c r="A5660" i="5"/>
  <c r="A5659" i="5"/>
  <c r="A5658" i="5"/>
  <c r="A5657" i="5"/>
  <c r="A5656" i="5"/>
  <c r="A5655" i="5"/>
  <c r="A5654" i="5"/>
  <c r="A5653" i="5"/>
  <c r="A5652" i="5"/>
  <c r="A5651" i="5"/>
  <c r="A5650" i="5"/>
  <c r="A5649" i="5"/>
  <c r="A5648" i="5"/>
  <c r="A5647" i="5"/>
  <c r="A5646" i="5"/>
  <c r="A5645" i="5"/>
  <c r="A5644" i="5"/>
  <c r="A5643" i="5"/>
  <c r="A5642" i="5"/>
  <c r="A5641" i="5"/>
  <c r="A5640" i="5"/>
  <c r="A5639" i="5"/>
  <c r="A5638" i="5"/>
  <c r="A5637" i="5"/>
  <c r="A5636" i="5"/>
  <c r="A5635" i="5"/>
  <c r="A5634" i="5"/>
  <c r="A5633" i="5"/>
  <c r="A5632" i="5"/>
  <c r="A5631" i="5"/>
  <c r="A5630" i="5"/>
  <c r="A5629" i="5"/>
  <c r="A5628" i="5"/>
  <c r="A5627" i="5"/>
  <c r="A5626" i="5"/>
  <c r="A5625" i="5"/>
  <c r="A5624" i="5"/>
  <c r="A5623" i="5"/>
  <c r="A5622" i="5"/>
  <c r="A5621" i="5"/>
  <c r="A5620" i="5"/>
  <c r="A5619" i="5"/>
  <c r="A5618" i="5"/>
  <c r="A5617" i="5"/>
  <c r="A5616" i="5"/>
  <c r="A5615" i="5"/>
  <c r="A5614" i="5"/>
  <c r="A5613" i="5"/>
  <c r="A5612" i="5"/>
  <c r="A5611" i="5"/>
  <c r="A5610" i="5"/>
  <c r="A5609" i="5"/>
  <c r="A5608" i="5"/>
  <c r="A5607" i="5"/>
  <c r="A5606" i="5"/>
  <c r="A5605" i="5"/>
  <c r="A5604" i="5"/>
  <c r="A5603" i="5"/>
  <c r="A5602" i="5"/>
  <c r="A5601" i="5"/>
  <c r="A5600" i="5"/>
  <c r="A5599" i="5"/>
  <c r="A5598" i="5"/>
  <c r="A5597" i="5"/>
  <c r="A5596" i="5"/>
  <c r="A5595" i="5"/>
  <c r="A5594" i="5"/>
  <c r="A5593" i="5"/>
  <c r="A5592" i="5"/>
  <c r="A5591" i="5"/>
  <c r="A5590" i="5"/>
  <c r="A5589" i="5"/>
  <c r="A5588" i="5"/>
  <c r="A5587" i="5"/>
  <c r="A5586" i="5"/>
  <c r="A5585" i="5"/>
  <c r="A5584" i="5"/>
  <c r="A5583" i="5"/>
  <c r="A5582" i="5"/>
  <c r="A5581" i="5"/>
  <c r="A5580" i="5"/>
  <c r="A5579" i="5"/>
  <c r="A5578" i="5"/>
  <c r="A5577" i="5"/>
  <c r="A5576" i="5"/>
  <c r="A5575" i="5"/>
  <c r="A5574" i="5"/>
  <c r="A5573" i="5"/>
  <c r="A5572" i="5"/>
  <c r="A5571" i="5"/>
  <c r="A5570" i="5"/>
  <c r="A5569" i="5"/>
  <c r="A5568" i="5"/>
  <c r="A5567" i="5"/>
  <c r="A5566" i="5"/>
  <c r="A5565" i="5"/>
  <c r="A5564" i="5"/>
  <c r="A5563" i="5"/>
  <c r="A5562" i="5"/>
  <c r="A5561" i="5"/>
  <c r="A5560" i="5"/>
  <c r="A5559" i="5"/>
  <c r="A5558" i="5"/>
  <c r="A5557" i="5"/>
  <c r="A5556" i="5"/>
  <c r="A5555" i="5"/>
  <c r="A5554" i="5"/>
  <c r="A5553" i="5"/>
  <c r="A5552" i="5"/>
  <c r="A5551" i="5"/>
  <c r="A5550" i="5"/>
  <c r="A5549" i="5"/>
  <c r="A5548" i="5"/>
  <c r="A5547" i="5"/>
  <c r="A5546" i="5"/>
  <c r="A5545" i="5"/>
  <c r="A5544" i="5"/>
  <c r="A5543" i="5"/>
  <c r="A5542" i="5"/>
  <c r="A5541" i="5"/>
  <c r="A5540" i="5"/>
  <c r="A5539" i="5"/>
  <c r="A5538" i="5"/>
  <c r="A5537" i="5"/>
  <c r="A5536" i="5"/>
  <c r="A5535" i="5"/>
  <c r="A5534" i="5"/>
  <c r="A5533" i="5"/>
  <c r="A5532" i="5"/>
  <c r="A5531" i="5"/>
  <c r="A5530" i="5"/>
  <c r="A5529" i="5"/>
  <c r="A5528" i="5"/>
  <c r="A5527" i="5"/>
  <c r="A5526" i="5"/>
  <c r="A5525" i="5"/>
  <c r="A5524" i="5"/>
  <c r="A5523" i="5"/>
  <c r="A5522" i="5"/>
  <c r="A5521" i="5"/>
  <c r="A5520" i="5"/>
  <c r="A5519" i="5"/>
  <c r="A5518" i="5"/>
  <c r="A5517" i="5"/>
  <c r="A5516" i="5"/>
  <c r="A5515" i="5"/>
  <c r="A5514" i="5"/>
  <c r="A5513" i="5"/>
  <c r="A5512" i="5"/>
  <c r="A5511" i="5"/>
  <c r="A5510" i="5"/>
  <c r="A5509" i="5"/>
  <c r="A5508" i="5"/>
  <c r="A5507" i="5"/>
  <c r="A5506" i="5"/>
  <c r="A5505" i="5"/>
  <c r="A5504" i="5"/>
  <c r="A5503" i="5"/>
  <c r="A5502" i="5"/>
  <c r="A5501" i="5"/>
  <c r="A5500" i="5"/>
  <c r="A5499" i="5"/>
  <c r="A5498" i="5"/>
  <c r="A5497" i="5"/>
  <c r="A5496" i="5"/>
  <c r="A5495" i="5"/>
  <c r="A5494" i="5"/>
  <c r="A5493" i="5"/>
  <c r="A5492" i="5"/>
  <c r="A5491" i="5"/>
  <c r="A5490" i="5"/>
  <c r="A5489" i="5"/>
  <c r="A5488" i="5"/>
  <c r="A5487" i="5"/>
  <c r="A5486" i="5"/>
  <c r="A5485" i="5"/>
  <c r="A5484" i="5"/>
  <c r="A5483" i="5"/>
  <c r="A5482" i="5"/>
  <c r="A5481" i="5"/>
  <c r="A5480" i="5"/>
  <c r="A5479" i="5"/>
  <c r="A5478" i="5"/>
  <c r="A5477" i="5"/>
  <c r="A5476" i="5"/>
  <c r="A5475" i="5"/>
  <c r="A5474" i="5"/>
  <c r="A5473" i="5"/>
  <c r="A5472" i="5"/>
  <c r="A5471" i="5"/>
  <c r="A5470" i="5"/>
  <c r="A5469" i="5"/>
  <c r="A5468" i="5"/>
  <c r="A5467" i="5"/>
  <c r="A5466" i="5"/>
  <c r="A5465" i="5"/>
  <c r="A5464" i="5"/>
  <c r="A5463" i="5"/>
  <c r="A5462" i="5"/>
  <c r="A5461" i="5"/>
  <c r="A5460" i="5"/>
  <c r="A5459" i="5"/>
  <c r="A5458" i="5"/>
  <c r="A5457" i="5"/>
  <c r="A5456" i="5"/>
  <c r="A5455" i="5"/>
  <c r="A5454" i="5"/>
  <c r="A5453" i="5"/>
  <c r="A5452" i="5"/>
  <c r="A5451" i="5"/>
  <c r="A5450" i="5"/>
  <c r="A5449" i="5"/>
  <c r="A5448" i="5"/>
  <c r="A5447" i="5"/>
  <c r="A5446" i="5"/>
  <c r="A5445" i="5"/>
  <c r="A5444" i="5"/>
  <c r="A5443" i="5"/>
  <c r="A5442" i="5"/>
  <c r="A5441" i="5"/>
  <c r="A5440" i="5"/>
  <c r="A5439" i="5"/>
  <c r="A5438" i="5"/>
  <c r="A5437" i="5"/>
  <c r="A5436" i="5"/>
  <c r="A5435" i="5"/>
  <c r="A5434" i="5"/>
  <c r="A5433" i="5"/>
  <c r="A5432" i="5"/>
  <c r="A5431" i="5"/>
  <c r="A5430" i="5"/>
  <c r="A5429" i="5"/>
  <c r="A5428" i="5"/>
  <c r="A5427" i="5"/>
  <c r="A5426" i="5"/>
  <c r="A5425" i="5"/>
  <c r="A5424" i="5"/>
  <c r="A5423" i="5"/>
  <c r="A5422" i="5"/>
  <c r="A5421" i="5"/>
  <c r="A5420" i="5"/>
  <c r="A5419" i="5"/>
  <c r="A5418" i="5"/>
  <c r="A5417" i="5"/>
  <c r="A5416" i="5"/>
  <c r="A5415" i="5"/>
  <c r="A5414" i="5"/>
  <c r="A5413" i="5"/>
  <c r="A5412" i="5"/>
  <c r="A5411" i="5"/>
  <c r="A5410" i="5"/>
  <c r="A5409" i="5"/>
  <c r="A5408" i="5"/>
  <c r="A5407" i="5"/>
  <c r="A5406" i="5"/>
  <c r="A5405" i="5"/>
  <c r="A5404" i="5"/>
  <c r="A5403" i="5"/>
  <c r="A5402" i="5"/>
  <c r="A5401" i="5"/>
  <c r="A5400" i="5"/>
  <c r="A5399" i="5"/>
  <c r="A5398" i="5"/>
  <c r="A5397" i="5"/>
  <c r="A5396" i="5"/>
  <c r="A5395" i="5"/>
  <c r="A5394" i="5"/>
  <c r="A5393" i="5"/>
  <c r="A5392" i="5"/>
  <c r="A5391" i="5"/>
  <c r="A5390" i="5"/>
  <c r="A5389" i="5"/>
  <c r="A5388" i="5"/>
  <c r="A5387" i="5"/>
  <c r="A5386" i="5"/>
  <c r="A5385" i="5"/>
  <c r="A5384" i="5"/>
  <c r="A5383" i="5"/>
  <c r="A5382" i="5"/>
  <c r="A5381" i="5"/>
  <c r="A5380" i="5"/>
  <c r="A5379" i="5"/>
  <c r="A5378" i="5"/>
  <c r="A5377" i="5"/>
  <c r="A5376" i="5"/>
  <c r="A5375" i="5"/>
  <c r="A5374" i="5"/>
  <c r="A5373" i="5"/>
  <c r="A5372" i="5"/>
  <c r="A5371" i="5"/>
  <c r="A5370" i="5"/>
  <c r="A5369" i="5"/>
  <c r="A5368" i="5"/>
  <c r="A5367" i="5"/>
  <c r="A5366" i="5"/>
  <c r="A5365" i="5"/>
  <c r="A5364" i="5"/>
  <c r="A5363" i="5"/>
  <c r="A5362" i="5"/>
  <c r="A5361" i="5"/>
  <c r="A5360" i="5"/>
  <c r="A5359" i="5"/>
  <c r="A5358" i="5"/>
  <c r="A5357" i="5"/>
  <c r="A5356" i="5"/>
  <c r="A5355" i="5"/>
  <c r="A5354" i="5"/>
  <c r="A5353" i="5"/>
  <c r="A5352" i="5"/>
  <c r="A5351" i="5"/>
  <c r="A5350" i="5"/>
  <c r="A5349" i="5"/>
  <c r="A5348" i="5"/>
  <c r="A5347" i="5"/>
  <c r="A5346" i="5"/>
  <c r="A5345" i="5"/>
  <c r="A5344" i="5"/>
  <c r="A5343" i="5"/>
  <c r="A5342" i="5"/>
  <c r="A5341" i="5"/>
  <c r="A5340" i="5"/>
  <c r="A5339" i="5"/>
  <c r="A5338" i="5"/>
  <c r="A5337" i="5"/>
  <c r="A5336" i="5"/>
  <c r="A5335" i="5"/>
  <c r="A5334" i="5"/>
  <c r="A5333" i="5"/>
  <c r="A5332" i="5"/>
  <c r="A5331" i="5"/>
  <c r="A5330" i="5"/>
  <c r="A5329" i="5"/>
  <c r="A5328" i="5"/>
  <c r="A5327" i="5"/>
  <c r="A5326" i="5"/>
  <c r="A5325" i="5"/>
  <c r="A5324" i="5"/>
  <c r="A5323" i="5"/>
  <c r="A5322" i="5"/>
  <c r="A5321" i="5"/>
  <c r="A5320" i="5"/>
  <c r="A5319" i="5"/>
  <c r="A5318" i="5"/>
  <c r="A5317" i="5"/>
  <c r="A5316" i="5"/>
  <c r="A5315" i="5"/>
  <c r="A5314" i="5"/>
  <c r="A5313" i="5"/>
  <c r="A5312" i="5"/>
  <c r="A5311" i="5"/>
  <c r="A5310" i="5"/>
  <c r="A5309" i="5"/>
  <c r="A5308" i="5"/>
  <c r="A5307" i="5"/>
  <c r="A5306" i="5"/>
  <c r="A5305" i="5"/>
  <c r="A5304" i="5"/>
  <c r="A5303" i="5"/>
  <c r="A5302" i="5"/>
  <c r="A5301" i="5"/>
  <c r="A5300" i="5"/>
  <c r="A5299" i="5"/>
  <c r="A5298" i="5"/>
  <c r="A5297" i="5"/>
  <c r="A5296" i="5"/>
  <c r="A5295" i="5"/>
  <c r="A5294" i="5"/>
  <c r="A5293" i="5"/>
  <c r="A5292" i="5"/>
  <c r="A5291" i="5"/>
  <c r="A5290" i="5"/>
  <c r="A5289" i="5"/>
  <c r="A5288" i="5"/>
  <c r="A5287" i="5"/>
  <c r="A5286" i="5"/>
  <c r="A5285" i="5"/>
  <c r="A5284" i="5"/>
  <c r="A5283" i="5"/>
  <c r="A5282" i="5"/>
  <c r="A5281" i="5"/>
  <c r="A5280" i="5"/>
  <c r="A5279" i="5"/>
  <c r="A5278" i="5"/>
  <c r="A5277" i="5"/>
  <c r="A5276" i="5"/>
  <c r="A5275" i="5"/>
  <c r="A5274" i="5"/>
  <c r="A5273" i="5"/>
  <c r="A5272" i="5"/>
  <c r="A5271" i="5"/>
  <c r="A5270" i="5"/>
  <c r="A5269" i="5"/>
  <c r="A5268" i="5"/>
  <c r="A5267" i="5"/>
  <c r="A5266" i="5"/>
  <c r="A5265" i="5"/>
  <c r="A5264" i="5"/>
  <c r="A5263" i="5"/>
  <c r="A5262" i="5"/>
  <c r="A5261" i="5"/>
  <c r="A5260" i="5"/>
  <c r="A5259" i="5"/>
  <c r="A5258" i="5"/>
  <c r="A5257" i="5"/>
  <c r="A5256" i="5"/>
  <c r="A5255" i="5"/>
  <c r="A5254" i="5"/>
  <c r="A5253" i="5"/>
  <c r="A5252" i="5"/>
  <c r="A5251" i="5"/>
  <c r="A5250" i="5"/>
  <c r="A5249" i="5"/>
  <c r="A5248" i="5"/>
  <c r="A5247" i="5"/>
  <c r="A5246" i="5"/>
  <c r="A5245" i="5"/>
  <c r="A5244" i="5"/>
  <c r="A5243" i="5"/>
  <c r="A5242" i="5"/>
  <c r="A5241" i="5"/>
  <c r="A5240" i="5"/>
  <c r="A5239" i="5"/>
  <c r="A5238" i="5"/>
  <c r="A5237" i="5"/>
  <c r="A5236" i="5"/>
  <c r="A5235" i="5"/>
  <c r="A5234" i="5"/>
  <c r="A5233" i="5"/>
  <c r="A5232" i="5"/>
  <c r="A5231" i="5"/>
  <c r="A5230" i="5"/>
  <c r="A5229" i="5"/>
  <c r="A5228" i="5"/>
  <c r="A5227" i="5"/>
  <c r="A5226" i="5"/>
  <c r="A5225" i="5"/>
  <c r="A5224" i="5"/>
  <c r="A5223" i="5"/>
  <c r="A5222" i="5"/>
  <c r="A5221" i="5"/>
  <c r="A5220" i="5"/>
  <c r="A5219" i="5"/>
  <c r="A5218" i="5"/>
  <c r="A5217" i="5"/>
  <c r="A5216" i="5"/>
  <c r="A5215" i="5"/>
  <c r="A5214" i="5"/>
  <c r="A5213" i="5"/>
  <c r="A5212" i="5"/>
  <c r="A5211" i="5"/>
  <c r="A5210" i="5"/>
  <c r="A5209" i="5"/>
  <c r="A5208" i="5"/>
  <c r="A5207" i="5"/>
  <c r="A5206" i="5"/>
  <c r="A5205" i="5"/>
  <c r="A5204" i="5"/>
  <c r="A5203" i="5"/>
  <c r="A5202" i="5"/>
  <c r="A5201" i="5"/>
  <c r="A5200" i="5"/>
  <c r="A5199" i="5"/>
  <c r="A5198" i="5"/>
  <c r="A5197" i="5"/>
  <c r="A5196" i="5"/>
  <c r="A5195" i="5"/>
  <c r="A5194" i="5"/>
  <c r="A5193" i="5"/>
  <c r="A5192" i="5"/>
  <c r="A5191" i="5"/>
  <c r="A5190" i="5"/>
  <c r="A5189" i="5"/>
  <c r="A5188" i="5"/>
  <c r="A5187" i="5"/>
  <c r="A5186" i="5"/>
  <c r="A5185" i="5"/>
  <c r="A5184" i="5"/>
  <c r="A5183" i="5"/>
  <c r="A5182" i="5"/>
  <c r="A5181" i="5"/>
  <c r="A5180" i="5"/>
  <c r="A5179" i="5"/>
  <c r="A5178" i="5"/>
  <c r="A5177" i="5"/>
  <c r="A5176" i="5"/>
  <c r="A5175" i="5"/>
  <c r="A5174" i="5"/>
  <c r="A5173" i="5"/>
  <c r="A5172" i="5"/>
  <c r="A5171" i="5"/>
  <c r="A5170" i="5"/>
  <c r="A5169" i="5"/>
  <c r="A5168" i="5"/>
  <c r="A5167" i="5"/>
  <c r="A5166" i="5"/>
  <c r="A5165" i="5"/>
  <c r="A5164" i="5"/>
  <c r="A5163" i="5"/>
  <c r="A5162" i="5"/>
  <c r="A5161" i="5"/>
  <c r="A5160" i="5"/>
  <c r="A5159" i="5"/>
  <c r="A5158" i="5"/>
  <c r="A5157" i="5"/>
  <c r="A5156" i="5"/>
  <c r="A5155" i="5"/>
  <c r="A5154" i="5"/>
  <c r="A5153" i="5"/>
  <c r="A5152" i="5"/>
  <c r="A5151" i="5"/>
  <c r="A5150" i="5"/>
  <c r="A5149" i="5"/>
  <c r="A5148" i="5"/>
  <c r="A5147" i="5"/>
  <c r="A5146" i="5"/>
  <c r="A5145" i="5"/>
  <c r="A5144" i="5"/>
  <c r="A5143" i="5"/>
  <c r="A5142" i="5"/>
  <c r="A5141" i="5"/>
  <c r="A5140" i="5"/>
  <c r="A5139" i="5"/>
  <c r="A5138" i="5"/>
  <c r="A5137" i="5"/>
  <c r="A5136" i="5"/>
  <c r="A5135" i="5"/>
  <c r="A5134" i="5"/>
  <c r="A5133" i="5"/>
  <c r="A5132" i="5"/>
  <c r="A5131" i="5"/>
  <c r="A5130" i="5"/>
  <c r="A5129" i="5"/>
  <c r="A5128" i="5"/>
  <c r="A5127" i="5"/>
  <c r="A5126" i="5"/>
  <c r="A5125" i="5"/>
  <c r="A5124" i="5"/>
  <c r="A5123" i="5"/>
  <c r="A5122" i="5"/>
  <c r="A5121" i="5"/>
  <c r="A5120" i="5"/>
  <c r="A5119" i="5"/>
  <c r="A5118" i="5"/>
  <c r="A5117" i="5"/>
  <c r="A5116" i="5"/>
  <c r="A5115" i="5"/>
  <c r="A5114" i="5"/>
  <c r="A5113" i="5"/>
  <c r="A5112" i="5"/>
  <c r="A5111" i="5"/>
  <c r="A5110" i="5"/>
  <c r="A5109" i="5"/>
  <c r="A5108" i="5"/>
  <c r="A5107" i="5"/>
  <c r="A5106" i="5"/>
  <c r="A5105" i="5"/>
  <c r="A5104" i="5"/>
  <c r="A5103" i="5"/>
  <c r="A5102" i="5"/>
  <c r="A5101" i="5"/>
  <c r="A5100" i="5"/>
  <c r="A5099" i="5"/>
  <c r="A5098" i="5"/>
  <c r="A5097" i="5"/>
  <c r="A5096" i="5"/>
  <c r="A5095" i="5"/>
  <c r="A5094" i="5"/>
  <c r="A5093" i="5"/>
  <c r="A5092" i="5"/>
  <c r="A5091" i="5"/>
  <c r="A5090" i="5"/>
  <c r="A5089" i="5"/>
  <c r="A5088" i="5"/>
  <c r="A5087" i="5"/>
  <c r="A5086" i="5"/>
  <c r="A5085" i="5"/>
  <c r="A5084" i="5"/>
  <c r="A5083" i="5"/>
  <c r="A5082" i="5"/>
  <c r="A5081" i="5"/>
  <c r="A5080" i="5"/>
  <c r="A5079" i="5"/>
  <c r="A5078" i="5"/>
  <c r="A5077" i="5"/>
  <c r="A5076" i="5"/>
  <c r="A5075" i="5"/>
  <c r="A5074" i="5"/>
  <c r="A5073" i="5"/>
  <c r="A5072" i="5"/>
  <c r="A5071" i="5"/>
  <c r="A5070" i="5"/>
  <c r="A5069" i="5"/>
  <c r="A5068" i="5"/>
  <c r="A5067" i="5"/>
  <c r="A5066" i="5"/>
  <c r="A5065" i="5"/>
  <c r="A5064" i="5"/>
  <c r="A5063" i="5"/>
  <c r="A5062" i="5"/>
  <c r="A5061" i="5"/>
  <c r="A5060" i="5"/>
  <c r="A5059" i="5"/>
  <c r="A5058" i="5"/>
  <c r="A5057" i="5"/>
  <c r="A5056" i="5"/>
  <c r="A5055" i="5"/>
  <c r="A5054" i="5"/>
  <c r="A5053" i="5"/>
  <c r="A5052" i="5"/>
  <c r="A5051" i="5"/>
  <c r="A5050" i="5"/>
  <c r="A5049" i="5"/>
  <c r="A5048" i="5"/>
  <c r="A5047" i="5"/>
  <c r="A5046" i="5"/>
  <c r="A5045" i="5"/>
  <c r="A5044" i="5"/>
  <c r="A5043" i="5"/>
  <c r="A5042" i="5"/>
  <c r="A5041" i="5"/>
  <c r="A5040" i="5"/>
  <c r="A5039" i="5"/>
  <c r="A5038" i="5"/>
  <c r="A5037" i="5"/>
  <c r="A5036" i="5"/>
  <c r="A5035" i="5"/>
  <c r="A5034" i="5"/>
  <c r="A5033" i="5"/>
  <c r="A5032" i="5"/>
  <c r="A5031" i="5"/>
  <c r="A5030" i="5"/>
  <c r="A5029" i="5"/>
  <c r="A5028" i="5"/>
  <c r="A5027" i="5"/>
  <c r="A5026" i="5"/>
  <c r="A5025" i="5"/>
  <c r="A5024" i="5"/>
  <c r="A5023" i="5"/>
  <c r="A5022" i="5"/>
  <c r="A5021" i="5"/>
  <c r="A5020" i="5"/>
  <c r="A5019" i="5"/>
  <c r="A5018" i="5"/>
  <c r="A5017" i="5"/>
  <c r="A5016" i="5"/>
  <c r="A5015" i="5"/>
  <c r="A5014" i="5"/>
  <c r="A5013" i="5"/>
  <c r="A5012" i="5"/>
  <c r="A5011" i="5"/>
  <c r="A5010" i="5"/>
  <c r="A5009" i="5"/>
  <c r="A5008" i="5"/>
  <c r="A5007" i="5"/>
  <c r="A5006" i="5"/>
  <c r="A5005" i="5"/>
  <c r="A5004" i="5"/>
  <c r="A5003" i="5"/>
  <c r="A5002" i="5"/>
  <c r="A5001" i="5"/>
  <c r="A5000" i="5"/>
  <c r="A4999" i="5"/>
  <c r="A4998" i="5"/>
  <c r="A4997" i="5"/>
  <c r="A4996" i="5"/>
  <c r="A4995" i="5"/>
  <c r="A4994" i="5"/>
  <c r="A4993" i="5"/>
  <c r="A4992" i="5"/>
  <c r="A4991" i="5"/>
  <c r="A4990" i="5"/>
  <c r="A4989" i="5"/>
  <c r="A4988" i="5"/>
  <c r="A4987" i="5"/>
  <c r="A4986" i="5"/>
  <c r="A4985" i="5"/>
  <c r="A4984" i="5"/>
  <c r="A4983" i="5"/>
  <c r="A4982" i="5"/>
  <c r="A4981" i="5"/>
  <c r="A4980" i="5"/>
  <c r="A4979" i="5"/>
  <c r="A4978" i="5"/>
  <c r="A4977" i="5"/>
  <c r="A4976" i="5"/>
  <c r="A4975" i="5"/>
  <c r="A4974" i="5"/>
  <c r="A4973" i="5"/>
  <c r="A4972" i="5"/>
  <c r="A4971" i="5"/>
  <c r="A4970" i="5"/>
  <c r="A4969" i="5"/>
  <c r="A4968" i="5"/>
  <c r="A4967" i="5"/>
  <c r="A4966" i="5"/>
  <c r="A4965" i="5"/>
  <c r="A4964" i="5"/>
  <c r="A4963" i="5"/>
  <c r="A4962" i="5"/>
  <c r="A4961" i="5"/>
  <c r="A4960" i="5"/>
  <c r="A4959" i="5"/>
  <c r="A4958" i="5"/>
  <c r="A4957" i="5"/>
  <c r="A4956" i="5"/>
  <c r="A4955" i="5"/>
  <c r="A4954" i="5"/>
  <c r="A4953" i="5"/>
  <c r="A4952" i="5"/>
  <c r="A4951" i="5"/>
  <c r="A4950" i="5"/>
  <c r="A4949" i="5"/>
  <c r="A4948" i="5"/>
  <c r="A4947" i="5"/>
  <c r="A4946" i="5"/>
  <c r="A4945" i="5"/>
  <c r="A4944" i="5"/>
  <c r="A4943" i="5"/>
  <c r="A4942" i="5"/>
  <c r="A4941" i="5"/>
  <c r="A4940" i="5"/>
  <c r="A4939" i="5"/>
  <c r="A4938" i="5"/>
  <c r="A4937" i="5"/>
  <c r="A4936" i="5"/>
  <c r="A4935" i="5"/>
  <c r="A4934" i="5"/>
  <c r="A4933" i="5"/>
  <c r="A4932" i="5"/>
  <c r="A4931" i="5"/>
  <c r="A4930" i="5"/>
  <c r="A4929" i="5"/>
  <c r="A4928" i="5"/>
  <c r="A4927" i="5"/>
  <c r="A4926" i="5"/>
  <c r="A4925" i="5"/>
  <c r="A4924" i="5"/>
  <c r="A4923" i="5"/>
  <c r="A4922" i="5"/>
  <c r="A4921" i="5"/>
  <c r="A4920" i="5"/>
  <c r="A4919" i="5"/>
  <c r="A4918" i="5"/>
  <c r="A4917" i="5"/>
  <c r="A4916" i="5"/>
  <c r="A4915" i="5"/>
  <c r="A4914" i="5"/>
  <c r="A4913" i="5"/>
  <c r="A4912" i="5"/>
  <c r="A4911" i="5"/>
  <c r="A4910" i="5"/>
  <c r="A4909" i="5"/>
  <c r="A4908" i="5"/>
  <c r="A4907" i="5"/>
  <c r="A4906" i="5"/>
  <c r="A4905" i="5"/>
  <c r="A4904" i="5"/>
  <c r="A4903" i="5"/>
  <c r="A4902" i="5"/>
  <c r="A4901" i="5"/>
  <c r="A4900" i="5"/>
  <c r="A4899" i="5"/>
  <c r="A4898" i="5"/>
  <c r="A4897" i="5"/>
  <c r="A4896" i="5"/>
  <c r="A4895" i="5"/>
  <c r="A4894" i="5"/>
  <c r="A4893" i="5"/>
  <c r="A4892" i="5"/>
  <c r="A4891" i="5"/>
  <c r="A4890" i="5"/>
  <c r="A4889" i="5"/>
  <c r="A4888" i="5"/>
  <c r="A4887" i="5"/>
  <c r="A4886" i="5"/>
  <c r="A4885" i="5"/>
  <c r="A4884" i="5"/>
  <c r="A4883" i="5"/>
  <c r="A4882" i="5"/>
  <c r="A4881" i="5"/>
  <c r="A4880" i="5"/>
  <c r="A4879" i="5"/>
  <c r="A4878" i="5"/>
  <c r="A4877" i="5"/>
  <c r="A4876" i="5"/>
  <c r="A4875" i="5"/>
  <c r="A4874" i="5"/>
  <c r="A4873" i="5"/>
  <c r="A4872" i="5"/>
  <c r="A4871" i="5"/>
  <c r="A4870" i="5"/>
  <c r="A4869" i="5"/>
  <c r="A4868" i="5"/>
  <c r="A4867" i="5"/>
  <c r="A4866" i="5"/>
  <c r="A4865" i="5"/>
  <c r="A4864" i="5"/>
  <c r="A4863" i="5"/>
  <c r="A4862" i="5"/>
  <c r="A4861" i="5"/>
  <c r="A4860" i="5"/>
  <c r="A4859" i="5"/>
  <c r="A4858" i="5"/>
  <c r="A4857" i="5"/>
  <c r="A4856" i="5"/>
  <c r="A4855" i="5"/>
  <c r="A4854" i="5"/>
  <c r="A4853" i="5"/>
  <c r="A4852" i="5"/>
  <c r="A4851" i="5"/>
  <c r="A4850" i="5"/>
  <c r="A4849" i="5"/>
  <c r="A4848" i="5"/>
  <c r="A4847" i="5"/>
  <c r="A4846" i="5"/>
  <c r="A4845" i="5"/>
  <c r="A4844" i="5"/>
  <c r="A4843" i="5"/>
  <c r="A4842" i="5"/>
  <c r="A4841" i="5"/>
  <c r="A4840" i="5"/>
  <c r="A4839" i="5"/>
  <c r="A4838" i="5"/>
  <c r="A4837" i="5"/>
  <c r="A4836" i="5"/>
  <c r="A4835" i="5"/>
  <c r="A4834" i="5"/>
  <c r="A4833" i="5"/>
  <c r="A4832" i="5"/>
  <c r="A4831" i="5"/>
  <c r="A4830" i="5"/>
  <c r="A4829" i="5"/>
  <c r="A4828" i="5"/>
  <c r="A4827" i="5"/>
  <c r="A4826" i="5"/>
  <c r="A4825" i="5"/>
  <c r="A4824" i="5"/>
  <c r="A4823" i="5"/>
  <c r="A4822" i="5"/>
  <c r="A4821" i="5"/>
  <c r="A4820" i="5"/>
  <c r="A4819" i="5"/>
  <c r="A4818" i="5"/>
  <c r="A4817" i="5"/>
  <c r="A4816" i="5"/>
  <c r="A4815" i="5"/>
  <c r="A4814" i="5"/>
  <c r="A4813" i="5"/>
  <c r="A4812" i="5"/>
  <c r="A4811" i="5"/>
  <c r="A4810" i="5"/>
  <c r="A4809" i="5"/>
  <c r="A4808" i="5"/>
  <c r="A4807" i="5"/>
  <c r="A4806" i="5"/>
  <c r="A4805" i="5"/>
  <c r="A4804" i="5"/>
  <c r="A4803" i="5"/>
  <c r="A4802" i="5"/>
  <c r="A4801" i="5"/>
  <c r="A4800" i="5"/>
  <c r="A4799" i="5"/>
  <c r="A4798" i="5"/>
  <c r="A4797" i="5"/>
  <c r="A4796" i="5"/>
  <c r="A4795" i="5"/>
  <c r="A4794" i="5"/>
  <c r="A4793" i="5"/>
  <c r="A4792" i="5"/>
  <c r="A4791" i="5"/>
  <c r="A4790" i="5"/>
  <c r="A4789" i="5"/>
  <c r="A4788" i="5"/>
  <c r="A4787" i="5"/>
  <c r="A4786" i="5"/>
  <c r="A4785" i="5"/>
  <c r="A4784" i="5"/>
  <c r="A4783" i="5"/>
  <c r="A4782" i="5"/>
  <c r="A4781" i="5"/>
  <c r="A4780" i="5"/>
  <c r="A4779" i="5"/>
  <c r="A4778" i="5"/>
  <c r="A4777" i="5"/>
  <c r="A4776" i="5"/>
  <c r="A4775" i="5"/>
  <c r="A4774" i="5"/>
  <c r="A4773" i="5"/>
  <c r="A4772" i="5"/>
  <c r="A4771" i="5"/>
  <c r="A4770" i="5"/>
  <c r="A4769" i="5"/>
  <c r="A4768" i="5"/>
  <c r="A4767" i="5"/>
  <c r="A4766" i="5"/>
  <c r="A4765" i="5"/>
  <c r="A4764" i="5"/>
  <c r="A4763" i="5"/>
  <c r="A4762" i="5"/>
  <c r="A4761" i="5"/>
  <c r="A4760" i="5"/>
  <c r="A4759" i="5"/>
  <c r="A4758" i="5"/>
  <c r="A4757" i="5"/>
  <c r="A4756" i="5"/>
  <c r="A4755" i="5"/>
  <c r="A4754" i="5"/>
  <c r="A4753" i="5"/>
  <c r="A4752" i="5"/>
  <c r="A4751" i="5"/>
  <c r="A4750" i="5"/>
  <c r="A4749" i="5"/>
  <c r="A4748" i="5"/>
  <c r="A4747" i="5"/>
  <c r="A4746" i="5"/>
  <c r="A4745" i="5"/>
  <c r="A4744" i="5"/>
  <c r="A4743" i="5"/>
  <c r="A4742" i="5"/>
  <c r="A4741" i="5"/>
  <c r="A4740" i="5"/>
  <c r="A4739" i="5"/>
  <c r="A4738" i="5"/>
  <c r="A4737" i="5"/>
  <c r="A4736" i="5"/>
  <c r="A4735" i="5"/>
  <c r="A4734" i="5"/>
  <c r="A4733" i="5"/>
  <c r="A4732" i="5"/>
  <c r="A4731" i="5"/>
  <c r="A4730" i="5"/>
  <c r="A4729" i="5"/>
  <c r="A4728" i="5"/>
  <c r="A4727" i="5"/>
  <c r="A4726" i="5"/>
  <c r="A4725" i="5"/>
  <c r="A4724" i="5"/>
  <c r="A4723" i="5"/>
  <c r="A4722" i="5"/>
  <c r="A4721" i="5"/>
  <c r="A4720" i="5"/>
  <c r="A4719" i="5"/>
  <c r="A4718" i="5"/>
  <c r="A4717" i="5"/>
  <c r="A4716" i="5"/>
  <c r="A4715" i="5"/>
  <c r="A4714" i="5"/>
  <c r="A4713" i="5"/>
  <c r="A4712" i="5"/>
  <c r="A4711" i="5"/>
  <c r="A4710" i="5"/>
  <c r="A4709" i="5"/>
  <c r="A4708" i="5"/>
  <c r="A4707" i="5"/>
  <c r="A4706" i="5"/>
  <c r="A4705" i="5"/>
  <c r="A4704" i="5"/>
  <c r="A4703" i="5"/>
  <c r="A4702" i="5"/>
  <c r="A4701" i="5"/>
  <c r="A4700" i="5"/>
  <c r="A4699" i="5"/>
  <c r="A4698" i="5"/>
  <c r="A4697" i="5"/>
  <c r="A4696" i="5"/>
  <c r="A4695" i="5"/>
  <c r="A4694" i="5"/>
  <c r="A4693" i="5"/>
  <c r="A4692" i="5"/>
  <c r="A4691" i="5"/>
  <c r="A4690" i="5"/>
  <c r="A4689" i="5"/>
  <c r="A4688" i="5"/>
  <c r="A4687" i="5"/>
  <c r="A4686" i="5"/>
  <c r="A4685" i="5"/>
  <c r="A4684" i="5"/>
  <c r="A4683" i="5"/>
  <c r="A4682" i="5"/>
  <c r="A4681" i="5"/>
  <c r="A4680" i="5"/>
  <c r="A4679" i="5"/>
  <c r="A4678" i="5"/>
  <c r="A4677" i="5"/>
  <c r="A4676" i="5"/>
  <c r="A4675" i="5"/>
  <c r="A4674" i="5"/>
  <c r="A4673" i="5"/>
  <c r="A4672" i="5"/>
  <c r="A4671" i="5"/>
  <c r="A4670" i="5"/>
  <c r="A4669" i="5"/>
  <c r="A4668" i="5"/>
  <c r="A4667" i="5"/>
  <c r="A4666" i="5"/>
  <c r="A4665" i="5"/>
  <c r="A4664" i="5"/>
  <c r="A4663" i="5"/>
  <c r="A4662" i="5"/>
  <c r="A4661" i="5"/>
  <c r="A4660" i="5"/>
  <c r="A4659" i="5"/>
  <c r="A4658" i="5"/>
  <c r="A4657" i="5"/>
  <c r="A4656" i="5"/>
  <c r="A4655" i="5"/>
  <c r="A4654" i="5"/>
  <c r="A4653" i="5"/>
  <c r="A4652" i="5"/>
  <c r="A4651" i="5"/>
  <c r="A4650" i="5"/>
  <c r="A4649" i="5"/>
  <c r="A4648" i="5"/>
  <c r="A4647" i="5"/>
  <c r="A4646" i="5"/>
  <c r="A4645" i="5"/>
  <c r="A4644" i="5"/>
  <c r="A4643" i="5"/>
  <c r="A4642" i="5"/>
  <c r="A4641" i="5"/>
  <c r="A4640" i="5"/>
  <c r="A4639" i="5"/>
  <c r="A4638" i="5"/>
  <c r="A4637" i="5"/>
  <c r="A4636" i="5"/>
  <c r="A4635" i="5"/>
  <c r="A4634" i="5"/>
  <c r="A4633" i="5"/>
  <c r="A4632" i="5"/>
  <c r="A4631" i="5"/>
  <c r="A4630" i="5"/>
  <c r="A4629" i="5"/>
  <c r="A4628" i="5"/>
  <c r="A4627" i="5"/>
  <c r="A4626" i="5"/>
  <c r="A4625" i="5"/>
  <c r="A4624" i="5"/>
  <c r="A4623" i="5"/>
  <c r="A4622" i="5"/>
  <c r="A4621" i="5"/>
  <c r="A4620" i="5"/>
  <c r="A4619" i="5"/>
  <c r="A4618" i="5"/>
  <c r="A4617" i="5"/>
  <c r="A4616" i="5"/>
  <c r="A4615" i="5"/>
  <c r="A4614" i="5"/>
  <c r="A4613" i="5"/>
  <c r="A4612" i="5"/>
  <c r="A4611" i="5"/>
  <c r="A4610" i="5"/>
  <c r="A4609" i="5"/>
  <c r="A4608" i="5"/>
  <c r="A4607" i="5"/>
  <c r="A4606" i="5"/>
  <c r="A4605" i="5"/>
  <c r="A4604" i="5"/>
  <c r="A4603" i="5"/>
  <c r="A4602" i="5"/>
  <c r="A4601" i="5"/>
  <c r="A4600" i="5"/>
  <c r="A4599" i="5"/>
  <c r="A4598" i="5"/>
  <c r="A4597" i="5"/>
  <c r="A4596" i="5"/>
  <c r="A4595" i="5"/>
  <c r="A4594" i="5"/>
  <c r="A4593" i="5"/>
  <c r="A4592" i="5"/>
  <c r="A4591" i="5"/>
  <c r="A4590" i="5"/>
  <c r="A4589" i="5"/>
  <c r="A4588" i="5"/>
  <c r="A4587" i="5"/>
  <c r="A4586" i="5"/>
  <c r="A4585" i="5"/>
  <c r="A4584" i="5"/>
  <c r="A4583" i="5"/>
  <c r="A4582" i="5"/>
  <c r="A4581" i="5"/>
  <c r="A4580" i="5"/>
  <c r="A4579" i="5"/>
  <c r="A4578" i="5"/>
  <c r="A4577" i="5"/>
  <c r="A4576" i="5"/>
  <c r="A4575" i="5"/>
  <c r="A4574" i="5"/>
  <c r="A4573" i="5"/>
  <c r="A4572" i="5"/>
  <c r="A4571" i="5"/>
  <c r="A4570" i="5"/>
  <c r="A4569" i="5"/>
  <c r="A4568" i="5"/>
  <c r="A4567" i="5"/>
  <c r="A4566" i="5"/>
  <c r="A4565" i="5"/>
  <c r="A4564" i="5"/>
  <c r="A4563" i="5"/>
  <c r="A4562" i="5"/>
  <c r="A4561" i="5"/>
  <c r="A4560" i="5"/>
  <c r="A4559" i="5"/>
  <c r="A4558" i="5"/>
  <c r="A4557" i="5"/>
  <c r="A4556" i="5"/>
  <c r="A4555" i="5"/>
  <c r="A4554" i="5"/>
  <c r="A4553" i="5"/>
  <c r="A4552" i="5"/>
  <c r="A4551" i="5"/>
  <c r="A4550" i="5"/>
  <c r="A4549" i="5"/>
  <c r="A4548" i="5"/>
  <c r="A4547" i="5"/>
  <c r="A4546" i="5"/>
  <c r="A4545" i="5"/>
  <c r="A4544" i="5"/>
  <c r="A4543" i="5"/>
  <c r="A4542" i="5"/>
  <c r="A4541" i="5"/>
  <c r="A4540" i="5"/>
  <c r="A4539" i="5"/>
  <c r="A4538" i="5"/>
  <c r="A4537" i="5"/>
  <c r="A4536" i="5"/>
  <c r="A4535" i="5"/>
  <c r="A4534" i="5"/>
  <c r="A4533" i="5"/>
  <c r="A4532" i="5"/>
  <c r="A4531" i="5"/>
  <c r="A4530" i="5"/>
  <c r="A4529" i="5"/>
  <c r="A4528" i="5"/>
  <c r="A4527" i="5"/>
  <c r="A4526" i="5"/>
  <c r="A4525" i="5"/>
  <c r="A4524" i="5"/>
  <c r="A4523" i="5"/>
  <c r="A4522" i="5"/>
  <c r="A4521" i="5"/>
  <c r="A4520" i="5"/>
  <c r="A4519" i="5"/>
  <c r="A4518" i="5"/>
  <c r="A4517" i="5"/>
  <c r="A4516" i="5"/>
  <c r="A4515" i="5"/>
  <c r="A4514" i="5"/>
  <c r="A4513" i="5"/>
  <c r="A4512" i="5"/>
  <c r="A4511" i="5"/>
  <c r="A4510" i="5"/>
  <c r="A4509" i="5"/>
  <c r="A4508" i="5"/>
  <c r="A4507" i="5"/>
  <c r="A4506" i="5"/>
  <c r="A4505" i="5"/>
  <c r="A4504" i="5"/>
  <c r="A4503" i="5"/>
  <c r="A4502" i="5"/>
  <c r="A4501" i="5"/>
  <c r="A4500" i="5"/>
  <c r="A4499" i="5"/>
  <c r="A4498" i="5"/>
  <c r="A4497" i="5"/>
  <c r="A4496" i="5"/>
  <c r="A4495" i="5"/>
  <c r="A4494" i="5"/>
  <c r="A4493" i="5"/>
  <c r="A4492" i="5"/>
  <c r="A4491" i="5"/>
  <c r="A4490" i="5"/>
  <c r="A4489" i="5"/>
  <c r="A4488" i="5"/>
  <c r="A4487" i="5"/>
  <c r="A4486" i="5"/>
  <c r="A4485" i="5"/>
  <c r="A4484" i="5"/>
  <c r="A4483" i="5"/>
  <c r="A4482" i="5"/>
  <c r="A4481" i="5"/>
  <c r="A4480" i="5"/>
  <c r="A4479" i="5"/>
  <c r="A4478" i="5"/>
  <c r="A4477" i="5"/>
  <c r="A4476" i="5"/>
  <c r="A4475" i="5"/>
  <c r="A4474" i="5"/>
  <c r="A4473" i="5"/>
  <c r="A4472" i="5"/>
  <c r="A4471" i="5"/>
  <c r="A4470" i="5"/>
  <c r="A4469" i="5"/>
  <c r="A4468" i="5"/>
  <c r="A4467" i="5"/>
  <c r="A4466" i="5"/>
  <c r="A4465" i="5"/>
  <c r="A4464" i="5"/>
  <c r="A4463" i="5"/>
  <c r="A4462" i="5"/>
  <c r="A4461" i="5"/>
  <c r="A4460" i="5"/>
  <c r="A4459" i="5"/>
  <c r="A4458" i="5"/>
  <c r="A4457" i="5"/>
  <c r="A4456" i="5"/>
  <c r="A4455" i="5"/>
  <c r="A4454" i="5"/>
  <c r="A4453" i="5"/>
  <c r="A4452" i="5"/>
  <c r="A4451" i="5"/>
  <c r="A4450" i="5"/>
  <c r="A4449" i="5"/>
  <c r="A4448" i="5"/>
  <c r="A4447" i="5"/>
  <c r="A4446" i="5"/>
  <c r="A4445" i="5"/>
  <c r="A4444" i="5"/>
  <c r="A4443" i="5"/>
  <c r="A4442" i="5"/>
  <c r="A4441" i="5"/>
  <c r="A4440" i="5"/>
  <c r="A4439" i="5"/>
  <c r="A4438" i="5"/>
  <c r="A4437" i="5"/>
  <c r="A4436" i="5"/>
  <c r="A4435" i="5"/>
  <c r="A4434" i="5"/>
  <c r="A4433" i="5"/>
  <c r="A4432" i="5"/>
  <c r="A4431" i="5"/>
  <c r="A4430" i="5"/>
  <c r="A4429" i="5"/>
  <c r="A4428" i="5"/>
  <c r="A4427" i="5"/>
  <c r="A4426" i="5"/>
  <c r="A4425" i="5"/>
  <c r="A4424" i="5"/>
  <c r="A4423" i="5"/>
  <c r="A4422" i="5"/>
  <c r="A4421" i="5"/>
  <c r="A4420" i="5"/>
  <c r="A4419" i="5"/>
  <c r="A4418" i="5"/>
  <c r="A4417" i="5"/>
  <c r="A4416" i="5"/>
  <c r="A4415" i="5"/>
  <c r="A4414" i="5"/>
  <c r="A4413" i="5"/>
  <c r="A4412" i="5"/>
  <c r="A4411" i="5"/>
  <c r="A4410" i="5"/>
  <c r="A4409" i="5"/>
  <c r="A4408" i="5"/>
  <c r="A4407" i="5"/>
  <c r="A4406" i="5"/>
  <c r="A4405" i="5"/>
  <c r="A4404" i="5"/>
  <c r="A4403" i="5"/>
  <c r="A4402" i="5"/>
  <c r="A4401" i="5"/>
  <c r="A4400" i="5"/>
  <c r="A4399" i="5"/>
  <c r="A4398" i="5"/>
  <c r="A4397" i="5"/>
  <c r="A4396" i="5"/>
  <c r="A4395" i="5"/>
  <c r="A4394" i="5"/>
  <c r="A4393" i="5"/>
  <c r="A4392" i="5"/>
  <c r="A4391" i="5"/>
  <c r="A4390" i="5"/>
  <c r="A4389" i="5"/>
  <c r="A4388" i="5"/>
  <c r="A4387" i="5"/>
  <c r="A4386" i="5"/>
  <c r="A4385" i="5"/>
  <c r="A4384" i="5"/>
  <c r="A4383" i="5"/>
  <c r="A4382" i="5"/>
  <c r="A4381" i="5"/>
  <c r="A4380" i="5"/>
  <c r="A4379" i="5"/>
  <c r="A4378" i="5"/>
  <c r="A4377" i="5"/>
  <c r="A4376" i="5"/>
  <c r="A4375" i="5"/>
  <c r="A4374" i="5"/>
  <c r="A4373" i="5"/>
  <c r="A4372" i="5"/>
  <c r="A4371" i="5"/>
  <c r="A4370" i="5"/>
  <c r="A4369" i="5"/>
  <c r="A4368" i="5"/>
  <c r="A4367" i="5"/>
  <c r="A4366" i="5"/>
  <c r="A4365" i="5"/>
  <c r="A4364" i="5"/>
  <c r="A4363" i="5"/>
  <c r="A4362" i="5"/>
  <c r="A4361" i="5"/>
  <c r="A4360" i="5"/>
  <c r="A4359" i="5"/>
  <c r="A4358" i="5"/>
  <c r="A4357" i="5"/>
  <c r="A4356" i="5"/>
  <c r="A4355" i="5"/>
  <c r="A4354" i="5"/>
  <c r="A4353" i="5"/>
  <c r="A4352" i="5"/>
  <c r="A4351" i="5"/>
  <c r="A4350" i="5"/>
  <c r="A4349" i="5"/>
  <c r="A4348" i="5"/>
  <c r="A4347" i="5"/>
  <c r="A4346" i="5"/>
  <c r="A4345" i="5"/>
  <c r="A4344" i="5"/>
  <c r="A4343" i="5"/>
  <c r="A4342" i="5"/>
  <c r="A4341" i="5"/>
  <c r="A4340" i="5"/>
  <c r="A4339" i="5"/>
  <c r="A4338" i="5"/>
  <c r="A4337" i="5"/>
  <c r="A4336" i="5"/>
  <c r="A4335" i="5"/>
  <c r="A4334" i="5"/>
  <c r="A4333" i="5"/>
  <c r="A4332" i="5"/>
  <c r="A4331" i="5"/>
  <c r="A4330" i="5"/>
  <c r="A4329" i="5"/>
  <c r="A4328" i="5"/>
  <c r="A4327" i="5"/>
  <c r="A4326" i="5"/>
  <c r="A4325" i="5"/>
  <c r="A4324" i="5"/>
  <c r="A4323" i="5"/>
  <c r="A4322" i="5"/>
  <c r="A4321" i="5"/>
  <c r="A4320" i="5"/>
  <c r="A4319" i="5"/>
  <c r="A4318" i="5"/>
  <c r="A4317" i="5"/>
  <c r="A4316" i="5"/>
  <c r="A4315" i="5"/>
  <c r="A4314" i="5"/>
  <c r="A4313" i="5"/>
  <c r="A4312" i="5"/>
  <c r="A4311" i="5"/>
  <c r="A4310" i="5"/>
  <c r="A4309" i="5"/>
  <c r="A4308" i="5"/>
  <c r="A4307" i="5"/>
  <c r="A4306" i="5"/>
  <c r="A4305" i="5"/>
  <c r="A4304" i="5"/>
  <c r="A4303" i="5"/>
  <c r="A4302" i="5"/>
  <c r="A4301" i="5"/>
  <c r="A4300" i="5"/>
  <c r="A4299" i="5"/>
  <c r="A4298" i="5"/>
  <c r="A4297" i="5"/>
  <c r="A4296" i="5"/>
  <c r="A4295" i="5"/>
  <c r="A4294" i="5"/>
  <c r="A4293" i="5"/>
  <c r="A4292" i="5"/>
  <c r="A4291" i="5"/>
  <c r="A4290" i="5"/>
  <c r="A4289" i="5"/>
  <c r="A4288" i="5"/>
  <c r="A4287" i="5"/>
  <c r="A4286" i="5"/>
  <c r="A4285" i="5"/>
  <c r="A4284" i="5"/>
  <c r="A4283" i="5"/>
  <c r="A4282" i="5"/>
  <c r="A4281" i="5"/>
  <c r="A4280" i="5"/>
  <c r="A4279" i="5"/>
  <c r="A4278" i="5"/>
  <c r="A4277" i="5"/>
  <c r="A4276" i="5"/>
  <c r="A4275" i="5"/>
  <c r="A4274" i="5"/>
  <c r="A4273" i="5"/>
  <c r="A4272" i="5"/>
  <c r="A4271" i="5"/>
  <c r="A4270" i="5"/>
  <c r="A4269" i="5"/>
  <c r="A4268" i="5"/>
  <c r="A4267" i="5"/>
  <c r="A4266" i="5"/>
  <c r="A4265" i="5"/>
  <c r="A4264" i="5"/>
  <c r="A4263" i="5"/>
  <c r="A4262" i="5"/>
  <c r="A4261" i="5"/>
  <c r="A4260" i="5"/>
  <c r="A4259" i="5"/>
  <c r="A4258" i="5"/>
  <c r="A4257" i="5"/>
  <c r="A4256" i="5"/>
  <c r="A4255" i="5"/>
  <c r="A4254" i="5"/>
  <c r="A4253" i="5"/>
  <c r="A4252" i="5"/>
  <c r="A4251" i="5"/>
  <c r="A4250" i="5"/>
  <c r="A4249" i="5"/>
  <c r="A4248" i="5"/>
  <c r="A4247" i="5"/>
  <c r="A4246" i="5"/>
  <c r="A4245" i="5"/>
  <c r="A4244" i="5"/>
  <c r="A4243" i="5"/>
  <c r="A4242" i="5"/>
  <c r="A4241" i="5"/>
  <c r="A4240" i="5"/>
  <c r="A4239" i="5"/>
  <c r="A4238" i="5"/>
  <c r="A4237" i="5"/>
  <c r="A4236" i="5"/>
  <c r="A4235" i="5"/>
  <c r="A4234" i="5"/>
  <c r="A4233" i="5"/>
  <c r="A4232" i="5"/>
  <c r="A4231" i="5"/>
  <c r="A4230" i="5"/>
  <c r="A4229" i="5"/>
  <c r="A4228" i="5"/>
  <c r="A4227" i="5"/>
  <c r="A4226" i="5"/>
  <c r="A4225" i="5"/>
  <c r="A4224" i="5"/>
  <c r="A4223" i="5"/>
  <c r="A4222" i="5"/>
  <c r="A4221" i="5"/>
  <c r="A4220" i="5"/>
  <c r="A4219" i="5"/>
  <c r="A4218" i="5"/>
  <c r="A4217" i="5"/>
  <c r="A4216" i="5"/>
  <c r="A4215" i="5"/>
  <c r="A4214" i="5"/>
  <c r="A4213" i="5"/>
  <c r="A4212" i="5"/>
  <c r="A4211" i="5"/>
  <c r="A4210" i="5"/>
  <c r="A4209" i="5"/>
  <c r="A4208" i="5"/>
  <c r="A4207" i="5"/>
  <c r="A4206" i="5"/>
  <c r="A4205" i="5"/>
  <c r="A4204" i="5"/>
  <c r="A4203" i="5"/>
  <c r="A4202" i="5"/>
  <c r="A4201" i="5"/>
  <c r="A4200" i="5"/>
  <c r="A4199" i="5"/>
  <c r="A4198" i="5"/>
  <c r="A4197" i="5"/>
  <c r="A4196" i="5"/>
  <c r="A4195" i="5"/>
  <c r="A4194" i="5"/>
  <c r="A4193" i="5"/>
  <c r="A4192" i="5"/>
  <c r="A4191" i="5"/>
  <c r="A4190" i="5"/>
  <c r="A4189" i="5"/>
  <c r="A4188" i="5"/>
  <c r="A4187" i="5"/>
  <c r="A4186" i="5"/>
  <c r="A4185" i="5"/>
  <c r="A4184" i="5"/>
  <c r="A4183" i="5"/>
  <c r="A4182" i="5"/>
  <c r="A4181" i="5"/>
  <c r="A4180" i="5"/>
  <c r="A4179" i="5"/>
  <c r="A4178" i="5"/>
  <c r="A4177" i="5"/>
  <c r="A4176" i="5"/>
  <c r="A4175" i="5"/>
  <c r="A4174" i="5"/>
  <c r="A4173" i="5"/>
  <c r="A4172" i="5"/>
  <c r="A4171" i="5"/>
  <c r="A4170" i="5"/>
  <c r="A4169" i="5"/>
  <c r="A4168" i="5"/>
  <c r="A4167" i="5"/>
  <c r="A4166" i="5"/>
  <c r="A4165" i="5"/>
  <c r="A4164" i="5"/>
  <c r="A4163" i="5"/>
  <c r="A4162" i="5"/>
  <c r="A4161" i="5"/>
  <c r="A4160" i="5"/>
  <c r="A4159" i="5"/>
  <c r="A4158" i="5"/>
  <c r="A4157" i="5"/>
  <c r="A4156" i="5"/>
  <c r="A4155" i="5"/>
  <c r="A4154" i="5"/>
  <c r="A4153" i="5"/>
  <c r="A4152" i="5"/>
  <c r="A4151" i="5"/>
  <c r="A4150" i="5"/>
  <c r="A4149" i="5"/>
  <c r="A4148" i="5"/>
  <c r="A4147" i="5"/>
  <c r="A4146" i="5"/>
  <c r="A4145" i="5"/>
  <c r="A4144" i="5"/>
  <c r="A4143" i="5"/>
  <c r="A4142" i="5"/>
  <c r="A4141" i="5"/>
  <c r="A4140" i="5"/>
  <c r="A4139" i="5"/>
  <c r="A4138" i="5"/>
  <c r="A4137" i="5"/>
  <c r="A4136" i="5"/>
  <c r="A4135" i="5"/>
  <c r="A4134" i="5"/>
  <c r="A4133" i="5"/>
  <c r="A4132" i="5"/>
  <c r="A4131" i="5"/>
  <c r="A4130" i="5"/>
  <c r="A4129" i="5"/>
  <c r="A4128" i="5"/>
  <c r="A4127" i="5"/>
  <c r="A4126" i="5"/>
  <c r="A4125" i="5"/>
  <c r="A4124" i="5"/>
  <c r="A4123" i="5"/>
  <c r="A4122" i="5"/>
  <c r="A4121" i="5"/>
  <c r="A4120" i="5"/>
  <c r="A4119" i="5"/>
  <c r="A4118" i="5"/>
  <c r="A4117" i="5"/>
  <c r="A4116" i="5"/>
  <c r="A4115" i="5"/>
  <c r="A4114" i="5"/>
  <c r="A4113" i="5"/>
  <c r="A4112" i="5"/>
  <c r="A4111" i="5"/>
  <c r="A4110" i="5"/>
  <c r="A4109" i="5"/>
  <c r="A4108" i="5"/>
  <c r="A4107" i="5"/>
  <c r="A4106" i="5"/>
  <c r="A4105" i="5"/>
  <c r="A4104" i="5"/>
  <c r="A4103" i="5"/>
  <c r="A4102" i="5"/>
  <c r="A4101" i="5"/>
  <c r="A4100" i="5"/>
  <c r="A4099" i="5"/>
  <c r="A4098" i="5"/>
  <c r="A4097" i="5"/>
  <c r="A4096" i="5"/>
  <c r="A4095" i="5"/>
  <c r="A4094" i="5"/>
  <c r="A4093" i="5"/>
  <c r="A4092" i="5"/>
  <c r="A4091" i="5"/>
  <c r="A4090" i="5"/>
  <c r="A4089" i="5"/>
  <c r="A4088" i="5"/>
  <c r="A4087" i="5"/>
  <c r="A4086" i="5"/>
  <c r="A4085" i="5"/>
  <c r="A4084" i="5"/>
  <c r="A4083" i="5"/>
  <c r="A4082" i="5"/>
  <c r="A4081" i="5"/>
  <c r="A4080" i="5"/>
  <c r="A4079" i="5"/>
  <c r="A4078" i="5"/>
  <c r="A4077" i="5"/>
  <c r="A4076" i="5"/>
  <c r="A4075" i="5"/>
  <c r="A4074" i="5"/>
  <c r="A4073" i="5"/>
  <c r="A4072" i="5"/>
  <c r="A4071" i="5"/>
  <c r="A4070" i="5"/>
  <c r="A4069" i="5"/>
  <c r="A4068" i="5"/>
  <c r="A4067" i="5"/>
  <c r="A4066" i="5"/>
  <c r="A4065" i="5"/>
  <c r="A4064" i="5"/>
  <c r="A4063" i="5"/>
  <c r="A4062" i="5"/>
  <c r="A4061" i="5"/>
  <c r="A4060" i="5"/>
  <c r="A4059" i="5"/>
  <c r="A4058" i="5"/>
  <c r="A4057" i="5"/>
  <c r="A4056" i="5"/>
  <c r="A4055" i="5"/>
  <c r="A4054" i="5"/>
  <c r="A4053" i="5"/>
  <c r="A4052" i="5"/>
  <c r="A4051" i="5"/>
  <c r="A4050" i="5"/>
  <c r="A4049" i="5"/>
  <c r="A4048" i="5"/>
  <c r="A4047" i="5"/>
  <c r="A4046" i="5"/>
  <c r="A4045" i="5"/>
  <c r="A4044" i="5"/>
  <c r="A4043" i="5"/>
  <c r="A4042" i="5"/>
  <c r="A4041" i="5"/>
  <c r="A4040" i="5"/>
  <c r="A4039" i="5"/>
  <c r="A4038" i="5"/>
  <c r="A4037" i="5"/>
  <c r="A4036" i="5"/>
  <c r="A4035" i="5"/>
  <c r="A4034" i="5"/>
  <c r="A4033" i="5"/>
  <c r="A4032" i="5"/>
  <c r="A4031" i="5"/>
  <c r="A4030" i="5"/>
  <c r="A4029" i="5"/>
  <c r="A4028" i="5"/>
  <c r="A4027" i="5"/>
  <c r="A4026" i="5"/>
  <c r="A4025" i="5"/>
  <c r="A4024" i="5"/>
  <c r="A4023" i="5"/>
  <c r="A4022" i="5"/>
  <c r="A4021" i="5"/>
  <c r="A4020" i="5"/>
  <c r="A4019" i="5"/>
  <c r="A4018" i="5"/>
  <c r="A4017" i="5"/>
  <c r="A4016" i="5"/>
  <c r="A4015" i="5"/>
  <c r="A4014" i="5"/>
  <c r="A4013" i="5"/>
  <c r="A4012" i="5"/>
  <c r="A4011" i="5"/>
  <c r="A4010" i="5"/>
  <c r="A4009" i="5"/>
  <c r="A4008" i="5"/>
  <c r="A4007" i="5"/>
  <c r="A4006" i="5"/>
  <c r="A4005" i="5"/>
  <c r="A4004" i="5"/>
  <c r="A4003" i="5"/>
  <c r="A4002" i="5"/>
  <c r="A4001" i="5"/>
  <c r="A4000" i="5"/>
  <c r="A3999" i="5"/>
  <c r="A3998" i="5"/>
  <c r="A3997" i="5"/>
  <c r="A3996" i="5"/>
  <c r="A3995" i="5"/>
  <c r="A3994" i="5"/>
  <c r="A3993" i="5"/>
  <c r="A3992" i="5"/>
  <c r="A3991" i="5"/>
  <c r="A3990" i="5"/>
  <c r="A3989" i="5"/>
  <c r="A3988" i="5"/>
  <c r="A3987" i="5"/>
  <c r="A3986" i="5"/>
  <c r="A3985" i="5"/>
  <c r="A3984" i="5"/>
  <c r="A3983" i="5"/>
  <c r="A3982" i="5"/>
  <c r="A3981" i="5"/>
  <c r="A3980" i="5"/>
  <c r="A3979" i="5"/>
  <c r="A3978" i="5"/>
  <c r="A3977" i="5"/>
  <c r="A3976" i="5"/>
  <c r="A3975" i="5"/>
  <c r="A3974" i="5"/>
  <c r="A3973" i="5"/>
  <c r="A3972" i="5"/>
  <c r="A3971" i="5"/>
  <c r="A3970" i="5"/>
  <c r="A3969" i="5"/>
  <c r="A3968" i="5"/>
  <c r="A3967" i="5"/>
  <c r="A3966" i="5"/>
  <c r="A3965" i="5"/>
  <c r="A3964" i="5"/>
  <c r="A3963" i="5"/>
  <c r="A3962" i="5"/>
  <c r="A3961" i="5"/>
  <c r="A3960" i="5"/>
  <c r="A3959" i="5"/>
  <c r="A3958" i="5"/>
  <c r="A3957" i="5"/>
  <c r="A3956" i="5"/>
  <c r="A3955" i="5"/>
  <c r="A3954" i="5"/>
  <c r="A3953" i="5"/>
  <c r="A3952" i="5"/>
  <c r="A3951" i="5"/>
  <c r="A3950" i="5"/>
  <c r="A3949" i="5"/>
  <c r="A3948" i="5"/>
  <c r="A3947" i="5"/>
  <c r="A3946" i="5"/>
  <c r="A3945" i="5"/>
  <c r="A3944" i="5"/>
  <c r="A3943" i="5"/>
  <c r="A3942" i="5"/>
  <c r="A3941" i="5"/>
  <c r="A3940" i="5"/>
  <c r="A3939" i="5"/>
  <c r="A3938" i="5"/>
  <c r="A3937" i="5"/>
  <c r="A3936" i="5"/>
  <c r="A3935" i="5"/>
  <c r="A3934" i="5"/>
  <c r="A3933" i="5"/>
  <c r="A3932" i="5"/>
  <c r="A3931" i="5"/>
  <c r="A3930" i="5"/>
  <c r="A3929" i="5"/>
  <c r="A3928" i="5"/>
  <c r="A3927" i="5"/>
  <c r="A3926" i="5"/>
  <c r="A3925" i="5"/>
  <c r="A3924" i="5"/>
  <c r="A3923" i="5"/>
  <c r="A3922" i="5"/>
  <c r="A3921" i="5"/>
  <c r="A3920" i="5"/>
  <c r="A3919" i="5"/>
  <c r="A3918" i="5"/>
  <c r="A3917" i="5"/>
  <c r="A3916" i="5"/>
  <c r="A3915" i="5"/>
  <c r="A3914" i="5"/>
  <c r="A3913" i="5"/>
  <c r="A3912" i="5"/>
  <c r="A3911" i="5"/>
  <c r="A3910" i="5"/>
  <c r="A3909" i="5"/>
  <c r="A3908" i="5"/>
  <c r="A3907" i="5"/>
  <c r="A3906" i="5"/>
  <c r="A3905" i="5"/>
  <c r="A3904" i="5"/>
  <c r="A3903" i="5"/>
  <c r="A3902" i="5"/>
  <c r="A3901" i="5"/>
  <c r="A3900" i="5"/>
  <c r="A3899" i="5"/>
  <c r="A3898" i="5"/>
  <c r="A3897" i="5"/>
  <c r="A3896" i="5"/>
  <c r="A3895" i="5"/>
  <c r="A3894" i="5"/>
  <c r="A3893" i="5"/>
  <c r="A3892" i="5"/>
  <c r="A3891" i="5"/>
  <c r="A3890" i="5"/>
  <c r="A3889" i="5"/>
  <c r="A3888" i="5"/>
  <c r="A3887" i="5"/>
  <c r="A3886" i="5"/>
  <c r="A3885" i="5"/>
  <c r="A3884" i="5"/>
  <c r="A3883" i="5"/>
  <c r="A3882" i="5"/>
  <c r="A3881" i="5"/>
  <c r="A3880" i="5"/>
  <c r="A3879" i="5"/>
  <c r="A3878" i="5"/>
  <c r="A3877" i="5"/>
  <c r="A3876" i="5"/>
  <c r="A3875" i="5"/>
  <c r="A3874" i="5"/>
  <c r="A3873" i="5"/>
  <c r="A3872" i="5"/>
  <c r="A3871" i="5"/>
  <c r="A3870" i="5"/>
  <c r="A3869" i="5"/>
  <c r="A3868" i="5"/>
  <c r="A3867" i="5"/>
  <c r="A3866" i="5"/>
  <c r="A3865" i="5"/>
  <c r="A3864" i="5"/>
  <c r="A3863" i="5"/>
  <c r="A3862" i="5"/>
  <c r="A3861" i="5"/>
  <c r="A3860" i="5"/>
  <c r="A3859" i="5"/>
  <c r="A3858" i="5"/>
  <c r="A3857" i="5"/>
  <c r="A3856" i="5"/>
  <c r="A3855" i="5"/>
  <c r="A3854" i="5"/>
  <c r="A3853" i="5"/>
  <c r="A3852" i="5"/>
  <c r="A3851" i="5"/>
  <c r="A3850" i="5"/>
  <c r="A3849" i="5"/>
  <c r="A3848" i="5"/>
  <c r="A3847" i="5"/>
  <c r="A3846" i="5"/>
  <c r="A3845" i="5"/>
  <c r="A3844" i="5"/>
  <c r="A3843" i="5"/>
  <c r="A3842" i="5"/>
  <c r="A3841" i="5"/>
  <c r="A3840" i="5"/>
  <c r="A3839" i="5"/>
  <c r="A3838" i="5"/>
  <c r="A3837" i="5"/>
  <c r="A3836" i="5"/>
  <c r="A3835" i="5"/>
  <c r="A3834" i="5"/>
  <c r="A3833" i="5"/>
  <c r="A3832" i="5"/>
  <c r="A3831" i="5"/>
  <c r="A3830" i="5"/>
  <c r="A3829" i="5"/>
  <c r="A3828" i="5"/>
  <c r="A3827" i="5"/>
  <c r="A3826" i="5"/>
  <c r="A3825" i="5"/>
  <c r="A3824" i="5"/>
  <c r="A3823" i="5"/>
  <c r="A3822" i="5"/>
  <c r="A3821" i="5"/>
  <c r="A3820" i="5"/>
  <c r="A3819" i="5"/>
  <c r="A3818" i="5"/>
  <c r="A3817" i="5"/>
  <c r="A3816" i="5"/>
  <c r="A3815" i="5"/>
  <c r="A3814" i="5"/>
  <c r="A3813" i="5"/>
  <c r="A3812" i="5"/>
  <c r="A3811" i="5"/>
  <c r="A3810" i="5"/>
  <c r="A3809" i="5"/>
  <c r="A3808" i="5"/>
  <c r="A3807" i="5"/>
  <c r="A3806" i="5"/>
  <c r="A3805" i="5"/>
  <c r="A3804" i="5"/>
  <c r="A3803" i="5"/>
  <c r="A3802" i="5"/>
  <c r="A3801" i="5"/>
  <c r="A3800" i="5"/>
  <c r="A3799" i="5"/>
  <c r="A3798" i="5"/>
  <c r="A3797" i="5"/>
  <c r="A3796" i="5"/>
  <c r="A3795" i="5"/>
  <c r="A3794" i="5"/>
  <c r="A3793" i="5"/>
  <c r="A3792" i="5"/>
  <c r="A3791" i="5"/>
  <c r="A3790" i="5"/>
  <c r="A3789" i="5"/>
  <c r="A3788" i="5"/>
  <c r="A3787" i="5"/>
  <c r="A3786" i="5"/>
  <c r="A3785" i="5"/>
  <c r="A3784" i="5"/>
  <c r="A3783" i="5"/>
  <c r="A3782" i="5"/>
  <c r="A3781" i="5"/>
  <c r="A3780" i="5"/>
  <c r="A3779" i="5"/>
  <c r="A3778" i="5"/>
  <c r="A3777" i="5"/>
  <c r="A3776" i="5"/>
  <c r="A3775" i="5"/>
  <c r="A3774" i="5"/>
  <c r="A3773" i="5"/>
  <c r="A3772" i="5"/>
  <c r="A3771" i="5"/>
  <c r="A3770" i="5"/>
  <c r="A3769" i="5"/>
  <c r="A3768" i="5"/>
  <c r="A3767" i="5"/>
  <c r="A3766" i="5"/>
  <c r="A3765" i="5"/>
  <c r="A3764" i="5"/>
  <c r="A3763" i="5"/>
  <c r="A3762" i="5"/>
  <c r="A3761" i="5"/>
  <c r="A3760" i="5"/>
  <c r="A3759" i="5"/>
  <c r="A3758" i="5"/>
  <c r="A3757" i="5"/>
  <c r="A3756" i="5"/>
  <c r="A3755" i="5"/>
  <c r="A3754" i="5"/>
  <c r="A3753" i="5"/>
  <c r="A3752" i="5"/>
  <c r="A3751" i="5"/>
  <c r="A3750" i="5"/>
  <c r="A3749" i="5"/>
  <c r="A3748" i="5"/>
  <c r="A3747" i="5"/>
  <c r="A3746" i="5"/>
  <c r="A3745" i="5"/>
  <c r="A3744" i="5"/>
  <c r="A3743" i="5"/>
  <c r="A3742" i="5"/>
  <c r="A3741" i="5"/>
  <c r="A3740" i="5"/>
  <c r="A3739" i="5"/>
  <c r="A3738" i="5"/>
  <c r="A3737" i="5"/>
  <c r="A3736" i="5"/>
  <c r="A3735" i="5"/>
  <c r="A3734" i="5"/>
  <c r="A3733" i="5"/>
  <c r="A3732" i="5"/>
  <c r="A3731" i="5"/>
  <c r="A3730" i="5"/>
  <c r="A3729" i="5"/>
  <c r="A3728" i="5"/>
  <c r="A3727" i="5"/>
  <c r="A3726" i="5"/>
  <c r="A3725" i="5"/>
  <c r="A3724" i="5"/>
  <c r="A3723" i="5"/>
  <c r="A3722" i="5"/>
  <c r="A3721" i="5"/>
  <c r="A3720" i="5"/>
  <c r="A3719" i="5"/>
  <c r="A3718" i="5"/>
  <c r="A3717" i="5"/>
  <c r="A3716" i="5"/>
  <c r="A3715" i="5"/>
  <c r="A3714" i="5"/>
  <c r="A3713" i="5"/>
  <c r="A3712" i="5"/>
  <c r="A3711" i="5"/>
  <c r="A3710" i="5"/>
  <c r="A3709" i="5"/>
  <c r="A3708" i="5"/>
  <c r="A3707" i="5"/>
  <c r="A3706" i="5"/>
  <c r="A3705" i="5"/>
  <c r="A3704" i="5"/>
  <c r="A3703" i="5"/>
  <c r="A3702" i="5"/>
  <c r="A3701" i="5"/>
  <c r="A3700" i="5"/>
  <c r="A3699" i="5"/>
  <c r="A3698" i="5"/>
  <c r="A3697" i="5"/>
  <c r="A3696" i="5"/>
  <c r="A3695" i="5"/>
  <c r="A3694" i="5"/>
  <c r="A3693" i="5"/>
  <c r="A3692" i="5"/>
  <c r="A3691" i="5"/>
  <c r="A3690" i="5"/>
  <c r="A3689" i="5"/>
  <c r="A3688" i="5"/>
  <c r="A3687" i="5"/>
  <c r="A3686" i="5"/>
  <c r="A3685" i="5"/>
  <c r="A3684" i="5"/>
  <c r="A3683" i="5"/>
  <c r="A3682" i="5"/>
  <c r="A3681" i="5"/>
  <c r="A3680" i="5"/>
  <c r="A3679" i="5"/>
  <c r="A3678" i="5"/>
  <c r="A3677" i="5"/>
  <c r="A3676" i="5"/>
  <c r="A3675" i="5"/>
  <c r="A3674" i="5"/>
  <c r="A3673" i="5"/>
  <c r="A3672" i="5"/>
  <c r="A3671" i="5"/>
  <c r="A3670" i="5"/>
  <c r="A3669" i="5"/>
  <c r="A3668" i="5"/>
  <c r="A3667" i="5"/>
  <c r="A3666" i="5"/>
  <c r="A3665" i="5"/>
  <c r="A3664" i="5"/>
  <c r="A3663" i="5"/>
  <c r="A3662" i="5"/>
  <c r="A3661" i="5"/>
  <c r="A3660" i="5"/>
  <c r="A3659" i="5"/>
  <c r="A3658" i="5"/>
  <c r="A3657" i="5"/>
  <c r="A3656" i="5"/>
  <c r="A3655" i="5"/>
  <c r="A3654" i="5"/>
  <c r="A3653" i="5"/>
  <c r="A3652" i="5"/>
  <c r="A3651" i="5"/>
  <c r="A3650" i="5"/>
  <c r="A3649" i="5"/>
  <c r="A3648" i="5"/>
  <c r="A3647" i="5"/>
  <c r="A3646" i="5"/>
  <c r="A3645" i="5"/>
  <c r="A3644" i="5"/>
  <c r="A3643" i="5"/>
  <c r="A3642" i="5"/>
  <c r="A3641" i="5"/>
  <c r="A3640" i="5"/>
  <c r="A3639" i="5"/>
  <c r="A3638" i="5"/>
  <c r="A3637" i="5"/>
  <c r="A3636" i="5"/>
  <c r="A3635" i="5"/>
  <c r="A3634" i="5"/>
  <c r="A3633" i="5"/>
  <c r="A3632" i="5"/>
  <c r="A3631" i="5"/>
  <c r="A3630" i="5"/>
  <c r="A3629" i="5"/>
  <c r="A3628" i="5"/>
  <c r="A3627" i="5"/>
  <c r="A3626" i="5"/>
  <c r="A3625" i="5"/>
  <c r="A3624" i="5"/>
  <c r="A3623" i="5"/>
  <c r="A3622" i="5"/>
  <c r="A3621" i="5"/>
  <c r="A3620" i="5"/>
  <c r="A3619" i="5"/>
  <c r="A3618" i="5"/>
  <c r="A3617" i="5"/>
  <c r="A3616" i="5"/>
  <c r="A3615" i="5"/>
  <c r="A3614" i="5"/>
  <c r="A3613" i="5"/>
  <c r="A3612" i="5"/>
  <c r="A3611" i="5"/>
  <c r="A3610" i="5"/>
  <c r="A3609" i="5"/>
  <c r="A3608" i="5"/>
  <c r="A3607" i="5"/>
  <c r="A3606" i="5"/>
  <c r="A3605" i="5"/>
  <c r="A3604" i="5"/>
  <c r="A3603" i="5"/>
  <c r="A3602" i="5"/>
  <c r="A3601" i="5"/>
  <c r="A3600" i="5"/>
  <c r="A3599" i="5"/>
  <c r="A3598" i="5"/>
  <c r="A3597" i="5"/>
  <c r="A3596" i="5"/>
  <c r="A3595" i="5"/>
  <c r="A3594" i="5"/>
  <c r="A3593" i="5"/>
  <c r="A3592" i="5"/>
  <c r="A3591" i="5"/>
  <c r="A3590" i="5"/>
  <c r="A3589" i="5"/>
  <c r="A3588" i="5"/>
  <c r="A3587" i="5"/>
  <c r="A3586" i="5"/>
  <c r="A3585" i="5"/>
  <c r="A3584" i="5"/>
  <c r="A3583" i="5"/>
  <c r="A3582" i="5"/>
  <c r="A3581" i="5"/>
  <c r="A3580" i="5"/>
  <c r="A3579" i="5"/>
  <c r="A3578" i="5"/>
  <c r="A3577" i="5"/>
  <c r="A3576" i="5"/>
  <c r="A3575" i="5"/>
  <c r="A3574" i="5"/>
  <c r="A3573" i="5"/>
  <c r="A3572" i="5"/>
  <c r="A3571" i="5"/>
  <c r="A3570" i="5"/>
  <c r="A3569" i="5"/>
  <c r="A3568" i="5"/>
  <c r="A3567" i="5"/>
  <c r="A3566" i="5"/>
  <c r="A3565" i="5"/>
  <c r="A3564" i="5"/>
  <c r="A3563" i="5"/>
  <c r="A3562" i="5"/>
  <c r="A3561" i="5"/>
  <c r="A3560" i="5"/>
  <c r="A3559" i="5"/>
  <c r="A3558" i="5"/>
  <c r="A3557" i="5"/>
  <c r="A3556" i="5"/>
  <c r="A3555" i="5"/>
  <c r="A3554" i="5"/>
  <c r="A3553" i="5"/>
  <c r="A3552" i="5"/>
  <c r="A3551" i="5"/>
  <c r="A3550" i="5"/>
  <c r="A3549" i="5"/>
  <c r="A3548" i="5"/>
  <c r="A3547" i="5"/>
  <c r="A3546" i="5"/>
  <c r="A3545" i="5"/>
  <c r="A3544" i="5"/>
  <c r="A3543" i="5"/>
  <c r="A3542" i="5"/>
  <c r="A3541" i="5"/>
  <c r="A3540" i="5"/>
  <c r="A3539" i="5"/>
  <c r="A3538" i="5"/>
  <c r="A3537" i="5"/>
  <c r="A3536" i="5"/>
  <c r="A3535" i="5"/>
  <c r="A3534" i="5"/>
  <c r="A3533" i="5"/>
  <c r="A3532" i="5"/>
  <c r="A3531" i="5"/>
  <c r="A3530" i="5"/>
  <c r="A3529" i="5"/>
  <c r="A3528" i="5"/>
  <c r="A3527" i="5"/>
  <c r="A3526" i="5"/>
  <c r="A3525" i="5"/>
  <c r="A3524" i="5"/>
  <c r="A3523" i="5"/>
  <c r="A3522" i="5"/>
  <c r="A3521" i="5"/>
  <c r="A3520" i="5"/>
  <c r="A3519" i="5"/>
  <c r="A3518" i="5"/>
  <c r="A3517" i="5"/>
  <c r="A3516" i="5"/>
  <c r="A3515" i="5"/>
  <c r="A3514" i="5"/>
  <c r="A3513" i="5"/>
  <c r="A3512" i="5"/>
  <c r="A3511" i="5"/>
  <c r="A3510" i="5"/>
  <c r="A3509" i="5"/>
  <c r="A3508" i="5"/>
  <c r="A3507" i="5"/>
  <c r="A3506" i="5"/>
  <c r="A3505" i="5"/>
  <c r="A3504" i="5"/>
  <c r="A3503" i="5"/>
  <c r="A3502" i="5"/>
  <c r="A3501" i="5"/>
  <c r="A3500" i="5"/>
  <c r="A3499" i="5"/>
  <c r="A3498" i="5"/>
  <c r="A3497" i="5"/>
  <c r="A3496" i="5"/>
  <c r="A3495" i="5"/>
  <c r="A3494" i="5"/>
  <c r="A3493" i="5"/>
  <c r="A3492" i="5"/>
  <c r="A3491" i="5"/>
  <c r="A3490" i="5"/>
  <c r="A3489" i="5"/>
  <c r="A3488" i="5"/>
  <c r="A3487" i="5"/>
  <c r="A3486" i="5"/>
  <c r="A3485" i="5"/>
  <c r="A3484" i="5"/>
  <c r="A3483" i="5"/>
  <c r="A3482" i="5"/>
  <c r="A3481" i="5"/>
  <c r="A3480" i="5"/>
  <c r="A3479" i="5"/>
  <c r="A3478" i="5"/>
  <c r="A3477" i="5"/>
  <c r="A3476" i="5"/>
  <c r="A3475" i="5"/>
  <c r="A3474" i="5"/>
  <c r="A3473" i="5"/>
  <c r="A3472" i="5"/>
  <c r="A3471" i="5"/>
  <c r="A3470" i="5"/>
  <c r="A3469" i="5"/>
  <c r="A3468" i="5"/>
  <c r="A3467" i="5"/>
  <c r="A3466" i="5"/>
  <c r="A3465" i="5"/>
  <c r="A3464" i="5"/>
  <c r="A3463" i="5"/>
  <c r="A3462" i="5"/>
  <c r="A3461" i="5"/>
  <c r="A3460" i="5"/>
  <c r="A3459" i="5"/>
  <c r="A3458" i="5"/>
  <c r="A3457" i="5"/>
  <c r="A3456" i="5"/>
  <c r="A3455" i="5"/>
  <c r="A3454" i="5"/>
  <c r="A3453" i="5"/>
  <c r="A3452" i="5"/>
  <c r="A3451" i="5"/>
  <c r="A3450" i="5"/>
  <c r="A3449" i="5"/>
  <c r="A3448" i="5"/>
  <c r="A3447" i="5"/>
  <c r="A3446" i="5"/>
  <c r="A3445" i="5"/>
  <c r="A3444" i="5"/>
  <c r="A3443" i="5"/>
  <c r="A3442" i="5"/>
  <c r="A3441" i="5"/>
  <c r="A3440" i="5"/>
  <c r="A3439" i="5"/>
  <c r="A3438" i="5"/>
  <c r="A3437" i="5"/>
  <c r="A3436" i="5"/>
  <c r="A3435" i="5"/>
  <c r="A3434" i="5"/>
  <c r="A3433" i="5"/>
  <c r="A3432" i="5"/>
  <c r="A3431" i="5"/>
  <c r="A3430" i="5"/>
  <c r="A3429" i="5"/>
  <c r="A3428" i="5"/>
  <c r="A3427" i="5"/>
  <c r="A3426" i="5"/>
  <c r="A3425" i="5"/>
  <c r="A3424" i="5"/>
  <c r="A3423" i="5"/>
  <c r="A3422" i="5"/>
  <c r="A3421" i="5"/>
  <c r="A3420" i="5"/>
  <c r="A3419" i="5"/>
  <c r="A3418" i="5"/>
  <c r="A3417" i="5"/>
  <c r="A3416" i="5"/>
  <c r="A3415" i="5"/>
  <c r="A3414" i="5"/>
  <c r="A3413" i="5"/>
  <c r="A3412" i="5"/>
  <c r="A3411" i="5"/>
  <c r="A3410" i="5"/>
  <c r="A3409" i="5"/>
  <c r="A3408" i="5"/>
  <c r="A3407" i="5"/>
  <c r="A3406" i="5"/>
  <c r="A3405" i="5"/>
  <c r="A3404" i="5"/>
  <c r="A3403" i="5"/>
  <c r="A3402" i="5"/>
  <c r="A3401" i="5"/>
  <c r="A3400" i="5"/>
  <c r="A3399" i="5"/>
  <c r="A3398" i="5"/>
  <c r="A3397" i="5"/>
  <c r="A3396" i="5"/>
  <c r="A3395" i="5"/>
  <c r="A3394" i="5"/>
  <c r="A3393" i="5"/>
  <c r="A3392" i="5"/>
  <c r="A3391" i="5"/>
  <c r="A3390" i="5"/>
  <c r="A3389" i="5"/>
  <c r="A3388" i="5"/>
  <c r="A3387" i="5"/>
  <c r="A3386" i="5"/>
  <c r="A3385" i="5"/>
  <c r="A3384" i="5"/>
  <c r="A3383" i="5"/>
  <c r="A3382" i="5"/>
  <c r="A3381" i="5"/>
  <c r="A3380" i="5"/>
  <c r="A3379" i="5"/>
  <c r="A3378" i="5"/>
  <c r="A3377" i="5"/>
  <c r="A3376" i="5"/>
  <c r="A3375" i="5"/>
  <c r="A3374" i="5"/>
  <c r="A3373" i="5"/>
  <c r="A3372" i="5"/>
  <c r="A3371" i="5"/>
  <c r="A3370" i="5"/>
  <c r="A3369" i="5"/>
  <c r="A3368" i="5"/>
  <c r="A3367" i="5"/>
  <c r="A3366" i="5"/>
  <c r="A3365" i="5"/>
  <c r="A3364" i="5"/>
  <c r="A3363" i="5"/>
  <c r="A3362" i="5"/>
  <c r="A3361" i="5"/>
  <c r="A3360" i="5"/>
  <c r="A3359" i="5"/>
  <c r="A3358" i="5"/>
  <c r="A3357" i="5"/>
  <c r="A3356" i="5"/>
  <c r="A3355" i="5"/>
  <c r="A3354" i="5"/>
  <c r="A3353" i="5"/>
  <c r="A3352" i="5"/>
  <c r="A3351" i="5"/>
  <c r="A3350" i="5"/>
  <c r="A3349" i="5"/>
  <c r="A3348" i="5"/>
  <c r="A3347" i="5"/>
  <c r="A3346" i="5"/>
  <c r="A3345" i="5"/>
  <c r="A3344" i="5"/>
  <c r="A3343" i="5"/>
  <c r="A3342" i="5"/>
  <c r="A3341" i="5"/>
  <c r="A3340" i="5"/>
  <c r="A3339" i="5"/>
  <c r="A3338" i="5"/>
  <c r="A3337" i="5"/>
  <c r="A3336" i="5"/>
  <c r="A3335" i="5"/>
  <c r="A3334" i="5"/>
  <c r="A3333" i="5"/>
  <c r="A3332" i="5"/>
  <c r="A3331" i="5"/>
  <c r="A3330" i="5"/>
  <c r="A3329" i="5"/>
  <c r="A3328" i="5"/>
  <c r="A3327" i="5"/>
  <c r="A3326" i="5"/>
  <c r="A3325" i="5"/>
  <c r="A3324" i="5"/>
  <c r="A3323" i="5"/>
  <c r="A3322" i="5"/>
  <c r="A3321" i="5"/>
  <c r="A3320" i="5"/>
  <c r="A3319" i="5"/>
  <c r="A3318" i="5"/>
  <c r="A3317" i="5"/>
  <c r="A3316" i="5"/>
  <c r="A3315" i="5"/>
  <c r="A3314" i="5"/>
  <c r="A3313" i="5"/>
  <c r="A3312" i="5"/>
  <c r="A3311" i="5"/>
  <c r="A3310" i="5"/>
  <c r="A3309" i="5"/>
  <c r="A3308" i="5"/>
  <c r="A3307" i="5"/>
  <c r="A3306" i="5"/>
  <c r="A3305" i="5"/>
  <c r="A3304" i="5"/>
  <c r="A3303" i="5"/>
  <c r="A3302" i="5"/>
  <c r="A3301" i="5"/>
  <c r="A3300" i="5"/>
  <c r="A3299" i="5"/>
  <c r="A3298" i="5"/>
  <c r="A3297" i="5"/>
  <c r="A3296" i="5"/>
  <c r="A3295" i="5"/>
  <c r="A3294" i="5"/>
  <c r="A3293" i="5"/>
  <c r="A3292" i="5"/>
  <c r="A3291" i="5"/>
  <c r="A3290" i="5"/>
  <c r="A3289" i="5"/>
  <c r="A3288" i="5"/>
  <c r="A3287" i="5"/>
  <c r="A3286" i="5"/>
  <c r="A3285" i="5"/>
  <c r="A3284" i="5"/>
  <c r="A3283" i="5"/>
  <c r="A3282" i="5"/>
  <c r="A3281" i="5"/>
  <c r="A3280" i="5"/>
  <c r="A3279" i="5"/>
  <c r="A3278" i="5"/>
  <c r="A3277" i="5"/>
  <c r="A3276" i="5"/>
  <c r="A3275" i="5"/>
  <c r="A3274" i="5"/>
  <c r="A3273" i="5"/>
  <c r="A3272" i="5"/>
  <c r="A3271" i="5"/>
  <c r="A3270" i="5"/>
  <c r="A3269" i="5"/>
  <c r="A3268" i="5"/>
  <c r="A3267" i="5"/>
  <c r="A3266" i="5"/>
  <c r="A3265" i="5"/>
  <c r="A3264" i="5"/>
  <c r="A3263" i="5"/>
  <c r="A3262" i="5"/>
  <c r="A3261" i="5"/>
  <c r="A3260" i="5"/>
  <c r="A3259" i="5"/>
  <c r="A3258" i="5"/>
  <c r="A3257" i="5"/>
  <c r="A3256" i="5"/>
  <c r="A3255" i="5"/>
  <c r="A3254" i="5"/>
  <c r="A3253" i="5"/>
  <c r="A3252" i="5"/>
  <c r="A3251" i="5"/>
  <c r="A3250" i="5"/>
  <c r="A3249" i="5"/>
  <c r="A3248" i="5"/>
  <c r="A3247" i="5"/>
  <c r="A3246" i="5"/>
  <c r="A3245" i="5"/>
  <c r="A3244" i="5"/>
  <c r="A3243" i="5"/>
  <c r="A3242" i="5"/>
  <c r="A3241" i="5"/>
  <c r="A3240" i="5"/>
  <c r="A3239" i="5"/>
  <c r="A3238" i="5"/>
  <c r="A3237" i="5"/>
  <c r="A3236" i="5"/>
  <c r="A3235" i="5"/>
  <c r="A3234" i="5"/>
  <c r="A3233" i="5"/>
  <c r="A3232" i="5"/>
  <c r="A3231" i="5"/>
  <c r="A3230" i="5"/>
  <c r="A3229" i="5"/>
  <c r="A3228" i="5"/>
  <c r="A3227" i="5"/>
  <c r="A3226" i="5"/>
  <c r="A3225" i="5"/>
  <c r="A3224" i="5"/>
  <c r="A3223" i="5"/>
  <c r="A3222" i="5"/>
  <c r="A3221" i="5"/>
  <c r="A3220" i="5"/>
  <c r="A3219" i="5"/>
  <c r="A3218" i="5"/>
  <c r="A3217" i="5"/>
  <c r="A3216" i="5"/>
  <c r="A3215" i="5"/>
  <c r="A3214" i="5"/>
  <c r="A3213" i="5"/>
  <c r="A3212" i="5"/>
  <c r="A3211" i="5"/>
  <c r="A3210" i="5"/>
  <c r="A3209" i="5"/>
  <c r="A3208" i="5"/>
  <c r="A3207" i="5"/>
  <c r="A3206" i="5"/>
  <c r="A3205" i="5"/>
  <c r="A3204" i="5"/>
  <c r="A3203" i="5"/>
  <c r="A3202" i="5"/>
  <c r="A3201" i="5"/>
  <c r="A3200" i="5"/>
  <c r="A3199" i="5"/>
  <c r="A3198" i="5"/>
  <c r="A3197" i="5"/>
  <c r="A3196" i="5"/>
  <c r="A3195" i="5"/>
  <c r="A3194" i="5"/>
  <c r="A3193" i="5"/>
  <c r="A3192" i="5"/>
  <c r="A3191" i="5"/>
  <c r="A3190" i="5"/>
  <c r="A3189" i="5"/>
  <c r="A3188" i="5"/>
  <c r="A3187" i="5"/>
  <c r="A3186" i="5"/>
  <c r="A3185" i="5"/>
  <c r="A3184" i="5"/>
  <c r="A3183" i="5"/>
  <c r="A3182" i="5"/>
  <c r="A3181" i="5"/>
  <c r="A3180" i="5"/>
  <c r="A3179" i="5"/>
  <c r="A3178" i="5"/>
  <c r="A3177" i="5"/>
  <c r="A3176" i="5"/>
  <c r="A3175" i="5"/>
  <c r="A3174" i="5"/>
  <c r="A3173" i="5"/>
  <c r="A3172" i="5"/>
  <c r="A3171" i="5"/>
  <c r="A3170" i="5"/>
  <c r="A3169" i="5"/>
  <c r="A3168" i="5"/>
  <c r="A3167" i="5"/>
  <c r="A3166" i="5"/>
  <c r="A3165" i="5"/>
  <c r="A3164" i="5"/>
  <c r="A3163" i="5"/>
  <c r="A3162" i="5"/>
  <c r="A3161" i="5"/>
  <c r="A3160" i="5"/>
  <c r="A3159" i="5"/>
  <c r="A3158" i="5"/>
  <c r="A3157" i="5"/>
  <c r="A3156" i="5"/>
  <c r="A3155" i="5"/>
  <c r="A3154" i="5"/>
  <c r="A3153" i="5"/>
  <c r="A3152" i="5"/>
  <c r="A3151" i="5"/>
  <c r="A3150" i="5"/>
  <c r="A3149" i="5"/>
  <c r="A3148" i="5"/>
  <c r="A3147" i="5"/>
  <c r="A3146" i="5"/>
  <c r="A3145" i="5"/>
  <c r="A3144" i="5"/>
  <c r="A3143" i="5"/>
  <c r="A3142" i="5"/>
  <c r="A3141" i="5"/>
  <c r="A3140" i="5"/>
  <c r="A3139" i="5"/>
  <c r="A3138" i="5"/>
  <c r="A3137" i="5"/>
  <c r="A3136" i="5"/>
  <c r="A3135" i="5"/>
  <c r="A3134" i="5"/>
  <c r="A3133" i="5"/>
  <c r="A3132" i="5"/>
  <c r="A3131" i="5"/>
  <c r="A3130" i="5"/>
  <c r="A3129" i="5"/>
  <c r="A3128" i="5"/>
  <c r="A3127" i="5"/>
  <c r="A3126" i="5"/>
  <c r="A3125" i="5"/>
  <c r="A3124" i="5"/>
  <c r="A3123" i="5"/>
  <c r="A3122" i="5"/>
  <c r="A3121" i="5"/>
  <c r="A3120" i="5"/>
  <c r="A3119" i="5"/>
  <c r="A3118" i="5"/>
  <c r="A3117" i="5"/>
  <c r="A3116" i="5"/>
  <c r="A3115" i="5"/>
  <c r="A3114" i="5"/>
  <c r="A3113" i="5"/>
  <c r="A3112" i="5"/>
  <c r="A3111" i="5"/>
  <c r="A3110" i="5"/>
  <c r="A3109" i="5"/>
  <c r="A3108" i="5"/>
  <c r="A3107" i="5"/>
  <c r="A3106" i="5"/>
  <c r="A3105" i="5"/>
  <c r="A3104" i="5"/>
  <c r="A3103" i="5"/>
  <c r="A3102" i="5"/>
  <c r="A3101" i="5"/>
  <c r="A3100" i="5"/>
  <c r="A3099" i="5"/>
  <c r="A3098" i="5"/>
  <c r="A3097" i="5"/>
  <c r="A3096" i="5"/>
  <c r="A3095" i="5"/>
  <c r="A3094" i="5"/>
  <c r="A3093" i="5"/>
  <c r="A3092" i="5"/>
  <c r="A3091" i="5"/>
  <c r="A3090" i="5"/>
  <c r="A3089" i="5"/>
  <c r="A3088" i="5"/>
  <c r="A3087" i="5"/>
  <c r="A3086" i="5"/>
  <c r="A3085" i="5"/>
  <c r="A3084" i="5"/>
  <c r="A3083" i="5"/>
  <c r="A3082" i="5"/>
  <c r="A3081" i="5"/>
  <c r="A3080" i="5"/>
  <c r="A3079" i="5"/>
  <c r="A3078" i="5"/>
  <c r="A3077" i="5"/>
  <c r="A3076" i="5"/>
  <c r="A3075" i="5"/>
  <c r="A3074" i="5"/>
  <c r="A3073" i="5"/>
  <c r="A3072" i="5"/>
  <c r="A3071" i="5"/>
  <c r="A3070" i="5"/>
  <c r="A3069" i="5"/>
  <c r="A3068" i="5"/>
  <c r="A3067" i="5"/>
  <c r="A3066" i="5"/>
  <c r="A3065" i="5"/>
  <c r="A3064" i="5"/>
  <c r="A3063" i="5"/>
  <c r="A3062" i="5"/>
  <c r="A3061" i="5"/>
  <c r="A3060" i="5"/>
  <c r="A3059" i="5"/>
  <c r="A3058" i="5"/>
  <c r="A3057" i="5"/>
  <c r="A3056" i="5"/>
  <c r="A3055" i="5"/>
  <c r="A3054" i="5"/>
  <c r="A3053" i="5"/>
  <c r="A3052" i="5"/>
  <c r="A3051" i="5"/>
  <c r="A3050" i="5"/>
  <c r="A3049" i="5"/>
  <c r="A3048" i="5"/>
  <c r="A3047" i="5"/>
  <c r="A3046" i="5"/>
  <c r="A3045" i="5"/>
  <c r="A3044" i="5"/>
  <c r="A3043" i="5"/>
  <c r="A3042" i="5"/>
  <c r="A3041" i="5"/>
  <c r="A3040" i="5"/>
  <c r="A3039" i="5"/>
  <c r="A3038" i="5"/>
  <c r="A3037" i="5"/>
  <c r="A3036" i="5"/>
  <c r="A3035" i="5"/>
  <c r="A3034" i="5"/>
  <c r="A3033" i="5"/>
  <c r="A3032" i="5"/>
  <c r="A3031" i="5"/>
  <c r="A3030" i="5"/>
  <c r="A3029" i="5"/>
  <c r="A3028" i="5"/>
  <c r="A3027" i="5"/>
  <c r="A3026" i="5"/>
  <c r="A3025" i="5"/>
  <c r="A3024" i="5"/>
  <c r="A3023" i="5"/>
  <c r="A3022" i="5"/>
  <c r="A3021" i="5"/>
  <c r="A3020" i="5"/>
  <c r="A3019" i="5"/>
  <c r="A3018" i="5"/>
  <c r="A3017" i="5"/>
  <c r="A3016" i="5"/>
  <c r="A3015" i="5"/>
  <c r="A3014" i="5"/>
  <c r="A3013" i="5"/>
  <c r="A3012" i="5"/>
  <c r="A3011" i="5"/>
  <c r="A3010" i="5"/>
  <c r="A3009" i="5"/>
  <c r="A3008" i="5"/>
  <c r="A3007" i="5"/>
  <c r="A3006" i="5"/>
  <c r="A3005" i="5"/>
  <c r="A3004" i="5"/>
  <c r="A3003" i="5"/>
  <c r="A3002" i="5"/>
  <c r="A3001" i="5"/>
  <c r="A3000" i="5"/>
  <c r="A2999" i="5"/>
  <c r="A2998" i="5"/>
  <c r="A2997" i="5"/>
  <c r="A2996" i="5"/>
  <c r="A2995" i="5"/>
  <c r="A2994" i="5"/>
  <c r="A2993" i="5"/>
  <c r="A2992" i="5"/>
  <c r="A2991" i="5"/>
  <c r="A2990" i="5"/>
  <c r="A2989" i="5"/>
  <c r="A2988" i="5"/>
  <c r="A2987" i="5"/>
  <c r="A2986" i="5"/>
  <c r="A2985" i="5"/>
  <c r="A2984" i="5"/>
  <c r="A2983" i="5"/>
  <c r="A2982" i="5"/>
  <c r="A2981" i="5"/>
  <c r="A2980" i="5"/>
  <c r="A2979" i="5"/>
  <c r="A2978" i="5"/>
  <c r="A2977" i="5"/>
  <c r="A2976" i="5"/>
  <c r="A2975" i="5"/>
  <c r="A2974" i="5"/>
  <c r="A2973" i="5"/>
  <c r="A2972" i="5"/>
  <c r="A2971" i="5"/>
  <c r="A2970" i="5"/>
  <c r="A2969" i="5"/>
  <c r="A2968" i="5"/>
  <c r="A2967" i="5"/>
  <c r="A2966" i="5"/>
  <c r="A2965" i="5"/>
  <c r="A2964" i="5"/>
  <c r="A2963" i="5"/>
  <c r="A2962" i="5"/>
  <c r="A2961" i="5"/>
  <c r="A2960" i="5"/>
  <c r="A2959" i="5"/>
  <c r="A2958" i="5"/>
  <c r="A2957" i="5"/>
  <c r="A2956" i="5"/>
  <c r="A2955" i="5"/>
  <c r="A2954" i="5"/>
  <c r="A2953" i="5"/>
  <c r="A2952" i="5"/>
  <c r="A2951" i="5"/>
  <c r="A2950" i="5"/>
  <c r="A2949" i="5"/>
  <c r="A2948" i="5"/>
  <c r="A2947" i="5"/>
  <c r="A2946" i="5"/>
  <c r="A2945" i="5"/>
  <c r="A2944" i="5"/>
  <c r="A2943" i="5"/>
  <c r="A2942" i="5"/>
  <c r="A2941" i="5"/>
  <c r="A2940" i="5"/>
  <c r="A2939" i="5"/>
  <c r="A2938" i="5"/>
  <c r="A2937" i="5"/>
  <c r="A2936" i="5"/>
  <c r="A2935" i="5"/>
  <c r="A2934" i="5"/>
  <c r="A2933" i="5"/>
  <c r="A2932" i="5"/>
  <c r="A2931" i="5"/>
  <c r="A2930" i="5"/>
  <c r="A2929" i="5"/>
  <c r="A2928" i="5"/>
  <c r="A2927" i="5"/>
  <c r="A2926" i="5"/>
  <c r="A2925" i="5"/>
  <c r="A2924" i="5"/>
  <c r="A2923" i="5"/>
  <c r="A2922" i="5"/>
  <c r="A2921" i="5"/>
  <c r="A2920" i="5"/>
  <c r="A2919" i="5"/>
  <c r="A2918" i="5"/>
  <c r="A2917" i="5"/>
  <c r="A2916" i="5"/>
  <c r="A2915" i="5"/>
  <c r="A2914" i="5"/>
  <c r="A2913" i="5"/>
  <c r="A2912" i="5"/>
  <c r="A2911" i="5"/>
  <c r="A2910" i="5"/>
  <c r="A2909" i="5"/>
  <c r="A2908" i="5"/>
  <c r="A2907" i="5"/>
  <c r="A2906" i="5"/>
  <c r="A2905" i="5"/>
  <c r="A2904" i="5"/>
  <c r="A2903" i="5"/>
  <c r="A2902" i="5"/>
  <c r="A2901" i="5"/>
  <c r="A2900" i="5"/>
  <c r="A2899" i="5"/>
  <c r="A2898" i="5"/>
  <c r="A2897" i="5"/>
  <c r="A2896" i="5"/>
  <c r="A2895" i="5"/>
  <c r="A2894" i="5"/>
  <c r="A2893" i="5"/>
  <c r="A2892" i="5"/>
  <c r="A2891" i="5"/>
  <c r="A2890" i="5"/>
  <c r="A2889" i="5"/>
  <c r="A2888" i="5"/>
  <c r="A2887" i="5"/>
  <c r="A2886" i="5"/>
  <c r="A2885" i="5"/>
  <c r="A2884" i="5"/>
  <c r="A2883" i="5"/>
  <c r="A2882" i="5"/>
  <c r="A2881" i="5"/>
  <c r="A2880" i="5"/>
  <c r="A2879" i="5"/>
  <c r="A2878" i="5"/>
  <c r="A2877" i="5"/>
  <c r="A2876" i="5"/>
  <c r="A2875" i="5"/>
  <c r="A2874" i="5"/>
  <c r="A2873" i="5"/>
  <c r="A2872" i="5"/>
  <c r="A2871" i="5"/>
  <c r="A2870" i="5"/>
  <c r="A2869" i="5"/>
  <c r="A2868" i="5"/>
  <c r="A2867" i="5"/>
  <c r="A2866" i="5"/>
  <c r="A2865" i="5"/>
  <c r="A2864" i="5"/>
  <c r="A2863" i="5"/>
  <c r="A2862" i="5"/>
  <c r="A2861" i="5"/>
  <c r="A2860" i="5"/>
  <c r="A2859" i="5"/>
  <c r="A2858" i="5"/>
  <c r="A2857" i="5"/>
  <c r="A2856" i="5"/>
  <c r="A2855" i="5"/>
  <c r="A2854" i="5"/>
  <c r="A2853" i="5"/>
  <c r="A2852" i="5"/>
  <c r="A2851" i="5"/>
  <c r="A2850" i="5"/>
  <c r="A2849" i="5"/>
  <c r="A2848" i="5"/>
  <c r="A2847" i="5"/>
  <c r="A2846" i="5"/>
  <c r="A2845" i="5"/>
  <c r="A2844" i="5"/>
  <c r="A2843" i="5"/>
  <c r="A2842" i="5"/>
  <c r="A2841" i="5"/>
  <c r="A2840" i="5"/>
  <c r="A2839" i="5"/>
  <c r="A2838" i="5"/>
  <c r="A2837" i="5"/>
  <c r="A2836" i="5"/>
  <c r="A2835" i="5"/>
  <c r="A2834" i="5"/>
  <c r="A2833" i="5"/>
  <c r="A2832" i="5"/>
  <c r="A2831" i="5"/>
  <c r="A2830" i="5"/>
  <c r="A2829" i="5"/>
  <c r="A2828" i="5"/>
  <c r="A2827" i="5"/>
  <c r="A2826" i="5"/>
  <c r="A2825" i="5"/>
  <c r="A2824" i="5"/>
  <c r="A2823" i="5"/>
  <c r="A2822" i="5"/>
  <c r="A2821" i="5"/>
  <c r="A2820" i="5"/>
  <c r="A2819" i="5"/>
  <c r="A2818" i="5"/>
  <c r="A2817" i="5"/>
  <c r="A2816" i="5"/>
  <c r="A2815" i="5"/>
  <c r="A2814" i="5"/>
  <c r="A2813" i="5"/>
  <c r="A2812" i="5"/>
  <c r="A2811" i="5"/>
  <c r="A2810" i="5"/>
  <c r="A2809" i="5"/>
  <c r="A2808" i="5"/>
  <c r="A2807" i="5"/>
  <c r="A2806" i="5"/>
  <c r="A2805" i="5"/>
  <c r="A2804" i="5"/>
  <c r="A2803" i="5"/>
  <c r="A2802" i="5"/>
  <c r="A2801" i="5"/>
  <c r="A2800" i="5"/>
  <c r="A2799" i="5"/>
  <c r="A2798" i="5"/>
  <c r="A2797" i="5"/>
  <c r="A2796" i="5"/>
  <c r="A2795" i="5"/>
  <c r="A2794" i="5"/>
  <c r="A2793" i="5"/>
  <c r="A2792" i="5"/>
  <c r="A2791" i="5"/>
  <c r="A2790" i="5"/>
  <c r="A2789" i="5"/>
  <c r="A2788" i="5"/>
  <c r="A2787" i="5"/>
  <c r="A2786" i="5"/>
  <c r="A2785" i="5"/>
  <c r="A2784" i="5"/>
  <c r="A2783" i="5"/>
  <c r="A2782" i="5"/>
  <c r="A2781" i="5"/>
  <c r="A2780" i="5"/>
  <c r="A2779" i="5"/>
  <c r="A2778" i="5"/>
  <c r="A2777" i="5"/>
  <c r="A2776" i="5"/>
  <c r="A2775" i="5"/>
  <c r="A2774" i="5"/>
  <c r="A2773" i="5"/>
  <c r="A2772" i="5"/>
  <c r="A2771" i="5"/>
  <c r="A2770" i="5"/>
  <c r="A2769" i="5"/>
  <c r="A2768" i="5"/>
  <c r="A2767" i="5"/>
  <c r="A2766" i="5"/>
  <c r="A2765" i="5"/>
  <c r="A2764" i="5"/>
  <c r="A2763" i="5"/>
  <c r="A2762" i="5"/>
  <c r="A2761" i="5"/>
  <c r="A2760" i="5"/>
  <c r="A2759" i="5"/>
  <c r="A2758" i="5"/>
  <c r="A2757" i="5"/>
  <c r="A2756" i="5"/>
  <c r="A2755" i="5"/>
  <c r="A2754" i="5"/>
  <c r="A2753" i="5"/>
  <c r="A2752" i="5"/>
  <c r="A2751" i="5"/>
  <c r="A2750" i="5"/>
  <c r="A2749" i="5"/>
  <c r="A2748" i="5"/>
  <c r="A2747" i="5"/>
  <c r="A2746" i="5"/>
  <c r="A2745" i="5"/>
  <c r="A2744" i="5"/>
  <c r="A2743" i="5"/>
  <c r="A2742" i="5"/>
  <c r="A2741" i="5"/>
  <c r="A2740" i="5"/>
  <c r="A2739" i="5"/>
  <c r="A2738" i="5"/>
  <c r="A2737" i="5"/>
  <c r="A2736" i="5"/>
  <c r="A2735" i="5"/>
  <c r="A2734" i="5"/>
  <c r="A2733" i="5"/>
  <c r="A2732" i="5"/>
  <c r="A2731" i="5"/>
  <c r="A2730" i="5"/>
  <c r="A2729" i="5"/>
  <c r="A2728" i="5"/>
  <c r="A2727" i="5"/>
  <c r="A2726" i="5"/>
  <c r="A2725" i="5"/>
  <c r="A2724" i="5"/>
  <c r="A2723" i="5"/>
  <c r="A2722" i="5"/>
  <c r="A2721" i="5"/>
  <c r="A2720" i="5"/>
  <c r="A2719" i="5"/>
  <c r="A2718" i="5"/>
  <c r="A2717" i="5"/>
  <c r="A2716" i="5"/>
  <c r="A2715" i="5"/>
  <c r="A2714" i="5"/>
  <c r="A2713" i="5"/>
  <c r="A2712" i="5"/>
  <c r="A2711" i="5"/>
  <c r="A2710" i="5"/>
  <c r="A2709" i="5"/>
  <c r="A2708" i="5"/>
  <c r="A2707" i="5"/>
  <c r="A2706" i="5"/>
  <c r="A2705" i="5"/>
  <c r="A2704" i="5"/>
  <c r="A2703" i="5"/>
  <c r="A2702" i="5"/>
  <c r="A2701" i="5"/>
  <c r="A2700" i="5"/>
  <c r="A2699" i="5"/>
  <c r="A2698" i="5"/>
  <c r="A2697" i="5"/>
  <c r="A2696" i="5"/>
  <c r="A2695" i="5"/>
  <c r="A2694" i="5"/>
  <c r="A2693" i="5"/>
  <c r="A2692" i="5"/>
  <c r="A2691" i="5"/>
  <c r="A2690" i="5"/>
  <c r="A2689" i="5"/>
  <c r="A2688" i="5"/>
  <c r="A2687" i="5"/>
  <c r="A2686" i="5"/>
  <c r="A2685" i="5"/>
  <c r="A2684" i="5"/>
  <c r="A2683" i="5"/>
  <c r="A2682" i="5"/>
  <c r="A2681" i="5"/>
  <c r="A2680" i="5"/>
  <c r="A2679" i="5"/>
  <c r="A2678" i="5"/>
  <c r="A2677" i="5"/>
  <c r="A2676" i="5"/>
  <c r="A2675" i="5"/>
  <c r="A2674" i="5"/>
  <c r="A2673" i="5"/>
  <c r="A2672" i="5"/>
  <c r="A2671" i="5"/>
  <c r="A2670" i="5"/>
  <c r="A2669" i="5"/>
  <c r="A2668" i="5"/>
  <c r="A2667" i="5"/>
  <c r="A2666" i="5"/>
  <c r="A2665" i="5"/>
  <c r="A2664" i="5"/>
  <c r="A2663" i="5"/>
  <c r="A2662" i="5"/>
  <c r="A2661" i="5"/>
  <c r="A2660" i="5"/>
  <c r="A2659" i="5"/>
  <c r="A2658" i="5"/>
  <c r="A2657" i="5"/>
  <c r="A2656" i="5"/>
  <c r="A2655" i="5"/>
  <c r="A2654" i="5"/>
  <c r="A2653" i="5"/>
  <c r="A2652" i="5"/>
  <c r="A2651" i="5"/>
  <c r="A2650" i="5"/>
  <c r="A2649" i="5"/>
  <c r="A2648" i="5"/>
  <c r="A2647" i="5"/>
  <c r="A2646" i="5"/>
  <c r="A2645" i="5"/>
  <c r="A2644" i="5"/>
  <c r="A2643" i="5"/>
  <c r="A2642" i="5"/>
  <c r="A2641" i="5"/>
  <c r="A2640" i="5"/>
  <c r="A2639" i="5"/>
  <c r="A2638" i="5"/>
  <c r="A2637" i="5"/>
  <c r="A2636" i="5"/>
  <c r="A2635" i="5"/>
  <c r="A2634" i="5"/>
  <c r="A2633" i="5"/>
  <c r="A2632" i="5"/>
  <c r="A2631" i="5"/>
  <c r="A2630" i="5"/>
  <c r="A2629" i="5"/>
  <c r="A2628" i="5"/>
  <c r="A2627" i="5"/>
  <c r="A2626" i="5"/>
  <c r="A2625" i="5"/>
  <c r="A2624" i="5"/>
  <c r="A2623" i="5"/>
  <c r="A2622" i="5"/>
  <c r="A2621" i="5"/>
  <c r="A2620" i="5"/>
  <c r="A2619" i="5"/>
  <c r="A2618" i="5"/>
  <c r="A2617" i="5"/>
  <c r="A2616" i="5"/>
  <c r="A2615" i="5"/>
  <c r="A2614" i="5"/>
  <c r="A2613" i="5"/>
  <c r="A2612" i="5"/>
  <c r="A2611" i="5"/>
  <c r="A2610" i="5"/>
  <c r="A2609" i="5"/>
  <c r="A2608" i="5"/>
  <c r="A2607" i="5"/>
  <c r="A2606" i="5"/>
  <c r="A2605" i="5"/>
  <c r="A2604" i="5"/>
  <c r="A2603" i="5"/>
  <c r="A2602" i="5"/>
  <c r="A2601" i="5"/>
  <c r="A2600" i="5"/>
  <c r="A2599" i="5"/>
  <c r="A2598" i="5"/>
  <c r="A2597" i="5"/>
  <c r="A2596" i="5"/>
  <c r="A2595" i="5"/>
  <c r="A2594" i="5"/>
  <c r="A2593" i="5"/>
  <c r="A2592" i="5"/>
  <c r="A2591" i="5"/>
  <c r="A2590" i="5"/>
  <c r="A2589" i="5"/>
  <c r="A2588" i="5"/>
  <c r="A2587" i="5"/>
  <c r="A2586" i="5"/>
  <c r="A2585" i="5"/>
  <c r="A2584" i="5"/>
  <c r="A2583" i="5"/>
  <c r="A2582" i="5"/>
  <c r="A2581" i="5"/>
  <c r="A2580" i="5"/>
  <c r="A2579" i="5"/>
  <c r="A2578" i="5"/>
  <c r="A2577" i="5"/>
  <c r="A2576" i="5"/>
  <c r="A2575" i="5"/>
  <c r="A2574" i="5"/>
  <c r="A2573" i="5"/>
  <c r="A2572" i="5"/>
  <c r="A2571" i="5"/>
  <c r="A2570" i="5"/>
  <c r="A2569" i="5"/>
  <c r="A2568" i="5"/>
  <c r="A2567" i="5"/>
  <c r="A2566" i="5"/>
  <c r="A2565" i="5"/>
  <c r="A2564" i="5"/>
  <c r="A2563" i="5"/>
  <c r="A2562" i="5"/>
  <c r="A2561" i="5"/>
  <c r="A2560" i="5"/>
  <c r="A2559" i="5"/>
  <c r="A2558" i="5"/>
  <c r="A2557" i="5"/>
  <c r="A2556" i="5"/>
  <c r="A2555" i="5"/>
  <c r="A2554" i="5"/>
  <c r="A2553" i="5"/>
  <c r="A2552" i="5"/>
  <c r="A2551" i="5"/>
  <c r="A2550" i="5"/>
  <c r="A2549" i="5"/>
  <c r="A2548" i="5"/>
  <c r="A2547" i="5"/>
  <c r="A2546" i="5"/>
  <c r="A2545" i="5"/>
  <c r="A2544" i="5"/>
  <c r="A2543" i="5"/>
  <c r="A2542" i="5"/>
  <c r="A2541" i="5"/>
  <c r="A2540" i="5"/>
  <c r="A2539" i="5"/>
  <c r="A2538" i="5"/>
  <c r="A2537" i="5"/>
  <c r="A2536" i="5"/>
  <c r="A2535" i="5"/>
  <c r="A2534" i="5"/>
  <c r="A2533" i="5"/>
  <c r="A2532" i="5"/>
  <c r="A2531" i="5"/>
  <c r="A2530" i="5"/>
  <c r="A2529" i="5"/>
  <c r="A2528" i="5"/>
  <c r="A2527" i="5"/>
  <c r="A2526" i="5"/>
  <c r="A2525" i="5"/>
  <c r="A2524" i="5"/>
  <c r="A2523" i="5"/>
  <c r="A2522" i="5"/>
  <c r="A2521" i="5"/>
  <c r="A2520" i="5"/>
  <c r="A2519" i="5"/>
  <c r="A2518" i="5"/>
  <c r="A2517" i="5"/>
  <c r="A2516" i="5"/>
  <c r="A2515" i="5"/>
  <c r="A2514" i="5"/>
  <c r="A2513" i="5"/>
  <c r="A2512" i="5"/>
  <c r="A2511" i="5"/>
  <c r="A2510" i="5"/>
  <c r="A2509" i="5"/>
  <c r="A2508" i="5"/>
  <c r="A2507" i="5"/>
  <c r="A2506" i="5"/>
  <c r="A2505" i="5"/>
  <c r="A2504" i="5"/>
  <c r="A2503" i="5"/>
  <c r="A2502" i="5"/>
  <c r="A2501" i="5"/>
  <c r="A2500" i="5"/>
  <c r="A2499" i="5"/>
  <c r="A2498" i="5"/>
  <c r="A2497" i="5"/>
  <c r="A2496" i="5"/>
  <c r="A2495" i="5"/>
  <c r="A2494" i="5"/>
  <c r="A2493" i="5"/>
  <c r="A2492" i="5"/>
  <c r="A2491" i="5"/>
  <c r="A2490" i="5"/>
  <c r="A2489" i="5"/>
  <c r="A2488" i="5"/>
  <c r="A2487" i="5"/>
  <c r="A2486" i="5"/>
  <c r="A2485" i="5"/>
  <c r="A2484" i="5"/>
  <c r="A2483" i="5"/>
  <c r="A2482" i="5"/>
  <c r="A2481" i="5"/>
  <c r="A2480" i="5"/>
  <c r="A2479" i="5"/>
  <c r="A2478" i="5"/>
  <c r="A2477" i="5"/>
  <c r="A2476" i="5"/>
  <c r="A2475" i="5"/>
  <c r="A2474" i="5"/>
  <c r="A2473" i="5"/>
  <c r="A2472" i="5"/>
  <c r="A2471" i="5"/>
  <c r="A2470" i="5"/>
  <c r="A2469" i="5"/>
  <c r="A2468" i="5"/>
  <c r="A2467" i="5"/>
  <c r="A2466" i="5"/>
  <c r="A2465" i="5"/>
  <c r="A2464" i="5"/>
  <c r="A2463" i="5"/>
  <c r="A2462" i="5"/>
  <c r="A2461" i="5"/>
  <c r="A2460" i="5"/>
  <c r="A2459" i="5"/>
  <c r="A2458" i="5"/>
  <c r="A2457" i="5"/>
  <c r="A2456" i="5"/>
  <c r="A2455" i="5"/>
  <c r="A2454" i="5"/>
  <c r="A2453" i="5"/>
  <c r="A2452" i="5"/>
  <c r="A2451" i="5"/>
  <c r="A2450" i="5"/>
  <c r="A2449" i="5"/>
  <c r="A2448" i="5"/>
  <c r="A2447" i="5"/>
  <c r="A2446" i="5"/>
  <c r="A2445" i="5"/>
  <c r="A2444" i="5"/>
  <c r="A2443" i="5"/>
  <c r="A2442" i="5"/>
  <c r="A2441" i="5"/>
  <c r="A2440" i="5"/>
  <c r="A2439" i="5"/>
  <c r="A2438" i="5"/>
  <c r="A2437" i="5"/>
  <c r="A2436" i="5"/>
  <c r="A2435" i="5"/>
  <c r="A2434" i="5"/>
  <c r="A2433" i="5"/>
  <c r="A2432" i="5"/>
  <c r="A2431" i="5"/>
  <c r="A2430" i="5"/>
  <c r="A2429" i="5"/>
  <c r="A2428" i="5"/>
  <c r="A2427" i="5"/>
  <c r="A2426" i="5"/>
  <c r="A2425" i="5"/>
  <c r="A2424" i="5"/>
  <c r="A2423" i="5"/>
  <c r="A2422" i="5"/>
  <c r="A2421" i="5"/>
  <c r="A2420" i="5"/>
  <c r="A2419" i="5"/>
  <c r="A2418" i="5"/>
  <c r="A2417" i="5"/>
  <c r="A2416" i="5"/>
  <c r="A2415" i="5"/>
  <c r="A2414" i="5"/>
  <c r="A2413" i="5"/>
  <c r="A2412" i="5"/>
  <c r="A2411" i="5"/>
  <c r="A2410" i="5"/>
  <c r="A2409" i="5"/>
  <c r="A2408" i="5"/>
  <c r="A2407" i="5"/>
  <c r="A2406" i="5"/>
  <c r="A2405" i="5"/>
  <c r="A2404" i="5"/>
  <c r="A2403" i="5"/>
  <c r="A2402" i="5"/>
  <c r="A2401" i="5"/>
  <c r="A2400" i="5"/>
  <c r="A2399" i="5"/>
  <c r="A2398" i="5"/>
  <c r="A2397" i="5"/>
  <c r="A2396" i="5"/>
  <c r="A2395" i="5"/>
  <c r="A2394" i="5"/>
  <c r="A2393" i="5"/>
  <c r="A2392" i="5"/>
  <c r="A2391" i="5"/>
  <c r="A2390" i="5"/>
  <c r="A2389" i="5"/>
  <c r="A2388" i="5"/>
  <c r="A2387" i="5"/>
  <c r="A2386" i="5"/>
  <c r="A2385" i="5"/>
  <c r="A2384" i="5"/>
  <c r="A2383" i="5"/>
  <c r="A2382" i="5"/>
  <c r="A2381" i="5"/>
  <c r="A2380" i="5"/>
  <c r="A2379" i="5"/>
  <c r="A2378" i="5"/>
  <c r="A2377" i="5"/>
  <c r="A2376" i="5"/>
  <c r="A2375" i="5"/>
  <c r="A2374" i="5"/>
  <c r="A2373" i="5"/>
  <c r="A2372" i="5"/>
  <c r="A2371" i="5"/>
  <c r="A2370" i="5"/>
  <c r="A2369" i="5"/>
  <c r="A2368" i="5"/>
  <c r="A2367" i="5"/>
  <c r="A2366" i="5"/>
  <c r="A2365" i="5"/>
  <c r="A2364" i="5"/>
  <c r="A2363" i="5"/>
  <c r="A2362" i="5"/>
  <c r="A2361" i="5"/>
  <c r="A2360" i="5"/>
  <c r="A2359" i="5"/>
  <c r="A2358" i="5"/>
  <c r="A2357" i="5"/>
  <c r="A2356" i="5"/>
  <c r="A2355" i="5"/>
  <c r="A2354" i="5"/>
  <c r="A2353" i="5"/>
  <c r="A2352" i="5"/>
  <c r="A2351" i="5"/>
  <c r="A2350" i="5"/>
  <c r="A2349" i="5"/>
  <c r="A2348" i="5"/>
  <c r="A2347" i="5"/>
  <c r="A2346" i="5"/>
  <c r="A2345" i="5"/>
  <c r="A2344" i="5"/>
  <c r="A2343" i="5"/>
  <c r="A2342" i="5"/>
  <c r="A2341" i="5"/>
  <c r="A2340" i="5"/>
  <c r="A2339" i="5"/>
  <c r="A2338" i="5"/>
  <c r="A2337" i="5"/>
  <c r="A2336" i="5"/>
  <c r="A2335" i="5"/>
  <c r="A2334" i="5"/>
  <c r="A2333" i="5"/>
  <c r="A2332" i="5"/>
  <c r="A2331" i="5"/>
  <c r="A2330" i="5"/>
  <c r="A2329" i="5"/>
  <c r="A2328" i="5"/>
  <c r="A2327" i="5"/>
  <c r="A2326" i="5"/>
  <c r="A2325" i="5"/>
  <c r="A2324" i="5"/>
  <c r="A2323" i="5"/>
  <c r="A2322" i="5"/>
  <c r="A2321" i="5"/>
  <c r="A2320" i="5"/>
  <c r="A2319" i="5"/>
  <c r="A2318" i="5"/>
  <c r="A2317" i="5"/>
  <c r="A2316" i="5"/>
  <c r="A2315" i="5"/>
  <c r="A2314" i="5"/>
  <c r="A2313" i="5"/>
  <c r="A2312" i="5"/>
  <c r="A2311" i="5"/>
  <c r="A2310" i="5"/>
  <c r="A2309" i="5"/>
  <c r="A2308" i="5"/>
  <c r="A2307" i="5"/>
  <c r="A2306" i="5"/>
  <c r="A2305" i="5"/>
  <c r="A2304" i="5"/>
  <c r="A2303" i="5"/>
  <c r="A2302" i="5"/>
  <c r="A2301" i="5"/>
  <c r="A2300" i="5"/>
  <c r="A2299" i="5"/>
  <c r="A2298" i="5"/>
  <c r="A2297" i="5"/>
  <c r="A2296" i="5"/>
  <c r="A2295" i="5"/>
  <c r="A2294" i="5"/>
  <c r="A2293" i="5"/>
  <c r="A2292" i="5"/>
  <c r="A2291" i="5"/>
  <c r="A2290" i="5"/>
  <c r="A2289" i="5"/>
  <c r="A2288" i="5"/>
  <c r="A2287" i="5"/>
  <c r="A2286" i="5"/>
  <c r="A2285" i="5"/>
  <c r="A2284" i="5"/>
  <c r="A2283" i="5"/>
  <c r="A2282" i="5"/>
  <c r="A2281" i="5"/>
  <c r="A2280" i="5"/>
  <c r="A2279" i="5"/>
  <c r="A2278" i="5"/>
  <c r="A2277" i="5"/>
  <c r="A2276" i="5"/>
  <c r="A2275" i="5"/>
  <c r="A2274" i="5"/>
  <c r="A2273" i="5"/>
  <c r="A2272" i="5"/>
  <c r="A2271" i="5"/>
  <c r="A2270" i="5"/>
  <c r="A2269" i="5"/>
  <c r="A2268" i="5"/>
  <c r="A2267" i="5"/>
  <c r="A2266" i="5"/>
  <c r="A2265" i="5"/>
  <c r="A2264" i="5"/>
  <c r="A2263" i="5"/>
  <c r="A2262" i="5"/>
  <c r="A2261" i="5"/>
  <c r="A2260" i="5"/>
  <c r="A2259" i="5"/>
  <c r="A2258" i="5"/>
  <c r="A2257" i="5"/>
  <c r="A2256" i="5"/>
  <c r="A2255" i="5"/>
  <c r="A2254" i="5"/>
  <c r="A2253" i="5"/>
  <c r="A2252" i="5"/>
  <c r="A2251" i="5"/>
  <c r="A2250" i="5"/>
  <c r="A2249" i="5"/>
  <c r="A2248" i="5"/>
  <c r="A2247" i="5"/>
  <c r="A2246" i="5"/>
  <c r="A2245" i="5"/>
  <c r="A2244" i="5"/>
  <c r="A2243" i="5"/>
  <c r="A2242" i="5"/>
  <c r="A2241" i="5"/>
  <c r="A2240" i="5"/>
  <c r="A2239" i="5"/>
  <c r="A2238" i="5"/>
  <c r="A2237" i="5"/>
  <c r="A2236" i="5"/>
  <c r="A2235" i="5"/>
  <c r="A2234" i="5"/>
  <c r="A2233" i="5"/>
  <c r="A2232" i="5"/>
  <c r="A2231" i="5"/>
  <c r="A2230" i="5"/>
  <c r="A2229" i="5"/>
  <c r="A2228" i="5"/>
  <c r="A2227" i="5"/>
  <c r="A2226" i="5"/>
  <c r="A2225" i="5"/>
  <c r="A2224" i="5"/>
  <c r="A2223" i="5"/>
  <c r="A2222" i="5"/>
  <c r="A2221" i="5"/>
  <c r="A2220" i="5"/>
  <c r="A2219" i="5"/>
  <c r="A2218" i="5"/>
  <c r="A2217" i="5"/>
  <c r="A2216" i="5"/>
  <c r="A2215" i="5"/>
  <c r="A2214" i="5"/>
  <c r="A2213" i="5"/>
  <c r="A2212" i="5"/>
  <c r="A2211" i="5"/>
  <c r="A2210" i="5"/>
  <c r="A2209" i="5"/>
  <c r="A2208" i="5"/>
  <c r="A2207" i="5"/>
  <c r="A2206" i="5"/>
  <c r="A2205" i="5"/>
  <c r="A2204" i="5"/>
  <c r="A2203" i="5"/>
  <c r="A2202" i="5"/>
  <c r="A2201" i="5"/>
  <c r="A2200" i="5"/>
  <c r="A2199" i="5"/>
  <c r="A2198" i="5"/>
  <c r="A2197" i="5"/>
  <c r="A2196" i="5"/>
  <c r="A2195" i="5"/>
  <c r="A2194" i="5"/>
  <c r="A2193" i="5"/>
  <c r="A2192" i="5"/>
  <c r="A2191" i="5"/>
  <c r="A2190" i="5"/>
  <c r="A2189" i="5"/>
  <c r="A2188" i="5"/>
  <c r="A2187" i="5"/>
  <c r="A2186" i="5"/>
  <c r="A2185" i="5"/>
  <c r="A2184" i="5"/>
  <c r="A2183" i="5"/>
  <c r="A2182" i="5"/>
  <c r="A2181" i="5"/>
  <c r="A2180" i="5"/>
  <c r="A2179" i="5"/>
  <c r="A2178" i="5"/>
  <c r="A2177" i="5"/>
  <c r="A2176" i="5"/>
  <c r="A2175" i="5"/>
  <c r="A2174" i="5"/>
  <c r="A2173" i="5"/>
  <c r="A2172" i="5"/>
  <c r="A2171" i="5"/>
  <c r="A2170" i="5"/>
  <c r="A2169" i="5"/>
  <c r="A2168" i="5"/>
  <c r="A2167" i="5"/>
  <c r="A2166" i="5"/>
  <c r="A2165" i="5"/>
  <c r="A2164" i="5"/>
  <c r="A2163" i="5"/>
  <c r="A2162" i="5"/>
  <c r="A2161" i="5"/>
  <c r="A2160" i="5"/>
  <c r="A2159" i="5"/>
  <c r="A2158" i="5"/>
  <c r="A2157" i="5"/>
  <c r="A2156" i="5"/>
  <c r="A2155" i="5"/>
  <c r="A2154" i="5"/>
  <c r="A2153" i="5"/>
  <c r="A2152" i="5"/>
  <c r="A2151" i="5"/>
  <c r="A2150" i="5"/>
  <c r="A2149" i="5"/>
  <c r="A2148" i="5"/>
  <c r="A2147" i="5"/>
  <c r="A2146" i="5"/>
  <c r="A2145" i="5"/>
  <c r="A2144" i="5"/>
  <c r="A2143" i="5"/>
  <c r="A2142" i="5"/>
  <c r="A2141" i="5"/>
  <c r="A2140" i="5"/>
  <c r="A2139" i="5"/>
  <c r="A2138" i="5"/>
  <c r="A2137" i="5"/>
  <c r="A2136" i="5"/>
  <c r="A2135" i="5"/>
  <c r="A2134" i="5"/>
  <c r="A2133" i="5"/>
  <c r="A2132" i="5"/>
  <c r="A2131" i="5"/>
  <c r="A2130" i="5"/>
  <c r="A2129" i="5"/>
  <c r="A2128" i="5"/>
  <c r="A2127" i="5"/>
  <c r="A2126" i="5"/>
  <c r="A2125" i="5"/>
  <c r="A2124" i="5"/>
  <c r="A2123" i="5"/>
  <c r="A2122" i="5"/>
  <c r="A2121" i="5"/>
  <c r="A2120" i="5"/>
  <c r="A2119" i="5"/>
  <c r="A2118" i="5"/>
  <c r="A2117" i="5"/>
  <c r="A2116" i="5"/>
  <c r="A2115" i="5"/>
  <c r="A2114" i="5"/>
  <c r="A2113" i="5"/>
  <c r="A2112" i="5"/>
  <c r="A2111" i="5"/>
  <c r="A2110" i="5"/>
  <c r="A2109" i="5"/>
  <c r="A2108" i="5"/>
  <c r="A2107" i="5"/>
  <c r="A2106" i="5"/>
  <c r="A2105" i="5"/>
  <c r="A2104" i="5"/>
  <c r="A2103" i="5"/>
  <c r="A2102" i="5"/>
  <c r="A2101" i="5"/>
  <c r="A2100" i="5"/>
  <c r="A2099" i="5"/>
  <c r="A2098" i="5"/>
  <c r="A2097" i="5"/>
  <c r="A2096" i="5"/>
  <c r="A2095" i="5"/>
  <c r="A2094" i="5"/>
  <c r="A2093" i="5"/>
  <c r="A2092" i="5"/>
  <c r="A2091" i="5"/>
  <c r="A2090" i="5"/>
  <c r="A2089" i="5"/>
  <c r="A2088" i="5"/>
  <c r="A2087" i="5"/>
  <c r="A2086" i="5"/>
  <c r="A2085" i="5"/>
  <c r="A2084" i="5"/>
  <c r="A2083" i="5"/>
  <c r="A2082" i="5"/>
  <c r="A2081" i="5"/>
  <c r="A2080" i="5"/>
  <c r="A2079" i="5"/>
  <c r="A2078" i="5"/>
  <c r="A2077" i="5"/>
  <c r="A2076" i="5"/>
  <c r="A2075" i="5"/>
  <c r="A2074" i="5"/>
  <c r="A2073" i="5"/>
  <c r="A2072" i="5"/>
  <c r="A2071" i="5"/>
  <c r="A2070" i="5"/>
  <c r="A2069" i="5"/>
  <c r="A2068" i="5"/>
  <c r="A2067" i="5"/>
  <c r="A2066" i="5"/>
  <c r="A2065" i="5"/>
  <c r="A2064" i="5"/>
  <c r="A2063" i="5"/>
  <c r="A2062" i="5"/>
  <c r="A2061" i="5"/>
  <c r="A2060" i="5"/>
  <c r="A2059" i="5"/>
  <c r="A2058" i="5"/>
  <c r="A2057" i="5"/>
  <c r="A2056" i="5"/>
  <c r="A2055" i="5"/>
  <c r="A2054" i="5"/>
  <c r="A2053" i="5"/>
  <c r="A2052" i="5"/>
  <c r="A2051" i="5"/>
  <c r="A2050" i="5"/>
  <c r="A2049" i="5"/>
  <c r="A2048" i="5"/>
  <c r="A2047" i="5"/>
  <c r="A2046" i="5"/>
  <c r="A2045" i="5"/>
  <c r="A2044" i="5"/>
  <c r="A2043" i="5"/>
  <c r="A2042" i="5"/>
  <c r="A2041" i="5"/>
  <c r="A2040" i="5"/>
  <c r="A2039" i="5"/>
  <c r="A2038" i="5"/>
  <c r="A2037" i="5"/>
  <c r="A2036" i="5"/>
  <c r="A2035" i="5"/>
  <c r="A2034" i="5"/>
  <c r="A2033" i="5"/>
  <c r="A2032" i="5"/>
  <c r="A2031" i="5"/>
  <c r="A2030" i="5"/>
  <c r="A2029" i="5"/>
  <c r="A2028" i="5"/>
  <c r="A2027" i="5"/>
  <c r="A2026" i="5"/>
  <c r="A2025" i="5"/>
  <c r="A2024" i="5"/>
  <c r="A2023" i="5"/>
  <c r="A2022" i="5"/>
  <c r="A2021" i="5"/>
  <c r="A2020" i="5"/>
  <c r="A2019" i="5"/>
  <c r="A2018" i="5"/>
  <c r="A2017" i="5"/>
  <c r="A2016" i="5"/>
  <c r="A2015" i="5"/>
  <c r="A2014" i="5"/>
  <c r="A2013" i="5"/>
  <c r="A2012" i="5"/>
  <c r="A2011" i="5"/>
  <c r="A2010" i="5"/>
  <c r="A2009" i="5"/>
  <c r="A2008" i="5"/>
  <c r="A2007" i="5"/>
  <c r="A2006" i="5"/>
  <c r="A2005" i="5"/>
  <c r="A2004" i="5"/>
  <c r="A2003" i="5"/>
  <c r="A2002" i="5"/>
  <c r="A2001" i="5"/>
  <c r="A2000" i="5"/>
  <c r="A1999" i="5"/>
  <c r="A1998" i="5"/>
  <c r="A1997" i="5"/>
  <c r="A1996" i="5"/>
  <c r="A1995" i="5"/>
  <c r="A1994" i="5"/>
  <c r="A1993" i="5"/>
  <c r="A1992" i="5"/>
  <c r="A1991" i="5"/>
  <c r="A1990" i="5"/>
  <c r="A1989" i="5"/>
  <c r="A1988" i="5"/>
  <c r="A1987" i="5"/>
  <c r="A1986" i="5"/>
  <c r="A1985" i="5"/>
  <c r="A1984" i="5"/>
  <c r="A1983" i="5"/>
  <c r="A1982" i="5"/>
  <c r="A1981" i="5"/>
  <c r="A1980" i="5"/>
  <c r="A1979" i="5"/>
  <c r="A1978" i="5"/>
  <c r="A1977" i="5"/>
  <c r="A1976" i="5"/>
  <c r="A1975" i="5"/>
  <c r="A1974" i="5"/>
  <c r="A1973" i="5"/>
  <c r="A1972" i="5"/>
  <c r="A1971" i="5"/>
  <c r="A1970" i="5"/>
  <c r="A1969" i="5"/>
  <c r="A1968" i="5"/>
  <c r="A1967" i="5"/>
  <c r="A1966" i="5"/>
  <c r="A1965" i="5"/>
  <c r="A1964" i="5"/>
  <c r="A1963" i="5"/>
  <c r="A1962" i="5"/>
  <c r="A1961" i="5"/>
  <c r="A1960" i="5"/>
  <c r="A1959" i="5"/>
  <c r="A1958" i="5"/>
  <c r="A1957" i="5"/>
  <c r="A1956" i="5"/>
  <c r="A1955" i="5"/>
  <c r="A1954" i="5"/>
  <c r="A1953" i="5"/>
  <c r="A1952" i="5"/>
  <c r="A1951" i="5"/>
  <c r="A1950" i="5"/>
  <c r="A1949" i="5"/>
  <c r="A1948" i="5"/>
  <c r="A1947" i="5"/>
  <c r="A1946" i="5"/>
  <c r="A1945" i="5"/>
  <c r="A1944" i="5"/>
  <c r="A1943" i="5"/>
  <c r="A1942" i="5"/>
  <c r="A1941" i="5"/>
  <c r="A1940" i="5"/>
  <c r="A1939" i="5"/>
  <c r="A1938" i="5"/>
  <c r="A1937" i="5"/>
  <c r="A1936" i="5"/>
  <c r="A1935" i="5"/>
  <c r="A1934" i="5"/>
  <c r="A1933" i="5"/>
  <c r="A1932" i="5"/>
  <c r="A1931" i="5"/>
  <c r="A1930" i="5"/>
  <c r="A1929" i="5"/>
  <c r="A1928" i="5"/>
  <c r="A1927" i="5"/>
  <c r="A1926" i="5"/>
  <c r="A1925" i="5"/>
  <c r="A1924" i="5"/>
  <c r="A1923" i="5"/>
  <c r="A1922" i="5"/>
  <c r="A1921" i="5"/>
  <c r="A1920" i="5"/>
  <c r="A1919" i="5"/>
  <c r="A1918" i="5"/>
  <c r="A1917" i="5"/>
  <c r="A1916" i="5"/>
  <c r="A1915" i="5"/>
  <c r="A1914" i="5"/>
  <c r="A1913" i="5"/>
  <c r="A1912" i="5"/>
  <c r="A1911" i="5"/>
  <c r="A1910" i="5"/>
  <c r="A1909" i="5"/>
  <c r="A1908" i="5"/>
  <c r="A1907" i="5"/>
  <c r="A1906" i="5"/>
  <c r="A1905" i="5"/>
  <c r="A1904" i="5"/>
  <c r="A1903" i="5"/>
  <c r="A1902" i="5"/>
  <c r="A1901" i="5"/>
  <c r="A1900" i="5"/>
  <c r="A1899" i="5"/>
  <c r="A1898" i="5"/>
  <c r="A1897" i="5"/>
  <c r="A1896" i="5"/>
  <c r="A1895" i="5"/>
  <c r="A1894" i="5"/>
  <c r="A1893" i="5"/>
  <c r="A1892" i="5"/>
  <c r="A1891" i="5"/>
  <c r="A1890" i="5"/>
  <c r="A1889" i="5"/>
  <c r="A1888" i="5"/>
  <c r="A1887" i="5"/>
  <c r="A1886" i="5"/>
  <c r="A1885" i="5"/>
  <c r="A1884" i="5"/>
  <c r="A1883" i="5"/>
  <c r="A1882" i="5"/>
  <c r="A1881" i="5"/>
  <c r="A1880" i="5"/>
  <c r="A1879" i="5"/>
  <c r="A1878" i="5"/>
  <c r="A1877" i="5"/>
  <c r="A1876" i="5"/>
  <c r="A1875" i="5"/>
  <c r="A1874" i="5"/>
  <c r="A1873" i="5"/>
  <c r="A1872" i="5"/>
  <c r="A1871" i="5"/>
  <c r="A1870" i="5"/>
  <c r="A1869" i="5"/>
  <c r="A1868" i="5"/>
  <c r="A1867" i="5"/>
  <c r="A1866" i="5"/>
  <c r="A1865" i="5"/>
  <c r="A1864" i="5"/>
  <c r="A1863" i="5"/>
  <c r="A1862" i="5"/>
  <c r="A1861" i="5"/>
  <c r="A1860" i="5"/>
  <c r="A1859" i="5"/>
  <c r="A1858" i="5"/>
  <c r="A1857" i="5"/>
  <c r="A1856" i="5"/>
  <c r="A1855" i="5"/>
  <c r="A1854" i="5"/>
  <c r="A1853" i="5"/>
  <c r="A1852" i="5"/>
  <c r="A1851" i="5"/>
  <c r="A1850" i="5"/>
  <c r="A1849" i="5"/>
  <c r="A1848" i="5"/>
  <c r="A1847" i="5"/>
  <c r="A1846" i="5"/>
  <c r="A1845" i="5"/>
  <c r="A1844" i="5"/>
  <c r="A1843" i="5"/>
  <c r="A1842" i="5"/>
  <c r="A1841" i="5"/>
  <c r="A1840" i="5"/>
  <c r="A1839" i="5"/>
  <c r="A1838" i="5"/>
  <c r="A1837" i="5"/>
  <c r="A1836" i="5"/>
  <c r="A1835" i="5"/>
  <c r="A1834" i="5"/>
  <c r="A1833" i="5"/>
  <c r="A1832" i="5"/>
  <c r="A1831" i="5"/>
  <c r="A1830" i="5"/>
  <c r="A1829" i="5"/>
  <c r="A1828" i="5"/>
  <c r="A1827" i="5"/>
  <c r="A1826" i="5"/>
  <c r="A1825" i="5"/>
  <c r="A1824" i="5"/>
  <c r="A1823" i="5"/>
  <c r="A1822" i="5"/>
  <c r="A1821" i="5"/>
  <c r="A1820" i="5"/>
  <c r="A1819" i="5"/>
  <c r="A1818" i="5"/>
  <c r="A1817" i="5"/>
  <c r="A1816" i="5"/>
  <c r="A1815" i="5"/>
  <c r="A1814" i="5"/>
  <c r="A1813" i="5"/>
  <c r="A1812" i="5"/>
  <c r="A1811" i="5"/>
  <c r="A1810" i="5"/>
  <c r="A1809" i="5"/>
  <c r="A1808" i="5"/>
  <c r="A1807" i="5"/>
  <c r="A1806" i="5"/>
  <c r="A1805" i="5"/>
  <c r="A1804" i="5"/>
  <c r="A1803" i="5"/>
  <c r="A1802" i="5"/>
  <c r="A1801" i="5"/>
  <c r="A1800" i="5"/>
  <c r="A1799" i="5"/>
  <c r="A1798" i="5"/>
  <c r="A1797" i="5"/>
  <c r="A1796" i="5"/>
  <c r="A1795" i="5"/>
  <c r="A1794" i="5"/>
  <c r="A1793" i="5"/>
  <c r="A1792" i="5"/>
  <c r="A1791" i="5"/>
  <c r="A1790" i="5"/>
  <c r="A1789" i="5"/>
  <c r="A1788" i="5"/>
  <c r="A1787" i="5"/>
  <c r="A1786" i="5"/>
  <c r="A1785" i="5"/>
  <c r="A1784" i="5"/>
  <c r="A1783" i="5"/>
  <c r="A1782" i="5"/>
  <c r="A1781" i="5"/>
  <c r="A1780" i="5"/>
  <c r="A1779" i="5"/>
  <c r="A1778" i="5"/>
  <c r="A1777" i="5"/>
  <c r="A1776" i="5"/>
  <c r="A1775" i="5"/>
  <c r="A1774" i="5"/>
  <c r="A1773" i="5"/>
  <c r="A1772" i="5"/>
  <c r="A1771" i="5"/>
  <c r="A1770" i="5"/>
  <c r="A1769" i="5"/>
  <c r="A1768" i="5"/>
  <c r="A1767" i="5"/>
  <c r="A1766" i="5"/>
  <c r="A1765" i="5"/>
  <c r="A1764" i="5"/>
  <c r="A1763" i="5"/>
  <c r="A1762" i="5"/>
  <c r="A1761" i="5"/>
  <c r="A1760" i="5"/>
  <c r="A1759" i="5"/>
  <c r="A1758" i="5"/>
  <c r="A1757" i="5"/>
  <c r="A1756" i="5"/>
  <c r="A1755" i="5"/>
  <c r="A1754" i="5"/>
  <c r="A1753" i="5"/>
  <c r="A1752" i="5"/>
  <c r="A1751" i="5"/>
  <c r="A1750" i="5"/>
  <c r="A1749" i="5"/>
  <c r="A1748" i="5"/>
  <c r="A1747" i="5"/>
  <c r="A1746" i="5"/>
  <c r="A1745" i="5"/>
  <c r="A1744" i="5"/>
  <c r="A1743" i="5"/>
  <c r="A1742" i="5"/>
  <c r="A1741" i="5"/>
  <c r="A1740" i="5"/>
  <c r="A1739" i="5"/>
  <c r="A1738" i="5"/>
  <c r="A1737" i="5"/>
  <c r="A1736" i="5"/>
  <c r="A1735" i="5"/>
  <c r="A1734" i="5"/>
  <c r="A1733" i="5"/>
  <c r="A1732" i="5"/>
  <c r="A1731" i="5"/>
  <c r="A1730" i="5"/>
  <c r="A1729" i="5"/>
  <c r="A1728" i="5"/>
  <c r="A1727" i="5"/>
  <c r="A1726" i="5"/>
  <c r="A1725" i="5"/>
  <c r="A1724" i="5"/>
  <c r="A1723" i="5"/>
  <c r="A1722" i="5"/>
  <c r="A1721" i="5"/>
  <c r="A1720" i="5"/>
  <c r="A1719" i="5"/>
  <c r="A1718" i="5"/>
  <c r="A1717" i="5"/>
  <c r="A1716" i="5"/>
  <c r="A1715" i="5"/>
  <c r="A1714" i="5"/>
  <c r="A1713" i="5"/>
  <c r="A1712" i="5"/>
  <c r="A1711" i="5"/>
  <c r="A1710" i="5"/>
  <c r="A1709" i="5"/>
  <c r="A1708" i="5"/>
  <c r="A1707" i="5"/>
  <c r="A1706" i="5"/>
  <c r="A1705" i="5"/>
  <c r="A1704" i="5"/>
  <c r="A1703" i="5"/>
  <c r="A1702" i="5"/>
  <c r="A1701" i="5"/>
  <c r="A1700" i="5"/>
  <c r="A1699" i="5"/>
  <c r="A1698" i="5"/>
  <c r="A1697" i="5"/>
  <c r="A1696" i="5"/>
  <c r="A1695" i="5"/>
  <c r="A1694" i="5"/>
  <c r="A1693" i="5"/>
  <c r="A1692" i="5"/>
  <c r="A1691" i="5"/>
  <c r="A1690" i="5"/>
  <c r="A1689" i="5"/>
  <c r="A1688" i="5"/>
  <c r="A1687" i="5"/>
  <c r="A1686" i="5"/>
  <c r="A1685" i="5"/>
  <c r="A1684" i="5"/>
  <c r="A1683" i="5"/>
  <c r="A1682" i="5"/>
  <c r="A1681" i="5"/>
  <c r="A1680" i="5"/>
  <c r="A1679" i="5"/>
  <c r="A1678" i="5"/>
  <c r="A1677" i="5"/>
  <c r="A1676" i="5"/>
  <c r="A1675" i="5"/>
  <c r="A1674" i="5"/>
  <c r="A1673" i="5"/>
  <c r="A1672" i="5"/>
  <c r="A1671" i="5"/>
  <c r="A1670" i="5"/>
  <c r="A1669" i="5"/>
  <c r="A1668" i="5"/>
  <c r="A1667" i="5"/>
  <c r="A1666" i="5"/>
  <c r="A1665" i="5"/>
  <c r="A1664" i="5"/>
  <c r="A1663" i="5"/>
  <c r="A1662" i="5"/>
  <c r="A1661" i="5"/>
  <c r="A1660" i="5"/>
  <c r="A1659" i="5"/>
  <c r="A1658" i="5"/>
  <c r="A1657" i="5"/>
  <c r="A1656" i="5"/>
  <c r="A1655" i="5"/>
  <c r="A1654" i="5"/>
  <c r="A1653" i="5"/>
  <c r="A1652" i="5"/>
  <c r="A1651" i="5"/>
  <c r="A1650" i="5"/>
  <c r="A1649" i="5"/>
  <c r="A1648" i="5"/>
  <c r="A1647" i="5"/>
  <c r="A1646" i="5"/>
  <c r="A1645" i="5"/>
  <c r="A1644" i="5"/>
  <c r="A1643" i="5"/>
  <c r="A1642" i="5"/>
  <c r="A1641" i="5"/>
  <c r="A1640" i="5"/>
  <c r="A1639" i="5"/>
  <c r="A1638" i="5"/>
  <c r="A1637" i="5"/>
  <c r="A1636" i="5"/>
  <c r="A1635" i="5"/>
  <c r="A1634" i="5"/>
  <c r="A1633" i="5"/>
  <c r="A1632" i="5"/>
  <c r="A1631" i="5"/>
  <c r="A1630" i="5"/>
  <c r="A1629" i="5"/>
  <c r="A1628" i="5"/>
  <c r="A1627" i="5"/>
  <c r="A1626" i="5"/>
  <c r="A1625" i="5"/>
  <c r="A1624" i="5"/>
  <c r="A1623" i="5"/>
  <c r="A1622" i="5"/>
  <c r="A1621" i="5"/>
  <c r="A1620" i="5"/>
  <c r="A1619" i="5"/>
  <c r="A1618" i="5"/>
  <c r="A1617" i="5"/>
  <c r="A1616" i="5"/>
  <c r="A1615" i="5"/>
  <c r="A1614" i="5"/>
  <c r="A1613" i="5"/>
  <c r="A1612" i="5"/>
  <c r="A1611" i="5"/>
  <c r="A1610" i="5"/>
  <c r="A1609" i="5"/>
  <c r="A1608" i="5"/>
  <c r="A1607" i="5"/>
  <c r="A1606" i="5"/>
  <c r="A1605" i="5"/>
  <c r="A1604" i="5"/>
  <c r="A1603" i="5"/>
  <c r="A1602" i="5"/>
  <c r="A1601" i="5"/>
  <c r="A1600" i="5"/>
  <c r="A1599" i="5"/>
  <c r="A1598" i="5"/>
  <c r="A1597" i="5"/>
  <c r="A1596" i="5"/>
  <c r="A1595" i="5"/>
  <c r="A1594" i="5"/>
  <c r="A1593" i="5"/>
  <c r="A1592" i="5"/>
  <c r="A1591" i="5"/>
  <c r="A1590" i="5"/>
  <c r="A1589" i="5"/>
  <c r="A1588" i="5"/>
  <c r="A1587" i="5"/>
  <c r="A1586" i="5"/>
  <c r="A1585" i="5"/>
  <c r="A1584" i="5"/>
  <c r="A1583" i="5"/>
  <c r="A1582" i="5"/>
  <c r="A1581" i="5"/>
  <c r="A1580" i="5"/>
  <c r="A1579" i="5"/>
  <c r="A1578" i="5"/>
  <c r="A1577" i="5"/>
  <c r="A1576" i="5"/>
  <c r="A1575" i="5"/>
  <c r="A1574" i="5"/>
  <c r="A1573" i="5"/>
  <c r="A1572" i="5"/>
  <c r="A1571" i="5"/>
  <c r="A1570" i="5"/>
  <c r="A1569" i="5"/>
  <c r="A1568" i="5"/>
  <c r="A1567" i="5"/>
  <c r="A1566" i="5"/>
  <c r="A1565" i="5"/>
  <c r="A1564" i="5"/>
  <c r="A1563" i="5"/>
  <c r="A1562" i="5"/>
  <c r="A1561" i="5"/>
  <c r="A1560" i="5"/>
  <c r="A1559" i="5"/>
  <c r="A1558" i="5"/>
  <c r="A1557" i="5"/>
  <c r="A1556" i="5"/>
  <c r="A1555" i="5"/>
  <c r="A1554" i="5"/>
  <c r="A1553" i="5"/>
  <c r="A1552" i="5"/>
  <c r="A1551" i="5"/>
  <c r="A1550" i="5"/>
  <c r="A1549" i="5"/>
  <c r="A1548" i="5"/>
  <c r="A1547" i="5"/>
  <c r="A1546" i="5"/>
  <c r="A1545" i="5"/>
  <c r="A1544" i="5"/>
  <c r="A1543" i="5"/>
  <c r="A1542" i="5"/>
  <c r="A1541" i="5"/>
  <c r="A1540" i="5"/>
  <c r="A1539" i="5"/>
  <c r="A1538" i="5"/>
  <c r="A1537" i="5"/>
  <c r="A1536" i="5"/>
  <c r="A1535" i="5"/>
  <c r="A1534" i="5"/>
  <c r="A1533" i="5"/>
  <c r="A1532" i="5"/>
  <c r="A1531" i="5"/>
  <c r="A1530" i="5"/>
  <c r="A1529" i="5"/>
  <c r="A1528" i="5"/>
  <c r="A1527" i="5"/>
  <c r="A1526" i="5"/>
  <c r="A1525" i="5"/>
  <c r="A1524" i="5"/>
  <c r="A1523" i="5"/>
  <c r="A1522" i="5"/>
  <c r="A1521" i="5"/>
  <c r="A1520" i="5"/>
  <c r="A1519" i="5"/>
  <c r="A1518" i="5"/>
  <c r="A1517" i="5"/>
  <c r="A1516" i="5"/>
  <c r="A1515" i="5"/>
  <c r="A1514" i="5"/>
  <c r="A1513" i="5"/>
  <c r="A1512" i="5"/>
  <c r="A1511" i="5"/>
  <c r="A1510" i="5"/>
  <c r="A1509" i="5"/>
  <c r="A1508" i="5"/>
  <c r="A1507" i="5"/>
  <c r="A1506" i="5"/>
  <c r="A1505" i="5"/>
  <c r="A1504" i="5"/>
  <c r="A1503" i="5"/>
  <c r="A1502" i="5"/>
  <c r="A1501" i="5"/>
  <c r="A1500" i="5"/>
  <c r="A1499" i="5"/>
  <c r="A1498" i="5"/>
  <c r="A1497" i="5"/>
  <c r="A1496" i="5"/>
  <c r="A1495" i="5"/>
  <c r="A1494" i="5"/>
  <c r="A1493" i="5"/>
  <c r="A1492" i="5"/>
  <c r="A1491" i="5"/>
  <c r="A1490" i="5"/>
  <c r="A1489" i="5"/>
  <c r="A1488" i="5"/>
  <c r="A1487" i="5"/>
  <c r="A1486" i="5"/>
  <c r="A1485" i="5"/>
  <c r="A1484" i="5"/>
  <c r="A1483" i="5"/>
  <c r="A1482" i="5"/>
  <c r="A1481" i="5"/>
  <c r="A1480" i="5"/>
  <c r="A1479" i="5"/>
  <c r="A1478" i="5"/>
  <c r="A1477" i="5"/>
  <c r="A1476" i="5"/>
  <c r="A1475" i="5"/>
  <c r="A1474" i="5"/>
  <c r="A1473" i="5"/>
  <c r="A1472" i="5"/>
  <c r="A1471" i="5"/>
  <c r="A1470" i="5"/>
  <c r="A1469" i="5"/>
  <c r="A1468" i="5"/>
  <c r="A1467" i="5"/>
  <c r="A1466" i="5"/>
  <c r="A1465" i="5"/>
  <c r="A1464" i="5"/>
  <c r="A1463" i="5"/>
  <c r="A1462" i="5"/>
  <c r="A1461" i="5"/>
  <c r="A1460" i="5"/>
  <c r="A1459" i="5"/>
  <c r="A1458" i="5"/>
  <c r="A1457" i="5"/>
  <c r="A1456" i="5"/>
  <c r="A1455" i="5"/>
  <c r="A1454" i="5"/>
  <c r="A1453" i="5"/>
  <c r="A1452" i="5"/>
  <c r="A1451" i="5"/>
  <c r="A1450" i="5"/>
  <c r="A1449" i="5"/>
  <c r="A1448" i="5"/>
  <c r="A1447" i="5"/>
  <c r="A1446" i="5"/>
  <c r="A1445" i="5"/>
  <c r="A1444" i="5"/>
  <c r="A1443" i="5"/>
  <c r="A1442" i="5"/>
  <c r="A1441" i="5"/>
  <c r="A1440" i="5"/>
  <c r="A1439" i="5"/>
  <c r="A1438" i="5"/>
  <c r="A1437" i="5"/>
  <c r="A1436" i="5"/>
  <c r="A1435" i="5"/>
  <c r="A1434" i="5"/>
  <c r="A1433" i="5"/>
  <c r="A1432" i="5"/>
  <c r="A1431" i="5"/>
  <c r="A1430" i="5"/>
  <c r="A1429" i="5"/>
  <c r="A1428" i="5"/>
  <c r="A1427" i="5"/>
  <c r="A1426" i="5"/>
  <c r="A1425" i="5"/>
  <c r="A1424" i="5"/>
  <c r="A1423" i="5"/>
  <c r="A1422" i="5"/>
  <c r="A1421" i="5"/>
  <c r="A1420" i="5"/>
  <c r="A1419" i="5"/>
  <c r="A1418" i="5"/>
  <c r="A1417" i="5"/>
  <c r="A1416" i="5"/>
  <c r="A1415" i="5"/>
  <c r="A1414" i="5"/>
  <c r="A1413" i="5"/>
  <c r="A1412" i="5"/>
  <c r="A1411" i="5"/>
  <c r="A1410" i="5"/>
  <c r="A1409" i="5"/>
  <c r="A1408" i="5"/>
  <c r="A1407" i="5"/>
  <c r="A1406" i="5"/>
  <c r="A1405" i="5"/>
  <c r="A1404" i="5"/>
  <c r="A1403" i="5"/>
  <c r="A1402" i="5"/>
  <c r="A1401" i="5"/>
  <c r="A1400" i="5"/>
  <c r="A1399" i="5"/>
  <c r="A1398" i="5"/>
  <c r="A1397" i="5"/>
  <c r="A1396" i="5"/>
  <c r="A1395" i="5"/>
  <c r="A1394" i="5"/>
  <c r="A1393" i="5"/>
  <c r="A1392" i="5"/>
  <c r="A1391" i="5"/>
  <c r="A1390" i="5"/>
  <c r="A1389" i="5"/>
  <c r="A1388" i="5"/>
  <c r="A1387" i="5"/>
  <c r="A1386" i="5"/>
  <c r="A1385" i="5"/>
  <c r="A1384" i="5"/>
  <c r="A1383" i="5"/>
  <c r="A1382" i="5"/>
  <c r="A1381" i="5"/>
  <c r="A1380" i="5"/>
  <c r="A1379" i="5"/>
  <c r="A1378" i="5"/>
  <c r="A1377" i="5"/>
  <c r="A1376" i="5"/>
  <c r="A1375" i="5"/>
  <c r="A1374" i="5"/>
  <c r="A1373" i="5"/>
  <c r="A1372" i="5"/>
  <c r="A1371" i="5"/>
  <c r="A1370" i="5"/>
  <c r="A1369" i="5"/>
  <c r="A1368" i="5"/>
  <c r="A1367" i="5"/>
  <c r="A1366" i="5"/>
  <c r="A1365" i="5"/>
  <c r="A1364" i="5"/>
  <c r="A1363" i="5"/>
  <c r="A1362" i="5"/>
  <c r="A1361" i="5"/>
  <c r="A1360" i="5"/>
  <c r="A1359" i="5"/>
  <c r="A1358" i="5"/>
  <c r="A1357" i="5"/>
  <c r="A1356" i="5"/>
  <c r="A1355" i="5"/>
  <c r="A1354" i="5"/>
  <c r="A1353" i="5"/>
  <c r="A1352" i="5"/>
  <c r="A1351" i="5"/>
  <c r="A1350" i="5"/>
  <c r="A1349" i="5"/>
  <c r="A1348" i="5"/>
  <c r="A1347" i="5"/>
  <c r="A1346" i="5"/>
  <c r="A1345" i="5"/>
  <c r="A1344" i="5"/>
  <c r="A1343" i="5"/>
  <c r="A1342" i="5"/>
  <c r="A1341" i="5"/>
  <c r="A1340" i="5"/>
  <c r="A1339" i="5"/>
  <c r="A1338" i="5"/>
  <c r="A1337" i="5"/>
  <c r="A1336" i="5"/>
  <c r="A1335" i="5"/>
  <c r="A1334" i="5"/>
  <c r="A1333" i="5"/>
  <c r="A1332" i="5"/>
  <c r="A1331" i="5"/>
  <c r="A1330" i="5"/>
  <c r="A1329" i="5"/>
  <c r="A1328" i="5"/>
  <c r="A1327" i="5"/>
  <c r="A1326" i="5"/>
  <c r="A1325" i="5"/>
  <c r="A1324" i="5"/>
  <c r="A1323" i="5"/>
  <c r="A1322" i="5"/>
  <c r="A1321" i="5"/>
  <c r="A1320" i="5"/>
  <c r="A1319" i="5"/>
  <c r="A1318" i="5"/>
  <c r="A1317" i="5"/>
  <c r="A1316" i="5"/>
  <c r="A1315" i="5"/>
  <c r="A1314" i="5"/>
  <c r="A1313" i="5"/>
  <c r="A1312" i="5"/>
  <c r="A1311" i="5"/>
  <c r="A1310" i="5"/>
  <c r="A1309" i="5"/>
  <c r="A1308" i="5"/>
  <c r="A1307" i="5"/>
  <c r="A1306" i="5"/>
  <c r="A1305" i="5"/>
  <c r="A1304" i="5"/>
  <c r="A1303" i="5"/>
  <c r="A1302" i="5"/>
  <c r="A1301" i="5"/>
  <c r="A1300" i="5"/>
  <c r="A1299" i="5"/>
  <c r="A1298" i="5"/>
  <c r="A1297" i="5"/>
  <c r="A1296" i="5"/>
  <c r="A1295" i="5"/>
  <c r="A1294" i="5"/>
  <c r="A1293" i="5"/>
  <c r="A1292" i="5"/>
  <c r="A1291" i="5"/>
  <c r="A1290" i="5"/>
  <c r="A1289" i="5"/>
  <c r="A1288" i="5"/>
  <c r="A1287" i="5"/>
  <c r="A1286" i="5"/>
  <c r="A1285" i="5"/>
  <c r="A1284" i="5"/>
  <c r="A1283" i="5"/>
  <c r="A1282" i="5"/>
  <c r="A1281" i="5"/>
  <c r="A1280" i="5"/>
  <c r="A1279" i="5"/>
  <c r="A1278" i="5"/>
  <c r="A1277" i="5"/>
  <c r="A1276" i="5"/>
  <c r="A1275" i="5"/>
  <c r="A1274" i="5"/>
  <c r="A1273" i="5"/>
  <c r="A1272" i="5"/>
  <c r="A1271" i="5"/>
  <c r="A1270" i="5"/>
  <c r="A1269" i="5"/>
  <c r="A1268" i="5"/>
  <c r="A1267" i="5"/>
  <c r="A1266" i="5"/>
  <c r="A1265" i="5"/>
  <c r="A1264" i="5"/>
  <c r="A1263" i="5"/>
  <c r="A1262" i="5"/>
  <c r="A1261" i="5"/>
  <c r="A1260" i="5"/>
  <c r="A1259" i="5"/>
  <c r="A1258" i="5"/>
  <c r="A1257" i="5"/>
  <c r="A1256" i="5"/>
  <c r="A1255" i="5"/>
  <c r="A1254" i="5"/>
  <c r="A1253" i="5"/>
  <c r="A1252" i="5"/>
  <c r="A1251" i="5"/>
  <c r="A1250" i="5"/>
  <c r="A1249" i="5"/>
  <c r="A1248" i="5"/>
  <c r="A1247" i="5"/>
  <c r="A1246" i="5"/>
  <c r="A1245" i="5"/>
  <c r="A1244" i="5"/>
  <c r="A1243" i="5"/>
  <c r="A1242" i="5"/>
  <c r="A1241" i="5"/>
  <c r="A1240" i="5"/>
  <c r="A1239" i="5"/>
  <c r="A1238" i="5"/>
  <c r="A1237" i="5"/>
  <c r="A1236" i="5"/>
  <c r="A1235" i="5"/>
  <c r="A1234" i="5"/>
  <c r="A1233" i="5"/>
  <c r="A1232" i="5"/>
  <c r="A1231" i="5"/>
  <c r="A1230" i="5"/>
  <c r="A1229" i="5"/>
  <c r="A1228" i="5"/>
  <c r="A1227" i="5"/>
  <c r="A1226" i="5"/>
  <c r="A1225" i="5"/>
  <c r="A1224" i="5"/>
  <c r="A1223" i="5"/>
  <c r="A1222" i="5"/>
  <c r="A1221" i="5"/>
  <c r="A1220" i="5"/>
  <c r="A1219" i="5"/>
  <c r="A1218" i="5"/>
  <c r="A1217" i="5"/>
  <c r="A1216" i="5"/>
  <c r="A1215" i="5"/>
  <c r="A1214" i="5"/>
  <c r="A1213" i="5"/>
  <c r="A1212" i="5"/>
  <c r="A1211" i="5"/>
  <c r="A1210" i="5"/>
  <c r="A1209" i="5"/>
  <c r="A1208" i="5"/>
  <c r="A1207" i="5"/>
  <c r="A1206" i="5"/>
  <c r="A1205" i="5"/>
  <c r="A1204" i="5"/>
  <c r="A1203" i="5"/>
  <c r="A1202" i="5"/>
  <c r="A1201" i="5"/>
  <c r="A1200" i="5"/>
  <c r="A1199" i="5"/>
  <c r="A1198" i="5"/>
  <c r="A1197" i="5"/>
  <c r="A1196" i="5"/>
  <c r="A1195" i="5"/>
  <c r="A1194" i="5"/>
  <c r="A1193" i="5"/>
  <c r="A1192" i="5"/>
  <c r="A1191" i="5"/>
  <c r="A1190" i="5"/>
  <c r="A1189" i="5"/>
  <c r="A1188" i="5"/>
  <c r="A1187" i="5"/>
  <c r="A1186" i="5"/>
  <c r="A1185" i="5"/>
  <c r="A1184" i="5"/>
  <c r="A1183" i="5"/>
  <c r="A1182" i="5"/>
  <c r="A1181" i="5"/>
  <c r="A1180" i="5"/>
  <c r="A1179" i="5"/>
  <c r="A1178" i="5"/>
  <c r="A1177" i="5"/>
  <c r="A1176" i="5"/>
  <c r="A1175" i="5"/>
  <c r="A1174" i="5"/>
  <c r="A1173" i="5"/>
  <c r="A1172" i="5"/>
  <c r="A1171" i="5"/>
  <c r="A1170" i="5"/>
  <c r="A1169" i="5"/>
  <c r="A1168" i="5"/>
  <c r="A1167" i="5"/>
  <c r="A1166" i="5"/>
  <c r="A1165" i="5"/>
  <c r="A1164" i="5"/>
  <c r="A1163" i="5"/>
  <c r="A1162" i="5"/>
  <c r="A1161" i="5"/>
  <c r="A1160" i="5"/>
  <c r="A1159" i="5"/>
  <c r="A1158" i="5"/>
  <c r="A1157" i="5"/>
  <c r="A1156" i="5"/>
  <c r="A1155" i="5"/>
  <c r="A1154" i="5"/>
  <c r="A1153" i="5"/>
  <c r="A1152" i="5"/>
  <c r="A1151" i="5"/>
  <c r="A1150" i="5"/>
  <c r="A1149" i="5"/>
  <c r="A1148" i="5"/>
  <c r="A1147" i="5"/>
  <c r="A1146" i="5"/>
  <c r="A1145" i="5"/>
  <c r="A1144" i="5"/>
  <c r="A1143" i="5"/>
  <c r="A1142" i="5"/>
  <c r="A1141" i="5"/>
  <c r="A1140" i="5"/>
  <c r="A1139" i="5"/>
  <c r="A1138" i="5"/>
  <c r="A1137" i="5"/>
  <c r="A1136" i="5"/>
  <c r="A1135" i="5"/>
  <c r="A1134" i="5"/>
  <c r="A1133" i="5"/>
  <c r="A1132" i="5"/>
  <c r="A1131" i="5"/>
  <c r="A1130" i="5"/>
  <c r="A1129" i="5"/>
  <c r="A1128" i="5"/>
  <c r="A1127" i="5"/>
  <c r="A1126" i="5"/>
  <c r="A1125" i="5"/>
  <c r="A1124" i="5"/>
  <c r="A1123" i="5"/>
  <c r="A1122" i="5"/>
  <c r="A1121" i="5"/>
  <c r="A1120" i="5"/>
  <c r="A1119" i="5"/>
  <c r="A1118" i="5"/>
  <c r="A1117" i="5"/>
  <c r="A1116" i="5"/>
  <c r="A1115" i="5"/>
  <c r="A1114" i="5"/>
  <c r="A1113" i="5"/>
  <c r="A1112" i="5"/>
  <c r="A1111" i="5"/>
  <c r="A1110" i="5"/>
  <c r="A1109" i="5"/>
  <c r="A1108" i="5"/>
  <c r="A1107" i="5"/>
  <c r="A1106" i="5"/>
  <c r="A1105" i="5"/>
  <c r="A1104" i="5"/>
  <c r="A1103" i="5"/>
  <c r="A1102" i="5"/>
  <c r="A1101" i="5"/>
  <c r="A1100" i="5"/>
  <c r="A1099" i="5"/>
  <c r="A1098" i="5"/>
  <c r="A1097" i="5"/>
  <c r="A1096" i="5"/>
  <c r="A1095" i="5"/>
  <c r="A1094" i="5"/>
  <c r="A1093" i="5"/>
  <c r="A1092" i="5"/>
  <c r="A1091" i="5"/>
  <c r="A1090" i="5"/>
  <c r="A1089" i="5"/>
  <c r="A1088" i="5"/>
  <c r="A1087" i="5"/>
  <c r="A1086" i="5"/>
  <c r="A1085" i="5"/>
  <c r="A1084" i="5"/>
  <c r="A1083" i="5"/>
  <c r="A1082" i="5"/>
  <c r="A1081" i="5"/>
  <c r="A1080" i="5"/>
  <c r="A1079" i="5"/>
  <c r="A1078" i="5"/>
  <c r="A1077" i="5"/>
  <c r="A1076" i="5"/>
  <c r="A1075" i="5"/>
  <c r="A1074" i="5"/>
  <c r="A1073" i="5"/>
  <c r="A1072" i="5"/>
  <c r="A1071" i="5"/>
  <c r="A1070" i="5"/>
  <c r="A1069" i="5"/>
  <c r="A1068" i="5"/>
  <c r="A1067" i="5"/>
  <c r="A1066" i="5"/>
  <c r="A1065" i="5"/>
  <c r="A1064" i="5"/>
  <c r="A1063" i="5"/>
  <c r="A1062" i="5"/>
  <c r="A1061" i="5"/>
  <c r="A1060" i="5"/>
  <c r="A1059" i="5"/>
  <c r="A1058" i="5"/>
  <c r="A1057" i="5"/>
  <c r="A1056" i="5"/>
  <c r="A1055" i="5"/>
  <c r="A1054" i="5"/>
  <c r="A1053" i="5"/>
  <c r="A1052" i="5"/>
  <c r="A1051" i="5"/>
  <c r="A1050" i="5"/>
  <c r="A1049" i="5"/>
  <c r="A1048" i="5"/>
  <c r="A1047" i="5"/>
  <c r="A1046" i="5"/>
  <c r="A1045" i="5"/>
  <c r="A1044" i="5"/>
  <c r="A1043" i="5"/>
  <c r="A1042" i="5"/>
  <c r="A1041" i="5"/>
  <c r="A1040" i="5"/>
  <c r="A1039" i="5"/>
  <c r="A1038" i="5"/>
  <c r="A1037" i="5"/>
  <c r="A1036" i="5"/>
  <c r="A1035" i="5"/>
  <c r="A1034" i="5"/>
  <c r="A1033" i="5"/>
  <c r="A1032" i="5"/>
  <c r="A1031" i="5"/>
  <c r="A1030" i="5"/>
  <c r="A1029" i="5"/>
  <c r="A1028" i="5"/>
  <c r="A1027" i="5"/>
  <c r="A1026" i="5"/>
  <c r="A1025" i="5"/>
  <c r="A1024" i="5"/>
  <c r="A1023" i="5"/>
  <c r="A1022" i="5"/>
  <c r="A1021" i="5"/>
  <c r="A1020" i="5"/>
  <c r="A1019" i="5"/>
  <c r="A1018" i="5"/>
  <c r="A1017" i="5"/>
  <c r="A1016" i="5"/>
  <c r="A1015" i="5"/>
  <c r="A1014" i="5"/>
  <c r="A1013" i="5"/>
  <c r="A1012" i="5"/>
  <c r="A1011" i="5"/>
  <c r="A1010" i="5"/>
  <c r="A1009" i="5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A2" i="5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R32" i="3"/>
  <c r="Q32" i="3"/>
  <c r="P32" i="3"/>
  <c r="O32" i="3"/>
  <c r="N32" i="3"/>
  <c r="M32" i="3"/>
  <c r="L32" i="3"/>
  <c r="I32" i="3"/>
  <c r="H32" i="3"/>
  <c r="G32" i="3"/>
  <c r="K31" i="3"/>
  <c r="H31" i="3"/>
  <c r="G31" i="3"/>
  <c r="B16" i="3"/>
  <c r="I6" i="3"/>
  <c r="H6" i="3"/>
  <c r="G6" i="3"/>
  <c r="C14" i="3" l="1"/>
  <c r="C13" i="3"/>
  <c r="H11" i="3"/>
  <c r="K16" i="3"/>
  <c r="G22" i="3"/>
  <c r="H27" i="3"/>
  <c r="G23" i="3"/>
  <c r="H15" i="3"/>
  <c r="G11" i="3"/>
  <c r="K11" i="3"/>
  <c r="G17" i="3"/>
  <c r="H22" i="3"/>
  <c r="K27" i="3"/>
  <c r="K17" i="3"/>
  <c r="H28" i="3"/>
  <c r="G12" i="3"/>
  <c r="H17" i="3"/>
  <c r="K22" i="3"/>
  <c r="G28" i="3"/>
  <c r="H12" i="3"/>
  <c r="H26" i="3"/>
  <c r="G27" i="3"/>
  <c r="K21" i="3"/>
  <c r="C11" i="3"/>
  <c r="K12" i="3"/>
  <c r="G18" i="3"/>
  <c r="H23" i="3"/>
  <c r="K28" i="3"/>
  <c r="H20" i="3"/>
  <c r="G21" i="3"/>
  <c r="G13" i="3"/>
  <c r="H18" i="3"/>
  <c r="K23" i="3"/>
  <c r="G29" i="3"/>
  <c r="G30" i="3"/>
  <c r="H7" i="3"/>
  <c r="G8" i="3"/>
  <c r="H13" i="3"/>
  <c r="K18" i="3"/>
  <c r="G24" i="3"/>
  <c r="H29" i="3"/>
  <c r="K29" i="3"/>
  <c r="K25" i="3"/>
  <c r="G7" i="3"/>
  <c r="H8" i="3"/>
  <c r="K13" i="3"/>
  <c r="G19" i="3"/>
  <c r="H24" i="3"/>
  <c r="K7" i="3"/>
  <c r="K26" i="3"/>
  <c r="K8" i="3"/>
  <c r="V8" i="3" s="1"/>
  <c r="G14" i="3"/>
  <c r="H19" i="3"/>
  <c r="K24" i="3"/>
  <c r="H21" i="3"/>
  <c r="G9" i="3"/>
  <c r="H14" i="3"/>
  <c r="K19" i="3"/>
  <c r="V19" i="3" s="1"/>
  <c r="G25" i="3"/>
  <c r="H30" i="3"/>
  <c r="K9" i="3"/>
  <c r="V9" i="3" s="1"/>
  <c r="K20" i="3"/>
  <c r="H16" i="3"/>
  <c r="H9" i="3"/>
  <c r="K14" i="3"/>
  <c r="G20" i="3"/>
  <c r="H25" i="3"/>
  <c r="K30" i="3"/>
  <c r="V30" i="3" s="1"/>
  <c r="G15" i="3"/>
  <c r="G26" i="3"/>
  <c r="G10" i="3"/>
  <c r="H10" i="3"/>
  <c r="K15" i="3"/>
  <c r="K10" i="3"/>
  <c r="V10" i="3" s="1"/>
  <c r="G16" i="3"/>
  <c r="W11" i="3"/>
  <c r="W21" i="3"/>
  <c r="X9" i="3"/>
  <c r="W10" i="3"/>
  <c r="W15" i="3"/>
  <c r="V29" i="3"/>
  <c r="V16" i="3"/>
  <c r="W17" i="3"/>
  <c r="W7" i="3"/>
  <c r="X19" i="3"/>
  <c r="W20" i="3"/>
  <c r="W19" i="3"/>
  <c r="W28" i="3"/>
  <c r="X10" i="3"/>
  <c r="W12" i="3"/>
  <c r="X21" i="3"/>
  <c r="X12" i="3"/>
  <c r="V18" i="3"/>
  <c r="X22" i="3"/>
  <c r="W23" i="3"/>
  <c r="X11" i="3"/>
  <c r="W13" i="3"/>
  <c r="X23" i="3"/>
  <c r="W24" i="3"/>
  <c r="V17" i="3"/>
  <c r="W22" i="3"/>
  <c r="X13" i="3"/>
  <c r="V20" i="3"/>
  <c r="X24" i="3"/>
  <c r="W25" i="3"/>
  <c r="X20" i="3"/>
  <c r="W14" i="3"/>
  <c r="W26" i="3"/>
  <c r="V11" i="3"/>
  <c r="W35" i="3"/>
  <c r="W33" i="3" s="1"/>
  <c r="V21" i="3"/>
  <c r="X25" i="3"/>
  <c r="V12" i="3"/>
  <c r="X14" i="3"/>
  <c r="V22" i="3"/>
  <c r="X26" i="3"/>
  <c r="W27" i="3"/>
  <c r="X27" i="3"/>
  <c r="X28" i="3"/>
  <c r="X15" i="3"/>
  <c r="V23" i="3"/>
  <c r="V13" i="3"/>
  <c r="V24" i="3"/>
  <c r="S33" i="3" a="1"/>
  <c r="V25" i="3"/>
  <c r="W29" i="3"/>
  <c r="V14" i="3"/>
  <c r="W16" i="3"/>
  <c r="V26" i="3"/>
  <c r="X29" i="3"/>
  <c r="W30" i="3"/>
  <c r="V28" i="3"/>
  <c r="X16" i="3"/>
  <c r="V27" i="3"/>
  <c r="V15" i="3"/>
  <c r="F4" i="3"/>
  <c r="X30" i="3"/>
  <c r="X7" i="3"/>
  <c r="W8" i="3"/>
  <c r="X17" i="3"/>
  <c r="W18" i="3"/>
  <c r="X8" i="3"/>
  <c r="W9" i="3"/>
  <c r="X18" i="3"/>
  <c r="I9" i="3" l="1"/>
  <c r="N9" i="3" s="1"/>
  <c r="I12" i="3"/>
  <c r="J12" i="3" s="1"/>
  <c r="I19" i="3"/>
  <c r="J19" i="3" s="1"/>
  <c r="I13" i="3"/>
  <c r="J13" i="3" s="1"/>
  <c r="I21" i="3"/>
  <c r="J21" i="3" s="1"/>
  <c r="I7" i="3"/>
  <c r="I16" i="3"/>
  <c r="J16" i="3" s="1"/>
  <c r="I25" i="3"/>
  <c r="I17" i="3"/>
  <c r="J17" i="3" s="1"/>
  <c r="I18" i="3"/>
  <c r="J18" i="3" s="1"/>
  <c r="I11" i="3"/>
  <c r="J11" i="3" s="1"/>
  <c r="J9" i="3"/>
  <c r="Q9" i="3"/>
  <c r="M9" i="3"/>
  <c r="P9" i="3"/>
  <c r="L9" i="3"/>
  <c r="O9" i="3"/>
  <c r="R9" i="3"/>
  <c r="I24" i="3"/>
  <c r="J24" i="3" s="1"/>
  <c r="I10" i="3"/>
  <c r="J10" i="3" s="1"/>
  <c r="I23" i="3"/>
  <c r="J23" i="3" s="1"/>
  <c r="I26" i="3"/>
  <c r="J26" i="3" s="1"/>
  <c r="I27" i="3"/>
  <c r="I15" i="3"/>
  <c r="J15" i="3" s="1"/>
  <c r="I8" i="3"/>
  <c r="J8" i="3" s="1"/>
  <c r="I22" i="3"/>
  <c r="J22" i="3" s="1"/>
  <c r="I14" i="3"/>
  <c r="J14" i="3" s="1"/>
  <c r="I30" i="3"/>
  <c r="I28" i="3"/>
  <c r="J28" i="3" s="1"/>
  <c r="I20" i="3"/>
  <c r="I29" i="3"/>
  <c r="K33" i="3"/>
  <c r="S24" i="3"/>
  <c r="T24" i="3" s="1"/>
  <c r="S27" i="3"/>
  <c r="S21" i="3"/>
  <c r="S26" i="3"/>
  <c r="S9" i="3"/>
  <c r="S13" i="3"/>
  <c r="T13" i="3" s="1"/>
  <c r="S17" i="3"/>
  <c r="S16" i="3"/>
  <c r="S28" i="3"/>
  <c r="S18" i="3"/>
  <c r="S25" i="3"/>
  <c r="S10" i="3"/>
  <c r="T10" i="3" s="1"/>
  <c r="S14" i="3"/>
  <c r="S12" i="3"/>
  <c r="S7" i="3"/>
  <c r="S20" i="3"/>
  <c r="S22" i="3"/>
  <c r="S29" i="3"/>
  <c r="S15" i="3"/>
  <c r="S11" i="3"/>
  <c r="S19" i="3"/>
  <c r="S8" i="3"/>
  <c r="S30" i="3"/>
  <c r="S23" i="3"/>
  <c r="V7" i="3"/>
  <c r="C15" i="3"/>
  <c r="T28" i="3" l="1"/>
  <c r="T27" i="3"/>
  <c r="L20" i="3"/>
  <c r="M20" i="3"/>
  <c r="N20" i="3"/>
  <c r="O20" i="3"/>
  <c r="P20" i="3"/>
  <c r="Q20" i="3"/>
  <c r="R20" i="3"/>
  <c r="P23" i="3"/>
  <c r="L23" i="3"/>
  <c r="M23" i="3"/>
  <c r="N23" i="3"/>
  <c r="O23" i="3"/>
  <c r="Q23" i="3"/>
  <c r="R23" i="3"/>
  <c r="M18" i="3"/>
  <c r="N18" i="3"/>
  <c r="O18" i="3"/>
  <c r="P18" i="3"/>
  <c r="Q18" i="3"/>
  <c r="R18" i="3"/>
  <c r="L18" i="3"/>
  <c r="L28" i="3"/>
  <c r="N28" i="3"/>
  <c r="R28" i="3"/>
  <c r="Q28" i="3"/>
  <c r="O28" i="3"/>
  <c r="M28" i="3"/>
  <c r="P28" i="3"/>
  <c r="Q30" i="3"/>
  <c r="R30" i="3"/>
  <c r="J30" i="3"/>
  <c r="L30" i="3"/>
  <c r="M30" i="3"/>
  <c r="N30" i="3"/>
  <c r="O30" i="3"/>
  <c r="P30" i="3"/>
  <c r="M10" i="3"/>
  <c r="N10" i="3"/>
  <c r="O10" i="3"/>
  <c r="P10" i="3"/>
  <c r="Q10" i="3"/>
  <c r="R10" i="3"/>
  <c r="L10" i="3"/>
  <c r="R17" i="3"/>
  <c r="Q17" i="3"/>
  <c r="L17" i="3"/>
  <c r="M17" i="3"/>
  <c r="N17" i="3"/>
  <c r="O17" i="3"/>
  <c r="P17" i="3"/>
  <c r="J25" i="3"/>
  <c r="P25" i="3"/>
  <c r="L25" i="3"/>
  <c r="O25" i="3"/>
  <c r="N25" i="3"/>
  <c r="R25" i="3"/>
  <c r="Q25" i="3"/>
  <c r="M25" i="3"/>
  <c r="L14" i="3"/>
  <c r="M14" i="3"/>
  <c r="N14" i="3"/>
  <c r="O14" i="3"/>
  <c r="P14" i="3"/>
  <c r="Q14" i="3"/>
  <c r="R14" i="3"/>
  <c r="P24" i="3"/>
  <c r="Q24" i="3"/>
  <c r="R24" i="3"/>
  <c r="L24" i="3"/>
  <c r="M24" i="3"/>
  <c r="N24" i="3"/>
  <c r="O24" i="3"/>
  <c r="O16" i="3"/>
  <c r="P16" i="3"/>
  <c r="Q16" i="3"/>
  <c r="R16" i="3"/>
  <c r="L16" i="3"/>
  <c r="N16" i="3"/>
  <c r="M16" i="3"/>
  <c r="Q22" i="3"/>
  <c r="M22" i="3"/>
  <c r="O22" i="3"/>
  <c r="P22" i="3"/>
  <c r="N22" i="3"/>
  <c r="R22" i="3"/>
  <c r="L22" i="3"/>
  <c r="C16" i="3"/>
  <c r="C17" i="3" s="1"/>
  <c r="Q7" i="3"/>
  <c r="N7" i="3"/>
  <c r="P7" i="3"/>
  <c r="M7" i="3"/>
  <c r="L7" i="3"/>
  <c r="R7" i="3"/>
  <c r="N21" i="3"/>
  <c r="O21" i="3"/>
  <c r="P21" i="3"/>
  <c r="Q21" i="3"/>
  <c r="R21" i="3"/>
  <c r="M21" i="3"/>
  <c r="L21" i="3"/>
  <c r="N13" i="3"/>
  <c r="O13" i="3"/>
  <c r="P13" i="3"/>
  <c r="Q13" i="3"/>
  <c r="R13" i="3"/>
  <c r="L13" i="3"/>
  <c r="M13" i="3"/>
  <c r="M27" i="3"/>
  <c r="P27" i="3"/>
  <c r="R27" i="3"/>
  <c r="O27" i="3"/>
  <c r="L27" i="3"/>
  <c r="N27" i="3"/>
  <c r="Q27" i="3"/>
  <c r="M29" i="3"/>
  <c r="N29" i="3"/>
  <c r="O29" i="3"/>
  <c r="Q29" i="3"/>
  <c r="L29" i="3"/>
  <c r="R29" i="3"/>
  <c r="P29" i="3"/>
  <c r="J27" i="3"/>
  <c r="L19" i="3"/>
  <c r="M19" i="3"/>
  <c r="N19" i="3"/>
  <c r="O19" i="3"/>
  <c r="P19" i="3"/>
  <c r="Q19" i="3"/>
  <c r="R19" i="3"/>
  <c r="O8" i="3"/>
  <c r="P8" i="3"/>
  <c r="Q8" i="3"/>
  <c r="R8" i="3"/>
  <c r="L8" i="3"/>
  <c r="M8" i="3"/>
  <c r="N8" i="3"/>
  <c r="L15" i="3"/>
  <c r="M15" i="3"/>
  <c r="N15" i="3"/>
  <c r="O15" i="3"/>
  <c r="P15" i="3"/>
  <c r="Q15" i="3"/>
  <c r="R15" i="3"/>
  <c r="J29" i="3"/>
  <c r="J20" i="3"/>
  <c r="M26" i="3"/>
  <c r="L26" i="3"/>
  <c r="N26" i="3"/>
  <c r="O26" i="3"/>
  <c r="R26" i="3"/>
  <c r="Q26" i="3"/>
  <c r="P26" i="3"/>
  <c r="N11" i="3"/>
  <c r="P11" i="3"/>
  <c r="Q11" i="3"/>
  <c r="R11" i="3"/>
  <c r="O11" i="3"/>
  <c r="L11" i="3"/>
  <c r="M11" i="3"/>
  <c r="R12" i="3"/>
  <c r="L12" i="3"/>
  <c r="M12" i="3"/>
  <c r="N12" i="3"/>
  <c r="O12" i="3"/>
  <c r="P12" i="3"/>
  <c r="Q12" i="3"/>
  <c r="T26" i="3"/>
  <c r="T7" i="3"/>
  <c r="T20" i="3"/>
  <c r="T25" i="3"/>
  <c r="T15" i="3"/>
  <c r="T12" i="3"/>
  <c r="T11" i="3"/>
  <c r="T16" i="3"/>
  <c r="T19" i="3"/>
  <c r="S33" i="3"/>
  <c r="T21" i="3"/>
  <c r="T22" i="3"/>
  <c r="G33" i="3"/>
  <c r="H33" i="3"/>
  <c r="T14" i="3"/>
  <c r="T23" i="3"/>
  <c r="T29" i="3"/>
  <c r="J7" i="3"/>
  <c r="T8" i="3"/>
  <c r="T30" i="3"/>
  <c r="T18" i="3"/>
  <c r="T17" i="3"/>
  <c r="T9" i="3"/>
  <c r="I33" i="3"/>
  <c r="O7" i="3"/>
  <c r="R33" i="3" l="1"/>
  <c r="Q33" i="3"/>
  <c r="P33" i="3"/>
  <c r="O33" i="3"/>
  <c r="N33" i="3"/>
  <c r="M33" i="3"/>
  <c r="L33" i="3"/>
  <c r="J33" i="3"/>
  <c r="T33" i="3"/>
</calcChain>
</file>

<file path=xl/sharedStrings.xml><?xml version="1.0" encoding="utf-8"?>
<sst xmlns="http://schemas.openxmlformats.org/spreadsheetml/2006/main" count="60189" uniqueCount="152">
  <si>
    <t>Hour Ending</t>
  </si>
  <si>
    <t>10th</t>
  </si>
  <si>
    <t>30th</t>
  </si>
  <si>
    <t>50th</t>
  </si>
  <si>
    <t>70th</t>
  </si>
  <si>
    <t>90th</t>
  </si>
  <si>
    <t>Daily</t>
  </si>
  <si>
    <t>F</t>
  </si>
  <si>
    <t>Temp</t>
  </si>
  <si>
    <t>Reporting Level</t>
  </si>
  <si>
    <t>Date</t>
  </si>
  <si>
    <t>Event Hours</t>
  </si>
  <si>
    <t>Average Customer</t>
  </si>
  <si>
    <t>Aggregate</t>
  </si>
  <si>
    <t>Event Days</t>
  </si>
  <si>
    <t>Segment</t>
  </si>
  <si>
    <t>LCA: LA Basin</t>
  </si>
  <si>
    <t>NEM: NEM Customer</t>
  </si>
  <si>
    <t>NEM: Non-NEM Customer</t>
  </si>
  <si>
    <t>Hour</t>
  </si>
  <si>
    <t>Confidential</t>
  </si>
  <si>
    <t>Refload</t>
  </si>
  <si>
    <t>Obsload</t>
  </si>
  <si>
    <t>SE</t>
  </si>
  <si>
    <t>Dispatched</t>
  </si>
  <si>
    <t>EventTime</t>
  </si>
  <si>
    <t>6pm-8pm</t>
  </si>
  <si>
    <t>Report</t>
  </si>
  <si>
    <t>Daily Max Temp</t>
  </si>
  <si>
    <t>Hidden Columns</t>
  </si>
  <si>
    <t>CDH</t>
  </si>
  <si>
    <t>Event HR</t>
  </si>
  <si>
    <t>StartHour</t>
  </si>
  <si>
    <t>EndHour</t>
  </si>
  <si>
    <t>Variance</t>
  </si>
  <si>
    <t>All: All Customers</t>
  </si>
  <si>
    <t>LCA: Big Creek/Ventura</t>
  </si>
  <si>
    <t>Size: Above Mean kW</t>
  </si>
  <si>
    <t>Size: Below Mean kW</t>
  </si>
  <si>
    <t>Sublap: SCEC</t>
  </si>
  <si>
    <t>Sublap: SCEN</t>
  </si>
  <si>
    <t>Sublap: SCEW</t>
  </si>
  <si>
    <t>Sublap: SCHD</t>
  </si>
  <si>
    <t>Sublap: SCLD</t>
  </si>
  <si>
    <t>Sublap: SCNW</t>
  </si>
  <si>
    <t>5pm-9pm</t>
  </si>
  <si>
    <t>10/16/2019</t>
  </si>
  <si>
    <t>10/22/2019</t>
  </si>
  <si>
    <t>7/24/2019</t>
  </si>
  <si>
    <t>8/13/2019</t>
  </si>
  <si>
    <t>8/14/2019</t>
  </si>
  <si>
    <t>8/15/2019</t>
  </si>
  <si>
    <t>8/26/2019</t>
  </si>
  <si>
    <t>8/27/2019</t>
  </si>
  <si>
    <t>8/28/2019</t>
  </si>
  <si>
    <t>9/12/2019</t>
  </si>
  <si>
    <t>9/13/2019</t>
  </si>
  <si>
    <t>9/3/2019</t>
  </si>
  <si>
    <t>9/4/2019</t>
  </si>
  <si>
    <t>9/5/2019</t>
  </si>
  <si>
    <t>1pm-5pm</t>
  </si>
  <si>
    <t>6pm-7pm</t>
  </si>
  <si>
    <t>5pm-8pm</t>
  </si>
  <si>
    <t>Average Event Day (5pm-9pm)</t>
  </si>
  <si>
    <t>Average Event Day (6pm-8pm)</t>
  </si>
  <si>
    <t>Low Income: CARE</t>
  </si>
  <si>
    <t>Low Income: Non-CARE</t>
  </si>
  <si>
    <t>Tariff: Dynamic</t>
  </si>
  <si>
    <t>Tariff: Flat</t>
  </si>
  <si>
    <t>7pm-8pm</t>
  </si>
  <si>
    <t>8/21/2019 (7pm-8pm)</t>
  </si>
  <si>
    <t>8/21/2019 (6pm-8pm)</t>
  </si>
  <si>
    <t>9/24/2019 (5pm-8pm)</t>
  </si>
  <si>
    <t>9/24/2019 (6pm-8pm)</t>
  </si>
  <si>
    <t>9/25/2019 (6pm-8pm)</t>
  </si>
  <si>
    <t>9/25/2019 (6pm-7pm)</t>
  </si>
  <si>
    <t>10/21/2019 (6pm-7pm)</t>
  </si>
  <si>
    <t>10/21/2019 (6pm-8pm)</t>
  </si>
  <si>
    <t>Average Impact - %</t>
  </si>
  <si>
    <t>5pm-6pm &amp; 8pm-9pm</t>
  </si>
  <si>
    <t/>
  </si>
  <si>
    <t>Not Called</t>
  </si>
  <si>
    <t>Southern California Edison</t>
  </si>
  <si>
    <t>2019 Ex Post Load Impacts - SEP Program</t>
  </si>
  <si>
    <t>Reference Load</t>
  </si>
  <si>
    <t>Table 1: Menu options</t>
  </si>
  <si>
    <t>Table 2: Event day information</t>
  </si>
  <si>
    <t>Type of Result</t>
  </si>
  <si>
    <t>Program</t>
  </si>
  <si>
    <t>SEP</t>
  </si>
  <si>
    <t>All</t>
  </si>
  <si>
    <t>LCA</t>
  </si>
  <si>
    <t>Low Income</t>
  </si>
  <si>
    <t>NEM</t>
  </si>
  <si>
    <t>Size</t>
  </si>
  <si>
    <t>Sublap</t>
  </si>
  <si>
    <t>Tariff</t>
  </si>
  <si>
    <t>Vendor</t>
  </si>
  <si>
    <t>Zone</t>
  </si>
  <si>
    <t>All Customers</t>
  </si>
  <si>
    <t>Big Creek/Ventura</t>
  </si>
  <si>
    <t>LA Basin</t>
  </si>
  <si>
    <t>CARE</t>
  </si>
  <si>
    <t>Non-CARE</t>
  </si>
  <si>
    <t>NEM Customer</t>
  </si>
  <si>
    <t>Non-NEM Customer</t>
  </si>
  <si>
    <t>Above Mean kW</t>
  </si>
  <si>
    <t>Below Mean kW</t>
  </si>
  <si>
    <t>SCEC</t>
  </si>
  <si>
    <t>SCEN</t>
  </si>
  <si>
    <t>SCEW</t>
  </si>
  <si>
    <t>SCHD</t>
  </si>
  <si>
    <t>SCLD</t>
  </si>
  <si>
    <t>SCNW</t>
  </si>
  <si>
    <t>Dynamic</t>
  </si>
  <si>
    <t>Flat</t>
  </si>
  <si>
    <t>Remainder of System</t>
  </si>
  <si>
    <t>South Orange County</t>
  </si>
  <si>
    <t>South of Lugo</t>
  </si>
  <si>
    <t>Subcategory</t>
  </si>
  <si>
    <t>Sites Dispatched</t>
  </si>
  <si>
    <t>Category</t>
  </si>
  <si>
    <t>(Selections highlighted in green)</t>
  </si>
  <si>
    <t>Category_list</t>
  </si>
  <si>
    <t>Subcategory_list</t>
  </si>
  <si>
    <t>5th</t>
  </si>
  <si>
    <t>95th</t>
  </si>
  <si>
    <t>Estimated Load w/ DR</t>
  </si>
  <si>
    <t>Avg Temp, site weighted</t>
  </si>
  <si>
    <t>Std Err</t>
  </si>
  <si>
    <t>T-statistic</t>
  </si>
  <si>
    <t>Uncertainty Adjusted Impact - Percentiles</t>
  </si>
  <si>
    <t xml:space="preserve"> Load Reduction</t>
  </si>
  <si>
    <t>% Load Reduction</t>
  </si>
  <si>
    <t>Energy Savings</t>
  </si>
  <si>
    <t>% Change</t>
  </si>
  <si>
    <t>Outside LA Basin</t>
  </si>
  <si>
    <t>LCA: Outside LA Basin</t>
  </si>
  <si>
    <t>Zone: Remainder of System</t>
  </si>
  <si>
    <t>Zone: South Orange County</t>
  </si>
  <si>
    <t>Zone: South of Lugo</t>
  </si>
  <si>
    <t>1</t>
  </si>
  <si>
    <t>2</t>
  </si>
  <si>
    <t>3</t>
  </si>
  <si>
    <t>4</t>
  </si>
  <si>
    <t>Vendor: 1</t>
  </si>
  <si>
    <t>Vendor: 2</t>
  </si>
  <si>
    <t>Vendor: 3</t>
  </si>
  <si>
    <t>Vendor: 4</t>
  </si>
  <si>
    <t>Confidential information is redacted and is denoted with black highlighting</t>
  </si>
  <si>
    <t>Multiplier</t>
  </si>
  <si>
    <t>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</si>
</sst>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_);\(#,##0.0\)"/>
    <numFmt numFmtId="166" formatCode="0.0%"/>
  </numFmts>
  <fonts count="17" x14ac:knownFonts="1">
    <font>
      <sz val="11"/>
      <color theme="1"/>
      <name val="Corbel"/>
      <family val="2"/>
      <scheme val="minor"/>
    </font>
    <font>
      <b/>
      <sz val="11"/>
      <color theme="0"/>
      <name val="Corbel"/>
      <family val="2"/>
      <scheme val="minor"/>
    </font>
    <font>
      <sz val="11"/>
      <color theme="0"/>
      <name val="Corbel"/>
      <family val="2"/>
      <scheme val="minor"/>
    </font>
    <font>
      <sz val="11"/>
      <color theme="1"/>
      <name val="Corbel"/>
      <family val="2"/>
      <scheme val="minor"/>
    </font>
    <font>
      <sz val="16"/>
      <color rgb="FFFF0000"/>
      <name val="Corbel"/>
      <family val="2"/>
      <scheme val="minor"/>
    </font>
    <font>
      <sz val="11"/>
      <color rgb="FFFF0000"/>
      <name val="Corbel"/>
      <family val="2"/>
      <scheme val="minor"/>
    </font>
    <font>
      <sz val="11"/>
      <color theme="1"/>
      <name val="Corbel"/>
      <family val="2"/>
    </font>
    <font>
      <b/>
      <sz val="18"/>
      <color theme="0"/>
      <name val="Corbel"/>
      <family val="2"/>
    </font>
    <font>
      <sz val="11"/>
      <color theme="0"/>
      <name val="Corbel"/>
      <family val="2"/>
    </font>
    <font>
      <b/>
      <sz val="14"/>
      <color theme="0"/>
      <name val="Corbel"/>
      <family val="2"/>
    </font>
    <font>
      <b/>
      <sz val="11"/>
      <color theme="1"/>
      <name val="Corbel"/>
      <family val="2"/>
    </font>
    <font>
      <b/>
      <sz val="11"/>
      <color theme="1"/>
      <name val="Corbel"/>
      <family val="2"/>
      <scheme val="minor"/>
    </font>
    <font>
      <b/>
      <sz val="11"/>
      <color theme="1"/>
      <name val="Calibri"/>
      <family val="2"/>
    </font>
    <font>
      <sz val="9"/>
      <color rgb="FF201F1E"/>
      <name val="Calibri"/>
      <family val="2"/>
    </font>
    <font>
      <b/>
      <sz val="11"/>
      <color theme="0"/>
      <name val="Corbel"/>
      <family val="2"/>
    </font>
    <font>
      <b/>
      <sz val="16"/>
      <color rgb="FFFF0000"/>
      <name val="Corbel"/>
      <family val="2"/>
      <scheme val="minor"/>
    </font>
    <font>
      <b/>
      <sz val="11"/>
      <color rgb="FFFF0000"/>
      <name val="Corbel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79995117038483843"/>
        <bgColor indexed="64"/>
      </patternFill>
    </fill>
  </fills>
  <borders count="17">
    <border>
      <left/>
      <right/>
      <top/>
      <bottom/>
      <diagonal/>
    </border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4"/>
      </right>
      <top style="thin">
        <color theme="4"/>
      </top>
      <bottom style="thin">
        <color theme="0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1"/>
  </cellStyleXfs>
  <cellXfs count="83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0" xfId="0" applyFont="1" applyFill="1"/>
    <xf numFmtId="0" fontId="2" fillId="2" borderId="0" xfId="0" applyFont="1" applyFill="1" applyAlignment="1">
      <alignment horizontal="center" vertical="center" wrapText="1"/>
    </xf>
    <xf numFmtId="0" fontId="0" fillId="3" borderId="0" xfId="0" applyFill="1"/>
    <xf numFmtId="0" fontId="0" fillId="0" borderId="0" xfId="0" applyFill="1"/>
    <xf numFmtId="0" fontId="0" fillId="0" borderId="0" xfId="0" applyFill="1" applyAlignment="1">
      <alignment horizontal="center" vertical="center"/>
    </xf>
    <xf numFmtId="14" fontId="0" fillId="0" borderId="1" xfId="0" applyNumberFormat="1" applyBorder="1"/>
    <xf numFmtId="39" fontId="0" fillId="0" borderId="0" xfId="0" applyNumberFormat="1"/>
    <xf numFmtId="0" fontId="3" fillId="0" borderId="1" xfId="3"/>
    <xf numFmtId="0" fontId="7" fillId="2" borderId="1" xfId="0" applyFont="1" applyFill="1" applyBorder="1"/>
    <xf numFmtId="0" fontId="8" fillId="2" borderId="1" xfId="0" applyFont="1" applyFill="1" applyBorder="1"/>
    <xf numFmtId="0" fontId="6" fillId="0" borderId="1" xfId="0" applyFont="1" applyFill="1" applyBorder="1"/>
    <xf numFmtId="0" fontId="9" fillId="2" borderId="1" xfId="0" applyFont="1" applyFill="1" applyBorder="1"/>
    <xf numFmtId="0" fontId="10" fillId="0" borderId="0" xfId="0" applyFont="1"/>
    <xf numFmtId="2" fontId="0" fillId="0" borderId="2" xfId="0" applyNumberFormat="1" applyBorder="1" applyAlignment="1">
      <alignment horizontal="center"/>
    </xf>
    <xf numFmtId="166" fontId="0" fillId="0" borderId="2" xfId="2" applyNumberFormat="1" applyFont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3" fontId="0" fillId="0" borderId="2" xfId="1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6" fillId="4" borderId="3" xfId="0" applyFont="1" applyFill="1" applyBorder="1"/>
    <xf numFmtId="0" fontId="4" fillId="0" borderId="0" xfId="0" applyFont="1" applyAlignment="1">
      <alignment horizontal="center" vertical="center"/>
    </xf>
    <xf numFmtId="0" fontId="3" fillId="0" borderId="1" xfId="3" applyBorder="1"/>
    <xf numFmtId="0" fontId="1" fillId="2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left"/>
    </xf>
    <xf numFmtId="0" fontId="8" fillId="0" borderId="1" xfId="0" applyFont="1" applyFill="1" applyBorder="1"/>
    <xf numFmtId="0" fontId="2" fillId="0" borderId="0" xfId="0" applyFont="1" applyFill="1" applyAlignment="1">
      <alignment horizontal="center" vertical="center" wrapText="1"/>
    </xf>
    <xf numFmtId="2" fontId="0" fillId="0" borderId="0" xfId="0" applyNumberForma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65" fontId="0" fillId="0" borderId="0" xfId="1" applyNumberFormat="1" applyFont="1" applyFill="1" applyAlignment="1">
      <alignment horizontal="center" vertical="center"/>
    </xf>
    <xf numFmtId="0" fontId="0" fillId="0" borderId="1" xfId="0" applyBorder="1"/>
    <xf numFmtId="0" fontId="11" fillId="0" borderId="4" xfId="3" applyFont="1" applyBorder="1"/>
    <xf numFmtId="0" fontId="11" fillId="0" borderId="6" xfId="3" applyFont="1" applyBorder="1"/>
    <xf numFmtId="0" fontId="0" fillId="0" borderId="7" xfId="0" applyBorder="1"/>
    <xf numFmtId="0" fontId="3" fillId="0" borderId="8" xfId="3" applyBorder="1"/>
    <xf numFmtId="0" fontId="0" fillId="0" borderId="9" xfId="0" applyBorder="1"/>
    <xf numFmtId="0" fontId="3" fillId="0" borderId="10" xfId="3" applyBorder="1"/>
    <xf numFmtId="164" fontId="0" fillId="0" borderId="11" xfId="0" applyNumberForma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vertical="center"/>
    </xf>
    <xf numFmtId="39" fontId="0" fillId="0" borderId="14" xfId="1" applyNumberFormat="1" applyFont="1" applyBorder="1" applyAlignment="1">
      <alignment horizontal="center" vertical="center"/>
    </xf>
    <xf numFmtId="165" fontId="0" fillId="0" borderId="14" xfId="1" applyNumberFormat="1" applyFont="1" applyBorder="1" applyAlignment="1">
      <alignment horizontal="center" vertical="center"/>
    </xf>
    <xf numFmtId="0" fontId="13" fillId="0" borderId="0" xfId="0" applyFont="1"/>
    <xf numFmtId="0" fontId="1" fillId="2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" fontId="0" fillId="0" borderId="5" xfId="0" applyNumberFormat="1" applyBorder="1" applyAlignment="1">
      <alignment horizontal="center" vertical="center"/>
    </xf>
    <xf numFmtId="0" fontId="0" fillId="0" borderId="1" xfId="0" applyFill="1" applyBorder="1"/>
    <xf numFmtId="2" fontId="0" fillId="0" borderId="14" xfId="1" applyNumberFormat="1" applyFont="1" applyBorder="1" applyAlignment="1">
      <alignment horizontal="center" vertical="center"/>
    </xf>
    <xf numFmtId="0" fontId="11" fillId="5" borderId="1" xfId="0" applyFont="1" applyFill="1" applyBorder="1" applyAlignment="1">
      <alignment vertical="center" wrapText="1"/>
    </xf>
    <xf numFmtId="9" fontId="0" fillId="0" borderId="11" xfId="2" applyFont="1" applyBorder="1" applyAlignment="1">
      <alignment horizontal="center" vertical="center"/>
    </xf>
    <xf numFmtId="9" fontId="0" fillId="0" borderId="14" xfId="2" applyFont="1" applyBorder="1" applyAlignment="1">
      <alignment horizontal="center" vertical="center"/>
    </xf>
    <xf numFmtId="2" fontId="0" fillId="0" borderId="11" xfId="1" applyNumberFormat="1" applyFont="1" applyBorder="1" applyAlignment="1">
      <alignment horizontal="center" vertical="center"/>
    </xf>
    <xf numFmtId="4" fontId="0" fillId="0" borderId="13" xfId="1" applyNumberFormat="1" applyFont="1" applyBorder="1" applyAlignment="1">
      <alignment horizontal="center" vertical="center"/>
    </xf>
    <xf numFmtId="0" fontId="6" fillId="4" borderId="2" xfId="0" applyFont="1" applyFill="1" applyBorder="1"/>
    <xf numFmtId="0" fontId="15" fillId="0" borderId="0" xfId="0" applyFont="1" applyAlignment="1">
      <alignment horizontal="left" vertical="center"/>
    </xf>
    <xf numFmtId="2" fontId="6" fillId="0" borderId="11" xfId="0" quotePrefix="1" applyNumberFormat="1" applyFont="1" applyFill="1" applyBorder="1" applyAlignment="1">
      <alignment horizontal="center" wrapText="1"/>
    </xf>
    <xf numFmtId="0" fontId="16" fillId="0" borderId="0" xfId="0" applyFont="1" applyAlignment="1">
      <alignment horizontal="left" vertical="center"/>
    </xf>
    <xf numFmtId="0" fontId="16" fillId="0" borderId="0" xfId="0" applyFont="1"/>
    <xf numFmtId="0" fontId="5" fillId="0" borderId="1" xfId="3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4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center" vertical="center"/>
    </xf>
    <xf numFmtId="0" fontId="11" fillId="5" borderId="7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4" fontId="12" fillId="5" borderId="5" xfId="1" applyNumberFormat="1" applyFont="1" applyFill="1" applyBorder="1" applyAlignment="1">
      <alignment horizontal="center" vertical="center"/>
    </xf>
    <xf numFmtId="4" fontId="12" fillId="5" borderId="14" xfId="1" applyNumberFormat="1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21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5117038483843"/>
        </patternFill>
      </fill>
    </dxf>
    <dxf>
      <fill>
        <patternFill>
          <bgColor theme="8" tint="0.79995117038483843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5117038483843"/>
        </patternFill>
      </fill>
    </dxf>
    <dxf>
      <fill>
        <patternFill>
          <bgColor theme="8" tint="0.79995117038483843"/>
        </patternFill>
      </fill>
    </dxf>
    <dxf>
      <fill>
        <patternFill>
          <bgColor theme="2" tint="-9.9948118533890809E-2"/>
        </patternFill>
      </fill>
    </dxf>
    <dxf>
      <fill>
        <patternFill>
          <bgColor theme="2"/>
        </patternFill>
      </fill>
    </dxf>
    <dxf>
      <font>
        <b val="0"/>
        <i/>
      </font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ill>
        <patternFill>
          <bgColor theme="2" tint="-9.9948118533890809E-2"/>
        </patternFill>
      </fill>
    </dxf>
    <dxf>
      <fill>
        <patternFill>
          <bgColor theme="2"/>
        </patternFill>
      </fill>
    </dxf>
    <dxf>
      <font>
        <b val="0"/>
        <i/>
      </font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/>
        </vertical>
        <horizontal style="thin">
          <color theme="4"/>
        </horizontal>
      </border>
    </dxf>
  </dxfs>
  <tableStyles count="2" defaultTableStyle="DSA Custom 1" defaultPivotStyle="PivotStyleLight16">
    <tableStyle name="DSA Custom 1" pivot="0" count="5">
      <tableStyleElement type="wholeTable" dxfId="20"/>
      <tableStyleElement type="headerRow" dxfId="19"/>
      <tableStyleElement type="totalRow" dxfId="18"/>
      <tableStyleElement type="firstColumn" dxfId="17"/>
      <tableStyleElement type="lastColumn" dxfId="16"/>
    </tableStyle>
    <tableStyle name="DSA Custom 2" pivot="0" count="5">
      <tableStyleElement type="wholeTable" dxfId="15"/>
      <tableStyleElement type="headerRow" dxfId="14"/>
      <tableStyleElement type="totalRow" dxfId="13"/>
      <tableStyleElement type="firstColumn" dxfId="12"/>
      <tableStyleElement type="lastColumn" dxfId="11"/>
    </tableStyle>
  </tableStyles>
  <colors>
    <mruColors>
      <color rgb="FF000000"/>
      <color rgb="FF80BE25"/>
      <color rgb="FF0098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609375061301181E-2"/>
          <c:y val="5.6459674493682124E-2"/>
          <c:w val="0.8761569153631581"/>
          <c:h val="0.8398365565244467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Results!$G$5:$G$6</c:f>
              <c:strCache>
                <c:ptCount val="2"/>
                <c:pt idx="0">
                  <c:v>Reference Load</c:v>
                </c:pt>
                <c:pt idx="1">
                  <c:v>MW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strRef>
              <c:f>Results!$F$5:$F$30</c:f>
              <c:strCache>
                <c:ptCount val="26"/>
                <c:pt idx="0">
                  <c:v>Hour Ending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</c:strCache>
            </c:strRef>
          </c:xVal>
          <c:yVal>
            <c:numRef>
              <c:f>Results!$G$7:$G$30</c:f>
              <c:numCache>
                <c:formatCode>0.00</c:formatCode>
                <c:ptCount val="24"/>
                <c:pt idx="0">
                  <c:v>67.496902211503127</c:v>
                </c:pt>
                <c:pt idx="1">
                  <c:v>57.135060698771852</c:v>
                </c:pt>
                <c:pt idx="2">
                  <c:v>49.663830357626551</c:v>
                </c:pt>
                <c:pt idx="3">
                  <c:v>44.691622564072254</c:v>
                </c:pt>
                <c:pt idx="4">
                  <c:v>40.917474069048652</c:v>
                </c:pt>
                <c:pt idx="5">
                  <c:v>39.660821574322412</c:v>
                </c:pt>
                <c:pt idx="6">
                  <c:v>41.208824051045347</c:v>
                </c:pt>
                <c:pt idx="7">
                  <c:v>39.817333722264046</c:v>
                </c:pt>
                <c:pt idx="8">
                  <c:v>35.396735815967432</c:v>
                </c:pt>
                <c:pt idx="9">
                  <c:v>33.047898422234226</c:v>
                </c:pt>
                <c:pt idx="10">
                  <c:v>35.495672940481924</c:v>
                </c:pt>
                <c:pt idx="11">
                  <c:v>42.699070911006075</c:v>
                </c:pt>
                <c:pt idx="12">
                  <c:v>55.284850844200705</c:v>
                </c:pt>
                <c:pt idx="13">
                  <c:v>70.402219285184515</c:v>
                </c:pt>
                <c:pt idx="14">
                  <c:v>86.505297285760761</c:v>
                </c:pt>
                <c:pt idx="15">
                  <c:v>106.48089421644436</c:v>
                </c:pt>
                <c:pt idx="16">
                  <c:v>123.26598606058955</c:v>
                </c:pt>
                <c:pt idx="17">
                  <c:v>134.15606307839977</c:v>
                </c:pt>
                <c:pt idx="18">
                  <c:v>135.64917140861789</c:v>
                </c:pt>
                <c:pt idx="19">
                  <c:v>129.32530345769973</c:v>
                </c:pt>
                <c:pt idx="20">
                  <c:v>123.266857890483</c:v>
                </c:pt>
                <c:pt idx="21">
                  <c:v>112.81805134588107</c:v>
                </c:pt>
                <c:pt idx="22">
                  <c:v>98.385393193779521</c:v>
                </c:pt>
                <c:pt idx="23">
                  <c:v>80.770331745792191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72-449D-953A-A2800C0CBECF}"/>
            </c:ext>
          </c:extLst>
        </c:ser>
        <c:ser>
          <c:idx val="1"/>
          <c:order val="1"/>
          <c:tx>
            <c:strRef>
              <c:f>Results!$H$5:$H$6</c:f>
              <c:strCache>
                <c:ptCount val="2"/>
                <c:pt idx="0">
                  <c:v>Estimated Load w/ DR</c:v>
                </c:pt>
                <c:pt idx="1">
                  <c:v>MW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Results!$F$5:$F$30</c:f>
              <c:strCache>
                <c:ptCount val="26"/>
                <c:pt idx="0">
                  <c:v>Hour Ending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</c:strCache>
            </c:strRef>
          </c:xVal>
          <c:yVal>
            <c:numRef>
              <c:f>Results!$H$7:$H$30</c:f>
              <c:numCache>
                <c:formatCode>0.00</c:formatCode>
                <c:ptCount val="24"/>
                <c:pt idx="0">
                  <c:v>69.664246417169466</c:v>
                </c:pt>
                <c:pt idx="1">
                  <c:v>58.275557428588165</c:v>
                </c:pt>
                <c:pt idx="2">
                  <c:v>50.454265589479363</c:v>
                </c:pt>
                <c:pt idx="3">
                  <c:v>45.029428624676541</c:v>
                </c:pt>
                <c:pt idx="4">
                  <c:v>41.348033489280382</c:v>
                </c:pt>
                <c:pt idx="5">
                  <c:v>40.053861172354317</c:v>
                </c:pt>
                <c:pt idx="6">
                  <c:v>41.566719563337045</c:v>
                </c:pt>
                <c:pt idx="7">
                  <c:v>40.132690163112244</c:v>
                </c:pt>
                <c:pt idx="8">
                  <c:v>34.773835152851888</c:v>
                </c:pt>
                <c:pt idx="9">
                  <c:v>32.021751523977144</c:v>
                </c:pt>
                <c:pt idx="10">
                  <c:v>34.048531841395423</c:v>
                </c:pt>
                <c:pt idx="11">
                  <c:v>41.377965277729089</c:v>
                </c:pt>
                <c:pt idx="12">
                  <c:v>53.332643119453458</c:v>
                </c:pt>
                <c:pt idx="13">
                  <c:v>68.602961660528564</c:v>
                </c:pt>
                <c:pt idx="14">
                  <c:v>85.880593802972697</c:v>
                </c:pt>
                <c:pt idx="15">
                  <c:v>105.19123361921683</c:v>
                </c:pt>
                <c:pt idx="16">
                  <c:v>120.09638620942459</c:v>
                </c:pt>
                <c:pt idx="17">
                  <c:v>80.903223530977968</c:v>
                </c:pt>
                <c:pt idx="18">
                  <c:v>109.46818198217825</c:v>
                </c:pt>
                <c:pt idx="19">
                  <c:v>110.91337703239546</c:v>
                </c:pt>
                <c:pt idx="20">
                  <c:v>110.66358531321214</c:v>
                </c:pt>
                <c:pt idx="21">
                  <c:v>138.04731389650331</c:v>
                </c:pt>
                <c:pt idx="22">
                  <c:v>107.96722718291916</c:v>
                </c:pt>
                <c:pt idx="23">
                  <c:v>86.197640971078542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72-449D-953A-A2800C0CBECF}"/>
            </c:ext>
          </c:extLst>
        </c:ser>
        <c:ser>
          <c:idx val="2"/>
          <c:order val="2"/>
          <c:tx>
            <c:strRef>
              <c:f>Results!$I$5:$I$6</c:f>
              <c:strCache>
                <c:ptCount val="2"/>
                <c:pt idx="0">
                  <c:v> Load Reduction</c:v>
                </c:pt>
                <c:pt idx="1">
                  <c:v>MW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strRef>
              <c:f>Results!$F$5:$F$30</c:f>
              <c:strCache>
                <c:ptCount val="26"/>
                <c:pt idx="0">
                  <c:v>Hour Ending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</c:strCache>
            </c:strRef>
          </c:xVal>
          <c:yVal>
            <c:numRef>
              <c:f>Results!$I$7:$I$30</c:f>
              <c:numCache>
                <c:formatCode>0.00</c:formatCode>
                <c:ptCount val="24"/>
                <c:pt idx="0">
                  <c:v>-2.167344205666339</c:v>
                </c:pt>
                <c:pt idx="1">
                  <c:v>-1.1404967298163129</c:v>
                </c:pt>
                <c:pt idx="2">
                  <c:v>-0.79043523185281117</c:v>
                </c:pt>
                <c:pt idx="3">
                  <c:v>-0.33780606060428653</c:v>
                </c:pt>
                <c:pt idx="4">
                  <c:v>-0.43055942023173088</c:v>
                </c:pt>
                <c:pt idx="5">
                  <c:v>-0.3930395980319048</c:v>
                </c:pt>
                <c:pt idx="6">
                  <c:v>-0.35789551229169803</c:v>
                </c:pt>
                <c:pt idx="7">
                  <c:v>-0.31535644084819836</c:v>
                </c:pt>
                <c:pt idx="8">
                  <c:v>0.62290066311554426</c:v>
                </c:pt>
                <c:pt idx="9">
                  <c:v>1.0261468982570818</c:v>
                </c:pt>
                <c:pt idx="10">
                  <c:v>1.447141099086501</c:v>
                </c:pt>
                <c:pt idx="11">
                  <c:v>1.3211056332769857</c:v>
                </c:pt>
                <c:pt idx="12">
                  <c:v>1.9522077247472467</c:v>
                </c:pt>
                <c:pt idx="13">
                  <c:v>1.7992576246559508</c:v>
                </c:pt>
                <c:pt idx="14">
                  <c:v>0.62470348278806398</c:v>
                </c:pt>
                <c:pt idx="15">
                  <c:v>1.2896605972275239</c:v>
                </c:pt>
                <c:pt idx="16">
                  <c:v>3.1695998511649606</c:v>
                </c:pt>
                <c:pt idx="17">
                  <c:v>53.2528395474218</c:v>
                </c:pt>
                <c:pt idx="18">
                  <c:v>26.180989426439638</c:v>
                </c:pt>
                <c:pt idx="19">
                  <c:v>18.411926425304273</c:v>
                </c:pt>
                <c:pt idx="20">
                  <c:v>12.603272577270857</c:v>
                </c:pt>
                <c:pt idx="21">
                  <c:v>-25.229262550622238</c:v>
                </c:pt>
                <c:pt idx="22">
                  <c:v>-9.5818339891396391</c:v>
                </c:pt>
                <c:pt idx="23">
                  <c:v>-5.4273092252863506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B72-449D-953A-A2800C0CBECF}"/>
            </c:ext>
          </c:extLst>
        </c:ser>
        <c:ser>
          <c:idx val="3"/>
          <c:order val="3"/>
          <c:tx>
            <c:v>90% Confidence band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Results!$F$6:$F$30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Results!$M$6:$M$30</c:f>
              <c:numCache>
                <c:formatCode>0.00</c:formatCode>
                <c:ptCount val="25"/>
                <c:pt idx="0" formatCode="General">
                  <c:v>0</c:v>
                </c:pt>
                <c:pt idx="1">
                  <c:v>-2.5846720497769766</c:v>
                </c:pt>
                <c:pt idx="2">
                  <c:v>-1.5201811483187491</c:v>
                </c:pt>
                <c:pt idx="3">
                  <c:v>-1.1292120961395635</c:v>
                </c:pt>
                <c:pt idx="4">
                  <c:v>-0.63465936174124038</c:v>
                </c:pt>
                <c:pt idx="5">
                  <c:v>-0.69217406742040977</c:v>
                </c:pt>
                <c:pt idx="6">
                  <c:v>-0.62703428659908134</c:v>
                </c:pt>
                <c:pt idx="7">
                  <c:v>-0.58536320621215943</c:v>
                </c:pt>
                <c:pt idx="8">
                  <c:v>-0.56003928403021419</c:v>
                </c:pt>
                <c:pt idx="9">
                  <c:v>0.34565626270559385</c:v>
                </c:pt>
                <c:pt idx="10">
                  <c:v>0.69904261772577425</c:v>
                </c:pt>
                <c:pt idx="11">
                  <c:v>1.0598182361959021</c:v>
                </c:pt>
                <c:pt idx="12">
                  <c:v>0.87308992998301327</c:v>
                </c:pt>
                <c:pt idx="13">
                  <c:v>1.4465797540560188</c:v>
                </c:pt>
                <c:pt idx="14">
                  <c:v>1.2462135136591526</c:v>
                </c:pt>
                <c:pt idx="15">
                  <c:v>4.2924503056075425E-2</c:v>
                </c:pt>
                <c:pt idx="16">
                  <c:v>0.69396325215607424</c:v>
                </c:pt>
                <c:pt idx="17">
                  <c:v>2.5732188487670977</c:v>
                </c:pt>
                <c:pt idx="18">
                  <c:v>52.644693092359446</c:v>
                </c:pt>
                <c:pt idx="19">
                  <c:v>25.584519701344512</c:v>
                </c:pt>
                <c:pt idx="20">
                  <c:v>17.845772927883672</c:v>
                </c:pt>
                <c:pt idx="21">
                  <c:v>12.059113330508307</c:v>
                </c:pt>
                <c:pt idx="22">
                  <c:v>-25.756964828150913</c:v>
                </c:pt>
                <c:pt idx="23">
                  <c:v>-10.084479555402993</c:v>
                </c:pt>
                <c:pt idx="24">
                  <c:v>-5.9003432016567059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B72-449D-953A-A2800C0CBECF}"/>
            </c:ext>
          </c:extLst>
        </c:ser>
        <c:ser>
          <c:idx val="4"/>
          <c:order val="4"/>
          <c:tx>
            <c:v>90% Confidence band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Results!$F$6:$F$30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Results!$Q$6:$Q$30</c:f>
              <c:numCache>
                <c:formatCode>0.00</c:formatCode>
                <c:ptCount val="25"/>
                <c:pt idx="0" formatCode="General">
                  <c:v>0</c:v>
                </c:pt>
                <c:pt idx="1">
                  <c:v>-1.7500163615557014</c:v>
                </c:pt>
                <c:pt idx="2">
                  <c:v>-0.76081231131387672</c:v>
                </c:pt>
                <c:pt idx="3">
                  <c:v>-0.45165836756605882</c:v>
                </c:pt>
                <c:pt idx="4">
                  <c:v>-4.0952759467332622E-2</c:v>
                </c:pt>
                <c:pt idx="5">
                  <c:v>-0.168944773043052</c:v>
                </c:pt>
                <c:pt idx="6">
                  <c:v>-0.1590449094647283</c:v>
                </c:pt>
                <c:pt idx="7">
                  <c:v>-0.1304278183712366</c:v>
                </c:pt>
                <c:pt idx="8">
                  <c:v>-7.0673597666182475E-2</c:v>
                </c:pt>
                <c:pt idx="9">
                  <c:v>0.90014506352549462</c:v>
                </c:pt>
                <c:pt idx="10">
                  <c:v>1.3532511787883894</c:v>
                </c:pt>
                <c:pt idx="11">
                  <c:v>1.8344639619770999</c:v>
                </c:pt>
                <c:pt idx="12">
                  <c:v>1.7691213365709582</c:v>
                </c:pt>
                <c:pt idx="13">
                  <c:v>2.4578356954384746</c:v>
                </c:pt>
                <c:pt idx="14">
                  <c:v>2.3523017356527491</c:v>
                </c:pt>
                <c:pt idx="15">
                  <c:v>1.2064824625200525</c:v>
                </c:pt>
                <c:pt idx="16">
                  <c:v>1.8853579422989735</c:v>
                </c:pt>
                <c:pt idx="17">
                  <c:v>3.7659808535628234</c:v>
                </c:pt>
                <c:pt idx="18">
                  <c:v>53.860986002484154</c:v>
                </c:pt>
                <c:pt idx="19">
                  <c:v>26.777459151534764</c:v>
                </c:pt>
                <c:pt idx="20">
                  <c:v>18.978079922724874</c:v>
                </c:pt>
                <c:pt idx="21">
                  <c:v>13.147431824033408</c:v>
                </c:pt>
                <c:pt idx="22">
                  <c:v>-24.701560273093563</c:v>
                </c:pt>
                <c:pt idx="23">
                  <c:v>-9.0791884228762854</c:v>
                </c:pt>
                <c:pt idx="24">
                  <c:v>-4.9542752489159954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B72-449D-953A-A2800C0CB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642976"/>
        <c:axId val="451636744"/>
      </c:scatterChart>
      <c:valAx>
        <c:axId val="451642976"/>
        <c:scaling>
          <c:orientation val="minMax"/>
          <c:max val="24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ending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636744"/>
        <c:crosses val="autoZero"/>
        <c:crossBetween val="midCat"/>
        <c:majorUnit val="3"/>
      </c:valAx>
      <c:valAx>
        <c:axId val="451636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642976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9.9005672779379078E-2"/>
          <c:y val="7.4612945346017534E-2"/>
          <c:w val="0.32811392148822532"/>
          <c:h val="0.243189895380724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4246</xdr:colOff>
      <xdr:row>1</xdr:row>
      <xdr:rowOff>72390</xdr:rowOff>
    </xdr:from>
    <xdr:to>
      <xdr:col>19</xdr:col>
      <xdr:colOff>753744</xdr:colOff>
      <xdr:row>2</xdr:row>
      <xdr:rowOff>247650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23" b="19627"/>
        <a:stretch/>
      </xdr:blipFill>
      <xdr:spPr>
        <a:xfrm>
          <a:off x="16963509" y="253365"/>
          <a:ext cx="2330648" cy="508635"/>
        </a:xfrm>
        <a:prstGeom prst="rect">
          <a:avLst/>
        </a:prstGeom>
      </xdr:spPr>
    </xdr:pic>
    <xdr:clientData/>
  </xdr:twoCellAnchor>
  <xdr:twoCellAnchor editAs="oneCell">
    <xdr:from>
      <xdr:col>14</xdr:col>
      <xdr:colOff>400050</xdr:colOff>
      <xdr:row>1</xdr:row>
      <xdr:rowOff>83248</xdr:rowOff>
    </xdr:from>
    <xdr:to>
      <xdr:col>16</xdr:col>
      <xdr:colOff>428798</xdr:colOff>
      <xdr:row>2</xdr:row>
      <xdr:rowOff>260032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1913" y="264223"/>
          <a:ext cx="1400348" cy="510159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9524</xdr:colOff>
      <xdr:row>17</xdr:row>
      <xdr:rowOff>71439</xdr:rowOff>
    </xdr:from>
    <xdr:to>
      <xdr:col>3</xdr:col>
      <xdr:colOff>357187</xdr:colOff>
      <xdr:row>33</xdr:row>
      <xdr:rowOff>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SA%20Projects/SCE/2019%20&amp;%202020%20SCE%20DR%20Evaluations/SEP/2019/Deliverables/03%20Table%20Generators/Old/Ex%20Post%20Load%20Impacts_SEP_Final_Confidential_0305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SA%20Projects/SCE/2019%20&amp;%202020%20SCE%20DR%20Evaluations/SDP/2019/Deliverables/03%20Table%20Generators/Final/SDP-C%20Ex%20Ante%20Load%20Impacts%20-%20Confidenti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ity Disclosure"/>
      <sheetName val="Summary"/>
      <sheetName val="Event_Char"/>
      <sheetName val="Interval_Char"/>
      <sheetName val="Helpers"/>
    </sheetNames>
    <sheetDataSet>
      <sheetData sheetId="0" refreshError="1"/>
      <sheetData sheetId="1">
        <row r="8">
          <cell r="D8" t="str">
            <v>Aggregate</v>
          </cell>
        </row>
        <row r="9">
          <cell r="D9" t="str">
            <v>9/25/2019 (6pm-7pm)</v>
          </cell>
          <cell r="J9">
            <v>26676</v>
          </cell>
        </row>
        <row r="10">
          <cell r="D10" t="str">
            <v>Low Income: Non-CARE</v>
          </cell>
        </row>
      </sheetData>
      <sheetData sheetId="2">
        <row r="1">
          <cell r="A1" t="str">
            <v>Report</v>
          </cell>
          <cell r="B1" t="str">
            <v>Segment</v>
          </cell>
          <cell r="C1" t="str">
            <v>Date</v>
          </cell>
          <cell r="D1" t="str">
            <v>Dispatched</v>
          </cell>
          <cell r="E1" t="str">
            <v>StartHour</v>
          </cell>
          <cell r="F1" t="str">
            <v>EndHour</v>
          </cell>
          <cell r="G1" t="str">
            <v>EventTime</v>
          </cell>
        </row>
        <row r="2">
          <cell r="A2" t="str">
            <v/>
          </cell>
          <cell r="B2" t="str">
            <v>All: All Customers</v>
          </cell>
          <cell r="C2" t="str">
            <v>Average Event Day (6pm-8pm)</v>
          </cell>
          <cell r="D2">
            <v>52128.99609375</v>
          </cell>
          <cell r="E2">
            <v>19</v>
          </cell>
          <cell r="F2">
            <v>20</v>
          </cell>
          <cell r="G2" t="str">
            <v>6pm-8pm</v>
          </cell>
        </row>
        <row r="3">
          <cell r="A3" t="str">
            <v/>
          </cell>
          <cell r="B3" t="str">
            <v>All: All Customers</v>
          </cell>
          <cell r="C3" t="str">
            <v>Average Event Day (5pm-9pm)</v>
          </cell>
          <cell r="D3">
            <v>52238.8515625</v>
          </cell>
          <cell r="E3">
            <v>18</v>
          </cell>
          <cell r="F3">
            <v>21</v>
          </cell>
          <cell r="G3" t="str">
            <v>5pm-9pm</v>
          </cell>
        </row>
        <row r="4">
          <cell r="A4" t="str">
            <v/>
          </cell>
          <cell r="B4" t="str">
            <v>All: All Customers</v>
          </cell>
          <cell r="C4" t="str">
            <v>7/24/2019</v>
          </cell>
          <cell r="D4">
            <v>51009</v>
          </cell>
          <cell r="E4">
            <v>19</v>
          </cell>
          <cell r="F4">
            <v>20</v>
          </cell>
          <cell r="G4" t="str">
            <v>6pm-8pm</v>
          </cell>
        </row>
        <row r="5">
          <cell r="A5" t="str">
            <v/>
          </cell>
          <cell r="B5" t="str">
            <v>All: All Customers</v>
          </cell>
          <cell r="C5" t="str">
            <v>8/13/2019</v>
          </cell>
          <cell r="D5">
            <v>51946</v>
          </cell>
          <cell r="E5">
            <v>18</v>
          </cell>
          <cell r="F5">
            <v>21</v>
          </cell>
          <cell r="G5" t="str">
            <v>5pm-6pm &amp; 8pm-9pm</v>
          </cell>
        </row>
        <row r="6">
          <cell r="A6" t="str">
            <v/>
          </cell>
          <cell r="B6" t="str">
            <v>All: All Customers</v>
          </cell>
          <cell r="C6" t="str">
            <v>8/14/2019</v>
          </cell>
          <cell r="D6">
            <v>51932</v>
          </cell>
          <cell r="E6">
            <v>18</v>
          </cell>
          <cell r="F6">
            <v>21</v>
          </cell>
          <cell r="G6" t="str">
            <v>5pm-9pm</v>
          </cell>
        </row>
        <row r="7">
          <cell r="A7" t="str">
            <v/>
          </cell>
          <cell r="B7" t="str">
            <v>All: All Customers</v>
          </cell>
          <cell r="C7" t="str">
            <v>8/15/2019</v>
          </cell>
          <cell r="D7">
            <v>52024</v>
          </cell>
          <cell r="E7">
            <v>18</v>
          </cell>
          <cell r="F7">
            <v>21</v>
          </cell>
          <cell r="G7" t="str">
            <v>5pm-9pm</v>
          </cell>
        </row>
        <row r="8">
          <cell r="A8" t="str">
            <v/>
          </cell>
          <cell r="B8" t="str">
            <v>All: All Customers</v>
          </cell>
          <cell r="C8" t="str">
            <v>8/21/2019 (7pm-8pm)</v>
          </cell>
          <cell r="D8">
            <v>29729</v>
          </cell>
          <cell r="E8">
            <v>20</v>
          </cell>
          <cell r="F8">
            <v>20</v>
          </cell>
          <cell r="G8" t="str">
            <v>7pm-8pm</v>
          </cell>
        </row>
        <row r="9">
          <cell r="A9" t="str">
            <v/>
          </cell>
          <cell r="B9" t="str">
            <v>All: All Customers</v>
          </cell>
          <cell r="C9" t="str">
            <v>8/21/2019 (6pm-8pm)</v>
          </cell>
          <cell r="D9">
            <v>22447</v>
          </cell>
          <cell r="E9">
            <v>19</v>
          </cell>
          <cell r="F9">
            <v>20</v>
          </cell>
          <cell r="G9" t="str">
            <v>6pm-8pm</v>
          </cell>
        </row>
        <row r="10">
          <cell r="A10" t="str">
            <v/>
          </cell>
          <cell r="B10" t="str">
            <v>All: All Customers</v>
          </cell>
          <cell r="C10" t="str">
            <v>8/26/2019</v>
          </cell>
          <cell r="D10">
            <v>47018</v>
          </cell>
          <cell r="E10">
            <v>19</v>
          </cell>
          <cell r="F10">
            <v>20</v>
          </cell>
          <cell r="G10" t="str">
            <v>6pm-8pm</v>
          </cell>
        </row>
        <row r="11">
          <cell r="A11" t="str">
            <v/>
          </cell>
          <cell r="B11" t="str">
            <v>All: All Customers</v>
          </cell>
          <cell r="C11" t="str">
            <v>8/27/2019</v>
          </cell>
          <cell r="D11">
            <v>52259</v>
          </cell>
          <cell r="E11">
            <v>19</v>
          </cell>
          <cell r="F11">
            <v>20</v>
          </cell>
          <cell r="G11" t="str">
            <v>6pm-8pm</v>
          </cell>
        </row>
        <row r="12">
          <cell r="A12" t="str">
            <v/>
          </cell>
          <cell r="B12" t="str">
            <v>All: All Customers</v>
          </cell>
          <cell r="C12" t="str">
            <v>8/28/2019</v>
          </cell>
          <cell r="D12">
            <v>52240</v>
          </cell>
          <cell r="E12">
            <v>19</v>
          </cell>
          <cell r="F12">
            <v>20</v>
          </cell>
          <cell r="G12" t="str">
            <v>6pm-8pm</v>
          </cell>
        </row>
        <row r="13">
          <cell r="A13" t="str">
            <v/>
          </cell>
          <cell r="B13" t="str">
            <v>All: All Customers</v>
          </cell>
          <cell r="C13" t="str">
            <v>9/3/2019</v>
          </cell>
          <cell r="D13">
            <v>52441</v>
          </cell>
          <cell r="E13">
            <v>19</v>
          </cell>
          <cell r="F13">
            <v>20</v>
          </cell>
          <cell r="G13" t="str">
            <v>6pm-8pm</v>
          </cell>
        </row>
        <row r="14">
          <cell r="A14" t="str">
            <v/>
          </cell>
          <cell r="B14" t="str">
            <v>All: All Customers</v>
          </cell>
          <cell r="C14" t="str">
            <v>9/4/2019</v>
          </cell>
          <cell r="D14">
            <v>52432</v>
          </cell>
          <cell r="E14">
            <v>18</v>
          </cell>
          <cell r="F14">
            <v>21</v>
          </cell>
          <cell r="G14" t="str">
            <v>5pm-9pm</v>
          </cell>
        </row>
        <row r="15">
          <cell r="A15" t="str">
            <v/>
          </cell>
          <cell r="B15" t="str">
            <v>All: All Customers</v>
          </cell>
          <cell r="C15" t="str">
            <v>9/5/2019</v>
          </cell>
          <cell r="D15">
            <v>52562</v>
          </cell>
          <cell r="E15">
            <v>18</v>
          </cell>
          <cell r="F15">
            <v>21</v>
          </cell>
          <cell r="G15" t="str">
            <v>5pm-9pm</v>
          </cell>
        </row>
        <row r="16">
          <cell r="A16" t="str">
            <v/>
          </cell>
          <cell r="B16" t="str">
            <v>All: All Customers</v>
          </cell>
          <cell r="C16" t="str">
            <v>9/12/2019</v>
          </cell>
          <cell r="D16">
            <v>975</v>
          </cell>
          <cell r="E16">
            <v>19</v>
          </cell>
          <cell r="F16">
            <v>19</v>
          </cell>
          <cell r="G16" t="str">
            <v>6pm-7pm</v>
          </cell>
        </row>
        <row r="17">
          <cell r="A17" t="str">
            <v/>
          </cell>
          <cell r="B17" t="str">
            <v>All: All Customers</v>
          </cell>
          <cell r="C17" t="str">
            <v>9/13/2019</v>
          </cell>
          <cell r="D17">
            <v>52664</v>
          </cell>
          <cell r="E17">
            <v>19</v>
          </cell>
          <cell r="F17">
            <v>20</v>
          </cell>
          <cell r="G17" t="str">
            <v>6pm-8pm</v>
          </cell>
        </row>
        <row r="18">
          <cell r="A18" t="str">
            <v/>
          </cell>
          <cell r="B18" t="str">
            <v>All: All Customers</v>
          </cell>
          <cell r="C18" t="str">
            <v>9/24/2019 (5pm-8pm)</v>
          </cell>
          <cell r="D18">
            <v>46761</v>
          </cell>
          <cell r="E18">
            <v>18</v>
          </cell>
          <cell r="F18">
            <v>20</v>
          </cell>
          <cell r="G18" t="str">
            <v>5pm-8pm</v>
          </cell>
        </row>
        <row r="19">
          <cell r="A19" t="str">
            <v/>
          </cell>
          <cell r="B19" t="str">
            <v>All: All Customers</v>
          </cell>
          <cell r="C19" t="str">
            <v>9/24/2019 (6pm-8pm)</v>
          </cell>
          <cell r="D19">
            <v>6235</v>
          </cell>
          <cell r="E19">
            <v>19</v>
          </cell>
          <cell r="F19">
            <v>20</v>
          </cell>
          <cell r="G19" t="str">
            <v>6pm-8pm</v>
          </cell>
        </row>
        <row r="20">
          <cell r="A20" t="str">
            <v/>
          </cell>
          <cell r="B20" t="str">
            <v>All: All Customers</v>
          </cell>
          <cell r="C20" t="str">
            <v>9/25/2019 (6pm-7pm)</v>
          </cell>
          <cell r="D20">
            <v>29024</v>
          </cell>
          <cell r="E20">
            <v>19</v>
          </cell>
          <cell r="F20">
            <v>19</v>
          </cell>
          <cell r="G20" t="str">
            <v>6pm-7pm</v>
          </cell>
        </row>
        <row r="21">
          <cell r="A21" t="str">
            <v/>
          </cell>
          <cell r="B21" t="str">
            <v>All: All Customers</v>
          </cell>
          <cell r="C21" t="str">
            <v>9/25/2019 (6pm-8pm)</v>
          </cell>
          <cell r="D21">
            <v>23942</v>
          </cell>
          <cell r="E21">
            <v>19</v>
          </cell>
          <cell r="F21">
            <v>20</v>
          </cell>
          <cell r="G21" t="str">
            <v>6pm-8pm</v>
          </cell>
        </row>
        <row r="22">
          <cell r="A22" t="str">
            <v/>
          </cell>
          <cell r="B22" t="str">
            <v>All: All Customers</v>
          </cell>
          <cell r="C22" t="str">
            <v>10/16/2019</v>
          </cell>
          <cell r="D22">
            <v>52927</v>
          </cell>
          <cell r="E22">
            <v>14</v>
          </cell>
          <cell r="F22">
            <v>17</v>
          </cell>
          <cell r="G22" t="str">
            <v>1pm-5pm</v>
          </cell>
        </row>
        <row r="23">
          <cell r="A23" t="str">
            <v/>
          </cell>
          <cell r="B23" t="str">
            <v>All: All Customers</v>
          </cell>
          <cell r="C23" t="str">
            <v>10/21/2019 (6pm-7pm)</v>
          </cell>
          <cell r="D23">
            <v>990</v>
          </cell>
          <cell r="E23">
            <v>19</v>
          </cell>
          <cell r="F23">
            <v>19</v>
          </cell>
          <cell r="G23" t="str">
            <v>6pm-7pm</v>
          </cell>
        </row>
        <row r="24">
          <cell r="A24" t="str">
            <v/>
          </cell>
          <cell r="B24" t="str">
            <v>All: All Customers</v>
          </cell>
          <cell r="C24" t="str">
            <v>10/21/2019 (6pm-8pm)</v>
          </cell>
          <cell r="D24">
            <v>5236</v>
          </cell>
          <cell r="E24">
            <v>19</v>
          </cell>
          <cell r="F24">
            <v>20</v>
          </cell>
          <cell r="G24" t="str">
            <v>6pm-8pm</v>
          </cell>
        </row>
        <row r="25">
          <cell r="A25" t="str">
            <v/>
          </cell>
          <cell r="B25" t="str">
            <v>All: All Customers</v>
          </cell>
          <cell r="C25" t="str">
            <v>10/22/2019</v>
          </cell>
          <cell r="D25">
            <v>5248</v>
          </cell>
          <cell r="E25">
            <v>19</v>
          </cell>
          <cell r="F25">
            <v>20</v>
          </cell>
          <cell r="G25" t="str">
            <v>6pm-8pm</v>
          </cell>
        </row>
        <row r="26">
          <cell r="A26" t="str">
            <v/>
          </cell>
          <cell r="B26" t="str">
            <v>LCA: Big Creek/Ventura</v>
          </cell>
          <cell r="C26" t="str">
            <v>Average Event Day (6pm-8pm)</v>
          </cell>
          <cell r="D26">
            <v>6087.08154296875</v>
          </cell>
          <cell r="E26">
            <v>19</v>
          </cell>
          <cell r="F26">
            <v>20</v>
          </cell>
          <cell r="G26" t="str">
            <v>6pm-8pm</v>
          </cell>
        </row>
        <row r="27">
          <cell r="A27" t="str">
            <v/>
          </cell>
          <cell r="B27" t="str">
            <v>LCA: Big Creek/Ventura</v>
          </cell>
          <cell r="C27" t="str">
            <v>Average Event Day (5pm-9pm)</v>
          </cell>
          <cell r="D27">
            <v>6092.8486328125</v>
          </cell>
          <cell r="E27">
            <v>18</v>
          </cell>
          <cell r="F27">
            <v>21</v>
          </cell>
          <cell r="G27" t="str">
            <v>5pm-9pm</v>
          </cell>
        </row>
        <row r="28">
          <cell r="A28" t="str">
            <v/>
          </cell>
          <cell r="B28" t="str">
            <v>LCA: Big Creek/Ventura</v>
          </cell>
          <cell r="C28" t="str">
            <v>7/24/2019</v>
          </cell>
          <cell r="D28">
            <v>6010</v>
          </cell>
          <cell r="E28">
            <v>19</v>
          </cell>
          <cell r="F28">
            <v>20</v>
          </cell>
          <cell r="G28" t="str">
            <v>6pm-8pm</v>
          </cell>
        </row>
        <row r="29">
          <cell r="A29" t="str">
            <v/>
          </cell>
          <cell r="B29" t="str">
            <v>LCA: Big Creek/Ventura</v>
          </cell>
          <cell r="C29" t="str">
            <v>8/13/2019</v>
          </cell>
          <cell r="D29">
            <v>6066</v>
          </cell>
          <cell r="E29">
            <v>18</v>
          </cell>
          <cell r="F29">
            <v>21</v>
          </cell>
          <cell r="G29" t="str">
            <v>5pm-6pm &amp; 8pm-9pm</v>
          </cell>
        </row>
        <row r="30">
          <cell r="A30" t="str">
            <v/>
          </cell>
          <cell r="B30" t="str">
            <v>LCA: Big Creek/Ventura</v>
          </cell>
          <cell r="C30" t="str">
            <v>8/14/2019</v>
          </cell>
          <cell r="D30">
            <v>6065</v>
          </cell>
          <cell r="E30">
            <v>18</v>
          </cell>
          <cell r="F30">
            <v>21</v>
          </cell>
          <cell r="G30" t="str">
            <v>5pm-9pm</v>
          </cell>
        </row>
        <row r="31">
          <cell r="A31" t="str">
            <v/>
          </cell>
          <cell r="B31" t="str">
            <v>LCA: Big Creek/Ventura</v>
          </cell>
          <cell r="C31" t="str">
            <v>8/15/2019</v>
          </cell>
          <cell r="D31">
            <v>6073</v>
          </cell>
          <cell r="E31">
            <v>18</v>
          </cell>
          <cell r="F31">
            <v>21</v>
          </cell>
          <cell r="G31" t="str">
            <v>5pm-9pm</v>
          </cell>
        </row>
        <row r="32">
          <cell r="A32" t="str">
            <v/>
          </cell>
          <cell r="B32" t="str">
            <v>LCA: Big Creek/Ventura</v>
          </cell>
          <cell r="C32" t="str">
            <v>8/21/2019 (7pm-8pm)</v>
          </cell>
          <cell r="D32">
            <v>6113</v>
          </cell>
          <cell r="E32">
            <v>20</v>
          </cell>
          <cell r="F32">
            <v>20</v>
          </cell>
          <cell r="G32" t="str">
            <v>7pm-8pm</v>
          </cell>
        </row>
        <row r="33">
          <cell r="A33" t="str">
            <v/>
          </cell>
          <cell r="B33" t="str">
            <v>LCA: Big Creek/Ventura</v>
          </cell>
          <cell r="C33" t="str">
            <v>8/21/2019 (6pm-8pm)</v>
          </cell>
          <cell r="D33">
            <v>1</v>
          </cell>
          <cell r="E33">
            <v>19</v>
          </cell>
          <cell r="F33">
            <v>20</v>
          </cell>
          <cell r="G33" t="str">
            <v>6pm-8pm</v>
          </cell>
        </row>
        <row r="34">
          <cell r="A34" t="str">
            <v/>
          </cell>
          <cell r="B34" t="str">
            <v>LCA: Big Creek/Ventura</v>
          </cell>
          <cell r="C34" t="str">
            <v>8/26/2019</v>
          </cell>
          <cell r="D34">
            <v>1021</v>
          </cell>
          <cell r="E34">
            <v>19</v>
          </cell>
          <cell r="F34">
            <v>20</v>
          </cell>
          <cell r="G34" t="str">
            <v>6pm-8pm</v>
          </cell>
        </row>
        <row r="35">
          <cell r="A35" t="str">
            <v/>
          </cell>
          <cell r="B35" t="str">
            <v>LCA: Big Creek/Ventura</v>
          </cell>
          <cell r="C35" t="str">
            <v>8/27/2019</v>
          </cell>
          <cell r="D35">
            <v>6093</v>
          </cell>
          <cell r="E35">
            <v>19</v>
          </cell>
          <cell r="F35">
            <v>20</v>
          </cell>
          <cell r="G35" t="str">
            <v>6pm-8pm</v>
          </cell>
        </row>
        <row r="36">
          <cell r="A36" t="str">
            <v/>
          </cell>
          <cell r="B36" t="str">
            <v>LCA: Big Creek/Ventura</v>
          </cell>
          <cell r="C36" t="str">
            <v>8/28/2019</v>
          </cell>
          <cell r="D36">
            <v>6089</v>
          </cell>
          <cell r="E36">
            <v>19</v>
          </cell>
          <cell r="F36">
            <v>20</v>
          </cell>
          <cell r="G36" t="str">
            <v>6pm-8pm</v>
          </cell>
        </row>
        <row r="37">
          <cell r="A37" t="str">
            <v/>
          </cell>
          <cell r="B37" t="str">
            <v>LCA: Big Creek/Ventura</v>
          </cell>
          <cell r="C37" t="str">
            <v>9/3/2019</v>
          </cell>
          <cell r="D37">
            <v>6109</v>
          </cell>
          <cell r="E37">
            <v>19</v>
          </cell>
          <cell r="F37">
            <v>20</v>
          </cell>
          <cell r="G37" t="str">
            <v>6pm-8pm</v>
          </cell>
        </row>
        <row r="38">
          <cell r="A38" t="str">
            <v/>
          </cell>
          <cell r="B38" t="str">
            <v>LCA: Big Creek/Ventura</v>
          </cell>
          <cell r="C38" t="str">
            <v>9/4/2019</v>
          </cell>
          <cell r="D38">
            <v>6109</v>
          </cell>
          <cell r="E38">
            <v>18</v>
          </cell>
          <cell r="F38">
            <v>21</v>
          </cell>
          <cell r="G38" t="str">
            <v>5pm-9pm</v>
          </cell>
        </row>
        <row r="39">
          <cell r="A39" t="str">
            <v/>
          </cell>
          <cell r="B39" t="str">
            <v>LCA: Big Creek/Ventura</v>
          </cell>
          <cell r="C39" t="str">
            <v>9/5/2019</v>
          </cell>
          <cell r="D39">
            <v>6124</v>
          </cell>
          <cell r="E39">
            <v>18</v>
          </cell>
          <cell r="F39">
            <v>21</v>
          </cell>
          <cell r="G39" t="str">
            <v>5pm-9pm</v>
          </cell>
        </row>
        <row r="40">
          <cell r="A40" t="str">
            <v/>
          </cell>
          <cell r="B40" t="str">
            <v>LCA: Big Creek/Ventura</v>
          </cell>
          <cell r="C40" t="str">
            <v>9/12/2019</v>
          </cell>
          <cell r="D40">
            <v>973</v>
          </cell>
          <cell r="E40">
            <v>19</v>
          </cell>
          <cell r="F40">
            <v>19</v>
          </cell>
          <cell r="G40" t="str">
            <v>6pm-7pm</v>
          </cell>
        </row>
        <row r="41">
          <cell r="A41" t="str">
            <v/>
          </cell>
          <cell r="B41" t="str">
            <v>LCA: Big Creek/Ventura</v>
          </cell>
          <cell r="C41" t="str">
            <v>9/13/2019</v>
          </cell>
          <cell r="D41">
            <v>6133</v>
          </cell>
          <cell r="E41">
            <v>19</v>
          </cell>
          <cell r="F41">
            <v>20</v>
          </cell>
          <cell r="G41" t="str">
            <v>6pm-8pm</v>
          </cell>
        </row>
        <row r="42">
          <cell r="A42" t="str">
            <v/>
          </cell>
          <cell r="B42" t="str">
            <v>LCA: Big Creek/Ventura</v>
          </cell>
          <cell r="C42" t="str">
            <v>9/24/2019 (5pm-8pm)</v>
          </cell>
          <cell r="D42">
            <v>97</v>
          </cell>
          <cell r="E42">
            <v>18</v>
          </cell>
          <cell r="F42">
            <v>20</v>
          </cell>
          <cell r="G42" t="str">
            <v>5pm-8pm</v>
          </cell>
        </row>
        <row r="43">
          <cell r="A43" t="str">
            <v/>
          </cell>
          <cell r="B43" t="str">
            <v>LCA: Big Creek/Ventura</v>
          </cell>
          <cell r="C43" t="str">
            <v>9/24/2019 (6pm-8pm)</v>
          </cell>
          <cell r="D43">
            <v>6227</v>
          </cell>
          <cell r="E43">
            <v>19</v>
          </cell>
          <cell r="F43">
            <v>20</v>
          </cell>
          <cell r="G43" t="str">
            <v>6pm-8pm</v>
          </cell>
        </row>
        <row r="44">
          <cell r="A44" t="str">
            <v/>
          </cell>
          <cell r="B44" t="str">
            <v>LCA: Big Creek/Ventura</v>
          </cell>
          <cell r="C44" t="str">
            <v>9/25/2019 (6pm-8pm)</v>
          </cell>
          <cell r="D44">
            <v>96</v>
          </cell>
          <cell r="E44">
            <v>19</v>
          </cell>
          <cell r="F44">
            <v>20</v>
          </cell>
          <cell r="G44" t="str">
            <v>6pm-8pm</v>
          </cell>
        </row>
        <row r="45">
          <cell r="A45" t="str">
            <v/>
          </cell>
          <cell r="B45" t="str">
            <v>LCA: Big Creek/Ventura</v>
          </cell>
          <cell r="C45" t="str">
            <v>9/25/2019 (6pm-7pm)</v>
          </cell>
          <cell r="D45">
            <v>6089</v>
          </cell>
          <cell r="E45">
            <v>19</v>
          </cell>
          <cell r="F45">
            <v>19</v>
          </cell>
          <cell r="G45" t="str">
            <v>6pm-7pm</v>
          </cell>
        </row>
        <row r="46">
          <cell r="A46" t="str">
            <v/>
          </cell>
          <cell r="B46" t="str">
            <v>LCA: Big Creek/Ventura</v>
          </cell>
          <cell r="C46" t="str">
            <v>10/16/2019</v>
          </cell>
          <cell r="D46">
            <v>6178</v>
          </cell>
          <cell r="E46">
            <v>14</v>
          </cell>
          <cell r="F46">
            <v>17</v>
          </cell>
          <cell r="G46" t="str">
            <v>1pm-5pm</v>
          </cell>
        </row>
        <row r="47">
          <cell r="A47" t="str">
            <v/>
          </cell>
          <cell r="B47" t="str">
            <v>LCA: Big Creek/Ventura</v>
          </cell>
          <cell r="C47" t="str">
            <v>10/21/2019 (6pm-7pm)</v>
          </cell>
          <cell r="D47">
            <v>988</v>
          </cell>
          <cell r="E47">
            <v>19</v>
          </cell>
          <cell r="F47">
            <v>19</v>
          </cell>
          <cell r="G47" t="str">
            <v>6pm-7pm</v>
          </cell>
        </row>
        <row r="48">
          <cell r="A48" t="str">
            <v/>
          </cell>
          <cell r="B48" t="str">
            <v>LCA: Big Creek/Ventura</v>
          </cell>
          <cell r="C48" t="str">
            <v>10/21/2019 (6pm-8pm)</v>
          </cell>
          <cell r="D48">
            <v>5231</v>
          </cell>
          <cell r="E48">
            <v>19</v>
          </cell>
          <cell r="F48">
            <v>20</v>
          </cell>
          <cell r="G48" t="str">
            <v>6pm-8pm</v>
          </cell>
        </row>
        <row r="49">
          <cell r="A49" t="str">
            <v/>
          </cell>
          <cell r="B49" t="str">
            <v>LCA: Big Creek/Ventura</v>
          </cell>
          <cell r="C49" t="str">
            <v>10/22/2019</v>
          </cell>
          <cell r="D49">
            <v>5243</v>
          </cell>
          <cell r="E49">
            <v>19</v>
          </cell>
          <cell r="F49">
            <v>20</v>
          </cell>
          <cell r="G49" t="str">
            <v>6pm-8pm</v>
          </cell>
        </row>
        <row r="50">
          <cell r="A50" t="str">
            <v/>
          </cell>
          <cell r="B50" t="str">
            <v>LCA: LA Basin</v>
          </cell>
          <cell r="C50" t="str">
            <v>Average Event Day (5pm-9pm)</v>
          </cell>
          <cell r="D50">
            <v>44965.97265625</v>
          </cell>
          <cell r="E50">
            <v>18</v>
          </cell>
          <cell r="F50">
            <v>21</v>
          </cell>
          <cell r="G50" t="str">
            <v>5pm-9pm</v>
          </cell>
        </row>
        <row r="51">
          <cell r="A51" t="str">
            <v/>
          </cell>
          <cell r="B51" t="str">
            <v>LCA: LA Basin</v>
          </cell>
          <cell r="C51" t="str">
            <v>Average Event Day (6pm-8pm)</v>
          </cell>
          <cell r="D51">
            <v>44865.5234375</v>
          </cell>
          <cell r="E51">
            <v>19</v>
          </cell>
          <cell r="F51">
            <v>20</v>
          </cell>
          <cell r="G51" t="str">
            <v>6pm-8pm</v>
          </cell>
        </row>
        <row r="52">
          <cell r="A52" t="str">
            <v/>
          </cell>
          <cell r="B52" t="str">
            <v>LCA: LA Basin</v>
          </cell>
          <cell r="C52" t="str">
            <v>7/24/2019</v>
          </cell>
          <cell r="D52">
            <v>43845</v>
          </cell>
          <cell r="E52">
            <v>19</v>
          </cell>
          <cell r="F52">
            <v>20</v>
          </cell>
          <cell r="G52" t="str">
            <v>6pm-8pm</v>
          </cell>
        </row>
        <row r="53">
          <cell r="A53" t="str">
            <v/>
          </cell>
          <cell r="B53" t="str">
            <v>LCA: LA Basin</v>
          </cell>
          <cell r="C53" t="str">
            <v>8/13/2019</v>
          </cell>
          <cell r="D53">
            <v>44708</v>
          </cell>
          <cell r="E53">
            <v>18</v>
          </cell>
          <cell r="F53">
            <v>21</v>
          </cell>
          <cell r="G53" t="str">
            <v>5pm-6pm &amp; 8pm-9pm</v>
          </cell>
        </row>
        <row r="54">
          <cell r="A54" t="str">
            <v/>
          </cell>
          <cell r="B54" t="str">
            <v>LCA: LA Basin</v>
          </cell>
          <cell r="C54" t="str">
            <v>8/14/2019</v>
          </cell>
          <cell r="D54">
            <v>44694</v>
          </cell>
          <cell r="E54">
            <v>18</v>
          </cell>
          <cell r="F54">
            <v>21</v>
          </cell>
          <cell r="G54" t="str">
            <v>5pm-9pm</v>
          </cell>
        </row>
        <row r="55">
          <cell r="A55" t="str">
            <v/>
          </cell>
          <cell r="B55" t="str">
            <v>LCA: LA Basin</v>
          </cell>
          <cell r="C55" t="str">
            <v>8/15/2019</v>
          </cell>
          <cell r="D55">
            <v>44777</v>
          </cell>
          <cell r="E55">
            <v>18</v>
          </cell>
          <cell r="F55">
            <v>21</v>
          </cell>
          <cell r="G55" t="str">
            <v>5pm-9pm</v>
          </cell>
        </row>
        <row r="56">
          <cell r="A56" t="str">
            <v/>
          </cell>
          <cell r="B56" t="str">
            <v>LCA: LA Basin</v>
          </cell>
          <cell r="C56" t="str">
            <v>8/21/2019 (7pm-8pm)</v>
          </cell>
          <cell r="D56">
            <v>22435</v>
          </cell>
          <cell r="E56">
            <v>20</v>
          </cell>
          <cell r="F56">
            <v>20</v>
          </cell>
          <cell r="G56" t="str">
            <v>7pm-8pm</v>
          </cell>
        </row>
        <row r="57">
          <cell r="A57" t="str">
            <v/>
          </cell>
          <cell r="B57" t="str">
            <v>LCA: LA Basin</v>
          </cell>
          <cell r="C57" t="str">
            <v>8/21/2019 (6pm-8pm)</v>
          </cell>
          <cell r="D57">
            <v>22446</v>
          </cell>
          <cell r="E57">
            <v>19</v>
          </cell>
          <cell r="F57">
            <v>20</v>
          </cell>
          <cell r="G57" t="str">
            <v>6pm-8pm</v>
          </cell>
        </row>
        <row r="58">
          <cell r="A58" t="str">
            <v/>
          </cell>
          <cell r="B58" t="str">
            <v>LCA: LA Basin</v>
          </cell>
          <cell r="C58" t="str">
            <v>8/26/2019</v>
          </cell>
          <cell r="D58">
            <v>44824</v>
          </cell>
          <cell r="E58">
            <v>19</v>
          </cell>
          <cell r="F58">
            <v>20</v>
          </cell>
          <cell r="G58" t="str">
            <v>6pm-8pm</v>
          </cell>
        </row>
        <row r="59">
          <cell r="A59" t="str">
            <v/>
          </cell>
          <cell r="B59" t="str">
            <v>LCA: LA Basin</v>
          </cell>
          <cell r="C59" t="str">
            <v>8/27/2019</v>
          </cell>
          <cell r="D59">
            <v>44990</v>
          </cell>
          <cell r="E59">
            <v>19</v>
          </cell>
          <cell r="F59">
            <v>20</v>
          </cell>
          <cell r="G59" t="str">
            <v>6pm-8pm</v>
          </cell>
        </row>
        <row r="60">
          <cell r="A60" t="str">
            <v/>
          </cell>
          <cell r="B60" t="str">
            <v>LCA: LA Basin</v>
          </cell>
          <cell r="C60" t="str">
            <v>8/28/2019</v>
          </cell>
          <cell r="D60">
            <v>44975</v>
          </cell>
          <cell r="E60">
            <v>19</v>
          </cell>
          <cell r="F60">
            <v>20</v>
          </cell>
          <cell r="G60" t="str">
            <v>6pm-8pm</v>
          </cell>
        </row>
        <row r="61">
          <cell r="A61" t="str">
            <v/>
          </cell>
          <cell r="B61" t="str">
            <v>LCA: LA Basin</v>
          </cell>
          <cell r="C61" t="str">
            <v>9/3/2019</v>
          </cell>
          <cell r="D61">
            <v>45147</v>
          </cell>
          <cell r="E61">
            <v>19</v>
          </cell>
          <cell r="F61">
            <v>20</v>
          </cell>
          <cell r="G61" t="str">
            <v>6pm-8pm</v>
          </cell>
        </row>
        <row r="62">
          <cell r="A62" t="str">
            <v/>
          </cell>
          <cell r="B62" t="str">
            <v>LCA: LA Basin</v>
          </cell>
          <cell r="C62" t="str">
            <v>9/4/2019</v>
          </cell>
          <cell r="D62">
            <v>45137</v>
          </cell>
          <cell r="E62">
            <v>18</v>
          </cell>
          <cell r="F62">
            <v>21</v>
          </cell>
          <cell r="G62" t="str">
            <v>5pm-9pm</v>
          </cell>
        </row>
        <row r="63">
          <cell r="A63" t="str">
            <v/>
          </cell>
          <cell r="B63" t="str">
            <v>LCA: LA Basin</v>
          </cell>
          <cell r="C63" t="str">
            <v>9/5/2019</v>
          </cell>
          <cell r="D63">
            <v>45251</v>
          </cell>
          <cell r="E63">
            <v>18</v>
          </cell>
          <cell r="F63">
            <v>21</v>
          </cell>
          <cell r="G63" t="str">
            <v>5pm-9pm</v>
          </cell>
        </row>
        <row r="64">
          <cell r="A64" t="str">
            <v/>
          </cell>
          <cell r="B64" t="str">
            <v>LCA: LA Basin</v>
          </cell>
          <cell r="C64" t="str">
            <v>9/12/2019</v>
          </cell>
          <cell r="D64">
            <v>2</v>
          </cell>
          <cell r="E64">
            <v>19</v>
          </cell>
          <cell r="F64">
            <v>19</v>
          </cell>
          <cell r="G64" t="str">
            <v>6pm-7pm</v>
          </cell>
        </row>
        <row r="65">
          <cell r="A65" t="str">
            <v/>
          </cell>
          <cell r="B65" t="str">
            <v>LCA: LA Basin</v>
          </cell>
          <cell r="C65" t="str">
            <v>9/13/2019</v>
          </cell>
          <cell r="D65">
            <v>45340</v>
          </cell>
          <cell r="E65">
            <v>19</v>
          </cell>
          <cell r="F65">
            <v>20</v>
          </cell>
          <cell r="G65" t="str">
            <v>6pm-8pm</v>
          </cell>
        </row>
        <row r="66">
          <cell r="A66" t="str">
            <v/>
          </cell>
          <cell r="B66" t="str">
            <v>LCA: LA Basin</v>
          </cell>
          <cell r="C66" t="str">
            <v>9/24/2019 (6pm-8pm)</v>
          </cell>
          <cell r="D66">
            <v>8</v>
          </cell>
          <cell r="E66">
            <v>19</v>
          </cell>
          <cell r="F66">
            <v>20</v>
          </cell>
          <cell r="G66" t="str">
            <v>6pm-8pm</v>
          </cell>
        </row>
        <row r="67">
          <cell r="A67" t="str">
            <v/>
          </cell>
          <cell r="B67" t="str">
            <v>LCA: LA Basin</v>
          </cell>
          <cell r="C67" t="str">
            <v>9/24/2019 (5pm-8pm)</v>
          </cell>
          <cell r="D67">
            <v>45468</v>
          </cell>
          <cell r="E67">
            <v>18</v>
          </cell>
          <cell r="F67">
            <v>20</v>
          </cell>
          <cell r="G67" t="str">
            <v>5pm-8pm</v>
          </cell>
        </row>
        <row r="68">
          <cell r="A68" t="str">
            <v/>
          </cell>
          <cell r="B68" t="str">
            <v>LCA: LA Basin</v>
          </cell>
          <cell r="C68" t="str">
            <v>9/25/2019 (6pm-7pm)</v>
          </cell>
          <cell r="D68">
            <v>22935</v>
          </cell>
          <cell r="E68">
            <v>19</v>
          </cell>
          <cell r="F68">
            <v>19</v>
          </cell>
          <cell r="G68" t="str">
            <v>6pm-7pm</v>
          </cell>
        </row>
        <row r="69">
          <cell r="A69" t="str">
            <v/>
          </cell>
          <cell r="B69" t="str">
            <v>LCA: LA Basin</v>
          </cell>
          <cell r="C69" t="str">
            <v>9/25/2019 (6pm-8pm)</v>
          </cell>
          <cell r="D69">
            <v>22649</v>
          </cell>
          <cell r="E69">
            <v>19</v>
          </cell>
          <cell r="F69">
            <v>20</v>
          </cell>
          <cell r="G69" t="str">
            <v>6pm-8pm</v>
          </cell>
        </row>
        <row r="70">
          <cell r="A70" t="str">
            <v/>
          </cell>
          <cell r="B70" t="str">
            <v>LCA: LA Basin</v>
          </cell>
          <cell r="C70" t="str">
            <v>10/16/2019</v>
          </cell>
          <cell r="D70">
            <v>45546</v>
          </cell>
          <cell r="E70">
            <v>14</v>
          </cell>
          <cell r="F70">
            <v>17</v>
          </cell>
          <cell r="G70" t="str">
            <v>1pm-5pm</v>
          </cell>
        </row>
        <row r="71">
          <cell r="A71" t="str">
            <v/>
          </cell>
          <cell r="B71" t="str">
            <v>LCA: LA Basin</v>
          </cell>
          <cell r="C71" t="str">
            <v>10/21/2019 (6pm-7pm)</v>
          </cell>
          <cell r="D71">
            <v>2</v>
          </cell>
          <cell r="E71">
            <v>19</v>
          </cell>
          <cell r="F71">
            <v>19</v>
          </cell>
          <cell r="G71" t="str">
            <v>6pm-7pm</v>
          </cell>
        </row>
        <row r="72">
          <cell r="A72" t="str">
            <v/>
          </cell>
          <cell r="B72" t="str">
            <v>LCA: LA Basin</v>
          </cell>
          <cell r="C72" t="str">
            <v>10/21/2019 (6pm-8pm)</v>
          </cell>
          <cell r="D72">
            <v>5</v>
          </cell>
          <cell r="E72">
            <v>19</v>
          </cell>
          <cell r="F72">
            <v>20</v>
          </cell>
          <cell r="G72" t="str">
            <v>6pm-8pm</v>
          </cell>
        </row>
        <row r="73">
          <cell r="A73" t="str">
            <v/>
          </cell>
          <cell r="B73" t="str">
            <v>LCA: LA Basin</v>
          </cell>
          <cell r="C73" t="str">
            <v>10/22/2019</v>
          </cell>
          <cell r="D73">
            <v>5</v>
          </cell>
          <cell r="E73">
            <v>19</v>
          </cell>
          <cell r="F73">
            <v>20</v>
          </cell>
          <cell r="G73" t="str">
            <v>6pm-8pm</v>
          </cell>
        </row>
        <row r="74">
          <cell r="A74" t="str">
            <v/>
          </cell>
          <cell r="B74" t="str">
            <v>LCA: Outside</v>
          </cell>
          <cell r="C74" t="str">
            <v>Average Event Day (6pm-8pm)</v>
          </cell>
          <cell r="D74">
            <v>1176.7371826171875</v>
          </cell>
          <cell r="E74">
            <v>19</v>
          </cell>
          <cell r="F74">
            <v>20</v>
          </cell>
          <cell r="G74" t="str">
            <v>6pm-8pm</v>
          </cell>
        </row>
        <row r="75">
          <cell r="A75" t="str">
            <v/>
          </cell>
          <cell r="B75" t="str">
            <v>LCA: Outside</v>
          </cell>
          <cell r="C75" t="str">
            <v>Average Event Day (5pm-9pm)</v>
          </cell>
          <cell r="D75">
            <v>1179.7891845703125</v>
          </cell>
          <cell r="E75">
            <v>18</v>
          </cell>
          <cell r="F75">
            <v>21</v>
          </cell>
          <cell r="G75" t="str">
            <v>5pm-9pm</v>
          </cell>
        </row>
        <row r="76">
          <cell r="A76" t="str">
            <v/>
          </cell>
          <cell r="B76" t="str">
            <v>LCA: Outside</v>
          </cell>
          <cell r="C76" t="str">
            <v>7/24/2019</v>
          </cell>
          <cell r="D76">
            <v>1154</v>
          </cell>
          <cell r="E76">
            <v>19</v>
          </cell>
          <cell r="F76">
            <v>20</v>
          </cell>
          <cell r="G76" t="str">
            <v>6pm-8pm</v>
          </cell>
        </row>
        <row r="77">
          <cell r="A77" t="str">
            <v/>
          </cell>
          <cell r="B77" t="str">
            <v>LCA: Outside</v>
          </cell>
          <cell r="C77" t="str">
            <v>8/13/2019</v>
          </cell>
          <cell r="D77">
            <v>1172</v>
          </cell>
          <cell r="E77">
            <v>18</v>
          </cell>
          <cell r="F77">
            <v>21</v>
          </cell>
          <cell r="G77" t="str">
            <v>5pm-6pm &amp; 8pm-9pm</v>
          </cell>
        </row>
        <row r="78">
          <cell r="A78" t="str">
            <v/>
          </cell>
          <cell r="B78" t="str">
            <v>LCA: Outside</v>
          </cell>
          <cell r="C78" t="str">
            <v>8/14/2019</v>
          </cell>
          <cell r="D78">
            <v>1172</v>
          </cell>
          <cell r="E78">
            <v>18</v>
          </cell>
          <cell r="F78">
            <v>21</v>
          </cell>
          <cell r="G78" t="str">
            <v>5pm-9pm</v>
          </cell>
        </row>
        <row r="79">
          <cell r="A79" t="str">
            <v/>
          </cell>
          <cell r="B79" t="str">
            <v>LCA: Outside</v>
          </cell>
          <cell r="C79" t="str">
            <v>8/15/2019</v>
          </cell>
          <cell r="D79">
            <v>1174</v>
          </cell>
          <cell r="E79">
            <v>18</v>
          </cell>
          <cell r="F79">
            <v>21</v>
          </cell>
          <cell r="G79" t="str">
            <v>5pm-9pm</v>
          </cell>
        </row>
        <row r="80">
          <cell r="A80" t="str">
            <v/>
          </cell>
          <cell r="B80" t="str">
            <v>LCA: Outside</v>
          </cell>
          <cell r="C80" t="str">
            <v>8/21/2019 (7pm-8pm)</v>
          </cell>
          <cell r="D80">
            <v>1181</v>
          </cell>
          <cell r="E80">
            <v>20</v>
          </cell>
          <cell r="F80">
            <v>20</v>
          </cell>
          <cell r="G80" t="str">
            <v>7pm-8pm</v>
          </cell>
        </row>
        <row r="81">
          <cell r="A81" t="str">
            <v/>
          </cell>
          <cell r="B81" t="str">
            <v>LCA: Outside</v>
          </cell>
          <cell r="C81" t="str">
            <v>8/26/2019</v>
          </cell>
          <cell r="D81">
            <v>1172</v>
          </cell>
          <cell r="E81">
            <v>19</v>
          </cell>
          <cell r="F81">
            <v>20</v>
          </cell>
          <cell r="G81" t="str">
            <v>6pm-8pm</v>
          </cell>
        </row>
        <row r="82">
          <cell r="A82" t="str">
            <v/>
          </cell>
          <cell r="B82" t="str">
            <v>LCA: Outside</v>
          </cell>
          <cell r="C82" t="str">
            <v>8/27/2019</v>
          </cell>
          <cell r="D82">
            <v>1176</v>
          </cell>
          <cell r="E82">
            <v>19</v>
          </cell>
          <cell r="F82">
            <v>20</v>
          </cell>
          <cell r="G82" t="str">
            <v>6pm-8pm</v>
          </cell>
        </row>
        <row r="83">
          <cell r="A83" t="str">
            <v/>
          </cell>
          <cell r="B83" t="str">
            <v>LCA: Outside</v>
          </cell>
          <cell r="C83" t="str">
            <v>8/28/2019</v>
          </cell>
          <cell r="D83">
            <v>1176</v>
          </cell>
          <cell r="E83">
            <v>19</v>
          </cell>
          <cell r="F83">
            <v>20</v>
          </cell>
          <cell r="G83" t="str">
            <v>6pm-8pm</v>
          </cell>
        </row>
        <row r="84">
          <cell r="A84" t="str">
            <v/>
          </cell>
          <cell r="B84" t="str">
            <v>LCA: Outside</v>
          </cell>
          <cell r="C84" t="str">
            <v>9/3/2019</v>
          </cell>
          <cell r="D84">
            <v>1186</v>
          </cell>
          <cell r="E84">
            <v>19</v>
          </cell>
          <cell r="F84">
            <v>20</v>
          </cell>
          <cell r="G84" t="str">
            <v>6pm-8pm</v>
          </cell>
        </row>
        <row r="85">
          <cell r="A85" t="str">
            <v/>
          </cell>
          <cell r="B85" t="str">
            <v>LCA: Outside</v>
          </cell>
          <cell r="C85" t="str">
            <v>9/4/2019</v>
          </cell>
          <cell r="D85">
            <v>1186</v>
          </cell>
          <cell r="E85">
            <v>18</v>
          </cell>
          <cell r="F85">
            <v>21</v>
          </cell>
          <cell r="G85" t="str">
            <v>5pm-9pm</v>
          </cell>
        </row>
        <row r="86">
          <cell r="A86" t="str">
            <v/>
          </cell>
          <cell r="B86" t="str">
            <v>LCA: Outside</v>
          </cell>
          <cell r="C86" t="str">
            <v>9/5/2019</v>
          </cell>
          <cell r="D86">
            <v>1187</v>
          </cell>
          <cell r="E86">
            <v>18</v>
          </cell>
          <cell r="F86">
            <v>21</v>
          </cell>
          <cell r="G86" t="str">
            <v>5pm-9pm</v>
          </cell>
        </row>
        <row r="87">
          <cell r="A87" t="str">
            <v/>
          </cell>
          <cell r="B87" t="str">
            <v>LCA: Outside</v>
          </cell>
          <cell r="C87" t="str">
            <v>9/13/2019</v>
          </cell>
          <cell r="D87">
            <v>1191</v>
          </cell>
          <cell r="E87">
            <v>19</v>
          </cell>
          <cell r="F87">
            <v>20</v>
          </cell>
          <cell r="G87" t="str">
            <v>6pm-8pm</v>
          </cell>
        </row>
        <row r="88">
          <cell r="A88" t="str">
            <v/>
          </cell>
          <cell r="B88" t="str">
            <v>LCA: Outside</v>
          </cell>
          <cell r="C88" t="str">
            <v>9/24/2019 (5pm-8pm)</v>
          </cell>
          <cell r="D88">
            <v>1196</v>
          </cell>
          <cell r="E88">
            <v>18</v>
          </cell>
          <cell r="F88">
            <v>20</v>
          </cell>
          <cell r="G88" t="str">
            <v>5pm-8pm</v>
          </cell>
        </row>
        <row r="89">
          <cell r="A89" t="str">
            <v/>
          </cell>
          <cell r="B89" t="str">
            <v>LCA: Outside</v>
          </cell>
          <cell r="C89" t="str">
            <v>9/25/2019 (6pm-8pm)</v>
          </cell>
          <cell r="D89">
            <v>1197</v>
          </cell>
          <cell r="E89">
            <v>19</v>
          </cell>
          <cell r="F89">
            <v>20</v>
          </cell>
          <cell r="G89" t="str">
            <v>6pm-8pm</v>
          </cell>
        </row>
        <row r="90">
          <cell r="A90" t="str">
            <v/>
          </cell>
          <cell r="B90" t="str">
            <v>LCA: Outside</v>
          </cell>
          <cell r="C90" t="str">
            <v>10/16/2019</v>
          </cell>
          <cell r="D90">
            <v>1203</v>
          </cell>
          <cell r="E90">
            <v>14</v>
          </cell>
          <cell r="F90">
            <v>17</v>
          </cell>
          <cell r="G90" t="str">
            <v>1pm-5pm</v>
          </cell>
        </row>
        <row r="91">
          <cell r="A91" t="str">
            <v/>
          </cell>
          <cell r="B91" t="str">
            <v>LCA: Outside</v>
          </cell>
          <cell r="C91" t="str">
            <v>8/21/2019 (6pm-8pm)</v>
          </cell>
          <cell r="E91">
            <v>19</v>
          </cell>
          <cell r="F91">
            <v>20</v>
          </cell>
          <cell r="G91" t="str">
            <v>6pm-8pm</v>
          </cell>
        </row>
        <row r="92">
          <cell r="A92" t="str">
            <v/>
          </cell>
          <cell r="B92" t="str">
            <v>LCA: Outside</v>
          </cell>
          <cell r="C92" t="str">
            <v>10/21/2019 (6pm-7pm)</v>
          </cell>
          <cell r="E92">
            <v>19</v>
          </cell>
          <cell r="F92">
            <v>19</v>
          </cell>
          <cell r="G92" t="str">
            <v>6pm-7pm</v>
          </cell>
        </row>
        <row r="93">
          <cell r="A93" t="str">
            <v/>
          </cell>
          <cell r="B93" t="str">
            <v>LCA: Outside</v>
          </cell>
          <cell r="C93" t="str">
            <v>10/22/2019</v>
          </cell>
          <cell r="E93">
            <v>19</v>
          </cell>
          <cell r="F93">
            <v>20</v>
          </cell>
          <cell r="G93" t="str">
            <v>6pm-8pm</v>
          </cell>
        </row>
        <row r="94">
          <cell r="A94" t="str">
            <v/>
          </cell>
          <cell r="B94" t="str">
            <v>LCA: Outside</v>
          </cell>
          <cell r="C94" t="str">
            <v>9/24/2019 (6pm-8pm)</v>
          </cell>
          <cell r="E94">
            <v>19</v>
          </cell>
          <cell r="F94">
            <v>20</v>
          </cell>
          <cell r="G94" t="str">
            <v>6pm-8pm</v>
          </cell>
        </row>
        <row r="95">
          <cell r="A95" t="str">
            <v/>
          </cell>
          <cell r="B95" t="str">
            <v>LCA: Outside</v>
          </cell>
          <cell r="C95" t="str">
            <v>9/25/2019 (6pm-7pm)</v>
          </cell>
          <cell r="E95">
            <v>19</v>
          </cell>
          <cell r="F95">
            <v>19</v>
          </cell>
          <cell r="G95" t="str">
            <v>6pm-7pm</v>
          </cell>
        </row>
        <row r="96">
          <cell r="A96" t="str">
            <v/>
          </cell>
          <cell r="B96" t="str">
            <v>LCA: Outside</v>
          </cell>
          <cell r="C96" t="str">
            <v>9/12/2019</v>
          </cell>
          <cell r="E96">
            <v>19</v>
          </cell>
          <cell r="F96">
            <v>19</v>
          </cell>
          <cell r="G96" t="str">
            <v>6pm-7pm</v>
          </cell>
        </row>
        <row r="97">
          <cell r="A97" t="str">
            <v/>
          </cell>
          <cell r="B97" t="str">
            <v>LCA: Outside</v>
          </cell>
          <cell r="C97" t="str">
            <v>10/21/2019 (6pm-8pm)</v>
          </cell>
          <cell r="E97">
            <v>19</v>
          </cell>
          <cell r="F97">
            <v>20</v>
          </cell>
          <cell r="G97" t="str">
            <v>6pm-8pm</v>
          </cell>
        </row>
        <row r="98">
          <cell r="A98" t="str">
            <v/>
          </cell>
          <cell r="B98" t="str">
            <v>Low Income: CARE</v>
          </cell>
          <cell r="C98" t="str">
            <v>Average Event Day (5pm-9pm)</v>
          </cell>
          <cell r="D98">
            <v>6471.54736328125</v>
          </cell>
          <cell r="E98">
            <v>18</v>
          </cell>
          <cell r="F98">
            <v>21</v>
          </cell>
          <cell r="G98" t="str">
            <v>5pm-9pm</v>
          </cell>
        </row>
        <row r="99">
          <cell r="A99" t="str">
            <v/>
          </cell>
          <cell r="B99" t="str">
            <v>Low Income: CARE</v>
          </cell>
          <cell r="C99" t="str">
            <v>Average Event Day (6pm-8pm)</v>
          </cell>
          <cell r="D99">
            <v>6454.65478515625</v>
          </cell>
          <cell r="E99">
            <v>19</v>
          </cell>
          <cell r="F99">
            <v>20</v>
          </cell>
          <cell r="G99" t="str">
            <v>6pm-8pm</v>
          </cell>
        </row>
        <row r="100">
          <cell r="A100" t="str">
            <v/>
          </cell>
          <cell r="B100" t="str">
            <v>Low Income: CARE</v>
          </cell>
          <cell r="C100" t="str">
            <v>7/24/2019</v>
          </cell>
          <cell r="D100">
            <v>6268</v>
          </cell>
          <cell r="E100">
            <v>19</v>
          </cell>
          <cell r="F100">
            <v>20</v>
          </cell>
          <cell r="G100" t="str">
            <v>6pm-8pm</v>
          </cell>
        </row>
        <row r="101">
          <cell r="A101" t="str">
            <v/>
          </cell>
          <cell r="B101" t="str">
            <v>Low Income: CARE</v>
          </cell>
          <cell r="C101" t="str">
            <v>8/13/2019</v>
          </cell>
          <cell r="D101">
            <v>6420</v>
          </cell>
          <cell r="E101">
            <v>18</v>
          </cell>
          <cell r="F101">
            <v>21</v>
          </cell>
          <cell r="G101" t="str">
            <v>5pm-6pm &amp; 8pm-9pm</v>
          </cell>
        </row>
        <row r="102">
          <cell r="A102" t="str">
            <v/>
          </cell>
          <cell r="B102" t="str">
            <v>Low Income: CARE</v>
          </cell>
          <cell r="C102" t="str">
            <v>8/14/2019</v>
          </cell>
          <cell r="D102">
            <v>6420</v>
          </cell>
          <cell r="E102">
            <v>18</v>
          </cell>
          <cell r="F102">
            <v>21</v>
          </cell>
          <cell r="G102" t="str">
            <v>5pm-9pm</v>
          </cell>
        </row>
        <row r="103">
          <cell r="A103" t="str">
            <v/>
          </cell>
          <cell r="B103" t="str">
            <v>Low Income: CARE</v>
          </cell>
          <cell r="C103" t="str">
            <v>8/15/2019</v>
          </cell>
          <cell r="D103">
            <v>6437</v>
          </cell>
          <cell r="E103">
            <v>18</v>
          </cell>
          <cell r="F103">
            <v>21</v>
          </cell>
          <cell r="G103" t="str">
            <v>5pm-9pm</v>
          </cell>
        </row>
        <row r="104">
          <cell r="A104" t="str">
            <v/>
          </cell>
          <cell r="B104" t="str">
            <v>Low Income: CARE</v>
          </cell>
          <cell r="C104" t="str">
            <v>8/21/2019 (6pm-8pm)</v>
          </cell>
          <cell r="D104">
            <v>1388</v>
          </cell>
          <cell r="E104">
            <v>19</v>
          </cell>
          <cell r="F104">
            <v>20</v>
          </cell>
          <cell r="G104" t="str">
            <v>6pm-8pm</v>
          </cell>
        </row>
        <row r="105">
          <cell r="A105" t="str">
            <v/>
          </cell>
          <cell r="B105" t="str">
            <v>Low Income: CARE</v>
          </cell>
          <cell r="C105" t="str">
            <v>8/21/2019 (7pm-8pm)</v>
          </cell>
          <cell r="D105">
            <v>5080</v>
          </cell>
          <cell r="E105">
            <v>20</v>
          </cell>
          <cell r="F105">
            <v>20</v>
          </cell>
          <cell r="G105" t="str">
            <v>7pm-8pm</v>
          </cell>
        </row>
        <row r="106">
          <cell r="A106" t="str">
            <v/>
          </cell>
          <cell r="B106" t="str">
            <v>Low Income: CARE</v>
          </cell>
          <cell r="C106" t="str">
            <v>8/26/2019</v>
          </cell>
          <cell r="D106">
            <v>5586</v>
          </cell>
          <cell r="E106">
            <v>19</v>
          </cell>
          <cell r="F106">
            <v>20</v>
          </cell>
          <cell r="G106" t="str">
            <v>6pm-8pm</v>
          </cell>
        </row>
        <row r="107">
          <cell r="A107" t="str">
            <v/>
          </cell>
          <cell r="B107" t="str">
            <v>Low Income: CARE</v>
          </cell>
          <cell r="C107" t="str">
            <v>8/27/2019</v>
          </cell>
          <cell r="D107">
            <v>6472</v>
          </cell>
          <cell r="E107">
            <v>19</v>
          </cell>
          <cell r="F107">
            <v>20</v>
          </cell>
          <cell r="G107" t="str">
            <v>6pm-8pm</v>
          </cell>
        </row>
        <row r="108">
          <cell r="A108" t="str">
            <v/>
          </cell>
          <cell r="B108" t="str">
            <v>Low Income: CARE</v>
          </cell>
          <cell r="C108" t="str">
            <v>8/28/2019</v>
          </cell>
          <cell r="D108">
            <v>6471</v>
          </cell>
          <cell r="E108">
            <v>19</v>
          </cell>
          <cell r="F108">
            <v>20</v>
          </cell>
          <cell r="G108" t="str">
            <v>6pm-8pm</v>
          </cell>
        </row>
        <row r="109">
          <cell r="A109" t="str">
            <v/>
          </cell>
          <cell r="B109" t="str">
            <v>Low Income: CARE</v>
          </cell>
          <cell r="C109" t="str">
            <v>9/3/2019</v>
          </cell>
          <cell r="D109">
            <v>6506</v>
          </cell>
          <cell r="E109">
            <v>19</v>
          </cell>
          <cell r="F109">
            <v>20</v>
          </cell>
          <cell r="G109" t="str">
            <v>6pm-8pm</v>
          </cell>
        </row>
        <row r="110">
          <cell r="A110" t="str">
            <v/>
          </cell>
          <cell r="B110" t="str">
            <v>Low Income: CARE</v>
          </cell>
          <cell r="C110" t="str">
            <v>9/4/2019</v>
          </cell>
          <cell r="D110">
            <v>6503</v>
          </cell>
          <cell r="E110">
            <v>18</v>
          </cell>
          <cell r="F110">
            <v>21</v>
          </cell>
          <cell r="G110" t="str">
            <v>5pm-9pm</v>
          </cell>
        </row>
        <row r="111">
          <cell r="A111" t="str">
            <v/>
          </cell>
          <cell r="B111" t="str">
            <v>Low Income: CARE</v>
          </cell>
          <cell r="C111" t="str">
            <v>9/5/2019</v>
          </cell>
          <cell r="D111">
            <v>6525</v>
          </cell>
          <cell r="E111">
            <v>18</v>
          </cell>
          <cell r="F111">
            <v>21</v>
          </cell>
          <cell r="G111" t="str">
            <v>5pm-9pm</v>
          </cell>
        </row>
        <row r="112">
          <cell r="A112" t="str">
            <v/>
          </cell>
          <cell r="B112" t="str">
            <v>Low Income: CARE</v>
          </cell>
          <cell r="C112" t="str">
            <v>9/12/2019</v>
          </cell>
          <cell r="D112">
            <v>39</v>
          </cell>
          <cell r="E112">
            <v>19</v>
          </cell>
          <cell r="F112">
            <v>19</v>
          </cell>
          <cell r="G112" t="str">
            <v>6pm-7pm</v>
          </cell>
        </row>
        <row r="113">
          <cell r="A113" t="str">
            <v/>
          </cell>
          <cell r="B113" t="str">
            <v>Low Income: CARE</v>
          </cell>
          <cell r="C113" t="str">
            <v>9/13/2019</v>
          </cell>
          <cell r="D113">
            <v>6549</v>
          </cell>
          <cell r="E113">
            <v>19</v>
          </cell>
          <cell r="F113">
            <v>20</v>
          </cell>
          <cell r="G113" t="str">
            <v>6pm-8pm</v>
          </cell>
        </row>
        <row r="114">
          <cell r="A114" t="str">
            <v/>
          </cell>
          <cell r="B114" t="str">
            <v>Low Income: CARE</v>
          </cell>
          <cell r="C114" t="str">
            <v>9/24/2019 (6pm-8pm)</v>
          </cell>
          <cell r="D114">
            <v>945</v>
          </cell>
          <cell r="E114">
            <v>19</v>
          </cell>
          <cell r="F114">
            <v>20</v>
          </cell>
          <cell r="G114" t="str">
            <v>6pm-8pm</v>
          </cell>
        </row>
        <row r="115">
          <cell r="A115" t="str">
            <v/>
          </cell>
          <cell r="B115" t="str">
            <v>Low Income: CARE</v>
          </cell>
          <cell r="C115" t="str">
            <v>9/24/2019 (5pm-8pm)</v>
          </cell>
          <cell r="D115">
            <v>5671</v>
          </cell>
          <cell r="E115">
            <v>18</v>
          </cell>
          <cell r="F115">
            <v>20</v>
          </cell>
          <cell r="G115" t="str">
            <v>5pm-8pm</v>
          </cell>
        </row>
        <row r="116">
          <cell r="A116" t="str">
            <v/>
          </cell>
          <cell r="B116" t="str">
            <v>Low Income: CARE</v>
          </cell>
          <cell r="C116" t="str">
            <v>9/25/2019 (6pm-8pm)</v>
          </cell>
          <cell r="D116">
            <v>4254</v>
          </cell>
          <cell r="E116">
            <v>19</v>
          </cell>
          <cell r="F116">
            <v>20</v>
          </cell>
          <cell r="G116" t="str">
            <v>6pm-8pm</v>
          </cell>
        </row>
        <row r="117">
          <cell r="A117" t="str">
            <v/>
          </cell>
          <cell r="B117" t="str">
            <v>Low Income: CARE</v>
          </cell>
          <cell r="C117" t="str">
            <v>9/25/2019 (6pm-7pm)</v>
          </cell>
          <cell r="D117">
            <v>2348</v>
          </cell>
          <cell r="E117">
            <v>19</v>
          </cell>
          <cell r="F117">
            <v>19</v>
          </cell>
          <cell r="G117" t="str">
            <v>6pm-7pm</v>
          </cell>
        </row>
        <row r="118">
          <cell r="A118" t="str">
            <v/>
          </cell>
          <cell r="B118" t="str">
            <v>Low Income: CARE</v>
          </cell>
          <cell r="C118" t="str">
            <v>10/16/2019</v>
          </cell>
          <cell r="D118">
            <v>6613</v>
          </cell>
          <cell r="E118">
            <v>14</v>
          </cell>
          <cell r="F118">
            <v>17</v>
          </cell>
          <cell r="G118" t="str">
            <v>1pm-5pm</v>
          </cell>
        </row>
        <row r="119">
          <cell r="A119" t="str">
            <v/>
          </cell>
          <cell r="B119" t="str">
            <v>Low Income: CARE</v>
          </cell>
          <cell r="C119" t="str">
            <v>10/21/2019 (6pm-7pm)</v>
          </cell>
          <cell r="D119">
            <v>38</v>
          </cell>
          <cell r="E119">
            <v>19</v>
          </cell>
          <cell r="F119">
            <v>19</v>
          </cell>
          <cell r="G119" t="str">
            <v>6pm-7pm</v>
          </cell>
        </row>
        <row r="120">
          <cell r="A120" t="str">
            <v/>
          </cell>
          <cell r="B120" t="str">
            <v>Low Income: CARE</v>
          </cell>
          <cell r="C120" t="str">
            <v>10/21/2019 (6pm-8pm)</v>
          </cell>
          <cell r="D120">
            <v>902</v>
          </cell>
          <cell r="E120">
            <v>19</v>
          </cell>
          <cell r="F120">
            <v>20</v>
          </cell>
          <cell r="G120" t="str">
            <v>6pm-8pm</v>
          </cell>
        </row>
        <row r="121">
          <cell r="A121" t="str">
            <v/>
          </cell>
          <cell r="B121" t="str">
            <v>Low Income: CARE</v>
          </cell>
          <cell r="C121" t="str">
            <v>10/22/2019</v>
          </cell>
          <cell r="D121">
            <v>904</v>
          </cell>
          <cell r="E121">
            <v>19</v>
          </cell>
          <cell r="F121">
            <v>20</v>
          </cell>
          <cell r="G121" t="str">
            <v>6pm-8pm</v>
          </cell>
        </row>
        <row r="122">
          <cell r="A122" t="str">
            <v/>
          </cell>
          <cell r="B122" t="str">
            <v>Low Income: Non-CARE</v>
          </cell>
          <cell r="C122" t="str">
            <v>Average Event Day (5pm-9pm)</v>
          </cell>
          <cell r="D122">
            <v>45767.32421875</v>
          </cell>
          <cell r="E122">
            <v>18</v>
          </cell>
          <cell r="F122">
            <v>21</v>
          </cell>
          <cell r="G122" t="str">
            <v>5pm-9pm</v>
          </cell>
        </row>
        <row r="123">
          <cell r="A123" t="str">
            <v/>
          </cell>
          <cell r="B123" t="str">
            <v>Low Income: Non-CARE</v>
          </cell>
          <cell r="C123" t="str">
            <v>Average Event Day (6pm-8pm)</v>
          </cell>
          <cell r="D123">
            <v>45674.45703125</v>
          </cell>
          <cell r="E123">
            <v>19</v>
          </cell>
          <cell r="F123">
            <v>20</v>
          </cell>
          <cell r="G123" t="str">
            <v>6pm-8pm</v>
          </cell>
        </row>
        <row r="124">
          <cell r="A124" t="str">
            <v/>
          </cell>
          <cell r="B124" t="str">
            <v>Low Income: Non-CARE</v>
          </cell>
          <cell r="C124" t="str">
            <v>7/24/2019</v>
          </cell>
          <cell r="D124">
            <v>44741</v>
          </cell>
          <cell r="E124">
            <v>19</v>
          </cell>
          <cell r="F124">
            <v>20</v>
          </cell>
          <cell r="G124" t="str">
            <v>6pm-8pm</v>
          </cell>
        </row>
        <row r="125">
          <cell r="A125" t="str">
            <v/>
          </cell>
          <cell r="B125" t="str">
            <v>Low Income: Non-CARE</v>
          </cell>
          <cell r="C125" t="str">
            <v>8/13/2019</v>
          </cell>
          <cell r="D125">
            <v>45526</v>
          </cell>
          <cell r="E125">
            <v>18</v>
          </cell>
          <cell r="F125">
            <v>21</v>
          </cell>
          <cell r="G125" t="str">
            <v>5pm-6pm &amp; 8pm-9pm</v>
          </cell>
        </row>
        <row r="126">
          <cell r="A126" t="str">
            <v/>
          </cell>
          <cell r="B126" t="str">
            <v>Low Income: Non-CARE</v>
          </cell>
          <cell r="C126" t="str">
            <v>8/14/2019</v>
          </cell>
          <cell r="D126">
            <v>45512</v>
          </cell>
          <cell r="E126">
            <v>18</v>
          </cell>
          <cell r="F126">
            <v>21</v>
          </cell>
          <cell r="G126" t="str">
            <v>5pm-9pm</v>
          </cell>
        </row>
        <row r="127">
          <cell r="A127" t="str">
            <v/>
          </cell>
          <cell r="B127" t="str">
            <v>Low Income: Non-CARE</v>
          </cell>
          <cell r="C127" t="str">
            <v>8/15/2019</v>
          </cell>
          <cell r="D127">
            <v>45587</v>
          </cell>
          <cell r="E127">
            <v>18</v>
          </cell>
          <cell r="F127">
            <v>21</v>
          </cell>
          <cell r="G127" t="str">
            <v>5pm-9pm</v>
          </cell>
        </row>
        <row r="128">
          <cell r="A128" t="str">
            <v/>
          </cell>
          <cell r="B128" t="str">
            <v>Low Income: Non-CARE</v>
          </cell>
          <cell r="C128" t="str">
            <v>8/21/2019 (7pm-8pm)</v>
          </cell>
          <cell r="D128">
            <v>24649</v>
          </cell>
          <cell r="E128">
            <v>20</v>
          </cell>
          <cell r="F128">
            <v>20</v>
          </cell>
          <cell r="G128" t="str">
            <v>7pm-8pm</v>
          </cell>
        </row>
        <row r="129">
          <cell r="A129" t="str">
            <v/>
          </cell>
          <cell r="B129" t="str">
            <v>Low Income: Non-CARE</v>
          </cell>
          <cell r="C129" t="str">
            <v>8/21/2019 (6pm-8pm)</v>
          </cell>
          <cell r="D129">
            <v>21059</v>
          </cell>
          <cell r="E129">
            <v>19</v>
          </cell>
          <cell r="F129">
            <v>20</v>
          </cell>
          <cell r="G129" t="str">
            <v>6pm-8pm</v>
          </cell>
        </row>
        <row r="130">
          <cell r="A130" t="str">
            <v/>
          </cell>
          <cell r="B130" t="str">
            <v>Low Income: Non-CARE</v>
          </cell>
          <cell r="C130" t="str">
            <v>8/26/2019</v>
          </cell>
          <cell r="D130">
            <v>41432</v>
          </cell>
          <cell r="E130">
            <v>19</v>
          </cell>
          <cell r="F130">
            <v>20</v>
          </cell>
          <cell r="G130" t="str">
            <v>6pm-8pm</v>
          </cell>
        </row>
        <row r="131">
          <cell r="A131" t="str">
            <v/>
          </cell>
          <cell r="B131" t="str">
            <v>Low Income: Non-CARE</v>
          </cell>
          <cell r="C131" t="str">
            <v>8/27/2019</v>
          </cell>
          <cell r="D131">
            <v>45787</v>
          </cell>
          <cell r="E131">
            <v>19</v>
          </cell>
          <cell r="F131">
            <v>20</v>
          </cell>
          <cell r="G131" t="str">
            <v>6pm-8pm</v>
          </cell>
        </row>
        <row r="132">
          <cell r="A132" t="str">
            <v/>
          </cell>
          <cell r="B132" t="str">
            <v>Low Income: Non-CARE</v>
          </cell>
          <cell r="C132" t="str">
            <v>8/28/2019</v>
          </cell>
          <cell r="D132">
            <v>45769</v>
          </cell>
          <cell r="E132">
            <v>19</v>
          </cell>
          <cell r="F132">
            <v>20</v>
          </cell>
          <cell r="G132" t="str">
            <v>6pm-8pm</v>
          </cell>
        </row>
        <row r="133">
          <cell r="A133" t="str">
            <v/>
          </cell>
          <cell r="B133" t="str">
            <v>Low Income: Non-CARE</v>
          </cell>
          <cell r="C133" t="str">
            <v>9/3/2019</v>
          </cell>
          <cell r="D133">
            <v>45935</v>
          </cell>
          <cell r="E133">
            <v>19</v>
          </cell>
          <cell r="F133">
            <v>20</v>
          </cell>
          <cell r="G133" t="str">
            <v>6pm-8pm</v>
          </cell>
        </row>
        <row r="134">
          <cell r="A134" t="str">
            <v/>
          </cell>
          <cell r="B134" t="str">
            <v>Low Income: Non-CARE</v>
          </cell>
          <cell r="C134" t="str">
            <v>9/4/2019</v>
          </cell>
          <cell r="D134">
            <v>45929</v>
          </cell>
          <cell r="E134">
            <v>18</v>
          </cell>
          <cell r="F134">
            <v>21</v>
          </cell>
          <cell r="G134" t="str">
            <v>5pm-9pm</v>
          </cell>
        </row>
        <row r="135">
          <cell r="A135" t="str">
            <v/>
          </cell>
          <cell r="B135" t="str">
            <v>Low Income: Non-CARE</v>
          </cell>
          <cell r="C135" t="str">
            <v>9/5/2019</v>
          </cell>
          <cell r="D135">
            <v>46037</v>
          </cell>
          <cell r="E135">
            <v>18</v>
          </cell>
          <cell r="F135">
            <v>21</v>
          </cell>
          <cell r="G135" t="str">
            <v>5pm-9pm</v>
          </cell>
        </row>
        <row r="136">
          <cell r="A136" t="str">
            <v/>
          </cell>
          <cell r="B136" t="str">
            <v>Low Income: Non-CARE</v>
          </cell>
          <cell r="C136" t="str">
            <v>9/12/2019</v>
          </cell>
          <cell r="D136">
            <v>936</v>
          </cell>
          <cell r="E136">
            <v>19</v>
          </cell>
          <cell r="F136">
            <v>19</v>
          </cell>
          <cell r="G136" t="str">
            <v>6pm-7pm</v>
          </cell>
        </row>
        <row r="137">
          <cell r="A137" t="str">
            <v/>
          </cell>
          <cell r="B137" t="str">
            <v>Low Income: Non-CARE</v>
          </cell>
          <cell r="C137" t="str">
            <v>9/13/2019</v>
          </cell>
          <cell r="D137">
            <v>46115</v>
          </cell>
          <cell r="E137">
            <v>19</v>
          </cell>
          <cell r="F137">
            <v>20</v>
          </cell>
          <cell r="G137" t="str">
            <v>6pm-8pm</v>
          </cell>
        </row>
        <row r="138">
          <cell r="A138" t="str">
            <v/>
          </cell>
          <cell r="B138" t="str">
            <v>Low Income: Non-CARE</v>
          </cell>
          <cell r="C138" t="str">
            <v>9/24/2019 (5pm-8pm)</v>
          </cell>
          <cell r="D138">
            <v>41090</v>
          </cell>
          <cell r="E138">
            <v>18</v>
          </cell>
          <cell r="F138">
            <v>20</v>
          </cell>
          <cell r="G138" t="str">
            <v>5pm-8pm</v>
          </cell>
        </row>
        <row r="139">
          <cell r="A139" t="str">
            <v/>
          </cell>
          <cell r="B139" t="str">
            <v>Low Income: Non-CARE</v>
          </cell>
          <cell r="C139" t="str">
            <v>9/24/2019 (6pm-8pm)</v>
          </cell>
          <cell r="D139">
            <v>5290</v>
          </cell>
          <cell r="E139">
            <v>19</v>
          </cell>
          <cell r="F139">
            <v>20</v>
          </cell>
          <cell r="G139" t="str">
            <v>6pm-8pm</v>
          </cell>
        </row>
        <row r="140">
          <cell r="A140" t="str">
            <v/>
          </cell>
          <cell r="B140" t="str">
            <v>Low Income: Non-CARE</v>
          </cell>
          <cell r="C140" t="str">
            <v>9/25/2019 (6pm-8pm)</v>
          </cell>
          <cell r="D140">
            <v>19688</v>
          </cell>
          <cell r="E140">
            <v>19</v>
          </cell>
          <cell r="F140">
            <v>20</v>
          </cell>
          <cell r="G140" t="str">
            <v>6pm-8pm</v>
          </cell>
        </row>
        <row r="141">
          <cell r="A141">
            <v>1</v>
          </cell>
          <cell r="B141" t="str">
            <v>Low Income: Non-CARE</v>
          </cell>
          <cell r="C141" t="str">
            <v>9/25/2019 (6pm-7pm)</v>
          </cell>
          <cell r="D141">
            <v>26676</v>
          </cell>
          <cell r="E141">
            <v>19</v>
          </cell>
          <cell r="F141">
            <v>19</v>
          </cell>
          <cell r="G141" t="str">
            <v>6pm-7pm</v>
          </cell>
        </row>
        <row r="142">
          <cell r="A142" t="str">
            <v/>
          </cell>
          <cell r="B142" t="str">
            <v>Low Income: Non-CARE</v>
          </cell>
          <cell r="C142" t="str">
            <v>10/16/2019</v>
          </cell>
          <cell r="D142">
            <v>46314</v>
          </cell>
          <cell r="E142">
            <v>14</v>
          </cell>
          <cell r="F142">
            <v>17</v>
          </cell>
          <cell r="G142" t="str">
            <v>1pm-5pm</v>
          </cell>
        </row>
        <row r="143">
          <cell r="A143" t="str">
            <v/>
          </cell>
          <cell r="B143" t="str">
            <v>Low Income: Non-CARE</v>
          </cell>
          <cell r="C143" t="str">
            <v>10/21/2019 (6pm-8pm)</v>
          </cell>
          <cell r="D143">
            <v>4334</v>
          </cell>
          <cell r="E143">
            <v>19</v>
          </cell>
          <cell r="F143">
            <v>20</v>
          </cell>
          <cell r="G143" t="str">
            <v>6pm-8pm</v>
          </cell>
        </row>
        <row r="144">
          <cell r="A144" t="str">
            <v/>
          </cell>
          <cell r="B144" t="str">
            <v>Low Income: Non-CARE</v>
          </cell>
          <cell r="C144" t="str">
            <v>10/21/2019 (6pm-7pm)</v>
          </cell>
          <cell r="D144">
            <v>952</v>
          </cell>
          <cell r="E144">
            <v>19</v>
          </cell>
          <cell r="F144">
            <v>19</v>
          </cell>
          <cell r="G144" t="str">
            <v>6pm-7pm</v>
          </cell>
        </row>
        <row r="145">
          <cell r="A145" t="str">
            <v/>
          </cell>
          <cell r="B145" t="str">
            <v>Low Income: Non-CARE</v>
          </cell>
          <cell r="C145" t="str">
            <v>10/22/2019</v>
          </cell>
          <cell r="D145">
            <v>4344</v>
          </cell>
          <cell r="E145">
            <v>19</v>
          </cell>
          <cell r="F145">
            <v>20</v>
          </cell>
          <cell r="G145" t="str">
            <v>6pm-8pm</v>
          </cell>
        </row>
        <row r="146">
          <cell r="A146" t="str">
            <v/>
          </cell>
          <cell r="B146" t="str">
            <v>NEM: NEM Customer</v>
          </cell>
          <cell r="C146" t="str">
            <v>Average Event Day (6pm-8pm)</v>
          </cell>
          <cell r="D146">
            <v>9168.6923828125</v>
          </cell>
          <cell r="E146">
            <v>19</v>
          </cell>
          <cell r="F146">
            <v>20</v>
          </cell>
          <cell r="G146" t="str">
            <v>6pm-8pm</v>
          </cell>
        </row>
        <row r="147">
          <cell r="A147" t="str">
            <v/>
          </cell>
          <cell r="B147" t="str">
            <v>NEM: NEM Customer</v>
          </cell>
          <cell r="C147" t="str">
            <v>Average Event Day (5pm-9pm)</v>
          </cell>
          <cell r="D147">
            <v>9178.8701171875</v>
          </cell>
          <cell r="E147">
            <v>18</v>
          </cell>
          <cell r="F147">
            <v>21</v>
          </cell>
          <cell r="G147" t="str">
            <v>5pm-9pm</v>
          </cell>
        </row>
        <row r="148">
          <cell r="A148" t="str">
            <v/>
          </cell>
          <cell r="B148" t="str">
            <v>NEM: NEM Customer</v>
          </cell>
          <cell r="C148" t="str">
            <v>7/24/2019</v>
          </cell>
          <cell r="D148">
            <v>9076</v>
          </cell>
          <cell r="E148">
            <v>19</v>
          </cell>
          <cell r="F148">
            <v>20</v>
          </cell>
          <cell r="G148" t="str">
            <v>6pm-8pm</v>
          </cell>
        </row>
        <row r="149">
          <cell r="A149" t="str">
            <v/>
          </cell>
          <cell r="B149" t="str">
            <v>NEM: NEM Customer</v>
          </cell>
          <cell r="C149" t="str">
            <v>8/13/2019</v>
          </cell>
          <cell r="D149">
            <v>9143</v>
          </cell>
          <cell r="E149">
            <v>18</v>
          </cell>
          <cell r="F149">
            <v>21</v>
          </cell>
          <cell r="G149" t="str">
            <v>5pm-6pm &amp; 8pm-9pm</v>
          </cell>
        </row>
        <row r="150">
          <cell r="A150" t="str">
            <v/>
          </cell>
          <cell r="B150" t="str">
            <v>NEM: NEM Customer</v>
          </cell>
          <cell r="C150" t="str">
            <v>8/14/2019</v>
          </cell>
          <cell r="D150">
            <v>9139</v>
          </cell>
          <cell r="E150">
            <v>18</v>
          </cell>
          <cell r="F150">
            <v>21</v>
          </cell>
          <cell r="G150" t="str">
            <v>5pm-9pm</v>
          </cell>
        </row>
        <row r="151">
          <cell r="A151" t="str">
            <v/>
          </cell>
          <cell r="B151" t="str">
            <v>NEM: NEM Customer</v>
          </cell>
          <cell r="C151" t="str">
            <v>8/15/2019</v>
          </cell>
          <cell r="D151">
            <v>9154</v>
          </cell>
          <cell r="E151">
            <v>18</v>
          </cell>
          <cell r="F151">
            <v>21</v>
          </cell>
          <cell r="G151" t="str">
            <v>5pm-9pm</v>
          </cell>
        </row>
        <row r="152">
          <cell r="A152" t="str">
            <v/>
          </cell>
          <cell r="B152" t="str">
            <v>NEM: NEM Customer</v>
          </cell>
          <cell r="C152" t="str">
            <v>8/21/2019 (7pm-8pm)</v>
          </cell>
          <cell r="D152">
            <v>6271</v>
          </cell>
          <cell r="E152">
            <v>20</v>
          </cell>
          <cell r="F152">
            <v>20</v>
          </cell>
          <cell r="G152" t="str">
            <v>7pm-8pm</v>
          </cell>
        </row>
        <row r="153">
          <cell r="A153" t="str">
            <v/>
          </cell>
          <cell r="B153" t="str">
            <v>NEM: NEM Customer</v>
          </cell>
          <cell r="C153" t="str">
            <v>8/21/2019 (6pm-8pm)</v>
          </cell>
          <cell r="D153">
            <v>2897</v>
          </cell>
          <cell r="E153">
            <v>19</v>
          </cell>
          <cell r="F153">
            <v>20</v>
          </cell>
          <cell r="G153" t="str">
            <v>6pm-8pm</v>
          </cell>
        </row>
        <row r="154">
          <cell r="A154" t="str">
            <v/>
          </cell>
          <cell r="B154" t="str">
            <v>NEM: NEM Customer</v>
          </cell>
          <cell r="C154" t="str">
            <v>8/26/2019</v>
          </cell>
          <cell r="D154">
            <v>7960</v>
          </cell>
          <cell r="E154">
            <v>19</v>
          </cell>
          <cell r="F154">
            <v>20</v>
          </cell>
          <cell r="G154" t="str">
            <v>6pm-8pm</v>
          </cell>
        </row>
        <row r="155">
          <cell r="A155" t="str">
            <v/>
          </cell>
          <cell r="B155" t="str">
            <v>NEM: NEM Customer</v>
          </cell>
          <cell r="C155" t="str">
            <v>8/27/2019</v>
          </cell>
          <cell r="D155">
            <v>9169</v>
          </cell>
          <cell r="E155">
            <v>19</v>
          </cell>
          <cell r="F155">
            <v>20</v>
          </cell>
          <cell r="G155" t="str">
            <v>6pm-8pm</v>
          </cell>
        </row>
        <row r="156">
          <cell r="A156" t="str">
            <v/>
          </cell>
          <cell r="B156" t="str">
            <v>NEM: NEM Customer</v>
          </cell>
          <cell r="C156" t="str">
            <v>8/28/2019</v>
          </cell>
          <cell r="D156">
            <v>9165</v>
          </cell>
          <cell r="E156">
            <v>19</v>
          </cell>
          <cell r="F156">
            <v>20</v>
          </cell>
          <cell r="G156" t="str">
            <v>6pm-8pm</v>
          </cell>
        </row>
        <row r="157">
          <cell r="A157" t="str">
            <v/>
          </cell>
          <cell r="B157" t="str">
            <v>NEM: NEM Customer</v>
          </cell>
          <cell r="C157" t="str">
            <v>9/3/2019</v>
          </cell>
          <cell r="D157">
            <v>9203</v>
          </cell>
          <cell r="E157">
            <v>19</v>
          </cell>
          <cell r="F157">
            <v>20</v>
          </cell>
          <cell r="G157" t="str">
            <v>6pm-8pm</v>
          </cell>
        </row>
        <row r="158">
          <cell r="A158" t="str">
            <v/>
          </cell>
          <cell r="B158" t="str">
            <v>NEM: NEM Customer</v>
          </cell>
          <cell r="C158" t="str">
            <v>9/4/2019</v>
          </cell>
          <cell r="D158">
            <v>9203</v>
          </cell>
          <cell r="E158">
            <v>18</v>
          </cell>
          <cell r="F158">
            <v>21</v>
          </cell>
          <cell r="G158" t="str">
            <v>5pm-9pm</v>
          </cell>
        </row>
        <row r="159">
          <cell r="A159" t="str">
            <v/>
          </cell>
          <cell r="B159" t="str">
            <v>NEM: NEM Customer</v>
          </cell>
          <cell r="C159" t="str">
            <v>9/5/2019</v>
          </cell>
          <cell r="D159">
            <v>9219</v>
          </cell>
          <cell r="E159">
            <v>18</v>
          </cell>
          <cell r="F159">
            <v>21</v>
          </cell>
          <cell r="G159" t="str">
            <v>5pm-9pm</v>
          </cell>
        </row>
        <row r="160">
          <cell r="A160" t="str">
            <v/>
          </cell>
          <cell r="B160" t="str">
            <v>NEM: NEM Customer</v>
          </cell>
          <cell r="C160" t="str">
            <v>9/12/2019</v>
          </cell>
          <cell r="D160">
            <v>176</v>
          </cell>
          <cell r="E160">
            <v>19</v>
          </cell>
          <cell r="F160">
            <v>19</v>
          </cell>
          <cell r="G160" t="str">
            <v>6pm-7pm</v>
          </cell>
        </row>
        <row r="161">
          <cell r="A161" t="str">
            <v/>
          </cell>
          <cell r="B161" t="str">
            <v>NEM: NEM Customer</v>
          </cell>
          <cell r="C161" t="str">
            <v>9/13/2019</v>
          </cell>
          <cell r="D161">
            <v>9229</v>
          </cell>
          <cell r="E161">
            <v>19</v>
          </cell>
          <cell r="F161">
            <v>20</v>
          </cell>
          <cell r="G161" t="str">
            <v>6pm-8pm</v>
          </cell>
        </row>
        <row r="162">
          <cell r="A162" t="str">
            <v/>
          </cell>
          <cell r="B162" t="str">
            <v>NEM: NEM Customer</v>
          </cell>
          <cell r="C162" t="str">
            <v>9/24/2019 (6pm-8pm)</v>
          </cell>
          <cell r="D162">
            <v>1395</v>
          </cell>
          <cell r="E162">
            <v>19</v>
          </cell>
          <cell r="F162">
            <v>20</v>
          </cell>
          <cell r="G162" t="str">
            <v>6pm-8pm</v>
          </cell>
        </row>
        <row r="163">
          <cell r="A163" t="str">
            <v/>
          </cell>
          <cell r="B163" t="str">
            <v>NEM: NEM Customer</v>
          </cell>
          <cell r="C163" t="str">
            <v>9/24/2019 (5pm-8pm)</v>
          </cell>
          <cell r="D163">
            <v>7864</v>
          </cell>
          <cell r="E163">
            <v>18</v>
          </cell>
          <cell r="F163">
            <v>20</v>
          </cell>
          <cell r="G163" t="str">
            <v>5pm-8pm</v>
          </cell>
        </row>
        <row r="164">
          <cell r="A164" t="str">
            <v/>
          </cell>
          <cell r="B164" t="str">
            <v>NEM: NEM Customer</v>
          </cell>
          <cell r="C164" t="str">
            <v>9/25/2019 (6pm-7pm)</v>
          </cell>
          <cell r="D164">
            <v>4289</v>
          </cell>
          <cell r="E164">
            <v>19</v>
          </cell>
          <cell r="F164">
            <v>19</v>
          </cell>
          <cell r="G164" t="str">
            <v>6pm-7pm</v>
          </cell>
        </row>
        <row r="165">
          <cell r="A165" t="str">
            <v/>
          </cell>
          <cell r="B165" t="str">
            <v>NEM: NEM Customer</v>
          </cell>
          <cell r="C165" t="str">
            <v>9/25/2019 (6pm-8pm)</v>
          </cell>
          <cell r="D165">
            <v>4955</v>
          </cell>
          <cell r="E165">
            <v>19</v>
          </cell>
          <cell r="F165">
            <v>20</v>
          </cell>
          <cell r="G165" t="str">
            <v>6pm-8pm</v>
          </cell>
        </row>
        <row r="166">
          <cell r="A166" t="str">
            <v/>
          </cell>
          <cell r="B166" t="str">
            <v>NEM: NEM Customer</v>
          </cell>
          <cell r="C166" t="str">
            <v>10/16/2019</v>
          </cell>
          <cell r="D166">
            <v>9236</v>
          </cell>
          <cell r="E166">
            <v>14</v>
          </cell>
          <cell r="F166">
            <v>17</v>
          </cell>
          <cell r="G166" t="str">
            <v>1pm-5pm</v>
          </cell>
        </row>
        <row r="167">
          <cell r="A167" t="str">
            <v/>
          </cell>
          <cell r="B167" t="str">
            <v>NEM: NEM Customer</v>
          </cell>
          <cell r="C167" t="str">
            <v>10/21/2019 (6pm-7pm)</v>
          </cell>
          <cell r="D167">
            <v>177</v>
          </cell>
          <cell r="E167">
            <v>19</v>
          </cell>
          <cell r="F167">
            <v>19</v>
          </cell>
          <cell r="G167" t="str">
            <v>6pm-7pm</v>
          </cell>
        </row>
        <row r="168">
          <cell r="A168" t="str">
            <v/>
          </cell>
          <cell r="B168" t="str">
            <v>NEM: NEM Customer</v>
          </cell>
          <cell r="C168" t="str">
            <v>10/21/2019 (6pm-8pm)</v>
          </cell>
          <cell r="D168">
            <v>1214</v>
          </cell>
          <cell r="E168">
            <v>19</v>
          </cell>
          <cell r="F168">
            <v>20</v>
          </cell>
          <cell r="G168" t="str">
            <v>6pm-8pm</v>
          </cell>
        </row>
        <row r="169">
          <cell r="A169" t="str">
            <v/>
          </cell>
          <cell r="B169" t="str">
            <v>NEM: NEM Customer</v>
          </cell>
          <cell r="C169" t="str">
            <v>10/22/2019</v>
          </cell>
          <cell r="D169">
            <v>1217</v>
          </cell>
          <cell r="E169">
            <v>19</v>
          </cell>
          <cell r="F169">
            <v>20</v>
          </cell>
          <cell r="G169" t="str">
            <v>6pm-8pm</v>
          </cell>
        </row>
        <row r="170">
          <cell r="A170" t="str">
            <v/>
          </cell>
          <cell r="B170" t="str">
            <v>NEM: Non-NEM Customer</v>
          </cell>
          <cell r="C170" t="str">
            <v>Average Event Day (5pm-9pm)</v>
          </cell>
          <cell r="D170">
            <v>43060.00390625</v>
          </cell>
          <cell r="E170">
            <v>18</v>
          </cell>
          <cell r="F170">
            <v>21</v>
          </cell>
          <cell r="G170" t="str">
            <v>5pm-9pm</v>
          </cell>
        </row>
        <row r="171">
          <cell r="A171" t="str">
            <v/>
          </cell>
          <cell r="B171" t="str">
            <v>NEM: Non-NEM Customer</v>
          </cell>
          <cell r="C171" t="str">
            <v>Average Event Day (6pm-8pm)</v>
          </cell>
          <cell r="D171">
            <v>42960.66015625</v>
          </cell>
          <cell r="E171">
            <v>19</v>
          </cell>
          <cell r="F171">
            <v>20</v>
          </cell>
          <cell r="G171" t="str">
            <v>6pm-8pm</v>
          </cell>
        </row>
        <row r="172">
          <cell r="A172" t="str">
            <v/>
          </cell>
          <cell r="B172" t="str">
            <v>NEM: Non-NEM Customer</v>
          </cell>
          <cell r="C172" t="str">
            <v>7/24/2019</v>
          </cell>
          <cell r="D172">
            <v>41933</v>
          </cell>
          <cell r="E172">
            <v>19</v>
          </cell>
          <cell r="F172">
            <v>20</v>
          </cell>
          <cell r="G172" t="str">
            <v>6pm-8pm</v>
          </cell>
        </row>
        <row r="173">
          <cell r="A173" t="str">
            <v/>
          </cell>
          <cell r="B173" t="str">
            <v>NEM: Non-NEM Customer</v>
          </cell>
          <cell r="C173" t="str">
            <v>8/13/2019</v>
          </cell>
          <cell r="D173">
            <v>42803</v>
          </cell>
          <cell r="E173">
            <v>18</v>
          </cell>
          <cell r="F173">
            <v>21</v>
          </cell>
          <cell r="G173" t="str">
            <v>5pm-6pm &amp; 8pm-9pm</v>
          </cell>
        </row>
        <row r="174">
          <cell r="A174" t="str">
            <v/>
          </cell>
          <cell r="B174" t="str">
            <v>NEM: Non-NEM Customer</v>
          </cell>
          <cell r="C174" t="str">
            <v>8/14/2019</v>
          </cell>
          <cell r="D174">
            <v>42793</v>
          </cell>
          <cell r="E174">
            <v>18</v>
          </cell>
          <cell r="F174">
            <v>21</v>
          </cell>
          <cell r="G174" t="str">
            <v>5pm-9pm</v>
          </cell>
        </row>
        <row r="175">
          <cell r="A175" t="str">
            <v/>
          </cell>
          <cell r="B175" t="str">
            <v>NEM: Non-NEM Customer</v>
          </cell>
          <cell r="C175" t="str">
            <v>8/15/2019</v>
          </cell>
          <cell r="D175">
            <v>42870</v>
          </cell>
          <cell r="E175">
            <v>18</v>
          </cell>
          <cell r="F175">
            <v>21</v>
          </cell>
          <cell r="G175" t="str">
            <v>5pm-9pm</v>
          </cell>
        </row>
        <row r="176">
          <cell r="A176" t="str">
            <v/>
          </cell>
          <cell r="B176" t="str">
            <v>NEM: Non-NEM Customer</v>
          </cell>
          <cell r="C176" t="str">
            <v>8/21/2019 (6pm-8pm)</v>
          </cell>
          <cell r="D176">
            <v>19550</v>
          </cell>
          <cell r="E176">
            <v>19</v>
          </cell>
          <cell r="F176">
            <v>20</v>
          </cell>
          <cell r="G176" t="str">
            <v>6pm-8pm</v>
          </cell>
        </row>
        <row r="177">
          <cell r="A177" t="str">
            <v/>
          </cell>
          <cell r="B177" t="str">
            <v>NEM: Non-NEM Customer</v>
          </cell>
          <cell r="C177" t="str">
            <v>8/21/2019 (7pm-8pm)</v>
          </cell>
          <cell r="D177">
            <v>23458</v>
          </cell>
          <cell r="E177">
            <v>20</v>
          </cell>
          <cell r="F177">
            <v>20</v>
          </cell>
          <cell r="G177" t="str">
            <v>7pm-8pm</v>
          </cell>
        </row>
        <row r="178">
          <cell r="A178" t="str">
            <v/>
          </cell>
          <cell r="B178" t="str">
            <v>NEM: Non-NEM Customer</v>
          </cell>
          <cell r="C178" t="str">
            <v>8/26/2019</v>
          </cell>
          <cell r="D178">
            <v>39058</v>
          </cell>
          <cell r="E178">
            <v>19</v>
          </cell>
          <cell r="F178">
            <v>20</v>
          </cell>
          <cell r="G178" t="str">
            <v>6pm-8pm</v>
          </cell>
        </row>
        <row r="179">
          <cell r="A179" t="str">
            <v/>
          </cell>
          <cell r="B179" t="str">
            <v>NEM: Non-NEM Customer</v>
          </cell>
          <cell r="C179" t="str">
            <v>8/27/2019</v>
          </cell>
          <cell r="D179">
            <v>43090</v>
          </cell>
          <cell r="E179">
            <v>19</v>
          </cell>
          <cell r="F179">
            <v>20</v>
          </cell>
          <cell r="G179" t="str">
            <v>6pm-8pm</v>
          </cell>
        </row>
        <row r="180">
          <cell r="A180" t="str">
            <v/>
          </cell>
          <cell r="B180" t="str">
            <v>NEM: Non-NEM Customer</v>
          </cell>
          <cell r="C180" t="str">
            <v>8/28/2019</v>
          </cell>
          <cell r="D180">
            <v>43075</v>
          </cell>
          <cell r="E180">
            <v>19</v>
          </cell>
          <cell r="F180">
            <v>20</v>
          </cell>
          <cell r="G180" t="str">
            <v>6pm-8pm</v>
          </cell>
        </row>
        <row r="181">
          <cell r="A181" t="str">
            <v/>
          </cell>
          <cell r="B181" t="str">
            <v>NEM: Non-NEM Customer</v>
          </cell>
          <cell r="C181" t="str">
            <v>9/3/2019</v>
          </cell>
          <cell r="D181">
            <v>43238</v>
          </cell>
          <cell r="E181">
            <v>19</v>
          </cell>
          <cell r="F181">
            <v>20</v>
          </cell>
          <cell r="G181" t="str">
            <v>6pm-8pm</v>
          </cell>
        </row>
        <row r="182">
          <cell r="A182" t="str">
            <v/>
          </cell>
          <cell r="B182" t="str">
            <v>NEM: Non-NEM Customer</v>
          </cell>
          <cell r="C182" t="str">
            <v>9/4/2019</v>
          </cell>
          <cell r="D182">
            <v>43229</v>
          </cell>
          <cell r="E182">
            <v>18</v>
          </cell>
          <cell r="F182">
            <v>21</v>
          </cell>
          <cell r="G182" t="str">
            <v>5pm-9pm</v>
          </cell>
        </row>
        <row r="183">
          <cell r="A183" t="str">
            <v/>
          </cell>
          <cell r="B183" t="str">
            <v>NEM: Non-NEM Customer</v>
          </cell>
          <cell r="C183" t="str">
            <v>9/5/2019</v>
          </cell>
          <cell r="D183">
            <v>43343</v>
          </cell>
          <cell r="E183">
            <v>18</v>
          </cell>
          <cell r="F183">
            <v>21</v>
          </cell>
          <cell r="G183" t="str">
            <v>5pm-9pm</v>
          </cell>
        </row>
        <row r="184">
          <cell r="A184" t="str">
            <v/>
          </cell>
          <cell r="B184" t="str">
            <v>NEM: Non-NEM Customer</v>
          </cell>
          <cell r="C184" t="str">
            <v>9/12/2019</v>
          </cell>
          <cell r="D184">
            <v>799</v>
          </cell>
          <cell r="E184">
            <v>19</v>
          </cell>
          <cell r="F184">
            <v>19</v>
          </cell>
          <cell r="G184" t="str">
            <v>6pm-7pm</v>
          </cell>
        </row>
        <row r="185">
          <cell r="A185" t="str">
            <v/>
          </cell>
          <cell r="B185" t="str">
            <v>NEM: Non-NEM Customer</v>
          </cell>
          <cell r="C185" t="str">
            <v>9/13/2019</v>
          </cell>
          <cell r="D185">
            <v>43435</v>
          </cell>
          <cell r="E185">
            <v>19</v>
          </cell>
          <cell r="F185">
            <v>20</v>
          </cell>
          <cell r="G185" t="str">
            <v>6pm-8pm</v>
          </cell>
        </row>
        <row r="186">
          <cell r="A186" t="str">
            <v/>
          </cell>
          <cell r="B186" t="str">
            <v>NEM: Non-NEM Customer</v>
          </cell>
          <cell r="C186" t="str">
            <v>9/24/2019 (6pm-8pm)</v>
          </cell>
          <cell r="D186">
            <v>4840</v>
          </cell>
          <cell r="E186">
            <v>19</v>
          </cell>
          <cell r="F186">
            <v>20</v>
          </cell>
          <cell r="G186" t="str">
            <v>6pm-8pm</v>
          </cell>
        </row>
        <row r="187">
          <cell r="A187" t="str">
            <v/>
          </cell>
          <cell r="B187" t="str">
            <v>NEM: Non-NEM Customer</v>
          </cell>
          <cell r="C187" t="str">
            <v>9/24/2019 (5pm-8pm)</v>
          </cell>
          <cell r="D187">
            <v>38897</v>
          </cell>
          <cell r="E187">
            <v>18</v>
          </cell>
          <cell r="F187">
            <v>20</v>
          </cell>
          <cell r="G187" t="str">
            <v>5pm-8pm</v>
          </cell>
        </row>
        <row r="188">
          <cell r="A188" t="str">
            <v/>
          </cell>
          <cell r="B188" t="str">
            <v>NEM: Non-NEM Customer</v>
          </cell>
          <cell r="C188" t="str">
            <v>9/25/2019 (6pm-7pm)</v>
          </cell>
          <cell r="D188">
            <v>24735</v>
          </cell>
          <cell r="E188">
            <v>19</v>
          </cell>
          <cell r="F188">
            <v>19</v>
          </cell>
          <cell r="G188" t="str">
            <v>6pm-7pm</v>
          </cell>
        </row>
        <row r="189">
          <cell r="A189" t="str">
            <v/>
          </cell>
          <cell r="B189" t="str">
            <v>NEM: Non-NEM Customer</v>
          </cell>
          <cell r="C189" t="str">
            <v>9/25/2019 (6pm-8pm)</v>
          </cell>
          <cell r="D189">
            <v>18987</v>
          </cell>
          <cell r="E189">
            <v>19</v>
          </cell>
          <cell r="F189">
            <v>20</v>
          </cell>
          <cell r="G189" t="str">
            <v>6pm-8pm</v>
          </cell>
        </row>
        <row r="190">
          <cell r="A190" t="str">
            <v/>
          </cell>
          <cell r="B190" t="str">
            <v>NEM: Non-NEM Customer</v>
          </cell>
          <cell r="C190" t="str">
            <v>10/16/2019</v>
          </cell>
          <cell r="D190">
            <v>43691</v>
          </cell>
          <cell r="E190">
            <v>14</v>
          </cell>
          <cell r="F190">
            <v>17</v>
          </cell>
          <cell r="G190" t="str">
            <v>1pm-5pm</v>
          </cell>
        </row>
        <row r="191">
          <cell r="A191" t="str">
            <v/>
          </cell>
          <cell r="B191" t="str">
            <v>NEM: Non-NEM Customer</v>
          </cell>
          <cell r="C191" t="str">
            <v>10/21/2019 (6pm-7pm)</v>
          </cell>
          <cell r="D191">
            <v>813</v>
          </cell>
          <cell r="E191">
            <v>19</v>
          </cell>
          <cell r="F191">
            <v>19</v>
          </cell>
          <cell r="G191" t="str">
            <v>6pm-7pm</v>
          </cell>
        </row>
        <row r="192">
          <cell r="A192" t="str">
            <v/>
          </cell>
          <cell r="B192" t="str">
            <v>NEM: Non-NEM Customer</v>
          </cell>
          <cell r="C192" t="str">
            <v>10/21/2019 (6pm-8pm)</v>
          </cell>
          <cell r="D192">
            <v>4022</v>
          </cell>
          <cell r="E192">
            <v>19</v>
          </cell>
          <cell r="F192">
            <v>20</v>
          </cell>
          <cell r="G192" t="str">
            <v>6pm-8pm</v>
          </cell>
        </row>
        <row r="193">
          <cell r="A193" t="str">
            <v/>
          </cell>
          <cell r="B193" t="str">
            <v>NEM: Non-NEM Customer</v>
          </cell>
          <cell r="C193" t="str">
            <v>10/22/2019</v>
          </cell>
          <cell r="D193">
            <v>4031</v>
          </cell>
          <cell r="E193">
            <v>19</v>
          </cell>
          <cell r="F193">
            <v>20</v>
          </cell>
          <cell r="G193" t="str">
            <v>6pm-8pm</v>
          </cell>
        </row>
        <row r="194">
          <cell r="A194" t="str">
            <v/>
          </cell>
          <cell r="B194" t="str">
            <v>Size: Above Mean kW</v>
          </cell>
          <cell r="C194" t="str">
            <v>Average Event Day (5pm-9pm)</v>
          </cell>
          <cell r="D194">
            <v>26285.375</v>
          </cell>
          <cell r="E194">
            <v>18</v>
          </cell>
          <cell r="F194">
            <v>21</v>
          </cell>
          <cell r="G194" t="str">
            <v>5pm-9pm</v>
          </cell>
        </row>
        <row r="195">
          <cell r="A195" t="str">
            <v/>
          </cell>
          <cell r="B195" t="str">
            <v>Size: Above Mean kW</v>
          </cell>
          <cell r="C195" t="str">
            <v>Average Event Day (6pm-8pm)</v>
          </cell>
          <cell r="D195">
            <v>26237.861328125</v>
          </cell>
          <cell r="E195">
            <v>19</v>
          </cell>
          <cell r="F195">
            <v>20</v>
          </cell>
          <cell r="G195" t="str">
            <v>6pm-8pm</v>
          </cell>
        </row>
        <row r="196">
          <cell r="A196" t="str">
            <v/>
          </cell>
          <cell r="B196" t="str">
            <v>Size: Above Mean kW</v>
          </cell>
          <cell r="C196" t="str">
            <v>7/24/2019</v>
          </cell>
          <cell r="D196">
            <v>25722</v>
          </cell>
          <cell r="E196">
            <v>19</v>
          </cell>
          <cell r="F196">
            <v>20</v>
          </cell>
          <cell r="G196" t="str">
            <v>6pm-8pm</v>
          </cell>
        </row>
        <row r="197">
          <cell r="A197" t="str">
            <v/>
          </cell>
          <cell r="B197" t="str">
            <v>Size: Above Mean kW</v>
          </cell>
          <cell r="C197" t="str">
            <v>8/13/2019</v>
          </cell>
          <cell r="D197">
            <v>26142</v>
          </cell>
          <cell r="E197">
            <v>18</v>
          </cell>
          <cell r="F197">
            <v>21</v>
          </cell>
          <cell r="G197" t="str">
            <v>5pm-6pm &amp; 8pm-9pm</v>
          </cell>
        </row>
        <row r="198">
          <cell r="A198" t="str">
            <v/>
          </cell>
          <cell r="B198" t="str">
            <v>Size: Above Mean kW</v>
          </cell>
          <cell r="C198" t="str">
            <v>8/14/2019</v>
          </cell>
          <cell r="D198">
            <v>26135</v>
          </cell>
          <cell r="E198">
            <v>18</v>
          </cell>
          <cell r="F198">
            <v>21</v>
          </cell>
          <cell r="G198" t="str">
            <v>5pm-9pm</v>
          </cell>
        </row>
        <row r="199">
          <cell r="A199" t="str">
            <v/>
          </cell>
          <cell r="B199" t="str">
            <v>Size: Above Mean kW</v>
          </cell>
          <cell r="C199" t="str">
            <v>8/15/2019</v>
          </cell>
          <cell r="D199">
            <v>26185</v>
          </cell>
          <cell r="E199">
            <v>18</v>
          </cell>
          <cell r="F199">
            <v>21</v>
          </cell>
          <cell r="G199" t="str">
            <v>5pm-9pm</v>
          </cell>
        </row>
        <row r="200">
          <cell r="A200" t="str">
            <v/>
          </cell>
          <cell r="B200" t="str">
            <v>Size: Above Mean kW</v>
          </cell>
          <cell r="C200" t="str">
            <v>8/21/2019 (6pm-8pm)</v>
          </cell>
          <cell r="D200">
            <v>7526</v>
          </cell>
          <cell r="E200">
            <v>19</v>
          </cell>
          <cell r="F200">
            <v>20</v>
          </cell>
          <cell r="G200" t="str">
            <v>6pm-8pm</v>
          </cell>
        </row>
        <row r="201">
          <cell r="A201" t="str">
            <v/>
          </cell>
          <cell r="B201" t="str">
            <v>Size: Above Mean kW</v>
          </cell>
          <cell r="C201" t="str">
            <v>8/21/2019 (7pm-8pm)</v>
          </cell>
          <cell r="D201">
            <v>18761</v>
          </cell>
          <cell r="E201">
            <v>20</v>
          </cell>
          <cell r="F201">
            <v>20</v>
          </cell>
          <cell r="G201" t="str">
            <v>7pm-8pm</v>
          </cell>
        </row>
        <row r="202">
          <cell r="A202" t="str">
            <v/>
          </cell>
          <cell r="B202" t="str">
            <v>Size: Above Mean kW</v>
          </cell>
          <cell r="C202" t="str">
            <v>8/26/2019</v>
          </cell>
          <cell r="D202">
            <v>22879</v>
          </cell>
          <cell r="E202">
            <v>19</v>
          </cell>
          <cell r="F202">
            <v>20</v>
          </cell>
          <cell r="G202" t="str">
            <v>6pm-8pm</v>
          </cell>
        </row>
        <row r="203">
          <cell r="A203" t="str">
            <v/>
          </cell>
          <cell r="B203" t="str">
            <v>Size: Above Mean kW</v>
          </cell>
          <cell r="C203" t="str">
            <v>8/27/2019</v>
          </cell>
          <cell r="D203">
            <v>26303</v>
          </cell>
          <cell r="E203">
            <v>19</v>
          </cell>
          <cell r="F203">
            <v>20</v>
          </cell>
          <cell r="G203" t="str">
            <v>6pm-8pm</v>
          </cell>
        </row>
        <row r="204">
          <cell r="A204" t="str">
            <v/>
          </cell>
          <cell r="B204" t="str">
            <v>Size: Above Mean kW</v>
          </cell>
          <cell r="C204" t="str">
            <v>8/28/2019</v>
          </cell>
          <cell r="D204">
            <v>26299</v>
          </cell>
          <cell r="E204">
            <v>19</v>
          </cell>
          <cell r="F204">
            <v>20</v>
          </cell>
          <cell r="G204" t="str">
            <v>6pm-8pm</v>
          </cell>
        </row>
        <row r="205">
          <cell r="A205" t="str">
            <v/>
          </cell>
          <cell r="B205" t="str">
            <v>Size: Above Mean kW</v>
          </cell>
          <cell r="C205" t="str">
            <v>9/3/2019</v>
          </cell>
          <cell r="D205">
            <v>26380</v>
          </cell>
          <cell r="E205">
            <v>19</v>
          </cell>
          <cell r="F205">
            <v>20</v>
          </cell>
          <cell r="G205" t="str">
            <v>6pm-8pm</v>
          </cell>
        </row>
        <row r="206">
          <cell r="A206" t="str">
            <v/>
          </cell>
          <cell r="B206" t="str">
            <v>Size: Above Mean kW</v>
          </cell>
          <cell r="C206" t="str">
            <v>9/4/2019</v>
          </cell>
          <cell r="D206">
            <v>26377</v>
          </cell>
          <cell r="E206">
            <v>18</v>
          </cell>
          <cell r="F206">
            <v>21</v>
          </cell>
          <cell r="G206" t="str">
            <v>5pm-9pm</v>
          </cell>
        </row>
        <row r="207">
          <cell r="A207" t="str">
            <v/>
          </cell>
          <cell r="B207" t="str">
            <v>Size: Above Mean kW</v>
          </cell>
          <cell r="C207" t="str">
            <v>9/5/2019</v>
          </cell>
          <cell r="D207">
            <v>26442</v>
          </cell>
          <cell r="E207">
            <v>18</v>
          </cell>
          <cell r="F207">
            <v>21</v>
          </cell>
          <cell r="G207" t="str">
            <v>5pm-9pm</v>
          </cell>
        </row>
        <row r="208">
          <cell r="A208" t="str">
            <v/>
          </cell>
          <cell r="B208" t="str">
            <v>Size: Above Mean kW</v>
          </cell>
          <cell r="C208" t="str">
            <v>9/12/2019</v>
          </cell>
          <cell r="D208">
            <v>331</v>
          </cell>
          <cell r="E208">
            <v>19</v>
          </cell>
          <cell r="F208">
            <v>19</v>
          </cell>
          <cell r="G208" t="str">
            <v>6pm-7pm</v>
          </cell>
        </row>
        <row r="209">
          <cell r="A209" t="str">
            <v/>
          </cell>
          <cell r="B209" t="str">
            <v>Size: Above Mean kW</v>
          </cell>
          <cell r="C209" t="str">
            <v>9/13/2019</v>
          </cell>
          <cell r="D209">
            <v>26472</v>
          </cell>
          <cell r="E209">
            <v>19</v>
          </cell>
          <cell r="F209">
            <v>20</v>
          </cell>
          <cell r="G209" t="str">
            <v>6pm-8pm</v>
          </cell>
        </row>
        <row r="210">
          <cell r="A210" t="str">
            <v/>
          </cell>
          <cell r="B210" t="str">
            <v>Size: Above Mean kW</v>
          </cell>
          <cell r="C210" t="str">
            <v>9/24/2019 (6pm-8pm)</v>
          </cell>
          <cell r="D210">
            <v>3800</v>
          </cell>
          <cell r="E210">
            <v>19</v>
          </cell>
          <cell r="F210">
            <v>20</v>
          </cell>
          <cell r="G210" t="str">
            <v>6pm-8pm</v>
          </cell>
        </row>
        <row r="211">
          <cell r="A211" t="str">
            <v/>
          </cell>
          <cell r="B211" t="str">
            <v>Size: Above Mean kW</v>
          </cell>
          <cell r="C211" t="str">
            <v>9/24/2019 (5pm-8pm)</v>
          </cell>
          <cell r="D211">
            <v>22823</v>
          </cell>
          <cell r="E211">
            <v>18</v>
          </cell>
          <cell r="F211">
            <v>20</v>
          </cell>
          <cell r="G211" t="str">
            <v>5pm-8pm</v>
          </cell>
        </row>
        <row r="212">
          <cell r="A212" t="str">
            <v/>
          </cell>
          <cell r="B212" t="str">
            <v>Size: Above Mean kW</v>
          </cell>
          <cell r="C212" t="str">
            <v>9/25/2019 (6pm-8pm)</v>
          </cell>
          <cell r="D212">
            <v>15210</v>
          </cell>
          <cell r="E212">
            <v>19</v>
          </cell>
          <cell r="F212">
            <v>20</v>
          </cell>
          <cell r="G212" t="str">
            <v>6pm-8pm</v>
          </cell>
        </row>
        <row r="213">
          <cell r="A213" t="str">
            <v/>
          </cell>
          <cell r="B213" t="str">
            <v>Size: Above Mean kW</v>
          </cell>
          <cell r="C213" t="str">
            <v>9/25/2019 (6pm-7pm)</v>
          </cell>
          <cell r="D213">
            <v>11368</v>
          </cell>
          <cell r="E213">
            <v>19</v>
          </cell>
          <cell r="F213">
            <v>19</v>
          </cell>
          <cell r="G213" t="str">
            <v>6pm-7pm</v>
          </cell>
        </row>
        <row r="214">
          <cell r="A214" t="str">
            <v/>
          </cell>
          <cell r="B214" t="str">
            <v>Size: Above Mean kW</v>
          </cell>
          <cell r="C214" t="str">
            <v>10/16/2019</v>
          </cell>
          <cell r="D214">
            <v>26586</v>
          </cell>
          <cell r="E214">
            <v>14</v>
          </cell>
          <cell r="F214">
            <v>17</v>
          </cell>
          <cell r="G214" t="str">
            <v>1pm-5pm</v>
          </cell>
        </row>
        <row r="215">
          <cell r="A215" t="str">
            <v/>
          </cell>
          <cell r="B215" t="str">
            <v>Size: Above Mean kW</v>
          </cell>
          <cell r="C215" t="str">
            <v>10/21/2019 (6pm-7pm)</v>
          </cell>
          <cell r="D215">
            <v>337</v>
          </cell>
          <cell r="E215">
            <v>19</v>
          </cell>
          <cell r="F215">
            <v>19</v>
          </cell>
          <cell r="G215" t="str">
            <v>6pm-7pm</v>
          </cell>
        </row>
        <row r="216">
          <cell r="A216" t="str">
            <v/>
          </cell>
          <cell r="B216" t="str">
            <v>Size: Above Mean kW</v>
          </cell>
          <cell r="C216" t="str">
            <v>10/21/2019 (6pm-8pm)</v>
          </cell>
          <cell r="D216">
            <v>3454</v>
          </cell>
          <cell r="E216">
            <v>19</v>
          </cell>
          <cell r="F216">
            <v>20</v>
          </cell>
          <cell r="G216" t="str">
            <v>6pm-8pm</v>
          </cell>
        </row>
        <row r="217">
          <cell r="A217" t="str">
            <v/>
          </cell>
          <cell r="B217" t="str">
            <v>Size: Above Mean kW</v>
          </cell>
          <cell r="C217" t="str">
            <v>10/22/2019</v>
          </cell>
          <cell r="D217">
            <v>3461</v>
          </cell>
          <cell r="E217">
            <v>19</v>
          </cell>
          <cell r="F217">
            <v>20</v>
          </cell>
          <cell r="G217" t="str">
            <v>6pm-8pm</v>
          </cell>
        </row>
        <row r="218">
          <cell r="A218" t="str">
            <v/>
          </cell>
          <cell r="B218" t="str">
            <v>Size: Below Mean kW</v>
          </cell>
          <cell r="C218" t="str">
            <v>Average Event Day (6pm-8pm)</v>
          </cell>
          <cell r="D218">
            <v>25891.193359375</v>
          </cell>
          <cell r="E218">
            <v>19</v>
          </cell>
          <cell r="F218">
            <v>20</v>
          </cell>
          <cell r="G218" t="str">
            <v>6pm-8pm</v>
          </cell>
        </row>
        <row r="219">
          <cell r="A219" t="str">
            <v/>
          </cell>
          <cell r="B219" t="str">
            <v>Size: Below Mean kW</v>
          </cell>
          <cell r="C219" t="str">
            <v>Average Event Day (5pm-9pm)</v>
          </cell>
          <cell r="D219">
            <v>25953.478515625</v>
          </cell>
          <cell r="E219">
            <v>18</v>
          </cell>
          <cell r="F219">
            <v>21</v>
          </cell>
          <cell r="G219" t="str">
            <v>5pm-9pm</v>
          </cell>
        </row>
        <row r="220">
          <cell r="A220" t="str">
            <v/>
          </cell>
          <cell r="B220" t="str">
            <v>Size: Below Mean kW</v>
          </cell>
          <cell r="C220" t="str">
            <v>7/24/2019</v>
          </cell>
          <cell r="D220">
            <v>25287</v>
          </cell>
          <cell r="E220">
            <v>19</v>
          </cell>
          <cell r="F220">
            <v>20</v>
          </cell>
          <cell r="G220" t="str">
            <v>6pm-8pm</v>
          </cell>
        </row>
        <row r="221">
          <cell r="A221" t="str">
            <v/>
          </cell>
          <cell r="B221" t="str">
            <v>Size: Below Mean kW</v>
          </cell>
          <cell r="C221" t="str">
            <v>8/13/2019</v>
          </cell>
          <cell r="D221">
            <v>25804</v>
          </cell>
          <cell r="E221">
            <v>18</v>
          </cell>
          <cell r="F221">
            <v>21</v>
          </cell>
          <cell r="G221" t="str">
            <v>5pm-6pm &amp; 8pm-9pm</v>
          </cell>
        </row>
        <row r="222">
          <cell r="A222" t="str">
            <v/>
          </cell>
          <cell r="B222" t="str">
            <v>Size: Below Mean kW</v>
          </cell>
          <cell r="C222" t="str">
            <v>8/14/2019</v>
          </cell>
          <cell r="D222">
            <v>25797</v>
          </cell>
          <cell r="E222">
            <v>18</v>
          </cell>
          <cell r="F222">
            <v>21</v>
          </cell>
          <cell r="G222" t="str">
            <v>5pm-9pm</v>
          </cell>
        </row>
        <row r="223">
          <cell r="A223" t="str">
            <v/>
          </cell>
          <cell r="B223" t="str">
            <v>Size: Below Mean kW</v>
          </cell>
          <cell r="C223" t="str">
            <v>8/15/2019</v>
          </cell>
          <cell r="D223">
            <v>25839</v>
          </cell>
          <cell r="E223">
            <v>18</v>
          </cell>
          <cell r="F223">
            <v>21</v>
          </cell>
          <cell r="G223" t="str">
            <v>5pm-9pm</v>
          </cell>
        </row>
        <row r="224">
          <cell r="A224" t="str">
            <v/>
          </cell>
          <cell r="B224" t="str">
            <v>Size: Below Mean kW</v>
          </cell>
          <cell r="C224" t="str">
            <v>8/21/2019 (7pm-8pm)</v>
          </cell>
          <cell r="D224">
            <v>10968</v>
          </cell>
          <cell r="E224">
            <v>20</v>
          </cell>
          <cell r="F224">
            <v>20</v>
          </cell>
          <cell r="G224" t="str">
            <v>7pm-8pm</v>
          </cell>
        </row>
        <row r="225">
          <cell r="A225" t="str">
            <v/>
          </cell>
          <cell r="B225" t="str">
            <v>Size: Below Mean kW</v>
          </cell>
          <cell r="C225" t="str">
            <v>8/21/2019 (6pm-8pm)</v>
          </cell>
          <cell r="D225">
            <v>14921</v>
          </cell>
          <cell r="E225">
            <v>19</v>
          </cell>
          <cell r="F225">
            <v>20</v>
          </cell>
          <cell r="G225" t="str">
            <v>6pm-8pm</v>
          </cell>
        </row>
        <row r="226">
          <cell r="A226" t="str">
            <v/>
          </cell>
          <cell r="B226" t="str">
            <v>Size: Below Mean kW</v>
          </cell>
          <cell r="C226" t="str">
            <v>8/26/2019</v>
          </cell>
          <cell r="D226">
            <v>24139</v>
          </cell>
          <cell r="E226">
            <v>19</v>
          </cell>
          <cell r="F226">
            <v>20</v>
          </cell>
          <cell r="G226" t="str">
            <v>6pm-8pm</v>
          </cell>
        </row>
        <row r="227">
          <cell r="A227" t="str">
            <v/>
          </cell>
          <cell r="B227" t="str">
            <v>Size: Below Mean kW</v>
          </cell>
          <cell r="C227" t="str">
            <v>8/27/2019</v>
          </cell>
          <cell r="D227">
            <v>25956</v>
          </cell>
          <cell r="E227">
            <v>19</v>
          </cell>
          <cell r="F227">
            <v>20</v>
          </cell>
          <cell r="G227" t="str">
            <v>6pm-8pm</v>
          </cell>
        </row>
        <row r="228">
          <cell r="A228" t="str">
            <v/>
          </cell>
          <cell r="B228" t="str">
            <v>Size: Below Mean kW</v>
          </cell>
          <cell r="C228" t="str">
            <v>8/28/2019</v>
          </cell>
          <cell r="D228">
            <v>25941</v>
          </cell>
          <cell r="E228">
            <v>19</v>
          </cell>
          <cell r="F228">
            <v>20</v>
          </cell>
          <cell r="G228" t="str">
            <v>6pm-8pm</v>
          </cell>
        </row>
        <row r="229">
          <cell r="A229" t="str">
            <v/>
          </cell>
          <cell r="B229" t="str">
            <v>Size: Below Mean kW</v>
          </cell>
          <cell r="C229" t="str">
            <v>9/3/2019</v>
          </cell>
          <cell r="D229">
            <v>26061</v>
          </cell>
          <cell r="E229">
            <v>19</v>
          </cell>
          <cell r="F229">
            <v>20</v>
          </cell>
          <cell r="G229" t="str">
            <v>6pm-8pm</v>
          </cell>
        </row>
        <row r="230">
          <cell r="A230" t="str">
            <v/>
          </cell>
          <cell r="B230" t="str">
            <v>Size: Below Mean kW</v>
          </cell>
          <cell r="C230" t="str">
            <v>9/4/2019</v>
          </cell>
          <cell r="D230">
            <v>26055</v>
          </cell>
          <cell r="E230">
            <v>18</v>
          </cell>
          <cell r="F230">
            <v>21</v>
          </cell>
          <cell r="G230" t="str">
            <v>5pm-9pm</v>
          </cell>
        </row>
        <row r="231">
          <cell r="A231" t="str">
            <v/>
          </cell>
          <cell r="B231" t="str">
            <v>Size: Below Mean kW</v>
          </cell>
          <cell r="C231" t="str">
            <v>9/5/2019</v>
          </cell>
          <cell r="D231">
            <v>26120</v>
          </cell>
          <cell r="E231">
            <v>18</v>
          </cell>
          <cell r="F231">
            <v>21</v>
          </cell>
          <cell r="G231" t="str">
            <v>5pm-9pm</v>
          </cell>
        </row>
        <row r="232">
          <cell r="A232" t="str">
            <v/>
          </cell>
          <cell r="B232" t="str">
            <v>Size: Below Mean kW</v>
          </cell>
          <cell r="C232" t="str">
            <v>9/12/2019</v>
          </cell>
          <cell r="D232">
            <v>644</v>
          </cell>
          <cell r="E232">
            <v>19</v>
          </cell>
          <cell r="F232">
            <v>19</v>
          </cell>
          <cell r="G232" t="str">
            <v>6pm-7pm</v>
          </cell>
        </row>
        <row r="233">
          <cell r="A233" t="str">
            <v/>
          </cell>
          <cell r="B233" t="str">
            <v>Size: Below Mean kW</v>
          </cell>
          <cell r="C233" t="str">
            <v>9/13/2019</v>
          </cell>
          <cell r="D233">
            <v>26192</v>
          </cell>
          <cell r="E233">
            <v>19</v>
          </cell>
          <cell r="F233">
            <v>20</v>
          </cell>
          <cell r="G233" t="str">
            <v>6pm-8pm</v>
          </cell>
        </row>
        <row r="234">
          <cell r="A234" t="str">
            <v/>
          </cell>
          <cell r="B234" t="str">
            <v>Size: Below Mean kW</v>
          </cell>
          <cell r="C234" t="str">
            <v>9/24/2019 (5pm-8pm)</v>
          </cell>
          <cell r="D234">
            <v>23938</v>
          </cell>
          <cell r="E234">
            <v>18</v>
          </cell>
          <cell r="F234">
            <v>20</v>
          </cell>
          <cell r="G234" t="str">
            <v>5pm-8pm</v>
          </cell>
        </row>
        <row r="235">
          <cell r="A235" t="str">
            <v/>
          </cell>
          <cell r="B235" t="str">
            <v>Size: Below Mean kW</v>
          </cell>
          <cell r="C235" t="str">
            <v>9/24/2019 (6pm-8pm)</v>
          </cell>
          <cell r="D235">
            <v>2435</v>
          </cell>
          <cell r="E235">
            <v>19</v>
          </cell>
          <cell r="F235">
            <v>20</v>
          </cell>
          <cell r="G235" t="str">
            <v>6pm-8pm</v>
          </cell>
        </row>
        <row r="236">
          <cell r="A236" t="str">
            <v/>
          </cell>
          <cell r="B236" t="str">
            <v>Size: Below Mean kW</v>
          </cell>
          <cell r="C236" t="str">
            <v>9/25/2019 (6pm-8pm)</v>
          </cell>
          <cell r="D236">
            <v>8732</v>
          </cell>
          <cell r="E236">
            <v>19</v>
          </cell>
          <cell r="F236">
            <v>20</v>
          </cell>
          <cell r="G236" t="str">
            <v>6pm-8pm</v>
          </cell>
        </row>
        <row r="237">
          <cell r="A237" t="str">
            <v/>
          </cell>
          <cell r="B237" t="str">
            <v>Size: Below Mean kW</v>
          </cell>
          <cell r="C237" t="str">
            <v>9/25/2019 (6pm-7pm)</v>
          </cell>
          <cell r="D237">
            <v>17656</v>
          </cell>
          <cell r="E237">
            <v>19</v>
          </cell>
          <cell r="F237">
            <v>19</v>
          </cell>
          <cell r="G237" t="str">
            <v>6pm-7pm</v>
          </cell>
        </row>
        <row r="238">
          <cell r="A238" t="str">
            <v/>
          </cell>
          <cell r="B238" t="str">
            <v>Size: Below Mean kW</v>
          </cell>
          <cell r="C238" t="str">
            <v>10/16/2019</v>
          </cell>
          <cell r="D238">
            <v>26341</v>
          </cell>
          <cell r="E238">
            <v>14</v>
          </cell>
          <cell r="F238">
            <v>17</v>
          </cell>
          <cell r="G238" t="str">
            <v>1pm-5pm</v>
          </cell>
        </row>
        <row r="239">
          <cell r="A239" t="str">
            <v/>
          </cell>
          <cell r="B239" t="str">
            <v>Size: Below Mean kW</v>
          </cell>
          <cell r="C239" t="str">
            <v>10/21/2019 (6pm-8pm)</v>
          </cell>
          <cell r="D239">
            <v>1782</v>
          </cell>
          <cell r="E239">
            <v>19</v>
          </cell>
          <cell r="F239">
            <v>20</v>
          </cell>
          <cell r="G239" t="str">
            <v>6pm-8pm</v>
          </cell>
        </row>
        <row r="240">
          <cell r="A240" t="str">
            <v/>
          </cell>
          <cell r="B240" t="str">
            <v>Size: Below Mean kW</v>
          </cell>
          <cell r="C240" t="str">
            <v>10/21/2019 (6pm-7pm)</v>
          </cell>
          <cell r="D240">
            <v>653</v>
          </cell>
          <cell r="E240">
            <v>19</v>
          </cell>
          <cell r="F240">
            <v>19</v>
          </cell>
          <cell r="G240" t="str">
            <v>6pm-7pm</v>
          </cell>
        </row>
        <row r="241">
          <cell r="A241" t="str">
            <v/>
          </cell>
          <cell r="B241" t="str">
            <v>Size: Below Mean kW</v>
          </cell>
          <cell r="C241" t="str">
            <v>10/22/2019</v>
          </cell>
          <cell r="D241">
            <v>1787</v>
          </cell>
          <cell r="E241">
            <v>19</v>
          </cell>
          <cell r="F241">
            <v>20</v>
          </cell>
          <cell r="G241" t="str">
            <v>6pm-8pm</v>
          </cell>
        </row>
        <row r="242">
          <cell r="A242" t="str">
            <v/>
          </cell>
          <cell r="B242" t="str">
            <v>Sublap: SCEC</v>
          </cell>
          <cell r="C242" t="str">
            <v>Average Event Day (6pm-8pm)</v>
          </cell>
          <cell r="D242">
            <v>22251.62109375</v>
          </cell>
          <cell r="E242">
            <v>19</v>
          </cell>
          <cell r="F242">
            <v>20</v>
          </cell>
          <cell r="G242" t="str">
            <v>6pm-8pm</v>
          </cell>
        </row>
        <row r="243">
          <cell r="A243" t="str">
            <v/>
          </cell>
          <cell r="B243" t="str">
            <v>Sublap: SCEC</v>
          </cell>
          <cell r="C243" t="str">
            <v>Average Event Day (5pm-9pm)</v>
          </cell>
          <cell r="D243">
            <v>22306.814453125</v>
          </cell>
          <cell r="E243">
            <v>18</v>
          </cell>
          <cell r="F243">
            <v>21</v>
          </cell>
          <cell r="G243" t="str">
            <v>5pm-9pm</v>
          </cell>
        </row>
        <row r="244">
          <cell r="A244" t="str">
            <v/>
          </cell>
          <cell r="B244" t="str">
            <v>Sublap: SCEC</v>
          </cell>
          <cell r="C244" t="str">
            <v>7/24/2019</v>
          </cell>
          <cell r="D244">
            <v>21715</v>
          </cell>
          <cell r="E244">
            <v>19</v>
          </cell>
          <cell r="F244">
            <v>20</v>
          </cell>
          <cell r="G244" t="str">
            <v>6pm-8pm</v>
          </cell>
        </row>
        <row r="245">
          <cell r="A245" t="str">
            <v/>
          </cell>
          <cell r="B245" t="str">
            <v>Sublap: SCEC</v>
          </cell>
          <cell r="C245" t="str">
            <v>8/13/2019</v>
          </cell>
          <cell r="D245">
            <v>22159</v>
          </cell>
          <cell r="E245">
            <v>18</v>
          </cell>
          <cell r="F245">
            <v>21</v>
          </cell>
          <cell r="G245" t="str">
            <v>5pm-6pm &amp; 8pm-9pm</v>
          </cell>
        </row>
        <row r="246">
          <cell r="A246" t="str">
            <v/>
          </cell>
          <cell r="B246" t="str">
            <v>Sublap: SCEC</v>
          </cell>
          <cell r="C246" t="str">
            <v>8/14/2019</v>
          </cell>
          <cell r="D246">
            <v>22154</v>
          </cell>
          <cell r="E246">
            <v>18</v>
          </cell>
          <cell r="F246">
            <v>21</v>
          </cell>
          <cell r="G246" t="str">
            <v>5pm-9pm</v>
          </cell>
        </row>
        <row r="247">
          <cell r="A247" t="str">
            <v/>
          </cell>
          <cell r="B247" t="str">
            <v>Sublap: SCEC</v>
          </cell>
          <cell r="C247" t="str">
            <v>8/15/2019</v>
          </cell>
          <cell r="D247">
            <v>22193</v>
          </cell>
          <cell r="E247">
            <v>18</v>
          </cell>
          <cell r="F247">
            <v>21</v>
          </cell>
          <cell r="G247" t="str">
            <v>5pm-9pm</v>
          </cell>
        </row>
        <row r="248">
          <cell r="A248" t="str">
            <v/>
          </cell>
          <cell r="B248" t="str">
            <v>Sublap: SCEC</v>
          </cell>
          <cell r="C248" t="str">
            <v>8/21/2019 (7pm-8pm)</v>
          </cell>
          <cell r="D248">
            <v>22247</v>
          </cell>
          <cell r="E248">
            <v>20</v>
          </cell>
          <cell r="F248">
            <v>20</v>
          </cell>
          <cell r="G248" t="str">
            <v>7pm-8pm</v>
          </cell>
        </row>
        <row r="249">
          <cell r="A249" t="str">
            <v/>
          </cell>
          <cell r="B249" t="str">
            <v>Sublap: SCEC</v>
          </cell>
          <cell r="C249" t="str">
            <v>8/26/2019</v>
          </cell>
          <cell r="D249">
            <v>22279</v>
          </cell>
          <cell r="E249">
            <v>19</v>
          </cell>
          <cell r="F249">
            <v>20</v>
          </cell>
          <cell r="G249" t="str">
            <v>6pm-8pm</v>
          </cell>
        </row>
        <row r="250">
          <cell r="A250" t="str">
            <v/>
          </cell>
          <cell r="B250" t="str">
            <v>Sublap: SCEC</v>
          </cell>
          <cell r="C250" t="str">
            <v>8/27/2019</v>
          </cell>
          <cell r="D250">
            <v>22312</v>
          </cell>
          <cell r="E250">
            <v>19</v>
          </cell>
          <cell r="F250">
            <v>20</v>
          </cell>
          <cell r="G250" t="str">
            <v>6pm-8pm</v>
          </cell>
        </row>
        <row r="251">
          <cell r="A251" t="str">
            <v/>
          </cell>
          <cell r="B251" t="str">
            <v>Sublap: SCEC</v>
          </cell>
          <cell r="C251" t="str">
            <v>8/28/2019</v>
          </cell>
          <cell r="D251">
            <v>22303</v>
          </cell>
          <cell r="E251">
            <v>19</v>
          </cell>
          <cell r="F251">
            <v>20</v>
          </cell>
          <cell r="G251" t="str">
            <v>6pm-8pm</v>
          </cell>
        </row>
        <row r="252">
          <cell r="A252" t="str">
            <v/>
          </cell>
          <cell r="B252" t="str">
            <v>Sublap: SCEC</v>
          </cell>
          <cell r="C252" t="str">
            <v>9/3/2019</v>
          </cell>
          <cell r="D252">
            <v>22415</v>
          </cell>
          <cell r="E252">
            <v>19</v>
          </cell>
          <cell r="F252">
            <v>20</v>
          </cell>
          <cell r="G252" t="str">
            <v>6pm-8pm</v>
          </cell>
        </row>
        <row r="253">
          <cell r="A253" t="str">
            <v/>
          </cell>
          <cell r="B253" t="str">
            <v>Sublap: SCEC</v>
          </cell>
          <cell r="C253" t="str">
            <v>9/4/2019</v>
          </cell>
          <cell r="D253">
            <v>22409</v>
          </cell>
          <cell r="E253">
            <v>18</v>
          </cell>
          <cell r="F253">
            <v>21</v>
          </cell>
          <cell r="G253" t="str">
            <v>5pm-9pm</v>
          </cell>
        </row>
        <row r="254">
          <cell r="A254" t="str">
            <v/>
          </cell>
          <cell r="B254" t="str">
            <v>Sublap: SCEC</v>
          </cell>
          <cell r="C254" t="str">
            <v>9/5/2019</v>
          </cell>
          <cell r="D254">
            <v>22468</v>
          </cell>
          <cell r="E254">
            <v>18</v>
          </cell>
          <cell r="F254">
            <v>21</v>
          </cell>
          <cell r="G254" t="str">
            <v>5pm-9pm</v>
          </cell>
        </row>
        <row r="255">
          <cell r="A255" t="str">
            <v/>
          </cell>
          <cell r="B255" t="str">
            <v>Sublap: SCEC</v>
          </cell>
          <cell r="C255" t="str">
            <v>9/13/2019</v>
          </cell>
          <cell r="D255">
            <v>22496</v>
          </cell>
          <cell r="E255">
            <v>19</v>
          </cell>
          <cell r="F255">
            <v>20</v>
          </cell>
          <cell r="G255" t="str">
            <v>6pm-8pm</v>
          </cell>
        </row>
        <row r="256">
          <cell r="A256" t="str">
            <v/>
          </cell>
          <cell r="B256" t="str">
            <v>Sublap: SCEC</v>
          </cell>
          <cell r="C256" t="str">
            <v>9/24/2019 (5pm-8pm)</v>
          </cell>
          <cell r="D256">
            <v>22614</v>
          </cell>
          <cell r="E256">
            <v>18</v>
          </cell>
          <cell r="F256">
            <v>20</v>
          </cell>
          <cell r="G256" t="str">
            <v>5pm-8pm</v>
          </cell>
        </row>
        <row r="257">
          <cell r="A257" t="str">
            <v/>
          </cell>
          <cell r="B257" t="str">
            <v>Sublap: SCEC</v>
          </cell>
          <cell r="C257" t="str">
            <v>9/25/2019 (6pm-8pm)</v>
          </cell>
          <cell r="D257">
            <v>22601</v>
          </cell>
          <cell r="E257">
            <v>19</v>
          </cell>
          <cell r="F257">
            <v>20</v>
          </cell>
          <cell r="G257" t="str">
            <v>6pm-8pm</v>
          </cell>
        </row>
        <row r="258">
          <cell r="A258" t="str">
            <v/>
          </cell>
          <cell r="B258" t="str">
            <v>Sublap: SCEC</v>
          </cell>
          <cell r="C258" t="str">
            <v>10/16/2019</v>
          </cell>
          <cell r="D258">
            <v>22563</v>
          </cell>
          <cell r="E258">
            <v>14</v>
          </cell>
          <cell r="F258">
            <v>17</v>
          </cell>
          <cell r="G258" t="str">
            <v>1pm-5pm</v>
          </cell>
        </row>
        <row r="259">
          <cell r="A259" t="str">
            <v/>
          </cell>
          <cell r="B259" t="str">
            <v>Sublap: SCEC</v>
          </cell>
          <cell r="C259" t="str">
            <v>10/21/2019 (6pm-7pm)</v>
          </cell>
          <cell r="E259">
            <v>19</v>
          </cell>
          <cell r="F259">
            <v>19</v>
          </cell>
          <cell r="G259" t="str">
            <v>6pm-7pm</v>
          </cell>
        </row>
        <row r="260">
          <cell r="A260" t="str">
            <v/>
          </cell>
          <cell r="B260" t="str">
            <v>Sublap: SCEC</v>
          </cell>
          <cell r="C260" t="str">
            <v>10/22/2019</v>
          </cell>
          <cell r="E260">
            <v>19</v>
          </cell>
          <cell r="F260">
            <v>20</v>
          </cell>
          <cell r="G260" t="str">
            <v>6pm-8pm</v>
          </cell>
        </row>
        <row r="261">
          <cell r="A261" t="str">
            <v/>
          </cell>
          <cell r="B261" t="str">
            <v>Sublap: SCEC</v>
          </cell>
          <cell r="C261" t="str">
            <v>8/21/2019 (6pm-8pm)</v>
          </cell>
          <cell r="E261">
            <v>19</v>
          </cell>
          <cell r="F261">
            <v>20</v>
          </cell>
          <cell r="G261" t="str">
            <v>6pm-8pm</v>
          </cell>
        </row>
        <row r="262">
          <cell r="A262" t="str">
            <v/>
          </cell>
          <cell r="B262" t="str">
            <v>Sublap: SCEC</v>
          </cell>
          <cell r="C262" t="str">
            <v>9/25/2019 (6pm-7pm)</v>
          </cell>
          <cell r="E262">
            <v>19</v>
          </cell>
          <cell r="F262">
            <v>19</v>
          </cell>
          <cell r="G262" t="str">
            <v>6pm-7pm</v>
          </cell>
        </row>
        <row r="263">
          <cell r="A263" t="str">
            <v/>
          </cell>
          <cell r="B263" t="str">
            <v>Sublap: SCEC</v>
          </cell>
          <cell r="C263" t="str">
            <v>9/24/2019 (6pm-8pm)</v>
          </cell>
          <cell r="E263">
            <v>19</v>
          </cell>
          <cell r="F263">
            <v>20</v>
          </cell>
          <cell r="G263" t="str">
            <v>6pm-8pm</v>
          </cell>
        </row>
        <row r="264">
          <cell r="A264" t="str">
            <v/>
          </cell>
          <cell r="B264" t="str">
            <v>Sublap: SCEC</v>
          </cell>
          <cell r="C264" t="str">
            <v>10/21/2019 (6pm-8pm)</v>
          </cell>
          <cell r="E264">
            <v>19</v>
          </cell>
          <cell r="F264">
            <v>20</v>
          </cell>
          <cell r="G264" t="str">
            <v>6pm-8pm</v>
          </cell>
        </row>
        <row r="265">
          <cell r="A265" t="str">
            <v/>
          </cell>
          <cell r="B265" t="str">
            <v>Sublap: SCEC</v>
          </cell>
          <cell r="C265" t="str">
            <v>9/12/2019</v>
          </cell>
          <cell r="E265">
            <v>19</v>
          </cell>
          <cell r="F265">
            <v>19</v>
          </cell>
          <cell r="G265" t="str">
            <v>6pm-7pm</v>
          </cell>
        </row>
        <row r="266">
          <cell r="A266" t="str">
            <v/>
          </cell>
          <cell r="B266" t="str">
            <v>Sublap: SCEN</v>
          </cell>
          <cell r="C266" t="str">
            <v>Average Event Day (5pm-9pm)</v>
          </cell>
          <cell r="D266">
            <v>5196.03662109375</v>
          </cell>
          <cell r="E266">
            <v>18</v>
          </cell>
          <cell r="F266">
            <v>21</v>
          </cell>
          <cell r="G266" t="str">
            <v>5pm-9pm</v>
          </cell>
        </row>
        <row r="267">
          <cell r="A267" t="str">
            <v/>
          </cell>
          <cell r="B267" t="str">
            <v>Sublap: SCEN</v>
          </cell>
          <cell r="C267" t="str">
            <v>Average Event Day (6pm-8pm)</v>
          </cell>
          <cell r="D267">
            <v>5195.51123046875</v>
          </cell>
          <cell r="E267">
            <v>19</v>
          </cell>
          <cell r="F267">
            <v>20</v>
          </cell>
          <cell r="G267" t="str">
            <v>6pm-8pm</v>
          </cell>
        </row>
        <row r="268">
          <cell r="A268" t="str">
            <v/>
          </cell>
          <cell r="B268" t="str">
            <v>Sublap: SCEN</v>
          </cell>
          <cell r="C268" t="str">
            <v>7/24/2019</v>
          </cell>
          <cell r="D268">
            <v>5152</v>
          </cell>
          <cell r="E268">
            <v>19</v>
          </cell>
          <cell r="F268">
            <v>20</v>
          </cell>
          <cell r="G268" t="str">
            <v>6pm-8pm</v>
          </cell>
        </row>
        <row r="269">
          <cell r="A269" t="str">
            <v/>
          </cell>
          <cell r="B269" t="str">
            <v>Sublap: SCEN</v>
          </cell>
          <cell r="C269" t="str">
            <v>8/13/2019</v>
          </cell>
          <cell r="D269">
            <v>5183</v>
          </cell>
          <cell r="E269">
            <v>18</v>
          </cell>
          <cell r="F269">
            <v>21</v>
          </cell>
          <cell r="G269" t="str">
            <v>5pm-6pm &amp; 8pm-9pm</v>
          </cell>
        </row>
        <row r="270">
          <cell r="A270" t="str">
            <v/>
          </cell>
          <cell r="B270" t="str">
            <v>Sublap: SCEN</v>
          </cell>
          <cell r="C270" t="str">
            <v>8/14/2019</v>
          </cell>
          <cell r="D270">
            <v>5178</v>
          </cell>
          <cell r="E270">
            <v>18</v>
          </cell>
          <cell r="F270">
            <v>21</v>
          </cell>
          <cell r="G270" t="str">
            <v>5pm-9pm</v>
          </cell>
        </row>
        <row r="271">
          <cell r="A271" t="str">
            <v/>
          </cell>
          <cell r="B271" t="str">
            <v>Sublap: SCEN</v>
          </cell>
          <cell r="C271" t="str">
            <v>8/15/2019</v>
          </cell>
          <cell r="D271">
            <v>5188</v>
          </cell>
          <cell r="E271">
            <v>18</v>
          </cell>
          <cell r="F271">
            <v>21</v>
          </cell>
          <cell r="G271" t="str">
            <v>5pm-9pm</v>
          </cell>
        </row>
        <row r="272">
          <cell r="A272" t="str">
            <v/>
          </cell>
          <cell r="B272" t="str">
            <v>Sublap: SCEN</v>
          </cell>
          <cell r="C272" t="str">
            <v>8/21/2019 (7pm-8pm)</v>
          </cell>
          <cell r="D272">
            <v>5196</v>
          </cell>
          <cell r="E272">
            <v>20</v>
          </cell>
          <cell r="F272">
            <v>20</v>
          </cell>
          <cell r="G272" t="str">
            <v>7pm-8pm</v>
          </cell>
        </row>
        <row r="273">
          <cell r="A273" t="str">
            <v/>
          </cell>
          <cell r="B273" t="str">
            <v>Sublap: SCEN</v>
          </cell>
          <cell r="C273" t="str">
            <v>8/27/2019</v>
          </cell>
          <cell r="D273">
            <v>5199</v>
          </cell>
          <cell r="E273">
            <v>19</v>
          </cell>
          <cell r="F273">
            <v>20</v>
          </cell>
          <cell r="G273" t="str">
            <v>6pm-8pm</v>
          </cell>
        </row>
        <row r="274">
          <cell r="A274" t="str">
            <v/>
          </cell>
          <cell r="B274" t="str">
            <v>Sublap: SCEN</v>
          </cell>
          <cell r="C274" t="str">
            <v>8/28/2019</v>
          </cell>
          <cell r="D274">
            <v>5195</v>
          </cell>
          <cell r="E274">
            <v>19</v>
          </cell>
          <cell r="F274">
            <v>20</v>
          </cell>
          <cell r="G274" t="str">
            <v>6pm-8pm</v>
          </cell>
        </row>
        <row r="275">
          <cell r="A275" t="str">
            <v/>
          </cell>
          <cell r="B275" t="str">
            <v>Sublap: SCEN</v>
          </cell>
          <cell r="C275" t="str">
            <v>9/3/2019</v>
          </cell>
          <cell r="D275">
            <v>5206</v>
          </cell>
          <cell r="E275">
            <v>19</v>
          </cell>
          <cell r="F275">
            <v>20</v>
          </cell>
          <cell r="G275" t="str">
            <v>6pm-8pm</v>
          </cell>
        </row>
        <row r="276">
          <cell r="A276" t="str">
            <v/>
          </cell>
          <cell r="B276" t="str">
            <v>Sublap: SCEN</v>
          </cell>
          <cell r="C276" t="str">
            <v>9/4/2019</v>
          </cell>
          <cell r="D276">
            <v>5205</v>
          </cell>
          <cell r="E276">
            <v>18</v>
          </cell>
          <cell r="F276">
            <v>21</v>
          </cell>
          <cell r="G276" t="str">
            <v>5pm-9pm</v>
          </cell>
        </row>
        <row r="277">
          <cell r="A277" t="str">
            <v/>
          </cell>
          <cell r="B277" t="str">
            <v>Sublap: SCEN</v>
          </cell>
          <cell r="C277" t="str">
            <v>9/5/2019</v>
          </cell>
          <cell r="D277">
            <v>5213</v>
          </cell>
          <cell r="E277">
            <v>18</v>
          </cell>
          <cell r="F277">
            <v>21</v>
          </cell>
          <cell r="G277" t="str">
            <v>5pm-9pm</v>
          </cell>
        </row>
        <row r="278">
          <cell r="A278" t="str">
            <v/>
          </cell>
          <cell r="B278" t="str">
            <v>Sublap: SCEN</v>
          </cell>
          <cell r="C278" t="str">
            <v>9/13/2019</v>
          </cell>
          <cell r="D278">
            <v>5225</v>
          </cell>
          <cell r="E278">
            <v>19</v>
          </cell>
          <cell r="F278">
            <v>20</v>
          </cell>
          <cell r="G278" t="str">
            <v>6pm-8pm</v>
          </cell>
        </row>
        <row r="279">
          <cell r="A279" t="str">
            <v/>
          </cell>
          <cell r="B279" t="str">
            <v>Sublap: SCEN</v>
          </cell>
          <cell r="C279" t="str">
            <v>9/24/2019 (6pm-8pm)</v>
          </cell>
          <cell r="D279">
            <v>5252</v>
          </cell>
          <cell r="E279">
            <v>19</v>
          </cell>
          <cell r="F279">
            <v>20</v>
          </cell>
          <cell r="G279" t="str">
            <v>6pm-8pm</v>
          </cell>
        </row>
        <row r="280">
          <cell r="A280" t="str">
            <v/>
          </cell>
          <cell r="B280" t="str">
            <v>Sublap: SCEN</v>
          </cell>
          <cell r="C280" t="str">
            <v>9/25/2019 (6pm-7pm)</v>
          </cell>
          <cell r="D280">
            <v>5249</v>
          </cell>
          <cell r="E280">
            <v>19</v>
          </cell>
          <cell r="F280">
            <v>19</v>
          </cell>
          <cell r="G280" t="str">
            <v>6pm-7pm</v>
          </cell>
        </row>
        <row r="281">
          <cell r="A281" t="str">
            <v/>
          </cell>
          <cell r="B281" t="str">
            <v>Sublap: SCEN</v>
          </cell>
          <cell r="C281" t="str">
            <v>10/16/2019</v>
          </cell>
          <cell r="D281">
            <v>5234</v>
          </cell>
          <cell r="E281">
            <v>14</v>
          </cell>
          <cell r="F281">
            <v>17</v>
          </cell>
          <cell r="G281" t="str">
            <v>1pm-5pm</v>
          </cell>
        </row>
        <row r="282">
          <cell r="A282" t="str">
            <v/>
          </cell>
          <cell r="B282" t="str">
            <v>Sublap: SCEN</v>
          </cell>
          <cell r="C282" t="str">
            <v>10/21/2019 (6pm-8pm)</v>
          </cell>
          <cell r="D282">
            <v>5236</v>
          </cell>
          <cell r="E282">
            <v>19</v>
          </cell>
          <cell r="F282">
            <v>20</v>
          </cell>
          <cell r="G282" t="str">
            <v>6pm-8pm</v>
          </cell>
        </row>
        <row r="283">
          <cell r="A283" t="str">
            <v/>
          </cell>
          <cell r="B283" t="str">
            <v>Sublap: SCEN</v>
          </cell>
          <cell r="C283" t="str">
            <v>10/22/2019</v>
          </cell>
          <cell r="D283">
            <v>5248</v>
          </cell>
          <cell r="E283">
            <v>19</v>
          </cell>
          <cell r="F283">
            <v>20</v>
          </cell>
          <cell r="G283" t="str">
            <v>6pm-8pm</v>
          </cell>
        </row>
        <row r="284">
          <cell r="A284" t="str">
            <v/>
          </cell>
          <cell r="B284" t="str">
            <v>Sublap: SCEN</v>
          </cell>
          <cell r="C284" t="str">
            <v>8/26/2019</v>
          </cell>
          <cell r="E284">
            <v>19</v>
          </cell>
          <cell r="F284">
            <v>20</v>
          </cell>
          <cell r="G284" t="str">
            <v>6pm-8pm</v>
          </cell>
        </row>
        <row r="285">
          <cell r="A285" t="str">
            <v/>
          </cell>
          <cell r="B285" t="str">
            <v>Sublap: SCEN</v>
          </cell>
          <cell r="C285" t="str">
            <v>10/21/2019 (6pm-7pm)</v>
          </cell>
          <cell r="E285">
            <v>19</v>
          </cell>
          <cell r="F285">
            <v>19</v>
          </cell>
          <cell r="G285" t="str">
            <v>6pm-7pm</v>
          </cell>
        </row>
        <row r="286">
          <cell r="A286" t="str">
            <v/>
          </cell>
          <cell r="B286" t="str">
            <v>Sublap: SCEN</v>
          </cell>
          <cell r="C286" t="str">
            <v>9/12/2019</v>
          </cell>
          <cell r="E286">
            <v>19</v>
          </cell>
          <cell r="F286">
            <v>19</v>
          </cell>
          <cell r="G286" t="str">
            <v>6pm-7pm</v>
          </cell>
        </row>
        <row r="287">
          <cell r="A287" t="str">
            <v/>
          </cell>
          <cell r="B287" t="str">
            <v>Sublap: SCEN</v>
          </cell>
          <cell r="C287" t="str">
            <v>9/24/2019 (5pm-8pm)</v>
          </cell>
          <cell r="E287">
            <v>18</v>
          </cell>
          <cell r="F287">
            <v>20</v>
          </cell>
          <cell r="G287" t="str">
            <v>5pm-8pm</v>
          </cell>
        </row>
        <row r="288">
          <cell r="A288" t="str">
            <v/>
          </cell>
          <cell r="B288" t="str">
            <v>Sublap: SCEN</v>
          </cell>
          <cell r="C288" t="str">
            <v>8/21/2019 (6pm-8pm)</v>
          </cell>
          <cell r="E288">
            <v>19</v>
          </cell>
          <cell r="F288">
            <v>20</v>
          </cell>
          <cell r="G288" t="str">
            <v>6pm-8pm</v>
          </cell>
        </row>
        <row r="289">
          <cell r="A289" t="str">
            <v/>
          </cell>
          <cell r="B289" t="str">
            <v>Sublap: SCEN</v>
          </cell>
          <cell r="C289" t="str">
            <v>9/25/2019 (6pm-8pm)</v>
          </cell>
          <cell r="E289">
            <v>19</v>
          </cell>
          <cell r="F289">
            <v>20</v>
          </cell>
          <cell r="G289" t="str">
            <v>6pm-8pm</v>
          </cell>
        </row>
        <row r="290">
          <cell r="A290" t="str">
            <v/>
          </cell>
          <cell r="B290" t="str">
            <v>Sublap: SCEW</v>
          </cell>
          <cell r="C290" t="str">
            <v>Average Event Day (6pm-8pm)</v>
          </cell>
          <cell r="D290">
            <v>22395.41796875</v>
          </cell>
          <cell r="E290">
            <v>19</v>
          </cell>
          <cell r="F290">
            <v>20</v>
          </cell>
          <cell r="G290" t="str">
            <v>6pm-8pm</v>
          </cell>
        </row>
        <row r="291">
          <cell r="A291" t="str">
            <v/>
          </cell>
          <cell r="B291" t="str">
            <v>Sublap: SCEW</v>
          </cell>
          <cell r="C291" t="str">
            <v>Average Event Day (5pm-9pm)</v>
          </cell>
          <cell r="D291">
            <v>22445.75390625</v>
          </cell>
          <cell r="E291">
            <v>18</v>
          </cell>
          <cell r="F291">
            <v>21</v>
          </cell>
          <cell r="G291" t="str">
            <v>5pm-9pm</v>
          </cell>
        </row>
        <row r="292">
          <cell r="A292" t="str">
            <v/>
          </cell>
          <cell r="B292" t="str">
            <v>Sublap: SCEW</v>
          </cell>
          <cell r="C292" t="str">
            <v>7/24/2019</v>
          </cell>
          <cell r="D292">
            <v>21888</v>
          </cell>
          <cell r="E292">
            <v>19</v>
          </cell>
          <cell r="F292">
            <v>20</v>
          </cell>
          <cell r="G292" t="str">
            <v>6pm-8pm</v>
          </cell>
        </row>
        <row r="293">
          <cell r="A293" t="str">
            <v/>
          </cell>
          <cell r="B293" t="str">
            <v>Sublap: SCEW</v>
          </cell>
          <cell r="C293" t="str">
            <v>8/13/2019</v>
          </cell>
          <cell r="D293">
            <v>22326</v>
          </cell>
          <cell r="E293">
            <v>18</v>
          </cell>
          <cell r="F293">
            <v>21</v>
          </cell>
          <cell r="G293" t="str">
            <v>5pm-6pm &amp; 8pm-9pm</v>
          </cell>
        </row>
        <row r="294">
          <cell r="A294" t="str">
            <v/>
          </cell>
          <cell r="B294" t="str">
            <v>Sublap: SCEW</v>
          </cell>
          <cell r="C294" t="str">
            <v>8/14/2019</v>
          </cell>
          <cell r="D294">
            <v>22322</v>
          </cell>
          <cell r="E294">
            <v>18</v>
          </cell>
          <cell r="F294">
            <v>21</v>
          </cell>
          <cell r="G294" t="str">
            <v>5pm-9pm</v>
          </cell>
        </row>
        <row r="295">
          <cell r="A295" t="str">
            <v/>
          </cell>
          <cell r="B295" t="str">
            <v>Sublap: SCEW</v>
          </cell>
          <cell r="C295" t="str">
            <v>8/15/2019</v>
          </cell>
          <cell r="D295">
            <v>22362</v>
          </cell>
          <cell r="E295">
            <v>18</v>
          </cell>
          <cell r="F295">
            <v>21</v>
          </cell>
          <cell r="G295" t="str">
            <v>5pm-9pm</v>
          </cell>
        </row>
        <row r="296">
          <cell r="A296" t="str">
            <v/>
          </cell>
          <cell r="B296" t="str">
            <v>Sublap: SCEW</v>
          </cell>
          <cell r="C296" t="str">
            <v>8/21/2019 (6pm-8pm)</v>
          </cell>
          <cell r="D296">
            <v>22447</v>
          </cell>
          <cell r="E296">
            <v>19</v>
          </cell>
          <cell r="F296">
            <v>20</v>
          </cell>
          <cell r="G296" t="str">
            <v>6pm-8pm</v>
          </cell>
        </row>
        <row r="297">
          <cell r="A297" t="str">
            <v/>
          </cell>
          <cell r="B297" t="str">
            <v>Sublap: SCEW</v>
          </cell>
          <cell r="C297" t="str">
            <v>8/26/2019</v>
          </cell>
          <cell r="D297">
            <v>22452</v>
          </cell>
          <cell r="E297">
            <v>19</v>
          </cell>
          <cell r="F297">
            <v>20</v>
          </cell>
          <cell r="G297" t="str">
            <v>6pm-8pm</v>
          </cell>
        </row>
        <row r="298">
          <cell r="A298" t="str">
            <v/>
          </cell>
          <cell r="B298" t="str">
            <v>Sublap: SCEW</v>
          </cell>
          <cell r="C298" t="str">
            <v>8/27/2019</v>
          </cell>
          <cell r="D298">
            <v>22461</v>
          </cell>
          <cell r="E298">
            <v>19</v>
          </cell>
          <cell r="F298">
            <v>20</v>
          </cell>
          <cell r="G298" t="str">
            <v>6pm-8pm</v>
          </cell>
        </row>
        <row r="299">
          <cell r="A299" t="str">
            <v/>
          </cell>
          <cell r="B299" t="str">
            <v>Sublap: SCEW</v>
          </cell>
          <cell r="C299" t="str">
            <v>8/28/2019</v>
          </cell>
          <cell r="D299">
            <v>22459</v>
          </cell>
          <cell r="E299">
            <v>19</v>
          </cell>
          <cell r="F299">
            <v>20</v>
          </cell>
          <cell r="G299" t="str">
            <v>6pm-8pm</v>
          </cell>
        </row>
        <row r="300">
          <cell r="A300" t="str">
            <v/>
          </cell>
          <cell r="B300" t="str">
            <v>Sublap: SCEW</v>
          </cell>
          <cell r="C300" t="str">
            <v>9/3/2019</v>
          </cell>
          <cell r="D300">
            <v>22521</v>
          </cell>
          <cell r="E300">
            <v>19</v>
          </cell>
          <cell r="F300">
            <v>20</v>
          </cell>
          <cell r="G300" t="str">
            <v>6pm-8pm</v>
          </cell>
        </row>
        <row r="301">
          <cell r="A301" t="str">
            <v/>
          </cell>
          <cell r="B301" t="str">
            <v>Sublap: SCEW</v>
          </cell>
          <cell r="C301" t="str">
            <v>9/4/2019</v>
          </cell>
          <cell r="D301">
            <v>22519</v>
          </cell>
          <cell r="E301">
            <v>18</v>
          </cell>
          <cell r="F301">
            <v>21</v>
          </cell>
          <cell r="G301" t="str">
            <v>5pm-9pm</v>
          </cell>
        </row>
        <row r="302">
          <cell r="A302" t="str">
            <v/>
          </cell>
          <cell r="B302" t="str">
            <v>Sublap: SCEW</v>
          </cell>
          <cell r="C302" t="str">
            <v>9/5/2019</v>
          </cell>
          <cell r="D302">
            <v>22578</v>
          </cell>
          <cell r="E302">
            <v>18</v>
          </cell>
          <cell r="F302">
            <v>21</v>
          </cell>
          <cell r="G302" t="str">
            <v>5pm-9pm</v>
          </cell>
        </row>
        <row r="303">
          <cell r="A303" t="str">
            <v/>
          </cell>
          <cell r="B303" t="str">
            <v>Sublap: SCEW</v>
          </cell>
          <cell r="C303" t="str">
            <v>9/13/2019</v>
          </cell>
          <cell r="D303">
            <v>22633</v>
          </cell>
          <cell r="E303">
            <v>19</v>
          </cell>
          <cell r="F303">
            <v>20</v>
          </cell>
          <cell r="G303" t="str">
            <v>6pm-8pm</v>
          </cell>
        </row>
        <row r="304">
          <cell r="A304" t="str">
            <v/>
          </cell>
          <cell r="B304" t="str">
            <v>Sublap: SCEW</v>
          </cell>
          <cell r="C304" t="str">
            <v>9/24/2019 (5pm-8pm)</v>
          </cell>
          <cell r="D304">
            <v>22806</v>
          </cell>
          <cell r="E304">
            <v>18</v>
          </cell>
          <cell r="F304">
            <v>20</v>
          </cell>
          <cell r="G304" t="str">
            <v>5pm-8pm</v>
          </cell>
        </row>
        <row r="305">
          <cell r="A305" t="str">
            <v/>
          </cell>
          <cell r="B305" t="str">
            <v>Sublap: SCEW</v>
          </cell>
          <cell r="C305" t="str">
            <v>9/25/2019 (6pm-7pm)</v>
          </cell>
          <cell r="D305">
            <v>22792</v>
          </cell>
          <cell r="E305">
            <v>19</v>
          </cell>
          <cell r="F305">
            <v>19</v>
          </cell>
          <cell r="G305" t="str">
            <v>6pm-7pm</v>
          </cell>
        </row>
        <row r="306">
          <cell r="A306" t="str">
            <v/>
          </cell>
          <cell r="B306" t="str">
            <v>Sublap: SCEW</v>
          </cell>
          <cell r="C306" t="str">
            <v>10/16/2019</v>
          </cell>
          <cell r="D306">
            <v>22794</v>
          </cell>
          <cell r="E306">
            <v>14</v>
          </cell>
          <cell r="F306">
            <v>17</v>
          </cell>
          <cell r="G306" t="str">
            <v>1pm-5pm</v>
          </cell>
        </row>
        <row r="307">
          <cell r="A307" t="str">
            <v/>
          </cell>
          <cell r="B307" t="str">
            <v>Sublap: SCEW</v>
          </cell>
          <cell r="C307" t="str">
            <v>9/25/2019 (6pm-8pm)</v>
          </cell>
          <cell r="E307">
            <v>19</v>
          </cell>
          <cell r="F307">
            <v>20</v>
          </cell>
          <cell r="G307" t="str">
            <v>6pm-8pm</v>
          </cell>
        </row>
        <row r="308">
          <cell r="A308" t="str">
            <v/>
          </cell>
          <cell r="B308" t="str">
            <v>Sublap: SCEW</v>
          </cell>
          <cell r="C308" t="str">
            <v>10/21/2019 (6pm-8pm)</v>
          </cell>
          <cell r="E308">
            <v>19</v>
          </cell>
          <cell r="F308">
            <v>20</v>
          </cell>
          <cell r="G308" t="str">
            <v>6pm-8pm</v>
          </cell>
        </row>
        <row r="309">
          <cell r="A309" t="str">
            <v/>
          </cell>
          <cell r="B309" t="str">
            <v>Sublap: SCEW</v>
          </cell>
          <cell r="C309" t="str">
            <v>10/22/2019</v>
          </cell>
          <cell r="E309">
            <v>19</v>
          </cell>
          <cell r="F309">
            <v>20</v>
          </cell>
          <cell r="G309" t="str">
            <v>6pm-8pm</v>
          </cell>
        </row>
        <row r="310">
          <cell r="A310" t="str">
            <v/>
          </cell>
          <cell r="B310" t="str">
            <v>Sublap: SCEW</v>
          </cell>
          <cell r="C310" t="str">
            <v>9/24/2019 (6pm-8pm)</v>
          </cell>
          <cell r="E310">
            <v>19</v>
          </cell>
          <cell r="F310">
            <v>20</v>
          </cell>
          <cell r="G310" t="str">
            <v>6pm-8pm</v>
          </cell>
        </row>
        <row r="311">
          <cell r="A311" t="str">
            <v/>
          </cell>
          <cell r="B311" t="str">
            <v>Sublap: SCEW</v>
          </cell>
          <cell r="C311" t="str">
            <v>10/21/2019 (6pm-7pm)</v>
          </cell>
          <cell r="E311">
            <v>19</v>
          </cell>
          <cell r="F311">
            <v>19</v>
          </cell>
          <cell r="G311" t="str">
            <v>6pm-7pm</v>
          </cell>
        </row>
        <row r="312">
          <cell r="A312" t="str">
            <v/>
          </cell>
          <cell r="B312" t="str">
            <v>Sublap: SCEW</v>
          </cell>
          <cell r="C312" t="str">
            <v>8/21/2019 (7pm-8pm)</v>
          </cell>
          <cell r="E312">
            <v>20</v>
          </cell>
          <cell r="F312">
            <v>20</v>
          </cell>
          <cell r="G312" t="str">
            <v>7pm-8pm</v>
          </cell>
        </row>
        <row r="313">
          <cell r="A313" t="str">
            <v/>
          </cell>
          <cell r="B313" t="str">
            <v>Sublap: SCEW</v>
          </cell>
          <cell r="C313" t="str">
            <v>9/12/2019</v>
          </cell>
          <cell r="E313">
            <v>19</v>
          </cell>
          <cell r="F313">
            <v>19</v>
          </cell>
          <cell r="G313" t="str">
            <v>6pm-7pm</v>
          </cell>
        </row>
        <row r="314">
          <cell r="A314" t="str">
            <v/>
          </cell>
          <cell r="B314" t="str">
            <v>Sublap: SCHD</v>
          </cell>
          <cell r="C314" t="str">
            <v>Average Event Day (5pm-9pm)</v>
          </cell>
          <cell r="D314">
            <v>1276.5142822265625</v>
          </cell>
          <cell r="E314">
            <v>18</v>
          </cell>
          <cell r="F314">
            <v>21</v>
          </cell>
          <cell r="G314" t="str">
            <v>5pm-9pm</v>
          </cell>
        </row>
        <row r="315">
          <cell r="A315" t="str">
            <v/>
          </cell>
          <cell r="B315" t="str">
            <v>Sublap: SCHD</v>
          </cell>
          <cell r="C315" t="str">
            <v>Average Event Day (6pm-8pm)</v>
          </cell>
          <cell r="D315">
            <v>1274.2506103515625</v>
          </cell>
          <cell r="E315">
            <v>19</v>
          </cell>
          <cell r="F315">
            <v>20</v>
          </cell>
          <cell r="G315" t="str">
            <v>6pm-8pm</v>
          </cell>
        </row>
        <row r="316">
          <cell r="A316" t="str">
            <v/>
          </cell>
          <cell r="B316" t="str">
            <v>Sublap: SCHD</v>
          </cell>
          <cell r="C316" t="str">
            <v>7/24/2019</v>
          </cell>
          <cell r="D316">
            <v>1260</v>
          </cell>
          <cell r="E316">
            <v>19</v>
          </cell>
          <cell r="F316">
            <v>20</v>
          </cell>
          <cell r="G316" t="str">
            <v>6pm-8pm</v>
          </cell>
        </row>
        <row r="317">
          <cell r="A317" t="str">
            <v/>
          </cell>
          <cell r="B317" t="str">
            <v>Sublap: SCHD</v>
          </cell>
          <cell r="C317" t="str">
            <v>8/13/2019</v>
          </cell>
          <cell r="D317">
            <v>1271</v>
          </cell>
          <cell r="E317">
            <v>18</v>
          </cell>
          <cell r="F317">
            <v>21</v>
          </cell>
          <cell r="G317" t="str">
            <v>5pm-6pm &amp; 8pm-9pm</v>
          </cell>
        </row>
        <row r="318">
          <cell r="A318" t="str">
            <v/>
          </cell>
          <cell r="B318" t="str">
            <v>Sublap: SCHD</v>
          </cell>
          <cell r="C318" t="str">
            <v>8/14/2019</v>
          </cell>
          <cell r="D318">
            <v>1271</v>
          </cell>
          <cell r="E318">
            <v>18</v>
          </cell>
          <cell r="F318">
            <v>21</v>
          </cell>
          <cell r="G318" t="str">
            <v>5pm-9pm</v>
          </cell>
        </row>
        <row r="319">
          <cell r="A319" t="str">
            <v/>
          </cell>
          <cell r="B319" t="str">
            <v>Sublap: SCHD</v>
          </cell>
          <cell r="C319" t="str">
            <v>8/15/2019</v>
          </cell>
          <cell r="D319">
            <v>1274</v>
          </cell>
          <cell r="E319">
            <v>18</v>
          </cell>
          <cell r="F319">
            <v>21</v>
          </cell>
          <cell r="G319" t="str">
            <v>5pm-9pm</v>
          </cell>
        </row>
        <row r="320">
          <cell r="A320" t="str">
            <v/>
          </cell>
          <cell r="B320" t="str">
            <v>Sublap: SCHD</v>
          </cell>
          <cell r="C320" t="str">
            <v>8/21/2019 (7pm-8pm)</v>
          </cell>
          <cell r="D320">
            <v>1275</v>
          </cell>
          <cell r="E320">
            <v>20</v>
          </cell>
          <cell r="F320">
            <v>20</v>
          </cell>
          <cell r="G320" t="str">
            <v>7pm-8pm</v>
          </cell>
        </row>
        <row r="321">
          <cell r="A321" t="str">
            <v/>
          </cell>
          <cell r="B321" t="str">
            <v>Sublap: SCHD</v>
          </cell>
          <cell r="C321" t="str">
            <v>8/26/2019</v>
          </cell>
          <cell r="D321">
            <v>1275</v>
          </cell>
          <cell r="E321">
            <v>19</v>
          </cell>
          <cell r="F321">
            <v>20</v>
          </cell>
          <cell r="G321" t="str">
            <v>6pm-8pm</v>
          </cell>
        </row>
        <row r="322">
          <cell r="A322" t="str">
            <v/>
          </cell>
          <cell r="B322" t="str">
            <v>Sublap: SCHD</v>
          </cell>
          <cell r="C322" t="str">
            <v>8/27/2019</v>
          </cell>
          <cell r="D322">
            <v>1275</v>
          </cell>
          <cell r="E322">
            <v>19</v>
          </cell>
          <cell r="F322">
            <v>20</v>
          </cell>
          <cell r="G322" t="str">
            <v>6pm-8pm</v>
          </cell>
        </row>
        <row r="323">
          <cell r="A323" t="str">
            <v/>
          </cell>
          <cell r="B323" t="str">
            <v>Sublap: SCHD</v>
          </cell>
          <cell r="C323" t="str">
            <v>8/28/2019</v>
          </cell>
          <cell r="D323">
            <v>1273</v>
          </cell>
          <cell r="E323">
            <v>19</v>
          </cell>
          <cell r="F323">
            <v>20</v>
          </cell>
          <cell r="G323" t="str">
            <v>6pm-8pm</v>
          </cell>
        </row>
        <row r="324">
          <cell r="A324" t="str">
            <v/>
          </cell>
          <cell r="B324" t="str">
            <v>Sublap: SCHD</v>
          </cell>
          <cell r="C324" t="str">
            <v>9/3/2019</v>
          </cell>
          <cell r="D324">
            <v>1279</v>
          </cell>
          <cell r="E324">
            <v>19</v>
          </cell>
          <cell r="F324">
            <v>20</v>
          </cell>
          <cell r="G324" t="str">
            <v>6pm-8pm</v>
          </cell>
        </row>
        <row r="325">
          <cell r="A325" t="str">
            <v/>
          </cell>
          <cell r="B325" t="str">
            <v>Sublap: SCHD</v>
          </cell>
          <cell r="C325" t="str">
            <v>9/4/2019</v>
          </cell>
          <cell r="D325">
            <v>1279</v>
          </cell>
          <cell r="E325">
            <v>18</v>
          </cell>
          <cell r="F325">
            <v>21</v>
          </cell>
          <cell r="G325" t="str">
            <v>5pm-9pm</v>
          </cell>
        </row>
        <row r="326">
          <cell r="A326" t="str">
            <v/>
          </cell>
          <cell r="B326" t="str">
            <v>Sublap: SCHD</v>
          </cell>
          <cell r="C326" t="str">
            <v>9/5/2019</v>
          </cell>
          <cell r="D326">
            <v>1282</v>
          </cell>
          <cell r="E326">
            <v>18</v>
          </cell>
          <cell r="F326">
            <v>21</v>
          </cell>
          <cell r="G326" t="str">
            <v>5pm-9pm</v>
          </cell>
        </row>
        <row r="327">
          <cell r="A327" t="str">
            <v/>
          </cell>
          <cell r="B327" t="str">
            <v>Sublap: SCHD</v>
          </cell>
          <cell r="C327" t="str">
            <v>9/13/2019</v>
          </cell>
          <cell r="D327">
            <v>1284</v>
          </cell>
          <cell r="E327">
            <v>19</v>
          </cell>
          <cell r="F327">
            <v>20</v>
          </cell>
          <cell r="G327" t="str">
            <v>6pm-8pm</v>
          </cell>
        </row>
        <row r="328">
          <cell r="A328" t="str">
            <v/>
          </cell>
          <cell r="B328" t="str">
            <v>Sublap: SCHD</v>
          </cell>
          <cell r="C328" t="str">
            <v>9/24/2019 (5pm-8pm)</v>
          </cell>
          <cell r="D328">
            <v>1291</v>
          </cell>
          <cell r="E328">
            <v>18</v>
          </cell>
          <cell r="F328">
            <v>20</v>
          </cell>
          <cell r="G328" t="str">
            <v>5pm-8pm</v>
          </cell>
        </row>
        <row r="329">
          <cell r="A329" t="str">
            <v/>
          </cell>
          <cell r="B329" t="str">
            <v>Sublap: SCHD</v>
          </cell>
          <cell r="C329" t="str">
            <v>9/25/2019 (6pm-8pm)</v>
          </cell>
          <cell r="D329">
            <v>1291</v>
          </cell>
          <cell r="E329">
            <v>19</v>
          </cell>
          <cell r="F329">
            <v>20</v>
          </cell>
          <cell r="G329" t="str">
            <v>6pm-8pm</v>
          </cell>
        </row>
        <row r="330">
          <cell r="A330" t="str">
            <v/>
          </cell>
          <cell r="B330" t="str">
            <v>Sublap: SCHD</v>
          </cell>
          <cell r="C330" t="str">
            <v>10/16/2019</v>
          </cell>
          <cell r="D330">
            <v>1298</v>
          </cell>
          <cell r="E330">
            <v>14</v>
          </cell>
          <cell r="F330">
            <v>17</v>
          </cell>
          <cell r="G330" t="str">
            <v>1pm-5pm</v>
          </cell>
        </row>
        <row r="331">
          <cell r="A331" t="str">
            <v/>
          </cell>
          <cell r="B331" t="str">
            <v>Sublap: SCHD</v>
          </cell>
          <cell r="C331" t="str">
            <v>10/21/2019 (6pm-7pm)</v>
          </cell>
          <cell r="E331">
            <v>19</v>
          </cell>
          <cell r="F331">
            <v>19</v>
          </cell>
          <cell r="G331" t="str">
            <v>6pm-7pm</v>
          </cell>
        </row>
        <row r="332">
          <cell r="A332" t="str">
            <v/>
          </cell>
          <cell r="B332" t="str">
            <v>Sublap: SCHD</v>
          </cell>
          <cell r="C332" t="str">
            <v>9/12/2019</v>
          </cell>
          <cell r="E332">
            <v>19</v>
          </cell>
          <cell r="F332">
            <v>19</v>
          </cell>
          <cell r="G332" t="str">
            <v>6pm-7pm</v>
          </cell>
        </row>
        <row r="333">
          <cell r="A333" t="str">
            <v/>
          </cell>
          <cell r="B333" t="str">
            <v>Sublap: SCHD</v>
          </cell>
          <cell r="C333" t="str">
            <v>10/21/2019 (6pm-8pm)</v>
          </cell>
          <cell r="E333">
            <v>19</v>
          </cell>
          <cell r="F333">
            <v>20</v>
          </cell>
          <cell r="G333" t="str">
            <v>6pm-8pm</v>
          </cell>
        </row>
        <row r="334">
          <cell r="A334" t="str">
            <v/>
          </cell>
          <cell r="B334" t="str">
            <v>Sublap: SCHD</v>
          </cell>
          <cell r="C334" t="str">
            <v>9/24/2019 (6pm-8pm)</v>
          </cell>
          <cell r="E334">
            <v>19</v>
          </cell>
          <cell r="F334">
            <v>20</v>
          </cell>
          <cell r="G334" t="str">
            <v>6pm-8pm</v>
          </cell>
        </row>
        <row r="335">
          <cell r="A335" t="str">
            <v/>
          </cell>
          <cell r="B335" t="str">
            <v>Sublap: SCHD</v>
          </cell>
          <cell r="C335" t="str">
            <v>10/22/2019</v>
          </cell>
          <cell r="E335">
            <v>19</v>
          </cell>
          <cell r="F335">
            <v>20</v>
          </cell>
          <cell r="G335" t="str">
            <v>6pm-8pm</v>
          </cell>
        </row>
        <row r="336">
          <cell r="A336" t="str">
            <v/>
          </cell>
          <cell r="B336" t="str">
            <v>Sublap: SCHD</v>
          </cell>
          <cell r="C336" t="str">
            <v>9/25/2019 (6pm-7pm)</v>
          </cell>
          <cell r="E336">
            <v>19</v>
          </cell>
          <cell r="F336">
            <v>19</v>
          </cell>
          <cell r="G336" t="str">
            <v>6pm-7pm</v>
          </cell>
        </row>
        <row r="337">
          <cell r="A337" t="str">
            <v/>
          </cell>
          <cell r="B337" t="str">
            <v>Sublap: SCHD</v>
          </cell>
          <cell r="C337" t="str">
            <v>8/21/2019 (6pm-8pm)</v>
          </cell>
          <cell r="E337">
            <v>19</v>
          </cell>
          <cell r="F337">
            <v>20</v>
          </cell>
          <cell r="G337" t="str">
            <v>6pm-8pm</v>
          </cell>
        </row>
        <row r="338">
          <cell r="A338" t="str">
            <v/>
          </cell>
          <cell r="B338" t="str">
            <v>Sublap: SCLD</v>
          </cell>
          <cell r="C338" t="str">
            <v>Average Event Day (6pm-8pm)</v>
          </cell>
          <cell r="D338">
            <v>50.211154937744141</v>
          </cell>
          <cell r="E338">
            <v>19</v>
          </cell>
          <cell r="F338">
            <v>20</v>
          </cell>
          <cell r="G338" t="str">
            <v>6pm-8pm</v>
          </cell>
        </row>
        <row r="339">
          <cell r="A339" t="str">
            <v/>
          </cell>
          <cell r="B339" t="str">
            <v>Sublap: SCLD</v>
          </cell>
          <cell r="C339" t="str">
            <v>Average Event Day (5pm-9pm)</v>
          </cell>
          <cell r="D339">
            <v>50.020000457763672</v>
          </cell>
          <cell r="E339">
            <v>18</v>
          </cell>
          <cell r="F339">
            <v>21</v>
          </cell>
          <cell r="G339" t="str">
            <v>5pm-9pm</v>
          </cell>
        </row>
        <row r="340">
          <cell r="A340" t="str">
            <v/>
          </cell>
          <cell r="B340" t="str">
            <v>Sublap: SCLD</v>
          </cell>
          <cell r="C340" t="str">
            <v>7/24/2019</v>
          </cell>
          <cell r="D340">
            <v>49</v>
          </cell>
          <cell r="E340">
            <v>19</v>
          </cell>
          <cell r="F340">
            <v>20</v>
          </cell>
          <cell r="G340" t="str">
            <v>6pm-8pm</v>
          </cell>
        </row>
        <row r="341">
          <cell r="A341" t="str">
            <v/>
          </cell>
          <cell r="B341" t="str">
            <v>Sublap: SCLD</v>
          </cell>
          <cell r="C341" t="str">
            <v>8/13/2019</v>
          </cell>
          <cell r="D341">
            <v>49</v>
          </cell>
          <cell r="E341">
            <v>18</v>
          </cell>
          <cell r="F341">
            <v>21</v>
          </cell>
          <cell r="G341" t="str">
            <v>5pm-6pm &amp; 8pm-9pm</v>
          </cell>
        </row>
        <row r="342">
          <cell r="A342" t="str">
            <v/>
          </cell>
          <cell r="B342" t="str">
            <v>Sublap: SCLD</v>
          </cell>
          <cell r="C342" t="str">
            <v>8/14/2019</v>
          </cell>
          <cell r="D342">
            <v>49</v>
          </cell>
          <cell r="E342">
            <v>18</v>
          </cell>
          <cell r="F342">
            <v>21</v>
          </cell>
          <cell r="G342" t="str">
            <v>5pm-9pm</v>
          </cell>
        </row>
        <row r="343">
          <cell r="A343" t="str">
            <v/>
          </cell>
          <cell r="B343" t="str">
            <v>Sublap: SCLD</v>
          </cell>
          <cell r="C343" t="str">
            <v>8/15/2019</v>
          </cell>
          <cell r="D343">
            <v>49</v>
          </cell>
          <cell r="E343">
            <v>18</v>
          </cell>
          <cell r="F343">
            <v>21</v>
          </cell>
          <cell r="G343" t="str">
            <v>5pm-9pm</v>
          </cell>
        </row>
        <row r="344">
          <cell r="A344" t="str">
            <v/>
          </cell>
          <cell r="B344" t="str">
            <v>Sublap: SCLD</v>
          </cell>
          <cell r="C344" t="str">
            <v>8/21/2019 (7pm-8pm)</v>
          </cell>
          <cell r="D344">
            <v>50</v>
          </cell>
          <cell r="E344">
            <v>20</v>
          </cell>
          <cell r="F344">
            <v>20</v>
          </cell>
          <cell r="G344" t="str">
            <v>7pm-8pm</v>
          </cell>
        </row>
        <row r="345">
          <cell r="A345" t="str">
            <v/>
          </cell>
          <cell r="B345" t="str">
            <v>Sublap: SCLD</v>
          </cell>
          <cell r="C345" t="str">
            <v>8/26/2019</v>
          </cell>
          <cell r="D345">
            <v>51</v>
          </cell>
          <cell r="E345">
            <v>19</v>
          </cell>
          <cell r="F345">
            <v>20</v>
          </cell>
          <cell r="G345" t="str">
            <v>6pm-8pm</v>
          </cell>
        </row>
        <row r="346">
          <cell r="A346" t="str">
            <v/>
          </cell>
          <cell r="B346" t="str">
            <v>Sublap: SCLD</v>
          </cell>
          <cell r="C346" t="str">
            <v>8/27/2019</v>
          </cell>
          <cell r="D346">
            <v>50</v>
          </cell>
          <cell r="E346">
            <v>19</v>
          </cell>
          <cell r="F346">
            <v>20</v>
          </cell>
          <cell r="G346" t="str">
            <v>6pm-8pm</v>
          </cell>
        </row>
        <row r="347">
          <cell r="A347" t="str">
            <v/>
          </cell>
          <cell r="B347" t="str">
            <v>Sublap: SCLD</v>
          </cell>
          <cell r="C347" t="str">
            <v>8/28/2019</v>
          </cell>
          <cell r="D347">
            <v>50</v>
          </cell>
          <cell r="E347">
            <v>19</v>
          </cell>
          <cell r="F347">
            <v>20</v>
          </cell>
          <cell r="G347" t="str">
            <v>6pm-8pm</v>
          </cell>
        </row>
        <row r="348">
          <cell r="A348" t="str">
            <v/>
          </cell>
          <cell r="B348" t="str">
            <v>Sublap: SCLD</v>
          </cell>
          <cell r="C348" t="str">
            <v>9/3/2019</v>
          </cell>
          <cell r="D348">
            <v>51</v>
          </cell>
          <cell r="E348">
            <v>19</v>
          </cell>
          <cell r="F348">
            <v>20</v>
          </cell>
          <cell r="G348" t="str">
            <v>6pm-8pm</v>
          </cell>
        </row>
        <row r="349">
          <cell r="A349" t="str">
            <v/>
          </cell>
          <cell r="B349" t="str">
            <v>Sublap: SCLD</v>
          </cell>
          <cell r="C349" t="str">
            <v>9/4/2019</v>
          </cell>
          <cell r="D349">
            <v>51</v>
          </cell>
          <cell r="E349">
            <v>18</v>
          </cell>
          <cell r="F349">
            <v>21</v>
          </cell>
          <cell r="G349" t="str">
            <v>5pm-9pm</v>
          </cell>
        </row>
        <row r="350">
          <cell r="A350" t="str">
            <v/>
          </cell>
          <cell r="B350" t="str">
            <v>Sublap: SCLD</v>
          </cell>
          <cell r="C350" t="str">
            <v>9/5/2019</v>
          </cell>
          <cell r="D350">
            <v>51</v>
          </cell>
          <cell r="E350">
            <v>18</v>
          </cell>
          <cell r="F350">
            <v>21</v>
          </cell>
          <cell r="G350" t="str">
            <v>5pm-9pm</v>
          </cell>
        </row>
        <row r="351">
          <cell r="A351" t="str">
            <v/>
          </cell>
          <cell r="B351" t="str">
            <v>Sublap: SCLD</v>
          </cell>
          <cell r="C351" t="str">
            <v>9/13/2019</v>
          </cell>
          <cell r="D351">
            <v>51</v>
          </cell>
          <cell r="E351">
            <v>19</v>
          </cell>
          <cell r="F351">
            <v>20</v>
          </cell>
          <cell r="G351" t="str">
            <v>6pm-8pm</v>
          </cell>
        </row>
        <row r="352">
          <cell r="A352" t="str">
            <v/>
          </cell>
          <cell r="B352" t="str">
            <v>Sublap: SCLD</v>
          </cell>
          <cell r="C352" t="str">
            <v>9/24/2019 (5pm-8pm)</v>
          </cell>
          <cell r="D352">
            <v>50</v>
          </cell>
          <cell r="E352">
            <v>18</v>
          </cell>
          <cell r="F352">
            <v>20</v>
          </cell>
          <cell r="G352" t="str">
            <v>5pm-8pm</v>
          </cell>
        </row>
        <row r="353">
          <cell r="A353" t="str">
            <v/>
          </cell>
          <cell r="B353" t="str">
            <v>Sublap: SCLD</v>
          </cell>
          <cell r="C353" t="str">
            <v>9/25/2019 (6pm-8pm)</v>
          </cell>
          <cell r="D353">
            <v>50</v>
          </cell>
          <cell r="E353">
            <v>19</v>
          </cell>
          <cell r="F353">
            <v>20</v>
          </cell>
          <cell r="G353" t="str">
            <v>6pm-8pm</v>
          </cell>
        </row>
        <row r="354">
          <cell r="A354" t="str">
            <v/>
          </cell>
          <cell r="B354" t="str">
            <v>Sublap: SCLD</v>
          </cell>
          <cell r="C354" t="str">
            <v>10/16/2019</v>
          </cell>
          <cell r="D354">
            <v>51</v>
          </cell>
          <cell r="E354">
            <v>14</v>
          </cell>
          <cell r="F354">
            <v>17</v>
          </cell>
          <cell r="G354" t="str">
            <v>1pm-5pm</v>
          </cell>
        </row>
        <row r="355">
          <cell r="A355" t="str">
            <v/>
          </cell>
          <cell r="B355" t="str">
            <v>Sublap: SCLD</v>
          </cell>
          <cell r="C355" t="str">
            <v>10/22/2019</v>
          </cell>
          <cell r="E355">
            <v>19</v>
          </cell>
          <cell r="F355">
            <v>20</v>
          </cell>
          <cell r="G355" t="str">
            <v>6pm-8pm</v>
          </cell>
        </row>
        <row r="356">
          <cell r="A356" t="str">
            <v/>
          </cell>
          <cell r="B356" t="str">
            <v>Sublap: SCLD</v>
          </cell>
          <cell r="C356" t="str">
            <v>10/21/2019 (6pm-8pm)</v>
          </cell>
          <cell r="E356">
            <v>19</v>
          </cell>
          <cell r="F356">
            <v>20</v>
          </cell>
          <cell r="G356" t="str">
            <v>6pm-8pm</v>
          </cell>
        </row>
        <row r="357">
          <cell r="A357" t="str">
            <v/>
          </cell>
          <cell r="B357" t="str">
            <v>Sublap: SCLD</v>
          </cell>
          <cell r="C357" t="str">
            <v>9/24/2019 (6pm-8pm)</v>
          </cell>
          <cell r="E357">
            <v>19</v>
          </cell>
          <cell r="F357">
            <v>20</v>
          </cell>
          <cell r="G357" t="str">
            <v>6pm-8pm</v>
          </cell>
        </row>
        <row r="358">
          <cell r="A358" t="str">
            <v/>
          </cell>
          <cell r="B358" t="str">
            <v>Sublap: SCLD</v>
          </cell>
          <cell r="C358" t="str">
            <v>8/21/2019 (6pm-8pm)</v>
          </cell>
          <cell r="E358">
            <v>19</v>
          </cell>
          <cell r="F358">
            <v>20</v>
          </cell>
          <cell r="G358" t="str">
            <v>6pm-8pm</v>
          </cell>
        </row>
        <row r="359">
          <cell r="A359" t="str">
            <v/>
          </cell>
          <cell r="B359" t="str">
            <v>Sublap: SCLD</v>
          </cell>
          <cell r="C359" t="str">
            <v>9/12/2019</v>
          </cell>
          <cell r="E359">
            <v>19</v>
          </cell>
          <cell r="F359">
            <v>19</v>
          </cell>
          <cell r="G359" t="str">
            <v>6pm-7pm</v>
          </cell>
        </row>
        <row r="360">
          <cell r="A360" t="str">
            <v/>
          </cell>
          <cell r="B360" t="str">
            <v>Sublap: SCLD</v>
          </cell>
          <cell r="C360" t="str">
            <v>9/25/2019 (6pm-7pm)</v>
          </cell>
          <cell r="E360">
            <v>19</v>
          </cell>
          <cell r="F360">
            <v>19</v>
          </cell>
          <cell r="G360" t="str">
            <v>6pm-7pm</v>
          </cell>
        </row>
        <row r="361">
          <cell r="A361" t="str">
            <v/>
          </cell>
          <cell r="B361" t="str">
            <v>Sublap: SCLD</v>
          </cell>
          <cell r="C361" t="str">
            <v>10/21/2019 (6pm-7pm)</v>
          </cell>
          <cell r="E361">
            <v>19</v>
          </cell>
          <cell r="F361">
            <v>19</v>
          </cell>
          <cell r="G361" t="str">
            <v>6pm-7pm</v>
          </cell>
        </row>
        <row r="362">
          <cell r="A362" t="str">
            <v/>
          </cell>
          <cell r="B362" t="str">
            <v>Sublap: SCNW</v>
          </cell>
          <cell r="C362" t="str">
            <v>Average Event Day (6pm-8pm)</v>
          </cell>
          <cell r="D362">
            <v>962.30615234375</v>
          </cell>
          <cell r="E362">
            <v>19</v>
          </cell>
          <cell r="F362">
            <v>20</v>
          </cell>
          <cell r="G362" t="str">
            <v>6pm-8pm</v>
          </cell>
        </row>
        <row r="363">
          <cell r="A363" t="str">
            <v/>
          </cell>
          <cell r="B363" t="str">
            <v>Sublap: SCNW</v>
          </cell>
          <cell r="C363" t="str">
            <v>Average Event Day (5pm-9pm)</v>
          </cell>
          <cell r="D363">
            <v>963.784423828125</v>
          </cell>
          <cell r="E363">
            <v>18</v>
          </cell>
          <cell r="F363">
            <v>21</v>
          </cell>
          <cell r="G363" t="str">
            <v>5pm-9pm</v>
          </cell>
        </row>
        <row r="364">
          <cell r="A364" t="str">
            <v/>
          </cell>
          <cell r="B364" t="str">
            <v>Sublap: SCNW</v>
          </cell>
          <cell r="C364" t="str">
            <v>7/24/2019</v>
          </cell>
          <cell r="D364">
            <v>945</v>
          </cell>
          <cell r="E364">
            <v>19</v>
          </cell>
          <cell r="F364">
            <v>20</v>
          </cell>
          <cell r="G364" t="str">
            <v>6pm-8pm</v>
          </cell>
        </row>
        <row r="365">
          <cell r="A365" t="str">
            <v/>
          </cell>
          <cell r="B365" t="str">
            <v>Sublap: SCNW</v>
          </cell>
          <cell r="C365" t="str">
            <v>8/13/2019</v>
          </cell>
          <cell r="D365">
            <v>958</v>
          </cell>
          <cell r="E365">
            <v>18</v>
          </cell>
          <cell r="F365">
            <v>21</v>
          </cell>
          <cell r="G365" t="str">
            <v>5pm-6pm &amp; 8pm-9pm</v>
          </cell>
        </row>
        <row r="366">
          <cell r="A366" t="str">
            <v/>
          </cell>
          <cell r="B366" t="str">
            <v>Sublap: SCNW</v>
          </cell>
          <cell r="C366" t="str">
            <v>8/14/2019</v>
          </cell>
          <cell r="D366">
            <v>958</v>
          </cell>
          <cell r="E366">
            <v>18</v>
          </cell>
          <cell r="F366">
            <v>21</v>
          </cell>
          <cell r="G366" t="str">
            <v>5pm-9pm</v>
          </cell>
        </row>
        <row r="367">
          <cell r="A367" t="str">
            <v/>
          </cell>
          <cell r="B367" t="str">
            <v>Sublap: SCNW</v>
          </cell>
          <cell r="C367" t="str">
            <v>8/15/2019</v>
          </cell>
          <cell r="D367">
            <v>958</v>
          </cell>
          <cell r="E367">
            <v>18</v>
          </cell>
          <cell r="F367">
            <v>21</v>
          </cell>
          <cell r="G367" t="str">
            <v>5pm-9pm</v>
          </cell>
        </row>
        <row r="368">
          <cell r="A368" t="str">
            <v/>
          </cell>
          <cell r="B368" t="str">
            <v>Sublap: SCNW</v>
          </cell>
          <cell r="C368" t="str">
            <v>8/21/2019 (7pm-8pm)</v>
          </cell>
          <cell r="D368">
            <v>961</v>
          </cell>
          <cell r="E368">
            <v>20</v>
          </cell>
          <cell r="F368">
            <v>20</v>
          </cell>
          <cell r="G368" t="str">
            <v>7pm-8pm</v>
          </cell>
        </row>
        <row r="369">
          <cell r="A369" t="str">
            <v/>
          </cell>
          <cell r="B369" t="str">
            <v>Sublap: SCNW</v>
          </cell>
          <cell r="C369" t="str">
            <v>8/26/2019</v>
          </cell>
          <cell r="D369">
            <v>961</v>
          </cell>
          <cell r="E369">
            <v>19</v>
          </cell>
          <cell r="F369">
            <v>20</v>
          </cell>
          <cell r="G369" t="str">
            <v>6pm-8pm</v>
          </cell>
        </row>
        <row r="370">
          <cell r="A370" t="str">
            <v/>
          </cell>
          <cell r="B370" t="str">
            <v>Sublap: SCNW</v>
          </cell>
          <cell r="C370" t="str">
            <v>8/27/2019</v>
          </cell>
          <cell r="D370">
            <v>962</v>
          </cell>
          <cell r="E370">
            <v>19</v>
          </cell>
          <cell r="F370">
            <v>20</v>
          </cell>
          <cell r="G370" t="str">
            <v>6pm-8pm</v>
          </cell>
        </row>
        <row r="371">
          <cell r="A371" t="str">
            <v/>
          </cell>
          <cell r="B371" t="str">
            <v>Sublap: SCNW</v>
          </cell>
          <cell r="C371" t="str">
            <v>8/28/2019</v>
          </cell>
          <cell r="D371">
            <v>960</v>
          </cell>
          <cell r="E371">
            <v>19</v>
          </cell>
          <cell r="F371">
            <v>20</v>
          </cell>
          <cell r="G371" t="str">
            <v>6pm-8pm</v>
          </cell>
        </row>
        <row r="372">
          <cell r="A372" t="str">
            <v/>
          </cell>
          <cell r="B372" t="str">
            <v>Sublap: SCNW</v>
          </cell>
          <cell r="C372" t="str">
            <v>9/3/2019</v>
          </cell>
          <cell r="D372">
            <v>969</v>
          </cell>
          <cell r="E372">
            <v>19</v>
          </cell>
          <cell r="F372">
            <v>20</v>
          </cell>
          <cell r="G372" t="str">
            <v>6pm-8pm</v>
          </cell>
        </row>
        <row r="373">
          <cell r="A373" t="str">
            <v/>
          </cell>
          <cell r="B373" t="str">
            <v>Sublap: SCNW</v>
          </cell>
          <cell r="C373" t="str">
            <v>9/4/2019</v>
          </cell>
          <cell r="D373">
            <v>969</v>
          </cell>
          <cell r="E373">
            <v>18</v>
          </cell>
          <cell r="F373">
            <v>21</v>
          </cell>
          <cell r="G373" t="str">
            <v>5pm-9pm</v>
          </cell>
        </row>
        <row r="374">
          <cell r="A374" t="str">
            <v/>
          </cell>
          <cell r="B374" t="str">
            <v>Sublap: SCNW</v>
          </cell>
          <cell r="C374" t="str">
            <v>9/5/2019</v>
          </cell>
          <cell r="D374">
            <v>970</v>
          </cell>
          <cell r="E374">
            <v>18</v>
          </cell>
          <cell r="F374">
            <v>21</v>
          </cell>
          <cell r="G374" t="str">
            <v>5pm-9pm</v>
          </cell>
        </row>
        <row r="375">
          <cell r="A375" t="str">
            <v/>
          </cell>
          <cell r="B375" t="str">
            <v>Sublap: SCNW</v>
          </cell>
          <cell r="C375" t="str">
            <v>9/12/2019</v>
          </cell>
          <cell r="D375">
            <v>975</v>
          </cell>
          <cell r="E375">
            <v>19</v>
          </cell>
          <cell r="F375">
            <v>19</v>
          </cell>
          <cell r="G375" t="str">
            <v>6pm-7pm</v>
          </cell>
        </row>
        <row r="376">
          <cell r="A376" t="str">
            <v/>
          </cell>
          <cell r="B376" t="str">
            <v>Sublap: SCNW</v>
          </cell>
          <cell r="C376" t="str">
            <v>9/13/2019</v>
          </cell>
          <cell r="D376">
            <v>975</v>
          </cell>
          <cell r="E376">
            <v>19</v>
          </cell>
          <cell r="F376">
            <v>20</v>
          </cell>
          <cell r="G376" t="str">
            <v>6pm-8pm</v>
          </cell>
        </row>
        <row r="377">
          <cell r="A377" t="str">
            <v/>
          </cell>
          <cell r="B377" t="str">
            <v>Sublap: SCNW</v>
          </cell>
          <cell r="C377" t="str">
            <v>9/24/2019 (6pm-8pm)</v>
          </cell>
          <cell r="D377">
            <v>983</v>
          </cell>
          <cell r="E377">
            <v>19</v>
          </cell>
          <cell r="F377">
            <v>20</v>
          </cell>
          <cell r="G377" t="str">
            <v>6pm-8pm</v>
          </cell>
        </row>
        <row r="378">
          <cell r="A378" t="str">
            <v/>
          </cell>
          <cell r="B378" t="str">
            <v>Sublap: SCNW</v>
          </cell>
          <cell r="C378" t="str">
            <v>9/25/2019 (6pm-7pm)</v>
          </cell>
          <cell r="D378">
            <v>983</v>
          </cell>
          <cell r="E378">
            <v>19</v>
          </cell>
          <cell r="F378">
            <v>19</v>
          </cell>
          <cell r="G378" t="str">
            <v>6pm-7pm</v>
          </cell>
        </row>
        <row r="379">
          <cell r="A379" t="str">
            <v/>
          </cell>
          <cell r="B379" t="str">
            <v>Sublap: SCNW</v>
          </cell>
          <cell r="C379" t="str">
            <v>10/16/2019</v>
          </cell>
          <cell r="D379">
            <v>987</v>
          </cell>
          <cell r="E379">
            <v>14</v>
          </cell>
          <cell r="F379">
            <v>17</v>
          </cell>
          <cell r="G379" t="str">
            <v>1pm-5pm</v>
          </cell>
        </row>
        <row r="380">
          <cell r="A380" t="str">
            <v/>
          </cell>
          <cell r="B380" t="str">
            <v>Sublap: SCNW</v>
          </cell>
          <cell r="C380" t="str">
            <v>10/21/2019 (6pm-7pm)</v>
          </cell>
          <cell r="D380">
            <v>990</v>
          </cell>
          <cell r="E380">
            <v>19</v>
          </cell>
          <cell r="F380">
            <v>19</v>
          </cell>
          <cell r="G380" t="str">
            <v>6pm-7pm</v>
          </cell>
        </row>
        <row r="381">
          <cell r="A381" t="str">
            <v/>
          </cell>
          <cell r="B381" t="str">
            <v>Sublap: SCNW</v>
          </cell>
          <cell r="C381" t="str">
            <v>10/21/2019 (6pm-8pm)</v>
          </cell>
          <cell r="E381">
            <v>19</v>
          </cell>
          <cell r="F381">
            <v>20</v>
          </cell>
          <cell r="G381" t="str">
            <v>6pm-8pm</v>
          </cell>
        </row>
        <row r="382">
          <cell r="A382" t="str">
            <v/>
          </cell>
          <cell r="B382" t="str">
            <v>Sublap: SCNW</v>
          </cell>
          <cell r="C382" t="str">
            <v>9/24/2019 (5pm-8pm)</v>
          </cell>
          <cell r="E382">
            <v>18</v>
          </cell>
          <cell r="F382">
            <v>20</v>
          </cell>
          <cell r="G382" t="str">
            <v>5pm-8pm</v>
          </cell>
        </row>
        <row r="383">
          <cell r="A383" t="str">
            <v/>
          </cell>
          <cell r="B383" t="str">
            <v>Sublap: SCNW</v>
          </cell>
          <cell r="C383" t="str">
            <v>9/25/2019 (6pm-8pm)</v>
          </cell>
          <cell r="E383">
            <v>19</v>
          </cell>
          <cell r="F383">
            <v>20</v>
          </cell>
          <cell r="G383" t="str">
            <v>6pm-8pm</v>
          </cell>
        </row>
        <row r="384">
          <cell r="A384" t="str">
            <v/>
          </cell>
          <cell r="B384" t="str">
            <v>Sublap: SCNW</v>
          </cell>
          <cell r="C384" t="str">
            <v>10/22/2019</v>
          </cell>
          <cell r="E384">
            <v>19</v>
          </cell>
          <cell r="F384">
            <v>20</v>
          </cell>
          <cell r="G384" t="str">
            <v>6pm-8pm</v>
          </cell>
        </row>
        <row r="385">
          <cell r="A385" t="str">
            <v/>
          </cell>
          <cell r="B385" t="str">
            <v>Sublap: SCNW</v>
          </cell>
          <cell r="C385" t="str">
            <v>8/21/2019 (6pm-8pm)</v>
          </cell>
          <cell r="E385">
            <v>19</v>
          </cell>
          <cell r="F385">
            <v>20</v>
          </cell>
          <cell r="G385" t="str">
            <v>6pm-8pm</v>
          </cell>
        </row>
        <row r="386">
          <cell r="A386" t="str">
            <v/>
          </cell>
          <cell r="B386" t="str">
            <v>Tariff: Dynamic</v>
          </cell>
          <cell r="C386" t="str">
            <v>Average Event Day (6pm-8pm)</v>
          </cell>
          <cell r="D386">
            <v>10468.9248046875</v>
          </cell>
          <cell r="E386">
            <v>19</v>
          </cell>
          <cell r="F386">
            <v>20</v>
          </cell>
          <cell r="G386" t="str">
            <v>6pm-8pm</v>
          </cell>
        </row>
        <row r="387">
          <cell r="A387" t="str">
            <v/>
          </cell>
          <cell r="B387" t="str">
            <v>Tariff: Dynamic</v>
          </cell>
          <cell r="C387" t="str">
            <v>Average Event Day (5pm-9pm)</v>
          </cell>
          <cell r="D387">
            <v>10479.1162109375</v>
          </cell>
          <cell r="E387">
            <v>18</v>
          </cell>
          <cell r="F387">
            <v>21</v>
          </cell>
          <cell r="G387" t="str">
            <v>5pm-9pm</v>
          </cell>
        </row>
        <row r="388">
          <cell r="A388" t="str">
            <v/>
          </cell>
          <cell r="B388" t="str">
            <v>Tariff: Dynamic</v>
          </cell>
          <cell r="C388" t="str">
            <v>7/24/2019</v>
          </cell>
          <cell r="D388">
            <v>10364</v>
          </cell>
          <cell r="E388">
            <v>19</v>
          </cell>
          <cell r="F388">
            <v>20</v>
          </cell>
          <cell r="G388" t="str">
            <v>6pm-8pm</v>
          </cell>
        </row>
        <row r="389">
          <cell r="A389" t="str">
            <v/>
          </cell>
          <cell r="B389" t="str">
            <v>Tariff: Dynamic</v>
          </cell>
          <cell r="C389" t="str">
            <v>8/13/2019</v>
          </cell>
          <cell r="D389">
            <v>10443</v>
          </cell>
          <cell r="E389">
            <v>18</v>
          </cell>
          <cell r="F389">
            <v>21</v>
          </cell>
          <cell r="G389" t="str">
            <v>5pm-6pm &amp; 8pm-9pm</v>
          </cell>
        </row>
        <row r="390">
          <cell r="A390" t="str">
            <v/>
          </cell>
          <cell r="B390" t="str">
            <v>Tariff: Dynamic</v>
          </cell>
          <cell r="C390" t="str">
            <v>8/14/2019</v>
          </cell>
          <cell r="D390">
            <v>10437</v>
          </cell>
          <cell r="E390">
            <v>18</v>
          </cell>
          <cell r="F390">
            <v>21</v>
          </cell>
          <cell r="G390" t="str">
            <v>5pm-9pm</v>
          </cell>
        </row>
        <row r="391">
          <cell r="A391" t="str">
            <v/>
          </cell>
          <cell r="B391" t="str">
            <v>Tariff: Dynamic</v>
          </cell>
          <cell r="C391" t="str">
            <v>8/15/2019</v>
          </cell>
          <cell r="D391">
            <v>10453</v>
          </cell>
          <cell r="E391">
            <v>18</v>
          </cell>
          <cell r="F391">
            <v>21</v>
          </cell>
          <cell r="G391" t="str">
            <v>5pm-9pm</v>
          </cell>
        </row>
        <row r="392">
          <cell r="A392" t="str">
            <v/>
          </cell>
          <cell r="B392" t="str">
            <v>Tariff: Dynamic</v>
          </cell>
          <cell r="C392" t="str">
            <v>8/21/2019 (6pm-8pm)</v>
          </cell>
          <cell r="D392">
            <v>4904</v>
          </cell>
          <cell r="E392">
            <v>19</v>
          </cell>
          <cell r="F392">
            <v>20</v>
          </cell>
          <cell r="G392" t="str">
            <v>6pm-8pm</v>
          </cell>
        </row>
        <row r="393">
          <cell r="A393" t="str">
            <v/>
          </cell>
          <cell r="B393" t="str">
            <v>Tariff: Dynamic</v>
          </cell>
          <cell r="C393" t="str">
            <v>8/21/2019 (7pm-8pm)</v>
          </cell>
          <cell r="D393">
            <v>5555</v>
          </cell>
          <cell r="E393">
            <v>20</v>
          </cell>
          <cell r="F393">
            <v>20</v>
          </cell>
          <cell r="G393" t="str">
            <v>7pm-8pm</v>
          </cell>
        </row>
        <row r="394">
          <cell r="A394" t="str">
            <v/>
          </cell>
          <cell r="B394" t="str">
            <v>Tariff: Dynamic</v>
          </cell>
          <cell r="C394" t="str">
            <v>8/26/2019</v>
          </cell>
          <cell r="D394">
            <v>9485</v>
          </cell>
          <cell r="E394">
            <v>19</v>
          </cell>
          <cell r="F394">
            <v>20</v>
          </cell>
          <cell r="G394" t="str">
            <v>6pm-8pm</v>
          </cell>
        </row>
        <row r="395">
          <cell r="A395" t="str">
            <v/>
          </cell>
          <cell r="B395" t="str">
            <v>Tariff: Dynamic</v>
          </cell>
          <cell r="C395" t="str">
            <v>8/27/2019</v>
          </cell>
          <cell r="D395">
            <v>10471</v>
          </cell>
          <cell r="E395">
            <v>19</v>
          </cell>
          <cell r="F395">
            <v>20</v>
          </cell>
          <cell r="G395" t="str">
            <v>6pm-8pm</v>
          </cell>
        </row>
        <row r="396">
          <cell r="A396" t="str">
            <v/>
          </cell>
          <cell r="B396" t="str">
            <v>Tariff: Dynamic</v>
          </cell>
          <cell r="C396" t="str">
            <v>8/28/2019</v>
          </cell>
          <cell r="D396">
            <v>10465</v>
          </cell>
          <cell r="E396">
            <v>19</v>
          </cell>
          <cell r="F396">
            <v>20</v>
          </cell>
          <cell r="G396" t="str">
            <v>6pm-8pm</v>
          </cell>
        </row>
        <row r="397">
          <cell r="A397" t="str">
            <v/>
          </cell>
          <cell r="B397" t="str">
            <v>Tariff: Dynamic</v>
          </cell>
          <cell r="C397" t="str">
            <v>9/3/2019</v>
          </cell>
          <cell r="D397">
            <v>10507</v>
          </cell>
          <cell r="E397">
            <v>19</v>
          </cell>
          <cell r="F397">
            <v>20</v>
          </cell>
          <cell r="G397" t="str">
            <v>6pm-8pm</v>
          </cell>
        </row>
        <row r="398">
          <cell r="A398" t="str">
            <v/>
          </cell>
          <cell r="B398" t="str">
            <v>Tariff: Dynamic</v>
          </cell>
          <cell r="C398" t="str">
            <v>9/4/2019</v>
          </cell>
          <cell r="D398">
            <v>10505</v>
          </cell>
          <cell r="E398">
            <v>18</v>
          </cell>
          <cell r="F398">
            <v>21</v>
          </cell>
          <cell r="G398" t="str">
            <v>5pm-9pm</v>
          </cell>
        </row>
        <row r="399">
          <cell r="A399" t="str">
            <v/>
          </cell>
          <cell r="B399" t="str">
            <v>Tariff: Dynamic</v>
          </cell>
          <cell r="C399" t="str">
            <v>9/5/2019</v>
          </cell>
          <cell r="D399">
            <v>10521</v>
          </cell>
          <cell r="E399">
            <v>18</v>
          </cell>
          <cell r="F399">
            <v>21</v>
          </cell>
          <cell r="G399" t="str">
            <v>5pm-9pm</v>
          </cell>
        </row>
        <row r="400">
          <cell r="A400" t="str">
            <v/>
          </cell>
          <cell r="B400" t="str">
            <v>Tariff: Dynamic</v>
          </cell>
          <cell r="C400" t="str">
            <v>9/12/2019</v>
          </cell>
          <cell r="D400">
            <v>257</v>
          </cell>
          <cell r="E400">
            <v>19</v>
          </cell>
          <cell r="F400">
            <v>19</v>
          </cell>
          <cell r="G400" t="str">
            <v>6pm-7pm</v>
          </cell>
        </row>
        <row r="401">
          <cell r="A401" t="str">
            <v/>
          </cell>
          <cell r="B401" t="str">
            <v>Tariff: Dynamic</v>
          </cell>
          <cell r="C401" t="str">
            <v>9/13/2019</v>
          </cell>
          <cell r="D401">
            <v>10536</v>
          </cell>
          <cell r="E401">
            <v>19</v>
          </cell>
          <cell r="F401">
            <v>20</v>
          </cell>
          <cell r="G401" t="str">
            <v>6pm-8pm</v>
          </cell>
        </row>
        <row r="402">
          <cell r="A402" t="str">
            <v/>
          </cell>
          <cell r="B402" t="str">
            <v>Tariff: Dynamic</v>
          </cell>
          <cell r="C402" t="str">
            <v>9/24/2019 (5pm-8pm)</v>
          </cell>
          <cell r="D402">
            <v>9328</v>
          </cell>
          <cell r="E402">
            <v>18</v>
          </cell>
          <cell r="F402">
            <v>20</v>
          </cell>
          <cell r="G402" t="str">
            <v>5pm-8pm</v>
          </cell>
        </row>
        <row r="403">
          <cell r="A403" t="str">
            <v/>
          </cell>
          <cell r="B403" t="str">
            <v>Tariff: Dynamic</v>
          </cell>
          <cell r="C403" t="str">
            <v>9/24/2019 (6pm-8pm)</v>
          </cell>
          <cell r="D403">
            <v>1240</v>
          </cell>
          <cell r="E403">
            <v>19</v>
          </cell>
          <cell r="F403">
            <v>20</v>
          </cell>
          <cell r="G403" t="str">
            <v>6pm-8pm</v>
          </cell>
        </row>
        <row r="404">
          <cell r="A404" t="str">
            <v/>
          </cell>
          <cell r="B404" t="str">
            <v>Tariff: Dynamic</v>
          </cell>
          <cell r="C404" t="str">
            <v>9/25/2019 (6pm-7pm)</v>
          </cell>
          <cell r="D404">
            <v>6188</v>
          </cell>
          <cell r="E404">
            <v>19</v>
          </cell>
          <cell r="F404">
            <v>19</v>
          </cell>
          <cell r="G404" t="str">
            <v>6pm-7pm</v>
          </cell>
        </row>
        <row r="405">
          <cell r="A405" t="str">
            <v/>
          </cell>
          <cell r="B405" t="str">
            <v>Tariff: Dynamic</v>
          </cell>
          <cell r="C405" t="str">
            <v>9/25/2019 (6pm-8pm)</v>
          </cell>
          <cell r="D405">
            <v>4373</v>
          </cell>
          <cell r="E405">
            <v>19</v>
          </cell>
          <cell r="F405">
            <v>20</v>
          </cell>
          <cell r="G405" t="str">
            <v>6pm-8pm</v>
          </cell>
        </row>
        <row r="406">
          <cell r="A406" t="str">
            <v/>
          </cell>
          <cell r="B406" t="str">
            <v>Tariff: Dynamic</v>
          </cell>
          <cell r="C406" t="str">
            <v>10/16/2019</v>
          </cell>
          <cell r="D406">
            <v>10562</v>
          </cell>
          <cell r="E406">
            <v>14</v>
          </cell>
          <cell r="F406">
            <v>17</v>
          </cell>
          <cell r="G406" t="str">
            <v>1pm-5pm</v>
          </cell>
        </row>
        <row r="407">
          <cell r="A407" t="str">
            <v/>
          </cell>
          <cell r="B407" t="str">
            <v>Tariff: Dynamic</v>
          </cell>
          <cell r="C407" t="str">
            <v>10/21/2019 (6pm-8pm)</v>
          </cell>
          <cell r="D407">
            <v>976</v>
          </cell>
          <cell r="E407">
            <v>19</v>
          </cell>
          <cell r="F407">
            <v>20</v>
          </cell>
          <cell r="G407" t="str">
            <v>6pm-8pm</v>
          </cell>
        </row>
        <row r="408">
          <cell r="A408" t="str">
            <v/>
          </cell>
          <cell r="B408" t="str">
            <v>Tariff: Dynamic</v>
          </cell>
          <cell r="C408" t="str">
            <v>10/21/2019 (6pm-7pm)</v>
          </cell>
          <cell r="D408">
            <v>257</v>
          </cell>
          <cell r="E408">
            <v>19</v>
          </cell>
          <cell r="F408">
            <v>19</v>
          </cell>
          <cell r="G408" t="str">
            <v>6pm-7pm</v>
          </cell>
        </row>
        <row r="409">
          <cell r="A409" t="str">
            <v/>
          </cell>
          <cell r="B409" t="str">
            <v>Tariff: Dynamic</v>
          </cell>
          <cell r="C409" t="str">
            <v>10/22/2019</v>
          </cell>
          <cell r="D409">
            <v>978</v>
          </cell>
          <cell r="E409">
            <v>19</v>
          </cell>
          <cell r="F409">
            <v>20</v>
          </cell>
          <cell r="G409" t="str">
            <v>6pm-8pm</v>
          </cell>
        </row>
        <row r="410">
          <cell r="A410" t="str">
            <v/>
          </cell>
          <cell r="B410" t="str">
            <v>Tariff: Flat</v>
          </cell>
          <cell r="C410" t="str">
            <v>Average Event Day (5pm-9pm)</v>
          </cell>
          <cell r="D410">
            <v>41759.7734375</v>
          </cell>
          <cell r="E410">
            <v>18</v>
          </cell>
          <cell r="F410">
            <v>21</v>
          </cell>
          <cell r="G410" t="str">
            <v>5pm-9pm</v>
          </cell>
        </row>
        <row r="411">
          <cell r="A411" t="str">
            <v/>
          </cell>
          <cell r="B411" t="str">
            <v>Tariff: Flat</v>
          </cell>
          <cell r="C411" t="str">
            <v>Average Event Day (6pm-8pm)</v>
          </cell>
          <cell r="D411">
            <v>41660.5</v>
          </cell>
          <cell r="E411">
            <v>19</v>
          </cell>
          <cell r="F411">
            <v>20</v>
          </cell>
          <cell r="G411" t="str">
            <v>6pm-8pm</v>
          </cell>
        </row>
        <row r="412">
          <cell r="A412" t="str">
            <v/>
          </cell>
          <cell r="B412" t="str">
            <v>Tariff: Flat</v>
          </cell>
          <cell r="C412" t="str">
            <v>7/24/2019</v>
          </cell>
          <cell r="D412">
            <v>40645</v>
          </cell>
          <cell r="E412">
            <v>19</v>
          </cell>
          <cell r="F412">
            <v>20</v>
          </cell>
          <cell r="G412" t="str">
            <v>6pm-8pm</v>
          </cell>
        </row>
        <row r="413">
          <cell r="A413" t="str">
            <v/>
          </cell>
          <cell r="B413" t="str">
            <v>Tariff: Flat</v>
          </cell>
          <cell r="C413" t="str">
            <v>8/13/2019</v>
          </cell>
          <cell r="D413">
            <v>41503</v>
          </cell>
          <cell r="E413">
            <v>18</v>
          </cell>
          <cell r="F413">
            <v>21</v>
          </cell>
          <cell r="G413" t="str">
            <v>5pm-6pm &amp; 8pm-9pm</v>
          </cell>
        </row>
        <row r="414">
          <cell r="A414" t="str">
            <v/>
          </cell>
          <cell r="B414" t="str">
            <v>Tariff: Flat</v>
          </cell>
          <cell r="C414" t="str">
            <v>8/14/2019</v>
          </cell>
          <cell r="D414">
            <v>41495</v>
          </cell>
          <cell r="E414">
            <v>18</v>
          </cell>
          <cell r="F414">
            <v>21</v>
          </cell>
          <cell r="G414" t="str">
            <v>5pm-9pm</v>
          </cell>
        </row>
        <row r="415">
          <cell r="A415" t="str">
            <v/>
          </cell>
          <cell r="B415" t="str">
            <v>Tariff: Flat</v>
          </cell>
          <cell r="C415" t="str">
            <v>8/15/2019</v>
          </cell>
          <cell r="D415">
            <v>41571</v>
          </cell>
          <cell r="E415">
            <v>18</v>
          </cell>
          <cell r="F415">
            <v>21</v>
          </cell>
          <cell r="G415" t="str">
            <v>5pm-9pm</v>
          </cell>
        </row>
        <row r="416">
          <cell r="A416" t="str">
            <v/>
          </cell>
          <cell r="B416" t="str">
            <v>Tariff: Flat</v>
          </cell>
          <cell r="C416" t="str">
            <v>8/21/2019 (7pm-8pm)</v>
          </cell>
          <cell r="D416">
            <v>24174</v>
          </cell>
          <cell r="E416">
            <v>20</v>
          </cell>
          <cell r="F416">
            <v>20</v>
          </cell>
          <cell r="G416" t="str">
            <v>7pm-8pm</v>
          </cell>
        </row>
        <row r="417">
          <cell r="A417" t="str">
            <v/>
          </cell>
          <cell r="B417" t="str">
            <v>Tariff: Flat</v>
          </cell>
          <cell r="C417" t="str">
            <v>8/21/2019 (6pm-8pm)</v>
          </cell>
          <cell r="D417">
            <v>17543</v>
          </cell>
          <cell r="E417">
            <v>19</v>
          </cell>
          <cell r="F417">
            <v>20</v>
          </cell>
          <cell r="G417" t="str">
            <v>6pm-8pm</v>
          </cell>
        </row>
        <row r="418">
          <cell r="A418" t="str">
            <v/>
          </cell>
          <cell r="B418" t="str">
            <v>Tariff: Flat</v>
          </cell>
          <cell r="C418" t="str">
            <v>8/26/2019</v>
          </cell>
          <cell r="D418">
            <v>37533</v>
          </cell>
          <cell r="E418">
            <v>19</v>
          </cell>
          <cell r="F418">
            <v>20</v>
          </cell>
          <cell r="G418" t="str">
            <v>6pm-8pm</v>
          </cell>
        </row>
        <row r="419">
          <cell r="A419" t="str">
            <v/>
          </cell>
          <cell r="B419" t="str">
            <v>Tariff: Flat</v>
          </cell>
          <cell r="C419" t="str">
            <v>8/27/2019</v>
          </cell>
          <cell r="D419">
            <v>41788</v>
          </cell>
          <cell r="E419">
            <v>19</v>
          </cell>
          <cell r="F419">
            <v>20</v>
          </cell>
          <cell r="G419" t="str">
            <v>6pm-8pm</v>
          </cell>
        </row>
        <row r="420">
          <cell r="A420" t="str">
            <v/>
          </cell>
          <cell r="B420" t="str">
            <v>Tariff: Flat</v>
          </cell>
          <cell r="C420" t="str">
            <v>8/28/2019</v>
          </cell>
          <cell r="D420">
            <v>41775</v>
          </cell>
          <cell r="E420">
            <v>19</v>
          </cell>
          <cell r="F420">
            <v>20</v>
          </cell>
          <cell r="G420" t="str">
            <v>6pm-8pm</v>
          </cell>
        </row>
        <row r="421">
          <cell r="A421" t="str">
            <v/>
          </cell>
          <cell r="B421" t="str">
            <v>Tariff: Flat</v>
          </cell>
          <cell r="C421" t="str">
            <v>9/3/2019</v>
          </cell>
          <cell r="D421">
            <v>41934</v>
          </cell>
          <cell r="E421">
            <v>19</v>
          </cell>
          <cell r="F421">
            <v>20</v>
          </cell>
          <cell r="G421" t="str">
            <v>6pm-8pm</v>
          </cell>
        </row>
        <row r="422">
          <cell r="A422" t="str">
            <v/>
          </cell>
          <cell r="B422" t="str">
            <v>Tariff: Flat</v>
          </cell>
          <cell r="C422" t="str">
            <v>9/4/2019</v>
          </cell>
          <cell r="D422">
            <v>41927</v>
          </cell>
          <cell r="E422">
            <v>18</v>
          </cell>
          <cell r="F422">
            <v>21</v>
          </cell>
          <cell r="G422" t="str">
            <v>5pm-9pm</v>
          </cell>
        </row>
        <row r="423">
          <cell r="A423" t="str">
            <v/>
          </cell>
          <cell r="B423" t="str">
            <v>Tariff: Flat</v>
          </cell>
          <cell r="C423" t="str">
            <v>9/5/2019</v>
          </cell>
          <cell r="D423">
            <v>42041</v>
          </cell>
          <cell r="E423">
            <v>18</v>
          </cell>
          <cell r="F423">
            <v>21</v>
          </cell>
          <cell r="G423" t="str">
            <v>5pm-9pm</v>
          </cell>
        </row>
        <row r="424">
          <cell r="A424" t="str">
            <v/>
          </cell>
          <cell r="B424" t="str">
            <v>Tariff: Flat</v>
          </cell>
          <cell r="C424" t="str">
            <v>9/12/2019</v>
          </cell>
          <cell r="D424">
            <v>718</v>
          </cell>
          <cell r="E424">
            <v>19</v>
          </cell>
          <cell r="F424">
            <v>19</v>
          </cell>
          <cell r="G424" t="str">
            <v>6pm-7pm</v>
          </cell>
        </row>
        <row r="425">
          <cell r="A425" t="str">
            <v/>
          </cell>
          <cell r="B425" t="str">
            <v>Tariff: Flat</v>
          </cell>
          <cell r="C425" t="str">
            <v>9/13/2019</v>
          </cell>
          <cell r="D425">
            <v>42128</v>
          </cell>
          <cell r="E425">
            <v>19</v>
          </cell>
          <cell r="F425">
            <v>20</v>
          </cell>
          <cell r="G425" t="str">
            <v>6pm-8pm</v>
          </cell>
        </row>
        <row r="426">
          <cell r="A426" t="str">
            <v/>
          </cell>
          <cell r="B426" t="str">
            <v>Tariff: Flat</v>
          </cell>
          <cell r="C426" t="str">
            <v>9/24/2019 (5pm-8pm)</v>
          </cell>
          <cell r="D426">
            <v>37433</v>
          </cell>
          <cell r="E426">
            <v>18</v>
          </cell>
          <cell r="F426">
            <v>20</v>
          </cell>
          <cell r="G426" t="str">
            <v>5pm-8pm</v>
          </cell>
        </row>
        <row r="427">
          <cell r="A427" t="str">
            <v/>
          </cell>
          <cell r="B427" t="str">
            <v>Tariff: Flat</v>
          </cell>
          <cell r="C427" t="str">
            <v>9/24/2019 (6pm-8pm)</v>
          </cell>
          <cell r="D427">
            <v>4995</v>
          </cell>
          <cell r="E427">
            <v>19</v>
          </cell>
          <cell r="F427">
            <v>20</v>
          </cell>
          <cell r="G427" t="str">
            <v>6pm-8pm</v>
          </cell>
        </row>
        <row r="428">
          <cell r="A428" t="str">
            <v/>
          </cell>
          <cell r="B428" t="str">
            <v>Tariff: Flat</v>
          </cell>
          <cell r="C428" t="str">
            <v>9/25/2019 (6pm-7pm)</v>
          </cell>
          <cell r="D428">
            <v>22836</v>
          </cell>
          <cell r="E428">
            <v>19</v>
          </cell>
          <cell r="F428">
            <v>19</v>
          </cell>
          <cell r="G428" t="str">
            <v>6pm-7pm</v>
          </cell>
        </row>
        <row r="429">
          <cell r="A429" t="str">
            <v/>
          </cell>
          <cell r="B429" t="str">
            <v>Tariff: Flat</v>
          </cell>
          <cell r="C429" t="str">
            <v>9/25/2019 (6pm-8pm)</v>
          </cell>
          <cell r="D429">
            <v>19569</v>
          </cell>
          <cell r="E429">
            <v>19</v>
          </cell>
          <cell r="F429">
            <v>20</v>
          </cell>
          <cell r="G429" t="str">
            <v>6pm-8pm</v>
          </cell>
        </row>
        <row r="430">
          <cell r="A430" t="str">
            <v/>
          </cell>
          <cell r="B430" t="str">
            <v>Tariff: Flat</v>
          </cell>
          <cell r="C430" t="str">
            <v>10/16/2019</v>
          </cell>
          <cell r="D430">
            <v>42365</v>
          </cell>
          <cell r="E430">
            <v>14</v>
          </cell>
          <cell r="F430">
            <v>17</v>
          </cell>
          <cell r="G430" t="str">
            <v>1pm-5pm</v>
          </cell>
        </row>
        <row r="431">
          <cell r="A431" t="str">
            <v/>
          </cell>
          <cell r="B431" t="str">
            <v>Tariff: Flat</v>
          </cell>
          <cell r="C431" t="str">
            <v>10/21/2019 (6pm-7pm)</v>
          </cell>
          <cell r="D431">
            <v>733</v>
          </cell>
          <cell r="E431">
            <v>19</v>
          </cell>
          <cell r="F431">
            <v>19</v>
          </cell>
          <cell r="G431" t="str">
            <v>6pm-7pm</v>
          </cell>
        </row>
        <row r="432">
          <cell r="A432" t="str">
            <v/>
          </cell>
          <cell r="B432" t="str">
            <v>Tariff: Flat</v>
          </cell>
          <cell r="C432" t="str">
            <v>10/21/2019 (6pm-8pm)</v>
          </cell>
          <cell r="D432">
            <v>4260</v>
          </cell>
          <cell r="E432">
            <v>19</v>
          </cell>
          <cell r="F432">
            <v>20</v>
          </cell>
          <cell r="G432" t="str">
            <v>6pm-8pm</v>
          </cell>
        </row>
        <row r="433">
          <cell r="A433" t="str">
            <v/>
          </cell>
          <cell r="B433" t="str">
            <v>Tariff: Flat</v>
          </cell>
          <cell r="C433" t="str">
            <v>10/22/2019</v>
          </cell>
          <cell r="D433">
            <v>4270</v>
          </cell>
          <cell r="E433">
            <v>19</v>
          </cell>
          <cell r="F433">
            <v>20</v>
          </cell>
          <cell r="G433" t="str">
            <v>6pm-8pm</v>
          </cell>
        </row>
        <row r="434">
          <cell r="A434" t="str">
            <v/>
          </cell>
          <cell r="B434" t="str">
            <v>Vendor: ENERGYHUB</v>
          </cell>
          <cell r="C434" t="str">
            <v>Average Event Day (5pm-9pm)</v>
          </cell>
          <cell r="D434">
            <v>8543.345703125</v>
          </cell>
          <cell r="E434">
            <v>18</v>
          </cell>
          <cell r="F434">
            <v>21</v>
          </cell>
          <cell r="G434" t="str">
            <v>5pm-9pm</v>
          </cell>
        </row>
        <row r="435">
          <cell r="A435" t="str">
            <v/>
          </cell>
          <cell r="B435" t="str">
            <v>Vendor: ENERGYHUB</v>
          </cell>
          <cell r="C435" t="str">
            <v>Average Event Day (6pm-8pm)</v>
          </cell>
          <cell r="D435">
            <v>8530.0947265625</v>
          </cell>
          <cell r="E435">
            <v>19</v>
          </cell>
          <cell r="F435">
            <v>20</v>
          </cell>
          <cell r="G435" t="str">
            <v>6pm-8pm</v>
          </cell>
        </row>
        <row r="436">
          <cell r="A436" t="str">
            <v/>
          </cell>
          <cell r="B436" t="str">
            <v>Vendor: ENERGYHUB</v>
          </cell>
          <cell r="C436" t="str">
            <v>7/24/2019</v>
          </cell>
          <cell r="D436">
            <v>8343</v>
          </cell>
          <cell r="E436">
            <v>19</v>
          </cell>
          <cell r="F436">
            <v>20</v>
          </cell>
          <cell r="G436" t="str">
            <v>6pm-8pm</v>
          </cell>
        </row>
        <row r="437">
          <cell r="A437" t="str">
            <v/>
          </cell>
          <cell r="B437" t="str">
            <v>Vendor: ENERGYHUB</v>
          </cell>
          <cell r="C437" t="str">
            <v>8/13/2019</v>
          </cell>
          <cell r="D437">
            <v>8514</v>
          </cell>
          <cell r="E437">
            <v>18</v>
          </cell>
          <cell r="F437">
            <v>21</v>
          </cell>
          <cell r="G437" t="str">
            <v>5pm-6pm &amp; 8pm-9pm</v>
          </cell>
        </row>
        <row r="438">
          <cell r="A438" t="str">
            <v/>
          </cell>
          <cell r="B438" t="str">
            <v>Vendor: ENERGYHUB</v>
          </cell>
          <cell r="C438" t="str">
            <v>8/14/2019</v>
          </cell>
          <cell r="D438">
            <v>8511</v>
          </cell>
          <cell r="E438">
            <v>18</v>
          </cell>
          <cell r="F438">
            <v>21</v>
          </cell>
          <cell r="G438" t="str">
            <v>5pm-9pm</v>
          </cell>
        </row>
        <row r="439">
          <cell r="A439" t="str">
            <v/>
          </cell>
          <cell r="B439" t="str">
            <v>Vendor: ENERGYHUB</v>
          </cell>
          <cell r="C439" t="str">
            <v>8/15/2019</v>
          </cell>
          <cell r="D439">
            <v>8522</v>
          </cell>
          <cell r="E439">
            <v>18</v>
          </cell>
          <cell r="F439">
            <v>21</v>
          </cell>
          <cell r="G439" t="str">
            <v>5pm-9pm</v>
          </cell>
        </row>
        <row r="440">
          <cell r="A440" t="str">
            <v/>
          </cell>
          <cell r="B440" t="str">
            <v>Vendor: ENERGYHUB</v>
          </cell>
          <cell r="C440" t="str">
            <v>8/21/2019 (7pm-8pm)</v>
          </cell>
          <cell r="D440">
            <v>4837</v>
          </cell>
          <cell r="E440">
            <v>20</v>
          </cell>
          <cell r="F440">
            <v>20</v>
          </cell>
          <cell r="G440" t="str">
            <v>7pm-8pm</v>
          </cell>
        </row>
        <row r="441">
          <cell r="A441" t="str">
            <v/>
          </cell>
          <cell r="B441" t="str">
            <v>Vendor: ENERGYHUB</v>
          </cell>
          <cell r="C441" t="str">
            <v>8/21/2019 (6pm-8pm)</v>
          </cell>
          <cell r="D441">
            <v>3710</v>
          </cell>
          <cell r="E441">
            <v>19</v>
          </cell>
          <cell r="F441">
            <v>20</v>
          </cell>
          <cell r="G441" t="str">
            <v>6pm-8pm</v>
          </cell>
        </row>
        <row r="442">
          <cell r="A442" t="str">
            <v/>
          </cell>
          <cell r="B442" t="str">
            <v>Vendor: ENERGYHUB</v>
          </cell>
          <cell r="C442" t="str">
            <v>8/26/2019</v>
          </cell>
          <cell r="D442">
            <v>7691</v>
          </cell>
          <cell r="E442">
            <v>19</v>
          </cell>
          <cell r="F442">
            <v>20</v>
          </cell>
          <cell r="G442" t="str">
            <v>6pm-8pm</v>
          </cell>
        </row>
        <row r="443">
          <cell r="A443" t="str">
            <v/>
          </cell>
          <cell r="B443" t="str">
            <v>Vendor: ENERGYHUB</v>
          </cell>
          <cell r="C443" t="str">
            <v>8/27/2019</v>
          </cell>
          <cell r="D443">
            <v>8558</v>
          </cell>
          <cell r="E443">
            <v>19</v>
          </cell>
          <cell r="F443">
            <v>20</v>
          </cell>
          <cell r="G443" t="str">
            <v>6pm-8pm</v>
          </cell>
        </row>
        <row r="444">
          <cell r="A444" t="str">
            <v/>
          </cell>
          <cell r="B444" t="str">
            <v>Vendor: ENERGYHUB</v>
          </cell>
          <cell r="C444" t="str">
            <v>8/28/2019</v>
          </cell>
          <cell r="D444">
            <v>8562</v>
          </cell>
          <cell r="E444">
            <v>19</v>
          </cell>
          <cell r="F444">
            <v>20</v>
          </cell>
          <cell r="G444" t="str">
            <v>6pm-8pm</v>
          </cell>
        </row>
        <row r="445">
          <cell r="A445" t="str">
            <v/>
          </cell>
          <cell r="B445" t="str">
            <v>Vendor: ENERGYHUB</v>
          </cell>
          <cell r="C445" t="str">
            <v>9/3/2019</v>
          </cell>
          <cell r="D445">
            <v>8556</v>
          </cell>
          <cell r="E445">
            <v>19</v>
          </cell>
          <cell r="F445">
            <v>20</v>
          </cell>
          <cell r="G445" t="str">
            <v>6pm-8pm</v>
          </cell>
        </row>
        <row r="446">
          <cell r="A446" t="str">
            <v/>
          </cell>
          <cell r="B446" t="str">
            <v>Vendor: ENERGYHUB</v>
          </cell>
          <cell r="C446" t="str">
            <v>9/4/2019</v>
          </cell>
          <cell r="D446">
            <v>8557</v>
          </cell>
          <cell r="E446">
            <v>18</v>
          </cell>
          <cell r="F446">
            <v>21</v>
          </cell>
          <cell r="G446" t="str">
            <v>5pm-9pm</v>
          </cell>
        </row>
        <row r="447">
          <cell r="A447" t="str">
            <v/>
          </cell>
          <cell r="B447" t="str">
            <v>Vendor: ENERGYHUB</v>
          </cell>
          <cell r="C447" t="str">
            <v>9/5/2019</v>
          </cell>
          <cell r="D447">
            <v>8583</v>
          </cell>
          <cell r="E447">
            <v>18</v>
          </cell>
          <cell r="F447">
            <v>21</v>
          </cell>
          <cell r="G447" t="str">
            <v>5pm-9pm</v>
          </cell>
        </row>
        <row r="448">
          <cell r="A448" t="str">
            <v/>
          </cell>
          <cell r="B448" t="str">
            <v>Vendor: ENERGYHUB</v>
          </cell>
          <cell r="C448" t="str">
            <v>9/12/2019</v>
          </cell>
          <cell r="D448">
            <v>160</v>
          </cell>
          <cell r="E448">
            <v>19</v>
          </cell>
          <cell r="F448">
            <v>19</v>
          </cell>
          <cell r="G448" t="str">
            <v>6pm-7pm</v>
          </cell>
        </row>
        <row r="449">
          <cell r="A449" t="str">
            <v/>
          </cell>
          <cell r="B449" t="str">
            <v>Vendor: ENERGYHUB</v>
          </cell>
          <cell r="C449" t="str">
            <v>9/13/2019</v>
          </cell>
          <cell r="D449">
            <v>8626</v>
          </cell>
          <cell r="E449">
            <v>19</v>
          </cell>
          <cell r="F449">
            <v>20</v>
          </cell>
          <cell r="G449" t="str">
            <v>6pm-8pm</v>
          </cell>
        </row>
        <row r="450">
          <cell r="A450" t="str">
            <v/>
          </cell>
          <cell r="B450" t="str">
            <v>Vendor: ENERGYHUB</v>
          </cell>
          <cell r="C450" t="str">
            <v>9/24/2019 (5pm-8pm)</v>
          </cell>
          <cell r="D450">
            <v>7710</v>
          </cell>
          <cell r="E450">
            <v>18</v>
          </cell>
          <cell r="F450">
            <v>20</v>
          </cell>
          <cell r="G450" t="str">
            <v>5pm-8pm</v>
          </cell>
        </row>
        <row r="451">
          <cell r="A451" t="str">
            <v/>
          </cell>
          <cell r="B451" t="str">
            <v>Vendor: ENERGYHUB</v>
          </cell>
          <cell r="C451" t="str">
            <v>9/24/2019 (6pm-8pm)</v>
          </cell>
          <cell r="D451">
            <v>1069</v>
          </cell>
          <cell r="E451">
            <v>19</v>
          </cell>
          <cell r="F451">
            <v>20</v>
          </cell>
          <cell r="G451" t="str">
            <v>6pm-8pm</v>
          </cell>
        </row>
        <row r="452">
          <cell r="A452" t="str">
            <v/>
          </cell>
          <cell r="B452" t="str">
            <v>Vendor: ENERGYHUB</v>
          </cell>
          <cell r="C452" t="str">
            <v>9/25/2019 (6pm-8pm)</v>
          </cell>
          <cell r="D452">
            <v>3905</v>
          </cell>
          <cell r="E452">
            <v>19</v>
          </cell>
          <cell r="F452">
            <v>20</v>
          </cell>
          <cell r="G452" t="str">
            <v>6pm-8pm</v>
          </cell>
        </row>
        <row r="453">
          <cell r="A453" t="str">
            <v/>
          </cell>
          <cell r="B453" t="str">
            <v>Vendor: ENERGYHUB</v>
          </cell>
          <cell r="C453" t="str">
            <v>9/25/2019 (6pm-7pm)</v>
          </cell>
          <cell r="D453">
            <v>4867</v>
          </cell>
          <cell r="E453">
            <v>19</v>
          </cell>
          <cell r="F453">
            <v>19</v>
          </cell>
          <cell r="G453" t="str">
            <v>6pm-7pm</v>
          </cell>
        </row>
        <row r="454">
          <cell r="A454" t="str">
            <v/>
          </cell>
          <cell r="B454" t="str">
            <v>Vendor: ENERGYHUB</v>
          </cell>
          <cell r="C454" t="str">
            <v>10/16/2019</v>
          </cell>
          <cell r="D454">
            <v>8815</v>
          </cell>
          <cell r="E454">
            <v>14</v>
          </cell>
          <cell r="F454">
            <v>17</v>
          </cell>
          <cell r="G454" t="str">
            <v>1pm-5pm</v>
          </cell>
        </row>
        <row r="455">
          <cell r="A455" t="str">
            <v/>
          </cell>
          <cell r="B455" t="str">
            <v>Vendor: ENERGYHUB</v>
          </cell>
          <cell r="C455" t="str">
            <v>10/21/2019 (6pm-7pm)</v>
          </cell>
          <cell r="D455">
            <v>168</v>
          </cell>
          <cell r="E455">
            <v>19</v>
          </cell>
          <cell r="F455">
            <v>19</v>
          </cell>
          <cell r="G455" t="str">
            <v>6pm-7pm</v>
          </cell>
        </row>
        <row r="456">
          <cell r="A456" t="str">
            <v/>
          </cell>
          <cell r="B456" t="str">
            <v>Vendor: ENERGYHUB</v>
          </cell>
          <cell r="C456" t="str">
            <v>10/21/2019 (6pm-8pm)</v>
          </cell>
          <cell r="D456">
            <v>904</v>
          </cell>
          <cell r="E456">
            <v>19</v>
          </cell>
          <cell r="F456">
            <v>20</v>
          </cell>
          <cell r="G456" t="str">
            <v>6pm-8pm</v>
          </cell>
        </row>
        <row r="457">
          <cell r="A457" t="str">
            <v/>
          </cell>
          <cell r="B457" t="str">
            <v>Vendor: ENERGYHUB</v>
          </cell>
          <cell r="C457" t="str">
            <v>10/22/2019</v>
          </cell>
          <cell r="D457">
            <v>906</v>
          </cell>
          <cell r="E457">
            <v>19</v>
          </cell>
          <cell r="F457">
            <v>20</v>
          </cell>
          <cell r="G457" t="str">
            <v>6pm-8pm</v>
          </cell>
        </row>
        <row r="458">
          <cell r="A458" t="str">
            <v/>
          </cell>
          <cell r="B458" t="str">
            <v>Vendor: NEST</v>
          </cell>
          <cell r="C458" t="str">
            <v>Average Event Day (5pm-9pm)</v>
          </cell>
          <cell r="D458">
            <v>37718.72265625</v>
          </cell>
          <cell r="E458">
            <v>18</v>
          </cell>
          <cell r="F458">
            <v>21</v>
          </cell>
          <cell r="G458" t="str">
            <v>5pm-9pm</v>
          </cell>
        </row>
        <row r="459">
          <cell r="A459" t="str">
            <v/>
          </cell>
          <cell r="B459" t="str">
            <v>Vendor: NEST</v>
          </cell>
          <cell r="C459" t="str">
            <v>Average Event Day (6pm-8pm)</v>
          </cell>
          <cell r="D459">
            <v>37665.83984375</v>
          </cell>
          <cell r="E459">
            <v>19</v>
          </cell>
          <cell r="F459">
            <v>20</v>
          </cell>
          <cell r="G459" t="str">
            <v>6pm-8pm</v>
          </cell>
        </row>
        <row r="460">
          <cell r="A460" t="str">
            <v/>
          </cell>
          <cell r="B460" t="str">
            <v>Vendor: NEST</v>
          </cell>
          <cell r="C460" t="str">
            <v>7/24/2019</v>
          </cell>
          <cell r="D460">
            <v>36870</v>
          </cell>
          <cell r="E460">
            <v>19</v>
          </cell>
          <cell r="F460">
            <v>20</v>
          </cell>
          <cell r="G460" t="str">
            <v>6pm-8pm</v>
          </cell>
        </row>
        <row r="461">
          <cell r="A461" t="str">
            <v/>
          </cell>
          <cell r="B461" t="str">
            <v>Vendor: NEST</v>
          </cell>
          <cell r="C461" t="str">
            <v>8/13/2019</v>
          </cell>
          <cell r="D461">
            <v>37563</v>
          </cell>
          <cell r="E461">
            <v>18</v>
          </cell>
          <cell r="F461">
            <v>21</v>
          </cell>
          <cell r="G461" t="str">
            <v>5pm-6pm &amp; 8pm-9pm</v>
          </cell>
        </row>
        <row r="462">
          <cell r="A462" t="str">
            <v/>
          </cell>
          <cell r="B462" t="str">
            <v>Vendor: NEST</v>
          </cell>
          <cell r="C462" t="str">
            <v>8/14/2019</v>
          </cell>
          <cell r="D462">
            <v>37552</v>
          </cell>
          <cell r="E462">
            <v>18</v>
          </cell>
          <cell r="F462">
            <v>21</v>
          </cell>
          <cell r="G462" t="str">
            <v>5pm-9pm</v>
          </cell>
        </row>
        <row r="463">
          <cell r="A463" t="str">
            <v/>
          </cell>
          <cell r="B463" t="str">
            <v>Vendor: NEST</v>
          </cell>
          <cell r="C463" t="str">
            <v>8/15/2019</v>
          </cell>
          <cell r="D463">
            <v>37632</v>
          </cell>
          <cell r="E463">
            <v>18</v>
          </cell>
          <cell r="F463">
            <v>21</v>
          </cell>
          <cell r="G463" t="str">
            <v>5pm-9pm</v>
          </cell>
        </row>
        <row r="464">
          <cell r="A464" t="str">
            <v/>
          </cell>
          <cell r="B464" t="str">
            <v>Vendor: NEST</v>
          </cell>
          <cell r="C464" t="str">
            <v>8/21/2019 (7pm-8pm)</v>
          </cell>
          <cell r="D464">
            <v>21402</v>
          </cell>
          <cell r="E464">
            <v>20</v>
          </cell>
          <cell r="F464">
            <v>20</v>
          </cell>
          <cell r="G464" t="str">
            <v>7pm-8pm</v>
          </cell>
        </row>
        <row r="465">
          <cell r="A465" t="str">
            <v/>
          </cell>
          <cell r="B465" t="str">
            <v>Vendor: NEST</v>
          </cell>
          <cell r="C465" t="str">
            <v>8/21/2019 (6pm-8pm)</v>
          </cell>
          <cell r="D465">
            <v>16360</v>
          </cell>
          <cell r="E465">
            <v>19</v>
          </cell>
          <cell r="F465">
            <v>20</v>
          </cell>
          <cell r="G465" t="str">
            <v>6pm-8pm</v>
          </cell>
        </row>
        <row r="466">
          <cell r="A466" t="str">
            <v/>
          </cell>
          <cell r="B466" t="str">
            <v>Vendor: NEST</v>
          </cell>
          <cell r="C466" t="str">
            <v>8/26/2019</v>
          </cell>
          <cell r="D466">
            <v>34038</v>
          </cell>
          <cell r="E466">
            <v>19</v>
          </cell>
          <cell r="F466">
            <v>20</v>
          </cell>
          <cell r="G466" t="str">
            <v>6pm-8pm</v>
          </cell>
        </row>
        <row r="467">
          <cell r="A467" t="str">
            <v/>
          </cell>
          <cell r="B467" t="str">
            <v>Vendor: NEST</v>
          </cell>
          <cell r="C467" t="str">
            <v>8/27/2019</v>
          </cell>
          <cell r="D467">
            <v>37842</v>
          </cell>
          <cell r="E467">
            <v>19</v>
          </cell>
          <cell r="F467">
            <v>20</v>
          </cell>
          <cell r="G467" t="str">
            <v>6pm-8pm</v>
          </cell>
        </row>
        <row r="468">
          <cell r="A468" t="str">
            <v/>
          </cell>
          <cell r="B468" t="str">
            <v>Vendor: NEST</v>
          </cell>
          <cell r="C468" t="str">
            <v>8/28/2019</v>
          </cell>
          <cell r="D468">
            <v>37827</v>
          </cell>
          <cell r="E468">
            <v>19</v>
          </cell>
          <cell r="F468">
            <v>20</v>
          </cell>
          <cell r="G468" t="str">
            <v>6pm-8pm</v>
          </cell>
        </row>
        <row r="469">
          <cell r="A469" t="str">
            <v/>
          </cell>
          <cell r="B469" t="str">
            <v>Vendor: NEST</v>
          </cell>
          <cell r="C469" t="str">
            <v>9/3/2019</v>
          </cell>
          <cell r="D469">
            <v>37805</v>
          </cell>
          <cell r="E469">
            <v>19</v>
          </cell>
          <cell r="F469">
            <v>20</v>
          </cell>
          <cell r="G469" t="str">
            <v>6pm-8pm</v>
          </cell>
        </row>
        <row r="470">
          <cell r="A470" t="str">
            <v/>
          </cell>
          <cell r="B470" t="str">
            <v>Vendor: NEST</v>
          </cell>
          <cell r="C470" t="str">
            <v>9/4/2019</v>
          </cell>
          <cell r="D470">
            <v>37797</v>
          </cell>
          <cell r="E470">
            <v>18</v>
          </cell>
          <cell r="F470">
            <v>21</v>
          </cell>
          <cell r="G470" t="str">
            <v>5pm-9pm</v>
          </cell>
        </row>
        <row r="471">
          <cell r="A471" t="str">
            <v/>
          </cell>
          <cell r="B471" t="str">
            <v>Vendor: NEST</v>
          </cell>
          <cell r="C471" t="str">
            <v>9/5/2019</v>
          </cell>
          <cell r="D471">
            <v>37892</v>
          </cell>
          <cell r="E471">
            <v>18</v>
          </cell>
          <cell r="F471">
            <v>21</v>
          </cell>
          <cell r="G471" t="str">
            <v>5pm-9pm</v>
          </cell>
        </row>
        <row r="472">
          <cell r="A472" t="str">
            <v/>
          </cell>
          <cell r="B472" t="str">
            <v>Vendor: NEST</v>
          </cell>
          <cell r="C472" t="str">
            <v>9/12/2019</v>
          </cell>
          <cell r="D472">
            <v>674</v>
          </cell>
          <cell r="E472">
            <v>19</v>
          </cell>
          <cell r="F472">
            <v>19</v>
          </cell>
          <cell r="G472" t="str">
            <v>6pm-7pm</v>
          </cell>
        </row>
        <row r="473">
          <cell r="A473" t="str">
            <v/>
          </cell>
          <cell r="B473" t="str">
            <v>Vendor: NEST</v>
          </cell>
          <cell r="C473" t="str">
            <v>9/13/2019</v>
          </cell>
          <cell r="D473">
            <v>37964</v>
          </cell>
          <cell r="E473">
            <v>19</v>
          </cell>
          <cell r="F473">
            <v>20</v>
          </cell>
          <cell r="G473" t="str">
            <v>6pm-8pm</v>
          </cell>
        </row>
        <row r="474">
          <cell r="A474" t="str">
            <v/>
          </cell>
          <cell r="B474" t="str">
            <v>Vendor: NEST</v>
          </cell>
          <cell r="C474" t="str">
            <v>9/24/2019 (6pm-8pm)</v>
          </cell>
          <cell r="D474">
            <v>4434</v>
          </cell>
          <cell r="E474">
            <v>19</v>
          </cell>
          <cell r="F474">
            <v>20</v>
          </cell>
          <cell r="G474" t="str">
            <v>6pm-8pm</v>
          </cell>
        </row>
        <row r="475">
          <cell r="A475" t="str">
            <v/>
          </cell>
          <cell r="B475" t="str">
            <v>Vendor: NEST</v>
          </cell>
          <cell r="C475" t="str">
            <v>9/24/2019 (5pm-8pm)</v>
          </cell>
          <cell r="D475">
            <v>33611</v>
          </cell>
          <cell r="E475">
            <v>18</v>
          </cell>
          <cell r="F475">
            <v>20</v>
          </cell>
          <cell r="G475" t="str">
            <v>5pm-8pm</v>
          </cell>
        </row>
        <row r="476">
          <cell r="A476" t="str">
            <v/>
          </cell>
          <cell r="B476" t="str">
            <v>Vendor: NEST</v>
          </cell>
          <cell r="C476" t="str">
            <v>9/25/2019 (6pm-7pm)</v>
          </cell>
          <cell r="D476">
            <v>20927</v>
          </cell>
          <cell r="E476">
            <v>19</v>
          </cell>
          <cell r="F476">
            <v>19</v>
          </cell>
          <cell r="G476" t="str">
            <v>6pm-7pm</v>
          </cell>
        </row>
        <row r="477">
          <cell r="A477" t="str">
            <v/>
          </cell>
          <cell r="B477" t="str">
            <v>Vendor: NEST</v>
          </cell>
          <cell r="C477" t="str">
            <v>9/25/2019 (6pm-8pm)</v>
          </cell>
          <cell r="D477">
            <v>17101</v>
          </cell>
          <cell r="E477">
            <v>19</v>
          </cell>
          <cell r="F477">
            <v>20</v>
          </cell>
          <cell r="G477" t="str">
            <v>6pm-8pm</v>
          </cell>
        </row>
        <row r="478">
          <cell r="A478" t="str">
            <v/>
          </cell>
          <cell r="B478" t="str">
            <v>Vendor: NEST</v>
          </cell>
          <cell r="C478" t="str">
            <v>10/16/2019</v>
          </cell>
          <cell r="D478">
            <v>37954</v>
          </cell>
          <cell r="E478">
            <v>14</v>
          </cell>
          <cell r="F478">
            <v>17</v>
          </cell>
          <cell r="G478" t="str">
            <v>1pm-5pm</v>
          </cell>
        </row>
        <row r="479">
          <cell r="A479" t="str">
            <v/>
          </cell>
          <cell r="B479" t="str">
            <v>Vendor: NEST</v>
          </cell>
          <cell r="C479" t="str">
            <v>10/21/2019 (6pm-8pm)</v>
          </cell>
          <cell r="D479">
            <v>3737</v>
          </cell>
          <cell r="E479">
            <v>19</v>
          </cell>
          <cell r="F479">
            <v>20</v>
          </cell>
          <cell r="G479" t="str">
            <v>6pm-8pm</v>
          </cell>
        </row>
        <row r="480">
          <cell r="A480" t="str">
            <v/>
          </cell>
          <cell r="B480" t="str">
            <v>Vendor: NEST</v>
          </cell>
          <cell r="C480" t="str">
            <v>10/21/2019 (6pm-7pm)</v>
          </cell>
          <cell r="D480">
            <v>678</v>
          </cell>
          <cell r="E480">
            <v>19</v>
          </cell>
          <cell r="F480">
            <v>19</v>
          </cell>
          <cell r="G480" t="str">
            <v>6pm-7pm</v>
          </cell>
        </row>
        <row r="481">
          <cell r="A481" t="str">
            <v/>
          </cell>
          <cell r="B481" t="str">
            <v>Vendor: NEST</v>
          </cell>
          <cell r="C481" t="str">
            <v>10/22/2019</v>
          </cell>
          <cell r="D481">
            <v>3745</v>
          </cell>
          <cell r="E481">
            <v>19</v>
          </cell>
          <cell r="F481">
            <v>20</v>
          </cell>
          <cell r="G481" t="str">
            <v>6pm-8pm</v>
          </cell>
        </row>
        <row r="482">
          <cell r="A482" t="str">
            <v/>
          </cell>
          <cell r="B482" t="str">
            <v>Vendor: OTHER</v>
          </cell>
          <cell r="C482" t="str">
            <v>Average Event Day (6pm-8pm)</v>
          </cell>
          <cell r="D482">
            <v>129.82588195800781</v>
          </cell>
          <cell r="E482">
            <v>19</v>
          </cell>
          <cell r="F482">
            <v>20</v>
          </cell>
          <cell r="G482" t="str">
            <v>6pm-8pm</v>
          </cell>
        </row>
        <row r="483">
          <cell r="A483" t="str">
            <v/>
          </cell>
          <cell r="B483" t="str">
            <v>Vendor: OTHER</v>
          </cell>
          <cell r="C483" t="str">
            <v>Average Event Day (5pm-9pm)</v>
          </cell>
          <cell r="D483">
            <v>128.76310729980469</v>
          </cell>
          <cell r="E483">
            <v>18</v>
          </cell>
          <cell r="F483">
            <v>21</v>
          </cell>
          <cell r="G483" t="str">
            <v>5pm-9pm</v>
          </cell>
        </row>
        <row r="484">
          <cell r="A484" t="str">
            <v/>
          </cell>
          <cell r="B484" t="str">
            <v>Vendor: OTHER</v>
          </cell>
          <cell r="C484" t="str">
            <v>7/24/2019</v>
          </cell>
          <cell r="D484">
            <v>128</v>
          </cell>
          <cell r="E484">
            <v>19</v>
          </cell>
          <cell r="F484">
            <v>20</v>
          </cell>
          <cell r="G484" t="str">
            <v>6pm-8pm</v>
          </cell>
        </row>
        <row r="485">
          <cell r="A485" t="str">
            <v/>
          </cell>
          <cell r="B485" t="str">
            <v>Vendor: OTHER</v>
          </cell>
          <cell r="C485" t="str">
            <v>8/13/2019</v>
          </cell>
          <cell r="D485">
            <v>128</v>
          </cell>
          <cell r="E485">
            <v>18</v>
          </cell>
          <cell r="F485">
            <v>21</v>
          </cell>
          <cell r="G485" t="str">
            <v>5pm-6pm &amp; 8pm-9pm</v>
          </cell>
        </row>
        <row r="486">
          <cell r="A486" t="str">
            <v/>
          </cell>
          <cell r="B486" t="str">
            <v>Vendor: OTHER</v>
          </cell>
          <cell r="C486" t="str">
            <v>8/14/2019</v>
          </cell>
          <cell r="D486">
            <v>128</v>
          </cell>
          <cell r="E486">
            <v>18</v>
          </cell>
          <cell r="F486">
            <v>21</v>
          </cell>
          <cell r="G486" t="str">
            <v>5pm-9pm</v>
          </cell>
        </row>
        <row r="487">
          <cell r="A487" t="str">
            <v/>
          </cell>
          <cell r="B487" t="str">
            <v>Vendor: OTHER</v>
          </cell>
          <cell r="C487" t="str">
            <v>8/15/2019</v>
          </cell>
          <cell r="D487">
            <v>128</v>
          </cell>
          <cell r="E487">
            <v>18</v>
          </cell>
          <cell r="F487">
            <v>21</v>
          </cell>
          <cell r="G487" t="str">
            <v>5pm-9pm</v>
          </cell>
        </row>
        <row r="488">
          <cell r="A488" t="str">
            <v/>
          </cell>
          <cell r="B488" t="str">
            <v>Vendor: OTHER</v>
          </cell>
          <cell r="C488" t="str">
            <v>8/21/2019 (7pm-8pm)</v>
          </cell>
          <cell r="D488">
            <v>83</v>
          </cell>
          <cell r="E488">
            <v>20</v>
          </cell>
          <cell r="F488">
            <v>20</v>
          </cell>
          <cell r="G488" t="str">
            <v>7pm-8pm</v>
          </cell>
        </row>
        <row r="489">
          <cell r="A489" t="str">
            <v/>
          </cell>
          <cell r="B489" t="str">
            <v>Vendor: OTHER</v>
          </cell>
          <cell r="C489" t="str">
            <v>8/21/2019 (6pm-8pm)</v>
          </cell>
          <cell r="D489">
            <v>47</v>
          </cell>
          <cell r="E489">
            <v>19</v>
          </cell>
          <cell r="F489">
            <v>20</v>
          </cell>
          <cell r="G489" t="str">
            <v>6pm-8pm</v>
          </cell>
        </row>
        <row r="490">
          <cell r="A490" t="str">
            <v/>
          </cell>
          <cell r="B490" t="str">
            <v>Vendor: OTHER</v>
          </cell>
          <cell r="C490" t="str">
            <v>8/26/2019</v>
          </cell>
          <cell r="D490">
            <v>118</v>
          </cell>
          <cell r="E490">
            <v>19</v>
          </cell>
          <cell r="F490">
            <v>20</v>
          </cell>
          <cell r="G490" t="str">
            <v>6pm-8pm</v>
          </cell>
        </row>
        <row r="491">
          <cell r="A491" t="str">
            <v/>
          </cell>
          <cell r="B491" t="str">
            <v>Vendor: OTHER</v>
          </cell>
          <cell r="C491" t="str">
            <v>8/27/2019</v>
          </cell>
          <cell r="D491">
            <v>130</v>
          </cell>
          <cell r="E491">
            <v>19</v>
          </cell>
          <cell r="F491">
            <v>20</v>
          </cell>
          <cell r="G491" t="str">
            <v>6pm-8pm</v>
          </cell>
        </row>
        <row r="492">
          <cell r="A492" t="str">
            <v/>
          </cell>
          <cell r="B492" t="str">
            <v>Vendor: OTHER</v>
          </cell>
          <cell r="C492" t="str">
            <v>8/28/2019</v>
          </cell>
          <cell r="D492">
            <v>130</v>
          </cell>
          <cell r="E492">
            <v>19</v>
          </cell>
          <cell r="F492">
            <v>20</v>
          </cell>
          <cell r="G492" t="str">
            <v>6pm-8pm</v>
          </cell>
        </row>
        <row r="493">
          <cell r="A493" t="str">
            <v/>
          </cell>
          <cell r="B493" t="str">
            <v>Vendor: OTHER</v>
          </cell>
          <cell r="C493" t="str">
            <v>9/3/2019</v>
          </cell>
          <cell r="D493">
            <v>128</v>
          </cell>
          <cell r="E493">
            <v>19</v>
          </cell>
          <cell r="F493">
            <v>20</v>
          </cell>
          <cell r="G493" t="str">
            <v>6pm-8pm</v>
          </cell>
        </row>
        <row r="494">
          <cell r="A494" t="str">
            <v/>
          </cell>
          <cell r="B494" t="str">
            <v>Vendor: OTHER</v>
          </cell>
          <cell r="C494" t="str">
            <v>9/4/2019</v>
          </cell>
          <cell r="D494">
            <v>128</v>
          </cell>
          <cell r="E494">
            <v>18</v>
          </cell>
          <cell r="F494">
            <v>21</v>
          </cell>
          <cell r="G494" t="str">
            <v>5pm-9pm</v>
          </cell>
        </row>
        <row r="495">
          <cell r="A495" t="str">
            <v/>
          </cell>
          <cell r="B495" t="str">
            <v>Vendor: OTHER</v>
          </cell>
          <cell r="C495" t="str">
            <v>9/5/2019</v>
          </cell>
          <cell r="D495">
            <v>131</v>
          </cell>
          <cell r="E495">
            <v>18</v>
          </cell>
          <cell r="F495">
            <v>21</v>
          </cell>
          <cell r="G495" t="str">
            <v>5pm-9pm</v>
          </cell>
        </row>
        <row r="496">
          <cell r="A496" t="str">
            <v/>
          </cell>
          <cell r="B496" t="str">
            <v>Vendor: OTHER</v>
          </cell>
          <cell r="C496" t="str">
            <v>9/12/2019</v>
          </cell>
          <cell r="D496">
            <v>8</v>
          </cell>
          <cell r="E496">
            <v>19</v>
          </cell>
          <cell r="F496">
            <v>19</v>
          </cell>
          <cell r="G496" t="str">
            <v>6pm-7pm</v>
          </cell>
        </row>
        <row r="497">
          <cell r="A497" t="str">
            <v/>
          </cell>
          <cell r="B497" t="str">
            <v>Vendor: OTHER</v>
          </cell>
          <cell r="C497" t="str">
            <v>9/13/2019</v>
          </cell>
          <cell r="D497">
            <v>133</v>
          </cell>
          <cell r="E497">
            <v>19</v>
          </cell>
          <cell r="F497">
            <v>20</v>
          </cell>
          <cell r="G497" t="str">
            <v>6pm-8pm</v>
          </cell>
        </row>
        <row r="498">
          <cell r="A498" t="str">
            <v/>
          </cell>
          <cell r="B498" t="str">
            <v>Vendor: OTHER</v>
          </cell>
          <cell r="C498" t="str">
            <v>9/24/2019 (6pm-8pm)</v>
          </cell>
          <cell r="D498">
            <v>21</v>
          </cell>
          <cell r="E498">
            <v>19</v>
          </cell>
          <cell r="F498">
            <v>20</v>
          </cell>
          <cell r="G498" t="str">
            <v>6pm-8pm</v>
          </cell>
        </row>
        <row r="499">
          <cell r="A499" t="str">
            <v/>
          </cell>
          <cell r="B499" t="str">
            <v>Vendor: OTHER</v>
          </cell>
          <cell r="C499" t="str">
            <v>9/24/2019 (5pm-8pm)</v>
          </cell>
          <cell r="D499">
            <v>112</v>
          </cell>
          <cell r="E499">
            <v>18</v>
          </cell>
          <cell r="F499">
            <v>20</v>
          </cell>
          <cell r="G499" t="str">
            <v>5pm-8pm</v>
          </cell>
        </row>
        <row r="500">
          <cell r="A500" t="str">
            <v/>
          </cell>
          <cell r="B500" t="str">
            <v>Vendor: OTHER</v>
          </cell>
          <cell r="C500" t="str">
            <v>9/25/2019 (6pm-7pm)</v>
          </cell>
          <cell r="D500">
            <v>67</v>
          </cell>
          <cell r="E500">
            <v>19</v>
          </cell>
          <cell r="F500">
            <v>19</v>
          </cell>
          <cell r="G500" t="str">
            <v>6pm-7pm</v>
          </cell>
        </row>
        <row r="501">
          <cell r="A501" t="str">
            <v/>
          </cell>
          <cell r="B501" t="str">
            <v>Vendor: OTHER</v>
          </cell>
          <cell r="C501" t="str">
            <v>9/25/2019 (6pm-8pm)</v>
          </cell>
          <cell r="D501">
            <v>65</v>
          </cell>
          <cell r="E501">
            <v>19</v>
          </cell>
          <cell r="F501">
            <v>20</v>
          </cell>
          <cell r="G501" t="str">
            <v>6pm-8pm</v>
          </cell>
        </row>
        <row r="502">
          <cell r="A502" t="str">
            <v/>
          </cell>
          <cell r="B502" t="str">
            <v>Vendor: OTHER</v>
          </cell>
          <cell r="C502" t="str">
            <v>10/16/2019</v>
          </cell>
          <cell r="D502">
            <v>132</v>
          </cell>
          <cell r="E502">
            <v>14</v>
          </cell>
          <cell r="F502">
            <v>17</v>
          </cell>
          <cell r="G502" t="str">
            <v>1pm-5pm</v>
          </cell>
        </row>
        <row r="503">
          <cell r="A503" t="str">
            <v/>
          </cell>
          <cell r="B503" t="str">
            <v>Vendor: OTHER</v>
          </cell>
          <cell r="C503" t="str">
            <v>10/21/2019 (6pm-7pm)</v>
          </cell>
          <cell r="D503">
            <v>8</v>
          </cell>
          <cell r="E503">
            <v>19</v>
          </cell>
          <cell r="F503">
            <v>19</v>
          </cell>
          <cell r="G503" t="str">
            <v>6pm-7pm</v>
          </cell>
        </row>
        <row r="504">
          <cell r="A504" t="str">
            <v/>
          </cell>
          <cell r="B504" t="str">
            <v>Vendor: OTHER</v>
          </cell>
          <cell r="C504" t="str">
            <v>10/21/2019 (6pm-8pm)</v>
          </cell>
          <cell r="D504">
            <v>13</v>
          </cell>
          <cell r="E504">
            <v>19</v>
          </cell>
          <cell r="F504">
            <v>20</v>
          </cell>
          <cell r="G504" t="str">
            <v>6pm-8pm</v>
          </cell>
        </row>
        <row r="505">
          <cell r="A505" t="str">
            <v/>
          </cell>
          <cell r="B505" t="str">
            <v>Vendor: OTHER</v>
          </cell>
          <cell r="C505" t="str">
            <v>10/22/2019</v>
          </cell>
          <cell r="D505">
            <v>13</v>
          </cell>
          <cell r="E505">
            <v>19</v>
          </cell>
          <cell r="F505">
            <v>20</v>
          </cell>
          <cell r="G505" t="str">
            <v>6pm-8pm</v>
          </cell>
        </row>
        <row r="506">
          <cell r="A506" t="str">
            <v/>
          </cell>
          <cell r="B506" t="str">
            <v>Vendor: WEATHERBUG</v>
          </cell>
          <cell r="C506" t="str">
            <v>Average Event Day (6pm-8pm)</v>
          </cell>
          <cell r="D506">
            <v>5804.26953125</v>
          </cell>
          <cell r="E506">
            <v>19</v>
          </cell>
          <cell r="F506">
            <v>20</v>
          </cell>
          <cell r="G506" t="str">
            <v>6pm-8pm</v>
          </cell>
        </row>
        <row r="507">
          <cell r="A507" t="str">
            <v/>
          </cell>
          <cell r="B507" t="str">
            <v>Vendor: WEATHERBUG</v>
          </cell>
          <cell r="C507" t="str">
            <v>Average Event Day (5pm-9pm)</v>
          </cell>
          <cell r="D507">
            <v>5849.404296875</v>
          </cell>
          <cell r="E507">
            <v>18</v>
          </cell>
          <cell r="F507">
            <v>21</v>
          </cell>
          <cell r="G507" t="str">
            <v>5pm-9pm</v>
          </cell>
        </row>
        <row r="508">
          <cell r="A508" t="str">
            <v/>
          </cell>
          <cell r="B508" t="str">
            <v>Vendor: WEATHERBUG</v>
          </cell>
          <cell r="C508" t="str">
            <v>7/24/2019</v>
          </cell>
          <cell r="D508">
            <v>5667</v>
          </cell>
          <cell r="E508">
            <v>19</v>
          </cell>
          <cell r="F508">
            <v>20</v>
          </cell>
          <cell r="G508" t="str">
            <v>6pm-8pm</v>
          </cell>
        </row>
        <row r="509">
          <cell r="A509" t="str">
            <v/>
          </cell>
          <cell r="B509" t="str">
            <v>Vendor: WEATHERBUG</v>
          </cell>
          <cell r="C509" t="str">
            <v>8/13/2019</v>
          </cell>
          <cell r="D509">
            <v>5741</v>
          </cell>
          <cell r="E509">
            <v>18</v>
          </cell>
          <cell r="F509">
            <v>21</v>
          </cell>
          <cell r="G509" t="str">
            <v>5pm-6pm &amp; 8pm-9pm</v>
          </cell>
        </row>
        <row r="510">
          <cell r="A510" t="str">
            <v/>
          </cell>
          <cell r="B510" t="str">
            <v>Vendor: WEATHERBUG</v>
          </cell>
          <cell r="C510" t="str">
            <v>8/14/2019</v>
          </cell>
          <cell r="D510">
            <v>5741</v>
          </cell>
          <cell r="E510">
            <v>18</v>
          </cell>
          <cell r="F510">
            <v>21</v>
          </cell>
          <cell r="G510" t="str">
            <v>5pm-9pm</v>
          </cell>
        </row>
        <row r="511">
          <cell r="A511" t="str">
            <v/>
          </cell>
          <cell r="B511" t="str">
            <v>Vendor: WEATHERBUG</v>
          </cell>
          <cell r="C511" t="str">
            <v>8/15/2019</v>
          </cell>
          <cell r="D511">
            <v>5743</v>
          </cell>
          <cell r="E511">
            <v>18</v>
          </cell>
          <cell r="F511">
            <v>21</v>
          </cell>
          <cell r="G511" t="str">
            <v>5pm-9pm</v>
          </cell>
        </row>
        <row r="512">
          <cell r="A512" t="str">
            <v/>
          </cell>
          <cell r="B512" t="str">
            <v>Vendor: WEATHERBUG</v>
          </cell>
          <cell r="C512" t="str">
            <v>8/21/2019 (7pm-8pm)</v>
          </cell>
          <cell r="D512">
            <v>3406</v>
          </cell>
          <cell r="E512">
            <v>20</v>
          </cell>
          <cell r="F512">
            <v>20</v>
          </cell>
          <cell r="G512" t="str">
            <v>7pm-8pm</v>
          </cell>
        </row>
        <row r="513">
          <cell r="A513" t="str">
            <v/>
          </cell>
          <cell r="B513" t="str">
            <v>Vendor: WEATHERBUG</v>
          </cell>
          <cell r="C513" t="str">
            <v>8/21/2019 (6pm-8pm)</v>
          </cell>
          <cell r="D513">
            <v>2329</v>
          </cell>
          <cell r="E513">
            <v>19</v>
          </cell>
          <cell r="F513">
            <v>20</v>
          </cell>
          <cell r="G513" t="str">
            <v>6pm-8pm</v>
          </cell>
        </row>
        <row r="514">
          <cell r="A514" t="str">
            <v/>
          </cell>
          <cell r="B514" t="str">
            <v>Vendor: WEATHERBUG</v>
          </cell>
          <cell r="C514" t="str">
            <v>8/26/2019</v>
          </cell>
          <cell r="D514">
            <v>5172</v>
          </cell>
          <cell r="E514">
            <v>19</v>
          </cell>
          <cell r="F514">
            <v>20</v>
          </cell>
          <cell r="G514" t="str">
            <v>6pm-8pm</v>
          </cell>
        </row>
        <row r="515">
          <cell r="A515" t="str">
            <v/>
          </cell>
          <cell r="B515" t="str">
            <v>Vendor: WEATHERBUG</v>
          </cell>
          <cell r="C515" t="str">
            <v>8/27/2019</v>
          </cell>
          <cell r="D515">
            <v>5729</v>
          </cell>
          <cell r="E515">
            <v>19</v>
          </cell>
          <cell r="F515">
            <v>20</v>
          </cell>
          <cell r="G515" t="str">
            <v>6pm-8pm</v>
          </cell>
        </row>
        <row r="516">
          <cell r="A516" t="str">
            <v/>
          </cell>
          <cell r="B516" t="str">
            <v>Vendor: WEATHERBUG</v>
          </cell>
          <cell r="C516" t="str">
            <v>8/28/2019</v>
          </cell>
          <cell r="D516">
            <v>5721</v>
          </cell>
          <cell r="E516">
            <v>19</v>
          </cell>
          <cell r="F516">
            <v>20</v>
          </cell>
          <cell r="G516" t="str">
            <v>6pm-8pm</v>
          </cell>
        </row>
        <row r="517">
          <cell r="A517" t="str">
            <v/>
          </cell>
          <cell r="B517" t="str">
            <v>Vendor: WEATHERBUG</v>
          </cell>
          <cell r="C517" t="str">
            <v>9/3/2019</v>
          </cell>
          <cell r="D517">
            <v>5951</v>
          </cell>
          <cell r="E517">
            <v>19</v>
          </cell>
          <cell r="F517">
            <v>20</v>
          </cell>
          <cell r="G517" t="str">
            <v>6pm-8pm</v>
          </cell>
        </row>
        <row r="518">
          <cell r="A518" t="str">
            <v/>
          </cell>
          <cell r="B518" t="str">
            <v>Vendor: WEATHERBUG</v>
          </cell>
          <cell r="C518" t="str">
            <v>9/4/2019</v>
          </cell>
          <cell r="D518">
            <v>5950</v>
          </cell>
          <cell r="E518">
            <v>18</v>
          </cell>
          <cell r="F518">
            <v>21</v>
          </cell>
          <cell r="G518" t="str">
            <v>5pm-9pm</v>
          </cell>
        </row>
        <row r="519">
          <cell r="A519" t="str">
            <v/>
          </cell>
          <cell r="B519" t="str">
            <v>Vendor: WEATHERBUG</v>
          </cell>
          <cell r="C519" t="str">
            <v>9/5/2019</v>
          </cell>
          <cell r="D519">
            <v>5956</v>
          </cell>
          <cell r="E519">
            <v>18</v>
          </cell>
          <cell r="F519">
            <v>21</v>
          </cell>
          <cell r="G519" t="str">
            <v>5pm-9pm</v>
          </cell>
        </row>
        <row r="520">
          <cell r="A520" t="str">
            <v/>
          </cell>
          <cell r="B520" t="str">
            <v>Vendor: WEATHERBUG</v>
          </cell>
          <cell r="C520" t="str">
            <v>9/12/2019</v>
          </cell>
          <cell r="D520">
            <v>134</v>
          </cell>
          <cell r="E520">
            <v>19</v>
          </cell>
          <cell r="F520">
            <v>19</v>
          </cell>
          <cell r="G520" t="str">
            <v>6pm-7pm</v>
          </cell>
        </row>
        <row r="521">
          <cell r="A521" t="str">
            <v/>
          </cell>
          <cell r="B521" t="str">
            <v>Vendor: WEATHERBUG</v>
          </cell>
          <cell r="C521" t="str">
            <v>9/13/2019</v>
          </cell>
          <cell r="D521">
            <v>5941</v>
          </cell>
          <cell r="E521">
            <v>19</v>
          </cell>
          <cell r="F521">
            <v>20</v>
          </cell>
          <cell r="G521" t="str">
            <v>6pm-8pm</v>
          </cell>
        </row>
        <row r="522">
          <cell r="A522" t="str">
            <v/>
          </cell>
          <cell r="B522" t="str">
            <v>Vendor: WEATHERBUG</v>
          </cell>
          <cell r="C522" t="str">
            <v>9/24/2019 (5pm-8pm)</v>
          </cell>
          <cell r="D522">
            <v>5328</v>
          </cell>
          <cell r="E522">
            <v>18</v>
          </cell>
          <cell r="F522">
            <v>20</v>
          </cell>
          <cell r="G522" t="str">
            <v>5pm-8pm</v>
          </cell>
        </row>
        <row r="523">
          <cell r="A523" t="str">
            <v/>
          </cell>
          <cell r="B523" t="str">
            <v>Vendor: WEATHERBUG</v>
          </cell>
          <cell r="C523" t="str">
            <v>9/24/2019 (6pm-8pm)</v>
          </cell>
          <cell r="D523">
            <v>711</v>
          </cell>
          <cell r="E523">
            <v>19</v>
          </cell>
          <cell r="F523">
            <v>20</v>
          </cell>
          <cell r="G523" t="str">
            <v>6pm-8pm</v>
          </cell>
        </row>
        <row r="524">
          <cell r="A524" t="str">
            <v/>
          </cell>
          <cell r="B524" t="str">
            <v>Vendor: WEATHERBUG</v>
          </cell>
          <cell r="C524" t="str">
            <v>9/25/2019 (6pm-8pm)</v>
          </cell>
          <cell r="D524">
            <v>2871</v>
          </cell>
          <cell r="E524">
            <v>19</v>
          </cell>
          <cell r="F524">
            <v>20</v>
          </cell>
          <cell r="G524" t="str">
            <v>6pm-8pm</v>
          </cell>
        </row>
        <row r="525">
          <cell r="A525" t="str">
            <v/>
          </cell>
          <cell r="B525" t="str">
            <v>Vendor: WEATHERBUG</v>
          </cell>
          <cell r="C525" t="str">
            <v>9/25/2019 (6pm-7pm)</v>
          </cell>
          <cell r="D525">
            <v>3163</v>
          </cell>
          <cell r="E525">
            <v>19</v>
          </cell>
          <cell r="F525">
            <v>19</v>
          </cell>
          <cell r="G525" t="str">
            <v>6pm-7pm</v>
          </cell>
        </row>
        <row r="526">
          <cell r="A526" t="str">
            <v/>
          </cell>
          <cell r="B526" t="str">
            <v>Vendor: WEATHERBUG</v>
          </cell>
          <cell r="C526" t="str">
            <v>10/16/2019</v>
          </cell>
          <cell r="D526">
            <v>6025</v>
          </cell>
          <cell r="E526">
            <v>14</v>
          </cell>
          <cell r="F526">
            <v>17</v>
          </cell>
          <cell r="G526" t="str">
            <v>1pm-5pm</v>
          </cell>
        </row>
        <row r="527">
          <cell r="A527" t="str">
            <v/>
          </cell>
          <cell r="B527" t="str">
            <v>Vendor: WEATHERBUG</v>
          </cell>
          <cell r="C527" t="str">
            <v>10/21/2019 (6pm-8pm)</v>
          </cell>
          <cell r="D527">
            <v>582</v>
          </cell>
          <cell r="E527">
            <v>19</v>
          </cell>
          <cell r="F527">
            <v>20</v>
          </cell>
          <cell r="G527" t="str">
            <v>6pm-8pm</v>
          </cell>
        </row>
        <row r="528">
          <cell r="A528" t="str">
            <v/>
          </cell>
          <cell r="B528" t="str">
            <v>Vendor: WEATHERBUG</v>
          </cell>
          <cell r="C528" t="str">
            <v>10/21/2019 (6pm-7pm)</v>
          </cell>
          <cell r="D528">
            <v>137</v>
          </cell>
          <cell r="E528">
            <v>19</v>
          </cell>
          <cell r="F528">
            <v>19</v>
          </cell>
          <cell r="G528" t="str">
            <v>6pm-7pm</v>
          </cell>
        </row>
        <row r="529">
          <cell r="A529" t="str">
            <v/>
          </cell>
          <cell r="B529" t="str">
            <v>Vendor: WEATHERBUG</v>
          </cell>
          <cell r="C529" t="str">
            <v>10/22/2019</v>
          </cell>
          <cell r="D529">
            <v>584</v>
          </cell>
          <cell r="E529">
            <v>19</v>
          </cell>
          <cell r="F529">
            <v>20</v>
          </cell>
          <cell r="G529" t="str">
            <v>6pm-8pm</v>
          </cell>
        </row>
        <row r="530">
          <cell r="A530" t="str">
            <v/>
          </cell>
          <cell r="B530" t="str">
            <v>Zone: Remainder of System</v>
          </cell>
          <cell r="C530" t="str">
            <v>Average Event Day (6pm-8pm)</v>
          </cell>
          <cell r="D530">
            <v>22729.2890625</v>
          </cell>
          <cell r="E530">
            <v>19</v>
          </cell>
          <cell r="F530">
            <v>20</v>
          </cell>
          <cell r="G530" t="str">
            <v>6pm-8pm</v>
          </cell>
        </row>
        <row r="531">
          <cell r="A531" t="str">
            <v/>
          </cell>
          <cell r="B531" t="str">
            <v>Zone: Remainder of System</v>
          </cell>
          <cell r="C531" t="str">
            <v>Average Event Day (5pm-9pm)</v>
          </cell>
          <cell r="D531">
            <v>22768.38671875</v>
          </cell>
          <cell r="E531">
            <v>18</v>
          </cell>
          <cell r="F531">
            <v>21</v>
          </cell>
          <cell r="G531" t="str">
            <v>5pm-9pm</v>
          </cell>
        </row>
        <row r="532">
          <cell r="A532" t="str">
            <v/>
          </cell>
          <cell r="B532" t="str">
            <v>Zone: Remainder of System</v>
          </cell>
          <cell r="C532" t="str">
            <v>7/24/2019</v>
          </cell>
          <cell r="D532">
            <v>22316</v>
          </cell>
          <cell r="E532">
            <v>19</v>
          </cell>
          <cell r="F532">
            <v>20</v>
          </cell>
          <cell r="G532" t="str">
            <v>6pm-8pm</v>
          </cell>
        </row>
        <row r="533">
          <cell r="A533" t="str">
            <v/>
          </cell>
          <cell r="B533" t="str">
            <v>Zone: Remainder of System</v>
          </cell>
          <cell r="C533" t="str">
            <v>8/13/2019</v>
          </cell>
          <cell r="D533">
            <v>22640</v>
          </cell>
          <cell r="E533">
            <v>18</v>
          </cell>
          <cell r="F533">
            <v>21</v>
          </cell>
          <cell r="G533" t="str">
            <v>5pm-6pm &amp; 8pm-9pm</v>
          </cell>
        </row>
        <row r="534">
          <cell r="A534" t="str">
            <v/>
          </cell>
          <cell r="B534" t="str">
            <v>Zone: Remainder of System</v>
          </cell>
          <cell r="C534" t="str">
            <v>8/14/2019</v>
          </cell>
          <cell r="D534">
            <v>22634</v>
          </cell>
          <cell r="E534">
            <v>18</v>
          </cell>
          <cell r="F534">
            <v>21</v>
          </cell>
          <cell r="G534" t="str">
            <v>5pm-9pm</v>
          </cell>
        </row>
        <row r="535">
          <cell r="A535" t="str">
            <v/>
          </cell>
          <cell r="B535" t="str">
            <v>Zone: Remainder of System</v>
          </cell>
          <cell r="C535" t="str">
            <v>8/15/2019</v>
          </cell>
          <cell r="D535">
            <v>22665</v>
          </cell>
          <cell r="E535">
            <v>18</v>
          </cell>
          <cell r="F535">
            <v>21</v>
          </cell>
          <cell r="G535" t="str">
            <v>5pm-9pm</v>
          </cell>
        </row>
        <row r="536">
          <cell r="A536" t="str">
            <v/>
          </cell>
          <cell r="B536" t="str">
            <v>Zone: Remainder of System</v>
          </cell>
          <cell r="C536" t="str">
            <v>8/21/2019 (7pm-8pm)</v>
          </cell>
          <cell r="D536">
            <v>17676</v>
          </cell>
          <cell r="E536">
            <v>20</v>
          </cell>
          <cell r="F536">
            <v>20</v>
          </cell>
          <cell r="G536" t="str">
            <v>7pm-8pm</v>
          </cell>
        </row>
        <row r="537">
          <cell r="A537" t="str">
            <v/>
          </cell>
          <cell r="B537" t="str">
            <v>Zone: Remainder of System</v>
          </cell>
          <cell r="C537" t="str">
            <v>8/21/2019 (6pm-8pm)</v>
          </cell>
          <cell r="D537">
            <v>5086</v>
          </cell>
          <cell r="E537">
            <v>19</v>
          </cell>
          <cell r="F537">
            <v>20</v>
          </cell>
          <cell r="G537" t="str">
            <v>6pm-8pm</v>
          </cell>
        </row>
        <row r="538">
          <cell r="A538" t="str">
            <v/>
          </cell>
          <cell r="B538" t="str">
            <v>Zone: Remainder of System</v>
          </cell>
          <cell r="C538" t="str">
            <v>8/26/2019</v>
          </cell>
          <cell r="D538">
            <v>17628</v>
          </cell>
          <cell r="E538">
            <v>19</v>
          </cell>
          <cell r="F538">
            <v>20</v>
          </cell>
          <cell r="G538" t="str">
            <v>6pm-8pm</v>
          </cell>
        </row>
        <row r="539">
          <cell r="A539" t="str">
            <v/>
          </cell>
          <cell r="B539" t="str">
            <v>Zone: Remainder of System</v>
          </cell>
          <cell r="C539" t="str">
            <v>8/27/2019</v>
          </cell>
          <cell r="D539">
            <v>22759</v>
          </cell>
          <cell r="E539">
            <v>19</v>
          </cell>
          <cell r="F539">
            <v>20</v>
          </cell>
          <cell r="G539" t="str">
            <v>6pm-8pm</v>
          </cell>
        </row>
        <row r="540">
          <cell r="A540" t="str">
            <v/>
          </cell>
          <cell r="B540" t="str">
            <v>Zone: Remainder of System</v>
          </cell>
          <cell r="C540" t="str">
            <v>8/28/2019</v>
          </cell>
          <cell r="D540">
            <v>22754</v>
          </cell>
          <cell r="E540">
            <v>19</v>
          </cell>
          <cell r="F540">
            <v>20</v>
          </cell>
          <cell r="G540" t="str">
            <v>6pm-8pm</v>
          </cell>
        </row>
        <row r="541">
          <cell r="A541" t="str">
            <v/>
          </cell>
          <cell r="B541" t="str">
            <v>Zone: Remainder of System</v>
          </cell>
          <cell r="C541" t="str">
            <v>9/3/2019</v>
          </cell>
          <cell r="D541">
            <v>22857</v>
          </cell>
          <cell r="E541">
            <v>19</v>
          </cell>
          <cell r="F541">
            <v>20</v>
          </cell>
          <cell r="G541" t="str">
            <v>6pm-8pm</v>
          </cell>
        </row>
        <row r="542">
          <cell r="A542" t="str">
            <v/>
          </cell>
          <cell r="B542" t="str">
            <v>Zone: Remainder of System</v>
          </cell>
          <cell r="C542" t="str">
            <v>9/4/2019</v>
          </cell>
          <cell r="D542">
            <v>22858</v>
          </cell>
          <cell r="E542">
            <v>18</v>
          </cell>
          <cell r="F542">
            <v>21</v>
          </cell>
          <cell r="G542" t="str">
            <v>5pm-9pm</v>
          </cell>
        </row>
        <row r="543">
          <cell r="A543" t="str">
            <v/>
          </cell>
          <cell r="B543" t="str">
            <v>Zone: Remainder of System</v>
          </cell>
          <cell r="C543" t="str">
            <v>9/5/2019</v>
          </cell>
          <cell r="D543">
            <v>22914</v>
          </cell>
          <cell r="E543">
            <v>18</v>
          </cell>
          <cell r="F543">
            <v>21</v>
          </cell>
          <cell r="G543" t="str">
            <v>5pm-9pm</v>
          </cell>
        </row>
        <row r="544">
          <cell r="A544" t="str">
            <v/>
          </cell>
          <cell r="B544" t="str">
            <v>Zone: Remainder of System</v>
          </cell>
          <cell r="C544" t="str">
            <v>9/12/2019</v>
          </cell>
          <cell r="D544">
            <v>973</v>
          </cell>
          <cell r="E544">
            <v>19</v>
          </cell>
          <cell r="F544">
            <v>19</v>
          </cell>
          <cell r="G544" t="str">
            <v>6pm-7pm</v>
          </cell>
        </row>
        <row r="545">
          <cell r="A545" t="str">
            <v/>
          </cell>
          <cell r="B545" t="str">
            <v>Zone: Remainder of System</v>
          </cell>
          <cell r="C545" t="str">
            <v>9/13/2019</v>
          </cell>
          <cell r="D545">
            <v>22950</v>
          </cell>
          <cell r="E545">
            <v>19</v>
          </cell>
          <cell r="F545">
            <v>20</v>
          </cell>
          <cell r="G545" t="str">
            <v>6pm-8pm</v>
          </cell>
        </row>
        <row r="546">
          <cell r="A546" t="str">
            <v/>
          </cell>
          <cell r="B546" t="str">
            <v>Zone: Remainder of System</v>
          </cell>
          <cell r="C546" t="str">
            <v>9/24/2019 (5pm-8pm)</v>
          </cell>
          <cell r="D546">
            <v>16945</v>
          </cell>
          <cell r="E546">
            <v>18</v>
          </cell>
          <cell r="F546">
            <v>20</v>
          </cell>
          <cell r="G546" t="str">
            <v>5pm-8pm</v>
          </cell>
        </row>
        <row r="547">
          <cell r="A547" t="str">
            <v/>
          </cell>
          <cell r="B547" t="str">
            <v>Zone: Remainder of System</v>
          </cell>
          <cell r="C547" t="str">
            <v>9/24/2019 (6pm-8pm)</v>
          </cell>
          <cell r="D547">
            <v>6227</v>
          </cell>
          <cell r="E547">
            <v>19</v>
          </cell>
          <cell r="F547">
            <v>20</v>
          </cell>
          <cell r="G547" t="str">
            <v>6pm-8pm</v>
          </cell>
        </row>
        <row r="548">
          <cell r="A548" t="str">
            <v/>
          </cell>
          <cell r="B548" t="str">
            <v>Zone: Remainder of System</v>
          </cell>
          <cell r="C548" t="str">
            <v>9/25/2019 (6pm-7pm)</v>
          </cell>
          <cell r="D548">
            <v>11276</v>
          </cell>
          <cell r="E548">
            <v>19</v>
          </cell>
          <cell r="F548">
            <v>19</v>
          </cell>
          <cell r="G548" t="str">
            <v>6pm-7pm</v>
          </cell>
        </row>
        <row r="549">
          <cell r="A549" t="str">
            <v/>
          </cell>
          <cell r="B549" t="str">
            <v>Zone: Remainder of System</v>
          </cell>
          <cell r="C549" t="str">
            <v>9/25/2019 (6pm-8pm)</v>
          </cell>
          <cell r="D549">
            <v>11783</v>
          </cell>
          <cell r="E549">
            <v>19</v>
          </cell>
          <cell r="F549">
            <v>20</v>
          </cell>
          <cell r="G549" t="str">
            <v>6pm-8pm</v>
          </cell>
        </row>
        <row r="550">
          <cell r="A550" t="str">
            <v/>
          </cell>
          <cell r="B550" t="str">
            <v>Zone: Remainder of System</v>
          </cell>
          <cell r="C550" t="str">
            <v>10/16/2019</v>
          </cell>
          <cell r="D550">
            <v>23088</v>
          </cell>
          <cell r="E550">
            <v>14</v>
          </cell>
          <cell r="F550">
            <v>17</v>
          </cell>
          <cell r="G550" t="str">
            <v>1pm-5pm</v>
          </cell>
        </row>
        <row r="551">
          <cell r="A551" t="str">
            <v/>
          </cell>
          <cell r="B551" t="str">
            <v>Zone: Remainder of System</v>
          </cell>
          <cell r="C551" t="str">
            <v>10/21/2019 (6pm-8pm)</v>
          </cell>
          <cell r="D551">
            <v>5231</v>
          </cell>
          <cell r="E551">
            <v>19</v>
          </cell>
          <cell r="F551">
            <v>20</v>
          </cell>
          <cell r="G551" t="str">
            <v>6pm-8pm</v>
          </cell>
        </row>
        <row r="552">
          <cell r="A552" t="str">
            <v/>
          </cell>
          <cell r="B552" t="str">
            <v>Zone: Remainder of System</v>
          </cell>
          <cell r="C552" t="str">
            <v>10/21/2019 (6pm-7pm)</v>
          </cell>
          <cell r="D552">
            <v>988</v>
          </cell>
          <cell r="E552">
            <v>19</v>
          </cell>
          <cell r="F552">
            <v>19</v>
          </cell>
          <cell r="G552" t="str">
            <v>6pm-7pm</v>
          </cell>
        </row>
        <row r="553">
          <cell r="A553" t="str">
            <v/>
          </cell>
          <cell r="B553" t="str">
            <v>Zone: Remainder of System</v>
          </cell>
          <cell r="C553" t="str">
            <v>10/22/2019</v>
          </cell>
          <cell r="D553">
            <v>5243</v>
          </cell>
          <cell r="E553">
            <v>19</v>
          </cell>
          <cell r="F553">
            <v>20</v>
          </cell>
          <cell r="G553" t="str">
            <v>6pm-8pm</v>
          </cell>
        </row>
        <row r="554">
          <cell r="A554" t="str">
            <v/>
          </cell>
          <cell r="B554" t="str">
            <v>Zone: South Orange County</v>
          </cell>
          <cell r="C554" t="str">
            <v>Average Event Day (5pm-9pm)</v>
          </cell>
          <cell r="D554">
            <v>10369.5166015625</v>
          </cell>
          <cell r="E554">
            <v>18</v>
          </cell>
          <cell r="F554">
            <v>21</v>
          </cell>
          <cell r="G554" t="str">
            <v>5pm-9pm</v>
          </cell>
        </row>
        <row r="555">
          <cell r="A555" t="str">
            <v/>
          </cell>
          <cell r="B555" t="str">
            <v>Zone: South Orange County</v>
          </cell>
          <cell r="C555" t="str">
            <v>Average Event Day (6pm-8pm)</v>
          </cell>
          <cell r="D555">
            <v>10341.5869140625</v>
          </cell>
          <cell r="E555">
            <v>19</v>
          </cell>
          <cell r="F555">
            <v>20</v>
          </cell>
          <cell r="G555" t="str">
            <v>6pm-8pm</v>
          </cell>
        </row>
        <row r="556">
          <cell r="A556" t="str">
            <v/>
          </cell>
          <cell r="B556" t="str">
            <v>Zone: South Orange County</v>
          </cell>
          <cell r="C556" t="str">
            <v>7/24/2019</v>
          </cell>
          <cell r="D556">
            <v>10078</v>
          </cell>
          <cell r="E556">
            <v>19</v>
          </cell>
          <cell r="F556">
            <v>20</v>
          </cell>
          <cell r="G556" t="str">
            <v>6pm-8pm</v>
          </cell>
        </row>
        <row r="557">
          <cell r="A557" t="str">
            <v/>
          </cell>
          <cell r="B557" t="str">
            <v>Zone: South Orange County</v>
          </cell>
          <cell r="C557" t="str">
            <v>8/13/2019</v>
          </cell>
          <cell r="D557">
            <v>10306</v>
          </cell>
          <cell r="E557">
            <v>18</v>
          </cell>
          <cell r="F557">
            <v>21</v>
          </cell>
          <cell r="G557" t="str">
            <v>5pm-6pm &amp; 8pm-9pm</v>
          </cell>
        </row>
        <row r="558">
          <cell r="A558" t="str">
            <v/>
          </cell>
          <cell r="B558" t="str">
            <v>Zone: South Orange County</v>
          </cell>
          <cell r="C558" t="str">
            <v>8/14/2019</v>
          </cell>
          <cell r="D558">
            <v>10305</v>
          </cell>
          <cell r="E558">
            <v>18</v>
          </cell>
          <cell r="F558">
            <v>21</v>
          </cell>
          <cell r="G558" t="str">
            <v>5pm-9pm</v>
          </cell>
        </row>
        <row r="559">
          <cell r="A559" t="str">
            <v/>
          </cell>
          <cell r="B559" t="str">
            <v>Zone: South Orange County</v>
          </cell>
          <cell r="C559" t="str">
            <v>8/15/2019</v>
          </cell>
          <cell r="D559">
            <v>10332</v>
          </cell>
          <cell r="E559">
            <v>18</v>
          </cell>
          <cell r="F559">
            <v>21</v>
          </cell>
          <cell r="G559" t="str">
            <v>5pm-9pm</v>
          </cell>
        </row>
        <row r="560">
          <cell r="A560" t="str">
            <v/>
          </cell>
          <cell r="B560" t="str">
            <v>Zone: South Orange County</v>
          </cell>
          <cell r="C560" t="str">
            <v>8/21/2019 (6pm-8pm)</v>
          </cell>
          <cell r="D560">
            <v>10309</v>
          </cell>
          <cell r="E560">
            <v>19</v>
          </cell>
          <cell r="F560">
            <v>20</v>
          </cell>
          <cell r="G560" t="str">
            <v>6pm-8pm</v>
          </cell>
        </row>
        <row r="561">
          <cell r="A561" t="str">
            <v/>
          </cell>
          <cell r="B561" t="str">
            <v>Zone: South Orange County</v>
          </cell>
          <cell r="C561" t="str">
            <v>8/21/2019 (7pm-8pm)</v>
          </cell>
          <cell r="D561">
            <v>8</v>
          </cell>
          <cell r="E561">
            <v>20</v>
          </cell>
          <cell r="F561">
            <v>20</v>
          </cell>
          <cell r="G561" t="str">
            <v>7pm-8pm</v>
          </cell>
        </row>
        <row r="562">
          <cell r="A562" t="str">
            <v/>
          </cell>
          <cell r="B562" t="str">
            <v>Zone: South Orange County</v>
          </cell>
          <cell r="C562" t="str">
            <v>8/26/2019</v>
          </cell>
          <cell r="D562">
            <v>10332</v>
          </cell>
          <cell r="E562">
            <v>19</v>
          </cell>
          <cell r="F562">
            <v>20</v>
          </cell>
          <cell r="G562" t="str">
            <v>6pm-8pm</v>
          </cell>
        </row>
        <row r="563">
          <cell r="A563" t="str">
            <v/>
          </cell>
          <cell r="B563" t="str">
            <v>Zone: South Orange County</v>
          </cell>
          <cell r="C563" t="str">
            <v>8/27/2019</v>
          </cell>
          <cell r="D563">
            <v>10375</v>
          </cell>
          <cell r="E563">
            <v>19</v>
          </cell>
          <cell r="F563">
            <v>20</v>
          </cell>
          <cell r="G563" t="str">
            <v>6pm-8pm</v>
          </cell>
        </row>
        <row r="564">
          <cell r="A564" t="str">
            <v/>
          </cell>
          <cell r="B564" t="str">
            <v>Zone: South Orange County</v>
          </cell>
          <cell r="C564" t="str">
            <v>8/28/2019</v>
          </cell>
          <cell r="D564">
            <v>10367</v>
          </cell>
          <cell r="E564">
            <v>19</v>
          </cell>
          <cell r="F564">
            <v>20</v>
          </cell>
          <cell r="G564" t="str">
            <v>6pm-8pm</v>
          </cell>
        </row>
        <row r="565">
          <cell r="A565" t="str">
            <v/>
          </cell>
          <cell r="B565" t="str">
            <v>Zone: South Orange County</v>
          </cell>
          <cell r="C565" t="str">
            <v>9/3/2019</v>
          </cell>
          <cell r="D565">
            <v>10408</v>
          </cell>
          <cell r="E565">
            <v>19</v>
          </cell>
          <cell r="F565">
            <v>20</v>
          </cell>
          <cell r="G565" t="str">
            <v>6pm-8pm</v>
          </cell>
        </row>
        <row r="566">
          <cell r="A566" t="str">
            <v/>
          </cell>
          <cell r="B566" t="str">
            <v>Zone: South Orange County</v>
          </cell>
          <cell r="C566" t="str">
            <v>9/4/2019</v>
          </cell>
          <cell r="D566">
            <v>10406</v>
          </cell>
          <cell r="E566">
            <v>18</v>
          </cell>
          <cell r="F566">
            <v>21</v>
          </cell>
          <cell r="G566" t="str">
            <v>5pm-9pm</v>
          </cell>
        </row>
        <row r="567">
          <cell r="A567" t="str">
            <v/>
          </cell>
          <cell r="B567" t="str">
            <v>Zone: South Orange County</v>
          </cell>
          <cell r="C567" t="str">
            <v>9/5/2019</v>
          </cell>
          <cell r="D567">
            <v>10434</v>
          </cell>
          <cell r="E567">
            <v>18</v>
          </cell>
          <cell r="F567">
            <v>21</v>
          </cell>
          <cell r="G567" t="str">
            <v>5pm-9pm</v>
          </cell>
        </row>
        <row r="568">
          <cell r="A568" t="str">
            <v/>
          </cell>
          <cell r="B568" t="str">
            <v>Zone: South Orange County</v>
          </cell>
          <cell r="C568" t="str">
            <v>9/12/2019</v>
          </cell>
          <cell r="D568">
            <v>1</v>
          </cell>
          <cell r="E568">
            <v>19</v>
          </cell>
          <cell r="F568">
            <v>19</v>
          </cell>
          <cell r="G568" t="str">
            <v>6pm-7pm</v>
          </cell>
        </row>
        <row r="569">
          <cell r="A569" t="str">
            <v/>
          </cell>
          <cell r="B569" t="str">
            <v>Zone: South Orange County</v>
          </cell>
          <cell r="C569" t="str">
            <v>9/13/2019</v>
          </cell>
          <cell r="D569">
            <v>10471</v>
          </cell>
          <cell r="E569">
            <v>19</v>
          </cell>
          <cell r="F569">
            <v>20</v>
          </cell>
          <cell r="G569" t="str">
            <v>6pm-8pm</v>
          </cell>
        </row>
        <row r="570">
          <cell r="A570" t="str">
            <v/>
          </cell>
          <cell r="B570" t="str">
            <v>Zone: South Orange County</v>
          </cell>
          <cell r="C570" t="str">
            <v>9/24/2019 (6pm-8pm)</v>
          </cell>
          <cell r="D570">
            <v>3</v>
          </cell>
          <cell r="E570">
            <v>19</v>
          </cell>
          <cell r="F570">
            <v>20</v>
          </cell>
          <cell r="G570" t="str">
            <v>6pm-8pm</v>
          </cell>
        </row>
        <row r="571">
          <cell r="A571" t="str">
            <v/>
          </cell>
          <cell r="B571" t="str">
            <v>Zone: South Orange County</v>
          </cell>
          <cell r="C571" t="str">
            <v>9/24/2019 (5pm-8pm)</v>
          </cell>
          <cell r="D571">
            <v>10514</v>
          </cell>
          <cell r="E571">
            <v>18</v>
          </cell>
          <cell r="F571">
            <v>20</v>
          </cell>
          <cell r="G571" t="str">
            <v>5pm-8pm</v>
          </cell>
        </row>
        <row r="572">
          <cell r="A572" t="str">
            <v/>
          </cell>
          <cell r="B572" t="str">
            <v>Zone: South Orange County</v>
          </cell>
          <cell r="C572" t="str">
            <v>9/25/2019 (6pm-8pm)</v>
          </cell>
          <cell r="D572">
            <v>3</v>
          </cell>
          <cell r="E572">
            <v>19</v>
          </cell>
          <cell r="F572">
            <v>20</v>
          </cell>
          <cell r="G572" t="str">
            <v>6pm-8pm</v>
          </cell>
        </row>
        <row r="573">
          <cell r="A573" t="str">
            <v/>
          </cell>
          <cell r="B573" t="str">
            <v>Zone: South Orange County</v>
          </cell>
          <cell r="C573" t="str">
            <v>9/25/2019 (6pm-7pm)</v>
          </cell>
          <cell r="D573">
            <v>10563</v>
          </cell>
          <cell r="E573">
            <v>19</v>
          </cell>
          <cell r="F573">
            <v>19</v>
          </cell>
          <cell r="G573" t="str">
            <v>6pm-7pm</v>
          </cell>
        </row>
        <row r="574">
          <cell r="A574" t="str">
            <v/>
          </cell>
          <cell r="B574" t="str">
            <v>Zone: South Orange County</v>
          </cell>
          <cell r="C574" t="str">
            <v>10/16/2019</v>
          </cell>
          <cell r="D574">
            <v>10526</v>
          </cell>
          <cell r="E574">
            <v>14</v>
          </cell>
          <cell r="F574">
            <v>17</v>
          </cell>
          <cell r="G574" t="str">
            <v>1pm-5pm</v>
          </cell>
        </row>
        <row r="575">
          <cell r="A575" t="str">
            <v/>
          </cell>
          <cell r="B575" t="str">
            <v>Zone: South Orange County</v>
          </cell>
          <cell r="C575" t="str">
            <v>10/21/2019 (6pm-8pm)</v>
          </cell>
          <cell r="D575">
            <v>2</v>
          </cell>
          <cell r="E575">
            <v>19</v>
          </cell>
          <cell r="F575">
            <v>20</v>
          </cell>
          <cell r="G575" t="str">
            <v>6pm-8pm</v>
          </cell>
        </row>
        <row r="576">
          <cell r="A576" t="str">
            <v/>
          </cell>
          <cell r="B576" t="str">
            <v>Zone: South Orange County</v>
          </cell>
          <cell r="C576" t="str">
            <v>10/21/2019 (6pm-7pm)</v>
          </cell>
          <cell r="D576">
            <v>1</v>
          </cell>
          <cell r="E576">
            <v>19</v>
          </cell>
          <cell r="F576">
            <v>19</v>
          </cell>
          <cell r="G576" t="str">
            <v>6pm-7pm</v>
          </cell>
        </row>
        <row r="577">
          <cell r="A577" t="str">
            <v/>
          </cell>
          <cell r="B577" t="str">
            <v>Zone: South Orange County</v>
          </cell>
          <cell r="C577" t="str">
            <v>10/22/2019</v>
          </cell>
          <cell r="D577">
            <v>2</v>
          </cell>
          <cell r="E577">
            <v>19</v>
          </cell>
          <cell r="F577">
            <v>20</v>
          </cell>
          <cell r="G577" t="str">
            <v>6pm-8pm</v>
          </cell>
        </row>
        <row r="578">
          <cell r="A578" t="str">
            <v/>
          </cell>
          <cell r="B578" t="str">
            <v>Zone: South of Lugo</v>
          </cell>
          <cell r="C578" t="str">
            <v>Average Event Day (5pm-9pm)</v>
          </cell>
          <cell r="D578">
            <v>19100.697265625</v>
          </cell>
          <cell r="E578">
            <v>18</v>
          </cell>
          <cell r="F578">
            <v>21</v>
          </cell>
          <cell r="G578" t="str">
            <v>5pm-9pm</v>
          </cell>
        </row>
        <row r="579">
          <cell r="A579" t="str">
            <v/>
          </cell>
          <cell r="B579" t="str">
            <v>Zone: South of Lugo</v>
          </cell>
          <cell r="C579" t="str">
            <v>Average Event Day (6pm-8pm)</v>
          </cell>
          <cell r="D579">
            <v>19058.251953125</v>
          </cell>
          <cell r="E579">
            <v>19</v>
          </cell>
          <cell r="F579">
            <v>20</v>
          </cell>
          <cell r="G579" t="str">
            <v>6pm-8pm</v>
          </cell>
        </row>
        <row r="580">
          <cell r="A580" t="str">
            <v/>
          </cell>
          <cell r="B580" t="str">
            <v>Zone: South of Lugo</v>
          </cell>
          <cell r="C580" t="str">
            <v>7/24/2019</v>
          </cell>
          <cell r="D580">
            <v>18615</v>
          </cell>
          <cell r="E580">
            <v>19</v>
          </cell>
          <cell r="F580">
            <v>20</v>
          </cell>
          <cell r="G580" t="str">
            <v>6pm-8pm</v>
          </cell>
        </row>
        <row r="581">
          <cell r="A581" t="str">
            <v/>
          </cell>
          <cell r="B581" t="str">
            <v>Zone: South of Lugo</v>
          </cell>
          <cell r="C581" t="str">
            <v>8/13/2019</v>
          </cell>
          <cell r="D581">
            <v>19000</v>
          </cell>
          <cell r="E581">
            <v>18</v>
          </cell>
          <cell r="F581">
            <v>21</v>
          </cell>
          <cell r="G581" t="str">
            <v>5pm-6pm &amp; 8pm-9pm</v>
          </cell>
        </row>
        <row r="582">
          <cell r="A582" t="str">
            <v/>
          </cell>
          <cell r="B582" t="str">
            <v>Zone: South of Lugo</v>
          </cell>
          <cell r="C582" t="str">
            <v>8/14/2019</v>
          </cell>
          <cell r="D582">
            <v>18993</v>
          </cell>
          <cell r="E582">
            <v>18</v>
          </cell>
          <cell r="F582">
            <v>21</v>
          </cell>
          <cell r="G582" t="str">
            <v>5pm-9pm</v>
          </cell>
        </row>
        <row r="583">
          <cell r="A583" t="str">
            <v/>
          </cell>
          <cell r="B583" t="str">
            <v>Zone: South of Lugo</v>
          </cell>
          <cell r="C583" t="str">
            <v>8/15/2019</v>
          </cell>
          <cell r="D583">
            <v>19027</v>
          </cell>
          <cell r="E583">
            <v>18</v>
          </cell>
          <cell r="F583">
            <v>21</v>
          </cell>
          <cell r="G583" t="str">
            <v>5pm-9pm</v>
          </cell>
        </row>
        <row r="584">
          <cell r="A584" t="str">
            <v/>
          </cell>
          <cell r="B584" t="str">
            <v>Zone: South of Lugo</v>
          </cell>
          <cell r="C584" t="str">
            <v>8/21/2019 (7pm-8pm)</v>
          </cell>
          <cell r="D584">
            <v>12045</v>
          </cell>
          <cell r="E584">
            <v>20</v>
          </cell>
          <cell r="F584">
            <v>20</v>
          </cell>
          <cell r="G584" t="str">
            <v>7pm-8pm</v>
          </cell>
        </row>
        <row r="585">
          <cell r="A585" t="str">
            <v/>
          </cell>
          <cell r="B585" t="str">
            <v>Zone: South of Lugo</v>
          </cell>
          <cell r="C585" t="str">
            <v>8/21/2019 (6pm-8pm)</v>
          </cell>
          <cell r="D585">
            <v>7052</v>
          </cell>
          <cell r="E585">
            <v>19</v>
          </cell>
          <cell r="F585">
            <v>20</v>
          </cell>
          <cell r="G585" t="str">
            <v>6pm-8pm</v>
          </cell>
        </row>
        <row r="586">
          <cell r="A586" t="str">
            <v/>
          </cell>
          <cell r="B586" t="str">
            <v>Zone: South of Lugo</v>
          </cell>
          <cell r="C586" t="str">
            <v>8/26/2019</v>
          </cell>
          <cell r="D586">
            <v>19057</v>
          </cell>
          <cell r="E586">
            <v>19</v>
          </cell>
          <cell r="F586">
            <v>20</v>
          </cell>
          <cell r="G586" t="str">
            <v>6pm-8pm</v>
          </cell>
        </row>
        <row r="587">
          <cell r="A587" t="str">
            <v/>
          </cell>
          <cell r="B587" t="str">
            <v>Zone: South of Lugo</v>
          </cell>
          <cell r="C587" t="str">
            <v>8/27/2019</v>
          </cell>
          <cell r="D587">
            <v>19126</v>
          </cell>
          <cell r="E587">
            <v>19</v>
          </cell>
          <cell r="F587">
            <v>20</v>
          </cell>
          <cell r="G587" t="str">
            <v>6pm-8pm</v>
          </cell>
        </row>
        <row r="588">
          <cell r="A588" t="str">
            <v/>
          </cell>
          <cell r="B588" t="str">
            <v>Zone: South of Lugo</v>
          </cell>
          <cell r="C588" t="str">
            <v>8/28/2019</v>
          </cell>
          <cell r="D588">
            <v>19118</v>
          </cell>
          <cell r="E588">
            <v>19</v>
          </cell>
          <cell r="F588">
            <v>20</v>
          </cell>
          <cell r="G588" t="str">
            <v>6pm-8pm</v>
          </cell>
        </row>
        <row r="589">
          <cell r="A589" t="str">
            <v/>
          </cell>
          <cell r="B589" t="str">
            <v>Zone: South of Lugo</v>
          </cell>
          <cell r="C589" t="str">
            <v>9/3/2019</v>
          </cell>
          <cell r="D589">
            <v>19176</v>
          </cell>
          <cell r="E589">
            <v>19</v>
          </cell>
          <cell r="F589">
            <v>20</v>
          </cell>
          <cell r="G589" t="str">
            <v>6pm-8pm</v>
          </cell>
        </row>
        <row r="590">
          <cell r="A590" t="str">
            <v/>
          </cell>
          <cell r="B590" t="str">
            <v>Zone: South of Lugo</v>
          </cell>
          <cell r="C590" t="str">
            <v>9/4/2019</v>
          </cell>
          <cell r="D590">
            <v>19168</v>
          </cell>
          <cell r="E590">
            <v>18</v>
          </cell>
          <cell r="F590">
            <v>21</v>
          </cell>
          <cell r="G590" t="str">
            <v>5pm-9pm</v>
          </cell>
        </row>
        <row r="591">
          <cell r="A591" t="str">
            <v/>
          </cell>
          <cell r="B591" t="str">
            <v>Zone: South of Lugo</v>
          </cell>
          <cell r="C591" t="str">
            <v>9/5/2019</v>
          </cell>
          <cell r="D591">
            <v>19213</v>
          </cell>
          <cell r="E591">
            <v>18</v>
          </cell>
          <cell r="F591">
            <v>21</v>
          </cell>
          <cell r="G591" t="str">
            <v>5pm-9pm</v>
          </cell>
        </row>
        <row r="592">
          <cell r="A592" t="str">
            <v/>
          </cell>
          <cell r="B592" t="str">
            <v>Zone: South of Lugo</v>
          </cell>
          <cell r="C592" t="str">
            <v>9/12/2019</v>
          </cell>
          <cell r="D592">
            <v>1</v>
          </cell>
          <cell r="E592">
            <v>19</v>
          </cell>
          <cell r="F592">
            <v>19</v>
          </cell>
          <cell r="G592" t="str">
            <v>6pm-7pm</v>
          </cell>
        </row>
        <row r="593">
          <cell r="A593" t="str">
            <v/>
          </cell>
          <cell r="B593" t="str">
            <v>Zone: South of Lugo</v>
          </cell>
          <cell r="C593" t="str">
            <v>9/13/2019</v>
          </cell>
          <cell r="D593">
            <v>19243</v>
          </cell>
          <cell r="E593">
            <v>19</v>
          </cell>
          <cell r="F593">
            <v>20</v>
          </cell>
          <cell r="G593" t="str">
            <v>6pm-8pm</v>
          </cell>
        </row>
        <row r="594">
          <cell r="A594" t="str">
            <v/>
          </cell>
          <cell r="B594" t="str">
            <v>Zone: South of Lugo</v>
          </cell>
          <cell r="C594" t="str">
            <v>9/24/2019 (5pm-8pm)</v>
          </cell>
          <cell r="D594">
            <v>19302</v>
          </cell>
          <cell r="E594">
            <v>18</v>
          </cell>
          <cell r="F594">
            <v>20</v>
          </cell>
          <cell r="G594" t="str">
            <v>5pm-8pm</v>
          </cell>
        </row>
        <row r="595">
          <cell r="A595" t="str">
            <v/>
          </cell>
          <cell r="B595" t="str">
            <v>Zone: South of Lugo</v>
          </cell>
          <cell r="C595" t="str">
            <v>9/24/2019 (6pm-8pm)</v>
          </cell>
          <cell r="D595">
            <v>4</v>
          </cell>
          <cell r="E595">
            <v>19</v>
          </cell>
          <cell r="F595">
            <v>20</v>
          </cell>
          <cell r="G595" t="str">
            <v>6pm-8pm</v>
          </cell>
        </row>
        <row r="596">
          <cell r="A596" t="str">
            <v/>
          </cell>
          <cell r="B596" t="str">
            <v>Zone: South of Lugo</v>
          </cell>
          <cell r="C596" t="str">
            <v>9/25/2019 (6pm-8pm)</v>
          </cell>
          <cell r="D596">
            <v>12156</v>
          </cell>
          <cell r="E596">
            <v>19</v>
          </cell>
          <cell r="F596">
            <v>20</v>
          </cell>
          <cell r="G596" t="str">
            <v>6pm-8pm</v>
          </cell>
        </row>
        <row r="597">
          <cell r="A597" t="str">
            <v/>
          </cell>
          <cell r="B597" t="str">
            <v>Zone: South of Lugo</v>
          </cell>
          <cell r="C597" t="str">
            <v>9/25/2019 (6pm-7pm)</v>
          </cell>
          <cell r="D597">
            <v>7186</v>
          </cell>
          <cell r="E597">
            <v>19</v>
          </cell>
          <cell r="F597">
            <v>19</v>
          </cell>
          <cell r="G597" t="str">
            <v>6pm-7pm</v>
          </cell>
        </row>
        <row r="598">
          <cell r="A598" t="str">
            <v/>
          </cell>
          <cell r="B598" t="str">
            <v>Zone: South of Lugo</v>
          </cell>
          <cell r="C598" t="str">
            <v>10/16/2019</v>
          </cell>
          <cell r="D598">
            <v>19313</v>
          </cell>
          <cell r="E598">
            <v>14</v>
          </cell>
          <cell r="F598">
            <v>17</v>
          </cell>
          <cell r="G598" t="str">
            <v>1pm-5pm</v>
          </cell>
        </row>
        <row r="599">
          <cell r="A599" t="str">
            <v/>
          </cell>
          <cell r="B599" t="str">
            <v>Zone: South of Lugo</v>
          </cell>
          <cell r="C599" t="str">
            <v>10/21/2019 (6pm-8pm)</v>
          </cell>
          <cell r="D599">
            <v>3</v>
          </cell>
          <cell r="E599">
            <v>19</v>
          </cell>
          <cell r="F599">
            <v>20</v>
          </cell>
          <cell r="G599" t="str">
            <v>6pm-8pm</v>
          </cell>
        </row>
        <row r="600">
          <cell r="A600" t="str">
            <v/>
          </cell>
          <cell r="B600" t="str">
            <v>Zone: South of Lugo</v>
          </cell>
          <cell r="C600" t="str">
            <v>10/21/2019 (6pm-7pm)</v>
          </cell>
          <cell r="D600">
            <v>1</v>
          </cell>
          <cell r="E600">
            <v>19</v>
          </cell>
          <cell r="F600">
            <v>19</v>
          </cell>
          <cell r="G600" t="str">
            <v>6pm-7pm</v>
          </cell>
        </row>
        <row r="601">
          <cell r="A601" t="str">
            <v/>
          </cell>
          <cell r="B601" t="str">
            <v>Zone: South of Lugo</v>
          </cell>
          <cell r="C601" t="str">
            <v>10/22/2019</v>
          </cell>
          <cell r="D601">
            <v>3</v>
          </cell>
          <cell r="E601">
            <v>19</v>
          </cell>
          <cell r="F601">
            <v>20</v>
          </cell>
          <cell r="G601" t="str">
            <v>6pm-8pm</v>
          </cell>
        </row>
      </sheetData>
      <sheetData sheetId="3">
        <row r="1">
          <cell r="A1" t="str">
            <v>Report</v>
          </cell>
          <cell r="B1" t="str">
            <v>Segment</v>
          </cell>
          <cell r="C1" t="str">
            <v>Date</v>
          </cell>
          <cell r="D1" t="str">
            <v>Hour</v>
          </cell>
          <cell r="E1" t="str">
            <v>Refload</v>
          </cell>
          <cell r="F1" t="str">
            <v>Obsload</v>
          </cell>
          <cell r="G1" t="str">
            <v>SE</v>
          </cell>
          <cell r="H1" t="str">
            <v>Temp</v>
          </cell>
          <cell r="I1" t="str">
            <v>Confidential</v>
          </cell>
        </row>
        <row r="2">
          <cell r="A2" t="str">
            <v/>
          </cell>
          <cell r="B2" t="str">
            <v>All: All Customers</v>
          </cell>
          <cell r="C2" t="str">
            <v>Average Event Day (5pm-9pm)</v>
          </cell>
          <cell r="D2">
            <v>1</v>
          </cell>
          <cell r="E2">
            <v>1.2920824289321899</v>
          </cell>
          <cell r="F2">
            <v>1.3335715532302856</v>
          </cell>
          <cell r="G2">
            <v>6.233725231140852E-3</v>
          </cell>
          <cell r="H2">
            <v>74.183370222194711</v>
          </cell>
          <cell r="I2"/>
        </row>
        <row r="3">
          <cell r="A3" t="str">
            <v/>
          </cell>
          <cell r="B3" t="str">
            <v>All: All Customers</v>
          </cell>
          <cell r="C3" t="str">
            <v>Average Event Day (6pm-8pm)</v>
          </cell>
          <cell r="D3">
            <v>1</v>
          </cell>
          <cell r="E3">
            <v>1.2791050672531128</v>
          </cell>
          <cell r="F3">
            <v>1.274901270866394</v>
          </cell>
          <cell r="G3">
            <v>6.2927138060331345E-3</v>
          </cell>
          <cell r="H3">
            <v>74.340734010895616</v>
          </cell>
        </row>
        <row r="4">
          <cell r="A4" t="str">
            <v/>
          </cell>
          <cell r="B4" t="str">
            <v>All: All Customers</v>
          </cell>
          <cell r="C4" t="str">
            <v>Average Event Day (6pm-8pm)</v>
          </cell>
          <cell r="D4">
            <v>2</v>
          </cell>
          <cell r="E4">
            <v>1.0874588489532471</v>
          </cell>
          <cell r="F4">
            <v>1.0820611715316772</v>
          </cell>
          <cell r="G4">
            <v>5.7468470185995102E-3</v>
          </cell>
          <cell r="H4">
            <v>73.54683284347054</v>
          </cell>
        </row>
        <row r="5">
          <cell r="A5" t="str">
            <v/>
          </cell>
          <cell r="B5" t="str">
            <v>All: All Customers</v>
          </cell>
          <cell r="C5" t="str">
            <v>Average Event Day (5pm-9pm)</v>
          </cell>
          <cell r="D5">
            <v>2</v>
          </cell>
          <cell r="E5">
            <v>1.0937273502349854</v>
          </cell>
          <cell r="F5">
            <v>1.1155596971511841</v>
          </cell>
          <cell r="G5">
            <v>5.671436432749033E-3</v>
          </cell>
          <cell r="H5">
            <v>73.255124682433532</v>
          </cell>
        </row>
        <row r="6">
          <cell r="A6" t="str">
            <v/>
          </cell>
          <cell r="B6" t="str">
            <v>All: All Customers</v>
          </cell>
          <cell r="C6" t="str">
            <v>Average Event Day (5pm-9pm)</v>
          </cell>
          <cell r="D6">
            <v>3</v>
          </cell>
          <cell r="E6">
            <v>0.95070677995681763</v>
          </cell>
          <cell r="F6">
            <v>0.96583795547485352</v>
          </cell>
          <cell r="G6">
            <v>5.0603905692696571E-3</v>
          </cell>
          <cell r="H6">
            <v>72.403432424552378</v>
          </cell>
        </row>
        <row r="7">
          <cell r="A7" t="str">
            <v/>
          </cell>
          <cell r="B7" t="str">
            <v>All: All Customers</v>
          </cell>
          <cell r="C7" t="str">
            <v>Average Event Day (6pm-8pm)</v>
          </cell>
          <cell r="D7">
            <v>3</v>
          </cell>
          <cell r="E7">
            <v>0.94449317455291748</v>
          </cell>
          <cell r="F7">
            <v>0.94553738832473755</v>
          </cell>
          <cell r="G7">
            <v>5.1158973947167397E-3</v>
          </cell>
          <cell r="H7">
            <v>72.828936060236472</v>
          </cell>
        </row>
        <row r="8">
          <cell r="A8" t="str">
            <v/>
          </cell>
          <cell r="B8" t="str">
            <v>All: All Customers</v>
          </cell>
          <cell r="C8" t="str">
            <v>Average Event Day (5pm-9pm)</v>
          </cell>
          <cell r="D8">
            <v>4</v>
          </cell>
          <cell r="E8">
            <v>0.85552459955215454</v>
          </cell>
          <cell r="F8">
            <v>0.86199116706848145</v>
          </cell>
          <cell r="G8">
            <v>4.4341683387756348E-3</v>
          </cell>
          <cell r="H8">
            <v>71.668747335399317</v>
          </cell>
        </row>
        <row r="9">
          <cell r="A9" t="str">
            <v/>
          </cell>
          <cell r="B9" t="str">
            <v>All: All Customers</v>
          </cell>
          <cell r="C9" t="str">
            <v>Average Event Day (6pm-8pm)</v>
          </cell>
          <cell r="D9">
            <v>4</v>
          </cell>
          <cell r="E9">
            <v>0.84328687191009521</v>
          </cell>
          <cell r="F9">
            <v>0.84801894426345825</v>
          </cell>
          <cell r="G9">
            <v>4.4890120625495911E-3</v>
          </cell>
          <cell r="H9">
            <v>72.151902005662265</v>
          </cell>
        </row>
        <row r="10">
          <cell r="A10" t="str">
            <v/>
          </cell>
          <cell r="B10" t="str">
            <v>All: All Customers</v>
          </cell>
          <cell r="C10" t="str">
            <v>Average Event Day (6pm-8pm)</v>
          </cell>
          <cell r="D10">
            <v>5</v>
          </cell>
          <cell r="E10">
            <v>0.78221374750137329</v>
          </cell>
          <cell r="F10">
            <v>0.77715826034545898</v>
          </cell>
          <cell r="G10">
            <v>3.9683259092271328E-3</v>
          </cell>
          <cell r="H10">
            <v>71.613129361735886</v>
          </cell>
        </row>
        <row r="11">
          <cell r="A11" t="str">
            <v/>
          </cell>
          <cell r="B11" t="str">
            <v>All: All Customers</v>
          </cell>
          <cell r="C11" t="str">
            <v>Average Event Day (5pm-9pm)</v>
          </cell>
          <cell r="D11">
            <v>5</v>
          </cell>
          <cell r="E11">
            <v>0.78327667713165283</v>
          </cell>
          <cell r="F11">
            <v>0.79151880741119385</v>
          </cell>
          <cell r="G11">
            <v>3.9078001864254475E-3</v>
          </cell>
          <cell r="H11">
            <v>71.047852259939788</v>
          </cell>
        </row>
        <row r="12">
          <cell r="A12" t="str">
            <v/>
          </cell>
          <cell r="B12" t="str">
            <v>All: All Customers</v>
          </cell>
          <cell r="C12" t="str">
            <v>Average Event Day (6pm-8pm)</v>
          </cell>
          <cell r="D12">
            <v>6</v>
          </cell>
          <cell r="E12">
            <v>0.75810253620147705</v>
          </cell>
          <cell r="F12">
            <v>0.75317907333374023</v>
          </cell>
          <cell r="G12">
            <v>3.5509099252521992E-3</v>
          </cell>
          <cell r="H12">
            <v>71.168814627864805</v>
          </cell>
        </row>
        <row r="13">
          <cell r="A13" t="str">
            <v/>
          </cell>
          <cell r="B13" t="str">
            <v>All: All Customers</v>
          </cell>
          <cell r="C13" t="str">
            <v>Average Event Day (5pm-9pm)</v>
          </cell>
          <cell r="D13">
            <v>6</v>
          </cell>
          <cell r="E13">
            <v>0.75922077894210815</v>
          </cell>
          <cell r="F13">
            <v>0.76674467325210571</v>
          </cell>
          <cell r="G13">
            <v>3.4952342975884676E-3</v>
          </cell>
          <cell r="H13">
            <v>70.515986298979129</v>
          </cell>
        </row>
        <row r="14">
          <cell r="A14" t="str">
            <v/>
          </cell>
          <cell r="B14" t="str">
            <v>All: All Customers</v>
          </cell>
          <cell r="C14" t="str">
            <v>Average Event Day (6pm-8pm)</v>
          </cell>
          <cell r="D14">
            <v>7</v>
          </cell>
          <cell r="E14">
            <v>0.78555846214294434</v>
          </cell>
          <cell r="F14">
            <v>0.78325289487838745</v>
          </cell>
          <cell r="G14">
            <v>3.4270700998604298E-3</v>
          </cell>
          <cell r="H14">
            <v>71.243664030237767</v>
          </cell>
        </row>
        <row r="15">
          <cell r="A15" t="str">
            <v/>
          </cell>
          <cell r="B15" t="str">
            <v>All: All Customers</v>
          </cell>
          <cell r="C15" t="str">
            <v>Average Event Day (5pm-9pm)</v>
          </cell>
          <cell r="D15">
            <v>7</v>
          </cell>
          <cell r="E15">
            <v>0.78885394334793091</v>
          </cell>
          <cell r="F15">
            <v>0.79570508003234863</v>
          </cell>
          <cell r="G15">
            <v>3.3977390266954899E-3</v>
          </cell>
          <cell r="H15">
            <v>70.433366857410334</v>
          </cell>
        </row>
        <row r="16">
          <cell r="A16" t="str">
            <v/>
          </cell>
          <cell r="B16" t="str">
            <v>All: All Customers</v>
          </cell>
          <cell r="C16" t="str">
            <v>Average Event Day (5pm-9pm)</v>
          </cell>
          <cell r="D16">
            <v>8</v>
          </cell>
          <cell r="E16">
            <v>0.76221686601638794</v>
          </cell>
          <cell r="F16">
            <v>0.76825368404388428</v>
          </cell>
          <cell r="G16">
            <v>3.6548858042806387E-3</v>
          </cell>
          <cell r="H16">
            <v>72.579454737168376</v>
          </cell>
        </row>
        <row r="17">
          <cell r="A17" t="str">
            <v/>
          </cell>
          <cell r="B17" t="str">
            <v>All: All Customers</v>
          </cell>
          <cell r="C17" t="str">
            <v>Average Event Day (6pm-8pm)</v>
          </cell>
          <cell r="D17">
            <v>8</v>
          </cell>
          <cell r="E17">
            <v>0.75826519727706909</v>
          </cell>
          <cell r="F17">
            <v>0.7629096508026123</v>
          </cell>
          <cell r="G17">
            <v>3.6754377651959658E-3</v>
          </cell>
          <cell r="H17">
            <v>73.632976509611595</v>
          </cell>
        </row>
        <row r="18">
          <cell r="A18" t="str">
            <v/>
          </cell>
          <cell r="B18" t="str">
            <v>All: All Customers</v>
          </cell>
          <cell r="C18" t="str">
            <v>Average Event Day (5pm-9pm)</v>
          </cell>
          <cell r="D18">
            <v>9</v>
          </cell>
          <cell r="E18">
            <v>0.67759406566619873</v>
          </cell>
          <cell r="F18">
            <v>0.66566997766494751</v>
          </cell>
          <cell r="G18">
            <v>4.1412655264139175E-3</v>
          </cell>
          <cell r="H18">
            <v>76.239395599297879</v>
          </cell>
        </row>
        <row r="19">
          <cell r="A19" t="str">
            <v/>
          </cell>
          <cell r="B19" t="str">
            <v>All: All Customers</v>
          </cell>
          <cell r="C19" t="str">
            <v>Average Event Day (6pm-8pm)</v>
          </cell>
          <cell r="D19">
            <v>9</v>
          </cell>
          <cell r="E19">
            <v>0.68050628900527954</v>
          </cell>
          <cell r="F19">
            <v>0.67956894636154175</v>
          </cell>
          <cell r="G19">
            <v>4.1731982491910458E-3</v>
          </cell>
          <cell r="H19">
            <v>77.677434260106509</v>
          </cell>
        </row>
        <row r="20">
          <cell r="A20" t="str">
            <v/>
          </cell>
          <cell r="B20" t="str">
            <v>All: All Customers</v>
          </cell>
          <cell r="C20" t="str">
            <v>Average Event Day (6pm-8pm)</v>
          </cell>
          <cell r="D20">
            <v>10</v>
          </cell>
          <cell r="E20">
            <v>0.64636057615280151</v>
          </cell>
          <cell r="F20">
            <v>0.63960361480712891</v>
          </cell>
          <cell r="G20">
            <v>4.9616671167314053E-3</v>
          </cell>
          <cell r="H20">
            <v>81.93615443108645</v>
          </cell>
        </row>
        <row r="21">
          <cell r="A21" t="str">
            <v/>
          </cell>
          <cell r="B21" t="str">
            <v>All: All Customers</v>
          </cell>
          <cell r="C21" t="str">
            <v>Average Event Day (5pm-9pm)</v>
          </cell>
          <cell r="D21">
            <v>10</v>
          </cell>
          <cell r="E21">
            <v>0.63263064622879028</v>
          </cell>
          <cell r="F21">
            <v>0.61298727989196777</v>
          </cell>
          <cell r="G21">
            <v>4.8860344104468822E-3</v>
          </cell>
          <cell r="H21">
            <v>81.136069587696042</v>
          </cell>
        </row>
        <row r="22">
          <cell r="A22" t="str">
            <v/>
          </cell>
          <cell r="B22" t="str">
            <v>All: All Customers</v>
          </cell>
          <cell r="C22" t="str">
            <v>Average Event Day (6pm-8pm)</v>
          </cell>
          <cell r="D22">
            <v>11</v>
          </cell>
          <cell r="E22">
            <v>0.68908786773681641</v>
          </cell>
          <cell r="F22">
            <v>0.67989945411682129</v>
          </cell>
          <cell r="G22">
            <v>5.8468431234359741E-3</v>
          </cell>
          <cell r="H22">
            <v>85.670114381264156</v>
          </cell>
        </row>
        <row r="23">
          <cell r="A23" t="str">
            <v/>
          </cell>
          <cell r="B23" t="str">
            <v>All: All Customers</v>
          </cell>
          <cell r="C23" t="str">
            <v>Average Event Day (5pm-9pm)</v>
          </cell>
          <cell r="D23">
            <v>11</v>
          </cell>
          <cell r="E23">
            <v>0.67948800325393677</v>
          </cell>
          <cell r="F23">
            <v>0.65178561210632324</v>
          </cell>
          <cell r="G23">
            <v>5.7855336926877499E-3</v>
          </cell>
          <cell r="H23">
            <v>85.560486546315701</v>
          </cell>
        </row>
        <row r="24">
          <cell r="A24" t="str">
            <v/>
          </cell>
          <cell r="B24" t="str">
            <v>All: All Customers</v>
          </cell>
          <cell r="C24" t="str">
            <v>Average Event Day (6pm-8pm)</v>
          </cell>
          <cell r="D24">
            <v>12</v>
          </cell>
          <cell r="E24">
            <v>0.82901179790496826</v>
          </cell>
          <cell r="F24">
            <v>0.82201480865478516</v>
          </cell>
          <cell r="G24">
            <v>6.7436587996780872E-3</v>
          </cell>
          <cell r="H24">
            <v>88.360177584602837</v>
          </cell>
        </row>
        <row r="25">
          <cell r="A25" t="str">
            <v/>
          </cell>
          <cell r="B25" t="str">
            <v>All: All Customers</v>
          </cell>
          <cell r="C25" t="str">
            <v>Average Event Day (5pm-9pm)</v>
          </cell>
          <cell r="D25">
            <v>12</v>
          </cell>
          <cell r="E25">
            <v>0.81738150119781494</v>
          </cell>
          <cell r="F25">
            <v>0.79209178686141968</v>
          </cell>
          <cell r="G25">
            <v>6.6921170800924301E-3</v>
          </cell>
          <cell r="H25">
            <v>88.873004152889834</v>
          </cell>
        </row>
        <row r="26">
          <cell r="A26" t="str">
            <v/>
          </cell>
          <cell r="B26" t="str">
            <v>All: All Customers</v>
          </cell>
          <cell r="C26" t="str">
            <v>Average Event Day (5pm-9pm)</v>
          </cell>
          <cell r="D26">
            <v>13</v>
          </cell>
          <cell r="E26">
            <v>1.0583090782165527</v>
          </cell>
          <cell r="F26">
            <v>1.0209382772445679</v>
          </cell>
          <cell r="G26">
            <v>7.5526852160692215E-3</v>
          </cell>
          <cell r="H26">
            <v>91.00284117238543</v>
          </cell>
        </row>
        <row r="27">
          <cell r="A27" t="str">
            <v/>
          </cell>
          <cell r="B27" t="str">
            <v>All: All Customers</v>
          </cell>
          <cell r="C27" t="str">
            <v>Average Event Day (6pm-8pm)</v>
          </cell>
          <cell r="D27">
            <v>13</v>
          </cell>
          <cell r="E27">
            <v>1.0779790878295898</v>
          </cell>
          <cell r="F27">
            <v>1.0595566034317017</v>
          </cell>
          <cell r="G27">
            <v>7.6049710623919964E-3</v>
          </cell>
          <cell r="H27">
            <v>90.186150541253866</v>
          </cell>
        </row>
        <row r="28">
          <cell r="A28" t="str">
            <v/>
          </cell>
          <cell r="B28" t="str">
            <v>All: All Customers</v>
          </cell>
          <cell r="C28" t="str">
            <v>Average Event Day (6pm-8pm)</v>
          </cell>
          <cell r="D28">
            <v>14</v>
          </cell>
          <cell r="E28">
            <v>1.3662283420562744</v>
          </cell>
          <cell r="F28">
            <v>1.3387696743011475</v>
          </cell>
          <cell r="G28">
            <v>8.35463497787714E-3</v>
          </cell>
          <cell r="H28">
            <v>91.462900716131188</v>
          </cell>
        </row>
        <row r="29">
          <cell r="A29" t="str">
            <v/>
          </cell>
          <cell r="B29" t="str">
            <v>All: All Customers</v>
          </cell>
          <cell r="C29" t="str">
            <v>Average Event Day (5pm-9pm)</v>
          </cell>
          <cell r="D29">
            <v>14</v>
          </cell>
          <cell r="E29">
            <v>1.347698450088501</v>
          </cell>
          <cell r="F29">
            <v>1.3132555484771729</v>
          </cell>
          <cell r="G29">
            <v>8.2609513774514198E-3</v>
          </cell>
          <cell r="H29">
            <v>92.53789220421676</v>
          </cell>
        </row>
        <row r="30">
          <cell r="A30" t="str">
            <v/>
          </cell>
          <cell r="B30" t="str">
            <v>All: All Customers</v>
          </cell>
          <cell r="C30" t="str">
            <v>Average Event Day (6pm-8pm)</v>
          </cell>
          <cell r="D30">
            <v>15</v>
          </cell>
          <cell r="E30">
            <v>1.6728188991546631</v>
          </cell>
          <cell r="F30">
            <v>1.6496349573135376</v>
          </cell>
          <cell r="G30">
            <v>8.7705180048942566E-3</v>
          </cell>
          <cell r="H30">
            <v>91.974158464669287</v>
          </cell>
        </row>
        <row r="31">
          <cell r="A31" t="str">
            <v/>
          </cell>
          <cell r="B31" t="str">
            <v>All: All Customers</v>
          </cell>
          <cell r="C31" t="str">
            <v>Average Event Day (5pm-9pm)</v>
          </cell>
          <cell r="D31">
            <v>15</v>
          </cell>
          <cell r="E31">
            <v>1.6559571027755737</v>
          </cell>
          <cell r="F31">
            <v>1.6439985036849976</v>
          </cell>
          <cell r="G31">
            <v>8.69017094373703E-3</v>
          </cell>
          <cell r="H31">
            <v>93.422199230380372</v>
          </cell>
        </row>
        <row r="32">
          <cell r="A32" t="str">
            <v/>
          </cell>
          <cell r="B32" t="str">
            <v>All: All Customers</v>
          </cell>
          <cell r="C32" t="str">
            <v>Average Event Day (5pm-9pm)</v>
          </cell>
          <cell r="D32">
            <v>16</v>
          </cell>
          <cell r="E32">
            <v>2.0383467674255371</v>
          </cell>
          <cell r="F32">
            <v>2.0136590003967285</v>
          </cell>
          <cell r="G32">
            <v>8.8980728760361671E-3</v>
          </cell>
          <cell r="H32">
            <v>93.087055910366871</v>
          </cell>
        </row>
        <row r="33">
          <cell r="A33" t="str">
            <v/>
          </cell>
          <cell r="B33" t="str">
            <v>All: All Customers</v>
          </cell>
          <cell r="C33" t="str">
            <v>Average Event Day (6pm-8pm)</v>
          </cell>
          <cell r="D33">
            <v>16</v>
          </cell>
          <cell r="E33">
            <v>2.0252845287322998</v>
          </cell>
          <cell r="F33">
            <v>2.0039083957672119</v>
          </cell>
          <cell r="G33">
            <v>8.9543573558330536E-3</v>
          </cell>
          <cell r="H33">
            <v>91.708494568447435</v>
          </cell>
        </row>
        <row r="34">
          <cell r="A34" t="str">
            <v/>
          </cell>
          <cell r="B34" t="str">
            <v>All: All Customers</v>
          </cell>
          <cell r="C34" t="str">
            <v>Average Event Day (6pm-8pm)</v>
          </cell>
          <cell r="D34">
            <v>17</v>
          </cell>
          <cell r="E34">
            <v>2.3252139091491699</v>
          </cell>
          <cell r="F34">
            <v>2.2934427261352539</v>
          </cell>
          <cell r="G34">
            <v>8.9643057435750961E-3</v>
          </cell>
          <cell r="H34">
            <v>90.413049881695869</v>
          </cell>
        </row>
        <row r="35">
          <cell r="A35" t="str">
            <v/>
          </cell>
          <cell r="B35" t="str">
            <v>All: All Customers</v>
          </cell>
          <cell r="C35" t="str">
            <v>Average Event Day (5pm-9pm)</v>
          </cell>
          <cell r="D35">
            <v>17</v>
          </cell>
          <cell r="E35">
            <v>2.3596611022949219</v>
          </cell>
          <cell r="F35">
            <v>2.2989859580993652</v>
          </cell>
          <cell r="G35">
            <v>8.9082848280668259E-3</v>
          </cell>
          <cell r="H35">
            <v>91.525347998485515</v>
          </cell>
        </row>
        <row r="36">
          <cell r="A36" t="str">
            <v/>
          </cell>
          <cell r="B36" t="str">
            <v>All: All Customers</v>
          </cell>
          <cell r="C36" t="str">
            <v>Average Event Day (5pm-9pm)</v>
          </cell>
          <cell r="D36">
            <v>18</v>
          </cell>
          <cell r="E36">
            <v>2.5681281089782715</v>
          </cell>
          <cell r="F36">
            <v>1.5487174987792969</v>
          </cell>
          <cell r="G36">
            <v>9.0840281918644905E-3</v>
          </cell>
          <cell r="H36">
            <v>89.565909196991086</v>
          </cell>
        </row>
        <row r="37">
          <cell r="A37" t="str">
            <v/>
          </cell>
          <cell r="B37" t="str">
            <v>All: All Customers</v>
          </cell>
          <cell r="C37" t="str">
            <v>Average Event Day (6pm-8pm)</v>
          </cell>
          <cell r="D37">
            <v>18</v>
          </cell>
          <cell r="E37">
            <v>2.527296781539917</v>
          </cell>
          <cell r="F37">
            <v>2.4979932308197021</v>
          </cell>
          <cell r="G37">
            <v>8.9084235951304436E-3</v>
          </cell>
          <cell r="H37">
            <v>88.833062640904672</v>
          </cell>
        </row>
        <row r="38">
          <cell r="A38" t="str">
            <v/>
          </cell>
          <cell r="B38" t="str">
            <v>All: All Customers</v>
          </cell>
          <cell r="C38" t="str">
            <v>Average Event Day (5pm-9pm)</v>
          </cell>
          <cell r="D38">
            <v>19</v>
          </cell>
          <cell r="E38">
            <v>2.5967104434967041</v>
          </cell>
          <cell r="F38">
            <v>2.0955319404602051</v>
          </cell>
          <cell r="G38">
            <v>8.9096101000905037E-3</v>
          </cell>
          <cell r="H38">
            <v>86.639213617640195</v>
          </cell>
        </row>
        <row r="39">
          <cell r="A39" t="str">
            <v/>
          </cell>
          <cell r="B39" t="str">
            <v>All: All Customers</v>
          </cell>
          <cell r="C39" t="str">
            <v>Average Event Day (6pm-8pm)</v>
          </cell>
          <cell r="D39">
            <v>19</v>
          </cell>
          <cell r="E39">
            <v>2.5522475242614746</v>
          </cell>
          <cell r="F39">
            <v>1.6122856140136719</v>
          </cell>
          <cell r="G39">
            <v>8.9368317276239395E-3</v>
          </cell>
          <cell r="H39">
            <v>85.908605068158337</v>
          </cell>
        </row>
        <row r="40">
          <cell r="A40" t="str">
            <v/>
          </cell>
          <cell r="B40" t="str">
            <v>All: All Customers</v>
          </cell>
          <cell r="C40" t="str">
            <v>Average Event Day (6pm-8pm)</v>
          </cell>
          <cell r="D40">
            <v>20</v>
          </cell>
          <cell r="E40">
            <v>2.4031169414520264</v>
          </cell>
          <cell r="F40">
            <v>1.8583310842514038</v>
          </cell>
          <cell r="G40">
            <v>8.471345528960228E-3</v>
          </cell>
          <cell r="H40">
            <v>81.612449471341606</v>
          </cell>
        </row>
        <row r="41">
          <cell r="A41" t="str">
            <v/>
          </cell>
          <cell r="B41" t="str">
            <v>All: All Customers</v>
          </cell>
          <cell r="C41" t="str">
            <v>Average Event Day (5pm-9pm)</v>
          </cell>
          <cell r="D41">
            <v>20</v>
          </cell>
          <cell r="E41">
            <v>2.4756536483764648</v>
          </cell>
          <cell r="F41">
            <v>2.123197078704834</v>
          </cell>
          <cell r="G41">
            <v>8.4567693993449211E-3</v>
          </cell>
          <cell r="H41">
            <v>83.272146092155893</v>
          </cell>
        </row>
        <row r="42">
          <cell r="A42" t="str">
            <v/>
          </cell>
          <cell r="B42" t="str">
            <v>All: All Customers</v>
          </cell>
          <cell r="C42" t="str">
            <v>Average Event Day (5pm-9pm)</v>
          </cell>
          <cell r="D42">
            <v>21</v>
          </cell>
          <cell r="E42">
            <v>2.359677791595459</v>
          </cell>
          <cell r="F42">
            <v>2.118415355682373</v>
          </cell>
          <cell r="G42">
            <v>8.1282360479235649E-3</v>
          </cell>
          <cell r="H42">
            <v>80.301058356535421</v>
          </cell>
        </row>
        <row r="43">
          <cell r="A43" t="str">
            <v/>
          </cell>
          <cell r="B43" t="str">
            <v>All: All Customers</v>
          </cell>
          <cell r="C43" t="str">
            <v>Average Event Day (6pm-8pm)</v>
          </cell>
          <cell r="D43">
            <v>21</v>
          </cell>
          <cell r="E43">
            <v>2.2994430065155029</v>
          </cell>
          <cell r="F43">
            <v>2.7796111106872559</v>
          </cell>
          <cell r="G43">
            <v>8.2093020901083946E-3</v>
          </cell>
          <cell r="H43">
            <v>78.886947496940337</v>
          </cell>
        </row>
        <row r="44">
          <cell r="A44" t="str">
            <v/>
          </cell>
          <cell r="B44" t="str">
            <v>All: All Customers</v>
          </cell>
          <cell r="C44" t="str">
            <v>Average Event Day (5pm-9pm)</v>
          </cell>
          <cell r="D44">
            <v>22</v>
          </cell>
          <cell r="E44">
            <v>2.1596579551696777</v>
          </cell>
          <cell r="F44">
            <v>2.6426177024841309</v>
          </cell>
          <cell r="G44">
            <v>7.882414385676384E-3</v>
          </cell>
          <cell r="H44">
            <v>77.976276330543513</v>
          </cell>
        </row>
        <row r="45">
          <cell r="A45" t="str">
            <v/>
          </cell>
          <cell r="B45" t="str">
            <v>All: All Customers</v>
          </cell>
          <cell r="C45" t="str">
            <v>Average Event Day (6pm-8pm)</v>
          </cell>
          <cell r="D45">
            <v>22</v>
          </cell>
          <cell r="E45">
            <v>2.1178131103515625</v>
          </cell>
          <cell r="F45">
            <v>2.2649037837982178</v>
          </cell>
          <cell r="G45">
            <v>7.6946229673922062E-3</v>
          </cell>
          <cell r="H45">
            <v>77.507873466623778</v>
          </cell>
        </row>
        <row r="46">
          <cell r="A46" t="str">
            <v/>
          </cell>
          <cell r="B46" t="str">
            <v>All: All Customers</v>
          </cell>
          <cell r="C46" t="str">
            <v>Average Event Day (6pm-8pm)</v>
          </cell>
          <cell r="D46">
            <v>23</v>
          </cell>
          <cell r="E46">
            <v>1.8719673156738281</v>
          </cell>
          <cell r="F46">
            <v>1.9353374242782593</v>
          </cell>
          <cell r="G46">
            <v>7.4645127169787884E-3</v>
          </cell>
          <cell r="H46">
            <v>76.494652418632072</v>
          </cell>
        </row>
        <row r="47">
          <cell r="A47" t="str">
            <v/>
          </cell>
          <cell r="B47" t="str">
            <v>All: All Customers</v>
          </cell>
          <cell r="C47" t="str">
            <v>Average Event Day (5pm-9pm)</v>
          </cell>
          <cell r="D47">
            <v>23</v>
          </cell>
          <cell r="E47">
            <v>1.883375883102417</v>
          </cell>
          <cell r="F47">
            <v>2.0667994022369385</v>
          </cell>
          <cell r="G47">
            <v>7.5081363320350647E-3</v>
          </cell>
          <cell r="H47">
            <v>76.502587589661388</v>
          </cell>
        </row>
        <row r="48">
          <cell r="A48" t="str">
            <v/>
          </cell>
          <cell r="B48" t="str">
            <v>All: All Customers</v>
          </cell>
          <cell r="C48" t="str">
            <v>Average Event Day (6pm-8pm)</v>
          </cell>
          <cell r="D48">
            <v>24</v>
          </cell>
          <cell r="E48">
            <v>1.5439358949661255</v>
          </cell>
          <cell r="F48">
            <v>1.5999491214752197</v>
          </cell>
          <cell r="G48">
            <v>7.0810141041874886E-3</v>
          </cell>
          <cell r="H48">
            <v>75.565754869889759</v>
          </cell>
        </row>
        <row r="49">
          <cell r="A49" t="str">
            <v/>
          </cell>
          <cell r="B49" t="str">
            <v>All: All Customers</v>
          </cell>
          <cell r="C49" t="str">
            <v>Average Event Day (5pm-9pm)</v>
          </cell>
          <cell r="D49">
            <v>24</v>
          </cell>
          <cell r="E49">
            <v>1.5461735725402832</v>
          </cell>
          <cell r="F49">
            <v>1.6500676870346069</v>
          </cell>
          <cell r="G49">
            <v>7.0658209733664989E-3</v>
          </cell>
          <cell r="H49">
            <v>75.010122086350819</v>
          </cell>
        </row>
        <row r="50">
          <cell r="A50" t="str">
            <v/>
          </cell>
          <cell r="B50" t="str">
            <v>All: All Customers</v>
          </cell>
          <cell r="C50" t="str">
            <v>7/24/2019</v>
          </cell>
          <cell r="D50">
            <v>1</v>
          </cell>
          <cell r="E50">
            <v>1.4768410921096802</v>
          </cell>
          <cell r="F50">
            <v>1.426331639289856</v>
          </cell>
          <cell r="G50">
            <v>6.6120903939008713E-3</v>
          </cell>
          <cell r="H50">
            <v>76.511214911874319</v>
          </cell>
        </row>
        <row r="51">
          <cell r="A51" t="str">
            <v/>
          </cell>
          <cell r="B51" t="str">
            <v>All: All Customers</v>
          </cell>
          <cell r="C51" t="str">
            <v>7/24/2019</v>
          </cell>
          <cell r="D51">
            <v>2</v>
          </cell>
          <cell r="E51">
            <v>1.2448891401290894</v>
          </cell>
          <cell r="F51">
            <v>1.2071505784988403</v>
          </cell>
          <cell r="G51">
            <v>6.0873455367982388E-3</v>
          </cell>
          <cell r="H51">
            <v>75.83788932304536</v>
          </cell>
        </row>
        <row r="52">
          <cell r="A52" t="str">
            <v/>
          </cell>
          <cell r="B52" t="str">
            <v>All: All Customers</v>
          </cell>
          <cell r="C52" t="str">
            <v>7/24/2019</v>
          </cell>
          <cell r="D52">
            <v>3</v>
          </cell>
          <cell r="E52">
            <v>1.0580344200134277</v>
          </cell>
          <cell r="F52">
            <v>1.0423895120620728</v>
          </cell>
          <cell r="G52">
            <v>5.4570706561207771E-3</v>
          </cell>
          <cell r="H52">
            <v>75.319787305929054</v>
          </cell>
        </row>
        <row r="53">
          <cell r="A53" t="str">
            <v/>
          </cell>
          <cell r="B53" t="str">
            <v>All: All Customers</v>
          </cell>
          <cell r="C53" t="str">
            <v>7/24/2019</v>
          </cell>
          <cell r="D53">
            <v>4</v>
          </cell>
          <cell r="E53">
            <v>0.9306071400642395</v>
          </cell>
          <cell r="F53">
            <v>0.92865598201751709</v>
          </cell>
          <cell r="G53">
            <v>4.7370116226375103E-3</v>
          </cell>
          <cell r="H53">
            <v>74.608628577497257</v>
          </cell>
        </row>
        <row r="54">
          <cell r="A54" t="str">
            <v/>
          </cell>
          <cell r="B54" t="str">
            <v>All: All Customers</v>
          </cell>
          <cell r="C54" t="str">
            <v>7/24/2019</v>
          </cell>
          <cell r="D54">
            <v>5</v>
          </cell>
          <cell r="E54">
            <v>0.85308319330215454</v>
          </cell>
          <cell r="F54">
            <v>0.84166467189788818</v>
          </cell>
          <cell r="G54">
            <v>4.2076767422258854E-3</v>
          </cell>
          <cell r="H54">
            <v>74.171734502040152</v>
          </cell>
        </row>
        <row r="55">
          <cell r="A55" t="str">
            <v/>
          </cell>
          <cell r="B55" t="str">
            <v>All: All Customers</v>
          </cell>
          <cell r="C55" t="str">
            <v>7/24/2019</v>
          </cell>
          <cell r="D55">
            <v>6</v>
          </cell>
          <cell r="E55">
            <v>0.8131067156791687</v>
          </cell>
          <cell r="F55">
            <v>0.80134326219558716</v>
          </cell>
          <cell r="G55">
            <v>3.8192362990230322E-3</v>
          </cell>
          <cell r="H55">
            <v>73.860776850812968</v>
          </cell>
        </row>
        <row r="56">
          <cell r="A56" t="str">
            <v/>
          </cell>
          <cell r="B56" t="str">
            <v>All: All Customers</v>
          </cell>
          <cell r="C56" t="str">
            <v>7/24/2019</v>
          </cell>
          <cell r="D56">
            <v>7</v>
          </cell>
          <cell r="E56">
            <v>0.79574424028396606</v>
          </cell>
          <cell r="F56">
            <v>0.78982406854629517</v>
          </cell>
          <cell r="G56">
            <v>3.72163369320333E-3</v>
          </cell>
          <cell r="H56">
            <v>74.501136973298955</v>
          </cell>
        </row>
        <row r="57">
          <cell r="A57" t="str">
            <v/>
          </cell>
          <cell r="B57" t="str">
            <v>All: All Customers</v>
          </cell>
          <cell r="C57" t="str">
            <v>7/24/2019</v>
          </cell>
          <cell r="D57">
            <v>8</v>
          </cell>
          <cell r="E57">
            <v>0.79098290205001831</v>
          </cell>
          <cell r="F57">
            <v>0.79580080509185791</v>
          </cell>
          <cell r="G57">
            <v>4.0552476420998573E-3</v>
          </cell>
          <cell r="H57">
            <v>78.05093927555194</v>
          </cell>
        </row>
        <row r="58">
          <cell r="A58" t="str">
            <v/>
          </cell>
          <cell r="B58" t="str">
            <v>All: All Customers</v>
          </cell>
          <cell r="C58" t="str">
            <v>7/24/2019</v>
          </cell>
          <cell r="D58">
            <v>9</v>
          </cell>
          <cell r="E58">
            <v>0.78342545032501221</v>
          </cell>
          <cell r="F58">
            <v>0.78510594367980957</v>
          </cell>
          <cell r="G58">
            <v>4.6905321069061756E-3</v>
          </cell>
          <cell r="H58">
            <v>82.864685563483292</v>
          </cell>
        </row>
        <row r="59">
          <cell r="A59" t="str">
            <v/>
          </cell>
          <cell r="B59" t="str">
            <v>All: All Customers</v>
          </cell>
          <cell r="C59" t="str">
            <v>7/24/2019</v>
          </cell>
          <cell r="D59">
            <v>10</v>
          </cell>
          <cell r="E59">
            <v>0.82795983552932739</v>
          </cell>
          <cell r="F59">
            <v>0.81238555908203125</v>
          </cell>
          <cell r="G59">
            <v>5.5835405364632607E-3</v>
          </cell>
          <cell r="H59">
            <v>86.911919801430344</v>
          </cell>
        </row>
        <row r="60">
          <cell r="A60" t="str">
            <v/>
          </cell>
          <cell r="B60" t="str">
            <v>All: All Customers</v>
          </cell>
          <cell r="C60" t="str">
            <v>7/24/2019</v>
          </cell>
          <cell r="D60">
            <v>11</v>
          </cell>
          <cell r="E60">
            <v>0.9621698260307312</v>
          </cell>
          <cell r="F60">
            <v>0.94092988967895508</v>
          </cell>
          <cell r="G60">
            <v>6.6698295995593071E-3</v>
          </cell>
          <cell r="H60">
            <v>90.674192353990591</v>
          </cell>
        </row>
        <row r="61">
          <cell r="A61" t="str">
            <v/>
          </cell>
          <cell r="B61" t="str">
            <v>All: All Customers</v>
          </cell>
          <cell r="C61" t="str">
            <v>7/24/2019</v>
          </cell>
          <cell r="D61">
            <v>12</v>
          </cell>
          <cell r="E61">
            <v>1.1842943429946899</v>
          </cell>
          <cell r="F61">
            <v>1.1654797792434692</v>
          </cell>
          <cell r="G61">
            <v>7.6239472255110741E-3</v>
          </cell>
          <cell r="H61">
            <v>93.654806695517806</v>
          </cell>
        </row>
        <row r="62">
          <cell r="A62" t="str">
            <v/>
          </cell>
          <cell r="B62" t="str">
            <v>All: All Customers</v>
          </cell>
          <cell r="C62" t="str">
            <v>7/24/2019</v>
          </cell>
          <cell r="D62">
            <v>13</v>
          </cell>
          <cell r="E62">
            <v>1.4908425807952881</v>
          </cell>
          <cell r="F62">
            <v>1.4770882129669189</v>
          </cell>
          <cell r="G62">
            <v>8.4551693871617317E-3</v>
          </cell>
          <cell r="H62">
            <v>95.269536381878993</v>
          </cell>
        </row>
        <row r="63">
          <cell r="A63" t="str">
            <v/>
          </cell>
          <cell r="B63" t="str">
            <v>All: All Customers</v>
          </cell>
          <cell r="C63" t="str">
            <v>7/24/2019</v>
          </cell>
          <cell r="D63">
            <v>14</v>
          </cell>
          <cell r="E63">
            <v>1.7598508596420288</v>
          </cell>
          <cell r="F63">
            <v>1.7529321908950806</v>
          </cell>
          <cell r="G63">
            <v>9.1169290244579315E-3</v>
          </cell>
          <cell r="H63">
            <v>96.468300770913615</v>
          </cell>
        </row>
        <row r="64">
          <cell r="A64" t="str">
            <v/>
          </cell>
          <cell r="B64" t="str">
            <v>All: All Customers</v>
          </cell>
          <cell r="C64" t="str">
            <v>7/24/2019</v>
          </cell>
          <cell r="D64">
            <v>15</v>
          </cell>
          <cell r="E64">
            <v>2.0289943218231201</v>
          </cell>
          <cell r="F64">
            <v>2.0522427558898926</v>
          </cell>
          <cell r="G64">
            <v>9.4697047024965286E-3</v>
          </cell>
          <cell r="H64">
            <v>95.96869363179303</v>
          </cell>
        </row>
        <row r="65">
          <cell r="A65" t="str">
            <v/>
          </cell>
          <cell r="B65" t="str">
            <v>All: All Customers</v>
          </cell>
          <cell r="C65" t="str">
            <v>7/24/2019</v>
          </cell>
          <cell r="D65">
            <v>16</v>
          </cell>
          <cell r="E65">
            <v>2.3070940971374512</v>
          </cell>
          <cell r="F65">
            <v>2.2932605743408203</v>
          </cell>
          <cell r="G65">
            <v>9.503963403403759E-3</v>
          </cell>
          <cell r="H65">
            <v>94.622446087194589</v>
          </cell>
        </row>
        <row r="66">
          <cell r="A66" t="str">
            <v/>
          </cell>
          <cell r="B66" t="str">
            <v>All: All Customers</v>
          </cell>
          <cell r="C66" t="str">
            <v>7/24/2019</v>
          </cell>
          <cell r="D66">
            <v>17</v>
          </cell>
          <cell r="E66">
            <v>2.4976677894592285</v>
          </cell>
          <cell r="F66">
            <v>2.4906525611877441</v>
          </cell>
          <cell r="G66">
            <v>9.4022806733846664E-3</v>
          </cell>
          <cell r="H66">
            <v>92.284121153308732</v>
          </cell>
        </row>
        <row r="67">
          <cell r="A67" t="str">
            <v/>
          </cell>
          <cell r="B67" t="str">
            <v>All: All Customers</v>
          </cell>
          <cell r="C67" t="str">
            <v>7/24/2019</v>
          </cell>
          <cell r="D67">
            <v>18</v>
          </cell>
          <cell r="E67">
            <v>2.6529226303100586</v>
          </cell>
          <cell r="F67">
            <v>2.663996696472168</v>
          </cell>
          <cell r="G67">
            <v>9.3538630753755569E-3</v>
          </cell>
          <cell r="H67">
            <v>90.229081550316067</v>
          </cell>
        </row>
        <row r="68">
          <cell r="A68" t="str">
            <v/>
          </cell>
          <cell r="B68" t="str">
            <v>All: All Customers</v>
          </cell>
          <cell r="C68" t="str">
            <v>7/24/2019</v>
          </cell>
          <cell r="D68">
            <v>19</v>
          </cell>
          <cell r="E68">
            <v>2.6872210502624512</v>
          </cell>
          <cell r="F68">
            <v>1.7085493803024292</v>
          </cell>
          <cell r="G68">
            <v>9.4583667814731598E-3</v>
          </cell>
          <cell r="H68">
            <v>87.112715175781531</v>
          </cell>
        </row>
        <row r="69">
          <cell r="A69" t="str">
            <v/>
          </cell>
          <cell r="B69" t="str">
            <v>All: All Customers</v>
          </cell>
          <cell r="C69" t="str">
            <v>7/24/2019</v>
          </cell>
          <cell r="D69">
            <v>20</v>
          </cell>
          <cell r="E69">
            <v>2.5386679172515869</v>
          </cell>
          <cell r="F69">
            <v>1.9637361764907837</v>
          </cell>
          <cell r="G69">
            <v>8.9845536276698112E-3</v>
          </cell>
          <cell r="H69">
            <v>82.572315133642576</v>
          </cell>
        </row>
        <row r="70">
          <cell r="A70" t="str">
            <v/>
          </cell>
          <cell r="B70" t="str">
            <v>All: All Customers</v>
          </cell>
          <cell r="C70" t="str">
            <v>7/24/2019</v>
          </cell>
          <cell r="D70">
            <v>21</v>
          </cell>
          <cell r="E70">
            <v>2.4016048908233643</v>
          </cell>
          <cell r="F70">
            <v>2.9213840961456299</v>
          </cell>
          <cell r="G70">
            <v>8.656766265630722E-3</v>
          </cell>
          <cell r="H70">
            <v>79.548857323896854</v>
          </cell>
        </row>
        <row r="71">
          <cell r="A71" t="str">
            <v/>
          </cell>
          <cell r="B71" t="str">
            <v>All: All Customers</v>
          </cell>
          <cell r="C71" t="str">
            <v>7/24/2019</v>
          </cell>
          <cell r="D71">
            <v>22</v>
          </cell>
          <cell r="E71">
            <v>2.2909111976623535</v>
          </cell>
          <cell r="F71">
            <v>2.4699816703796387</v>
          </cell>
          <cell r="G71">
            <v>8.2261897623538971E-3</v>
          </cell>
          <cell r="H71">
            <v>78.851895448384582</v>
          </cell>
        </row>
        <row r="72">
          <cell r="A72" t="str">
            <v/>
          </cell>
          <cell r="B72" t="str">
            <v>All: All Customers</v>
          </cell>
          <cell r="C72" t="str">
            <v>7/24/2019</v>
          </cell>
          <cell r="D72">
            <v>23</v>
          </cell>
          <cell r="E72">
            <v>2.0630495548248291</v>
          </cell>
          <cell r="F72">
            <v>2.1506407260894775</v>
          </cell>
          <cell r="G72">
            <v>7.9700686037540436E-3</v>
          </cell>
          <cell r="H72">
            <v>78.551570598779577</v>
          </cell>
        </row>
        <row r="73">
          <cell r="A73" t="str">
            <v/>
          </cell>
          <cell r="B73" t="str">
            <v>All: All Customers</v>
          </cell>
          <cell r="C73" t="str">
            <v>7/24/2019</v>
          </cell>
          <cell r="D73">
            <v>24</v>
          </cell>
          <cell r="E73">
            <v>1.7381842136383057</v>
          </cell>
          <cell r="F73">
            <v>1.8066718578338623</v>
          </cell>
          <cell r="G73">
            <v>7.6400889083743095E-3</v>
          </cell>
          <cell r="H73">
            <v>78.198907382044567</v>
          </cell>
        </row>
        <row r="74">
          <cell r="A74" t="str">
            <v/>
          </cell>
          <cell r="B74" t="str">
            <v>All: All Customers</v>
          </cell>
          <cell r="C74" t="str">
            <v>8/13/2019</v>
          </cell>
          <cell r="D74">
            <v>1</v>
          </cell>
          <cell r="E74">
            <v>1.0179446935653687</v>
          </cell>
          <cell r="F74">
            <v>1.0120487213134766</v>
          </cell>
          <cell r="G74">
            <v>5.967690609395504E-3</v>
          </cell>
          <cell r="H74">
            <v>68.789156290595841</v>
          </cell>
        </row>
        <row r="75">
          <cell r="A75" t="str">
            <v/>
          </cell>
          <cell r="B75" t="str">
            <v>All: All Customers</v>
          </cell>
          <cell r="C75" t="str">
            <v>8/13/2019</v>
          </cell>
          <cell r="D75">
            <v>2</v>
          </cell>
          <cell r="E75">
            <v>0.85839635133743286</v>
          </cell>
          <cell r="F75">
            <v>0.86274772882461548</v>
          </cell>
          <cell r="G75">
            <v>5.280529148876667E-3</v>
          </cell>
          <cell r="H75">
            <v>68.035974312913538</v>
          </cell>
        </row>
        <row r="76">
          <cell r="A76" t="str">
            <v/>
          </cell>
          <cell r="B76" t="str">
            <v>All: All Customers</v>
          </cell>
          <cell r="C76" t="str">
            <v>8/13/2019</v>
          </cell>
          <cell r="D76">
            <v>3</v>
          </cell>
          <cell r="E76">
            <v>0.76031392812728882</v>
          </cell>
          <cell r="F76">
            <v>0.76082724332809448</v>
          </cell>
          <cell r="G76">
            <v>4.6716243959963322E-3</v>
          </cell>
          <cell r="H76">
            <v>67.485255528739017</v>
          </cell>
        </row>
        <row r="77">
          <cell r="A77" t="str">
            <v/>
          </cell>
          <cell r="B77" t="str">
            <v>All: All Customers</v>
          </cell>
          <cell r="C77" t="str">
            <v>8/13/2019</v>
          </cell>
          <cell r="D77">
            <v>4</v>
          </cell>
          <cell r="E77">
            <v>0.68706798553466797</v>
          </cell>
          <cell r="F77">
            <v>0.68811649084091187</v>
          </cell>
          <cell r="G77">
            <v>4.0682251565158367E-3</v>
          </cell>
          <cell r="H77">
            <v>66.915326767080515</v>
          </cell>
        </row>
        <row r="78">
          <cell r="A78" t="str">
            <v/>
          </cell>
          <cell r="B78" t="str">
            <v>All: All Customers</v>
          </cell>
          <cell r="C78" t="str">
            <v>8/13/2019</v>
          </cell>
          <cell r="D78">
            <v>5</v>
          </cell>
          <cell r="E78">
            <v>0.64466077089309692</v>
          </cell>
          <cell r="F78">
            <v>0.64500385522842407</v>
          </cell>
          <cell r="G78">
            <v>3.4549259580671787E-3</v>
          </cell>
          <cell r="H78">
            <v>66.407681141504739</v>
          </cell>
        </row>
        <row r="79">
          <cell r="A79" t="str">
            <v/>
          </cell>
          <cell r="B79" t="str">
            <v>All: All Customers</v>
          </cell>
          <cell r="C79" t="str">
            <v>8/13/2019</v>
          </cell>
          <cell r="D79">
            <v>6</v>
          </cell>
          <cell r="E79">
            <v>0.63843739032745361</v>
          </cell>
          <cell r="F79">
            <v>0.63527786731719971</v>
          </cell>
          <cell r="G79">
            <v>3.0354515183717012E-3</v>
          </cell>
          <cell r="H79">
            <v>66.12416134960408</v>
          </cell>
        </row>
        <row r="80">
          <cell r="A80" t="str">
            <v/>
          </cell>
          <cell r="B80" t="str">
            <v>All: All Customers</v>
          </cell>
          <cell r="C80" t="str">
            <v>8/13/2019</v>
          </cell>
          <cell r="D80">
            <v>7</v>
          </cell>
          <cell r="E80">
            <v>0.66231483221054077</v>
          </cell>
          <cell r="F80">
            <v>0.66030198335647583</v>
          </cell>
          <cell r="G80">
            <v>2.9260104056447744E-3</v>
          </cell>
          <cell r="H80">
            <v>66.119545313752525</v>
          </cell>
        </row>
        <row r="81">
          <cell r="A81" t="str">
            <v/>
          </cell>
          <cell r="B81" t="str">
            <v>All: All Customers</v>
          </cell>
          <cell r="C81" t="str">
            <v>8/13/2019</v>
          </cell>
          <cell r="D81">
            <v>8</v>
          </cell>
          <cell r="E81">
            <v>0.62352579832077026</v>
          </cell>
          <cell r="F81">
            <v>0.6171339750289917</v>
          </cell>
          <cell r="G81">
            <v>3.1104686204344034E-3</v>
          </cell>
          <cell r="H81">
            <v>68.098420780918673</v>
          </cell>
        </row>
        <row r="82">
          <cell r="A82" t="str">
            <v/>
          </cell>
          <cell r="B82" t="str">
            <v>All: All Customers</v>
          </cell>
          <cell r="C82" t="str">
            <v>8/13/2019</v>
          </cell>
          <cell r="D82">
            <v>9</v>
          </cell>
          <cell r="E82">
            <v>0.51692867279052734</v>
          </cell>
          <cell r="F82">
            <v>0.50817477703094482</v>
          </cell>
          <cell r="G82">
            <v>3.4900836180895567E-3</v>
          </cell>
          <cell r="H82">
            <v>71.642410745651588</v>
          </cell>
        </row>
        <row r="83">
          <cell r="A83" t="str">
            <v/>
          </cell>
          <cell r="B83" t="str">
            <v>All: All Customers</v>
          </cell>
          <cell r="C83" t="str">
            <v>8/13/2019</v>
          </cell>
          <cell r="D83">
            <v>10</v>
          </cell>
          <cell r="E83">
            <v>0.42151317000389099</v>
          </cell>
          <cell r="F83">
            <v>0.41393068432807922</v>
          </cell>
          <cell r="G83">
            <v>4.1661402210593224E-3</v>
          </cell>
          <cell r="H83">
            <v>76.273786987108707</v>
          </cell>
        </row>
        <row r="84">
          <cell r="A84" t="str">
            <v/>
          </cell>
          <cell r="B84" t="str">
            <v>All: All Customers</v>
          </cell>
          <cell r="C84" t="str">
            <v>8/13/2019</v>
          </cell>
          <cell r="D84">
            <v>11</v>
          </cell>
          <cell r="E84">
            <v>0.40167632699012756</v>
          </cell>
          <cell r="F84">
            <v>0.40079888701438904</v>
          </cell>
          <cell r="G84">
            <v>5.0328890793025494E-3</v>
          </cell>
          <cell r="H84">
            <v>80.598582667457549</v>
          </cell>
        </row>
        <row r="85">
          <cell r="A85" t="str">
            <v/>
          </cell>
          <cell r="B85" t="str">
            <v>All: All Customers</v>
          </cell>
          <cell r="C85" t="str">
            <v>8/13/2019</v>
          </cell>
          <cell r="D85">
            <v>12</v>
          </cell>
          <cell r="E85">
            <v>0.47961774468421936</v>
          </cell>
          <cell r="F85">
            <v>0.47172638773918152</v>
          </cell>
          <cell r="G85">
            <v>5.8736912906169891E-3</v>
          </cell>
          <cell r="H85">
            <v>83.743921204223639</v>
          </cell>
        </row>
        <row r="86">
          <cell r="A86" t="str">
            <v/>
          </cell>
          <cell r="B86" t="str">
            <v>All: All Customers</v>
          </cell>
          <cell r="C86" t="str">
            <v>8/13/2019</v>
          </cell>
          <cell r="D86">
            <v>13</v>
          </cell>
          <cell r="E86">
            <v>0.65873616933822632</v>
          </cell>
          <cell r="F86">
            <v>0.64541906118392944</v>
          </cell>
          <cell r="G86">
            <v>6.7845555022358894E-3</v>
          </cell>
          <cell r="H86">
            <v>86.472496438062933</v>
          </cell>
        </row>
        <row r="87">
          <cell r="A87" t="str">
            <v/>
          </cell>
          <cell r="B87" t="str">
            <v>All: All Customers</v>
          </cell>
          <cell r="C87" t="str">
            <v>8/13/2019</v>
          </cell>
          <cell r="D87">
            <v>14</v>
          </cell>
          <cell r="E87">
            <v>0.88385999202728271</v>
          </cell>
          <cell r="F87">
            <v>0.87896764278411865</v>
          </cell>
          <cell r="G87">
            <v>7.5365114025771618E-3</v>
          </cell>
          <cell r="H87">
            <v>88.432573045115447</v>
          </cell>
        </row>
        <row r="88">
          <cell r="A88" t="str">
            <v/>
          </cell>
          <cell r="B88" t="str">
            <v>All: All Customers</v>
          </cell>
          <cell r="C88" t="str">
            <v>8/13/2019</v>
          </cell>
          <cell r="D88">
            <v>15</v>
          </cell>
          <cell r="E88">
            <v>1.1806403398513794</v>
          </cell>
          <cell r="F88">
            <v>1.1490418910980225</v>
          </cell>
          <cell r="G88">
            <v>8.063572458922863E-3</v>
          </cell>
          <cell r="H88">
            <v>89.457617543211853</v>
          </cell>
        </row>
        <row r="89">
          <cell r="A89" t="str">
            <v/>
          </cell>
          <cell r="B89" t="str">
            <v>All: All Customers</v>
          </cell>
          <cell r="C89" t="str">
            <v>8/13/2019</v>
          </cell>
          <cell r="D89">
            <v>16</v>
          </cell>
          <cell r="E89">
            <v>1.5381016731262207</v>
          </cell>
          <cell r="F89">
            <v>1.5159125328063965</v>
          </cell>
          <cell r="G89">
            <v>8.4118321537971497E-3</v>
          </cell>
          <cell r="H89">
            <v>89.954499783112695</v>
          </cell>
        </row>
        <row r="90">
          <cell r="A90" t="str">
            <v/>
          </cell>
          <cell r="B90" t="str">
            <v>All: All Customers</v>
          </cell>
          <cell r="C90" t="str">
            <v>8/13/2019</v>
          </cell>
          <cell r="D90">
            <v>17</v>
          </cell>
          <cell r="E90">
            <v>1.8744250535964966</v>
          </cell>
          <cell r="F90">
            <v>1.8520829677581787</v>
          </cell>
          <cell r="G90">
            <v>8.5821710526943207E-3</v>
          </cell>
          <cell r="H90">
            <v>88.528056329961544</v>
          </cell>
        </row>
        <row r="91">
          <cell r="A91" t="str">
            <v/>
          </cell>
          <cell r="B91" t="str">
            <v>All: All Customers</v>
          </cell>
          <cell r="C91" t="str">
            <v>8/13/2019</v>
          </cell>
          <cell r="D91">
            <v>18</v>
          </cell>
          <cell r="E91">
            <v>2.1701760292053223</v>
          </cell>
          <cell r="F91">
            <v>1.1433618068695068</v>
          </cell>
          <cell r="G91">
            <v>8.8879447430372238E-3</v>
          </cell>
          <cell r="H91">
            <v>86.533227611491483</v>
          </cell>
        </row>
        <row r="92">
          <cell r="A92" t="str">
            <v/>
          </cell>
          <cell r="B92" t="str">
            <v>All: All Customers</v>
          </cell>
          <cell r="C92" t="str">
            <v>8/13/2019</v>
          </cell>
          <cell r="D92">
            <v>19</v>
          </cell>
          <cell r="E92">
            <v>2.26967453956604</v>
          </cell>
          <cell r="F92">
            <v>2.6120231151580811</v>
          </cell>
          <cell r="G92">
            <v>8.6497310549020767E-3</v>
          </cell>
          <cell r="H92">
            <v>84.187978896906785</v>
          </cell>
        </row>
        <row r="93">
          <cell r="A93" t="str">
            <v/>
          </cell>
          <cell r="B93" t="str">
            <v>All: All Customers</v>
          </cell>
          <cell r="C93" t="str">
            <v>8/13/2019</v>
          </cell>
          <cell r="D93">
            <v>20</v>
          </cell>
          <cell r="E93">
            <v>2.1587421894073486</v>
          </cell>
          <cell r="F93">
            <v>2.2480278015136719</v>
          </cell>
          <cell r="G93">
            <v>8.2053476944565773E-3</v>
          </cell>
          <cell r="H93">
            <v>80.42102252785773</v>
          </cell>
        </row>
        <row r="94">
          <cell r="A94" t="str">
            <v/>
          </cell>
          <cell r="B94" t="str">
            <v>All: All Customers</v>
          </cell>
          <cell r="C94" t="str">
            <v>8/13/2019</v>
          </cell>
          <cell r="D94">
            <v>21</v>
          </cell>
          <cell r="E94">
            <v>2.0491342544555664</v>
          </cell>
          <cell r="F94">
            <v>1.4210556745529175</v>
          </cell>
          <cell r="G94">
            <v>7.7923797070980072E-3</v>
          </cell>
          <cell r="H94">
            <v>77.27198145741086</v>
          </cell>
        </row>
        <row r="95">
          <cell r="A95" t="str">
            <v/>
          </cell>
          <cell r="B95" t="str">
            <v>All: All Customers</v>
          </cell>
          <cell r="C95" t="str">
            <v>8/13/2019</v>
          </cell>
          <cell r="D95">
            <v>22</v>
          </cell>
          <cell r="E95">
            <v>1.8696653842926025</v>
          </cell>
          <cell r="F95">
            <v>2.2133991718292236</v>
          </cell>
          <cell r="G95">
            <v>7.4421963654458523E-3</v>
          </cell>
          <cell r="H95">
            <v>75.143357492431392</v>
          </cell>
        </row>
        <row r="96">
          <cell r="A96" t="str">
            <v/>
          </cell>
          <cell r="B96" t="str">
            <v>All: All Customers</v>
          </cell>
          <cell r="C96" t="str">
            <v>8/13/2019</v>
          </cell>
          <cell r="D96">
            <v>23</v>
          </cell>
          <cell r="E96">
            <v>1.619499683380127</v>
          </cell>
          <cell r="F96">
            <v>1.6886706352233887</v>
          </cell>
          <cell r="G96">
            <v>7.1257171221077442E-3</v>
          </cell>
          <cell r="H96">
            <v>73.312790889784679</v>
          </cell>
        </row>
        <row r="97">
          <cell r="A97" t="str">
            <v/>
          </cell>
          <cell r="B97" t="str">
            <v>All: All Customers</v>
          </cell>
          <cell r="C97" t="str">
            <v>8/13/2019</v>
          </cell>
          <cell r="D97">
            <v>24</v>
          </cell>
          <cell r="E97">
            <v>1.3333406448364258</v>
          </cell>
          <cell r="F97">
            <v>1.3483718633651733</v>
          </cell>
          <cell r="G97">
            <v>6.5856622532010078E-3</v>
          </cell>
          <cell r="H97">
            <v>71.856336492639159</v>
          </cell>
        </row>
        <row r="98">
          <cell r="A98" t="str">
            <v/>
          </cell>
          <cell r="B98" t="str">
            <v>All: All Customers</v>
          </cell>
          <cell r="C98" t="str">
            <v>8/14/2019</v>
          </cell>
          <cell r="D98">
            <v>1</v>
          </cell>
          <cell r="E98">
            <v>1.080119252204895</v>
          </cell>
          <cell r="F98">
            <v>1.1198111772537231</v>
          </cell>
          <cell r="G98">
            <v>5.9646833688020706E-3</v>
          </cell>
          <cell r="H98">
            <v>70.477637497664972</v>
          </cell>
        </row>
        <row r="99">
          <cell r="A99" t="str">
            <v/>
          </cell>
          <cell r="B99" t="str">
            <v>All: All Customers</v>
          </cell>
          <cell r="C99" t="str">
            <v>8/14/2019</v>
          </cell>
          <cell r="D99">
            <v>2</v>
          </cell>
          <cell r="E99">
            <v>0.90558743476867676</v>
          </cell>
          <cell r="F99">
            <v>0.93374013900756836</v>
          </cell>
          <cell r="G99">
            <v>5.387274082750082E-3</v>
          </cell>
          <cell r="H99">
            <v>69.431633449679552</v>
          </cell>
        </row>
        <row r="100">
          <cell r="A100" t="str">
            <v/>
          </cell>
          <cell r="B100" t="str">
            <v>All: All Customers</v>
          </cell>
          <cell r="C100" t="str">
            <v>8/14/2019</v>
          </cell>
          <cell r="D100">
            <v>3</v>
          </cell>
          <cell r="E100">
            <v>0.79318636655807495</v>
          </cell>
          <cell r="F100">
            <v>0.80405908823013306</v>
          </cell>
          <cell r="G100">
            <v>4.7587486915290356E-3</v>
          </cell>
          <cell r="H100">
            <v>68.449398376693026</v>
          </cell>
        </row>
        <row r="101">
          <cell r="A101" t="str">
            <v/>
          </cell>
          <cell r="B101" t="str">
            <v>All: All Customers</v>
          </cell>
          <cell r="C101" t="str">
            <v>8/14/2019</v>
          </cell>
          <cell r="D101">
            <v>4</v>
          </cell>
          <cell r="E101">
            <v>0.71725046634674072</v>
          </cell>
          <cell r="F101">
            <v>0.71903741359710693</v>
          </cell>
          <cell r="G101">
            <v>4.1362089104950428E-3</v>
          </cell>
          <cell r="H101">
            <v>67.372981267661629</v>
          </cell>
        </row>
        <row r="102">
          <cell r="A102" t="str">
            <v/>
          </cell>
          <cell r="B102" t="str">
            <v>All: All Customers</v>
          </cell>
          <cell r="C102" t="str">
            <v>8/14/2019</v>
          </cell>
          <cell r="D102">
            <v>5</v>
          </cell>
          <cell r="E102">
            <v>0.65418100357055664</v>
          </cell>
          <cell r="F102">
            <v>0.66327649354934692</v>
          </cell>
          <cell r="G102">
            <v>3.5347745288163424E-3</v>
          </cell>
          <cell r="H102">
            <v>66.413227865048356</v>
          </cell>
        </row>
        <row r="103">
          <cell r="A103" t="str">
            <v/>
          </cell>
          <cell r="B103" t="str">
            <v>All: All Customers</v>
          </cell>
          <cell r="C103" t="str">
            <v>8/14/2019</v>
          </cell>
          <cell r="D103">
            <v>6</v>
          </cell>
          <cell r="E103">
            <v>0.64318794012069702</v>
          </cell>
          <cell r="F103">
            <v>0.64954668283462524</v>
          </cell>
          <cell r="G103">
            <v>3.1104802619665861E-3</v>
          </cell>
          <cell r="H103">
            <v>65.800478324610111</v>
          </cell>
        </row>
        <row r="104">
          <cell r="A104" t="str">
            <v/>
          </cell>
          <cell r="B104" t="str">
            <v>All: All Customers</v>
          </cell>
          <cell r="C104" t="str">
            <v>8/14/2019</v>
          </cell>
          <cell r="D104">
            <v>7</v>
          </cell>
          <cell r="E104">
            <v>0.67613059282302856</v>
          </cell>
          <cell r="F104">
            <v>0.67383623123168945</v>
          </cell>
          <cell r="G104">
            <v>2.9450450092554092E-3</v>
          </cell>
          <cell r="H104">
            <v>65.819047068290075</v>
          </cell>
        </row>
        <row r="105">
          <cell r="A105" t="str">
            <v/>
          </cell>
          <cell r="B105" t="str">
            <v>All: All Customers</v>
          </cell>
          <cell r="C105" t="str">
            <v>8/14/2019</v>
          </cell>
          <cell r="D105">
            <v>8</v>
          </cell>
          <cell r="E105">
            <v>0.63584315776824951</v>
          </cell>
          <cell r="F105">
            <v>0.63630372285842896</v>
          </cell>
          <cell r="G105">
            <v>3.2094724010676146E-3</v>
          </cell>
          <cell r="H105">
            <v>68.1316270472811</v>
          </cell>
        </row>
        <row r="106">
          <cell r="A106" t="str">
            <v/>
          </cell>
          <cell r="B106" t="str">
            <v>All: All Customers</v>
          </cell>
          <cell r="C106" t="str">
            <v>8/14/2019</v>
          </cell>
          <cell r="D106">
            <v>9</v>
          </cell>
          <cell r="E106">
            <v>0.53903418779373169</v>
          </cell>
          <cell r="F106">
            <v>0.52311807870864868</v>
          </cell>
          <cell r="G106">
            <v>3.6001685075461864E-3</v>
          </cell>
          <cell r="H106">
            <v>72.088975815316104</v>
          </cell>
        </row>
        <row r="107">
          <cell r="A107" t="str">
            <v/>
          </cell>
          <cell r="B107" t="str">
            <v>All: All Customers</v>
          </cell>
          <cell r="C107" t="str">
            <v>8/14/2019</v>
          </cell>
          <cell r="D107">
            <v>10</v>
          </cell>
          <cell r="E107">
            <v>0.4550289511680603</v>
          </cell>
          <cell r="F107">
            <v>0.43577533960342407</v>
          </cell>
          <cell r="G107">
            <v>4.2261048220098019E-3</v>
          </cell>
          <cell r="H107">
            <v>77.319055949117768</v>
          </cell>
        </row>
        <row r="108">
          <cell r="A108" t="str">
            <v/>
          </cell>
          <cell r="B108" t="str">
            <v>All: All Customers</v>
          </cell>
          <cell r="C108" t="str">
            <v>8/14/2019</v>
          </cell>
          <cell r="D108">
            <v>11</v>
          </cell>
          <cell r="E108">
            <v>0.4448707103729248</v>
          </cell>
          <cell r="F108">
            <v>0.42541354894638062</v>
          </cell>
          <cell r="G108">
            <v>4.9309846945106983E-3</v>
          </cell>
          <cell r="H108">
            <v>82.719370908133399</v>
          </cell>
        </row>
        <row r="109">
          <cell r="A109" t="str">
            <v/>
          </cell>
          <cell r="B109" t="str">
            <v>All: All Customers</v>
          </cell>
          <cell r="C109" t="str">
            <v>8/14/2019</v>
          </cell>
          <cell r="D109">
            <v>12</v>
          </cell>
          <cell r="E109">
            <v>0.54785829782485962</v>
          </cell>
          <cell r="F109">
            <v>0.52912408113479614</v>
          </cell>
          <cell r="G109">
            <v>5.8158012107014656E-3</v>
          </cell>
          <cell r="H109">
            <v>86.396542059872814</v>
          </cell>
        </row>
        <row r="110">
          <cell r="A110" t="str">
            <v/>
          </cell>
          <cell r="B110" t="str">
            <v>All: All Customers</v>
          </cell>
          <cell r="C110" t="str">
            <v>8/14/2019</v>
          </cell>
          <cell r="D110">
            <v>13</v>
          </cell>
          <cell r="E110">
            <v>0.76414346694946289</v>
          </cell>
          <cell r="F110">
            <v>0.73578745126724243</v>
          </cell>
          <cell r="G110">
            <v>6.7352014593780041E-3</v>
          </cell>
          <cell r="H110">
            <v>89.038546851394813</v>
          </cell>
        </row>
        <row r="111">
          <cell r="A111" t="str">
            <v/>
          </cell>
          <cell r="B111" t="str">
            <v>All: All Customers</v>
          </cell>
          <cell r="C111" t="str">
            <v>8/14/2019</v>
          </cell>
          <cell r="D111">
            <v>14</v>
          </cell>
          <cell r="E111">
            <v>1.0297549962997437</v>
          </cell>
          <cell r="F111">
            <v>1.0256024599075317</v>
          </cell>
          <cell r="G111">
            <v>7.5161103159189224E-3</v>
          </cell>
          <cell r="H111">
            <v>90.825040996302391</v>
          </cell>
        </row>
        <row r="112">
          <cell r="A112" t="str">
            <v/>
          </cell>
          <cell r="B112" t="str">
            <v>All: All Customers</v>
          </cell>
          <cell r="C112" t="str">
            <v>8/14/2019</v>
          </cell>
          <cell r="D112">
            <v>15</v>
          </cell>
          <cell r="E112">
            <v>1.3510901927947998</v>
          </cell>
          <cell r="F112">
            <v>1.3504817485809326</v>
          </cell>
          <cell r="G112">
            <v>8.0465227365493774E-3</v>
          </cell>
          <cell r="H112">
            <v>91.916735372468054</v>
          </cell>
        </row>
        <row r="113">
          <cell r="A113" t="str">
            <v/>
          </cell>
          <cell r="B113" t="str">
            <v>All: All Customers</v>
          </cell>
          <cell r="C113" t="str">
            <v>8/14/2019</v>
          </cell>
          <cell r="D113">
            <v>16</v>
          </cell>
          <cell r="E113">
            <v>1.754542350769043</v>
          </cell>
          <cell r="F113">
            <v>1.7326120138168335</v>
          </cell>
          <cell r="G113">
            <v>8.4074670448899269E-3</v>
          </cell>
          <cell r="H113">
            <v>92.67233338152073</v>
          </cell>
        </row>
        <row r="114">
          <cell r="A114" t="str">
            <v/>
          </cell>
          <cell r="B114" t="str">
            <v>All: All Customers</v>
          </cell>
          <cell r="C114" t="str">
            <v>8/14/2019</v>
          </cell>
          <cell r="D114">
            <v>17</v>
          </cell>
          <cell r="E114">
            <v>2.1323931217193604</v>
          </cell>
          <cell r="F114">
            <v>2.085519552230835</v>
          </cell>
          <cell r="G114">
            <v>8.47599096596241E-3</v>
          </cell>
          <cell r="H114">
            <v>92.402257584857892</v>
          </cell>
        </row>
        <row r="115">
          <cell r="A115" t="str">
            <v/>
          </cell>
          <cell r="B115" t="str">
            <v>All: All Customers</v>
          </cell>
          <cell r="C115" t="str">
            <v>8/14/2019</v>
          </cell>
          <cell r="D115">
            <v>18</v>
          </cell>
          <cell r="E115">
            <v>2.4442696571350098</v>
          </cell>
          <cell r="F115">
            <v>1.4062131643295288</v>
          </cell>
          <cell r="G115">
            <v>8.6884582415223122E-3</v>
          </cell>
          <cell r="H115">
            <v>90.70844812979999</v>
          </cell>
        </row>
        <row r="116">
          <cell r="A116" t="str">
            <v/>
          </cell>
          <cell r="B116" t="str">
            <v>All: All Customers</v>
          </cell>
          <cell r="C116" t="str">
            <v>8/14/2019</v>
          </cell>
          <cell r="D116">
            <v>19</v>
          </cell>
          <cell r="E116">
            <v>2.5211217403411865</v>
          </cell>
          <cell r="F116">
            <v>1.9967390298843384</v>
          </cell>
          <cell r="G116">
            <v>8.527776226401329E-3</v>
          </cell>
          <cell r="H116">
            <v>87.288597864484018</v>
          </cell>
        </row>
        <row r="117">
          <cell r="A117" t="str">
            <v/>
          </cell>
          <cell r="B117" t="str">
            <v>All: All Customers</v>
          </cell>
          <cell r="C117" t="str">
            <v>8/14/2019</v>
          </cell>
          <cell r="D117">
            <v>20</v>
          </cell>
          <cell r="E117">
            <v>2.37750244140625</v>
          </cell>
          <cell r="F117">
            <v>2.0180747509002686</v>
          </cell>
          <cell r="G117">
            <v>8.0220615491271019E-3</v>
          </cell>
          <cell r="H117">
            <v>83.041403168182825</v>
          </cell>
        </row>
        <row r="118">
          <cell r="A118" t="str">
            <v/>
          </cell>
          <cell r="B118" t="str">
            <v>All: All Customers</v>
          </cell>
          <cell r="C118" t="str">
            <v>8/14/2019</v>
          </cell>
          <cell r="D118">
            <v>21</v>
          </cell>
          <cell r="E118">
            <v>2.2434747219085693</v>
          </cell>
          <cell r="F118">
            <v>1.9716758728027344</v>
          </cell>
          <cell r="G118">
            <v>7.6489127241075039E-3</v>
          </cell>
          <cell r="H118">
            <v>79.231888514849658</v>
          </cell>
        </row>
        <row r="119">
          <cell r="A119" t="str">
            <v/>
          </cell>
          <cell r="B119" t="str">
            <v>All: All Customers</v>
          </cell>
          <cell r="C119" t="str">
            <v>8/14/2019</v>
          </cell>
          <cell r="D119">
            <v>22</v>
          </cell>
          <cell r="E119">
            <v>2.0241501331329346</v>
          </cell>
          <cell r="F119">
            <v>2.463857889175415</v>
          </cell>
          <cell r="G119">
            <v>7.4021969921886921E-3</v>
          </cell>
          <cell r="H119">
            <v>76.354810095166542</v>
          </cell>
        </row>
        <row r="120">
          <cell r="A120" t="str">
            <v/>
          </cell>
          <cell r="B120" t="str">
            <v>All: All Customers</v>
          </cell>
          <cell r="C120" t="str">
            <v>8/14/2019</v>
          </cell>
          <cell r="D120">
            <v>23</v>
          </cell>
          <cell r="E120">
            <v>1.7383811473846436</v>
          </cell>
          <cell r="F120">
            <v>1.901506781578064</v>
          </cell>
          <cell r="G120">
            <v>7.0934146642684937E-3</v>
          </cell>
          <cell r="H120">
            <v>74.069811231145593</v>
          </cell>
        </row>
        <row r="121">
          <cell r="A121" t="str">
            <v/>
          </cell>
          <cell r="B121" t="str">
            <v>All: All Customers</v>
          </cell>
          <cell r="C121" t="str">
            <v>8/14/2019</v>
          </cell>
          <cell r="D121">
            <v>24</v>
          </cell>
          <cell r="E121">
            <v>1.3758249282836914</v>
          </cell>
          <cell r="F121">
            <v>1.4979684352874756</v>
          </cell>
          <cell r="G121">
            <v>6.6076661460101604E-3</v>
          </cell>
          <cell r="H121">
            <v>72.335987938583017</v>
          </cell>
        </row>
        <row r="122">
          <cell r="A122" t="str">
            <v/>
          </cell>
          <cell r="B122" t="str">
            <v>All: All Customers</v>
          </cell>
          <cell r="C122" t="str">
            <v>8/15/2019</v>
          </cell>
          <cell r="D122">
            <v>1</v>
          </cell>
          <cell r="E122">
            <v>1.1239824295043945</v>
          </cell>
          <cell r="F122">
            <v>1.2122560739517212</v>
          </cell>
          <cell r="G122">
            <v>5.9897713363170624E-3</v>
          </cell>
          <cell r="H122">
            <v>70.649421058041085</v>
          </cell>
        </row>
        <row r="123">
          <cell r="A123" t="str">
            <v/>
          </cell>
          <cell r="B123" t="str">
            <v>All: All Customers</v>
          </cell>
          <cell r="C123" t="str">
            <v>8/15/2019</v>
          </cell>
          <cell r="D123">
            <v>2</v>
          </cell>
          <cell r="E123">
            <v>0.95086020231246948</v>
          </cell>
          <cell r="F123">
            <v>0.99527508020401001</v>
          </cell>
          <cell r="G123">
            <v>5.3867567330598831E-3</v>
          </cell>
          <cell r="H123">
            <v>69.128503660902624</v>
          </cell>
        </row>
        <row r="124">
          <cell r="A124" t="str">
            <v/>
          </cell>
          <cell r="B124" t="str">
            <v>All: All Customers</v>
          </cell>
          <cell r="C124" t="str">
            <v>8/15/2019</v>
          </cell>
          <cell r="D124">
            <v>3</v>
          </cell>
          <cell r="E124">
            <v>0.82633054256439209</v>
          </cell>
          <cell r="F124">
            <v>0.85270476341247559</v>
          </cell>
          <cell r="G124">
            <v>4.7485576942563057E-3</v>
          </cell>
          <cell r="H124">
            <v>67.740229349297607</v>
          </cell>
        </row>
        <row r="125">
          <cell r="A125" t="str">
            <v/>
          </cell>
          <cell r="B125" t="str">
            <v>All: All Customers</v>
          </cell>
          <cell r="C125" t="str">
            <v>8/15/2019</v>
          </cell>
          <cell r="D125">
            <v>4</v>
          </cell>
          <cell r="E125">
            <v>0.74047309160232544</v>
          </cell>
          <cell r="F125">
            <v>0.75113362073898315</v>
          </cell>
          <cell r="G125">
            <v>4.1524600237607956E-3</v>
          </cell>
          <cell r="H125">
            <v>66.789096834092021</v>
          </cell>
        </row>
        <row r="126">
          <cell r="A126" t="str">
            <v/>
          </cell>
          <cell r="B126" t="str">
            <v>All: All Customers</v>
          </cell>
          <cell r="C126" t="str">
            <v>8/15/2019</v>
          </cell>
          <cell r="D126">
            <v>5</v>
          </cell>
          <cell r="E126">
            <v>0.6753610372543335</v>
          </cell>
          <cell r="F126">
            <v>0.68886315822601318</v>
          </cell>
          <cell r="G126">
            <v>3.6351473536342382E-3</v>
          </cell>
          <cell r="H126">
            <v>66.168664535385247</v>
          </cell>
        </row>
        <row r="127">
          <cell r="A127" t="str">
            <v/>
          </cell>
          <cell r="B127" t="str">
            <v>All: All Customers</v>
          </cell>
          <cell r="C127" t="str">
            <v>8/15/2019</v>
          </cell>
          <cell r="D127">
            <v>6</v>
          </cell>
          <cell r="E127">
            <v>0.65915954113006592</v>
          </cell>
          <cell r="F127">
            <v>0.67364716529846191</v>
          </cell>
          <cell r="G127">
            <v>3.1916580628603697E-3</v>
          </cell>
          <cell r="H127">
            <v>65.42749633908187</v>
          </cell>
        </row>
        <row r="128">
          <cell r="A128" t="str">
            <v/>
          </cell>
          <cell r="B128" t="str">
            <v>All: All Customers</v>
          </cell>
          <cell r="C128" t="str">
            <v>8/15/2019</v>
          </cell>
          <cell r="D128">
            <v>7</v>
          </cell>
          <cell r="E128">
            <v>0.69394928216934204</v>
          </cell>
          <cell r="F128">
            <v>0.6933743953704834</v>
          </cell>
          <cell r="G128">
            <v>3.0850260518491268E-3</v>
          </cell>
          <cell r="H128">
            <v>65.248853666096792</v>
          </cell>
        </row>
        <row r="129">
          <cell r="A129" t="str">
            <v/>
          </cell>
          <cell r="B129" t="str">
            <v>All: All Customers</v>
          </cell>
          <cell r="C129" t="str">
            <v>8/15/2019</v>
          </cell>
          <cell r="D129">
            <v>8</v>
          </cell>
          <cell r="E129">
            <v>0.6494985818862915</v>
          </cell>
          <cell r="F129">
            <v>0.65687501430511475</v>
          </cell>
          <cell r="G129">
            <v>3.182276850566268E-3</v>
          </cell>
          <cell r="H129">
            <v>68.00252634837922</v>
          </cell>
        </row>
        <row r="130">
          <cell r="A130" t="str">
            <v/>
          </cell>
          <cell r="B130" t="str">
            <v>All: All Customers</v>
          </cell>
          <cell r="C130" t="str">
            <v>8/15/2019</v>
          </cell>
          <cell r="D130">
            <v>9</v>
          </cell>
          <cell r="E130">
            <v>0.54669094085693359</v>
          </cell>
          <cell r="F130">
            <v>0.53756248950958252</v>
          </cell>
          <cell r="G130">
            <v>3.4929930698126554E-3</v>
          </cell>
          <cell r="H130">
            <v>72.054872847220778</v>
          </cell>
        </row>
        <row r="131">
          <cell r="A131" t="str">
            <v/>
          </cell>
          <cell r="B131" t="str">
            <v>All: All Customers</v>
          </cell>
          <cell r="C131" t="str">
            <v>8/15/2019</v>
          </cell>
          <cell r="D131">
            <v>10</v>
          </cell>
          <cell r="E131">
            <v>0.44744491577148438</v>
          </cell>
          <cell r="F131">
            <v>0.43824687600135803</v>
          </cell>
          <cell r="G131">
            <v>4.0862741880118847E-3</v>
          </cell>
          <cell r="H131">
            <v>77.520958647020848</v>
          </cell>
        </row>
        <row r="132">
          <cell r="A132" t="str">
            <v/>
          </cell>
          <cell r="B132" t="str">
            <v>All: All Customers</v>
          </cell>
          <cell r="C132" t="str">
            <v>8/15/2019</v>
          </cell>
          <cell r="D132">
            <v>11</v>
          </cell>
          <cell r="E132">
            <v>0.43170040845870972</v>
          </cell>
          <cell r="F132">
            <v>0.42502632737159729</v>
          </cell>
          <cell r="G132">
            <v>4.8227850347757339E-3</v>
          </cell>
          <cell r="H132">
            <v>82.293843250483008</v>
          </cell>
        </row>
        <row r="133">
          <cell r="A133" t="str">
            <v/>
          </cell>
          <cell r="B133" t="str">
            <v>All: All Customers</v>
          </cell>
          <cell r="C133" t="str">
            <v>8/15/2019</v>
          </cell>
          <cell r="D133">
            <v>12</v>
          </cell>
          <cell r="E133">
            <v>0.52458435297012329</v>
          </cell>
          <cell r="F133">
            <v>0.5173456072807312</v>
          </cell>
          <cell r="G133">
            <v>5.6750047951936722E-3</v>
          </cell>
          <cell r="H133">
            <v>85.984442817425858</v>
          </cell>
        </row>
        <row r="134">
          <cell r="A134" t="str">
            <v/>
          </cell>
          <cell r="B134" t="str">
            <v>All: All Customers</v>
          </cell>
          <cell r="C134" t="str">
            <v>8/15/2019</v>
          </cell>
          <cell r="D134">
            <v>13</v>
          </cell>
          <cell r="E134">
            <v>0.74691164493560791</v>
          </cell>
          <cell r="F134">
            <v>0.71122664213180542</v>
          </cell>
          <cell r="G134">
            <v>6.59176055341959E-3</v>
          </cell>
          <cell r="H134">
            <v>88.211700113371492</v>
          </cell>
        </row>
        <row r="135">
          <cell r="A135" t="str">
            <v/>
          </cell>
          <cell r="B135" t="str">
            <v>All: All Customers</v>
          </cell>
          <cell r="C135" t="str">
            <v>8/15/2019</v>
          </cell>
          <cell r="D135">
            <v>14</v>
          </cell>
          <cell r="E135">
            <v>1.0163267850875854</v>
          </cell>
          <cell r="F135">
            <v>0.96880060434341431</v>
          </cell>
          <cell r="G135">
            <v>7.3378230445086956E-3</v>
          </cell>
          <cell r="H135">
            <v>90.228314530277672</v>
          </cell>
        </row>
        <row r="136">
          <cell r="A136" t="str">
            <v/>
          </cell>
          <cell r="B136" t="str">
            <v>All: All Customers</v>
          </cell>
          <cell r="C136" t="str">
            <v>8/15/2019</v>
          </cell>
          <cell r="D136">
            <v>15</v>
          </cell>
          <cell r="E136">
            <v>1.3123294115066528</v>
          </cell>
          <cell r="F136">
            <v>1.2874150276184082</v>
          </cell>
          <cell r="G136">
            <v>7.8994240611791611E-3</v>
          </cell>
          <cell r="H136">
            <v>91.865211508726503</v>
          </cell>
        </row>
        <row r="137">
          <cell r="A137" t="str">
            <v/>
          </cell>
          <cell r="B137" t="str">
            <v>All: All Customers</v>
          </cell>
          <cell r="C137" t="str">
            <v>8/15/2019</v>
          </cell>
          <cell r="D137">
            <v>16</v>
          </cell>
          <cell r="E137">
            <v>1.7057080268859863</v>
          </cell>
          <cell r="F137">
            <v>1.6887667179107666</v>
          </cell>
          <cell r="G137">
            <v>8.245362900197506E-3</v>
          </cell>
          <cell r="H137">
            <v>91.631730638362384</v>
          </cell>
        </row>
        <row r="138">
          <cell r="A138" t="str">
            <v/>
          </cell>
          <cell r="B138" t="str">
            <v>All: All Customers</v>
          </cell>
          <cell r="C138" t="str">
            <v>8/15/2019</v>
          </cell>
          <cell r="D138">
            <v>17</v>
          </cell>
          <cell r="E138">
            <v>2.0551178455352783</v>
          </cell>
          <cell r="F138">
            <v>2.0206079483032227</v>
          </cell>
          <cell r="G138">
            <v>8.3720246329903603E-3</v>
          </cell>
          <cell r="H138">
            <v>90.6770576466824</v>
          </cell>
        </row>
        <row r="139">
          <cell r="A139" t="str">
            <v/>
          </cell>
          <cell r="B139" t="str">
            <v>All: All Customers</v>
          </cell>
          <cell r="C139" t="str">
            <v>8/15/2019</v>
          </cell>
          <cell r="D139">
            <v>18</v>
          </cell>
          <cell r="E139">
            <v>2.330125093460083</v>
          </cell>
          <cell r="F139">
            <v>1.3786622285842896</v>
          </cell>
          <cell r="G139">
            <v>8.5977204144001007E-3</v>
          </cell>
          <cell r="H139">
            <v>88.755487470315003</v>
          </cell>
        </row>
        <row r="140">
          <cell r="A140" t="str">
            <v/>
          </cell>
          <cell r="B140" t="str">
            <v>All: All Customers</v>
          </cell>
          <cell r="C140" t="str">
            <v>8/15/2019</v>
          </cell>
          <cell r="D140">
            <v>19</v>
          </cell>
          <cell r="E140">
            <v>2.4119656085968018</v>
          </cell>
          <cell r="F140">
            <v>1.8909173011779785</v>
          </cell>
          <cell r="G140">
            <v>8.4517840296030045E-3</v>
          </cell>
          <cell r="H140">
            <v>85.893855006698033</v>
          </cell>
        </row>
        <row r="141">
          <cell r="A141" t="str">
            <v/>
          </cell>
          <cell r="B141" t="str">
            <v>All: All Customers</v>
          </cell>
          <cell r="C141" t="str">
            <v>8/15/2019</v>
          </cell>
          <cell r="D141">
            <v>20</v>
          </cell>
          <cell r="E141">
            <v>2.2651486396789551</v>
          </cell>
          <cell r="F141">
            <v>1.9087330102920532</v>
          </cell>
          <cell r="G141">
            <v>7.9837767407298088E-3</v>
          </cell>
          <cell r="H141">
            <v>81.394865216070784</v>
          </cell>
        </row>
        <row r="142">
          <cell r="A142" t="str">
            <v/>
          </cell>
          <cell r="B142" t="str">
            <v>All: All Customers</v>
          </cell>
          <cell r="C142" t="str">
            <v>8/15/2019</v>
          </cell>
          <cell r="D142">
            <v>21</v>
          </cell>
          <cell r="E142">
            <v>2.0898947715759277</v>
          </cell>
          <cell r="F142">
            <v>1.8918807506561279</v>
          </cell>
          <cell r="G142">
            <v>7.6007908210158348E-3</v>
          </cell>
          <cell r="H142">
            <v>77.266284211576561</v>
          </cell>
        </row>
        <row r="143">
          <cell r="A143" t="str">
            <v/>
          </cell>
          <cell r="B143" t="str">
            <v>All: All Customers</v>
          </cell>
          <cell r="C143" t="str">
            <v>8/15/2019</v>
          </cell>
          <cell r="D143">
            <v>22</v>
          </cell>
          <cell r="E143">
            <v>1.9143273830413818</v>
          </cell>
          <cell r="F143">
            <v>2.3645522594451904</v>
          </cell>
          <cell r="G143">
            <v>7.3826671577990055E-3</v>
          </cell>
          <cell r="H143">
            <v>74.785684850958873</v>
          </cell>
        </row>
        <row r="144">
          <cell r="A144" t="str">
            <v/>
          </cell>
          <cell r="B144" t="str">
            <v>All: All Customers</v>
          </cell>
          <cell r="C144" t="str">
            <v>8/15/2019</v>
          </cell>
          <cell r="D144">
            <v>23</v>
          </cell>
          <cell r="E144">
            <v>1.669788122177124</v>
          </cell>
          <cell r="F144">
            <v>1.8255301713943481</v>
          </cell>
          <cell r="G144">
            <v>7.005118764936924E-3</v>
          </cell>
          <cell r="H144">
            <v>72.96157058879227</v>
          </cell>
        </row>
        <row r="145">
          <cell r="A145" t="str">
            <v/>
          </cell>
          <cell r="B145" t="str">
            <v>All: All Customers</v>
          </cell>
          <cell r="C145" t="str">
            <v>8/15/2019</v>
          </cell>
          <cell r="D145">
            <v>24</v>
          </cell>
          <cell r="E145">
            <v>1.3534733057022095</v>
          </cell>
          <cell r="F145">
            <v>1.4459673166275024</v>
          </cell>
          <cell r="G145">
            <v>6.5271393395960331E-3</v>
          </cell>
          <cell r="H145">
            <v>71.318750128857388</v>
          </cell>
        </row>
        <row r="146">
          <cell r="A146" t="str">
            <v/>
          </cell>
          <cell r="B146" t="str">
            <v>All: All Customers</v>
          </cell>
          <cell r="C146" t="str">
            <v>8/21/2019 (7pm-8pm)</v>
          </cell>
          <cell r="D146">
            <v>1</v>
          </cell>
          <cell r="E146">
            <v>1.1600347757339478</v>
          </cell>
          <cell r="F146">
            <v>1.1642400026321411</v>
          </cell>
          <cell r="G146">
            <v>7.5271883979439735E-3</v>
          </cell>
          <cell r="H146">
            <v>73.22505088180651</v>
          </cell>
        </row>
        <row r="147">
          <cell r="A147" t="str">
            <v/>
          </cell>
          <cell r="B147" t="str">
            <v>All: All Customers</v>
          </cell>
          <cell r="C147" t="str">
            <v>8/21/2019 (6pm-8pm)</v>
          </cell>
          <cell r="D147">
            <v>1</v>
          </cell>
          <cell r="E147">
            <v>0.91098850965499878</v>
          </cell>
          <cell r="F147">
            <v>0.93698662519454956</v>
          </cell>
          <cell r="G147">
            <v>9.602040983736515E-3</v>
          </cell>
          <cell r="H147">
            <v>68.708506447143009</v>
          </cell>
        </row>
        <row r="148">
          <cell r="A148" t="str">
            <v/>
          </cell>
          <cell r="B148" t="str">
            <v>All: All Customers</v>
          </cell>
          <cell r="C148" t="str">
            <v>8/21/2019 (6pm-8pm)</v>
          </cell>
          <cell r="D148">
            <v>2</v>
          </cell>
          <cell r="E148">
            <v>0.76579964160919189</v>
          </cell>
          <cell r="F148">
            <v>0.79521352052688599</v>
          </cell>
          <cell r="G148">
            <v>8.8880006223917007E-3</v>
          </cell>
          <cell r="H148">
            <v>67.675086834459407</v>
          </cell>
        </row>
        <row r="149">
          <cell r="A149" t="str">
            <v/>
          </cell>
          <cell r="B149" t="str">
            <v>All: All Customers</v>
          </cell>
          <cell r="C149" t="str">
            <v>8/21/2019 (7pm-8pm)</v>
          </cell>
          <cell r="D149">
            <v>2</v>
          </cell>
          <cell r="E149">
            <v>0.96730577945709229</v>
          </cell>
          <cell r="F149">
            <v>0.97653466463088989</v>
          </cell>
          <cell r="G149">
            <v>6.6026761196553707E-3</v>
          </cell>
          <cell r="H149">
            <v>71.635950458106961</v>
          </cell>
        </row>
        <row r="150">
          <cell r="A150" t="str">
            <v/>
          </cell>
          <cell r="B150" t="str">
            <v>All: All Customers</v>
          </cell>
          <cell r="C150" t="str">
            <v>8/21/2019 (6pm-8pm)</v>
          </cell>
          <cell r="D150">
            <v>3</v>
          </cell>
          <cell r="E150">
            <v>0.67298543453216553</v>
          </cell>
          <cell r="F150">
            <v>0.69045001268386841</v>
          </cell>
          <cell r="G150">
            <v>8.065556176006794E-3</v>
          </cell>
          <cell r="H150">
            <v>67.126869676944537</v>
          </cell>
        </row>
        <row r="151">
          <cell r="A151" t="str">
            <v/>
          </cell>
          <cell r="B151" t="str">
            <v>All: All Customers</v>
          </cell>
          <cell r="C151" t="str">
            <v>8/21/2019 (7pm-8pm)</v>
          </cell>
          <cell r="D151">
            <v>3</v>
          </cell>
          <cell r="E151">
            <v>0.85225886106491089</v>
          </cell>
          <cell r="F151">
            <v>0.85322457551956177</v>
          </cell>
          <cell r="G151">
            <v>5.8320225216448307E-3</v>
          </cell>
          <cell r="H151">
            <v>70.104434143344051</v>
          </cell>
        </row>
        <row r="152">
          <cell r="A152" t="str">
            <v/>
          </cell>
          <cell r="B152" t="str">
            <v>All: All Customers</v>
          </cell>
          <cell r="C152" t="str">
            <v>8/21/2019 (7pm-8pm)</v>
          </cell>
          <cell r="D152">
            <v>4</v>
          </cell>
          <cell r="E152">
            <v>0.75317507982254028</v>
          </cell>
          <cell r="F152">
            <v>0.76622515916824341</v>
          </cell>
          <cell r="G152">
            <v>5.1489295437932014E-3</v>
          </cell>
          <cell r="H152">
            <v>68.709456415457097</v>
          </cell>
        </row>
        <row r="153">
          <cell r="A153" t="str">
            <v/>
          </cell>
          <cell r="B153" t="str">
            <v>All: All Customers</v>
          </cell>
          <cell r="C153" t="str">
            <v>8/21/2019 (6pm-8pm)</v>
          </cell>
          <cell r="D153">
            <v>4</v>
          </cell>
          <cell r="E153">
            <v>0.61021882295608521</v>
          </cell>
          <cell r="F153">
            <v>0.60372889041900635</v>
          </cell>
          <cell r="G153">
            <v>6.9266245700418949E-3</v>
          </cell>
          <cell r="H153">
            <v>66.372579340560733</v>
          </cell>
        </row>
        <row r="154">
          <cell r="A154" t="str">
            <v/>
          </cell>
          <cell r="B154" t="str">
            <v>All: All Customers</v>
          </cell>
          <cell r="C154" t="str">
            <v>8/21/2019 (7pm-8pm)</v>
          </cell>
          <cell r="D154">
            <v>5</v>
          </cell>
          <cell r="E154">
            <v>0.69892090559005737</v>
          </cell>
          <cell r="F154">
            <v>0.71282404661178589</v>
          </cell>
          <cell r="G154">
            <v>4.5248228125274181E-3</v>
          </cell>
          <cell r="H154">
            <v>67.798836055470815</v>
          </cell>
        </row>
        <row r="155">
          <cell r="A155" t="str">
            <v/>
          </cell>
          <cell r="B155" t="str">
            <v>All: All Customers</v>
          </cell>
          <cell r="C155" t="str">
            <v>8/21/2019 (6pm-8pm)</v>
          </cell>
          <cell r="D155">
            <v>5</v>
          </cell>
          <cell r="E155">
            <v>0.56879043579101563</v>
          </cell>
          <cell r="F155">
            <v>0.55749976634979248</v>
          </cell>
          <cell r="G155">
            <v>6.0761868953704834E-3</v>
          </cell>
          <cell r="H155">
            <v>65.45807917400343</v>
          </cell>
        </row>
        <row r="156">
          <cell r="A156" t="str">
            <v/>
          </cell>
          <cell r="B156" t="str">
            <v>All: All Customers</v>
          </cell>
          <cell r="C156" t="str">
            <v>8/21/2019 (6pm-8pm)</v>
          </cell>
          <cell r="D156">
            <v>6</v>
          </cell>
          <cell r="E156">
            <v>0.56484305858612061</v>
          </cell>
          <cell r="F156">
            <v>0.54270362854003906</v>
          </cell>
          <cell r="G156">
            <v>5.1225624047219753E-3</v>
          </cell>
          <cell r="H156">
            <v>65.158715325687467</v>
          </cell>
        </row>
        <row r="157">
          <cell r="A157" t="str">
            <v/>
          </cell>
          <cell r="B157" t="str">
            <v>All: All Customers</v>
          </cell>
          <cell r="C157" t="str">
            <v>8/21/2019 (7pm-8pm)</v>
          </cell>
          <cell r="D157">
            <v>6</v>
          </cell>
          <cell r="E157">
            <v>0.69707554578781128</v>
          </cell>
          <cell r="F157">
            <v>0.70033556222915649</v>
          </cell>
          <cell r="G157">
            <v>4.074394702911377E-3</v>
          </cell>
          <cell r="H157">
            <v>66.608082062804499</v>
          </cell>
        </row>
        <row r="158">
          <cell r="A158" t="str">
            <v/>
          </cell>
          <cell r="B158" t="str">
            <v>All: All Customers</v>
          </cell>
          <cell r="C158" t="str">
            <v>8/21/2019 (7pm-8pm)</v>
          </cell>
          <cell r="D158">
            <v>7</v>
          </cell>
          <cell r="E158">
            <v>0.72893702983856201</v>
          </cell>
          <cell r="F158">
            <v>0.72610551118850708</v>
          </cell>
          <cell r="G158">
            <v>4.1321641765534878E-3</v>
          </cell>
          <cell r="H158">
            <v>66.121940028240303</v>
          </cell>
        </row>
        <row r="159">
          <cell r="A159" t="str">
            <v/>
          </cell>
          <cell r="B159" t="str">
            <v>All: All Customers</v>
          </cell>
          <cell r="C159" t="str">
            <v>8/21/2019 (6pm-8pm)</v>
          </cell>
          <cell r="D159">
            <v>7</v>
          </cell>
          <cell r="E159">
            <v>0.61167967319488525</v>
          </cell>
          <cell r="F159">
            <v>0.58324998617172241</v>
          </cell>
          <cell r="G159">
            <v>4.6716192737221718E-3</v>
          </cell>
          <cell r="H159">
            <v>65.166584193763512</v>
          </cell>
        </row>
        <row r="160">
          <cell r="A160" t="str">
            <v/>
          </cell>
          <cell r="B160" t="str">
            <v>All: All Customers</v>
          </cell>
          <cell r="C160" t="str">
            <v>8/21/2019 (7pm-8pm)</v>
          </cell>
          <cell r="D160">
            <v>8</v>
          </cell>
          <cell r="E160">
            <v>0.66128528118133545</v>
          </cell>
          <cell r="F160">
            <v>0.65203607082366943</v>
          </cell>
          <cell r="G160">
            <v>4.4982102699577808E-3</v>
          </cell>
          <cell r="H160">
            <v>70.319262666129802</v>
          </cell>
        </row>
        <row r="161">
          <cell r="A161" t="str">
            <v/>
          </cell>
          <cell r="B161" t="str">
            <v>All: All Customers</v>
          </cell>
          <cell r="C161" t="str">
            <v>8/21/2019 (6pm-8pm)</v>
          </cell>
          <cell r="D161">
            <v>8</v>
          </cell>
          <cell r="E161">
            <v>0.57613372802734375</v>
          </cell>
          <cell r="F161">
            <v>0.56425023078918457</v>
          </cell>
          <cell r="G161">
            <v>4.6031367965042591E-3</v>
          </cell>
          <cell r="H161">
            <v>66.840692296690108</v>
          </cell>
        </row>
        <row r="162">
          <cell r="A162" t="str">
            <v/>
          </cell>
          <cell r="B162" t="str">
            <v>All: All Customers</v>
          </cell>
          <cell r="C162" t="str">
            <v>8/21/2019 (7pm-8pm)</v>
          </cell>
          <cell r="D162">
            <v>9</v>
          </cell>
          <cell r="E162">
            <v>0.54018056392669678</v>
          </cell>
          <cell r="F162">
            <v>0.50953340530395508</v>
          </cell>
          <cell r="G162">
            <v>5.0395405851304531E-3</v>
          </cell>
          <cell r="H162">
            <v>76.606626226774424</v>
          </cell>
        </row>
        <row r="163">
          <cell r="A163" t="str">
            <v/>
          </cell>
          <cell r="B163" t="str">
            <v>All: All Customers</v>
          </cell>
          <cell r="C163" t="str">
            <v>8/21/2019 (6pm-8pm)</v>
          </cell>
          <cell r="D163">
            <v>9</v>
          </cell>
          <cell r="E163">
            <v>0.46781465411186218</v>
          </cell>
          <cell r="F163">
            <v>0.47731688618659973</v>
          </cell>
          <cell r="G163">
            <v>4.7460617497563362E-3</v>
          </cell>
          <cell r="H163">
            <v>70.277944996925442</v>
          </cell>
        </row>
        <row r="164">
          <cell r="A164" t="str">
            <v/>
          </cell>
          <cell r="B164" t="str">
            <v>All: All Customers</v>
          </cell>
          <cell r="C164" t="str">
            <v>8/21/2019 (6pm-8pm)</v>
          </cell>
          <cell r="D164">
            <v>10</v>
          </cell>
          <cell r="E164">
            <v>0.38981160521507263</v>
          </cell>
          <cell r="F164">
            <v>0.40337842702865601</v>
          </cell>
          <cell r="G164">
            <v>5.228694062680006E-3</v>
          </cell>
          <cell r="H164">
            <v>74.765194842265217</v>
          </cell>
        </row>
        <row r="165">
          <cell r="A165" t="str">
            <v/>
          </cell>
          <cell r="B165" t="str">
            <v>All: All Customers</v>
          </cell>
          <cell r="C165" t="str">
            <v>8/21/2019 (7pm-8pm)</v>
          </cell>
          <cell r="D165">
            <v>10</v>
          </cell>
          <cell r="E165">
            <v>0.43689393997192383</v>
          </cell>
          <cell r="F165">
            <v>0.40801763534545898</v>
          </cell>
          <cell r="G165">
            <v>6.1621037311851978E-3</v>
          </cell>
          <cell r="H165">
            <v>82.765868974761602</v>
          </cell>
        </row>
        <row r="166">
          <cell r="A166" t="str">
            <v/>
          </cell>
          <cell r="B166" t="str">
            <v>All: All Customers</v>
          </cell>
          <cell r="C166" t="str">
            <v>8/21/2019 (7pm-8pm)</v>
          </cell>
          <cell r="D166">
            <v>11</v>
          </cell>
          <cell r="E166">
            <v>0.4142303466796875</v>
          </cell>
          <cell r="F166">
            <v>0.39640450477600098</v>
          </cell>
          <cell r="G166">
            <v>7.4070729315280914E-3</v>
          </cell>
          <cell r="H166">
            <v>87.85199435046836</v>
          </cell>
        </row>
        <row r="167">
          <cell r="A167" t="str">
            <v/>
          </cell>
          <cell r="B167" t="str">
            <v>All: All Customers</v>
          </cell>
          <cell r="C167" t="str">
            <v>8/21/2019 (6pm-8pm)</v>
          </cell>
          <cell r="D167">
            <v>11</v>
          </cell>
          <cell r="E167">
            <v>0.37068384885787964</v>
          </cell>
          <cell r="F167">
            <v>0.37003517150878906</v>
          </cell>
          <cell r="G167">
            <v>6.0688178054988384E-3</v>
          </cell>
          <cell r="H167">
            <v>77.798171004446417</v>
          </cell>
        </row>
        <row r="168">
          <cell r="A168" t="str">
            <v/>
          </cell>
          <cell r="B168" t="str">
            <v>All: All Customers</v>
          </cell>
          <cell r="C168" t="str">
            <v>8/21/2019 (6pm-8pm)</v>
          </cell>
          <cell r="D168">
            <v>12</v>
          </cell>
          <cell r="E168">
            <v>0.41680240631103516</v>
          </cell>
          <cell r="F168">
            <v>0.40667206048965454</v>
          </cell>
          <cell r="G168">
            <v>7.0340423844754696E-3</v>
          </cell>
          <cell r="H168">
            <v>78.766013227389521</v>
          </cell>
        </row>
        <row r="169">
          <cell r="A169" t="str">
            <v/>
          </cell>
          <cell r="B169" t="str">
            <v>All: All Customers</v>
          </cell>
          <cell r="C169" t="str">
            <v>8/21/2019 (7pm-8pm)</v>
          </cell>
          <cell r="D169">
            <v>12</v>
          </cell>
          <cell r="E169">
            <v>0.51568007469177246</v>
          </cell>
          <cell r="F169">
            <v>0.50473099946975708</v>
          </cell>
          <cell r="G169">
            <v>8.6843036115169525E-3</v>
          </cell>
          <cell r="H169">
            <v>92.043106507820994</v>
          </cell>
        </row>
        <row r="170">
          <cell r="A170" t="str">
            <v/>
          </cell>
          <cell r="B170" t="str">
            <v>All: All Customers</v>
          </cell>
          <cell r="C170" t="str">
            <v>8/21/2019 (6pm-8pm)</v>
          </cell>
          <cell r="D170">
            <v>13</v>
          </cell>
          <cell r="E170">
            <v>0.54102414846420288</v>
          </cell>
          <cell r="F170">
            <v>0.53624343872070313</v>
          </cell>
          <cell r="G170">
            <v>8.3493813872337341E-3</v>
          </cell>
          <cell r="H170">
            <v>80.403839748774473</v>
          </cell>
        </row>
        <row r="171">
          <cell r="A171" t="str">
            <v/>
          </cell>
          <cell r="B171" t="str">
            <v>All: All Customers</v>
          </cell>
          <cell r="C171" t="str">
            <v>8/21/2019 (7pm-8pm)</v>
          </cell>
          <cell r="D171">
            <v>13</v>
          </cell>
          <cell r="E171">
            <v>0.77051371335983276</v>
          </cell>
          <cell r="F171">
            <v>0.73545950651168823</v>
          </cell>
          <cell r="G171">
            <v>9.9617987871170044E-3</v>
          </cell>
          <cell r="H171">
            <v>94.884854959618508</v>
          </cell>
        </row>
        <row r="172">
          <cell r="A172" t="str">
            <v/>
          </cell>
          <cell r="B172" t="str">
            <v>All: All Customers</v>
          </cell>
          <cell r="C172" t="str">
            <v>8/21/2019 (7pm-8pm)</v>
          </cell>
          <cell r="D172">
            <v>14</v>
          </cell>
          <cell r="E172">
            <v>1.1289488077163696</v>
          </cell>
          <cell r="F172">
            <v>1.0889692306518555</v>
          </cell>
          <cell r="G172">
            <v>1.1165873147547245E-2</v>
          </cell>
          <cell r="H172">
            <v>97.221841161749893</v>
          </cell>
        </row>
        <row r="173">
          <cell r="A173" t="str">
            <v/>
          </cell>
          <cell r="B173" t="str">
            <v>All: All Customers</v>
          </cell>
          <cell r="C173" t="str">
            <v>8/21/2019 (6pm-8pm)</v>
          </cell>
          <cell r="D173">
            <v>14</v>
          </cell>
          <cell r="E173">
            <v>0.75172972679138184</v>
          </cell>
          <cell r="F173">
            <v>0.74098175764083862</v>
          </cell>
          <cell r="G173">
            <v>9.4716362655162811E-3</v>
          </cell>
          <cell r="H173">
            <v>82.107160869748199</v>
          </cell>
        </row>
        <row r="174">
          <cell r="A174" t="str">
            <v/>
          </cell>
          <cell r="B174" t="str">
            <v>All: All Customers</v>
          </cell>
          <cell r="C174" t="str">
            <v>8/21/2019 (7pm-8pm)</v>
          </cell>
          <cell r="D174">
            <v>15</v>
          </cell>
          <cell r="E174">
            <v>1.5677210092544556</v>
          </cell>
          <cell r="F174">
            <v>1.5267027616500854</v>
          </cell>
          <cell r="G174">
            <v>1.1999145150184631E-2</v>
          </cell>
          <cell r="H174">
            <v>99.163676529203698</v>
          </cell>
        </row>
        <row r="175">
          <cell r="A175" t="str">
            <v/>
          </cell>
          <cell r="B175" t="str">
            <v>All: All Customers</v>
          </cell>
          <cell r="C175" t="str">
            <v>8/21/2019 (6pm-8pm)</v>
          </cell>
          <cell r="D175">
            <v>15</v>
          </cell>
          <cell r="E175">
            <v>1.0253851413726807</v>
          </cell>
          <cell r="F175">
            <v>0.96940058469772339</v>
          </cell>
          <cell r="G175">
            <v>1.0604820214211941E-2</v>
          </cell>
          <cell r="H175">
            <v>82.901808060147957</v>
          </cell>
        </row>
        <row r="176">
          <cell r="A176" t="str">
            <v/>
          </cell>
          <cell r="B176" t="str">
            <v>All: All Customers</v>
          </cell>
          <cell r="C176" t="str">
            <v>8/21/2019 (7pm-8pm)</v>
          </cell>
          <cell r="D176">
            <v>16</v>
          </cell>
          <cell r="E176">
            <v>2.0386724472045898</v>
          </cell>
          <cell r="F176">
            <v>1.9993656873703003</v>
          </cell>
          <cell r="G176">
            <v>1.2406762689352036E-2</v>
          </cell>
          <cell r="H176">
            <v>99.418893274904221</v>
          </cell>
        </row>
        <row r="177">
          <cell r="A177" t="str">
            <v/>
          </cell>
          <cell r="B177" t="str">
            <v>All: All Customers</v>
          </cell>
          <cell r="C177" t="str">
            <v>8/21/2019 (6pm-8pm)</v>
          </cell>
          <cell r="D177">
            <v>16</v>
          </cell>
          <cell r="E177">
            <v>1.2989077568054199</v>
          </cell>
          <cell r="F177">
            <v>1.241547703742981</v>
          </cell>
          <cell r="G177">
            <v>1.1312596499919891E-2</v>
          </cell>
          <cell r="H177">
            <v>83.430580006638991</v>
          </cell>
        </row>
        <row r="178">
          <cell r="A178" t="str">
            <v/>
          </cell>
          <cell r="B178" t="str">
            <v>All: All Customers</v>
          </cell>
          <cell r="C178" t="str">
            <v>8/21/2019 (7pm-8pm)</v>
          </cell>
          <cell r="D178">
            <v>17</v>
          </cell>
          <cell r="E178">
            <v>2.4688007831573486</v>
          </cell>
          <cell r="F178">
            <v>2.4304065704345703</v>
          </cell>
          <cell r="G178">
            <v>1.2435991317033768E-2</v>
          </cell>
          <cell r="H178">
            <v>98.536569731624425</v>
          </cell>
        </row>
        <row r="179">
          <cell r="A179" t="str">
            <v/>
          </cell>
          <cell r="B179" t="str">
            <v>All: All Customers</v>
          </cell>
          <cell r="C179" t="str">
            <v>8/21/2019 (6pm-8pm)</v>
          </cell>
          <cell r="D179">
            <v>17</v>
          </cell>
          <cell r="E179">
            <v>1.5610851049423218</v>
          </cell>
          <cell r="F179">
            <v>1.5131996870040894</v>
          </cell>
          <cell r="G179">
            <v>1.1657451279461384E-2</v>
          </cell>
          <cell r="H179">
            <v>83.765128229545653</v>
          </cell>
        </row>
        <row r="180">
          <cell r="A180" t="str">
            <v/>
          </cell>
          <cell r="B180" t="str">
            <v>All: All Customers</v>
          </cell>
          <cell r="C180" t="str">
            <v>8/21/2019 (7pm-8pm)</v>
          </cell>
          <cell r="D180">
            <v>18</v>
          </cell>
          <cell r="E180">
            <v>2.7541947364807129</v>
          </cell>
          <cell r="F180">
            <v>2.7377657890319824</v>
          </cell>
          <cell r="G180">
            <v>1.2400628998875618E-2</v>
          </cell>
          <cell r="H180">
            <v>96.682884873057759</v>
          </cell>
        </row>
        <row r="181">
          <cell r="A181" t="str">
            <v/>
          </cell>
          <cell r="B181" t="str">
            <v>All: All Customers</v>
          </cell>
          <cell r="C181" t="str">
            <v>8/21/2019 (6pm-8pm)</v>
          </cell>
          <cell r="D181">
            <v>18</v>
          </cell>
          <cell r="E181">
            <v>1.8500763177871704</v>
          </cell>
          <cell r="F181">
            <v>1.7579646110534668</v>
          </cell>
          <cell r="G181">
            <v>1.189857441931963E-2</v>
          </cell>
          <cell r="H181">
            <v>81.932059761161256</v>
          </cell>
        </row>
        <row r="182">
          <cell r="A182" t="str">
            <v/>
          </cell>
          <cell r="B182" t="str">
            <v>All: All Customers</v>
          </cell>
          <cell r="C182" t="str">
            <v>8/21/2019 (7pm-8pm)</v>
          </cell>
          <cell r="D182">
            <v>19</v>
          </cell>
          <cell r="E182">
            <v>2.8419630527496338</v>
          </cell>
          <cell r="F182">
            <v>2.805290699005127</v>
          </cell>
          <cell r="G182">
            <v>1.2325423769652843E-2</v>
          </cell>
          <cell r="H182">
            <v>92.980102125802432</v>
          </cell>
        </row>
        <row r="183">
          <cell r="A183" t="str">
            <v/>
          </cell>
          <cell r="B183" t="str">
            <v>All: All Customers</v>
          </cell>
          <cell r="C183" t="str">
            <v>8/21/2019 (6pm-8pm)</v>
          </cell>
          <cell r="D183">
            <v>19</v>
          </cell>
          <cell r="E183">
            <v>1.9092904329299927</v>
          </cell>
          <cell r="F183">
            <v>1.2101151943206787</v>
          </cell>
          <cell r="G183">
            <v>1.1906413361430168E-2</v>
          </cell>
          <cell r="H183">
            <v>78.936187847916429</v>
          </cell>
        </row>
        <row r="184">
          <cell r="A184" t="str">
            <v/>
          </cell>
          <cell r="B184" t="str">
            <v>All: All Customers</v>
          </cell>
          <cell r="C184" t="str">
            <v>8/21/2019 (6pm-8pm)</v>
          </cell>
          <cell r="D184">
            <v>20</v>
          </cell>
          <cell r="E184">
            <v>1.8673369884490967</v>
          </cell>
          <cell r="F184">
            <v>1.4200770854949951</v>
          </cell>
          <cell r="G184">
            <v>1.1391032487154007E-2</v>
          </cell>
          <cell r="H184">
            <v>75.494997383096063</v>
          </cell>
        </row>
        <row r="185">
          <cell r="A185" t="str">
            <v/>
          </cell>
          <cell r="B185" t="str">
            <v>All: All Customers</v>
          </cell>
          <cell r="C185" t="str">
            <v>8/21/2019 (7pm-8pm)</v>
          </cell>
          <cell r="D185">
            <v>20</v>
          </cell>
          <cell r="E185">
            <v>2.6582281589508057</v>
          </cell>
          <cell r="F185">
            <v>1.6267522573471069</v>
          </cell>
          <cell r="G185">
            <v>1.1948945000767708E-2</v>
          </cell>
          <cell r="H185">
            <v>88.259152210926402</v>
          </cell>
        </row>
        <row r="186">
          <cell r="A186" t="str">
            <v/>
          </cell>
          <cell r="B186" t="str">
            <v>All: All Customers</v>
          </cell>
          <cell r="C186" t="str">
            <v>8/21/2019 (6pm-8pm)</v>
          </cell>
          <cell r="D186">
            <v>21</v>
          </cell>
          <cell r="E186">
            <v>1.8186079263687134</v>
          </cell>
          <cell r="F186">
            <v>2.0949306488037109</v>
          </cell>
          <cell r="G186">
            <v>1.103442907333374E-2</v>
          </cell>
          <cell r="H186">
            <v>73.466322500848747</v>
          </cell>
        </row>
        <row r="187">
          <cell r="A187" t="str">
            <v/>
          </cell>
          <cell r="B187" t="str">
            <v>All: All Customers</v>
          </cell>
          <cell r="C187" t="str">
            <v>8/21/2019 (7pm-8pm)</v>
          </cell>
          <cell r="D187">
            <v>21</v>
          </cell>
          <cell r="E187">
            <v>2.5041332244873047</v>
          </cell>
          <cell r="F187">
            <v>2.9782106876373291</v>
          </cell>
          <cell r="G187">
            <v>1.1210625059902668E-2</v>
          </cell>
          <cell r="H187">
            <v>84.77894506211608</v>
          </cell>
        </row>
        <row r="188">
          <cell r="A188" t="str">
            <v/>
          </cell>
          <cell r="B188" t="str">
            <v>All: All Customers</v>
          </cell>
          <cell r="C188" t="str">
            <v>8/21/2019 (6pm-8pm)</v>
          </cell>
          <cell r="D188">
            <v>22</v>
          </cell>
          <cell r="E188">
            <v>1.6910685300827026</v>
          </cell>
          <cell r="F188">
            <v>1.7346518039703369</v>
          </cell>
          <cell r="G188">
            <v>1.0325110517442226E-2</v>
          </cell>
          <cell r="H188">
            <v>71.903384403106699</v>
          </cell>
        </row>
        <row r="189">
          <cell r="A189" t="str">
            <v/>
          </cell>
          <cell r="B189" t="str">
            <v>All: All Customers</v>
          </cell>
          <cell r="C189" t="str">
            <v>8/21/2019 (7pm-8pm)</v>
          </cell>
          <cell r="D189">
            <v>22</v>
          </cell>
          <cell r="E189">
            <v>2.2461006641387939</v>
          </cell>
          <cell r="F189">
            <v>2.3399608135223389</v>
          </cell>
          <cell r="G189">
            <v>1.0430510155856609E-2</v>
          </cell>
          <cell r="H189">
            <v>81.277512765727451</v>
          </cell>
        </row>
        <row r="190">
          <cell r="A190" t="str">
            <v/>
          </cell>
          <cell r="B190" t="str">
            <v>All: All Customers</v>
          </cell>
          <cell r="C190" t="str">
            <v>8/21/2019 (6pm-8pm)</v>
          </cell>
          <cell r="D190">
            <v>23</v>
          </cell>
          <cell r="E190">
            <v>1.4810510873794556</v>
          </cell>
          <cell r="F190">
            <v>1.5163707733154297</v>
          </cell>
          <cell r="G190">
            <v>1.0473697446286678E-2</v>
          </cell>
          <cell r="H190">
            <v>70.680344007218153</v>
          </cell>
        </row>
        <row r="191">
          <cell r="A191" t="str">
            <v/>
          </cell>
          <cell r="B191" t="str">
            <v>All: All Customers</v>
          </cell>
          <cell r="C191" t="str">
            <v>8/21/2019 (7pm-8pm)</v>
          </cell>
          <cell r="D191">
            <v>23</v>
          </cell>
          <cell r="E191">
            <v>1.9248864650726318</v>
          </cell>
          <cell r="F191">
            <v>1.9274835586547852</v>
          </cell>
          <cell r="G191">
            <v>9.8160384222865105E-3</v>
          </cell>
          <cell r="H191">
            <v>78.986779053333962</v>
          </cell>
        </row>
        <row r="192">
          <cell r="A192" t="str">
            <v/>
          </cell>
          <cell r="B192" t="str">
            <v>All: All Customers</v>
          </cell>
          <cell r="C192" t="str">
            <v>8/21/2019 (6pm-8pm)</v>
          </cell>
          <cell r="D192">
            <v>24</v>
          </cell>
          <cell r="E192">
            <v>1.2388960123062134</v>
          </cell>
          <cell r="F192">
            <v>1.2497285604476929</v>
          </cell>
          <cell r="G192">
            <v>1.0067388415336609E-2</v>
          </cell>
          <cell r="H192">
            <v>69.872916686494392</v>
          </cell>
        </row>
        <row r="193">
          <cell r="A193" t="str">
            <v/>
          </cell>
          <cell r="B193" t="str">
            <v>All: All Customers</v>
          </cell>
          <cell r="C193" t="str">
            <v>8/21/2019 (7pm-8pm)</v>
          </cell>
          <cell r="D193">
            <v>24</v>
          </cell>
          <cell r="E193">
            <v>1.5326049327850342</v>
          </cell>
          <cell r="F193">
            <v>1.5367577075958252</v>
          </cell>
          <cell r="G193">
            <v>8.8669657707214355E-3</v>
          </cell>
          <cell r="H193">
            <v>77.038233440795793</v>
          </cell>
        </row>
        <row r="194">
          <cell r="A194" t="str">
            <v/>
          </cell>
          <cell r="B194" t="str">
            <v>All: All Customers</v>
          </cell>
          <cell r="C194" t="str">
            <v>8/26/2019</v>
          </cell>
          <cell r="D194">
            <v>1</v>
          </cell>
          <cell r="E194">
            <v>1.1724278926849365</v>
          </cell>
          <cell r="F194">
            <v>1.1633672714233398</v>
          </cell>
          <cell r="G194">
            <v>6.6045741550624371E-3</v>
          </cell>
          <cell r="H194">
            <v>74.471772601121273</v>
          </cell>
        </row>
        <row r="195">
          <cell r="A195" t="str">
            <v/>
          </cell>
          <cell r="B195" t="str">
            <v>All: All Customers</v>
          </cell>
          <cell r="C195" t="str">
            <v>8/26/2019</v>
          </cell>
          <cell r="D195">
            <v>2</v>
          </cell>
          <cell r="E195">
            <v>0.98742860555648804</v>
          </cell>
          <cell r="F195">
            <v>0.97771912813186646</v>
          </cell>
          <cell r="G195">
            <v>5.9981057420372963E-3</v>
          </cell>
          <cell r="H195">
            <v>73.815067791999496</v>
          </cell>
        </row>
        <row r="196">
          <cell r="A196" t="str">
            <v/>
          </cell>
          <cell r="B196" t="str">
            <v>All: All Customers</v>
          </cell>
          <cell r="C196" t="str">
            <v>8/26/2019</v>
          </cell>
          <cell r="D196">
            <v>3</v>
          </cell>
          <cell r="E196">
            <v>0.85502815246582031</v>
          </cell>
          <cell r="F196">
            <v>0.85947525501251221</v>
          </cell>
          <cell r="G196">
            <v>5.1792077720165253E-3</v>
          </cell>
          <cell r="H196">
            <v>73.169241093759368</v>
          </cell>
        </row>
        <row r="197">
          <cell r="A197" t="str">
            <v/>
          </cell>
          <cell r="B197" t="str">
            <v>All: All Customers</v>
          </cell>
          <cell r="C197" t="str">
            <v>8/26/2019</v>
          </cell>
          <cell r="D197">
            <v>4</v>
          </cell>
          <cell r="E197">
            <v>0.76535981893539429</v>
          </cell>
          <cell r="F197">
            <v>0.77695059776306152</v>
          </cell>
          <cell r="G197">
            <v>4.536705557256937E-3</v>
          </cell>
          <cell r="H197">
            <v>72.807769689218091</v>
          </cell>
        </row>
        <row r="198">
          <cell r="A198" t="str">
            <v/>
          </cell>
          <cell r="B198" t="str">
            <v>All: All Customers</v>
          </cell>
          <cell r="C198" t="str">
            <v>8/26/2019</v>
          </cell>
          <cell r="D198">
            <v>5</v>
          </cell>
          <cell r="E198">
            <v>0.71805119514465332</v>
          </cell>
          <cell r="F198">
            <v>0.716899573802948</v>
          </cell>
          <cell r="G198">
            <v>3.9116679690778255E-3</v>
          </cell>
          <cell r="H198">
            <v>72.421210473675217</v>
          </cell>
        </row>
        <row r="199">
          <cell r="A199" t="str">
            <v/>
          </cell>
          <cell r="B199" t="str">
            <v>All: All Customers</v>
          </cell>
          <cell r="C199" t="str">
            <v>8/26/2019</v>
          </cell>
          <cell r="D199">
            <v>6</v>
          </cell>
          <cell r="E199">
            <v>0.70633292198181152</v>
          </cell>
          <cell r="F199">
            <v>0.70245695114135742</v>
          </cell>
          <cell r="G199">
            <v>3.3987020142376423E-3</v>
          </cell>
          <cell r="H199">
            <v>71.896735520241023</v>
          </cell>
        </row>
        <row r="200">
          <cell r="A200" t="str">
            <v/>
          </cell>
          <cell r="B200" t="str">
            <v>All: All Customers</v>
          </cell>
          <cell r="C200" t="str">
            <v>8/26/2019</v>
          </cell>
          <cell r="D200">
            <v>7</v>
          </cell>
          <cell r="E200">
            <v>0.75608336925506592</v>
          </cell>
          <cell r="F200">
            <v>0.74195015430450439</v>
          </cell>
          <cell r="G200">
            <v>3.2796571031212807E-3</v>
          </cell>
          <cell r="H200">
            <v>71.852716229133918</v>
          </cell>
        </row>
        <row r="201">
          <cell r="A201" t="str">
            <v/>
          </cell>
          <cell r="B201" t="str">
            <v>All: All Customers</v>
          </cell>
          <cell r="C201" t="str">
            <v>8/26/2019</v>
          </cell>
          <cell r="D201">
            <v>8</v>
          </cell>
          <cell r="E201">
            <v>0.73323571681976318</v>
          </cell>
          <cell r="F201">
            <v>0.71717929840087891</v>
          </cell>
          <cell r="G201">
            <v>3.7433740217238665E-3</v>
          </cell>
          <cell r="H201">
            <v>74.219191728506686</v>
          </cell>
        </row>
        <row r="202">
          <cell r="A202" t="str">
            <v/>
          </cell>
          <cell r="B202" t="str">
            <v>All: All Customers</v>
          </cell>
          <cell r="C202" t="str">
            <v>8/26/2019</v>
          </cell>
          <cell r="D202">
            <v>9</v>
          </cell>
          <cell r="E202">
            <v>0.66033953428268433</v>
          </cell>
          <cell r="F202">
            <v>0.62701910734176636</v>
          </cell>
          <cell r="G202">
            <v>4.1399537585675716E-3</v>
          </cell>
          <cell r="H202">
            <v>78.979178079048637</v>
          </cell>
        </row>
        <row r="203">
          <cell r="A203" t="str">
            <v/>
          </cell>
          <cell r="B203" t="str">
            <v>All: All Customers</v>
          </cell>
          <cell r="C203" t="str">
            <v>8/26/2019</v>
          </cell>
          <cell r="D203">
            <v>10</v>
          </cell>
          <cell r="E203">
            <v>0.61825060844421387</v>
          </cell>
          <cell r="F203">
            <v>0.59173750877380371</v>
          </cell>
          <cell r="G203">
            <v>4.7278031706809998E-3</v>
          </cell>
          <cell r="H203">
            <v>83.470467264195221</v>
          </cell>
        </row>
        <row r="204">
          <cell r="A204" t="str">
            <v/>
          </cell>
          <cell r="B204" t="str">
            <v>All: All Customers</v>
          </cell>
          <cell r="C204" t="str">
            <v>8/26/2019</v>
          </cell>
          <cell r="D204">
            <v>11</v>
          </cell>
          <cell r="E204">
            <v>0.65005558729171753</v>
          </cell>
          <cell r="F204">
            <v>0.62815612554550171</v>
          </cell>
          <cell r="G204">
            <v>5.5490834638476372E-3</v>
          </cell>
          <cell r="H204">
            <v>87.102559261146652</v>
          </cell>
        </row>
        <row r="205">
          <cell r="A205" t="str">
            <v/>
          </cell>
          <cell r="B205" t="str">
            <v>All: All Customers</v>
          </cell>
          <cell r="C205" t="str">
            <v>8/26/2019</v>
          </cell>
          <cell r="D205">
            <v>12</v>
          </cell>
          <cell r="E205">
            <v>0.79179120063781738</v>
          </cell>
          <cell r="F205">
            <v>0.76750576496124268</v>
          </cell>
          <cell r="G205">
            <v>6.4730527810752392E-3</v>
          </cell>
          <cell r="H205">
            <v>88.610448610081988</v>
          </cell>
        </row>
        <row r="206">
          <cell r="A206" t="str">
            <v/>
          </cell>
          <cell r="B206" t="str">
            <v>All: All Customers</v>
          </cell>
          <cell r="C206" t="str">
            <v>8/26/2019</v>
          </cell>
          <cell r="D206">
            <v>13</v>
          </cell>
          <cell r="E206">
            <v>1.0468037128448486</v>
          </cell>
          <cell r="F206">
            <v>1.0017863512039185</v>
          </cell>
          <cell r="G206">
            <v>7.4319601990282536E-3</v>
          </cell>
          <cell r="H206">
            <v>90.162084262283599</v>
          </cell>
        </row>
        <row r="207">
          <cell r="A207" t="str">
            <v/>
          </cell>
          <cell r="B207" t="str">
            <v>All: All Customers</v>
          </cell>
          <cell r="C207" t="str">
            <v>8/26/2019</v>
          </cell>
          <cell r="D207">
            <v>14</v>
          </cell>
          <cell r="E207">
            <v>1.3166812658309937</v>
          </cell>
          <cell r="F207">
            <v>1.2691454887390137</v>
          </cell>
          <cell r="G207">
            <v>8.2568060606718063E-3</v>
          </cell>
          <cell r="H207">
            <v>90.784801401283616</v>
          </cell>
        </row>
        <row r="208">
          <cell r="A208" t="str">
            <v/>
          </cell>
          <cell r="B208" t="str">
            <v>All: All Customers</v>
          </cell>
          <cell r="C208" t="str">
            <v>8/26/2019</v>
          </cell>
          <cell r="D208">
            <v>15</v>
          </cell>
          <cell r="E208">
            <v>1.5536289215087891</v>
          </cell>
          <cell r="F208">
            <v>1.5662157535552979</v>
          </cell>
          <cell r="G208">
            <v>8.6793573573231697E-3</v>
          </cell>
          <cell r="H208">
            <v>91.100452704898629</v>
          </cell>
        </row>
        <row r="209">
          <cell r="A209" t="str">
            <v/>
          </cell>
          <cell r="B209" t="str">
            <v>All: All Customers</v>
          </cell>
          <cell r="C209" t="str">
            <v>8/26/2019</v>
          </cell>
          <cell r="D209">
            <v>16</v>
          </cell>
          <cell r="E209">
            <v>1.9026856422424316</v>
          </cell>
          <cell r="F209">
            <v>1.9328194856643677</v>
          </cell>
          <cell r="G209">
            <v>8.9558642357587814E-3</v>
          </cell>
          <cell r="H209">
            <v>91.177305609848446</v>
          </cell>
        </row>
        <row r="210">
          <cell r="A210" t="str">
            <v/>
          </cell>
          <cell r="B210" t="str">
            <v>All: All Customers</v>
          </cell>
          <cell r="C210" t="str">
            <v>8/26/2019</v>
          </cell>
          <cell r="D210">
            <v>17</v>
          </cell>
          <cell r="E210">
            <v>2.2193043231964111</v>
          </cell>
          <cell r="F210">
            <v>2.2396731376647949</v>
          </cell>
          <cell r="G210">
            <v>9.0345237404108047E-3</v>
          </cell>
          <cell r="H210">
            <v>89.579152827682051</v>
          </cell>
        </row>
        <row r="211">
          <cell r="A211" t="str">
            <v/>
          </cell>
          <cell r="B211" t="str">
            <v>All: All Customers</v>
          </cell>
          <cell r="C211" t="str">
            <v>8/26/2019</v>
          </cell>
          <cell r="D211">
            <v>18</v>
          </cell>
          <cell r="E211">
            <v>2.4579625129699707</v>
          </cell>
          <cell r="F211">
            <v>2.436610221862793</v>
          </cell>
          <cell r="G211">
            <v>8.9652743190526962E-3</v>
          </cell>
          <cell r="H211">
            <v>86.750443605207167</v>
          </cell>
        </row>
        <row r="212">
          <cell r="A212" t="str">
            <v/>
          </cell>
          <cell r="B212" t="str">
            <v>All: All Customers</v>
          </cell>
          <cell r="C212" t="str">
            <v>8/26/2019</v>
          </cell>
          <cell r="D212">
            <v>19</v>
          </cell>
          <cell r="E212">
            <v>2.5193448066711426</v>
          </cell>
          <cell r="F212">
            <v>1.5851978063583374</v>
          </cell>
          <cell r="G212">
            <v>9.0369377285242081E-3</v>
          </cell>
          <cell r="H212">
            <v>83.336601301236342</v>
          </cell>
        </row>
        <row r="213">
          <cell r="A213" t="str">
            <v/>
          </cell>
          <cell r="B213" t="str">
            <v>All: All Customers</v>
          </cell>
          <cell r="C213" t="str">
            <v>8/26/2019</v>
          </cell>
          <cell r="D213">
            <v>20</v>
          </cell>
          <cell r="E213">
            <v>2.3561718463897705</v>
          </cell>
          <cell r="F213">
            <v>1.8317499160766602</v>
          </cell>
          <cell r="G213">
            <v>8.4885908290743828E-3</v>
          </cell>
          <cell r="H213">
            <v>79.825000454990601</v>
          </cell>
        </row>
        <row r="214">
          <cell r="A214" t="str">
            <v/>
          </cell>
          <cell r="B214" t="str">
            <v>All: All Customers</v>
          </cell>
          <cell r="C214" t="str">
            <v>8/26/2019</v>
          </cell>
          <cell r="D214">
            <v>21</v>
          </cell>
          <cell r="E214">
            <v>2.2720589637756348</v>
          </cell>
          <cell r="F214">
            <v>2.7143387794494629</v>
          </cell>
          <cell r="G214">
            <v>8.2525843754410744E-3</v>
          </cell>
          <cell r="H214">
            <v>77.507030802156919</v>
          </cell>
        </row>
        <row r="215">
          <cell r="A215" t="str">
            <v/>
          </cell>
          <cell r="B215" t="str">
            <v>All: All Customers</v>
          </cell>
          <cell r="C215" t="str">
            <v>8/26/2019</v>
          </cell>
          <cell r="D215">
            <v>22</v>
          </cell>
          <cell r="E215">
            <v>2.064417839050293</v>
          </cell>
          <cell r="F215">
            <v>2.1855154037475586</v>
          </cell>
          <cell r="G215">
            <v>7.6270648278295994E-3</v>
          </cell>
          <cell r="H215">
            <v>76.231248464444676</v>
          </cell>
        </row>
        <row r="216">
          <cell r="A216" t="str">
            <v/>
          </cell>
          <cell r="B216" t="str">
            <v>All: All Customers</v>
          </cell>
          <cell r="C216" t="str">
            <v>8/26/2019</v>
          </cell>
          <cell r="D216">
            <v>23</v>
          </cell>
          <cell r="E216">
            <v>1.8061312437057495</v>
          </cell>
          <cell r="F216">
            <v>1.8413760662078857</v>
          </cell>
          <cell r="G216">
            <v>7.4674692004919052E-3</v>
          </cell>
          <cell r="H216">
            <v>75.481505755525944</v>
          </cell>
        </row>
        <row r="217">
          <cell r="A217" t="str">
            <v/>
          </cell>
          <cell r="B217" t="str">
            <v>All: All Customers</v>
          </cell>
          <cell r="C217" t="str">
            <v>8/26/2019</v>
          </cell>
          <cell r="D217">
            <v>24</v>
          </cell>
          <cell r="E217">
            <v>1.4583979845046997</v>
          </cell>
          <cell r="F217">
            <v>1.5042145252227783</v>
          </cell>
          <cell r="G217">
            <v>7.0625301450490952E-3</v>
          </cell>
          <cell r="H217">
            <v>75.101859729774333</v>
          </cell>
        </row>
        <row r="218">
          <cell r="A218" t="str">
            <v/>
          </cell>
          <cell r="B218" t="str">
            <v>All: All Customers</v>
          </cell>
          <cell r="C218" t="str">
            <v>8/27/2019</v>
          </cell>
          <cell r="D218">
            <v>1</v>
          </cell>
          <cell r="E218">
            <v>1.2568966150283813</v>
          </cell>
          <cell r="F218">
            <v>1.2819441556930542</v>
          </cell>
          <cell r="G218">
            <v>6.1915782280266285E-3</v>
          </cell>
          <cell r="H218">
            <v>74.654456468183</v>
          </cell>
        </row>
        <row r="219">
          <cell r="A219" t="str">
            <v/>
          </cell>
          <cell r="B219" t="str">
            <v>All: All Customers</v>
          </cell>
          <cell r="C219" t="str">
            <v>8/27/2019</v>
          </cell>
          <cell r="D219">
            <v>2</v>
          </cell>
          <cell r="E219">
            <v>1.0605804920196533</v>
          </cell>
          <cell r="F219">
            <v>1.0841102600097656</v>
          </cell>
          <cell r="G219">
            <v>5.6731142103672028E-3</v>
          </cell>
          <cell r="H219">
            <v>73.842698562590741</v>
          </cell>
        </row>
        <row r="220">
          <cell r="A220" t="str">
            <v/>
          </cell>
          <cell r="B220" t="str">
            <v>All: All Customers</v>
          </cell>
          <cell r="C220" t="str">
            <v>8/27/2019</v>
          </cell>
          <cell r="D220">
            <v>3</v>
          </cell>
          <cell r="E220">
            <v>0.91806089878082275</v>
          </cell>
          <cell r="F220">
            <v>0.94590526819229126</v>
          </cell>
          <cell r="G220">
            <v>4.9952305853366852E-3</v>
          </cell>
          <cell r="H220">
            <v>72.961713963078708</v>
          </cell>
        </row>
        <row r="221">
          <cell r="A221" t="str">
            <v/>
          </cell>
          <cell r="B221" t="str">
            <v>All: All Customers</v>
          </cell>
          <cell r="C221" t="str">
            <v>8/27/2019</v>
          </cell>
          <cell r="D221">
            <v>4</v>
          </cell>
          <cell r="E221">
            <v>0.8187682032585144</v>
          </cell>
          <cell r="F221">
            <v>0.84778511524200439</v>
          </cell>
          <cell r="G221">
            <v>4.430762492120266E-3</v>
          </cell>
          <cell r="H221">
            <v>72.221366735056378</v>
          </cell>
        </row>
        <row r="222">
          <cell r="A222" t="str">
            <v/>
          </cell>
          <cell r="B222" t="str">
            <v>All: All Customers</v>
          </cell>
          <cell r="C222" t="str">
            <v>8/27/2019</v>
          </cell>
          <cell r="D222">
            <v>5</v>
          </cell>
          <cell r="E222">
            <v>0.76486867666244507</v>
          </cell>
          <cell r="F222">
            <v>0.77488750219345093</v>
          </cell>
          <cell r="G222">
            <v>3.9291377179324627E-3</v>
          </cell>
          <cell r="H222">
            <v>71.374820328581251</v>
          </cell>
        </row>
        <row r="223">
          <cell r="A223" t="str">
            <v/>
          </cell>
          <cell r="B223" t="str">
            <v>All: All Customers</v>
          </cell>
          <cell r="C223" t="str">
            <v>8/27/2019</v>
          </cell>
          <cell r="D223">
            <v>6</v>
          </cell>
          <cell r="E223">
            <v>0.74427127838134766</v>
          </cell>
          <cell r="F223">
            <v>0.74987524747848511</v>
          </cell>
          <cell r="G223">
            <v>3.4922061022371054E-3</v>
          </cell>
          <cell r="H223">
            <v>70.851399589302261</v>
          </cell>
        </row>
        <row r="224">
          <cell r="A224" t="str">
            <v/>
          </cell>
          <cell r="B224" t="str">
            <v>All: All Customers</v>
          </cell>
          <cell r="C224" t="str">
            <v>8/27/2019</v>
          </cell>
          <cell r="D224">
            <v>7</v>
          </cell>
          <cell r="E224">
            <v>0.78360635042190552</v>
          </cell>
          <cell r="F224">
            <v>0.78897368907928467</v>
          </cell>
          <cell r="G224">
            <v>3.3837161026895046E-3</v>
          </cell>
          <cell r="H224">
            <v>70.976444969231963</v>
          </cell>
        </row>
        <row r="225">
          <cell r="A225" t="str">
            <v/>
          </cell>
          <cell r="B225" t="str">
            <v>All: All Customers</v>
          </cell>
          <cell r="C225" t="str">
            <v>8/27/2019</v>
          </cell>
          <cell r="D225">
            <v>8</v>
          </cell>
          <cell r="E225">
            <v>0.75015938282012939</v>
          </cell>
          <cell r="F225">
            <v>0.7524564266204834</v>
          </cell>
          <cell r="G225">
            <v>3.555231960490346E-3</v>
          </cell>
          <cell r="H225">
            <v>73.079087268965637</v>
          </cell>
        </row>
        <row r="226">
          <cell r="A226" t="str">
            <v/>
          </cell>
          <cell r="B226" t="str">
            <v>All: All Customers</v>
          </cell>
          <cell r="C226" t="str">
            <v>8/27/2019</v>
          </cell>
          <cell r="D226">
            <v>9</v>
          </cell>
          <cell r="E226">
            <v>0.65573173761367798</v>
          </cell>
          <cell r="F226">
            <v>0.64719873666763306</v>
          </cell>
          <cell r="G226">
            <v>4.0217870846390724E-3</v>
          </cell>
          <cell r="H226">
            <v>76.686809445559405</v>
          </cell>
        </row>
        <row r="227">
          <cell r="A227" t="str">
            <v/>
          </cell>
          <cell r="B227" t="str">
            <v>All: All Customers</v>
          </cell>
          <cell r="C227" t="str">
            <v>8/27/2019</v>
          </cell>
          <cell r="D227">
            <v>10</v>
          </cell>
          <cell r="E227">
            <v>0.60740476846694946</v>
          </cell>
          <cell r="F227">
            <v>0.59344875812530518</v>
          </cell>
          <cell r="G227">
            <v>4.8185358755290508E-3</v>
          </cell>
          <cell r="H227">
            <v>80.430048460032566</v>
          </cell>
        </row>
        <row r="228">
          <cell r="A228" t="str">
            <v/>
          </cell>
          <cell r="B228" t="str">
            <v>All: All Customers</v>
          </cell>
          <cell r="C228" t="str">
            <v>8/27/2019</v>
          </cell>
          <cell r="D228">
            <v>11</v>
          </cell>
          <cell r="E228">
            <v>0.61590921878814697</v>
          </cell>
          <cell r="F228">
            <v>0.61359238624572754</v>
          </cell>
          <cell r="G228">
            <v>5.6571937166154385E-3</v>
          </cell>
          <cell r="H228">
            <v>83.90755441481987</v>
          </cell>
        </row>
        <row r="229">
          <cell r="A229" t="str">
            <v/>
          </cell>
          <cell r="B229" t="str">
            <v>All: All Customers</v>
          </cell>
          <cell r="C229" t="str">
            <v>8/27/2019</v>
          </cell>
          <cell r="D229">
            <v>12</v>
          </cell>
          <cell r="E229">
            <v>0.74224692583084106</v>
          </cell>
          <cell r="F229">
            <v>0.73136168718338013</v>
          </cell>
          <cell r="G229">
            <v>6.5474365837872028E-3</v>
          </cell>
          <cell r="H229">
            <v>85.785778234071699</v>
          </cell>
        </row>
        <row r="230">
          <cell r="A230" t="str">
            <v/>
          </cell>
          <cell r="B230" t="str">
            <v>All: All Customers</v>
          </cell>
          <cell r="C230" t="str">
            <v>8/27/2019</v>
          </cell>
          <cell r="D230">
            <v>13</v>
          </cell>
          <cell r="E230">
            <v>0.97641021013259888</v>
          </cell>
          <cell r="F230">
            <v>0.94418251514434814</v>
          </cell>
          <cell r="G230">
            <v>7.4562733061611652E-3</v>
          </cell>
          <cell r="H230">
            <v>87.822663244278743</v>
          </cell>
        </row>
        <row r="231">
          <cell r="A231" t="str">
            <v/>
          </cell>
          <cell r="B231" t="str">
            <v>All: All Customers</v>
          </cell>
          <cell r="C231" t="str">
            <v>8/27/2019</v>
          </cell>
          <cell r="D231">
            <v>14</v>
          </cell>
          <cell r="E231">
            <v>1.2435460090637207</v>
          </cell>
          <cell r="F231">
            <v>1.2168426513671875</v>
          </cell>
          <cell r="G231">
            <v>8.2267792895436287E-3</v>
          </cell>
          <cell r="H231">
            <v>89.384055441545854</v>
          </cell>
        </row>
        <row r="232">
          <cell r="A232" t="str">
            <v/>
          </cell>
          <cell r="B232" t="str">
            <v>All: All Customers</v>
          </cell>
          <cell r="C232" t="str">
            <v>8/27/2019</v>
          </cell>
          <cell r="D232">
            <v>15</v>
          </cell>
          <cell r="E232">
            <v>1.5267423391342163</v>
          </cell>
          <cell r="F232">
            <v>1.5093526840209961</v>
          </cell>
          <cell r="G232">
            <v>8.5473749786615372E-3</v>
          </cell>
          <cell r="H232">
            <v>89.884342915835219</v>
          </cell>
        </row>
        <row r="233">
          <cell r="A233" t="str">
            <v/>
          </cell>
          <cell r="B233" t="str">
            <v>All: All Customers</v>
          </cell>
          <cell r="C233" t="str">
            <v>8/27/2019</v>
          </cell>
          <cell r="D233">
            <v>16</v>
          </cell>
          <cell r="E233">
            <v>1.9025048017501831</v>
          </cell>
          <cell r="F233">
            <v>1.8725017309188843</v>
          </cell>
          <cell r="G233">
            <v>8.7547628208994865E-3</v>
          </cell>
          <cell r="H233">
            <v>89.669106776205609</v>
          </cell>
        </row>
        <row r="234">
          <cell r="A234" t="str">
            <v/>
          </cell>
          <cell r="B234" t="str">
            <v>All: All Customers</v>
          </cell>
          <cell r="C234" t="str">
            <v>8/27/2019</v>
          </cell>
          <cell r="D234">
            <v>17</v>
          </cell>
          <cell r="E234">
            <v>2.2193167209625244</v>
          </cell>
          <cell r="F234">
            <v>2.1881041526794434</v>
          </cell>
          <cell r="G234">
            <v>8.8684344664216042E-3</v>
          </cell>
          <cell r="H234">
            <v>88.491006160176255</v>
          </cell>
        </row>
        <row r="235">
          <cell r="A235" t="str">
            <v/>
          </cell>
          <cell r="B235" t="str">
            <v>All: All Customers</v>
          </cell>
          <cell r="C235" t="str">
            <v>8/27/2019</v>
          </cell>
          <cell r="D235">
            <v>18</v>
          </cell>
          <cell r="E235">
            <v>2.4595882892608643</v>
          </cell>
          <cell r="F235">
            <v>2.420734167098999</v>
          </cell>
          <cell r="G235">
            <v>8.8433679193258286E-3</v>
          </cell>
          <cell r="H235">
            <v>86.770794661225395</v>
          </cell>
        </row>
        <row r="236">
          <cell r="A236" t="str">
            <v/>
          </cell>
          <cell r="B236" t="str">
            <v>All: All Customers</v>
          </cell>
          <cell r="C236" t="str">
            <v>8/27/2019</v>
          </cell>
          <cell r="D236">
            <v>19</v>
          </cell>
          <cell r="E236">
            <v>2.5041306018829346</v>
          </cell>
          <cell r="F236">
            <v>1.5815545320510864</v>
          </cell>
          <cell r="G236">
            <v>8.8308649137616158E-3</v>
          </cell>
          <cell r="H236">
            <v>83.57757227928316</v>
          </cell>
        </row>
        <row r="237">
          <cell r="A237" t="str">
            <v/>
          </cell>
          <cell r="B237" t="str">
            <v>All: All Customers</v>
          </cell>
          <cell r="C237" t="str">
            <v>8/27/2019</v>
          </cell>
          <cell r="D237">
            <v>20</v>
          </cell>
          <cell r="E237">
            <v>2.3309040069580078</v>
          </cell>
          <cell r="F237">
            <v>1.820360541343689</v>
          </cell>
          <cell r="G237">
            <v>8.372824639081955E-3</v>
          </cell>
          <cell r="H237">
            <v>79.202803285444134</v>
          </cell>
        </row>
        <row r="238">
          <cell r="A238" t="str">
            <v/>
          </cell>
          <cell r="B238" t="str">
            <v>All: All Customers</v>
          </cell>
          <cell r="C238" t="str">
            <v>8/27/2019</v>
          </cell>
          <cell r="D238">
            <v>21</v>
          </cell>
          <cell r="E238">
            <v>2.2519395351409912</v>
          </cell>
          <cell r="F238">
            <v>2.7172815799713135</v>
          </cell>
          <cell r="G238">
            <v>8.2118324935436249E-3</v>
          </cell>
          <cell r="H238">
            <v>76.615551745385886</v>
          </cell>
        </row>
        <row r="239">
          <cell r="A239" t="str">
            <v/>
          </cell>
          <cell r="B239" t="str">
            <v>All: All Customers</v>
          </cell>
          <cell r="C239" t="str">
            <v>8/27/2019</v>
          </cell>
          <cell r="D239">
            <v>22</v>
          </cell>
          <cell r="E239">
            <v>2.0375006198883057</v>
          </cell>
          <cell r="F239">
            <v>2.1717305183410645</v>
          </cell>
          <cell r="G239">
            <v>7.6359817758202553E-3</v>
          </cell>
          <cell r="H239">
            <v>75.217738193042464</v>
          </cell>
        </row>
        <row r="240">
          <cell r="A240" t="str">
            <v/>
          </cell>
          <cell r="B240" t="str">
            <v>All: All Customers</v>
          </cell>
          <cell r="C240" t="str">
            <v>8/27/2019</v>
          </cell>
          <cell r="D240">
            <v>23</v>
          </cell>
          <cell r="E240">
            <v>1.8147304058074951</v>
          </cell>
          <cell r="F240">
            <v>1.833728551864624</v>
          </cell>
          <cell r="G240">
            <v>7.4476469308137894E-3</v>
          </cell>
          <cell r="H240">
            <v>74.418456468201114</v>
          </cell>
        </row>
        <row r="241">
          <cell r="A241" t="str">
            <v/>
          </cell>
          <cell r="B241" t="str">
            <v>All: All Customers</v>
          </cell>
          <cell r="C241" t="str">
            <v>8/27/2019</v>
          </cell>
          <cell r="D241">
            <v>24</v>
          </cell>
          <cell r="E241">
            <v>1.4854736328125</v>
          </cell>
          <cell r="F241">
            <v>1.5059727430343628</v>
          </cell>
          <cell r="G241">
            <v>7.0605850778520107E-3</v>
          </cell>
          <cell r="H241">
            <v>73.054277823475758</v>
          </cell>
        </row>
        <row r="242">
          <cell r="A242" t="str">
            <v/>
          </cell>
          <cell r="B242" t="str">
            <v>All: All Customers</v>
          </cell>
          <cell r="C242" t="str">
            <v>8/28/2019</v>
          </cell>
          <cell r="D242">
            <v>1</v>
          </cell>
          <cell r="E242">
            <v>1.2315202951431274</v>
          </cell>
          <cell r="F242">
            <v>1.2624828815460205</v>
          </cell>
          <cell r="G242">
            <v>6.1577432788908482E-3</v>
          </cell>
          <cell r="H242">
            <v>72.033420220803805</v>
          </cell>
        </row>
        <row r="243">
          <cell r="A243" t="str">
            <v/>
          </cell>
          <cell r="B243" t="str">
            <v>All: All Customers</v>
          </cell>
          <cell r="C243" t="str">
            <v>8/28/2019</v>
          </cell>
          <cell r="D243">
            <v>2</v>
          </cell>
          <cell r="E243">
            <v>1.0527056455612183</v>
          </cell>
          <cell r="F243">
            <v>1.0670162439346313</v>
          </cell>
          <cell r="G243">
            <v>5.5544092319905758E-3</v>
          </cell>
          <cell r="H243">
            <v>71.30696010019021</v>
          </cell>
        </row>
        <row r="244">
          <cell r="A244" t="str">
            <v/>
          </cell>
          <cell r="B244" t="str">
            <v>All: All Customers</v>
          </cell>
          <cell r="C244" t="str">
            <v>8/28/2019</v>
          </cell>
          <cell r="D244">
            <v>3</v>
          </cell>
          <cell r="E244">
            <v>0.91714072227478027</v>
          </cell>
          <cell r="F244">
            <v>0.93290549516677856</v>
          </cell>
          <cell r="G244">
            <v>4.9334010109305382E-3</v>
          </cell>
          <cell r="H244">
            <v>70.809705061326852</v>
          </cell>
        </row>
        <row r="245">
          <cell r="A245" t="str">
            <v/>
          </cell>
          <cell r="B245" t="str">
            <v>All: All Customers</v>
          </cell>
          <cell r="C245" t="str">
            <v>8/28/2019</v>
          </cell>
          <cell r="D245">
            <v>4</v>
          </cell>
          <cell r="E245">
            <v>0.81925612688064575</v>
          </cell>
          <cell r="F245">
            <v>0.83511888980865479</v>
          </cell>
          <cell r="G245">
            <v>4.3382355943322182E-3</v>
          </cell>
          <cell r="H245">
            <v>70.325116169254585</v>
          </cell>
        </row>
        <row r="246">
          <cell r="A246" t="str">
            <v/>
          </cell>
          <cell r="B246" t="str">
            <v>All: All Customers</v>
          </cell>
          <cell r="C246" t="str">
            <v>8/28/2019</v>
          </cell>
          <cell r="D246">
            <v>5</v>
          </cell>
          <cell r="E246">
            <v>0.7640765905380249</v>
          </cell>
          <cell r="F246">
            <v>0.76449662446975708</v>
          </cell>
          <cell r="G246">
            <v>3.8470632862299681E-3</v>
          </cell>
          <cell r="H246">
            <v>70.060941053314295</v>
          </cell>
        </row>
        <row r="247">
          <cell r="A247" t="str">
            <v/>
          </cell>
          <cell r="B247" t="str">
            <v>All: All Customers</v>
          </cell>
          <cell r="C247" t="str">
            <v>8/28/2019</v>
          </cell>
          <cell r="D247">
            <v>6</v>
          </cell>
          <cell r="E247">
            <v>0.75122696161270142</v>
          </cell>
          <cell r="F247">
            <v>0.74399548768997192</v>
          </cell>
          <cell r="G247">
            <v>3.3812294714152813E-3</v>
          </cell>
          <cell r="H247">
            <v>69.778721932661057</v>
          </cell>
        </row>
        <row r="248">
          <cell r="A248" t="str">
            <v/>
          </cell>
          <cell r="B248" t="str">
            <v>All: All Customers</v>
          </cell>
          <cell r="C248" t="str">
            <v>8/28/2019</v>
          </cell>
          <cell r="D248">
            <v>7</v>
          </cell>
          <cell r="E248">
            <v>0.77516543865203857</v>
          </cell>
          <cell r="F248">
            <v>0.78078395128250122</v>
          </cell>
          <cell r="G248">
            <v>3.165974747389555E-3</v>
          </cell>
          <cell r="H248">
            <v>69.867112187520689</v>
          </cell>
        </row>
        <row r="249">
          <cell r="A249" t="str">
            <v/>
          </cell>
          <cell r="B249" t="str">
            <v>All: All Customers</v>
          </cell>
          <cell r="C249" t="str">
            <v>8/28/2019</v>
          </cell>
          <cell r="D249">
            <v>8</v>
          </cell>
          <cell r="E249">
            <v>0.73390084505081177</v>
          </cell>
          <cell r="F249">
            <v>0.75956052541732788</v>
          </cell>
          <cell r="G249">
            <v>3.3759979996830225E-3</v>
          </cell>
          <cell r="H249">
            <v>71.632951644019002</v>
          </cell>
        </row>
        <row r="250">
          <cell r="A250" t="str">
            <v/>
          </cell>
          <cell r="B250" t="str">
            <v>All: All Customers</v>
          </cell>
          <cell r="C250" t="str">
            <v>8/28/2019</v>
          </cell>
          <cell r="D250">
            <v>9</v>
          </cell>
          <cell r="E250">
            <v>0.64166325330734253</v>
          </cell>
          <cell r="F250">
            <v>0.65062010288238525</v>
          </cell>
          <cell r="G250">
            <v>3.7812541704624891E-3</v>
          </cell>
          <cell r="H250">
            <v>74.220736422977083</v>
          </cell>
        </row>
        <row r="251">
          <cell r="A251" t="str">
            <v/>
          </cell>
          <cell r="B251" t="str">
            <v>All: All Customers</v>
          </cell>
          <cell r="C251" t="str">
            <v>8/28/2019</v>
          </cell>
          <cell r="D251">
            <v>10</v>
          </cell>
          <cell r="E251">
            <v>0.56307691335678101</v>
          </cell>
          <cell r="F251">
            <v>0.56973022222518921</v>
          </cell>
          <cell r="G251">
            <v>4.4488329440355301E-3</v>
          </cell>
          <cell r="H251">
            <v>77.037626534211583</v>
          </cell>
        </row>
        <row r="252">
          <cell r="A252" t="str">
            <v/>
          </cell>
          <cell r="B252" t="str">
            <v>All: All Customers</v>
          </cell>
          <cell r="C252" t="str">
            <v>8/28/2019</v>
          </cell>
          <cell r="D252">
            <v>11</v>
          </cell>
          <cell r="E252">
            <v>0.5488581657409668</v>
          </cell>
          <cell r="F252">
            <v>0.53431302309036255</v>
          </cell>
          <cell r="G252">
            <v>5.0785401836037636E-3</v>
          </cell>
          <cell r="H252">
            <v>79.692290135852957</v>
          </cell>
        </row>
        <row r="253">
          <cell r="A253" t="str">
            <v/>
          </cell>
          <cell r="B253" t="str">
            <v>All: All Customers</v>
          </cell>
          <cell r="C253" t="str">
            <v>8/28/2019</v>
          </cell>
          <cell r="D253">
            <v>12</v>
          </cell>
          <cell r="E253">
            <v>0.59266746044158936</v>
          </cell>
          <cell r="F253">
            <v>0.59548103809356689</v>
          </cell>
          <cell r="G253">
            <v>5.8329855091869831E-3</v>
          </cell>
          <cell r="H253">
            <v>82.397470547193564</v>
          </cell>
        </row>
        <row r="254">
          <cell r="A254" t="str">
            <v/>
          </cell>
          <cell r="B254" t="str">
            <v>All: All Customers</v>
          </cell>
          <cell r="C254" t="str">
            <v>8/28/2019</v>
          </cell>
          <cell r="D254">
            <v>13</v>
          </cell>
          <cell r="E254">
            <v>0.76443856954574585</v>
          </cell>
          <cell r="F254">
            <v>0.75181937217712402</v>
          </cell>
          <cell r="G254">
            <v>6.6567105241119862E-3</v>
          </cell>
          <cell r="H254">
            <v>84.12513854116024</v>
          </cell>
        </row>
        <row r="255">
          <cell r="A255" t="str">
            <v/>
          </cell>
          <cell r="B255" t="str">
            <v>All: All Customers</v>
          </cell>
          <cell r="C255" t="str">
            <v>8/28/2019</v>
          </cell>
          <cell r="D255">
            <v>14</v>
          </cell>
          <cell r="E255">
            <v>1.022364616394043</v>
          </cell>
          <cell r="F255">
            <v>0.98007804155349731</v>
          </cell>
          <cell r="G255">
            <v>7.4145887047052383E-3</v>
          </cell>
          <cell r="H255">
            <v>85.540683879959104</v>
          </cell>
        </row>
        <row r="256">
          <cell r="A256" t="str">
            <v/>
          </cell>
          <cell r="B256" t="str">
            <v>All: All Customers</v>
          </cell>
          <cell r="C256" t="str">
            <v>8/28/2019</v>
          </cell>
          <cell r="D256">
            <v>15</v>
          </cell>
          <cell r="E256">
            <v>1.3037919998168945</v>
          </cell>
          <cell r="F256">
            <v>1.2584677934646606</v>
          </cell>
          <cell r="G256">
            <v>7.867022417485714E-3</v>
          </cell>
          <cell r="H256">
            <v>86.006366733676757</v>
          </cell>
        </row>
        <row r="257">
          <cell r="A257" t="str">
            <v/>
          </cell>
          <cell r="B257" t="str">
            <v>All: All Customers</v>
          </cell>
          <cell r="C257" t="str">
            <v>8/28/2019</v>
          </cell>
          <cell r="D257">
            <v>16</v>
          </cell>
          <cell r="E257">
            <v>1.6149734258651733</v>
          </cell>
          <cell r="F257">
            <v>1.5996246337890625</v>
          </cell>
          <cell r="G257">
            <v>8.1891277804970741E-3</v>
          </cell>
          <cell r="H257">
            <v>86.288112556910164</v>
          </cell>
        </row>
        <row r="258">
          <cell r="A258" t="str">
            <v/>
          </cell>
          <cell r="B258" t="str">
            <v>All: All Customers</v>
          </cell>
          <cell r="C258" t="str">
            <v>8/28/2019</v>
          </cell>
          <cell r="D258">
            <v>17</v>
          </cell>
          <cell r="E258">
            <v>1.9389939308166504</v>
          </cell>
          <cell r="F258">
            <v>1.9062402248382568</v>
          </cell>
          <cell r="G258">
            <v>8.2566915079951286E-3</v>
          </cell>
          <cell r="H258">
            <v>85.575117606063031</v>
          </cell>
        </row>
        <row r="259">
          <cell r="A259" t="str">
            <v/>
          </cell>
          <cell r="B259" t="str">
            <v>All: All Customers</v>
          </cell>
          <cell r="C259" t="str">
            <v>8/28/2019</v>
          </cell>
          <cell r="D259">
            <v>18</v>
          </cell>
          <cell r="E259">
            <v>2.1771328449249268</v>
          </cell>
          <cell r="F259">
            <v>2.1387591361999512</v>
          </cell>
          <cell r="G259">
            <v>8.1930812448263168E-3</v>
          </cell>
          <cell r="H259">
            <v>84.483547062997815</v>
          </cell>
        </row>
        <row r="260">
          <cell r="A260" t="str">
            <v/>
          </cell>
          <cell r="B260" t="str">
            <v>All: All Customers</v>
          </cell>
          <cell r="C260" t="str">
            <v>8/28/2019</v>
          </cell>
          <cell r="D260">
            <v>19</v>
          </cell>
          <cell r="E260">
            <v>2.2515754699707031</v>
          </cell>
          <cell r="F260">
            <v>1.3940457105636597</v>
          </cell>
          <cell r="G260">
            <v>8.2089882344007492E-3</v>
          </cell>
          <cell r="H260">
            <v>82.223827839527672</v>
          </cell>
        </row>
        <row r="261">
          <cell r="A261" t="str">
            <v/>
          </cell>
          <cell r="B261" t="str">
            <v>All: All Customers</v>
          </cell>
          <cell r="C261" t="str">
            <v>8/28/2019</v>
          </cell>
          <cell r="D261">
            <v>20</v>
          </cell>
          <cell r="E261">
            <v>2.1417171955108643</v>
          </cell>
          <cell r="F261">
            <v>1.6451762914657593</v>
          </cell>
          <cell r="G261">
            <v>7.696591317653656E-3</v>
          </cell>
          <cell r="H261">
            <v>78.653719059130097</v>
          </cell>
        </row>
        <row r="262">
          <cell r="A262" t="str">
            <v/>
          </cell>
          <cell r="B262" t="str">
            <v>All: All Customers</v>
          </cell>
          <cell r="C262" t="str">
            <v>8/28/2019</v>
          </cell>
          <cell r="D262">
            <v>21</v>
          </cell>
          <cell r="E262">
            <v>2.0845248699188232</v>
          </cell>
          <cell r="F262">
            <v>2.5168685913085938</v>
          </cell>
          <cell r="G262">
            <v>7.3921959847211838E-3</v>
          </cell>
          <cell r="H262">
            <v>75.991141373575459</v>
          </cell>
        </row>
        <row r="263">
          <cell r="A263" t="str">
            <v/>
          </cell>
          <cell r="B263" t="str">
            <v>All: All Customers</v>
          </cell>
          <cell r="C263" t="str">
            <v>8/28/2019</v>
          </cell>
          <cell r="D263">
            <v>22</v>
          </cell>
          <cell r="E263">
            <v>1.9169949293136597</v>
          </cell>
          <cell r="F263">
            <v>2.0255041122436523</v>
          </cell>
          <cell r="G263">
            <v>6.8994155153632164E-3</v>
          </cell>
          <cell r="H263">
            <v>74.605249784474481</v>
          </cell>
        </row>
        <row r="264">
          <cell r="A264" t="str">
            <v/>
          </cell>
          <cell r="B264" t="str">
            <v>All: All Customers</v>
          </cell>
          <cell r="C264" t="str">
            <v>8/28/2019</v>
          </cell>
          <cell r="D264">
            <v>23</v>
          </cell>
          <cell r="E264">
            <v>1.694374680519104</v>
          </cell>
          <cell r="F264">
            <v>1.7405843734741211</v>
          </cell>
          <cell r="G264">
            <v>6.7531606182456017E-3</v>
          </cell>
          <cell r="H264">
            <v>73.408635318682457</v>
          </cell>
        </row>
        <row r="265">
          <cell r="A265" t="str">
            <v/>
          </cell>
          <cell r="B265" t="str">
            <v>All: All Customers</v>
          </cell>
          <cell r="C265" t="str">
            <v>8/28/2019</v>
          </cell>
          <cell r="D265">
            <v>24</v>
          </cell>
          <cell r="E265">
            <v>1.3751076459884644</v>
          </cell>
          <cell r="F265">
            <v>1.4217605590820313</v>
          </cell>
          <cell r="G265">
            <v>6.3931895419955254E-3</v>
          </cell>
          <cell r="H265">
            <v>72.869971470805453</v>
          </cell>
        </row>
        <row r="266">
          <cell r="A266" t="str">
            <v/>
          </cell>
          <cell r="B266" t="str">
            <v>All: All Customers</v>
          </cell>
          <cell r="C266" t="str">
            <v>9/3/2019</v>
          </cell>
          <cell r="D266">
            <v>1</v>
          </cell>
          <cell r="E266">
            <v>1.412667989730835</v>
          </cell>
          <cell r="F266">
            <v>1.3621504306793213</v>
          </cell>
          <cell r="G266">
            <v>6.4842668361961842E-3</v>
          </cell>
          <cell r="H266">
            <v>77.1101556856229</v>
          </cell>
        </row>
        <row r="267">
          <cell r="A267" t="str">
            <v/>
          </cell>
          <cell r="B267" t="str">
            <v>All: All Customers</v>
          </cell>
          <cell r="C267" t="str">
            <v>9/3/2019</v>
          </cell>
          <cell r="D267">
            <v>2</v>
          </cell>
          <cell r="E267">
            <v>1.2154302597045898</v>
          </cell>
          <cell r="F267">
            <v>1.1718274354934692</v>
          </cell>
          <cell r="G267">
            <v>5.9481183998286724E-3</v>
          </cell>
          <cell r="H267">
            <v>76.329843498171329</v>
          </cell>
        </row>
        <row r="268">
          <cell r="A268" t="str">
            <v/>
          </cell>
          <cell r="B268" t="str">
            <v>All: All Customers</v>
          </cell>
          <cell r="C268" t="str">
            <v>9/3/2019</v>
          </cell>
          <cell r="D268">
            <v>3</v>
          </cell>
          <cell r="E268">
            <v>1.064568042755127</v>
          </cell>
          <cell r="F268">
            <v>1.0376261472702026</v>
          </cell>
          <cell r="G268">
            <v>5.3421682678163052E-3</v>
          </cell>
          <cell r="H268">
            <v>75.615787508367958</v>
          </cell>
        </row>
        <row r="269">
          <cell r="A269" t="str">
            <v/>
          </cell>
          <cell r="B269" t="str">
            <v>All: All Customers</v>
          </cell>
          <cell r="C269" t="str">
            <v>9/3/2019</v>
          </cell>
          <cell r="D269">
            <v>4</v>
          </cell>
          <cell r="E269">
            <v>0.95816785097122192</v>
          </cell>
          <cell r="F269">
            <v>0.94060361385345459</v>
          </cell>
          <cell r="G269">
            <v>4.7185192815959454E-3</v>
          </cell>
          <cell r="H269">
            <v>75.12213266956303</v>
          </cell>
        </row>
        <row r="270">
          <cell r="A270" t="str">
            <v/>
          </cell>
          <cell r="B270" t="str">
            <v>All: All Customers</v>
          </cell>
          <cell r="C270" t="str">
            <v>9/3/2019</v>
          </cell>
          <cell r="D270">
            <v>5</v>
          </cell>
          <cell r="E270">
            <v>0.88703739643096924</v>
          </cell>
          <cell r="F270">
            <v>0.86808431148529053</v>
          </cell>
          <cell r="G270">
            <v>4.1737095452845097E-3</v>
          </cell>
          <cell r="H270">
            <v>74.914169438280837</v>
          </cell>
        </row>
        <row r="271">
          <cell r="A271" t="str">
            <v/>
          </cell>
          <cell r="B271" t="str">
            <v>All: All Customers</v>
          </cell>
          <cell r="C271" t="str">
            <v>9/3/2019</v>
          </cell>
          <cell r="D271">
            <v>6</v>
          </cell>
          <cell r="E271">
            <v>0.84637868404388428</v>
          </cell>
          <cell r="F271">
            <v>0.84069114923477173</v>
          </cell>
          <cell r="G271">
            <v>3.80144570954144E-3</v>
          </cell>
          <cell r="H271">
            <v>74.496195596684146</v>
          </cell>
        </row>
        <row r="272">
          <cell r="A272" t="str">
            <v/>
          </cell>
          <cell r="B272" t="str">
            <v>All: All Customers</v>
          </cell>
          <cell r="C272" t="str">
            <v>9/3/2019</v>
          </cell>
          <cell r="D272">
            <v>7</v>
          </cell>
          <cell r="E272">
            <v>0.88345646858215332</v>
          </cell>
          <cell r="F272">
            <v>0.87851351499557495</v>
          </cell>
          <cell r="G272">
            <v>3.7599969655275345E-3</v>
          </cell>
          <cell r="H272">
            <v>74.297330286267595</v>
          </cell>
        </row>
        <row r="273">
          <cell r="A273" t="str">
            <v/>
          </cell>
          <cell r="B273" t="str">
            <v>All: All Customers</v>
          </cell>
          <cell r="C273" t="str">
            <v>9/3/2019</v>
          </cell>
          <cell r="D273">
            <v>8</v>
          </cell>
          <cell r="E273">
            <v>0.86219137907028198</v>
          </cell>
          <cell r="F273">
            <v>0.85855621099472046</v>
          </cell>
          <cell r="G273">
            <v>4.0287445299327374E-3</v>
          </cell>
          <cell r="H273">
            <v>76.224116386838844</v>
          </cell>
        </row>
        <row r="274">
          <cell r="A274" t="str">
            <v/>
          </cell>
          <cell r="B274" t="str">
            <v>All: All Customers</v>
          </cell>
          <cell r="C274" t="str">
            <v>9/3/2019</v>
          </cell>
          <cell r="D274">
            <v>9</v>
          </cell>
          <cell r="E274">
            <v>0.78967469930648804</v>
          </cell>
          <cell r="F274">
            <v>0.78877639770507813</v>
          </cell>
          <cell r="G274">
            <v>4.6175518073141575E-3</v>
          </cell>
          <cell r="H274">
            <v>80.524864004571114</v>
          </cell>
        </row>
        <row r="275">
          <cell r="A275" t="str">
            <v/>
          </cell>
          <cell r="B275" t="str">
            <v>All: All Customers</v>
          </cell>
          <cell r="C275" t="str">
            <v>9/3/2019</v>
          </cell>
          <cell r="D275">
            <v>10</v>
          </cell>
          <cell r="E275">
            <v>0.78800952434539795</v>
          </cell>
          <cell r="F275">
            <v>0.77961009740829468</v>
          </cell>
          <cell r="G275">
            <v>5.4710726253688335E-3</v>
          </cell>
          <cell r="H275">
            <v>84.482567691655731</v>
          </cell>
        </row>
        <row r="276">
          <cell r="A276" t="str">
            <v/>
          </cell>
          <cell r="B276" t="str">
            <v>All: All Customers</v>
          </cell>
          <cell r="C276" t="str">
            <v>9/3/2019</v>
          </cell>
          <cell r="D276">
            <v>11</v>
          </cell>
          <cell r="E276">
            <v>0.87599921226501465</v>
          </cell>
          <cell r="F276">
            <v>0.87015080451965332</v>
          </cell>
          <cell r="G276">
            <v>6.5259933471679688E-3</v>
          </cell>
          <cell r="H276">
            <v>87.714515701202075</v>
          </cell>
        </row>
        <row r="277">
          <cell r="A277" t="str">
            <v/>
          </cell>
          <cell r="B277" t="str">
            <v>All: All Customers</v>
          </cell>
          <cell r="C277" t="str">
            <v>9/3/2019</v>
          </cell>
          <cell r="D277">
            <v>12</v>
          </cell>
          <cell r="E277">
            <v>1.0692726373672485</v>
          </cell>
          <cell r="F277">
            <v>1.0615396499633789</v>
          </cell>
          <cell r="G277">
            <v>7.5119291432201862E-3</v>
          </cell>
          <cell r="H277">
            <v>89.724844416270756</v>
          </cell>
        </row>
        <row r="278">
          <cell r="A278" t="str">
            <v/>
          </cell>
          <cell r="B278" t="str">
            <v>All: All Customers</v>
          </cell>
          <cell r="C278" t="str">
            <v>9/3/2019</v>
          </cell>
          <cell r="D278">
            <v>13</v>
          </cell>
          <cell r="E278">
            <v>1.353538990020752</v>
          </cell>
          <cell r="F278">
            <v>1.3240513801574707</v>
          </cell>
          <cell r="G278">
            <v>8.3119682967662811E-3</v>
          </cell>
          <cell r="H278">
            <v>91.566644901937011</v>
          </cell>
        </row>
        <row r="279">
          <cell r="A279" t="str">
            <v/>
          </cell>
          <cell r="B279" t="str">
            <v>All: All Customers</v>
          </cell>
          <cell r="C279" t="str">
            <v>9/3/2019</v>
          </cell>
          <cell r="D279">
            <v>14</v>
          </cell>
          <cell r="E279">
            <v>1.6486696004867554</v>
          </cell>
          <cell r="F279">
            <v>1.6114273071289063</v>
          </cell>
          <cell r="G279">
            <v>9.0141138061881065E-3</v>
          </cell>
          <cell r="H279">
            <v>92.637640025369294</v>
          </cell>
        </row>
        <row r="280">
          <cell r="A280" t="str">
            <v/>
          </cell>
          <cell r="B280" t="str">
            <v>All: All Customers</v>
          </cell>
          <cell r="C280" t="str">
            <v>9/3/2019</v>
          </cell>
          <cell r="D280">
            <v>15</v>
          </cell>
          <cell r="E280">
            <v>1.9772343635559082</v>
          </cell>
          <cell r="F280">
            <v>1.9277104139328003</v>
          </cell>
          <cell r="G280">
            <v>9.380437433719635E-3</v>
          </cell>
          <cell r="H280">
            <v>93.932881715587996</v>
          </cell>
        </row>
        <row r="281">
          <cell r="A281" t="str">
            <v/>
          </cell>
          <cell r="B281" t="str">
            <v>All: All Customers</v>
          </cell>
          <cell r="C281" t="str">
            <v>9/3/2019</v>
          </cell>
          <cell r="D281">
            <v>16</v>
          </cell>
          <cell r="E281">
            <v>2.360001802444458</v>
          </cell>
          <cell r="F281">
            <v>2.2932696342468262</v>
          </cell>
          <cell r="G281">
            <v>9.4175469130277634E-3</v>
          </cell>
          <cell r="H281">
            <v>93.872088800016115</v>
          </cell>
        </row>
        <row r="282">
          <cell r="A282" t="str">
            <v/>
          </cell>
          <cell r="B282" t="str">
            <v>All: All Customers</v>
          </cell>
          <cell r="C282" t="str">
            <v>9/3/2019</v>
          </cell>
          <cell r="D282">
            <v>17</v>
          </cell>
          <cell r="E282">
            <v>2.6620151996612549</v>
          </cell>
          <cell r="F282">
            <v>2.594005823135376</v>
          </cell>
          <cell r="G282">
            <v>9.371437132358551E-3</v>
          </cell>
          <cell r="H282">
            <v>92.638572915197486</v>
          </cell>
        </row>
        <row r="283">
          <cell r="A283" t="str">
            <v/>
          </cell>
          <cell r="B283" t="str">
            <v>All: All Customers</v>
          </cell>
          <cell r="C283" t="str">
            <v>9/3/2019</v>
          </cell>
          <cell r="D283">
            <v>18</v>
          </cell>
          <cell r="E283">
            <v>2.8368027210235596</v>
          </cell>
          <cell r="F283">
            <v>2.818779468536377</v>
          </cell>
          <cell r="G283">
            <v>9.3309367075562477E-3</v>
          </cell>
          <cell r="H283">
            <v>91.220000612089095</v>
          </cell>
        </row>
        <row r="284">
          <cell r="A284" t="str">
            <v/>
          </cell>
          <cell r="B284" t="str">
            <v>All: All Customers</v>
          </cell>
          <cell r="C284" t="str">
            <v>9/3/2019</v>
          </cell>
          <cell r="D284">
            <v>19</v>
          </cell>
          <cell r="E284">
            <v>2.8449187278747559</v>
          </cell>
          <cell r="F284">
            <v>1.8414574861526489</v>
          </cell>
          <cell r="G284">
            <v>9.3691805377602577E-3</v>
          </cell>
          <cell r="H284">
            <v>88.476712440496456</v>
          </cell>
        </row>
        <row r="285">
          <cell r="A285" t="str">
            <v/>
          </cell>
          <cell r="B285" t="str">
            <v>All: All Customers</v>
          </cell>
          <cell r="C285" t="str">
            <v>9/3/2019</v>
          </cell>
          <cell r="D285">
            <v>20</v>
          </cell>
          <cell r="E285">
            <v>2.7093875408172607</v>
          </cell>
          <cell r="F285">
            <v>2.1449766159057617</v>
          </cell>
          <cell r="G285">
            <v>8.8769933208823204E-3</v>
          </cell>
          <cell r="H285">
            <v>83.940834540636928</v>
          </cell>
        </row>
        <row r="286">
          <cell r="A286" t="str">
            <v/>
          </cell>
          <cell r="B286" t="str">
            <v>All: All Customers</v>
          </cell>
          <cell r="C286" t="str">
            <v>9/3/2019</v>
          </cell>
          <cell r="D286">
            <v>21</v>
          </cell>
          <cell r="E286">
            <v>2.6072463989257813</v>
          </cell>
          <cell r="F286">
            <v>3.1687438488006592</v>
          </cell>
          <cell r="G286">
            <v>8.6726592853665352E-3</v>
          </cell>
          <cell r="H286">
            <v>81.48212246734839</v>
          </cell>
        </row>
        <row r="287">
          <cell r="A287" t="str">
            <v/>
          </cell>
          <cell r="B287" t="str">
            <v>All: All Customers</v>
          </cell>
          <cell r="C287" t="str">
            <v>9/3/2019</v>
          </cell>
          <cell r="D287">
            <v>22</v>
          </cell>
          <cell r="E287">
            <v>2.3777077198028564</v>
          </cell>
          <cell r="F287">
            <v>2.5619637966156006</v>
          </cell>
          <cell r="G287">
            <v>8.1476913765072823E-3</v>
          </cell>
          <cell r="H287">
            <v>80.154904813446649</v>
          </cell>
        </row>
        <row r="288">
          <cell r="A288" t="str">
            <v/>
          </cell>
          <cell r="B288" t="str">
            <v>All: All Customers</v>
          </cell>
          <cell r="C288" t="str">
            <v>9/3/2019</v>
          </cell>
          <cell r="D288">
            <v>23</v>
          </cell>
          <cell r="E288">
            <v>2.067392110824585</v>
          </cell>
          <cell r="F288">
            <v>2.143596887588501</v>
          </cell>
          <cell r="G288">
            <v>7.8512849286198616E-3</v>
          </cell>
          <cell r="H288">
            <v>79.183025566794896</v>
          </cell>
        </row>
        <row r="289">
          <cell r="A289" t="str">
            <v/>
          </cell>
          <cell r="B289" t="str">
            <v>All: All Customers</v>
          </cell>
          <cell r="C289" t="str">
            <v>9/3/2019</v>
          </cell>
          <cell r="D289">
            <v>24</v>
          </cell>
          <cell r="E289">
            <v>1.6762970685958862</v>
          </cell>
          <cell r="F289">
            <v>1.755658745765686</v>
          </cell>
          <cell r="G289">
            <v>7.440345361828804E-3</v>
          </cell>
          <cell r="H289">
            <v>78.415018874083728</v>
          </cell>
        </row>
        <row r="290">
          <cell r="A290" t="str">
            <v/>
          </cell>
          <cell r="B290" t="str">
            <v>All: All Customers</v>
          </cell>
          <cell r="C290" t="str">
            <v>9/4/2019</v>
          </cell>
          <cell r="D290">
            <v>1</v>
          </cell>
          <cell r="E290">
            <v>1.4379298686981201</v>
          </cell>
          <cell r="F290">
            <v>1.4530273675918579</v>
          </cell>
          <cell r="G290">
            <v>6.4295544289052486E-3</v>
          </cell>
          <cell r="H290">
            <v>77.482439178726992</v>
          </cell>
        </row>
        <row r="291">
          <cell r="A291" t="str">
            <v/>
          </cell>
          <cell r="B291" t="str">
            <v>All: All Customers</v>
          </cell>
          <cell r="C291" t="str">
            <v>9/4/2019</v>
          </cell>
          <cell r="D291">
            <v>2</v>
          </cell>
          <cell r="E291">
            <v>1.2143748998641968</v>
          </cell>
          <cell r="F291">
            <v>1.2212904691696167</v>
          </cell>
          <cell r="G291">
            <v>5.8821868151426315E-3</v>
          </cell>
          <cell r="H291">
            <v>76.74436505023094</v>
          </cell>
        </row>
        <row r="292">
          <cell r="A292" t="str">
            <v/>
          </cell>
          <cell r="B292" t="str">
            <v>All: All Customers</v>
          </cell>
          <cell r="C292" t="str">
            <v>9/4/2019</v>
          </cell>
          <cell r="D292">
            <v>3</v>
          </cell>
          <cell r="E292">
            <v>1.0508872270584106</v>
          </cell>
          <cell r="F292">
            <v>1.0621944665908813</v>
          </cell>
          <cell r="G292">
            <v>5.3115193732082844E-3</v>
          </cell>
          <cell r="H292">
            <v>76.226742183036066</v>
          </cell>
        </row>
        <row r="293">
          <cell r="A293" t="str">
            <v/>
          </cell>
          <cell r="B293" t="str">
            <v>All: All Customers</v>
          </cell>
          <cell r="C293" t="str">
            <v>9/4/2019</v>
          </cell>
          <cell r="D293">
            <v>4</v>
          </cell>
          <cell r="E293">
            <v>0.94049072265625</v>
          </cell>
          <cell r="F293">
            <v>0.95272958278656006</v>
          </cell>
          <cell r="G293">
            <v>4.6521080657839775E-3</v>
          </cell>
          <cell r="H293">
            <v>75.594258306781569</v>
          </cell>
        </row>
        <row r="294">
          <cell r="A294" t="str">
            <v/>
          </cell>
          <cell r="B294" t="str">
            <v>All: All Customers</v>
          </cell>
          <cell r="C294" t="str">
            <v>9/4/2019</v>
          </cell>
          <cell r="D294">
            <v>5</v>
          </cell>
          <cell r="E294">
            <v>0.86058366298675537</v>
          </cell>
          <cell r="F294">
            <v>0.86787456274032593</v>
          </cell>
          <cell r="G294">
            <v>4.1540144011378288E-3</v>
          </cell>
          <cell r="H294">
            <v>74.936340517626562</v>
          </cell>
        </row>
        <row r="295">
          <cell r="A295" t="str">
            <v/>
          </cell>
          <cell r="B295" t="str">
            <v>All: All Customers</v>
          </cell>
          <cell r="C295" t="str">
            <v>9/4/2019</v>
          </cell>
          <cell r="D295">
            <v>6</v>
          </cell>
          <cell r="E295">
            <v>0.82889556884765625</v>
          </cell>
          <cell r="F295">
            <v>0.83039158582687378</v>
          </cell>
          <cell r="G295">
            <v>3.7398908752948046E-3</v>
          </cell>
          <cell r="H295">
            <v>74.344333619075371</v>
          </cell>
        </row>
        <row r="296">
          <cell r="A296" t="str">
            <v/>
          </cell>
          <cell r="B296" t="str">
            <v>All: All Customers</v>
          </cell>
          <cell r="C296" t="str">
            <v>9/4/2019</v>
          </cell>
          <cell r="D296">
            <v>7</v>
          </cell>
          <cell r="E296">
            <v>0.85097479820251465</v>
          </cell>
          <cell r="F296">
            <v>0.86227858066558838</v>
          </cell>
          <cell r="G296">
            <v>3.6656437441706657E-3</v>
          </cell>
          <cell r="H296">
            <v>74.037742672871957</v>
          </cell>
        </row>
        <row r="297">
          <cell r="A297" t="str">
            <v/>
          </cell>
          <cell r="B297" t="str">
            <v>All: All Customers</v>
          </cell>
          <cell r="C297" t="str">
            <v>9/4/2019</v>
          </cell>
          <cell r="D297">
            <v>8</v>
          </cell>
          <cell r="E297">
            <v>0.84897392988204956</v>
          </cell>
          <cell r="F297">
            <v>0.84419864416122437</v>
          </cell>
          <cell r="G297">
            <v>3.9970772340893745E-3</v>
          </cell>
          <cell r="H297">
            <v>76.41741529925693</v>
          </cell>
        </row>
        <row r="298">
          <cell r="A298" t="str">
            <v/>
          </cell>
          <cell r="B298" t="str">
            <v>All: All Customers</v>
          </cell>
          <cell r="C298" t="str">
            <v>9/4/2019</v>
          </cell>
          <cell r="D298">
            <v>9</v>
          </cell>
          <cell r="E298">
            <v>0.78485977649688721</v>
          </cell>
          <cell r="F298">
            <v>0.76277530193328857</v>
          </cell>
          <cell r="G298">
            <v>4.6340129338204861E-3</v>
          </cell>
          <cell r="H298">
            <v>80.737615111399919</v>
          </cell>
        </row>
        <row r="299">
          <cell r="A299" t="str">
            <v/>
          </cell>
          <cell r="B299" t="str">
            <v>All: All Customers</v>
          </cell>
          <cell r="C299" t="str">
            <v>9/4/2019</v>
          </cell>
          <cell r="D299">
            <v>10</v>
          </cell>
          <cell r="E299">
            <v>0.77731972932815552</v>
          </cell>
          <cell r="F299">
            <v>0.74383813142776489</v>
          </cell>
          <cell r="G299">
            <v>5.4761944338679314E-3</v>
          </cell>
          <cell r="H299">
            <v>85.481272552795943</v>
          </cell>
        </row>
        <row r="300">
          <cell r="A300" t="str">
            <v/>
          </cell>
          <cell r="B300" t="str">
            <v>All: All Customers</v>
          </cell>
          <cell r="C300" t="str">
            <v>9/4/2019</v>
          </cell>
          <cell r="D300">
            <v>11</v>
          </cell>
          <cell r="E300">
            <v>0.87819451093673706</v>
          </cell>
          <cell r="F300">
            <v>0.84179002046585083</v>
          </cell>
          <cell r="G300">
            <v>6.5213190391659737E-3</v>
          </cell>
          <cell r="H300">
            <v>89.439199526532079</v>
          </cell>
        </row>
        <row r="301">
          <cell r="A301" t="str">
            <v/>
          </cell>
          <cell r="B301" t="str">
            <v>All: All Customers</v>
          </cell>
          <cell r="C301" t="str">
            <v>9/4/2019</v>
          </cell>
          <cell r="D301">
            <v>12</v>
          </cell>
          <cell r="E301">
            <v>1.0899089574813843</v>
          </cell>
          <cell r="F301">
            <v>1.0625649690628052</v>
          </cell>
          <cell r="G301">
            <v>7.4866181239485741E-3</v>
          </cell>
          <cell r="H301">
            <v>92.730359417120312</v>
          </cell>
        </row>
        <row r="302">
          <cell r="A302" t="str">
            <v/>
          </cell>
          <cell r="B302" t="str">
            <v>All: All Customers</v>
          </cell>
          <cell r="C302" t="str">
            <v>9/4/2019</v>
          </cell>
          <cell r="D302">
            <v>13</v>
          </cell>
          <cell r="E302">
            <v>1.4127347469329834</v>
          </cell>
          <cell r="F302">
            <v>1.3665810823440552</v>
          </cell>
          <cell r="G302">
            <v>8.3893593400716782E-3</v>
          </cell>
          <cell r="H302">
            <v>95.045166136076702</v>
          </cell>
        </row>
        <row r="303">
          <cell r="A303" t="str">
            <v/>
          </cell>
          <cell r="B303" t="str">
            <v>All: All Customers</v>
          </cell>
          <cell r="C303" t="str">
            <v>9/4/2019</v>
          </cell>
          <cell r="D303">
            <v>14</v>
          </cell>
          <cell r="E303">
            <v>1.7456971406936646</v>
          </cell>
          <cell r="F303">
            <v>1.7049820423126221</v>
          </cell>
          <cell r="G303">
            <v>9.0684685856103897E-3</v>
          </cell>
          <cell r="H303">
            <v>96.407258959941998</v>
          </cell>
        </row>
        <row r="304">
          <cell r="A304" t="str">
            <v/>
          </cell>
          <cell r="B304" t="str">
            <v>All: All Customers</v>
          </cell>
          <cell r="C304" t="str">
            <v>9/4/2019</v>
          </cell>
          <cell r="D304">
            <v>15</v>
          </cell>
          <cell r="E304">
            <v>2.0927443504333496</v>
          </cell>
          <cell r="F304">
            <v>2.0741651058197021</v>
          </cell>
          <cell r="G304">
            <v>9.410269558429718E-3</v>
          </cell>
          <cell r="H304">
            <v>96.874589558286772</v>
          </cell>
        </row>
        <row r="305">
          <cell r="A305" t="str">
            <v/>
          </cell>
          <cell r="B305" t="str">
            <v>All: All Customers</v>
          </cell>
          <cell r="C305" t="str">
            <v>9/4/2019</v>
          </cell>
          <cell r="D305">
            <v>16</v>
          </cell>
          <cell r="E305">
            <v>2.4610235691070557</v>
          </cell>
          <cell r="F305">
            <v>2.4261946678161621</v>
          </cell>
          <cell r="G305">
            <v>9.4820661470293999E-3</v>
          </cell>
          <cell r="H305">
            <v>95.34953588055167</v>
          </cell>
        </row>
        <row r="306">
          <cell r="A306" t="str">
            <v/>
          </cell>
          <cell r="B306" t="str">
            <v>All: All Customers</v>
          </cell>
          <cell r="C306" t="str">
            <v>9/4/2019</v>
          </cell>
          <cell r="D306">
            <v>17</v>
          </cell>
          <cell r="E306">
            <v>2.7074949741363525</v>
          </cell>
          <cell r="F306">
            <v>2.640211820602417</v>
          </cell>
          <cell r="G306">
            <v>9.4016073271632195E-3</v>
          </cell>
          <cell r="H306">
            <v>91.713104539148802</v>
          </cell>
        </row>
        <row r="307">
          <cell r="A307" t="str">
            <v/>
          </cell>
          <cell r="B307" t="str">
            <v>All: All Customers</v>
          </cell>
          <cell r="C307" t="str">
            <v>9/4/2019</v>
          </cell>
          <cell r="D307">
            <v>18</v>
          </cell>
          <cell r="E307">
            <v>2.7690310478210449</v>
          </cell>
          <cell r="F307">
            <v>1.7252259254455566</v>
          </cell>
          <cell r="G307">
            <v>9.5164347440004349E-3</v>
          </cell>
          <cell r="H307">
            <v>88.796102538905615</v>
          </cell>
        </row>
        <row r="308">
          <cell r="A308" t="str">
            <v/>
          </cell>
          <cell r="B308" t="str">
            <v>All: All Customers</v>
          </cell>
          <cell r="C308" t="str">
            <v>9/4/2019</v>
          </cell>
          <cell r="D308">
            <v>19</v>
          </cell>
          <cell r="E308">
            <v>2.7502384185791016</v>
          </cell>
          <cell r="F308">
            <v>2.2682425975799561</v>
          </cell>
          <cell r="G308">
            <v>9.3165198341012001E-3</v>
          </cell>
          <cell r="H308">
            <v>86.296950363305896</v>
          </cell>
        </row>
        <row r="309">
          <cell r="A309" t="str">
            <v/>
          </cell>
          <cell r="B309" t="str">
            <v>All: All Customers</v>
          </cell>
          <cell r="C309" t="str">
            <v>9/4/2019</v>
          </cell>
          <cell r="D309">
            <v>20</v>
          </cell>
          <cell r="E309">
            <v>2.6795804500579834</v>
          </cell>
          <cell r="F309">
            <v>2.3099734783172607</v>
          </cell>
          <cell r="G309">
            <v>8.9063113555312157E-3</v>
          </cell>
          <cell r="H309">
            <v>85.586704220699005</v>
          </cell>
        </row>
        <row r="310">
          <cell r="A310" t="str">
            <v/>
          </cell>
          <cell r="B310" t="str">
            <v>All: All Customers</v>
          </cell>
          <cell r="C310" t="str">
            <v>9/4/2019</v>
          </cell>
          <cell r="D310">
            <v>21</v>
          </cell>
          <cell r="E310">
            <v>2.6097631454467773</v>
          </cell>
          <cell r="F310">
            <v>2.3508961200714111</v>
          </cell>
          <cell r="G310">
            <v>8.6485203355550766E-3</v>
          </cell>
          <cell r="H310">
            <v>83.906502163414231</v>
          </cell>
        </row>
        <row r="311">
          <cell r="A311" t="str">
            <v/>
          </cell>
          <cell r="B311" t="str">
            <v>All: All Customers</v>
          </cell>
          <cell r="C311" t="str">
            <v>9/4/2019</v>
          </cell>
          <cell r="D311">
            <v>22</v>
          </cell>
          <cell r="E311">
            <v>2.3979051113128662</v>
          </cell>
          <cell r="F311">
            <v>2.9317944049835205</v>
          </cell>
          <cell r="G311">
            <v>8.3625558763742447E-3</v>
          </cell>
          <cell r="H311">
            <v>81.237350804135772</v>
          </cell>
        </row>
        <row r="312">
          <cell r="A312" t="str">
            <v/>
          </cell>
          <cell r="B312" t="str">
            <v>All: All Customers</v>
          </cell>
          <cell r="C312" t="str">
            <v>9/4/2019</v>
          </cell>
          <cell r="D312">
            <v>23</v>
          </cell>
          <cell r="E312">
            <v>2.1125059127807617</v>
          </cell>
          <cell r="F312">
            <v>2.3285212516784668</v>
          </cell>
          <cell r="G312">
            <v>7.967878133058548E-3</v>
          </cell>
          <cell r="H312">
            <v>80.361512572495755</v>
          </cell>
        </row>
        <row r="313">
          <cell r="A313" t="str">
            <v/>
          </cell>
          <cell r="B313" t="str">
            <v>All: All Customers</v>
          </cell>
          <cell r="C313" t="str">
            <v>9/4/2019</v>
          </cell>
          <cell r="D313">
            <v>24</v>
          </cell>
          <cell r="E313">
            <v>1.7973376512527466</v>
          </cell>
          <cell r="F313">
            <v>1.8791490793228149</v>
          </cell>
          <cell r="G313">
            <v>7.5421235524117947E-3</v>
          </cell>
          <cell r="H313">
            <v>79.027284472221481</v>
          </cell>
        </row>
        <row r="314">
          <cell r="A314" t="str">
            <v/>
          </cell>
          <cell r="B314" t="str">
            <v>All: All Customers</v>
          </cell>
          <cell r="C314" t="str">
            <v>9/5/2019</v>
          </cell>
          <cell r="D314">
            <v>1</v>
          </cell>
          <cell r="E314">
            <v>1.5223977565765381</v>
          </cell>
          <cell r="F314">
            <v>1.5456830263137817</v>
          </cell>
          <cell r="G314">
            <v>6.5253055654466152E-3</v>
          </cell>
          <cell r="H314">
            <v>78.051554454859115</v>
          </cell>
        </row>
        <row r="315">
          <cell r="A315" t="str">
            <v/>
          </cell>
          <cell r="B315" t="str">
            <v>All: All Customers</v>
          </cell>
          <cell r="C315" t="str">
            <v>9/5/2019</v>
          </cell>
          <cell r="D315">
            <v>2</v>
          </cell>
          <cell r="E315">
            <v>1.3006678819656372</v>
          </cell>
          <cell r="F315">
            <v>1.3087841272354126</v>
          </cell>
          <cell r="G315">
            <v>5.996407475322485E-3</v>
          </cell>
          <cell r="H315">
            <v>77.636560467965836</v>
          </cell>
        </row>
        <row r="316">
          <cell r="A316" t="str">
            <v/>
          </cell>
          <cell r="B316" t="str">
            <v>All: All Customers</v>
          </cell>
          <cell r="C316" t="str">
            <v>9/5/2019</v>
          </cell>
          <cell r="D316">
            <v>3</v>
          </cell>
          <cell r="E316">
            <v>1.1295096874237061</v>
          </cell>
          <cell r="F316">
            <v>1.141534686088562</v>
          </cell>
          <cell r="G316">
            <v>5.3817396983504295E-3</v>
          </cell>
          <cell r="H316">
            <v>77.111693063486797</v>
          </cell>
        </row>
        <row r="317">
          <cell r="A317" t="str">
            <v/>
          </cell>
          <cell r="B317" t="str">
            <v>All: All Customers</v>
          </cell>
          <cell r="C317" t="str">
            <v>9/5/2019</v>
          </cell>
          <cell r="D317">
            <v>4</v>
          </cell>
          <cell r="E317">
            <v>1.0212594270706177</v>
          </cell>
          <cell r="F317">
            <v>1.0224403142929077</v>
          </cell>
          <cell r="G317">
            <v>4.7543318942189217E-3</v>
          </cell>
          <cell r="H317">
            <v>76.826927576985454</v>
          </cell>
        </row>
        <row r="318">
          <cell r="A318" t="str">
            <v/>
          </cell>
          <cell r="B318" t="str">
            <v>All: All Customers</v>
          </cell>
          <cell r="C318" t="str">
            <v>9/5/2019</v>
          </cell>
          <cell r="D318">
            <v>5</v>
          </cell>
          <cell r="E318">
            <v>0.94052040576934814</v>
          </cell>
          <cell r="F318">
            <v>0.94366210699081421</v>
          </cell>
          <cell r="G318">
            <v>4.2508146725594997E-3</v>
          </cell>
          <cell r="H318">
            <v>76.577302431750098</v>
          </cell>
        </row>
        <row r="319">
          <cell r="A319" t="str">
            <v/>
          </cell>
          <cell r="B319" t="str">
            <v>All: All Customers</v>
          </cell>
          <cell r="C319" t="str">
            <v>9/5/2019</v>
          </cell>
          <cell r="D319">
            <v>6</v>
          </cell>
          <cell r="E319">
            <v>0.90339744091033936</v>
          </cell>
          <cell r="F319">
            <v>0.91119301319122314</v>
          </cell>
          <cell r="G319">
            <v>3.869268111884594E-3</v>
          </cell>
          <cell r="H319">
            <v>76.392502700777783</v>
          </cell>
        </row>
        <row r="320">
          <cell r="A320" t="str">
            <v/>
          </cell>
          <cell r="B320" t="str">
            <v>All: All Customers</v>
          </cell>
          <cell r="C320" t="str">
            <v>9/5/2019</v>
          </cell>
          <cell r="D320">
            <v>7</v>
          </cell>
          <cell r="E320">
            <v>0.93219220638275146</v>
          </cell>
          <cell r="F320">
            <v>0.95098769664764404</v>
          </cell>
          <cell r="G320">
            <v>3.8079414516687393E-3</v>
          </cell>
          <cell r="H320">
            <v>76.528365845219113</v>
          </cell>
        </row>
        <row r="321">
          <cell r="A321" t="str">
            <v/>
          </cell>
          <cell r="B321" t="str">
            <v>All: All Customers</v>
          </cell>
          <cell r="C321" t="str">
            <v>9/5/2019</v>
          </cell>
          <cell r="D321">
            <v>8</v>
          </cell>
          <cell r="E321">
            <v>0.91209805011749268</v>
          </cell>
          <cell r="F321">
            <v>0.93310362100601196</v>
          </cell>
          <cell r="G321">
            <v>4.1188942268490791E-3</v>
          </cell>
          <cell r="H321">
            <v>77.675584296510976</v>
          </cell>
        </row>
        <row r="322">
          <cell r="A322" t="str">
            <v/>
          </cell>
          <cell r="B322" t="str">
            <v>All: All Customers</v>
          </cell>
          <cell r="C322" t="str">
            <v>9/5/2019</v>
          </cell>
          <cell r="D322">
            <v>9</v>
          </cell>
          <cell r="E322">
            <v>0.83705592155456543</v>
          </cell>
          <cell r="F322">
            <v>0.83644425868988037</v>
          </cell>
          <cell r="G322">
            <v>4.6769501641392708E-3</v>
          </cell>
          <cell r="H322">
            <v>79.994666829792678</v>
          </cell>
        </row>
        <row r="323">
          <cell r="A323" t="str">
            <v/>
          </cell>
          <cell r="B323" t="str">
            <v>All: All Customers</v>
          </cell>
          <cell r="C323" t="str">
            <v>9/5/2019</v>
          </cell>
          <cell r="D323">
            <v>10</v>
          </cell>
          <cell r="E323">
            <v>0.84706276655197144</v>
          </cell>
          <cell r="F323">
            <v>0.83049976825714111</v>
          </cell>
          <cell r="G323">
            <v>5.5512730032205582E-3</v>
          </cell>
          <cell r="H323">
            <v>84.150985344140167</v>
          </cell>
        </row>
        <row r="324">
          <cell r="A324" t="str">
            <v/>
          </cell>
          <cell r="B324" t="str">
            <v>All: All Customers</v>
          </cell>
          <cell r="C324" t="str">
            <v>9/5/2019</v>
          </cell>
          <cell r="D324">
            <v>11</v>
          </cell>
          <cell r="E324">
            <v>0.95832961797714233</v>
          </cell>
          <cell r="F324">
            <v>0.91034817695617676</v>
          </cell>
          <cell r="G324">
            <v>6.6027445718646049E-3</v>
          </cell>
          <cell r="H324">
            <v>87.731636600837561</v>
          </cell>
        </row>
        <row r="325">
          <cell r="A325" t="str">
            <v/>
          </cell>
          <cell r="B325" t="str">
            <v>All: All Customers</v>
          </cell>
          <cell r="C325" t="str">
            <v>9/5/2019</v>
          </cell>
          <cell r="D325">
            <v>12</v>
          </cell>
          <cell r="E325">
            <v>1.101621150970459</v>
          </cell>
          <cell r="F325">
            <v>1.05403733253479</v>
          </cell>
          <cell r="G325">
            <v>7.5383540242910385E-3</v>
          </cell>
          <cell r="H325">
            <v>90.330964145215233</v>
          </cell>
        </row>
        <row r="326">
          <cell r="A326" t="str">
            <v/>
          </cell>
          <cell r="B326" t="str">
            <v>All: All Customers</v>
          </cell>
          <cell r="C326" t="str">
            <v>9/5/2019</v>
          </cell>
          <cell r="D326">
            <v>13</v>
          </cell>
          <cell r="E326">
            <v>1.3036099672317505</v>
          </cell>
          <cell r="F326">
            <v>1.2644251585006714</v>
          </cell>
          <cell r="G326">
            <v>8.290385827422142E-3</v>
          </cell>
          <cell r="H326">
            <v>91.673836808692371</v>
          </cell>
        </row>
        <row r="327">
          <cell r="A327" t="str">
            <v/>
          </cell>
          <cell r="B327" t="str">
            <v>All: All Customers</v>
          </cell>
          <cell r="C327" t="str">
            <v>9/5/2019</v>
          </cell>
          <cell r="D327">
            <v>14</v>
          </cell>
          <cell r="E327">
            <v>1.5927964448928833</v>
          </cell>
          <cell r="F327">
            <v>1.5476324558258057</v>
          </cell>
          <cell r="G327">
            <v>8.9524835348129272E-3</v>
          </cell>
          <cell r="H327">
            <v>92.656354593437712</v>
          </cell>
        </row>
        <row r="328">
          <cell r="A328" t="str">
            <v/>
          </cell>
          <cell r="B328" t="str">
            <v>All: All Customers</v>
          </cell>
          <cell r="C328" t="str">
            <v>9/5/2019</v>
          </cell>
          <cell r="D328">
            <v>15</v>
          </cell>
          <cell r="E328">
            <v>1.861573338508606</v>
          </cell>
          <cell r="F328">
            <v>1.8578281402587891</v>
          </cell>
          <cell r="G328">
            <v>9.2814061790704727E-3</v>
          </cell>
          <cell r="H328">
            <v>93.006818320742866</v>
          </cell>
        </row>
        <row r="329">
          <cell r="A329" t="str">
            <v/>
          </cell>
          <cell r="B329" t="str">
            <v>All: All Customers</v>
          </cell>
          <cell r="C329" t="str">
            <v>9/5/2019</v>
          </cell>
          <cell r="D329">
            <v>16</v>
          </cell>
          <cell r="E329">
            <v>2.2263524532318115</v>
          </cell>
          <cell r="F329">
            <v>2.2013885974884033</v>
          </cell>
          <cell r="G329">
            <v>9.3772048130631447E-3</v>
          </cell>
          <cell r="H329">
            <v>92.68035263655824</v>
          </cell>
        </row>
        <row r="330">
          <cell r="A330" t="str">
            <v/>
          </cell>
          <cell r="B330" t="str">
            <v>All: All Customers</v>
          </cell>
          <cell r="C330" t="str">
            <v>9/5/2019</v>
          </cell>
          <cell r="D330">
            <v>17</v>
          </cell>
          <cell r="E330">
            <v>2.5386574268341064</v>
          </cell>
          <cell r="F330">
            <v>2.4450407028198242</v>
          </cell>
          <cell r="G330">
            <v>9.3243848532438278E-3</v>
          </cell>
          <cell r="H330">
            <v>91.311264395933435</v>
          </cell>
        </row>
        <row r="331">
          <cell r="A331" t="str">
            <v/>
          </cell>
          <cell r="B331" t="str">
            <v>All: All Customers</v>
          </cell>
          <cell r="C331" t="str">
            <v>9/5/2019</v>
          </cell>
          <cell r="D331">
            <v>18</v>
          </cell>
          <cell r="E331">
            <v>2.7256631851196289</v>
          </cell>
          <cell r="F331">
            <v>1.6817567348480225</v>
          </cell>
          <cell r="G331">
            <v>9.4843702390789986E-3</v>
          </cell>
          <cell r="H331">
            <v>90.007093907365601</v>
          </cell>
        </row>
        <row r="332">
          <cell r="A332" t="str">
            <v/>
          </cell>
          <cell r="B332" t="str">
            <v>All: All Customers</v>
          </cell>
          <cell r="C332" t="str">
            <v>9/5/2019</v>
          </cell>
          <cell r="D332">
            <v>19</v>
          </cell>
          <cell r="E332">
            <v>2.7010986804962158</v>
          </cell>
          <cell r="F332">
            <v>2.2233777046203613</v>
          </cell>
          <cell r="G332">
            <v>9.2966984957456589E-3</v>
          </cell>
          <cell r="H332">
            <v>87.076759004418008</v>
          </cell>
        </row>
        <row r="333">
          <cell r="A333" t="str">
            <v/>
          </cell>
          <cell r="B333" t="str">
            <v>All: All Customers</v>
          </cell>
          <cell r="C333" t="str">
            <v>9/5/2019</v>
          </cell>
          <cell r="D333">
            <v>20</v>
          </cell>
          <cell r="E333">
            <v>2.5775566101074219</v>
          </cell>
          <cell r="F333">
            <v>2.2530143260955811</v>
          </cell>
          <cell r="G333">
            <v>8.860311470925808E-3</v>
          </cell>
          <cell r="H333">
            <v>83.049355673782301</v>
          </cell>
        </row>
        <row r="334">
          <cell r="A334" t="str">
            <v/>
          </cell>
          <cell r="B334" t="str">
            <v>All: All Customers</v>
          </cell>
          <cell r="C334" t="str">
            <v>9/5/2019</v>
          </cell>
          <cell r="D334">
            <v>21</v>
          </cell>
          <cell r="E334">
            <v>2.4920432567596436</v>
          </cell>
          <cell r="F334">
            <v>2.2557063102722168</v>
          </cell>
          <cell r="G334">
            <v>8.5465852171182632E-3</v>
          </cell>
          <cell r="H334">
            <v>80.764598340811062</v>
          </cell>
        </row>
        <row r="335">
          <cell r="A335" t="str">
            <v/>
          </cell>
          <cell r="B335" t="str">
            <v>All: All Customers</v>
          </cell>
          <cell r="C335" t="str">
            <v>9/5/2019</v>
          </cell>
          <cell r="D335">
            <v>22</v>
          </cell>
          <cell r="E335">
            <v>2.2987031936645508</v>
          </cell>
          <cell r="F335">
            <v>2.8059928417205811</v>
          </cell>
          <cell r="G335">
            <v>8.3159124478697777E-3</v>
          </cell>
          <cell r="H335">
            <v>79.48323304585341</v>
          </cell>
        </row>
        <row r="336">
          <cell r="A336" t="str">
            <v/>
          </cell>
          <cell r="B336" t="str">
            <v>All: All Customers</v>
          </cell>
          <cell r="C336" t="str">
            <v>9/5/2019</v>
          </cell>
          <cell r="D336">
            <v>23</v>
          </cell>
          <cell r="E336">
            <v>2.0094711780548096</v>
          </cell>
          <cell r="F336">
            <v>2.2078359127044678</v>
          </cell>
          <cell r="G336">
            <v>7.9046459868550301E-3</v>
          </cell>
          <cell r="H336">
            <v>78.561597056646789</v>
          </cell>
        </row>
        <row r="337">
          <cell r="A337" t="str">
            <v/>
          </cell>
          <cell r="B337" t="str">
            <v>All: All Customers</v>
          </cell>
          <cell r="C337" t="str">
            <v>9/5/2019</v>
          </cell>
          <cell r="D337">
            <v>24</v>
          </cell>
          <cell r="E337">
            <v>1.654665470123291</v>
          </cell>
          <cell r="F337">
            <v>1.7738403081893921</v>
          </cell>
          <cell r="G337">
            <v>7.5114606879651546E-3</v>
          </cell>
          <cell r="H337">
            <v>77.298566419948187</v>
          </cell>
        </row>
        <row r="338">
          <cell r="A338" t="str">
            <v/>
          </cell>
          <cell r="B338" t="str">
            <v>All: All Customers</v>
          </cell>
          <cell r="C338" t="str">
            <v>9/12/2019</v>
          </cell>
          <cell r="D338">
            <v>1</v>
          </cell>
          <cell r="E338">
            <v>0.92426186800003052</v>
          </cell>
          <cell r="F338">
            <v>0.85421812534332275</v>
          </cell>
          <cell r="G338">
            <v>4.412677139043808E-2</v>
          </cell>
          <cell r="H338">
            <v>60.640713476784086</v>
          </cell>
        </row>
        <row r="339">
          <cell r="A339" t="str">
            <v/>
          </cell>
          <cell r="B339" t="str">
            <v>All: All Customers</v>
          </cell>
          <cell r="C339" t="str">
            <v>9/12/2019</v>
          </cell>
          <cell r="D339">
            <v>2</v>
          </cell>
          <cell r="E339">
            <v>0.8067551851272583</v>
          </cell>
          <cell r="F339">
            <v>0.75971519947052002</v>
          </cell>
          <cell r="G339">
            <v>4.1423007845878601E-2</v>
          </cell>
          <cell r="H339">
            <v>60.159999999999954</v>
          </cell>
        </row>
        <row r="340">
          <cell r="A340" t="str">
            <v/>
          </cell>
          <cell r="B340" t="str">
            <v>All: All Customers</v>
          </cell>
          <cell r="C340" t="str">
            <v>9/12/2019</v>
          </cell>
          <cell r="D340">
            <v>3</v>
          </cell>
          <cell r="E340">
            <v>0.69821441173553467</v>
          </cell>
          <cell r="F340">
            <v>0.67581671476364136</v>
          </cell>
          <cell r="G340">
            <v>3.4579917788505554E-2</v>
          </cell>
          <cell r="H340">
            <v>59.29594563986312</v>
          </cell>
        </row>
        <row r="341">
          <cell r="A341" t="str">
            <v/>
          </cell>
          <cell r="B341" t="str">
            <v>All: All Customers</v>
          </cell>
          <cell r="C341" t="str">
            <v>9/12/2019</v>
          </cell>
          <cell r="D341">
            <v>4</v>
          </cell>
          <cell r="E341">
            <v>0.6326715350151062</v>
          </cell>
          <cell r="F341">
            <v>0.60428982973098755</v>
          </cell>
          <cell r="G341">
            <v>3.0504610389471054E-2</v>
          </cell>
          <cell r="H341">
            <v>58.732718006795615</v>
          </cell>
        </row>
        <row r="342">
          <cell r="A342" t="str">
            <v/>
          </cell>
          <cell r="B342" t="str">
            <v>All: All Customers</v>
          </cell>
          <cell r="C342" t="str">
            <v>9/12/2019</v>
          </cell>
          <cell r="D342">
            <v>5</v>
          </cell>
          <cell r="E342">
            <v>0.61430895328521729</v>
          </cell>
          <cell r="F342">
            <v>0.58359718322753906</v>
          </cell>
          <cell r="G342">
            <v>2.3600775748491287E-2</v>
          </cell>
          <cell r="H342">
            <v>58.152933182333129</v>
          </cell>
        </row>
        <row r="343">
          <cell r="A343" t="str">
            <v/>
          </cell>
          <cell r="B343" t="str">
            <v>All: All Customers</v>
          </cell>
          <cell r="C343" t="str">
            <v>9/12/2019</v>
          </cell>
          <cell r="D343">
            <v>6</v>
          </cell>
          <cell r="E343">
            <v>0.61725819110870361</v>
          </cell>
          <cell r="F343">
            <v>0.59134751558303833</v>
          </cell>
          <cell r="G343">
            <v>1.8761949613690376E-2</v>
          </cell>
          <cell r="H343">
            <v>57.648776896941897</v>
          </cell>
        </row>
        <row r="344">
          <cell r="A344" t="str">
            <v/>
          </cell>
          <cell r="B344" t="str">
            <v>All: All Customers</v>
          </cell>
          <cell r="C344" t="str">
            <v>9/12/2019</v>
          </cell>
          <cell r="D344">
            <v>7</v>
          </cell>
          <cell r="E344">
            <v>0.69418609142303467</v>
          </cell>
          <cell r="F344">
            <v>0.67174893617630005</v>
          </cell>
          <cell r="G344">
            <v>1.9778881222009659E-2</v>
          </cell>
          <cell r="H344">
            <v>57.437463193658239</v>
          </cell>
        </row>
        <row r="345">
          <cell r="A345" t="str">
            <v/>
          </cell>
          <cell r="B345" t="str">
            <v>All: All Customers</v>
          </cell>
          <cell r="C345" t="str">
            <v>9/12/2019</v>
          </cell>
          <cell r="D345">
            <v>8</v>
          </cell>
          <cell r="E345">
            <v>0.70503753423690796</v>
          </cell>
          <cell r="F345">
            <v>0.71540230512619019</v>
          </cell>
          <cell r="G345">
            <v>2.280249260365963E-2</v>
          </cell>
          <cell r="H345">
            <v>60.200509626274481</v>
          </cell>
        </row>
        <row r="346">
          <cell r="A346" t="str">
            <v/>
          </cell>
          <cell r="B346" t="str">
            <v>All: All Customers</v>
          </cell>
          <cell r="C346" t="str">
            <v>9/12/2019</v>
          </cell>
          <cell r="D346">
            <v>9</v>
          </cell>
          <cell r="E346">
            <v>0.57601672410964966</v>
          </cell>
          <cell r="F346">
            <v>0.57485091686248779</v>
          </cell>
          <cell r="G346">
            <v>2.4917976930737495E-2</v>
          </cell>
          <cell r="H346">
            <v>66.91517553793939</v>
          </cell>
        </row>
        <row r="347">
          <cell r="A347" t="str">
            <v/>
          </cell>
          <cell r="B347" t="str">
            <v>All: All Customers</v>
          </cell>
          <cell r="C347" t="str">
            <v>9/12/2019</v>
          </cell>
          <cell r="D347">
            <v>10</v>
          </cell>
          <cell r="E347">
            <v>0.44231623411178589</v>
          </cell>
          <cell r="F347">
            <v>0.46537065505981445</v>
          </cell>
          <cell r="G347">
            <v>2.7827760204672813E-2</v>
          </cell>
          <cell r="H347">
            <v>73.307836919593328</v>
          </cell>
        </row>
        <row r="348">
          <cell r="A348" t="str">
            <v/>
          </cell>
          <cell r="B348" t="str">
            <v>All: All Customers</v>
          </cell>
          <cell r="C348" t="str">
            <v>9/12/2019</v>
          </cell>
          <cell r="D348">
            <v>11</v>
          </cell>
          <cell r="E348">
            <v>0.41244760155677795</v>
          </cell>
          <cell r="F348">
            <v>0.35838997364044189</v>
          </cell>
          <cell r="G348">
            <v>3.0837446451187134E-2</v>
          </cell>
          <cell r="H348">
            <v>76.914586636466808</v>
          </cell>
        </row>
        <row r="349">
          <cell r="A349" t="str">
            <v/>
          </cell>
          <cell r="B349" t="str">
            <v>All: All Customers</v>
          </cell>
          <cell r="C349" t="str">
            <v>9/12/2019</v>
          </cell>
          <cell r="D349">
            <v>12</v>
          </cell>
          <cell r="E349">
            <v>0.38238328695297241</v>
          </cell>
          <cell r="F349">
            <v>0.34837678074836731</v>
          </cell>
          <cell r="G349">
            <v>3.6261189728975296E-2</v>
          </cell>
          <cell r="H349">
            <v>77.719026047565933</v>
          </cell>
        </row>
        <row r="350">
          <cell r="A350" t="str">
            <v/>
          </cell>
          <cell r="B350" t="str">
            <v>All: All Customers</v>
          </cell>
          <cell r="C350" t="str">
            <v>9/12/2019</v>
          </cell>
          <cell r="D350">
            <v>13</v>
          </cell>
          <cell r="E350">
            <v>0.4743482768535614</v>
          </cell>
          <cell r="F350">
            <v>0.42174279689788818</v>
          </cell>
          <cell r="G350">
            <v>4.2836036533117294E-2</v>
          </cell>
          <cell r="H350">
            <v>79.139184597962029</v>
          </cell>
        </row>
        <row r="351">
          <cell r="A351" t="str">
            <v/>
          </cell>
          <cell r="B351" t="str">
            <v>All: All Customers</v>
          </cell>
          <cell r="C351" t="str">
            <v>9/12/2019</v>
          </cell>
          <cell r="D351">
            <v>14</v>
          </cell>
          <cell r="E351">
            <v>0.62275063991546631</v>
          </cell>
          <cell r="F351">
            <v>0.59352028369903564</v>
          </cell>
          <cell r="G351">
            <v>4.745880514383316E-2</v>
          </cell>
          <cell r="H351">
            <v>79.799773499433385</v>
          </cell>
        </row>
        <row r="352">
          <cell r="A352" t="str">
            <v/>
          </cell>
          <cell r="B352" t="str">
            <v>All: All Customers</v>
          </cell>
          <cell r="C352" t="str">
            <v>9/12/2019</v>
          </cell>
          <cell r="D352">
            <v>15</v>
          </cell>
          <cell r="E352">
            <v>0.8714480996131897</v>
          </cell>
          <cell r="F352">
            <v>0.80230480432510376</v>
          </cell>
          <cell r="G352">
            <v>5.3366851061582565E-2</v>
          </cell>
          <cell r="H352">
            <v>79.657870894676392</v>
          </cell>
        </row>
        <row r="353">
          <cell r="A353" t="str">
            <v/>
          </cell>
          <cell r="B353" t="str">
            <v>All: All Customers</v>
          </cell>
          <cell r="C353" t="str">
            <v>9/12/2019</v>
          </cell>
          <cell r="D353">
            <v>16</v>
          </cell>
          <cell r="E353">
            <v>1.1538910865783691</v>
          </cell>
          <cell r="F353">
            <v>1.1244590282440186</v>
          </cell>
          <cell r="G353">
            <v>5.6002870202064514E-2</v>
          </cell>
          <cell r="H353">
            <v>79.48881087202686</v>
          </cell>
        </row>
        <row r="354">
          <cell r="A354" t="str">
            <v/>
          </cell>
          <cell r="B354" t="str">
            <v>All: All Customers</v>
          </cell>
          <cell r="C354" t="str">
            <v>9/12/2019</v>
          </cell>
          <cell r="D354">
            <v>17</v>
          </cell>
          <cell r="E354">
            <v>1.4505308866500854</v>
          </cell>
          <cell r="F354">
            <v>1.4214578866958618</v>
          </cell>
          <cell r="G354">
            <v>5.650605633854866E-2</v>
          </cell>
          <cell r="H354">
            <v>78.499660249150295</v>
          </cell>
        </row>
        <row r="355">
          <cell r="A355" t="str">
            <v/>
          </cell>
          <cell r="B355" t="str">
            <v>All: All Customers</v>
          </cell>
          <cell r="C355" t="str">
            <v>9/12/2019</v>
          </cell>
          <cell r="D355">
            <v>18</v>
          </cell>
          <cell r="E355">
            <v>1.6982688903808594</v>
          </cell>
          <cell r="F355">
            <v>1.6348479986190796</v>
          </cell>
          <cell r="G355">
            <v>5.649992823600769E-2</v>
          </cell>
          <cell r="H355">
            <v>77.15945639864087</v>
          </cell>
        </row>
        <row r="356">
          <cell r="A356" t="str">
            <v/>
          </cell>
          <cell r="B356" t="str">
            <v>All: All Customers</v>
          </cell>
          <cell r="C356" t="str">
            <v>9/12/2019</v>
          </cell>
          <cell r="D356">
            <v>19</v>
          </cell>
          <cell r="E356">
            <v>1.7475568056106567</v>
          </cell>
          <cell r="F356">
            <v>1.2066500186920166</v>
          </cell>
          <cell r="G356">
            <v>5.8354265987873077E-2</v>
          </cell>
          <cell r="H356">
            <v>73.75281993204959</v>
          </cell>
        </row>
        <row r="357">
          <cell r="A357" t="str">
            <v/>
          </cell>
          <cell r="B357" t="str">
            <v>All: All Customers</v>
          </cell>
          <cell r="C357" t="str">
            <v>9/12/2019</v>
          </cell>
          <cell r="D357">
            <v>20</v>
          </cell>
          <cell r="E357">
            <v>1.7047646045684814</v>
          </cell>
          <cell r="F357">
            <v>1.975226879119873</v>
          </cell>
          <cell r="G357">
            <v>5.3872477263212204E-2</v>
          </cell>
          <cell r="H357">
            <v>70.137938844847227</v>
          </cell>
        </row>
        <row r="358">
          <cell r="A358" t="str">
            <v/>
          </cell>
          <cell r="B358" t="str">
            <v>All: All Customers</v>
          </cell>
          <cell r="C358" t="str">
            <v>9/12/2019</v>
          </cell>
          <cell r="D358">
            <v>21</v>
          </cell>
          <cell r="E358">
            <v>1.6544715166091919</v>
          </cell>
          <cell r="F358">
            <v>1.7437103986740112</v>
          </cell>
          <cell r="G358">
            <v>5.0234001129865646E-2</v>
          </cell>
          <cell r="H358">
            <v>66.735254813136052</v>
          </cell>
        </row>
        <row r="359">
          <cell r="A359" t="str">
            <v/>
          </cell>
          <cell r="B359" t="str">
            <v>All: All Customers</v>
          </cell>
          <cell r="C359" t="str">
            <v>9/12/2019</v>
          </cell>
          <cell r="D359">
            <v>22</v>
          </cell>
          <cell r="E359">
            <v>1.4792654514312744</v>
          </cell>
          <cell r="F359">
            <v>1.5872147083282471</v>
          </cell>
          <cell r="G359">
            <v>4.8069987446069717E-2</v>
          </cell>
          <cell r="H359">
            <v>65.1617893544732</v>
          </cell>
        </row>
        <row r="360">
          <cell r="A360" t="str">
            <v/>
          </cell>
          <cell r="B360" t="str">
            <v>All: All Customers</v>
          </cell>
          <cell r="C360" t="str">
            <v>9/12/2019</v>
          </cell>
          <cell r="D360">
            <v>23</v>
          </cell>
          <cell r="E360">
            <v>1.3326678276062012</v>
          </cell>
          <cell r="F360">
            <v>1.3620833158493042</v>
          </cell>
          <cell r="G360">
            <v>4.9111027270555496E-2</v>
          </cell>
          <cell r="H360">
            <v>63.912151755379881</v>
          </cell>
        </row>
        <row r="361">
          <cell r="A361" t="str">
            <v/>
          </cell>
          <cell r="B361" t="str">
            <v>All: All Customers</v>
          </cell>
          <cell r="C361" t="str">
            <v>9/12/2019</v>
          </cell>
          <cell r="D361">
            <v>24</v>
          </cell>
          <cell r="E361">
            <v>1.1001192331314087</v>
          </cell>
          <cell r="F361">
            <v>1.1494873762130737</v>
          </cell>
          <cell r="G361">
            <v>4.7837067395448685E-2</v>
          </cell>
          <cell r="H361">
            <v>63.614575311439282</v>
          </cell>
        </row>
        <row r="362">
          <cell r="A362" t="str">
            <v/>
          </cell>
          <cell r="B362" t="str">
            <v>All: All Customers</v>
          </cell>
          <cell r="C362" t="str">
            <v>9/13/2019</v>
          </cell>
          <cell r="D362">
            <v>1</v>
          </cell>
          <cell r="E362">
            <v>1.0238250494003296</v>
          </cell>
          <cell r="F362">
            <v>1.0466793775558472</v>
          </cell>
          <cell r="G362">
            <v>6.0074115172028542E-3</v>
          </cell>
          <cell r="H362">
            <v>71.458194670485085</v>
          </cell>
        </row>
        <row r="363">
          <cell r="A363" t="str">
            <v/>
          </cell>
          <cell r="B363" t="str">
            <v>All: All Customers</v>
          </cell>
          <cell r="C363" t="str">
            <v>9/13/2019</v>
          </cell>
          <cell r="D363">
            <v>2</v>
          </cell>
          <cell r="E363">
            <v>0.86869126558303833</v>
          </cell>
          <cell r="F363">
            <v>0.88440704345703125</v>
          </cell>
          <cell r="G363">
            <v>5.456400103867054E-3</v>
          </cell>
          <cell r="H363">
            <v>70.48479698944621</v>
          </cell>
        </row>
        <row r="364">
          <cell r="A364" t="str">
            <v/>
          </cell>
          <cell r="B364" t="str">
            <v>All: All Customers</v>
          </cell>
          <cell r="C364" t="str">
            <v>9/13/2019</v>
          </cell>
          <cell r="D364">
            <v>3</v>
          </cell>
          <cell r="E364">
            <v>0.76831495761871338</v>
          </cell>
          <cell r="F364">
            <v>0.77219527959823608</v>
          </cell>
          <cell r="G364">
            <v>4.8324014060199261E-3</v>
          </cell>
          <cell r="H364">
            <v>69.5125278682155</v>
          </cell>
        </row>
        <row r="365">
          <cell r="A365" t="str">
            <v/>
          </cell>
          <cell r="B365" t="str">
            <v>All: All Customers</v>
          </cell>
          <cell r="C365" t="str">
            <v>9/13/2019</v>
          </cell>
          <cell r="D365">
            <v>4</v>
          </cell>
          <cell r="E365">
            <v>0.69248348474502563</v>
          </cell>
          <cell r="F365">
            <v>0.69075167179107666</v>
          </cell>
          <cell r="G365">
            <v>4.2031705379486084E-3</v>
          </cell>
          <cell r="H365">
            <v>68.557873881178324</v>
          </cell>
        </row>
        <row r="366">
          <cell r="A366" t="str">
            <v/>
          </cell>
          <cell r="B366" t="str">
            <v>All: All Customers</v>
          </cell>
          <cell r="C366" t="str">
            <v>9/13/2019</v>
          </cell>
          <cell r="D366">
            <v>5</v>
          </cell>
          <cell r="E366">
            <v>0.64439433813095093</v>
          </cell>
          <cell r="F366">
            <v>0.63895106315612793</v>
          </cell>
          <cell r="G366">
            <v>3.6652698181569576E-3</v>
          </cell>
          <cell r="H366">
            <v>67.624035801423275</v>
          </cell>
        </row>
        <row r="367">
          <cell r="A367" t="str">
            <v/>
          </cell>
          <cell r="B367" t="str">
            <v>All: All Customers</v>
          </cell>
          <cell r="C367" t="str">
            <v>9/13/2019</v>
          </cell>
          <cell r="D367">
            <v>6</v>
          </cell>
          <cell r="E367">
            <v>0.63746970891952515</v>
          </cell>
          <cell r="F367">
            <v>0.63177502155303955</v>
          </cell>
          <cell r="G367">
            <v>3.2305310014635324E-3</v>
          </cell>
          <cell r="H367">
            <v>66.942032546774641</v>
          </cell>
        </row>
        <row r="368">
          <cell r="A368" t="str">
            <v/>
          </cell>
          <cell r="B368" t="str">
            <v>All: All Customers</v>
          </cell>
          <cell r="C368" t="str">
            <v>9/13/2019</v>
          </cell>
          <cell r="D368">
            <v>7</v>
          </cell>
          <cell r="E368">
            <v>0.69045579433441162</v>
          </cell>
          <cell r="F368">
            <v>0.67880332469940186</v>
          </cell>
          <cell r="G368">
            <v>3.0533843673765659E-3</v>
          </cell>
          <cell r="H368">
            <v>66.678456672034287</v>
          </cell>
        </row>
        <row r="369">
          <cell r="A369" t="str">
            <v/>
          </cell>
          <cell r="B369" t="str">
            <v>All: All Customers</v>
          </cell>
          <cell r="C369" t="str">
            <v>9/13/2019</v>
          </cell>
          <cell r="D369">
            <v>8</v>
          </cell>
          <cell r="E369">
            <v>0.65530115365982056</v>
          </cell>
          <cell r="F369">
            <v>0.64950549602508545</v>
          </cell>
          <cell r="G369">
            <v>3.3032512292265892E-3</v>
          </cell>
          <cell r="H369">
            <v>69.307235353906592</v>
          </cell>
        </row>
        <row r="370">
          <cell r="A370" t="str">
            <v/>
          </cell>
          <cell r="B370" t="str">
            <v>All: All Customers</v>
          </cell>
          <cell r="C370" t="str">
            <v>9/13/2019</v>
          </cell>
          <cell r="D370">
            <v>9</v>
          </cell>
          <cell r="E370">
            <v>0.53522950410842896</v>
          </cell>
          <cell r="F370">
            <v>0.52944058179855347</v>
          </cell>
          <cell r="G370">
            <v>3.6617459263652563E-3</v>
          </cell>
          <cell r="H370">
            <v>74.229697518340643</v>
          </cell>
        </row>
        <row r="371">
          <cell r="A371" t="str">
            <v/>
          </cell>
          <cell r="B371" t="str">
            <v>All: All Customers</v>
          </cell>
          <cell r="C371" t="str">
            <v>9/13/2019</v>
          </cell>
          <cell r="D371">
            <v>10</v>
          </cell>
          <cell r="E371">
            <v>0.45068836212158203</v>
          </cell>
          <cell r="F371">
            <v>0.44794851541519165</v>
          </cell>
          <cell r="G371">
            <v>4.3761534616351128E-3</v>
          </cell>
          <cell r="H371">
            <v>80.934738201796307</v>
          </cell>
        </row>
        <row r="372">
          <cell r="A372" t="str">
            <v/>
          </cell>
          <cell r="B372" t="str">
            <v>All: All Customers</v>
          </cell>
          <cell r="C372" t="str">
            <v>9/13/2019</v>
          </cell>
          <cell r="D372">
            <v>11</v>
          </cell>
          <cell r="E372">
            <v>0.45018428564071655</v>
          </cell>
          <cell r="F372">
            <v>0.44783791899681091</v>
          </cell>
          <cell r="G372">
            <v>5.1314886659383774E-3</v>
          </cell>
          <cell r="H372">
            <v>86.46625020340116</v>
          </cell>
        </row>
        <row r="373">
          <cell r="A373" t="str">
            <v/>
          </cell>
          <cell r="B373" t="str">
            <v>All: All Customers</v>
          </cell>
          <cell r="C373" t="str">
            <v>9/13/2019</v>
          </cell>
          <cell r="D373">
            <v>12</v>
          </cell>
          <cell r="E373">
            <v>0.56619000434875488</v>
          </cell>
          <cell r="F373">
            <v>0.56549876928329468</v>
          </cell>
          <cell r="G373">
            <v>6.0224523767828941E-3</v>
          </cell>
          <cell r="H373">
            <v>90.342349877924775</v>
          </cell>
        </row>
        <row r="374">
          <cell r="A374" t="str">
            <v/>
          </cell>
          <cell r="B374" t="str">
            <v>All: All Customers</v>
          </cell>
          <cell r="C374" t="str">
            <v>9/13/2019</v>
          </cell>
          <cell r="D374">
            <v>13</v>
          </cell>
          <cell r="E374">
            <v>0.81550091505050659</v>
          </cell>
          <cell r="F374">
            <v>0.81151771545410156</v>
          </cell>
          <cell r="G374">
            <v>7.0030023343861103E-3</v>
          </cell>
          <cell r="H374">
            <v>92.245390561466621</v>
          </cell>
        </row>
        <row r="375">
          <cell r="A375" t="str">
            <v/>
          </cell>
          <cell r="B375" t="str">
            <v>All: All Customers</v>
          </cell>
          <cell r="C375" t="str">
            <v>9/13/2019</v>
          </cell>
          <cell r="D375">
            <v>14</v>
          </cell>
          <cell r="E375">
            <v>1.1665642261505127</v>
          </cell>
          <cell r="F375">
            <v>1.1429123878479004</v>
          </cell>
          <cell r="G375">
            <v>7.8931841999292374E-3</v>
          </cell>
          <cell r="H375">
            <v>93.382428803933749</v>
          </cell>
        </row>
        <row r="376">
          <cell r="A376" t="str">
            <v/>
          </cell>
          <cell r="B376" t="str">
            <v>All: All Customers</v>
          </cell>
          <cell r="C376" t="str">
            <v>9/13/2019</v>
          </cell>
          <cell r="D376">
            <v>15</v>
          </cell>
          <cell r="E376">
            <v>1.5357192754745483</v>
          </cell>
          <cell r="F376">
            <v>1.5100027322769165</v>
          </cell>
          <cell r="G376">
            <v>8.5024293512105942E-3</v>
          </cell>
          <cell r="H376">
            <v>94.148213995056679</v>
          </cell>
        </row>
        <row r="377">
          <cell r="A377" t="str">
            <v/>
          </cell>
          <cell r="B377" t="str">
            <v>All: All Customers</v>
          </cell>
          <cell r="C377" t="str">
            <v>9/13/2019</v>
          </cell>
          <cell r="D377">
            <v>16</v>
          </cell>
          <cell r="E377">
            <v>1.9478744268417358</v>
          </cell>
          <cell r="F377">
            <v>1.9669378995895386</v>
          </cell>
          <cell r="G377">
            <v>8.8544581085443497E-3</v>
          </cell>
          <cell r="H377">
            <v>94.132129780356991</v>
          </cell>
        </row>
        <row r="378">
          <cell r="A378" t="str">
            <v/>
          </cell>
          <cell r="B378" t="str">
            <v>All: All Customers</v>
          </cell>
          <cell r="C378" t="str">
            <v>9/13/2019</v>
          </cell>
          <cell r="D378">
            <v>17</v>
          </cell>
          <cell r="E378">
            <v>2.3109972476959229</v>
          </cell>
          <cell r="F378">
            <v>2.2917535305023193</v>
          </cell>
          <cell r="G378">
            <v>8.8835936039686203E-3</v>
          </cell>
          <cell r="H378">
            <v>93.090923515077151</v>
          </cell>
        </row>
        <row r="379">
          <cell r="A379" t="str">
            <v/>
          </cell>
          <cell r="B379" t="str">
            <v>All: All Customers</v>
          </cell>
          <cell r="C379" t="str">
            <v>9/13/2019</v>
          </cell>
          <cell r="D379">
            <v>18</v>
          </cell>
          <cell r="E379">
            <v>2.5119559764862061</v>
          </cell>
          <cell r="F379">
            <v>2.4507858753204346</v>
          </cell>
          <cell r="G379">
            <v>8.7799821048974991E-3</v>
          </cell>
          <cell r="H379">
            <v>91.464989829171159</v>
          </cell>
        </row>
        <row r="380">
          <cell r="A380" t="str">
            <v/>
          </cell>
          <cell r="B380" t="str">
            <v>All: All Customers</v>
          </cell>
          <cell r="C380" t="str">
            <v>9/13/2019</v>
          </cell>
          <cell r="D380">
            <v>19</v>
          </cell>
          <cell r="E380">
            <v>2.4760818481445313</v>
          </cell>
          <cell r="F380">
            <v>1.537822961807251</v>
          </cell>
          <cell r="G380">
            <v>8.7715974077582359E-3</v>
          </cell>
          <cell r="H380">
            <v>88.153319365305521</v>
          </cell>
        </row>
        <row r="381">
          <cell r="A381" t="str">
            <v/>
          </cell>
          <cell r="B381" t="str">
            <v>All: All Customers</v>
          </cell>
          <cell r="C381" t="str">
            <v>9/13/2019</v>
          </cell>
          <cell r="D381">
            <v>20</v>
          </cell>
          <cell r="E381">
            <v>2.2978050708770752</v>
          </cell>
          <cell r="F381">
            <v>1.7199236154556274</v>
          </cell>
          <cell r="G381">
            <v>8.3756381645798683E-3</v>
          </cell>
          <cell r="H381">
            <v>83.690247355579814</v>
          </cell>
        </row>
        <row r="382">
          <cell r="A382" t="str">
            <v/>
          </cell>
          <cell r="B382" t="str">
            <v>All: All Customers</v>
          </cell>
          <cell r="C382" t="str">
            <v>9/13/2019</v>
          </cell>
          <cell r="D382">
            <v>21</v>
          </cell>
          <cell r="E382">
            <v>2.15431809425354</v>
          </cell>
          <cell r="F382">
            <v>2.5772860050201416</v>
          </cell>
          <cell r="G382">
            <v>8.0559169873595238E-3</v>
          </cell>
          <cell r="H382">
            <v>80.788072619959323</v>
          </cell>
        </row>
        <row r="383">
          <cell r="A383" t="str">
            <v/>
          </cell>
          <cell r="B383" t="str">
            <v>All: All Customers</v>
          </cell>
          <cell r="C383" t="str">
            <v>9/13/2019</v>
          </cell>
          <cell r="D383">
            <v>22</v>
          </cell>
          <cell r="E383">
            <v>1.9702569246292114</v>
          </cell>
          <cell r="F383">
            <v>2.1003968715667725</v>
          </cell>
          <cell r="G383">
            <v>7.5011253356933594E-3</v>
          </cell>
          <cell r="H383">
            <v>78.722043531396508</v>
          </cell>
        </row>
        <row r="384">
          <cell r="A384" t="str">
            <v/>
          </cell>
          <cell r="B384" t="str">
            <v>All: All Customers</v>
          </cell>
          <cell r="C384" t="str">
            <v>9/13/2019</v>
          </cell>
          <cell r="D384">
            <v>23</v>
          </cell>
          <cell r="E384">
            <v>1.7252520322799683</v>
          </cell>
          <cell r="F384">
            <v>1.8134353160858154</v>
          </cell>
          <cell r="G384">
            <v>7.2487513534724712E-3</v>
          </cell>
          <cell r="H384">
            <v>76.946785598052301</v>
          </cell>
        </row>
        <row r="385">
          <cell r="A385" t="str">
            <v/>
          </cell>
          <cell r="B385" t="str">
            <v>All: All Customers</v>
          </cell>
          <cell r="C385" t="str">
            <v>9/13/2019</v>
          </cell>
          <cell r="D385">
            <v>24</v>
          </cell>
          <cell r="E385">
            <v>1.4494730234146118</v>
          </cell>
          <cell r="F385">
            <v>1.5146803855895996</v>
          </cell>
          <cell r="G385">
            <v>6.8156644701957703E-3</v>
          </cell>
          <cell r="H385">
            <v>75.344394426328108</v>
          </cell>
        </row>
        <row r="386">
          <cell r="A386" t="str">
            <v/>
          </cell>
          <cell r="B386" t="str">
            <v>All: All Customers</v>
          </cell>
          <cell r="C386" t="str">
            <v>9/24/2019 (6pm-8pm)</v>
          </cell>
          <cell r="D386">
            <v>1</v>
          </cell>
          <cell r="E386">
            <v>0.89856803417205811</v>
          </cell>
          <cell r="F386">
            <v>0.91425395011901855</v>
          </cell>
          <cell r="G386">
            <v>1.6265556216239929E-2</v>
          </cell>
          <cell r="H386">
            <v>66.194053436454681</v>
          </cell>
        </row>
        <row r="387">
          <cell r="A387" t="str">
            <v/>
          </cell>
          <cell r="B387" t="str">
            <v>All: All Customers</v>
          </cell>
          <cell r="C387" t="str">
            <v>9/24/2019 (5pm-8pm)</v>
          </cell>
          <cell r="D387">
            <v>1</v>
          </cell>
          <cell r="E387">
            <v>0.852325439453125</v>
          </cell>
          <cell r="F387">
            <v>0.85770672559738159</v>
          </cell>
          <cell r="G387">
            <v>5.7436744682490826E-3</v>
          </cell>
          <cell r="H387">
            <v>66.862481528790426</v>
          </cell>
        </row>
        <row r="388">
          <cell r="A388" t="str">
            <v/>
          </cell>
          <cell r="B388" t="str">
            <v>All: All Customers</v>
          </cell>
          <cell r="C388" t="str">
            <v>9/24/2019 (5pm-8pm)</v>
          </cell>
          <cell r="D388">
            <v>2</v>
          </cell>
          <cell r="E388">
            <v>0.73180019855499268</v>
          </cell>
          <cell r="F388">
            <v>0.73793357610702515</v>
          </cell>
          <cell r="G388">
            <v>5.086622666567564E-3</v>
          </cell>
          <cell r="H388">
            <v>66.056352275864768</v>
          </cell>
        </row>
        <row r="389">
          <cell r="A389" t="str">
            <v/>
          </cell>
          <cell r="B389" t="str">
            <v>All: All Customers</v>
          </cell>
          <cell r="C389" t="str">
            <v>9/24/2019 (6pm-8pm)</v>
          </cell>
          <cell r="D389">
            <v>2</v>
          </cell>
          <cell r="E389">
            <v>0.78630304336547852</v>
          </cell>
          <cell r="F389">
            <v>0.79154902696609497</v>
          </cell>
          <cell r="G389">
            <v>1.4500759541988373E-2</v>
          </cell>
          <cell r="H389">
            <v>64.773035682898055</v>
          </cell>
        </row>
        <row r="390">
          <cell r="A390" t="str">
            <v/>
          </cell>
          <cell r="B390" t="str">
            <v>All: All Customers</v>
          </cell>
          <cell r="C390" t="str">
            <v>9/24/2019 (6pm-8pm)</v>
          </cell>
          <cell r="D390">
            <v>3</v>
          </cell>
          <cell r="E390">
            <v>0.70472925901412964</v>
          </cell>
          <cell r="F390">
            <v>0.72075909376144409</v>
          </cell>
          <cell r="G390">
            <v>1.3066284358501434E-2</v>
          </cell>
          <cell r="H390">
            <v>63.438024257338242</v>
          </cell>
        </row>
        <row r="391">
          <cell r="A391" t="str">
            <v/>
          </cell>
          <cell r="B391" t="str">
            <v>All: All Customers</v>
          </cell>
          <cell r="C391" t="str">
            <v>9/24/2019 (5pm-8pm)</v>
          </cell>
          <cell r="D391">
            <v>3</v>
          </cell>
          <cell r="E391">
            <v>0.64902162551879883</v>
          </cell>
          <cell r="F391">
            <v>0.65968501567840576</v>
          </cell>
          <cell r="G391">
            <v>4.4873417355120182E-3</v>
          </cell>
          <cell r="H391">
            <v>65.336861260612338</v>
          </cell>
        </row>
        <row r="392">
          <cell r="A392" t="str">
            <v/>
          </cell>
          <cell r="B392" t="str">
            <v>All: All Customers</v>
          </cell>
          <cell r="C392" t="str">
            <v>9/24/2019 (6pm-8pm)</v>
          </cell>
          <cell r="D392">
            <v>4</v>
          </cell>
          <cell r="E392">
            <v>0.66046744585037231</v>
          </cell>
          <cell r="F392">
            <v>0.67458134889602661</v>
          </cell>
          <cell r="G392">
            <v>1.1599109508097172E-2</v>
          </cell>
          <cell r="H392">
            <v>61.930581824573608</v>
          </cell>
        </row>
        <row r="393">
          <cell r="A393" t="str">
            <v/>
          </cell>
          <cell r="B393" t="str">
            <v>All: All Customers</v>
          </cell>
          <cell r="C393" t="str">
            <v>9/24/2019 (5pm-8pm)</v>
          </cell>
          <cell r="D393">
            <v>4</v>
          </cell>
          <cell r="E393">
            <v>0.59646189212799072</v>
          </cell>
          <cell r="F393">
            <v>0.60706079006195068</v>
          </cell>
          <cell r="G393">
            <v>4.0044649504125118E-3</v>
          </cell>
          <cell r="H393">
            <v>64.498616254714705</v>
          </cell>
        </row>
        <row r="394">
          <cell r="A394" t="str">
            <v/>
          </cell>
          <cell r="B394" t="str">
            <v>All: All Customers</v>
          </cell>
          <cell r="C394" t="str">
            <v>9/24/2019 (6pm-8pm)</v>
          </cell>
          <cell r="D394">
            <v>5</v>
          </cell>
          <cell r="E394">
            <v>0.62667107582092285</v>
          </cell>
          <cell r="F394">
            <v>0.64877158403396606</v>
          </cell>
          <cell r="G394">
            <v>1.0195904411375523E-2</v>
          </cell>
          <cell r="H394">
            <v>61.13818245737172</v>
          </cell>
        </row>
        <row r="395">
          <cell r="A395" t="str">
            <v/>
          </cell>
          <cell r="B395" t="str">
            <v>All: All Customers</v>
          </cell>
          <cell r="C395" t="str">
            <v>9/24/2019 (5pm-8pm)</v>
          </cell>
          <cell r="D395">
            <v>5</v>
          </cell>
          <cell r="E395">
            <v>0.57348352670669556</v>
          </cell>
          <cell r="F395">
            <v>0.57746052742004395</v>
          </cell>
          <cell r="G395">
            <v>3.5166090819984674E-3</v>
          </cell>
          <cell r="H395">
            <v>64.127702043265927</v>
          </cell>
        </row>
        <row r="396">
          <cell r="A396" t="str">
            <v/>
          </cell>
          <cell r="B396" t="str">
            <v>All: All Customers</v>
          </cell>
          <cell r="C396" t="str">
            <v>9/24/2019 (6pm-8pm)</v>
          </cell>
          <cell r="D396">
            <v>6</v>
          </cell>
          <cell r="E396">
            <v>0.64212638139724731</v>
          </cell>
          <cell r="F396">
            <v>0.65382909774780273</v>
          </cell>
          <cell r="G396">
            <v>9.1535765677690506E-3</v>
          </cell>
          <cell r="H396">
            <v>60.248080506235766</v>
          </cell>
        </row>
        <row r="397">
          <cell r="A397" t="str">
            <v/>
          </cell>
          <cell r="B397" t="str">
            <v>All: All Customers</v>
          </cell>
          <cell r="C397" t="str">
            <v>9/24/2019 (5pm-8pm)</v>
          </cell>
          <cell r="D397">
            <v>6</v>
          </cell>
          <cell r="E397">
            <v>0.58859091997146606</v>
          </cell>
          <cell r="F397">
            <v>0.58231222629547119</v>
          </cell>
          <cell r="G397">
            <v>3.1501187477260828E-3</v>
          </cell>
          <cell r="H397">
            <v>63.709009395224122</v>
          </cell>
        </row>
        <row r="398">
          <cell r="A398" t="str">
            <v/>
          </cell>
          <cell r="B398" t="str">
            <v>All: All Customers</v>
          </cell>
          <cell r="C398" t="str">
            <v>9/24/2019 (5pm-8pm)</v>
          </cell>
          <cell r="D398">
            <v>7</v>
          </cell>
          <cell r="E398">
            <v>0.65585821866989136</v>
          </cell>
          <cell r="F398">
            <v>0.64109605550765991</v>
          </cell>
          <cell r="G398">
            <v>2.9951208271086216E-3</v>
          </cell>
          <cell r="H398">
            <v>63.428250022814957</v>
          </cell>
        </row>
        <row r="399">
          <cell r="A399" t="str">
            <v/>
          </cell>
          <cell r="B399" t="str">
            <v>All: All Customers</v>
          </cell>
          <cell r="C399" t="str">
            <v>9/24/2019 (6pm-8pm)</v>
          </cell>
          <cell r="D399">
            <v>7</v>
          </cell>
          <cell r="E399">
            <v>0.71593421697616577</v>
          </cell>
          <cell r="F399">
            <v>0.72386682033538818</v>
          </cell>
          <cell r="G399">
            <v>8.9428480714559555E-3</v>
          </cell>
          <cell r="H399">
            <v>59.342163824923645</v>
          </cell>
        </row>
        <row r="400">
          <cell r="A400" t="str">
            <v/>
          </cell>
          <cell r="B400" t="str">
            <v>All: All Customers</v>
          </cell>
          <cell r="C400" t="str">
            <v>9/24/2019 (6pm-8pm)</v>
          </cell>
          <cell r="D400">
            <v>8</v>
          </cell>
          <cell r="E400">
            <v>0.68421715497970581</v>
          </cell>
          <cell r="F400">
            <v>0.68579298257827759</v>
          </cell>
          <cell r="G400">
            <v>9.3820700421929359E-3</v>
          </cell>
          <cell r="H400">
            <v>60.86308841623876</v>
          </cell>
        </row>
        <row r="401">
          <cell r="A401" t="str">
            <v/>
          </cell>
          <cell r="B401" t="str">
            <v>All: All Customers</v>
          </cell>
          <cell r="C401" t="str">
            <v>9/24/2019 (5pm-8pm)</v>
          </cell>
          <cell r="D401">
            <v>8</v>
          </cell>
          <cell r="E401">
            <v>0.62237763404846191</v>
          </cell>
          <cell r="F401">
            <v>0.61162620782852173</v>
          </cell>
          <cell r="G401">
            <v>3.0910915229469538E-3</v>
          </cell>
          <cell r="H401">
            <v>64.708483307508345</v>
          </cell>
        </row>
        <row r="402">
          <cell r="A402" t="str">
            <v/>
          </cell>
          <cell r="B402" t="str">
            <v>All: All Customers</v>
          </cell>
          <cell r="C402" t="str">
            <v>9/24/2019 (6pm-8pm)</v>
          </cell>
          <cell r="D402">
            <v>9</v>
          </cell>
          <cell r="E402">
            <v>0.51552081108093262</v>
          </cell>
          <cell r="F402">
            <v>0.50086414813995361</v>
          </cell>
          <cell r="G402">
            <v>9.9320495501160622E-3</v>
          </cell>
          <cell r="H402">
            <v>66.05511689225024</v>
          </cell>
        </row>
        <row r="403">
          <cell r="A403" t="str">
            <v/>
          </cell>
          <cell r="B403" t="str">
            <v>All: All Customers</v>
          </cell>
          <cell r="C403" t="str">
            <v>9/24/2019 (5pm-8pm)</v>
          </cell>
          <cell r="D403">
            <v>9</v>
          </cell>
          <cell r="E403">
            <v>0.47938749194145203</v>
          </cell>
          <cell r="F403">
            <v>0.47373059391975403</v>
          </cell>
          <cell r="G403">
            <v>3.4168099518865347E-3</v>
          </cell>
          <cell r="H403">
            <v>70.060041047167473</v>
          </cell>
        </row>
        <row r="404">
          <cell r="A404" t="str">
            <v/>
          </cell>
          <cell r="B404" t="str">
            <v>All: All Customers</v>
          </cell>
          <cell r="C404" t="str">
            <v>9/24/2019 (5pm-8pm)</v>
          </cell>
          <cell r="D404">
            <v>10</v>
          </cell>
          <cell r="E404">
            <v>0.37049391865730286</v>
          </cell>
          <cell r="F404">
            <v>0.35648563504219055</v>
          </cell>
          <cell r="G404">
            <v>3.8249504286795855E-3</v>
          </cell>
          <cell r="H404">
            <v>74.440638511396713</v>
          </cell>
        </row>
        <row r="405">
          <cell r="A405" t="str">
            <v/>
          </cell>
          <cell r="B405" t="str">
            <v>All: All Customers</v>
          </cell>
          <cell r="C405" t="str">
            <v>9/24/2019 (6pm-8pm)</v>
          </cell>
          <cell r="D405">
            <v>10</v>
          </cell>
          <cell r="E405">
            <v>0.34497722983360291</v>
          </cell>
          <cell r="F405">
            <v>0.33485281467437744</v>
          </cell>
          <cell r="G405">
            <v>1.132817380130291E-2</v>
          </cell>
          <cell r="H405">
            <v>72.722801898397321</v>
          </cell>
        </row>
        <row r="406">
          <cell r="A406" t="str">
            <v/>
          </cell>
          <cell r="B406" t="str">
            <v>All: All Customers</v>
          </cell>
          <cell r="C406" t="str">
            <v>9/24/2019 (5pm-8pm)</v>
          </cell>
          <cell r="D406">
            <v>11</v>
          </cell>
          <cell r="E406">
            <v>0.29213619232177734</v>
          </cell>
          <cell r="F406">
            <v>0.28972673416137695</v>
          </cell>
          <cell r="G406">
            <v>4.3045710772275925E-3</v>
          </cell>
          <cell r="H406">
            <v>78.733021526912779</v>
          </cell>
        </row>
        <row r="407">
          <cell r="A407" t="str">
            <v/>
          </cell>
          <cell r="B407" t="str">
            <v>All: All Customers</v>
          </cell>
          <cell r="C407" t="str">
            <v>9/24/2019 (6pm-8pm)</v>
          </cell>
          <cell r="D407">
            <v>11</v>
          </cell>
          <cell r="E407">
            <v>0.22304441034793854</v>
          </cell>
          <cell r="F407">
            <v>0.19907034933567047</v>
          </cell>
          <cell r="G407">
            <v>1.3255647383630276E-2</v>
          </cell>
          <cell r="H407">
            <v>79.477468799433296</v>
          </cell>
        </row>
        <row r="408">
          <cell r="A408" t="str">
            <v/>
          </cell>
          <cell r="B408" t="str">
            <v>All: All Customers</v>
          </cell>
          <cell r="C408" t="str">
            <v>9/24/2019 (6pm-8pm)</v>
          </cell>
          <cell r="D408">
            <v>12</v>
          </cell>
          <cell r="E408">
            <v>0.187450110912323</v>
          </cell>
          <cell r="F408">
            <v>0.16520346701145172</v>
          </cell>
          <cell r="G408">
            <v>1.5530874021351337E-2</v>
          </cell>
          <cell r="H408">
            <v>84.973861838635997</v>
          </cell>
        </row>
        <row r="409">
          <cell r="A409" t="str">
            <v/>
          </cell>
          <cell r="B409" t="str">
            <v>All: All Customers</v>
          </cell>
          <cell r="C409" t="str">
            <v>9/24/2019 (5pm-8pm)</v>
          </cell>
          <cell r="D409">
            <v>12</v>
          </cell>
          <cell r="E409">
            <v>0.30764985084533691</v>
          </cell>
          <cell r="F409">
            <v>0.30473130941390991</v>
          </cell>
          <cell r="G409">
            <v>5.0960336811840534E-3</v>
          </cell>
          <cell r="H409">
            <v>82.246898203097388</v>
          </cell>
        </row>
        <row r="410">
          <cell r="A410" t="str">
            <v/>
          </cell>
          <cell r="B410" t="str">
            <v>All: All Customers</v>
          </cell>
          <cell r="C410" t="str">
            <v>9/24/2019 (6pm-8pm)</v>
          </cell>
          <cell r="D410">
            <v>13</v>
          </cell>
          <cell r="E410">
            <v>0.31329697370529175</v>
          </cell>
          <cell r="F410">
            <v>0.23463739454746246</v>
          </cell>
          <cell r="G410">
            <v>1.8041385337710381E-2</v>
          </cell>
          <cell r="H410">
            <v>87.570817366846455</v>
          </cell>
        </row>
        <row r="411">
          <cell r="A411" t="str">
            <v/>
          </cell>
          <cell r="B411" t="str">
            <v>All: All Customers</v>
          </cell>
          <cell r="C411" t="str">
            <v>9/24/2019 (5pm-8pm)</v>
          </cell>
          <cell r="D411">
            <v>13</v>
          </cell>
          <cell r="E411">
            <v>0.44400793313980103</v>
          </cell>
          <cell r="F411">
            <v>0.42486736178398132</v>
          </cell>
          <cell r="G411">
            <v>5.9078535996377468E-3</v>
          </cell>
          <cell r="H411">
            <v>84.957120769904634</v>
          </cell>
        </row>
        <row r="412">
          <cell r="A412" t="str">
            <v/>
          </cell>
          <cell r="B412" t="str">
            <v>All: All Customers</v>
          </cell>
          <cell r="C412" t="str">
            <v>9/24/2019 (5pm-8pm)</v>
          </cell>
          <cell r="D412">
            <v>14</v>
          </cell>
          <cell r="E412">
            <v>0.65309292078018188</v>
          </cell>
          <cell r="F412">
            <v>0.63702553510665894</v>
          </cell>
          <cell r="G412">
            <v>6.7744385451078415E-3</v>
          </cell>
          <cell r="H412">
            <v>86.184040408690791</v>
          </cell>
        </row>
        <row r="413">
          <cell r="A413" t="str">
            <v/>
          </cell>
          <cell r="B413" t="str">
            <v>All: All Customers</v>
          </cell>
          <cell r="C413" t="str">
            <v>9/24/2019 (6pm-8pm)</v>
          </cell>
          <cell r="D413">
            <v>14</v>
          </cell>
          <cell r="E413">
            <v>0.54068905115127563</v>
          </cell>
          <cell r="F413">
            <v>0.41584056615829468</v>
          </cell>
          <cell r="G413">
            <v>2.0395092666149139E-2</v>
          </cell>
          <cell r="H413">
            <v>89.211348215856475</v>
          </cell>
        </row>
        <row r="414">
          <cell r="A414" t="str">
            <v/>
          </cell>
          <cell r="B414" t="str">
            <v>All: All Customers</v>
          </cell>
          <cell r="C414" t="str">
            <v>9/24/2019 (5pm-8pm)</v>
          </cell>
          <cell r="D414">
            <v>15</v>
          </cell>
          <cell r="E414">
            <v>0.92670279741287231</v>
          </cell>
          <cell r="F414">
            <v>0.92398327589035034</v>
          </cell>
          <cell r="G414">
            <v>7.4657229706645012E-3</v>
          </cell>
          <cell r="H414">
            <v>87.351236887689538</v>
          </cell>
        </row>
        <row r="415">
          <cell r="A415" t="str">
            <v/>
          </cell>
          <cell r="B415" t="str">
            <v>All: All Customers</v>
          </cell>
          <cell r="C415" t="str">
            <v>9/24/2019 (6pm-8pm)</v>
          </cell>
          <cell r="D415">
            <v>15</v>
          </cell>
          <cell r="E415">
            <v>0.85364764928817749</v>
          </cell>
          <cell r="F415">
            <v>0.74372148513793945</v>
          </cell>
          <cell r="G415">
            <v>2.2175630554556847E-2</v>
          </cell>
          <cell r="H415">
            <v>90.695345403404488</v>
          </cell>
        </row>
        <row r="416">
          <cell r="A416" t="str">
            <v/>
          </cell>
          <cell r="B416" t="str">
            <v>All: All Customers</v>
          </cell>
          <cell r="C416" t="str">
            <v>9/24/2019 (6pm-8pm)</v>
          </cell>
          <cell r="D416">
            <v>16</v>
          </cell>
          <cell r="E416">
            <v>1.2926149368286133</v>
          </cell>
          <cell r="F416">
            <v>1.2387286424636841</v>
          </cell>
          <cell r="G416">
            <v>2.3756148293614388E-2</v>
          </cell>
          <cell r="H416">
            <v>92.084071014236983</v>
          </cell>
        </row>
        <row r="417">
          <cell r="A417" t="str">
            <v/>
          </cell>
          <cell r="B417" t="str">
            <v>All: All Customers</v>
          </cell>
          <cell r="C417" t="str">
            <v>9/24/2019 (5pm-8pm)</v>
          </cell>
          <cell r="D417">
            <v>16</v>
          </cell>
          <cell r="E417">
            <v>1.2861700057983398</v>
          </cell>
          <cell r="F417">
            <v>1.2827416658401489</v>
          </cell>
          <cell r="G417">
            <v>7.9855779185891151E-3</v>
          </cell>
          <cell r="H417">
            <v>88.0036290248933</v>
          </cell>
        </row>
        <row r="418">
          <cell r="A418" t="str">
            <v/>
          </cell>
          <cell r="B418" t="str">
            <v>All: All Customers</v>
          </cell>
          <cell r="C418" t="str">
            <v>9/24/2019 (5pm-8pm)</v>
          </cell>
          <cell r="D418">
            <v>17</v>
          </cell>
          <cell r="E418">
            <v>1.5980430841445923</v>
          </cell>
          <cell r="F418">
            <v>1.6007673740386963</v>
          </cell>
          <cell r="G418">
            <v>8.2662627100944519E-3</v>
          </cell>
          <cell r="H418">
            <v>88.964253853871483</v>
          </cell>
        </row>
        <row r="419">
          <cell r="A419" t="str">
            <v/>
          </cell>
          <cell r="B419" t="str">
            <v>All: All Customers</v>
          </cell>
          <cell r="C419" t="str">
            <v>9/24/2019 (6pm-8pm)</v>
          </cell>
          <cell r="D419">
            <v>17</v>
          </cell>
          <cell r="E419">
            <v>1.6940398216247559</v>
          </cell>
          <cell r="F419">
            <v>1.6943011283874512</v>
          </cell>
          <cell r="G419">
            <v>2.4299982935190201E-2</v>
          </cell>
          <cell r="H419">
            <v>92.074955176660779</v>
          </cell>
        </row>
        <row r="420">
          <cell r="A420" t="str">
            <v/>
          </cell>
          <cell r="B420" t="str">
            <v>All: All Customers</v>
          </cell>
          <cell r="C420" t="str">
            <v>9/24/2019 (6pm-8pm)</v>
          </cell>
          <cell r="D420">
            <v>18</v>
          </cell>
          <cell r="E420">
            <v>2.0062572956085205</v>
          </cell>
          <cell r="F420">
            <v>2.0157420635223389</v>
          </cell>
          <cell r="G420">
            <v>2.4533120915293694E-2</v>
          </cell>
          <cell r="H420">
            <v>90.492775531727659</v>
          </cell>
        </row>
        <row r="421">
          <cell r="A421" t="str">
            <v/>
          </cell>
          <cell r="B421" t="str">
            <v>All: All Customers</v>
          </cell>
          <cell r="C421" t="str">
            <v>9/24/2019 (5pm-8pm)</v>
          </cell>
          <cell r="D421">
            <v>18</v>
          </cell>
          <cell r="E421">
            <v>1.8427411317825317</v>
          </cell>
          <cell r="F421">
            <v>1.1887961626052856</v>
          </cell>
          <cell r="G421">
            <v>8.2851620391011238E-3</v>
          </cell>
          <cell r="H421">
            <v>87.647731460318823</v>
          </cell>
        </row>
        <row r="422">
          <cell r="A422" t="str">
            <v/>
          </cell>
          <cell r="B422" t="str">
            <v>All: All Customers</v>
          </cell>
          <cell r="C422" t="str">
            <v>9/24/2019 (5pm-8pm)</v>
          </cell>
          <cell r="D422">
            <v>19</v>
          </cell>
          <cell r="E422">
            <v>1.8650921583175659</v>
          </cell>
          <cell r="F422">
            <v>1.494895339012146</v>
          </cell>
          <cell r="G422">
            <v>8.1200329586863518E-3</v>
          </cell>
          <cell r="H422">
            <v>85.940168293329023</v>
          </cell>
        </row>
        <row r="423">
          <cell r="A423" t="str">
            <v/>
          </cell>
          <cell r="B423" t="str">
            <v>All: All Customers</v>
          </cell>
          <cell r="C423" t="str">
            <v>9/24/2019 (6pm-8pm)</v>
          </cell>
          <cell r="D423">
            <v>19</v>
          </cell>
          <cell r="E423">
            <v>2.0994331836700439</v>
          </cell>
          <cell r="F423">
            <v>1.3751990795135498</v>
          </cell>
          <cell r="G423">
            <v>2.4101488292217255E-2</v>
          </cell>
          <cell r="H423">
            <v>85.570522060118506</v>
          </cell>
        </row>
        <row r="424">
          <cell r="A424" t="str">
            <v/>
          </cell>
          <cell r="B424" t="str">
            <v>All: All Customers</v>
          </cell>
          <cell r="C424" t="str">
            <v>9/24/2019 (6pm-8pm)</v>
          </cell>
          <cell r="D424">
            <v>20</v>
          </cell>
          <cell r="E424">
            <v>2.0669894218444824</v>
          </cell>
          <cell r="F424">
            <v>1.6247404813766479</v>
          </cell>
          <cell r="G424">
            <v>2.2443225607275963E-2</v>
          </cell>
          <cell r="H424">
            <v>81.965399894532467</v>
          </cell>
        </row>
        <row r="425">
          <cell r="A425" t="str">
            <v/>
          </cell>
          <cell r="B425" t="str">
            <v>All: All Customers</v>
          </cell>
          <cell r="C425" t="str">
            <v>9/24/2019 (5pm-8pm)</v>
          </cell>
          <cell r="D425">
            <v>20</v>
          </cell>
          <cell r="E425">
            <v>1.8592385053634644</v>
          </cell>
          <cell r="F425">
            <v>1.589164137840271</v>
          </cell>
          <cell r="G425">
            <v>7.5779692269861698E-3</v>
          </cell>
          <cell r="H425">
            <v>80.802701359090804</v>
          </cell>
        </row>
        <row r="426">
          <cell r="A426" t="str">
            <v/>
          </cell>
          <cell r="B426" t="str">
            <v>All: All Customers</v>
          </cell>
          <cell r="C426" t="str">
            <v>9/24/2019 (6pm-8pm)</v>
          </cell>
          <cell r="D426">
            <v>21</v>
          </cell>
          <cell r="E426">
            <v>1.9995124340057373</v>
          </cell>
          <cell r="F426">
            <v>2.4442687034606934</v>
          </cell>
          <cell r="G426">
            <v>2.1989349275827408E-2</v>
          </cell>
          <cell r="H426">
            <v>80.069920899977461</v>
          </cell>
        </row>
        <row r="427">
          <cell r="A427" t="str">
            <v/>
          </cell>
          <cell r="B427" t="str">
            <v>All: All Customers</v>
          </cell>
          <cell r="C427" t="str">
            <v>9/24/2019 (5pm-8pm)</v>
          </cell>
          <cell r="D427">
            <v>21</v>
          </cell>
          <cell r="E427">
            <v>1.7859760522842407</v>
          </cell>
          <cell r="F427">
            <v>2.1978394985198975</v>
          </cell>
          <cell r="G427">
            <v>7.4418643489480019E-3</v>
          </cell>
          <cell r="H427">
            <v>75.700792666192072</v>
          </cell>
        </row>
        <row r="428">
          <cell r="A428" t="str">
            <v/>
          </cell>
          <cell r="B428" t="str">
            <v>All: All Customers</v>
          </cell>
          <cell r="C428" t="str">
            <v>9/24/2019 (6pm-8pm)</v>
          </cell>
          <cell r="D428">
            <v>22</v>
          </cell>
          <cell r="E428">
            <v>1.7633148431777954</v>
          </cell>
          <cell r="F428">
            <v>1.863386869430542</v>
          </cell>
          <cell r="G428">
            <v>2.0247278735041618E-2</v>
          </cell>
          <cell r="H428">
            <v>78.464746001058757</v>
          </cell>
        </row>
        <row r="429">
          <cell r="A429" t="str">
            <v/>
          </cell>
          <cell r="B429" t="str">
            <v>All: All Customers</v>
          </cell>
          <cell r="C429" t="str">
            <v>9/24/2019 (5pm-8pm)</v>
          </cell>
          <cell r="D429">
            <v>22</v>
          </cell>
          <cell r="E429">
            <v>1.6378068923950195</v>
          </cell>
          <cell r="F429">
            <v>1.7563403844833374</v>
          </cell>
          <cell r="G429">
            <v>6.9581386633217335E-3</v>
          </cell>
          <cell r="H429">
            <v>74.171651235986232</v>
          </cell>
        </row>
        <row r="430">
          <cell r="A430" t="str">
            <v/>
          </cell>
          <cell r="B430" t="str">
            <v>All: All Customers</v>
          </cell>
          <cell r="C430" t="str">
            <v>9/24/2019 (5pm-8pm)</v>
          </cell>
          <cell r="D430">
            <v>23</v>
          </cell>
          <cell r="E430">
            <v>1.4324278831481934</v>
          </cell>
          <cell r="F430">
            <v>1.4887572526931763</v>
          </cell>
          <cell r="G430">
            <v>6.8237362429499626E-3</v>
          </cell>
          <cell r="H430">
            <v>72.864598650046645</v>
          </cell>
        </row>
        <row r="431">
          <cell r="A431" t="str">
            <v/>
          </cell>
          <cell r="B431" t="str">
            <v>All: All Customers</v>
          </cell>
          <cell r="C431" t="str">
            <v>9/24/2019 (6pm-8pm)</v>
          </cell>
          <cell r="D431">
            <v>23</v>
          </cell>
          <cell r="E431">
            <v>1.469385027885437</v>
          </cell>
          <cell r="F431">
            <v>1.5669617652893066</v>
          </cell>
          <cell r="G431">
            <v>1.9304929301142693E-2</v>
          </cell>
          <cell r="H431">
            <v>74.448773070840247</v>
          </cell>
        </row>
        <row r="432">
          <cell r="A432" t="str">
            <v/>
          </cell>
          <cell r="B432" t="str">
            <v>All: All Customers</v>
          </cell>
          <cell r="C432" t="str">
            <v>9/24/2019 (5pm-8pm)</v>
          </cell>
          <cell r="D432">
            <v>24</v>
          </cell>
          <cell r="E432">
            <v>1.1599195003509521</v>
          </cell>
          <cell r="F432">
            <v>1.220995306968689</v>
          </cell>
          <cell r="G432">
            <v>6.3738455064594746E-3</v>
          </cell>
          <cell r="H432">
            <v>72.056583280158449</v>
          </cell>
        </row>
        <row r="433">
          <cell r="A433" t="str">
            <v/>
          </cell>
          <cell r="B433" t="str">
            <v>All: All Customers</v>
          </cell>
          <cell r="C433" t="str">
            <v>9/24/2019 (6pm-8pm)</v>
          </cell>
          <cell r="D433">
            <v>24</v>
          </cell>
          <cell r="E433">
            <v>1.1862400770187378</v>
          </cell>
          <cell r="F433">
            <v>1.2682441473007202</v>
          </cell>
          <cell r="G433">
            <v>1.7713084816932678E-2</v>
          </cell>
          <cell r="H433">
            <v>72.131272631392861</v>
          </cell>
        </row>
        <row r="434">
          <cell r="A434" t="str">
            <v/>
          </cell>
          <cell r="B434" t="str">
            <v>All: All Customers</v>
          </cell>
          <cell r="C434" t="str">
            <v>9/25/2019 (6pm-7pm)</v>
          </cell>
          <cell r="D434">
            <v>1</v>
          </cell>
          <cell r="E434">
            <v>0.97239577770233154</v>
          </cell>
          <cell r="F434">
            <v>0.98584413528442383</v>
          </cell>
          <cell r="G434">
            <v>7.9001961275935173E-3</v>
          </cell>
          <cell r="H434">
            <v>70.0525964057436</v>
          </cell>
        </row>
        <row r="435">
          <cell r="A435" t="str">
            <v/>
          </cell>
          <cell r="B435" t="str">
            <v>All: All Customers</v>
          </cell>
          <cell r="C435" t="str">
            <v>9/25/2019 (6pm-8pm)</v>
          </cell>
          <cell r="D435">
            <v>1</v>
          </cell>
          <cell r="E435">
            <v>1.013799786567688</v>
          </cell>
          <cell r="F435">
            <v>1.0601979494094849</v>
          </cell>
          <cell r="G435">
            <v>7.8369751572608948E-3</v>
          </cell>
          <cell r="H435">
            <v>72.78617498997221</v>
          </cell>
        </row>
        <row r="436">
          <cell r="A436" t="str">
            <v/>
          </cell>
          <cell r="B436" t="str">
            <v>All: All Customers</v>
          </cell>
          <cell r="C436" t="str">
            <v>9/25/2019 (6pm-8pm)</v>
          </cell>
          <cell r="D436">
            <v>2</v>
          </cell>
          <cell r="E436">
            <v>0.86554080247879028</v>
          </cell>
          <cell r="F436">
            <v>0.8874589204788208</v>
          </cell>
          <cell r="G436">
            <v>7.0387511514127254E-3</v>
          </cell>
          <cell r="H436">
            <v>71.153939501938368</v>
          </cell>
        </row>
        <row r="437">
          <cell r="A437" t="str">
            <v/>
          </cell>
          <cell r="B437" t="str">
            <v>All: All Customers</v>
          </cell>
          <cell r="C437" t="str">
            <v>9/25/2019 (6pm-7pm)</v>
          </cell>
          <cell r="D437">
            <v>2</v>
          </cell>
          <cell r="E437">
            <v>0.82914811372756958</v>
          </cell>
          <cell r="F437">
            <v>0.82916766405105591</v>
          </cell>
          <cell r="G437">
            <v>7.3925629258155823E-3</v>
          </cell>
          <cell r="H437">
            <v>69.226167386230415</v>
          </cell>
        </row>
        <row r="438">
          <cell r="A438" t="str">
            <v/>
          </cell>
          <cell r="B438" t="str">
            <v>All: All Customers</v>
          </cell>
          <cell r="C438" t="str">
            <v>9/25/2019 (6pm-8pm)</v>
          </cell>
          <cell r="D438">
            <v>3</v>
          </cell>
          <cell r="E438">
            <v>0.7682381272315979</v>
          </cell>
          <cell r="F438">
            <v>0.77387350797653198</v>
          </cell>
          <cell r="G438">
            <v>6.2150978483259678E-3</v>
          </cell>
          <cell r="H438">
            <v>69.470201363198598</v>
          </cell>
        </row>
        <row r="439">
          <cell r="A439" t="str">
            <v/>
          </cell>
          <cell r="B439" t="str">
            <v>All: All Customers</v>
          </cell>
          <cell r="C439" t="str">
            <v>9/25/2019 (6pm-7pm)</v>
          </cell>
          <cell r="D439">
            <v>3</v>
          </cell>
          <cell r="E439">
            <v>0.71616798639297485</v>
          </cell>
          <cell r="F439">
            <v>0.73509907722473145</v>
          </cell>
          <cell r="G439">
            <v>6.6934572532773018E-3</v>
          </cell>
          <cell r="H439">
            <v>68.127069264554535</v>
          </cell>
        </row>
        <row r="440">
          <cell r="A440" t="str">
            <v/>
          </cell>
          <cell r="B440" t="str">
            <v>All: All Customers</v>
          </cell>
          <cell r="C440" t="str">
            <v>9/25/2019 (6pm-7pm)</v>
          </cell>
          <cell r="D440">
            <v>4</v>
          </cell>
          <cell r="E440">
            <v>0.6456524133682251</v>
          </cell>
          <cell r="F440">
            <v>0.65544849634170532</v>
          </cell>
          <cell r="G440">
            <v>5.7745897211134434E-3</v>
          </cell>
          <cell r="H440">
            <v>67.365212369479892</v>
          </cell>
        </row>
        <row r="441">
          <cell r="A441" t="str">
            <v/>
          </cell>
          <cell r="B441" t="str">
            <v>All: All Customers</v>
          </cell>
          <cell r="C441" t="str">
            <v>9/25/2019 (6pm-8pm)</v>
          </cell>
          <cell r="D441">
            <v>4</v>
          </cell>
          <cell r="E441">
            <v>0.69622504711151123</v>
          </cell>
          <cell r="F441">
            <v>0.70490813255310059</v>
          </cell>
          <cell r="G441">
            <v>5.5583054199814796E-3</v>
          </cell>
          <cell r="H441">
            <v>68.441009043526648</v>
          </cell>
        </row>
        <row r="442">
          <cell r="A442" t="str">
            <v/>
          </cell>
          <cell r="B442" t="str">
            <v>All: All Customers</v>
          </cell>
          <cell r="C442" t="str">
            <v>9/25/2019 (6pm-8pm)</v>
          </cell>
          <cell r="D442">
            <v>5</v>
          </cell>
          <cell r="E442">
            <v>0.65638911724090576</v>
          </cell>
          <cell r="F442">
            <v>0.66320103406906128</v>
          </cell>
          <cell r="G442">
            <v>4.873169120401144E-3</v>
          </cell>
          <cell r="H442">
            <v>67.099740722574126</v>
          </cell>
        </row>
        <row r="443">
          <cell r="A443" t="str">
            <v/>
          </cell>
          <cell r="B443" t="str">
            <v>All: All Customers</v>
          </cell>
          <cell r="C443" t="str">
            <v>9/25/2019 (6pm-7pm)</v>
          </cell>
          <cell r="D443">
            <v>5</v>
          </cell>
          <cell r="E443">
            <v>0.6135793924331665</v>
          </cell>
          <cell r="F443">
            <v>0.60217219591140747</v>
          </cell>
          <cell r="G443">
            <v>4.9005649052560329E-3</v>
          </cell>
          <cell r="H443">
            <v>66.677111701553855</v>
          </cell>
        </row>
        <row r="444">
          <cell r="A444" t="str">
            <v/>
          </cell>
          <cell r="B444" t="str">
            <v>All: All Customers</v>
          </cell>
          <cell r="C444" t="str">
            <v>9/25/2019 (6pm-7pm)</v>
          </cell>
          <cell r="D444">
            <v>6</v>
          </cell>
          <cell r="E444">
            <v>0.62044018507003784</v>
          </cell>
          <cell r="F444">
            <v>0.60090279579162598</v>
          </cell>
          <cell r="G444">
            <v>4.2574559338390827E-3</v>
          </cell>
          <cell r="H444">
            <v>66.416249308119959</v>
          </cell>
        </row>
        <row r="445">
          <cell r="A445" t="str">
            <v/>
          </cell>
          <cell r="B445" t="str">
            <v>All: All Customers</v>
          </cell>
          <cell r="C445" t="str">
            <v>9/25/2019 (6pm-8pm)</v>
          </cell>
          <cell r="D445">
            <v>6</v>
          </cell>
          <cell r="E445">
            <v>0.65511614084243774</v>
          </cell>
          <cell r="F445">
            <v>0.66110742092132568</v>
          </cell>
          <cell r="G445">
            <v>4.5217503793537617E-3</v>
          </cell>
          <cell r="H445">
            <v>66.4894074932199</v>
          </cell>
        </row>
        <row r="446">
          <cell r="A446" t="str">
            <v/>
          </cell>
          <cell r="B446" t="str">
            <v>All: All Customers</v>
          </cell>
          <cell r="C446" t="str">
            <v>9/25/2019 (6pm-7pm)</v>
          </cell>
          <cell r="D446">
            <v>7</v>
          </cell>
          <cell r="E446">
            <v>0.68744564056396484</v>
          </cell>
          <cell r="F446">
            <v>0.66312116384506226</v>
          </cell>
          <cell r="G446">
            <v>3.8973384071141481E-3</v>
          </cell>
          <cell r="H446">
            <v>66.359059743906741</v>
          </cell>
        </row>
        <row r="447">
          <cell r="A447" t="str">
            <v/>
          </cell>
          <cell r="B447" t="str">
            <v>All: All Customers</v>
          </cell>
          <cell r="C447" t="str">
            <v>9/25/2019 (6pm-8pm)</v>
          </cell>
          <cell r="D447">
            <v>7</v>
          </cell>
          <cell r="E447">
            <v>0.69834333658218384</v>
          </cell>
          <cell r="F447">
            <v>0.70881211757659912</v>
          </cell>
          <cell r="G447">
            <v>4.4135646894574165E-3</v>
          </cell>
          <cell r="H447">
            <v>65.815050563562934</v>
          </cell>
        </row>
        <row r="448">
          <cell r="A448" t="str">
            <v/>
          </cell>
          <cell r="B448" t="str">
            <v>All: All Customers</v>
          </cell>
          <cell r="C448" t="str">
            <v>9/25/2019 (6pm-7pm)</v>
          </cell>
          <cell r="D448">
            <v>8</v>
          </cell>
          <cell r="E448">
            <v>0.68022269010543823</v>
          </cell>
          <cell r="F448">
            <v>0.6761590838432312</v>
          </cell>
          <cell r="G448">
            <v>4.0196161717176437E-3</v>
          </cell>
          <cell r="H448">
            <v>67.208580021391171</v>
          </cell>
        </row>
        <row r="449">
          <cell r="A449" t="str">
            <v/>
          </cell>
          <cell r="B449" t="str">
            <v>All: All Customers</v>
          </cell>
          <cell r="C449" t="str">
            <v>9/25/2019 (6pm-8pm)</v>
          </cell>
          <cell r="D449">
            <v>8</v>
          </cell>
          <cell r="E449">
            <v>0.66607457399368286</v>
          </cell>
          <cell r="F449">
            <v>0.66512882709503174</v>
          </cell>
          <cell r="G449">
            <v>4.9733566120266914E-3</v>
          </cell>
          <cell r="H449">
            <v>68.118823896297798</v>
          </cell>
        </row>
        <row r="450">
          <cell r="A450" t="str">
            <v/>
          </cell>
          <cell r="B450" t="str">
            <v>All: All Customers</v>
          </cell>
          <cell r="C450" t="str">
            <v>9/25/2019 (6pm-8pm)</v>
          </cell>
          <cell r="D450">
            <v>9</v>
          </cell>
          <cell r="E450">
            <v>0.53786474466323853</v>
          </cell>
          <cell r="F450">
            <v>0.54918950796127319</v>
          </cell>
          <cell r="G450">
            <v>5.7623926550149918E-3</v>
          </cell>
          <cell r="H450">
            <v>71.548997638884799</v>
          </cell>
        </row>
        <row r="451">
          <cell r="A451" t="str">
            <v/>
          </cell>
          <cell r="B451" t="str">
            <v>All: All Customers</v>
          </cell>
          <cell r="C451" t="str">
            <v>9/25/2019 (6pm-7pm)</v>
          </cell>
          <cell r="D451">
            <v>9</v>
          </cell>
          <cell r="E451">
            <v>0.5644526481628418</v>
          </cell>
          <cell r="F451">
            <v>0.5628819465637207</v>
          </cell>
          <cell r="G451">
            <v>4.2376602068543434E-3</v>
          </cell>
          <cell r="H451">
            <v>69.303188309539237</v>
          </cell>
        </row>
        <row r="452">
          <cell r="A452" t="str">
            <v/>
          </cell>
          <cell r="B452" t="str">
            <v>All: All Customers</v>
          </cell>
          <cell r="C452" t="str">
            <v>9/25/2019 (6pm-7pm)</v>
          </cell>
          <cell r="D452">
            <v>10</v>
          </cell>
          <cell r="E452">
            <v>0.4528176486492157</v>
          </cell>
          <cell r="F452">
            <v>0.44933778047561646</v>
          </cell>
          <cell r="G452">
            <v>4.8784292303025723E-3</v>
          </cell>
          <cell r="H452">
            <v>72.959888187771725</v>
          </cell>
        </row>
        <row r="453">
          <cell r="A453" t="str">
            <v/>
          </cell>
          <cell r="B453" t="str">
            <v>All: All Customers</v>
          </cell>
          <cell r="C453" t="str">
            <v>9/25/2019 (6pm-8pm)</v>
          </cell>
          <cell r="D453">
            <v>10</v>
          </cell>
          <cell r="E453">
            <v>0.46161341667175293</v>
          </cell>
          <cell r="F453">
            <v>0.45734342932701111</v>
          </cell>
          <cell r="G453">
            <v>6.9190366193652153E-3</v>
          </cell>
          <cell r="H453">
            <v>75.343543457908666</v>
          </cell>
        </row>
        <row r="454">
          <cell r="A454" t="str">
            <v/>
          </cell>
          <cell r="B454" t="str">
            <v>All: All Customers</v>
          </cell>
          <cell r="C454" t="str">
            <v>9/25/2019 (6pm-7pm)</v>
          </cell>
          <cell r="D454">
            <v>11</v>
          </cell>
          <cell r="E454">
            <v>0.39116212725639343</v>
          </cell>
          <cell r="F454">
            <v>0.36978277564048767</v>
          </cell>
          <cell r="G454">
            <v>5.5390889756381512E-3</v>
          </cell>
          <cell r="H454">
            <v>77.021864275418878</v>
          </cell>
        </row>
        <row r="455">
          <cell r="A455" t="str">
            <v/>
          </cell>
          <cell r="B455" t="str">
            <v>All: All Customers</v>
          </cell>
          <cell r="C455" t="str">
            <v>9/25/2019 (6pm-8pm)</v>
          </cell>
          <cell r="D455">
            <v>11</v>
          </cell>
          <cell r="E455">
            <v>0.3796008825302124</v>
          </cell>
          <cell r="F455">
            <v>0.38912686705589294</v>
          </cell>
          <cell r="G455">
            <v>7.8585967421531677E-3</v>
          </cell>
          <cell r="H455">
            <v>81.189496146465871</v>
          </cell>
        </row>
        <row r="456">
          <cell r="A456" t="str">
            <v/>
          </cell>
          <cell r="B456" t="str">
            <v>All: All Customers</v>
          </cell>
          <cell r="C456" t="str">
            <v>9/25/2019 (6pm-8pm)</v>
          </cell>
          <cell r="D456">
            <v>12</v>
          </cell>
          <cell r="E456">
            <v>0.45128348469734192</v>
          </cell>
          <cell r="F456">
            <v>0.45458528399467468</v>
          </cell>
          <cell r="G456">
            <v>9.1209793463349342E-3</v>
          </cell>
          <cell r="H456">
            <v>84.845031407334218</v>
          </cell>
        </row>
        <row r="457">
          <cell r="A457" t="str">
            <v/>
          </cell>
          <cell r="B457" t="str">
            <v>All: All Customers</v>
          </cell>
          <cell r="C457" t="str">
            <v>9/25/2019 (6pm-7pm)</v>
          </cell>
          <cell r="D457">
            <v>12</v>
          </cell>
          <cell r="E457">
            <v>0.42750418186187744</v>
          </cell>
          <cell r="F457">
            <v>0.4037090539932251</v>
          </cell>
          <cell r="G457">
            <v>6.5096942707896233E-3</v>
          </cell>
          <cell r="H457">
            <v>80.338178530595329</v>
          </cell>
        </row>
        <row r="458">
          <cell r="A458" t="str">
            <v/>
          </cell>
          <cell r="B458" t="str">
            <v>All: All Customers</v>
          </cell>
          <cell r="C458" t="str">
            <v>9/25/2019 (6pm-7pm)</v>
          </cell>
          <cell r="D458">
            <v>13</v>
          </cell>
          <cell r="E458">
            <v>0.55988633632659912</v>
          </cell>
          <cell r="F458">
            <v>0.55434072017669678</v>
          </cell>
          <cell r="G458">
            <v>7.5466493144631386E-3</v>
          </cell>
          <cell r="H458">
            <v>81.334543710087814</v>
          </cell>
        </row>
        <row r="459">
          <cell r="A459" t="str">
            <v/>
          </cell>
          <cell r="B459" t="str">
            <v>All: All Customers</v>
          </cell>
          <cell r="C459" t="str">
            <v>9/25/2019 (6pm-8pm)</v>
          </cell>
          <cell r="D459">
            <v>13</v>
          </cell>
          <cell r="E459">
            <v>0.53316080570220947</v>
          </cell>
          <cell r="F459">
            <v>0.53704607486724854</v>
          </cell>
          <cell r="G459">
            <v>1.0148904286324978E-2</v>
          </cell>
          <cell r="H459">
            <v>87.711496413775421</v>
          </cell>
        </row>
        <row r="460">
          <cell r="A460" t="str">
            <v/>
          </cell>
          <cell r="B460" t="str">
            <v>All: All Customers</v>
          </cell>
          <cell r="C460" t="str">
            <v>9/25/2019 (6pm-7pm)</v>
          </cell>
          <cell r="D460">
            <v>14</v>
          </cell>
          <cell r="E460">
            <v>0.71456354856491089</v>
          </cell>
          <cell r="F460">
            <v>0.72384172677993774</v>
          </cell>
          <cell r="G460">
            <v>8.3302995190024376E-3</v>
          </cell>
          <cell r="H460">
            <v>80.451289715456653</v>
          </cell>
        </row>
        <row r="461">
          <cell r="A461" t="str">
            <v/>
          </cell>
          <cell r="B461" t="str">
            <v>All: All Customers</v>
          </cell>
          <cell r="C461" t="str">
            <v>9/25/2019 (6pm-8pm)</v>
          </cell>
          <cell r="D461">
            <v>14</v>
          </cell>
          <cell r="E461">
            <v>0.7688673734664917</v>
          </cell>
          <cell r="F461">
            <v>0.74292606115341187</v>
          </cell>
          <cell r="G461">
            <v>1.1150207370519638E-2</v>
          </cell>
          <cell r="H461">
            <v>89.866025749550374</v>
          </cell>
        </row>
        <row r="462">
          <cell r="A462" t="str">
            <v/>
          </cell>
          <cell r="B462" t="str">
            <v>All: All Customers</v>
          </cell>
          <cell r="C462" t="str">
            <v>9/25/2019 (6pm-7pm)</v>
          </cell>
          <cell r="D462">
            <v>15</v>
          </cell>
          <cell r="E462">
            <v>0.87991809844970703</v>
          </cell>
          <cell r="F462">
            <v>0.95152997970581055</v>
          </cell>
          <cell r="G462">
            <v>9.0278731659054756E-3</v>
          </cell>
          <cell r="H462">
            <v>80.493523746262014</v>
          </cell>
        </row>
        <row r="463">
          <cell r="A463" t="str">
            <v/>
          </cell>
          <cell r="B463" t="str">
            <v>All: All Customers</v>
          </cell>
          <cell r="C463" t="str">
            <v>9/25/2019 (6pm-8pm)</v>
          </cell>
          <cell r="D463">
            <v>15</v>
          </cell>
          <cell r="E463">
            <v>1.0588849782943726</v>
          </cell>
          <cell r="F463">
            <v>1.0474327802658081</v>
          </cell>
          <cell r="G463">
            <v>1.1943046934902668E-2</v>
          </cell>
          <cell r="H463">
            <v>90.228752171784421</v>
          </cell>
        </row>
        <row r="464">
          <cell r="A464" t="str">
            <v/>
          </cell>
          <cell r="B464" t="str">
            <v>All: All Customers</v>
          </cell>
          <cell r="C464" t="str">
            <v>9/25/2019 (6pm-7pm)</v>
          </cell>
          <cell r="D464">
            <v>16</v>
          </cell>
          <cell r="E464">
            <v>1.1330959796905518</v>
          </cell>
          <cell r="F464">
            <v>1.1860344409942627</v>
          </cell>
          <cell r="G464">
            <v>9.5349662005901337E-3</v>
          </cell>
          <cell r="H464">
            <v>80.634618251629973</v>
          </cell>
        </row>
        <row r="465">
          <cell r="A465" t="str">
            <v/>
          </cell>
          <cell r="B465" t="str">
            <v>All: All Customers</v>
          </cell>
          <cell r="C465" t="str">
            <v>9/25/2019 (6pm-8pm)</v>
          </cell>
          <cell r="D465">
            <v>16</v>
          </cell>
          <cell r="E465">
            <v>1.4289517402648926</v>
          </cell>
          <cell r="F465">
            <v>1.4005697965621948</v>
          </cell>
          <cell r="G465">
            <v>1.2614961713552475E-2</v>
          </cell>
          <cell r="H465">
            <v>89.3430409408667</v>
          </cell>
        </row>
        <row r="466">
          <cell r="A466" t="str">
            <v/>
          </cell>
          <cell r="B466" t="str">
            <v>All: All Customers</v>
          </cell>
          <cell r="C466" t="str">
            <v>9/25/2019 (6pm-8pm)</v>
          </cell>
          <cell r="D466">
            <v>17</v>
          </cell>
          <cell r="E466">
            <v>1.6760119199752808</v>
          </cell>
          <cell r="F466">
            <v>1.6841369867324829</v>
          </cell>
          <cell r="G466">
            <v>1.2894682586193085E-2</v>
          </cell>
          <cell r="H466">
            <v>87.309252015841551</v>
          </cell>
        </row>
        <row r="467">
          <cell r="A467" t="str">
            <v/>
          </cell>
          <cell r="B467" t="str">
            <v>All: All Customers</v>
          </cell>
          <cell r="C467" t="str">
            <v>9/25/2019 (6pm-7pm)</v>
          </cell>
          <cell r="D467">
            <v>17</v>
          </cell>
          <cell r="E467">
            <v>1.3980063199996948</v>
          </cell>
          <cell r="F467">
            <v>1.3769911527633667</v>
          </cell>
          <cell r="G467">
            <v>9.7476160153746605E-3</v>
          </cell>
          <cell r="H467">
            <v>80.16461640652976</v>
          </cell>
        </row>
        <row r="468">
          <cell r="A468" t="str">
            <v/>
          </cell>
          <cell r="B468" t="str">
            <v>All: All Customers</v>
          </cell>
          <cell r="C468" t="str">
            <v>9/25/2019 (6pm-8pm)</v>
          </cell>
          <cell r="D468">
            <v>18</v>
          </cell>
          <cell r="E468">
            <v>1.795275092124939</v>
          </cell>
          <cell r="F468">
            <v>1.7974624633789063</v>
          </cell>
          <cell r="G468">
            <v>1.2696863152086735E-2</v>
          </cell>
          <cell r="H468">
            <v>83.05870984987564</v>
          </cell>
        </row>
        <row r="469">
          <cell r="A469" t="str">
            <v/>
          </cell>
          <cell r="B469" t="str">
            <v>All: All Customers</v>
          </cell>
          <cell r="C469" t="str">
            <v>9/25/2019 (6pm-7pm)</v>
          </cell>
          <cell r="D469">
            <v>18</v>
          </cell>
          <cell r="E469">
            <v>1.5280756950378418</v>
          </cell>
          <cell r="F469">
            <v>1.491752028465271</v>
          </cell>
          <cell r="G469">
            <v>9.7303520888090134E-3</v>
          </cell>
          <cell r="H469">
            <v>76.807899184451415</v>
          </cell>
        </row>
        <row r="470">
          <cell r="A470" t="str">
            <v/>
          </cell>
          <cell r="B470" t="str">
            <v>All: All Customers</v>
          </cell>
          <cell r="C470" t="str">
            <v>9/25/2019 (6pm-7pm)</v>
          </cell>
          <cell r="D470">
            <v>19</v>
          </cell>
          <cell r="E470">
            <v>1.5372352600097656</v>
          </cell>
          <cell r="F470">
            <v>1.0626059770584106</v>
          </cell>
          <cell r="G470">
            <v>9.49837826192379E-3</v>
          </cell>
          <cell r="H470">
            <v>74.733897929783865</v>
          </cell>
        </row>
        <row r="471">
          <cell r="A471" t="str">
            <v/>
          </cell>
          <cell r="B471" t="str">
            <v>All: All Customers</v>
          </cell>
          <cell r="C471" t="str">
            <v>9/25/2019 (6pm-8pm)</v>
          </cell>
          <cell r="D471">
            <v>19</v>
          </cell>
          <cell r="E471">
            <v>1.8095613718032837</v>
          </cell>
          <cell r="F471">
            <v>1.2841962575912476</v>
          </cell>
          <cell r="G471">
            <v>1.2299373745918274E-2</v>
          </cell>
          <cell r="H471">
            <v>78.306336704222346</v>
          </cell>
        </row>
        <row r="472">
          <cell r="A472" t="str">
            <v/>
          </cell>
          <cell r="B472" t="str">
            <v>All: All Customers</v>
          </cell>
          <cell r="C472" t="str">
            <v>9/25/2019 (6pm-8pm)</v>
          </cell>
          <cell r="D472">
            <v>20</v>
          </cell>
          <cell r="E472">
            <v>1.7566863298416138</v>
          </cell>
          <cell r="F472">
            <v>1.4463011026382446</v>
          </cell>
          <cell r="G472">
            <v>1.1430730111896992E-2</v>
          </cell>
          <cell r="H472">
            <v>74.137597897269501</v>
          </cell>
        </row>
        <row r="473">
          <cell r="A473" t="str">
            <v/>
          </cell>
          <cell r="B473" t="str">
            <v>All: All Customers</v>
          </cell>
          <cell r="C473" t="str">
            <v>9/25/2019 (6pm-7pm)</v>
          </cell>
          <cell r="D473">
            <v>20</v>
          </cell>
          <cell r="E473">
            <v>1.5385209321975708</v>
          </cell>
          <cell r="F473">
            <v>1.7872995138168335</v>
          </cell>
          <cell r="G473">
            <v>9.1151650995016098E-3</v>
          </cell>
          <cell r="H473">
            <v>72.797816524582686</v>
          </cell>
        </row>
        <row r="474">
          <cell r="A474" t="str">
            <v/>
          </cell>
          <cell r="B474" t="str">
            <v>All: All Customers</v>
          </cell>
          <cell r="C474" t="str">
            <v>9/25/2019 (6pm-7pm)</v>
          </cell>
          <cell r="D474">
            <v>21</v>
          </cell>
          <cell r="E474">
            <v>1.5295326709747314</v>
          </cell>
          <cell r="F474">
            <v>1.5416308641433716</v>
          </cell>
          <cell r="G474">
            <v>8.5664978250861168E-3</v>
          </cell>
          <cell r="H474">
            <v>72.020345769202976</v>
          </cell>
        </row>
        <row r="475">
          <cell r="A475" t="str">
            <v/>
          </cell>
          <cell r="B475" t="str">
            <v>All: All Customers</v>
          </cell>
          <cell r="C475" t="str">
            <v>9/25/2019 (6pm-8pm)</v>
          </cell>
          <cell r="D475">
            <v>21</v>
          </cell>
          <cell r="E475">
            <v>1.6736177206039429</v>
          </cell>
          <cell r="F475">
            <v>2.0175552368164063</v>
          </cell>
          <cell r="G475">
            <v>1.0805844329297543E-2</v>
          </cell>
          <cell r="H475">
            <v>71.044481667931251</v>
          </cell>
        </row>
        <row r="476">
          <cell r="A476" t="str">
            <v/>
          </cell>
          <cell r="B476" t="str">
            <v>All: All Customers</v>
          </cell>
          <cell r="C476" t="str">
            <v>9/25/2019 (6pm-8pm)</v>
          </cell>
          <cell r="D476">
            <v>22</v>
          </cell>
          <cell r="E476">
            <v>1.5212593078613281</v>
          </cell>
          <cell r="F476">
            <v>1.5888035297393799</v>
          </cell>
          <cell r="G476">
            <v>1.0103603824973106E-2</v>
          </cell>
          <cell r="H476">
            <v>69.249300129194722</v>
          </cell>
        </row>
        <row r="477">
          <cell r="A477" t="str">
            <v/>
          </cell>
          <cell r="B477" t="str">
            <v>All: All Customers</v>
          </cell>
          <cell r="C477" t="str">
            <v>9/25/2019 (6pm-7pm)</v>
          </cell>
          <cell r="D477">
            <v>22</v>
          </cell>
          <cell r="E477">
            <v>1.4146658182144165</v>
          </cell>
          <cell r="F477">
            <v>1.4432564973831177</v>
          </cell>
          <cell r="G477">
            <v>8.4722060710191727E-3</v>
          </cell>
          <cell r="H477">
            <v>71.517382560269027</v>
          </cell>
        </row>
        <row r="478">
          <cell r="A478" t="str">
            <v/>
          </cell>
          <cell r="B478" t="str">
            <v>All: All Customers</v>
          </cell>
          <cell r="C478" t="str">
            <v>9/25/2019 (6pm-7pm)</v>
          </cell>
          <cell r="D478">
            <v>23</v>
          </cell>
          <cell r="E478">
            <v>1.3160889148712158</v>
          </cell>
          <cell r="F478">
            <v>1.3278136253356934</v>
          </cell>
          <cell r="G478">
            <v>8.9174825698137283E-3</v>
          </cell>
          <cell r="H478">
            <v>70.935552603433649</v>
          </cell>
        </row>
        <row r="479">
          <cell r="A479" t="str">
            <v/>
          </cell>
          <cell r="B479" t="str">
            <v>All: All Customers</v>
          </cell>
          <cell r="C479" t="str">
            <v>9/25/2019 (6pm-8pm)</v>
          </cell>
          <cell r="D479">
            <v>23</v>
          </cell>
          <cell r="E479">
            <v>1.333587646484375</v>
          </cell>
          <cell r="F479">
            <v>1.3571960926055908</v>
          </cell>
          <cell r="G479">
            <v>9.7745582461357117E-3</v>
          </cell>
          <cell r="H479">
            <v>68.543087272243113</v>
          </cell>
        </row>
        <row r="480">
          <cell r="A480" t="str">
            <v/>
          </cell>
          <cell r="B480" t="str">
            <v>All: All Customers</v>
          </cell>
          <cell r="C480" t="str">
            <v>9/25/2019 (6pm-7pm)</v>
          </cell>
          <cell r="D480">
            <v>24</v>
          </cell>
          <cell r="E480">
            <v>1.1152422428131104</v>
          </cell>
          <cell r="F480">
            <v>1.1307836771011353</v>
          </cell>
          <cell r="G480">
            <v>8.7738214060664177E-3</v>
          </cell>
          <cell r="H480">
            <v>70.262122956551707</v>
          </cell>
        </row>
        <row r="481">
          <cell r="A481" t="str">
            <v/>
          </cell>
          <cell r="B481" t="str">
            <v>All: All Customers</v>
          </cell>
          <cell r="C481" t="str">
            <v>9/25/2019 (6pm-8pm)</v>
          </cell>
          <cell r="D481">
            <v>24</v>
          </cell>
          <cell r="E481">
            <v>1.1101651191711426</v>
          </cell>
          <cell r="F481">
            <v>1.1268206834793091</v>
          </cell>
          <cell r="G481">
            <v>8.8104493916034698E-3</v>
          </cell>
          <cell r="H481">
            <v>68.182146834754548</v>
          </cell>
        </row>
        <row r="482">
          <cell r="A482" t="str">
            <v/>
          </cell>
          <cell r="B482" t="str">
            <v>All: All Customers</v>
          </cell>
          <cell r="C482" t="str">
            <v>10/16/2019</v>
          </cell>
          <cell r="D482">
            <v>1</v>
          </cell>
          <cell r="E482">
            <v>0.73379230499267578</v>
          </cell>
          <cell r="F482">
            <v>0.73856383562088013</v>
          </cell>
          <cell r="G482">
            <v>4.8751765862107277E-3</v>
          </cell>
          <cell r="H482">
            <v>65.423143156908878</v>
          </cell>
        </row>
        <row r="483">
          <cell r="A483" t="str">
            <v/>
          </cell>
          <cell r="B483" t="str">
            <v>All: All Customers</v>
          </cell>
          <cell r="C483" t="str">
            <v>10/16/2019</v>
          </cell>
          <cell r="D483">
            <v>2</v>
          </cell>
          <cell r="E483">
            <v>0.6460641622543335</v>
          </cell>
          <cell r="F483">
            <v>0.6495203971862793</v>
          </cell>
          <cell r="G483">
            <v>4.3494394049048424E-3</v>
          </cell>
          <cell r="H483">
            <v>64.332889767619321</v>
          </cell>
        </row>
        <row r="484">
          <cell r="A484" t="str">
            <v/>
          </cell>
          <cell r="B484" t="str">
            <v>All: All Customers</v>
          </cell>
          <cell r="C484" t="str">
            <v>10/16/2019</v>
          </cell>
          <cell r="D484">
            <v>3</v>
          </cell>
          <cell r="E484">
            <v>0.58224856853485107</v>
          </cell>
          <cell r="F484">
            <v>0.58499401807785034</v>
          </cell>
          <cell r="G484">
            <v>3.8909786380827427E-3</v>
          </cell>
          <cell r="H484">
            <v>63.285806770515265</v>
          </cell>
        </row>
        <row r="485">
          <cell r="A485" t="str">
            <v/>
          </cell>
          <cell r="B485" t="str">
            <v>All: All Customers</v>
          </cell>
          <cell r="C485" t="str">
            <v>10/16/2019</v>
          </cell>
          <cell r="D485">
            <v>4</v>
          </cell>
          <cell r="E485">
            <v>0.54802167415618896</v>
          </cell>
          <cell r="F485">
            <v>0.54589998722076416</v>
          </cell>
          <cell r="G485">
            <v>3.3746685367077589E-3</v>
          </cell>
          <cell r="H485">
            <v>62.177187096491721</v>
          </cell>
        </row>
        <row r="486">
          <cell r="A486" t="str">
            <v/>
          </cell>
          <cell r="B486" t="str">
            <v>All: All Customers</v>
          </cell>
          <cell r="C486" t="str">
            <v>10/16/2019</v>
          </cell>
          <cell r="D486">
            <v>5</v>
          </cell>
          <cell r="E486">
            <v>0.52814704179763794</v>
          </cell>
          <cell r="F486">
            <v>0.52687221765518188</v>
          </cell>
          <cell r="G486">
            <v>2.8981314972043037E-3</v>
          </cell>
          <cell r="H486">
            <v>61.220561249208224</v>
          </cell>
        </row>
        <row r="487">
          <cell r="A487" t="str">
            <v/>
          </cell>
          <cell r="B487" t="str">
            <v>All: All Customers</v>
          </cell>
          <cell r="C487" t="str">
            <v>10/16/2019</v>
          </cell>
          <cell r="D487">
            <v>6</v>
          </cell>
          <cell r="E487">
            <v>0.55018150806427002</v>
          </cell>
          <cell r="F487">
            <v>0.54427033662796021</v>
          </cell>
          <cell r="G487">
            <v>2.47526029124856E-3</v>
          </cell>
          <cell r="H487">
            <v>61.083075169481958</v>
          </cell>
        </row>
        <row r="488">
          <cell r="A488" t="str">
            <v/>
          </cell>
          <cell r="B488" t="str">
            <v>All: All Customers</v>
          </cell>
          <cell r="C488" t="str">
            <v>10/16/2019</v>
          </cell>
          <cell r="D488">
            <v>7</v>
          </cell>
          <cell r="E488">
            <v>0.62220853567123413</v>
          </cell>
          <cell r="F488">
            <v>0.61596745252609253</v>
          </cell>
          <cell r="G488">
            <v>2.4124132469296455E-3</v>
          </cell>
          <cell r="H488">
            <v>60.273905543921288</v>
          </cell>
        </row>
        <row r="489">
          <cell r="A489" t="str">
            <v/>
          </cell>
          <cell r="B489" t="str">
            <v>All: All Customers</v>
          </cell>
          <cell r="C489" t="str">
            <v>10/16/2019</v>
          </cell>
          <cell r="D489">
            <v>8</v>
          </cell>
          <cell r="E489">
            <v>0.6195751428604126</v>
          </cell>
          <cell r="F489">
            <v>0.61016196012496948</v>
          </cell>
          <cell r="G489">
            <v>2.54272879101336E-3</v>
          </cell>
          <cell r="H489">
            <v>61.879258997779999</v>
          </cell>
        </row>
        <row r="490">
          <cell r="A490" t="str">
            <v/>
          </cell>
          <cell r="B490" t="str">
            <v>All: All Customers</v>
          </cell>
          <cell r="C490" t="str">
            <v>10/16/2019</v>
          </cell>
          <cell r="D490">
            <v>9</v>
          </cell>
          <cell r="E490">
            <v>0.47434213757514954</v>
          </cell>
          <cell r="F490">
            <v>0.46188762784004211</v>
          </cell>
          <cell r="G490">
            <v>2.7133040130138397E-3</v>
          </cell>
          <cell r="H490">
            <v>66.176340179174034</v>
          </cell>
        </row>
        <row r="491">
          <cell r="A491" t="str">
            <v/>
          </cell>
          <cell r="B491" t="str">
            <v>All: All Customers</v>
          </cell>
          <cell r="C491" t="str">
            <v>10/16/2019</v>
          </cell>
          <cell r="D491">
            <v>10</v>
          </cell>
          <cell r="E491">
            <v>0.34050014615058899</v>
          </cell>
          <cell r="F491">
            <v>0.32490453124046326</v>
          </cell>
          <cell r="G491">
            <v>3.0267089605331421E-3</v>
          </cell>
          <cell r="H491">
            <v>72.395382101326462</v>
          </cell>
        </row>
        <row r="492">
          <cell r="A492" t="str">
            <v/>
          </cell>
          <cell r="B492" t="str">
            <v>All: All Customers</v>
          </cell>
          <cell r="C492" t="str">
            <v>10/16/2019</v>
          </cell>
          <cell r="D492">
            <v>11</v>
          </cell>
          <cell r="E492">
            <v>0.24212568998336792</v>
          </cell>
          <cell r="F492">
            <v>0.22799032926559448</v>
          </cell>
          <cell r="G492">
            <v>3.2596737146377563E-3</v>
          </cell>
          <cell r="H492">
            <v>79.280656673700918</v>
          </cell>
        </row>
        <row r="493">
          <cell r="A493" t="str">
            <v/>
          </cell>
          <cell r="B493" t="str">
            <v>All: All Customers</v>
          </cell>
          <cell r="C493" t="str">
            <v>10/16/2019</v>
          </cell>
          <cell r="D493">
            <v>12</v>
          </cell>
          <cell r="E493">
            <v>0.22664628922939301</v>
          </cell>
          <cell r="F493">
            <v>0.20976249873638153</v>
          </cell>
          <cell r="G493">
            <v>3.6458894610404968E-3</v>
          </cell>
          <cell r="H493">
            <v>84.642317019004665</v>
          </cell>
        </row>
        <row r="494">
          <cell r="A494" t="str">
            <v/>
          </cell>
          <cell r="B494" t="str">
            <v>All: All Customers</v>
          </cell>
          <cell r="C494" t="str">
            <v>10/16/2019</v>
          </cell>
          <cell r="D494">
            <v>13</v>
          </cell>
          <cell r="E494">
            <v>0.2776695191860199</v>
          </cell>
          <cell r="F494">
            <v>0.25398683547973633</v>
          </cell>
          <cell r="G494">
            <v>4.2139985598623753E-3</v>
          </cell>
          <cell r="H494">
            <v>84.027429793441158</v>
          </cell>
        </row>
        <row r="495">
          <cell r="A495" t="str">
            <v/>
          </cell>
          <cell r="B495" t="str">
            <v>All: All Customers</v>
          </cell>
          <cell r="C495" t="str">
            <v>10/16/2019</v>
          </cell>
          <cell r="D495">
            <v>14</v>
          </cell>
          <cell r="E495">
            <v>0.41346991062164307</v>
          </cell>
          <cell r="F495">
            <v>0.35311415791511536</v>
          </cell>
          <cell r="G495">
            <v>4.7829886898398399E-3</v>
          </cell>
          <cell r="H495">
            <v>84.904231762428466</v>
          </cell>
        </row>
        <row r="496">
          <cell r="A496" t="str">
            <v/>
          </cell>
          <cell r="B496" t="str">
            <v>All: All Customers</v>
          </cell>
          <cell r="C496" t="str">
            <v>10/16/2019</v>
          </cell>
          <cell r="D496">
            <v>15</v>
          </cell>
          <cell r="E496">
            <v>0.62543201446533203</v>
          </cell>
          <cell r="F496">
            <v>0.54889070987701416</v>
          </cell>
          <cell r="G496">
            <v>5.4571670480072498E-3</v>
          </cell>
          <cell r="H496">
            <v>86.772832472520847</v>
          </cell>
        </row>
        <row r="497">
          <cell r="A497" t="str">
            <v/>
          </cell>
          <cell r="B497" t="str">
            <v>All: All Customers</v>
          </cell>
          <cell r="C497" t="str">
            <v>10/16/2019</v>
          </cell>
          <cell r="D497">
            <v>16</v>
          </cell>
          <cell r="E497">
            <v>0.87788206338882446</v>
          </cell>
          <cell r="F497">
            <v>0.79311162233352661</v>
          </cell>
          <cell r="G497">
            <v>6.033201701939106E-3</v>
          </cell>
          <cell r="H497">
            <v>85.41483739515661</v>
          </cell>
        </row>
        <row r="498">
          <cell r="A498" t="str">
            <v/>
          </cell>
          <cell r="B498" t="str">
            <v>All: All Customers</v>
          </cell>
          <cell r="C498" t="str">
            <v>10/16/2019</v>
          </cell>
          <cell r="D498">
            <v>17</v>
          </cell>
          <cell r="E498">
            <v>1.024114727973938</v>
          </cell>
          <cell r="F498">
            <v>0.95276188850402832</v>
          </cell>
          <cell r="G498">
            <v>6.214536726474762E-3</v>
          </cell>
          <cell r="H498">
            <v>81.707740477694927</v>
          </cell>
        </row>
        <row r="499">
          <cell r="A499" t="str">
            <v/>
          </cell>
          <cell r="B499" t="str">
            <v>All: All Customers</v>
          </cell>
          <cell r="C499" t="str">
            <v>10/16/2019</v>
          </cell>
          <cell r="D499">
            <v>18</v>
          </cell>
          <cell r="E499">
            <v>1.0965427160263062</v>
          </cell>
          <cell r="F499">
            <v>1.131709098815918</v>
          </cell>
          <cell r="G499">
            <v>6.0241944156587124E-3</v>
          </cell>
          <cell r="H499">
            <v>80.074888234336768</v>
          </cell>
        </row>
        <row r="500">
          <cell r="A500" t="str">
            <v/>
          </cell>
          <cell r="B500" t="str">
            <v>All: All Customers</v>
          </cell>
          <cell r="C500" t="str">
            <v>10/16/2019</v>
          </cell>
          <cell r="D500">
            <v>19</v>
          </cell>
          <cell r="E500">
            <v>1.2115379571914673</v>
          </cell>
          <cell r="F500">
            <v>1.2178102731704712</v>
          </cell>
          <cell r="G500">
            <v>5.6333844549953938E-3</v>
          </cell>
          <cell r="H500">
            <v>76.42436188662569</v>
          </cell>
        </row>
        <row r="501">
          <cell r="A501" t="str">
            <v/>
          </cell>
          <cell r="B501" t="str">
            <v>All: All Customers</v>
          </cell>
          <cell r="C501" t="str">
            <v>10/16/2019</v>
          </cell>
          <cell r="D501">
            <v>20</v>
          </cell>
          <cell r="E501">
            <v>1.2461230754852295</v>
          </cell>
          <cell r="F501">
            <v>1.252625584602356</v>
          </cell>
          <cell r="G501">
            <v>5.474175326526165E-3</v>
          </cell>
          <cell r="H501">
            <v>73.461449725654361</v>
          </cell>
        </row>
        <row r="502">
          <cell r="A502" t="str">
            <v/>
          </cell>
          <cell r="B502" t="str">
            <v>All: All Customers</v>
          </cell>
          <cell r="C502" t="str">
            <v>10/16/2019</v>
          </cell>
          <cell r="D502">
            <v>21</v>
          </cell>
          <cell r="E502">
            <v>1.218496561050415</v>
          </cell>
          <cell r="F502">
            <v>1.2262347936630249</v>
          </cell>
          <cell r="G502">
            <v>5.2592693828046322E-3</v>
          </cell>
          <cell r="H502">
            <v>71.409410305010638</v>
          </cell>
        </row>
        <row r="503">
          <cell r="A503" t="str">
            <v/>
          </cell>
          <cell r="B503" t="str">
            <v>All: All Customers</v>
          </cell>
          <cell r="C503" t="str">
            <v>10/16/2019</v>
          </cell>
          <cell r="D503">
            <v>22</v>
          </cell>
          <cell r="E503">
            <v>1.1403359174728394</v>
          </cell>
          <cell r="F503">
            <v>1.1454622745513916</v>
          </cell>
          <cell r="G503">
            <v>5.0851390697062016E-3</v>
          </cell>
          <cell r="H503">
            <v>69.578864993525329</v>
          </cell>
        </row>
        <row r="504">
          <cell r="A504" t="str">
            <v/>
          </cell>
          <cell r="B504" t="str">
            <v>All: All Customers</v>
          </cell>
          <cell r="C504" t="str">
            <v>10/16/2019</v>
          </cell>
          <cell r="D504">
            <v>23</v>
          </cell>
          <cell r="E504">
            <v>1.027826189994812</v>
          </cell>
          <cell r="F504">
            <v>1.0383191108703613</v>
          </cell>
          <cell r="G504">
            <v>5.2096261642873287E-3</v>
          </cell>
          <cell r="H504">
            <v>68.19727727564036</v>
          </cell>
        </row>
        <row r="505">
          <cell r="A505" t="str">
            <v/>
          </cell>
          <cell r="B505" t="str">
            <v>All: All Customers</v>
          </cell>
          <cell r="C505" t="str">
            <v>10/16/2019</v>
          </cell>
          <cell r="D505">
            <v>24</v>
          </cell>
          <cell r="E505">
            <v>0.85498160123825073</v>
          </cell>
          <cell r="F505">
            <v>0.87586277723312378</v>
          </cell>
          <cell r="G505">
            <v>5.0028669647872448E-3</v>
          </cell>
          <cell r="H505">
            <v>66.833451420237253</v>
          </cell>
        </row>
        <row r="506">
          <cell r="A506" t="str">
            <v/>
          </cell>
          <cell r="B506" t="str">
            <v>All: All Customers</v>
          </cell>
          <cell r="C506" t="str">
            <v>10/21/2019 (6pm-7pm)</v>
          </cell>
          <cell r="D506">
            <v>1</v>
          </cell>
          <cell r="E506">
            <v>0.75360327959060669</v>
          </cell>
          <cell r="F506">
            <v>0.8081364631652832</v>
          </cell>
          <cell r="G506">
            <v>4.0021222084760666E-2</v>
          </cell>
          <cell r="H506">
            <v>68.721838316721318</v>
          </cell>
        </row>
        <row r="507">
          <cell r="A507" t="str">
            <v/>
          </cell>
          <cell r="B507" t="str">
            <v>All: All Customers</v>
          </cell>
          <cell r="C507" t="str">
            <v>10/21/2019 (6pm-8pm)</v>
          </cell>
          <cell r="D507">
            <v>1</v>
          </cell>
          <cell r="E507">
            <v>0.71505218744277954</v>
          </cell>
          <cell r="F507">
            <v>0.67254525423049927</v>
          </cell>
          <cell r="G507">
            <v>1.382577046751976E-2</v>
          </cell>
          <cell r="H507">
            <v>59.426248178221634</v>
          </cell>
        </row>
        <row r="508">
          <cell r="A508" t="str">
            <v/>
          </cell>
          <cell r="B508" t="str">
            <v>All: All Customers</v>
          </cell>
          <cell r="C508" t="str">
            <v>10/21/2019 (6pm-8pm)</v>
          </cell>
          <cell r="D508">
            <v>2</v>
          </cell>
          <cell r="E508">
            <v>0.65015757083892822</v>
          </cell>
          <cell r="F508">
            <v>0.61904382705688477</v>
          </cell>
          <cell r="G508">
            <v>1.2861174531280994E-2</v>
          </cell>
          <cell r="H508">
            <v>57.787093483235189</v>
          </cell>
        </row>
        <row r="509">
          <cell r="A509" t="str">
            <v/>
          </cell>
          <cell r="B509" t="str">
            <v>All: All Customers</v>
          </cell>
          <cell r="C509" t="str">
            <v>10/21/2019 (6pm-7pm)</v>
          </cell>
          <cell r="D509">
            <v>2</v>
          </cell>
          <cell r="E509">
            <v>0.67335796356201172</v>
          </cell>
          <cell r="F509">
            <v>0.72848427295684814</v>
          </cell>
          <cell r="G509">
            <v>3.6839503794908524E-2</v>
          </cell>
          <cell r="H509">
            <v>68.115182724252989</v>
          </cell>
        </row>
        <row r="510">
          <cell r="A510" t="str">
            <v/>
          </cell>
          <cell r="B510" t="str">
            <v>All: All Customers</v>
          </cell>
          <cell r="C510" t="str">
            <v>10/21/2019 (6pm-7pm)</v>
          </cell>
          <cell r="D510">
            <v>3</v>
          </cell>
          <cell r="E510">
            <v>0.61760425567626953</v>
          </cell>
          <cell r="F510">
            <v>0.65084964036941528</v>
          </cell>
          <cell r="G510">
            <v>3.1899519264698029E-2</v>
          </cell>
          <cell r="H510">
            <v>68.539988925803755</v>
          </cell>
        </row>
        <row r="511">
          <cell r="A511" t="str">
            <v/>
          </cell>
          <cell r="B511" t="str">
            <v>All: All Customers</v>
          </cell>
          <cell r="C511" t="str">
            <v>10/21/2019 (6pm-8pm)</v>
          </cell>
          <cell r="D511">
            <v>3</v>
          </cell>
          <cell r="E511">
            <v>0.60457503795623779</v>
          </cell>
          <cell r="F511">
            <v>0.59147489070892334</v>
          </cell>
          <cell r="G511">
            <v>1.1451392434537411E-2</v>
          </cell>
          <cell r="H511">
            <v>56.243993337496455</v>
          </cell>
        </row>
        <row r="512">
          <cell r="A512" t="str">
            <v/>
          </cell>
          <cell r="B512" t="str">
            <v>All: All Customers</v>
          </cell>
          <cell r="C512" t="str">
            <v>10/21/2019 (6pm-7pm)</v>
          </cell>
          <cell r="D512">
            <v>4</v>
          </cell>
          <cell r="E512">
            <v>0.5800207257270813</v>
          </cell>
          <cell r="F512">
            <v>0.59965509176254272</v>
          </cell>
          <cell r="G512">
            <v>2.7703292667865753E-2</v>
          </cell>
          <cell r="H512">
            <v>66.77236987818371</v>
          </cell>
        </row>
        <row r="513">
          <cell r="A513" t="str">
            <v/>
          </cell>
          <cell r="B513" t="str">
            <v>All: All Customers</v>
          </cell>
          <cell r="C513" t="str">
            <v>10/21/2019 (6pm-8pm)</v>
          </cell>
          <cell r="D513">
            <v>4</v>
          </cell>
          <cell r="E513">
            <v>0.58190459012985229</v>
          </cell>
          <cell r="F513">
            <v>0.56424587965011597</v>
          </cell>
          <cell r="G513">
            <v>1.0054753161966801E-2</v>
          </cell>
          <cell r="H513">
            <v>55.126183635223271</v>
          </cell>
        </row>
        <row r="514">
          <cell r="A514" t="str">
            <v/>
          </cell>
          <cell r="B514" t="str">
            <v>All: All Customers</v>
          </cell>
          <cell r="C514" t="str">
            <v>10/21/2019 (6pm-7pm)</v>
          </cell>
          <cell r="D514">
            <v>5</v>
          </cell>
          <cell r="E514">
            <v>0.57152879238128662</v>
          </cell>
          <cell r="F514">
            <v>0.5875123143196106</v>
          </cell>
          <cell r="G514">
            <v>2.4790136143565178E-2</v>
          </cell>
          <cell r="H514">
            <v>66.453853820597587</v>
          </cell>
        </row>
        <row r="515">
          <cell r="A515" t="str">
            <v/>
          </cell>
          <cell r="B515" t="str">
            <v>All: All Customers</v>
          </cell>
          <cell r="C515" t="str">
            <v>10/21/2019 (6pm-8pm)</v>
          </cell>
          <cell r="D515">
            <v>5</v>
          </cell>
          <cell r="E515">
            <v>0.57405495643615723</v>
          </cell>
          <cell r="F515">
            <v>0.56216287612915039</v>
          </cell>
          <cell r="G515">
            <v>9.0228905901312828E-3</v>
          </cell>
          <cell r="H515">
            <v>54.274018321883339</v>
          </cell>
        </row>
        <row r="516">
          <cell r="A516" t="str">
            <v/>
          </cell>
          <cell r="B516" t="str">
            <v>All: All Customers</v>
          </cell>
          <cell r="C516" t="str">
            <v>10/21/2019 (6pm-8pm)</v>
          </cell>
          <cell r="D516">
            <v>6</v>
          </cell>
          <cell r="E516">
            <v>0.60176920890808105</v>
          </cell>
          <cell r="F516">
            <v>0.59595966339111328</v>
          </cell>
          <cell r="G516">
            <v>7.76705052703619E-3</v>
          </cell>
          <cell r="H516">
            <v>53.729795960857309</v>
          </cell>
        </row>
        <row r="517">
          <cell r="A517" t="str">
            <v/>
          </cell>
          <cell r="B517" t="str">
            <v>All: All Customers</v>
          </cell>
          <cell r="C517" t="str">
            <v>10/21/2019 (6pm-7pm)</v>
          </cell>
          <cell r="D517">
            <v>6</v>
          </cell>
          <cell r="E517">
            <v>0.5780835747718811</v>
          </cell>
          <cell r="F517">
            <v>0.59190511703491211</v>
          </cell>
          <cell r="G517">
            <v>2.2050304338335991E-2</v>
          </cell>
          <cell r="H517">
            <v>65.541661129567601</v>
          </cell>
        </row>
        <row r="518">
          <cell r="A518" t="str">
            <v/>
          </cell>
          <cell r="B518" t="str">
            <v>All: All Customers</v>
          </cell>
          <cell r="C518" t="str">
            <v>10/21/2019 (6pm-7pm)</v>
          </cell>
          <cell r="D518">
            <v>7</v>
          </cell>
          <cell r="E518">
            <v>0.64644920825958252</v>
          </cell>
          <cell r="F518">
            <v>0.67844343185424805</v>
          </cell>
          <cell r="G518">
            <v>1.8941620364785194E-2</v>
          </cell>
          <cell r="H518">
            <v>64.31052048726545</v>
          </cell>
        </row>
        <row r="519">
          <cell r="A519" t="str">
            <v/>
          </cell>
          <cell r="B519" t="str">
            <v>All: All Customers</v>
          </cell>
          <cell r="C519" t="str">
            <v>10/21/2019 (6pm-8pm)</v>
          </cell>
          <cell r="D519">
            <v>7</v>
          </cell>
          <cell r="E519">
            <v>0.6706463098526001</v>
          </cell>
          <cell r="F519">
            <v>0.67298424243927002</v>
          </cell>
          <cell r="G519">
            <v>7.7873286791145802E-3</v>
          </cell>
          <cell r="H519">
            <v>53.764164064127385</v>
          </cell>
        </row>
        <row r="520">
          <cell r="A520" t="str">
            <v/>
          </cell>
          <cell r="B520" t="str">
            <v>All: All Customers</v>
          </cell>
          <cell r="C520" t="str">
            <v>10/21/2019 (6pm-8pm)</v>
          </cell>
          <cell r="D520">
            <v>8</v>
          </cell>
          <cell r="E520">
            <v>0.67056930065155029</v>
          </cell>
          <cell r="F520">
            <v>0.67260563373565674</v>
          </cell>
          <cell r="G520">
            <v>8.1922831013798714E-3</v>
          </cell>
          <cell r="H520">
            <v>53.570185300849722</v>
          </cell>
        </row>
        <row r="521">
          <cell r="A521" t="str">
            <v/>
          </cell>
          <cell r="B521" t="str">
            <v>All: All Customers</v>
          </cell>
          <cell r="C521" t="str">
            <v>10/21/2019 (6pm-7pm)</v>
          </cell>
          <cell r="D521">
            <v>8</v>
          </cell>
          <cell r="E521">
            <v>0.73741412162780762</v>
          </cell>
          <cell r="F521">
            <v>0.71315193176269531</v>
          </cell>
          <cell r="G521">
            <v>1.9931631162762642E-2</v>
          </cell>
          <cell r="H521">
            <v>64.638538205979089</v>
          </cell>
        </row>
        <row r="522">
          <cell r="A522" t="str">
            <v/>
          </cell>
          <cell r="B522" t="str">
            <v>All: All Customers</v>
          </cell>
          <cell r="C522" t="str">
            <v>10/21/2019 (6pm-7pm)</v>
          </cell>
          <cell r="D522">
            <v>9</v>
          </cell>
          <cell r="E522">
            <v>0.61149358749389648</v>
          </cell>
          <cell r="F522">
            <v>0.64584523439407349</v>
          </cell>
          <cell r="G522">
            <v>2.4249868467450142E-2</v>
          </cell>
          <cell r="H522">
            <v>70.281528239202771</v>
          </cell>
        </row>
        <row r="523">
          <cell r="A523" t="str">
            <v/>
          </cell>
          <cell r="B523" t="str">
            <v>All: All Customers</v>
          </cell>
          <cell r="C523" t="str">
            <v>10/21/2019 (6pm-8pm)</v>
          </cell>
          <cell r="D523">
            <v>9</v>
          </cell>
          <cell r="E523">
            <v>0.49293193221092224</v>
          </cell>
          <cell r="F523">
            <v>0.47361770272254944</v>
          </cell>
          <cell r="G523">
            <v>8.5967332124710083E-3</v>
          </cell>
          <cell r="H523">
            <v>57.67992921091421</v>
          </cell>
        </row>
        <row r="524">
          <cell r="A524" t="str">
            <v/>
          </cell>
          <cell r="B524" t="str">
            <v>All: All Customers</v>
          </cell>
          <cell r="C524" t="str">
            <v>10/21/2019 (6pm-7pm)</v>
          </cell>
          <cell r="D524">
            <v>10</v>
          </cell>
          <cell r="E524">
            <v>0.51556247472763062</v>
          </cell>
          <cell r="F524">
            <v>0.51298803091049194</v>
          </cell>
          <cell r="G524">
            <v>2.7617814019322395E-2</v>
          </cell>
          <cell r="H524">
            <v>77.105016611294914</v>
          </cell>
        </row>
        <row r="525">
          <cell r="A525" t="str">
            <v/>
          </cell>
          <cell r="B525" t="str">
            <v>All: All Customers</v>
          </cell>
          <cell r="C525" t="str">
            <v>10/21/2019 (6pm-8pm)</v>
          </cell>
          <cell r="D525">
            <v>10</v>
          </cell>
          <cell r="E525">
            <v>0.30986714363098145</v>
          </cell>
          <cell r="F525">
            <v>0.28998315334320068</v>
          </cell>
          <cell r="G525">
            <v>9.6281552687287331E-3</v>
          </cell>
          <cell r="H525">
            <v>64.938577972102038</v>
          </cell>
        </row>
        <row r="526">
          <cell r="A526" t="str">
            <v/>
          </cell>
          <cell r="B526" t="str">
            <v>All: All Customers</v>
          </cell>
          <cell r="C526" t="str">
            <v>10/21/2019 (6pm-7pm)</v>
          </cell>
          <cell r="D526">
            <v>11</v>
          </cell>
          <cell r="E526">
            <v>0.42707279324531555</v>
          </cell>
          <cell r="F526">
            <v>0.4023093581199646</v>
          </cell>
          <cell r="G526">
            <v>2.9893944039940834E-2</v>
          </cell>
          <cell r="H526">
            <v>80.783455149502188</v>
          </cell>
        </row>
        <row r="527">
          <cell r="A527" t="str">
            <v/>
          </cell>
          <cell r="B527" t="str">
            <v>All: All Customers</v>
          </cell>
          <cell r="C527" t="str">
            <v>10/21/2019 (6pm-8pm)</v>
          </cell>
          <cell r="D527">
            <v>11</v>
          </cell>
          <cell r="E527">
            <v>0.14803135395050049</v>
          </cell>
          <cell r="F527">
            <v>0.12232502549886703</v>
          </cell>
          <cell r="G527">
            <v>1.1008979752659798E-2</v>
          </cell>
          <cell r="H527">
            <v>72.715990006245676</v>
          </cell>
        </row>
        <row r="528">
          <cell r="A528" t="str">
            <v/>
          </cell>
          <cell r="B528" t="str">
            <v>All: All Customers</v>
          </cell>
          <cell r="C528" t="str">
            <v>10/21/2019 (6pm-7pm)</v>
          </cell>
          <cell r="D528">
            <v>12</v>
          </cell>
          <cell r="E528">
            <v>0.36058348417282104</v>
          </cell>
          <cell r="F528">
            <v>0.35224604606628418</v>
          </cell>
          <cell r="G528">
            <v>3.3684361726045609E-2</v>
          </cell>
          <cell r="H528">
            <v>83.826024363233728</v>
          </cell>
        </row>
        <row r="529">
          <cell r="A529" t="str">
            <v/>
          </cell>
          <cell r="B529" t="str">
            <v>All: All Customers</v>
          </cell>
          <cell r="C529" t="str">
            <v>10/21/2019 (6pm-8pm)</v>
          </cell>
          <cell r="D529">
            <v>12</v>
          </cell>
          <cell r="E529">
            <v>4.4573415070772171E-2</v>
          </cell>
          <cell r="F529">
            <v>2.1362734958529472E-2</v>
          </cell>
          <cell r="G529">
            <v>1.2415699660778046E-2</v>
          </cell>
          <cell r="H529">
            <v>77.751825942116383</v>
          </cell>
        </row>
        <row r="530">
          <cell r="A530" t="str">
            <v/>
          </cell>
          <cell r="B530" t="str">
            <v>All: All Customers</v>
          </cell>
          <cell r="C530" t="str">
            <v>10/21/2019 (6pm-8pm)</v>
          </cell>
          <cell r="D530">
            <v>13</v>
          </cell>
          <cell r="E530">
            <v>4.1245076805353165E-2</v>
          </cell>
          <cell r="F530">
            <v>1.2727797962725163E-2</v>
          </cell>
          <cell r="G530">
            <v>1.3629165478050709E-2</v>
          </cell>
          <cell r="H530">
            <v>79.969598167812222</v>
          </cell>
        </row>
        <row r="531">
          <cell r="A531" t="str">
            <v/>
          </cell>
          <cell r="B531" t="str">
            <v>All: All Customers</v>
          </cell>
          <cell r="C531" t="str">
            <v>10/21/2019 (6pm-7pm)</v>
          </cell>
          <cell r="D531">
            <v>13</v>
          </cell>
          <cell r="E531">
            <v>0.39279145002365112</v>
          </cell>
          <cell r="F531">
            <v>0.3636518120765686</v>
          </cell>
          <cell r="G531">
            <v>3.8044523447751999E-2</v>
          </cell>
          <cell r="H531">
            <v>86.180952380953016</v>
          </cell>
        </row>
        <row r="532">
          <cell r="A532" t="str">
            <v/>
          </cell>
          <cell r="B532" t="str">
            <v>All: All Customers</v>
          </cell>
          <cell r="C532" t="str">
            <v>10/21/2019 (6pm-7pm)</v>
          </cell>
          <cell r="D532">
            <v>14</v>
          </cell>
          <cell r="E532">
            <v>0.48360589146614075</v>
          </cell>
          <cell r="F532">
            <v>0.48885607719421387</v>
          </cell>
          <cell r="G532">
            <v>4.3676178902387619E-2</v>
          </cell>
          <cell r="H532">
            <v>86.758471760796681</v>
          </cell>
        </row>
        <row r="533">
          <cell r="A533" t="str">
            <v/>
          </cell>
          <cell r="B533" t="str">
            <v>All: All Customers</v>
          </cell>
          <cell r="C533" t="str">
            <v>10/21/2019 (6pm-8pm)</v>
          </cell>
          <cell r="D533">
            <v>14</v>
          </cell>
          <cell r="E533">
            <v>0.13150879740715027</v>
          </cell>
          <cell r="F533">
            <v>7.9866848886013031E-2</v>
          </cell>
          <cell r="G533">
            <v>1.5479918569326401E-2</v>
          </cell>
          <cell r="H533">
            <v>81.852933583173353</v>
          </cell>
        </row>
        <row r="534">
          <cell r="A534" t="str">
            <v/>
          </cell>
          <cell r="B534" t="str">
            <v>All: All Customers</v>
          </cell>
          <cell r="C534" t="str">
            <v>10/21/2019 (6pm-7pm)</v>
          </cell>
          <cell r="D534">
            <v>15</v>
          </cell>
          <cell r="E534">
            <v>0.65578955411911011</v>
          </cell>
          <cell r="F534">
            <v>0.71628034114837646</v>
          </cell>
          <cell r="G534">
            <v>4.9128707498311996E-2</v>
          </cell>
          <cell r="H534">
            <v>87.998560354373879</v>
          </cell>
        </row>
        <row r="535">
          <cell r="A535" t="str">
            <v/>
          </cell>
          <cell r="B535" t="str">
            <v>All: All Customers</v>
          </cell>
          <cell r="C535" t="str">
            <v>10/21/2019 (6pm-8pm)</v>
          </cell>
          <cell r="D535">
            <v>15</v>
          </cell>
          <cell r="E535">
            <v>0.31000831723213196</v>
          </cell>
          <cell r="F535">
            <v>0.23929350078105927</v>
          </cell>
          <cell r="G535">
            <v>1.6822284087538719E-2</v>
          </cell>
          <cell r="H535">
            <v>83.564501353319628</v>
          </cell>
        </row>
        <row r="536">
          <cell r="A536" t="str">
            <v/>
          </cell>
          <cell r="B536" t="str">
            <v>All: All Customers</v>
          </cell>
          <cell r="C536" t="str">
            <v>10/21/2019 (6pm-7pm)</v>
          </cell>
          <cell r="D536">
            <v>16</v>
          </cell>
          <cell r="E536">
            <v>0.95889836549758911</v>
          </cell>
          <cell r="F536">
            <v>0.96842795610427856</v>
          </cell>
          <cell r="G536">
            <v>5.1313851028680801E-2</v>
          </cell>
          <cell r="H536">
            <v>87.243410852712543</v>
          </cell>
        </row>
        <row r="537">
          <cell r="A537" t="str">
            <v/>
          </cell>
          <cell r="B537" t="str">
            <v>All: All Customers</v>
          </cell>
          <cell r="C537" t="str">
            <v>10/21/2019 (6pm-8pm)</v>
          </cell>
          <cell r="D537">
            <v>16</v>
          </cell>
          <cell r="E537">
            <v>0.57437813282012939</v>
          </cell>
          <cell r="F537">
            <v>0.50045454502105713</v>
          </cell>
          <cell r="G537">
            <v>1.8225055187940598E-2</v>
          </cell>
          <cell r="H537">
            <v>84.30385175931616</v>
          </cell>
        </row>
        <row r="538">
          <cell r="A538" t="str">
            <v/>
          </cell>
          <cell r="B538" t="str">
            <v>All: All Customers</v>
          </cell>
          <cell r="C538" t="str">
            <v>10/21/2019 (6pm-8pm)</v>
          </cell>
          <cell r="D538">
            <v>17</v>
          </cell>
          <cell r="E538">
            <v>0.86263942718505859</v>
          </cell>
          <cell r="F538">
            <v>0.83906298875808716</v>
          </cell>
          <cell r="G538">
            <v>1.8972858786582947E-2</v>
          </cell>
          <cell r="H538">
            <v>84.686175307093009</v>
          </cell>
        </row>
        <row r="539">
          <cell r="A539" t="str">
            <v/>
          </cell>
          <cell r="B539" t="str">
            <v>All: All Customers</v>
          </cell>
          <cell r="C539" t="str">
            <v>10/21/2019 (6pm-7pm)</v>
          </cell>
          <cell r="D539">
            <v>17</v>
          </cell>
          <cell r="E539">
            <v>1.2196646928787231</v>
          </cell>
          <cell r="F539">
            <v>1.2426259517669678</v>
          </cell>
          <cell r="G539">
            <v>5.2232500165700912E-2</v>
          </cell>
          <cell r="H539">
            <v>83.369656699887983</v>
          </cell>
        </row>
        <row r="540">
          <cell r="A540" t="str">
            <v/>
          </cell>
          <cell r="B540" t="str">
            <v>All: All Customers</v>
          </cell>
          <cell r="C540" t="str">
            <v>10/21/2019 (6pm-8pm)</v>
          </cell>
          <cell r="D540">
            <v>18</v>
          </cell>
          <cell r="E540">
            <v>1.1128395795822144</v>
          </cell>
          <cell r="F540">
            <v>1.1038404703140259</v>
          </cell>
          <cell r="G540">
            <v>1.903739757835865E-2</v>
          </cell>
          <cell r="H540">
            <v>83.574719966683944</v>
          </cell>
        </row>
        <row r="541">
          <cell r="A541" t="str">
            <v/>
          </cell>
          <cell r="B541" t="str">
            <v>All: All Customers</v>
          </cell>
          <cell r="C541" t="str">
            <v>10/21/2019 (6pm-7pm)</v>
          </cell>
          <cell r="D541">
            <v>18</v>
          </cell>
          <cell r="E541">
            <v>1.3690609931945801</v>
          </cell>
          <cell r="F541">
            <v>1.3979222774505615</v>
          </cell>
          <cell r="G541">
            <v>5.106816440820694E-2</v>
          </cell>
          <cell r="H541">
            <v>79.129125138426943</v>
          </cell>
        </row>
        <row r="542">
          <cell r="A542" t="str">
            <v/>
          </cell>
          <cell r="B542" t="str">
            <v>All: All Customers</v>
          </cell>
          <cell r="C542" t="str">
            <v>10/21/2019 (6pm-7pm)</v>
          </cell>
          <cell r="D542">
            <v>19</v>
          </cell>
          <cell r="E542">
            <v>1.4245896339416504</v>
          </cell>
          <cell r="F542">
            <v>1.4541703462600708</v>
          </cell>
          <cell r="G542">
            <v>4.8187427222728729E-2</v>
          </cell>
          <cell r="H542">
            <v>74.328239202657741</v>
          </cell>
        </row>
        <row r="543">
          <cell r="A543" t="str">
            <v/>
          </cell>
          <cell r="B543" t="str">
            <v>All: All Customers</v>
          </cell>
          <cell r="C543" t="str">
            <v>10/21/2019 (6pm-8pm)</v>
          </cell>
          <cell r="D543">
            <v>19</v>
          </cell>
          <cell r="E543">
            <v>1.2413885593414307</v>
          </cell>
          <cell r="F543">
            <v>1.1981798410415649</v>
          </cell>
          <cell r="G543">
            <v>1.8769612535834312E-2</v>
          </cell>
          <cell r="H543">
            <v>80.814211950864873</v>
          </cell>
        </row>
        <row r="544">
          <cell r="A544" t="str">
            <v/>
          </cell>
          <cell r="B544" t="str">
            <v>All: All Customers</v>
          </cell>
          <cell r="C544" t="str">
            <v>10/21/2019 (6pm-7pm)</v>
          </cell>
          <cell r="D544">
            <v>20</v>
          </cell>
          <cell r="E544">
            <v>1.4755067825317383</v>
          </cell>
          <cell r="F544">
            <v>1.5150814056396484</v>
          </cell>
          <cell r="G544">
            <v>4.7245275229215622E-2</v>
          </cell>
          <cell r="H544">
            <v>68.601373200443419</v>
          </cell>
        </row>
        <row r="545">
          <cell r="A545" t="str">
            <v/>
          </cell>
          <cell r="B545" t="str">
            <v>All: All Customers</v>
          </cell>
          <cell r="C545" t="str">
            <v>10/21/2019 (6pm-8pm)</v>
          </cell>
          <cell r="D545">
            <v>20</v>
          </cell>
          <cell r="E545">
            <v>1.3000783920288086</v>
          </cell>
          <cell r="F545">
            <v>1.2415025234222412</v>
          </cell>
          <cell r="G545">
            <v>1.827046275138855E-2</v>
          </cell>
          <cell r="H545">
            <v>77.389552363108535</v>
          </cell>
        </row>
        <row r="546">
          <cell r="A546" t="str">
            <v/>
          </cell>
          <cell r="B546" t="str">
            <v>All: All Customers</v>
          </cell>
          <cell r="C546" t="str">
            <v>10/21/2019 (6pm-7pm)</v>
          </cell>
          <cell r="D546">
            <v>21</v>
          </cell>
          <cell r="E546">
            <v>1.3757846355438232</v>
          </cell>
          <cell r="F546">
            <v>1.374382495880127</v>
          </cell>
          <cell r="G546">
            <v>4.385790228843689E-2</v>
          </cell>
          <cell r="H546">
            <v>65.916710963454904</v>
          </cell>
        </row>
        <row r="547">
          <cell r="A547" t="str">
            <v/>
          </cell>
          <cell r="B547" t="str">
            <v>All: All Customers</v>
          </cell>
          <cell r="C547" t="str">
            <v>10/21/2019 (6pm-8pm)</v>
          </cell>
          <cell r="D547">
            <v>21</v>
          </cell>
          <cell r="E547">
            <v>1.2257938385009766</v>
          </cell>
          <cell r="F547">
            <v>1.2766547203063965</v>
          </cell>
          <cell r="G547">
            <v>1.7579663544893265E-2</v>
          </cell>
          <cell r="H547">
            <v>72.508242764937549</v>
          </cell>
        </row>
        <row r="548">
          <cell r="A548" t="str">
            <v/>
          </cell>
          <cell r="B548" t="str">
            <v>All: All Customers</v>
          </cell>
          <cell r="C548" t="str">
            <v>10/21/2019 (6pm-8pm)</v>
          </cell>
          <cell r="D548">
            <v>22</v>
          </cell>
          <cell r="E548">
            <v>1.1304370164871216</v>
          </cell>
          <cell r="F548">
            <v>1.1657978296279907</v>
          </cell>
          <cell r="G548">
            <v>1.6807422041893005E-2</v>
          </cell>
          <cell r="H548">
            <v>69.130289402460463</v>
          </cell>
        </row>
        <row r="549">
          <cell r="A549" t="str">
            <v/>
          </cell>
          <cell r="B549" t="str">
            <v>All: All Customers</v>
          </cell>
          <cell r="C549" t="str">
            <v>10/21/2019 (6pm-7pm)</v>
          </cell>
          <cell r="D549">
            <v>22</v>
          </cell>
          <cell r="E549">
            <v>1.2356988191604614</v>
          </cell>
          <cell r="F549">
            <v>1.2998346090316772</v>
          </cell>
          <cell r="G549">
            <v>4.4397514313459396E-2</v>
          </cell>
          <cell r="H549">
            <v>64.563543743079819</v>
          </cell>
        </row>
        <row r="550">
          <cell r="A550" t="str">
            <v/>
          </cell>
          <cell r="B550" t="str">
            <v>All: All Customers</v>
          </cell>
          <cell r="C550" t="str">
            <v>10/21/2019 (6pm-7pm)</v>
          </cell>
          <cell r="D550">
            <v>23</v>
          </cell>
          <cell r="E550">
            <v>1.0835787057876587</v>
          </cell>
          <cell r="F550">
            <v>1.1273810863494873</v>
          </cell>
          <cell r="G550">
            <v>4.7124266624450684E-2</v>
          </cell>
          <cell r="H550">
            <v>63.322624584717587</v>
          </cell>
        </row>
        <row r="551">
          <cell r="A551" t="str">
            <v/>
          </cell>
          <cell r="B551" t="str">
            <v>All: All Customers</v>
          </cell>
          <cell r="C551" t="str">
            <v>10/21/2019 (6pm-8pm)</v>
          </cell>
          <cell r="D551">
            <v>23</v>
          </cell>
          <cell r="E551">
            <v>1.0262537002563477</v>
          </cell>
          <cell r="F551">
            <v>1.0249521732330322</v>
          </cell>
          <cell r="G551">
            <v>1.7102936282753944E-2</v>
          </cell>
          <cell r="H551">
            <v>65.534946908182107</v>
          </cell>
        </row>
        <row r="552">
          <cell r="A552" t="str">
            <v/>
          </cell>
          <cell r="B552" t="str">
            <v>All: All Customers</v>
          </cell>
          <cell r="C552" t="str">
            <v>10/21/2019 (6pm-8pm)</v>
          </cell>
          <cell r="D552">
            <v>24</v>
          </cell>
          <cell r="E552">
            <v>0.86212414503097534</v>
          </cell>
          <cell r="F552">
            <v>0.8590928316116333</v>
          </cell>
          <cell r="G552">
            <v>1.5500035136938095E-2</v>
          </cell>
          <cell r="H552">
            <v>63.114507599419376</v>
          </cell>
        </row>
        <row r="553">
          <cell r="A553" t="str">
            <v/>
          </cell>
          <cell r="B553" t="str">
            <v>All: All Customers</v>
          </cell>
          <cell r="C553" t="str">
            <v>10/21/2019 (6pm-7pm)</v>
          </cell>
          <cell r="D553">
            <v>24</v>
          </cell>
          <cell r="E553">
            <v>0.91740274429321289</v>
          </cell>
          <cell r="F553">
            <v>0.92240625619888306</v>
          </cell>
          <cell r="G553">
            <v>4.531262069940567E-2</v>
          </cell>
          <cell r="H553">
            <v>64.014850498339001</v>
          </cell>
        </row>
        <row r="554">
          <cell r="A554" t="str">
            <v/>
          </cell>
          <cell r="B554" t="str">
            <v>All: All Customers</v>
          </cell>
          <cell r="C554" t="str">
            <v>10/22/2019</v>
          </cell>
          <cell r="D554">
            <v>1</v>
          </cell>
          <cell r="E554">
            <v>0.76007705926895142</v>
          </cell>
          <cell r="F554">
            <v>0.71347963809967041</v>
          </cell>
          <cell r="G554">
            <v>1.3273640535771847E-2</v>
          </cell>
          <cell r="H554">
            <v>61.32350478966972</v>
          </cell>
        </row>
        <row r="555">
          <cell r="A555" t="str">
            <v/>
          </cell>
          <cell r="B555" t="str">
            <v>All: All Customers</v>
          </cell>
          <cell r="C555" t="str">
            <v>10/22/2019</v>
          </cell>
          <cell r="D555">
            <v>2</v>
          </cell>
          <cell r="E555">
            <v>0.66973161697387695</v>
          </cell>
          <cell r="F555">
            <v>0.64195370674133301</v>
          </cell>
          <cell r="G555">
            <v>1.2304251082241535E-2</v>
          </cell>
          <cell r="H555">
            <v>59.614189920868334</v>
          </cell>
        </row>
        <row r="556">
          <cell r="A556" t="str">
            <v/>
          </cell>
          <cell r="B556" t="str">
            <v>All: All Customers</v>
          </cell>
          <cell r="C556" t="str">
            <v>10/22/2019</v>
          </cell>
          <cell r="D556">
            <v>3</v>
          </cell>
          <cell r="E556">
            <v>0.62060219049453735</v>
          </cell>
          <cell r="F556">
            <v>0.60294246673583984</v>
          </cell>
          <cell r="G556">
            <v>1.078908983618021E-2</v>
          </cell>
          <cell r="H556">
            <v>58.816845064561321</v>
          </cell>
        </row>
        <row r="557">
          <cell r="A557" t="str">
            <v/>
          </cell>
          <cell r="B557" t="str">
            <v>All: All Customers</v>
          </cell>
          <cell r="C557" t="str">
            <v>10/22/2019</v>
          </cell>
          <cell r="D557">
            <v>4</v>
          </cell>
          <cell r="E557">
            <v>0.60086023807525635</v>
          </cell>
          <cell r="F557">
            <v>0.57091736793518066</v>
          </cell>
          <cell r="G557">
            <v>9.6781998872756958E-3</v>
          </cell>
          <cell r="H557">
            <v>57.920903790085099</v>
          </cell>
        </row>
        <row r="558">
          <cell r="A558" t="str">
            <v/>
          </cell>
          <cell r="B558" t="str">
            <v>All: All Customers</v>
          </cell>
          <cell r="C558" t="str">
            <v>10/22/2019</v>
          </cell>
          <cell r="D558">
            <v>5</v>
          </cell>
          <cell r="E558">
            <v>0.5982632040977478</v>
          </cell>
          <cell r="F558">
            <v>0.56123465299606323</v>
          </cell>
          <cell r="G558">
            <v>8.8822664692997932E-3</v>
          </cell>
          <cell r="H558">
            <v>56.85846105789382</v>
          </cell>
        </row>
        <row r="559">
          <cell r="A559" t="str">
            <v/>
          </cell>
          <cell r="B559" t="str">
            <v>All: All Customers</v>
          </cell>
          <cell r="C559" t="str">
            <v>10/22/2019</v>
          </cell>
          <cell r="D559">
            <v>6</v>
          </cell>
          <cell r="E559">
            <v>0.62723571062088013</v>
          </cell>
          <cell r="F559">
            <v>0.59945422410964966</v>
          </cell>
          <cell r="G559">
            <v>7.9885534942150116E-3</v>
          </cell>
          <cell r="H559">
            <v>56.09327780091342</v>
          </cell>
        </row>
        <row r="560">
          <cell r="A560" t="str">
            <v/>
          </cell>
          <cell r="B560" t="str">
            <v>All: All Customers</v>
          </cell>
          <cell r="C560" t="str">
            <v>10/22/2019</v>
          </cell>
          <cell r="D560">
            <v>7</v>
          </cell>
          <cell r="E560">
            <v>0.70326077938079834</v>
          </cell>
          <cell r="F560">
            <v>0.68374717235565186</v>
          </cell>
          <cell r="G560">
            <v>8.183683268725872E-3</v>
          </cell>
          <cell r="H560">
            <v>55.805520616407307</v>
          </cell>
        </row>
        <row r="561">
          <cell r="A561" t="str">
            <v/>
          </cell>
          <cell r="B561" t="str">
            <v>All: All Customers</v>
          </cell>
          <cell r="C561" t="str">
            <v>10/22/2019</v>
          </cell>
          <cell r="D561">
            <v>8</v>
          </cell>
          <cell r="E561">
            <v>0.69453758001327515</v>
          </cell>
          <cell r="F561">
            <v>0.67676949501037598</v>
          </cell>
          <cell r="G561">
            <v>8.0701280385255814E-3</v>
          </cell>
          <cell r="H561">
            <v>55.809854227403875</v>
          </cell>
        </row>
        <row r="562">
          <cell r="A562" t="str">
            <v/>
          </cell>
          <cell r="B562" t="str">
            <v>All: All Customers</v>
          </cell>
          <cell r="C562" t="str">
            <v>10/22/2019</v>
          </cell>
          <cell r="D562">
            <v>9</v>
          </cell>
          <cell r="E562">
            <v>0.51669824123382568</v>
          </cell>
          <cell r="F562">
            <v>0.47074678540229797</v>
          </cell>
          <cell r="G562">
            <v>8.4859710186719894E-3</v>
          </cell>
          <cell r="H562">
            <v>60.287773844230166</v>
          </cell>
        </row>
        <row r="563">
          <cell r="A563" t="str">
            <v/>
          </cell>
          <cell r="B563" t="str">
            <v>All: All Customers</v>
          </cell>
          <cell r="C563" t="str">
            <v>10/22/2019</v>
          </cell>
          <cell r="D563">
            <v>10</v>
          </cell>
          <cell r="E563">
            <v>0.33541667461395264</v>
          </cell>
          <cell r="F563">
            <v>0.2864927351474762</v>
          </cell>
          <cell r="G563">
            <v>9.5737967640161514E-3</v>
          </cell>
          <cell r="H563">
            <v>68.046734693875877</v>
          </cell>
        </row>
        <row r="564">
          <cell r="A564" t="str">
            <v/>
          </cell>
          <cell r="B564" t="str">
            <v>All: All Customers</v>
          </cell>
          <cell r="C564" t="str">
            <v>10/22/2019</v>
          </cell>
          <cell r="D564">
            <v>11</v>
          </cell>
          <cell r="E564">
            <v>0.1871572732925415</v>
          </cell>
          <cell r="F564">
            <v>0.11910089105367661</v>
          </cell>
          <cell r="G564">
            <v>1.0904669761657715E-2</v>
          </cell>
          <cell r="H564">
            <v>75.471532694711414</v>
          </cell>
        </row>
        <row r="565">
          <cell r="A565" t="str">
            <v/>
          </cell>
          <cell r="B565" t="str">
            <v>All: All Customers</v>
          </cell>
          <cell r="C565" t="str">
            <v>10/22/2019</v>
          </cell>
          <cell r="D565">
            <v>12</v>
          </cell>
          <cell r="E565">
            <v>0.11634179949760437</v>
          </cell>
          <cell r="F565">
            <v>3.8352128118276596E-2</v>
          </cell>
          <cell r="G565">
            <v>1.2624746188521385E-2</v>
          </cell>
          <cell r="H565">
            <v>81.574623073718371</v>
          </cell>
        </row>
        <row r="566">
          <cell r="A566" t="str">
            <v/>
          </cell>
          <cell r="B566" t="str">
            <v>All: All Customers</v>
          </cell>
          <cell r="C566" t="str">
            <v>10/22/2019</v>
          </cell>
          <cell r="D566">
            <v>13</v>
          </cell>
          <cell r="E566">
            <v>0.12754110991954803</v>
          </cell>
          <cell r="F566">
            <v>5.7813990861177444E-2</v>
          </cell>
          <cell r="G566">
            <v>1.3815716840326786E-2</v>
          </cell>
          <cell r="H566">
            <v>85.092986255721073</v>
          </cell>
        </row>
        <row r="567">
          <cell r="A567" t="str">
            <v/>
          </cell>
          <cell r="B567" t="str">
            <v>All: All Customers</v>
          </cell>
          <cell r="C567" t="str">
            <v>10/22/2019</v>
          </cell>
          <cell r="D567">
            <v>14</v>
          </cell>
          <cell r="E567">
            <v>0.24258905649185181</v>
          </cell>
          <cell r="F567">
            <v>0.16272184252738953</v>
          </cell>
          <cell r="G567">
            <v>1.537876483052969E-2</v>
          </cell>
          <cell r="H567">
            <v>87.035535193668608</v>
          </cell>
        </row>
        <row r="568">
          <cell r="A568" t="str">
            <v/>
          </cell>
          <cell r="B568" t="str">
            <v>All: All Customers</v>
          </cell>
          <cell r="C568" t="str">
            <v>10/22/2019</v>
          </cell>
          <cell r="D568">
            <v>15</v>
          </cell>
          <cell r="E568">
            <v>0.4491819441318512</v>
          </cell>
          <cell r="F568">
            <v>0.38131445646286011</v>
          </cell>
          <cell r="G568">
            <v>1.6930347308516502E-2</v>
          </cell>
          <cell r="H568">
            <v>88.263773427732986</v>
          </cell>
        </row>
        <row r="569">
          <cell r="A569" t="str">
            <v/>
          </cell>
          <cell r="B569" t="str">
            <v>All: All Customers</v>
          </cell>
          <cell r="C569" t="str">
            <v>10/22/2019</v>
          </cell>
          <cell r="D569">
            <v>16</v>
          </cell>
          <cell r="E569">
            <v>0.78636288642883301</v>
          </cell>
          <cell r="F569">
            <v>0.72112858295440674</v>
          </cell>
          <cell r="G569">
            <v>1.8586678430438042E-2</v>
          </cell>
          <cell r="H569">
            <v>89.264035818409155</v>
          </cell>
        </row>
        <row r="570">
          <cell r="A570" t="str">
            <v/>
          </cell>
          <cell r="B570" t="str">
            <v>All: All Customers</v>
          </cell>
          <cell r="C570" t="str">
            <v>10/22/2019</v>
          </cell>
          <cell r="D570">
            <v>17</v>
          </cell>
          <cell r="E570">
            <v>1.1022768020629883</v>
          </cell>
          <cell r="F570">
            <v>1.0748119354248047</v>
          </cell>
          <cell r="G570">
            <v>1.9235789775848389E-2</v>
          </cell>
          <cell r="H570">
            <v>88.49138275718748</v>
          </cell>
        </row>
        <row r="571">
          <cell r="A571" t="str">
            <v/>
          </cell>
          <cell r="B571" t="str">
            <v>All: All Customers</v>
          </cell>
          <cell r="C571" t="str">
            <v>10/22/2019</v>
          </cell>
          <cell r="D571">
            <v>18</v>
          </cell>
          <cell r="E571">
            <v>1.324311375617981</v>
          </cell>
          <cell r="F571">
            <v>1.319130539894104</v>
          </cell>
          <cell r="G571">
            <v>1.9591877236962318E-2</v>
          </cell>
          <cell r="H571">
            <v>85.775780924615461</v>
          </cell>
        </row>
        <row r="572">
          <cell r="A572" t="str">
            <v/>
          </cell>
          <cell r="B572" t="str">
            <v>All: All Customers</v>
          </cell>
          <cell r="C572" t="str">
            <v>10/22/2019</v>
          </cell>
          <cell r="D572">
            <v>19</v>
          </cell>
          <cell r="E572">
            <v>1.4001097679138184</v>
          </cell>
          <cell r="F572">
            <v>1.3387781381607056</v>
          </cell>
          <cell r="G572">
            <v>1.9305342808365822E-2</v>
          </cell>
          <cell r="H572">
            <v>81.623286130780556</v>
          </cell>
        </row>
        <row r="573">
          <cell r="A573" t="str">
            <v/>
          </cell>
          <cell r="B573" t="str">
            <v>All: All Customers</v>
          </cell>
          <cell r="C573" t="str">
            <v>10/22/2019</v>
          </cell>
          <cell r="D573">
            <v>20</v>
          </cell>
          <cell r="E573">
            <v>1.4231218099594116</v>
          </cell>
          <cell r="F573">
            <v>1.3486112356185913</v>
          </cell>
          <cell r="G573">
            <v>1.8586887046694756E-2</v>
          </cell>
          <cell r="H573">
            <v>77.459627238651393</v>
          </cell>
        </row>
        <row r="574">
          <cell r="A574" t="str">
            <v/>
          </cell>
          <cell r="B574" t="str">
            <v>All: All Customers</v>
          </cell>
          <cell r="C574" t="str">
            <v>10/22/2019</v>
          </cell>
          <cell r="D574">
            <v>21</v>
          </cell>
          <cell r="E574">
            <v>1.3474905490875244</v>
          </cell>
          <cell r="F574">
            <v>1.4118746519088745</v>
          </cell>
          <cell r="G574">
            <v>1.7903905361890793E-2</v>
          </cell>
          <cell r="H574">
            <v>73.222646813829087</v>
          </cell>
        </row>
        <row r="575">
          <cell r="A575" t="str">
            <v/>
          </cell>
          <cell r="B575" t="str">
            <v>All: All Customers</v>
          </cell>
          <cell r="C575" t="str">
            <v>10/22/2019</v>
          </cell>
          <cell r="D575">
            <v>22</v>
          </cell>
          <cell r="E575">
            <v>1.2207444906234741</v>
          </cell>
          <cell r="F575">
            <v>1.2555828094482422</v>
          </cell>
          <cell r="G575">
            <v>1.6873132437467575E-2</v>
          </cell>
          <cell r="H575">
            <v>69.118002915449409</v>
          </cell>
        </row>
        <row r="576">
          <cell r="A576" t="str">
            <v/>
          </cell>
          <cell r="B576" t="str">
            <v>All: All Customers</v>
          </cell>
          <cell r="C576" t="str">
            <v>10/22/2019</v>
          </cell>
          <cell r="D576">
            <v>23</v>
          </cell>
          <cell r="E576">
            <v>1.0416634082794189</v>
          </cell>
          <cell r="F576">
            <v>1.0721671581268311</v>
          </cell>
          <cell r="G576">
            <v>1.6879860311746597E-2</v>
          </cell>
          <cell r="H576">
            <v>66.352336526448809</v>
          </cell>
        </row>
        <row r="577">
          <cell r="A577" t="str">
            <v/>
          </cell>
          <cell r="B577" t="str">
            <v>All: All Customers</v>
          </cell>
          <cell r="C577" t="str">
            <v>10/22/2019</v>
          </cell>
          <cell r="D577">
            <v>24</v>
          </cell>
          <cell r="E577">
            <v>0.85237473249435425</v>
          </cell>
          <cell r="F577">
            <v>0.89017915725708008</v>
          </cell>
          <cell r="G577">
            <v>1.5592634677886963E-2</v>
          </cell>
          <cell r="H577">
            <v>63.620485214494884</v>
          </cell>
        </row>
        <row r="578">
          <cell r="A578" t="str">
            <v/>
          </cell>
          <cell r="B578" t="str">
            <v>LCA: Big Creek/Ventura</v>
          </cell>
          <cell r="C578" t="str">
            <v>Average Event Day (6pm-8pm)</v>
          </cell>
          <cell r="D578">
            <v>1</v>
          </cell>
          <cell r="E578">
            <v>1.4263459444046021</v>
          </cell>
          <cell r="F578">
            <v>1.445833683013916</v>
          </cell>
          <cell r="G578">
            <v>1.8338415771722794E-2</v>
          </cell>
          <cell r="H578">
            <v>74.572434283814545</v>
          </cell>
        </row>
        <row r="579">
          <cell r="A579" t="str">
            <v/>
          </cell>
          <cell r="B579" t="str">
            <v>LCA: Big Creek/Ventura</v>
          </cell>
          <cell r="C579" t="str">
            <v>Average Event Day (5pm-9pm)</v>
          </cell>
          <cell r="D579">
            <v>1</v>
          </cell>
          <cell r="E579">
            <v>1.399476170539856</v>
          </cell>
          <cell r="F579">
            <v>1.4856072664260864</v>
          </cell>
          <cell r="G579">
            <v>1.8252462148666382E-2</v>
          </cell>
          <cell r="H579">
            <v>73.920753467032569</v>
          </cell>
        </row>
        <row r="580">
          <cell r="A580" t="str">
            <v/>
          </cell>
          <cell r="B580" t="str">
            <v>LCA: Big Creek/Ventura</v>
          </cell>
          <cell r="C580" t="str">
            <v>Average Event Day (6pm-8pm)</v>
          </cell>
          <cell r="D580">
            <v>2</v>
          </cell>
          <cell r="E580">
            <v>1.2219917774200439</v>
          </cell>
          <cell r="F580">
            <v>1.2356128692626953</v>
          </cell>
          <cell r="G580">
            <v>1.6599696129560471E-2</v>
          </cell>
          <cell r="H580">
            <v>73.37754969595855</v>
          </cell>
        </row>
        <row r="581">
          <cell r="A581" t="str">
            <v/>
          </cell>
          <cell r="B581" t="str">
            <v>LCA: Big Creek/Ventura</v>
          </cell>
          <cell r="C581" t="str">
            <v>Average Event Day (5pm-9pm)</v>
          </cell>
          <cell r="D581">
            <v>2</v>
          </cell>
          <cell r="E581">
            <v>1.1942716836929321</v>
          </cell>
          <cell r="F581">
            <v>1.2478837966918945</v>
          </cell>
          <cell r="G581">
            <v>1.6459167003631592E-2</v>
          </cell>
          <cell r="H581">
            <v>73.423575818657653</v>
          </cell>
        </row>
        <row r="582">
          <cell r="A582" t="str">
            <v/>
          </cell>
          <cell r="B582" t="str">
            <v>LCA: Big Creek/Ventura</v>
          </cell>
          <cell r="C582" t="str">
            <v>Average Event Day (6pm-8pm)</v>
          </cell>
          <cell r="D582">
            <v>3</v>
          </cell>
          <cell r="E582">
            <v>1.0724438428878784</v>
          </cell>
          <cell r="F582">
            <v>1.0816444158554077</v>
          </cell>
          <cell r="G582">
            <v>1.4782585203647614E-2</v>
          </cell>
          <cell r="H582">
            <v>72.091910102076881</v>
          </cell>
        </row>
        <row r="583">
          <cell r="A583" t="str">
            <v/>
          </cell>
          <cell r="B583" t="str">
            <v>LCA: Big Creek/Ventura</v>
          </cell>
          <cell r="C583" t="str">
            <v>Average Event Day (5pm-9pm)</v>
          </cell>
          <cell r="D583">
            <v>3</v>
          </cell>
          <cell r="E583">
            <v>1.0615181922912598</v>
          </cell>
          <cell r="F583">
            <v>1.0853404998779297</v>
          </cell>
          <cell r="G583">
            <v>1.4745981432497501E-2</v>
          </cell>
          <cell r="H583">
            <v>72.20399488666591</v>
          </cell>
        </row>
        <row r="584">
          <cell r="A584" t="str">
            <v/>
          </cell>
          <cell r="B584" t="str">
            <v>LCA: Big Creek/Ventura</v>
          </cell>
          <cell r="C584" t="str">
            <v>Average Event Day (6pm-8pm)</v>
          </cell>
          <cell r="D584">
            <v>4</v>
          </cell>
          <cell r="E584">
            <v>0.96106946468353271</v>
          </cell>
          <cell r="F584">
            <v>0.97106266021728516</v>
          </cell>
          <cell r="G584">
            <v>1.3408485800027847E-2</v>
          </cell>
          <cell r="H584">
            <v>70.923517326176537</v>
          </cell>
        </row>
        <row r="585">
          <cell r="A585" t="str">
            <v/>
          </cell>
          <cell r="B585" t="str">
            <v>LCA: Big Creek/Ventura</v>
          </cell>
          <cell r="C585" t="str">
            <v>Average Event Day (5pm-9pm)</v>
          </cell>
          <cell r="D585">
            <v>4</v>
          </cell>
          <cell r="E585">
            <v>0.94754207134246826</v>
          </cell>
          <cell r="F585">
            <v>0.97185045480728149</v>
          </cell>
          <cell r="G585">
            <v>1.3263395987451077E-2</v>
          </cell>
          <cell r="H585">
            <v>70.698443258229133</v>
          </cell>
        </row>
        <row r="586">
          <cell r="A586" t="str">
            <v/>
          </cell>
          <cell r="B586" t="str">
            <v>LCA: Big Creek/Ventura</v>
          </cell>
          <cell r="C586" t="str">
            <v>Average Event Day (6pm-8pm)</v>
          </cell>
          <cell r="D586">
            <v>5</v>
          </cell>
          <cell r="E586">
            <v>0.89101344347000122</v>
          </cell>
          <cell r="F586">
            <v>0.90264362096786499</v>
          </cell>
          <cell r="G586">
            <v>1.2037930078804493E-2</v>
          </cell>
          <cell r="H586">
            <v>69.904527841046843</v>
          </cell>
        </row>
        <row r="587">
          <cell r="A587" t="str">
            <v/>
          </cell>
          <cell r="B587" t="str">
            <v>LCA: Big Creek/Ventura</v>
          </cell>
          <cell r="C587" t="str">
            <v>Average Event Day (5pm-9pm)</v>
          </cell>
          <cell r="D587">
            <v>5</v>
          </cell>
          <cell r="E587">
            <v>0.88349008560180664</v>
          </cell>
          <cell r="F587">
            <v>0.89555466175079346</v>
          </cell>
          <cell r="G587">
            <v>1.19148138910532E-2</v>
          </cell>
          <cell r="H587">
            <v>69.339930800168361</v>
          </cell>
        </row>
        <row r="588">
          <cell r="A588" t="str">
            <v/>
          </cell>
          <cell r="B588" t="str">
            <v>LCA: Big Creek/Ventura</v>
          </cell>
          <cell r="C588" t="str">
            <v>Average Event Day (6pm-8pm)</v>
          </cell>
          <cell r="D588">
            <v>6</v>
          </cell>
          <cell r="E588">
            <v>0.85875207185745239</v>
          </cell>
          <cell r="F588">
            <v>0.86702334880828857</v>
          </cell>
          <cell r="G588">
            <v>1.110250037163496E-2</v>
          </cell>
          <cell r="H588">
            <v>69.265315764276934</v>
          </cell>
        </row>
        <row r="589">
          <cell r="A589" t="str">
            <v/>
          </cell>
          <cell r="B589" t="str">
            <v>LCA: Big Creek/Ventura</v>
          </cell>
          <cell r="C589" t="str">
            <v>Average Event Day (5pm-9pm)</v>
          </cell>
          <cell r="D589">
            <v>6</v>
          </cell>
          <cell r="E589">
            <v>0.8508988618850708</v>
          </cell>
          <cell r="F589">
            <v>0.86963957548141479</v>
          </cell>
          <cell r="G589">
            <v>1.0907570831477642E-2</v>
          </cell>
          <cell r="H589">
            <v>68.481483660414085</v>
          </cell>
        </row>
        <row r="590">
          <cell r="A590" t="str">
            <v/>
          </cell>
          <cell r="B590" t="str">
            <v>LCA: Big Creek/Ventura</v>
          </cell>
          <cell r="C590" t="str">
            <v>Average Event Day (5pm-9pm)</v>
          </cell>
          <cell r="D590">
            <v>7</v>
          </cell>
          <cell r="E590">
            <v>0.8719017505645752</v>
          </cell>
          <cell r="F590">
            <v>0.88355886936187744</v>
          </cell>
          <cell r="G590">
            <v>1.0477564297616482E-2</v>
          </cell>
          <cell r="H590">
            <v>68.185909051014832</v>
          </cell>
        </row>
        <row r="591">
          <cell r="A591" t="str">
            <v/>
          </cell>
          <cell r="B591" t="str">
            <v>LCA: Big Creek/Ventura</v>
          </cell>
          <cell r="C591" t="str">
            <v>Average Event Day (6pm-8pm)</v>
          </cell>
          <cell r="D591">
            <v>7</v>
          </cell>
          <cell r="E591">
            <v>0.87785309553146362</v>
          </cell>
          <cell r="F591">
            <v>0.88911008834838867</v>
          </cell>
          <cell r="G591">
            <v>1.0664942674338818E-2</v>
          </cell>
          <cell r="H591">
            <v>68.768197778395304</v>
          </cell>
        </row>
        <row r="592">
          <cell r="A592" t="str">
            <v/>
          </cell>
          <cell r="B592" t="str">
            <v>LCA: Big Creek/Ventura</v>
          </cell>
          <cell r="C592" t="str">
            <v>Average Event Day (5pm-9pm)</v>
          </cell>
          <cell r="D592">
            <v>8</v>
          </cell>
          <cell r="E592">
            <v>0.82169044017791748</v>
          </cell>
          <cell r="F592">
            <v>0.83873683214187622</v>
          </cell>
          <cell r="G592">
            <v>1.1292207986116409E-2</v>
          </cell>
          <cell r="H592">
            <v>69.822615813437579</v>
          </cell>
        </row>
        <row r="593">
          <cell r="A593" t="str">
            <v/>
          </cell>
          <cell r="B593" t="str">
            <v>LCA: Big Creek/Ventura</v>
          </cell>
          <cell r="C593" t="str">
            <v>Average Event Day (6pm-8pm)</v>
          </cell>
          <cell r="D593">
            <v>8</v>
          </cell>
          <cell r="E593">
            <v>0.84106892347335815</v>
          </cell>
          <cell r="F593">
            <v>0.84954261779785156</v>
          </cell>
          <cell r="G593">
            <v>1.1435376480221748E-2</v>
          </cell>
          <cell r="H593">
            <v>70.417916000243764</v>
          </cell>
        </row>
        <row r="594">
          <cell r="A594" t="str">
            <v/>
          </cell>
          <cell r="B594" t="str">
            <v>LCA: Big Creek/Ventura</v>
          </cell>
          <cell r="C594" t="str">
            <v>Average Event Day (5pm-9pm)</v>
          </cell>
          <cell r="D594">
            <v>9</v>
          </cell>
          <cell r="E594">
            <v>0.68404155969619751</v>
          </cell>
          <cell r="F594">
            <v>0.68922263383865356</v>
          </cell>
          <cell r="G594">
            <v>1.2574590742588043E-2</v>
          </cell>
          <cell r="H594">
            <v>74.368002299467818</v>
          </cell>
        </row>
        <row r="595">
          <cell r="A595" t="str">
            <v/>
          </cell>
          <cell r="B595" t="str">
            <v>LCA: Big Creek/Ventura</v>
          </cell>
          <cell r="C595" t="str">
            <v>Average Event Day (6pm-8pm)</v>
          </cell>
          <cell r="D595">
            <v>9</v>
          </cell>
          <cell r="E595">
            <v>0.71076643466949463</v>
          </cell>
          <cell r="F595">
            <v>0.70438480377197266</v>
          </cell>
          <cell r="G595">
            <v>1.2807391583919525E-2</v>
          </cell>
          <cell r="H595">
            <v>75.098363314311825</v>
          </cell>
        </row>
        <row r="596">
          <cell r="A596" t="str">
            <v/>
          </cell>
          <cell r="B596" t="str">
            <v>LCA: Big Creek/Ventura</v>
          </cell>
          <cell r="C596" t="str">
            <v>Average Event Day (6pm-8pm)</v>
          </cell>
          <cell r="D596">
            <v>10</v>
          </cell>
          <cell r="E596">
            <v>0.63055628538131714</v>
          </cell>
          <cell r="F596">
            <v>0.62809234857559204</v>
          </cell>
          <cell r="G596">
            <v>1.5341243706643581E-2</v>
          </cell>
          <cell r="H596">
            <v>80.180119672702403</v>
          </cell>
        </row>
        <row r="597">
          <cell r="A597" t="str">
            <v/>
          </cell>
          <cell r="B597" t="str">
            <v>LCA: Big Creek/Ventura</v>
          </cell>
          <cell r="C597" t="str">
            <v>Average Event Day (5pm-9pm)</v>
          </cell>
          <cell r="D597">
            <v>10</v>
          </cell>
          <cell r="E597">
            <v>0.59201681613922119</v>
          </cell>
          <cell r="F597">
            <v>0.60986083745956421</v>
          </cell>
          <cell r="G597">
            <v>1.4984964393079281E-2</v>
          </cell>
          <cell r="H597">
            <v>80.13896698395753</v>
          </cell>
        </row>
        <row r="598">
          <cell r="A598" t="str">
            <v/>
          </cell>
          <cell r="B598" t="str">
            <v>LCA: Big Creek/Ventura</v>
          </cell>
          <cell r="C598" t="str">
            <v>Average Event Day (5pm-9pm)</v>
          </cell>
          <cell r="D598">
            <v>11</v>
          </cell>
          <cell r="E598">
            <v>0.61296337842941284</v>
          </cell>
          <cell r="F598">
            <v>0.60290610790252686</v>
          </cell>
          <cell r="G598">
            <v>1.8135178834199905E-2</v>
          </cell>
          <cell r="H598">
            <v>85.753567116973286</v>
          </cell>
        </row>
        <row r="599">
          <cell r="A599" t="str">
            <v/>
          </cell>
          <cell r="B599" t="str">
            <v>LCA: Big Creek/Ventura</v>
          </cell>
          <cell r="C599" t="str">
            <v>Average Event Day (6pm-8pm)</v>
          </cell>
          <cell r="D599">
            <v>11</v>
          </cell>
          <cell r="E599">
            <v>0.65193969011306763</v>
          </cell>
          <cell r="F599">
            <v>0.64646154642105103</v>
          </cell>
          <cell r="G599">
            <v>1.8523212522268295E-2</v>
          </cell>
          <cell r="H599">
            <v>85.055473948212665</v>
          </cell>
        </row>
        <row r="600">
          <cell r="A600" t="str">
            <v/>
          </cell>
          <cell r="B600" t="str">
            <v>LCA: Big Creek/Ventura</v>
          </cell>
          <cell r="C600" t="str">
            <v>Average Event Day (6pm-8pm)</v>
          </cell>
          <cell r="D600">
            <v>12</v>
          </cell>
          <cell r="E600">
            <v>0.76715874671936035</v>
          </cell>
          <cell r="F600">
            <v>0.77347207069396973</v>
          </cell>
          <cell r="G600">
            <v>2.1281223744153976E-2</v>
          </cell>
          <cell r="H600">
            <v>89.031884296203927</v>
          </cell>
        </row>
        <row r="601">
          <cell r="A601" t="str">
            <v/>
          </cell>
          <cell r="B601" t="str">
            <v>LCA: Big Creek/Ventura</v>
          </cell>
          <cell r="C601" t="str">
            <v>Average Event Day (5pm-9pm)</v>
          </cell>
          <cell r="D601">
            <v>12</v>
          </cell>
          <cell r="E601">
            <v>0.74224269390106201</v>
          </cell>
          <cell r="F601">
            <v>0.76855999231338501</v>
          </cell>
          <cell r="G601">
            <v>2.096661739051342E-2</v>
          </cell>
          <cell r="H601">
            <v>90.682101376003772</v>
          </cell>
        </row>
        <row r="602">
          <cell r="A602" t="str">
            <v/>
          </cell>
          <cell r="B602" t="str">
            <v>LCA: Big Creek/Ventura</v>
          </cell>
          <cell r="C602" t="str">
            <v>Average Event Day (5pm-9pm)</v>
          </cell>
          <cell r="D602">
            <v>13</v>
          </cell>
          <cell r="E602">
            <v>1.0095423460006714</v>
          </cell>
          <cell r="F602">
            <v>1.0487058162689209</v>
          </cell>
          <cell r="G602">
            <v>2.3562652990221977E-2</v>
          </cell>
          <cell r="H602">
            <v>93.149062037833858</v>
          </cell>
        </row>
        <row r="603">
          <cell r="A603" t="str">
            <v/>
          </cell>
          <cell r="B603" t="str">
            <v>LCA: Big Creek/Ventura</v>
          </cell>
          <cell r="C603" t="str">
            <v>Average Event Day (6pm-8pm)</v>
          </cell>
          <cell r="D603">
            <v>13</v>
          </cell>
          <cell r="E603">
            <v>1.0275914669036865</v>
          </cell>
          <cell r="F603">
            <v>1.0211585760116577</v>
          </cell>
          <cell r="G603">
            <v>2.3839877918362617E-2</v>
          </cell>
          <cell r="H603">
            <v>92.184982058851261</v>
          </cell>
        </row>
        <row r="604">
          <cell r="A604" t="str">
            <v/>
          </cell>
          <cell r="B604" t="str">
            <v>LCA: Big Creek/Ventura</v>
          </cell>
          <cell r="C604" t="str">
            <v>Average Event Day (5pm-9pm)</v>
          </cell>
          <cell r="D604">
            <v>14</v>
          </cell>
          <cell r="E604">
            <v>1.3073984384536743</v>
          </cell>
          <cell r="F604">
            <v>1.3956304788589478</v>
          </cell>
          <cell r="G604">
            <v>2.5852829217910767E-2</v>
          </cell>
          <cell r="H604">
            <v>94.970670800307389</v>
          </cell>
        </row>
        <row r="605">
          <cell r="A605" t="str">
            <v/>
          </cell>
          <cell r="B605" t="str">
            <v>LCA: Big Creek/Ventura</v>
          </cell>
          <cell r="C605" t="str">
            <v>Average Event Day (6pm-8pm)</v>
          </cell>
          <cell r="D605">
            <v>14</v>
          </cell>
          <cell r="E605">
            <v>1.3317440748214722</v>
          </cell>
          <cell r="F605">
            <v>1.3425418138504028</v>
          </cell>
          <cell r="G605">
            <v>2.6047792285680771E-2</v>
          </cell>
          <cell r="H605">
            <v>93.819391119160358</v>
          </cell>
        </row>
        <row r="606">
          <cell r="A606" t="str">
            <v/>
          </cell>
          <cell r="B606" t="str">
            <v>LCA: Big Creek/Ventura</v>
          </cell>
          <cell r="C606" t="str">
            <v>Average Event Day (6pm-8pm)</v>
          </cell>
          <cell r="D606">
            <v>15</v>
          </cell>
          <cell r="E606">
            <v>1.7074198722839355</v>
          </cell>
          <cell r="F606">
            <v>1.7147048711776733</v>
          </cell>
          <cell r="G606">
            <v>2.7447953820228577E-2</v>
          </cell>
          <cell r="H606">
            <v>94.872486440593747</v>
          </cell>
        </row>
        <row r="607">
          <cell r="A607" t="str">
            <v/>
          </cell>
          <cell r="B607" t="str">
            <v>LCA: Big Creek/Ventura</v>
          </cell>
          <cell r="C607" t="str">
            <v>Average Event Day (5pm-9pm)</v>
          </cell>
          <cell r="D607">
            <v>15</v>
          </cell>
          <cell r="E607">
            <v>1.6735895872116089</v>
          </cell>
          <cell r="F607">
            <v>1.786139965057373</v>
          </cell>
          <cell r="G607">
            <v>2.735632099211216E-2</v>
          </cell>
          <cell r="H607">
            <v>96.16666535848718</v>
          </cell>
        </row>
        <row r="608">
          <cell r="A608" t="str">
            <v/>
          </cell>
          <cell r="B608" t="str">
            <v>LCA: Big Creek/Ventura</v>
          </cell>
          <cell r="C608" t="str">
            <v>Average Event Day (5pm-9pm)</v>
          </cell>
          <cell r="D608">
            <v>16</v>
          </cell>
          <cell r="E608">
            <v>2.1431341171264648</v>
          </cell>
          <cell r="F608">
            <v>2.2301785945892334</v>
          </cell>
          <cell r="G608">
            <v>2.7654016390442848E-2</v>
          </cell>
          <cell r="H608">
            <v>96.206104744765597</v>
          </cell>
        </row>
        <row r="609">
          <cell r="A609" t="str">
            <v/>
          </cell>
          <cell r="B609" t="str">
            <v>LCA: Big Creek/Ventura</v>
          </cell>
          <cell r="C609" t="str">
            <v>Average Event Day (6pm-8pm)</v>
          </cell>
          <cell r="D609">
            <v>16</v>
          </cell>
          <cell r="E609">
            <v>2.1434831619262695</v>
          </cell>
          <cell r="F609">
            <v>2.1461951732635498</v>
          </cell>
          <cell r="G609">
            <v>2.7788689360022545E-2</v>
          </cell>
          <cell r="H609">
            <v>94.932507359829927</v>
          </cell>
        </row>
        <row r="610">
          <cell r="A610" t="str">
            <v/>
          </cell>
          <cell r="B610" t="str">
            <v>LCA: Big Creek/Ventura</v>
          </cell>
          <cell r="C610" t="str">
            <v>Average Event Day (6pm-8pm)</v>
          </cell>
          <cell r="D610">
            <v>17</v>
          </cell>
          <cell r="E610">
            <v>2.5427761077880859</v>
          </cell>
          <cell r="F610">
            <v>2.5318794250488281</v>
          </cell>
          <cell r="G610">
            <v>2.7670929208397865E-2</v>
          </cell>
          <cell r="H610">
            <v>93.862846322957537</v>
          </cell>
        </row>
        <row r="611">
          <cell r="A611" t="str">
            <v/>
          </cell>
          <cell r="B611" t="str">
            <v>LCA: Big Creek/Ventura</v>
          </cell>
          <cell r="C611" t="str">
            <v>Average Event Day (5pm-9pm)</v>
          </cell>
          <cell r="D611">
            <v>17</v>
          </cell>
          <cell r="E611">
            <v>2.5577487945556641</v>
          </cell>
          <cell r="F611">
            <v>2.613276481628418</v>
          </cell>
          <cell r="G611">
            <v>2.7587350457906723E-2</v>
          </cell>
          <cell r="H611">
            <v>95.323813241301764</v>
          </cell>
        </row>
        <row r="612">
          <cell r="A612" t="str">
            <v/>
          </cell>
          <cell r="B612" t="str">
            <v>LCA: Big Creek/Ventura</v>
          </cell>
          <cell r="C612" t="str">
            <v>Average Event Day (6pm-8pm)</v>
          </cell>
          <cell r="D612">
            <v>18</v>
          </cell>
          <cell r="E612">
            <v>2.836946964263916</v>
          </cell>
          <cell r="F612">
            <v>2.8072266578674316</v>
          </cell>
          <cell r="G612">
            <v>2.7377044782042503E-2</v>
          </cell>
          <cell r="H612">
            <v>92.309253151875197</v>
          </cell>
        </row>
        <row r="613">
          <cell r="A613" t="str">
            <v/>
          </cell>
          <cell r="B613" t="str">
            <v>LCA: Big Creek/Ventura</v>
          </cell>
          <cell r="C613" t="str">
            <v>Average Event Day (5pm-9pm)</v>
          </cell>
          <cell r="D613">
            <v>18</v>
          </cell>
          <cell r="E613">
            <v>2.8626363277435303</v>
          </cell>
          <cell r="F613">
            <v>1.7411487102508545</v>
          </cell>
          <cell r="G613">
            <v>2.8343727812170982E-2</v>
          </cell>
          <cell r="H613">
            <v>93.583658490850027</v>
          </cell>
        </row>
        <row r="614">
          <cell r="A614" t="str">
            <v/>
          </cell>
          <cell r="B614" t="str">
            <v>LCA: Big Creek/Ventura</v>
          </cell>
          <cell r="C614" t="str">
            <v>Average Event Day (6pm-8pm)</v>
          </cell>
          <cell r="D614">
            <v>19</v>
          </cell>
          <cell r="E614">
            <v>2.9163734912872314</v>
          </cell>
          <cell r="F614">
            <v>1.7675480842590332</v>
          </cell>
          <cell r="G614">
            <v>2.7597295120358467E-2</v>
          </cell>
          <cell r="H614">
            <v>89.654773185153502</v>
          </cell>
        </row>
        <row r="615">
          <cell r="A615" t="str">
            <v/>
          </cell>
          <cell r="B615" t="str">
            <v>LCA: Big Creek/Ventura</v>
          </cell>
          <cell r="C615" t="str">
            <v>Average Event Day (5pm-9pm)</v>
          </cell>
          <cell r="D615">
            <v>19</v>
          </cell>
          <cell r="E615">
            <v>2.956702709197998</v>
          </cell>
          <cell r="F615">
            <v>2.4672305583953857</v>
          </cell>
          <cell r="G615">
            <v>2.7547309175133705E-2</v>
          </cell>
          <cell r="H615">
            <v>90.823232493680294</v>
          </cell>
        </row>
        <row r="616">
          <cell r="A616" t="str">
            <v/>
          </cell>
          <cell r="B616" t="str">
            <v>LCA: Big Creek/Ventura</v>
          </cell>
          <cell r="C616" t="str">
            <v>Average Event Day (6pm-8pm)</v>
          </cell>
          <cell r="D616">
            <v>20</v>
          </cell>
          <cell r="E616">
            <v>2.7598979473114014</v>
          </cell>
          <cell r="F616">
            <v>2.1120798587799072</v>
          </cell>
          <cell r="G616">
            <v>2.6269948109984398E-2</v>
          </cell>
          <cell r="H616">
            <v>85.443247195181613</v>
          </cell>
        </row>
        <row r="617">
          <cell r="A617" t="str">
            <v/>
          </cell>
          <cell r="B617" t="str">
            <v>LCA: Big Creek/Ventura</v>
          </cell>
          <cell r="C617" t="str">
            <v>Average Event Day (5pm-9pm)</v>
          </cell>
          <cell r="D617">
            <v>20</v>
          </cell>
          <cell r="E617">
            <v>2.8310964107513428</v>
          </cell>
          <cell r="F617">
            <v>2.4987401962280273</v>
          </cell>
          <cell r="G617">
            <v>2.6179967448115349E-2</v>
          </cell>
          <cell r="H617">
            <v>86.345003377105613</v>
          </cell>
        </row>
        <row r="618">
          <cell r="A618" t="str">
            <v/>
          </cell>
          <cell r="B618" t="str">
            <v>LCA: Big Creek/Ventura</v>
          </cell>
          <cell r="C618" t="str">
            <v>Average Event Day (5pm-9pm)</v>
          </cell>
          <cell r="D618">
            <v>21</v>
          </cell>
          <cell r="E618">
            <v>2.6797478199005127</v>
          </cell>
          <cell r="F618">
            <v>2.4327132701873779</v>
          </cell>
          <cell r="G618">
            <v>2.5126142427325249E-2</v>
          </cell>
          <cell r="H618">
            <v>82.711357969475955</v>
          </cell>
        </row>
        <row r="619">
          <cell r="A619" t="str">
            <v/>
          </cell>
          <cell r="B619" t="str">
            <v>LCA: Big Creek/Ventura</v>
          </cell>
          <cell r="C619" t="str">
            <v>Average Event Day (6pm-8pm)</v>
          </cell>
          <cell r="D619">
            <v>21</v>
          </cell>
          <cell r="E619">
            <v>2.6188740730285645</v>
          </cell>
          <cell r="F619">
            <v>3.2325410842895508</v>
          </cell>
          <cell r="G619">
            <v>2.525252103805542E-2</v>
          </cell>
          <cell r="H619">
            <v>81.609928573308537</v>
          </cell>
        </row>
        <row r="620">
          <cell r="A620" t="str">
            <v/>
          </cell>
          <cell r="B620" t="str">
            <v>LCA: Big Creek/Ventura</v>
          </cell>
          <cell r="C620" t="str">
            <v>Average Event Day (5pm-9pm)</v>
          </cell>
          <cell r="D620">
            <v>22</v>
          </cell>
          <cell r="E620">
            <v>2.4281296730041504</v>
          </cell>
          <cell r="F620">
            <v>3.0332400798797607</v>
          </cell>
          <cell r="G620">
            <v>2.39375289529562E-2</v>
          </cell>
          <cell r="H620">
            <v>79.821596251924916</v>
          </cell>
        </row>
        <row r="621">
          <cell r="A621" t="str">
            <v/>
          </cell>
          <cell r="B621" t="str">
            <v>LCA: Big Creek/Ventura</v>
          </cell>
          <cell r="C621" t="str">
            <v>Average Event Day (6pm-8pm)</v>
          </cell>
          <cell r="D621">
            <v>22</v>
          </cell>
          <cell r="E621">
            <v>2.3875870704650879</v>
          </cell>
          <cell r="F621">
            <v>2.6093740463256836</v>
          </cell>
          <cell r="G621">
            <v>2.3363418877124786E-2</v>
          </cell>
          <cell r="H621">
            <v>78.825433840302054</v>
          </cell>
        </row>
        <row r="622">
          <cell r="A622" t="str">
            <v/>
          </cell>
          <cell r="B622" t="str">
            <v>LCA: Big Creek/Ventura</v>
          </cell>
          <cell r="C622" t="str">
            <v>Average Event Day (6pm-8pm)</v>
          </cell>
          <cell r="D622">
            <v>23</v>
          </cell>
          <cell r="E622">
            <v>2.0989727973937988</v>
          </cell>
          <cell r="F622">
            <v>2.1769981384277344</v>
          </cell>
          <cell r="G622">
            <v>2.2409973666071892E-2</v>
          </cell>
          <cell r="H622">
            <v>77.284872221388198</v>
          </cell>
        </row>
        <row r="623">
          <cell r="A623" t="str">
            <v/>
          </cell>
          <cell r="B623" t="str">
            <v>LCA: Big Creek/Ventura</v>
          </cell>
          <cell r="C623" t="str">
            <v>Average Event Day (5pm-9pm)</v>
          </cell>
          <cell r="D623">
            <v>23</v>
          </cell>
          <cell r="E623">
            <v>2.1020603179931641</v>
          </cell>
          <cell r="F623">
            <v>2.3397665023803711</v>
          </cell>
          <cell r="G623">
            <v>2.2562446072697639E-2</v>
          </cell>
          <cell r="H623">
            <v>77.859241034135636</v>
          </cell>
        </row>
        <row r="624">
          <cell r="A624" t="str">
            <v/>
          </cell>
          <cell r="B624" t="str">
            <v>LCA: Big Creek/Ventura</v>
          </cell>
          <cell r="C624" t="str">
            <v>Average Event Day (6pm-8pm)</v>
          </cell>
          <cell r="D624">
            <v>24</v>
          </cell>
          <cell r="E624">
            <v>1.7403689622879028</v>
          </cell>
          <cell r="F624">
            <v>1.773867130279541</v>
          </cell>
          <cell r="G624">
            <v>2.065681666135788E-2</v>
          </cell>
          <cell r="H624">
            <v>75.913383258794966</v>
          </cell>
        </row>
        <row r="625">
          <cell r="A625" t="str">
            <v/>
          </cell>
          <cell r="B625" t="str">
            <v>LCA: Big Creek/Ventura</v>
          </cell>
          <cell r="C625" t="str">
            <v>Average Event Day (5pm-9pm)</v>
          </cell>
          <cell r="D625">
            <v>24</v>
          </cell>
          <cell r="E625">
            <v>1.7279582023620605</v>
          </cell>
          <cell r="F625">
            <v>1.8496205806732178</v>
          </cell>
          <cell r="G625">
            <v>2.0688243210315704E-2</v>
          </cell>
          <cell r="H625">
            <v>76.0517970129454</v>
          </cell>
        </row>
        <row r="626">
          <cell r="A626" t="str">
            <v/>
          </cell>
          <cell r="B626" t="str">
            <v>LCA: Big Creek/Ventura</v>
          </cell>
          <cell r="C626" t="str">
            <v>7/24/2019</v>
          </cell>
          <cell r="D626">
            <v>1</v>
          </cell>
          <cell r="E626">
            <v>1.634278416633606</v>
          </cell>
          <cell r="F626">
            <v>1.6620326042175293</v>
          </cell>
          <cell r="G626">
            <v>1.9413644447922707E-2</v>
          </cell>
          <cell r="H626">
            <v>77.765095016132975</v>
          </cell>
        </row>
        <row r="627">
          <cell r="A627" t="str">
            <v/>
          </cell>
          <cell r="B627" t="str">
            <v>LCA: Big Creek/Ventura</v>
          </cell>
          <cell r="C627" t="str">
            <v>7/24/2019</v>
          </cell>
          <cell r="D627">
            <v>2</v>
          </cell>
          <cell r="E627">
            <v>1.3738385438919067</v>
          </cell>
          <cell r="F627">
            <v>1.4050108194351196</v>
          </cell>
          <cell r="G627">
            <v>1.762484572827816E-2</v>
          </cell>
          <cell r="H627">
            <v>76.740518106848242</v>
          </cell>
        </row>
        <row r="628">
          <cell r="A628" t="str">
            <v/>
          </cell>
          <cell r="B628" t="str">
            <v>LCA: Big Creek/Ventura</v>
          </cell>
          <cell r="C628" t="str">
            <v>7/24/2019</v>
          </cell>
          <cell r="D628">
            <v>3</v>
          </cell>
          <cell r="E628">
            <v>1.180428147315979</v>
          </cell>
          <cell r="F628">
            <v>1.2192298173904419</v>
          </cell>
          <cell r="G628">
            <v>1.5773160383105278E-2</v>
          </cell>
          <cell r="H628">
            <v>75.705622086773545</v>
          </cell>
        </row>
        <row r="629">
          <cell r="A629" t="str">
            <v/>
          </cell>
          <cell r="B629" t="str">
            <v>LCA: Big Creek/Ventura</v>
          </cell>
          <cell r="C629" t="str">
            <v>7/24/2019</v>
          </cell>
          <cell r="D629">
            <v>4</v>
          </cell>
          <cell r="E629">
            <v>1.0515290498733521</v>
          </cell>
          <cell r="F629">
            <v>1.0796706676483154</v>
          </cell>
          <cell r="G629">
            <v>1.4505456201732159E-2</v>
          </cell>
          <cell r="H629">
            <v>74.793287916818187</v>
          </cell>
        </row>
        <row r="630">
          <cell r="A630" t="str">
            <v/>
          </cell>
          <cell r="B630" t="str">
            <v>LCA: Big Creek/Ventura</v>
          </cell>
          <cell r="C630" t="str">
            <v>7/24/2019</v>
          </cell>
          <cell r="D630">
            <v>5</v>
          </cell>
          <cell r="E630">
            <v>0.97478944063186646</v>
          </cell>
          <cell r="F630">
            <v>0.99833780527114868</v>
          </cell>
          <cell r="G630">
            <v>1.3002677820622921E-2</v>
          </cell>
          <cell r="H630">
            <v>73.408633918966885</v>
          </cell>
        </row>
        <row r="631">
          <cell r="A631" t="str">
            <v/>
          </cell>
          <cell r="B631" t="str">
            <v>LCA: Big Creek/Ventura</v>
          </cell>
          <cell r="C631" t="str">
            <v>7/24/2019</v>
          </cell>
          <cell r="D631">
            <v>6</v>
          </cell>
          <cell r="E631">
            <v>0.91034954786300659</v>
          </cell>
          <cell r="F631">
            <v>0.9379609227180481</v>
          </cell>
          <cell r="G631">
            <v>1.2017075903713703E-2</v>
          </cell>
          <cell r="H631">
            <v>72.713546073861778</v>
          </cell>
        </row>
        <row r="632">
          <cell r="A632" t="str">
            <v/>
          </cell>
          <cell r="B632" t="str">
            <v>LCA: Big Creek/Ventura</v>
          </cell>
          <cell r="C632" t="str">
            <v>7/24/2019</v>
          </cell>
          <cell r="D632">
            <v>7</v>
          </cell>
          <cell r="E632">
            <v>0.89164203405380249</v>
          </cell>
          <cell r="F632">
            <v>0.90053963661193848</v>
          </cell>
          <cell r="G632">
            <v>1.1631558649241924E-2</v>
          </cell>
          <cell r="H632">
            <v>72.59150412333662</v>
          </cell>
        </row>
        <row r="633">
          <cell r="A633" t="str">
            <v/>
          </cell>
          <cell r="B633" t="str">
            <v>LCA: Big Creek/Ventura</v>
          </cell>
          <cell r="C633" t="str">
            <v>7/24/2019</v>
          </cell>
          <cell r="D633">
            <v>8</v>
          </cell>
          <cell r="E633">
            <v>0.86515414714813232</v>
          </cell>
          <cell r="F633">
            <v>0.87599027156829834</v>
          </cell>
          <cell r="G633">
            <v>1.245916448533535E-2</v>
          </cell>
          <cell r="H633">
            <v>75.151470060948142</v>
          </cell>
        </row>
        <row r="634">
          <cell r="A634" t="str">
            <v/>
          </cell>
          <cell r="B634" t="str">
            <v>LCA: Big Creek/Ventura</v>
          </cell>
          <cell r="C634" t="str">
            <v>7/24/2019</v>
          </cell>
          <cell r="D634">
            <v>9</v>
          </cell>
          <cell r="E634">
            <v>0.80508130788803101</v>
          </cell>
          <cell r="F634">
            <v>0.81920140981674194</v>
          </cell>
          <cell r="G634">
            <v>1.4031297527253628E-2</v>
          </cell>
          <cell r="H634">
            <v>79.819045894587532</v>
          </cell>
        </row>
        <row r="635">
          <cell r="A635" t="str">
            <v/>
          </cell>
          <cell r="B635" t="str">
            <v>LCA: Big Creek/Ventura</v>
          </cell>
          <cell r="C635" t="str">
            <v>7/24/2019</v>
          </cell>
          <cell r="D635">
            <v>10</v>
          </cell>
          <cell r="E635">
            <v>0.82017987966537476</v>
          </cell>
          <cell r="F635">
            <v>0.81880122423171997</v>
          </cell>
          <cell r="G635">
            <v>1.7033830285072327E-2</v>
          </cell>
          <cell r="H635">
            <v>84.405694334881517</v>
          </cell>
        </row>
        <row r="636">
          <cell r="A636" t="str">
            <v/>
          </cell>
          <cell r="B636" t="str">
            <v>LCA: Big Creek/Ventura</v>
          </cell>
          <cell r="C636" t="str">
            <v>7/24/2019</v>
          </cell>
          <cell r="D636">
            <v>11</v>
          </cell>
          <cell r="E636">
            <v>0.9193720817565918</v>
          </cell>
          <cell r="F636">
            <v>0.9159361720085144</v>
          </cell>
          <cell r="G636">
            <v>2.0729165524244308E-2</v>
          </cell>
          <cell r="H636">
            <v>89.330250448186931</v>
          </cell>
        </row>
        <row r="637">
          <cell r="A637" t="str">
            <v/>
          </cell>
          <cell r="B637" t="str">
            <v>LCA: Big Creek/Ventura</v>
          </cell>
          <cell r="C637" t="str">
            <v>7/24/2019</v>
          </cell>
          <cell r="D637">
            <v>12</v>
          </cell>
          <cell r="E637">
            <v>1.1097230911254883</v>
          </cell>
          <cell r="F637">
            <v>1.1376734972000122</v>
          </cell>
          <cell r="G637">
            <v>2.3691294714808464E-2</v>
          </cell>
          <cell r="H637">
            <v>92.814525457153266</v>
          </cell>
        </row>
        <row r="638">
          <cell r="A638" t="str">
            <v/>
          </cell>
          <cell r="B638" t="str">
            <v>LCA: Big Creek/Ventura</v>
          </cell>
          <cell r="C638" t="str">
            <v>7/24/2019</v>
          </cell>
          <cell r="D638">
            <v>13</v>
          </cell>
          <cell r="E638">
            <v>1.4141974449157715</v>
          </cell>
          <cell r="F638">
            <v>1.4881601333618164</v>
          </cell>
          <cell r="G638">
            <v>2.6185447350144386E-2</v>
          </cell>
          <cell r="H638">
            <v>96.072015059162041</v>
          </cell>
        </row>
        <row r="639">
          <cell r="A639" t="str">
            <v/>
          </cell>
          <cell r="B639" t="str">
            <v>LCA: Big Creek/Ventura</v>
          </cell>
          <cell r="C639" t="str">
            <v>7/24/2019</v>
          </cell>
          <cell r="D639">
            <v>14</v>
          </cell>
          <cell r="E639">
            <v>1.6949669122695923</v>
          </cell>
          <cell r="F639">
            <v>1.84018874168396</v>
          </cell>
          <cell r="G639">
            <v>2.8207823634147644E-2</v>
          </cell>
          <cell r="H639">
            <v>97.791430620296197</v>
          </cell>
        </row>
        <row r="640">
          <cell r="A640" t="str">
            <v/>
          </cell>
          <cell r="B640" t="str">
            <v>LCA: Big Creek/Ventura</v>
          </cell>
          <cell r="C640" t="str">
            <v>7/24/2019</v>
          </cell>
          <cell r="D640">
            <v>15</v>
          </cell>
          <cell r="E640">
            <v>2.0574321746826172</v>
          </cell>
          <cell r="F640">
            <v>2.1451151371002197</v>
          </cell>
          <cell r="G640">
            <v>2.9219191521406174E-2</v>
          </cell>
          <cell r="H640">
            <v>98.34953388311142</v>
          </cell>
        </row>
        <row r="641">
          <cell r="A641" t="str">
            <v/>
          </cell>
          <cell r="B641" t="str">
            <v>LCA: Big Creek/Ventura</v>
          </cell>
          <cell r="C641" t="str">
            <v>7/24/2019</v>
          </cell>
          <cell r="D641">
            <v>16</v>
          </cell>
          <cell r="E641">
            <v>2.4316413402557373</v>
          </cell>
          <cell r="F641">
            <v>2.4992673397064209</v>
          </cell>
          <cell r="G641">
            <v>2.8967820107936859E-2</v>
          </cell>
          <cell r="H641">
            <v>98.008533524561372</v>
          </cell>
        </row>
        <row r="642">
          <cell r="A642" t="str">
            <v/>
          </cell>
          <cell r="B642" t="str">
            <v>LCA: Big Creek/Ventura</v>
          </cell>
          <cell r="C642" t="str">
            <v>7/24/2019</v>
          </cell>
          <cell r="D642">
            <v>17</v>
          </cell>
          <cell r="E642">
            <v>2.7903022766113281</v>
          </cell>
          <cell r="F642">
            <v>2.8427245616912842</v>
          </cell>
          <cell r="G642">
            <v>2.8395324945449829E-2</v>
          </cell>
          <cell r="H642">
            <v>96.545520975260857</v>
          </cell>
        </row>
        <row r="643">
          <cell r="A643" t="str">
            <v/>
          </cell>
          <cell r="B643" t="str">
            <v>LCA: Big Creek/Ventura</v>
          </cell>
          <cell r="C643" t="str">
            <v>7/24/2019</v>
          </cell>
          <cell r="D643">
            <v>18</v>
          </cell>
          <cell r="E643">
            <v>3.0569653511047363</v>
          </cell>
          <cell r="F643">
            <v>3.1377859115600586</v>
          </cell>
          <cell r="G643">
            <v>2.812633290886879E-2</v>
          </cell>
          <cell r="H643">
            <v>95.082532448899855</v>
          </cell>
        </row>
        <row r="644">
          <cell r="A644" t="str">
            <v/>
          </cell>
          <cell r="B644" t="str">
            <v>LCA: Big Creek/Ventura</v>
          </cell>
          <cell r="C644" t="str">
            <v>7/24/2019</v>
          </cell>
          <cell r="D644">
            <v>19</v>
          </cell>
          <cell r="E644">
            <v>3.1881611347198486</v>
          </cell>
          <cell r="F644">
            <v>2.0142815113067627</v>
          </cell>
          <cell r="G644">
            <v>2.8877964243292809E-2</v>
          </cell>
          <cell r="H644">
            <v>93.337629974904502</v>
          </cell>
        </row>
        <row r="645">
          <cell r="A645" t="str">
            <v/>
          </cell>
          <cell r="B645" t="str">
            <v>LCA: Big Creek/Ventura</v>
          </cell>
          <cell r="C645" t="str">
            <v>7/24/2019</v>
          </cell>
          <cell r="D645">
            <v>20</v>
          </cell>
          <cell r="E645">
            <v>3.0162055492401123</v>
          </cell>
          <cell r="F645">
            <v>2.4190082550048828</v>
          </cell>
          <cell r="G645">
            <v>2.7319254353642464E-2</v>
          </cell>
          <cell r="H645">
            <v>89.827913230549697</v>
          </cell>
        </row>
        <row r="646">
          <cell r="A646" t="str">
            <v/>
          </cell>
          <cell r="B646" t="str">
            <v>LCA: Big Creek/Ventura</v>
          </cell>
          <cell r="C646" t="str">
            <v>7/24/2019</v>
          </cell>
          <cell r="D646">
            <v>21</v>
          </cell>
          <cell r="E646">
            <v>2.8902177810668945</v>
          </cell>
          <cell r="F646">
            <v>3.6263067722320557</v>
          </cell>
          <cell r="G646">
            <v>2.6097748428583145E-2</v>
          </cell>
          <cell r="H646">
            <v>85.267823592684437</v>
          </cell>
        </row>
        <row r="647">
          <cell r="A647" t="str">
            <v/>
          </cell>
          <cell r="B647" t="str">
            <v>LCA: Big Creek/Ventura</v>
          </cell>
          <cell r="C647" t="str">
            <v>7/24/2019</v>
          </cell>
          <cell r="D647">
            <v>22</v>
          </cell>
          <cell r="E647">
            <v>2.7082686424255371</v>
          </cell>
          <cell r="F647">
            <v>3.0841085910797119</v>
          </cell>
          <cell r="G647">
            <v>2.4588711559772491E-2</v>
          </cell>
          <cell r="H647">
            <v>83.106007529574157</v>
          </cell>
        </row>
        <row r="648">
          <cell r="A648" t="str">
            <v/>
          </cell>
          <cell r="B648" t="str">
            <v>LCA: Big Creek/Ventura</v>
          </cell>
          <cell r="C648" t="str">
            <v>7/24/2019</v>
          </cell>
          <cell r="D648">
            <v>23</v>
          </cell>
          <cell r="E648">
            <v>2.4622533321380615</v>
          </cell>
          <cell r="F648">
            <v>2.6278750896453857</v>
          </cell>
          <cell r="G648">
            <v>2.3938506841659546E-2</v>
          </cell>
          <cell r="H648">
            <v>81.797045536035156</v>
          </cell>
        </row>
        <row r="649">
          <cell r="A649" t="str">
            <v/>
          </cell>
          <cell r="B649" t="str">
            <v>LCA: Big Creek/Ventura</v>
          </cell>
          <cell r="C649" t="str">
            <v>7/24/2019</v>
          </cell>
          <cell r="D649">
            <v>24</v>
          </cell>
          <cell r="E649">
            <v>2.0832841396331787</v>
          </cell>
          <cell r="F649">
            <v>2.1835081577301025</v>
          </cell>
          <cell r="G649">
            <v>2.2332919761538506E-2</v>
          </cell>
          <cell r="H649">
            <v>80.861640372893731</v>
          </cell>
        </row>
        <row r="650">
          <cell r="A650" t="str">
            <v/>
          </cell>
          <cell r="B650" t="str">
            <v>LCA: Big Creek/Ventura</v>
          </cell>
          <cell r="C650" t="str">
            <v>8/13/2019</v>
          </cell>
          <cell r="D650">
            <v>1</v>
          </cell>
          <cell r="E650">
            <v>1.2076090574264526</v>
          </cell>
          <cell r="F650">
            <v>1.120488166809082</v>
          </cell>
          <cell r="G650">
            <v>1.7410248517990112E-2</v>
          </cell>
          <cell r="H650">
            <v>68.553038019453567</v>
          </cell>
        </row>
        <row r="651">
          <cell r="A651" t="str">
            <v/>
          </cell>
          <cell r="B651" t="str">
            <v>LCA: Big Creek/Ventura</v>
          </cell>
          <cell r="C651" t="str">
            <v>8/13/2019</v>
          </cell>
          <cell r="D651">
            <v>2</v>
          </cell>
          <cell r="E651">
            <v>1.0100816488265991</v>
          </cell>
          <cell r="F651">
            <v>0.95245009660720825</v>
          </cell>
          <cell r="G651">
            <v>1.5233009122312069E-2</v>
          </cell>
          <cell r="H651">
            <v>67.616694960213138</v>
          </cell>
        </row>
        <row r="652">
          <cell r="A652" t="str">
            <v/>
          </cell>
          <cell r="B652" t="str">
            <v>LCA: Big Creek/Ventura</v>
          </cell>
          <cell r="C652" t="str">
            <v>8/13/2019</v>
          </cell>
          <cell r="D652">
            <v>3</v>
          </cell>
          <cell r="E652">
            <v>0.87594366073608398</v>
          </cell>
          <cell r="F652">
            <v>0.86013120412826538</v>
          </cell>
          <cell r="G652">
            <v>1.3783413916826248E-2</v>
          </cell>
          <cell r="H652">
            <v>66.815432360740331</v>
          </cell>
        </row>
        <row r="653">
          <cell r="A653" t="str">
            <v/>
          </cell>
          <cell r="B653" t="str">
            <v>LCA: Big Creek/Ventura</v>
          </cell>
          <cell r="C653" t="str">
            <v>8/13/2019</v>
          </cell>
          <cell r="D653">
            <v>4</v>
          </cell>
          <cell r="E653">
            <v>0.79576689004898071</v>
          </cell>
          <cell r="F653">
            <v>0.77066850662231445</v>
          </cell>
          <cell r="G653">
            <v>1.2238489463925362E-2</v>
          </cell>
          <cell r="H653">
            <v>65.671052166217805</v>
          </cell>
        </row>
        <row r="654">
          <cell r="A654" t="str">
            <v/>
          </cell>
          <cell r="B654" t="str">
            <v>LCA: Big Creek/Ventura</v>
          </cell>
          <cell r="C654" t="str">
            <v>8/13/2019</v>
          </cell>
          <cell r="D654">
            <v>5</v>
          </cell>
          <cell r="E654">
            <v>0.74092787504196167</v>
          </cell>
          <cell r="F654">
            <v>0.72897541522979736</v>
          </cell>
          <cell r="G654">
            <v>1.0614844039082527E-2</v>
          </cell>
          <cell r="H654">
            <v>63.84973474800875</v>
          </cell>
        </row>
        <row r="655">
          <cell r="A655" t="str">
            <v/>
          </cell>
          <cell r="B655" t="str">
            <v>LCA: Big Creek/Ventura</v>
          </cell>
          <cell r="C655" t="str">
            <v>8/13/2019</v>
          </cell>
          <cell r="D655">
            <v>6</v>
          </cell>
          <cell r="E655">
            <v>0.73109567165374756</v>
          </cell>
          <cell r="F655">
            <v>0.71173256635665894</v>
          </cell>
          <cell r="G655">
            <v>9.3792369589209557E-3</v>
          </cell>
          <cell r="H655">
            <v>63.337085764810702</v>
          </cell>
        </row>
        <row r="656">
          <cell r="A656" t="str">
            <v/>
          </cell>
          <cell r="B656" t="str">
            <v>LCA: Big Creek/Ventura</v>
          </cell>
          <cell r="C656" t="str">
            <v>8/13/2019</v>
          </cell>
          <cell r="D656">
            <v>7</v>
          </cell>
          <cell r="E656">
            <v>0.75741815567016602</v>
          </cell>
          <cell r="F656">
            <v>0.75347054004669189</v>
          </cell>
          <cell r="G656">
            <v>9.3754511326551437E-3</v>
          </cell>
          <cell r="H656">
            <v>62.714396109641136</v>
          </cell>
        </row>
        <row r="657">
          <cell r="A657" t="str">
            <v/>
          </cell>
          <cell r="B657" t="str">
            <v>LCA: Big Creek/Ventura</v>
          </cell>
          <cell r="C657" t="str">
            <v>8/13/2019</v>
          </cell>
          <cell r="D657">
            <v>8</v>
          </cell>
          <cell r="E657">
            <v>0.69913798570632935</v>
          </cell>
          <cell r="F657">
            <v>0.67180997133255005</v>
          </cell>
          <cell r="G657">
            <v>1.0223234072327614E-2</v>
          </cell>
          <cell r="H657">
            <v>65.207382847038673</v>
          </cell>
        </row>
        <row r="658">
          <cell r="A658" t="str">
            <v/>
          </cell>
          <cell r="B658" t="str">
            <v>LCA: Big Creek/Ventura</v>
          </cell>
          <cell r="C658" t="str">
            <v>8/13/2019</v>
          </cell>
          <cell r="D658">
            <v>9</v>
          </cell>
          <cell r="E658">
            <v>0.54105347394943237</v>
          </cell>
          <cell r="F658">
            <v>0.52053147554397583</v>
          </cell>
          <cell r="G658">
            <v>1.1357882991433144E-2</v>
          </cell>
          <cell r="H658">
            <v>70.211310344829684</v>
          </cell>
        </row>
        <row r="659">
          <cell r="A659" t="str">
            <v/>
          </cell>
          <cell r="B659" t="str">
            <v>LCA: Big Creek/Ventura</v>
          </cell>
          <cell r="C659" t="str">
            <v>8/13/2019</v>
          </cell>
          <cell r="D659">
            <v>10</v>
          </cell>
          <cell r="E659">
            <v>0.42848503589630127</v>
          </cell>
          <cell r="F659">
            <v>0.38655534386634827</v>
          </cell>
          <cell r="G659">
            <v>1.3538732193410397E-2</v>
          </cell>
          <cell r="H659">
            <v>75.458861184793093</v>
          </cell>
        </row>
        <row r="660">
          <cell r="A660" t="str">
            <v/>
          </cell>
          <cell r="B660" t="str">
            <v>LCA: Big Creek/Ventura</v>
          </cell>
          <cell r="C660" t="str">
            <v>8/13/2019</v>
          </cell>
          <cell r="D660">
            <v>11</v>
          </cell>
          <cell r="E660">
            <v>0.38228496909141541</v>
          </cell>
          <cell r="F660">
            <v>0.33494263887405396</v>
          </cell>
          <cell r="G660">
            <v>1.6504466533660889E-2</v>
          </cell>
          <cell r="H660">
            <v>80.94509283820048</v>
          </cell>
        </row>
        <row r="661">
          <cell r="A661" t="str">
            <v/>
          </cell>
          <cell r="B661" t="str">
            <v>LCA: Big Creek/Ventura</v>
          </cell>
          <cell r="C661" t="str">
            <v>8/13/2019</v>
          </cell>
          <cell r="D661">
            <v>12</v>
          </cell>
          <cell r="E661">
            <v>0.4728560745716095</v>
          </cell>
          <cell r="F661">
            <v>0.35807359218597412</v>
          </cell>
          <cell r="G661">
            <v>1.9063057377934456E-2</v>
          </cell>
          <cell r="H661">
            <v>85.993750663134691</v>
          </cell>
        </row>
        <row r="662">
          <cell r="A662" t="str">
            <v/>
          </cell>
          <cell r="B662" t="str">
            <v>LCA: Big Creek/Ventura</v>
          </cell>
          <cell r="C662" t="str">
            <v>8/13/2019</v>
          </cell>
          <cell r="D662">
            <v>13</v>
          </cell>
          <cell r="E662">
            <v>0.68774557113647461</v>
          </cell>
          <cell r="F662">
            <v>0.54432505369186401</v>
          </cell>
          <cell r="G662">
            <v>2.1650543436408043E-2</v>
          </cell>
          <cell r="H662">
            <v>88.970995579128612</v>
          </cell>
        </row>
        <row r="663">
          <cell r="A663" t="str">
            <v/>
          </cell>
          <cell r="B663" t="str">
            <v>LCA: Big Creek/Ventura</v>
          </cell>
          <cell r="C663" t="str">
            <v>8/13/2019</v>
          </cell>
          <cell r="D663">
            <v>14</v>
          </cell>
          <cell r="E663">
            <v>0.97024071216583252</v>
          </cell>
          <cell r="F663">
            <v>0.84578824043273926</v>
          </cell>
          <cell r="G663">
            <v>2.4266200140118599E-2</v>
          </cell>
          <cell r="H663">
            <v>91.208671971707048</v>
          </cell>
        </row>
        <row r="664">
          <cell r="A664" t="str">
            <v/>
          </cell>
          <cell r="B664" t="str">
            <v>LCA: Big Creek/Ventura</v>
          </cell>
          <cell r="C664" t="str">
            <v>8/13/2019</v>
          </cell>
          <cell r="D664">
            <v>15</v>
          </cell>
          <cell r="E664">
            <v>1.3265106678009033</v>
          </cell>
          <cell r="F664">
            <v>1.1822531223297119</v>
          </cell>
          <cell r="G664">
            <v>2.6065720245242119E-2</v>
          </cell>
          <cell r="H664">
            <v>93.104261715301831</v>
          </cell>
        </row>
        <row r="665">
          <cell r="A665" t="str">
            <v/>
          </cell>
          <cell r="B665" t="str">
            <v>LCA: Big Creek/Ventura</v>
          </cell>
          <cell r="C665" t="str">
            <v>8/13/2019</v>
          </cell>
          <cell r="D665">
            <v>16</v>
          </cell>
          <cell r="E665">
            <v>1.7720136642456055</v>
          </cell>
          <cell r="F665">
            <v>1.6132447719573975</v>
          </cell>
          <cell r="G665">
            <v>2.6768889278173447E-2</v>
          </cell>
          <cell r="H665">
            <v>93.580661361627534</v>
          </cell>
        </row>
        <row r="666">
          <cell r="A666" t="str">
            <v/>
          </cell>
          <cell r="B666" t="str">
            <v>LCA: Big Creek/Ventura</v>
          </cell>
          <cell r="C666" t="str">
            <v>8/13/2019</v>
          </cell>
          <cell r="D666">
            <v>17</v>
          </cell>
          <cell r="E666">
            <v>2.1907024383544922</v>
          </cell>
          <cell r="F666">
            <v>2.048499584197998</v>
          </cell>
          <cell r="G666">
            <v>2.7168920263648033E-2</v>
          </cell>
          <cell r="H666">
            <v>92.48340583553977</v>
          </cell>
        </row>
        <row r="667">
          <cell r="A667" t="str">
            <v/>
          </cell>
          <cell r="B667" t="str">
            <v>LCA: Big Creek/Ventura</v>
          </cell>
          <cell r="C667" t="str">
            <v>8/13/2019</v>
          </cell>
          <cell r="D667">
            <v>18</v>
          </cell>
          <cell r="E667">
            <v>2.527918815612793</v>
          </cell>
          <cell r="F667">
            <v>1.2332425117492676</v>
          </cell>
          <cell r="G667">
            <v>2.7739657089114189E-2</v>
          </cell>
          <cell r="H667">
            <v>90.660954907158711</v>
          </cell>
        </row>
        <row r="668">
          <cell r="A668" t="str">
            <v/>
          </cell>
          <cell r="B668" t="str">
            <v>LCA: Big Creek/Ventura</v>
          </cell>
          <cell r="C668" t="str">
            <v>8/13/2019</v>
          </cell>
          <cell r="D668">
            <v>19</v>
          </cell>
          <cell r="E668">
            <v>2.6773557662963867</v>
          </cell>
          <cell r="F668">
            <v>3.0629487037658691</v>
          </cell>
          <cell r="G668">
            <v>2.6851044967770576E-2</v>
          </cell>
          <cell r="H668">
            <v>87.76416976126626</v>
          </cell>
        </row>
        <row r="669">
          <cell r="A669" t="str">
            <v/>
          </cell>
          <cell r="B669" t="str">
            <v>LCA: Big Creek/Ventura</v>
          </cell>
          <cell r="C669" t="str">
            <v>8/13/2019</v>
          </cell>
          <cell r="D669">
            <v>20</v>
          </cell>
          <cell r="E669">
            <v>2.5606491565704346</v>
          </cell>
          <cell r="F669">
            <v>2.7243618965148926</v>
          </cell>
          <cell r="G669">
            <v>2.5762675330042839E-2</v>
          </cell>
          <cell r="H669">
            <v>83.762779840846576</v>
          </cell>
        </row>
        <row r="670">
          <cell r="A670" t="str">
            <v/>
          </cell>
          <cell r="B670" t="str">
            <v>LCA: Big Creek/Ventura</v>
          </cell>
          <cell r="C670" t="str">
            <v>8/13/2019</v>
          </cell>
          <cell r="D670">
            <v>21</v>
          </cell>
          <cell r="E670">
            <v>2.4367563724517822</v>
          </cell>
          <cell r="F670">
            <v>1.6016157865524292</v>
          </cell>
          <cell r="G670">
            <v>2.4677090346813202E-2</v>
          </cell>
          <cell r="H670">
            <v>79.66987267904527</v>
          </cell>
        </row>
        <row r="671">
          <cell r="A671" t="str">
            <v/>
          </cell>
          <cell r="B671" t="str">
            <v>LCA: Big Creek/Ventura</v>
          </cell>
          <cell r="C671" t="str">
            <v>8/13/2019</v>
          </cell>
          <cell r="D671">
            <v>22</v>
          </cell>
          <cell r="E671">
            <v>2.2134394645690918</v>
          </cell>
          <cell r="F671">
            <v>2.6629598140716553</v>
          </cell>
          <cell r="G671">
            <v>2.325819805264473E-2</v>
          </cell>
          <cell r="H671">
            <v>76.191034482760301</v>
          </cell>
        </row>
        <row r="672">
          <cell r="A672" t="str">
            <v/>
          </cell>
          <cell r="B672" t="str">
            <v>LCA: Big Creek/Ventura</v>
          </cell>
          <cell r="C672" t="str">
            <v>8/13/2019</v>
          </cell>
          <cell r="D672">
            <v>23</v>
          </cell>
          <cell r="E672">
            <v>1.8760433197021484</v>
          </cell>
          <cell r="F672">
            <v>1.955647349357605</v>
          </cell>
          <cell r="G672">
            <v>2.1344399079680443E-2</v>
          </cell>
          <cell r="H672">
            <v>74.163858532273522</v>
          </cell>
        </row>
        <row r="673">
          <cell r="A673" t="str">
            <v/>
          </cell>
          <cell r="B673" t="str">
            <v>LCA: Big Creek/Ventura</v>
          </cell>
          <cell r="C673" t="str">
            <v>8/13/2019</v>
          </cell>
          <cell r="D673">
            <v>24</v>
          </cell>
          <cell r="E673">
            <v>1.550929069519043</v>
          </cell>
          <cell r="F673">
            <v>1.5527005195617676</v>
          </cell>
          <cell r="G673">
            <v>1.9623462110757828E-2</v>
          </cell>
          <cell r="H673">
            <v>72.036565870913549</v>
          </cell>
        </row>
        <row r="674">
          <cell r="A674" t="str">
            <v/>
          </cell>
          <cell r="B674" t="str">
            <v>LCA: Big Creek/Ventura</v>
          </cell>
          <cell r="C674" t="str">
            <v>8/14/2019</v>
          </cell>
          <cell r="D674">
            <v>1</v>
          </cell>
          <cell r="E674">
            <v>1.2224349975585938</v>
          </cell>
          <cell r="F674">
            <v>1.3001657724380493</v>
          </cell>
          <cell r="G674">
            <v>1.6991369426250458E-2</v>
          </cell>
          <cell r="H674">
            <v>70.532194518125166</v>
          </cell>
        </row>
        <row r="675">
          <cell r="A675" t="str">
            <v/>
          </cell>
          <cell r="B675" t="str">
            <v>LCA: Big Creek/Ventura</v>
          </cell>
          <cell r="C675" t="str">
            <v>8/14/2019</v>
          </cell>
          <cell r="D675">
            <v>2</v>
          </cell>
          <cell r="E675">
            <v>1.0465445518493652</v>
          </cell>
          <cell r="F675">
            <v>1.0783935785293579</v>
          </cell>
          <cell r="G675">
            <v>1.537224929779768E-2</v>
          </cell>
          <cell r="H675">
            <v>69.715483642795363</v>
          </cell>
        </row>
        <row r="676">
          <cell r="A676" t="str">
            <v/>
          </cell>
          <cell r="B676" t="str">
            <v>LCA: Big Creek/Ventura</v>
          </cell>
          <cell r="C676" t="str">
            <v>8/14/2019</v>
          </cell>
          <cell r="D676">
            <v>3</v>
          </cell>
          <cell r="E676">
            <v>0.91866606473922729</v>
          </cell>
          <cell r="F676">
            <v>0.93300986289978027</v>
          </cell>
          <cell r="G676">
            <v>1.3579216785728931E-2</v>
          </cell>
          <cell r="H676">
            <v>68.476618921306539</v>
          </cell>
        </row>
        <row r="677">
          <cell r="A677" t="str">
            <v/>
          </cell>
          <cell r="B677" t="str">
            <v>LCA: Big Creek/Ventura</v>
          </cell>
          <cell r="C677" t="str">
            <v>8/14/2019</v>
          </cell>
          <cell r="D677">
            <v>4</v>
          </cell>
          <cell r="E677">
            <v>0.82561665773391724</v>
          </cell>
          <cell r="F677">
            <v>0.83643126487731934</v>
          </cell>
          <cell r="G677">
            <v>1.1939220130443573E-2</v>
          </cell>
          <cell r="H677">
            <v>66.75210256410503</v>
          </cell>
        </row>
        <row r="678">
          <cell r="A678" t="str">
            <v/>
          </cell>
          <cell r="B678" t="str">
            <v>LCA: Big Creek/Ventura</v>
          </cell>
          <cell r="C678" t="str">
            <v>8/14/2019</v>
          </cell>
          <cell r="D678">
            <v>5</v>
          </cell>
          <cell r="E678">
            <v>0.77299726009368896</v>
          </cell>
          <cell r="F678">
            <v>0.77670347690582275</v>
          </cell>
          <cell r="G678">
            <v>1.0625509545207024E-2</v>
          </cell>
          <cell r="H678">
            <v>64.929227232535624</v>
          </cell>
        </row>
        <row r="679">
          <cell r="A679" t="str">
            <v/>
          </cell>
          <cell r="B679" t="str">
            <v>LCA: Big Creek/Ventura</v>
          </cell>
          <cell r="C679" t="str">
            <v>8/14/2019</v>
          </cell>
          <cell r="D679">
            <v>6</v>
          </cell>
          <cell r="E679">
            <v>0.74911588430404663</v>
          </cell>
          <cell r="F679">
            <v>0.75442010164260864</v>
          </cell>
          <cell r="G679">
            <v>9.6059506759047508E-3</v>
          </cell>
          <cell r="H679">
            <v>64.416463306804303</v>
          </cell>
        </row>
        <row r="680">
          <cell r="A680" t="str">
            <v/>
          </cell>
          <cell r="B680" t="str">
            <v>LCA: Big Creek/Ventura</v>
          </cell>
          <cell r="C680" t="str">
            <v>8/14/2019</v>
          </cell>
          <cell r="D680">
            <v>7</v>
          </cell>
          <cell r="E680">
            <v>0.77032595872879028</v>
          </cell>
          <cell r="F680">
            <v>0.78155207633972168</v>
          </cell>
          <cell r="G680">
            <v>9.1533232480287552E-3</v>
          </cell>
          <cell r="H680">
            <v>64.108891246678908</v>
          </cell>
        </row>
        <row r="681">
          <cell r="A681" t="str">
            <v/>
          </cell>
          <cell r="B681" t="str">
            <v>LCA: Big Creek/Ventura</v>
          </cell>
          <cell r="C681" t="str">
            <v>8/14/2019</v>
          </cell>
          <cell r="D681">
            <v>8</v>
          </cell>
          <cell r="E681">
            <v>0.69546741247177124</v>
          </cell>
          <cell r="F681">
            <v>0.71392333507537842</v>
          </cell>
          <cell r="G681">
            <v>9.9299047142267227E-3</v>
          </cell>
          <cell r="H681">
            <v>66.177511936340139</v>
          </cell>
        </row>
        <row r="682">
          <cell r="A682" t="str">
            <v/>
          </cell>
          <cell r="B682" t="str">
            <v>LCA: Big Creek/Ventura</v>
          </cell>
          <cell r="C682" t="str">
            <v>8/14/2019</v>
          </cell>
          <cell r="D682">
            <v>9</v>
          </cell>
          <cell r="E682">
            <v>0.54780459403991699</v>
          </cell>
          <cell r="F682">
            <v>0.57423585653305054</v>
          </cell>
          <cell r="G682">
            <v>1.1259052902460098E-2</v>
          </cell>
          <cell r="H682">
            <v>71.222159151195129</v>
          </cell>
        </row>
        <row r="683">
          <cell r="A683" t="str">
            <v/>
          </cell>
          <cell r="B683" t="str">
            <v>LCA: Big Creek/Ventura</v>
          </cell>
          <cell r="C683" t="str">
            <v>8/14/2019</v>
          </cell>
          <cell r="D683">
            <v>10</v>
          </cell>
          <cell r="E683">
            <v>0.43399518728256226</v>
          </cell>
          <cell r="F683">
            <v>0.44201159477233887</v>
          </cell>
          <cell r="G683">
            <v>1.3127260841429234E-2</v>
          </cell>
          <cell r="H683">
            <v>78.001625110522625</v>
          </cell>
        </row>
        <row r="684">
          <cell r="A684" t="str">
            <v/>
          </cell>
          <cell r="B684" t="str">
            <v>LCA: Big Creek/Ventura</v>
          </cell>
          <cell r="C684" t="str">
            <v>8/14/2019</v>
          </cell>
          <cell r="D684">
            <v>11</v>
          </cell>
          <cell r="E684">
            <v>0.40096586942672729</v>
          </cell>
          <cell r="F684">
            <v>0.40485307574272156</v>
          </cell>
          <cell r="G684">
            <v>1.5770876780152321E-2</v>
          </cell>
          <cell r="H684">
            <v>83.798394341293104</v>
          </cell>
        </row>
        <row r="685">
          <cell r="A685" t="str">
            <v/>
          </cell>
          <cell r="B685" t="str">
            <v>LCA: Big Creek/Ventura</v>
          </cell>
          <cell r="C685" t="str">
            <v>8/14/2019</v>
          </cell>
          <cell r="D685">
            <v>12</v>
          </cell>
          <cell r="E685">
            <v>0.51396781206130981</v>
          </cell>
          <cell r="F685">
            <v>0.52507126331329346</v>
          </cell>
          <cell r="G685">
            <v>1.8767697736620903E-2</v>
          </cell>
          <cell r="H685">
            <v>89.365389920426296</v>
          </cell>
        </row>
        <row r="686">
          <cell r="A686" t="str">
            <v/>
          </cell>
          <cell r="B686" t="str">
            <v>LCA: Big Creek/Ventura</v>
          </cell>
          <cell r="C686" t="str">
            <v>8/14/2019</v>
          </cell>
          <cell r="D686">
            <v>13</v>
          </cell>
          <cell r="E686">
            <v>0.77097803354263306</v>
          </cell>
          <cell r="F686">
            <v>0.74374616146087646</v>
          </cell>
          <cell r="G686">
            <v>2.1384244784712791E-2</v>
          </cell>
          <cell r="H686">
            <v>91.998719717056062</v>
          </cell>
        </row>
        <row r="687">
          <cell r="A687" t="str">
            <v/>
          </cell>
          <cell r="B687" t="str">
            <v>LCA: Big Creek/Ventura</v>
          </cell>
          <cell r="C687" t="str">
            <v>8/14/2019</v>
          </cell>
          <cell r="D687">
            <v>14</v>
          </cell>
          <cell r="E687">
            <v>1.0798685550689697</v>
          </cell>
          <cell r="F687">
            <v>1.0865714550018311</v>
          </cell>
          <cell r="G687">
            <v>2.3754039779305458E-2</v>
          </cell>
          <cell r="H687">
            <v>94.066521662241442</v>
          </cell>
        </row>
        <row r="688">
          <cell r="A688" t="str">
            <v/>
          </cell>
          <cell r="B688" t="str">
            <v>LCA: Big Creek/Ventura</v>
          </cell>
          <cell r="C688" t="str">
            <v>8/14/2019</v>
          </cell>
          <cell r="D688">
            <v>15</v>
          </cell>
          <cell r="E688">
            <v>1.492178201675415</v>
          </cell>
          <cell r="F688">
            <v>1.5017837285995483</v>
          </cell>
          <cell r="G688">
            <v>2.5296624749898911E-2</v>
          </cell>
          <cell r="H688">
            <v>95.684912466845645</v>
          </cell>
        </row>
        <row r="689">
          <cell r="A689" t="str">
            <v/>
          </cell>
          <cell r="B689" t="str">
            <v>LCA: Big Creek/Ventura</v>
          </cell>
          <cell r="C689" t="str">
            <v>8/14/2019</v>
          </cell>
          <cell r="D689">
            <v>16</v>
          </cell>
          <cell r="E689">
            <v>1.9562767744064331</v>
          </cell>
          <cell r="F689">
            <v>1.9355968236923218</v>
          </cell>
          <cell r="G689">
            <v>2.6059294119477272E-2</v>
          </cell>
          <cell r="H689">
            <v>96.281789566752636</v>
          </cell>
        </row>
        <row r="690">
          <cell r="A690" t="str">
            <v/>
          </cell>
          <cell r="B690" t="str">
            <v>LCA: Big Creek/Ventura</v>
          </cell>
          <cell r="C690" t="str">
            <v>8/14/2019</v>
          </cell>
          <cell r="D690">
            <v>17</v>
          </cell>
          <cell r="E690">
            <v>2.3933565616607666</v>
          </cell>
          <cell r="F690">
            <v>2.3842451572418213</v>
          </cell>
          <cell r="G690">
            <v>2.6316290721297264E-2</v>
          </cell>
          <cell r="H690">
            <v>95.672282935452998</v>
          </cell>
        </row>
        <row r="691">
          <cell r="A691" t="str">
            <v/>
          </cell>
          <cell r="B691" t="str">
            <v>LCA: Big Creek/Ventura</v>
          </cell>
          <cell r="C691" t="str">
            <v>8/14/2019</v>
          </cell>
          <cell r="D691">
            <v>18</v>
          </cell>
          <cell r="E691">
            <v>2.7831614017486572</v>
          </cell>
          <cell r="F691">
            <v>1.5632345676422119</v>
          </cell>
          <cell r="G691">
            <v>2.7243709191679955E-2</v>
          </cell>
          <cell r="H691">
            <v>93.823936339525403</v>
          </cell>
        </row>
        <row r="692">
          <cell r="A692" t="str">
            <v/>
          </cell>
          <cell r="B692" t="str">
            <v>LCA: Big Creek/Ventura</v>
          </cell>
          <cell r="C692" t="str">
            <v>8/14/2019</v>
          </cell>
          <cell r="D692">
            <v>19</v>
          </cell>
          <cell r="E692">
            <v>2.9179298877716064</v>
          </cell>
          <cell r="F692">
            <v>2.3101072311401367</v>
          </cell>
          <cell r="G692">
            <v>2.6523899286985397E-2</v>
          </cell>
          <cell r="H692">
            <v>91.173704686115911</v>
          </cell>
        </row>
        <row r="693">
          <cell r="A693" t="str">
            <v/>
          </cell>
          <cell r="B693" t="str">
            <v>LCA: Big Creek/Ventura</v>
          </cell>
          <cell r="C693" t="str">
            <v>8/14/2019</v>
          </cell>
          <cell r="D693">
            <v>20</v>
          </cell>
          <cell r="E693">
            <v>2.8255228996276855</v>
          </cell>
          <cell r="F693">
            <v>2.3888938426971436</v>
          </cell>
          <cell r="G693">
            <v>2.5210971012711525E-2</v>
          </cell>
          <cell r="H693">
            <v>86.731526083112541</v>
          </cell>
        </row>
        <row r="694">
          <cell r="A694" t="str">
            <v/>
          </cell>
          <cell r="B694" t="str">
            <v>LCA: Big Creek/Ventura</v>
          </cell>
          <cell r="C694" t="str">
            <v>8/14/2019</v>
          </cell>
          <cell r="D694">
            <v>21</v>
          </cell>
          <cell r="E694">
            <v>2.6055598258972168</v>
          </cell>
          <cell r="F694">
            <v>2.3332488536834717</v>
          </cell>
          <cell r="G694">
            <v>2.4651940912008286E-2</v>
          </cell>
          <cell r="H694">
            <v>82.237251989384887</v>
          </cell>
        </row>
        <row r="695">
          <cell r="A695" t="str">
            <v/>
          </cell>
          <cell r="B695" t="str">
            <v>LCA: Big Creek/Ventura</v>
          </cell>
          <cell r="C695" t="str">
            <v>8/14/2019</v>
          </cell>
          <cell r="D695">
            <v>22</v>
          </cell>
          <cell r="E695">
            <v>2.3268218040466309</v>
          </cell>
          <cell r="F695">
            <v>2.9233694076538086</v>
          </cell>
          <cell r="G695">
            <v>2.2972799837589264E-2</v>
          </cell>
          <cell r="H695">
            <v>77.786553492488324</v>
          </cell>
        </row>
        <row r="696">
          <cell r="A696" t="str">
            <v/>
          </cell>
          <cell r="B696" t="str">
            <v>LCA: Big Creek/Ventura</v>
          </cell>
          <cell r="C696" t="str">
            <v>8/14/2019</v>
          </cell>
          <cell r="D696">
            <v>23</v>
          </cell>
          <cell r="E696">
            <v>1.98926842212677</v>
          </cell>
          <cell r="F696">
            <v>2.2013251781463623</v>
          </cell>
          <cell r="G696">
            <v>2.1386219188570976E-2</v>
          </cell>
          <cell r="H696">
            <v>74.946963748898895</v>
          </cell>
        </row>
        <row r="697">
          <cell r="A697" t="str">
            <v/>
          </cell>
          <cell r="B697" t="str">
            <v>LCA: Big Creek/Ventura</v>
          </cell>
          <cell r="C697" t="str">
            <v>8/14/2019</v>
          </cell>
          <cell r="D697">
            <v>24</v>
          </cell>
          <cell r="E697">
            <v>1.5943288803100586</v>
          </cell>
          <cell r="F697">
            <v>1.7190618515014648</v>
          </cell>
          <cell r="G697">
            <v>1.9248122349381447E-2</v>
          </cell>
          <cell r="H697">
            <v>73.012622457999242</v>
          </cell>
        </row>
        <row r="698">
          <cell r="A698" t="str">
            <v/>
          </cell>
          <cell r="B698" t="str">
            <v>LCA: Big Creek/Ventura</v>
          </cell>
          <cell r="C698" t="str">
            <v>8/15/2019</v>
          </cell>
          <cell r="D698">
            <v>1</v>
          </cell>
          <cell r="E698">
            <v>1.2944483757019043</v>
          </cell>
          <cell r="F698">
            <v>1.4103318452835083</v>
          </cell>
          <cell r="G698">
            <v>1.7582843080163002E-2</v>
          </cell>
          <cell r="H698">
            <v>71.349494699645575</v>
          </cell>
        </row>
        <row r="699">
          <cell r="A699" t="str">
            <v/>
          </cell>
          <cell r="B699" t="str">
            <v>LCA: Big Creek/Ventura</v>
          </cell>
          <cell r="C699" t="str">
            <v>8/15/2019</v>
          </cell>
          <cell r="D699">
            <v>2</v>
          </cell>
          <cell r="E699">
            <v>1.118122935295105</v>
          </cell>
          <cell r="F699">
            <v>1.1623554229736328</v>
          </cell>
          <cell r="G699">
            <v>1.5612855553627014E-2</v>
          </cell>
          <cell r="H699">
            <v>70.781568904591893</v>
          </cell>
        </row>
        <row r="700">
          <cell r="A700" t="str">
            <v/>
          </cell>
          <cell r="B700" t="str">
            <v>LCA: Big Creek/Ventura</v>
          </cell>
          <cell r="C700" t="str">
            <v>8/15/2019</v>
          </cell>
          <cell r="D700">
            <v>3</v>
          </cell>
          <cell r="E700">
            <v>0.98438847064971924</v>
          </cell>
          <cell r="F700">
            <v>1.0049287080764771</v>
          </cell>
          <cell r="G700">
            <v>1.3830121606588364E-2</v>
          </cell>
          <cell r="H700">
            <v>69.172298586577426</v>
          </cell>
        </row>
        <row r="701">
          <cell r="A701" t="str">
            <v/>
          </cell>
          <cell r="B701" t="str">
            <v>LCA: Big Creek/Ventura</v>
          </cell>
          <cell r="C701" t="str">
            <v>8/15/2019</v>
          </cell>
          <cell r="D701">
            <v>4</v>
          </cell>
          <cell r="E701">
            <v>0.86890387535095215</v>
          </cell>
          <cell r="F701">
            <v>0.8917725682258606</v>
          </cell>
          <cell r="G701">
            <v>1.2175451964139938E-2</v>
          </cell>
          <cell r="H701">
            <v>67.676273851589698</v>
          </cell>
        </row>
        <row r="702">
          <cell r="A702" t="str">
            <v/>
          </cell>
          <cell r="B702" t="str">
            <v>LCA: Big Creek/Ventura</v>
          </cell>
          <cell r="C702" t="str">
            <v>8/15/2019</v>
          </cell>
          <cell r="D702">
            <v>5</v>
          </cell>
          <cell r="E702">
            <v>0.79503124952316284</v>
          </cell>
          <cell r="F702">
            <v>0.82706296443939209</v>
          </cell>
          <cell r="G702">
            <v>1.0639823973178864E-2</v>
          </cell>
          <cell r="H702">
            <v>66.343445229678437</v>
          </cell>
        </row>
        <row r="703">
          <cell r="A703" t="str">
            <v/>
          </cell>
          <cell r="B703" t="str">
            <v>LCA: Big Creek/Ventura</v>
          </cell>
          <cell r="C703" t="str">
            <v>8/15/2019</v>
          </cell>
          <cell r="D703">
            <v>6</v>
          </cell>
          <cell r="E703">
            <v>0.78005599975585938</v>
          </cell>
          <cell r="F703">
            <v>0.81193435192108154</v>
          </cell>
          <cell r="G703">
            <v>9.5220208168029785E-3</v>
          </cell>
          <cell r="H703">
            <v>65.309699646647303</v>
          </cell>
        </row>
        <row r="704">
          <cell r="A704" t="str">
            <v/>
          </cell>
          <cell r="B704" t="str">
            <v>LCA: Big Creek/Ventura</v>
          </cell>
          <cell r="C704" t="str">
            <v>8/15/2019</v>
          </cell>
          <cell r="D704">
            <v>7</v>
          </cell>
          <cell r="E704">
            <v>0.79709357023239136</v>
          </cell>
          <cell r="F704">
            <v>0.82673448324203491</v>
          </cell>
          <cell r="G704">
            <v>9.0298177674412727E-3</v>
          </cell>
          <cell r="H704">
            <v>65.091816254418077</v>
          </cell>
        </row>
        <row r="705">
          <cell r="A705" t="str">
            <v/>
          </cell>
          <cell r="B705" t="str">
            <v>LCA: Big Creek/Ventura</v>
          </cell>
          <cell r="C705" t="str">
            <v>8/15/2019</v>
          </cell>
          <cell r="D705">
            <v>8</v>
          </cell>
          <cell r="E705">
            <v>0.72534286975860596</v>
          </cell>
          <cell r="F705">
            <v>0.7786247730255127</v>
          </cell>
          <cell r="G705">
            <v>9.9132983013987541E-3</v>
          </cell>
          <cell r="H705">
            <v>67.618420494698029</v>
          </cell>
        </row>
        <row r="706">
          <cell r="A706" t="str">
            <v/>
          </cell>
          <cell r="B706" t="str">
            <v>LCA: Big Creek/Ventura</v>
          </cell>
          <cell r="C706" t="str">
            <v>8/15/2019</v>
          </cell>
          <cell r="D706">
            <v>9</v>
          </cell>
          <cell r="E706">
            <v>0.56792175769805908</v>
          </cell>
          <cell r="F706">
            <v>0.60441857576370239</v>
          </cell>
          <cell r="G706">
            <v>1.0918394662439823E-2</v>
          </cell>
          <cell r="H706">
            <v>73.365436395763638</v>
          </cell>
        </row>
        <row r="707">
          <cell r="A707" t="str">
            <v/>
          </cell>
          <cell r="B707" t="str">
            <v>LCA: Big Creek/Ventura</v>
          </cell>
          <cell r="C707" t="str">
            <v>8/15/2019</v>
          </cell>
          <cell r="D707">
            <v>10</v>
          </cell>
          <cell r="E707">
            <v>0.42626819014549255</v>
          </cell>
          <cell r="F707">
            <v>0.50185179710388184</v>
          </cell>
          <cell r="G707">
            <v>1.2778546661138535E-2</v>
          </cell>
          <cell r="H707">
            <v>79.361494699649711</v>
          </cell>
        </row>
        <row r="708">
          <cell r="A708" t="str">
            <v/>
          </cell>
          <cell r="B708" t="str">
            <v>LCA: Big Creek/Ventura</v>
          </cell>
          <cell r="C708" t="str">
            <v>8/15/2019</v>
          </cell>
          <cell r="D708">
            <v>11</v>
          </cell>
          <cell r="E708">
            <v>0.39796653389930725</v>
          </cell>
          <cell r="F708">
            <v>0.48142698407173157</v>
          </cell>
          <cell r="G708">
            <v>1.5536895953118801E-2</v>
          </cell>
          <cell r="H708">
            <v>85.117669611307051</v>
          </cell>
        </row>
        <row r="709">
          <cell r="A709" t="str">
            <v/>
          </cell>
          <cell r="B709" t="str">
            <v>LCA: Big Creek/Ventura</v>
          </cell>
          <cell r="C709" t="str">
            <v>8/15/2019</v>
          </cell>
          <cell r="D709">
            <v>12</v>
          </cell>
          <cell r="E709">
            <v>0.50002408027648926</v>
          </cell>
          <cell r="F709">
            <v>0.5966724157333374</v>
          </cell>
          <cell r="G709">
            <v>1.8234217539429665E-2</v>
          </cell>
          <cell r="H709">
            <v>89.917187279151449</v>
          </cell>
        </row>
        <row r="710">
          <cell r="A710" t="str">
            <v/>
          </cell>
          <cell r="B710" t="str">
            <v>LCA: Big Creek/Ventura</v>
          </cell>
          <cell r="C710" t="str">
            <v>8/15/2019</v>
          </cell>
          <cell r="D710">
            <v>13</v>
          </cell>
          <cell r="E710">
            <v>0.7514910101890564</v>
          </cell>
          <cell r="F710">
            <v>0.83873879909515381</v>
          </cell>
          <cell r="G710">
            <v>2.0958419889211655E-2</v>
          </cell>
          <cell r="H710">
            <v>92.604667844521202</v>
          </cell>
        </row>
        <row r="711">
          <cell r="A711" t="str">
            <v/>
          </cell>
          <cell r="B711" t="str">
            <v>LCA: Big Creek/Ventura</v>
          </cell>
          <cell r="C711" t="str">
            <v>8/15/2019</v>
          </cell>
          <cell r="D711">
            <v>14</v>
          </cell>
          <cell r="E711">
            <v>1.0470730066299438</v>
          </cell>
          <cell r="F711">
            <v>1.1636418104171753</v>
          </cell>
          <cell r="G711">
            <v>2.356959693133831E-2</v>
          </cell>
          <cell r="H711">
            <v>94.557780918732718</v>
          </cell>
        </row>
        <row r="712">
          <cell r="A712" t="str">
            <v/>
          </cell>
          <cell r="B712" t="str">
            <v>LCA: Big Creek/Ventura</v>
          </cell>
          <cell r="C712" t="str">
            <v>8/15/2019</v>
          </cell>
          <cell r="D712">
            <v>15</v>
          </cell>
          <cell r="E712">
            <v>1.4203822612762451</v>
          </cell>
          <cell r="F712">
            <v>1.5657105445861816</v>
          </cell>
          <cell r="G712">
            <v>2.5318775326013565E-2</v>
          </cell>
          <cell r="H712">
            <v>95.878399293289036</v>
          </cell>
        </row>
        <row r="713">
          <cell r="A713" t="str">
            <v/>
          </cell>
          <cell r="B713" t="str">
            <v>LCA: Big Creek/Ventura</v>
          </cell>
          <cell r="C713" t="str">
            <v>8/15/2019</v>
          </cell>
          <cell r="D713">
            <v>16</v>
          </cell>
          <cell r="E713">
            <v>1.9052214622497559</v>
          </cell>
          <cell r="F713">
            <v>2.0510063171386719</v>
          </cell>
          <cell r="G713">
            <v>2.6069231331348419E-2</v>
          </cell>
          <cell r="H713">
            <v>95.780222614840255</v>
          </cell>
        </row>
        <row r="714">
          <cell r="A714" t="str">
            <v/>
          </cell>
          <cell r="B714" t="str">
            <v>LCA: Big Creek/Ventura</v>
          </cell>
          <cell r="C714" t="str">
            <v>8/15/2019</v>
          </cell>
          <cell r="D714">
            <v>17</v>
          </cell>
          <cell r="E714">
            <v>2.353201150894165</v>
          </cell>
          <cell r="F714">
            <v>2.4652001857757568</v>
          </cell>
          <cell r="G714">
            <v>2.6359697803854942E-2</v>
          </cell>
          <cell r="H714">
            <v>95.051325088337904</v>
          </cell>
        </row>
        <row r="715">
          <cell r="A715" t="str">
            <v/>
          </cell>
          <cell r="B715" t="str">
            <v>LCA: Big Creek/Ventura</v>
          </cell>
          <cell r="C715" t="str">
            <v>8/15/2019</v>
          </cell>
          <cell r="D715">
            <v>18</v>
          </cell>
          <cell r="E715">
            <v>2.7445785999298096</v>
          </cell>
          <cell r="F715">
            <v>1.6551519632339478</v>
          </cell>
          <cell r="G715">
            <v>2.7232181280851364E-2</v>
          </cell>
          <cell r="H715">
            <v>93.568644876326303</v>
          </cell>
        </row>
        <row r="716">
          <cell r="A716" t="str">
            <v/>
          </cell>
          <cell r="B716" t="str">
            <v>LCA: Big Creek/Ventura</v>
          </cell>
          <cell r="C716" t="str">
            <v>8/15/2019</v>
          </cell>
          <cell r="D716">
            <v>19</v>
          </cell>
          <cell r="E716">
            <v>2.9102177619934082</v>
          </cell>
          <cell r="F716">
            <v>2.4126100540161133</v>
          </cell>
          <cell r="G716">
            <v>2.6627970859408379E-2</v>
          </cell>
          <cell r="H716">
            <v>90.7698445229681</v>
          </cell>
        </row>
        <row r="717">
          <cell r="A717" t="str">
            <v/>
          </cell>
          <cell r="B717" t="str">
            <v>LCA: Big Creek/Ventura</v>
          </cell>
          <cell r="C717" t="str">
            <v>8/15/2019</v>
          </cell>
          <cell r="D717">
            <v>20</v>
          </cell>
          <cell r="E717">
            <v>2.720097541809082</v>
          </cell>
          <cell r="F717">
            <v>2.4761624336242676</v>
          </cell>
          <cell r="G717">
            <v>2.5545647367835045E-2</v>
          </cell>
          <cell r="H717">
            <v>85.653692579506739</v>
          </cell>
        </row>
        <row r="718">
          <cell r="A718" t="str">
            <v/>
          </cell>
          <cell r="B718" t="str">
            <v>LCA: Big Creek/Ventura</v>
          </cell>
          <cell r="C718" t="str">
            <v>8/15/2019</v>
          </cell>
          <cell r="D718">
            <v>21</v>
          </cell>
          <cell r="E718">
            <v>2.5375227928161621</v>
          </cell>
          <cell r="F718">
            <v>2.3659374713897705</v>
          </cell>
          <cell r="G718">
            <v>2.3918356746435165E-2</v>
          </cell>
          <cell r="H718">
            <v>81.14511307420733</v>
          </cell>
        </row>
        <row r="719">
          <cell r="A719" t="str">
            <v/>
          </cell>
          <cell r="B719" t="str">
            <v>LCA: Big Creek/Ventura</v>
          </cell>
          <cell r="C719" t="str">
            <v>8/15/2019</v>
          </cell>
          <cell r="D719">
            <v>22</v>
          </cell>
          <cell r="E719">
            <v>2.264507532119751</v>
          </cell>
          <cell r="F719">
            <v>2.9323630332946777</v>
          </cell>
          <cell r="G719">
            <v>2.270643413066864E-2</v>
          </cell>
          <cell r="H719">
            <v>77.988233215547694</v>
          </cell>
        </row>
        <row r="720">
          <cell r="A720" t="str">
            <v/>
          </cell>
          <cell r="B720" t="str">
            <v>LCA: Big Creek/Ventura</v>
          </cell>
          <cell r="C720" t="str">
            <v>8/15/2019</v>
          </cell>
          <cell r="D720">
            <v>23</v>
          </cell>
          <cell r="E720">
            <v>1.9717917442321777</v>
          </cell>
          <cell r="F720">
            <v>2.273406982421875</v>
          </cell>
          <cell r="G720">
            <v>2.1102413535118103E-2</v>
          </cell>
          <cell r="H720">
            <v>76.101289752652988</v>
          </cell>
        </row>
        <row r="721">
          <cell r="A721" t="str">
            <v/>
          </cell>
          <cell r="B721" t="str">
            <v>LCA: Big Creek/Ventura</v>
          </cell>
          <cell r="C721" t="str">
            <v>8/15/2019</v>
          </cell>
          <cell r="D721">
            <v>24</v>
          </cell>
          <cell r="E721">
            <v>1.6229019165039063</v>
          </cell>
          <cell r="F721">
            <v>1.7893452644348145</v>
          </cell>
          <cell r="G721">
            <v>1.9527582451701164E-2</v>
          </cell>
          <cell r="H721">
            <v>74.015222614836958</v>
          </cell>
        </row>
        <row r="722">
          <cell r="A722" t="str">
            <v/>
          </cell>
          <cell r="B722" t="str">
            <v>LCA: Big Creek/Ventura</v>
          </cell>
          <cell r="C722" t="str">
            <v>8/21/2019 (6pm-8pm)</v>
          </cell>
          <cell r="D722">
            <v>1</v>
          </cell>
          <cell r="E722">
            <v>4.1469998359680176</v>
          </cell>
          <cell r="F722">
            <v>8.6649999618530273</v>
          </cell>
          <cell r="G722">
            <v>4.5878000259399414</v>
          </cell>
          <cell r="H722">
            <v>60.26</v>
          </cell>
          <cell r="I722">
            <v>1</v>
          </cell>
        </row>
        <row r="723">
          <cell r="A723" t="str">
            <v/>
          </cell>
          <cell r="B723" t="str">
            <v>LCA: Big Creek/Ventura</v>
          </cell>
          <cell r="C723" t="str">
            <v>8/21/2019 (7pm-8pm)</v>
          </cell>
          <cell r="D723">
            <v>1</v>
          </cell>
          <cell r="E723">
            <v>1.1501259803771973</v>
          </cell>
          <cell r="F723">
            <v>1.1832300424575806</v>
          </cell>
          <cell r="G723">
            <v>1.758144237101078E-2</v>
          </cell>
          <cell r="H723">
            <v>70.078835857697555</v>
          </cell>
        </row>
        <row r="724">
          <cell r="A724" t="str">
            <v/>
          </cell>
          <cell r="B724" t="str">
            <v>LCA: Big Creek/Ventura</v>
          </cell>
          <cell r="C724" t="str">
            <v>8/21/2019 (7pm-8pm)</v>
          </cell>
          <cell r="D724">
            <v>2</v>
          </cell>
          <cell r="E724">
            <v>0.98805075883865356</v>
          </cell>
          <cell r="F724">
            <v>0.99866199493408203</v>
          </cell>
          <cell r="G724">
            <v>1.5326724387705326E-2</v>
          </cell>
          <cell r="H724">
            <v>68.876687213805013</v>
          </cell>
        </row>
        <row r="725">
          <cell r="A725" t="str">
            <v/>
          </cell>
          <cell r="B725" t="str">
            <v>LCA: Big Creek/Ventura</v>
          </cell>
          <cell r="C725" t="str">
            <v>8/21/2019 (6pm-8pm)</v>
          </cell>
          <cell r="D725">
            <v>2</v>
          </cell>
          <cell r="E725">
            <v>5.9046664237976074</v>
          </cell>
          <cell r="F725">
            <v>-4.2986664772033691</v>
          </cell>
          <cell r="G725">
            <v>8.372675895690918</v>
          </cell>
          <cell r="H725">
            <v>58.6</v>
          </cell>
          <cell r="I725">
            <v>1</v>
          </cell>
        </row>
        <row r="726">
          <cell r="A726" t="str">
            <v/>
          </cell>
          <cell r="B726" t="str">
            <v>LCA: Big Creek/Ventura</v>
          </cell>
          <cell r="C726" t="str">
            <v>8/21/2019 (7pm-8pm)</v>
          </cell>
          <cell r="D726">
            <v>3</v>
          </cell>
          <cell r="E726">
            <v>0.87863713502883911</v>
          </cell>
          <cell r="F726">
            <v>0.87181442975997925</v>
          </cell>
          <cell r="G726">
            <v>1.3685635291039944E-2</v>
          </cell>
          <cell r="H726">
            <v>67.299210989787241</v>
          </cell>
        </row>
        <row r="727">
          <cell r="A727" t="str">
            <v/>
          </cell>
          <cell r="B727" t="str">
            <v>LCA: Big Creek/Ventura</v>
          </cell>
          <cell r="C727" t="str">
            <v>8/21/2019 (6pm-8pm)</v>
          </cell>
          <cell r="D727">
            <v>3</v>
          </cell>
          <cell r="E727">
            <v>3.0226666927337646</v>
          </cell>
          <cell r="F727">
            <v>-0.7046666145324707</v>
          </cell>
          <cell r="G727">
            <v>6.9475326538085938</v>
          </cell>
          <cell r="H727">
            <v>57.34</v>
          </cell>
          <cell r="I727">
            <v>1</v>
          </cell>
        </row>
        <row r="728">
          <cell r="A728" t="str">
            <v/>
          </cell>
          <cell r="B728" t="str">
            <v>LCA: Big Creek/Ventura</v>
          </cell>
          <cell r="C728" t="str">
            <v>8/21/2019 (6pm-8pm)</v>
          </cell>
          <cell r="D728">
            <v>4</v>
          </cell>
          <cell r="E728">
            <v>6.5409998893737793</v>
          </cell>
          <cell r="F728">
            <v>6.0350003242492676</v>
          </cell>
          <cell r="G728">
            <v>0.87340265512466431</v>
          </cell>
          <cell r="H728">
            <v>56.82</v>
          </cell>
          <cell r="I728">
            <v>1</v>
          </cell>
        </row>
        <row r="729">
          <cell r="A729" t="str">
            <v/>
          </cell>
          <cell r="B729" t="str">
            <v>LCA: Big Creek/Ventura</v>
          </cell>
          <cell r="C729" t="str">
            <v>8/21/2019 (7pm-8pm)</v>
          </cell>
          <cell r="D729">
            <v>4</v>
          </cell>
          <cell r="E729">
            <v>0.77975970506668091</v>
          </cell>
          <cell r="F729">
            <v>0.78548026084899902</v>
          </cell>
          <cell r="G729">
            <v>1.2267914600670338E-2</v>
          </cell>
          <cell r="H729">
            <v>65.8727773864059</v>
          </cell>
        </row>
        <row r="730">
          <cell r="A730" t="str">
            <v/>
          </cell>
          <cell r="B730" t="str">
            <v>LCA: Big Creek/Ventura</v>
          </cell>
          <cell r="C730" t="str">
            <v>8/21/2019 (6pm-8pm)</v>
          </cell>
          <cell r="D730">
            <v>5</v>
          </cell>
          <cell r="E730">
            <v>5.1586666107177734</v>
          </cell>
          <cell r="F730">
            <v>8.1873331069946289</v>
          </cell>
          <cell r="G730">
            <v>2.8029026985168457</v>
          </cell>
          <cell r="H730">
            <v>56.01</v>
          </cell>
          <cell r="I730">
            <v>1</v>
          </cell>
        </row>
        <row r="731">
          <cell r="A731" t="str">
            <v/>
          </cell>
          <cell r="B731" t="str">
            <v>LCA: Big Creek/Ventura</v>
          </cell>
          <cell r="C731" t="str">
            <v>8/21/2019 (7pm-8pm)</v>
          </cell>
          <cell r="D731">
            <v>5</v>
          </cell>
          <cell r="E731">
            <v>0.73829740285873413</v>
          </cell>
          <cell r="F731">
            <v>0.72774755954742432</v>
          </cell>
          <cell r="G731">
            <v>1.0633929632604122E-2</v>
          </cell>
          <cell r="H731">
            <v>65.127726312078991</v>
          </cell>
        </row>
        <row r="732">
          <cell r="A732" t="str">
            <v/>
          </cell>
          <cell r="B732" t="str">
            <v>LCA: Big Creek/Ventura</v>
          </cell>
          <cell r="C732" t="str">
            <v>8/21/2019 (7pm-8pm)</v>
          </cell>
          <cell r="D732">
            <v>6</v>
          </cell>
          <cell r="E732">
            <v>0.7353854775428772</v>
          </cell>
          <cell r="F732">
            <v>0.73150664567947388</v>
          </cell>
          <cell r="G732">
            <v>9.5692472532391548E-3</v>
          </cell>
          <cell r="H732">
            <v>63.784110602324084</v>
          </cell>
        </row>
        <row r="733">
          <cell r="A733" t="str">
            <v/>
          </cell>
          <cell r="B733" t="str">
            <v>LCA: Big Creek/Ventura</v>
          </cell>
          <cell r="C733" t="str">
            <v>8/21/2019 (6pm-8pm)</v>
          </cell>
          <cell r="D733">
            <v>6</v>
          </cell>
          <cell r="E733">
            <v>2.9353334903717041</v>
          </cell>
          <cell r="F733">
            <v>9.8106670379638672</v>
          </cell>
          <cell r="G733">
            <v>3.9153213500976563</v>
          </cell>
          <cell r="H733">
            <v>55.21</v>
          </cell>
          <cell r="I733">
            <v>1</v>
          </cell>
        </row>
        <row r="734">
          <cell r="A734" t="str">
            <v/>
          </cell>
          <cell r="B734" t="str">
            <v>LCA: Big Creek/Ventura</v>
          </cell>
          <cell r="C734" t="str">
            <v>8/21/2019 (6pm-8pm)</v>
          </cell>
          <cell r="D734">
            <v>7</v>
          </cell>
          <cell r="E734">
            <v>1.4043333530426025</v>
          </cell>
          <cell r="F734">
            <v>4.0256667137145996</v>
          </cell>
          <cell r="G734">
            <v>1.5908242464065552</v>
          </cell>
          <cell r="H734">
            <v>54.32</v>
          </cell>
          <cell r="I734">
            <v>1</v>
          </cell>
        </row>
        <row r="735">
          <cell r="A735" t="str">
            <v/>
          </cell>
          <cell r="B735" t="str">
            <v>LCA: Big Creek/Ventura</v>
          </cell>
          <cell r="C735" t="str">
            <v>8/21/2019 (7pm-8pm)</v>
          </cell>
          <cell r="D735">
            <v>7</v>
          </cell>
          <cell r="E735">
            <v>0.75656598806381226</v>
          </cell>
          <cell r="F735">
            <v>0.76568549871444702</v>
          </cell>
          <cell r="G735">
            <v>9.2913694679737091E-3</v>
          </cell>
          <cell r="H735">
            <v>62.541285663969944</v>
          </cell>
        </row>
        <row r="736">
          <cell r="A736" t="str">
            <v/>
          </cell>
          <cell r="B736" t="str">
            <v>LCA: Big Creek/Ventura</v>
          </cell>
          <cell r="C736" t="str">
            <v>8/21/2019 (6pm-8pm)</v>
          </cell>
          <cell r="D736">
            <v>8</v>
          </cell>
          <cell r="E736">
            <v>0.94466668367385864</v>
          </cell>
          <cell r="F736">
            <v>0.11133329570293427</v>
          </cell>
          <cell r="G736">
            <v>2.2930402755737305</v>
          </cell>
          <cell r="H736">
            <v>59.83</v>
          </cell>
          <cell r="I736">
            <v>1</v>
          </cell>
        </row>
        <row r="737">
          <cell r="A737" t="str">
            <v/>
          </cell>
          <cell r="B737" t="str">
            <v>LCA: Big Creek/Ventura</v>
          </cell>
          <cell r="C737" t="str">
            <v>8/21/2019 (7pm-8pm)</v>
          </cell>
          <cell r="D737">
            <v>8</v>
          </cell>
          <cell r="E737">
            <v>0.68959718942642212</v>
          </cell>
          <cell r="F737">
            <v>0.70091009140014648</v>
          </cell>
          <cell r="G737">
            <v>1.0258135385811329E-2</v>
          </cell>
          <cell r="H737">
            <v>65.650133849944467</v>
          </cell>
        </row>
        <row r="738">
          <cell r="A738" t="str">
            <v/>
          </cell>
          <cell r="B738" t="str">
            <v>LCA: Big Creek/Ventura</v>
          </cell>
          <cell r="C738" t="str">
            <v>8/21/2019 (6pm-8pm)</v>
          </cell>
          <cell r="D738">
            <v>9</v>
          </cell>
          <cell r="E738">
            <v>0.30166667699813843</v>
          </cell>
          <cell r="F738">
            <v>-0.10366667062044144</v>
          </cell>
          <cell r="G738">
            <v>1.7426911592483521</v>
          </cell>
          <cell r="H738">
            <v>68.73</v>
          </cell>
          <cell r="I738">
            <v>1</v>
          </cell>
        </row>
        <row r="739">
          <cell r="A739" t="str">
            <v/>
          </cell>
          <cell r="B739" t="str">
            <v>LCA: Big Creek/Ventura</v>
          </cell>
          <cell r="C739" t="str">
            <v>8/21/2019 (7pm-8pm)</v>
          </cell>
          <cell r="D739">
            <v>9</v>
          </cell>
          <cell r="E739">
            <v>0.52530163526535034</v>
          </cell>
          <cell r="F739">
            <v>0.52570146322250366</v>
          </cell>
          <cell r="G739">
            <v>1.1115546338260174E-2</v>
          </cell>
          <cell r="H739">
            <v>71.541940824234672</v>
          </cell>
        </row>
        <row r="740">
          <cell r="A740" t="str">
            <v/>
          </cell>
          <cell r="B740" t="str">
            <v>LCA: Big Creek/Ventura</v>
          </cell>
          <cell r="C740" t="str">
            <v>8/21/2019 (7pm-8pm)</v>
          </cell>
          <cell r="D740">
            <v>10</v>
          </cell>
          <cell r="E740">
            <v>0.38576698303222656</v>
          </cell>
          <cell r="F740">
            <v>0.377581387758255</v>
          </cell>
          <cell r="G740">
            <v>1.2945963069796562E-2</v>
          </cell>
          <cell r="H740">
            <v>77.162011271576276</v>
          </cell>
        </row>
        <row r="741">
          <cell r="A741" t="str">
            <v/>
          </cell>
          <cell r="B741" t="str">
            <v>LCA: Big Creek/Ventura</v>
          </cell>
          <cell r="C741" t="str">
            <v>8/21/2019 (6pm-8pm)</v>
          </cell>
          <cell r="D741">
            <v>10</v>
          </cell>
          <cell r="E741">
            <v>-1.9626666307449341</v>
          </cell>
          <cell r="F741">
            <v>-0.99333322048187256</v>
          </cell>
          <cell r="G741">
            <v>0.49001947045326233</v>
          </cell>
          <cell r="H741">
            <v>76.400000000000006</v>
          </cell>
          <cell r="I741">
            <v>1</v>
          </cell>
        </row>
        <row r="742">
          <cell r="A742" t="str">
            <v/>
          </cell>
          <cell r="B742" t="str">
            <v>LCA: Big Creek/Ventura</v>
          </cell>
          <cell r="C742" t="str">
            <v>8/21/2019 (7pm-8pm)</v>
          </cell>
          <cell r="D742">
            <v>11</v>
          </cell>
          <cell r="E742">
            <v>0.33560299873352051</v>
          </cell>
          <cell r="F742">
            <v>0.31239974498748779</v>
          </cell>
          <cell r="G742">
            <v>1.5815401449799538E-2</v>
          </cell>
          <cell r="H742">
            <v>82.116910884109814</v>
          </cell>
        </row>
        <row r="743">
          <cell r="A743" t="str">
            <v/>
          </cell>
          <cell r="B743" t="str">
            <v>LCA: Big Creek/Ventura</v>
          </cell>
          <cell r="C743" t="str">
            <v>8/21/2019 (6pm-8pm)</v>
          </cell>
          <cell r="D743">
            <v>11</v>
          </cell>
          <cell r="E743">
            <v>-2.56333327293396</v>
          </cell>
          <cell r="F743">
            <v>-3.1366667747497559</v>
          </cell>
          <cell r="G743">
            <v>5.31085205078125</v>
          </cell>
          <cell r="H743">
            <v>82.7</v>
          </cell>
          <cell r="I743">
            <v>1</v>
          </cell>
        </row>
        <row r="744">
          <cell r="A744" t="str">
            <v/>
          </cell>
          <cell r="B744" t="str">
            <v>LCA: Big Creek/Ventura</v>
          </cell>
          <cell r="C744" t="str">
            <v>8/21/2019 (7pm-8pm)</v>
          </cell>
          <cell r="D744">
            <v>12</v>
          </cell>
          <cell r="E744">
            <v>0.41769182682037354</v>
          </cell>
          <cell r="F744">
            <v>0.35828685760498047</v>
          </cell>
          <cell r="G744">
            <v>1.8530495464801788E-2</v>
          </cell>
          <cell r="H744">
            <v>87.001338499476731</v>
          </cell>
        </row>
        <row r="745">
          <cell r="A745" t="str">
            <v/>
          </cell>
          <cell r="B745" t="str">
            <v>LCA: Big Creek/Ventura</v>
          </cell>
          <cell r="C745" t="str">
            <v>8/21/2019 (6pm-8pm)</v>
          </cell>
          <cell r="D745">
            <v>12</v>
          </cell>
          <cell r="E745">
            <v>-2.9769999980926514</v>
          </cell>
          <cell r="F745">
            <v>-3.9149999618530273</v>
          </cell>
          <cell r="G745">
            <v>4.5561895370483398</v>
          </cell>
          <cell r="H745">
            <v>85.9</v>
          </cell>
          <cell r="I745">
            <v>1</v>
          </cell>
        </row>
        <row r="746">
          <cell r="A746" t="str">
            <v/>
          </cell>
          <cell r="B746" t="str">
            <v>LCA: Big Creek/Ventura</v>
          </cell>
          <cell r="C746" t="str">
            <v>8/21/2019 (6pm-8pm)</v>
          </cell>
          <cell r="D746">
            <v>13</v>
          </cell>
          <cell r="E746">
            <v>-4.2943334579467773</v>
          </cell>
          <cell r="F746">
            <v>-0.79966670274734497</v>
          </cell>
          <cell r="G746">
            <v>2.5941896438598633</v>
          </cell>
          <cell r="H746">
            <v>86.3</v>
          </cell>
          <cell r="I746">
            <v>1</v>
          </cell>
        </row>
        <row r="747">
          <cell r="A747" t="str">
            <v/>
          </cell>
          <cell r="B747" t="str">
            <v>LCA: Big Creek/Ventura</v>
          </cell>
          <cell r="C747" t="str">
            <v>8/21/2019 (7pm-8pm)</v>
          </cell>
          <cell r="D747">
            <v>13</v>
          </cell>
          <cell r="E747">
            <v>0.63420319557189941</v>
          </cell>
          <cell r="F747">
            <v>0.55158281326293945</v>
          </cell>
          <cell r="G747">
            <v>2.11799256503582E-2</v>
          </cell>
          <cell r="H747">
            <v>90.249172243742237</v>
          </cell>
        </row>
        <row r="748">
          <cell r="A748" t="str">
            <v/>
          </cell>
          <cell r="B748" t="str">
            <v>LCA: Big Creek/Ventura</v>
          </cell>
          <cell r="C748" t="str">
            <v>8/21/2019 (7pm-8pm)</v>
          </cell>
          <cell r="D748">
            <v>14</v>
          </cell>
          <cell r="E748">
            <v>0.91735601425170898</v>
          </cell>
          <cell r="F748">
            <v>0.88698983192443848</v>
          </cell>
          <cell r="G748">
            <v>2.3853722959756851E-2</v>
          </cell>
          <cell r="H748">
            <v>92.608594575553852</v>
          </cell>
        </row>
        <row r="749">
          <cell r="A749" t="str">
            <v/>
          </cell>
          <cell r="B749" t="str">
            <v>LCA: Big Creek/Ventura</v>
          </cell>
          <cell r="C749" t="str">
            <v>8/21/2019 (6pm-8pm)</v>
          </cell>
          <cell r="D749">
            <v>14</v>
          </cell>
          <cell r="E749">
            <v>-2.0550000667572021</v>
          </cell>
          <cell r="F749">
            <v>0.29899987578392029</v>
          </cell>
          <cell r="G749">
            <v>2.742537260055542</v>
          </cell>
          <cell r="H749">
            <v>86.1</v>
          </cell>
          <cell r="I749">
            <v>1</v>
          </cell>
        </row>
        <row r="750">
          <cell r="A750" t="str">
            <v/>
          </cell>
          <cell r="B750" t="str">
            <v>LCA: Big Creek/Ventura</v>
          </cell>
          <cell r="C750" t="str">
            <v>8/21/2019 (6pm-8pm)</v>
          </cell>
          <cell r="D750">
            <v>15</v>
          </cell>
          <cell r="E750">
            <v>-0.52633339166641235</v>
          </cell>
          <cell r="F750">
            <v>0.59033340215682983</v>
          </cell>
          <cell r="G750">
            <v>3.5928316116333008</v>
          </cell>
          <cell r="H750">
            <v>86.4</v>
          </cell>
          <cell r="I750">
            <v>1</v>
          </cell>
        </row>
        <row r="751">
          <cell r="A751" t="str">
            <v/>
          </cell>
          <cell r="B751" t="str">
            <v>LCA: Big Creek/Ventura</v>
          </cell>
          <cell r="C751" t="str">
            <v>8/21/2019 (7pm-8pm)</v>
          </cell>
          <cell r="D751">
            <v>15</v>
          </cell>
          <cell r="E751">
            <v>1.3064963817596436</v>
          </cell>
          <cell r="F751">
            <v>1.3476690053939819</v>
          </cell>
          <cell r="G751">
            <v>2.5466956198215485E-2</v>
          </cell>
          <cell r="H751">
            <v>94.393430785489656</v>
          </cell>
        </row>
        <row r="752">
          <cell r="A752" t="str">
            <v/>
          </cell>
          <cell r="B752" t="str">
            <v>LCA: Big Creek/Ventura</v>
          </cell>
          <cell r="C752" t="str">
            <v>8/21/2019 (7pm-8pm)</v>
          </cell>
          <cell r="D752">
            <v>16</v>
          </cell>
          <cell r="E752">
            <v>1.7725716829299927</v>
          </cell>
          <cell r="F752">
            <v>1.8037691116333008</v>
          </cell>
          <cell r="G752">
            <v>2.6673903688788414E-2</v>
          </cell>
          <cell r="H752">
            <v>94.535029940119969</v>
          </cell>
        </row>
        <row r="753">
          <cell r="A753" t="str">
            <v/>
          </cell>
          <cell r="B753" t="str">
            <v>LCA: Big Creek/Ventura</v>
          </cell>
          <cell r="C753" t="str">
            <v>8/21/2019 (6pm-8pm)</v>
          </cell>
          <cell r="D753">
            <v>16</v>
          </cell>
          <cell r="E753">
            <v>5.133330449461937E-2</v>
          </cell>
          <cell r="F753">
            <v>3.3866667747497559</v>
          </cell>
          <cell r="G753">
            <v>5.7238836288452148</v>
          </cell>
          <cell r="H753">
            <v>85</v>
          </cell>
          <cell r="I753">
            <v>1</v>
          </cell>
        </row>
        <row r="754">
          <cell r="A754" t="str">
            <v/>
          </cell>
          <cell r="B754" t="str">
            <v>LCA: Big Creek/Ventura</v>
          </cell>
          <cell r="C754" t="str">
            <v>8/21/2019 (7pm-8pm)</v>
          </cell>
          <cell r="D754">
            <v>17</v>
          </cell>
          <cell r="E754">
            <v>2.2512569427490234</v>
          </cell>
          <cell r="F754">
            <v>2.2760965824127197</v>
          </cell>
          <cell r="G754">
            <v>2.6835525408387184E-2</v>
          </cell>
          <cell r="H754">
            <v>93.039239168719135</v>
          </cell>
        </row>
        <row r="755">
          <cell r="A755" t="str">
            <v/>
          </cell>
          <cell r="B755" t="str">
            <v>LCA: Big Creek/Ventura</v>
          </cell>
          <cell r="C755" t="str">
            <v>8/21/2019 (6pm-8pm)</v>
          </cell>
          <cell r="D755">
            <v>17</v>
          </cell>
          <cell r="E755">
            <v>0.95466673374176025</v>
          </cell>
          <cell r="F755">
            <v>1.565333366394043</v>
          </cell>
          <cell r="G755">
            <v>2.9882564544677734</v>
          </cell>
          <cell r="H755">
            <v>83.6</v>
          </cell>
          <cell r="I755">
            <v>1</v>
          </cell>
        </row>
        <row r="756">
          <cell r="A756" t="str">
            <v/>
          </cell>
          <cell r="B756" t="str">
            <v>LCA: Big Creek/Ventura</v>
          </cell>
          <cell r="C756" t="str">
            <v>8/21/2019 (7pm-8pm)</v>
          </cell>
          <cell r="D756">
            <v>18</v>
          </cell>
          <cell r="E756">
            <v>2.5703256130218506</v>
          </cell>
          <cell r="F756">
            <v>2.5894885063171387</v>
          </cell>
          <cell r="G756">
            <v>2.6805039495229721E-2</v>
          </cell>
          <cell r="H756">
            <v>91.147939415286345</v>
          </cell>
        </row>
        <row r="757">
          <cell r="A757" t="str">
            <v/>
          </cell>
          <cell r="B757" t="str">
            <v>LCA: Big Creek/Ventura</v>
          </cell>
          <cell r="C757" t="str">
            <v>8/21/2019 (6pm-8pm)</v>
          </cell>
          <cell r="D757">
            <v>18</v>
          </cell>
          <cell r="E757">
            <v>1.8156665563583374</v>
          </cell>
          <cell r="F757">
            <v>0.85033339262008667</v>
          </cell>
          <cell r="G757">
            <v>2.3669967651367188</v>
          </cell>
          <cell r="H757">
            <v>82</v>
          </cell>
          <cell r="I757">
            <v>1</v>
          </cell>
        </row>
        <row r="758">
          <cell r="A758" t="str">
            <v/>
          </cell>
          <cell r="B758" t="str">
            <v>LCA: Big Creek/Ventura</v>
          </cell>
          <cell r="C758" t="str">
            <v>8/21/2019 (6pm-8pm)</v>
          </cell>
          <cell r="D758">
            <v>19</v>
          </cell>
          <cell r="E758">
            <v>4.490333080291748</v>
          </cell>
          <cell r="F758">
            <v>0.64966672658920288</v>
          </cell>
          <cell r="G758">
            <v>1.3094452619552612</v>
          </cell>
          <cell r="H758">
            <v>80.099999999999994</v>
          </cell>
          <cell r="I758">
            <v>1</v>
          </cell>
        </row>
        <row r="759">
          <cell r="A759" t="str">
            <v/>
          </cell>
          <cell r="B759" t="str">
            <v>LCA: Big Creek/Ventura</v>
          </cell>
          <cell r="C759" t="str">
            <v>8/21/2019 (7pm-8pm)</v>
          </cell>
          <cell r="D759">
            <v>19</v>
          </cell>
          <cell r="E759">
            <v>2.704390287399292</v>
          </cell>
          <cell r="F759">
            <v>2.7214047908782959</v>
          </cell>
          <cell r="G759">
            <v>2.6565620675683022E-2</v>
          </cell>
          <cell r="H759">
            <v>88.590070447345425</v>
          </cell>
        </row>
        <row r="760">
          <cell r="A760" t="str">
            <v/>
          </cell>
          <cell r="B760" t="str">
            <v>LCA: Big Creek/Ventura</v>
          </cell>
          <cell r="C760" t="str">
            <v>8/21/2019 (7pm-8pm)</v>
          </cell>
          <cell r="D760">
            <v>20</v>
          </cell>
          <cell r="E760">
            <v>2.559196949005127</v>
          </cell>
          <cell r="F760">
            <v>1.5615538358688354</v>
          </cell>
          <cell r="G760">
            <v>2.6351001113653183E-2</v>
          </cell>
          <cell r="H760">
            <v>84.385389221561638</v>
          </cell>
        </row>
        <row r="761">
          <cell r="A761" t="str">
            <v/>
          </cell>
          <cell r="B761" t="str">
            <v>LCA: Big Creek/Ventura</v>
          </cell>
          <cell r="C761" t="str">
            <v>8/21/2019 (6pm-8pm)</v>
          </cell>
          <cell r="D761">
            <v>20</v>
          </cell>
          <cell r="E761">
            <v>5.4449996948242188</v>
          </cell>
          <cell r="F761">
            <v>2.0429999828338623</v>
          </cell>
          <cell r="G761">
            <v>1.1709345579147339</v>
          </cell>
          <cell r="H761">
            <v>75.7</v>
          </cell>
          <cell r="I761">
            <v>1</v>
          </cell>
        </row>
        <row r="762">
          <cell r="A762" t="str">
            <v/>
          </cell>
          <cell r="B762" t="str">
            <v>LCA: Big Creek/Ventura</v>
          </cell>
          <cell r="C762" t="str">
            <v>8/21/2019 (6pm-8pm)</v>
          </cell>
          <cell r="D762">
            <v>21</v>
          </cell>
          <cell r="E762">
            <v>2.0433332920074463</v>
          </cell>
          <cell r="F762">
            <v>8.1246671676635742</v>
          </cell>
          <cell r="G762">
            <v>2.4669098854064941</v>
          </cell>
          <cell r="H762">
            <v>72.2</v>
          </cell>
          <cell r="I762">
            <v>1</v>
          </cell>
        </row>
        <row r="763">
          <cell r="A763" t="str">
            <v/>
          </cell>
          <cell r="B763" t="str">
            <v>LCA: Big Creek/Ventura</v>
          </cell>
          <cell r="C763" t="str">
            <v>8/21/2019 (7pm-8pm)</v>
          </cell>
          <cell r="D763">
            <v>21</v>
          </cell>
          <cell r="E763">
            <v>2.4549086093902588</v>
          </cell>
          <cell r="F763">
            <v>2.9625403881072998</v>
          </cell>
          <cell r="G763">
            <v>2.4646507576107979E-2</v>
          </cell>
          <cell r="H763">
            <v>80.83983797111334</v>
          </cell>
        </row>
        <row r="764">
          <cell r="A764" t="str">
            <v/>
          </cell>
          <cell r="B764" t="str">
            <v>LCA: Big Creek/Ventura</v>
          </cell>
          <cell r="C764" t="str">
            <v>8/21/2019 (6pm-8pm)</v>
          </cell>
          <cell r="D764">
            <v>22</v>
          </cell>
          <cell r="E764">
            <v>3.2226667404174805</v>
          </cell>
          <cell r="F764">
            <v>7.0693330764770508</v>
          </cell>
          <cell r="G764">
            <v>2.7645771503448486</v>
          </cell>
          <cell r="H764">
            <v>68.209999999999994</v>
          </cell>
          <cell r="I764">
            <v>1</v>
          </cell>
        </row>
        <row r="765">
          <cell r="A765" t="str">
            <v/>
          </cell>
          <cell r="B765" t="str">
            <v>LCA: Big Creek/Ventura</v>
          </cell>
          <cell r="C765" t="str">
            <v>8/21/2019 (7pm-8pm)</v>
          </cell>
          <cell r="D765">
            <v>22</v>
          </cell>
          <cell r="E765">
            <v>2.1744410991668701</v>
          </cell>
          <cell r="F765">
            <v>2.3230719566345215</v>
          </cell>
          <cell r="G765">
            <v>2.272479422390461E-2</v>
          </cell>
          <cell r="H765">
            <v>77.329279675945017</v>
          </cell>
        </row>
        <row r="766">
          <cell r="A766" t="str">
            <v/>
          </cell>
          <cell r="B766" t="str">
            <v>LCA: Big Creek/Ventura</v>
          </cell>
          <cell r="C766" t="str">
            <v>8/21/2019 (7pm-8pm)</v>
          </cell>
          <cell r="D766">
            <v>23</v>
          </cell>
          <cell r="E766">
            <v>1.8558616638183594</v>
          </cell>
          <cell r="F766">
            <v>1.9325393438339233</v>
          </cell>
          <cell r="G766">
            <v>2.1521227434277534E-2</v>
          </cell>
          <cell r="H766">
            <v>76.162983444875735</v>
          </cell>
        </row>
        <row r="767">
          <cell r="A767" t="str">
            <v/>
          </cell>
          <cell r="B767" t="str">
            <v>LCA: Big Creek/Ventura</v>
          </cell>
          <cell r="C767" t="str">
            <v>8/21/2019 (6pm-8pm)</v>
          </cell>
          <cell r="D767">
            <v>23</v>
          </cell>
          <cell r="E767">
            <v>3.2839999198913574</v>
          </cell>
          <cell r="F767">
            <v>10.631999969482422</v>
          </cell>
          <cell r="G767">
            <v>3.8788254261016846</v>
          </cell>
          <cell r="H767">
            <v>66.14</v>
          </cell>
          <cell r="I767">
            <v>1</v>
          </cell>
        </row>
        <row r="768">
          <cell r="A768" t="str">
            <v/>
          </cell>
          <cell r="B768" t="str">
            <v>LCA: Big Creek/Ventura</v>
          </cell>
          <cell r="C768" t="str">
            <v>8/21/2019 (6pm-8pm)</v>
          </cell>
          <cell r="D768">
            <v>24</v>
          </cell>
          <cell r="E768">
            <v>2.5080001354217529</v>
          </cell>
          <cell r="F768">
            <v>2.6540000438690186</v>
          </cell>
          <cell r="G768">
            <v>4.3071780204772949</v>
          </cell>
          <cell r="H768">
            <v>65.25</v>
          </cell>
          <cell r="I768">
            <v>1</v>
          </cell>
        </row>
        <row r="769">
          <cell r="A769" t="str">
            <v/>
          </cell>
          <cell r="B769" t="str">
            <v>LCA: Big Creek/Ventura</v>
          </cell>
          <cell r="C769" t="str">
            <v>8/21/2019 (7pm-8pm)</v>
          </cell>
          <cell r="D769">
            <v>24</v>
          </cell>
          <cell r="E769">
            <v>1.512046217918396</v>
          </cell>
          <cell r="F769">
            <v>1.5577588081359863</v>
          </cell>
          <cell r="G769">
            <v>1.9575607031583786E-2</v>
          </cell>
          <cell r="H769">
            <v>74.013353293408443</v>
          </cell>
        </row>
        <row r="770">
          <cell r="A770" t="str">
            <v/>
          </cell>
          <cell r="B770" t="str">
            <v>LCA: Big Creek/Ventura</v>
          </cell>
          <cell r="C770" t="str">
            <v>8/26/2019</v>
          </cell>
          <cell r="D770">
            <v>1</v>
          </cell>
          <cell r="E770">
            <v>1.1135247945785522</v>
          </cell>
          <cell r="F770">
            <v>1.0247629880905151</v>
          </cell>
          <cell r="G770">
            <v>4.7231510281562805E-2</v>
          </cell>
          <cell r="H770">
            <v>65.40618848167621</v>
          </cell>
        </row>
        <row r="771">
          <cell r="A771" t="str">
            <v/>
          </cell>
          <cell r="B771" t="str">
            <v>LCA: Big Creek/Ventura</v>
          </cell>
          <cell r="C771" t="str">
            <v>8/26/2019</v>
          </cell>
          <cell r="D771">
            <v>2</v>
          </cell>
          <cell r="E771">
            <v>0.94529694318771362</v>
          </cell>
          <cell r="F771">
            <v>0.89631688594818115</v>
          </cell>
          <cell r="G771">
            <v>4.4318918138742447E-2</v>
          </cell>
          <cell r="H771">
            <v>65.341225130890791</v>
          </cell>
        </row>
        <row r="772">
          <cell r="A772" t="str">
            <v/>
          </cell>
          <cell r="B772" t="str">
            <v>LCA: Big Creek/Ventura</v>
          </cell>
          <cell r="C772" t="str">
            <v>8/26/2019</v>
          </cell>
          <cell r="D772">
            <v>3</v>
          </cell>
          <cell r="E772">
            <v>0.81930828094482422</v>
          </cell>
          <cell r="F772">
            <v>0.81456828117370605</v>
          </cell>
          <cell r="G772">
            <v>3.7653718143701553E-2</v>
          </cell>
          <cell r="H772">
            <v>65.625319371727826</v>
          </cell>
        </row>
        <row r="773">
          <cell r="A773" t="str">
            <v/>
          </cell>
          <cell r="B773" t="str">
            <v>LCA: Big Creek/Ventura</v>
          </cell>
          <cell r="C773" t="str">
            <v>8/26/2019</v>
          </cell>
          <cell r="D773">
            <v>4</v>
          </cell>
          <cell r="E773">
            <v>0.71202081441879272</v>
          </cell>
          <cell r="F773">
            <v>0.71292293071746826</v>
          </cell>
          <cell r="G773">
            <v>3.0838664621114731E-2</v>
          </cell>
          <cell r="H773">
            <v>65.793172774869504</v>
          </cell>
        </row>
        <row r="774">
          <cell r="A774" t="str">
            <v/>
          </cell>
          <cell r="B774" t="str">
            <v>LCA: Big Creek/Ventura</v>
          </cell>
          <cell r="C774" t="str">
            <v>8/26/2019</v>
          </cell>
          <cell r="D774">
            <v>5</v>
          </cell>
          <cell r="E774">
            <v>0.67536044120788574</v>
          </cell>
          <cell r="F774">
            <v>0.65598952770233154</v>
          </cell>
          <cell r="G774">
            <v>2.3766228929162025E-2</v>
          </cell>
          <cell r="H774">
            <v>64.664020942407944</v>
          </cell>
        </row>
        <row r="775">
          <cell r="A775" t="str">
            <v/>
          </cell>
          <cell r="B775" t="str">
            <v>LCA: Big Creek/Ventura</v>
          </cell>
          <cell r="C775" t="str">
            <v>8/26/2019</v>
          </cell>
          <cell r="D775">
            <v>6</v>
          </cell>
          <cell r="E775">
            <v>0.66972255706787109</v>
          </cell>
          <cell r="F775">
            <v>0.6621708869934082</v>
          </cell>
          <cell r="G775">
            <v>2.1029483526945114E-2</v>
          </cell>
          <cell r="H775">
            <v>64.100879581151759</v>
          </cell>
        </row>
        <row r="776">
          <cell r="A776" t="str">
            <v/>
          </cell>
          <cell r="B776" t="str">
            <v>LCA: Big Creek/Ventura</v>
          </cell>
          <cell r="C776" t="str">
            <v>8/26/2019</v>
          </cell>
          <cell r="D776">
            <v>7</v>
          </cell>
          <cell r="E776">
            <v>0.75136220455169678</v>
          </cell>
          <cell r="F776">
            <v>0.71406394243240356</v>
          </cell>
          <cell r="G776">
            <v>2.0572461187839508E-2</v>
          </cell>
          <cell r="H776">
            <v>64.104848167539146</v>
          </cell>
        </row>
        <row r="777">
          <cell r="A777" t="str">
            <v/>
          </cell>
          <cell r="B777" t="str">
            <v>LCA: Big Creek/Ventura</v>
          </cell>
          <cell r="C777" t="str">
            <v>8/26/2019</v>
          </cell>
          <cell r="D777">
            <v>8</v>
          </cell>
          <cell r="E777">
            <v>0.74332255125045776</v>
          </cell>
          <cell r="F777">
            <v>0.73410844802856445</v>
          </cell>
          <cell r="G777">
            <v>2.1774681285023689E-2</v>
          </cell>
          <cell r="H777">
            <v>66.096366492145464</v>
          </cell>
        </row>
        <row r="778">
          <cell r="A778" t="str">
            <v/>
          </cell>
          <cell r="B778" t="str">
            <v>LCA: Big Creek/Ventura</v>
          </cell>
          <cell r="C778" t="str">
            <v>8/26/2019</v>
          </cell>
          <cell r="D778">
            <v>9</v>
          </cell>
          <cell r="E778">
            <v>0.64618432521820068</v>
          </cell>
          <cell r="F778">
            <v>0.63980007171630859</v>
          </cell>
          <cell r="G778">
            <v>2.467825822532177E-2</v>
          </cell>
          <cell r="H778">
            <v>71.548240837696042</v>
          </cell>
        </row>
        <row r="779">
          <cell r="A779" t="str">
            <v/>
          </cell>
          <cell r="B779" t="str">
            <v>LCA: Big Creek/Ventura</v>
          </cell>
          <cell r="C779" t="str">
            <v>8/26/2019</v>
          </cell>
          <cell r="D779">
            <v>10</v>
          </cell>
          <cell r="E779">
            <v>0.58692610263824463</v>
          </cell>
          <cell r="F779">
            <v>0.58451670408248901</v>
          </cell>
          <cell r="G779">
            <v>2.9633369296789169E-2</v>
          </cell>
          <cell r="H779">
            <v>77.221047120418874</v>
          </cell>
        </row>
        <row r="780">
          <cell r="A780" t="str">
            <v/>
          </cell>
          <cell r="B780" t="str">
            <v>LCA: Big Creek/Ventura</v>
          </cell>
          <cell r="C780" t="str">
            <v>8/26/2019</v>
          </cell>
          <cell r="D780">
            <v>11</v>
          </cell>
          <cell r="E780">
            <v>0.59505993127822876</v>
          </cell>
          <cell r="F780">
            <v>0.58275264501571655</v>
          </cell>
          <cell r="G780">
            <v>3.7661757320165634E-2</v>
          </cell>
          <cell r="H780">
            <v>79.74890052356028</v>
          </cell>
        </row>
        <row r="781">
          <cell r="A781" t="str">
            <v/>
          </cell>
          <cell r="B781" t="str">
            <v>LCA: Big Creek/Ventura</v>
          </cell>
          <cell r="C781" t="str">
            <v>8/26/2019</v>
          </cell>
          <cell r="D781">
            <v>12</v>
          </cell>
          <cell r="E781">
            <v>0.67207431793212891</v>
          </cell>
          <cell r="F781">
            <v>0.67121803760528564</v>
          </cell>
          <cell r="G781">
            <v>4.3561197817325592E-2</v>
          </cell>
          <cell r="H781">
            <v>81.678010471204217</v>
          </cell>
        </row>
        <row r="782">
          <cell r="A782" t="str">
            <v/>
          </cell>
          <cell r="B782" t="str">
            <v>LCA: Big Creek/Ventura</v>
          </cell>
          <cell r="C782" t="str">
            <v>8/26/2019</v>
          </cell>
          <cell r="D782">
            <v>13</v>
          </cell>
          <cell r="E782">
            <v>0.80066174268722534</v>
          </cell>
          <cell r="F782">
            <v>0.84123408794403076</v>
          </cell>
          <cell r="G782">
            <v>5.0924185663461685E-2</v>
          </cell>
          <cell r="H782">
            <v>80.986178010470454</v>
          </cell>
        </row>
        <row r="783">
          <cell r="A783" t="str">
            <v/>
          </cell>
          <cell r="B783" t="str">
            <v>LCA: Big Creek/Ventura</v>
          </cell>
          <cell r="C783" t="str">
            <v>8/26/2019</v>
          </cell>
          <cell r="D783">
            <v>14</v>
          </cell>
          <cell r="E783">
            <v>1.0036745071411133</v>
          </cell>
          <cell r="F783">
            <v>1.0100570917129517</v>
          </cell>
          <cell r="G783">
            <v>5.5287659168243408E-2</v>
          </cell>
          <cell r="H783">
            <v>80.530157068063218</v>
          </cell>
        </row>
        <row r="784">
          <cell r="A784" t="str">
            <v/>
          </cell>
          <cell r="B784" t="str">
            <v>LCA: Big Creek/Ventura</v>
          </cell>
          <cell r="C784" t="str">
            <v>8/26/2019</v>
          </cell>
          <cell r="D784">
            <v>15</v>
          </cell>
          <cell r="E784">
            <v>1.1490379571914673</v>
          </cell>
          <cell r="F784">
            <v>1.3568515777587891</v>
          </cell>
          <cell r="G784">
            <v>5.6863069534301758E-2</v>
          </cell>
          <cell r="H784">
            <v>79.859057591623582</v>
          </cell>
        </row>
        <row r="785">
          <cell r="A785" t="str">
            <v/>
          </cell>
          <cell r="B785" t="str">
            <v>LCA: Big Creek/Ventura</v>
          </cell>
          <cell r="C785" t="str">
            <v>8/26/2019</v>
          </cell>
          <cell r="D785">
            <v>16</v>
          </cell>
          <cell r="E785">
            <v>1.4318748712539673</v>
          </cell>
          <cell r="F785">
            <v>1.600027322769165</v>
          </cell>
          <cell r="G785">
            <v>5.7759419083595276E-2</v>
          </cell>
          <cell r="H785">
            <v>79.852670157067735</v>
          </cell>
        </row>
        <row r="786">
          <cell r="A786" t="str">
            <v/>
          </cell>
          <cell r="B786" t="str">
            <v>LCA: Big Creek/Ventura</v>
          </cell>
          <cell r="C786" t="str">
            <v>8/26/2019</v>
          </cell>
          <cell r="D786">
            <v>17</v>
          </cell>
          <cell r="E786">
            <v>1.7371786832809448</v>
          </cell>
          <cell r="F786">
            <v>1.9263288974761963</v>
          </cell>
          <cell r="G786">
            <v>5.8526434004306793E-2</v>
          </cell>
          <cell r="H786">
            <v>78.627539267015877</v>
          </cell>
        </row>
        <row r="787">
          <cell r="A787" t="str">
            <v/>
          </cell>
          <cell r="B787" t="str">
            <v>LCA: Big Creek/Ventura</v>
          </cell>
          <cell r="C787" t="str">
            <v>8/26/2019</v>
          </cell>
          <cell r="D787">
            <v>18</v>
          </cell>
          <cell r="E787">
            <v>1.9634068012237549</v>
          </cell>
          <cell r="F787">
            <v>2.0828566551208496</v>
          </cell>
          <cell r="G787">
            <v>5.8083366602659225E-2</v>
          </cell>
          <cell r="H787">
            <v>77.0163350785338</v>
          </cell>
        </row>
        <row r="788">
          <cell r="A788" t="str">
            <v/>
          </cell>
          <cell r="B788" t="str">
            <v>LCA: Big Creek/Ventura</v>
          </cell>
          <cell r="C788" t="str">
            <v>8/26/2019</v>
          </cell>
          <cell r="D788">
            <v>19</v>
          </cell>
          <cell r="E788">
            <v>2.0406935214996338</v>
          </cell>
          <cell r="F788">
            <v>1.4835289716720581</v>
          </cell>
          <cell r="G788">
            <v>5.827268585562706E-2</v>
          </cell>
          <cell r="H788">
            <v>74.026554973821902</v>
          </cell>
        </row>
        <row r="789">
          <cell r="A789" t="str">
            <v/>
          </cell>
          <cell r="B789" t="str">
            <v>LCA: Big Creek/Ventura</v>
          </cell>
          <cell r="C789" t="str">
            <v>8/26/2019</v>
          </cell>
          <cell r="D789">
            <v>20</v>
          </cell>
          <cell r="E789">
            <v>1.9823043346405029</v>
          </cell>
          <cell r="F789">
            <v>1.6744471788406372</v>
          </cell>
          <cell r="G789">
            <v>5.2418868988752365E-2</v>
          </cell>
          <cell r="H789">
            <v>70.409497382199092</v>
          </cell>
        </row>
        <row r="790">
          <cell r="A790" t="str">
            <v/>
          </cell>
          <cell r="B790" t="str">
            <v>LCA: Big Creek/Ventura</v>
          </cell>
          <cell r="C790" t="str">
            <v>8/26/2019</v>
          </cell>
          <cell r="D790">
            <v>21</v>
          </cell>
          <cell r="E790">
            <v>2.0050337314605713</v>
          </cell>
          <cell r="F790">
            <v>2.3415467739105225</v>
          </cell>
          <cell r="G790">
            <v>5.2457168698310852E-2</v>
          </cell>
          <cell r="H790">
            <v>68.727664921465788</v>
          </cell>
        </row>
        <row r="791">
          <cell r="A791" t="str">
            <v/>
          </cell>
          <cell r="B791" t="str">
            <v>LCA: Big Creek/Ventura</v>
          </cell>
          <cell r="C791" t="str">
            <v>8/26/2019</v>
          </cell>
          <cell r="D791">
            <v>22</v>
          </cell>
          <cell r="E791">
            <v>1.7843283414840698</v>
          </cell>
          <cell r="F791">
            <v>1.9335193634033203</v>
          </cell>
          <cell r="G791">
            <v>4.8818979412317276E-2</v>
          </cell>
          <cell r="H791">
            <v>67.757130890052252</v>
          </cell>
        </row>
        <row r="792">
          <cell r="A792" t="str">
            <v/>
          </cell>
          <cell r="B792" t="str">
            <v>LCA: Big Creek/Ventura</v>
          </cell>
          <cell r="C792" t="str">
            <v>8/26/2019</v>
          </cell>
          <cell r="D792">
            <v>23</v>
          </cell>
          <cell r="E792">
            <v>1.5622620582580566</v>
          </cell>
          <cell r="F792">
            <v>1.587726354598999</v>
          </cell>
          <cell r="G792">
            <v>4.8720560967922211E-2</v>
          </cell>
          <cell r="H792">
            <v>67.179486910993703</v>
          </cell>
        </row>
        <row r="793">
          <cell r="A793" t="str">
            <v/>
          </cell>
          <cell r="B793" t="str">
            <v>LCA: Big Creek/Ventura</v>
          </cell>
          <cell r="C793" t="str">
            <v>8/26/2019</v>
          </cell>
          <cell r="D793">
            <v>24</v>
          </cell>
          <cell r="E793">
            <v>1.2768447399139404</v>
          </cell>
          <cell r="F793">
            <v>1.2608205080032349</v>
          </cell>
          <cell r="G793">
            <v>4.7294236719608307E-2</v>
          </cell>
          <cell r="H793">
            <v>66.140314136125625</v>
          </cell>
        </row>
        <row r="794">
          <cell r="A794" t="str">
            <v/>
          </cell>
          <cell r="B794" t="str">
            <v>LCA: Big Creek/Ventura</v>
          </cell>
          <cell r="C794" t="str">
            <v>8/27/2019</v>
          </cell>
          <cell r="D794">
            <v>1</v>
          </cell>
          <cell r="E794">
            <v>1.442029595375061</v>
          </cell>
          <cell r="F794">
            <v>1.4959952831268311</v>
          </cell>
          <cell r="G794">
            <v>1.7682630568742752E-2</v>
          </cell>
          <cell r="H794">
            <v>75.84932898908329</v>
          </cell>
        </row>
        <row r="795">
          <cell r="A795" t="str">
            <v/>
          </cell>
          <cell r="B795" t="str">
            <v>LCA: Big Creek/Ventura</v>
          </cell>
          <cell r="C795" t="str">
            <v>8/27/2019</v>
          </cell>
          <cell r="D795">
            <v>2</v>
          </cell>
          <cell r="E795">
            <v>1.2372695207595825</v>
          </cell>
          <cell r="F795">
            <v>1.2979052066802979</v>
          </cell>
          <cell r="G795">
            <v>1.6020374372601509E-2</v>
          </cell>
          <cell r="H795">
            <v>74.898811201127984</v>
          </cell>
        </row>
        <row r="796">
          <cell r="A796" t="str">
            <v/>
          </cell>
          <cell r="B796" t="str">
            <v>LCA: Big Creek/Ventura</v>
          </cell>
          <cell r="C796" t="str">
            <v>8/27/2019</v>
          </cell>
          <cell r="D796">
            <v>3</v>
          </cell>
          <cell r="E796">
            <v>1.0924416780471802</v>
          </cell>
          <cell r="F796">
            <v>1.1282360553741455</v>
          </cell>
          <cell r="G796">
            <v>1.4402267523109913E-2</v>
          </cell>
          <cell r="H796">
            <v>73.96450862979458</v>
          </cell>
        </row>
        <row r="797">
          <cell r="A797" t="str">
            <v/>
          </cell>
          <cell r="B797" t="str">
            <v>LCA: Big Creek/Ventura</v>
          </cell>
          <cell r="C797" t="str">
            <v>8/27/2019</v>
          </cell>
          <cell r="D797">
            <v>4</v>
          </cell>
          <cell r="E797">
            <v>0.98752325773239136</v>
          </cell>
          <cell r="F797">
            <v>1.0179632902145386</v>
          </cell>
          <cell r="G797">
            <v>1.3117960654199123E-2</v>
          </cell>
          <cell r="H797">
            <v>73.205651637898939</v>
          </cell>
        </row>
        <row r="798">
          <cell r="A798" t="str">
            <v/>
          </cell>
          <cell r="B798" t="str">
            <v>LCA: Big Creek/Ventura</v>
          </cell>
          <cell r="C798" t="str">
            <v>8/27/2019</v>
          </cell>
          <cell r="D798">
            <v>5</v>
          </cell>
          <cell r="E798">
            <v>0.9131695032119751</v>
          </cell>
          <cell r="F798">
            <v>0.94015687704086304</v>
          </cell>
          <cell r="G798">
            <v>1.1793606914579868E-2</v>
          </cell>
          <cell r="H798">
            <v>71.831523423742766</v>
          </cell>
        </row>
        <row r="799">
          <cell r="A799" t="str">
            <v/>
          </cell>
          <cell r="B799" t="str">
            <v>LCA: Big Creek/Ventura</v>
          </cell>
          <cell r="C799" t="str">
            <v>8/27/2019</v>
          </cell>
          <cell r="D799">
            <v>6</v>
          </cell>
          <cell r="E799">
            <v>0.88691264390945435</v>
          </cell>
          <cell r="F799">
            <v>0.90193241834640503</v>
          </cell>
          <cell r="G799">
            <v>1.0815044865012169E-2</v>
          </cell>
          <cell r="H799">
            <v>70.744616061995629</v>
          </cell>
        </row>
        <row r="800">
          <cell r="A800" t="str">
            <v/>
          </cell>
          <cell r="B800" t="str">
            <v>LCA: Big Creek/Ventura</v>
          </cell>
          <cell r="C800" t="str">
            <v>8/27/2019</v>
          </cell>
          <cell r="D800">
            <v>7</v>
          </cell>
          <cell r="E800">
            <v>0.91178852319717407</v>
          </cell>
          <cell r="F800">
            <v>0.93234789371490479</v>
          </cell>
          <cell r="G800">
            <v>1.0425247251987457E-2</v>
          </cell>
          <cell r="H800">
            <v>70.49284607255764</v>
          </cell>
        </row>
        <row r="801">
          <cell r="A801" t="str">
            <v/>
          </cell>
          <cell r="B801" t="str">
            <v>LCA: Big Creek/Ventura</v>
          </cell>
          <cell r="C801" t="str">
            <v>8/27/2019</v>
          </cell>
          <cell r="D801">
            <v>8</v>
          </cell>
          <cell r="E801">
            <v>0.85788613557815552</v>
          </cell>
          <cell r="F801">
            <v>0.87545609474182129</v>
          </cell>
          <cell r="G801">
            <v>1.095090713351965E-2</v>
          </cell>
          <cell r="H801">
            <v>72.508839380065268</v>
          </cell>
        </row>
        <row r="802">
          <cell r="A802" t="str">
            <v/>
          </cell>
          <cell r="B802" t="str">
            <v>LCA: Big Creek/Ventura</v>
          </cell>
          <cell r="C802" t="str">
            <v>8/27/2019</v>
          </cell>
          <cell r="D802">
            <v>9</v>
          </cell>
          <cell r="E802">
            <v>0.72111576795578003</v>
          </cell>
          <cell r="F802">
            <v>0.71696794033050537</v>
          </cell>
          <cell r="G802">
            <v>1.2295639142394066E-2</v>
          </cell>
          <cell r="H802">
            <v>76.691727721031526</v>
          </cell>
        </row>
        <row r="803">
          <cell r="A803" t="str">
            <v/>
          </cell>
          <cell r="B803" t="str">
            <v>LCA: Big Creek/Ventura</v>
          </cell>
          <cell r="C803" t="str">
            <v>8/27/2019</v>
          </cell>
          <cell r="D803">
            <v>10</v>
          </cell>
          <cell r="E803">
            <v>0.63229644298553467</v>
          </cell>
          <cell r="F803">
            <v>0.63700222969055176</v>
          </cell>
          <cell r="G803">
            <v>1.4900339767336845E-2</v>
          </cell>
          <cell r="H803">
            <v>80.92593518844204</v>
          </cell>
        </row>
        <row r="804">
          <cell r="A804" t="str">
            <v/>
          </cell>
          <cell r="B804" t="str">
            <v>LCA: Big Creek/Ventura</v>
          </cell>
          <cell r="C804" t="str">
            <v>8/27/2019</v>
          </cell>
          <cell r="D804">
            <v>11</v>
          </cell>
          <cell r="E804">
            <v>0.64951729774475098</v>
          </cell>
          <cell r="F804">
            <v>0.66790580749511719</v>
          </cell>
          <cell r="G804">
            <v>1.798209547996521E-2</v>
          </cell>
          <cell r="H804">
            <v>85.003680873544326</v>
          </cell>
        </row>
        <row r="805">
          <cell r="A805" t="str">
            <v/>
          </cell>
          <cell r="B805" t="str">
            <v>LCA: Big Creek/Ventura</v>
          </cell>
          <cell r="C805" t="str">
            <v>8/27/2019</v>
          </cell>
          <cell r="D805">
            <v>12</v>
          </cell>
          <cell r="E805">
            <v>0.78917419910430908</v>
          </cell>
          <cell r="F805">
            <v>0.78725624084472656</v>
          </cell>
          <cell r="G805">
            <v>2.0633168518543243E-2</v>
          </cell>
          <cell r="H805">
            <v>88.715903487138348</v>
          </cell>
        </row>
        <row r="806">
          <cell r="A806" t="str">
            <v/>
          </cell>
          <cell r="B806" t="str">
            <v>LCA: Big Creek/Ventura</v>
          </cell>
          <cell r="C806" t="str">
            <v>8/27/2019</v>
          </cell>
          <cell r="D806">
            <v>13</v>
          </cell>
          <cell r="E806">
            <v>1.0256562232971191</v>
          </cell>
          <cell r="F806">
            <v>1.0430656671524048</v>
          </cell>
          <cell r="G806">
            <v>2.3349208757281303E-2</v>
          </cell>
          <cell r="H806">
            <v>91.763842902431932</v>
          </cell>
        </row>
        <row r="807">
          <cell r="A807" t="str">
            <v/>
          </cell>
          <cell r="B807" t="str">
            <v>LCA: Big Creek/Ventura</v>
          </cell>
          <cell r="C807" t="str">
            <v>8/27/2019</v>
          </cell>
          <cell r="D807">
            <v>14</v>
          </cell>
          <cell r="E807">
            <v>1.336822509765625</v>
          </cell>
          <cell r="F807">
            <v>1.3509854078292847</v>
          </cell>
          <cell r="G807">
            <v>2.5650680065155029E-2</v>
          </cell>
          <cell r="H807">
            <v>93.227175061643933</v>
          </cell>
        </row>
        <row r="808">
          <cell r="A808" t="str">
            <v/>
          </cell>
          <cell r="B808" t="str">
            <v>LCA: Big Creek/Ventura</v>
          </cell>
          <cell r="C808" t="str">
            <v>8/27/2019</v>
          </cell>
          <cell r="D808">
            <v>15</v>
          </cell>
          <cell r="E808">
            <v>1.687288761138916</v>
          </cell>
          <cell r="F808">
            <v>1.7601178884506226</v>
          </cell>
          <cell r="G808">
            <v>2.6972677558660507E-2</v>
          </cell>
          <cell r="H808">
            <v>94.787072913001396</v>
          </cell>
        </row>
        <row r="809">
          <cell r="A809" t="str">
            <v/>
          </cell>
          <cell r="B809" t="str">
            <v>LCA: Big Creek/Ventura</v>
          </cell>
          <cell r="C809" t="str">
            <v>8/27/2019</v>
          </cell>
          <cell r="D809">
            <v>16</v>
          </cell>
          <cell r="E809">
            <v>2.1568176746368408</v>
          </cell>
          <cell r="F809">
            <v>2.2050189971923828</v>
          </cell>
          <cell r="G809">
            <v>2.7596980333328247E-2</v>
          </cell>
          <cell r="H809">
            <v>94.911077844307357</v>
          </cell>
        </row>
        <row r="810">
          <cell r="A810" t="str">
            <v/>
          </cell>
          <cell r="B810" t="str">
            <v>LCA: Big Creek/Ventura</v>
          </cell>
          <cell r="C810" t="str">
            <v>8/27/2019</v>
          </cell>
          <cell r="D810">
            <v>17</v>
          </cell>
          <cell r="E810">
            <v>2.5903079509735107</v>
          </cell>
          <cell r="F810">
            <v>2.6159586906433105</v>
          </cell>
          <cell r="G810">
            <v>2.7601480484008789E-2</v>
          </cell>
          <cell r="H810">
            <v>93.922120464953153</v>
          </cell>
        </row>
        <row r="811">
          <cell r="A811" t="str">
            <v/>
          </cell>
          <cell r="B811" t="str">
            <v>LCA: Big Creek/Ventura</v>
          </cell>
          <cell r="C811" t="str">
            <v>8/27/2019</v>
          </cell>
          <cell r="D811">
            <v>18</v>
          </cell>
          <cell r="E811">
            <v>2.929412841796875</v>
          </cell>
          <cell r="F811">
            <v>2.9168388843536377</v>
          </cell>
          <cell r="G811">
            <v>2.7211649343371391E-2</v>
          </cell>
          <cell r="H811">
            <v>92.142074674180918</v>
          </cell>
        </row>
        <row r="812">
          <cell r="A812" t="str">
            <v/>
          </cell>
          <cell r="B812" t="str">
            <v>LCA: Big Creek/Ventura</v>
          </cell>
          <cell r="C812" t="str">
            <v>8/27/2019</v>
          </cell>
          <cell r="D812">
            <v>19</v>
          </cell>
          <cell r="E812">
            <v>2.9854879379272461</v>
          </cell>
          <cell r="F812">
            <v>1.8641586303710938</v>
          </cell>
          <cell r="G812">
            <v>2.7378039434552193E-2</v>
          </cell>
          <cell r="H812">
            <v>89.050399788657714</v>
          </cell>
        </row>
        <row r="813">
          <cell r="A813" t="str">
            <v/>
          </cell>
          <cell r="B813" t="str">
            <v>LCA: Big Creek/Ventura</v>
          </cell>
          <cell r="C813" t="str">
            <v>8/27/2019</v>
          </cell>
          <cell r="D813">
            <v>20</v>
          </cell>
          <cell r="E813">
            <v>2.8324737548828125</v>
          </cell>
          <cell r="F813">
            <v>2.2530841827392578</v>
          </cell>
          <cell r="G813">
            <v>2.6206269860267639E-2</v>
          </cell>
          <cell r="H813">
            <v>84.903103205358391</v>
          </cell>
        </row>
        <row r="814">
          <cell r="A814" t="str">
            <v/>
          </cell>
          <cell r="B814" t="str">
            <v>LCA: Big Creek/Ventura</v>
          </cell>
          <cell r="C814" t="str">
            <v>8/27/2019</v>
          </cell>
          <cell r="D814">
            <v>21</v>
          </cell>
          <cell r="E814">
            <v>2.6825239658355713</v>
          </cell>
          <cell r="F814">
            <v>3.3835251331329346</v>
          </cell>
          <cell r="G814">
            <v>2.5560555979609489E-2</v>
          </cell>
          <cell r="H814">
            <v>81.578388517088129</v>
          </cell>
        </row>
        <row r="815">
          <cell r="A815" t="str">
            <v/>
          </cell>
          <cell r="B815" t="str">
            <v>LCA: Big Creek/Ventura</v>
          </cell>
          <cell r="C815" t="str">
            <v>8/27/2019</v>
          </cell>
          <cell r="D815">
            <v>22</v>
          </cell>
          <cell r="E815">
            <v>2.4183692932128906</v>
          </cell>
          <cell r="F815">
            <v>2.7219748497009277</v>
          </cell>
          <cell r="G815">
            <v>2.3357827216386795E-2</v>
          </cell>
          <cell r="H815">
            <v>78.26826875660521</v>
          </cell>
        </row>
        <row r="816">
          <cell r="A816" t="str">
            <v/>
          </cell>
          <cell r="B816" t="str">
            <v>LCA: Big Creek/Ventura</v>
          </cell>
          <cell r="C816" t="str">
            <v>8/27/2019</v>
          </cell>
          <cell r="D816">
            <v>23</v>
          </cell>
          <cell r="E816">
            <v>2.1085081100463867</v>
          </cell>
          <cell r="F816">
            <v>2.2531929016113281</v>
          </cell>
          <cell r="G816">
            <v>2.2301625460386276E-2</v>
          </cell>
          <cell r="H816">
            <v>76.831227544907009</v>
          </cell>
        </row>
        <row r="817">
          <cell r="A817" t="str">
            <v/>
          </cell>
          <cell r="B817" t="str">
            <v>LCA: Big Creek/Ventura</v>
          </cell>
          <cell r="C817" t="str">
            <v>8/27/2019</v>
          </cell>
          <cell r="D817">
            <v>24</v>
          </cell>
          <cell r="E817">
            <v>1.7338497638702393</v>
          </cell>
          <cell r="F817">
            <v>1.8172943592071533</v>
          </cell>
          <cell r="G817">
            <v>2.0548433065414429E-2</v>
          </cell>
          <cell r="H817">
            <v>75.191040859456635</v>
          </cell>
        </row>
        <row r="818">
          <cell r="A818" t="str">
            <v/>
          </cell>
          <cell r="B818" t="str">
            <v>LCA: Big Creek/Ventura</v>
          </cell>
          <cell r="C818" t="str">
            <v>8/28/2019</v>
          </cell>
          <cell r="D818">
            <v>1</v>
          </cell>
          <cell r="E818">
            <v>1.4666664600372314</v>
          </cell>
          <cell r="F818">
            <v>1.5105960369110107</v>
          </cell>
          <cell r="G818">
            <v>1.7930658534169197E-2</v>
          </cell>
          <cell r="H818">
            <v>73.611500264128907</v>
          </cell>
        </row>
        <row r="819">
          <cell r="A819" t="str">
            <v/>
          </cell>
          <cell r="B819" t="str">
            <v>LCA: Big Creek/Ventura</v>
          </cell>
          <cell r="C819" t="str">
            <v>8/28/2019</v>
          </cell>
          <cell r="D819">
            <v>2</v>
          </cell>
          <cell r="E819">
            <v>1.2759536504745483</v>
          </cell>
          <cell r="F819">
            <v>1.2749913930892944</v>
          </cell>
          <cell r="G819">
            <v>1.6203194856643677E-2</v>
          </cell>
          <cell r="H819">
            <v>72.371611199156504</v>
          </cell>
        </row>
        <row r="820">
          <cell r="A820" t="str">
            <v/>
          </cell>
          <cell r="B820" t="str">
            <v>LCA: Big Creek/Ventura</v>
          </cell>
          <cell r="C820" t="str">
            <v>8/28/2019</v>
          </cell>
          <cell r="D820">
            <v>3</v>
          </cell>
          <cell r="E820">
            <v>1.1246899366378784</v>
          </cell>
          <cell r="F820">
            <v>1.1117644309997559</v>
          </cell>
          <cell r="G820">
            <v>1.4443484134972095E-2</v>
          </cell>
          <cell r="H820">
            <v>71.268608910017619</v>
          </cell>
        </row>
        <row r="821">
          <cell r="A821" t="str">
            <v/>
          </cell>
          <cell r="B821" t="str">
            <v>LCA: Big Creek/Ventura</v>
          </cell>
          <cell r="C821" t="str">
            <v>8/28/2019</v>
          </cell>
          <cell r="D821">
            <v>4</v>
          </cell>
          <cell r="E821">
            <v>0.99315071105957031</v>
          </cell>
          <cell r="F821">
            <v>0.99928772449493408</v>
          </cell>
          <cell r="G821">
            <v>1.2804483994841576E-2</v>
          </cell>
          <cell r="H821">
            <v>69.77143159006863</v>
          </cell>
        </row>
        <row r="822">
          <cell r="A822" t="str">
            <v/>
          </cell>
          <cell r="B822" t="str">
            <v>LCA: Big Creek/Ventura</v>
          </cell>
          <cell r="C822" t="str">
            <v>8/28/2019</v>
          </cell>
          <cell r="D822">
            <v>5</v>
          </cell>
          <cell r="E822">
            <v>0.90431612730026245</v>
          </cell>
          <cell r="F822">
            <v>0.93129253387451172</v>
          </cell>
          <cell r="G822">
            <v>1.1363288387656212E-2</v>
          </cell>
          <cell r="H822">
            <v>69.051186828665536</v>
          </cell>
        </row>
        <row r="823">
          <cell r="A823" t="str">
            <v/>
          </cell>
          <cell r="B823" t="str">
            <v>LCA: Big Creek/Ventura</v>
          </cell>
          <cell r="C823" t="str">
            <v>8/28/2019</v>
          </cell>
          <cell r="D823">
            <v>6</v>
          </cell>
          <cell r="E823">
            <v>0.87627911567687988</v>
          </cell>
          <cell r="F823">
            <v>0.88834691047668457</v>
          </cell>
          <cell r="G823">
            <v>1.0301180183887482E-2</v>
          </cell>
          <cell r="H823">
            <v>68.815217467864414</v>
          </cell>
        </row>
        <row r="824">
          <cell r="A824" t="str">
            <v/>
          </cell>
          <cell r="B824" t="str">
            <v>LCA: Big Creek/Ventura</v>
          </cell>
          <cell r="C824" t="str">
            <v>8/28/2019</v>
          </cell>
          <cell r="D824">
            <v>7</v>
          </cell>
          <cell r="E824">
            <v>0.89782243967056274</v>
          </cell>
          <cell r="F824">
            <v>0.91365063190460205</v>
          </cell>
          <cell r="G824">
            <v>9.7184749320149422E-3</v>
          </cell>
          <cell r="H824">
            <v>68.274055291423309</v>
          </cell>
        </row>
        <row r="825">
          <cell r="A825" t="str">
            <v/>
          </cell>
          <cell r="B825" t="str">
            <v>LCA: Big Creek/Ventura</v>
          </cell>
          <cell r="C825" t="str">
            <v>8/28/2019</v>
          </cell>
          <cell r="D825">
            <v>8</v>
          </cell>
          <cell r="E825">
            <v>0.85978108644485474</v>
          </cell>
          <cell r="F825">
            <v>0.88264882564544678</v>
          </cell>
          <cell r="G825">
            <v>1.0964371263980865E-2</v>
          </cell>
          <cell r="H825">
            <v>68.40793801726015</v>
          </cell>
        </row>
        <row r="826">
          <cell r="A826" t="str">
            <v/>
          </cell>
          <cell r="B826" t="str">
            <v>LCA: Big Creek/Ventura</v>
          </cell>
          <cell r="C826" t="str">
            <v>8/28/2019</v>
          </cell>
          <cell r="D826">
            <v>9</v>
          </cell>
          <cell r="E826">
            <v>0.72206974029541016</v>
          </cell>
          <cell r="F826">
            <v>0.71283257007598877</v>
          </cell>
          <cell r="G826">
            <v>1.2332127429544926E-2</v>
          </cell>
          <cell r="H826">
            <v>72.336703645008285</v>
          </cell>
        </row>
        <row r="827">
          <cell r="A827" t="str">
            <v/>
          </cell>
          <cell r="B827" t="str">
            <v>LCA: Big Creek/Ventura</v>
          </cell>
          <cell r="C827" t="str">
            <v>8/28/2019</v>
          </cell>
          <cell r="D827">
            <v>10</v>
          </cell>
          <cell r="E827">
            <v>0.58472269773483276</v>
          </cell>
          <cell r="F827">
            <v>0.61213153600692749</v>
          </cell>
          <cell r="G827">
            <v>1.4444878324866295E-2</v>
          </cell>
          <cell r="H827">
            <v>76.778911780242566</v>
          </cell>
        </row>
        <row r="828">
          <cell r="A828" t="str">
            <v/>
          </cell>
          <cell r="B828" t="str">
            <v>LCA: Big Creek/Ventura</v>
          </cell>
          <cell r="C828" t="str">
            <v>8/28/2019</v>
          </cell>
          <cell r="D828">
            <v>11</v>
          </cell>
          <cell r="E828">
            <v>0.58294963836669922</v>
          </cell>
          <cell r="F828">
            <v>0.57221543788909912</v>
          </cell>
          <cell r="G828">
            <v>1.7061123624444008E-2</v>
          </cell>
          <cell r="H828">
            <v>81.274002465226275</v>
          </cell>
        </row>
        <row r="829">
          <cell r="A829" t="str">
            <v/>
          </cell>
          <cell r="B829" t="str">
            <v>LCA: Big Creek/Ventura</v>
          </cell>
          <cell r="C829" t="str">
            <v>8/28/2019</v>
          </cell>
          <cell r="D829">
            <v>12</v>
          </cell>
          <cell r="E829">
            <v>0.63173478841781616</v>
          </cell>
          <cell r="F829">
            <v>0.65978348255157471</v>
          </cell>
          <cell r="G829">
            <v>1.9419148564338684E-2</v>
          </cell>
          <cell r="H829">
            <v>85.701665786221653</v>
          </cell>
        </row>
        <row r="830">
          <cell r="A830" t="str">
            <v/>
          </cell>
          <cell r="B830" t="str">
            <v>LCA: Big Creek/Ventura</v>
          </cell>
          <cell r="C830" t="str">
            <v>8/28/2019</v>
          </cell>
          <cell r="D830">
            <v>13</v>
          </cell>
          <cell r="E830">
            <v>0.85196959972381592</v>
          </cell>
          <cell r="F830">
            <v>0.81099110841751099</v>
          </cell>
          <cell r="G830">
            <v>2.1809523925185204E-2</v>
          </cell>
          <cell r="H830">
            <v>88.692076069726184</v>
          </cell>
        </row>
        <row r="831">
          <cell r="A831" t="str">
            <v/>
          </cell>
          <cell r="B831" t="str">
            <v>LCA: Big Creek/Ventura</v>
          </cell>
          <cell r="C831" t="str">
            <v>8/28/2019</v>
          </cell>
          <cell r="D831">
            <v>14</v>
          </cell>
          <cell r="E831">
            <v>1.1680566072463989</v>
          </cell>
          <cell r="F831">
            <v>1.0730751752853394</v>
          </cell>
          <cell r="G831">
            <v>2.3829927667975426E-2</v>
          </cell>
          <cell r="H831">
            <v>90.185508011969858</v>
          </cell>
        </row>
        <row r="832">
          <cell r="A832" t="str">
            <v/>
          </cell>
          <cell r="B832" t="str">
            <v>LCA: Big Creek/Ventura</v>
          </cell>
          <cell r="C832" t="str">
            <v>8/28/2019</v>
          </cell>
          <cell r="D832">
            <v>15</v>
          </cell>
          <cell r="E832">
            <v>1.5184593200683594</v>
          </cell>
          <cell r="F832">
            <v>1.4458034038543701</v>
          </cell>
          <cell r="G832">
            <v>2.5227930396795273E-2</v>
          </cell>
          <cell r="H832">
            <v>90.803979573867494</v>
          </cell>
        </row>
        <row r="833">
          <cell r="A833" t="str">
            <v/>
          </cell>
          <cell r="B833" t="str">
            <v>LCA: Big Creek/Ventura</v>
          </cell>
          <cell r="C833" t="str">
            <v>8/28/2019</v>
          </cell>
          <cell r="D833">
            <v>16</v>
          </cell>
          <cell r="E833">
            <v>1.9304807186126709</v>
          </cell>
          <cell r="F833">
            <v>1.8616578578948975</v>
          </cell>
          <cell r="G833">
            <v>2.5987433269619942E-2</v>
          </cell>
          <cell r="H833">
            <v>91.394210248278128</v>
          </cell>
        </row>
        <row r="834">
          <cell r="A834" t="str">
            <v/>
          </cell>
          <cell r="B834" t="str">
            <v>LCA: Big Creek/Ventura</v>
          </cell>
          <cell r="C834" t="str">
            <v>8/28/2019</v>
          </cell>
          <cell r="D834">
            <v>17</v>
          </cell>
          <cell r="E834">
            <v>2.3204832077026367</v>
          </cell>
          <cell r="F834">
            <v>2.2497997283935547</v>
          </cell>
          <cell r="G834">
            <v>2.6301933452486992E-2</v>
          </cell>
          <cell r="H834">
            <v>90.439351998592997</v>
          </cell>
        </row>
        <row r="835">
          <cell r="A835" t="str">
            <v/>
          </cell>
          <cell r="B835" t="str">
            <v>LCA: Big Creek/Ventura</v>
          </cell>
          <cell r="C835" t="str">
            <v>8/28/2019</v>
          </cell>
          <cell r="D835">
            <v>18</v>
          </cell>
          <cell r="E835">
            <v>2.6108334064483643</v>
          </cell>
          <cell r="F835">
            <v>2.5270144939422607</v>
          </cell>
          <cell r="G835">
            <v>2.5824382901191711E-2</v>
          </cell>
          <cell r="H835">
            <v>88.658017256554231</v>
          </cell>
        </row>
        <row r="836">
          <cell r="A836" t="str">
            <v/>
          </cell>
          <cell r="B836" t="str">
            <v>LCA: Big Creek/Ventura</v>
          </cell>
          <cell r="C836" t="str">
            <v>8/28/2019</v>
          </cell>
          <cell r="D836">
            <v>19</v>
          </cell>
          <cell r="E836">
            <v>2.7124450206756592</v>
          </cell>
          <cell r="F836">
            <v>1.5843747854232788</v>
          </cell>
          <cell r="G836">
            <v>2.6148935779929161E-2</v>
          </cell>
          <cell r="H836">
            <v>85.967605212186811</v>
          </cell>
        </row>
        <row r="837">
          <cell r="A837" t="str">
            <v/>
          </cell>
          <cell r="B837" t="str">
            <v>LCA: Big Creek/Ventura</v>
          </cell>
          <cell r="C837" t="str">
            <v>8/28/2019</v>
          </cell>
          <cell r="D837">
            <v>20</v>
          </cell>
          <cell r="E837">
            <v>2.6122276782989502</v>
          </cell>
          <cell r="F837">
            <v>1.932092547416687</v>
          </cell>
          <cell r="G837">
            <v>2.468741312623024E-2</v>
          </cell>
          <cell r="H837">
            <v>81.900117978512853</v>
          </cell>
        </row>
        <row r="838">
          <cell r="A838" t="str">
            <v/>
          </cell>
          <cell r="B838" t="str">
            <v>LCA: Big Creek/Ventura</v>
          </cell>
          <cell r="C838" t="str">
            <v>8/28/2019</v>
          </cell>
          <cell r="D838">
            <v>21</v>
          </cell>
          <cell r="E838">
            <v>2.4834451675415039</v>
          </cell>
          <cell r="F838">
            <v>3.0237228870391846</v>
          </cell>
          <cell r="G838">
            <v>2.3297393694519997E-2</v>
          </cell>
          <cell r="H838">
            <v>77.826682514530702</v>
          </cell>
        </row>
        <row r="839">
          <cell r="A839" t="str">
            <v/>
          </cell>
          <cell r="B839" t="str">
            <v>LCA: Big Creek/Ventura</v>
          </cell>
          <cell r="C839" t="str">
            <v>8/28/2019</v>
          </cell>
          <cell r="D839">
            <v>22</v>
          </cell>
          <cell r="E839">
            <v>2.2711787223815918</v>
          </cell>
          <cell r="F839">
            <v>2.4009153842926025</v>
          </cell>
          <cell r="G839">
            <v>2.1549154072999954E-2</v>
          </cell>
          <cell r="H839">
            <v>75.229158302520105</v>
          </cell>
        </row>
        <row r="840">
          <cell r="A840" t="str">
            <v/>
          </cell>
          <cell r="B840" t="str">
            <v>LCA: Big Creek/Ventura</v>
          </cell>
          <cell r="C840" t="str">
            <v>8/28/2019</v>
          </cell>
          <cell r="D840">
            <v>23</v>
          </cell>
          <cell r="E840">
            <v>1.9395267963409424</v>
          </cell>
          <cell r="F840">
            <v>1.9904990196228027</v>
          </cell>
          <cell r="G840">
            <v>2.0373532548546791E-2</v>
          </cell>
          <cell r="H840">
            <v>73.36965662969142</v>
          </cell>
        </row>
        <row r="841">
          <cell r="A841" t="str">
            <v/>
          </cell>
          <cell r="B841" t="str">
            <v>LCA: Big Creek/Ventura</v>
          </cell>
          <cell r="C841" t="str">
            <v>8/28/2019</v>
          </cell>
          <cell r="D841">
            <v>24</v>
          </cell>
          <cell r="E841">
            <v>1.6002917289733887</v>
          </cell>
          <cell r="F841">
            <v>1.6128365993499756</v>
          </cell>
          <cell r="G841">
            <v>1.8562359735369682E-2</v>
          </cell>
          <cell r="H841">
            <v>72.152665962319801</v>
          </cell>
        </row>
        <row r="842">
          <cell r="A842" t="str">
            <v/>
          </cell>
          <cell r="B842" t="str">
            <v>LCA: Big Creek/Ventura</v>
          </cell>
          <cell r="C842" t="str">
            <v>9/3/2019</v>
          </cell>
          <cell r="D842">
            <v>1</v>
          </cell>
          <cell r="E842">
            <v>1.5473332405090332</v>
          </cell>
          <cell r="F842">
            <v>1.5172773599624634</v>
          </cell>
          <cell r="G842">
            <v>1.9216747954487801E-2</v>
          </cell>
          <cell r="H842">
            <v>77.029171483625532</v>
          </cell>
        </row>
        <row r="843">
          <cell r="A843" t="str">
            <v/>
          </cell>
          <cell r="B843" t="str">
            <v>LCA: Big Creek/Ventura</v>
          </cell>
          <cell r="C843" t="str">
            <v>9/3/2019</v>
          </cell>
          <cell r="D843">
            <v>2</v>
          </cell>
          <cell r="E843">
            <v>1.3196560144424438</v>
          </cell>
          <cell r="F843">
            <v>1.3120658397674561</v>
          </cell>
          <cell r="G843">
            <v>1.7297705635428429E-2</v>
          </cell>
          <cell r="H843">
            <v>75.850045542124136</v>
          </cell>
        </row>
        <row r="844">
          <cell r="A844" t="str">
            <v/>
          </cell>
          <cell r="B844" t="str">
            <v>LCA: Big Creek/Ventura</v>
          </cell>
          <cell r="C844" t="str">
            <v>9/3/2019</v>
          </cell>
          <cell r="D844">
            <v>3</v>
          </cell>
          <cell r="E844">
            <v>1.1680574417114258</v>
          </cell>
          <cell r="F844">
            <v>1.1621787548065186</v>
          </cell>
          <cell r="G844">
            <v>1.5403970144689083E-2</v>
          </cell>
          <cell r="H844">
            <v>74.090183920124247</v>
          </cell>
        </row>
        <row r="845">
          <cell r="A845" t="str">
            <v/>
          </cell>
          <cell r="B845" t="str">
            <v>LCA: Big Creek/Ventura</v>
          </cell>
          <cell r="C845" t="str">
            <v>9/3/2019</v>
          </cell>
          <cell r="D845">
            <v>4</v>
          </cell>
          <cell r="E845">
            <v>1.0402876138687134</v>
          </cell>
          <cell r="F845">
            <v>1.0453163385391235</v>
          </cell>
          <cell r="G845">
            <v>1.4180797152221203E-2</v>
          </cell>
          <cell r="H845">
            <v>73.424941320719256</v>
          </cell>
        </row>
        <row r="846">
          <cell r="A846" t="str">
            <v/>
          </cell>
          <cell r="B846" t="str">
            <v>LCA: Big Creek/Ventura</v>
          </cell>
          <cell r="C846" t="str">
            <v>9/3/2019</v>
          </cell>
          <cell r="D846">
            <v>5</v>
          </cell>
          <cell r="E846">
            <v>0.97500318288803101</v>
          </cell>
          <cell r="F846">
            <v>0.96985238790512085</v>
          </cell>
          <cell r="G846">
            <v>1.2889229692518711E-2</v>
          </cell>
          <cell r="H846">
            <v>72.573927132597248</v>
          </cell>
        </row>
        <row r="847">
          <cell r="A847" t="str">
            <v/>
          </cell>
          <cell r="B847" t="str">
            <v>LCA: Big Creek/Ventura</v>
          </cell>
          <cell r="C847" t="str">
            <v>9/3/2019</v>
          </cell>
          <cell r="D847">
            <v>6</v>
          </cell>
          <cell r="E847">
            <v>0.93633866310119629</v>
          </cell>
          <cell r="F847">
            <v>0.92744320631027222</v>
          </cell>
          <cell r="G847">
            <v>1.2032391503453255E-2</v>
          </cell>
          <cell r="H847">
            <v>72.596990716412193</v>
          </cell>
        </row>
        <row r="848">
          <cell r="A848" t="str">
            <v/>
          </cell>
          <cell r="B848" t="str">
            <v>LCA: Big Creek/Ventura</v>
          </cell>
          <cell r="C848" t="str">
            <v>9/3/2019</v>
          </cell>
          <cell r="D848">
            <v>7</v>
          </cell>
          <cell r="E848">
            <v>0.96071964502334595</v>
          </cell>
          <cell r="F848">
            <v>0.96734404563903809</v>
          </cell>
          <cell r="G848">
            <v>1.1827064678072929E-2</v>
          </cell>
          <cell r="H848">
            <v>71.636738483099222</v>
          </cell>
        </row>
        <row r="849">
          <cell r="A849" t="str">
            <v/>
          </cell>
          <cell r="B849" t="str">
            <v>LCA: Big Creek/Ventura</v>
          </cell>
          <cell r="C849" t="str">
            <v>9/3/2019</v>
          </cell>
          <cell r="D849">
            <v>8</v>
          </cell>
          <cell r="E849">
            <v>0.93550103902816772</v>
          </cell>
          <cell r="F849">
            <v>0.92783737182617188</v>
          </cell>
          <cell r="G849">
            <v>1.2424460612237453E-2</v>
          </cell>
          <cell r="H849">
            <v>72.79418812401417</v>
          </cell>
        </row>
        <row r="850">
          <cell r="A850" t="str">
            <v/>
          </cell>
          <cell r="B850" t="str">
            <v>LCA: Big Creek/Ventura</v>
          </cell>
          <cell r="C850" t="str">
            <v>9/3/2019</v>
          </cell>
          <cell r="D850">
            <v>9</v>
          </cell>
          <cell r="E850">
            <v>0.78829276561737061</v>
          </cell>
          <cell r="F850">
            <v>0.76917099952697754</v>
          </cell>
          <cell r="G850">
            <v>1.3751626014709473E-2</v>
          </cell>
          <cell r="H850">
            <v>77.670369591869203</v>
          </cell>
        </row>
        <row r="851">
          <cell r="A851" t="str">
            <v/>
          </cell>
          <cell r="B851" t="str">
            <v>LCA: Big Creek/Ventura</v>
          </cell>
          <cell r="C851" t="str">
            <v>9/3/2019</v>
          </cell>
          <cell r="D851">
            <v>10</v>
          </cell>
          <cell r="E851">
            <v>0.73187237977981567</v>
          </cell>
          <cell r="F851">
            <v>0.71771925687789917</v>
          </cell>
          <cell r="G851">
            <v>1.6523759812116623E-2</v>
          </cell>
          <cell r="H851">
            <v>82.129907164124688</v>
          </cell>
        </row>
        <row r="852">
          <cell r="A852" t="str">
            <v/>
          </cell>
          <cell r="B852" t="str">
            <v>LCA: Big Creek/Ventura</v>
          </cell>
          <cell r="C852" t="str">
            <v>9/3/2019</v>
          </cell>
          <cell r="D852">
            <v>11</v>
          </cell>
          <cell r="E852">
            <v>0.78697681427001953</v>
          </cell>
          <cell r="F852">
            <v>0.79544275999069214</v>
          </cell>
          <cell r="G852">
            <v>2.0135208964347839E-2</v>
          </cell>
          <cell r="H852">
            <v>86.070239971969144</v>
          </cell>
        </row>
        <row r="853">
          <cell r="A853" t="str">
            <v/>
          </cell>
          <cell r="B853" t="str">
            <v>LCA: Big Creek/Ventura</v>
          </cell>
          <cell r="C853" t="str">
            <v>9/3/2019</v>
          </cell>
          <cell r="D853">
            <v>12</v>
          </cell>
          <cell r="E853">
            <v>0.91261416673660278</v>
          </cell>
          <cell r="F853">
            <v>0.95654326677322388</v>
          </cell>
          <cell r="G853">
            <v>2.3042257875204086E-2</v>
          </cell>
          <cell r="H853">
            <v>88.693256262040691</v>
          </cell>
        </row>
        <row r="854">
          <cell r="A854" t="str">
            <v/>
          </cell>
          <cell r="B854" t="str">
            <v>LCA: Big Creek/Ventura</v>
          </cell>
          <cell r="C854" t="str">
            <v>9/3/2019</v>
          </cell>
          <cell r="D854">
            <v>13</v>
          </cell>
          <cell r="E854">
            <v>1.19942307472229</v>
          </cell>
          <cell r="F854">
            <v>1.2614507675170898</v>
          </cell>
          <cell r="G854">
            <v>2.5546394288539886E-2</v>
          </cell>
          <cell r="H854">
            <v>92.022613417403491</v>
          </cell>
        </row>
        <row r="855">
          <cell r="A855" t="str">
            <v/>
          </cell>
          <cell r="B855" t="str">
            <v>LCA: Big Creek/Ventura</v>
          </cell>
          <cell r="C855" t="str">
            <v>9/3/2019</v>
          </cell>
          <cell r="D855">
            <v>14</v>
          </cell>
          <cell r="E855">
            <v>1.477791428565979</v>
          </cell>
          <cell r="F855">
            <v>1.6138219833374023</v>
          </cell>
          <cell r="G855">
            <v>2.7791876345872879E-2</v>
          </cell>
          <cell r="H855">
            <v>93.75661236644261</v>
          </cell>
        </row>
        <row r="856">
          <cell r="A856" t="str">
            <v/>
          </cell>
          <cell r="B856" t="str">
            <v>LCA: Big Creek/Ventura</v>
          </cell>
          <cell r="C856" t="str">
            <v>9/3/2019</v>
          </cell>
          <cell r="D856">
            <v>15</v>
          </cell>
          <cell r="E856">
            <v>1.8786604404449463</v>
          </cell>
          <cell r="F856">
            <v>1.9655455350875854</v>
          </cell>
          <cell r="G856">
            <v>2.9187686741352081E-2</v>
          </cell>
          <cell r="H856">
            <v>94.928936766506254</v>
          </cell>
        </row>
        <row r="857">
          <cell r="A857" t="str">
            <v/>
          </cell>
          <cell r="B857" t="str">
            <v>LCA: Big Creek/Ventura</v>
          </cell>
          <cell r="C857" t="str">
            <v>9/3/2019</v>
          </cell>
          <cell r="D857">
            <v>16</v>
          </cell>
          <cell r="E857">
            <v>2.3126847743988037</v>
          </cell>
          <cell r="F857">
            <v>2.3835084438323975</v>
          </cell>
          <cell r="G857">
            <v>2.9074056074023247E-2</v>
          </cell>
          <cell r="H857">
            <v>94.647136100894471</v>
          </cell>
        </row>
        <row r="858">
          <cell r="A858" t="str">
            <v/>
          </cell>
          <cell r="B858" t="str">
            <v>LCA: Big Creek/Ventura</v>
          </cell>
          <cell r="C858" t="str">
            <v>9/3/2019</v>
          </cell>
          <cell r="D858">
            <v>17</v>
          </cell>
          <cell r="E858">
            <v>2.6994998455047607</v>
          </cell>
          <cell r="F858">
            <v>2.7249352931976318</v>
          </cell>
          <cell r="G858">
            <v>2.8476247563958168E-2</v>
          </cell>
          <cell r="H858">
            <v>93.745542126467882</v>
          </cell>
        </row>
        <row r="859">
          <cell r="A859" t="str">
            <v/>
          </cell>
          <cell r="B859" t="str">
            <v>LCA: Big Creek/Ventura</v>
          </cell>
          <cell r="C859" t="str">
            <v>9/3/2019</v>
          </cell>
          <cell r="D859">
            <v>18</v>
          </cell>
          <cell r="E859">
            <v>2.9973597526550293</v>
          </cell>
          <cell r="F859">
            <v>3.0269269943237305</v>
          </cell>
          <cell r="G859">
            <v>2.8383892029523849E-2</v>
          </cell>
          <cell r="H859">
            <v>92.416938167801149</v>
          </cell>
        </row>
        <row r="860">
          <cell r="A860" t="str">
            <v/>
          </cell>
          <cell r="B860" t="str">
            <v>LCA: Big Creek/Ventura</v>
          </cell>
          <cell r="C860" t="str">
            <v>9/3/2019</v>
          </cell>
          <cell r="D860">
            <v>19</v>
          </cell>
          <cell r="E860">
            <v>3.0614326000213623</v>
          </cell>
          <cell r="F860">
            <v>1.8973624706268311</v>
          </cell>
          <cell r="G860">
            <v>2.8447065502405167E-2</v>
          </cell>
          <cell r="H860">
            <v>89.835540374841074</v>
          </cell>
        </row>
        <row r="861">
          <cell r="A861" t="str">
            <v/>
          </cell>
          <cell r="B861" t="str">
            <v>LCA: Big Creek/Ventura</v>
          </cell>
          <cell r="C861" t="str">
            <v>9/3/2019</v>
          </cell>
          <cell r="D861">
            <v>20</v>
          </cell>
          <cell r="E861">
            <v>2.9184670448303223</v>
          </cell>
          <cell r="F861">
            <v>2.25667405128479</v>
          </cell>
          <cell r="G861">
            <v>2.7099810540676117E-2</v>
          </cell>
          <cell r="H861">
            <v>85.850001751619118</v>
          </cell>
        </row>
        <row r="862">
          <cell r="A862" t="str">
            <v/>
          </cell>
          <cell r="B862" t="str">
            <v>LCA: Big Creek/Ventura</v>
          </cell>
          <cell r="C862" t="str">
            <v>9/3/2019</v>
          </cell>
          <cell r="D862">
            <v>21</v>
          </cell>
          <cell r="E862">
            <v>2.7852089405059814</v>
          </cell>
          <cell r="F862">
            <v>3.4591929912567139</v>
          </cell>
          <cell r="G862">
            <v>2.5827361270785332E-2</v>
          </cell>
          <cell r="H862">
            <v>82.745536871598688</v>
          </cell>
        </row>
        <row r="863">
          <cell r="A863" t="str">
            <v/>
          </cell>
          <cell r="B863" t="str">
            <v>LCA: Big Creek/Ventura</v>
          </cell>
          <cell r="C863" t="str">
            <v>9/3/2019</v>
          </cell>
          <cell r="D863">
            <v>22</v>
          </cell>
          <cell r="E863">
            <v>2.5033726692199707</v>
          </cell>
          <cell r="F863">
            <v>2.7607126235961914</v>
          </cell>
          <cell r="G863">
            <v>2.4209937080740929E-2</v>
          </cell>
          <cell r="H863">
            <v>80.406691189344514</v>
          </cell>
        </row>
        <row r="864">
          <cell r="A864" t="str">
            <v/>
          </cell>
          <cell r="B864" t="str">
            <v>LCA: Big Creek/Ventura</v>
          </cell>
          <cell r="C864" t="str">
            <v>9/3/2019</v>
          </cell>
          <cell r="D864">
            <v>23</v>
          </cell>
          <cell r="E864">
            <v>2.1908338069915771</v>
          </cell>
          <cell r="F864">
            <v>2.2659618854522705</v>
          </cell>
          <cell r="G864">
            <v>2.3393135517835617E-2</v>
          </cell>
          <cell r="H864">
            <v>78.852809598878508</v>
          </cell>
        </row>
        <row r="865">
          <cell r="A865" t="str">
            <v/>
          </cell>
          <cell r="B865" t="str">
            <v>LCA: Big Creek/Ventura</v>
          </cell>
          <cell r="C865" t="str">
            <v>9/3/2019</v>
          </cell>
          <cell r="D865">
            <v>24</v>
          </cell>
          <cell r="E865">
            <v>1.7905118465423584</v>
          </cell>
          <cell r="F865">
            <v>1.8355098962783813</v>
          </cell>
          <cell r="G865">
            <v>2.1653005853295326E-2</v>
          </cell>
          <cell r="H865">
            <v>77.687467157122782</v>
          </cell>
        </row>
        <row r="866">
          <cell r="A866" t="str">
            <v/>
          </cell>
          <cell r="B866" t="str">
            <v>LCA: Big Creek/Ventura</v>
          </cell>
          <cell r="C866" t="str">
            <v>9/4/2019</v>
          </cell>
          <cell r="D866">
            <v>1</v>
          </cell>
          <cell r="E866">
            <v>1.5050792694091797</v>
          </cell>
          <cell r="F866">
            <v>1.5797244310379028</v>
          </cell>
          <cell r="G866">
            <v>1.901588961482048E-2</v>
          </cell>
          <cell r="H866">
            <v>76.668575932734868</v>
          </cell>
        </row>
        <row r="867">
          <cell r="A867" t="str">
            <v/>
          </cell>
          <cell r="B867" t="str">
            <v>LCA: Big Creek/Ventura</v>
          </cell>
          <cell r="C867" t="str">
            <v>9/4/2019</v>
          </cell>
          <cell r="D867">
            <v>2</v>
          </cell>
          <cell r="E867">
            <v>1.2785102128982544</v>
          </cell>
          <cell r="F867">
            <v>1.3501392602920532</v>
          </cell>
          <cell r="G867">
            <v>1.7297063022851944E-2</v>
          </cell>
          <cell r="H867">
            <v>76.088623226486291</v>
          </cell>
        </row>
        <row r="868">
          <cell r="A868" t="str">
            <v/>
          </cell>
          <cell r="B868" t="str">
            <v>LCA: Big Creek/Ventura</v>
          </cell>
          <cell r="C868" t="str">
            <v>9/4/2019</v>
          </cell>
          <cell r="D868">
            <v>3</v>
          </cell>
          <cell r="E868">
            <v>1.1390289068222046</v>
          </cell>
          <cell r="F868">
            <v>1.17812180519104</v>
          </cell>
          <cell r="G868">
            <v>1.5610018745064735E-2</v>
          </cell>
          <cell r="H868">
            <v>75.698036433697951</v>
          </cell>
        </row>
        <row r="869">
          <cell r="A869" t="str">
            <v/>
          </cell>
          <cell r="B869" t="str">
            <v>LCA: Big Creek/Ventura</v>
          </cell>
          <cell r="C869" t="str">
            <v>9/4/2019</v>
          </cell>
          <cell r="D869">
            <v>4</v>
          </cell>
          <cell r="E869">
            <v>1.0169318914413452</v>
          </cell>
          <cell r="F869">
            <v>1.0577628612518311</v>
          </cell>
          <cell r="G869">
            <v>1.420872937887907E-2</v>
          </cell>
          <cell r="H869">
            <v>74.050413382379503</v>
          </cell>
        </row>
        <row r="870">
          <cell r="A870" t="str">
            <v/>
          </cell>
          <cell r="B870" t="str">
            <v>LCA: Big Creek/Ventura</v>
          </cell>
          <cell r="C870" t="str">
            <v>9/4/2019</v>
          </cell>
          <cell r="D870">
            <v>5</v>
          </cell>
          <cell r="E870">
            <v>0.94424515962600708</v>
          </cell>
          <cell r="F870">
            <v>0.96729946136474609</v>
          </cell>
          <cell r="G870">
            <v>1.2861095368862152E-2</v>
          </cell>
          <cell r="H870">
            <v>72.832595901209018</v>
          </cell>
        </row>
        <row r="871">
          <cell r="A871" t="str">
            <v/>
          </cell>
          <cell r="B871" t="str">
            <v>LCA: Big Creek/Ventura</v>
          </cell>
          <cell r="C871" t="str">
            <v>9/4/2019</v>
          </cell>
          <cell r="D871">
            <v>6</v>
          </cell>
          <cell r="E871">
            <v>0.90282005071640015</v>
          </cell>
          <cell r="F871">
            <v>0.92998802661895752</v>
          </cell>
          <cell r="G871">
            <v>1.1908659711480141E-2</v>
          </cell>
          <cell r="H871">
            <v>71.613611840949844</v>
          </cell>
        </row>
        <row r="872">
          <cell r="A872" t="str">
            <v/>
          </cell>
          <cell r="B872" t="str">
            <v>LCA: Big Creek/Ventura</v>
          </cell>
          <cell r="C872" t="str">
            <v>9/4/2019</v>
          </cell>
          <cell r="D872">
            <v>7</v>
          </cell>
          <cell r="E872">
            <v>0.92403262853622437</v>
          </cell>
          <cell r="F872">
            <v>0.9373931884765625</v>
          </cell>
          <cell r="G872">
            <v>1.1536402627825737E-2</v>
          </cell>
          <cell r="H872">
            <v>71.006337362057849</v>
          </cell>
        </row>
        <row r="873">
          <cell r="A873" t="str">
            <v/>
          </cell>
          <cell r="B873" t="str">
            <v>LCA: Big Creek/Ventura</v>
          </cell>
          <cell r="C873" t="str">
            <v>9/4/2019</v>
          </cell>
          <cell r="D873">
            <v>8</v>
          </cell>
          <cell r="E873">
            <v>0.89931654930114746</v>
          </cell>
          <cell r="F873">
            <v>0.90726715326309204</v>
          </cell>
          <cell r="G873">
            <v>1.2399637140333652E-2</v>
          </cell>
          <cell r="H873">
            <v>72.234934314244086</v>
          </cell>
        </row>
        <row r="874">
          <cell r="A874" t="str">
            <v/>
          </cell>
          <cell r="B874" t="str">
            <v>LCA: Big Creek/Ventura</v>
          </cell>
          <cell r="C874" t="str">
            <v>9/4/2019</v>
          </cell>
          <cell r="D874">
            <v>9</v>
          </cell>
          <cell r="E874">
            <v>0.77483963966369629</v>
          </cell>
          <cell r="F874">
            <v>0.7620425820350647</v>
          </cell>
          <cell r="G874">
            <v>1.3926772400736809E-2</v>
          </cell>
          <cell r="H874">
            <v>76.385118234365308</v>
          </cell>
        </row>
        <row r="875">
          <cell r="A875" t="str">
            <v/>
          </cell>
          <cell r="B875" t="str">
            <v>LCA: Big Creek/Ventura</v>
          </cell>
          <cell r="C875" t="str">
            <v>9/4/2019</v>
          </cell>
          <cell r="D875">
            <v>10</v>
          </cell>
          <cell r="E875">
            <v>0.70563745498657227</v>
          </cell>
          <cell r="F875">
            <v>0.70880711078643799</v>
          </cell>
          <cell r="G875">
            <v>1.6645332798361778E-2</v>
          </cell>
          <cell r="H875">
            <v>81.801050972144978</v>
          </cell>
        </row>
        <row r="876">
          <cell r="A876" t="str">
            <v/>
          </cell>
          <cell r="B876" t="str">
            <v>LCA: Big Creek/Ventura</v>
          </cell>
          <cell r="C876" t="str">
            <v>9/4/2019</v>
          </cell>
          <cell r="D876">
            <v>11</v>
          </cell>
          <cell r="E876">
            <v>0.79349344968795776</v>
          </cell>
          <cell r="F876">
            <v>0.75482296943664551</v>
          </cell>
          <cell r="G876">
            <v>2.0269377157092094E-2</v>
          </cell>
          <cell r="H876">
            <v>87.121720091086516</v>
          </cell>
        </row>
        <row r="877">
          <cell r="A877" t="str">
            <v/>
          </cell>
          <cell r="B877" t="str">
            <v>LCA: Big Creek/Ventura</v>
          </cell>
          <cell r="C877" t="str">
            <v>9/4/2019</v>
          </cell>
          <cell r="D877">
            <v>12</v>
          </cell>
          <cell r="E877">
            <v>0.95099282264709473</v>
          </cell>
          <cell r="F877">
            <v>0.97509181499481201</v>
          </cell>
          <cell r="G877">
            <v>2.3083742707967758E-2</v>
          </cell>
          <cell r="H877">
            <v>91.845139253815177</v>
          </cell>
        </row>
        <row r="878">
          <cell r="A878" t="str">
            <v/>
          </cell>
          <cell r="B878" t="str">
            <v>LCA: Big Creek/Ventura</v>
          </cell>
          <cell r="C878" t="str">
            <v>9/4/2019</v>
          </cell>
          <cell r="D878">
            <v>13</v>
          </cell>
          <cell r="E878">
            <v>1.2634764909744263</v>
          </cell>
          <cell r="F878">
            <v>1.2941426038742065</v>
          </cell>
          <cell r="G878">
            <v>2.5767106562852859E-2</v>
          </cell>
          <cell r="H878">
            <v>94.636801541427388</v>
          </cell>
        </row>
        <row r="879">
          <cell r="A879" t="str">
            <v/>
          </cell>
          <cell r="B879" t="str">
            <v>LCA: Big Creek/Ventura</v>
          </cell>
          <cell r="C879" t="str">
            <v>9/4/2019</v>
          </cell>
          <cell r="D879">
            <v>14</v>
          </cell>
          <cell r="E879">
            <v>1.5864799022674561</v>
          </cell>
          <cell r="F879">
            <v>1.6880810260772705</v>
          </cell>
          <cell r="G879">
            <v>2.8086084872484207E-2</v>
          </cell>
          <cell r="H879">
            <v>96.532860395858137</v>
          </cell>
        </row>
        <row r="880">
          <cell r="A880" t="str">
            <v/>
          </cell>
          <cell r="B880" t="str">
            <v>LCA: Big Creek/Ventura</v>
          </cell>
          <cell r="C880" t="str">
            <v>9/4/2019</v>
          </cell>
          <cell r="D880">
            <v>15</v>
          </cell>
          <cell r="E880">
            <v>1.9752936363220215</v>
          </cell>
          <cell r="F880">
            <v>2.1105237007141113</v>
          </cell>
          <cell r="G880">
            <v>2.9434662312269211E-2</v>
          </cell>
          <cell r="H880">
            <v>97.319670695393441</v>
          </cell>
        </row>
        <row r="881">
          <cell r="A881" t="str">
            <v/>
          </cell>
          <cell r="B881" t="str">
            <v>LCA: Big Creek/Ventura</v>
          </cell>
          <cell r="C881" t="str">
            <v>9/4/2019</v>
          </cell>
          <cell r="D881">
            <v>16</v>
          </cell>
          <cell r="E881">
            <v>2.4180147647857666</v>
          </cell>
          <cell r="F881">
            <v>2.537412166595459</v>
          </cell>
          <cell r="G881">
            <v>2.9351774603128433E-2</v>
          </cell>
          <cell r="H881">
            <v>97.181800665610595</v>
          </cell>
        </row>
        <row r="882">
          <cell r="A882" t="str">
            <v/>
          </cell>
          <cell r="B882" t="str">
            <v>LCA: Big Creek/Ventura</v>
          </cell>
          <cell r="C882" t="str">
            <v>9/4/2019</v>
          </cell>
          <cell r="D882">
            <v>17</v>
          </cell>
          <cell r="E882">
            <v>2.8065800666809082</v>
          </cell>
          <cell r="F882">
            <v>2.8935205936431885</v>
          </cell>
          <cell r="G882">
            <v>2.9131265357136726E-2</v>
          </cell>
          <cell r="H882">
            <v>96.027360308284116</v>
          </cell>
        </row>
        <row r="883">
          <cell r="A883" t="str">
            <v/>
          </cell>
          <cell r="B883" t="str">
            <v>LCA: Big Creek/Ventura</v>
          </cell>
          <cell r="C883" t="str">
            <v>9/4/2019</v>
          </cell>
          <cell r="D883">
            <v>18</v>
          </cell>
          <cell r="E883">
            <v>3.0090951919555664</v>
          </cell>
          <cell r="F883">
            <v>1.9154049158096313</v>
          </cell>
          <cell r="G883">
            <v>2.9634663835167885E-2</v>
          </cell>
          <cell r="H883">
            <v>94.240007006483182</v>
          </cell>
        </row>
        <row r="884">
          <cell r="A884" t="str">
            <v/>
          </cell>
          <cell r="B884" t="str">
            <v>LCA: Big Creek/Ventura</v>
          </cell>
          <cell r="C884" t="str">
            <v>9/4/2019</v>
          </cell>
          <cell r="D884">
            <v>19</v>
          </cell>
          <cell r="E884">
            <v>3.02913498878479</v>
          </cell>
          <cell r="F884">
            <v>2.6249368190765381</v>
          </cell>
          <cell r="G884">
            <v>2.8652803972363472E-2</v>
          </cell>
          <cell r="H884">
            <v>91.21509896654247</v>
          </cell>
        </row>
        <row r="885">
          <cell r="A885" t="str">
            <v/>
          </cell>
          <cell r="B885" t="str">
            <v>LCA: Big Creek/Ventura</v>
          </cell>
          <cell r="C885" t="str">
            <v>9/4/2019</v>
          </cell>
          <cell r="D885">
            <v>20</v>
          </cell>
          <cell r="E885">
            <v>2.9284658432006836</v>
          </cell>
          <cell r="F885">
            <v>2.6291568279266357</v>
          </cell>
          <cell r="G885">
            <v>2.7154795825481415E-2</v>
          </cell>
          <cell r="H885">
            <v>86.933534769658948</v>
          </cell>
        </row>
        <row r="886">
          <cell r="A886" t="str">
            <v/>
          </cell>
          <cell r="B886" t="str">
            <v>LCA: Big Creek/Ventura</v>
          </cell>
          <cell r="C886" t="str">
            <v>9/4/2019</v>
          </cell>
          <cell r="D886">
            <v>21</v>
          </cell>
          <cell r="E886">
            <v>2.8329911231994629</v>
          </cell>
          <cell r="F886">
            <v>2.5655744075775146</v>
          </cell>
          <cell r="G886">
            <v>2.609759196639061E-2</v>
          </cell>
          <cell r="H886">
            <v>84.31906288317073</v>
          </cell>
        </row>
        <row r="887">
          <cell r="A887" t="str">
            <v/>
          </cell>
          <cell r="B887" t="str">
            <v>LCA: Big Creek/Ventura</v>
          </cell>
          <cell r="C887" t="str">
            <v>9/4/2019</v>
          </cell>
          <cell r="D887">
            <v>22</v>
          </cell>
          <cell r="E887">
            <v>2.5958414077758789</v>
          </cell>
          <cell r="F887">
            <v>3.1728322505950928</v>
          </cell>
          <cell r="G887">
            <v>2.512771263718605E-2</v>
          </cell>
          <cell r="H887">
            <v>82.020775967767904</v>
          </cell>
        </row>
        <row r="888">
          <cell r="A888" t="str">
            <v/>
          </cell>
          <cell r="B888" t="str">
            <v>LCA: Big Creek/Ventura</v>
          </cell>
          <cell r="C888" t="str">
            <v>9/4/2019</v>
          </cell>
          <cell r="D888">
            <v>23</v>
          </cell>
          <cell r="E888">
            <v>2.2408976554870605</v>
          </cell>
          <cell r="F888">
            <v>2.4680385589599609</v>
          </cell>
          <cell r="G888">
            <v>2.3840302601456642E-2</v>
          </cell>
          <cell r="H888">
            <v>80.379572604659828</v>
          </cell>
        </row>
        <row r="889">
          <cell r="A889" t="str">
            <v/>
          </cell>
          <cell r="B889" t="str">
            <v>LCA: Big Creek/Ventura</v>
          </cell>
          <cell r="C889" t="str">
            <v>9/4/2019</v>
          </cell>
          <cell r="D889">
            <v>24</v>
          </cell>
          <cell r="E889">
            <v>1.8698040246963501</v>
          </cell>
          <cell r="F889">
            <v>1.9744350910186768</v>
          </cell>
          <cell r="G889">
            <v>2.1932058036327362E-2</v>
          </cell>
          <cell r="H889">
            <v>78.622785076193949</v>
          </cell>
        </row>
        <row r="890">
          <cell r="A890" t="str">
            <v/>
          </cell>
          <cell r="B890" t="str">
            <v>LCA: Big Creek/Ventura</v>
          </cell>
          <cell r="C890" t="str">
            <v>9/5/2019</v>
          </cell>
          <cell r="D890">
            <v>1</v>
          </cell>
          <cell r="E890">
            <v>1.5736204385757446</v>
          </cell>
          <cell r="F890">
            <v>1.6500241756439209</v>
          </cell>
          <cell r="G890">
            <v>1.9302438944578171E-2</v>
          </cell>
          <cell r="H890">
            <v>77.085419874036063</v>
          </cell>
        </row>
        <row r="891">
          <cell r="A891" t="str">
            <v/>
          </cell>
          <cell r="B891" t="str">
            <v>LCA: Big Creek/Ventura</v>
          </cell>
          <cell r="C891" t="str">
            <v>9/5/2019</v>
          </cell>
          <cell r="D891">
            <v>2</v>
          </cell>
          <cell r="E891">
            <v>1.3320578336715698</v>
          </cell>
          <cell r="F891">
            <v>1.3985521793365479</v>
          </cell>
          <cell r="G891">
            <v>1.7431892454624176E-2</v>
          </cell>
          <cell r="H891">
            <v>77.057428271515434</v>
          </cell>
        </row>
        <row r="892">
          <cell r="A892" t="str">
            <v/>
          </cell>
          <cell r="B892" t="str">
            <v>LCA: Big Creek/Ventura</v>
          </cell>
          <cell r="C892" t="str">
            <v>9/5/2019</v>
          </cell>
          <cell r="D892">
            <v>3</v>
          </cell>
          <cell r="E892">
            <v>1.2021605968475342</v>
          </cell>
          <cell r="F892">
            <v>1.2233917713165283</v>
          </cell>
          <cell r="G892">
            <v>1.5810238197445869E-2</v>
          </cell>
          <cell r="H892">
            <v>75.416425822251043</v>
          </cell>
        </row>
        <row r="893">
          <cell r="A893" t="str">
            <v/>
          </cell>
          <cell r="B893" t="str">
            <v>LCA: Big Creek/Ventura</v>
          </cell>
          <cell r="C893" t="str">
            <v>9/5/2019</v>
          </cell>
          <cell r="D893">
            <v>4</v>
          </cell>
          <cell r="E893">
            <v>1.0770562887191772</v>
          </cell>
          <cell r="F893">
            <v>1.0996741056442261</v>
          </cell>
          <cell r="G893">
            <v>1.4508885331451893E-2</v>
          </cell>
          <cell r="H893">
            <v>74.26000524842334</v>
          </cell>
        </row>
        <row r="894">
          <cell r="A894" t="str">
            <v/>
          </cell>
          <cell r="B894" t="str">
            <v>LCA: Big Creek/Ventura</v>
          </cell>
          <cell r="C894" t="str">
            <v>9/5/2019</v>
          </cell>
          <cell r="D894">
            <v>5</v>
          </cell>
          <cell r="E894">
            <v>1.0200343132019043</v>
          </cell>
          <cell r="F894">
            <v>1.009613037109375</v>
          </cell>
          <cell r="G894">
            <v>1.326175220310688E-2</v>
          </cell>
          <cell r="H894">
            <v>73.195561581523748</v>
          </cell>
        </row>
        <row r="895">
          <cell r="A895" t="str">
            <v/>
          </cell>
          <cell r="B895" t="str">
            <v>LCA: Big Creek/Ventura</v>
          </cell>
          <cell r="C895" t="str">
            <v>9/5/2019</v>
          </cell>
          <cell r="D895">
            <v>6</v>
          </cell>
          <cell r="E895">
            <v>0.97016018629074097</v>
          </cell>
          <cell r="F895">
            <v>0.98077309131622314</v>
          </cell>
          <cell r="G895">
            <v>1.2276156805455685E-2</v>
          </cell>
          <cell r="H895">
            <v>72.52825402379689</v>
          </cell>
        </row>
        <row r="896">
          <cell r="A896" t="str">
            <v/>
          </cell>
          <cell r="B896" t="str">
            <v>LCA: Big Creek/Ventura</v>
          </cell>
          <cell r="C896" t="str">
            <v>9/5/2019</v>
          </cell>
          <cell r="D896">
            <v>7</v>
          </cell>
          <cell r="E896">
            <v>0.99468088150024414</v>
          </cell>
          <cell r="F896">
            <v>0.98723167181015015</v>
          </cell>
          <cell r="G896">
            <v>1.184395793825388E-2</v>
          </cell>
          <cell r="H896">
            <v>72.478453463958587</v>
          </cell>
        </row>
        <row r="897">
          <cell r="A897" t="str">
            <v/>
          </cell>
          <cell r="B897" t="str">
            <v>LCA: Big Creek/Ventura</v>
          </cell>
          <cell r="C897" t="str">
            <v>9/5/2019</v>
          </cell>
          <cell r="D897">
            <v>8</v>
          </cell>
          <cell r="E897">
            <v>0.96480655670166016</v>
          </cell>
          <cell r="F897">
            <v>0.95359677076339722</v>
          </cell>
          <cell r="G897">
            <v>1.2608351185917854E-2</v>
          </cell>
          <cell r="H897">
            <v>73.212031140654162</v>
          </cell>
        </row>
        <row r="898">
          <cell r="A898" t="str">
            <v/>
          </cell>
          <cell r="B898" t="str">
            <v>LCA: Big Creek/Ventura</v>
          </cell>
          <cell r="C898" t="str">
            <v>9/5/2019</v>
          </cell>
          <cell r="D898">
            <v>9</v>
          </cell>
          <cell r="E898">
            <v>0.84354299306869507</v>
          </cell>
          <cell r="F898">
            <v>0.81455785036087036</v>
          </cell>
          <cell r="G898">
            <v>1.3856780715286732E-2</v>
          </cell>
          <cell r="H898">
            <v>76.465579076277209</v>
          </cell>
        </row>
        <row r="899">
          <cell r="A899" t="str">
            <v/>
          </cell>
          <cell r="B899" t="str">
            <v>LCA: Big Creek/Ventura</v>
          </cell>
          <cell r="C899" t="str">
            <v>9/5/2019</v>
          </cell>
          <cell r="D899">
            <v>10</v>
          </cell>
          <cell r="E899">
            <v>0.79954195022583008</v>
          </cell>
          <cell r="F899">
            <v>0.78449857234954834</v>
          </cell>
          <cell r="G899">
            <v>1.6870941966772079E-2</v>
          </cell>
          <cell r="H899">
            <v>81.368701889435485</v>
          </cell>
        </row>
        <row r="900">
          <cell r="A900" t="str">
            <v/>
          </cell>
          <cell r="B900" t="str">
            <v>LCA: Big Creek/Ventura</v>
          </cell>
          <cell r="C900" t="str">
            <v>9/5/2019</v>
          </cell>
          <cell r="D900">
            <v>11</v>
          </cell>
          <cell r="E900">
            <v>0.8560369610786438</v>
          </cell>
          <cell r="F900">
            <v>0.76797378063201904</v>
          </cell>
          <cell r="G900">
            <v>2.0329177379608154E-2</v>
          </cell>
          <cell r="H900">
            <v>86.955703289010131</v>
          </cell>
        </row>
        <row r="901">
          <cell r="A901" t="str">
            <v/>
          </cell>
          <cell r="B901" t="str">
            <v>LCA: Big Creek/Ventura</v>
          </cell>
          <cell r="C901" t="str">
            <v>9/5/2019</v>
          </cell>
          <cell r="D901">
            <v>12</v>
          </cell>
          <cell r="E901">
            <v>1.0002809762954712</v>
          </cell>
          <cell r="F901">
            <v>0.9741329550743103</v>
          </cell>
          <cell r="G901">
            <v>2.3223232477903366E-2</v>
          </cell>
          <cell r="H901">
            <v>91.584482155349249</v>
          </cell>
        </row>
        <row r="902">
          <cell r="A902" t="str">
            <v/>
          </cell>
          <cell r="B902" t="str">
            <v>LCA: Big Creek/Ventura</v>
          </cell>
          <cell r="C902" t="str">
            <v>9/5/2019</v>
          </cell>
          <cell r="D902">
            <v>13</v>
          </cell>
          <cell r="E902">
            <v>1.2483984231948853</v>
          </cell>
          <cell r="F902">
            <v>1.3141103982925415</v>
          </cell>
          <cell r="G902">
            <v>2.5664510205388069E-2</v>
          </cell>
          <cell r="H902">
            <v>93.344086773962587</v>
          </cell>
        </row>
        <row r="903">
          <cell r="A903" t="str">
            <v/>
          </cell>
          <cell r="B903" t="str">
            <v>LCA: Big Creek/Ventura</v>
          </cell>
          <cell r="C903" t="str">
            <v>9/5/2019</v>
          </cell>
          <cell r="D903">
            <v>14</v>
          </cell>
          <cell r="E903">
            <v>1.5124958753585815</v>
          </cell>
          <cell r="F903">
            <v>1.6400344371795654</v>
          </cell>
          <cell r="G903">
            <v>2.7626421302556992E-2</v>
          </cell>
          <cell r="H903">
            <v>94.71719734079619</v>
          </cell>
        </row>
        <row r="904">
          <cell r="A904" t="str">
            <v/>
          </cell>
          <cell r="B904" t="str">
            <v>LCA: Big Creek/Ventura</v>
          </cell>
          <cell r="C904" t="str">
            <v>9/5/2019</v>
          </cell>
          <cell r="D904">
            <v>15</v>
          </cell>
          <cell r="E904">
            <v>1.803386926651001</v>
          </cell>
          <cell r="F904">
            <v>1.9627609252929688</v>
          </cell>
          <cell r="G904">
            <v>2.9059676453471184E-2</v>
          </cell>
          <cell r="H904">
            <v>95.779461161653998</v>
          </cell>
        </row>
        <row r="905">
          <cell r="A905" t="str">
            <v/>
          </cell>
          <cell r="B905" t="str">
            <v>LCA: Big Creek/Ventura</v>
          </cell>
          <cell r="C905" t="str">
            <v>9/5/2019</v>
          </cell>
          <cell r="D905">
            <v>16</v>
          </cell>
          <cell r="E905">
            <v>2.2899150848388672</v>
          </cell>
          <cell r="F905">
            <v>2.3931212425231934</v>
          </cell>
          <cell r="G905">
            <v>2.8938949108123779E-2</v>
          </cell>
          <cell r="H905">
            <v>95.58017844647091</v>
          </cell>
        </row>
        <row r="906">
          <cell r="A906" t="str">
            <v/>
          </cell>
          <cell r="B906" t="str">
            <v>LCA: Big Creek/Ventura</v>
          </cell>
          <cell r="C906" t="str">
            <v>9/5/2019</v>
          </cell>
          <cell r="D906">
            <v>17</v>
          </cell>
          <cell r="E906">
            <v>2.6751794815063477</v>
          </cell>
          <cell r="F906">
            <v>2.7073862552642822</v>
          </cell>
          <cell r="G906">
            <v>2.8411950916051865E-2</v>
          </cell>
          <cell r="H906">
            <v>94.547095871237545</v>
          </cell>
        </row>
        <row r="907">
          <cell r="A907" t="str">
            <v/>
          </cell>
          <cell r="B907" t="str">
            <v>LCA: Big Creek/Ventura</v>
          </cell>
          <cell r="C907" t="str">
            <v>9/5/2019</v>
          </cell>
          <cell r="D907">
            <v>18</v>
          </cell>
          <cell r="E907">
            <v>2.9123203754425049</v>
          </cell>
          <cell r="F907">
            <v>1.8287999629974365</v>
          </cell>
          <cell r="G907">
            <v>2.9163721948862076E-2</v>
          </cell>
          <cell r="H907">
            <v>92.705843247019772</v>
          </cell>
        </row>
        <row r="908">
          <cell r="A908" t="str">
            <v/>
          </cell>
          <cell r="B908" t="str">
            <v>LCA: Big Creek/Ventura</v>
          </cell>
          <cell r="C908" t="str">
            <v>9/5/2019</v>
          </cell>
          <cell r="D908">
            <v>19</v>
          </cell>
          <cell r="E908">
            <v>2.9689445495605469</v>
          </cell>
          <cell r="F908">
            <v>2.5196859836578369</v>
          </cell>
          <cell r="G908">
            <v>2.830321341753006E-2</v>
          </cell>
          <cell r="H908">
            <v>90.138173547941946</v>
          </cell>
        </row>
        <row r="909">
          <cell r="A909" t="str">
            <v/>
          </cell>
          <cell r="B909" t="str">
            <v>LCA: Big Creek/Ventura</v>
          </cell>
          <cell r="C909" t="str">
            <v>9/5/2019</v>
          </cell>
          <cell r="D909">
            <v>20</v>
          </cell>
          <cell r="E909">
            <v>2.8495593070983887</v>
          </cell>
          <cell r="F909">
            <v>2.4998211860656738</v>
          </cell>
          <cell r="G909">
            <v>2.6746608316898346E-2</v>
          </cell>
          <cell r="H909">
            <v>86.060668299505593</v>
          </cell>
        </row>
        <row r="910">
          <cell r="A910" t="str">
            <v/>
          </cell>
          <cell r="B910" t="str">
            <v>LCA: Big Creek/Ventura</v>
          </cell>
          <cell r="C910" t="str">
            <v>9/5/2019</v>
          </cell>
          <cell r="D910">
            <v>21</v>
          </cell>
          <cell r="E910">
            <v>2.7413933277130127</v>
          </cell>
          <cell r="F910">
            <v>2.4649033546447754</v>
          </cell>
          <cell r="G910">
            <v>2.5764374062418938E-2</v>
          </cell>
          <cell r="H910">
            <v>83.130330650804723</v>
          </cell>
        </row>
        <row r="911">
          <cell r="A911" t="str">
            <v/>
          </cell>
          <cell r="B911" t="str">
            <v>LCA: Big Creek/Ventura</v>
          </cell>
          <cell r="C911" t="str">
            <v>9/5/2019</v>
          </cell>
          <cell r="D911">
            <v>22</v>
          </cell>
          <cell r="E911">
            <v>2.5234196186065674</v>
          </cell>
          <cell r="F911">
            <v>3.1028387546539307</v>
          </cell>
          <cell r="G911">
            <v>2.4829749017953873E-2</v>
          </cell>
          <cell r="H911">
            <v>81.461334849543618</v>
          </cell>
        </row>
        <row r="912">
          <cell r="A912" t="str">
            <v/>
          </cell>
          <cell r="B912" t="str">
            <v>LCA: Big Creek/Ventura</v>
          </cell>
          <cell r="C912" t="str">
            <v>9/5/2019</v>
          </cell>
          <cell r="D912">
            <v>23</v>
          </cell>
          <cell r="E912">
            <v>2.2044517993927002</v>
          </cell>
          <cell r="F912">
            <v>2.4147231578826904</v>
          </cell>
          <cell r="G912">
            <v>2.37556342035532E-2</v>
          </cell>
          <cell r="H912">
            <v>79.972613715891441</v>
          </cell>
        </row>
        <row r="913">
          <cell r="A913" t="str">
            <v/>
          </cell>
          <cell r="B913" t="str">
            <v>LCA: Big Creek/Ventura</v>
          </cell>
          <cell r="C913" t="str">
            <v>9/5/2019</v>
          </cell>
          <cell r="D913">
            <v>24</v>
          </cell>
          <cell r="E913">
            <v>1.8229829072952271</v>
          </cell>
          <cell r="F913">
            <v>1.9141861200332642</v>
          </cell>
          <cell r="G913">
            <v>2.1871646866202354E-2</v>
          </cell>
          <cell r="H913">
            <v>78.516614765570452</v>
          </cell>
        </row>
        <row r="914">
          <cell r="A914" t="str">
            <v/>
          </cell>
          <cell r="B914" t="str">
            <v>LCA: Big Creek/Ventura</v>
          </cell>
          <cell r="C914" t="str">
            <v>9/12/2019</v>
          </cell>
          <cell r="D914">
            <v>1</v>
          </cell>
          <cell r="E914">
            <v>0.92489397525787354</v>
          </cell>
          <cell r="F914">
            <v>0.85487639904022217</v>
          </cell>
          <cell r="G914">
            <v>4.4227484613656998E-2</v>
          </cell>
          <cell r="H914">
            <v>60.621407491487339</v>
          </cell>
        </row>
        <row r="915">
          <cell r="A915" t="str">
            <v/>
          </cell>
          <cell r="B915" t="str">
            <v>LCA: Big Creek/Ventura</v>
          </cell>
          <cell r="C915" t="str">
            <v>9/12/2019</v>
          </cell>
          <cell r="D915">
            <v>2</v>
          </cell>
          <cell r="E915">
            <v>0.8083648681640625</v>
          </cell>
          <cell r="F915">
            <v>0.76038163900375366</v>
          </cell>
          <cell r="G915">
            <v>4.1496865451335907E-2</v>
          </cell>
          <cell r="H915">
            <v>60.140465380249672</v>
          </cell>
        </row>
        <row r="916">
          <cell r="A916" t="str">
            <v/>
          </cell>
          <cell r="B916" t="str">
            <v>LCA: Big Creek/Ventura</v>
          </cell>
          <cell r="C916" t="str">
            <v>9/12/2019</v>
          </cell>
          <cell r="D916">
            <v>3</v>
          </cell>
          <cell r="E916">
            <v>0.6992536187171936</v>
          </cell>
          <cell r="F916">
            <v>0.67664420604705811</v>
          </cell>
          <cell r="G916">
            <v>3.4659452736377716E-2</v>
          </cell>
          <cell r="H916">
            <v>59.276027241769732</v>
          </cell>
        </row>
        <row r="917">
          <cell r="A917" t="str">
            <v/>
          </cell>
          <cell r="B917" t="str">
            <v>LCA: Big Creek/Ventura</v>
          </cell>
          <cell r="C917" t="str">
            <v>9/12/2019</v>
          </cell>
          <cell r="D917">
            <v>4</v>
          </cell>
          <cell r="E917">
            <v>0.63310509920120239</v>
          </cell>
          <cell r="F917">
            <v>0.60509854555130005</v>
          </cell>
          <cell r="G917">
            <v>3.0574355274438858E-2</v>
          </cell>
          <cell r="H917">
            <v>58.713155505108425</v>
          </cell>
        </row>
        <row r="918">
          <cell r="A918" t="str">
            <v/>
          </cell>
          <cell r="B918" t="str">
            <v>LCA: Big Creek/Ventura</v>
          </cell>
          <cell r="C918" t="str">
            <v>9/12/2019</v>
          </cell>
          <cell r="D918">
            <v>5</v>
          </cell>
          <cell r="E918">
            <v>0.61511039733886719</v>
          </cell>
          <cell r="F918">
            <v>0.58435517549514771</v>
          </cell>
          <cell r="G918">
            <v>2.3655647411942482E-2</v>
          </cell>
          <cell r="H918">
            <v>58.133427922815159</v>
          </cell>
        </row>
        <row r="919">
          <cell r="A919" t="str">
            <v/>
          </cell>
          <cell r="B919" t="str">
            <v>LCA: Big Creek/Ventura</v>
          </cell>
          <cell r="C919" t="str">
            <v>9/12/2019</v>
          </cell>
          <cell r="D919">
            <v>6</v>
          </cell>
          <cell r="E919">
            <v>0.61808133125305176</v>
          </cell>
          <cell r="F919">
            <v>0.59215337038040161</v>
          </cell>
          <cell r="G919">
            <v>1.8805094063282013E-2</v>
          </cell>
          <cell r="H919">
            <v>57.628660612939498</v>
          </cell>
        </row>
        <row r="920">
          <cell r="A920" t="str">
            <v/>
          </cell>
          <cell r="B920" t="str">
            <v>LCA: Big Creek/Ventura</v>
          </cell>
          <cell r="C920" t="str">
            <v>9/12/2019</v>
          </cell>
          <cell r="D920">
            <v>7</v>
          </cell>
          <cell r="E920">
            <v>0.69495129585266113</v>
          </cell>
          <cell r="F920">
            <v>0.67230021953582764</v>
          </cell>
          <cell r="G920">
            <v>1.9823919981718063E-2</v>
          </cell>
          <cell r="H920">
            <v>57.418308740068362</v>
          </cell>
        </row>
        <row r="921">
          <cell r="A921" t="str">
            <v/>
          </cell>
          <cell r="B921" t="str">
            <v>LCA: Big Creek/Ventura</v>
          </cell>
          <cell r="C921" t="str">
            <v>9/12/2019</v>
          </cell>
          <cell r="D921">
            <v>8</v>
          </cell>
          <cell r="E921">
            <v>0.70584571361541748</v>
          </cell>
          <cell r="F921">
            <v>0.7146567702293396</v>
          </cell>
          <cell r="G921">
            <v>2.2793497890233994E-2</v>
          </cell>
          <cell r="H921">
            <v>60.184665153235379</v>
          </cell>
        </row>
        <row r="922">
          <cell r="A922" t="str">
            <v/>
          </cell>
          <cell r="B922" t="str">
            <v>LCA: Big Creek/Ventura</v>
          </cell>
          <cell r="C922" t="str">
            <v>9/12/2019</v>
          </cell>
          <cell r="D922">
            <v>9</v>
          </cell>
          <cell r="E922">
            <v>0.57679080963134766</v>
          </cell>
          <cell r="F922">
            <v>0.57471072673797607</v>
          </cell>
          <cell r="G922">
            <v>2.4966694414615631E-2</v>
          </cell>
          <cell r="H922">
            <v>66.906696935301341</v>
          </cell>
        </row>
        <row r="923">
          <cell r="A923" t="str">
            <v/>
          </cell>
          <cell r="B923" t="str">
            <v>LCA: Big Creek/Ventura</v>
          </cell>
          <cell r="C923" t="str">
            <v>9/12/2019</v>
          </cell>
          <cell r="D923">
            <v>10</v>
          </cell>
          <cell r="E923">
            <v>0.44274181127548218</v>
          </cell>
          <cell r="F923">
            <v>0.46583470702171326</v>
          </cell>
          <cell r="G923">
            <v>2.7889877557754517E-2</v>
          </cell>
          <cell r="H923">
            <v>73.305471055619648</v>
          </cell>
        </row>
        <row r="924">
          <cell r="A924" t="str">
            <v/>
          </cell>
          <cell r="B924" t="str">
            <v>LCA: Big Creek/Ventura</v>
          </cell>
          <cell r="C924" t="str">
            <v>9/12/2019</v>
          </cell>
          <cell r="D924">
            <v>11</v>
          </cell>
          <cell r="E924">
            <v>0.41236725449562073</v>
          </cell>
          <cell r="F924">
            <v>0.35865494608879089</v>
          </cell>
          <cell r="G924">
            <v>3.0907552689313889E-2</v>
          </cell>
          <cell r="H924">
            <v>76.91507377979589</v>
          </cell>
        </row>
        <row r="925">
          <cell r="A925" t="str">
            <v/>
          </cell>
          <cell r="B925" t="str">
            <v>LCA: Big Creek/Ventura</v>
          </cell>
          <cell r="C925" t="str">
            <v>9/12/2019</v>
          </cell>
          <cell r="D925">
            <v>12</v>
          </cell>
          <cell r="E925">
            <v>0.38253974914550781</v>
          </cell>
          <cell r="F925">
            <v>0.34870976209640503</v>
          </cell>
          <cell r="G925">
            <v>3.634551540017128E-2</v>
          </cell>
          <cell r="H925">
            <v>77.718842224745444</v>
          </cell>
        </row>
        <row r="926">
          <cell r="A926" t="str">
            <v/>
          </cell>
          <cell r="B926" t="str">
            <v>LCA: Big Creek/Ventura</v>
          </cell>
          <cell r="C926" t="str">
            <v>9/12/2019</v>
          </cell>
          <cell r="D926">
            <v>13</v>
          </cell>
          <cell r="E926">
            <v>0.47479763627052307</v>
          </cell>
          <cell r="F926">
            <v>0.42222493886947632</v>
          </cell>
          <cell r="G926">
            <v>4.2935177683830261E-2</v>
          </cell>
          <cell r="H926">
            <v>79.137911464245704</v>
          </cell>
        </row>
        <row r="927">
          <cell r="A927" t="str">
            <v/>
          </cell>
          <cell r="B927" t="str">
            <v>LCA: Big Creek/Ventura</v>
          </cell>
          <cell r="C927" t="str">
            <v>9/12/2019</v>
          </cell>
          <cell r="D927">
            <v>14</v>
          </cell>
          <cell r="E927">
            <v>0.6235848069190979</v>
          </cell>
          <cell r="F927">
            <v>0.59420657157897949</v>
          </cell>
          <cell r="G927">
            <v>4.7568600624799728E-2</v>
          </cell>
          <cell r="H927">
            <v>79.796367763904286</v>
          </cell>
        </row>
        <row r="928">
          <cell r="A928" t="str">
            <v/>
          </cell>
          <cell r="B928" t="str">
            <v>LCA: Big Creek/Ventura</v>
          </cell>
          <cell r="C928" t="str">
            <v>9/12/2019</v>
          </cell>
          <cell r="D928">
            <v>15</v>
          </cell>
          <cell r="E928">
            <v>0.87247079610824585</v>
          </cell>
          <cell r="F928">
            <v>0.80343252420425415</v>
          </cell>
          <cell r="G928">
            <v>5.3486604243516922E-2</v>
          </cell>
          <cell r="H928">
            <v>79.653348467649565</v>
          </cell>
        </row>
        <row r="929">
          <cell r="A929" t="str">
            <v/>
          </cell>
          <cell r="B929" t="str">
            <v>LCA: Big Creek/Ventura</v>
          </cell>
          <cell r="C929" t="str">
            <v>9/12/2019</v>
          </cell>
          <cell r="D929">
            <v>16</v>
          </cell>
          <cell r="E929">
            <v>1.1547741889953613</v>
          </cell>
          <cell r="F929">
            <v>1.1262273788452148</v>
          </cell>
          <cell r="G929">
            <v>5.6128393858671188E-2</v>
          </cell>
          <cell r="H929">
            <v>79.485380249715931</v>
          </cell>
        </row>
        <row r="930">
          <cell r="A930" t="str">
            <v/>
          </cell>
          <cell r="B930" t="str">
            <v>LCA: Big Creek/Ventura</v>
          </cell>
          <cell r="C930" t="str">
            <v>9/12/2019</v>
          </cell>
          <cell r="D930">
            <v>17</v>
          </cell>
          <cell r="E930">
            <v>1.4512538909912109</v>
          </cell>
          <cell r="F930">
            <v>1.4245220422744751</v>
          </cell>
          <cell r="G930">
            <v>5.6588932871818542E-2</v>
          </cell>
          <cell r="H930">
            <v>78.495913734392403</v>
          </cell>
        </row>
        <row r="931">
          <cell r="A931" t="str">
            <v/>
          </cell>
          <cell r="B931" t="str">
            <v>LCA: Big Creek/Ventura</v>
          </cell>
          <cell r="C931" t="str">
            <v>9/12/2019</v>
          </cell>
          <cell r="D931">
            <v>18</v>
          </cell>
          <cell r="E931">
            <v>1.7010148763656616</v>
          </cell>
          <cell r="F931">
            <v>1.6384224891662598</v>
          </cell>
          <cell r="G931">
            <v>5.6579992175102234E-2</v>
          </cell>
          <cell r="H931">
            <v>77.154824063563993</v>
          </cell>
        </row>
        <row r="932">
          <cell r="A932" t="str">
            <v/>
          </cell>
          <cell r="B932" t="str">
            <v>LCA: Big Creek/Ventura</v>
          </cell>
          <cell r="C932" t="str">
            <v>9/12/2019</v>
          </cell>
          <cell r="D932">
            <v>19</v>
          </cell>
          <cell r="E932">
            <v>1.7513270378112793</v>
          </cell>
          <cell r="F932">
            <v>1.2082394361495972</v>
          </cell>
          <cell r="G932">
            <v>5.8445148169994354E-2</v>
          </cell>
          <cell r="H932">
            <v>73.747718501702366</v>
          </cell>
        </row>
        <row r="933">
          <cell r="A933" t="str">
            <v/>
          </cell>
          <cell r="B933" t="str">
            <v>LCA: Big Creek/Ventura</v>
          </cell>
          <cell r="C933" t="str">
            <v>9/12/2019</v>
          </cell>
          <cell r="D933">
            <v>20</v>
          </cell>
          <cell r="E933">
            <v>1.70792555809021</v>
          </cell>
          <cell r="F933">
            <v>1.9781616926193237</v>
          </cell>
          <cell r="G933">
            <v>5.3995575755834579E-2</v>
          </cell>
          <cell r="H933">
            <v>70.131101021566522</v>
          </cell>
        </row>
        <row r="934">
          <cell r="A934" t="str">
            <v/>
          </cell>
          <cell r="B934" t="str">
            <v>LCA: Big Creek/Ventura</v>
          </cell>
          <cell r="C934" t="str">
            <v>9/12/2019</v>
          </cell>
          <cell r="D934">
            <v>21</v>
          </cell>
          <cell r="E934">
            <v>1.6558735370635986</v>
          </cell>
          <cell r="F934">
            <v>1.7464362382888794</v>
          </cell>
          <cell r="G934">
            <v>5.0345808267593384E-2</v>
          </cell>
          <cell r="H934">
            <v>66.7228490351863</v>
          </cell>
        </row>
        <row r="935">
          <cell r="A935" t="str">
            <v/>
          </cell>
          <cell r="B935" t="str">
            <v>LCA: Big Creek/Ventura</v>
          </cell>
          <cell r="C935" t="str">
            <v>9/12/2019</v>
          </cell>
          <cell r="D935">
            <v>22</v>
          </cell>
          <cell r="E935">
            <v>1.4796459674835205</v>
          </cell>
          <cell r="F935">
            <v>1.5892821550369263</v>
          </cell>
          <cell r="G935">
            <v>4.8174817115068436E-2</v>
          </cell>
          <cell r="H935">
            <v>65.146379114642272</v>
          </cell>
        </row>
        <row r="936">
          <cell r="A936" t="str">
            <v/>
          </cell>
          <cell r="B936" t="str">
            <v>LCA: Big Creek/Ventura</v>
          </cell>
          <cell r="C936" t="str">
            <v>9/12/2019</v>
          </cell>
          <cell r="D936">
            <v>23</v>
          </cell>
          <cell r="E936">
            <v>1.3322770595550537</v>
          </cell>
          <cell r="F936">
            <v>1.3636727333068848</v>
          </cell>
          <cell r="G936">
            <v>4.9215499311685562E-2</v>
          </cell>
          <cell r="H936">
            <v>63.895607264472687</v>
          </cell>
        </row>
        <row r="937">
          <cell r="A937" t="str">
            <v/>
          </cell>
          <cell r="B937" t="str">
            <v>LCA: Big Creek/Ventura</v>
          </cell>
          <cell r="C937" t="str">
            <v>9/12/2019</v>
          </cell>
          <cell r="D937">
            <v>24</v>
          </cell>
          <cell r="E937">
            <v>1.098237156867981</v>
          </cell>
          <cell r="F937">
            <v>1.1503396034240723</v>
          </cell>
          <cell r="G937">
            <v>4.7910120338201523E-2</v>
          </cell>
          <cell r="H937">
            <v>63.599160045403949</v>
          </cell>
        </row>
        <row r="938">
          <cell r="A938" t="str">
            <v/>
          </cell>
          <cell r="B938" t="str">
            <v>LCA: Big Creek/Ventura</v>
          </cell>
          <cell r="C938" t="str">
            <v>9/13/2019</v>
          </cell>
          <cell r="D938">
            <v>1</v>
          </cell>
          <cell r="E938">
            <v>1.0464571714401245</v>
          </cell>
          <cell r="F938">
            <v>1.0486743450164795</v>
          </cell>
          <cell r="G938">
            <v>1.7372786998748779E-2</v>
          </cell>
          <cell r="H938">
            <v>68.682153711791784</v>
          </cell>
        </row>
        <row r="939">
          <cell r="A939" t="str">
            <v/>
          </cell>
          <cell r="B939" t="str">
            <v>LCA: Big Creek/Ventura</v>
          </cell>
          <cell r="C939" t="str">
            <v>9/13/2019</v>
          </cell>
          <cell r="D939">
            <v>2</v>
          </cell>
          <cell r="E939">
            <v>0.90715551376342773</v>
          </cell>
          <cell r="F939">
            <v>0.89247637987136841</v>
          </cell>
          <cell r="G939">
            <v>1.5788838267326355E-2</v>
          </cell>
          <cell r="H939">
            <v>67.106588646285928</v>
          </cell>
        </row>
        <row r="940">
          <cell r="A940" t="str">
            <v/>
          </cell>
          <cell r="B940" t="str">
            <v>LCA: Big Creek/Ventura</v>
          </cell>
          <cell r="C940" t="str">
            <v>9/13/2019</v>
          </cell>
          <cell r="D940">
            <v>3</v>
          </cell>
          <cell r="E940">
            <v>0.79964739084243774</v>
          </cell>
          <cell r="F940">
            <v>0.79040759801864624</v>
          </cell>
          <cell r="G940">
            <v>1.3821961358189583E-2</v>
          </cell>
          <cell r="H940">
            <v>65.517227947598911</v>
          </cell>
        </row>
        <row r="941">
          <cell r="A941" t="str">
            <v/>
          </cell>
          <cell r="B941" t="str">
            <v>LCA: Big Creek/Ventura</v>
          </cell>
          <cell r="C941" t="str">
            <v>9/13/2019</v>
          </cell>
          <cell r="D941">
            <v>4</v>
          </cell>
          <cell r="E941">
            <v>0.73538357019424438</v>
          </cell>
          <cell r="F941">
            <v>0.7160523533821106</v>
          </cell>
          <cell r="G941">
            <v>1.23260747641325E-2</v>
          </cell>
          <cell r="H941">
            <v>63.516291703058762</v>
          </cell>
        </row>
        <row r="942">
          <cell r="A942" t="str">
            <v/>
          </cell>
          <cell r="B942" t="str">
            <v>LCA: Big Creek/Ventura</v>
          </cell>
          <cell r="C942" t="str">
            <v>9/13/2019</v>
          </cell>
          <cell r="D942">
            <v>5</v>
          </cell>
          <cell r="E942">
            <v>0.69003778696060181</v>
          </cell>
          <cell r="F942">
            <v>0.67621088027954102</v>
          </cell>
          <cell r="G942">
            <v>1.1025413870811462E-2</v>
          </cell>
          <cell r="H942">
            <v>62.744536244543148</v>
          </cell>
        </row>
        <row r="943">
          <cell r="A943" t="str">
            <v/>
          </cell>
          <cell r="B943" t="str">
            <v>LCA: Big Creek/Ventura</v>
          </cell>
          <cell r="C943" t="str">
            <v>9/13/2019</v>
          </cell>
          <cell r="D943">
            <v>6</v>
          </cell>
          <cell r="E943">
            <v>0.68552809953689575</v>
          </cell>
          <cell r="F943">
            <v>0.6814730167388916</v>
          </cell>
          <cell r="G943">
            <v>1.0217809118330479E-2</v>
          </cell>
          <cell r="H943">
            <v>61.544820960698978</v>
          </cell>
        </row>
        <row r="944">
          <cell r="A944" t="str">
            <v/>
          </cell>
          <cell r="B944" t="str">
            <v>LCA: Big Creek/Ventura</v>
          </cell>
          <cell r="C944" t="str">
            <v>9/13/2019</v>
          </cell>
          <cell r="D944">
            <v>7</v>
          </cell>
          <cell r="E944">
            <v>0.72825831174850464</v>
          </cell>
          <cell r="F944">
            <v>0.73266160488128662</v>
          </cell>
          <cell r="G944">
            <v>9.5268553122878075E-3</v>
          </cell>
          <cell r="H944">
            <v>60.94145152838842</v>
          </cell>
        </row>
        <row r="945">
          <cell r="A945" t="str">
            <v/>
          </cell>
          <cell r="B945" t="str">
            <v>LCA: Big Creek/Ventura</v>
          </cell>
          <cell r="C945" t="str">
            <v>9/13/2019</v>
          </cell>
          <cell r="D945">
            <v>8</v>
          </cell>
          <cell r="E945">
            <v>0.68811869621276855</v>
          </cell>
          <cell r="F945">
            <v>0.68702393770217896</v>
          </cell>
          <cell r="G945">
            <v>1.0224377736449242E-2</v>
          </cell>
          <cell r="H945">
            <v>63.330593886463895</v>
          </cell>
        </row>
        <row r="946">
          <cell r="A946" t="str">
            <v/>
          </cell>
          <cell r="B946" t="str">
            <v>LCA: Big Creek/Ventura</v>
          </cell>
          <cell r="C946" t="str">
            <v>9/13/2019</v>
          </cell>
          <cell r="D946">
            <v>9</v>
          </cell>
          <cell r="E946">
            <v>0.51961612701416016</v>
          </cell>
          <cell r="F946">
            <v>0.5064501166343689</v>
          </cell>
          <cell r="G946">
            <v>1.1466696858406067E-2</v>
          </cell>
          <cell r="H946">
            <v>69.069289082971736</v>
          </cell>
        </row>
        <row r="947">
          <cell r="A947" t="str">
            <v/>
          </cell>
          <cell r="B947" t="str">
            <v>LCA: Big Creek/Ventura</v>
          </cell>
          <cell r="C947" t="str">
            <v>9/13/2019</v>
          </cell>
          <cell r="D947">
            <v>10</v>
          </cell>
          <cell r="E947">
            <v>0.38759201765060425</v>
          </cell>
          <cell r="F947">
            <v>0.3589266836643219</v>
          </cell>
          <cell r="G947">
            <v>1.3560092076659203E-2</v>
          </cell>
          <cell r="H947">
            <v>76.732988646286515</v>
          </cell>
        </row>
        <row r="948">
          <cell r="A948" t="str">
            <v/>
          </cell>
          <cell r="B948" t="str">
            <v>LCA: Big Creek/Ventura</v>
          </cell>
          <cell r="C948" t="str">
            <v>9/13/2019</v>
          </cell>
          <cell r="D948">
            <v>11</v>
          </cell>
          <cell r="E948">
            <v>0.32626387476921082</v>
          </cell>
          <cell r="F948">
            <v>0.28640219569206238</v>
          </cell>
          <cell r="G948">
            <v>1.6354288905858994E-2</v>
          </cell>
          <cell r="H948">
            <v>83.66143231440941</v>
          </cell>
        </row>
        <row r="949">
          <cell r="A949" t="str">
            <v/>
          </cell>
          <cell r="B949" t="str">
            <v>LCA: Big Creek/Ventura</v>
          </cell>
          <cell r="C949" t="str">
            <v>9/13/2019</v>
          </cell>
          <cell r="D949">
            <v>12</v>
          </cell>
          <cell r="E949">
            <v>0.39915910363197327</v>
          </cell>
          <cell r="F949">
            <v>0.33339864015579224</v>
          </cell>
          <cell r="G949">
            <v>1.9265424460172653E-2</v>
          </cell>
          <cell r="H949">
            <v>89.282655021838451</v>
          </cell>
        </row>
        <row r="950">
          <cell r="A950" t="str">
            <v/>
          </cell>
          <cell r="B950" t="str">
            <v>LCA: Big Creek/Ventura</v>
          </cell>
          <cell r="C950" t="str">
            <v>9/13/2019</v>
          </cell>
          <cell r="D950">
            <v>13</v>
          </cell>
          <cell r="E950">
            <v>0.65386450290679932</v>
          </cell>
          <cell r="F950">
            <v>0.5110662579536438</v>
          </cell>
          <cell r="G950">
            <v>2.2009756416082382E-2</v>
          </cell>
          <cell r="H950">
            <v>92.423877729254315</v>
          </cell>
        </row>
        <row r="951">
          <cell r="A951" t="str">
            <v/>
          </cell>
          <cell r="B951" t="str">
            <v>LCA: Big Creek/Ventura</v>
          </cell>
          <cell r="C951" t="str">
            <v>9/13/2019</v>
          </cell>
          <cell r="D951">
            <v>14</v>
          </cell>
          <cell r="E951">
            <v>0.98779797554016113</v>
          </cell>
          <cell r="F951">
            <v>0.84380155801773071</v>
          </cell>
          <cell r="G951">
            <v>2.4501744657754898E-2</v>
          </cell>
          <cell r="H951">
            <v>94.185711790390897</v>
          </cell>
        </row>
        <row r="952">
          <cell r="A952" t="str">
            <v/>
          </cell>
          <cell r="B952" t="str">
            <v>LCA: Big Creek/Ventura</v>
          </cell>
          <cell r="C952" t="str">
            <v>9/13/2019</v>
          </cell>
          <cell r="D952">
            <v>15</v>
          </cell>
          <cell r="E952">
            <v>1.4014612436294556</v>
          </cell>
          <cell r="F952">
            <v>1.2649229764938354</v>
          </cell>
          <cell r="G952">
            <v>2.6432661339640617E-2</v>
          </cell>
          <cell r="H952">
            <v>95.533117903920939</v>
          </cell>
        </row>
        <row r="953">
          <cell r="A953" t="str">
            <v/>
          </cell>
          <cell r="B953" t="str">
            <v>LCA: Big Creek/Ventura</v>
          </cell>
          <cell r="C953" t="str">
            <v>9/13/2019</v>
          </cell>
          <cell r="D953">
            <v>16</v>
          </cell>
          <cell r="E953">
            <v>1.8907909393310547</v>
          </cell>
          <cell r="F953">
            <v>1.7878749370574951</v>
          </cell>
          <cell r="G953">
            <v>2.7212955057621002E-2</v>
          </cell>
          <cell r="H953">
            <v>95.736628820961258</v>
          </cell>
        </row>
        <row r="954">
          <cell r="A954" t="str">
            <v/>
          </cell>
          <cell r="B954" t="str">
            <v>LCA: Big Creek/Ventura</v>
          </cell>
          <cell r="C954" t="str">
            <v>9/13/2019</v>
          </cell>
          <cell r="D954">
            <v>17</v>
          </cell>
          <cell r="E954">
            <v>2.3175795078277588</v>
          </cell>
          <cell r="F954">
            <v>2.2314932346343994</v>
          </cell>
          <cell r="G954">
            <v>2.7532044798135757E-2</v>
          </cell>
          <cell r="H954">
            <v>94.690864628825551</v>
          </cell>
        </row>
        <row r="955">
          <cell r="A955" t="str">
            <v/>
          </cell>
          <cell r="B955" t="str">
            <v>LCA: Big Creek/Ventura</v>
          </cell>
          <cell r="C955" t="str">
            <v>9/13/2019</v>
          </cell>
          <cell r="D955">
            <v>18</v>
          </cell>
          <cell r="E955">
            <v>2.5941851139068604</v>
          </cell>
          <cell r="F955">
            <v>2.4337608814239502</v>
          </cell>
          <cell r="G955">
            <v>2.7272816747426987E-2</v>
          </cell>
          <cell r="H955">
            <v>93.275458515284754</v>
          </cell>
        </row>
        <row r="956">
          <cell r="A956" t="str">
            <v/>
          </cell>
          <cell r="B956" t="str">
            <v>LCA: Big Creek/Ventura</v>
          </cell>
          <cell r="C956" t="str">
            <v>9/13/2019</v>
          </cell>
          <cell r="D956">
            <v>19</v>
          </cell>
          <cell r="E956">
            <v>2.6393475532531738</v>
          </cell>
          <cell r="F956">
            <v>1.4823355674743652</v>
          </cell>
          <cell r="G956">
            <v>2.7065791189670563E-2</v>
          </cell>
          <cell r="H956">
            <v>90.126864628825061</v>
          </cell>
        </row>
        <row r="957">
          <cell r="A957" t="str">
            <v/>
          </cell>
          <cell r="B957" t="str">
            <v>LCA: Big Creek/Ventura</v>
          </cell>
          <cell r="C957" t="str">
            <v>9/13/2019</v>
          </cell>
          <cell r="D957">
            <v>20</v>
          </cell>
          <cell r="E957">
            <v>2.4252910614013672</v>
          </cell>
          <cell r="F957">
            <v>1.7058897018432617</v>
          </cell>
          <cell r="G957">
            <v>2.5966774672269821E-2</v>
          </cell>
          <cell r="H957">
            <v>84.795685589515514</v>
          </cell>
        </row>
        <row r="958">
          <cell r="A958" t="str">
            <v/>
          </cell>
          <cell r="B958" t="str">
            <v>LCA: Big Creek/Ventura</v>
          </cell>
          <cell r="C958" t="str">
            <v>9/13/2019</v>
          </cell>
          <cell r="D958">
            <v>21</v>
          </cell>
          <cell r="E958">
            <v>2.2585103511810303</v>
          </cell>
          <cell r="F958">
            <v>2.6782279014587402</v>
          </cell>
          <cell r="G958">
            <v>2.5388976559042931E-2</v>
          </cell>
          <cell r="H958">
            <v>80.681668122264298</v>
          </cell>
        </row>
        <row r="959">
          <cell r="A959" t="str">
            <v/>
          </cell>
          <cell r="B959" t="str">
            <v>LCA: Big Creek/Ventura</v>
          </cell>
          <cell r="C959" t="str">
            <v>9/13/2019</v>
          </cell>
          <cell r="D959">
            <v>22</v>
          </cell>
          <cell r="E959">
            <v>2.0429966449737549</v>
          </cell>
          <cell r="F959">
            <v>2.0885112285614014</v>
          </cell>
          <cell r="G959">
            <v>2.3006878793239594E-2</v>
          </cell>
          <cell r="H959">
            <v>77.179645414848494</v>
          </cell>
        </row>
        <row r="960">
          <cell r="A960" t="str">
            <v/>
          </cell>
          <cell r="B960" t="str">
            <v>LCA: Big Creek/Ventura</v>
          </cell>
          <cell r="C960" t="str">
            <v>9/13/2019</v>
          </cell>
          <cell r="D960">
            <v>23</v>
          </cell>
          <cell r="E960">
            <v>1.8003050088882446</v>
          </cell>
          <cell r="F960">
            <v>1.756010890007019</v>
          </cell>
          <cell r="G960">
            <v>2.189156599342823E-2</v>
          </cell>
          <cell r="H960">
            <v>75.639203493445109</v>
          </cell>
        </row>
        <row r="961">
          <cell r="A961" t="str">
            <v/>
          </cell>
          <cell r="B961" t="str">
            <v>LCA: Big Creek/Ventura</v>
          </cell>
          <cell r="C961" t="str">
            <v>9/13/2019</v>
          </cell>
          <cell r="D961">
            <v>24</v>
          </cell>
          <cell r="E961">
            <v>1.4999333620071411</v>
          </cell>
          <cell r="F961">
            <v>1.4277714490890503</v>
          </cell>
          <cell r="G961">
            <v>2.0002514123916626E-2</v>
          </cell>
          <cell r="H961">
            <v>73.748592139732096</v>
          </cell>
        </row>
        <row r="962">
          <cell r="A962" t="str">
            <v/>
          </cell>
          <cell r="B962" t="str">
            <v>LCA: Big Creek/Ventura</v>
          </cell>
          <cell r="C962" t="str">
            <v>9/24/2019 (5pm-8pm)</v>
          </cell>
          <cell r="D962">
            <v>1</v>
          </cell>
          <cell r="E962">
            <v>0.60049736499786377</v>
          </cell>
          <cell r="F962">
            <v>0.84506094455718994</v>
          </cell>
          <cell r="G962">
            <v>0.12974704802036285</v>
          </cell>
          <cell r="H962">
            <v>55.501978021977997</v>
          </cell>
        </row>
        <row r="963">
          <cell r="A963" t="str">
            <v/>
          </cell>
          <cell r="B963" t="str">
            <v>LCA: Big Creek/Ventura</v>
          </cell>
          <cell r="C963" t="str">
            <v>9/24/2019 (6pm-8pm)</v>
          </cell>
          <cell r="D963">
            <v>1</v>
          </cell>
          <cell r="E963">
            <v>0.8988107442855835</v>
          </cell>
          <cell r="F963">
            <v>0.9146696925163269</v>
          </cell>
          <cell r="G963">
            <v>1.6283020377159119E-2</v>
          </cell>
          <cell r="H963">
            <v>66.192588877154151</v>
          </cell>
        </row>
        <row r="964">
          <cell r="A964" t="str">
            <v/>
          </cell>
          <cell r="B964" t="str">
            <v>LCA: Big Creek/Ventura</v>
          </cell>
          <cell r="C964" t="str">
            <v>9/24/2019 (5pm-8pm)</v>
          </cell>
          <cell r="D964">
            <v>2</v>
          </cell>
          <cell r="E964">
            <v>0.54547315835952759</v>
          </cell>
          <cell r="F964">
            <v>0.77460139989852905</v>
          </cell>
          <cell r="G964">
            <v>0.11136412620544434</v>
          </cell>
          <cell r="H964">
            <v>53.898791208791209</v>
          </cell>
        </row>
        <row r="965">
          <cell r="A965" t="str">
            <v/>
          </cell>
          <cell r="B965" t="str">
            <v>LCA: Big Creek/Ventura</v>
          </cell>
          <cell r="C965" t="str">
            <v>9/24/2019 (6pm-8pm)</v>
          </cell>
          <cell r="D965">
            <v>2</v>
          </cell>
          <cell r="E965">
            <v>0.7867664098739624</v>
          </cell>
          <cell r="F965">
            <v>0.7919195294380188</v>
          </cell>
          <cell r="G965">
            <v>1.4517776668071747E-2</v>
          </cell>
          <cell r="H965">
            <v>64.770489264344761</v>
          </cell>
        </row>
        <row r="966">
          <cell r="A966" t="str">
            <v/>
          </cell>
          <cell r="B966" t="str">
            <v>LCA: Big Creek/Ventura</v>
          </cell>
          <cell r="C966" t="str">
            <v>9/24/2019 (6pm-8pm)</v>
          </cell>
          <cell r="D966">
            <v>3</v>
          </cell>
          <cell r="E966">
            <v>0.70503836870193481</v>
          </cell>
          <cell r="F966">
            <v>0.72118228673934937</v>
          </cell>
          <cell r="G966">
            <v>1.3082293793559074E-2</v>
          </cell>
          <cell r="H966">
            <v>63.434496656106482</v>
          </cell>
        </row>
        <row r="967">
          <cell r="A967" t="str">
            <v/>
          </cell>
          <cell r="B967" t="str">
            <v>LCA: Big Creek/Ventura</v>
          </cell>
          <cell r="C967" t="str">
            <v>9/24/2019 (5pm-8pm)</v>
          </cell>
          <cell r="D967">
            <v>3</v>
          </cell>
          <cell r="E967">
            <v>0.5004083514213562</v>
          </cell>
          <cell r="F967">
            <v>0.64978921413421631</v>
          </cell>
          <cell r="G967">
            <v>7.9555466771125793E-2</v>
          </cell>
          <cell r="H967">
            <v>53.809230769230751</v>
          </cell>
        </row>
        <row r="968">
          <cell r="A968" t="str">
            <v/>
          </cell>
          <cell r="B968" t="str">
            <v>LCA: Big Creek/Ventura</v>
          </cell>
          <cell r="C968" t="str">
            <v>9/24/2019 (5pm-8pm)</v>
          </cell>
          <cell r="D968">
            <v>4</v>
          </cell>
          <cell r="E968">
            <v>0.53424251079559326</v>
          </cell>
          <cell r="F968">
            <v>0.62751209735870361</v>
          </cell>
          <cell r="G968">
            <v>6.1382543295621872E-2</v>
          </cell>
          <cell r="H968">
            <v>54.056593406593315</v>
          </cell>
        </row>
        <row r="969">
          <cell r="A969" t="str">
            <v/>
          </cell>
          <cell r="B969" t="str">
            <v>LCA: Big Creek/Ventura</v>
          </cell>
          <cell r="C969" t="str">
            <v>9/24/2019 (6pm-8pm)</v>
          </cell>
          <cell r="D969">
            <v>4</v>
          </cell>
          <cell r="E969">
            <v>0.66062617301940918</v>
          </cell>
          <cell r="F969">
            <v>0.67490917444229126</v>
          </cell>
          <cell r="G969">
            <v>1.1613267473876476E-2</v>
          </cell>
          <cell r="H969">
            <v>61.925996128123977</v>
          </cell>
        </row>
        <row r="970">
          <cell r="A970" t="str">
            <v/>
          </cell>
          <cell r="B970" t="str">
            <v>LCA: Big Creek/Ventura</v>
          </cell>
          <cell r="C970" t="str">
            <v>9/24/2019 (5pm-8pm)</v>
          </cell>
          <cell r="D970">
            <v>5</v>
          </cell>
          <cell r="E970">
            <v>0.49176093935966492</v>
          </cell>
          <cell r="F970">
            <v>0.66112059354782104</v>
          </cell>
          <cell r="G970">
            <v>7.8956350684165955E-2</v>
          </cell>
          <cell r="H970">
            <v>55.205054945055011</v>
          </cell>
        </row>
        <row r="971">
          <cell r="A971" t="str">
            <v/>
          </cell>
          <cell r="B971" t="str">
            <v>LCA: Big Creek/Ventura</v>
          </cell>
          <cell r="C971" t="str">
            <v>9/24/2019 (6pm-8pm)</v>
          </cell>
          <cell r="D971">
            <v>5</v>
          </cell>
          <cell r="E971">
            <v>0.626808762550354</v>
          </cell>
          <cell r="F971">
            <v>0.64909422397613525</v>
          </cell>
          <cell r="G971">
            <v>1.0208183899521828E-2</v>
          </cell>
          <cell r="H971">
            <v>61.132382963743034</v>
          </cell>
        </row>
        <row r="972">
          <cell r="A972" t="str">
            <v/>
          </cell>
          <cell r="B972" t="str">
            <v>LCA: Big Creek/Ventura</v>
          </cell>
          <cell r="C972" t="str">
            <v>9/24/2019 (6pm-8pm)</v>
          </cell>
          <cell r="D972">
            <v>6</v>
          </cell>
          <cell r="E972">
            <v>0.6422542929649353</v>
          </cell>
          <cell r="F972">
            <v>0.6541825532913208</v>
          </cell>
          <cell r="G972">
            <v>9.1645019128918648E-3</v>
          </cell>
          <cell r="H972">
            <v>60.241091165078345</v>
          </cell>
        </row>
        <row r="973">
          <cell r="A973" t="str">
            <v/>
          </cell>
          <cell r="B973" t="str">
            <v>LCA: Big Creek/Ventura</v>
          </cell>
          <cell r="C973" t="str">
            <v>9/24/2019 (5pm-8pm)</v>
          </cell>
          <cell r="D973">
            <v>6</v>
          </cell>
          <cell r="E973">
            <v>0.53565990924835205</v>
          </cell>
          <cell r="F973">
            <v>0.5965227484703064</v>
          </cell>
          <cell r="G973">
            <v>6.9942988455295563E-2</v>
          </cell>
          <cell r="H973">
            <v>56.171208791208763</v>
          </cell>
        </row>
        <row r="974">
          <cell r="A974" t="str">
            <v/>
          </cell>
          <cell r="B974" t="str">
            <v>LCA: Big Creek/Ventura</v>
          </cell>
          <cell r="C974" t="str">
            <v>9/24/2019 (6pm-8pm)</v>
          </cell>
          <cell r="D974">
            <v>7</v>
          </cell>
          <cell r="E974">
            <v>0.71612101793289185</v>
          </cell>
          <cell r="F974">
            <v>0.72425228357315063</v>
          </cell>
          <cell r="G974">
            <v>8.9532407000660896E-3</v>
          </cell>
          <cell r="H974">
            <v>59.334822245686567</v>
          </cell>
        </row>
        <row r="975">
          <cell r="A975" t="str">
            <v/>
          </cell>
          <cell r="B975" t="str">
            <v>LCA: Big Creek/Ventura</v>
          </cell>
          <cell r="C975" t="str">
            <v>9/24/2019 (5pm-8pm)</v>
          </cell>
          <cell r="D975">
            <v>7</v>
          </cell>
          <cell r="E975">
            <v>0.58554112911224365</v>
          </cell>
          <cell r="F975">
            <v>0.59661024808883667</v>
          </cell>
          <cell r="G975">
            <v>5.5620569735765457E-2</v>
          </cell>
          <cell r="H975">
            <v>55.690549450549504</v>
          </cell>
        </row>
        <row r="976">
          <cell r="A976" t="str">
            <v/>
          </cell>
          <cell r="B976" t="str">
            <v>LCA: Big Creek/Ventura</v>
          </cell>
          <cell r="C976" t="str">
            <v>9/24/2019 (6pm-8pm)</v>
          </cell>
          <cell r="D976">
            <v>8</v>
          </cell>
          <cell r="E976">
            <v>0.68448430299758911</v>
          </cell>
          <cell r="F976">
            <v>0.68611282110214233</v>
          </cell>
          <cell r="G976">
            <v>9.3906447291374207E-3</v>
          </cell>
          <cell r="H976">
            <v>60.857302006332844</v>
          </cell>
        </row>
        <row r="977">
          <cell r="A977" t="str">
            <v/>
          </cell>
          <cell r="B977" t="str">
            <v>LCA: Big Creek/Ventura</v>
          </cell>
          <cell r="C977" t="str">
            <v>9/24/2019 (5pm-8pm)</v>
          </cell>
          <cell r="D977">
            <v>8</v>
          </cell>
          <cell r="E977">
            <v>0.59211647510528564</v>
          </cell>
          <cell r="F977">
            <v>0.47982802987098694</v>
          </cell>
          <cell r="G977">
            <v>6.1204448342323303E-2</v>
          </cell>
          <cell r="H977">
            <v>56.901208791208745</v>
          </cell>
        </row>
        <row r="978">
          <cell r="A978" t="str">
            <v/>
          </cell>
          <cell r="B978" t="str">
            <v>LCA: Big Creek/Ventura</v>
          </cell>
          <cell r="C978" t="str">
            <v>9/24/2019 (6pm-8pm)</v>
          </cell>
          <cell r="D978">
            <v>9</v>
          </cell>
          <cell r="E978">
            <v>0.51577341556549072</v>
          </cell>
          <cell r="F978">
            <v>0.50106245279312134</v>
          </cell>
          <cell r="G978">
            <v>9.9429823458194733E-3</v>
          </cell>
          <cell r="H978">
            <v>66.052356564591989</v>
          </cell>
        </row>
        <row r="979">
          <cell r="A979" t="str">
            <v/>
          </cell>
          <cell r="B979" t="str">
            <v>LCA: Big Creek/Ventura</v>
          </cell>
          <cell r="C979" t="str">
            <v>9/24/2019 (5pm-8pm)</v>
          </cell>
          <cell r="D979">
            <v>9</v>
          </cell>
          <cell r="E979">
            <v>0.44510388374328613</v>
          </cell>
          <cell r="F979">
            <v>0.40188059210777283</v>
          </cell>
          <cell r="G979">
            <v>6.7307718098163605E-2</v>
          </cell>
          <cell r="H979">
            <v>61.696263736263795</v>
          </cell>
        </row>
        <row r="980">
          <cell r="A980" t="str">
            <v/>
          </cell>
          <cell r="B980" t="str">
            <v>LCA: Big Creek/Ventura</v>
          </cell>
          <cell r="C980" t="str">
            <v>9/24/2019 (5pm-8pm)</v>
          </cell>
          <cell r="D980">
            <v>10</v>
          </cell>
          <cell r="E980">
            <v>0.23961804807186127</v>
          </cell>
          <cell r="F980">
            <v>0.26551979780197144</v>
          </cell>
          <cell r="G980">
            <v>8.0641172826290131E-2</v>
          </cell>
          <cell r="H980">
            <v>64.539890109890024</v>
          </cell>
        </row>
        <row r="981">
          <cell r="A981" t="str">
            <v/>
          </cell>
          <cell r="B981" t="str">
            <v>LCA: Big Creek/Ventura</v>
          </cell>
          <cell r="C981" t="str">
            <v>9/24/2019 (6pm-8pm)</v>
          </cell>
          <cell r="D981">
            <v>10</v>
          </cell>
          <cell r="E981">
            <v>0.34484955668449402</v>
          </cell>
          <cell r="F981">
            <v>0.33472582697868347</v>
          </cell>
          <cell r="G981">
            <v>1.1338852345943451E-2</v>
          </cell>
          <cell r="H981">
            <v>72.723674762404571</v>
          </cell>
        </row>
        <row r="982">
          <cell r="A982" t="str">
            <v/>
          </cell>
          <cell r="B982" t="str">
            <v>LCA: Big Creek/Ventura</v>
          </cell>
          <cell r="C982" t="str">
            <v>9/24/2019 (6pm-8pm)</v>
          </cell>
          <cell r="D982">
            <v>11</v>
          </cell>
          <cell r="E982">
            <v>0.22306139767169952</v>
          </cell>
          <cell r="F982">
            <v>0.19915136694908142</v>
          </cell>
          <cell r="G982">
            <v>1.3271604664623737E-2</v>
          </cell>
          <cell r="H982">
            <v>79.482104892639427</v>
          </cell>
        </row>
        <row r="983">
          <cell r="A983" t="str">
            <v/>
          </cell>
          <cell r="B983" t="str">
            <v>LCA: Big Creek/Ventura</v>
          </cell>
          <cell r="C983" t="str">
            <v>9/24/2019 (5pm-8pm)</v>
          </cell>
          <cell r="D983">
            <v>11</v>
          </cell>
          <cell r="E983">
            <v>6.684952974319458E-2</v>
          </cell>
          <cell r="F983">
            <v>0.21379607915878296</v>
          </cell>
          <cell r="G983">
            <v>9.8613455891609192E-2</v>
          </cell>
          <cell r="H983">
            <v>66.901648351648277</v>
          </cell>
        </row>
        <row r="984">
          <cell r="A984" t="str">
            <v/>
          </cell>
          <cell r="B984" t="str">
            <v>LCA: Big Creek/Ventura</v>
          </cell>
          <cell r="C984" t="str">
            <v>9/24/2019 (6pm-8pm)</v>
          </cell>
          <cell r="D984">
            <v>12</v>
          </cell>
          <cell r="E984">
            <v>0.18740977346897125</v>
          </cell>
          <cell r="F984">
            <v>0.16530701518058777</v>
          </cell>
          <cell r="G984">
            <v>1.5549421310424805E-2</v>
          </cell>
          <cell r="H984">
            <v>84.981626187962107</v>
          </cell>
        </row>
        <row r="985">
          <cell r="A985" t="str">
            <v/>
          </cell>
          <cell r="B985" t="str">
            <v>LCA: Big Creek/Ventura</v>
          </cell>
          <cell r="C985" t="str">
            <v>9/24/2019 (5pm-8pm)</v>
          </cell>
          <cell r="D985">
            <v>12</v>
          </cell>
          <cell r="E985">
            <v>0.10149785131216049</v>
          </cell>
          <cell r="F985">
            <v>8.0524198710918427E-2</v>
          </cell>
          <cell r="G985">
            <v>0.10904287546873093</v>
          </cell>
          <cell r="H985">
            <v>68.745714285714172</v>
          </cell>
        </row>
        <row r="986">
          <cell r="A986" t="str">
            <v/>
          </cell>
          <cell r="B986" t="str">
            <v>LCA: Big Creek/Ventura</v>
          </cell>
          <cell r="C986" t="str">
            <v>9/24/2019 (6pm-8pm)</v>
          </cell>
          <cell r="D986">
            <v>13</v>
          </cell>
          <cell r="E986">
            <v>0.3134937584400177</v>
          </cell>
          <cell r="F986">
            <v>0.23476703464984894</v>
          </cell>
          <cell r="G986">
            <v>1.8062366172671318E-2</v>
          </cell>
          <cell r="H986">
            <v>87.578701161561</v>
          </cell>
        </row>
        <row r="987">
          <cell r="A987" t="str">
            <v/>
          </cell>
          <cell r="B987" t="str">
            <v>LCA: Big Creek/Ventura</v>
          </cell>
          <cell r="C987" t="str">
            <v>9/24/2019 (5pm-8pm)</v>
          </cell>
          <cell r="D987">
            <v>13</v>
          </cell>
          <cell r="E987">
            <v>0.19108457863330841</v>
          </cell>
          <cell r="F987">
            <v>6.6803835332393646E-2</v>
          </cell>
          <cell r="G987">
            <v>0.13254021108150482</v>
          </cell>
          <cell r="H987">
            <v>71.115384615384727</v>
          </cell>
        </row>
        <row r="988">
          <cell r="A988" t="str">
            <v/>
          </cell>
          <cell r="B988" t="str">
            <v>LCA: Big Creek/Ventura</v>
          </cell>
          <cell r="C988" t="str">
            <v>9/24/2019 (5pm-8pm)</v>
          </cell>
          <cell r="D988">
            <v>14</v>
          </cell>
          <cell r="E988">
            <v>0.28887647390365601</v>
          </cell>
          <cell r="F988">
            <v>0.1711210161447525</v>
          </cell>
          <cell r="G988">
            <v>0.15216800570487976</v>
          </cell>
          <cell r="H988">
            <v>72.673626373626277</v>
          </cell>
        </row>
        <row r="989">
          <cell r="A989" t="str">
            <v/>
          </cell>
          <cell r="B989" t="str">
            <v>LCA: Big Creek/Ventura</v>
          </cell>
          <cell r="C989" t="str">
            <v>9/24/2019 (6pm-8pm)</v>
          </cell>
          <cell r="D989">
            <v>14</v>
          </cell>
          <cell r="E989">
            <v>0.54138970375061035</v>
          </cell>
          <cell r="F989">
            <v>0.41633424162864685</v>
          </cell>
          <cell r="G989">
            <v>2.0418474450707436E-2</v>
          </cell>
          <cell r="H989">
            <v>89.221077085534674</v>
          </cell>
        </row>
        <row r="990">
          <cell r="A990" t="str">
            <v/>
          </cell>
          <cell r="B990" t="str">
            <v>LCA: Big Creek/Ventura</v>
          </cell>
          <cell r="C990" t="str">
            <v>9/24/2019 (5pm-8pm)</v>
          </cell>
          <cell r="D990">
            <v>15</v>
          </cell>
          <cell r="E990">
            <v>0.41001492738723755</v>
          </cell>
          <cell r="F990">
            <v>0.31644392013549805</v>
          </cell>
          <cell r="G990">
            <v>0.16896894574165344</v>
          </cell>
          <cell r="H990">
            <v>73.553846153846266</v>
          </cell>
        </row>
        <row r="991">
          <cell r="A991" t="str">
            <v/>
          </cell>
          <cell r="B991" t="str">
            <v>LCA: Big Creek/Ventura</v>
          </cell>
          <cell r="C991" t="str">
            <v>9/24/2019 (6pm-8pm)</v>
          </cell>
          <cell r="D991">
            <v>15</v>
          </cell>
          <cell r="E991">
            <v>0.85424017906188965</v>
          </cell>
          <cell r="F991">
            <v>0.74453401565551758</v>
          </cell>
          <cell r="G991">
            <v>2.2199118509888649E-2</v>
          </cell>
          <cell r="H991">
            <v>90.706268919388975</v>
          </cell>
        </row>
        <row r="992">
          <cell r="A992" t="str">
            <v/>
          </cell>
          <cell r="B992" t="str">
            <v>LCA: Big Creek/Ventura</v>
          </cell>
          <cell r="C992" t="str">
            <v>9/24/2019 (6pm-8pm)</v>
          </cell>
          <cell r="D992">
            <v>16</v>
          </cell>
          <cell r="E992">
            <v>1.2942351102828979</v>
          </cell>
          <cell r="F992">
            <v>1.2400732040405273</v>
          </cell>
          <cell r="G992">
            <v>2.3784544318914413E-2</v>
          </cell>
          <cell r="H992">
            <v>92.094734248503144</v>
          </cell>
        </row>
        <row r="993">
          <cell r="A993" t="str">
            <v/>
          </cell>
          <cell r="B993" t="str">
            <v>LCA: Big Creek/Ventura</v>
          </cell>
          <cell r="C993" t="str">
            <v>9/24/2019 (5pm-8pm)</v>
          </cell>
          <cell r="D993">
            <v>16</v>
          </cell>
          <cell r="E993">
            <v>0.79607975482940674</v>
          </cell>
          <cell r="F993">
            <v>0.57158792018890381</v>
          </cell>
          <cell r="G993">
            <v>0.18771921098232269</v>
          </cell>
          <cell r="H993">
            <v>74.154945054944946</v>
          </cell>
        </row>
        <row r="994">
          <cell r="A994" t="str">
            <v/>
          </cell>
          <cell r="B994" t="str">
            <v>LCA: Big Creek/Ventura</v>
          </cell>
          <cell r="C994" t="str">
            <v>9/24/2019 (5pm-8pm)</v>
          </cell>
          <cell r="D994">
            <v>17</v>
          </cell>
          <cell r="E994">
            <v>0.94313341379165649</v>
          </cell>
          <cell r="F994">
            <v>0.79830610752105713</v>
          </cell>
          <cell r="G994">
            <v>0.17930395901203156</v>
          </cell>
          <cell r="H994">
            <v>73.359340659340774</v>
          </cell>
        </row>
        <row r="995">
          <cell r="A995" t="str">
            <v/>
          </cell>
          <cell r="B995" t="str">
            <v>LCA: Big Creek/Ventura</v>
          </cell>
          <cell r="C995" t="str">
            <v>9/24/2019 (6pm-8pm)</v>
          </cell>
          <cell r="D995">
            <v>17</v>
          </cell>
          <cell r="E995">
            <v>1.6963011026382446</v>
          </cell>
          <cell r="F995">
            <v>1.6961126327514648</v>
          </cell>
          <cell r="G995">
            <v>2.4325279518961906E-2</v>
          </cell>
          <cell r="H995">
            <v>92.083002463925197</v>
          </cell>
        </row>
        <row r="996">
          <cell r="A996" t="str">
            <v/>
          </cell>
          <cell r="B996" t="str">
            <v>LCA: Big Creek/Ventura</v>
          </cell>
          <cell r="C996" t="str">
            <v>9/24/2019 (6pm-8pm)</v>
          </cell>
          <cell r="D996">
            <v>18</v>
          </cell>
          <cell r="E996">
            <v>2.0085556507110596</v>
          </cell>
          <cell r="F996">
            <v>2.0174696445465088</v>
          </cell>
          <cell r="G996">
            <v>2.4559013545513153E-2</v>
          </cell>
          <cell r="H996">
            <v>90.502041534670667</v>
          </cell>
        </row>
        <row r="997">
          <cell r="A997" t="str">
            <v/>
          </cell>
          <cell r="B997" t="str">
            <v>LCA: Big Creek/Ventura</v>
          </cell>
          <cell r="C997" t="str">
            <v>9/24/2019 (5pm-8pm)</v>
          </cell>
          <cell r="D997">
            <v>18</v>
          </cell>
          <cell r="E997">
            <v>1.1776440143585205</v>
          </cell>
          <cell r="F997">
            <v>0.82509744167327881</v>
          </cell>
          <cell r="G997">
            <v>0.16859476268291473</v>
          </cell>
          <cell r="H997">
            <v>72.264835164835162</v>
          </cell>
        </row>
        <row r="998">
          <cell r="A998" t="str">
            <v/>
          </cell>
          <cell r="B998" t="str">
            <v>LCA: Big Creek/Ventura</v>
          </cell>
          <cell r="C998" t="str">
            <v>9/24/2019 (5pm-8pm)</v>
          </cell>
          <cell r="D998">
            <v>19</v>
          </cell>
          <cell r="E998">
            <v>1.3738385438919067</v>
          </cell>
          <cell r="F998">
            <v>1.0571261644363403</v>
          </cell>
          <cell r="G998">
            <v>0.17370666563510895</v>
          </cell>
          <cell r="H998">
            <v>69.733406593406627</v>
          </cell>
        </row>
        <row r="999">
          <cell r="A999" t="str">
            <v/>
          </cell>
          <cell r="B999" t="str">
            <v>LCA: Big Creek/Ventura</v>
          </cell>
          <cell r="C999" t="str">
            <v>9/24/2019 (6pm-8pm)</v>
          </cell>
          <cell r="D999">
            <v>19</v>
          </cell>
          <cell r="E999">
            <v>2.1011726856231689</v>
          </cell>
          <cell r="F999">
            <v>1.3759702444076538</v>
          </cell>
          <cell r="G999">
            <v>2.4127593263983727E-2</v>
          </cell>
          <cell r="H999">
            <v>85.574287222811336</v>
          </cell>
        </row>
        <row r="1000">
          <cell r="A1000" t="str">
            <v/>
          </cell>
          <cell r="B1000" t="str">
            <v>LCA: Big Creek/Ventura</v>
          </cell>
          <cell r="C1000" t="str">
            <v>9/24/2019 (5pm-8pm)</v>
          </cell>
          <cell r="D1000">
            <v>20</v>
          </cell>
          <cell r="E1000">
            <v>1.2125012874603271</v>
          </cell>
          <cell r="F1000">
            <v>1.1440854072570801</v>
          </cell>
          <cell r="G1000">
            <v>0.1437356173992157</v>
          </cell>
          <cell r="H1000">
            <v>65.82582417582428</v>
          </cell>
        </row>
        <row r="1001">
          <cell r="A1001" t="str">
            <v/>
          </cell>
          <cell r="B1001" t="str">
            <v>LCA: Big Creek/Ventura</v>
          </cell>
          <cell r="C1001" t="str">
            <v>9/24/2019 (6pm-8pm)</v>
          </cell>
          <cell r="D1001">
            <v>20</v>
          </cell>
          <cell r="E1001">
            <v>2.0686566829681396</v>
          </cell>
          <cell r="F1001">
            <v>1.6257394552230835</v>
          </cell>
          <cell r="G1001">
            <v>2.2469222545623779E-2</v>
          </cell>
          <cell r="H1001">
            <v>81.972256247799223</v>
          </cell>
        </row>
        <row r="1002">
          <cell r="A1002" t="str">
            <v/>
          </cell>
          <cell r="B1002" t="str">
            <v>LCA: Big Creek/Ventura</v>
          </cell>
          <cell r="C1002" t="str">
            <v>9/24/2019 (5pm-8pm)</v>
          </cell>
          <cell r="D1002">
            <v>21</v>
          </cell>
          <cell r="E1002">
            <v>1.1195617914199829</v>
          </cell>
          <cell r="F1002">
            <v>1.3739395141601563</v>
          </cell>
          <cell r="G1002">
            <v>0.12757818400859833</v>
          </cell>
          <cell r="H1002">
            <v>65.478681318681296</v>
          </cell>
        </row>
        <row r="1003">
          <cell r="A1003" t="str">
            <v/>
          </cell>
          <cell r="B1003" t="str">
            <v>LCA: Big Creek/Ventura</v>
          </cell>
          <cell r="C1003" t="str">
            <v>9/24/2019 (6pm-8pm)</v>
          </cell>
          <cell r="D1003">
            <v>21</v>
          </cell>
          <cell r="E1003">
            <v>2.0013628005981445</v>
          </cell>
          <cell r="F1003">
            <v>2.4456448554992676</v>
          </cell>
          <cell r="G1003">
            <v>2.2014781832695007E-2</v>
          </cell>
          <cell r="H1003">
            <v>80.080429426253417</v>
          </cell>
        </row>
        <row r="1004">
          <cell r="A1004" t="str">
            <v/>
          </cell>
          <cell r="B1004" t="str">
            <v>LCA: Big Creek/Ventura</v>
          </cell>
          <cell r="C1004" t="str">
            <v>9/24/2019 (5pm-8pm)</v>
          </cell>
          <cell r="D1004">
            <v>22</v>
          </cell>
          <cell r="E1004">
            <v>1.0921438932418823</v>
          </cell>
          <cell r="F1004">
            <v>1.0139811038970947</v>
          </cell>
          <cell r="G1004">
            <v>0.12516720592975616</v>
          </cell>
          <cell r="H1004">
            <v>65.437692307692274</v>
          </cell>
        </row>
        <row r="1005">
          <cell r="A1005" t="str">
            <v/>
          </cell>
          <cell r="B1005" t="str">
            <v>LCA: Big Creek/Ventura</v>
          </cell>
          <cell r="C1005" t="str">
            <v>9/24/2019 (6pm-8pm)</v>
          </cell>
          <cell r="D1005">
            <v>22</v>
          </cell>
          <cell r="E1005">
            <v>1.7644423246383667</v>
          </cell>
          <cell r="F1005">
            <v>1.8647234439849854</v>
          </cell>
          <cell r="G1005">
            <v>2.0271316170692444E-2</v>
          </cell>
          <cell r="H1005">
            <v>78.473692361848606</v>
          </cell>
        </row>
        <row r="1006">
          <cell r="A1006" t="str">
            <v/>
          </cell>
          <cell r="B1006" t="str">
            <v>LCA: Big Creek/Ventura</v>
          </cell>
          <cell r="C1006" t="str">
            <v>9/24/2019 (6pm-8pm)</v>
          </cell>
          <cell r="D1006">
            <v>23</v>
          </cell>
          <cell r="E1006">
            <v>1.4696300029754639</v>
          </cell>
          <cell r="F1006">
            <v>1.5679323673248291</v>
          </cell>
          <cell r="G1006">
            <v>1.932387612760067E-2</v>
          </cell>
          <cell r="H1006">
            <v>74.454445617741882</v>
          </cell>
        </row>
        <row r="1007">
          <cell r="A1007" t="str">
            <v/>
          </cell>
          <cell r="B1007" t="str">
            <v>LCA: Big Creek/Ventura</v>
          </cell>
          <cell r="C1007" t="str">
            <v>9/24/2019 (5pm-8pm)</v>
          </cell>
          <cell r="D1007">
            <v>23</v>
          </cell>
          <cell r="E1007">
            <v>0.95345133543014526</v>
          </cell>
          <cell r="F1007">
            <v>0.95756018161773682</v>
          </cell>
          <cell r="G1007">
            <v>0.12463351339101791</v>
          </cell>
          <cell r="H1007">
            <v>63.465604395604366</v>
          </cell>
        </row>
        <row r="1008">
          <cell r="A1008" t="str">
            <v/>
          </cell>
          <cell r="B1008" t="str">
            <v>LCA: Big Creek/Ventura</v>
          </cell>
          <cell r="C1008" t="str">
            <v>9/24/2019 (5pm-8pm)</v>
          </cell>
          <cell r="D1008">
            <v>24</v>
          </cell>
          <cell r="E1008">
            <v>0.81204104423522949</v>
          </cell>
          <cell r="F1008">
            <v>0.8851466178894043</v>
          </cell>
          <cell r="G1008">
            <v>0.10459806025028229</v>
          </cell>
          <cell r="H1008">
            <v>62.97065934065931</v>
          </cell>
        </row>
        <row r="1009">
          <cell r="A1009" t="str">
            <v/>
          </cell>
          <cell r="B1009" t="str">
            <v>LCA: Big Creek/Ventura</v>
          </cell>
          <cell r="C1009" t="str">
            <v>9/24/2019 (6pm-8pm)</v>
          </cell>
          <cell r="D1009">
            <v>24</v>
          </cell>
          <cell r="E1009">
            <v>1.187359094619751</v>
          </cell>
          <cell r="F1009">
            <v>1.2686293125152588</v>
          </cell>
          <cell r="G1009">
            <v>1.772991381585598E-2</v>
          </cell>
          <cell r="H1009">
            <v>72.134273143258426</v>
          </cell>
        </row>
        <row r="1010">
          <cell r="A1010" t="str">
            <v/>
          </cell>
          <cell r="B1010" t="str">
            <v>LCA: Big Creek/Ventura</v>
          </cell>
          <cell r="C1010" t="str">
            <v>9/25/2019 (6pm-7pm)</v>
          </cell>
          <cell r="D1010">
            <v>1</v>
          </cell>
          <cell r="E1010">
            <v>1.0331195592880249</v>
          </cell>
          <cell r="F1010">
            <v>1.0566380023956299</v>
          </cell>
          <cell r="G1010">
            <v>1.7031881958246231E-2</v>
          </cell>
          <cell r="H1010">
            <v>70.603736147759022</v>
          </cell>
        </row>
        <row r="1011">
          <cell r="A1011" t="str">
            <v/>
          </cell>
          <cell r="B1011" t="str">
            <v>LCA: Big Creek/Ventura</v>
          </cell>
          <cell r="C1011" t="str">
            <v>9/25/2019 (6pm-8pm)</v>
          </cell>
          <cell r="D1011">
            <v>1</v>
          </cell>
          <cell r="E1011">
            <v>0.65375816822052002</v>
          </cell>
          <cell r="F1011">
            <v>0.64956372976303101</v>
          </cell>
          <cell r="G1011">
            <v>0.1079949215054512</v>
          </cell>
          <cell r="H1011">
            <v>62.027888888888789</v>
          </cell>
        </row>
        <row r="1012">
          <cell r="A1012" t="str">
            <v/>
          </cell>
          <cell r="B1012" t="str">
            <v>LCA: Big Creek/Ventura</v>
          </cell>
          <cell r="C1012" t="str">
            <v>9/25/2019 (6pm-8pm)</v>
          </cell>
          <cell r="D1012">
            <v>2</v>
          </cell>
          <cell r="E1012">
            <v>0.57848143577575684</v>
          </cell>
          <cell r="F1012">
            <v>0.57496315240859985</v>
          </cell>
          <cell r="G1012">
            <v>8.7866149842739105E-2</v>
          </cell>
          <cell r="H1012">
            <v>62.722222222222143</v>
          </cell>
        </row>
        <row r="1013">
          <cell r="A1013" t="str">
            <v/>
          </cell>
          <cell r="B1013" t="str">
            <v>LCA: Big Creek/Ventura</v>
          </cell>
          <cell r="C1013" t="str">
            <v>9/25/2019 (6pm-7pm)</v>
          </cell>
          <cell r="D1013">
            <v>2</v>
          </cell>
          <cell r="E1013">
            <v>0.89097213745117188</v>
          </cell>
          <cell r="F1013">
            <v>0.89520615339279175</v>
          </cell>
          <cell r="G1013">
            <v>1.5532116405665874E-2</v>
          </cell>
          <cell r="H1013">
            <v>69.072562884788169</v>
          </cell>
        </row>
        <row r="1014">
          <cell r="A1014" t="str">
            <v/>
          </cell>
          <cell r="B1014" t="str">
            <v>LCA: Big Creek/Ventura</v>
          </cell>
          <cell r="C1014" t="str">
            <v>9/25/2019 (6pm-7pm)</v>
          </cell>
          <cell r="D1014">
            <v>3</v>
          </cell>
          <cell r="E1014">
            <v>0.78743904829025269</v>
          </cell>
          <cell r="F1014">
            <v>0.79329919815063477</v>
          </cell>
          <cell r="G1014">
            <v>1.3875574804842472E-2</v>
          </cell>
          <cell r="H1014">
            <v>67.377871591910591</v>
          </cell>
        </row>
        <row r="1015">
          <cell r="A1015" t="str">
            <v/>
          </cell>
          <cell r="B1015" t="str">
            <v>LCA: Big Creek/Ventura</v>
          </cell>
          <cell r="C1015" t="str">
            <v>9/25/2019 (6pm-8pm)</v>
          </cell>
          <cell r="D1015">
            <v>3</v>
          </cell>
          <cell r="E1015">
            <v>0.46908324956893921</v>
          </cell>
          <cell r="F1015">
            <v>0.52822107076644897</v>
          </cell>
          <cell r="G1015">
            <v>6.2527336180210114E-2</v>
          </cell>
          <cell r="H1015">
            <v>62.682999999999915</v>
          </cell>
        </row>
        <row r="1016">
          <cell r="A1016" t="str">
            <v/>
          </cell>
          <cell r="B1016" t="str">
            <v>LCA: Big Creek/Ventura</v>
          </cell>
          <cell r="C1016" t="str">
            <v>9/25/2019 (6pm-8pm)</v>
          </cell>
          <cell r="D1016">
            <v>4</v>
          </cell>
          <cell r="E1016">
            <v>0.47446727752685547</v>
          </cell>
          <cell r="F1016">
            <v>0.50414788722991943</v>
          </cell>
          <cell r="G1016">
            <v>4.1711769998073578E-2</v>
          </cell>
          <cell r="H1016">
            <v>61.435777777777687</v>
          </cell>
        </row>
        <row r="1017">
          <cell r="A1017" t="str">
            <v/>
          </cell>
          <cell r="B1017" t="str">
            <v>LCA: Big Creek/Ventura</v>
          </cell>
          <cell r="C1017" t="str">
            <v>9/25/2019 (6pm-7pm)</v>
          </cell>
          <cell r="D1017">
            <v>4</v>
          </cell>
          <cell r="E1017">
            <v>0.71507042646408081</v>
          </cell>
          <cell r="F1017">
            <v>0.72460341453552246</v>
          </cell>
          <cell r="G1017">
            <v>1.2315801344811916E-2</v>
          </cell>
          <cell r="H1017">
            <v>66.022042216358813</v>
          </cell>
        </row>
        <row r="1018">
          <cell r="A1018" t="str">
            <v/>
          </cell>
          <cell r="B1018" t="str">
            <v>LCA: Big Creek/Ventura</v>
          </cell>
          <cell r="C1018" t="str">
            <v>9/25/2019 (6pm-8pm)</v>
          </cell>
          <cell r="D1018">
            <v>5</v>
          </cell>
          <cell r="E1018">
            <v>0.47409158945083618</v>
          </cell>
          <cell r="F1018">
            <v>0.48246264457702637</v>
          </cell>
          <cell r="G1018">
            <v>4.4403232634067535E-2</v>
          </cell>
          <cell r="H1018">
            <v>61.789000000000001</v>
          </cell>
        </row>
        <row r="1019">
          <cell r="A1019" t="str">
            <v/>
          </cell>
          <cell r="B1019" t="str">
            <v>LCA: Big Creek/Ventura</v>
          </cell>
          <cell r="C1019" t="str">
            <v>9/25/2019 (6pm-7pm)</v>
          </cell>
          <cell r="D1019">
            <v>5</v>
          </cell>
          <cell r="E1019">
            <v>0.67136627435684204</v>
          </cell>
          <cell r="F1019">
            <v>0.6842658519744873</v>
          </cell>
          <cell r="G1019">
            <v>1.0819328017532825E-2</v>
          </cell>
          <cell r="H1019">
            <v>64.805419525068956</v>
          </cell>
        </row>
        <row r="1020">
          <cell r="A1020" t="str">
            <v/>
          </cell>
          <cell r="B1020" t="str">
            <v>LCA: Big Creek/Ventura</v>
          </cell>
          <cell r="C1020" t="str">
            <v>9/25/2019 (6pm-8pm)</v>
          </cell>
          <cell r="D1020">
            <v>6</v>
          </cell>
          <cell r="E1020">
            <v>0.52015930414199829</v>
          </cell>
          <cell r="F1020">
            <v>0.55825316905975342</v>
          </cell>
          <cell r="G1020">
            <v>4.3188650161027908E-2</v>
          </cell>
          <cell r="H1020">
            <v>60.604666666666731</v>
          </cell>
        </row>
        <row r="1021">
          <cell r="A1021" t="str">
            <v/>
          </cell>
          <cell r="B1021" t="str">
            <v>LCA: Big Creek/Ventura</v>
          </cell>
          <cell r="C1021" t="str">
            <v>9/25/2019 (6pm-7pm)</v>
          </cell>
          <cell r="D1021">
            <v>6</v>
          </cell>
          <cell r="E1021">
            <v>0.67693758010864258</v>
          </cell>
          <cell r="F1021">
            <v>0.69089198112487793</v>
          </cell>
          <cell r="G1021">
            <v>9.9543780088424683E-3</v>
          </cell>
          <cell r="H1021">
            <v>63.716204045735424</v>
          </cell>
        </row>
        <row r="1022">
          <cell r="A1022" t="str">
            <v/>
          </cell>
          <cell r="B1022" t="str">
            <v>LCA: Big Creek/Ventura</v>
          </cell>
          <cell r="C1022" t="str">
            <v>9/25/2019 (6pm-7pm)</v>
          </cell>
          <cell r="D1022">
            <v>7</v>
          </cell>
          <cell r="E1022">
            <v>0.73410928249359131</v>
          </cell>
          <cell r="F1022">
            <v>0.7443692684173584</v>
          </cell>
          <cell r="G1022">
            <v>9.4200801104307175E-3</v>
          </cell>
          <cell r="H1022">
            <v>62.936812664911351</v>
          </cell>
        </row>
        <row r="1023">
          <cell r="A1023" t="str">
            <v/>
          </cell>
          <cell r="B1023" t="str">
            <v>LCA: Big Creek/Ventura</v>
          </cell>
          <cell r="C1023" t="str">
            <v>9/25/2019 (6pm-8pm)</v>
          </cell>
          <cell r="D1023">
            <v>7</v>
          </cell>
          <cell r="E1023">
            <v>0.60512787103652954</v>
          </cell>
          <cell r="F1023">
            <v>0.5348392128944397</v>
          </cell>
          <cell r="G1023">
            <v>4.708799347281456E-2</v>
          </cell>
          <cell r="H1023">
            <v>60.465777777777831</v>
          </cell>
        </row>
        <row r="1024">
          <cell r="A1024" t="str">
            <v/>
          </cell>
          <cell r="B1024" t="str">
            <v>LCA: Big Creek/Ventura</v>
          </cell>
          <cell r="C1024" t="str">
            <v>9/25/2019 (6pm-7pm)</v>
          </cell>
          <cell r="D1024">
            <v>8</v>
          </cell>
          <cell r="E1024">
            <v>0.73303902149200439</v>
          </cell>
          <cell r="F1024">
            <v>0.70823806524276733</v>
          </cell>
          <cell r="G1024">
            <v>1.0482287965714931E-2</v>
          </cell>
          <cell r="H1024">
            <v>64.861834652595988</v>
          </cell>
        </row>
        <row r="1025">
          <cell r="A1025" t="str">
            <v/>
          </cell>
          <cell r="B1025" t="str">
            <v>LCA: Big Creek/Ventura</v>
          </cell>
          <cell r="C1025" t="str">
            <v>9/25/2019 (6pm-8pm)</v>
          </cell>
          <cell r="D1025">
            <v>8</v>
          </cell>
          <cell r="E1025">
            <v>0.59040975570678711</v>
          </cell>
          <cell r="F1025">
            <v>0.49491801857948303</v>
          </cell>
          <cell r="G1025">
            <v>7.008940726518631E-2</v>
          </cell>
          <cell r="H1025">
            <v>61.878222222222291</v>
          </cell>
        </row>
        <row r="1026">
          <cell r="A1026" t="str">
            <v/>
          </cell>
          <cell r="B1026" t="str">
            <v>LCA: Big Creek/Ventura</v>
          </cell>
          <cell r="C1026" t="str">
            <v>9/25/2019 (6pm-8pm)</v>
          </cell>
          <cell r="D1026">
            <v>9</v>
          </cell>
          <cell r="E1026">
            <v>0.43459722399711609</v>
          </cell>
          <cell r="F1026">
            <v>0.44669848680496216</v>
          </cell>
          <cell r="G1026">
            <v>7.9300738871097565E-2</v>
          </cell>
          <cell r="H1026">
            <v>67.234888888888804</v>
          </cell>
        </row>
        <row r="1027">
          <cell r="A1027" t="str">
            <v/>
          </cell>
          <cell r="B1027" t="str">
            <v>LCA: Big Creek/Ventura</v>
          </cell>
          <cell r="C1027" t="str">
            <v>9/25/2019 (6pm-7pm)</v>
          </cell>
          <cell r="D1027">
            <v>9</v>
          </cell>
          <cell r="E1027">
            <v>0.56868797540664673</v>
          </cell>
          <cell r="F1027">
            <v>0.53683477640151978</v>
          </cell>
          <cell r="G1027">
            <v>1.1216925457119942E-2</v>
          </cell>
          <cell r="H1027">
            <v>70.005827616534575</v>
          </cell>
        </row>
        <row r="1028">
          <cell r="A1028" t="str">
            <v/>
          </cell>
          <cell r="B1028" t="str">
            <v>LCA: Big Creek/Ventura</v>
          </cell>
          <cell r="C1028" t="str">
            <v>9/25/2019 (6pm-7pm)</v>
          </cell>
          <cell r="D1028">
            <v>10</v>
          </cell>
          <cell r="E1028">
            <v>0.41058331727981567</v>
          </cell>
          <cell r="F1028">
            <v>0.38668951392173767</v>
          </cell>
          <cell r="G1028">
            <v>1.3085190206766129E-2</v>
          </cell>
          <cell r="H1028">
            <v>76.903961301669867</v>
          </cell>
        </row>
        <row r="1029">
          <cell r="A1029" t="str">
            <v/>
          </cell>
          <cell r="B1029" t="str">
            <v>LCA: Big Creek/Ventura</v>
          </cell>
          <cell r="C1029" t="str">
            <v>9/25/2019 (6pm-8pm)</v>
          </cell>
          <cell r="D1029">
            <v>10</v>
          </cell>
          <cell r="E1029">
            <v>0.27940037846565247</v>
          </cell>
          <cell r="F1029">
            <v>0.32492467761039734</v>
          </cell>
          <cell r="G1029">
            <v>9.1274052858352661E-2</v>
          </cell>
          <cell r="H1029">
            <v>70.62222222222222</v>
          </cell>
        </row>
        <row r="1030">
          <cell r="A1030" t="str">
            <v/>
          </cell>
          <cell r="B1030" t="str">
            <v>LCA: Big Creek/Ventura</v>
          </cell>
          <cell r="C1030" t="str">
            <v>9/25/2019 (6pm-8pm)</v>
          </cell>
          <cell r="D1030">
            <v>11</v>
          </cell>
          <cell r="E1030">
            <v>0.156560018658638</v>
          </cell>
          <cell r="F1030">
            <v>0.25741013884544373</v>
          </cell>
          <cell r="G1030">
            <v>0.10345722734928131</v>
          </cell>
          <cell r="H1030">
            <v>72.35777777777767</v>
          </cell>
        </row>
        <row r="1031">
          <cell r="A1031" t="str">
            <v/>
          </cell>
          <cell r="B1031" t="str">
            <v>LCA: Big Creek/Ventura</v>
          </cell>
          <cell r="C1031" t="str">
            <v>9/25/2019 (6pm-7pm)</v>
          </cell>
          <cell r="D1031">
            <v>11</v>
          </cell>
          <cell r="E1031">
            <v>0.31224650144577026</v>
          </cell>
          <cell r="F1031">
            <v>0.29202631115913391</v>
          </cell>
          <cell r="G1031">
            <v>1.5441589057445526E-2</v>
          </cell>
          <cell r="H1031">
            <v>84.016992084428168</v>
          </cell>
        </row>
        <row r="1032">
          <cell r="A1032" t="str">
            <v/>
          </cell>
          <cell r="B1032" t="str">
            <v>LCA: Big Creek/Ventura</v>
          </cell>
          <cell r="C1032" t="str">
            <v>9/25/2019 (6pm-7pm)</v>
          </cell>
          <cell r="D1032">
            <v>12</v>
          </cell>
          <cell r="E1032">
            <v>0.35727563500404358</v>
          </cell>
          <cell r="F1032">
            <v>0.32703891396522522</v>
          </cell>
          <cell r="G1032">
            <v>1.8090065568685532E-2</v>
          </cell>
          <cell r="H1032">
            <v>88.967088830250205</v>
          </cell>
        </row>
        <row r="1033">
          <cell r="A1033" t="str">
            <v/>
          </cell>
          <cell r="B1033" t="str">
            <v>LCA: Big Creek/Ventura</v>
          </cell>
          <cell r="C1033" t="str">
            <v>9/25/2019 (6pm-8pm)</v>
          </cell>
          <cell r="D1033">
            <v>12</v>
          </cell>
          <cell r="E1033">
            <v>0.2560788094997406</v>
          </cell>
          <cell r="F1033">
            <v>0.15734763443470001</v>
          </cell>
          <cell r="G1033">
            <v>0.11040884256362915</v>
          </cell>
          <cell r="H1033">
            <v>71.589999999999918</v>
          </cell>
        </row>
        <row r="1034">
          <cell r="A1034" t="str">
            <v/>
          </cell>
          <cell r="B1034" t="str">
            <v>LCA: Big Creek/Ventura</v>
          </cell>
          <cell r="C1034" t="str">
            <v>9/25/2019 (6pm-7pm)</v>
          </cell>
          <cell r="D1034">
            <v>13</v>
          </cell>
          <cell r="E1034">
            <v>0.5341038703918457</v>
          </cell>
          <cell r="F1034">
            <v>0.50470554828643799</v>
          </cell>
          <cell r="G1034">
            <v>2.0489932969212532E-2</v>
          </cell>
          <cell r="H1034">
            <v>91.519753737910023</v>
          </cell>
        </row>
        <row r="1035">
          <cell r="A1035" t="str">
            <v/>
          </cell>
          <cell r="B1035" t="str">
            <v>LCA: Big Creek/Ventura</v>
          </cell>
          <cell r="C1035" t="str">
            <v>9/25/2019 (6pm-8pm)</v>
          </cell>
          <cell r="D1035">
            <v>13</v>
          </cell>
          <cell r="E1035">
            <v>0.40765553712844849</v>
          </cell>
          <cell r="F1035">
            <v>0.13430425524711609</v>
          </cell>
          <cell r="G1035">
            <v>0.1478901207447052</v>
          </cell>
          <cell r="H1035">
            <v>72.492222222222338</v>
          </cell>
        </row>
        <row r="1036">
          <cell r="A1036" t="str">
            <v/>
          </cell>
          <cell r="B1036" t="str">
            <v>LCA: Big Creek/Ventura</v>
          </cell>
          <cell r="C1036" t="str">
            <v>9/25/2019 (6pm-7pm)</v>
          </cell>
          <cell r="D1036">
            <v>14</v>
          </cell>
          <cell r="E1036">
            <v>0.78141295909881592</v>
          </cell>
          <cell r="F1036">
            <v>0.7947617769241333</v>
          </cell>
          <cell r="G1036">
            <v>2.2535709664225578E-2</v>
          </cell>
          <cell r="H1036">
            <v>90.401266490763774</v>
          </cell>
        </row>
        <row r="1037">
          <cell r="A1037" t="str">
            <v/>
          </cell>
          <cell r="B1037" t="str">
            <v>LCA: Big Creek/Ventura</v>
          </cell>
          <cell r="C1037" t="str">
            <v>9/25/2019 (6pm-8pm)</v>
          </cell>
          <cell r="D1037">
            <v>14</v>
          </cell>
          <cell r="E1037">
            <v>0.53370720148086548</v>
          </cell>
          <cell r="F1037">
            <v>0.21776160597801208</v>
          </cell>
          <cell r="G1037">
            <v>0.15702199935913086</v>
          </cell>
          <cell r="H1037">
            <v>71.234444444444449</v>
          </cell>
        </row>
        <row r="1038">
          <cell r="A1038" t="str">
            <v/>
          </cell>
          <cell r="B1038" t="str">
            <v>LCA: Big Creek/Ventura</v>
          </cell>
          <cell r="C1038" t="str">
            <v>9/25/2019 (6pm-8pm)</v>
          </cell>
          <cell r="D1038">
            <v>15</v>
          </cell>
          <cell r="E1038">
            <v>0.72022461891174316</v>
          </cell>
          <cell r="F1038">
            <v>0.49416887760162354</v>
          </cell>
          <cell r="G1038">
            <v>0.16529625654220581</v>
          </cell>
          <cell r="H1038">
            <v>71.856666666666769</v>
          </cell>
        </row>
        <row r="1039">
          <cell r="A1039" t="str">
            <v/>
          </cell>
          <cell r="B1039" t="str">
            <v>LCA: Big Creek/Ventura</v>
          </cell>
          <cell r="C1039" t="str">
            <v>9/25/2019 (6pm-7pm)</v>
          </cell>
          <cell r="D1039">
            <v>15</v>
          </cell>
          <cell r="E1039">
            <v>1.1055811643600464</v>
          </cell>
          <cell r="F1039">
            <v>1.1748216152191162</v>
          </cell>
          <cell r="G1039">
            <v>2.3907411843538284E-2</v>
          </cell>
          <cell r="H1039">
            <v>90.388390501323158</v>
          </cell>
        </row>
        <row r="1040">
          <cell r="A1040" t="str">
            <v/>
          </cell>
          <cell r="B1040" t="str">
            <v>LCA: Big Creek/Ventura</v>
          </cell>
          <cell r="C1040" t="str">
            <v>9/25/2019 (6pm-7pm)</v>
          </cell>
          <cell r="D1040">
            <v>16</v>
          </cell>
          <cell r="E1040">
            <v>1.4573713541030884</v>
          </cell>
          <cell r="F1040">
            <v>1.5714842081069946</v>
          </cell>
          <cell r="G1040">
            <v>2.5239793583750725E-2</v>
          </cell>
          <cell r="H1040">
            <v>89.967602462619752</v>
          </cell>
        </row>
        <row r="1041">
          <cell r="A1041" t="str">
            <v/>
          </cell>
          <cell r="B1041" t="str">
            <v>LCA: Big Creek/Ventura</v>
          </cell>
          <cell r="C1041" t="str">
            <v>9/25/2019 (6pm-8pm)</v>
          </cell>
          <cell r="D1041">
            <v>16</v>
          </cell>
          <cell r="E1041">
            <v>1.0041831731796265</v>
          </cell>
          <cell r="F1041">
            <v>0.61542534828186035</v>
          </cell>
          <cell r="G1041">
            <v>0.17547920346260071</v>
          </cell>
          <cell r="H1041">
            <v>69.360333333333273</v>
          </cell>
        </row>
        <row r="1042">
          <cell r="A1042" t="str">
            <v/>
          </cell>
          <cell r="B1042" t="str">
            <v>LCA: Big Creek/Ventura</v>
          </cell>
          <cell r="C1042" t="str">
            <v>9/25/2019 (6pm-7pm)</v>
          </cell>
          <cell r="D1042">
            <v>17</v>
          </cell>
          <cell r="E1042">
            <v>1.8123717308044434</v>
          </cell>
          <cell r="F1042">
            <v>1.8796200752258301</v>
          </cell>
          <cell r="G1042">
            <v>2.5479001924395561E-2</v>
          </cell>
          <cell r="H1042">
            <v>89.070930518908625</v>
          </cell>
        </row>
        <row r="1043">
          <cell r="A1043" t="str">
            <v/>
          </cell>
          <cell r="B1043" t="str">
            <v>LCA: Big Creek/Ventura</v>
          </cell>
          <cell r="C1043" t="str">
            <v>9/25/2019 (6pm-8pm)</v>
          </cell>
          <cell r="D1043">
            <v>17</v>
          </cell>
          <cell r="E1043">
            <v>1.2140651941299438</v>
          </cell>
          <cell r="F1043">
            <v>0.92444729804992676</v>
          </cell>
          <cell r="G1043">
            <v>0.17537219822406769</v>
          </cell>
          <cell r="H1043">
            <v>68.637333333333416</v>
          </cell>
        </row>
        <row r="1044">
          <cell r="A1044" t="str">
            <v/>
          </cell>
          <cell r="B1044" t="str">
            <v>LCA: Big Creek/Ventura</v>
          </cell>
          <cell r="C1044" t="str">
            <v>9/25/2019 (6pm-7pm)</v>
          </cell>
          <cell r="D1044">
            <v>18</v>
          </cell>
          <cell r="E1044">
            <v>2.0245916843414307</v>
          </cell>
          <cell r="F1044">
            <v>2.1051626205444336</v>
          </cell>
          <cell r="G1044">
            <v>2.5111081078648567E-2</v>
          </cell>
          <cell r="H1044">
            <v>86.932868953388862</v>
          </cell>
        </row>
        <row r="1045">
          <cell r="A1045" t="str">
            <v/>
          </cell>
          <cell r="B1045" t="str">
            <v>LCA: Big Creek/Ventura</v>
          </cell>
          <cell r="C1045" t="str">
            <v>9/25/2019 (6pm-8pm)</v>
          </cell>
          <cell r="D1045">
            <v>18</v>
          </cell>
          <cell r="E1045">
            <v>1.3248336315155029</v>
          </cell>
          <cell r="F1045">
            <v>1.3970597982406616</v>
          </cell>
          <cell r="G1045">
            <v>0.17363868653774261</v>
          </cell>
          <cell r="H1045">
            <v>67.753777777777813</v>
          </cell>
        </row>
        <row r="1046">
          <cell r="A1046" t="str">
            <v/>
          </cell>
          <cell r="B1046" t="str">
            <v>LCA: Big Creek/Ventura</v>
          </cell>
          <cell r="C1046" t="str">
            <v>9/25/2019 (6pm-8pm)</v>
          </cell>
          <cell r="D1046">
            <v>19</v>
          </cell>
          <cell r="E1046">
            <v>1.3287950754165649</v>
          </cell>
          <cell r="F1046">
            <v>1.0397521257400513</v>
          </cell>
          <cell r="G1046">
            <v>0.17285604774951935</v>
          </cell>
          <cell r="H1046">
            <v>66.106333333333282</v>
          </cell>
        </row>
        <row r="1047">
          <cell r="A1047" t="str">
            <v/>
          </cell>
          <cell r="B1047" t="str">
            <v>LCA: Big Creek/Ventura</v>
          </cell>
          <cell r="C1047" t="str">
            <v>9/25/2019 (6pm-7pm)</v>
          </cell>
          <cell r="D1047">
            <v>19</v>
          </cell>
          <cell r="E1047">
            <v>2.0536956787109375</v>
          </cell>
          <cell r="F1047">
            <v>1.323799729347229</v>
          </cell>
          <cell r="G1047">
            <v>2.4681499227881432E-2</v>
          </cell>
          <cell r="H1047">
            <v>83.91095866315095</v>
          </cell>
        </row>
        <row r="1048">
          <cell r="A1048" t="str">
            <v/>
          </cell>
          <cell r="B1048" t="str">
            <v>LCA: Big Creek/Ventura</v>
          </cell>
          <cell r="C1048" t="str">
            <v>9/25/2019 (6pm-7pm)</v>
          </cell>
          <cell r="D1048">
            <v>20</v>
          </cell>
          <cell r="E1048">
            <v>2.0117936134338379</v>
          </cell>
          <cell r="F1048">
            <v>2.536463737487793</v>
          </cell>
          <cell r="G1048">
            <v>2.3648090660572052E-2</v>
          </cell>
          <cell r="H1048">
            <v>79.665491644675114</v>
          </cell>
        </row>
        <row r="1049">
          <cell r="A1049" t="str">
            <v/>
          </cell>
          <cell r="B1049" t="str">
            <v>LCA: Big Creek/Ventura</v>
          </cell>
          <cell r="C1049" t="str">
            <v>9/25/2019 (6pm-8pm)</v>
          </cell>
          <cell r="D1049">
            <v>20</v>
          </cell>
          <cell r="E1049">
            <v>1.3398113250732422</v>
          </cell>
          <cell r="F1049">
            <v>1.145302414894104</v>
          </cell>
          <cell r="G1049">
            <v>0.15599644184112549</v>
          </cell>
          <cell r="H1049">
            <v>65.026444444444394</v>
          </cell>
        </row>
        <row r="1050">
          <cell r="A1050" t="str">
            <v/>
          </cell>
          <cell r="B1050" t="str">
            <v>LCA: Big Creek/Ventura</v>
          </cell>
          <cell r="C1050" t="str">
            <v>9/25/2019 (6pm-8pm)</v>
          </cell>
          <cell r="D1050">
            <v>21</v>
          </cell>
          <cell r="E1050">
            <v>1.330950140953064</v>
          </cell>
          <cell r="F1050">
            <v>1.4309124946594238</v>
          </cell>
          <cell r="G1050">
            <v>0.14710775017738342</v>
          </cell>
          <cell r="H1050">
            <v>61.863777777777692</v>
          </cell>
        </row>
        <row r="1051">
          <cell r="A1051" t="str">
            <v/>
          </cell>
          <cell r="B1051" t="str">
            <v>LCA: Big Creek/Ventura</v>
          </cell>
          <cell r="C1051" t="str">
            <v>9/25/2019 (6pm-7pm)</v>
          </cell>
          <cell r="D1051">
            <v>21</v>
          </cell>
          <cell r="E1051">
            <v>1.926174521446228</v>
          </cell>
          <cell r="F1051">
            <v>2.0669028759002686</v>
          </cell>
          <cell r="G1051">
            <v>2.1703340113162994E-2</v>
          </cell>
          <cell r="H1051">
            <v>77.235806508360085</v>
          </cell>
        </row>
        <row r="1052">
          <cell r="A1052" t="str">
            <v/>
          </cell>
          <cell r="B1052" t="str">
            <v>LCA: Big Creek/Ventura</v>
          </cell>
          <cell r="C1052" t="str">
            <v>9/25/2019 (6pm-7pm)</v>
          </cell>
          <cell r="D1052">
            <v>22</v>
          </cell>
          <cell r="E1052">
            <v>1.737545371055603</v>
          </cell>
          <cell r="F1052">
            <v>1.8457450866699219</v>
          </cell>
          <cell r="G1052">
            <v>2.0787794142961502E-2</v>
          </cell>
          <cell r="H1052">
            <v>74.816956904133349</v>
          </cell>
        </row>
        <row r="1053">
          <cell r="A1053" t="str">
            <v/>
          </cell>
          <cell r="B1053" t="str">
            <v>LCA: Big Creek/Ventura</v>
          </cell>
          <cell r="C1053" t="str">
            <v>9/25/2019 (6pm-8pm)</v>
          </cell>
          <cell r="D1053">
            <v>22</v>
          </cell>
          <cell r="E1053">
            <v>1.2846953868865967</v>
          </cell>
          <cell r="F1053">
            <v>1.070894718170166</v>
          </cell>
          <cell r="G1053">
            <v>0.15984360873699188</v>
          </cell>
          <cell r="H1053">
            <v>59.818777777777733</v>
          </cell>
        </row>
        <row r="1054">
          <cell r="A1054" t="str">
            <v/>
          </cell>
          <cell r="B1054" t="str">
            <v>LCA: Big Creek/Ventura</v>
          </cell>
          <cell r="C1054" t="str">
            <v>9/25/2019 (6pm-7pm)</v>
          </cell>
          <cell r="D1054">
            <v>23</v>
          </cell>
          <cell r="E1054">
            <v>1.5159875154495239</v>
          </cell>
          <cell r="F1054">
            <v>1.5829548835754395</v>
          </cell>
          <cell r="G1054">
            <v>2.000885084271431E-2</v>
          </cell>
          <cell r="H1054">
            <v>73.409875109937616</v>
          </cell>
        </row>
        <row r="1055">
          <cell r="A1055" t="str">
            <v/>
          </cell>
          <cell r="B1055" t="str">
            <v>LCA: Big Creek/Ventura</v>
          </cell>
          <cell r="C1055" t="str">
            <v>9/25/2019 (6pm-8pm)</v>
          </cell>
          <cell r="D1055">
            <v>23</v>
          </cell>
          <cell r="E1055">
            <v>1.1342170238494873</v>
          </cell>
          <cell r="F1055">
            <v>0.94522804021835327</v>
          </cell>
          <cell r="G1055">
            <v>0.12617532908916473</v>
          </cell>
          <cell r="H1055">
            <v>55.396222222222249</v>
          </cell>
        </row>
        <row r="1056">
          <cell r="A1056" t="str">
            <v/>
          </cell>
          <cell r="B1056" t="str">
            <v>LCA: Big Creek/Ventura</v>
          </cell>
          <cell r="C1056" t="str">
            <v>9/25/2019 (6pm-8pm)</v>
          </cell>
          <cell r="D1056">
            <v>24</v>
          </cell>
          <cell r="E1056">
            <v>0.88275635242462158</v>
          </cell>
          <cell r="F1056">
            <v>0.83933901786804199</v>
          </cell>
          <cell r="G1056">
            <v>0.11432666331529617</v>
          </cell>
          <cell r="H1056">
            <v>57.725555555555559</v>
          </cell>
        </row>
        <row r="1057">
          <cell r="A1057" t="str">
            <v/>
          </cell>
          <cell r="B1057" t="str">
            <v>LCA: Big Creek/Ventura</v>
          </cell>
          <cell r="C1057" t="str">
            <v>9/25/2019 (6pm-7pm)</v>
          </cell>
          <cell r="D1057">
            <v>24</v>
          </cell>
          <cell r="E1057">
            <v>1.2352181673049927</v>
          </cell>
          <cell r="F1057">
            <v>1.3120726346969604</v>
          </cell>
          <cell r="G1057">
            <v>1.8252242356538773E-2</v>
          </cell>
          <cell r="H1057">
            <v>71.171718557608287</v>
          </cell>
        </row>
        <row r="1058">
          <cell r="A1058" t="str">
            <v/>
          </cell>
          <cell r="B1058" t="str">
            <v>LCA: Big Creek/Ventura</v>
          </cell>
          <cell r="C1058" t="str">
            <v>10/16/2019</v>
          </cell>
          <cell r="D1058">
            <v>1</v>
          </cell>
          <cell r="E1058">
            <v>0.71413689851760864</v>
          </cell>
          <cell r="F1058">
            <v>0.71157252788543701</v>
          </cell>
          <cell r="G1058">
            <v>1.2974628247320652E-2</v>
          </cell>
          <cell r="H1058">
            <v>58.669643968199381</v>
          </cell>
        </row>
        <row r="1059">
          <cell r="A1059" t="str">
            <v/>
          </cell>
          <cell r="B1059" t="str">
            <v>LCA: Big Creek/Ventura</v>
          </cell>
          <cell r="C1059" t="str">
            <v>10/16/2019</v>
          </cell>
          <cell r="D1059">
            <v>2</v>
          </cell>
          <cell r="E1059">
            <v>0.62922042608261108</v>
          </cell>
          <cell r="F1059">
            <v>0.65639495849609375</v>
          </cell>
          <cell r="G1059">
            <v>1.1778194457292557E-2</v>
          </cell>
          <cell r="H1059">
            <v>57.938280331832459</v>
          </cell>
        </row>
        <row r="1060">
          <cell r="A1060" t="str">
            <v/>
          </cell>
          <cell r="B1060" t="str">
            <v>LCA: Big Creek/Ventura</v>
          </cell>
          <cell r="C1060" t="str">
            <v>10/16/2019</v>
          </cell>
          <cell r="D1060">
            <v>3</v>
          </cell>
          <cell r="E1060">
            <v>0.57508993148803711</v>
          </cell>
          <cell r="F1060">
            <v>0.59937423467636108</v>
          </cell>
          <cell r="G1060">
            <v>1.0539916343986988E-2</v>
          </cell>
          <cell r="H1060">
            <v>56.351904597304802</v>
          </cell>
        </row>
        <row r="1061">
          <cell r="A1061" t="str">
            <v/>
          </cell>
          <cell r="B1061" t="str">
            <v>LCA: Big Creek/Ventura</v>
          </cell>
          <cell r="C1061" t="str">
            <v>10/16/2019</v>
          </cell>
          <cell r="D1061">
            <v>4</v>
          </cell>
          <cell r="E1061">
            <v>0.5541045069694519</v>
          </cell>
          <cell r="F1061">
            <v>0.5753815770149231</v>
          </cell>
          <cell r="G1061">
            <v>9.3310968950390816E-3</v>
          </cell>
          <cell r="H1061">
            <v>55.342827514685304</v>
          </cell>
        </row>
        <row r="1062">
          <cell r="A1062" t="str">
            <v/>
          </cell>
          <cell r="B1062" t="str">
            <v>LCA: Big Creek/Ventura</v>
          </cell>
          <cell r="C1062" t="str">
            <v>10/16/2019</v>
          </cell>
          <cell r="D1062">
            <v>5</v>
          </cell>
          <cell r="E1062">
            <v>0.55369150638580322</v>
          </cell>
          <cell r="F1062">
            <v>0.56470441818237305</v>
          </cell>
          <cell r="G1062">
            <v>8.2640424370765686E-3</v>
          </cell>
          <cell r="H1062">
            <v>53.778778085032748</v>
          </cell>
        </row>
        <row r="1063">
          <cell r="A1063" t="str">
            <v/>
          </cell>
          <cell r="B1063" t="str">
            <v>LCA: Big Creek/Ventura</v>
          </cell>
          <cell r="C1063" t="str">
            <v>10/16/2019</v>
          </cell>
          <cell r="D1063">
            <v>6</v>
          </cell>
          <cell r="E1063">
            <v>0.59092843532562256</v>
          </cell>
          <cell r="F1063">
            <v>0.59457695484161377</v>
          </cell>
          <cell r="G1063">
            <v>7.5820428319275379E-3</v>
          </cell>
          <cell r="H1063">
            <v>53.122203594883608</v>
          </cell>
        </row>
        <row r="1064">
          <cell r="A1064" t="str">
            <v/>
          </cell>
          <cell r="B1064" t="str">
            <v>LCA: Big Creek/Ventura</v>
          </cell>
          <cell r="C1064" t="str">
            <v>10/16/2019</v>
          </cell>
          <cell r="D1064">
            <v>7</v>
          </cell>
          <cell r="E1064">
            <v>0.66939234733581543</v>
          </cell>
          <cell r="F1064">
            <v>0.67002022266387939</v>
          </cell>
          <cell r="G1064">
            <v>7.0360563695430756E-3</v>
          </cell>
          <cell r="H1064">
            <v>52.581194262008452</v>
          </cell>
        </row>
        <row r="1065">
          <cell r="A1065" t="str">
            <v/>
          </cell>
          <cell r="B1065" t="str">
            <v>LCA: Big Creek/Ventura</v>
          </cell>
          <cell r="C1065" t="str">
            <v>10/16/2019</v>
          </cell>
          <cell r="D1065">
            <v>8</v>
          </cell>
          <cell r="E1065">
            <v>0.69579911231994629</v>
          </cell>
          <cell r="F1065">
            <v>0.66834574937820435</v>
          </cell>
          <cell r="G1065">
            <v>8.1991171464323997E-3</v>
          </cell>
          <cell r="H1065">
            <v>53.333349464222309</v>
          </cell>
        </row>
        <row r="1066">
          <cell r="A1066" t="str">
            <v/>
          </cell>
          <cell r="B1066" t="str">
            <v>LCA: Big Creek/Ventura</v>
          </cell>
          <cell r="C1066" t="str">
            <v>10/16/2019</v>
          </cell>
          <cell r="D1066">
            <v>9</v>
          </cell>
          <cell r="E1066">
            <v>0.51973128318786621</v>
          </cell>
          <cell r="F1066">
            <v>0.49318903684616089</v>
          </cell>
          <cell r="G1066">
            <v>8.8003035634756088E-3</v>
          </cell>
          <cell r="H1066">
            <v>58.142768752158858</v>
          </cell>
        </row>
        <row r="1067">
          <cell r="A1067" t="str">
            <v/>
          </cell>
          <cell r="B1067" t="str">
            <v>LCA: Big Creek/Ventura</v>
          </cell>
          <cell r="C1067" t="str">
            <v>10/16/2019</v>
          </cell>
          <cell r="D1067">
            <v>10</v>
          </cell>
          <cell r="E1067">
            <v>0.34031832218170166</v>
          </cell>
          <cell r="F1067">
            <v>0.31243851780891418</v>
          </cell>
          <cell r="G1067">
            <v>9.9419634789228439E-3</v>
          </cell>
          <cell r="H1067">
            <v>65.478361562391896</v>
          </cell>
        </row>
        <row r="1068">
          <cell r="A1068" t="str">
            <v/>
          </cell>
          <cell r="B1068" t="str">
            <v>LCA: Big Creek/Ventura</v>
          </cell>
          <cell r="C1068" t="str">
            <v>10/16/2019</v>
          </cell>
          <cell r="D1068">
            <v>11</v>
          </cell>
          <cell r="E1068">
            <v>0.2292618602514267</v>
          </cell>
          <cell r="F1068">
            <v>0.20578870177268982</v>
          </cell>
          <cell r="G1068">
            <v>1.0800652205944061E-2</v>
          </cell>
          <cell r="H1068">
            <v>72.071750777740434</v>
          </cell>
        </row>
        <row r="1069">
          <cell r="A1069" t="str">
            <v/>
          </cell>
          <cell r="B1069" t="str">
            <v>LCA: Big Creek/Ventura</v>
          </cell>
          <cell r="C1069" t="str">
            <v>10/16/2019</v>
          </cell>
          <cell r="D1069">
            <v>12</v>
          </cell>
          <cell r="E1069">
            <v>0.17819541692733765</v>
          </cell>
          <cell r="F1069">
            <v>0.12811657786369324</v>
          </cell>
          <cell r="G1069">
            <v>1.1829305440187454E-2</v>
          </cell>
          <cell r="H1069">
            <v>77.3057293466955</v>
          </cell>
        </row>
        <row r="1070">
          <cell r="A1070" t="str">
            <v/>
          </cell>
          <cell r="B1070" t="str">
            <v>LCA: Big Creek/Ventura</v>
          </cell>
          <cell r="C1070" t="str">
            <v>10/16/2019</v>
          </cell>
          <cell r="D1070">
            <v>13</v>
          </cell>
          <cell r="E1070">
            <v>0.15829955041408539</v>
          </cell>
          <cell r="F1070">
            <v>8.752422034740448E-2</v>
          </cell>
          <cell r="G1070">
            <v>1.278255507349968E-2</v>
          </cell>
          <cell r="H1070">
            <v>81.146384376076895</v>
          </cell>
        </row>
        <row r="1071">
          <cell r="A1071" t="str">
            <v/>
          </cell>
          <cell r="B1071" t="str">
            <v>LCA: Big Creek/Ventura</v>
          </cell>
          <cell r="C1071" t="str">
            <v>10/16/2019</v>
          </cell>
          <cell r="D1071">
            <v>14</v>
          </cell>
          <cell r="E1071">
            <v>0.28401836752891541</v>
          </cell>
          <cell r="F1071">
            <v>0.19507542252540588</v>
          </cell>
          <cell r="G1071">
            <v>1.4174727723002434E-2</v>
          </cell>
          <cell r="H1071">
            <v>83.197704804705339</v>
          </cell>
        </row>
        <row r="1072">
          <cell r="A1072" t="str">
            <v/>
          </cell>
          <cell r="B1072" t="str">
            <v>LCA: Big Creek/Ventura</v>
          </cell>
          <cell r="C1072" t="str">
            <v>10/16/2019</v>
          </cell>
          <cell r="D1072">
            <v>15</v>
          </cell>
          <cell r="E1072">
            <v>0.53925693035125732</v>
          </cell>
          <cell r="F1072">
            <v>0.39254596829414368</v>
          </cell>
          <cell r="G1072">
            <v>1.6291487962007523E-2</v>
          </cell>
          <cell r="H1072">
            <v>83.484018320087102</v>
          </cell>
        </row>
        <row r="1073">
          <cell r="A1073" t="str">
            <v/>
          </cell>
          <cell r="B1073" t="str">
            <v>LCA: Big Creek/Ventura</v>
          </cell>
          <cell r="C1073" t="str">
            <v>10/16/2019</v>
          </cell>
          <cell r="D1073">
            <v>16</v>
          </cell>
          <cell r="E1073">
            <v>0.75873315334320068</v>
          </cell>
          <cell r="F1073">
            <v>0.57601350545883179</v>
          </cell>
          <cell r="G1073">
            <v>1.7757544293999672E-2</v>
          </cell>
          <cell r="H1073">
            <v>82.915948842034183</v>
          </cell>
        </row>
        <row r="1074">
          <cell r="A1074" t="str">
            <v/>
          </cell>
          <cell r="B1074" t="str">
            <v>LCA: Big Creek/Ventura</v>
          </cell>
          <cell r="C1074" t="str">
            <v>10/16/2019</v>
          </cell>
          <cell r="D1074">
            <v>17</v>
          </cell>
          <cell r="E1074">
            <v>0.92364853620529175</v>
          </cell>
          <cell r="F1074">
            <v>0.7210850715637207</v>
          </cell>
          <cell r="G1074">
            <v>1.8260937184095383E-2</v>
          </cell>
          <cell r="H1074">
            <v>81.89659868648566</v>
          </cell>
        </row>
        <row r="1075">
          <cell r="A1075" t="str">
            <v/>
          </cell>
          <cell r="B1075" t="str">
            <v>LCA: Big Creek/Ventura</v>
          </cell>
          <cell r="C1075" t="str">
            <v>10/16/2019</v>
          </cell>
          <cell r="D1075">
            <v>18</v>
          </cell>
          <cell r="E1075">
            <v>1.0373876094818115</v>
          </cell>
          <cell r="F1075">
            <v>0.93426811695098877</v>
          </cell>
          <cell r="G1075">
            <v>1.8180647864937782E-2</v>
          </cell>
          <cell r="H1075">
            <v>80.442557898376123</v>
          </cell>
        </row>
        <row r="1076">
          <cell r="A1076" t="str">
            <v/>
          </cell>
          <cell r="B1076" t="str">
            <v>LCA: Big Creek/Ventura</v>
          </cell>
          <cell r="C1076" t="str">
            <v>10/16/2019</v>
          </cell>
          <cell r="D1076">
            <v>19</v>
          </cell>
          <cell r="E1076">
            <v>1.1848056316375732</v>
          </cell>
          <cell r="F1076">
            <v>1.0914649963378906</v>
          </cell>
          <cell r="G1076">
            <v>1.7011309042572975E-2</v>
          </cell>
          <cell r="H1076">
            <v>76.574445212587662</v>
          </cell>
        </row>
        <row r="1077">
          <cell r="A1077" t="str">
            <v/>
          </cell>
          <cell r="B1077" t="str">
            <v>LCA: Big Creek/Ventura</v>
          </cell>
          <cell r="C1077" t="str">
            <v>10/16/2019</v>
          </cell>
          <cell r="D1077">
            <v>20</v>
          </cell>
          <cell r="E1077">
            <v>1.2336164712905884</v>
          </cell>
          <cell r="F1077">
            <v>1.1692661046981812</v>
          </cell>
          <cell r="G1077">
            <v>1.6444427892565727E-2</v>
          </cell>
          <cell r="H1077">
            <v>73.124716557207918</v>
          </cell>
        </row>
        <row r="1078">
          <cell r="A1078" t="str">
            <v/>
          </cell>
          <cell r="B1078" t="str">
            <v>LCA: Big Creek/Ventura</v>
          </cell>
          <cell r="C1078" t="str">
            <v>10/16/2019</v>
          </cell>
          <cell r="D1078">
            <v>21</v>
          </cell>
          <cell r="E1078">
            <v>1.1985803842544556</v>
          </cell>
          <cell r="F1078">
            <v>1.1443002223968506</v>
          </cell>
          <cell r="G1078">
            <v>1.5564979054033756E-2</v>
          </cell>
          <cell r="H1078">
            <v>69.464987901832572</v>
          </cell>
        </row>
        <row r="1079">
          <cell r="A1079" t="str">
            <v/>
          </cell>
          <cell r="B1079" t="str">
            <v>LCA: Big Creek/Ventura</v>
          </cell>
          <cell r="C1079" t="str">
            <v>10/16/2019</v>
          </cell>
          <cell r="D1079">
            <v>22</v>
          </cell>
          <cell r="E1079">
            <v>1.0981290340423584</v>
          </cell>
          <cell r="F1079">
            <v>1.0801923274993896</v>
          </cell>
          <cell r="G1079">
            <v>1.4698040671646595E-2</v>
          </cell>
          <cell r="H1079">
            <v>66.716593501559288</v>
          </cell>
        </row>
        <row r="1080">
          <cell r="A1080" t="str">
            <v/>
          </cell>
          <cell r="B1080" t="str">
            <v>LCA: Big Creek/Ventura</v>
          </cell>
          <cell r="C1080" t="str">
            <v>10/16/2019</v>
          </cell>
          <cell r="D1080">
            <v>23</v>
          </cell>
          <cell r="E1080">
            <v>0.97750401496887207</v>
          </cell>
          <cell r="F1080">
            <v>0.96879798173904419</v>
          </cell>
          <cell r="G1080">
            <v>1.4671558514237404E-2</v>
          </cell>
          <cell r="H1080">
            <v>64.604123746979624</v>
          </cell>
        </row>
        <row r="1081">
          <cell r="A1081" t="str">
            <v/>
          </cell>
          <cell r="B1081" t="str">
            <v>LCA: Big Creek/Ventura</v>
          </cell>
          <cell r="C1081" t="str">
            <v>10/16/2019</v>
          </cell>
          <cell r="D1081">
            <v>24</v>
          </cell>
          <cell r="E1081">
            <v>0.82506626844406128</v>
          </cell>
          <cell r="F1081">
            <v>0.82640242576599121</v>
          </cell>
          <cell r="G1081">
            <v>1.3800475746393204E-2</v>
          </cell>
          <cell r="H1081">
            <v>64.112945039752731</v>
          </cell>
        </row>
        <row r="1082">
          <cell r="A1082" t="str">
            <v/>
          </cell>
          <cell r="B1082" t="str">
            <v>LCA: Big Creek/Ventura</v>
          </cell>
          <cell r="C1082" t="str">
            <v>10/21/2019 (6pm-8pm)</v>
          </cell>
          <cell r="D1082">
            <v>1</v>
          </cell>
          <cell r="E1082">
            <v>0.71540671586990356</v>
          </cell>
          <cell r="F1082">
            <v>0.67286109924316406</v>
          </cell>
          <cell r="G1082">
            <v>1.3840686529874802E-2</v>
          </cell>
          <cell r="H1082">
            <v>59.417699041266879</v>
          </cell>
        </row>
        <row r="1083">
          <cell r="A1083" t="str">
            <v/>
          </cell>
          <cell r="B1083" t="str">
            <v>LCA: Big Creek/Ventura</v>
          </cell>
          <cell r="C1083" t="str">
            <v>10/21/2019 (6pm-7pm)</v>
          </cell>
          <cell r="D1083">
            <v>1</v>
          </cell>
          <cell r="E1083">
            <v>0.75463765859603882</v>
          </cell>
          <cell r="F1083">
            <v>0.80865633487701416</v>
          </cell>
          <cell r="G1083">
            <v>4.0107157081365585E-2</v>
          </cell>
          <cell r="H1083">
            <v>68.727880133184627</v>
          </cell>
        </row>
        <row r="1084">
          <cell r="A1084" t="str">
            <v/>
          </cell>
          <cell r="B1084" t="str">
            <v>LCA: Big Creek/Ventura</v>
          </cell>
          <cell r="C1084" t="str">
            <v>10/21/2019 (6pm-8pm)</v>
          </cell>
          <cell r="D1084">
            <v>2</v>
          </cell>
          <cell r="E1084">
            <v>0.65050476789474487</v>
          </cell>
          <cell r="F1084">
            <v>0.61929279565811157</v>
          </cell>
          <cell r="G1084">
            <v>1.2874945998191833E-2</v>
          </cell>
          <cell r="H1084">
            <v>57.778482701121021</v>
          </cell>
        </row>
        <row r="1085">
          <cell r="A1085" t="str">
            <v/>
          </cell>
          <cell r="B1085" t="str">
            <v>LCA: Big Creek/Ventura</v>
          </cell>
          <cell r="C1085" t="str">
            <v>10/21/2019 (6pm-7pm)</v>
          </cell>
          <cell r="D1085">
            <v>2</v>
          </cell>
          <cell r="E1085">
            <v>0.67400401830673218</v>
          </cell>
          <cell r="F1085">
            <v>0.7292095422744751</v>
          </cell>
          <cell r="G1085">
            <v>3.691994771361351E-2</v>
          </cell>
          <cell r="H1085">
            <v>68.122430632630895</v>
          </cell>
        </row>
        <row r="1086">
          <cell r="A1086" t="str">
            <v/>
          </cell>
          <cell r="B1086" t="str">
            <v>LCA: Big Creek/Ventura</v>
          </cell>
          <cell r="C1086" t="str">
            <v>10/21/2019 (6pm-8pm)</v>
          </cell>
          <cell r="D1086">
            <v>3</v>
          </cell>
          <cell r="E1086">
            <v>0.60492599010467529</v>
          </cell>
          <cell r="F1086">
            <v>0.59167587757110596</v>
          </cell>
          <cell r="G1086">
            <v>1.1463572271168232E-2</v>
          </cell>
          <cell r="H1086">
            <v>56.235619007918999</v>
          </cell>
        </row>
        <row r="1087">
          <cell r="A1087" t="str">
            <v/>
          </cell>
          <cell r="B1087" t="str">
            <v>LCA: Big Creek/Ventura</v>
          </cell>
          <cell r="C1087" t="str">
            <v>10/21/2019 (6pm-7pm)</v>
          </cell>
          <cell r="D1087">
            <v>3</v>
          </cell>
          <cell r="E1087">
            <v>0.61878830194473267</v>
          </cell>
          <cell r="F1087">
            <v>0.65147674083709717</v>
          </cell>
          <cell r="G1087">
            <v>3.1966246664524078E-2</v>
          </cell>
          <cell r="H1087">
            <v>68.551864594895449</v>
          </cell>
        </row>
        <row r="1088">
          <cell r="A1088" t="str">
            <v/>
          </cell>
          <cell r="B1088" t="str">
            <v>LCA: Big Creek/Ventura</v>
          </cell>
          <cell r="C1088" t="str">
            <v>10/21/2019 (6pm-7pm)</v>
          </cell>
          <cell r="D1088">
            <v>4</v>
          </cell>
          <cell r="E1088">
            <v>0.58110231161117554</v>
          </cell>
          <cell r="F1088">
            <v>0.6002001166343689</v>
          </cell>
          <cell r="G1088">
            <v>2.7761388570070267E-2</v>
          </cell>
          <cell r="H1088">
            <v>66.781920088790102</v>
          </cell>
        </row>
        <row r="1089">
          <cell r="A1089" t="str">
            <v/>
          </cell>
          <cell r="B1089" t="str">
            <v>LCA: Big Creek/Ventura</v>
          </cell>
          <cell r="C1089" t="str">
            <v>10/21/2019 (6pm-8pm)</v>
          </cell>
          <cell r="D1089">
            <v>4</v>
          </cell>
          <cell r="E1089">
            <v>0.58224624395370483</v>
          </cell>
          <cell r="F1089">
            <v>0.56442254781723022</v>
          </cell>
          <cell r="G1089">
            <v>1.0065601207315922E-2</v>
          </cell>
          <cell r="H1089">
            <v>55.117415589824382</v>
          </cell>
        </row>
        <row r="1090">
          <cell r="A1090" t="str">
            <v/>
          </cell>
          <cell r="B1090" t="str">
            <v>LCA: Big Creek/Ventura</v>
          </cell>
          <cell r="C1090" t="str">
            <v>10/21/2019 (6pm-7pm)</v>
          </cell>
          <cell r="D1090">
            <v>5</v>
          </cell>
          <cell r="E1090">
            <v>0.57189005613327026</v>
          </cell>
          <cell r="F1090">
            <v>0.58799862861633301</v>
          </cell>
          <cell r="G1090">
            <v>2.4839550256729126E-2</v>
          </cell>
          <cell r="H1090">
            <v>66.463806881242633</v>
          </cell>
        </row>
        <row r="1091">
          <cell r="A1091" t="str">
            <v/>
          </cell>
          <cell r="B1091" t="str">
            <v>LCA: Big Creek/Ventura</v>
          </cell>
          <cell r="C1091" t="str">
            <v>10/21/2019 (6pm-8pm)</v>
          </cell>
          <cell r="D1091">
            <v>5</v>
          </cell>
          <cell r="E1091">
            <v>0.57431179285049438</v>
          </cell>
          <cell r="F1091">
            <v>0.56248098611831665</v>
          </cell>
          <cell r="G1091">
            <v>9.0325921773910522E-3</v>
          </cell>
          <cell r="H1091">
            <v>54.264768653606858</v>
          </cell>
        </row>
        <row r="1092">
          <cell r="A1092" t="str">
            <v/>
          </cell>
          <cell r="B1092" t="str">
            <v>LCA: Big Creek/Ventura</v>
          </cell>
          <cell r="C1092" t="str">
            <v>10/21/2019 (6pm-7pm)</v>
          </cell>
          <cell r="D1092">
            <v>6</v>
          </cell>
          <cell r="E1092">
            <v>0.57810103893280029</v>
          </cell>
          <cell r="F1092">
            <v>0.59259802103042603</v>
          </cell>
          <cell r="G1092">
            <v>2.2093838080763817E-2</v>
          </cell>
          <cell r="H1092">
            <v>65.550987791342436</v>
          </cell>
        </row>
        <row r="1093">
          <cell r="A1093" t="str">
            <v/>
          </cell>
          <cell r="B1093" t="str">
            <v>LCA: Big Creek/Ventura</v>
          </cell>
          <cell r="C1093" t="str">
            <v>10/21/2019 (6pm-8pm)</v>
          </cell>
          <cell r="D1093">
            <v>6</v>
          </cell>
          <cell r="E1093">
            <v>0.60182350873947144</v>
          </cell>
          <cell r="F1093">
            <v>0.59611284732818604</v>
          </cell>
          <cell r="G1093">
            <v>7.77470413595438E-3</v>
          </cell>
          <cell r="H1093">
            <v>53.72102125885737</v>
          </cell>
        </row>
        <row r="1094">
          <cell r="A1094" t="str">
            <v/>
          </cell>
          <cell r="B1094" t="str">
            <v>LCA: Big Creek/Ventura</v>
          </cell>
          <cell r="C1094" t="str">
            <v>10/21/2019 (6pm-7pm)</v>
          </cell>
          <cell r="D1094">
            <v>7</v>
          </cell>
          <cell r="E1094">
            <v>0.64674580097198486</v>
          </cell>
          <cell r="F1094">
            <v>0.67915266752243042</v>
          </cell>
          <cell r="G1094">
            <v>1.8979448825120926E-2</v>
          </cell>
          <cell r="H1094">
            <v>64.31740288568335</v>
          </cell>
        </row>
        <row r="1095">
          <cell r="A1095" t="str">
            <v/>
          </cell>
          <cell r="B1095" t="str">
            <v>LCA: Big Creek/Ventura</v>
          </cell>
          <cell r="C1095" t="str">
            <v>10/21/2019 (6pm-8pm)</v>
          </cell>
          <cell r="D1095">
            <v>7</v>
          </cell>
          <cell r="E1095">
            <v>0.67068105936050415</v>
          </cell>
          <cell r="F1095">
            <v>0.67298603057861328</v>
          </cell>
          <cell r="G1095">
            <v>7.7945035882294178E-3</v>
          </cell>
          <cell r="H1095">
            <v>53.755383493122935</v>
          </cell>
        </row>
        <row r="1096">
          <cell r="A1096" t="str">
            <v/>
          </cell>
          <cell r="B1096" t="str">
            <v>LCA: Big Creek/Ventura</v>
          </cell>
          <cell r="C1096" t="str">
            <v>10/21/2019 (6pm-8pm)</v>
          </cell>
          <cell r="D1096">
            <v>8</v>
          </cell>
          <cell r="E1096">
            <v>0.67080843448638916</v>
          </cell>
          <cell r="F1096">
            <v>0.67287546396255493</v>
          </cell>
          <cell r="G1096">
            <v>8.2009322941303253E-3</v>
          </cell>
          <cell r="H1096">
            <v>53.560191746557145</v>
          </cell>
        </row>
        <row r="1097">
          <cell r="A1097" t="str">
            <v/>
          </cell>
          <cell r="B1097" t="str">
            <v>LCA: Big Creek/Ventura</v>
          </cell>
          <cell r="C1097" t="str">
            <v>10/21/2019 (6pm-7pm)</v>
          </cell>
          <cell r="D1097">
            <v>8</v>
          </cell>
          <cell r="E1097">
            <v>0.73861998319625854</v>
          </cell>
          <cell r="F1097">
            <v>0.71353965997695923</v>
          </cell>
          <cell r="G1097">
            <v>1.9949611276388168E-2</v>
          </cell>
          <cell r="H1097">
            <v>64.643951165370822</v>
          </cell>
        </row>
        <row r="1098">
          <cell r="A1098" t="str">
            <v/>
          </cell>
          <cell r="B1098" t="str">
            <v>LCA: Big Creek/Ventura</v>
          </cell>
          <cell r="C1098" t="str">
            <v>10/21/2019 (6pm-8pm)</v>
          </cell>
          <cell r="D1098">
            <v>9</v>
          </cell>
          <cell r="E1098">
            <v>0.49312999844551086</v>
          </cell>
          <cell r="F1098">
            <v>0.4739355742931366</v>
          </cell>
          <cell r="G1098">
            <v>8.6056552827358246E-3</v>
          </cell>
          <cell r="H1098">
            <v>57.669831179662566</v>
          </cell>
        </row>
        <row r="1099">
          <cell r="A1099" t="str">
            <v/>
          </cell>
          <cell r="B1099" t="str">
            <v>LCA: Big Creek/Ventura</v>
          </cell>
          <cell r="C1099" t="str">
            <v>10/21/2019 (6pm-7pm)</v>
          </cell>
          <cell r="D1099">
            <v>9</v>
          </cell>
          <cell r="E1099">
            <v>0.61179780960083008</v>
          </cell>
          <cell r="F1099">
            <v>0.6461411714553833</v>
          </cell>
          <cell r="G1099">
            <v>2.4299008771777153E-2</v>
          </cell>
          <cell r="H1099">
            <v>70.290710321864708</v>
          </cell>
        </row>
        <row r="1100">
          <cell r="A1100" t="str">
            <v/>
          </cell>
          <cell r="B1100" t="str">
            <v>LCA: Big Creek/Ventura</v>
          </cell>
          <cell r="C1100" t="str">
            <v>10/21/2019 (6pm-7pm)</v>
          </cell>
          <cell r="D1100">
            <v>10</v>
          </cell>
          <cell r="E1100">
            <v>0.51617133617401123</v>
          </cell>
          <cell r="F1100">
            <v>0.51314413547515869</v>
          </cell>
          <cell r="G1100">
            <v>2.7675289660692215E-2</v>
          </cell>
          <cell r="H1100">
            <v>77.113906770254488</v>
          </cell>
        </row>
        <row r="1101">
          <cell r="A1101" t="str">
            <v/>
          </cell>
          <cell r="B1101" t="str">
            <v>LCA: Big Creek/Ventura</v>
          </cell>
          <cell r="C1101" t="str">
            <v>10/21/2019 (6pm-8pm)</v>
          </cell>
          <cell r="D1101">
            <v>10</v>
          </cell>
          <cell r="E1101">
            <v>0.30992311239242554</v>
          </cell>
          <cell r="F1101">
            <v>0.28995496034622192</v>
          </cell>
          <cell r="G1101">
            <v>9.6358610317111015E-3</v>
          </cell>
          <cell r="H1101">
            <v>64.928822426012118</v>
          </cell>
        </row>
        <row r="1102">
          <cell r="A1102" t="str">
            <v/>
          </cell>
          <cell r="B1102" t="str">
            <v>LCA: Big Creek/Ventura</v>
          </cell>
          <cell r="C1102" t="str">
            <v>10/21/2019 (6pm-8pm)</v>
          </cell>
          <cell r="D1102">
            <v>11</v>
          </cell>
          <cell r="E1102">
            <v>0.1482299268245697</v>
          </cell>
          <cell r="F1102">
            <v>0.12199278920888901</v>
          </cell>
          <cell r="G1102">
            <v>1.1015243828296661E-2</v>
          </cell>
          <cell r="H1102">
            <v>72.707253022092146</v>
          </cell>
        </row>
        <row r="1103">
          <cell r="A1103" t="str">
            <v/>
          </cell>
          <cell r="B1103" t="str">
            <v>LCA: Big Creek/Ventura</v>
          </cell>
          <cell r="C1103" t="str">
            <v>10/21/2019 (6pm-7pm)</v>
          </cell>
          <cell r="D1103">
            <v>11</v>
          </cell>
          <cell r="E1103">
            <v>0.42781099677085876</v>
          </cell>
          <cell r="F1103">
            <v>0.40180301666259766</v>
          </cell>
          <cell r="G1103">
            <v>2.9859358444809914E-2</v>
          </cell>
          <cell r="H1103">
            <v>80.784750277469996</v>
          </cell>
        </row>
        <row r="1104">
          <cell r="A1104" t="str">
            <v/>
          </cell>
          <cell r="B1104" t="str">
            <v>LCA: Big Creek/Ventura</v>
          </cell>
          <cell r="C1104" t="str">
            <v>10/21/2019 (6pm-8pm)</v>
          </cell>
          <cell r="D1104">
            <v>12</v>
          </cell>
          <cell r="E1104">
            <v>4.4778984040021896E-2</v>
          </cell>
          <cell r="F1104">
            <v>2.1216105669736862E-2</v>
          </cell>
          <cell r="G1104">
            <v>1.2426801957190037E-2</v>
          </cell>
          <cell r="H1104">
            <v>77.743647353060666</v>
          </cell>
        </row>
        <row r="1105">
          <cell r="A1105" t="str">
            <v/>
          </cell>
          <cell r="B1105" t="str">
            <v>LCA: Big Creek/Ventura</v>
          </cell>
          <cell r="C1105" t="str">
            <v>10/21/2019 (6pm-7pm)</v>
          </cell>
          <cell r="D1105">
            <v>12</v>
          </cell>
          <cell r="E1105">
            <v>0.36142259836196899</v>
          </cell>
          <cell r="F1105">
            <v>0.35192269086837769</v>
          </cell>
          <cell r="G1105">
            <v>3.3751215785741806E-2</v>
          </cell>
          <cell r="H1105">
            <v>83.822308546059986</v>
          </cell>
        </row>
        <row r="1106">
          <cell r="A1106" t="str">
            <v/>
          </cell>
          <cell r="B1106" t="str">
            <v>LCA: Big Creek/Ventura</v>
          </cell>
          <cell r="C1106" t="str">
            <v>10/21/2019 (6pm-8pm)</v>
          </cell>
          <cell r="D1106">
            <v>13</v>
          </cell>
          <cell r="E1106">
            <v>4.1478294879198074E-2</v>
          </cell>
          <cell r="F1106">
            <v>1.2764890678226948E-2</v>
          </cell>
          <cell r="G1106">
            <v>1.3639768585562706E-2</v>
          </cell>
          <cell r="H1106">
            <v>79.960500208420612</v>
          </cell>
        </row>
        <row r="1107">
          <cell r="A1107" t="str">
            <v/>
          </cell>
          <cell r="B1107" t="str">
            <v>LCA: Big Creek/Ventura</v>
          </cell>
          <cell r="C1107" t="str">
            <v>10/21/2019 (6pm-7pm)</v>
          </cell>
          <cell r="D1107">
            <v>13</v>
          </cell>
          <cell r="E1107">
            <v>0.39246883988380432</v>
          </cell>
          <cell r="F1107">
            <v>0.36386027932167053</v>
          </cell>
          <cell r="G1107">
            <v>3.8127049803733826E-2</v>
          </cell>
          <cell r="H1107">
            <v>86.182019977803094</v>
          </cell>
        </row>
        <row r="1108">
          <cell r="A1108" t="str">
            <v/>
          </cell>
          <cell r="B1108" t="str">
            <v>LCA: Big Creek/Ventura</v>
          </cell>
          <cell r="C1108" t="str">
            <v>10/21/2019 (6pm-7pm)</v>
          </cell>
          <cell r="D1108">
            <v>14</v>
          </cell>
          <cell r="E1108">
            <v>0.48354959487915039</v>
          </cell>
          <cell r="F1108">
            <v>0.48925188183784485</v>
          </cell>
          <cell r="G1108">
            <v>4.3771617114543915E-2</v>
          </cell>
          <cell r="H1108">
            <v>86.76037735848989</v>
          </cell>
        </row>
        <row r="1109">
          <cell r="A1109" t="str">
            <v/>
          </cell>
          <cell r="B1109" t="str">
            <v>LCA: Big Creek/Ventura</v>
          </cell>
          <cell r="C1109" t="str">
            <v>10/21/2019 (6pm-8pm)</v>
          </cell>
          <cell r="D1109">
            <v>14</v>
          </cell>
          <cell r="E1109">
            <v>0.13170169293880463</v>
          </cell>
          <cell r="F1109">
            <v>7.995712012052536E-2</v>
          </cell>
          <cell r="G1109">
            <v>1.5494570136070251E-2</v>
          </cell>
          <cell r="H1109">
            <v>81.844860358478883</v>
          </cell>
        </row>
        <row r="1110">
          <cell r="A1110" t="str">
            <v/>
          </cell>
          <cell r="B1110" t="str">
            <v>LCA: Big Creek/Ventura</v>
          </cell>
          <cell r="C1110" t="str">
            <v>10/21/2019 (6pm-7pm)</v>
          </cell>
          <cell r="D1110">
            <v>15</v>
          </cell>
          <cell r="E1110">
            <v>0.65648311376571655</v>
          </cell>
          <cell r="F1110">
            <v>0.71702480316162109</v>
          </cell>
          <cell r="G1110">
            <v>4.9234919250011444E-2</v>
          </cell>
          <cell r="H1110">
            <v>88.00166481686972</v>
          </cell>
        </row>
        <row r="1111">
          <cell r="A1111" t="str">
            <v/>
          </cell>
          <cell r="B1111" t="str">
            <v>LCA: Big Creek/Ventura</v>
          </cell>
          <cell r="C1111" t="str">
            <v>10/21/2019 (6pm-8pm)</v>
          </cell>
          <cell r="D1111">
            <v>15</v>
          </cell>
          <cell r="E1111">
            <v>0.31045413017272949</v>
          </cell>
          <cell r="F1111">
            <v>0.23976078629493713</v>
          </cell>
          <cell r="G1111">
            <v>1.6832111403346062E-2</v>
          </cell>
          <cell r="H1111">
            <v>83.558420175071703</v>
          </cell>
        </row>
        <row r="1112">
          <cell r="A1112" t="str">
            <v/>
          </cell>
          <cell r="B1112" t="str">
            <v>LCA: Big Creek/Ventura</v>
          </cell>
          <cell r="C1112" t="str">
            <v>10/21/2019 (6pm-8pm)</v>
          </cell>
          <cell r="D1112">
            <v>16</v>
          </cell>
          <cell r="E1112">
            <v>0.57458323240280151</v>
          </cell>
          <cell r="F1112">
            <v>0.50094318389892578</v>
          </cell>
          <cell r="G1112">
            <v>1.8231766298413277E-2</v>
          </cell>
          <cell r="H1112">
            <v>84.299374739473848</v>
          </cell>
        </row>
        <row r="1113">
          <cell r="A1113" t="str">
            <v/>
          </cell>
          <cell r="B1113" t="str">
            <v>LCA: Big Creek/Ventura</v>
          </cell>
          <cell r="C1113" t="str">
            <v>10/21/2019 (6pm-7pm)</v>
          </cell>
          <cell r="D1113">
            <v>16</v>
          </cell>
          <cell r="E1113">
            <v>0.95984560251235962</v>
          </cell>
          <cell r="F1113">
            <v>0.9693375825881958</v>
          </cell>
          <cell r="G1113">
            <v>5.141974613070488E-2</v>
          </cell>
          <cell r="H1113">
            <v>87.243507214205778</v>
          </cell>
        </row>
        <row r="1114">
          <cell r="A1114" t="str">
            <v/>
          </cell>
          <cell r="B1114" t="str">
            <v>LCA: Big Creek/Ventura</v>
          </cell>
          <cell r="C1114" t="str">
            <v>10/21/2019 (6pm-8pm)</v>
          </cell>
          <cell r="D1114">
            <v>17</v>
          </cell>
          <cell r="E1114">
            <v>0.86348700523376465</v>
          </cell>
          <cell r="F1114">
            <v>0.83978146314620972</v>
          </cell>
          <cell r="G1114">
            <v>1.8987355753779411E-2</v>
          </cell>
          <cell r="H1114">
            <v>84.682305127129567</v>
          </cell>
        </row>
        <row r="1115">
          <cell r="A1115" t="str">
            <v/>
          </cell>
          <cell r="B1115" t="str">
            <v>LCA: Big Creek/Ventura</v>
          </cell>
          <cell r="C1115" t="str">
            <v>10/21/2019 (6pm-7pm)</v>
          </cell>
          <cell r="D1115">
            <v>17</v>
          </cell>
          <cell r="E1115">
            <v>1.2221168279647827</v>
          </cell>
          <cell r="F1115">
            <v>1.2445403337478638</v>
          </cell>
          <cell r="G1115">
            <v>5.2342168986797333E-2</v>
          </cell>
          <cell r="H1115">
            <v>83.362153163150779</v>
          </cell>
        </row>
        <row r="1116">
          <cell r="A1116" t="str">
            <v/>
          </cell>
          <cell r="B1116" t="str">
            <v>LCA: Big Creek/Ventura</v>
          </cell>
          <cell r="C1116" t="str">
            <v>10/21/2019 (6pm-7pm)</v>
          </cell>
          <cell r="D1116">
            <v>18</v>
          </cell>
          <cell r="E1116">
            <v>1.3716609477996826</v>
          </cell>
          <cell r="F1116">
            <v>1.4001636505126953</v>
          </cell>
          <cell r="G1116">
            <v>5.1170017570257187E-2</v>
          </cell>
          <cell r="H1116">
            <v>79.118978912319122</v>
          </cell>
        </row>
        <row r="1117">
          <cell r="A1117" t="str">
            <v/>
          </cell>
          <cell r="B1117" t="str">
            <v>LCA: Big Creek/Ventura</v>
          </cell>
          <cell r="C1117" t="str">
            <v>10/21/2019 (6pm-8pm)</v>
          </cell>
          <cell r="D1117">
            <v>18</v>
          </cell>
          <cell r="E1117">
            <v>1.1134645938873291</v>
          </cell>
          <cell r="F1117">
            <v>1.1048542261123657</v>
          </cell>
          <cell r="G1117">
            <v>1.9053202122449875E-2</v>
          </cell>
          <cell r="H1117">
            <v>83.572505210500822</v>
          </cell>
        </row>
        <row r="1118">
          <cell r="A1118" t="str">
            <v/>
          </cell>
          <cell r="B1118" t="str">
            <v>LCA: Big Creek/Ventura</v>
          </cell>
          <cell r="C1118" t="str">
            <v>10/21/2019 (6pm-7pm)</v>
          </cell>
          <cell r="D1118">
            <v>19</v>
          </cell>
          <cell r="E1118">
            <v>1.4268684387207031</v>
          </cell>
          <cell r="F1118">
            <v>1.4562860727310181</v>
          </cell>
          <cell r="G1118">
            <v>4.8291236162185669E-2</v>
          </cell>
          <cell r="H1118">
            <v>74.313984461709126</v>
          </cell>
        </row>
        <row r="1119">
          <cell r="A1119" t="str">
            <v/>
          </cell>
          <cell r="B1119" t="str">
            <v>LCA: Big Creek/Ventura</v>
          </cell>
          <cell r="C1119" t="str">
            <v>10/21/2019 (6pm-8pm)</v>
          </cell>
          <cell r="D1119">
            <v>19</v>
          </cell>
          <cell r="E1119">
            <v>1.2414995431900024</v>
          </cell>
          <cell r="F1119">
            <v>1.1986021995544434</v>
          </cell>
          <cell r="G1119">
            <v>1.8781758844852448E-2</v>
          </cell>
          <cell r="H1119">
            <v>80.813080450188394</v>
          </cell>
        </row>
        <row r="1120">
          <cell r="A1120" t="str">
            <v/>
          </cell>
          <cell r="B1120" t="str">
            <v>LCA: Big Creek/Ventura</v>
          </cell>
          <cell r="C1120" t="str">
            <v>10/21/2019 (6pm-7pm)</v>
          </cell>
          <cell r="D1120">
            <v>20</v>
          </cell>
          <cell r="E1120">
            <v>1.4768029451370239</v>
          </cell>
          <cell r="F1120">
            <v>1.5171875953674316</v>
          </cell>
          <cell r="G1120">
            <v>4.734831303358078E-2</v>
          </cell>
          <cell r="H1120">
            <v>68.577957824639725</v>
          </cell>
        </row>
        <row r="1121">
          <cell r="A1121" t="str">
            <v/>
          </cell>
          <cell r="B1121" t="str">
            <v>LCA: Big Creek/Ventura</v>
          </cell>
          <cell r="C1121" t="str">
            <v>10/21/2019 (6pm-8pm)</v>
          </cell>
          <cell r="D1121">
            <v>20</v>
          </cell>
          <cell r="E1121">
            <v>1.3003261089324951</v>
          </cell>
          <cell r="F1121">
            <v>1.2416096925735474</v>
          </cell>
          <cell r="G1121">
            <v>1.8283186480402946E-2</v>
          </cell>
          <cell r="H1121">
            <v>77.386519383078436</v>
          </cell>
        </row>
        <row r="1122">
          <cell r="A1122" t="str">
            <v/>
          </cell>
          <cell r="B1122" t="str">
            <v>LCA: Big Creek/Ventura</v>
          </cell>
          <cell r="C1122" t="str">
            <v>10/21/2019 (6pm-7pm)</v>
          </cell>
          <cell r="D1122">
            <v>21</v>
          </cell>
          <cell r="E1122">
            <v>1.3777400255203247</v>
          </cell>
          <cell r="F1122">
            <v>1.3750641345977783</v>
          </cell>
          <cell r="G1122">
            <v>4.3949045240879059E-2</v>
          </cell>
          <cell r="H1122">
            <v>65.892663706991982</v>
          </cell>
        </row>
        <row r="1123">
          <cell r="A1123" t="str">
            <v/>
          </cell>
          <cell r="B1123" t="str">
            <v>LCA: Big Creek/Ventura</v>
          </cell>
          <cell r="C1123" t="str">
            <v>10/21/2019 (6pm-8pm)</v>
          </cell>
          <cell r="D1123">
            <v>21</v>
          </cell>
          <cell r="E1123">
            <v>1.2263228893280029</v>
          </cell>
          <cell r="F1123">
            <v>1.2769308090209961</v>
          </cell>
          <cell r="G1123">
            <v>1.759481243789196E-2</v>
          </cell>
          <cell r="H1123">
            <v>72.502311379740533</v>
          </cell>
        </row>
        <row r="1124">
          <cell r="A1124" t="str">
            <v/>
          </cell>
          <cell r="B1124" t="str">
            <v>LCA: Big Creek/Ventura</v>
          </cell>
          <cell r="C1124" t="str">
            <v>10/21/2019 (6pm-8pm)</v>
          </cell>
          <cell r="D1124">
            <v>22</v>
          </cell>
          <cell r="E1124">
            <v>1.1308786869049072</v>
          </cell>
          <cell r="F1124">
            <v>1.1662578582763672</v>
          </cell>
          <cell r="G1124">
            <v>1.6823992133140564E-2</v>
          </cell>
          <cell r="H1124">
            <v>69.123651521470933</v>
          </cell>
        </row>
        <row r="1125">
          <cell r="A1125" t="str">
            <v/>
          </cell>
          <cell r="B1125" t="str">
            <v>LCA: Big Creek/Ventura</v>
          </cell>
          <cell r="C1125" t="str">
            <v>10/21/2019 (6pm-7pm)</v>
          </cell>
          <cell r="D1125">
            <v>22</v>
          </cell>
          <cell r="E1125">
            <v>1.2375736236572266</v>
          </cell>
          <cell r="F1125">
            <v>1.3003875017166138</v>
          </cell>
          <cell r="G1125">
            <v>4.4453945010900497E-2</v>
          </cell>
          <cell r="H1125">
            <v>64.541598224196534</v>
          </cell>
        </row>
        <row r="1126">
          <cell r="A1126" t="str">
            <v/>
          </cell>
          <cell r="B1126" t="str">
            <v>LCA: Big Creek/Ventura</v>
          </cell>
          <cell r="C1126" t="str">
            <v>10/21/2019 (6pm-8pm)</v>
          </cell>
          <cell r="D1126">
            <v>23</v>
          </cell>
          <cell r="E1126">
            <v>1.0265775918960571</v>
          </cell>
          <cell r="F1126">
            <v>1.0254784822463989</v>
          </cell>
          <cell r="G1126">
            <v>1.711965911090374E-2</v>
          </cell>
          <cell r="H1126">
            <v>65.526750729470308</v>
          </cell>
        </row>
        <row r="1127">
          <cell r="A1127" t="str">
            <v/>
          </cell>
          <cell r="B1127" t="str">
            <v>LCA: Big Creek/Ventura</v>
          </cell>
          <cell r="C1127" t="str">
            <v>10/21/2019 (6pm-7pm)</v>
          </cell>
          <cell r="D1127">
            <v>23</v>
          </cell>
          <cell r="E1127">
            <v>1.0845340490341187</v>
          </cell>
          <cell r="F1127">
            <v>1.1279686689376831</v>
          </cell>
          <cell r="G1127">
            <v>4.7219589352607727E-2</v>
          </cell>
          <cell r="H1127">
            <v>63.302807991120957</v>
          </cell>
        </row>
        <row r="1128">
          <cell r="A1128" t="str">
            <v/>
          </cell>
          <cell r="B1128" t="str">
            <v>LCA: Big Creek/Ventura</v>
          </cell>
          <cell r="C1128" t="str">
            <v>10/21/2019 (6pm-7pm)</v>
          </cell>
          <cell r="D1128">
            <v>24</v>
          </cell>
          <cell r="E1128">
            <v>0.91903960704803467</v>
          </cell>
          <cell r="F1128">
            <v>0.92297685146331787</v>
          </cell>
          <cell r="G1128">
            <v>4.5389693230390549E-2</v>
          </cell>
          <cell r="H1128">
            <v>64.002053274139982</v>
          </cell>
        </row>
        <row r="1129">
          <cell r="A1129" t="str">
            <v/>
          </cell>
          <cell r="B1129" t="str">
            <v>LCA: Big Creek/Ventura</v>
          </cell>
          <cell r="C1129" t="str">
            <v>10/21/2019 (6pm-8pm)</v>
          </cell>
          <cell r="D1129">
            <v>24</v>
          </cell>
          <cell r="E1129">
            <v>0.86262750625610352</v>
          </cell>
          <cell r="F1129">
            <v>0.85946822166442871</v>
          </cell>
          <cell r="G1129">
            <v>1.5514862723648548E-2</v>
          </cell>
          <cell r="H1129">
            <v>63.10618591079853</v>
          </cell>
        </row>
        <row r="1130">
          <cell r="A1130" t="str">
            <v/>
          </cell>
          <cell r="B1130" t="str">
            <v>LCA: Big Creek/Ventura</v>
          </cell>
          <cell r="C1130" t="str">
            <v>10/22/2019</v>
          </cell>
          <cell r="D1130">
            <v>1</v>
          </cell>
          <cell r="E1130">
            <v>0.76051527261734009</v>
          </cell>
          <cell r="F1130">
            <v>0.71376937627792358</v>
          </cell>
          <cell r="G1130">
            <v>1.3287940062582493E-2</v>
          </cell>
          <cell r="H1130">
            <v>61.314638315612662</v>
          </cell>
        </row>
        <row r="1131">
          <cell r="A1131" t="str">
            <v/>
          </cell>
          <cell r="B1131" t="str">
            <v>LCA: Big Creek/Ventura</v>
          </cell>
          <cell r="C1131" t="str">
            <v>10/22/2019</v>
          </cell>
          <cell r="D1131">
            <v>2</v>
          </cell>
          <cell r="E1131">
            <v>0.67006403207778931</v>
          </cell>
          <cell r="F1131">
            <v>0.64213269948959351</v>
          </cell>
          <cell r="G1131">
            <v>1.2317304499447346E-2</v>
          </cell>
          <cell r="H1131">
            <v>59.605678549095209</v>
          </cell>
        </row>
        <row r="1132">
          <cell r="A1132" t="str">
            <v/>
          </cell>
          <cell r="B1132" t="str">
            <v>LCA: Big Creek/Ventura</v>
          </cell>
          <cell r="C1132" t="str">
            <v>10/22/2019</v>
          </cell>
          <cell r="D1132">
            <v>3</v>
          </cell>
          <cell r="E1132">
            <v>0.62094420194625854</v>
          </cell>
          <cell r="F1132">
            <v>0.6030803918838501</v>
          </cell>
          <cell r="G1132">
            <v>1.0800492949783802E-2</v>
          </cell>
          <cell r="H1132">
            <v>58.808826349806836</v>
          </cell>
        </row>
        <row r="1133">
          <cell r="A1133" t="str">
            <v/>
          </cell>
          <cell r="B1133" t="str">
            <v>LCA: Big Creek/Ventura</v>
          </cell>
          <cell r="C1133" t="str">
            <v>10/22/2019</v>
          </cell>
          <cell r="D1133">
            <v>4</v>
          </cell>
          <cell r="E1133">
            <v>0.60119044780731201</v>
          </cell>
          <cell r="F1133">
            <v>0.57110726833343506</v>
          </cell>
          <cell r="G1133">
            <v>9.6886148676276207E-3</v>
          </cell>
          <cell r="H1133">
            <v>57.913347925784599</v>
          </cell>
        </row>
        <row r="1134">
          <cell r="A1134" t="str">
            <v/>
          </cell>
          <cell r="B1134" t="str">
            <v>LCA: Big Creek/Ventura</v>
          </cell>
          <cell r="C1134" t="str">
            <v>10/22/2019</v>
          </cell>
          <cell r="D1134">
            <v>5</v>
          </cell>
          <cell r="E1134">
            <v>0.59851706027984619</v>
          </cell>
          <cell r="F1134">
            <v>0.56141418218612671</v>
          </cell>
          <cell r="G1134">
            <v>8.8919159024953842E-3</v>
          </cell>
          <cell r="H1134">
            <v>56.850558682511178</v>
          </cell>
        </row>
        <row r="1135">
          <cell r="A1135" t="str">
            <v/>
          </cell>
          <cell r="B1135" t="str">
            <v>LCA: Big Creek/Ventura</v>
          </cell>
          <cell r="C1135" t="str">
            <v>10/22/2019</v>
          </cell>
          <cell r="D1135">
            <v>6</v>
          </cell>
          <cell r="E1135">
            <v>0.62722933292388916</v>
          </cell>
          <cell r="F1135">
            <v>0.59967982769012451</v>
          </cell>
          <cell r="G1135">
            <v>7.9956492409110069E-3</v>
          </cell>
          <cell r="H1135">
            <v>56.085067750674668</v>
          </cell>
        </row>
        <row r="1136">
          <cell r="A1136" t="str">
            <v/>
          </cell>
          <cell r="B1136" t="str">
            <v>LCA: Big Creek/Ventura</v>
          </cell>
          <cell r="C1136" t="str">
            <v>10/22/2019</v>
          </cell>
          <cell r="D1136">
            <v>7</v>
          </cell>
          <cell r="E1136">
            <v>0.70347613096237183</v>
          </cell>
          <cell r="F1136">
            <v>0.68385607004165649</v>
          </cell>
          <cell r="G1136">
            <v>8.1911971792578697E-3</v>
          </cell>
          <cell r="H1136">
            <v>55.796541588490285</v>
          </cell>
        </row>
        <row r="1137">
          <cell r="A1137" t="str">
            <v/>
          </cell>
          <cell r="B1137" t="str">
            <v>LCA: Big Creek/Ventura</v>
          </cell>
          <cell r="C1137" t="str">
            <v>10/22/2019</v>
          </cell>
          <cell r="D1137">
            <v>8</v>
          </cell>
          <cell r="E1137">
            <v>0.69477134943008423</v>
          </cell>
          <cell r="F1137">
            <v>0.67706447839736938</v>
          </cell>
          <cell r="G1137">
            <v>8.0780182033777237E-3</v>
          </cell>
          <cell r="H1137">
            <v>55.800410673336131</v>
          </cell>
        </row>
        <row r="1138">
          <cell r="A1138" t="str">
            <v/>
          </cell>
          <cell r="B1138" t="str">
            <v>LCA: Big Creek/Ventura</v>
          </cell>
          <cell r="C1138" t="str">
            <v>10/22/2019</v>
          </cell>
          <cell r="D1138">
            <v>9</v>
          </cell>
          <cell r="E1138">
            <v>0.51704776287078857</v>
          </cell>
          <cell r="F1138">
            <v>0.47094282507896423</v>
          </cell>
          <cell r="G1138">
            <v>8.494742214679718E-3</v>
          </cell>
          <cell r="H1138">
            <v>60.277973733582073</v>
          </cell>
        </row>
        <row r="1139">
          <cell r="A1139" t="str">
            <v/>
          </cell>
          <cell r="B1139" t="str">
            <v>LCA: Big Creek/Ventura</v>
          </cell>
          <cell r="C1139" t="str">
            <v>10/22/2019</v>
          </cell>
          <cell r="D1139">
            <v>10</v>
          </cell>
          <cell r="E1139">
            <v>0.3352774977684021</v>
          </cell>
          <cell r="F1139">
            <v>0.28648173809051514</v>
          </cell>
          <cell r="G1139">
            <v>9.5808450132608414E-3</v>
          </cell>
          <cell r="H1139">
            <v>68.036777152385255</v>
          </cell>
        </row>
        <row r="1140">
          <cell r="A1140" t="str">
            <v/>
          </cell>
          <cell r="B1140" t="str">
            <v>LCA: Big Creek/Ventura</v>
          </cell>
          <cell r="C1140" t="str">
            <v>10/22/2019</v>
          </cell>
          <cell r="D1140">
            <v>11</v>
          </cell>
          <cell r="E1140">
            <v>0.18743023276329041</v>
          </cell>
          <cell r="F1140">
            <v>0.1188945397734642</v>
          </cell>
          <cell r="G1140">
            <v>1.0911114513874054E-2</v>
          </cell>
          <cell r="H1140">
            <v>75.463164477799523</v>
          </cell>
        </row>
        <row r="1141">
          <cell r="A1141" t="str">
            <v/>
          </cell>
          <cell r="B1141" t="str">
            <v>LCA: Big Creek/Ventura</v>
          </cell>
          <cell r="C1141" t="str">
            <v>10/22/2019</v>
          </cell>
          <cell r="D1141">
            <v>12</v>
          </cell>
          <cell r="E1141">
            <v>0.11666375398635864</v>
          </cell>
          <cell r="F1141">
            <v>3.8683932274580002E-2</v>
          </cell>
          <cell r="G1141">
            <v>1.2637299485504627E-2</v>
          </cell>
          <cell r="H1141">
            <v>81.565528455283655</v>
          </cell>
        </row>
        <row r="1142">
          <cell r="A1142" t="str">
            <v/>
          </cell>
          <cell r="B1142" t="str">
            <v>LCA: Big Creek/Ventura</v>
          </cell>
          <cell r="C1142" t="str">
            <v>10/22/2019</v>
          </cell>
          <cell r="D1142">
            <v>13</v>
          </cell>
          <cell r="E1142">
            <v>0.12772493064403534</v>
          </cell>
          <cell r="F1142">
            <v>5.8348380029201508E-2</v>
          </cell>
          <cell r="G1142">
            <v>1.3826508074998856E-2</v>
          </cell>
          <cell r="H1142">
            <v>85.081826141332641</v>
          </cell>
        </row>
        <row r="1143">
          <cell r="A1143" t="str">
            <v/>
          </cell>
          <cell r="B1143" t="str">
            <v>LCA: Big Creek/Ventura</v>
          </cell>
          <cell r="C1143" t="str">
            <v>10/22/2019</v>
          </cell>
          <cell r="D1143">
            <v>14</v>
          </cell>
          <cell r="E1143">
            <v>0.24283017218112946</v>
          </cell>
          <cell r="F1143">
            <v>0.1632278710603714</v>
          </cell>
          <cell r="G1143">
            <v>1.5393085777759552E-2</v>
          </cell>
          <cell r="H1143">
            <v>87.02942255576329</v>
          </cell>
        </row>
        <row r="1144">
          <cell r="A1144" t="str">
            <v/>
          </cell>
          <cell r="B1144" t="str">
            <v>LCA: Big Creek/Ventura</v>
          </cell>
          <cell r="C1144" t="str">
            <v>10/22/2019</v>
          </cell>
          <cell r="D1144">
            <v>15</v>
          </cell>
          <cell r="E1144">
            <v>0.44969406723976135</v>
          </cell>
          <cell r="F1144">
            <v>0.38202777504920959</v>
          </cell>
          <cell r="G1144">
            <v>1.6939716413617134E-2</v>
          </cell>
          <cell r="H1144">
            <v>88.261129872831731</v>
          </cell>
        </row>
        <row r="1145">
          <cell r="A1145" t="str">
            <v/>
          </cell>
          <cell r="B1145" t="str">
            <v>LCA: Big Creek/Ventura</v>
          </cell>
          <cell r="C1145" t="str">
            <v>10/22/2019</v>
          </cell>
          <cell r="D1145">
            <v>16</v>
          </cell>
          <cell r="E1145">
            <v>0.78708440065383911</v>
          </cell>
          <cell r="F1145">
            <v>0.72172003984451294</v>
          </cell>
          <cell r="G1145">
            <v>1.8594328314065933E-2</v>
          </cell>
          <cell r="H1145">
            <v>89.261184073379354</v>
          </cell>
        </row>
        <row r="1146">
          <cell r="A1146" t="str">
            <v/>
          </cell>
          <cell r="B1146" t="str">
            <v>LCA: Big Creek/Ventura</v>
          </cell>
          <cell r="C1146" t="str">
            <v>10/22/2019</v>
          </cell>
          <cell r="D1146">
            <v>17</v>
          </cell>
          <cell r="E1146">
            <v>1.1032503843307495</v>
          </cell>
          <cell r="F1146">
            <v>1.0755218267440796</v>
          </cell>
          <cell r="G1146">
            <v>1.9249409437179565E-2</v>
          </cell>
          <cell r="H1146">
            <v>88.489810298105965</v>
          </cell>
        </row>
        <row r="1147">
          <cell r="A1147" t="str">
            <v/>
          </cell>
          <cell r="B1147" t="str">
            <v>LCA: Big Creek/Ventura</v>
          </cell>
          <cell r="C1147" t="str">
            <v>10/22/2019</v>
          </cell>
          <cell r="D1147">
            <v>18</v>
          </cell>
          <cell r="E1147">
            <v>1.3250381946563721</v>
          </cell>
          <cell r="F1147">
            <v>1.319165825843811</v>
          </cell>
          <cell r="G1147">
            <v>1.959647424519062E-2</v>
          </cell>
          <cell r="H1147">
            <v>85.775026057953596</v>
          </cell>
        </row>
        <row r="1148">
          <cell r="A1148" t="str">
            <v/>
          </cell>
          <cell r="B1148" t="str">
            <v>LCA: Big Creek/Ventura</v>
          </cell>
          <cell r="C1148" t="str">
            <v>10/22/2019</v>
          </cell>
          <cell r="D1148">
            <v>19</v>
          </cell>
          <cell r="E1148">
            <v>1.4004333019256592</v>
          </cell>
          <cell r="F1148">
            <v>1.3390947580337524</v>
          </cell>
          <cell r="G1148">
            <v>1.9321771338582039E-2</v>
          </cell>
          <cell r="H1148">
            <v>81.621017302482443</v>
          </cell>
        </row>
        <row r="1149">
          <cell r="A1149" t="str">
            <v/>
          </cell>
          <cell r="B1149" t="str">
            <v>LCA: Big Creek/Ventura</v>
          </cell>
          <cell r="C1149" t="str">
            <v>10/22/2019</v>
          </cell>
          <cell r="D1149">
            <v>20</v>
          </cell>
          <cell r="E1149">
            <v>1.4238300323486328</v>
          </cell>
          <cell r="F1149">
            <v>1.3490593433380127</v>
          </cell>
          <cell r="G1149">
            <v>1.8601914867758751E-2</v>
          </cell>
          <cell r="H1149">
            <v>77.454790494059637</v>
          </cell>
        </row>
        <row r="1150">
          <cell r="A1150" t="str">
            <v/>
          </cell>
          <cell r="B1150" t="str">
            <v>LCA: Big Creek/Ventura</v>
          </cell>
          <cell r="C1150" t="str">
            <v>10/22/2019</v>
          </cell>
          <cell r="D1150">
            <v>21</v>
          </cell>
          <cell r="E1150">
            <v>1.3482542037963867</v>
          </cell>
          <cell r="F1150">
            <v>1.4125461578369141</v>
          </cell>
          <cell r="G1150">
            <v>1.7919458448886871E-2</v>
          </cell>
          <cell r="H1150">
            <v>73.215791119451183</v>
          </cell>
        </row>
        <row r="1151">
          <cell r="A1151" t="str">
            <v/>
          </cell>
          <cell r="B1151" t="str">
            <v>LCA: Big Creek/Ventura</v>
          </cell>
          <cell r="C1151" t="str">
            <v>10/22/2019</v>
          </cell>
          <cell r="D1151">
            <v>22</v>
          </cell>
          <cell r="E1151">
            <v>1.2211172580718994</v>
          </cell>
          <cell r="F1151">
            <v>1.2558945417404175</v>
          </cell>
          <cell r="G1151">
            <v>1.6890004277229309E-2</v>
          </cell>
          <cell r="H1151">
            <v>69.109891598913478</v>
          </cell>
        </row>
        <row r="1152">
          <cell r="A1152" t="str">
            <v/>
          </cell>
          <cell r="B1152" t="str">
            <v>LCA: Big Creek/Ventura</v>
          </cell>
          <cell r="C1152" t="str">
            <v>10/22/2019</v>
          </cell>
          <cell r="D1152">
            <v>23</v>
          </cell>
          <cell r="E1152">
            <v>1.0420409440994263</v>
          </cell>
          <cell r="F1152">
            <v>1.0727030038833618</v>
          </cell>
          <cell r="G1152">
            <v>1.6896417364478111E-2</v>
          </cell>
          <cell r="H1152">
            <v>66.342593287472823</v>
          </cell>
        </row>
        <row r="1153">
          <cell r="A1153" t="str">
            <v/>
          </cell>
          <cell r="B1153" t="str">
            <v>LCA: Big Creek/Ventura</v>
          </cell>
          <cell r="C1153" t="str">
            <v>10/22/2019</v>
          </cell>
          <cell r="D1153">
            <v>24</v>
          </cell>
          <cell r="E1153">
            <v>0.85271322727203369</v>
          </cell>
          <cell r="F1153">
            <v>0.89045768976211548</v>
          </cell>
          <cell r="G1153">
            <v>1.5607800334692001E-2</v>
          </cell>
          <cell r="H1153">
            <v>63.611125703565676</v>
          </cell>
        </row>
        <row r="1154">
          <cell r="A1154" t="str">
            <v/>
          </cell>
          <cell r="B1154" t="str">
            <v>LCA: LA Basin</v>
          </cell>
          <cell r="C1154" t="str">
            <v>Average Event Day (5pm-9pm)</v>
          </cell>
          <cell r="D1154">
            <v>1</v>
          </cell>
          <cell r="E1154">
            <v>1.2718298435211182</v>
          </cell>
          <cell r="F1154">
            <v>1.310041069984436</v>
          </cell>
          <cell r="G1154">
            <v>6.7468658089637756E-3</v>
          </cell>
          <cell r="H1154">
            <v>74.077317638941153</v>
          </cell>
        </row>
        <row r="1155">
          <cell r="A1155" t="str">
            <v/>
          </cell>
          <cell r="B1155" t="str">
            <v>LCA: LA Basin</v>
          </cell>
          <cell r="C1155" t="str">
            <v>Average Event Day (6pm-8pm)</v>
          </cell>
          <cell r="D1155">
            <v>1</v>
          </cell>
          <cell r="E1155">
            <v>1.2544224262237549</v>
          </cell>
          <cell r="F1155">
            <v>1.2465677261352539</v>
          </cell>
          <cell r="G1155">
            <v>6.8151196464896202E-3</v>
          </cell>
          <cell r="H1155">
            <v>74.205095461764444</v>
          </cell>
        </row>
        <row r="1156">
          <cell r="A1156" t="str">
            <v/>
          </cell>
          <cell r="B1156" t="str">
            <v>LCA: LA Basin</v>
          </cell>
          <cell r="C1156" t="str">
            <v>Average Event Day (6pm-8pm)</v>
          </cell>
          <cell r="D1156">
            <v>2</v>
          </cell>
          <cell r="E1156">
            <v>1.0636097192764282</v>
          </cell>
          <cell r="F1156">
            <v>1.0562565326690674</v>
          </cell>
          <cell r="G1156">
            <v>6.2349811196327209E-3</v>
          </cell>
          <cell r="H1156">
            <v>73.48518489311617</v>
          </cell>
        </row>
        <row r="1157">
          <cell r="A1157" t="str">
            <v/>
          </cell>
          <cell r="B1157" t="str">
            <v>LCA: LA Basin</v>
          </cell>
          <cell r="C1157" t="str">
            <v>Average Event Day (5pm-9pm)</v>
          </cell>
          <cell r="D1157">
            <v>2</v>
          </cell>
          <cell r="E1157">
            <v>1.074912428855896</v>
          </cell>
          <cell r="F1157">
            <v>1.0939881801605225</v>
          </cell>
          <cell r="G1157">
            <v>6.1483327299356461E-3</v>
          </cell>
          <cell r="H1157">
            <v>73.089848576460128</v>
          </cell>
        </row>
        <row r="1158">
          <cell r="A1158" t="str">
            <v/>
          </cell>
          <cell r="B1158" t="str">
            <v>LCA: LA Basin</v>
          </cell>
          <cell r="C1158" t="str">
            <v>Average Event Day (5pm-9pm)</v>
          </cell>
          <cell r="D1158">
            <v>3</v>
          </cell>
          <cell r="E1158">
            <v>0.93033617734909058</v>
          </cell>
          <cell r="F1158">
            <v>0.94548964500427246</v>
          </cell>
          <cell r="G1158">
            <v>5.4797343909740448E-3</v>
          </cell>
          <cell r="H1158">
            <v>72.325081300108408</v>
          </cell>
        </row>
        <row r="1159">
          <cell r="A1159" t="str">
            <v/>
          </cell>
          <cell r="B1159" t="str">
            <v>LCA: LA Basin</v>
          </cell>
          <cell r="C1159" t="str">
            <v>Average Event Day (6pm-8pm)</v>
          </cell>
          <cell r="D1159">
            <v>3</v>
          </cell>
          <cell r="E1159">
            <v>0.92168915271759033</v>
          </cell>
          <cell r="F1159">
            <v>0.9217492938041687</v>
          </cell>
          <cell r="G1159">
            <v>5.5455826222896576E-3</v>
          </cell>
          <cell r="H1159">
            <v>72.864643704464598</v>
          </cell>
        </row>
        <row r="1160">
          <cell r="A1160" t="str">
            <v/>
          </cell>
          <cell r="B1160" t="str">
            <v>LCA: LA Basin</v>
          </cell>
          <cell r="C1160" t="str">
            <v>Average Event Day (5pm-9pm)</v>
          </cell>
          <cell r="D1160">
            <v>4</v>
          </cell>
          <cell r="E1160">
            <v>0.83789908885955811</v>
          </cell>
          <cell r="F1160">
            <v>0.84238529205322266</v>
          </cell>
          <cell r="G1160">
            <v>4.7829002141952515E-3</v>
          </cell>
          <cell r="H1160">
            <v>71.704240292703915</v>
          </cell>
        </row>
        <row r="1161">
          <cell r="A1161" t="str">
            <v/>
          </cell>
          <cell r="B1161" t="str">
            <v>LCA: LA Basin</v>
          </cell>
          <cell r="C1161" t="str">
            <v>Average Event Day (6pm-8pm)</v>
          </cell>
          <cell r="D1161">
            <v>4</v>
          </cell>
          <cell r="E1161">
            <v>0.82190275192260742</v>
          </cell>
          <cell r="F1161">
            <v>0.82588648796081543</v>
          </cell>
          <cell r="G1161">
            <v>4.8435446806252003E-3</v>
          </cell>
          <cell r="H1161">
            <v>72.241721108496264</v>
          </cell>
        </row>
        <row r="1162">
          <cell r="A1162" t="str">
            <v/>
          </cell>
          <cell r="B1162" t="str">
            <v>LCA: LA Basin</v>
          </cell>
          <cell r="C1162" t="str">
            <v>Average Event Day (6pm-8pm)</v>
          </cell>
          <cell r="D1162">
            <v>5</v>
          </cell>
          <cell r="E1162">
            <v>0.76225012540817261</v>
          </cell>
          <cell r="F1162">
            <v>0.75494003295898438</v>
          </cell>
          <cell r="G1162">
            <v>4.2677219025790691E-3</v>
          </cell>
          <cell r="H1162">
            <v>71.779659611914468</v>
          </cell>
        </row>
        <row r="1163">
          <cell r="A1163" t="str">
            <v/>
          </cell>
          <cell r="B1163" t="str">
            <v>LCA: LA Basin</v>
          </cell>
          <cell r="C1163" t="str">
            <v>Average Event Day (5pm-9pm)</v>
          </cell>
          <cell r="D1163">
            <v>5</v>
          </cell>
          <cell r="E1163">
            <v>0.76438885927200317</v>
          </cell>
          <cell r="F1163">
            <v>0.77306860685348511</v>
          </cell>
          <cell r="G1163">
            <v>4.1990000754594803E-3</v>
          </cell>
          <cell r="H1163">
            <v>71.203359151936056</v>
          </cell>
        </row>
        <row r="1164">
          <cell r="A1164" t="str">
            <v/>
          </cell>
          <cell r="B1164" t="str">
            <v>LCA: LA Basin</v>
          </cell>
          <cell r="C1164" t="str">
            <v>Average Event Day (5pm-9pm)</v>
          </cell>
          <cell r="D1164">
            <v>6</v>
          </cell>
          <cell r="E1164">
            <v>0.74269121885299683</v>
          </cell>
          <cell r="F1164">
            <v>0.74862915277481079</v>
          </cell>
          <cell r="G1164">
            <v>3.7373071536421776E-3</v>
          </cell>
          <cell r="H1164">
            <v>70.735508234358221</v>
          </cell>
        </row>
        <row r="1165">
          <cell r="A1165" t="str">
            <v/>
          </cell>
          <cell r="B1165" t="str">
            <v>LCA: LA Basin</v>
          </cell>
          <cell r="C1165" t="str">
            <v>Average Event Day (6pm-8pm)</v>
          </cell>
          <cell r="D1165">
            <v>6</v>
          </cell>
          <cell r="E1165">
            <v>0.73991560935974121</v>
          </cell>
          <cell r="F1165">
            <v>0.73297619819641113</v>
          </cell>
          <cell r="G1165">
            <v>3.79518186673522E-3</v>
          </cell>
          <cell r="H1165">
            <v>71.394903394714689</v>
          </cell>
        </row>
        <row r="1166">
          <cell r="A1166" t="str">
            <v/>
          </cell>
          <cell r="B1166" t="str">
            <v>LCA: LA Basin</v>
          </cell>
          <cell r="C1166" t="str">
            <v>Average Event Day (6pm-8pm)</v>
          </cell>
          <cell r="D1166">
            <v>7</v>
          </cell>
          <cell r="E1166">
            <v>0.76968258619308472</v>
          </cell>
          <cell r="F1166">
            <v>0.76502454280853271</v>
          </cell>
          <cell r="G1166">
            <v>3.6606455687433481E-3</v>
          </cell>
          <cell r="H1166">
            <v>71.55739647160874</v>
          </cell>
        </row>
        <row r="1167">
          <cell r="A1167" t="str">
            <v/>
          </cell>
          <cell r="B1167" t="str">
            <v>LCA: LA Basin</v>
          </cell>
          <cell r="C1167" t="str">
            <v>Average Event Day (5pm-9pm)</v>
          </cell>
          <cell r="D1167">
            <v>7</v>
          </cell>
          <cell r="E1167">
            <v>0.77477520704269409</v>
          </cell>
          <cell r="F1167">
            <v>0.78053182363510132</v>
          </cell>
          <cell r="G1167">
            <v>3.6360954400151968E-3</v>
          </cell>
          <cell r="H1167">
            <v>70.678398461885678</v>
          </cell>
        </row>
        <row r="1168">
          <cell r="A1168" t="str">
            <v/>
          </cell>
          <cell r="B1168" t="str">
            <v>LCA: LA Basin</v>
          </cell>
          <cell r="C1168" t="str">
            <v>Average Event Day (6pm-8pm)</v>
          </cell>
          <cell r="D1168">
            <v>8</v>
          </cell>
          <cell r="E1168">
            <v>0.74474442005157471</v>
          </cell>
          <cell r="F1168">
            <v>0.74927020072937012</v>
          </cell>
          <cell r="G1168">
            <v>3.9237779565155506E-3</v>
          </cell>
          <cell r="H1168">
            <v>74.023419103643732</v>
          </cell>
        </row>
        <row r="1169">
          <cell r="A1169" t="str">
            <v/>
          </cell>
          <cell r="B1169" t="str">
            <v>LCA: LA Basin</v>
          </cell>
          <cell r="C1169" t="str">
            <v>Average Event Day (5pm-9pm)</v>
          </cell>
          <cell r="D1169">
            <v>8</v>
          </cell>
          <cell r="E1169">
            <v>0.7528759241104126</v>
          </cell>
          <cell r="F1169">
            <v>0.75729924440383911</v>
          </cell>
          <cell r="G1169">
            <v>3.9077810943126678E-3</v>
          </cell>
          <cell r="H1169">
            <v>72.874378140564687</v>
          </cell>
        </row>
        <row r="1170">
          <cell r="A1170" t="str">
            <v/>
          </cell>
          <cell r="B1170" t="str">
            <v>LCA: LA Basin</v>
          </cell>
          <cell r="C1170" t="str">
            <v>Average Event Day (5pm-9pm)</v>
          </cell>
          <cell r="D1170">
            <v>9</v>
          </cell>
          <cell r="E1170">
            <v>0.67593425512313843</v>
          </cell>
          <cell r="F1170">
            <v>0.66261231899261475</v>
          </cell>
          <cell r="G1170">
            <v>4.4354973360896111E-3</v>
          </cell>
          <cell r="H1170">
            <v>76.406585685474155</v>
          </cell>
        </row>
        <row r="1171">
          <cell r="A1171" t="str">
            <v/>
          </cell>
          <cell r="B1171" t="str">
            <v>LCA: LA Basin</v>
          </cell>
          <cell r="C1171" t="str">
            <v>Average Event Day (6pm-8pm)</v>
          </cell>
          <cell r="D1171">
            <v>9</v>
          </cell>
          <cell r="E1171">
            <v>0.67443770170211792</v>
          </cell>
          <cell r="F1171">
            <v>0.67481935024261475</v>
          </cell>
          <cell r="G1171">
            <v>4.4604907743632793E-3</v>
          </cell>
          <cell r="H1171">
            <v>77.95601158194728</v>
          </cell>
        </row>
        <row r="1172">
          <cell r="A1172" t="str">
            <v/>
          </cell>
          <cell r="B1172" t="str">
            <v>LCA: LA Basin</v>
          </cell>
          <cell r="C1172" t="str">
            <v>Average Event Day (5pm-9pm)</v>
          </cell>
          <cell r="D1172">
            <v>10</v>
          </cell>
          <cell r="E1172">
            <v>0.63669443130493164</v>
          </cell>
          <cell r="F1172">
            <v>0.61385482549667358</v>
          </cell>
          <cell r="G1172">
            <v>5.2254535257816315E-3</v>
          </cell>
          <cell r="H1172">
            <v>81.20293684991897</v>
          </cell>
        </row>
        <row r="1173">
          <cell r="A1173" t="str">
            <v/>
          </cell>
          <cell r="B1173" t="str">
            <v>LCA: LA Basin</v>
          </cell>
          <cell r="C1173" t="str">
            <v>Average Event Day (6pm-8pm)</v>
          </cell>
          <cell r="D1173">
            <v>10</v>
          </cell>
          <cell r="E1173">
            <v>0.64670127630233765</v>
          </cell>
          <cell r="F1173">
            <v>0.64040583372116089</v>
          </cell>
          <cell r="G1173">
            <v>5.2994531579315662E-3</v>
          </cell>
          <cell r="H1173">
            <v>82.112159798407589</v>
          </cell>
        </row>
        <row r="1174">
          <cell r="A1174" t="str">
            <v/>
          </cell>
          <cell r="B1174" t="str">
            <v>LCA: LA Basin</v>
          </cell>
          <cell r="C1174" t="str">
            <v>Average Event Day (5pm-9pm)</v>
          </cell>
          <cell r="D1174">
            <v>11</v>
          </cell>
          <cell r="E1174">
            <v>0.68575173616409302</v>
          </cell>
          <cell r="F1174">
            <v>0.65802228450775146</v>
          </cell>
          <cell r="G1174">
            <v>6.1686723493039608E-3</v>
          </cell>
          <cell r="H1174">
            <v>85.475509457815804</v>
          </cell>
        </row>
        <row r="1175">
          <cell r="A1175" t="str">
            <v/>
          </cell>
          <cell r="B1175" t="str">
            <v>LCA: LA Basin</v>
          </cell>
          <cell r="C1175" t="str">
            <v>Average Event Day (6pm-8pm)</v>
          </cell>
          <cell r="D1175">
            <v>11</v>
          </cell>
          <cell r="E1175">
            <v>0.69131660461425781</v>
          </cell>
          <cell r="F1175">
            <v>0.68329083919525146</v>
          </cell>
          <cell r="G1175">
            <v>6.2245423905551434E-3</v>
          </cell>
          <cell r="H1175">
            <v>85.684262662458366</v>
          </cell>
        </row>
        <row r="1176">
          <cell r="A1176" t="str">
            <v/>
          </cell>
          <cell r="B1176" t="str">
            <v>LCA: LA Basin</v>
          </cell>
          <cell r="C1176" t="str">
            <v>Average Event Day (6pm-8pm)</v>
          </cell>
          <cell r="D1176">
            <v>12</v>
          </cell>
          <cell r="E1176">
            <v>0.83476608991622925</v>
          </cell>
          <cell r="F1176">
            <v>0.82675451040267944</v>
          </cell>
          <cell r="G1176">
            <v>7.1845818310976028E-3</v>
          </cell>
          <cell r="H1176">
            <v>88.195418428760291</v>
          </cell>
        </row>
        <row r="1177">
          <cell r="A1177" t="str">
            <v/>
          </cell>
          <cell r="B1177" t="str">
            <v>LCA: LA Basin</v>
          </cell>
          <cell r="C1177" t="str">
            <v>Average Event Day (5pm-9pm)</v>
          </cell>
          <cell r="D1177">
            <v>12</v>
          </cell>
          <cell r="E1177">
            <v>0.82336175441741943</v>
          </cell>
          <cell r="F1177">
            <v>0.79392904043197632</v>
          </cell>
          <cell r="G1177">
            <v>7.13719567283988E-3</v>
          </cell>
          <cell r="H1177">
            <v>88.556060752402644</v>
          </cell>
        </row>
        <row r="1178">
          <cell r="A1178" t="str">
            <v/>
          </cell>
          <cell r="B1178" t="str">
            <v>LCA: LA Basin</v>
          </cell>
          <cell r="C1178" t="str">
            <v>Average Event Day (6pm-8pm)</v>
          </cell>
          <cell r="D1178">
            <v>13</v>
          </cell>
          <cell r="E1178">
            <v>1.0823328495025635</v>
          </cell>
          <cell r="F1178">
            <v>1.0631550550460815</v>
          </cell>
          <cell r="G1178">
            <v>8.1172063946723938E-3</v>
          </cell>
          <cell r="H1178">
            <v>89.830893403531917</v>
          </cell>
        </row>
        <row r="1179">
          <cell r="A1179" t="str">
            <v/>
          </cell>
          <cell r="B1179" t="str">
            <v>LCA: LA Basin</v>
          </cell>
          <cell r="C1179" t="str">
            <v>Average Event Day (5pm-9pm)</v>
          </cell>
          <cell r="D1179">
            <v>13</v>
          </cell>
          <cell r="E1179">
            <v>1.0607130527496338</v>
          </cell>
          <cell r="F1179">
            <v>1.015306830406189</v>
          </cell>
          <cell r="G1179">
            <v>8.069254457950592E-3</v>
          </cell>
          <cell r="H1179">
            <v>90.612640709120043</v>
          </cell>
        </row>
        <row r="1180">
          <cell r="A1180" t="str">
            <v/>
          </cell>
          <cell r="B1180" t="str">
            <v>LCA: LA Basin</v>
          </cell>
          <cell r="C1180" t="str">
            <v>Average Event Day (6pm-8pm)</v>
          </cell>
          <cell r="D1180">
            <v>14</v>
          </cell>
          <cell r="E1180">
            <v>1.3683700561523438</v>
          </cell>
          <cell r="F1180">
            <v>1.3362841606140137</v>
          </cell>
          <cell r="G1180">
            <v>8.9308246970176697E-3</v>
          </cell>
          <cell r="H1180">
            <v>91.057517657145581</v>
          </cell>
        </row>
        <row r="1181">
          <cell r="A1181" t="str">
            <v/>
          </cell>
          <cell r="B1181" t="str">
            <v>LCA: LA Basin</v>
          </cell>
          <cell r="C1181" t="str">
            <v>Average Event Day (5pm-9pm)</v>
          </cell>
          <cell r="D1181">
            <v>14</v>
          </cell>
          <cell r="E1181">
            <v>1.3489687442779541</v>
          </cell>
          <cell r="F1181">
            <v>1.2999773025512695</v>
          </cell>
          <cell r="G1181">
            <v>8.8257547467947006E-3</v>
          </cell>
          <cell r="H1181">
            <v>92.087076718550819</v>
          </cell>
        </row>
        <row r="1182">
          <cell r="A1182" t="str">
            <v/>
          </cell>
          <cell r="B1182" t="str">
            <v>LCA: LA Basin</v>
          </cell>
          <cell r="C1182" t="str">
            <v>Average Event Day (6pm-8pm)</v>
          </cell>
          <cell r="D1182">
            <v>15</v>
          </cell>
          <cell r="E1182">
            <v>1.6649844646453857</v>
          </cell>
          <cell r="F1182">
            <v>1.6397246122360229</v>
          </cell>
          <cell r="G1182">
            <v>9.3742907047271729E-3</v>
          </cell>
          <cell r="H1182">
            <v>91.488225132207376</v>
          </cell>
        </row>
        <row r="1183">
          <cell r="A1183" t="str">
            <v/>
          </cell>
          <cell r="B1183" t="str">
            <v>LCA: LA Basin</v>
          </cell>
          <cell r="C1183" t="str">
            <v>Average Event Day (5pm-9pm)</v>
          </cell>
          <cell r="D1183">
            <v>15</v>
          </cell>
          <cell r="E1183">
            <v>1.6499130725860596</v>
          </cell>
          <cell r="F1183">
            <v>1.623792290687561</v>
          </cell>
          <cell r="G1183">
            <v>9.2780543491244316E-3</v>
          </cell>
          <cell r="H1183">
            <v>92.967254553747239</v>
          </cell>
        </row>
        <row r="1184">
          <cell r="A1184" t="str">
            <v/>
          </cell>
          <cell r="B1184" t="str">
            <v>LCA: LA Basin</v>
          </cell>
          <cell r="C1184" t="str">
            <v>Average Event Day (6pm-8pm)</v>
          </cell>
          <cell r="D1184">
            <v>16</v>
          </cell>
          <cell r="E1184">
            <v>2.0065810680389404</v>
          </cell>
          <cell r="F1184">
            <v>1.983767032623291</v>
          </cell>
          <cell r="G1184">
            <v>9.5798559486865997E-3</v>
          </cell>
          <cell r="H1184">
            <v>91.172508296275609</v>
          </cell>
        </row>
        <row r="1185">
          <cell r="A1185" t="str">
            <v/>
          </cell>
          <cell r="B1185" t="str">
            <v>LCA: LA Basin</v>
          </cell>
          <cell r="C1185" t="str">
            <v>Average Event Day (5pm-9pm)</v>
          </cell>
          <cell r="D1185">
            <v>16</v>
          </cell>
          <cell r="E1185">
            <v>2.0212600231170654</v>
          </cell>
          <cell r="F1185">
            <v>1.9835494756698608</v>
          </cell>
          <cell r="G1185">
            <v>9.5186447724699974E-3</v>
          </cell>
          <cell r="H1185">
            <v>92.592785151857356</v>
          </cell>
        </row>
        <row r="1186">
          <cell r="A1186" t="str">
            <v/>
          </cell>
          <cell r="B1186" t="str">
            <v>LCA: LA Basin</v>
          </cell>
          <cell r="C1186" t="str">
            <v>Average Event Day (5pm-9pm)</v>
          </cell>
          <cell r="D1186">
            <v>17</v>
          </cell>
          <cell r="E1186">
            <v>2.3304424285888672</v>
          </cell>
          <cell r="F1186">
            <v>2.254096508026123</v>
          </cell>
          <cell r="G1186">
            <v>9.5375794917345047E-3</v>
          </cell>
          <cell r="H1186">
            <v>90.91224715991639</v>
          </cell>
        </row>
        <row r="1187">
          <cell r="A1187" t="str">
            <v/>
          </cell>
          <cell r="B1187" t="str">
            <v>LCA: LA Basin</v>
          </cell>
          <cell r="C1187" t="str">
            <v>Average Event Day (6pm-8pm)</v>
          </cell>
          <cell r="D1187">
            <v>17</v>
          </cell>
          <cell r="E1187">
            <v>2.293428897857666</v>
          </cell>
          <cell r="F1187">
            <v>2.2588338851928711</v>
          </cell>
          <cell r="G1187">
            <v>9.5995552837848663E-3</v>
          </cell>
          <cell r="H1187">
            <v>89.838034947294901</v>
          </cell>
        </row>
        <row r="1188">
          <cell r="A1188" t="str">
            <v/>
          </cell>
          <cell r="B1188" t="str">
            <v>LCA: LA Basin</v>
          </cell>
          <cell r="C1188" t="str">
            <v>Average Event Day (5pm-9pm)</v>
          </cell>
          <cell r="D1188">
            <v>18</v>
          </cell>
          <cell r="E1188">
            <v>2.5262093544006348</v>
          </cell>
          <cell r="F1188">
            <v>1.5199981927871704</v>
          </cell>
          <cell r="G1188">
            <v>9.7222654148936272E-3</v>
          </cell>
          <cell r="H1188">
            <v>88.898129247964917</v>
          </cell>
        </row>
        <row r="1189">
          <cell r="A1189" t="str">
            <v/>
          </cell>
          <cell r="B1189" t="str">
            <v>LCA: LA Basin</v>
          </cell>
          <cell r="C1189" t="str">
            <v>Average Event Day (6pm-8pm)</v>
          </cell>
          <cell r="D1189">
            <v>18</v>
          </cell>
          <cell r="E1189">
            <v>2.4821882247924805</v>
          </cell>
          <cell r="F1189">
            <v>2.4524312019348145</v>
          </cell>
          <cell r="G1189">
            <v>9.5495479181408882E-3</v>
          </cell>
          <cell r="H1189">
            <v>88.252719732102818</v>
          </cell>
        </row>
        <row r="1190">
          <cell r="A1190" t="str">
            <v/>
          </cell>
          <cell r="B1190" t="str">
            <v>LCA: LA Basin</v>
          </cell>
          <cell r="C1190" t="str">
            <v>Average Event Day (5pm-9pm)</v>
          </cell>
          <cell r="D1190">
            <v>19</v>
          </cell>
          <cell r="E1190">
            <v>2.5453372001647949</v>
          </cell>
          <cell r="F1190">
            <v>2.0413901805877686</v>
          </cell>
          <cell r="G1190">
            <v>9.5491968095302582E-3</v>
          </cell>
          <cell r="H1190">
            <v>85.937317104280723</v>
          </cell>
        </row>
        <row r="1191">
          <cell r="A1191" t="str">
            <v/>
          </cell>
          <cell r="B1191" t="str">
            <v>LCA: LA Basin</v>
          </cell>
          <cell r="C1191" t="str">
            <v>Average Event Day (6pm-8pm)</v>
          </cell>
          <cell r="D1191">
            <v>19</v>
          </cell>
          <cell r="E1191">
            <v>2.4991607666015625</v>
          </cell>
          <cell r="F1191">
            <v>1.5874500274658203</v>
          </cell>
          <cell r="G1191">
            <v>9.5720943063497543E-3</v>
          </cell>
          <cell r="H1191">
            <v>85.273291691027978</v>
          </cell>
        </row>
        <row r="1192">
          <cell r="A1192" t="str">
            <v/>
          </cell>
          <cell r="B1192" t="str">
            <v>LCA: LA Basin</v>
          </cell>
          <cell r="C1192" t="str">
            <v>Average Event Day (5pm-9pm)</v>
          </cell>
          <cell r="D1192">
            <v>20</v>
          </cell>
          <cell r="E1192">
            <v>2.4245162010192871</v>
          </cell>
          <cell r="F1192">
            <v>2.0698926448822021</v>
          </cell>
          <cell r="G1192">
            <v>9.0617751702666283E-3</v>
          </cell>
          <cell r="H1192">
            <v>82.728362855681326</v>
          </cell>
        </row>
        <row r="1193">
          <cell r="A1193" t="str">
            <v/>
          </cell>
          <cell r="B1193" t="str">
            <v>LCA: LA Basin</v>
          </cell>
          <cell r="C1193" t="str">
            <v>Average Event Day (6pm-8pm)</v>
          </cell>
          <cell r="D1193">
            <v>20</v>
          </cell>
          <cell r="E1193">
            <v>2.3497917652130127</v>
          </cell>
          <cell r="F1193">
            <v>1.8205418586730957</v>
          </cell>
          <cell r="G1193">
            <v>9.0672336518764496E-3</v>
          </cell>
          <cell r="H1193">
            <v>80.944926797639454</v>
          </cell>
        </row>
        <row r="1194">
          <cell r="A1194" t="str">
            <v/>
          </cell>
          <cell r="B1194" t="str">
            <v>LCA: LA Basin</v>
          </cell>
          <cell r="C1194" t="str">
            <v>Average Event Day (5pm-9pm)</v>
          </cell>
          <cell r="D1194">
            <v>21</v>
          </cell>
          <cell r="E1194">
            <v>2.3137378692626953</v>
          </cell>
          <cell r="F1194">
            <v>2.0731701850891113</v>
          </cell>
          <cell r="G1194">
            <v>8.7094288319349289E-3</v>
          </cell>
          <cell r="H1194">
            <v>79.830525309508715</v>
          </cell>
        </row>
        <row r="1195">
          <cell r="A1195" t="str">
            <v/>
          </cell>
          <cell r="B1195" t="str">
            <v>LCA: LA Basin</v>
          </cell>
          <cell r="C1195" t="str">
            <v>Average Event Day (6pm-8pm)</v>
          </cell>
          <cell r="D1195">
            <v>21</v>
          </cell>
          <cell r="E1195">
            <v>2.2517826557159424</v>
          </cell>
          <cell r="F1195">
            <v>2.713444709777832</v>
          </cell>
          <cell r="G1195">
            <v>8.7966527789831161E-3</v>
          </cell>
          <cell r="H1195">
            <v>78.370930891089841</v>
          </cell>
        </row>
        <row r="1196">
          <cell r="A1196" t="str">
            <v/>
          </cell>
          <cell r="B1196" t="str">
            <v>LCA: LA Basin</v>
          </cell>
          <cell r="C1196" t="str">
            <v>Average Event Day (6pm-8pm)</v>
          </cell>
          <cell r="D1196">
            <v>22</v>
          </cell>
          <cell r="E1196">
            <v>2.0780673027038574</v>
          </cell>
          <cell r="F1196">
            <v>2.2131586074829102</v>
          </cell>
          <cell r="G1196">
            <v>8.2599101588129997E-3</v>
          </cell>
          <cell r="H1196">
            <v>77.193172407847158</v>
          </cell>
        </row>
        <row r="1197">
          <cell r="A1197" t="str">
            <v/>
          </cell>
          <cell r="B1197" t="str">
            <v>LCA: LA Basin</v>
          </cell>
          <cell r="C1197" t="str">
            <v>Average Event Day (5pm-9pm)</v>
          </cell>
          <cell r="D1197">
            <v>22</v>
          </cell>
          <cell r="E1197">
            <v>2.1201717853546143</v>
          </cell>
          <cell r="F1197">
            <v>2.5844259262084961</v>
          </cell>
          <cell r="G1197">
            <v>8.4660379216074944E-3</v>
          </cell>
          <cell r="H1197">
            <v>77.567012600252738</v>
          </cell>
        </row>
        <row r="1198">
          <cell r="A1198" t="str">
            <v/>
          </cell>
          <cell r="B1198" t="str">
            <v>LCA: LA Basin</v>
          </cell>
          <cell r="C1198" t="str">
            <v>Average Event Day (6pm-8pm)</v>
          </cell>
          <cell r="D1198">
            <v>23</v>
          </cell>
          <cell r="E1198">
            <v>1.8390288352966309</v>
          </cell>
          <cell r="F1198">
            <v>1.9000723361968994</v>
          </cell>
          <cell r="G1198">
            <v>8.0363508313894272E-3</v>
          </cell>
          <cell r="H1198">
            <v>76.277560104411265</v>
          </cell>
        </row>
        <row r="1199">
          <cell r="A1199" t="str">
            <v/>
          </cell>
          <cell r="B1199" t="str">
            <v>LCA: LA Basin</v>
          </cell>
          <cell r="C1199" t="str">
            <v>Average Event Day (5pm-9pm)</v>
          </cell>
          <cell r="D1199">
            <v>23</v>
          </cell>
          <cell r="E1199">
            <v>1.8510497808456421</v>
          </cell>
          <cell r="F1199">
            <v>2.0259487628936768</v>
          </cell>
          <cell r="G1199">
            <v>8.0855470150709152E-3</v>
          </cell>
          <cell r="H1199">
            <v>76.158328339267541</v>
          </cell>
        </row>
        <row r="1200">
          <cell r="A1200" t="str">
            <v/>
          </cell>
          <cell r="B1200" t="str">
            <v>LCA: LA Basin</v>
          </cell>
          <cell r="C1200" t="str">
            <v>Average Event Day (5pm-9pm)</v>
          </cell>
          <cell r="D1200">
            <v>24</v>
          </cell>
          <cell r="E1200">
            <v>1.5180312395095825</v>
          </cell>
          <cell r="F1200">
            <v>1.6196393966674805</v>
          </cell>
          <cell r="G1200">
            <v>7.6447245664894581E-3</v>
          </cell>
          <cell r="H1200">
            <v>74.718050752203865</v>
          </cell>
        </row>
        <row r="1201">
          <cell r="A1201" t="str">
            <v/>
          </cell>
          <cell r="B1201" t="str">
            <v>LCA: LA Basin</v>
          </cell>
          <cell r="C1201" t="str">
            <v>Average Event Day (6pm-8pm)</v>
          </cell>
          <cell r="D1201">
            <v>24</v>
          </cell>
          <cell r="E1201">
            <v>1.5146293640136719</v>
          </cell>
          <cell r="F1201">
            <v>1.5727219581604004</v>
          </cell>
          <cell r="G1201">
            <v>7.6622553169727325E-3</v>
          </cell>
          <cell r="H1201">
            <v>75.420965921491231</v>
          </cell>
        </row>
        <row r="1202">
          <cell r="A1202" t="str">
            <v/>
          </cell>
          <cell r="B1202" t="str">
            <v>LCA: LA Basin</v>
          </cell>
          <cell r="C1202" t="str">
            <v>7/24/2019</v>
          </cell>
          <cell r="D1202">
            <v>1</v>
          </cell>
          <cell r="E1202">
            <v>1.4511175155639648</v>
          </cell>
          <cell r="F1202">
            <v>1.3896342515945435</v>
          </cell>
          <cell r="G1202">
            <v>7.1542332880198956E-3</v>
          </cell>
          <cell r="H1202">
            <v>76.202660212352512</v>
          </cell>
        </row>
        <row r="1203">
          <cell r="A1203" t="str">
            <v/>
          </cell>
          <cell r="B1203" t="str">
            <v>LCA: LA Basin</v>
          </cell>
          <cell r="C1203" t="str">
            <v>7/24/2019</v>
          </cell>
          <cell r="D1203">
            <v>2</v>
          </cell>
          <cell r="E1203">
            <v>1.2209392786026001</v>
          </cell>
          <cell r="F1203">
            <v>1.174654483795166</v>
          </cell>
          <cell r="G1203">
            <v>6.600748747587204E-3</v>
          </cell>
          <cell r="H1203">
            <v>75.595567131892579</v>
          </cell>
        </row>
        <row r="1204">
          <cell r="A1204" t="str">
            <v/>
          </cell>
          <cell r="B1204" t="str">
            <v>LCA: LA Basin</v>
          </cell>
          <cell r="C1204" t="str">
            <v>7/24/2019</v>
          </cell>
          <cell r="D1204">
            <v>3</v>
          </cell>
          <cell r="E1204">
            <v>1.0348435640335083</v>
          </cell>
          <cell r="F1204">
            <v>1.0127122402191162</v>
          </cell>
          <cell r="G1204">
            <v>5.9137367643415928E-3</v>
          </cell>
          <cell r="H1204">
            <v>75.163025850206552</v>
          </cell>
        </row>
        <row r="1205">
          <cell r="A1205" t="str">
            <v/>
          </cell>
          <cell r="B1205" t="str">
            <v>LCA: LA Basin</v>
          </cell>
          <cell r="C1205" t="str">
            <v>7/24/2019</v>
          </cell>
          <cell r="D1205">
            <v>4</v>
          </cell>
          <cell r="E1205">
            <v>0.90834754705429077</v>
          </cell>
          <cell r="F1205">
            <v>0.90179085731506348</v>
          </cell>
          <cell r="G1205">
            <v>5.091050174087286E-3</v>
          </cell>
          <cell r="H1205">
            <v>74.480176921589475</v>
          </cell>
        </row>
        <row r="1206">
          <cell r="A1206" t="str">
            <v/>
          </cell>
          <cell r="B1206" t="str">
            <v>LCA: LA Basin</v>
          </cell>
          <cell r="C1206" t="str">
            <v>7/24/2019</v>
          </cell>
          <cell r="D1206">
            <v>5</v>
          </cell>
          <cell r="E1206">
            <v>0.83102697134017944</v>
          </cell>
          <cell r="F1206">
            <v>0.81508040428161621</v>
          </cell>
          <cell r="G1206">
            <v>4.5108050107955933E-3</v>
          </cell>
          <cell r="H1206">
            <v>74.193438421446459</v>
          </cell>
        </row>
        <row r="1207">
          <cell r="A1207" t="str">
            <v/>
          </cell>
          <cell r="B1207" t="str">
            <v>LCA: LA Basin</v>
          </cell>
          <cell r="C1207" t="str">
            <v>7/24/2019</v>
          </cell>
          <cell r="D1207">
            <v>6</v>
          </cell>
          <cell r="E1207">
            <v>0.79542690515518188</v>
          </cell>
          <cell r="F1207">
            <v>0.77776122093200684</v>
          </cell>
          <cell r="G1207">
            <v>4.0744640864431858E-3</v>
          </cell>
          <cell r="H1207">
            <v>73.968647778689444</v>
          </cell>
        </row>
        <row r="1208">
          <cell r="A1208" t="str">
            <v/>
          </cell>
          <cell r="B1208" t="str">
            <v>LCA: LA Basin</v>
          </cell>
          <cell r="C1208" t="str">
            <v>7/24/2019</v>
          </cell>
          <cell r="D1208">
            <v>7</v>
          </cell>
          <cell r="E1208">
            <v>0.77968406677246094</v>
          </cell>
          <cell r="F1208">
            <v>0.77002221345901489</v>
          </cell>
          <cell r="G1208">
            <v>3.9716674946248531E-3</v>
          </cell>
          <cell r="H1208">
            <v>74.715229752326195</v>
          </cell>
        </row>
        <row r="1209">
          <cell r="A1209" t="str">
            <v/>
          </cell>
          <cell r="B1209" t="str">
            <v>LCA: LA Basin</v>
          </cell>
          <cell r="C1209" t="str">
            <v>7/24/2019</v>
          </cell>
          <cell r="D1209">
            <v>8</v>
          </cell>
          <cell r="E1209">
            <v>0.77787774801254272</v>
          </cell>
          <cell r="F1209">
            <v>0.78141933679580688</v>
          </cell>
          <cell r="G1209">
            <v>4.3398495763540268E-3</v>
          </cell>
          <cell r="H1209">
            <v>78.388847061146947</v>
          </cell>
        </row>
        <row r="1210">
          <cell r="A1210" t="str">
            <v/>
          </cell>
          <cell r="B1210" t="str">
            <v>LCA: LA Basin</v>
          </cell>
          <cell r="C1210" t="str">
            <v>7/24/2019</v>
          </cell>
          <cell r="D1210">
            <v>9</v>
          </cell>
          <cell r="E1210">
            <v>0.77743047475814819</v>
          </cell>
          <cell r="F1210">
            <v>0.77779245376586914</v>
          </cell>
          <cell r="G1210">
            <v>5.0367158837616444E-3</v>
          </cell>
          <cell r="H1210">
            <v>83.243451936362845</v>
          </cell>
        </row>
        <row r="1211">
          <cell r="A1211" t="str">
            <v/>
          </cell>
          <cell r="B1211" t="str">
            <v>LCA: LA Basin</v>
          </cell>
          <cell r="C1211" t="str">
            <v>7/24/2019</v>
          </cell>
          <cell r="D1211">
            <v>10</v>
          </cell>
          <cell r="E1211">
            <v>0.82675302028656006</v>
          </cell>
          <cell r="F1211">
            <v>0.81052237749099731</v>
          </cell>
          <cell r="G1211">
            <v>5.9895985759794712E-3</v>
          </cell>
          <cell r="H1211">
            <v>87.234846176497228</v>
          </cell>
        </row>
        <row r="1212">
          <cell r="A1212" t="str">
            <v/>
          </cell>
          <cell r="B1212" t="str">
            <v>LCA: LA Basin</v>
          </cell>
          <cell r="C1212" t="str">
            <v>7/24/2019</v>
          </cell>
          <cell r="D1212">
            <v>11</v>
          </cell>
          <cell r="E1212">
            <v>0.96619987487792969</v>
          </cell>
          <cell r="F1212">
            <v>0.94157272577285767</v>
          </cell>
          <cell r="G1212">
            <v>7.1415780112147331E-3</v>
          </cell>
          <cell r="H1212">
            <v>90.874331629650897</v>
          </cell>
        </row>
        <row r="1213">
          <cell r="A1213" t="str">
            <v/>
          </cell>
          <cell r="B1213" t="str">
            <v>LCA: LA Basin</v>
          </cell>
          <cell r="C1213" t="str">
            <v>7/24/2019</v>
          </cell>
          <cell r="D1213">
            <v>12</v>
          </cell>
          <cell r="E1213">
            <v>1.1940665245056152</v>
          </cell>
          <cell r="F1213">
            <v>1.167328953742981</v>
          </cell>
          <cell r="G1213">
            <v>8.1637920811772346E-3</v>
          </cell>
          <cell r="H1213">
            <v>93.788170827586569</v>
          </cell>
        </row>
        <row r="1214">
          <cell r="A1214" t="str">
            <v/>
          </cell>
          <cell r="B1214" t="str">
            <v>LCA: LA Basin</v>
          </cell>
          <cell r="C1214" t="str">
            <v>7/24/2019</v>
          </cell>
          <cell r="D1214">
            <v>13</v>
          </cell>
          <cell r="E1214">
            <v>1.500571608543396</v>
          </cell>
          <cell r="F1214">
            <v>1.4742419719696045</v>
          </cell>
          <cell r="G1214">
            <v>9.0600736439228058E-3</v>
          </cell>
          <cell r="H1214">
            <v>95.133457833716321</v>
          </cell>
        </row>
        <row r="1215">
          <cell r="A1215" t="str">
            <v/>
          </cell>
          <cell r="B1215" t="str">
            <v>LCA: LA Basin</v>
          </cell>
          <cell r="C1215" t="str">
            <v>7/24/2019</v>
          </cell>
          <cell r="D1215">
            <v>14</v>
          </cell>
          <cell r="E1215">
            <v>1.7656792402267456</v>
          </cell>
          <cell r="F1215">
            <v>1.7382982969284058</v>
          </cell>
          <cell r="G1215">
            <v>9.7706262022256851E-3</v>
          </cell>
          <cell r="H1215">
            <v>96.277093571816252</v>
          </cell>
        </row>
        <row r="1216">
          <cell r="A1216" t="str">
            <v/>
          </cell>
          <cell r="B1216" t="str">
            <v>LCA: LA Basin</v>
          </cell>
          <cell r="C1216" t="str">
            <v>7/24/2019</v>
          </cell>
          <cell r="D1216">
            <v>15</v>
          </cell>
          <cell r="E1216">
            <v>2.0206944942474365</v>
          </cell>
          <cell r="F1216">
            <v>2.0402417182922363</v>
          </cell>
          <cell r="G1216">
            <v>1.0152787901461124E-2</v>
          </cell>
          <cell r="H1216">
            <v>95.61332563390836</v>
          </cell>
        </row>
        <row r="1217">
          <cell r="A1217" t="str">
            <v/>
          </cell>
          <cell r="B1217" t="str">
            <v>LCA: LA Basin</v>
          </cell>
          <cell r="C1217" t="str">
            <v>7/24/2019</v>
          </cell>
          <cell r="D1217">
            <v>16</v>
          </cell>
          <cell r="E1217">
            <v>2.2880387306213379</v>
          </cell>
          <cell r="F1217">
            <v>2.2675240039825439</v>
          </cell>
          <cell r="G1217">
            <v>1.0202708654105663E-2</v>
          </cell>
          <cell r="H1217">
            <v>94.109482504376771</v>
          </cell>
        </row>
        <row r="1218">
          <cell r="A1218" t="str">
            <v/>
          </cell>
          <cell r="B1218" t="str">
            <v>LCA: LA Basin</v>
          </cell>
          <cell r="C1218" t="str">
            <v>7/24/2019</v>
          </cell>
          <cell r="D1218">
            <v>17</v>
          </cell>
          <cell r="E1218">
            <v>2.4573819637298584</v>
          </cell>
          <cell r="F1218">
            <v>2.4430851936340332</v>
          </cell>
          <cell r="G1218">
            <v>1.0108713060617447E-2</v>
          </cell>
          <cell r="H1218">
            <v>91.605776980598947</v>
          </cell>
        </row>
        <row r="1219">
          <cell r="A1219" t="str">
            <v/>
          </cell>
          <cell r="B1219" t="str">
            <v>LCA: LA Basin</v>
          </cell>
          <cell r="C1219" t="str">
            <v>7/24/2019</v>
          </cell>
          <cell r="D1219">
            <v>18</v>
          </cell>
          <cell r="E1219">
            <v>2.5983481407165527</v>
          </cell>
          <cell r="F1219">
            <v>2.5976965427398682</v>
          </cell>
          <cell r="G1219">
            <v>1.0069078765809536E-2</v>
          </cell>
          <cell r="H1219">
            <v>89.460649695290954</v>
          </cell>
        </row>
        <row r="1220">
          <cell r="A1220" t="str">
            <v/>
          </cell>
          <cell r="B1220" t="str">
            <v>LCA: LA Basin</v>
          </cell>
          <cell r="C1220" t="str">
            <v>7/24/2019</v>
          </cell>
          <cell r="D1220">
            <v>19</v>
          </cell>
          <cell r="E1220">
            <v>2.6187360286712646</v>
          </cell>
          <cell r="F1220">
            <v>1.6641935110092163</v>
          </cell>
          <cell r="G1220">
            <v>1.0155084542930126E-2</v>
          </cell>
          <cell r="H1220">
            <v>86.124017102370786</v>
          </cell>
        </row>
        <row r="1221">
          <cell r="A1221" t="str">
            <v/>
          </cell>
          <cell r="B1221" t="str">
            <v>LCA: LA Basin</v>
          </cell>
          <cell r="C1221" t="str">
            <v>7/24/2019</v>
          </cell>
          <cell r="D1221">
            <v>20</v>
          </cell>
          <cell r="E1221">
            <v>2.4700453281402588</v>
          </cell>
          <cell r="F1221">
            <v>1.8989084959030151</v>
          </cell>
          <cell r="G1221">
            <v>9.6572106704115868E-3</v>
          </cell>
          <cell r="H1221">
            <v>81.403981472427773</v>
          </cell>
        </row>
        <row r="1222">
          <cell r="A1222" t="str">
            <v/>
          </cell>
          <cell r="B1222" t="str">
            <v>LCA: LA Basin</v>
          </cell>
          <cell r="C1222" t="str">
            <v>7/24/2019</v>
          </cell>
          <cell r="D1222">
            <v>21</v>
          </cell>
          <cell r="E1222">
            <v>2.330958366394043</v>
          </cell>
          <cell r="F1222">
            <v>2.8200149536132813</v>
          </cell>
          <cell r="G1222">
            <v>9.3056680634617805E-3</v>
          </cell>
          <cell r="H1222">
            <v>78.5893842146601</v>
          </cell>
        </row>
        <row r="1223">
          <cell r="A1223" t="str">
            <v/>
          </cell>
          <cell r="B1223" t="str">
            <v>LCA: LA Basin</v>
          </cell>
          <cell r="C1223" t="str">
            <v>7/24/2019</v>
          </cell>
          <cell r="D1223">
            <v>22</v>
          </cell>
          <cell r="E1223">
            <v>2.2314507961273193</v>
          </cell>
          <cell r="F1223">
            <v>2.3812806606292725</v>
          </cell>
          <cell r="G1223">
            <v>8.8612623512744904E-3</v>
          </cell>
          <cell r="H1223">
            <v>78.104240957398716</v>
          </cell>
        </row>
        <row r="1224">
          <cell r="A1224" t="str">
            <v/>
          </cell>
          <cell r="B1224" t="str">
            <v>LCA: LA Basin</v>
          </cell>
          <cell r="C1224" t="str">
            <v>7/24/2019</v>
          </cell>
          <cell r="D1224">
            <v>23</v>
          </cell>
          <cell r="E1224">
            <v>2.0074226856231689</v>
          </cell>
          <cell r="F1224">
            <v>2.0841939449310303</v>
          </cell>
          <cell r="G1224">
            <v>8.5827596485614777E-3</v>
          </cell>
          <cell r="H1224">
            <v>77.993968203246368</v>
          </cell>
        </row>
        <row r="1225">
          <cell r="A1225" t="str">
            <v/>
          </cell>
          <cell r="B1225" t="str">
            <v>LCA: LA Basin</v>
          </cell>
          <cell r="C1225" t="str">
            <v>7/24/2019</v>
          </cell>
          <cell r="D1225">
            <v>24</v>
          </cell>
          <cell r="E1225">
            <v>1.6903141736984253</v>
          </cell>
          <cell r="F1225">
            <v>1.7524449825286865</v>
          </cell>
          <cell r="G1225">
            <v>8.2713300362229347E-3</v>
          </cell>
          <cell r="H1225">
            <v>77.74716286618262</v>
          </cell>
        </row>
        <row r="1226">
          <cell r="A1226" t="str">
            <v/>
          </cell>
          <cell r="B1226" t="str">
            <v>LCA: LA Basin</v>
          </cell>
          <cell r="C1226" t="str">
            <v>8/13/2019</v>
          </cell>
          <cell r="D1226">
            <v>1</v>
          </cell>
          <cell r="E1226">
            <v>0.98593860864639282</v>
          </cell>
          <cell r="F1226">
            <v>0.99228101968765259</v>
          </cell>
          <cell r="G1226">
            <v>6.4581073820590973E-3</v>
          </cell>
          <cell r="H1226">
            <v>68.647924234029105</v>
          </cell>
        </row>
        <row r="1227">
          <cell r="A1227" t="str">
            <v/>
          </cell>
          <cell r="B1227" t="str">
            <v>LCA: LA Basin</v>
          </cell>
          <cell r="C1227" t="str">
            <v>8/13/2019</v>
          </cell>
          <cell r="D1227">
            <v>2</v>
          </cell>
          <cell r="E1227">
            <v>0.83275657892227173</v>
          </cell>
          <cell r="F1227">
            <v>0.84631228446960449</v>
          </cell>
          <cell r="G1227">
            <v>5.7246065698564053E-3</v>
          </cell>
          <cell r="H1227">
            <v>67.934393848527492</v>
          </cell>
        </row>
        <row r="1228">
          <cell r="A1228" t="str">
            <v/>
          </cell>
          <cell r="B1228" t="str">
            <v>LCA: LA Basin</v>
          </cell>
          <cell r="C1228" t="str">
            <v>8/13/2019</v>
          </cell>
          <cell r="D1228">
            <v>3</v>
          </cell>
          <cell r="E1228">
            <v>0.73992341756820679</v>
          </cell>
          <cell r="F1228">
            <v>0.74279206991195679</v>
          </cell>
          <cell r="G1228">
            <v>5.0492570735514164E-3</v>
          </cell>
          <cell r="H1228">
            <v>67.4578913654031</v>
          </cell>
        </row>
        <row r="1229">
          <cell r="A1229" t="str">
            <v/>
          </cell>
          <cell r="B1229" t="str">
            <v>LCA: LA Basin</v>
          </cell>
          <cell r="C1229" t="str">
            <v>8/13/2019</v>
          </cell>
          <cell r="D1229">
            <v>4</v>
          </cell>
          <cell r="E1229">
            <v>0.66770130395889282</v>
          </cell>
          <cell r="F1229">
            <v>0.67296141386032104</v>
          </cell>
          <cell r="G1229">
            <v>4.3851388618350029E-3</v>
          </cell>
          <cell r="H1229">
            <v>66.980139152169585</v>
          </cell>
        </row>
        <row r="1230">
          <cell r="A1230" t="str">
            <v/>
          </cell>
          <cell r="B1230" t="str">
            <v>LCA: LA Basin</v>
          </cell>
          <cell r="C1230" t="str">
            <v>8/13/2019</v>
          </cell>
          <cell r="D1230">
            <v>5</v>
          </cell>
          <cell r="E1230">
            <v>0.6274229884147644</v>
          </cell>
          <cell r="F1230">
            <v>0.62995082139968872</v>
          </cell>
          <cell r="G1230">
            <v>3.7098417524248362E-3</v>
          </cell>
          <cell r="H1230">
            <v>66.678586406300553</v>
          </cell>
        </row>
        <row r="1231">
          <cell r="A1231" t="str">
            <v/>
          </cell>
          <cell r="B1231" t="str">
            <v>LCA: LA Basin</v>
          </cell>
          <cell r="C1231" t="str">
            <v>8/13/2019</v>
          </cell>
          <cell r="D1231">
            <v>6</v>
          </cell>
          <cell r="E1231">
            <v>0.62254816293716431</v>
          </cell>
          <cell r="F1231">
            <v>0.62176322937011719</v>
          </cell>
          <cell r="G1231">
            <v>3.2532864715903997E-3</v>
          </cell>
          <cell r="H1231">
            <v>66.467905040660412</v>
          </cell>
        </row>
        <row r="1232">
          <cell r="A1232" t="str">
            <v/>
          </cell>
          <cell r="B1232" t="str">
            <v>LCA: LA Basin</v>
          </cell>
          <cell r="C1232" t="str">
            <v>8/13/2019</v>
          </cell>
          <cell r="D1232">
            <v>7</v>
          </cell>
          <cell r="E1232">
            <v>0.64698952436447144</v>
          </cell>
          <cell r="F1232">
            <v>0.64545851945877075</v>
          </cell>
          <cell r="G1232">
            <v>3.1100686173886061E-3</v>
          </cell>
          <cell r="H1232">
            <v>66.556601569065023</v>
          </cell>
        </row>
        <row r="1233">
          <cell r="A1233" t="str">
            <v/>
          </cell>
          <cell r="B1233" t="str">
            <v>LCA: LA Basin</v>
          </cell>
          <cell r="C1233" t="str">
            <v>8/13/2019</v>
          </cell>
          <cell r="D1233">
            <v>8</v>
          </cell>
          <cell r="E1233">
            <v>0.61200320720672607</v>
          </cell>
          <cell r="F1233">
            <v>0.60929179191589355</v>
          </cell>
          <cell r="G1233">
            <v>3.2863591331988573E-3</v>
          </cell>
          <cell r="H1233">
            <v>68.408246923040863</v>
          </cell>
        </row>
        <row r="1234">
          <cell r="A1234" t="str">
            <v/>
          </cell>
          <cell r="B1234" t="str">
            <v>LCA: LA Basin</v>
          </cell>
          <cell r="C1234" t="str">
            <v>8/13/2019</v>
          </cell>
          <cell r="D1234">
            <v>9</v>
          </cell>
          <cell r="E1234">
            <v>0.51303678750991821</v>
          </cell>
          <cell r="F1234">
            <v>0.50726771354675293</v>
          </cell>
          <cell r="G1234">
            <v>3.682370763272047E-3</v>
          </cell>
          <cell r="H1234">
            <v>71.770083971125544</v>
          </cell>
        </row>
        <row r="1235">
          <cell r="A1235" t="str">
            <v/>
          </cell>
          <cell r="B1235" t="str">
            <v>LCA: LA Basin</v>
          </cell>
          <cell r="C1235" t="str">
            <v>8/13/2019</v>
          </cell>
          <cell r="D1235">
            <v>10</v>
          </cell>
          <cell r="E1235">
            <v>0.419817715883255</v>
          </cell>
          <cell r="F1235">
            <v>0.41821947693824768</v>
          </cell>
          <cell r="G1235">
            <v>4.4057006016373634E-3</v>
          </cell>
          <cell r="H1235">
            <v>76.288264437005196</v>
          </cell>
        </row>
        <row r="1236">
          <cell r="A1236" t="str">
            <v/>
          </cell>
          <cell r="B1236" t="str">
            <v>LCA: LA Basin</v>
          </cell>
          <cell r="C1236" t="str">
            <v>8/13/2019</v>
          </cell>
          <cell r="D1236">
            <v>11</v>
          </cell>
          <cell r="E1236">
            <v>0.4031028151512146</v>
          </cell>
          <cell r="F1236">
            <v>0.41008108854293823</v>
          </cell>
          <cell r="G1236">
            <v>5.3181410767138004E-3</v>
          </cell>
          <cell r="H1236">
            <v>80.459053765543288</v>
          </cell>
        </row>
        <row r="1237">
          <cell r="A1237" t="str">
            <v/>
          </cell>
          <cell r="B1237" t="str">
            <v>LCA: LA Basin</v>
          </cell>
          <cell r="C1237" t="str">
            <v>8/13/2019</v>
          </cell>
          <cell r="D1237">
            <v>12</v>
          </cell>
          <cell r="E1237">
            <v>0.47762882709503174</v>
          </cell>
          <cell r="F1237">
            <v>0.48530083894729614</v>
          </cell>
          <cell r="G1237">
            <v>6.2222857959568501E-3</v>
          </cell>
          <cell r="H1237">
            <v>83.283731196450589</v>
          </cell>
        </row>
        <row r="1238">
          <cell r="A1238" t="str">
            <v/>
          </cell>
          <cell r="B1238" t="str">
            <v>LCA: LA Basin</v>
          </cell>
          <cell r="C1238" t="str">
            <v>8/13/2019</v>
          </cell>
          <cell r="D1238">
            <v>13</v>
          </cell>
          <cell r="E1238">
            <v>0.65095710754394531</v>
          </cell>
          <cell r="F1238">
            <v>0.65568947792053223</v>
          </cell>
          <cell r="G1238">
            <v>7.2095552459359169E-3</v>
          </cell>
          <cell r="H1238">
            <v>85.938644706206617</v>
          </cell>
        </row>
        <row r="1239">
          <cell r="A1239" t="str">
            <v/>
          </cell>
          <cell r="B1239" t="str">
            <v>LCA: LA Basin</v>
          </cell>
          <cell r="C1239" t="str">
            <v>8/13/2019</v>
          </cell>
          <cell r="D1239">
            <v>14</v>
          </cell>
          <cell r="E1239">
            <v>0.86628085374832153</v>
          </cell>
          <cell r="F1239">
            <v>0.87967932224273682</v>
          </cell>
          <cell r="G1239">
            <v>8.002190850675106E-3</v>
          </cell>
          <cell r="H1239">
            <v>87.872559199688581</v>
          </cell>
        </row>
        <row r="1240">
          <cell r="A1240" t="str">
            <v/>
          </cell>
          <cell r="B1240" t="str">
            <v>LCA: LA Basin</v>
          </cell>
          <cell r="C1240" t="str">
            <v>8/13/2019</v>
          </cell>
          <cell r="D1240">
            <v>15</v>
          </cell>
          <cell r="E1240">
            <v>1.1547446250915527</v>
          </cell>
          <cell r="F1240">
            <v>1.1402782201766968</v>
          </cell>
          <cell r="G1240">
            <v>8.5551692172884941E-3</v>
          </cell>
          <cell r="H1240">
            <v>88.792626376531956</v>
          </cell>
        </row>
        <row r="1241">
          <cell r="A1241" t="str">
            <v/>
          </cell>
          <cell r="B1241" t="str">
            <v>LCA: LA Basin</v>
          </cell>
          <cell r="C1241" t="str">
            <v>8/13/2019</v>
          </cell>
          <cell r="D1241">
            <v>16</v>
          </cell>
          <cell r="E1241">
            <v>1.4986563920974731</v>
          </cell>
          <cell r="F1241">
            <v>1.4995602369308472</v>
          </cell>
          <cell r="G1241">
            <v>8.9542372152209282E-3</v>
          </cell>
          <cell r="H1241">
            <v>89.304302439886598</v>
          </cell>
        </row>
        <row r="1242">
          <cell r="A1242" t="str">
            <v/>
          </cell>
          <cell r="B1242" t="str">
            <v>LCA: LA Basin</v>
          </cell>
          <cell r="C1242" t="str">
            <v>8/13/2019</v>
          </cell>
          <cell r="D1242">
            <v>17</v>
          </cell>
          <cell r="E1242">
            <v>1.8233686685562134</v>
          </cell>
          <cell r="F1242">
            <v>1.8212834596633911</v>
          </cell>
          <cell r="G1242">
            <v>9.1481981799006462E-3</v>
          </cell>
          <cell r="H1242">
            <v>87.803802212113936</v>
          </cell>
        </row>
        <row r="1243">
          <cell r="A1243" t="str">
            <v/>
          </cell>
          <cell r="B1243" t="str">
            <v>LCA: LA Basin</v>
          </cell>
          <cell r="C1243" t="str">
            <v>8/13/2019</v>
          </cell>
          <cell r="D1243">
            <v>18</v>
          </cell>
          <cell r="E1243">
            <v>2.1129047870635986</v>
          </cell>
          <cell r="F1243">
            <v>1.1280872821807861</v>
          </cell>
          <cell r="G1243">
            <v>9.4968425109982491E-3</v>
          </cell>
          <cell r="H1243">
            <v>85.75873611471043</v>
          </cell>
        </row>
        <row r="1244">
          <cell r="A1244" t="str">
            <v/>
          </cell>
          <cell r="B1244" t="str">
            <v>LCA: LA Basin</v>
          </cell>
          <cell r="C1244" t="str">
            <v>8/13/2019</v>
          </cell>
          <cell r="D1244">
            <v>19</v>
          </cell>
          <cell r="E1244">
            <v>2.2070071697235107</v>
          </cell>
          <cell r="F1244">
            <v>2.5442667007446289</v>
          </cell>
          <cell r="G1244">
            <v>9.2554111033678055E-3</v>
          </cell>
          <cell r="H1244">
            <v>83.480086610158665</v>
          </cell>
        </row>
        <row r="1245">
          <cell r="A1245" t="str">
            <v/>
          </cell>
          <cell r="B1245" t="str">
            <v>LCA: LA Basin</v>
          </cell>
          <cell r="C1245" t="str">
            <v>8/13/2019</v>
          </cell>
          <cell r="D1245">
            <v>20</v>
          </cell>
          <cell r="E1245">
            <v>2.096552848815918</v>
          </cell>
          <cell r="F1245">
            <v>2.1749324798583984</v>
          </cell>
          <cell r="G1245">
            <v>8.7702265009284019E-3</v>
          </cell>
          <cell r="H1245">
            <v>79.731645833874651</v>
          </cell>
        </row>
        <row r="1246">
          <cell r="A1246" t="str">
            <v/>
          </cell>
          <cell r="B1246" t="str">
            <v>LCA: LA Basin</v>
          </cell>
          <cell r="C1246" t="str">
            <v>8/13/2019</v>
          </cell>
          <cell r="D1246">
            <v>21</v>
          </cell>
          <cell r="E1246">
            <v>1.9892218112945557</v>
          </cell>
          <cell r="F1246">
            <v>1.3910678625106812</v>
          </cell>
          <cell r="G1246">
            <v>8.3134127780795097E-3</v>
          </cell>
          <cell r="H1246">
            <v>76.726823492740181</v>
          </cell>
        </row>
        <row r="1247">
          <cell r="A1247" t="str">
            <v/>
          </cell>
          <cell r="B1247" t="str">
            <v>LCA: LA Basin</v>
          </cell>
          <cell r="C1247" t="str">
            <v>8/13/2019</v>
          </cell>
          <cell r="D1247">
            <v>22</v>
          </cell>
          <cell r="E1247">
            <v>1.8158532381057739</v>
          </cell>
          <cell r="F1247">
            <v>2.1440720558166504</v>
          </cell>
          <cell r="G1247">
            <v>7.9610683023929596E-3</v>
          </cell>
          <cell r="H1247">
            <v>74.773027518558635</v>
          </cell>
        </row>
        <row r="1248">
          <cell r="A1248" t="str">
            <v/>
          </cell>
          <cell r="B1248" t="str">
            <v>LCA: LA Basin</v>
          </cell>
          <cell r="C1248" t="str">
            <v>8/13/2019</v>
          </cell>
          <cell r="D1248">
            <v>23</v>
          </cell>
          <cell r="E1248">
            <v>1.5781658887863159</v>
          </cell>
          <cell r="F1248">
            <v>1.6468948125839233</v>
          </cell>
          <cell r="G1248">
            <v>7.6755196787416935E-3</v>
          </cell>
          <cell r="H1248">
            <v>72.991998512543645</v>
          </cell>
        </row>
        <row r="1249">
          <cell r="A1249" t="str">
            <v/>
          </cell>
          <cell r="B1249" t="str">
            <v>LCA: LA Basin</v>
          </cell>
          <cell r="C1249" t="str">
            <v>8/13/2019</v>
          </cell>
          <cell r="D1249">
            <v>24</v>
          </cell>
          <cell r="E1249">
            <v>1.2974903583526611</v>
          </cell>
          <cell r="F1249">
            <v>1.3149610757827759</v>
          </cell>
          <cell r="G1249">
            <v>7.1046967059373856E-3</v>
          </cell>
          <cell r="H1249">
            <v>71.597228953265642</v>
          </cell>
        </row>
        <row r="1250">
          <cell r="A1250" t="str">
            <v/>
          </cell>
          <cell r="B1250" t="str">
            <v>LCA: LA Basin</v>
          </cell>
          <cell r="C1250" t="str">
            <v>8/14/2019</v>
          </cell>
          <cell r="D1250">
            <v>1</v>
          </cell>
          <cell r="E1250">
            <v>1.0541360378265381</v>
          </cell>
          <cell r="F1250">
            <v>1.0908825397491455</v>
          </cell>
          <cell r="G1250">
            <v>6.4758611842989922E-3</v>
          </cell>
          <cell r="H1250">
            <v>70.259188404378548</v>
          </cell>
        </row>
        <row r="1251">
          <cell r="A1251" t="str">
            <v/>
          </cell>
          <cell r="B1251" t="str">
            <v>LCA: LA Basin</v>
          </cell>
          <cell r="C1251" t="str">
            <v>8/14/2019</v>
          </cell>
          <cell r="D1251">
            <v>2</v>
          </cell>
          <cell r="E1251">
            <v>0.87972927093505859</v>
          </cell>
          <cell r="F1251">
            <v>0.90978056192398071</v>
          </cell>
          <cell r="G1251">
            <v>5.8546927757561207E-3</v>
          </cell>
          <cell r="H1251">
            <v>69.186606032967006</v>
          </cell>
        </row>
        <row r="1252">
          <cell r="A1252" t="str">
            <v/>
          </cell>
          <cell r="B1252" t="str">
            <v>LCA: LA Basin</v>
          </cell>
          <cell r="C1252" t="str">
            <v>8/14/2019</v>
          </cell>
          <cell r="D1252">
            <v>3</v>
          </cell>
          <cell r="E1252">
            <v>0.76995384693145752</v>
          </cell>
          <cell r="F1252">
            <v>0.78255248069763184</v>
          </cell>
          <cell r="G1252">
            <v>5.1691643893718719E-3</v>
          </cell>
          <cell r="H1252">
            <v>68.296031532743314</v>
          </cell>
        </row>
        <row r="1253">
          <cell r="A1253" t="str">
            <v/>
          </cell>
          <cell r="B1253" t="str">
            <v>LCA: LA Basin</v>
          </cell>
          <cell r="C1253" t="str">
            <v>8/14/2019</v>
          </cell>
          <cell r="D1253">
            <v>4</v>
          </cell>
          <cell r="E1253">
            <v>0.69639134407043457</v>
          </cell>
          <cell r="F1253">
            <v>0.69889563322067261</v>
          </cell>
          <cell r="G1253">
            <v>4.4820252805948257E-3</v>
          </cell>
          <cell r="H1253">
            <v>67.335309927750146</v>
          </cell>
        </row>
        <row r="1254">
          <cell r="A1254" t="str">
            <v/>
          </cell>
          <cell r="B1254" t="str">
            <v>LCA: LA Basin</v>
          </cell>
          <cell r="C1254" t="str">
            <v>8/14/2019</v>
          </cell>
          <cell r="D1254">
            <v>5</v>
          </cell>
          <cell r="E1254">
            <v>0.63219755887985229</v>
          </cell>
          <cell r="F1254">
            <v>0.64377081394195557</v>
          </cell>
          <cell r="G1254">
            <v>3.8043165113776922E-3</v>
          </cell>
          <cell r="H1254">
            <v>66.523943749817278</v>
          </cell>
        </row>
        <row r="1255">
          <cell r="A1255" t="str">
            <v/>
          </cell>
          <cell r="B1255" t="str">
            <v>LCA: LA Basin</v>
          </cell>
          <cell r="C1255" t="str">
            <v>8/14/2019</v>
          </cell>
          <cell r="D1255">
            <v>6</v>
          </cell>
          <cell r="E1255">
            <v>0.62464213371276855</v>
          </cell>
          <cell r="F1255">
            <v>0.63140785694122314</v>
          </cell>
          <cell r="G1255">
            <v>3.3329694997519255E-3</v>
          </cell>
          <cell r="H1255">
            <v>65.904592882331997</v>
          </cell>
        </row>
        <row r="1256">
          <cell r="A1256" t="str">
            <v/>
          </cell>
          <cell r="B1256" t="str">
            <v>LCA: LA Basin</v>
          </cell>
          <cell r="C1256" t="str">
            <v>8/14/2019</v>
          </cell>
          <cell r="D1256">
            <v>7</v>
          </cell>
          <cell r="E1256">
            <v>0.66089826822280884</v>
          </cell>
          <cell r="F1256">
            <v>0.65597480535507202</v>
          </cell>
          <cell r="G1256">
            <v>3.1459322199225426E-3</v>
          </cell>
          <cell r="H1256">
            <v>65.944259557008152</v>
          </cell>
        </row>
        <row r="1257">
          <cell r="A1257" t="str">
            <v/>
          </cell>
          <cell r="B1257" t="str">
            <v>LCA: LA Basin</v>
          </cell>
          <cell r="C1257" t="str">
            <v>8/14/2019</v>
          </cell>
          <cell r="D1257">
            <v>8</v>
          </cell>
          <cell r="E1257">
            <v>0.62658029794692993</v>
          </cell>
          <cell r="F1257">
            <v>0.62409263849258423</v>
          </cell>
          <cell r="G1257">
            <v>3.4221052192151546E-3</v>
          </cell>
          <cell r="H1257">
            <v>68.285658851516601</v>
          </cell>
        </row>
        <row r="1258">
          <cell r="A1258" t="str">
            <v/>
          </cell>
          <cell r="B1258" t="str">
            <v>LCA: LA Basin</v>
          </cell>
          <cell r="C1258" t="str">
            <v>8/14/2019</v>
          </cell>
          <cell r="D1258">
            <v>9</v>
          </cell>
          <cell r="E1258">
            <v>0.53817975521087646</v>
          </cell>
          <cell r="F1258">
            <v>0.51590198278427124</v>
          </cell>
          <cell r="G1258">
            <v>3.8335758727043867E-3</v>
          </cell>
          <cell r="H1258">
            <v>72.040171582181387</v>
          </cell>
        </row>
        <row r="1259">
          <cell r="A1259" t="str">
            <v/>
          </cell>
          <cell r="B1259" t="str">
            <v>LCA: LA Basin</v>
          </cell>
          <cell r="C1259" t="str">
            <v>8/14/2019</v>
          </cell>
          <cell r="D1259">
            <v>10</v>
          </cell>
          <cell r="E1259">
            <v>0.45639148354530334</v>
          </cell>
          <cell r="F1259">
            <v>0.43428173661231995</v>
          </cell>
          <cell r="G1259">
            <v>4.494017455726862E-3</v>
          </cell>
          <cell r="H1259">
            <v>77.077019270011476</v>
          </cell>
        </row>
        <row r="1260">
          <cell r="A1260" t="str">
            <v/>
          </cell>
          <cell r="B1260" t="str">
            <v>LCA: LA Basin</v>
          </cell>
          <cell r="C1260" t="str">
            <v>8/14/2019</v>
          </cell>
          <cell r="D1260">
            <v>11</v>
          </cell>
          <cell r="E1260">
            <v>0.44803443551063538</v>
          </cell>
          <cell r="F1260">
            <v>0.42638713121414185</v>
          </cell>
          <cell r="G1260">
            <v>5.2229277789592743E-3</v>
          </cell>
          <cell r="H1260">
            <v>82.452489741086453</v>
          </cell>
        </row>
        <row r="1261">
          <cell r="A1261" t="str">
            <v/>
          </cell>
          <cell r="B1261" t="str">
            <v>LCA: LA Basin</v>
          </cell>
          <cell r="C1261" t="str">
            <v>8/14/2019</v>
          </cell>
          <cell r="D1261">
            <v>12</v>
          </cell>
          <cell r="E1261">
            <v>0.5492207407951355</v>
          </cell>
          <cell r="F1261">
            <v>0.5261688232421875</v>
          </cell>
          <cell r="G1261">
            <v>6.1548370867967606E-3</v>
          </cell>
          <cell r="H1261">
            <v>85.860379880423949</v>
          </cell>
        </row>
        <row r="1262">
          <cell r="A1262" t="str">
            <v/>
          </cell>
          <cell r="B1262" t="str">
            <v>LCA: LA Basin</v>
          </cell>
          <cell r="C1262" t="str">
            <v>8/14/2019</v>
          </cell>
          <cell r="D1262">
            <v>13</v>
          </cell>
          <cell r="E1262">
            <v>0.75868046283721924</v>
          </cell>
          <cell r="F1262">
            <v>0.73059338331222534</v>
          </cell>
          <cell r="G1262">
            <v>7.1603460237383842E-3</v>
          </cell>
          <cell r="H1262">
            <v>88.483879436498526</v>
          </cell>
        </row>
        <row r="1263">
          <cell r="A1263" t="str">
            <v/>
          </cell>
          <cell r="B1263" t="str">
            <v>LCA: LA Basin</v>
          </cell>
          <cell r="C1263" t="str">
            <v>8/14/2019</v>
          </cell>
          <cell r="D1263">
            <v>14</v>
          </cell>
          <cell r="E1263">
            <v>1.0183725357055664</v>
          </cell>
          <cell r="F1263">
            <v>1.012103796005249</v>
          </cell>
          <cell r="G1263">
            <v>8.0101685598492622E-3</v>
          </cell>
          <cell r="H1263">
            <v>90.215785078339721</v>
          </cell>
        </row>
        <row r="1264">
          <cell r="A1264" t="str">
            <v/>
          </cell>
          <cell r="B1264" t="str">
            <v>LCA: LA Basin</v>
          </cell>
          <cell r="C1264" t="str">
            <v>8/14/2019</v>
          </cell>
          <cell r="D1264">
            <v>15</v>
          </cell>
          <cell r="E1264">
            <v>1.3278282880783081</v>
          </cell>
          <cell r="F1264">
            <v>1.3244181871414185</v>
          </cell>
          <cell r="G1264">
            <v>8.5910037159919739E-3</v>
          </cell>
          <cell r="H1264">
            <v>91.240580499606708</v>
          </cell>
        </row>
        <row r="1265">
          <cell r="A1265" t="str">
            <v/>
          </cell>
          <cell r="B1265" t="str">
            <v>LCA: LA Basin</v>
          </cell>
          <cell r="C1265" t="str">
            <v>8/14/2019</v>
          </cell>
          <cell r="D1265">
            <v>16</v>
          </cell>
          <cell r="E1265">
            <v>1.7229857444763184</v>
          </cell>
          <cell r="F1265">
            <v>1.6991733312606812</v>
          </cell>
          <cell r="G1265">
            <v>9.0013276785612106E-3</v>
          </cell>
          <cell r="H1265">
            <v>92.04055314245899</v>
          </cell>
        </row>
        <row r="1266">
          <cell r="A1266" t="str">
            <v/>
          </cell>
          <cell r="B1266" t="str">
            <v>LCA: LA Basin</v>
          </cell>
          <cell r="C1266" t="str">
            <v>8/14/2019</v>
          </cell>
          <cell r="D1266">
            <v>17</v>
          </cell>
          <cell r="E1266">
            <v>2.0917532444000244</v>
          </cell>
          <cell r="F1266">
            <v>2.0378689765930176</v>
          </cell>
          <cell r="G1266">
            <v>9.0712457895278931E-3</v>
          </cell>
          <cell r="H1266">
            <v>91.823041203747664</v>
          </cell>
        </row>
        <row r="1267">
          <cell r="A1267" t="str">
            <v/>
          </cell>
          <cell r="B1267" t="str">
            <v>LCA: LA Basin</v>
          </cell>
          <cell r="C1267" t="str">
            <v>8/14/2019</v>
          </cell>
          <cell r="D1267">
            <v>18</v>
          </cell>
          <cell r="E1267">
            <v>2.395167350769043</v>
          </cell>
          <cell r="F1267">
            <v>1.3800468444824219</v>
          </cell>
          <cell r="G1267">
            <v>9.2860851436853409E-3</v>
          </cell>
          <cell r="H1267">
            <v>90.124374025041362</v>
          </cell>
        </row>
        <row r="1268">
          <cell r="A1268" t="str">
            <v/>
          </cell>
          <cell r="B1268" t="str">
            <v>LCA: LA Basin</v>
          </cell>
          <cell r="C1268" t="str">
            <v>8/14/2019</v>
          </cell>
          <cell r="D1268">
            <v>19</v>
          </cell>
          <cell r="E1268">
            <v>2.464111328125</v>
          </cell>
          <cell r="F1268">
            <v>1.9466420412063599</v>
          </cell>
          <cell r="G1268">
            <v>9.1271828860044479E-3</v>
          </cell>
          <cell r="H1268">
            <v>86.566562357522315</v>
          </cell>
        </row>
        <row r="1269">
          <cell r="A1269" t="str">
            <v/>
          </cell>
          <cell r="B1269" t="str">
            <v>LCA: LA Basin</v>
          </cell>
          <cell r="C1269" t="str">
            <v>8/14/2019</v>
          </cell>
          <cell r="D1269">
            <v>20</v>
          </cell>
          <cell r="E1269">
            <v>2.3118941783905029</v>
          </cell>
          <cell r="F1269">
            <v>1.9621055126190186</v>
          </cell>
          <cell r="G1269">
            <v>8.5685588419437408E-3</v>
          </cell>
          <cell r="H1269">
            <v>82.334377864699022</v>
          </cell>
        </row>
        <row r="1270">
          <cell r="A1270" t="str">
            <v/>
          </cell>
          <cell r="B1270" t="str">
            <v>LCA: LA Basin</v>
          </cell>
          <cell r="C1270" t="str">
            <v>8/14/2019</v>
          </cell>
          <cell r="D1270">
            <v>21</v>
          </cell>
          <cell r="E1270">
            <v>2.1885809898376465</v>
          </cell>
          <cell r="F1270">
            <v>1.9166419506072998</v>
          </cell>
          <cell r="G1270">
            <v>8.1325042992830276E-3</v>
          </cell>
          <cell r="H1270">
            <v>78.606800172794536</v>
          </cell>
        </row>
        <row r="1271">
          <cell r="A1271" t="str">
            <v/>
          </cell>
          <cell r="B1271" t="str">
            <v>LCA: LA Basin</v>
          </cell>
          <cell r="C1271" t="str">
            <v>8/14/2019</v>
          </cell>
          <cell r="D1271">
            <v>22</v>
          </cell>
          <cell r="E1271">
            <v>1.9754598140716553</v>
          </cell>
          <cell r="F1271">
            <v>2.3916420936584473</v>
          </cell>
          <cell r="G1271">
            <v>7.9148542135953903E-3</v>
          </cell>
          <cell r="H1271">
            <v>75.931472726800706</v>
          </cell>
        </row>
        <row r="1272">
          <cell r="A1272" t="str">
            <v/>
          </cell>
          <cell r="B1272" t="str">
            <v>LCA: LA Basin</v>
          </cell>
          <cell r="C1272" t="str">
            <v>8/14/2019</v>
          </cell>
          <cell r="D1272">
            <v>23</v>
          </cell>
          <cell r="E1272">
            <v>1.6979951858520508</v>
          </cell>
          <cell r="F1272">
            <v>1.8536970615386963</v>
          </cell>
          <cell r="G1272">
            <v>7.6347212307155132E-3</v>
          </cell>
          <cell r="H1272">
            <v>73.710132706209947</v>
          </cell>
        </row>
        <row r="1273">
          <cell r="A1273" t="str">
            <v/>
          </cell>
          <cell r="B1273" t="str">
            <v>LCA: LA Basin</v>
          </cell>
          <cell r="C1273" t="str">
            <v>8/14/2019</v>
          </cell>
          <cell r="D1273">
            <v>24</v>
          </cell>
          <cell r="E1273">
            <v>1.339429497718811</v>
          </cell>
          <cell r="F1273">
            <v>1.4621928930282593</v>
          </cell>
          <cell r="G1273">
            <v>7.1509778499603271E-3</v>
          </cell>
          <cell r="H1273">
            <v>72.000451632993816</v>
          </cell>
        </row>
        <row r="1274">
          <cell r="A1274" t="str">
            <v/>
          </cell>
          <cell r="B1274" t="str">
            <v>LCA: LA Basin</v>
          </cell>
          <cell r="C1274" t="str">
            <v>8/15/2019</v>
          </cell>
          <cell r="D1274">
            <v>1</v>
          </cell>
          <cell r="E1274">
            <v>1.0933822393417358</v>
          </cell>
          <cell r="F1274">
            <v>1.1807548999786377</v>
          </cell>
          <cell r="G1274">
            <v>6.4822528511285782E-3</v>
          </cell>
          <cell r="H1274">
            <v>70.323332774188756</v>
          </cell>
        </row>
        <row r="1275">
          <cell r="A1275" t="str">
            <v/>
          </cell>
          <cell r="B1275" t="str">
            <v>LCA: LA Basin</v>
          </cell>
          <cell r="C1275" t="str">
            <v>8/15/2019</v>
          </cell>
          <cell r="D1275">
            <v>2</v>
          </cell>
          <cell r="E1275">
            <v>0.92199933528900146</v>
          </cell>
          <cell r="F1275">
            <v>0.96805500984191895</v>
          </cell>
          <cell r="G1275">
            <v>5.8436193503439426E-3</v>
          </cell>
          <cell r="H1275">
            <v>68.681652967804652</v>
          </cell>
        </row>
        <row r="1276">
          <cell r="A1276" t="str">
            <v/>
          </cell>
          <cell r="B1276" t="str">
            <v>LCA: LA Basin</v>
          </cell>
          <cell r="C1276" t="str">
            <v>8/15/2019</v>
          </cell>
          <cell r="D1276">
            <v>3</v>
          </cell>
          <cell r="E1276">
            <v>0.799263596534729</v>
          </cell>
          <cell r="F1276">
            <v>0.82707178592681885</v>
          </cell>
          <cell r="G1276">
            <v>5.1401844248175621E-3</v>
          </cell>
          <cell r="H1276">
            <v>67.357710095635525</v>
          </cell>
        </row>
        <row r="1277">
          <cell r="A1277" t="str">
            <v/>
          </cell>
          <cell r="B1277" t="str">
            <v>LCA: LA Basin</v>
          </cell>
          <cell r="C1277" t="str">
            <v>8/15/2019</v>
          </cell>
          <cell r="D1277">
            <v>4</v>
          </cell>
          <cell r="E1277">
            <v>0.71802651882171631</v>
          </cell>
          <cell r="F1277">
            <v>0.72751390933990479</v>
          </cell>
          <cell r="G1277">
            <v>4.4931112788617611E-3</v>
          </cell>
          <cell r="H1277">
            <v>66.483771057510992</v>
          </cell>
        </row>
        <row r="1278">
          <cell r="A1278" t="str">
            <v/>
          </cell>
          <cell r="B1278" t="str">
            <v>LCA: LA Basin</v>
          </cell>
          <cell r="C1278" t="str">
            <v>8/15/2019</v>
          </cell>
          <cell r="D1278">
            <v>5</v>
          </cell>
          <cell r="E1278">
            <v>0.65452080965042114</v>
          </cell>
          <cell r="F1278">
            <v>0.66578036546707153</v>
          </cell>
          <cell r="G1278">
            <v>3.9302180521190166E-3</v>
          </cell>
          <cell r="H1278">
            <v>65.992814214831697</v>
          </cell>
        </row>
        <row r="1279">
          <cell r="A1279" t="str">
            <v/>
          </cell>
          <cell r="B1279" t="str">
            <v>LCA: LA Basin</v>
          </cell>
          <cell r="C1279" t="str">
            <v>8/15/2019</v>
          </cell>
          <cell r="D1279">
            <v>6</v>
          </cell>
          <cell r="E1279">
            <v>0.63877934217453003</v>
          </cell>
          <cell r="F1279">
            <v>0.6506277322769165</v>
          </cell>
          <cell r="G1279">
            <v>3.4403363242745399E-3</v>
          </cell>
          <cell r="H1279">
            <v>65.327687810026703</v>
          </cell>
        </row>
        <row r="1280">
          <cell r="A1280" t="str">
            <v/>
          </cell>
          <cell r="B1280" t="str">
            <v>LCA: LA Basin</v>
          </cell>
          <cell r="C1280" t="str">
            <v>8/15/2019</v>
          </cell>
          <cell r="D1280">
            <v>7</v>
          </cell>
          <cell r="E1280">
            <v>0.67781341075897217</v>
          </cell>
          <cell r="F1280">
            <v>0.67232972383499146</v>
          </cell>
          <cell r="G1280">
            <v>3.3312367741018534E-3</v>
          </cell>
          <cell r="H1280">
            <v>65.150171814727798</v>
          </cell>
        </row>
        <row r="1281">
          <cell r="A1281" t="str">
            <v/>
          </cell>
          <cell r="B1281" t="str">
            <v>LCA: LA Basin</v>
          </cell>
          <cell r="C1281" t="str">
            <v>8/15/2019</v>
          </cell>
          <cell r="D1281">
            <v>8</v>
          </cell>
          <cell r="E1281">
            <v>0.63814789056777954</v>
          </cell>
          <cell r="F1281">
            <v>0.63897067308425903</v>
          </cell>
          <cell r="G1281">
            <v>3.3939552959054708E-3</v>
          </cell>
          <cell r="H1281">
            <v>67.897437636297738</v>
          </cell>
        </row>
        <row r="1282">
          <cell r="A1282" t="str">
            <v/>
          </cell>
          <cell r="B1282" t="str">
            <v>LCA: LA Basin</v>
          </cell>
          <cell r="C1282" t="str">
            <v>8/15/2019</v>
          </cell>
          <cell r="D1282">
            <v>9</v>
          </cell>
          <cell r="E1282">
            <v>0.54218244552612305</v>
          </cell>
          <cell r="F1282">
            <v>0.5286824107170105</v>
          </cell>
          <cell r="G1282">
            <v>3.7185761611908674E-3</v>
          </cell>
          <cell r="H1282">
            <v>71.730869377659118</v>
          </cell>
        </row>
        <row r="1283">
          <cell r="A1283" t="str">
            <v/>
          </cell>
          <cell r="B1283" t="str">
            <v>LCA: LA Basin</v>
          </cell>
          <cell r="C1283" t="str">
            <v>8/15/2019</v>
          </cell>
          <cell r="D1283">
            <v>10</v>
          </cell>
          <cell r="E1283">
            <v>0.44781380891799927</v>
          </cell>
          <cell r="F1283">
            <v>0.42912822961807251</v>
          </cell>
          <cell r="G1283">
            <v>4.3411888182163239E-3</v>
          </cell>
          <cell r="H1283">
            <v>77.112744003274614</v>
          </cell>
        </row>
        <row r="1284">
          <cell r="A1284" t="str">
            <v/>
          </cell>
          <cell r="B1284" t="str">
            <v>LCA: LA Basin</v>
          </cell>
          <cell r="C1284" t="str">
            <v>8/15/2019</v>
          </cell>
          <cell r="D1284">
            <v>11</v>
          </cell>
          <cell r="E1284">
            <v>0.43138977885246277</v>
          </cell>
          <cell r="F1284">
            <v>0.41580939292907715</v>
          </cell>
          <cell r="G1284">
            <v>5.0954753533005714E-3</v>
          </cell>
          <cell r="H1284">
            <v>81.748994272840022</v>
          </cell>
        </row>
        <row r="1285">
          <cell r="A1285" t="str">
            <v/>
          </cell>
          <cell r="B1285" t="str">
            <v>LCA: LA Basin</v>
          </cell>
          <cell r="C1285" t="str">
            <v>8/15/2019</v>
          </cell>
          <cell r="D1285">
            <v>12</v>
          </cell>
          <cell r="E1285">
            <v>0.51841789484024048</v>
          </cell>
          <cell r="F1285">
            <v>0.50264263153076172</v>
          </cell>
          <cell r="G1285">
            <v>6.0017360374331474E-3</v>
          </cell>
          <cell r="H1285">
            <v>85.266593899071438</v>
          </cell>
        </row>
        <row r="1286">
          <cell r="A1286" t="str">
            <v/>
          </cell>
          <cell r="B1286" t="str">
            <v>LCA: LA Basin</v>
          </cell>
          <cell r="C1286" t="str">
            <v>8/15/2019</v>
          </cell>
          <cell r="D1286">
            <v>13</v>
          </cell>
          <cell r="E1286">
            <v>0.73648554086685181</v>
          </cell>
          <cell r="F1286">
            <v>0.68731266260147095</v>
          </cell>
          <cell r="G1286">
            <v>6.9922632537782192E-3</v>
          </cell>
          <cell r="H1286">
            <v>87.400722724057815</v>
          </cell>
        </row>
        <row r="1287">
          <cell r="A1287" t="str">
            <v/>
          </cell>
          <cell r="B1287" t="str">
            <v>LCA: LA Basin</v>
          </cell>
          <cell r="C1287" t="str">
            <v>8/15/2019</v>
          </cell>
          <cell r="D1287">
            <v>14</v>
          </cell>
          <cell r="E1287">
            <v>1.0028402805328369</v>
          </cell>
          <cell r="F1287">
            <v>0.93311697244644165</v>
          </cell>
          <cell r="G1287">
            <v>7.7774142846465111E-3</v>
          </cell>
          <cell r="H1287">
            <v>89.386844072751686</v>
          </cell>
        </row>
        <row r="1288">
          <cell r="A1288" t="str">
            <v/>
          </cell>
          <cell r="B1288" t="str">
            <v>LCA: LA Basin</v>
          </cell>
          <cell r="C1288" t="str">
            <v>8/15/2019</v>
          </cell>
          <cell r="D1288">
            <v>15</v>
          </cell>
          <cell r="E1288">
            <v>1.2899178266525269</v>
          </cell>
          <cell r="F1288">
            <v>1.2397705316543579</v>
          </cell>
          <cell r="G1288">
            <v>8.3839530125260353E-3</v>
          </cell>
          <cell r="H1288">
            <v>91.113587980145581</v>
          </cell>
        </row>
        <row r="1289">
          <cell r="A1289" t="str">
            <v/>
          </cell>
          <cell r="B1289" t="str">
            <v>LCA: LA Basin</v>
          </cell>
          <cell r="C1289" t="str">
            <v>8/15/2019</v>
          </cell>
          <cell r="D1289">
            <v>16</v>
          </cell>
          <cell r="E1289">
            <v>1.669924259185791</v>
          </cell>
          <cell r="F1289">
            <v>1.6308197975158691</v>
          </cell>
          <cell r="G1289">
            <v>8.7785171344876289E-3</v>
          </cell>
          <cell r="H1289">
            <v>90.864386187742497</v>
          </cell>
        </row>
        <row r="1290">
          <cell r="A1290" t="str">
            <v/>
          </cell>
          <cell r="B1290" t="str">
            <v>LCA: LA Basin</v>
          </cell>
          <cell r="C1290" t="str">
            <v>8/15/2019</v>
          </cell>
          <cell r="D1290">
            <v>17</v>
          </cell>
          <cell r="E1290">
            <v>2.005434513092041</v>
          </cell>
          <cell r="F1290">
            <v>1.9512486457824707</v>
          </cell>
          <cell r="G1290">
            <v>8.9274682104587555E-3</v>
          </cell>
          <cell r="H1290">
            <v>89.869047949955799</v>
          </cell>
        </row>
        <row r="1291">
          <cell r="A1291" t="str">
            <v/>
          </cell>
          <cell r="B1291" t="str">
            <v>LCA: LA Basin</v>
          </cell>
          <cell r="C1291" t="str">
            <v>8/15/2019</v>
          </cell>
          <cell r="D1291">
            <v>18</v>
          </cell>
          <cell r="E1291">
            <v>2.264601469039917</v>
          </cell>
          <cell r="F1291">
            <v>1.3330250978469849</v>
          </cell>
          <cell r="G1291">
            <v>9.1697676107287407E-3</v>
          </cell>
          <cell r="H1291">
            <v>87.881785243536171</v>
          </cell>
        </row>
        <row r="1292">
          <cell r="A1292" t="str">
            <v/>
          </cell>
          <cell r="B1292" t="str">
            <v>LCA: LA Basin</v>
          </cell>
          <cell r="C1292" t="str">
            <v>8/15/2019</v>
          </cell>
          <cell r="D1292">
            <v>19</v>
          </cell>
          <cell r="E1292">
            <v>2.3359720706939697</v>
          </cell>
          <cell r="F1292">
            <v>1.8085781335830688</v>
          </cell>
          <cell r="G1292">
            <v>9.0205371379852295E-3</v>
          </cell>
          <cell r="H1292">
            <v>85.015133593723576</v>
          </cell>
        </row>
        <row r="1293">
          <cell r="A1293" t="str">
            <v/>
          </cell>
          <cell r="B1293" t="str">
            <v>LCA: LA Basin</v>
          </cell>
          <cell r="C1293" t="str">
            <v>8/15/2019</v>
          </cell>
          <cell r="D1293">
            <v>20</v>
          </cell>
          <cell r="E1293">
            <v>2.1957933902740479</v>
          </cell>
          <cell r="F1293">
            <v>1.8215169906616211</v>
          </cell>
          <cell r="G1293">
            <v>8.4995087236166E-3</v>
          </cell>
          <cell r="H1293">
            <v>80.585485849875582</v>
          </cell>
        </row>
        <row r="1294">
          <cell r="A1294" t="str">
            <v/>
          </cell>
          <cell r="B1294" t="str">
            <v>LCA: LA Basin</v>
          </cell>
          <cell r="C1294" t="str">
            <v>8/15/2019</v>
          </cell>
          <cell r="D1294">
            <v>21</v>
          </cell>
          <cell r="E1294">
            <v>2.0207509994506836</v>
          </cell>
          <cell r="F1294">
            <v>1.8184723854064941</v>
          </cell>
          <cell r="G1294">
            <v>8.1109749153256416E-3</v>
          </cell>
          <cell r="H1294">
            <v>76.467742685264966</v>
          </cell>
        </row>
        <row r="1295">
          <cell r="A1295" t="str">
            <v/>
          </cell>
          <cell r="B1295" t="str">
            <v>LCA: LA Basin</v>
          </cell>
          <cell r="C1295" t="str">
            <v>8/15/2019</v>
          </cell>
          <cell r="D1295">
            <v>22</v>
          </cell>
          <cell r="E1295">
            <v>1.8607441186904907</v>
          </cell>
          <cell r="F1295">
            <v>2.2745523452758789</v>
          </cell>
          <cell r="G1295">
            <v>7.8981360420584679E-3</v>
          </cell>
          <cell r="H1295">
            <v>74.0806213605821</v>
          </cell>
        </row>
        <row r="1296">
          <cell r="A1296" t="str">
            <v/>
          </cell>
          <cell r="B1296" t="str">
            <v>LCA: LA Basin</v>
          </cell>
          <cell r="C1296" t="str">
            <v>8/15/2019</v>
          </cell>
          <cell r="D1296">
            <v>23</v>
          </cell>
          <cell r="E1296">
            <v>1.6227113008499146</v>
          </cell>
          <cell r="F1296">
            <v>1.7540866136550903</v>
          </cell>
          <cell r="G1296">
            <v>7.5332536362111568E-3</v>
          </cell>
          <cell r="H1296">
            <v>72.264422611453696</v>
          </cell>
        </row>
        <row r="1297">
          <cell r="A1297" t="str">
            <v/>
          </cell>
          <cell r="B1297" t="str">
            <v>LCA: LA Basin</v>
          </cell>
          <cell r="C1297" t="str">
            <v>8/15/2019</v>
          </cell>
          <cell r="D1297">
            <v>24</v>
          </cell>
          <cell r="E1297">
            <v>1.3096121549606323</v>
          </cell>
          <cell r="F1297">
            <v>1.3900545835494995</v>
          </cell>
          <cell r="G1297">
            <v>7.0319059304893017E-3</v>
          </cell>
          <cell r="H1297">
            <v>70.693162636848967</v>
          </cell>
        </row>
        <row r="1298">
          <cell r="A1298" t="str">
            <v/>
          </cell>
          <cell r="B1298" t="str">
            <v>LCA: LA Basin</v>
          </cell>
          <cell r="C1298" t="str">
            <v>8/21/2019 (7pm-8pm)</v>
          </cell>
          <cell r="D1298">
            <v>1</v>
          </cell>
          <cell r="E1298">
            <v>1.1570463180541992</v>
          </cell>
          <cell r="F1298">
            <v>1.1553070545196533</v>
          </cell>
          <cell r="G1298">
            <v>8.5831796750426292E-3</v>
          </cell>
          <cell r="H1298">
            <v>74.0036011133394</v>
          </cell>
        </row>
        <row r="1299">
          <cell r="A1299" t="str">
            <v/>
          </cell>
          <cell r="B1299" t="str">
            <v>LCA: LA Basin</v>
          </cell>
          <cell r="C1299" t="str">
            <v>8/21/2019 (6pm-8pm)</v>
          </cell>
          <cell r="D1299">
            <v>1</v>
          </cell>
          <cell r="E1299">
            <v>0.91083461046218872</v>
          </cell>
          <cell r="F1299">
            <v>0.93661898374557495</v>
          </cell>
          <cell r="G1299">
            <v>9.6002956852316856E-3</v>
          </cell>
          <cell r="H1299">
            <v>68.708908450685414</v>
          </cell>
        </row>
        <row r="1300">
          <cell r="A1300" t="str">
            <v/>
          </cell>
          <cell r="B1300" t="str">
            <v>LCA: LA Basin</v>
          </cell>
          <cell r="C1300" t="str">
            <v>8/21/2019 (6pm-8pm)</v>
          </cell>
          <cell r="D1300">
            <v>2</v>
          </cell>
          <cell r="E1300">
            <v>0.76555502414703369</v>
          </cell>
          <cell r="F1300">
            <v>0.7954564094543457</v>
          </cell>
          <cell r="G1300">
            <v>8.8793355971574783E-3</v>
          </cell>
          <cell r="H1300">
            <v>67.675518652447337</v>
          </cell>
        </row>
        <row r="1301">
          <cell r="A1301" t="str">
            <v/>
          </cell>
          <cell r="B1301" t="str">
            <v>LCA: LA Basin</v>
          </cell>
          <cell r="C1301" t="str">
            <v>8/21/2019 (7pm-8pm)</v>
          </cell>
          <cell r="D1301">
            <v>2</v>
          </cell>
          <cell r="E1301">
            <v>0.9539647102355957</v>
          </cell>
          <cell r="F1301">
            <v>0.96645921468734741</v>
          </cell>
          <cell r="G1301">
            <v>7.5362012721598148E-3</v>
          </cell>
          <cell r="H1301">
            <v>72.307323639484494</v>
          </cell>
        </row>
        <row r="1302">
          <cell r="A1302" t="str">
            <v/>
          </cell>
          <cell r="B1302" t="str">
            <v>LCA: LA Basin</v>
          </cell>
          <cell r="C1302" t="str">
            <v>8/21/2019 (6pm-8pm)</v>
          </cell>
          <cell r="D1302">
            <v>3</v>
          </cell>
          <cell r="E1302">
            <v>0.67287355661392212</v>
          </cell>
          <cell r="F1302">
            <v>0.69051659107208252</v>
          </cell>
          <cell r="G1302">
            <v>8.0613968893885612E-3</v>
          </cell>
          <cell r="H1302">
            <v>67.12733536354888</v>
          </cell>
        </row>
        <row r="1303">
          <cell r="A1303" t="str">
            <v/>
          </cell>
          <cell r="B1303" t="str">
            <v>LCA: LA Basin</v>
          </cell>
          <cell r="C1303" t="str">
            <v>8/21/2019 (7pm-8pm)</v>
          </cell>
          <cell r="D1303">
            <v>3</v>
          </cell>
          <cell r="E1303">
            <v>0.83855980634689331</v>
          </cell>
          <cell r="F1303">
            <v>0.84408301115036011</v>
          </cell>
          <cell r="G1303">
            <v>6.6200508736073971E-3</v>
          </cell>
          <cell r="H1303">
            <v>70.80464679911195</v>
          </cell>
        </row>
        <row r="1304">
          <cell r="A1304" t="str">
            <v/>
          </cell>
          <cell r="B1304" t="str">
            <v>LCA: LA Basin</v>
          </cell>
          <cell r="C1304" t="str">
            <v>8/21/2019 (7pm-8pm)</v>
          </cell>
          <cell r="D1304">
            <v>4</v>
          </cell>
          <cell r="E1304">
            <v>0.7404056191444397</v>
          </cell>
          <cell r="F1304">
            <v>0.75638699531555176</v>
          </cell>
          <cell r="G1304">
            <v>5.822452250868082E-3</v>
          </cell>
          <cell r="H1304">
            <v>69.399275362310291</v>
          </cell>
        </row>
        <row r="1305">
          <cell r="A1305" t="str">
            <v/>
          </cell>
          <cell r="B1305" t="str">
            <v>LCA: LA Basin</v>
          </cell>
          <cell r="C1305" t="str">
            <v>8/21/2019 (6pm-8pm)</v>
          </cell>
          <cell r="D1305">
            <v>4</v>
          </cell>
          <cell r="E1305">
            <v>0.60993689298629761</v>
          </cell>
          <cell r="F1305">
            <v>0.60347068309783936</v>
          </cell>
          <cell r="G1305">
            <v>6.9268480874598026E-3</v>
          </cell>
          <cell r="H1305">
            <v>66.373033878976244</v>
          </cell>
        </row>
        <row r="1306">
          <cell r="A1306" t="str">
            <v/>
          </cell>
          <cell r="B1306" t="str">
            <v>LCA: LA Basin</v>
          </cell>
          <cell r="C1306" t="str">
            <v>8/21/2019 (7pm-8pm)</v>
          </cell>
          <cell r="D1306">
            <v>5</v>
          </cell>
          <cell r="E1306">
            <v>0.68416029214859009</v>
          </cell>
          <cell r="F1306">
            <v>0.70433610677719116</v>
          </cell>
          <cell r="G1306">
            <v>5.1337121985852718E-3</v>
          </cell>
          <cell r="H1306">
            <v>68.513902965718444</v>
          </cell>
        </row>
        <row r="1307">
          <cell r="A1307" t="str">
            <v/>
          </cell>
          <cell r="B1307" t="str">
            <v>LCA: LA Basin</v>
          </cell>
          <cell r="C1307" t="str">
            <v>8/21/2019 (6pm-8pm)</v>
          </cell>
          <cell r="D1307">
            <v>5</v>
          </cell>
          <cell r="E1307">
            <v>0.5685722827911377</v>
          </cell>
          <cell r="F1307">
            <v>0.55713677406311035</v>
          </cell>
          <cell r="G1307">
            <v>6.0750558041036129E-3</v>
          </cell>
          <cell r="H1307">
            <v>65.458528740009044</v>
          </cell>
        </row>
        <row r="1308">
          <cell r="A1308" t="str">
            <v/>
          </cell>
          <cell r="B1308" t="str">
            <v>LCA: LA Basin</v>
          </cell>
          <cell r="C1308" t="str">
            <v>8/21/2019 (6pm-8pm)</v>
          </cell>
          <cell r="D1308">
            <v>6</v>
          </cell>
          <cell r="E1308">
            <v>0.56473028659820557</v>
          </cell>
          <cell r="F1308">
            <v>0.54226261377334595</v>
          </cell>
          <cell r="G1308">
            <v>5.1175002008676529E-3</v>
          </cell>
          <cell r="H1308">
            <v>65.159188713359981</v>
          </cell>
        </row>
        <row r="1309">
          <cell r="A1309" t="str">
            <v/>
          </cell>
          <cell r="B1309" t="str">
            <v>LCA: LA Basin</v>
          </cell>
          <cell r="C1309" t="str">
            <v>8/21/2019 (7pm-8pm)</v>
          </cell>
          <cell r="D1309">
            <v>6</v>
          </cell>
          <cell r="E1309">
            <v>0.68316042423248291</v>
          </cell>
          <cell r="F1309">
            <v>0.68867450952529907</v>
          </cell>
          <cell r="G1309">
            <v>4.6249204315245152E-3</v>
          </cell>
          <cell r="H1309">
            <v>67.367909588259664</v>
          </cell>
        </row>
        <row r="1310">
          <cell r="A1310" t="str">
            <v/>
          </cell>
          <cell r="B1310" t="str">
            <v>LCA: LA Basin</v>
          </cell>
          <cell r="C1310" t="str">
            <v>8/21/2019 (6pm-8pm)</v>
          </cell>
          <cell r="D1310">
            <v>7</v>
          </cell>
          <cell r="E1310">
            <v>0.61164200305938721</v>
          </cell>
          <cell r="F1310">
            <v>0.58308619260787964</v>
          </cell>
          <cell r="G1310">
            <v>4.6709184534847736E-3</v>
          </cell>
          <cell r="H1310">
            <v>65.167100304545471</v>
          </cell>
        </row>
        <row r="1311">
          <cell r="A1311" t="str">
            <v/>
          </cell>
          <cell r="B1311" t="str">
            <v>LCA: LA Basin</v>
          </cell>
          <cell r="C1311" t="str">
            <v>8/21/2019 (7pm-8pm)</v>
          </cell>
          <cell r="D1311">
            <v>7</v>
          </cell>
          <cell r="E1311">
            <v>0.72063833475112915</v>
          </cell>
          <cell r="F1311">
            <v>0.71325844526290894</v>
          </cell>
          <cell r="G1311">
            <v>4.7438004985451698E-3</v>
          </cell>
          <cell r="H1311">
            <v>67.106819752362853</v>
          </cell>
        </row>
        <row r="1312">
          <cell r="A1312" t="str">
            <v/>
          </cell>
          <cell r="B1312" t="str">
            <v>LCA: LA Basin</v>
          </cell>
          <cell r="C1312" t="str">
            <v>8/21/2019 (6pm-8pm)</v>
          </cell>
          <cell r="D1312">
            <v>8</v>
          </cell>
          <cell r="E1312">
            <v>0.57611626386642456</v>
          </cell>
          <cell r="F1312">
            <v>0.56427180767059326</v>
          </cell>
          <cell r="G1312">
            <v>4.6025775372982025E-3</v>
          </cell>
          <cell r="H1312">
            <v>66.841025885017885</v>
          </cell>
        </row>
        <row r="1313">
          <cell r="A1313" t="str">
            <v/>
          </cell>
          <cell r="B1313" t="str">
            <v>LCA: LA Basin</v>
          </cell>
          <cell r="C1313" t="str">
            <v>8/21/2019 (7pm-8pm)</v>
          </cell>
          <cell r="D1313">
            <v>8</v>
          </cell>
          <cell r="E1313">
            <v>0.65374797582626343</v>
          </cell>
          <cell r="F1313">
            <v>0.63926976919174194</v>
          </cell>
          <cell r="G1313">
            <v>5.1226494833827019E-3</v>
          </cell>
          <cell r="H1313">
            <v>71.634152509825853</v>
          </cell>
        </row>
        <row r="1314">
          <cell r="A1314" t="str">
            <v/>
          </cell>
          <cell r="B1314" t="str">
            <v>LCA: LA Basin</v>
          </cell>
          <cell r="C1314" t="str">
            <v>8/21/2019 (7pm-8pm)</v>
          </cell>
          <cell r="D1314">
            <v>9</v>
          </cell>
          <cell r="E1314">
            <v>0.54644316434860229</v>
          </cell>
          <cell r="F1314">
            <v>0.50801032781600952</v>
          </cell>
          <cell r="G1314">
            <v>5.7826912961900234E-3</v>
          </cell>
          <cell r="H1314">
            <v>78.034494673196761</v>
          </cell>
        </row>
        <row r="1315">
          <cell r="A1315" t="str">
            <v/>
          </cell>
          <cell r="B1315" t="str">
            <v>LCA: LA Basin</v>
          </cell>
          <cell r="C1315" t="str">
            <v>8/21/2019 (6pm-8pm)</v>
          </cell>
          <cell r="D1315">
            <v>9</v>
          </cell>
          <cell r="E1315">
            <v>0.46782246232032776</v>
          </cell>
          <cell r="F1315">
            <v>0.4773445725440979</v>
          </cell>
          <cell r="G1315">
            <v>4.7457544133067131E-3</v>
          </cell>
          <cell r="H1315">
            <v>70.278018652473449</v>
          </cell>
        </row>
        <row r="1316">
          <cell r="A1316" t="str">
            <v/>
          </cell>
          <cell r="B1316" t="str">
            <v>LCA: LA Basin</v>
          </cell>
          <cell r="C1316" t="str">
            <v>8/21/2019 (6pm-8pm)</v>
          </cell>
          <cell r="D1316">
            <v>10</v>
          </cell>
          <cell r="E1316">
            <v>0.38992348313331604</v>
          </cell>
          <cell r="F1316">
            <v>0.40344476699829102</v>
          </cell>
          <cell r="G1316">
            <v>5.2288295701146126E-3</v>
          </cell>
          <cell r="H1316">
            <v>74.765117053668078</v>
          </cell>
        </row>
        <row r="1317">
          <cell r="A1317" t="str">
            <v/>
          </cell>
          <cell r="B1317" t="str">
            <v>LCA: LA Basin</v>
          </cell>
          <cell r="C1317" t="str">
            <v>8/21/2019 (7pm-8pm)</v>
          </cell>
          <cell r="D1317">
            <v>10</v>
          </cell>
          <cell r="E1317">
            <v>0.45174065232276917</v>
          </cell>
          <cell r="F1317">
            <v>0.41809976100921631</v>
          </cell>
          <cell r="G1317">
            <v>7.1779177524149418E-3</v>
          </cell>
          <cell r="H1317">
            <v>84.475319128512623</v>
          </cell>
        </row>
        <row r="1318">
          <cell r="A1318" t="str">
            <v/>
          </cell>
          <cell r="B1318" t="str">
            <v>LCA: LA Basin</v>
          </cell>
          <cell r="C1318" t="str">
            <v>8/21/2019 (6pm-8pm)</v>
          </cell>
          <cell r="D1318">
            <v>11</v>
          </cell>
          <cell r="E1318">
            <v>0.37082323431968689</v>
          </cell>
          <cell r="F1318">
            <v>0.37020197510719299</v>
          </cell>
          <cell r="G1318">
            <v>6.0667605139315128E-3</v>
          </cell>
          <cell r="H1318">
            <v>77.797937761726786</v>
          </cell>
        </row>
        <row r="1319">
          <cell r="A1319" t="str">
            <v/>
          </cell>
          <cell r="B1319" t="str">
            <v>LCA: LA Basin</v>
          </cell>
          <cell r="C1319" t="str">
            <v>8/21/2019 (7pm-8pm)</v>
          </cell>
          <cell r="D1319">
            <v>11</v>
          </cell>
          <cell r="E1319">
            <v>0.43497255444526672</v>
          </cell>
          <cell r="F1319">
            <v>0.42048096656799316</v>
          </cell>
          <cell r="G1319">
            <v>8.5901301354169846E-3</v>
          </cell>
          <cell r="H1319">
            <v>89.645359439463348</v>
          </cell>
        </row>
        <row r="1320">
          <cell r="A1320" t="str">
            <v/>
          </cell>
          <cell r="B1320" t="str">
            <v>LCA: LA Basin</v>
          </cell>
          <cell r="C1320" t="str">
            <v>8/21/2019 (7pm-8pm)</v>
          </cell>
          <cell r="D1320">
            <v>12</v>
          </cell>
          <cell r="E1320">
            <v>0.54115700721740723</v>
          </cell>
          <cell r="F1320">
            <v>0.54596543312072754</v>
          </cell>
          <cell r="G1320">
            <v>1.0090474970638752E-2</v>
          </cell>
          <cell r="H1320">
            <v>93.60971782321181</v>
          </cell>
        </row>
        <row r="1321">
          <cell r="A1321" t="str">
            <v/>
          </cell>
          <cell r="B1321" t="str">
            <v>LCA: LA Basin</v>
          </cell>
          <cell r="C1321" t="str">
            <v>8/21/2019 (6pm-8pm)</v>
          </cell>
          <cell r="D1321">
            <v>12</v>
          </cell>
          <cell r="E1321">
            <v>0.41696366667747498</v>
          </cell>
          <cell r="F1321">
            <v>0.40687763690948486</v>
          </cell>
          <cell r="G1321">
            <v>7.0325387641787529E-3</v>
          </cell>
          <cell r="H1321">
            <v>78.765673772366085</v>
          </cell>
        </row>
        <row r="1322">
          <cell r="A1322" t="str">
            <v/>
          </cell>
          <cell r="B1322" t="str">
            <v>LCA: LA Basin</v>
          </cell>
          <cell r="C1322" t="str">
            <v>8/21/2019 (7pm-8pm)</v>
          </cell>
          <cell r="D1322">
            <v>13</v>
          </cell>
          <cell r="E1322">
            <v>0.80673050880432129</v>
          </cell>
          <cell r="F1322">
            <v>0.78783804178237915</v>
          </cell>
          <cell r="G1322">
            <v>1.1594963259994984E-2</v>
          </cell>
          <cell r="H1322">
            <v>96.28273346770672</v>
          </cell>
        </row>
        <row r="1323">
          <cell r="A1323" t="str">
            <v/>
          </cell>
          <cell r="B1323" t="str">
            <v>LCA: LA Basin</v>
          </cell>
          <cell r="C1323" t="str">
            <v>8/21/2019 (6pm-8pm)</v>
          </cell>
          <cell r="D1323">
            <v>13</v>
          </cell>
          <cell r="E1323">
            <v>0.54125386476516724</v>
          </cell>
          <cell r="F1323">
            <v>0.53630685806274414</v>
          </cell>
          <cell r="G1323">
            <v>8.3483895286917686E-3</v>
          </cell>
          <cell r="H1323">
            <v>80.403559192995488</v>
          </cell>
        </row>
        <row r="1324">
          <cell r="A1324" t="str">
            <v/>
          </cell>
          <cell r="B1324" t="str">
            <v>LCA: LA Basin</v>
          </cell>
          <cell r="C1324" t="str">
            <v>8/21/2019 (6pm-8pm)</v>
          </cell>
          <cell r="D1324">
            <v>14</v>
          </cell>
          <cell r="E1324">
            <v>0.75186318159103394</v>
          </cell>
          <cell r="F1324">
            <v>0.74100267887115479</v>
          </cell>
          <cell r="G1324">
            <v>9.4716167077422142E-3</v>
          </cell>
          <cell r="H1324">
            <v>82.106970879306147</v>
          </cell>
        </row>
        <row r="1325">
          <cell r="A1325" t="str">
            <v/>
          </cell>
          <cell r="B1325" t="str">
            <v>LCA: LA Basin</v>
          </cell>
          <cell r="C1325" t="str">
            <v>8/21/2019 (7pm-8pm)</v>
          </cell>
          <cell r="D1325">
            <v>14</v>
          </cell>
          <cell r="E1325">
            <v>1.1883480548858643</v>
          </cell>
          <cell r="F1325">
            <v>1.1475808620452881</v>
          </cell>
          <cell r="G1325">
            <v>1.3014476746320724E-2</v>
          </cell>
          <cell r="H1325">
            <v>98.58214799884658</v>
          </cell>
        </row>
        <row r="1326">
          <cell r="A1326" t="str">
            <v/>
          </cell>
          <cell r="B1326" t="str">
            <v>LCA: LA Basin</v>
          </cell>
          <cell r="C1326" t="str">
            <v>8/21/2019 (6pm-8pm)</v>
          </cell>
          <cell r="D1326">
            <v>15</v>
          </cell>
          <cell r="E1326">
            <v>1.0254590511322021</v>
          </cell>
          <cell r="F1326">
            <v>0.96941852569580078</v>
          </cell>
          <cell r="G1326">
            <v>1.0604551061987877E-2</v>
          </cell>
          <cell r="H1326">
            <v>82.901641606401299</v>
          </cell>
        </row>
        <row r="1327">
          <cell r="A1327" t="str">
            <v/>
          </cell>
          <cell r="B1327" t="str">
            <v>LCA: LA Basin</v>
          </cell>
          <cell r="C1327" t="str">
            <v>8/21/2019 (7pm-8pm)</v>
          </cell>
          <cell r="D1327">
            <v>15</v>
          </cell>
          <cell r="E1327">
            <v>1.6487745046615601</v>
          </cell>
          <cell r="F1327">
            <v>1.5790390968322754</v>
          </cell>
          <cell r="G1327">
            <v>1.4009145088493824E-2</v>
          </cell>
          <cell r="H1327">
            <v>100.56936846148098</v>
          </cell>
        </row>
        <row r="1328">
          <cell r="A1328" t="str">
            <v/>
          </cell>
          <cell r="B1328" t="str">
            <v>LCA: LA Basin</v>
          </cell>
          <cell r="C1328" t="str">
            <v>8/21/2019 (6pm-8pm)</v>
          </cell>
          <cell r="D1328">
            <v>16</v>
          </cell>
          <cell r="E1328">
            <v>1.2989672422409058</v>
          </cell>
          <cell r="F1328">
            <v>1.2414454221725464</v>
          </cell>
          <cell r="G1328">
            <v>1.1310648173093796E-2</v>
          </cell>
          <cell r="H1328">
            <v>83.43050532925065</v>
          </cell>
        </row>
        <row r="1329">
          <cell r="A1329" t="str">
            <v/>
          </cell>
          <cell r="B1329" t="str">
            <v>LCA: LA Basin</v>
          </cell>
          <cell r="C1329" t="str">
            <v>8/21/2019 (7pm-8pm)</v>
          </cell>
          <cell r="D1329">
            <v>16</v>
          </cell>
          <cell r="E1329">
            <v>2.1221816539764404</v>
          </cell>
          <cell r="F1329">
            <v>2.0579352378845215</v>
          </cell>
          <cell r="G1329">
            <v>1.4435435645282269E-2</v>
          </cell>
          <cell r="H1329">
            <v>100.75952586620173</v>
          </cell>
        </row>
        <row r="1330">
          <cell r="A1330" t="str">
            <v/>
          </cell>
          <cell r="B1330" t="str">
            <v>LCA: LA Basin</v>
          </cell>
          <cell r="C1330" t="str">
            <v>8/21/2019 (6pm-8pm)</v>
          </cell>
          <cell r="D1330">
            <v>17</v>
          </cell>
          <cell r="E1330">
            <v>1.5611143112182617</v>
          </cell>
          <cell r="F1330">
            <v>1.5131970643997192</v>
          </cell>
          <cell r="G1330">
            <v>1.1656341142952442E-2</v>
          </cell>
          <cell r="H1330">
            <v>83.765136086808184</v>
          </cell>
        </row>
        <row r="1331">
          <cell r="A1331" t="str">
            <v/>
          </cell>
          <cell r="B1331" t="str">
            <v>LCA: LA Basin</v>
          </cell>
          <cell r="C1331" t="str">
            <v>8/21/2019 (7pm-8pm)</v>
          </cell>
          <cell r="D1331">
            <v>17</v>
          </cell>
          <cell r="E1331">
            <v>2.5432066917419434</v>
          </cell>
          <cell r="F1331">
            <v>2.4757518768310547</v>
          </cell>
          <cell r="G1331">
            <v>1.4472036622464657E-2</v>
          </cell>
          <cell r="H1331">
            <v>100.06168538246155</v>
          </cell>
        </row>
        <row r="1332">
          <cell r="A1332" t="str">
            <v/>
          </cell>
          <cell r="B1332" t="str">
            <v>LCA: LA Basin</v>
          </cell>
          <cell r="C1332" t="str">
            <v>8/21/2019 (7pm-8pm)</v>
          </cell>
          <cell r="D1332">
            <v>18</v>
          </cell>
          <cell r="E1332">
            <v>2.8168339729309082</v>
          </cell>
          <cell r="F1332">
            <v>2.7838537693023682</v>
          </cell>
          <cell r="G1332">
            <v>1.4432622119784355E-2</v>
          </cell>
          <cell r="H1332">
            <v>98.222425376681656</v>
          </cell>
        </row>
        <row r="1333">
          <cell r="A1333" t="str">
            <v/>
          </cell>
          <cell r="B1333" t="str">
            <v>LCA: LA Basin</v>
          </cell>
          <cell r="C1333" t="str">
            <v>8/21/2019 (6pm-8pm)</v>
          </cell>
          <cell r="D1333">
            <v>18</v>
          </cell>
          <cell r="E1333">
            <v>1.8500778675079346</v>
          </cell>
          <cell r="F1333">
            <v>1.7580078840255737</v>
          </cell>
          <cell r="G1333">
            <v>1.1898704804480076E-2</v>
          </cell>
          <cell r="H1333">
            <v>81.932056528374858</v>
          </cell>
        </row>
        <row r="1334">
          <cell r="A1334" t="str">
            <v/>
          </cell>
          <cell r="B1334" t="str">
            <v>LCA: LA Basin</v>
          </cell>
          <cell r="C1334" t="str">
            <v>8/21/2019 (6pm-8pm)</v>
          </cell>
          <cell r="D1334">
            <v>19</v>
          </cell>
          <cell r="E1334">
            <v>1.9091677665710449</v>
          </cell>
          <cell r="F1334">
            <v>1.2101420164108276</v>
          </cell>
          <cell r="G1334">
            <v>1.1906538158655167E-2</v>
          </cell>
          <cell r="H1334">
            <v>78.936132470482463</v>
          </cell>
        </row>
        <row r="1335">
          <cell r="A1335" t="str">
            <v/>
          </cell>
          <cell r="B1335" t="str">
            <v>LCA: LA Basin</v>
          </cell>
          <cell r="C1335" t="str">
            <v>8/21/2019 (7pm-8pm)</v>
          </cell>
          <cell r="D1335">
            <v>19</v>
          </cell>
          <cell r="E1335">
            <v>2.8924226760864258</v>
          </cell>
          <cell r="F1335">
            <v>2.8339951038360596</v>
          </cell>
          <cell r="G1335">
            <v>1.4365007169544697E-2</v>
          </cell>
          <cell r="H1335">
            <v>94.146204050289867</v>
          </cell>
        </row>
        <row r="1336">
          <cell r="A1336" t="str">
            <v/>
          </cell>
          <cell r="B1336" t="str">
            <v>LCA: LA Basin</v>
          </cell>
          <cell r="C1336" t="str">
            <v>8/21/2019 (7pm-8pm)</v>
          </cell>
          <cell r="D1336">
            <v>20</v>
          </cell>
          <cell r="E1336">
            <v>2.6916077136993408</v>
          </cell>
          <cell r="F1336">
            <v>1.644733190536499</v>
          </cell>
          <cell r="G1336">
            <v>1.3849112205207348E-2</v>
          </cell>
          <cell r="H1336">
            <v>89.246348018051421</v>
          </cell>
        </row>
        <row r="1337">
          <cell r="A1337" t="str">
            <v/>
          </cell>
          <cell r="B1337" t="str">
            <v>LCA: LA Basin</v>
          </cell>
          <cell r="C1337" t="str">
            <v>8/21/2019 (6pm-8pm)</v>
          </cell>
          <cell r="D1337">
            <v>20</v>
          </cell>
          <cell r="E1337">
            <v>1.8671669960021973</v>
          </cell>
          <cell r="F1337">
            <v>1.4200476408004761</v>
          </cell>
          <cell r="G1337">
            <v>1.1390338651835918E-2</v>
          </cell>
          <cell r="H1337">
            <v>75.494987628498762</v>
          </cell>
        </row>
        <row r="1338">
          <cell r="A1338" t="str">
            <v/>
          </cell>
          <cell r="B1338" t="str">
            <v>LCA: LA Basin</v>
          </cell>
          <cell r="C1338" t="str">
            <v>8/21/2019 (7pm-8pm)</v>
          </cell>
          <cell r="D1338">
            <v>21</v>
          </cell>
          <cell r="E1338">
            <v>2.5216019153594971</v>
          </cell>
          <cell r="F1338">
            <v>2.9880714416503906</v>
          </cell>
          <cell r="G1338">
            <v>1.2976028956472874E-2</v>
          </cell>
          <cell r="H1338">
            <v>85.783016604284825</v>
          </cell>
        </row>
        <row r="1339">
          <cell r="A1339" t="str">
            <v/>
          </cell>
          <cell r="B1339" t="str">
            <v>LCA: LA Basin</v>
          </cell>
          <cell r="C1339" t="str">
            <v>8/21/2019 (6pm-8pm)</v>
          </cell>
          <cell r="D1339">
            <v>21</v>
          </cell>
          <cell r="E1339">
            <v>1.8185968399047852</v>
          </cell>
          <cell r="F1339">
            <v>2.0946438312530518</v>
          </cell>
          <cell r="G1339">
            <v>1.1033886112272739E-2</v>
          </cell>
          <cell r="H1339">
            <v>73.466382756011512</v>
          </cell>
        </row>
        <row r="1340">
          <cell r="A1340" t="str">
            <v/>
          </cell>
          <cell r="B1340" t="str">
            <v>LCA: LA Basin</v>
          </cell>
          <cell r="C1340" t="str">
            <v>8/21/2019 (7pm-8pm)</v>
          </cell>
          <cell r="D1340">
            <v>22</v>
          </cell>
          <cell r="E1340">
            <v>2.2691521644592285</v>
          </cell>
          <cell r="F1340">
            <v>2.3433437347412109</v>
          </cell>
          <cell r="G1340">
            <v>1.2099205516278744E-2</v>
          </cell>
          <cell r="H1340">
            <v>82.291833669266097</v>
          </cell>
        </row>
        <row r="1341">
          <cell r="A1341" t="str">
            <v/>
          </cell>
          <cell r="B1341" t="str">
            <v>LCA: LA Basin</v>
          </cell>
          <cell r="C1341" t="str">
            <v>8/21/2019 (6pm-8pm)</v>
          </cell>
          <cell r="D1341">
            <v>22</v>
          </cell>
          <cell r="E1341">
            <v>1.690995454788208</v>
          </cell>
          <cell r="F1341">
            <v>1.7343981266021729</v>
          </cell>
          <cell r="G1341">
            <v>1.0322621092200279E-2</v>
          </cell>
          <cell r="H1341">
            <v>71.90356014465614</v>
          </cell>
        </row>
        <row r="1342">
          <cell r="A1342" t="str">
            <v/>
          </cell>
          <cell r="B1342" t="str">
            <v>LCA: LA Basin</v>
          </cell>
          <cell r="C1342" t="str">
            <v>8/21/2019 (6pm-8pm)</v>
          </cell>
          <cell r="D1342">
            <v>23</v>
          </cell>
          <cell r="E1342">
            <v>1.4809651374816895</v>
          </cell>
          <cell r="F1342">
            <v>1.5159369707107544</v>
          </cell>
          <cell r="G1342">
            <v>1.047050766646862E-2</v>
          </cell>
          <cell r="H1342">
            <v>70.680560049472021</v>
          </cell>
        </row>
        <row r="1343">
          <cell r="A1343" t="str">
            <v/>
          </cell>
          <cell r="B1343" t="str">
            <v>LCA: LA Basin</v>
          </cell>
          <cell r="C1343" t="str">
            <v>8/21/2019 (7pm-8pm)</v>
          </cell>
          <cell r="D1343">
            <v>23</v>
          </cell>
          <cell r="E1343">
            <v>1.9451860189437866</v>
          </cell>
          <cell r="F1343">
            <v>1.9259859323501587</v>
          </cell>
          <cell r="G1343">
            <v>1.1389304883778095E-2</v>
          </cell>
          <cell r="H1343">
            <v>79.716690661280666</v>
          </cell>
        </row>
        <row r="1344">
          <cell r="A1344" t="str">
            <v/>
          </cell>
          <cell r="B1344" t="str">
            <v>LCA: LA Basin</v>
          </cell>
          <cell r="C1344" t="str">
            <v>8/21/2019 (6pm-8pm)</v>
          </cell>
          <cell r="D1344">
            <v>24</v>
          </cell>
          <cell r="E1344">
            <v>1.2388356924057007</v>
          </cell>
          <cell r="F1344">
            <v>1.2496616840362549</v>
          </cell>
          <cell r="G1344">
            <v>1.0066576302051544E-2</v>
          </cell>
          <cell r="H1344">
            <v>69.873136657787057</v>
          </cell>
        </row>
        <row r="1345">
          <cell r="A1345" t="str">
            <v/>
          </cell>
          <cell r="B1345" t="str">
            <v>LCA: LA Basin</v>
          </cell>
          <cell r="C1345" t="str">
            <v>8/21/2019 (7pm-8pm)</v>
          </cell>
          <cell r="D1345">
            <v>24</v>
          </cell>
          <cell r="E1345">
            <v>1.5367302894592285</v>
          </cell>
          <cell r="F1345">
            <v>1.5291842222213745</v>
          </cell>
          <cell r="G1345">
            <v>1.0272156447172165E-2</v>
          </cell>
          <cell r="H1345">
            <v>77.847533832437406</v>
          </cell>
        </row>
        <row r="1346">
          <cell r="A1346" t="str">
            <v/>
          </cell>
          <cell r="B1346" t="str">
            <v>LCA: LA Basin</v>
          </cell>
          <cell r="C1346" t="str">
            <v>8/26/2019</v>
          </cell>
          <cell r="D1346">
            <v>1</v>
          </cell>
          <cell r="E1346">
            <v>1.1653597354888916</v>
          </cell>
          <cell r="F1346">
            <v>1.1597102880477905</v>
          </cell>
          <cell r="G1346">
            <v>6.7865587770938873E-3</v>
          </cell>
          <cell r="H1346">
            <v>74.599732264301821</v>
          </cell>
        </row>
        <row r="1347">
          <cell r="A1347" t="str">
            <v/>
          </cell>
          <cell r="B1347" t="str">
            <v>LCA: LA Basin</v>
          </cell>
          <cell r="C1347" t="str">
            <v>8/26/2019</v>
          </cell>
          <cell r="D1347">
            <v>2</v>
          </cell>
          <cell r="E1347">
            <v>0.98013913631439209</v>
          </cell>
          <cell r="F1347">
            <v>0.97250336408615112</v>
          </cell>
          <cell r="G1347">
            <v>6.161239929497242E-3</v>
          </cell>
          <cell r="H1347">
            <v>73.922290786762289</v>
          </cell>
        </row>
        <row r="1348">
          <cell r="A1348" t="str">
            <v/>
          </cell>
          <cell r="B1348" t="str">
            <v>LCA: LA Basin</v>
          </cell>
          <cell r="C1348" t="str">
            <v>8/26/2019</v>
          </cell>
          <cell r="D1348">
            <v>3</v>
          </cell>
          <cell r="E1348">
            <v>0.84816634654998779</v>
          </cell>
          <cell r="F1348">
            <v>0.85319024324417114</v>
          </cell>
          <cell r="G1348">
            <v>5.3161117248237133E-3</v>
          </cell>
          <cell r="H1348">
            <v>73.270353162943309</v>
          </cell>
        </row>
        <row r="1349">
          <cell r="A1349" t="str">
            <v/>
          </cell>
          <cell r="B1349" t="str">
            <v>LCA: LA Basin</v>
          </cell>
          <cell r="C1349" t="str">
            <v>8/26/2019</v>
          </cell>
          <cell r="D1349">
            <v>4</v>
          </cell>
          <cell r="E1349">
            <v>0.75929242372512817</v>
          </cell>
          <cell r="F1349">
            <v>0.77147984504699707</v>
          </cell>
          <cell r="G1349">
            <v>4.6608950942754745E-3</v>
          </cell>
          <cell r="H1349">
            <v>72.94173121432047</v>
          </cell>
        </row>
        <row r="1350">
          <cell r="A1350" t="str">
            <v/>
          </cell>
          <cell r="B1350" t="str">
            <v>LCA: LA Basin</v>
          </cell>
          <cell r="C1350" t="str">
            <v>8/26/2019</v>
          </cell>
          <cell r="D1350">
            <v>5</v>
          </cell>
          <cell r="E1350">
            <v>0.71180474758148193</v>
          </cell>
          <cell r="F1350">
            <v>0.71174341440200806</v>
          </cell>
          <cell r="G1350">
            <v>4.0203537791967392E-3</v>
          </cell>
          <cell r="H1350">
            <v>72.589943446248455</v>
          </cell>
        </row>
        <row r="1351">
          <cell r="A1351" t="str">
            <v/>
          </cell>
          <cell r="B1351" t="str">
            <v>LCA: LA Basin</v>
          </cell>
          <cell r="C1351" t="str">
            <v>8/26/2019</v>
          </cell>
          <cell r="D1351">
            <v>6</v>
          </cell>
          <cell r="E1351">
            <v>0.70100969076156616</v>
          </cell>
          <cell r="F1351">
            <v>0.69700115919113159</v>
          </cell>
          <cell r="G1351">
            <v>3.4870000090450048E-3</v>
          </cell>
          <cell r="H1351">
            <v>72.047516643968976</v>
          </cell>
        </row>
        <row r="1352">
          <cell r="A1352" t="str">
            <v/>
          </cell>
          <cell r="B1352" t="str">
            <v>LCA: LA Basin</v>
          </cell>
          <cell r="C1352" t="str">
            <v>8/26/2019</v>
          </cell>
          <cell r="D1352">
            <v>7</v>
          </cell>
          <cell r="E1352">
            <v>0.75026619434356689</v>
          </cell>
          <cell r="F1352">
            <v>0.73800963163375854</v>
          </cell>
          <cell r="G1352">
            <v>3.3569836523383856E-3</v>
          </cell>
          <cell r="H1352">
            <v>71.993792445177192</v>
          </cell>
        </row>
        <row r="1353">
          <cell r="A1353" t="str">
            <v/>
          </cell>
          <cell r="B1353" t="str">
            <v>LCA: LA Basin</v>
          </cell>
          <cell r="C1353" t="str">
            <v>8/26/2019</v>
          </cell>
          <cell r="D1353">
            <v>8</v>
          </cell>
          <cell r="E1353">
            <v>0.72911828756332397</v>
          </cell>
          <cell r="F1353">
            <v>0.7148621678352356</v>
          </cell>
          <cell r="G1353">
            <v>3.8411298301070929E-3</v>
          </cell>
          <cell r="H1353">
            <v>74.379784761535944</v>
          </cell>
        </row>
        <row r="1354">
          <cell r="A1354" t="str">
            <v/>
          </cell>
          <cell r="B1354" t="str">
            <v>LCA: LA Basin</v>
          </cell>
          <cell r="C1354" t="str">
            <v>8/26/2019</v>
          </cell>
          <cell r="D1354">
            <v>9</v>
          </cell>
          <cell r="E1354">
            <v>0.65778088569641113</v>
          </cell>
          <cell r="F1354">
            <v>0.62553179264068604</v>
          </cell>
          <cell r="G1354">
            <v>4.2409291490912437E-3</v>
          </cell>
          <cell r="H1354">
            <v>79.181456558545548</v>
          </cell>
        </row>
        <row r="1355">
          <cell r="A1355" t="str">
            <v/>
          </cell>
          <cell r="B1355" t="str">
            <v>LCA: LA Basin</v>
          </cell>
          <cell r="C1355" t="str">
            <v>8/26/2019</v>
          </cell>
          <cell r="D1355">
            <v>10</v>
          </cell>
          <cell r="E1355">
            <v>0.61581528186798096</v>
          </cell>
          <cell r="F1355">
            <v>0.59223997592926025</v>
          </cell>
          <cell r="G1355">
            <v>4.8363590613007545E-3</v>
          </cell>
          <cell r="H1355">
            <v>83.638633163899144</v>
          </cell>
        </row>
        <row r="1356">
          <cell r="A1356" t="str">
            <v/>
          </cell>
          <cell r="B1356" t="str">
            <v>LCA: LA Basin</v>
          </cell>
          <cell r="C1356" t="str">
            <v>8/26/2019</v>
          </cell>
          <cell r="D1356">
            <v>11</v>
          </cell>
          <cell r="E1356">
            <v>0.64658039808273315</v>
          </cell>
          <cell r="F1356">
            <v>0.62915128469467163</v>
          </cell>
          <cell r="G1356">
            <v>5.6650354526937008E-3</v>
          </cell>
          <cell r="H1356">
            <v>87.267091416741806</v>
          </cell>
        </row>
        <row r="1357">
          <cell r="A1357" t="str">
            <v/>
          </cell>
          <cell r="B1357" t="str">
            <v>LCA: LA Basin</v>
          </cell>
          <cell r="C1357" t="str">
            <v>8/26/2019</v>
          </cell>
          <cell r="D1357">
            <v>12</v>
          </cell>
          <cell r="E1357">
            <v>0.7905503511428833</v>
          </cell>
          <cell r="F1357">
            <v>0.76760590076446533</v>
          </cell>
          <cell r="G1357">
            <v>6.6109080798923969E-3</v>
          </cell>
          <cell r="H1357">
            <v>88.714918748701919</v>
          </cell>
        </row>
        <row r="1358">
          <cell r="A1358" t="str">
            <v/>
          </cell>
          <cell r="B1358" t="str">
            <v>LCA: LA Basin</v>
          </cell>
          <cell r="C1358" t="str">
            <v>8/26/2019</v>
          </cell>
          <cell r="D1358">
            <v>13</v>
          </cell>
          <cell r="E1358">
            <v>1.047228217124939</v>
          </cell>
          <cell r="F1358">
            <v>1.003521203994751</v>
          </cell>
          <cell r="G1358">
            <v>7.5906175188720226E-3</v>
          </cell>
          <cell r="H1358">
            <v>90.279936526148774</v>
          </cell>
        </row>
        <row r="1359">
          <cell r="A1359" t="str">
            <v/>
          </cell>
          <cell r="B1359" t="str">
            <v>LCA: LA Basin</v>
          </cell>
          <cell r="C1359" t="str">
            <v>8/26/2019</v>
          </cell>
          <cell r="D1359">
            <v>14</v>
          </cell>
          <cell r="E1359">
            <v>1.3174612522125244</v>
          </cell>
          <cell r="F1359">
            <v>1.2692124843597412</v>
          </cell>
          <cell r="G1359">
            <v>8.443792350590229E-3</v>
          </cell>
          <cell r="H1359">
            <v>90.884969098187554</v>
          </cell>
        </row>
        <row r="1360">
          <cell r="A1360" t="str">
            <v/>
          </cell>
          <cell r="B1360" t="str">
            <v>LCA: LA Basin</v>
          </cell>
          <cell r="C1360" t="str">
            <v>8/26/2019</v>
          </cell>
          <cell r="D1360">
            <v>15</v>
          </cell>
          <cell r="E1360">
            <v>1.5543750524520874</v>
          </cell>
          <cell r="F1360">
            <v>1.5647966861724854</v>
          </cell>
          <cell r="G1360">
            <v>8.8822832331061363E-3</v>
          </cell>
          <cell r="H1360">
            <v>91.177187582072875</v>
          </cell>
        </row>
        <row r="1361">
          <cell r="A1361" t="str">
            <v/>
          </cell>
          <cell r="B1361" t="str">
            <v>LCA: LA Basin</v>
          </cell>
          <cell r="C1361" t="str">
            <v>8/26/2019</v>
          </cell>
          <cell r="D1361">
            <v>16</v>
          </cell>
          <cell r="E1361">
            <v>1.903558611869812</v>
          </cell>
          <cell r="F1361">
            <v>1.9343442916870117</v>
          </cell>
          <cell r="G1361">
            <v>9.1671682894229889E-3</v>
          </cell>
          <cell r="H1361">
            <v>91.248920228064705</v>
          </cell>
        </row>
        <row r="1362">
          <cell r="A1362" t="str">
            <v/>
          </cell>
          <cell r="B1362" t="str">
            <v>LCA: LA Basin</v>
          </cell>
          <cell r="C1362" t="str">
            <v>8/26/2019</v>
          </cell>
          <cell r="D1362">
            <v>17</v>
          </cell>
          <cell r="E1362">
            <v>2.2208321094512939</v>
          </cell>
          <cell r="F1362">
            <v>2.2368049621582031</v>
          </cell>
          <cell r="G1362">
            <v>9.2522725462913513E-3</v>
          </cell>
          <cell r="H1362">
            <v>89.589221371117532</v>
          </cell>
        </row>
        <row r="1363">
          <cell r="A1363" t="str">
            <v/>
          </cell>
          <cell r="B1363" t="str">
            <v>LCA: LA Basin</v>
          </cell>
          <cell r="C1363" t="str">
            <v>8/26/2019</v>
          </cell>
          <cell r="D1363">
            <v>18</v>
          </cell>
          <cell r="E1363">
            <v>2.4558954238891602</v>
          </cell>
          <cell r="F1363">
            <v>2.4304499626159668</v>
          </cell>
          <cell r="G1363">
            <v>9.1753816232085228E-3</v>
          </cell>
          <cell r="H1363">
            <v>86.697403774969061</v>
          </cell>
        </row>
        <row r="1364">
          <cell r="A1364" t="str">
            <v/>
          </cell>
          <cell r="B1364" t="str">
            <v>LCA: LA Basin</v>
          </cell>
          <cell r="C1364" t="str">
            <v>8/26/2019</v>
          </cell>
          <cell r="D1364">
            <v>19</v>
          </cell>
          <cell r="E1364">
            <v>2.5156741142272949</v>
          </cell>
          <cell r="F1364">
            <v>1.5771775245666504</v>
          </cell>
          <cell r="G1364">
            <v>9.2609366402029991E-3</v>
          </cell>
          <cell r="H1364">
            <v>83.274039181995136</v>
          </cell>
        </row>
        <row r="1365">
          <cell r="A1365" t="str">
            <v/>
          </cell>
          <cell r="B1365" t="str">
            <v>LCA: LA Basin</v>
          </cell>
          <cell r="C1365" t="str">
            <v>8/26/2019</v>
          </cell>
          <cell r="D1365">
            <v>20</v>
          </cell>
          <cell r="E1365">
            <v>2.3512437343597412</v>
          </cell>
          <cell r="F1365">
            <v>1.8234785795211792</v>
          </cell>
          <cell r="G1365">
            <v>8.7038958445191383E-3</v>
          </cell>
          <cell r="H1365">
            <v>79.777810389684731</v>
          </cell>
        </row>
        <row r="1366">
          <cell r="A1366" t="str">
            <v/>
          </cell>
          <cell r="B1366" t="str">
            <v>LCA: LA Basin</v>
          </cell>
          <cell r="C1366" t="str">
            <v>8/26/2019</v>
          </cell>
          <cell r="D1366">
            <v>21</v>
          </cell>
          <cell r="E1366">
            <v>2.2672240734100342</v>
          </cell>
          <cell r="F1366">
            <v>2.7073371410369873</v>
          </cell>
          <cell r="G1366">
            <v>8.4582231938838959E-3</v>
          </cell>
          <cell r="H1366">
            <v>77.43955425110812</v>
          </cell>
        </row>
        <row r="1367">
          <cell r="A1367" t="str">
            <v/>
          </cell>
          <cell r="B1367" t="str">
            <v>LCA: LA Basin</v>
          </cell>
          <cell r="C1367" t="str">
            <v>8/26/2019</v>
          </cell>
          <cell r="D1367">
            <v>22</v>
          </cell>
          <cell r="E1367">
            <v>2.0600006580352783</v>
          </cell>
          <cell r="F1367">
            <v>2.1774108409881592</v>
          </cell>
          <cell r="G1367">
            <v>7.8170383349061012E-3</v>
          </cell>
          <cell r="H1367">
            <v>76.173636385331804</v>
          </cell>
        </row>
        <row r="1368">
          <cell r="A1368" t="str">
            <v/>
          </cell>
          <cell r="B1368" t="str">
            <v>LCA: LA Basin</v>
          </cell>
          <cell r="C1368" t="str">
            <v>8/26/2019</v>
          </cell>
          <cell r="D1368">
            <v>23</v>
          </cell>
          <cell r="E1368">
            <v>1.8022478818893433</v>
          </cell>
          <cell r="F1368">
            <v>1.8344407081604004</v>
          </cell>
          <cell r="G1368">
            <v>7.6620480976998806E-3</v>
          </cell>
          <cell r="H1368">
            <v>75.457694657253612</v>
          </cell>
        </row>
        <row r="1369">
          <cell r="A1369" t="str">
            <v/>
          </cell>
          <cell r="B1369" t="str">
            <v>LCA: LA Basin</v>
          </cell>
          <cell r="C1369" t="str">
            <v>8/26/2019</v>
          </cell>
          <cell r="D1369">
            <v>24</v>
          </cell>
          <cell r="E1369">
            <v>1.4524141550064087</v>
          </cell>
          <cell r="F1369">
            <v>1.4983887672424316</v>
          </cell>
          <cell r="G1369">
            <v>7.2504174895584583E-3</v>
          </cell>
          <cell r="H1369">
            <v>75.110253656939378</v>
          </cell>
        </row>
        <row r="1370">
          <cell r="A1370" t="str">
            <v/>
          </cell>
          <cell r="B1370" t="str">
            <v>LCA: LA Basin</v>
          </cell>
          <cell r="C1370" t="str">
            <v>8/27/2019</v>
          </cell>
          <cell r="D1370">
            <v>1</v>
          </cell>
          <cell r="E1370">
            <v>1.2229069471359253</v>
          </cell>
          <cell r="F1370">
            <v>1.243903636932373</v>
          </cell>
          <cell r="G1370">
            <v>6.7299827933311462E-3</v>
          </cell>
          <cell r="H1370">
            <v>74.337026427524933</v>
          </cell>
        </row>
        <row r="1371">
          <cell r="A1371" t="str">
            <v/>
          </cell>
          <cell r="B1371" t="str">
            <v>LCA: LA Basin</v>
          </cell>
          <cell r="C1371" t="str">
            <v>8/27/2019</v>
          </cell>
          <cell r="D1371">
            <v>2</v>
          </cell>
          <cell r="E1371">
            <v>1.0268672704696655</v>
          </cell>
          <cell r="F1371">
            <v>1.0469585657119751</v>
          </cell>
          <cell r="G1371">
            <v>6.1763343401253223E-3</v>
          </cell>
          <cell r="H1371">
            <v>73.570130944964617</v>
          </cell>
        </row>
        <row r="1372">
          <cell r="A1372" t="str">
            <v/>
          </cell>
          <cell r="B1372" t="str">
            <v>LCA: LA Basin</v>
          </cell>
          <cell r="C1372" t="str">
            <v>8/27/2019</v>
          </cell>
          <cell r="D1372">
            <v>3</v>
          </cell>
          <cell r="E1372">
            <v>0.88584065437316895</v>
          </cell>
          <cell r="F1372">
            <v>0.91289007663726807</v>
          </cell>
          <cell r="G1372">
            <v>5.4170484654605389E-3</v>
          </cell>
          <cell r="H1372">
            <v>72.716185899009076</v>
          </cell>
        </row>
        <row r="1373">
          <cell r="A1373" t="str">
            <v/>
          </cell>
          <cell r="B1373" t="str">
            <v>LCA: LA Basin</v>
          </cell>
          <cell r="C1373" t="str">
            <v>8/27/2019</v>
          </cell>
          <cell r="D1373">
            <v>4</v>
          </cell>
          <cell r="E1373">
            <v>0.78808367252349854</v>
          </cell>
          <cell r="F1373">
            <v>0.81764322519302368</v>
          </cell>
          <cell r="G1373">
            <v>4.7921482473611832E-3</v>
          </cell>
          <cell r="H1373">
            <v>71.978443924960487</v>
          </cell>
        </row>
        <row r="1374">
          <cell r="A1374" t="str">
            <v/>
          </cell>
          <cell r="B1374" t="str">
            <v>LCA: LA Basin</v>
          </cell>
          <cell r="C1374" t="str">
            <v>8/27/2019</v>
          </cell>
          <cell r="D1374">
            <v>5</v>
          </cell>
          <cell r="E1374">
            <v>0.73777484893798828</v>
          </cell>
          <cell r="F1374">
            <v>0.74522459506988525</v>
          </cell>
          <cell r="G1374">
            <v>4.2342380620539188E-3</v>
          </cell>
          <cell r="H1374">
            <v>71.232337213228604</v>
          </cell>
        </row>
        <row r="1375">
          <cell r="A1375" t="str">
            <v/>
          </cell>
          <cell r="B1375" t="str">
            <v>LCA: LA Basin</v>
          </cell>
          <cell r="C1375" t="str">
            <v>8/27/2019</v>
          </cell>
          <cell r="D1375">
            <v>6</v>
          </cell>
          <cell r="E1375">
            <v>0.71788311004638672</v>
          </cell>
          <cell r="F1375">
            <v>0.72305381298065186</v>
          </cell>
          <cell r="G1375">
            <v>3.7403057795017958E-3</v>
          </cell>
          <cell r="H1375">
            <v>70.798027476966254</v>
          </cell>
        </row>
        <row r="1376">
          <cell r="A1376" t="str">
            <v/>
          </cell>
          <cell r="B1376" t="str">
            <v>LCA: LA Basin</v>
          </cell>
          <cell r="C1376" t="str">
            <v>8/27/2019</v>
          </cell>
          <cell r="D1376">
            <v>7</v>
          </cell>
          <cell r="E1376">
            <v>0.76049321889877319</v>
          </cell>
          <cell r="F1376">
            <v>0.76405477523803711</v>
          </cell>
          <cell r="G1376">
            <v>3.6232478450983763E-3</v>
          </cell>
          <cell r="H1376">
            <v>70.970482278327694</v>
          </cell>
        </row>
        <row r="1377">
          <cell r="A1377" t="str">
            <v/>
          </cell>
          <cell r="B1377" t="str">
            <v>LCA: LA Basin</v>
          </cell>
          <cell r="C1377" t="str">
            <v>8/27/2019</v>
          </cell>
          <cell r="D1377">
            <v>8</v>
          </cell>
          <cell r="E1377">
            <v>0.73074483871459961</v>
          </cell>
          <cell r="F1377">
            <v>0.73271298408508301</v>
          </cell>
          <cell r="G1377">
            <v>3.8040531799197197E-3</v>
          </cell>
          <cell r="H1377">
            <v>73.039133711746629</v>
          </cell>
        </row>
        <row r="1378">
          <cell r="A1378" t="str">
            <v/>
          </cell>
          <cell r="B1378" t="str">
            <v>LCA: LA Basin</v>
          </cell>
          <cell r="C1378" t="str">
            <v>8/27/2019</v>
          </cell>
          <cell r="D1378">
            <v>9</v>
          </cell>
          <cell r="E1378">
            <v>0.64305442571640015</v>
          </cell>
          <cell r="F1378">
            <v>0.63354772329330444</v>
          </cell>
          <cell r="G1378">
            <v>4.3040607124567032E-3</v>
          </cell>
          <cell r="H1378">
            <v>76.51395196294429</v>
          </cell>
        </row>
        <row r="1379">
          <cell r="A1379" t="str">
            <v/>
          </cell>
          <cell r="B1379" t="str">
            <v>LCA: LA Basin</v>
          </cell>
          <cell r="C1379" t="str">
            <v>8/27/2019</v>
          </cell>
          <cell r="D1379">
            <v>10</v>
          </cell>
          <cell r="E1379">
            <v>0.59993058443069458</v>
          </cell>
          <cell r="F1379">
            <v>0.58407795429229736</v>
          </cell>
          <cell r="G1379">
            <v>5.1503968425095081E-3</v>
          </cell>
          <cell r="H1379">
            <v>80.213161284220078</v>
          </cell>
        </row>
        <row r="1380">
          <cell r="A1380" t="str">
            <v/>
          </cell>
          <cell r="B1380" t="str">
            <v>LCA: LA Basin</v>
          </cell>
          <cell r="C1380" t="str">
            <v>8/27/2019</v>
          </cell>
          <cell r="D1380">
            <v>11</v>
          </cell>
          <cell r="E1380">
            <v>0.60289883613586426</v>
          </cell>
          <cell r="F1380">
            <v>0.60224604606628418</v>
          </cell>
          <cell r="G1380">
            <v>6.0187703929841518E-3</v>
          </cell>
          <cell r="H1380">
            <v>83.605371368631666</v>
          </cell>
        </row>
        <row r="1381">
          <cell r="A1381" t="str">
            <v/>
          </cell>
          <cell r="B1381" t="str">
            <v>LCA: LA Basin</v>
          </cell>
          <cell r="C1381" t="str">
            <v>8/27/2019</v>
          </cell>
          <cell r="D1381">
            <v>12</v>
          </cell>
          <cell r="E1381">
            <v>0.72554939985275269</v>
          </cell>
          <cell r="F1381">
            <v>0.71710151433944702</v>
          </cell>
          <cell r="G1381">
            <v>6.9767325185239315E-3</v>
          </cell>
          <cell r="H1381">
            <v>85.197331011768298</v>
          </cell>
        </row>
        <row r="1382">
          <cell r="A1382" t="str">
            <v/>
          </cell>
          <cell r="B1382" t="str">
            <v>LCA: LA Basin</v>
          </cell>
          <cell r="C1382" t="str">
            <v>8/27/2019</v>
          </cell>
          <cell r="D1382">
            <v>13</v>
          </cell>
          <cell r="E1382">
            <v>0.95876318216323853</v>
          </cell>
          <cell r="F1382">
            <v>0.92206394672393799</v>
          </cell>
          <cell r="G1382">
            <v>7.9599516466259956E-3</v>
          </cell>
          <cell r="H1382">
            <v>87.079210990720313</v>
          </cell>
        </row>
        <row r="1383">
          <cell r="A1383" t="str">
            <v/>
          </cell>
          <cell r="B1383" t="str">
            <v>LCA: LA Basin</v>
          </cell>
          <cell r="C1383" t="str">
            <v>8/27/2019</v>
          </cell>
          <cell r="D1383">
            <v>14</v>
          </cell>
          <cell r="E1383">
            <v>1.219348669052124</v>
          </cell>
          <cell r="F1383">
            <v>1.1881026029586792</v>
          </cell>
          <cell r="G1383">
            <v>8.7928427383303642E-3</v>
          </cell>
          <cell r="H1383">
            <v>88.648774030500405</v>
          </cell>
        </row>
        <row r="1384">
          <cell r="A1384" t="str">
            <v/>
          </cell>
          <cell r="B1384" t="str">
            <v>LCA: LA Basin</v>
          </cell>
          <cell r="C1384" t="str">
            <v>8/27/2019</v>
          </cell>
          <cell r="D1384">
            <v>15</v>
          </cell>
          <cell r="E1384">
            <v>1.4934873580932617</v>
          </cell>
          <cell r="F1384">
            <v>1.4642086029052734</v>
          </cell>
          <cell r="G1384">
            <v>9.116416797041893E-3</v>
          </cell>
          <cell r="H1384">
            <v>88.994941086699782</v>
          </cell>
        </row>
        <row r="1385">
          <cell r="A1385" t="str">
            <v/>
          </cell>
          <cell r="B1385" t="str">
            <v>LCA: LA Basin</v>
          </cell>
          <cell r="C1385" t="str">
            <v>8/27/2019</v>
          </cell>
          <cell r="D1385">
            <v>16</v>
          </cell>
          <cell r="E1385">
            <v>1.8551312685012817</v>
          </cell>
          <cell r="F1385">
            <v>1.8151994943618774</v>
          </cell>
          <cell r="G1385">
            <v>9.3368329107761383E-3</v>
          </cell>
          <cell r="H1385">
            <v>88.733034393978684</v>
          </cell>
        </row>
        <row r="1386">
          <cell r="A1386" t="str">
            <v/>
          </cell>
          <cell r="B1386" t="str">
            <v>LCA: LA Basin</v>
          </cell>
          <cell r="C1386" t="str">
            <v>8/27/2019</v>
          </cell>
          <cell r="D1386">
            <v>17</v>
          </cell>
          <cell r="E1386">
            <v>2.1551573276519775</v>
          </cell>
          <cell r="F1386">
            <v>2.1174271106719971</v>
          </cell>
          <cell r="G1386">
            <v>9.4773145392537117E-3</v>
          </cell>
          <cell r="H1386">
            <v>87.522835472041479</v>
          </cell>
        </row>
        <row r="1387">
          <cell r="A1387" t="str">
            <v/>
          </cell>
          <cell r="B1387" t="str">
            <v>LCA: LA Basin</v>
          </cell>
          <cell r="C1387" t="str">
            <v>8/27/2019</v>
          </cell>
          <cell r="D1387">
            <v>18</v>
          </cell>
          <cell r="E1387">
            <v>2.3815958499908447</v>
          </cell>
          <cell r="F1387">
            <v>2.3400802612304688</v>
          </cell>
          <cell r="G1387">
            <v>9.4697196036577225E-3</v>
          </cell>
          <cell r="H1387">
            <v>85.803167485609805</v>
          </cell>
        </row>
        <row r="1388">
          <cell r="A1388" t="str">
            <v/>
          </cell>
          <cell r="B1388" t="str">
            <v>LCA: LA Basin</v>
          </cell>
          <cell r="C1388" t="str">
            <v>8/27/2019</v>
          </cell>
          <cell r="D1388">
            <v>19</v>
          </cell>
          <cell r="E1388">
            <v>2.4248151779174805</v>
          </cell>
          <cell r="F1388">
            <v>1.5325990915298462</v>
          </cell>
          <cell r="G1388">
            <v>9.4545986503362656E-3</v>
          </cell>
          <cell r="H1388">
            <v>82.588625196801189</v>
          </cell>
        </row>
        <row r="1389">
          <cell r="A1389" t="str">
            <v/>
          </cell>
          <cell r="B1389" t="str">
            <v>LCA: LA Basin</v>
          </cell>
          <cell r="C1389" t="str">
            <v>8/27/2019</v>
          </cell>
          <cell r="D1389">
            <v>20</v>
          </cell>
          <cell r="E1389">
            <v>2.2474193572998047</v>
          </cell>
          <cell r="F1389">
            <v>1.7503454685211182</v>
          </cell>
          <cell r="G1389">
            <v>8.9494558051228523E-3</v>
          </cell>
          <cell r="H1389">
            <v>78.170416925087409</v>
          </cell>
        </row>
        <row r="1390">
          <cell r="A1390" t="str">
            <v/>
          </cell>
          <cell r="B1390" t="str">
            <v>LCA: LA Basin</v>
          </cell>
          <cell r="C1390" t="str">
            <v>8/27/2019</v>
          </cell>
          <cell r="D1390">
            <v>21</v>
          </cell>
          <cell r="E1390">
            <v>2.1809372901916504</v>
          </cell>
          <cell r="F1390">
            <v>2.6123430728912354</v>
          </cell>
          <cell r="G1390">
            <v>8.780062198638916E-3</v>
          </cell>
          <cell r="H1390">
            <v>75.684466202371141</v>
          </cell>
        </row>
        <row r="1391">
          <cell r="A1391" t="str">
            <v/>
          </cell>
          <cell r="B1391" t="str">
            <v>LCA: LA Basin</v>
          </cell>
          <cell r="C1391" t="str">
            <v>8/27/2019</v>
          </cell>
          <cell r="D1391">
            <v>22</v>
          </cell>
          <cell r="E1391">
            <v>1.9744235277175903</v>
          </cell>
          <cell r="F1391">
            <v>2.0818891525268555</v>
          </cell>
          <cell r="G1391">
            <v>8.1846136599779129E-3</v>
          </cell>
          <cell r="H1391">
            <v>74.550406191882175</v>
          </cell>
        </row>
        <row r="1392">
          <cell r="A1392" t="str">
            <v/>
          </cell>
          <cell r="B1392" t="str">
            <v>LCA: LA Basin</v>
          </cell>
          <cell r="C1392" t="str">
            <v>8/27/2019</v>
          </cell>
          <cell r="D1392">
            <v>23</v>
          </cell>
          <cell r="E1392">
            <v>1.7664382457733154</v>
          </cell>
          <cell r="F1392">
            <v>1.7656913995742798</v>
          </cell>
          <cell r="G1392">
            <v>8.0212587490677834E-3</v>
          </cell>
          <cell r="H1392">
            <v>73.848248819370866</v>
          </cell>
        </row>
        <row r="1393">
          <cell r="A1393" t="str">
            <v/>
          </cell>
          <cell r="B1393" t="str">
            <v>LCA: LA Basin</v>
          </cell>
          <cell r="C1393" t="str">
            <v>8/27/2019</v>
          </cell>
          <cell r="D1393">
            <v>24</v>
          </cell>
          <cell r="E1393">
            <v>1.4434065818786621</v>
          </cell>
          <cell r="F1393">
            <v>1.4519602060317993</v>
          </cell>
          <cell r="G1393">
            <v>7.6481024734675884E-3</v>
          </cell>
          <cell r="H1393">
            <v>72.543060630684437</v>
          </cell>
        </row>
        <row r="1394">
          <cell r="A1394" t="str">
            <v/>
          </cell>
          <cell r="B1394" t="str">
            <v>LCA: LA Basin</v>
          </cell>
          <cell r="C1394" t="str">
            <v>8/28/2019</v>
          </cell>
          <cell r="D1394">
            <v>1</v>
          </cell>
          <cell r="E1394">
            <v>1.1908949613571167</v>
          </cell>
          <cell r="F1394">
            <v>1.2183225154876709</v>
          </cell>
          <cell r="G1394">
            <v>6.6654141992330551E-3</v>
          </cell>
          <cell r="H1394">
            <v>71.611182234271652</v>
          </cell>
        </row>
        <row r="1395">
          <cell r="A1395" t="str">
            <v/>
          </cell>
          <cell r="B1395" t="str">
            <v>LCA: LA Basin</v>
          </cell>
          <cell r="C1395" t="str">
            <v>8/28/2019</v>
          </cell>
          <cell r="D1395">
            <v>2</v>
          </cell>
          <cell r="E1395">
            <v>1.0140354633331299</v>
          </cell>
          <cell r="F1395">
            <v>1.0301024913787842</v>
          </cell>
          <cell r="G1395">
            <v>6.01529935374856E-3</v>
          </cell>
          <cell r="H1395">
            <v>70.98551637823941</v>
          </cell>
        </row>
        <row r="1396">
          <cell r="A1396" t="str">
            <v/>
          </cell>
          <cell r="B1396" t="str">
            <v>LCA: LA Basin</v>
          </cell>
          <cell r="C1396" t="str">
            <v>8/28/2019</v>
          </cell>
          <cell r="D1396">
            <v>3</v>
          </cell>
          <cell r="E1396">
            <v>0.88121813535690308</v>
          </cell>
          <cell r="F1396">
            <v>0.89991647005081177</v>
          </cell>
          <cell r="G1396">
            <v>5.3383097983896732E-3</v>
          </cell>
          <cell r="H1396">
            <v>70.588692604744921</v>
          </cell>
        </row>
        <row r="1397">
          <cell r="A1397" t="str">
            <v/>
          </cell>
          <cell r="B1397" t="str">
            <v>LCA: LA Basin</v>
          </cell>
          <cell r="C1397" t="str">
            <v>8/28/2019</v>
          </cell>
          <cell r="D1397">
            <v>4</v>
          </cell>
          <cell r="E1397">
            <v>0.78742063045501709</v>
          </cell>
          <cell r="F1397">
            <v>0.80489867925643921</v>
          </cell>
          <cell r="G1397">
            <v>4.684812854975462E-3</v>
          </cell>
          <cell r="H1397">
            <v>70.197994326008867</v>
          </cell>
        </row>
        <row r="1398">
          <cell r="A1398" t="str">
            <v/>
          </cell>
          <cell r="B1398" t="str">
            <v>LCA: LA Basin</v>
          </cell>
          <cell r="C1398" t="str">
            <v>8/28/2019</v>
          </cell>
          <cell r="D1398">
            <v>5</v>
          </cell>
          <cell r="E1398">
            <v>0.73718690872192383</v>
          </cell>
          <cell r="F1398">
            <v>0.73481994867324829</v>
          </cell>
          <cell r="G1398">
            <v>4.1524260304868221E-3</v>
          </cell>
          <cell r="H1398">
            <v>70.002066943209272</v>
          </cell>
        </row>
        <row r="1399">
          <cell r="A1399" t="str">
            <v/>
          </cell>
          <cell r="B1399" t="str">
            <v>LCA: LA Basin</v>
          </cell>
          <cell r="C1399" t="str">
            <v>8/28/2019</v>
          </cell>
          <cell r="D1399">
            <v>6</v>
          </cell>
          <cell r="E1399">
            <v>0.72794497013092041</v>
          </cell>
          <cell r="F1399">
            <v>0.71772366762161255</v>
          </cell>
          <cell r="G1399">
            <v>3.6264776717871428E-3</v>
          </cell>
          <cell r="H1399">
            <v>69.78024746106766</v>
          </cell>
        </row>
        <row r="1400">
          <cell r="A1400" t="str">
            <v/>
          </cell>
          <cell r="B1400" t="str">
            <v>LCA: LA Basin</v>
          </cell>
          <cell r="C1400" t="str">
            <v>8/28/2019</v>
          </cell>
          <cell r="D1400">
            <v>7</v>
          </cell>
          <cell r="E1400">
            <v>0.75276929140090942</v>
          </cell>
          <cell r="F1400">
            <v>0.75761687755584717</v>
          </cell>
          <cell r="G1400">
            <v>3.3817922230809927E-3</v>
          </cell>
          <cell r="H1400">
            <v>69.983041768007482</v>
          </cell>
        </row>
        <row r="1401">
          <cell r="A1401" t="str">
            <v/>
          </cell>
          <cell r="B1401" t="str">
            <v>LCA: LA Basin</v>
          </cell>
          <cell r="C1401" t="str">
            <v>8/28/2019</v>
          </cell>
          <cell r="D1401">
            <v>8</v>
          </cell>
          <cell r="E1401">
            <v>0.71222639083862305</v>
          </cell>
          <cell r="F1401">
            <v>0.73969411849975586</v>
          </cell>
          <cell r="G1401">
            <v>3.5714511759579182E-3</v>
          </cell>
          <cell r="H1401">
            <v>71.944427120582034</v>
          </cell>
        </row>
        <row r="1402">
          <cell r="A1402" t="str">
            <v/>
          </cell>
          <cell r="B1402" t="str">
            <v>LCA: LA Basin</v>
          </cell>
          <cell r="C1402" t="str">
            <v>8/28/2019</v>
          </cell>
          <cell r="D1402">
            <v>9</v>
          </cell>
          <cell r="E1402">
            <v>0.62589985132217407</v>
          </cell>
          <cell r="F1402">
            <v>0.63947093486785889</v>
          </cell>
          <cell r="G1402">
            <v>3.9918306283652782E-3</v>
          </cell>
          <cell r="H1402">
            <v>74.27683164069569</v>
          </cell>
        </row>
        <row r="1403">
          <cell r="A1403" t="str">
            <v/>
          </cell>
          <cell r="B1403" t="str">
            <v>LCA: LA Basin</v>
          </cell>
          <cell r="C1403" t="str">
            <v>8/28/2019</v>
          </cell>
          <cell r="D1403">
            <v>10</v>
          </cell>
          <cell r="E1403">
            <v>0.55401843786239624</v>
          </cell>
          <cell r="F1403">
            <v>0.55924242734909058</v>
          </cell>
          <cell r="G1403">
            <v>4.6921065077185631E-3</v>
          </cell>
          <cell r="H1403">
            <v>76.808530014768365</v>
          </cell>
        </row>
        <row r="1404">
          <cell r="A1404" t="str">
            <v/>
          </cell>
          <cell r="B1404" t="str">
            <v>LCA: LA Basin</v>
          </cell>
          <cell r="C1404" t="str">
            <v>8/28/2019</v>
          </cell>
          <cell r="D1404">
            <v>11</v>
          </cell>
          <cell r="E1404">
            <v>0.53456246852874756</v>
          </cell>
          <cell r="F1404">
            <v>0.52199411392211914</v>
          </cell>
          <cell r="G1404">
            <v>5.3272135555744171E-3</v>
          </cell>
          <cell r="H1404">
            <v>79.153103990821847</v>
          </cell>
        </row>
        <row r="1405">
          <cell r="A1405" t="str">
            <v/>
          </cell>
          <cell r="B1405" t="str">
            <v>LCA: LA Basin</v>
          </cell>
          <cell r="C1405" t="str">
            <v>8/28/2019</v>
          </cell>
          <cell r="D1405">
            <v>12</v>
          </cell>
          <cell r="E1405">
            <v>0.57516211271286011</v>
          </cell>
          <cell r="F1405">
            <v>0.57648420333862305</v>
          </cell>
          <cell r="G1405">
            <v>6.1346832662820816E-3</v>
          </cell>
          <cell r="H1405">
            <v>81.654541553439969</v>
          </cell>
        </row>
        <row r="1406">
          <cell r="A1406" t="str">
            <v/>
          </cell>
          <cell r="B1406" t="str">
            <v>LCA: LA Basin</v>
          </cell>
          <cell r="C1406" t="str">
            <v>8/28/2019</v>
          </cell>
          <cell r="D1406">
            <v>13</v>
          </cell>
          <cell r="E1406">
            <v>0.73964023590087891</v>
          </cell>
          <cell r="F1406">
            <v>0.73279464244842529</v>
          </cell>
          <cell r="G1406">
            <v>7.0311031304299831E-3</v>
          </cell>
          <cell r="H1406">
            <v>83.244259285805953</v>
          </cell>
        </row>
        <row r="1407">
          <cell r="A1407" t="str">
            <v/>
          </cell>
          <cell r="B1407" t="str">
            <v>LCA: LA Basin</v>
          </cell>
          <cell r="C1407" t="str">
            <v>8/28/2019</v>
          </cell>
          <cell r="D1407">
            <v>14</v>
          </cell>
          <cell r="E1407">
            <v>0.99005460739135742</v>
          </cell>
          <cell r="F1407">
            <v>0.95696145296096802</v>
          </cell>
          <cell r="G1407">
            <v>7.8737596049904823E-3</v>
          </cell>
          <cell r="H1407">
            <v>84.686711486190035</v>
          </cell>
        </row>
        <row r="1408">
          <cell r="A1408" t="str">
            <v/>
          </cell>
          <cell r="B1408" t="str">
            <v>LCA: LA Basin</v>
          </cell>
          <cell r="C1408" t="str">
            <v>8/28/2019</v>
          </cell>
          <cell r="D1408">
            <v>15</v>
          </cell>
          <cell r="E1408">
            <v>1.2620658874511719</v>
          </cell>
          <cell r="F1408">
            <v>1.2237585783004761</v>
          </cell>
          <cell r="G1408">
            <v>8.3698313683271408E-3</v>
          </cell>
          <cell r="H1408">
            <v>85.134725599534761</v>
          </cell>
        </row>
        <row r="1409">
          <cell r="A1409" t="str">
            <v/>
          </cell>
          <cell r="B1409" t="str">
            <v>LCA: LA Basin</v>
          </cell>
          <cell r="C1409" t="str">
            <v>8/28/2019</v>
          </cell>
          <cell r="D1409">
            <v>16</v>
          </cell>
          <cell r="E1409">
            <v>1.5607131719589233</v>
          </cell>
          <cell r="F1409">
            <v>1.5543407201766968</v>
          </cell>
          <cell r="G1409">
            <v>8.7275300174951553E-3</v>
          </cell>
          <cell r="H1409">
            <v>85.400188337329681</v>
          </cell>
        </row>
        <row r="1410">
          <cell r="A1410" t="str">
            <v/>
          </cell>
          <cell r="B1410" t="str">
            <v>LCA: LA Basin</v>
          </cell>
          <cell r="C1410" t="str">
            <v>8/28/2019</v>
          </cell>
          <cell r="D1410">
            <v>17</v>
          </cell>
          <cell r="E1410">
            <v>1.8766031265258789</v>
          </cell>
          <cell r="F1410">
            <v>1.8491349220275879</v>
          </cell>
          <cell r="G1410">
            <v>8.7984157726168633E-3</v>
          </cell>
          <cell r="H1410">
            <v>84.738778429461021</v>
          </cell>
        </row>
        <row r="1411">
          <cell r="A1411" t="str">
            <v/>
          </cell>
          <cell r="B1411" t="str">
            <v>LCA: LA Basin</v>
          </cell>
          <cell r="C1411" t="str">
            <v>8/28/2019</v>
          </cell>
          <cell r="D1411">
            <v>18</v>
          </cell>
          <cell r="E1411">
            <v>2.107825756072998</v>
          </cell>
          <cell r="F1411">
            <v>2.0752837657928467</v>
          </cell>
          <cell r="G1411">
            <v>8.7473737075924873E-3</v>
          </cell>
          <cell r="H1411">
            <v>83.763474467243881</v>
          </cell>
        </row>
        <row r="1412">
          <cell r="A1412" t="str">
            <v/>
          </cell>
          <cell r="B1412" t="str">
            <v>LCA: LA Basin</v>
          </cell>
          <cell r="C1412" t="str">
            <v>8/28/2019</v>
          </cell>
          <cell r="D1412">
            <v>19</v>
          </cell>
          <cell r="E1412">
            <v>2.1793863773345947</v>
          </cell>
          <cell r="F1412">
            <v>1.3591607809066772</v>
          </cell>
          <cell r="G1412">
            <v>8.7436838075518608E-3</v>
          </cell>
          <cell r="H1412">
            <v>81.564791398412126</v>
          </cell>
        </row>
        <row r="1413">
          <cell r="A1413" t="str">
            <v/>
          </cell>
          <cell r="B1413" t="str">
            <v>LCA: LA Basin</v>
          </cell>
          <cell r="C1413" t="str">
            <v>8/28/2019</v>
          </cell>
          <cell r="D1413">
            <v>20</v>
          </cell>
          <cell r="E1413">
            <v>2.0677967071533203</v>
          </cell>
          <cell r="F1413">
            <v>1.5974105596542358</v>
          </cell>
          <cell r="G1413">
            <v>8.1854965537786484E-3</v>
          </cell>
          <cell r="H1413">
            <v>78.058382205668025</v>
          </cell>
        </row>
        <row r="1414">
          <cell r="A1414" t="str">
            <v/>
          </cell>
          <cell r="B1414" t="str">
            <v>LCA: LA Basin</v>
          </cell>
          <cell r="C1414" t="str">
            <v>8/28/2019</v>
          </cell>
          <cell r="D1414">
            <v>21</v>
          </cell>
          <cell r="E1414">
            <v>2.0210402011871338</v>
          </cell>
          <cell r="F1414">
            <v>2.4365768432617188</v>
          </cell>
          <cell r="G1414">
            <v>7.8898612409830093E-3</v>
          </cell>
          <cell r="H1414">
            <v>75.580127783398609</v>
          </cell>
        </row>
        <row r="1415">
          <cell r="A1415" t="str">
            <v/>
          </cell>
          <cell r="B1415" t="str">
            <v>LCA: LA Basin</v>
          </cell>
          <cell r="C1415" t="str">
            <v>8/28/2019</v>
          </cell>
          <cell r="D1415">
            <v>22</v>
          </cell>
          <cell r="E1415">
            <v>1.8606432676315308</v>
          </cell>
          <cell r="F1415">
            <v>1.9636030197143555</v>
          </cell>
          <cell r="G1415">
            <v>7.3734265752136707E-3</v>
          </cell>
          <cell r="H1415">
            <v>74.354775425531869</v>
          </cell>
        </row>
        <row r="1416">
          <cell r="A1416" t="str">
            <v/>
          </cell>
          <cell r="B1416" t="str">
            <v>LCA: LA Basin</v>
          </cell>
          <cell r="C1416" t="str">
            <v>8/28/2019</v>
          </cell>
          <cell r="D1416">
            <v>23</v>
          </cell>
          <cell r="E1416">
            <v>1.6553338766098022</v>
          </cell>
          <cell r="F1416">
            <v>1.6983559131622314</v>
          </cell>
          <cell r="G1416">
            <v>7.2661037556827068E-3</v>
          </cell>
          <cell r="H1416">
            <v>73.258963905928326</v>
          </cell>
        </row>
        <row r="1417">
          <cell r="A1417" t="str">
            <v/>
          </cell>
          <cell r="B1417" t="str">
            <v>LCA: LA Basin</v>
          </cell>
          <cell r="C1417" t="str">
            <v>8/28/2019</v>
          </cell>
          <cell r="D1417">
            <v>24</v>
          </cell>
          <cell r="E1417">
            <v>1.338331937789917</v>
          </cell>
          <cell r="F1417">
            <v>1.3877148628234863</v>
          </cell>
          <cell r="G1417">
            <v>6.9183045998215675E-3</v>
          </cell>
          <cell r="H1417">
            <v>72.810597911621528</v>
          </cell>
        </row>
        <row r="1418">
          <cell r="A1418" t="str">
            <v/>
          </cell>
          <cell r="B1418" t="str">
            <v>LCA: LA Basin</v>
          </cell>
          <cell r="C1418" t="str">
            <v>9/3/2019</v>
          </cell>
          <cell r="D1418">
            <v>1</v>
          </cell>
          <cell r="E1418">
            <v>1.3902528285980225</v>
          </cell>
          <cell r="F1418">
            <v>1.3372479677200317</v>
          </cell>
          <cell r="G1418">
            <v>7.009867113083601E-3</v>
          </cell>
          <cell r="H1418">
            <v>77.050598454632251</v>
          </cell>
        </row>
        <row r="1419">
          <cell r="A1419" t="str">
            <v/>
          </cell>
          <cell r="B1419" t="str">
            <v>LCA: LA Basin</v>
          </cell>
          <cell r="C1419" t="str">
            <v>9/3/2019</v>
          </cell>
          <cell r="D1419">
            <v>2</v>
          </cell>
          <cell r="E1419">
            <v>1.1964744329452515</v>
          </cell>
          <cell r="F1419">
            <v>1.1486603021621704</v>
          </cell>
          <cell r="G1419">
            <v>6.4480649307370186E-3</v>
          </cell>
          <cell r="H1419">
            <v>76.331985210487105</v>
          </cell>
        </row>
        <row r="1420">
          <cell r="A1420" t="str">
            <v/>
          </cell>
          <cell r="B1420" t="str">
            <v>LCA: LA Basin</v>
          </cell>
          <cell r="C1420" t="str">
            <v>9/3/2019</v>
          </cell>
          <cell r="D1420">
            <v>3</v>
          </cell>
          <cell r="E1420">
            <v>1.0453470945358276</v>
          </cell>
          <cell r="F1420">
            <v>1.0160175561904907</v>
          </cell>
          <cell r="G1420">
            <v>5.7927751913666725E-3</v>
          </cell>
          <cell r="H1420">
            <v>75.768482413688702</v>
          </cell>
        </row>
        <row r="1421">
          <cell r="A1421" t="str">
            <v/>
          </cell>
          <cell r="B1421" t="str">
            <v>LCA: LA Basin</v>
          </cell>
          <cell r="C1421" t="str">
            <v>9/3/2019</v>
          </cell>
          <cell r="D1421">
            <v>4</v>
          </cell>
          <cell r="E1421">
            <v>0.94149363040924072</v>
          </cell>
          <cell r="F1421">
            <v>0.92094892263412476</v>
          </cell>
          <cell r="G1421">
            <v>5.0864960066974163E-3</v>
          </cell>
          <cell r="H1421">
            <v>75.295683067910915</v>
          </cell>
        </row>
        <row r="1422">
          <cell r="A1422" t="str">
            <v/>
          </cell>
          <cell r="B1422" t="str">
            <v>LCA: LA Basin</v>
          </cell>
          <cell r="C1422" t="str">
            <v>9/3/2019</v>
          </cell>
          <cell r="D1422">
            <v>5</v>
          </cell>
          <cell r="E1422">
            <v>0.86959350109100342</v>
          </cell>
          <cell r="F1422">
            <v>0.84896796941757202</v>
          </cell>
          <cell r="G1422">
            <v>4.4752447865903378E-3</v>
          </cell>
          <cell r="H1422">
            <v>75.179034177105081</v>
          </cell>
        </row>
        <row r="1423">
          <cell r="A1423" t="str">
            <v/>
          </cell>
          <cell r="B1423" t="str">
            <v>LCA: LA Basin</v>
          </cell>
          <cell r="C1423" t="str">
            <v>9/3/2019</v>
          </cell>
          <cell r="D1423">
            <v>6</v>
          </cell>
          <cell r="E1423">
            <v>0.82945430278778076</v>
          </cell>
          <cell r="F1423">
            <v>0.82415950298309326</v>
          </cell>
          <cell r="G1423">
            <v>4.0537877939641476E-3</v>
          </cell>
          <cell r="H1423">
            <v>74.718856418237678</v>
          </cell>
        </row>
        <row r="1424">
          <cell r="A1424" t="str">
            <v/>
          </cell>
          <cell r="B1424" t="str">
            <v>LCA: LA Basin</v>
          </cell>
          <cell r="C1424" t="str">
            <v>9/3/2019</v>
          </cell>
          <cell r="D1424">
            <v>7</v>
          </cell>
          <cell r="E1424">
            <v>0.86984062194824219</v>
          </cell>
          <cell r="F1424">
            <v>0.8628852367401123</v>
          </cell>
          <cell r="G1424">
            <v>4.0111290290951729E-3</v>
          </cell>
          <cell r="H1424">
            <v>74.630267349253614</v>
          </cell>
        </row>
        <row r="1425">
          <cell r="A1425" t="str">
            <v/>
          </cell>
          <cell r="B1425" t="str">
            <v>LCA: LA Basin</v>
          </cell>
          <cell r="C1425" t="str">
            <v>9/3/2019</v>
          </cell>
          <cell r="D1425">
            <v>8</v>
          </cell>
          <cell r="E1425">
            <v>0.85069864988327026</v>
          </cell>
          <cell r="F1425">
            <v>0.84791874885559082</v>
          </cell>
          <cell r="G1425">
            <v>4.3132249265909195E-3</v>
          </cell>
          <cell r="H1425">
            <v>76.640217339812153</v>
          </cell>
        </row>
        <row r="1426">
          <cell r="A1426" t="str">
            <v/>
          </cell>
          <cell r="B1426" t="str">
            <v>LCA: LA Basin</v>
          </cell>
          <cell r="C1426" t="str">
            <v>9/3/2019</v>
          </cell>
          <cell r="D1426">
            <v>9</v>
          </cell>
          <cell r="E1426">
            <v>0.7880547046661377</v>
          </cell>
          <cell r="F1426">
            <v>0.79041963815689087</v>
          </cell>
          <cell r="G1426">
            <v>4.9619912169873714E-3</v>
          </cell>
          <cell r="H1426">
            <v>80.859850682600438</v>
          </cell>
        </row>
        <row r="1427">
          <cell r="A1427" t="str">
            <v/>
          </cell>
          <cell r="B1427" t="str">
            <v>LCA: LA Basin</v>
          </cell>
          <cell r="C1427" t="str">
            <v>9/3/2019</v>
          </cell>
          <cell r="D1427">
            <v>10</v>
          </cell>
          <cell r="E1427">
            <v>0.79370731115341187</v>
          </cell>
          <cell r="F1427">
            <v>0.78814661502838135</v>
          </cell>
          <cell r="G1427">
            <v>5.8749355375766754E-3</v>
          </cell>
          <cell r="H1427">
            <v>84.785507205168287</v>
          </cell>
        </row>
        <row r="1428">
          <cell r="A1428" t="str">
            <v/>
          </cell>
          <cell r="B1428" t="str">
            <v>LCA: LA Basin</v>
          </cell>
          <cell r="C1428" t="str">
            <v>9/3/2019</v>
          </cell>
          <cell r="D1428">
            <v>11</v>
          </cell>
          <cell r="E1428">
            <v>0.88561344146728516</v>
          </cell>
          <cell r="F1428">
            <v>0.88230687379837036</v>
          </cell>
          <cell r="G1428">
            <v>6.9924676790833473E-3</v>
          </cell>
          <cell r="H1428">
            <v>87.913440936669019</v>
          </cell>
        </row>
        <row r="1429">
          <cell r="A1429" t="str">
            <v/>
          </cell>
          <cell r="B1429" t="str">
            <v>LCA: LA Basin</v>
          </cell>
          <cell r="C1429" t="str">
            <v>9/3/2019</v>
          </cell>
          <cell r="D1429">
            <v>12</v>
          </cell>
          <cell r="E1429">
            <v>1.0903221368789673</v>
          </cell>
          <cell r="F1429">
            <v>1.0775272846221924</v>
          </cell>
          <cell r="G1429">
            <v>8.0548999831080437E-3</v>
          </cell>
          <cell r="H1429">
            <v>89.82386234350767</v>
          </cell>
        </row>
        <row r="1430">
          <cell r="A1430" t="str">
            <v/>
          </cell>
          <cell r="B1430" t="str">
            <v>LCA: LA Basin</v>
          </cell>
          <cell r="C1430" t="str">
            <v>9/3/2019</v>
          </cell>
          <cell r="D1430">
            <v>13</v>
          </cell>
          <cell r="E1430">
            <v>1.3750635385513306</v>
          </cell>
          <cell r="F1430">
            <v>1.3348861932754517</v>
          </cell>
          <cell r="G1430">
            <v>8.9174984022974968E-3</v>
          </cell>
          <cell r="H1430">
            <v>91.46284603717541</v>
          </cell>
        </row>
        <row r="1431">
          <cell r="A1431" t="str">
            <v/>
          </cell>
          <cell r="B1431" t="str">
            <v>LCA: LA Basin</v>
          </cell>
          <cell r="C1431" t="str">
            <v>9/3/2019</v>
          </cell>
          <cell r="D1431">
            <v>14</v>
          </cell>
          <cell r="E1431">
            <v>1.6714857816696167</v>
          </cell>
          <cell r="F1431">
            <v>1.6117427349090576</v>
          </cell>
          <cell r="G1431">
            <v>9.6670566126704216E-3</v>
          </cell>
          <cell r="H1431">
            <v>92.409715111940812</v>
          </cell>
        </row>
        <row r="1432">
          <cell r="A1432" t="str">
            <v/>
          </cell>
          <cell r="B1432" t="str">
            <v>LCA: LA Basin</v>
          </cell>
          <cell r="C1432" t="str">
            <v>9/3/2019</v>
          </cell>
          <cell r="D1432">
            <v>15</v>
          </cell>
          <cell r="E1432">
            <v>1.9877666234970093</v>
          </cell>
          <cell r="F1432">
            <v>1.9241771697998047</v>
          </cell>
          <cell r="G1432">
            <v>1.0048349387943745E-2</v>
          </cell>
          <cell r="H1432">
            <v>93.727891543387031</v>
          </cell>
        </row>
        <row r="1433">
          <cell r="A1433" t="str">
            <v/>
          </cell>
          <cell r="B1433" t="str">
            <v>LCA: LA Basin</v>
          </cell>
          <cell r="C1433" t="str">
            <v>9/3/2019</v>
          </cell>
          <cell r="D1433">
            <v>16</v>
          </cell>
          <cell r="E1433">
            <v>2.364253044128418</v>
          </cell>
          <cell r="F1433">
            <v>2.2815945148468018</v>
          </cell>
          <cell r="G1433">
            <v>1.0091838426887989E-2</v>
          </cell>
          <cell r="H1433">
            <v>93.690218524846898</v>
          </cell>
        </row>
        <row r="1434">
          <cell r="A1434" t="str">
            <v/>
          </cell>
          <cell r="B1434" t="str">
            <v>LCA: LA Basin</v>
          </cell>
          <cell r="C1434" t="str">
            <v>9/3/2019</v>
          </cell>
          <cell r="D1434">
            <v>17</v>
          </cell>
          <cell r="E1434">
            <v>2.6548569202423096</v>
          </cell>
          <cell r="F1434">
            <v>2.5752692222595215</v>
          </cell>
          <cell r="G1434">
            <v>1.0066153481602669E-2</v>
          </cell>
          <cell r="H1434">
            <v>92.430946624945705</v>
          </cell>
        </row>
        <row r="1435">
          <cell r="A1435" t="str">
            <v/>
          </cell>
          <cell r="B1435" t="str">
            <v>LCA: LA Basin</v>
          </cell>
          <cell r="C1435" t="str">
            <v>9/3/2019</v>
          </cell>
          <cell r="D1435">
            <v>18</v>
          </cell>
          <cell r="E1435">
            <v>2.8116199970245361</v>
          </cell>
          <cell r="F1435">
            <v>2.7893683910369873</v>
          </cell>
          <cell r="G1435">
            <v>1.0029150173068047E-2</v>
          </cell>
          <cell r="H1435">
            <v>91.02400218046354</v>
          </cell>
        </row>
        <row r="1436">
          <cell r="A1436" t="str">
            <v/>
          </cell>
          <cell r="B1436" t="str">
            <v>LCA: LA Basin</v>
          </cell>
          <cell r="C1436" t="str">
            <v>9/3/2019</v>
          </cell>
          <cell r="D1436">
            <v>19</v>
          </cell>
          <cell r="E1436">
            <v>2.8125708103179932</v>
          </cell>
          <cell r="F1436">
            <v>1.8337422609329224</v>
          </cell>
          <cell r="G1436">
            <v>1.0069691576063633E-2</v>
          </cell>
          <cell r="H1436">
            <v>88.254365756478151</v>
          </cell>
        </row>
        <row r="1437">
          <cell r="A1437" t="str">
            <v/>
          </cell>
          <cell r="B1437" t="str">
            <v>LCA: LA Basin</v>
          </cell>
          <cell r="C1437" t="str">
            <v>9/3/2019</v>
          </cell>
          <cell r="D1437">
            <v>20</v>
          </cell>
          <cell r="E1437">
            <v>2.6779060363769531</v>
          </cell>
          <cell r="F1437">
            <v>2.1310510635375977</v>
          </cell>
          <cell r="G1437">
            <v>9.5364823937416077E-3</v>
          </cell>
          <cell r="H1437">
            <v>83.608958096369378</v>
          </cell>
        </row>
        <row r="1438">
          <cell r="A1438" t="str">
            <v/>
          </cell>
          <cell r="B1438" t="str">
            <v>LCA: LA Basin</v>
          </cell>
          <cell r="C1438" t="str">
            <v>9/3/2019</v>
          </cell>
          <cell r="D1438">
            <v>21</v>
          </cell>
          <cell r="E1438">
            <v>2.5816061496734619</v>
          </cell>
          <cell r="F1438">
            <v>3.1286725997924805</v>
          </cell>
          <cell r="G1438">
            <v>9.3540055677294731E-3</v>
          </cell>
          <cell r="H1438">
            <v>81.225465728140009</v>
          </cell>
        </row>
        <row r="1439">
          <cell r="A1439" t="str">
            <v/>
          </cell>
          <cell r="B1439" t="str">
            <v>LCA: LA Basin</v>
          </cell>
          <cell r="C1439" t="str">
            <v>9/3/2019</v>
          </cell>
          <cell r="D1439">
            <v>22</v>
          </cell>
          <cell r="E1439">
            <v>2.3601806163787842</v>
          </cell>
          <cell r="F1439">
            <v>2.5333623886108398</v>
          </cell>
          <cell r="G1439">
            <v>8.787425234913826E-3</v>
          </cell>
          <cell r="H1439">
            <v>80.032000142247099</v>
          </cell>
        </row>
        <row r="1440">
          <cell r="A1440" t="str">
            <v/>
          </cell>
          <cell r="B1440" t="str">
            <v>LCA: LA Basin</v>
          </cell>
          <cell r="C1440" t="str">
            <v>9/3/2019</v>
          </cell>
          <cell r="D1440">
            <v>23</v>
          </cell>
          <cell r="E1440">
            <v>2.0495560169219971</v>
          </cell>
          <cell r="F1440">
            <v>2.1262259483337402</v>
          </cell>
          <cell r="G1440">
            <v>8.4693990647792816E-3</v>
          </cell>
          <cell r="H1440">
            <v>79.17826507399036</v>
          </cell>
        </row>
        <row r="1441">
          <cell r="A1441" t="str">
            <v/>
          </cell>
          <cell r="B1441" t="str">
            <v>LCA: LA Basin</v>
          </cell>
          <cell r="C1441" t="str">
            <v>9/3/2019</v>
          </cell>
          <cell r="D1441">
            <v>24</v>
          </cell>
          <cell r="E1441">
            <v>1.6572486162185669</v>
          </cell>
          <cell r="F1441">
            <v>1.7428053617477417</v>
          </cell>
          <cell r="G1441">
            <v>8.0594345927238464E-3</v>
          </cell>
          <cell r="H1441">
            <v>78.460562191896244</v>
          </cell>
        </row>
        <row r="1442">
          <cell r="A1442" t="str">
            <v/>
          </cell>
          <cell r="B1442" t="str">
            <v>LCA: LA Basin</v>
          </cell>
          <cell r="C1442" t="str">
            <v>9/4/2019</v>
          </cell>
          <cell r="D1442">
            <v>1</v>
          </cell>
          <cell r="E1442">
            <v>1.4238619804382324</v>
          </cell>
          <cell r="F1442">
            <v>1.4332811832427979</v>
          </cell>
          <cell r="G1442">
            <v>6.9514438509941101E-3</v>
          </cell>
          <cell r="H1442">
            <v>77.536003698543041</v>
          </cell>
        </row>
        <row r="1443">
          <cell r="A1443" t="str">
            <v/>
          </cell>
          <cell r="B1443" t="str">
            <v>LCA: LA Basin</v>
          </cell>
          <cell r="C1443" t="str">
            <v>9/4/2019</v>
          </cell>
          <cell r="D1443">
            <v>2</v>
          </cell>
          <cell r="E1443">
            <v>1.2005467414855957</v>
          </cell>
          <cell r="F1443">
            <v>1.199887752532959</v>
          </cell>
          <cell r="G1443">
            <v>6.3624996691942215E-3</v>
          </cell>
          <cell r="H1443">
            <v>76.748691291902034</v>
          </cell>
        </row>
        <row r="1444">
          <cell r="A1444" t="str">
            <v/>
          </cell>
          <cell r="B1444" t="str">
            <v>LCA: LA Basin</v>
          </cell>
          <cell r="C1444" t="str">
            <v>9/4/2019</v>
          </cell>
          <cell r="D1444">
            <v>3</v>
          </cell>
          <cell r="E1444">
            <v>1.0332069396972656</v>
          </cell>
          <cell r="F1444">
            <v>1.041669487953186</v>
          </cell>
          <cell r="G1444">
            <v>5.7432418689131737E-3</v>
          </cell>
          <cell r="H1444">
            <v>76.246477393956283</v>
          </cell>
        </row>
        <row r="1445">
          <cell r="A1445" t="str">
            <v/>
          </cell>
          <cell r="B1445" t="str">
            <v>LCA: LA Basin</v>
          </cell>
          <cell r="C1445" t="str">
            <v>9/4/2019</v>
          </cell>
          <cell r="D1445">
            <v>4</v>
          </cell>
          <cell r="E1445">
            <v>0.92436498403549194</v>
          </cell>
          <cell r="F1445">
            <v>0.93277353048324585</v>
          </cell>
          <cell r="G1445">
            <v>5.0010071136057377E-3</v>
          </cell>
          <cell r="H1445">
            <v>75.757548306016716</v>
          </cell>
        </row>
        <row r="1446">
          <cell r="A1446" t="str">
            <v/>
          </cell>
          <cell r="B1446" t="str">
            <v>LCA: LA Basin</v>
          </cell>
          <cell r="C1446" t="str">
            <v>9/4/2019</v>
          </cell>
          <cell r="D1446">
            <v>5</v>
          </cell>
          <cell r="E1446">
            <v>0.84377825260162354</v>
          </cell>
          <cell r="F1446">
            <v>0.84927862882614136</v>
          </cell>
          <cell r="G1446">
            <v>4.4522895477712154E-3</v>
          </cell>
          <cell r="H1446">
            <v>75.188432395298094</v>
          </cell>
        </row>
        <row r="1447">
          <cell r="A1447" t="str">
            <v/>
          </cell>
          <cell r="B1447" t="str">
            <v>LCA: LA Basin</v>
          </cell>
          <cell r="C1447" t="str">
            <v>9/4/2019</v>
          </cell>
          <cell r="D1447">
            <v>6</v>
          </cell>
          <cell r="E1447">
            <v>0.81470859050750732</v>
          </cell>
          <cell r="F1447">
            <v>0.81196939945220947</v>
          </cell>
          <cell r="G1447">
            <v>3.9809285663068295E-3</v>
          </cell>
          <cell r="H1447">
            <v>74.697052561700687</v>
          </cell>
        </row>
        <row r="1448">
          <cell r="A1448" t="str">
            <v/>
          </cell>
          <cell r="B1448" t="str">
            <v>LCA: LA Basin</v>
          </cell>
          <cell r="C1448" t="str">
            <v>9/4/2019</v>
          </cell>
          <cell r="D1448">
            <v>7</v>
          </cell>
          <cell r="E1448">
            <v>0.83754277229309082</v>
          </cell>
          <cell r="F1448">
            <v>0.84820753335952759</v>
          </cell>
          <cell r="G1448">
            <v>3.9068735204637051E-3</v>
          </cell>
          <cell r="H1448">
            <v>74.426412432725257</v>
          </cell>
        </row>
        <row r="1449">
          <cell r="A1449" t="str">
            <v/>
          </cell>
          <cell r="B1449" t="str">
            <v>LCA: LA Basin</v>
          </cell>
          <cell r="C1449" t="str">
            <v>9/4/2019</v>
          </cell>
          <cell r="D1449">
            <v>8</v>
          </cell>
          <cell r="E1449">
            <v>0.84059673547744751</v>
          </cell>
          <cell r="F1449">
            <v>0.83423960208892822</v>
          </cell>
          <cell r="G1449">
            <v>4.2765429243445396E-3</v>
          </cell>
          <cell r="H1449">
            <v>76.952256573215578</v>
          </cell>
        </row>
        <row r="1450">
          <cell r="A1450" t="str">
            <v/>
          </cell>
          <cell r="B1450" t="str">
            <v>LCA: LA Basin</v>
          </cell>
          <cell r="C1450" t="str">
            <v>9/4/2019</v>
          </cell>
          <cell r="D1450">
            <v>9</v>
          </cell>
          <cell r="E1450">
            <v>0.78552651405334473</v>
          </cell>
          <cell r="F1450">
            <v>0.76263123750686646</v>
          </cell>
          <cell r="G1450">
            <v>4.9760979600250721E-3</v>
          </cell>
          <cell r="H1450">
            <v>81.301116669384498</v>
          </cell>
        </row>
        <row r="1451">
          <cell r="A1451" t="str">
            <v/>
          </cell>
          <cell r="B1451" t="str">
            <v>LCA: LA Basin</v>
          </cell>
          <cell r="C1451" t="str">
            <v>9/4/2019</v>
          </cell>
          <cell r="D1451">
            <v>10</v>
          </cell>
          <cell r="E1451">
            <v>0.78621870279312134</v>
          </cell>
          <cell r="F1451">
            <v>0.74982708692550659</v>
          </cell>
          <cell r="G1451">
            <v>5.8767520822584629E-3</v>
          </cell>
          <cell r="H1451">
            <v>85.98970340683799</v>
          </cell>
        </row>
        <row r="1452">
          <cell r="A1452" t="str">
            <v/>
          </cell>
          <cell r="B1452" t="str">
            <v>LCA: LA Basin</v>
          </cell>
          <cell r="C1452" t="str">
            <v>9/4/2019</v>
          </cell>
          <cell r="D1452">
            <v>11</v>
          </cell>
          <cell r="E1452">
            <v>0.88707476854324341</v>
          </cell>
          <cell r="F1452">
            <v>0.85477310419082642</v>
          </cell>
          <cell r="G1452">
            <v>6.9778100587427616E-3</v>
          </cell>
          <cell r="H1452">
            <v>89.754548472030976</v>
          </cell>
        </row>
        <row r="1453">
          <cell r="A1453" t="str">
            <v/>
          </cell>
          <cell r="B1453" t="str">
            <v>LCA: LA Basin</v>
          </cell>
          <cell r="C1453" t="str">
            <v>9/4/2019</v>
          </cell>
          <cell r="D1453">
            <v>12</v>
          </cell>
          <cell r="E1453">
            <v>1.1048692464828491</v>
          </cell>
          <cell r="F1453">
            <v>1.0741662979125977</v>
          </cell>
          <cell r="G1453">
            <v>8.0198487266898155E-3</v>
          </cell>
          <cell r="H1453">
            <v>92.835226060391946</v>
          </cell>
        </row>
        <row r="1454">
          <cell r="A1454" t="str">
            <v/>
          </cell>
          <cell r="B1454" t="str">
            <v>LCA: LA Basin</v>
          </cell>
          <cell r="C1454" t="str">
            <v>9/4/2019</v>
          </cell>
          <cell r="D1454">
            <v>13</v>
          </cell>
          <cell r="E1454">
            <v>1.4301217794418335</v>
          </cell>
          <cell r="F1454">
            <v>1.3744313716888428</v>
          </cell>
          <cell r="G1454">
            <v>9.0015558525919914E-3</v>
          </cell>
          <cell r="H1454">
            <v>95.051509044858619</v>
          </cell>
        </row>
        <row r="1455">
          <cell r="A1455" t="str">
            <v/>
          </cell>
          <cell r="B1455" t="str">
            <v>LCA: LA Basin</v>
          </cell>
          <cell r="C1455" t="str">
            <v>9/4/2019</v>
          </cell>
          <cell r="D1455">
            <v>14</v>
          </cell>
          <cell r="E1455">
            <v>1.7661144733428955</v>
          </cell>
          <cell r="F1455">
            <v>1.7084382772445679</v>
          </cell>
          <cell r="G1455">
            <v>9.7200889140367508E-3</v>
          </cell>
          <cell r="H1455">
            <v>96.35518148847008</v>
          </cell>
        </row>
        <row r="1456">
          <cell r="A1456" t="str">
            <v/>
          </cell>
          <cell r="B1456" t="str">
            <v>LCA: LA Basin</v>
          </cell>
          <cell r="C1456" t="str">
            <v>9/4/2019</v>
          </cell>
          <cell r="D1456">
            <v>15</v>
          </cell>
          <cell r="E1456">
            <v>2.1080000400543213</v>
          </cell>
          <cell r="F1456">
            <v>2.0739617347717285</v>
          </cell>
          <cell r="G1456">
            <v>1.006897259503603E-2</v>
          </cell>
          <cell r="H1456">
            <v>96.775049195031301</v>
          </cell>
        </row>
        <row r="1457">
          <cell r="A1457" t="str">
            <v/>
          </cell>
          <cell r="B1457" t="str">
            <v>LCA: LA Basin</v>
          </cell>
          <cell r="C1457" t="str">
            <v>9/4/2019</v>
          </cell>
          <cell r="D1457">
            <v>16</v>
          </cell>
          <cell r="E1457">
            <v>2.4677751064300537</v>
          </cell>
          <cell r="F1457">
            <v>2.4151830673217773</v>
          </cell>
          <cell r="G1457">
            <v>1.0158765129745007E-2</v>
          </cell>
          <cell r="H1457">
            <v>95.021942198812837</v>
          </cell>
        </row>
        <row r="1458">
          <cell r="A1458" t="str">
            <v/>
          </cell>
          <cell r="B1458" t="str">
            <v>LCA: LA Basin</v>
          </cell>
          <cell r="C1458" t="str">
            <v>9/4/2019</v>
          </cell>
          <cell r="D1458">
            <v>17</v>
          </cell>
          <cell r="E1458">
            <v>2.6943118572235107</v>
          </cell>
          <cell r="F1458">
            <v>2.6063520908355713</v>
          </cell>
          <cell r="G1458">
            <v>1.0073047131299973E-2</v>
          </cell>
          <cell r="H1458">
            <v>90.98081035586543</v>
          </cell>
        </row>
        <row r="1459">
          <cell r="A1459" t="str">
            <v/>
          </cell>
          <cell r="B1459" t="str">
            <v>LCA: LA Basin</v>
          </cell>
          <cell r="C1459" t="str">
            <v>9/4/2019</v>
          </cell>
          <cell r="D1459">
            <v>18</v>
          </cell>
          <cell r="E1459">
            <v>2.7355465888977051</v>
          </cell>
          <cell r="F1459">
            <v>1.6988556385040283</v>
          </cell>
          <cell r="G1459">
            <v>1.019671093672514E-2</v>
          </cell>
          <cell r="H1459">
            <v>87.892617179075927</v>
          </cell>
        </row>
        <row r="1460">
          <cell r="A1460" t="str">
            <v/>
          </cell>
          <cell r="B1460" t="str">
            <v>LCA: LA Basin</v>
          </cell>
          <cell r="C1460" t="str">
            <v>9/4/2019</v>
          </cell>
          <cell r="D1460">
            <v>19</v>
          </cell>
          <cell r="E1460">
            <v>2.7099447250366211</v>
          </cell>
          <cell r="F1460">
            <v>2.2181448936462402</v>
          </cell>
          <cell r="G1460">
            <v>1.0001739487051964E-2</v>
          </cell>
          <cell r="H1460">
            <v>85.517062993442565</v>
          </cell>
        </row>
        <row r="1461">
          <cell r="A1461" t="str">
            <v/>
          </cell>
          <cell r="B1461" t="str">
            <v>LCA: LA Basin</v>
          </cell>
          <cell r="C1461" t="str">
            <v>9/4/2019</v>
          </cell>
          <cell r="D1461">
            <v>20</v>
          </cell>
          <cell r="E1461">
            <v>2.6441676616668701</v>
          </cell>
          <cell r="F1461">
            <v>2.2672457695007324</v>
          </cell>
          <cell r="G1461">
            <v>9.5744570717215538E-3</v>
          </cell>
          <cell r="H1461">
            <v>85.358225420167145</v>
          </cell>
        </row>
        <row r="1462">
          <cell r="A1462" t="str">
            <v/>
          </cell>
          <cell r="B1462" t="str">
            <v>LCA: LA Basin</v>
          </cell>
          <cell r="C1462" t="str">
            <v>9/4/2019</v>
          </cell>
          <cell r="D1462">
            <v>21</v>
          </cell>
          <cell r="E1462">
            <v>2.5796260833740234</v>
          </cell>
          <cell r="F1462">
            <v>2.3221683502197266</v>
          </cell>
          <cell r="G1462">
            <v>9.3099139630794525E-3</v>
          </cell>
          <cell r="H1462">
            <v>83.792226463368365</v>
          </cell>
        </row>
        <row r="1463">
          <cell r="A1463" t="str">
            <v/>
          </cell>
          <cell r="B1463" t="str">
            <v>LCA: LA Basin</v>
          </cell>
          <cell r="C1463" t="str">
            <v>9/4/2019</v>
          </cell>
          <cell r="D1463">
            <v>22</v>
          </cell>
          <cell r="E1463">
            <v>2.369596004486084</v>
          </cell>
          <cell r="F1463">
            <v>2.898345947265625</v>
          </cell>
          <cell r="G1463">
            <v>9.0076858177781105E-3</v>
          </cell>
          <cell r="H1463">
            <v>81.032589677307314</v>
          </cell>
        </row>
        <row r="1464">
          <cell r="A1464" t="str">
            <v/>
          </cell>
          <cell r="B1464" t="str">
            <v>LCA: LA Basin</v>
          </cell>
          <cell r="C1464" t="str">
            <v>9/4/2019</v>
          </cell>
          <cell r="D1464">
            <v>23</v>
          </cell>
          <cell r="E1464">
            <v>2.0955452919006348</v>
          </cell>
          <cell r="F1464">
            <v>2.3100993633270264</v>
          </cell>
          <cell r="G1464">
            <v>8.5873706266283989E-3</v>
          </cell>
          <cell r="H1464">
            <v>80.265158017053835</v>
          </cell>
        </row>
        <row r="1465">
          <cell r="A1465" t="str">
            <v/>
          </cell>
          <cell r="B1465" t="str">
            <v>LCA: LA Basin</v>
          </cell>
          <cell r="C1465" t="str">
            <v>9/4/2019</v>
          </cell>
          <cell r="D1465">
            <v>24</v>
          </cell>
          <cell r="E1465">
            <v>1.7864406108856201</v>
          </cell>
          <cell r="F1465">
            <v>1.8661962747573853</v>
          </cell>
          <cell r="G1465">
            <v>8.1711532548069954E-3</v>
          </cell>
          <cell r="H1465">
            <v>79.010167144803845</v>
          </cell>
        </row>
        <row r="1466">
          <cell r="A1466" t="str">
            <v/>
          </cell>
          <cell r="B1466" t="str">
            <v>LCA: LA Basin</v>
          </cell>
          <cell r="C1466" t="str">
            <v>9/5/2019</v>
          </cell>
          <cell r="D1466">
            <v>1</v>
          </cell>
          <cell r="E1466">
            <v>1.5117734670639038</v>
          </cell>
          <cell r="F1466">
            <v>1.5315040349960327</v>
          </cell>
          <cell r="G1466">
            <v>7.0518162101507187E-3</v>
          </cell>
          <cell r="H1466">
            <v>78.113138629113891</v>
          </cell>
        </row>
        <row r="1467">
          <cell r="A1467" t="str">
            <v/>
          </cell>
          <cell r="B1467" t="str">
            <v>LCA: LA Basin</v>
          </cell>
          <cell r="C1467" t="str">
            <v>9/5/2019</v>
          </cell>
          <cell r="D1467">
            <v>2</v>
          </cell>
          <cell r="E1467">
            <v>1.2936863899230957</v>
          </cell>
          <cell r="F1467">
            <v>1.2949094772338867</v>
          </cell>
          <cell r="G1467">
            <v>6.4981798641383648E-3</v>
          </cell>
          <cell r="H1467">
            <v>77.657440748141326</v>
          </cell>
        </row>
        <row r="1468">
          <cell r="A1468" t="str">
            <v/>
          </cell>
          <cell r="B1468" t="str">
            <v>LCA: LA Basin</v>
          </cell>
          <cell r="C1468" t="str">
            <v>9/5/2019</v>
          </cell>
          <cell r="D1468">
            <v>3</v>
          </cell>
          <cell r="E1468">
            <v>1.1158324480056763</v>
          </cell>
          <cell r="F1468">
            <v>1.1276611089706421</v>
          </cell>
          <cell r="G1468">
            <v>5.8234306052327156E-3</v>
          </cell>
          <cell r="H1468">
            <v>77.308358470497737</v>
          </cell>
        </row>
        <row r="1469">
          <cell r="A1469" t="str">
            <v/>
          </cell>
          <cell r="B1469" t="str">
            <v>LCA: LA Basin</v>
          </cell>
          <cell r="C1469" t="str">
            <v>9/5/2019</v>
          </cell>
          <cell r="D1469">
            <v>4</v>
          </cell>
          <cell r="E1469">
            <v>1.0100339651107788</v>
          </cell>
          <cell r="F1469">
            <v>1.0076162815093994</v>
          </cell>
          <cell r="G1469">
            <v>5.1147602498531342E-3</v>
          </cell>
          <cell r="H1469">
            <v>77.142081685790856</v>
          </cell>
        </row>
        <row r="1470">
          <cell r="A1470" t="str">
            <v/>
          </cell>
          <cell r="B1470" t="str">
            <v>LCA: LA Basin</v>
          </cell>
          <cell r="C1470" t="str">
            <v>9/5/2019</v>
          </cell>
          <cell r="D1470">
            <v>5</v>
          </cell>
          <cell r="E1470">
            <v>0.92448079586029053</v>
          </cell>
          <cell r="F1470">
            <v>0.93092113733291626</v>
          </cell>
          <cell r="G1470">
            <v>4.552782978862524E-3</v>
          </cell>
          <cell r="H1470">
            <v>77.006106309907949</v>
          </cell>
        </row>
        <row r="1471">
          <cell r="A1471" t="str">
            <v/>
          </cell>
          <cell r="B1471" t="str">
            <v>LCA: LA Basin</v>
          </cell>
          <cell r="C1471" t="str">
            <v>9/5/2019</v>
          </cell>
          <cell r="D1471">
            <v>6</v>
          </cell>
          <cell r="E1471">
            <v>0.89027470350265503</v>
          </cell>
          <cell r="F1471">
            <v>0.89820176362991333</v>
          </cell>
          <cell r="G1471">
            <v>4.1260984726250172E-3</v>
          </cell>
          <cell r="H1471">
            <v>76.906569196115882</v>
          </cell>
        </row>
        <row r="1472">
          <cell r="A1472" t="str">
            <v/>
          </cell>
          <cell r="B1472" t="str">
            <v>LCA: LA Basin</v>
          </cell>
          <cell r="C1472" t="str">
            <v>9/5/2019</v>
          </cell>
          <cell r="D1472">
            <v>7</v>
          </cell>
          <cell r="E1472">
            <v>0.92058718204498291</v>
          </cell>
          <cell r="F1472">
            <v>0.94311904907226563</v>
          </cell>
          <cell r="G1472">
            <v>4.0705101564526558E-3</v>
          </cell>
          <cell r="H1472">
            <v>77.086011601763261</v>
          </cell>
        </row>
        <row r="1473">
          <cell r="A1473" t="str">
            <v/>
          </cell>
          <cell r="B1473" t="str">
            <v>LCA: LA Basin</v>
          </cell>
          <cell r="C1473" t="str">
            <v>9/5/2019</v>
          </cell>
          <cell r="D1473">
            <v>8</v>
          </cell>
          <cell r="E1473">
            <v>0.90364348888397217</v>
          </cell>
          <cell r="F1473">
            <v>0.92920887470245361</v>
          </cell>
          <cell r="G1473">
            <v>4.4146273285150528E-3</v>
          </cell>
          <cell r="H1473">
            <v>78.263816739705348</v>
          </cell>
        </row>
        <row r="1474">
          <cell r="A1474" t="str">
            <v/>
          </cell>
          <cell r="B1474" t="str">
            <v>LCA: LA Basin</v>
          </cell>
          <cell r="C1474" t="str">
            <v>9/5/2019</v>
          </cell>
          <cell r="D1474">
            <v>9</v>
          </cell>
          <cell r="E1474">
            <v>0.83502775430679321</v>
          </cell>
          <cell r="F1474">
            <v>0.84027683734893799</v>
          </cell>
          <cell r="G1474">
            <v>5.0298315472900867E-3</v>
          </cell>
          <cell r="H1474">
            <v>80.463791405277902</v>
          </cell>
        </row>
        <row r="1475">
          <cell r="A1475" t="str">
            <v/>
          </cell>
          <cell r="B1475" t="str">
            <v>LCA: LA Basin</v>
          </cell>
          <cell r="C1475" t="str">
            <v>9/5/2019</v>
          </cell>
          <cell r="D1475">
            <v>10</v>
          </cell>
          <cell r="E1475">
            <v>0.85253262519836426</v>
          </cell>
          <cell r="F1475">
            <v>0.8383793830871582</v>
          </cell>
          <cell r="G1475">
            <v>5.9569482691586018E-3</v>
          </cell>
          <cell r="H1475">
            <v>84.550709127458148</v>
          </cell>
        </row>
        <row r="1476">
          <cell r="A1476" t="str">
            <v/>
          </cell>
          <cell r="B1476" t="str">
            <v>LCA: LA Basin</v>
          </cell>
          <cell r="C1476" t="str">
            <v>9/5/2019</v>
          </cell>
          <cell r="D1476">
            <v>11</v>
          </cell>
          <cell r="E1476">
            <v>0.97142469882965088</v>
          </cell>
          <cell r="F1476">
            <v>0.93022674322128296</v>
          </cell>
          <cell r="G1476">
            <v>7.0742466486990452E-3</v>
          </cell>
          <cell r="H1476">
            <v>87.880539836647884</v>
          </cell>
        </row>
        <row r="1477">
          <cell r="A1477" t="str">
            <v/>
          </cell>
          <cell r="B1477" t="str">
            <v>LCA: LA Basin</v>
          </cell>
          <cell r="C1477" t="str">
            <v>9/5/2019</v>
          </cell>
          <cell r="D1477">
            <v>12</v>
          </cell>
          <cell r="E1477">
            <v>1.1150795221328735</v>
          </cell>
          <cell r="F1477">
            <v>1.0670974254608154</v>
          </cell>
          <cell r="G1477">
            <v>8.0780023708939552E-3</v>
          </cell>
          <cell r="H1477">
            <v>90.205185272901986</v>
          </cell>
        </row>
        <row r="1478">
          <cell r="A1478" t="str">
            <v/>
          </cell>
          <cell r="B1478" t="str">
            <v>LCA: LA Basin</v>
          </cell>
          <cell r="C1478" t="str">
            <v>9/5/2019</v>
          </cell>
          <cell r="D1478">
            <v>13</v>
          </cell>
          <cell r="E1478">
            <v>1.3113811016082764</v>
          </cell>
          <cell r="F1478">
            <v>1.2628545761108398</v>
          </cell>
          <cell r="G1478">
            <v>8.8859973475337029E-3</v>
          </cell>
          <cell r="H1478">
            <v>91.46578666977166</v>
          </cell>
        </row>
        <row r="1479">
          <cell r="A1479" t="str">
            <v/>
          </cell>
          <cell r="B1479" t="str">
            <v>LCA: LA Basin</v>
          </cell>
          <cell r="C1479" t="str">
            <v>9/5/2019</v>
          </cell>
          <cell r="D1479">
            <v>14</v>
          </cell>
          <cell r="E1479">
            <v>1.6019034385681152</v>
          </cell>
          <cell r="F1479">
            <v>1.5398926734924316</v>
          </cell>
          <cell r="G1479">
            <v>9.5987040549516678E-3</v>
          </cell>
          <cell r="H1479">
            <v>92.349930152700281</v>
          </cell>
        </row>
        <row r="1480">
          <cell r="A1480" t="str">
            <v/>
          </cell>
          <cell r="B1480" t="str">
            <v>LCA: LA Basin</v>
          </cell>
          <cell r="C1480" t="str">
            <v>9/5/2019</v>
          </cell>
          <cell r="D1480">
            <v>15</v>
          </cell>
          <cell r="E1480">
            <v>1.8673244714736938</v>
          </cell>
          <cell r="F1480">
            <v>1.850445032119751</v>
          </cell>
          <cell r="G1480">
            <v>9.9282907322049141E-3</v>
          </cell>
          <cell r="H1480">
            <v>92.708722623365148</v>
          </cell>
        </row>
        <row r="1481">
          <cell r="A1481" t="str">
            <v/>
          </cell>
          <cell r="B1481" t="str">
            <v>LCA: LA Basin</v>
          </cell>
          <cell r="C1481" t="str">
            <v>9/5/2019</v>
          </cell>
          <cell r="D1481">
            <v>16</v>
          </cell>
          <cell r="E1481">
            <v>2.2181284427642822</v>
          </cell>
          <cell r="F1481">
            <v>2.1829140186309814</v>
          </cell>
          <cell r="G1481">
            <v>1.0045076720416546E-2</v>
          </cell>
          <cell r="H1481">
            <v>92.425476500463844</v>
          </cell>
        </row>
        <row r="1482">
          <cell r="A1482" t="str">
            <v/>
          </cell>
          <cell r="B1482" t="str">
            <v>LCA: LA Basin</v>
          </cell>
          <cell r="C1482" t="str">
            <v>9/5/2019</v>
          </cell>
          <cell r="D1482">
            <v>17</v>
          </cell>
          <cell r="E1482">
            <v>2.5248439311981201</v>
          </cell>
          <cell r="F1482">
            <v>2.4159703254699707</v>
          </cell>
          <cell r="G1482">
            <v>1.0010487399995327E-2</v>
          </cell>
          <cell r="H1482">
            <v>90.976545519153987</v>
          </cell>
        </row>
        <row r="1483">
          <cell r="A1483" t="str">
            <v/>
          </cell>
          <cell r="B1483" t="str">
            <v>LCA: LA Basin</v>
          </cell>
          <cell r="C1483" t="str">
            <v>9/5/2019</v>
          </cell>
          <cell r="D1483">
            <v>18</v>
          </cell>
          <cell r="E1483">
            <v>2.705695629119873</v>
          </cell>
          <cell r="F1483">
            <v>1.6648344993591309</v>
          </cell>
          <cell r="G1483">
            <v>1.0179062373936176E-2</v>
          </cell>
          <cell r="H1483">
            <v>89.695655262264978</v>
          </cell>
        </row>
        <row r="1484">
          <cell r="A1484" t="str">
            <v/>
          </cell>
          <cell r="B1484" t="str">
            <v>LCA: LA Basin</v>
          </cell>
          <cell r="C1484" t="str">
            <v>9/5/2019</v>
          </cell>
          <cell r="D1484">
            <v>19</v>
          </cell>
          <cell r="E1484">
            <v>2.6685426235198975</v>
          </cell>
          <cell r="F1484">
            <v>2.1890361309051514</v>
          </cell>
          <cell r="G1484">
            <v>9.9930362775921822E-3</v>
          </cell>
          <cell r="H1484">
            <v>86.647536403406491</v>
          </cell>
        </row>
        <row r="1485">
          <cell r="A1485" t="str">
            <v/>
          </cell>
          <cell r="B1485" t="str">
            <v>LCA: LA Basin</v>
          </cell>
          <cell r="C1485" t="str">
            <v>9/5/2019</v>
          </cell>
          <cell r="D1485">
            <v>20</v>
          </cell>
          <cell r="E1485">
            <v>2.542980432510376</v>
          </cell>
          <cell r="F1485">
            <v>2.2252707481384277</v>
          </cell>
          <cell r="G1485">
            <v>9.5364879816770554E-3</v>
          </cell>
          <cell r="H1485">
            <v>82.614691606487497</v>
          </cell>
        </row>
        <row r="1486">
          <cell r="A1486" t="str">
            <v/>
          </cell>
          <cell r="B1486" t="str">
            <v>LCA: LA Basin</v>
          </cell>
          <cell r="C1486" t="str">
            <v>9/5/2019</v>
          </cell>
          <cell r="D1486">
            <v>21</v>
          </cell>
          <cell r="E1486">
            <v>2.4620535373687744</v>
          </cell>
          <cell r="F1486">
            <v>2.2314302921295166</v>
          </cell>
          <cell r="G1486">
            <v>9.1988453641533852E-3</v>
          </cell>
          <cell r="H1486">
            <v>80.415024742544475</v>
          </cell>
        </row>
        <row r="1487">
          <cell r="A1487" t="str">
            <v/>
          </cell>
          <cell r="B1487" t="str">
            <v>LCA: LA Basin</v>
          </cell>
          <cell r="C1487" t="str">
            <v>9/5/2019</v>
          </cell>
          <cell r="D1487">
            <v>22</v>
          </cell>
          <cell r="E1487">
            <v>2.2710163593292236</v>
          </cell>
          <cell r="F1487">
            <v>2.7683351039886475</v>
          </cell>
          <cell r="G1487">
            <v>8.9636305347084999E-3</v>
          </cell>
          <cell r="H1487">
            <v>79.175445720311629</v>
          </cell>
        </row>
        <row r="1488">
          <cell r="A1488" t="str">
            <v/>
          </cell>
          <cell r="B1488" t="str">
            <v>LCA: LA Basin</v>
          </cell>
          <cell r="C1488" t="str">
            <v>9/5/2019</v>
          </cell>
          <cell r="D1488">
            <v>23</v>
          </cell>
          <cell r="E1488">
            <v>1.9842875003814697</v>
          </cell>
          <cell r="F1488">
            <v>2.1816601753234863</v>
          </cell>
          <cell r="G1488">
            <v>8.518565446138382E-3</v>
          </cell>
          <cell r="H1488">
            <v>78.333022848382342</v>
          </cell>
        </row>
        <row r="1489">
          <cell r="A1489" t="str">
            <v/>
          </cell>
          <cell r="B1489" t="str">
            <v>LCA: LA Basin</v>
          </cell>
          <cell r="C1489" t="str">
            <v>9/5/2019</v>
          </cell>
          <cell r="D1489">
            <v>24</v>
          </cell>
          <cell r="E1489">
            <v>1.6329370737075806</v>
          </cell>
          <cell r="F1489">
            <v>1.7563918828964233</v>
          </cell>
          <cell r="G1489">
            <v>8.1395432353019714E-3</v>
          </cell>
          <cell r="H1489">
            <v>77.103623061377917</v>
          </cell>
        </row>
        <row r="1490">
          <cell r="A1490" t="str">
            <v/>
          </cell>
          <cell r="B1490" t="str">
            <v>LCA: LA Basin</v>
          </cell>
          <cell r="C1490" t="str">
            <v>9/12/2019</v>
          </cell>
          <cell r="D1490">
            <v>1</v>
          </cell>
          <cell r="E1490">
            <v>0.64666664600372314</v>
          </cell>
          <cell r="F1490">
            <v>0.56333333253860474</v>
          </cell>
          <cell r="G1490">
            <v>0.18550233542919159</v>
          </cell>
          <cell r="H1490">
            <v>69.144999999999996</v>
          </cell>
          <cell r="I1490">
            <v>1</v>
          </cell>
        </row>
        <row r="1491">
          <cell r="A1491" t="str">
            <v/>
          </cell>
          <cell r="B1491" t="str">
            <v>LCA: LA Basin</v>
          </cell>
          <cell r="C1491" t="str">
            <v>9/12/2019</v>
          </cell>
          <cell r="D1491">
            <v>2</v>
          </cell>
          <cell r="E1491">
            <v>9.4166666269302368E-2</v>
          </cell>
          <cell r="F1491">
            <v>0.46583333611488342</v>
          </cell>
          <cell r="G1491">
            <v>0.63538753986358643</v>
          </cell>
          <cell r="H1491">
            <v>68.765000000000001</v>
          </cell>
          <cell r="I1491">
            <v>1</v>
          </cell>
        </row>
        <row r="1492">
          <cell r="A1492" t="str">
            <v/>
          </cell>
          <cell r="B1492" t="str">
            <v>LCA: LA Basin</v>
          </cell>
          <cell r="C1492" t="str">
            <v>9/12/2019</v>
          </cell>
          <cell r="D1492">
            <v>3</v>
          </cell>
          <cell r="E1492">
            <v>0.23916667699813843</v>
          </cell>
          <cell r="F1492">
            <v>0.31083333492279053</v>
          </cell>
          <cell r="G1492">
            <v>0.15055683255195618</v>
          </cell>
          <cell r="H1492">
            <v>68.069999999999993</v>
          </cell>
          <cell r="I1492">
            <v>1</v>
          </cell>
        </row>
        <row r="1493">
          <cell r="A1493" t="str">
            <v/>
          </cell>
          <cell r="B1493" t="str">
            <v>LCA: LA Basin</v>
          </cell>
          <cell r="C1493" t="str">
            <v>9/12/2019</v>
          </cell>
          <cell r="D1493">
            <v>4</v>
          </cell>
          <cell r="E1493">
            <v>0.44250002503395081</v>
          </cell>
          <cell r="F1493">
            <v>0.2474999874830246</v>
          </cell>
          <cell r="G1493">
            <v>0.13765142858028412</v>
          </cell>
          <cell r="H1493">
            <v>67.349999999999994</v>
          </cell>
          <cell r="I1493">
            <v>1</v>
          </cell>
        </row>
        <row r="1494">
          <cell r="A1494" t="str">
            <v/>
          </cell>
          <cell r="B1494" t="str">
            <v>LCA: LA Basin</v>
          </cell>
          <cell r="C1494" t="str">
            <v>9/12/2019</v>
          </cell>
          <cell r="D1494">
            <v>5</v>
          </cell>
          <cell r="E1494">
            <v>0.26083332300186157</v>
          </cell>
          <cell r="F1494">
            <v>0.24916665256023407</v>
          </cell>
          <cell r="G1494">
            <v>6.9106400012969971E-2</v>
          </cell>
          <cell r="H1494">
            <v>66.745000000000005</v>
          </cell>
          <cell r="I1494">
            <v>1</v>
          </cell>
        </row>
        <row r="1495">
          <cell r="A1495" t="str">
            <v/>
          </cell>
          <cell r="B1495" t="str">
            <v>LCA: LA Basin</v>
          </cell>
          <cell r="C1495" t="str">
            <v>9/12/2019</v>
          </cell>
          <cell r="D1495">
            <v>6</v>
          </cell>
          <cell r="E1495">
            <v>0.25416666269302368</v>
          </cell>
          <cell r="F1495">
            <v>0.23583334684371948</v>
          </cell>
          <cell r="G1495">
            <v>8.3918772637844086E-2</v>
          </cell>
          <cell r="H1495">
            <v>66.510000000000005</v>
          </cell>
          <cell r="I1495">
            <v>1</v>
          </cell>
        </row>
        <row r="1496">
          <cell r="A1496" t="str">
            <v/>
          </cell>
          <cell r="B1496" t="str">
            <v>LCA: LA Basin</v>
          </cell>
          <cell r="C1496" t="str">
            <v>9/12/2019</v>
          </cell>
          <cell r="D1496">
            <v>7</v>
          </cell>
          <cell r="E1496">
            <v>0.35666665434837341</v>
          </cell>
          <cell r="F1496">
            <v>0.42833331227302551</v>
          </cell>
          <cell r="G1496">
            <v>9.3500599265098572E-2</v>
          </cell>
          <cell r="H1496">
            <v>65.875</v>
          </cell>
          <cell r="I1496">
            <v>1</v>
          </cell>
        </row>
        <row r="1497">
          <cell r="A1497" t="str">
            <v/>
          </cell>
          <cell r="B1497" t="str">
            <v>LCA: LA Basin</v>
          </cell>
          <cell r="C1497" t="str">
            <v>9/12/2019</v>
          </cell>
          <cell r="D1497">
            <v>8</v>
          </cell>
          <cell r="E1497">
            <v>0.34666666388511658</v>
          </cell>
          <cell r="F1497">
            <v>1.0433332920074463</v>
          </cell>
          <cell r="G1497">
            <v>0.74161052703857422</v>
          </cell>
          <cell r="H1497">
            <v>67.180000000000007</v>
          </cell>
          <cell r="I1497">
            <v>1</v>
          </cell>
        </row>
        <row r="1498">
          <cell r="A1498" t="str">
            <v/>
          </cell>
          <cell r="B1498" t="str">
            <v>LCA: LA Basin</v>
          </cell>
          <cell r="C1498" t="str">
            <v>9/12/2019</v>
          </cell>
          <cell r="D1498">
            <v>9</v>
          </cell>
          <cell r="E1498">
            <v>0.23416666686534882</v>
          </cell>
          <cell r="F1498">
            <v>0.63583332300186157</v>
          </cell>
          <cell r="G1498">
            <v>0.21509848535060883</v>
          </cell>
          <cell r="H1498">
            <v>70.650000000000006</v>
          </cell>
          <cell r="I1498">
            <v>1</v>
          </cell>
        </row>
        <row r="1499">
          <cell r="A1499" t="str">
            <v/>
          </cell>
          <cell r="B1499" t="str">
            <v>LCA: LA Basin</v>
          </cell>
          <cell r="C1499" t="str">
            <v>9/12/2019</v>
          </cell>
          <cell r="D1499">
            <v>10</v>
          </cell>
          <cell r="E1499">
            <v>0.25416666269302368</v>
          </cell>
          <cell r="F1499">
            <v>0.26083332300186157</v>
          </cell>
          <cell r="G1499">
            <v>0.17916084825992584</v>
          </cell>
          <cell r="H1499">
            <v>74.349999999999994</v>
          </cell>
          <cell r="I1499">
            <v>1</v>
          </cell>
        </row>
        <row r="1500">
          <cell r="A1500" t="str">
            <v/>
          </cell>
          <cell r="B1500" t="str">
            <v>LCA: LA Basin</v>
          </cell>
          <cell r="C1500" t="str">
            <v>9/12/2019</v>
          </cell>
          <cell r="D1500">
            <v>11</v>
          </cell>
          <cell r="E1500">
            <v>0.44833332300186157</v>
          </cell>
          <cell r="F1500">
            <v>0.24166667461395264</v>
          </cell>
          <cell r="G1500">
            <v>0.16293744742870331</v>
          </cell>
          <cell r="H1500">
            <v>76.7</v>
          </cell>
          <cell r="I1500">
            <v>1</v>
          </cell>
        </row>
        <row r="1501">
          <cell r="A1501" t="str">
            <v/>
          </cell>
          <cell r="B1501" t="str">
            <v>LCA: LA Basin</v>
          </cell>
          <cell r="C1501" t="str">
            <v>9/12/2019</v>
          </cell>
          <cell r="D1501">
            <v>12</v>
          </cell>
          <cell r="E1501">
            <v>0.31333333253860474</v>
          </cell>
          <cell r="F1501">
            <v>0.20166666805744171</v>
          </cell>
          <cell r="G1501">
            <v>5.1565766334533691E-2</v>
          </cell>
          <cell r="H1501">
            <v>77.800000000000011</v>
          </cell>
          <cell r="I1501">
            <v>1</v>
          </cell>
        </row>
        <row r="1502">
          <cell r="A1502" t="str">
            <v/>
          </cell>
          <cell r="B1502" t="str">
            <v>LCA: LA Basin</v>
          </cell>
          <cell r="C1502" t="str">
            <v>9/12/2019</v>
          </cell>
          <cell r="D1502">
            <v>13</v>
          </cell>
          <cell r="E1502">
            <v>0.27583333849906921</v>
          </cell>
          <cell r="F1502">
            <v>0.20916667580604553</v>
          </cell>
          <cell r="G1502">
            <v>0.11246604472398758</v>
          </cell>
          <cell r="H1502">
            <v>79.699999999999989</v>
          </cell>
          <cell r="I1502">
            <v>1</v>
          </cell>
        </row>
        <row r="1503">
          <cell r="A1503" t="str">
            <v/>
          </cell>
          <cell r="B1503" t="str">
            <v>LCA: LA Basin</v>
          </cell>
          <cell r="C1503" t="str">
            <v>9/12/2019</v>
          </cell>
          <cell r="D1503">
            <v>14</v>
          </cell>
          <cell r="E1503">
            <v>0.25416666269302368</v>
          </cell>
          <cell r="F1503">
            <v>0.29083332419395447</v>
          </cell>
          <cell r="G1503">
            <v>0.10299002379179001</v>
          </cell>
          <cell r="H1503">
            <v>81.3</v>
          </cell>
          <cell r="I1503">
            <v>1</v>
          </cell>
        </row>
        <row r="1504">
          <cell r="A1504" t="str">
            <v/>
          </cell>
          <cell r="B1504" t="str">
            <v>LCA: LA Basin</v>
          </cell>
          <cell r="C1504" t="str">
            <v>9/12/2019</v>
          </cell>
          <cell r="D1504">
            <v>15</v>
          </cell>
          <cell r="E1504">
            <v>0.41999998688697815</v>
          </cell>
          <cell r="F1504">
            <v>0.30500000715255737</v>
          </cell>
          <cell r="G1504">
            <v>0.28177636861801147</v>
          </cell>
          <cell r="H1504">
            <v>81.650000000000006</v>
          </cell>
          <cell r="I1504">
            <v>1</v>
          </cell>
        </row>
        <row r="1505">
          <cell r="A1505" t="str">
            <v/>
          </cell>
          <cell r="B1505" t="str">
            <v>LCA: LA Basin</v>
          </cell>
          <cell r="C1505" t="str">
            <v>9/12/2019</v>
          </cell>
          <cell r="D1505">
            <v>16</v>
          </cell>
          <cell r="E1505">
            <v>0.76500004529953003</v>
          </cell>
          <cell r="F1505">
            <v>0.3449999988079071</v>
          </cell>
          <cell r="G1505">
            <v>0.28444388508796692</v>
          </cell>
          <cell r="H1505">
            <v>81</v>
          </cell>
          <cell r="I1505">
            <v>1</v>
          </cell>
        </row>
        <row r="1506">
          <cell r="A1506" t="str">
            <v/>
          </cell>
          <cell r="B1506" t="str">
            <v>LCA: LA Basin</v>
          </cell>
          <cell r="C1506" t="str">
            <v>9/12/2019</v>
          </cell>
          <cell r="D1506">
            <v>17</v>
          </cell>
          <cell r="E1506">
            <v>1.1341667175292969</v>
          </cell>
          <cell r="F1506">
            <v>7.083333283662796E-2</v>
          </cell>
          <cell r="G1506">
            <v>0.9184308648109436</v>
          </cell>
          <cell r="H1506">
            <v>80.150000000000006</v>
          </cell>
          <cell r="I1506">
            <v>1</v>
          </cell>
        </row>
        <row r="1507">
          <cell r="A1507" t="str">
            <v/>
          </cell>
          <cell r="B1507" t="str">
            <v>LCA: LA Basin</v>
          </cell>
          <cell r="C1507" t="str">
            <v>9/12/2019</v>
          </cell>
          <cell r="D1507">
            <v>18</v>
          </cell>
          <cell r="E1507">
            <v>0.48583334684371948</v>
          </cell>
          <cell r="F1507">
            <v>5.9166666120290756E-2</v>
          </cell>
          <cell r="G1507">
            <v>1.1087298393249512</v>
          </cell>
          <cell r="H1507">
            <v>79.199999999999989</v>
          </cell>
          <cell r="I1507">
            <v>1</v>
          </cell>
        </row>
        <row r="1508">
          <cell r="A1508" t="str">
            <v/>
          </cell>
          <cell r="B1508" t="str">
            <v>LCA: LA Basin</v>
          </cell>
          <cell r="C1508" t="str">
            <v>9/12/2019</v>
          </cell>
          <cell r="D1508">
            <v>19</v>
          </cell>
          <cell r="E1508">
            <v>7.9999998211860657E-2</v>
          </cell>
          <cell r="F1508">
            <v>0.50499999523162842</v>
          </cell>
          <cell r="G1508">
            <v>1.0968126058578491</v>
          </cell>
          <cell r="H1508">
            <v>76</v>
          </cell>
          <cell r="I1508">
            <v>1</v>
          </cell>
        </row>
        <row r="1509">
          <cell r="A1509" t="str">
            <v/>
          </cell>
          <cell r="B1509" t="str">
            <v>LCA: LA Basin</v>
          </cell>
          <cell r="C1509" t="str">
            <v>9/12/2019</v>
          </cell>
          <cell r="D1509">
            <v>20</v>
          </cell>
          <cell r="E1509">
            <v>0.30916669964790344</v>
          </cell>
          <cell r="F1509">
            <v>0.68083333969116211</v>
          </cell>
          <cell r="G1509">
            <v>0.25778031349182129</v>
          </cell>
          <cell r="H1509">
            <v>73.150000000000006</v>
          </cell>
          <cell r="I1509">
            <v>1</v>
          </cell>
        </row>
        <row r="1510">
          <cell r="A1510" t="str">
            <v/>
          </cell>
          <cell r="B1510" t="str">
            <v>LCA: LA Basin</v>
          </cell>
          <cell r="C1510" t="str">
            <v>9/12/2019</v>
          </cell>
          <cell r="D1510">
            <v>21</v>
          </cell>
          <cell r="E1510">
            <v>1.0383332967758179</v>
          </cell>
          <cell r="F1510">
            <v>0.54166668653488159</v>
          </cell>
          <cell r="G1510">
            <v>0.34380629658699036</v>
          </cell>
          <cell r="H1510">
            <v>72.199999999999989</v>
          </cell>
          <cell r="I1510">
            <v>1</v>
          </cell>
        </row>
        <row r="1511">
          <cell r="A1511" t="str">
            <v/>
          </cell>
          <cell r="B1511" t="str">
            <v>LCA: LA Basin</v>
          </cell>
          <cell r="C1511" t="str">
            <v>9/12/2019</v>
          </cell>
          <cell r="D1511">
            <v>22</v>
          </cell>
          <cell r="E1511">
            <v>1.3141666650772095</v>
          </cell>
          <cell r="F1511">
            <v>0.67583334445953369</v>
          </cell>
          <cell r="G1511">
            <v>0.34868898987770081</v>
          </cell>
          <cell r="H1511">
            <v>71.95</v>
          </cell>
          <cell r="I1511">
            <v>1</v>
          </cell>
        </row>
        <row r="1512">
          <cell r="A1512" t="str">
            <v/>
          </cell>
          <cell r="B1512" t="str">
            <v>LCA: LA Basin</v>
          </cell>
          <cell r="C1512" t="str">
            <v>9/12/2019</v>
          </cell>
          <cell r="D1512">
            <v>23</v>
          </cell>
          <cell r="E1512">
            <v>1.5083333253860474</v>
          </cell>
          <cell r="F1512">
            <v>0.6616666316986084</v>
          </cell>
          <cell r="G1512">
            <v>0.41414400935173035</v>
          </cell>
          <cell r="H1512">
            <v>71.199999999999989</v>
          </cell>
          <cell r="I1512">
            <v>1</v>
          </cell>
        </row>
        <row r="1513">
          <cell r="A1513" t="str">
            <v/>
          </cell>
          <cell r="B1513" t="str">
            <v>LCA: LA Basin</v>
          </cell>
          <cell r="C1513" t="str">
            <v>9/12/2019</v>
          </cell>
          <cell r="D1513">
            <v>24</v>
          </cell>
          <cell r="E1513">
            <v>1.9358333349227905</v>
          </cell>
          <cell r="F1513">
            <v>0.77416664361953735</v>
          </cell>
          <cell r="G1513">
            <v>0.81706833839416504</v>
          </cell>
          <cell r="H1513">
            <v>70.405000000000001</v>
          </cell>
          <cell r="I1513">
            <v>1</v>
          </cell>
        </row>
        <row r="1514">
          <cell r="A1514" t="str">
            <v/>
          </cell>
          <cell r="B1514" t="str">
            <v>LCA: LA Basin</v>
          </cell>
          <cell r="C1514" t="str">
            <v>9/13/2019</v>
          </cell>
          <cell r="D1514">
            <v>1</v>
          </cell>
          <cell r="E1514">
            <v>1.0232487916946411</v>
          </cell>
          <cell r="F1514">
            <v>1.0485856533050537</v>
          </cell>
          <cell r="G1514">
            <v>6.5061571076512337E-3</v>
          </cell>
          <cell r="H1514">
            <v>71.882125085681182</v>
          </cell>
        </row>
        <row r="1515">
          <cell r="A1515" t="str">
            <v/>
          </cell>
          <cell r="B1515" t="str">
            <v>LCA: LA Basin</v>
          </cell>
          <cell r="C1515" t="str">
            <v>9/13/2019</v>
          </cell>
          <cell r="D1515">
            <v>2</v>
          </cell>
          <cell r="E1515">
            <v>0.86480242013931274</v>
          </cell>
          <cell r="F1515">
            <v>0.88492172956466675</v>
          </cell>
          <cell r="G1515">
            <v>5.9190886095166206E-3</v>
          </cell>
          <cell r="H1515">
            <v>71.004961368555655</v>
          </cell>
        </row>
        <row r="1516">
          <cell r="A1516" t="str">
            <v/>
          </cell>
          <cell r="B1516" t="str">
            <v>LCA: LA Basin</v>
          </cell>
          <cell r="C1516" t="str">
            <v>9/13/2019</v>
          </cell>
          <cell r="D1516">
            <v>3</v>
          </cell>
          <cell r="E1516">
            <v>0.76485133171081543</v>
          </cell>
          <cell r="F1516">
            <v>0.77036654949188232</v>
          </cell>
          <cell r="G1516">
            <v>5.2458490245044231E-3</v>
          </cell>
          <cell r="H1516">
            <v>70.155509297581901</v>
          </cell>
        </row>
        <row r="1517">
          <cell r="A1517" t="str">
            <v/>
          </cell>
          <cell r="B1517" t="str">
            <v>LCA: LA Basin</v>
          </cell>
          <cell r="C1517" t="str">
            <v>9/13/2019</v>
          </cell>
          <cell r="D1517">
            <v>4</v>
          </cell>
          <cell r="E1517">
            <v>0.68698900938034058</v>
          </cell>
          <cell r="F1517">
            <v>0.68682563304901123</v>
          </cell>
          <cell r="G1517">
            <v>4.5466008596122265E-3</v>
          </cell>
          <cell r="H1517">
            <v>69.32463105165634</v>
          </cell>
        </row>
        <row r="1518">
          <cell r="A1518" t="str">
            <v/>
          </cell>
          <cell r="B1518" t="str">
            <v>LCA: LA Basin</v>
          </cell>
          <cell r="C1518" t="str">
            <v>9/13/2019</v>
          </cell>
          <cell r="D1518">
            <v>5</v>
          </cell>
          <cell r="E1518">
            <v>0.63800233602523804</v>
          </cell>
          <cell r="F1518">
            <v>0.63275367021560669</v>
          </cell>
          <cell r="G1518">
            <v>3.9482563734054565E-3</v>
          </cell>
          <cell r="H1518">
            <v>68.366946104929539</v>
          </cell>
        </row>
        <row r="1519">
          <cell r="A1519" t="str">
            <v/>
          </cell>
          <cell r="B1519" t="str">
            <v>LCA: LA Basin</v>
          </cell>
          <cell r="C1519" t="str">
            <v>9/13/2019</v>
          </cell>
          <cell r="D1519">
            <v>6</v>
          </cell>
          <cell r="E1519">
            <v>0.63081389665603638</v>
          </cell>
          <cell r="F1519">
            <v>0.6238483190536499</v>
          </cell>
          <cell r="G1519">
            <v>3.4509680699557066E-3</v>
          </cell>
          <cell r="H1519">
            <v>67.790145311055923</v>
          </cell>
        </row>
        <row r="1520">
          <cell r="A1520" t="str">
            <v/>
          </cell>
          <cell r="B1520" t="str">
            <v>LCA: LA Basin</v>
          </cell>
          <cell r="C1520" t="str">
            <v>9/13/2019</v>
          </cell>
          <cell r="D1520">
            <v>7</v>
          </cell>
          <cell r="E1520">
            <v>0.68617475032806396</v>
          </cell>
          <cell r="F1520">
            <v>0.67105776071548462</v>
          </cell>
          <cell r="G1520">
            <v>3.2627738546580076E-3</v>
          </cell>
          <cell r="H1520">
            <v>67.58796044699676</v>
          </cell>
        </row>
        <row r="1521">
          <cell r="A1521" t="str">
            <v/>
          </cell>
          <cell r="B1521" t="str">
            <v>LCA: LA Basin</v>
          </cell>
          <cell r="C1521" t="str">
            <v>9/13/2019</v>
          </cell>
          <cell r="D1521">
            <v>8</v>
          </cell>
          <cell r="E1521">
            <v>0.65334820747375488</v>
          </cell>
          <cell r="F1521">
            <v>0.64588087797164917</v>
          </cell>
          <cell r="G1521">
            <v>3.523421473801136E-3</v>
          </cell>
          <cell r="H1521">
            <v>70.235216312612124</v>
          </cell>
        </row>
        <row r="1522">
          <cell r="A1522" t="str">
            <v/>
          </cell>
          <cell r="B1522" t="str">
            <v>LCA: LA Basin</v>
          </cell>
          <cell r="C1522" t="str">
            <v>9/13/2019</v>
          </cell>
          <cell r="D1522">
            <v>9</v>
          </cell>
          <cell r="E1522">
            <v>0.54099553823471069</v>
          </cell>
          <cell r="F1522">
            <v>0.53615033626556396</v>
          </cell>
          <cell r="G1522">
            <v>3.8972385227680206E-3</v>
          </cell>
          <cell r="H1522">
            <v>75.031925430650347</v>
          </cell>
        </row>
        <row r="1523">
          <cell r="A1523" t="str">
            <v/>
          </cell>
          <cell r="B1523" t="str">
            <v>LCA: LA Basin</v>
          </cell>
          <cell r="C1523" t="str">
            <v>9/13/2019</v>
          </cell>
          <cell r="D1523">
            <v>10</v>
          </cell>
          <cell r="E1523">
            <v>0.46455258131027222</v>
          </cell>
          <cell r="F1523">
            <v>0.46518978476524353</v>
          </cell>
          <cell r="G1523">
            <v>4.6595907770097256E-3</v>
          </cell>
          <cell r="H1523">
            <v>81.641689861312386</v>
          </cell>
        </row>
        <row r="1524">
          <cell r="A1524" t="str">
            <v/>
          </cell>
          <cell r="B1524" t="str">
            <v>LCA: LA Basin</v>
          </cell>
          <cell r="C1524" t="str">
            <v>9/13/2019</v>
          </cell>
          <cell r="D1524">
            <v>11</v>
          </cell>
          <cell r="E1524">
            <v>0.47525477409362793</v>
          </cell>
          <cell r="F1524">
            <v>0.47577372193336487</v>
          </cell>
          <cell r="G1524">
            <v>5.4376074112951756E-3</v>
          </cell>
          <cell r="H1524">
            <v>86.987061408681797</v>
          </cell>
        </row>
        <row r="1525">
          <cell r="A1525" t="str">
            <v/>
          </cell>
          <cell r="B1525" t="str">
            <v>LCA: LA Basin</v>
          </cell>
          <cell r="C1525" t="str">
            <v>9/13/2019</v>
          </cell>
          <cell r="D1525">
            <v>12</v>
          </cell>
          <cell r="E1525">
            <v>0.59873229265213013</v>
          </cell>
          <cell r="F1525">
            <v>0.60476654767990112</v>
          </cell>
          <cell r="G1525">
            <v>6.3772844150662422E-3</v>
          </cell>
          <cell r="H1525">
            <v>90.628729059822618</v>
          </cell>
        </row>
        <row r="1526">
          <cell r="A1526" t="str">
            <v/>
          </cell>
          <cell r="B1526" t="str">
            <v>LCA: LA Basin</v>
          </cell>
          <cell r="C1526" t="str">
            <v>9/13/2019</v>
          </cell>
          <cell r="D1526">
            <v>13</v>
          </cell>
          <cell r="E1526">
            <v>0.84894973039627075</v>
          </cell>
          <cell r="F1526">
            <v>0.86275160312652588</v>
          </cell>
          <cell r="G1526">
            <v>7.4485782533884048E-3</v>
          </cell>
          <cell r="H1526">
            <v>92.342215816513374</v>
          </cell>
        </row>
        <row r="1527">
          <cell r="A1527" t="str">
            <v/>
          </cell>
          <cell r="B1527" t="str">
            <v>LCA: LA Basin</v>
          </cell>
          <cell r="C1527" t="str">
            <v>9/13/2019</v>
          </cell>
          <cell r="D1527">
            <v>14</v>
          </cell>
          <cell r="E1527">
            <v>1.2054766416549683</v>
          </cell>
          <cell r="F1527">
            <v>1.1965465545654297</v>
          </cell>
          <cell r="G1527">
            <v>8.4252636879682541E-3</v>
          </cell>
          <cell r="H1527">
            <v>93.373274578872909</v>
          </cell>
        </row>
        <row r="1528">
          <cell r="A1528" t="str">
            <v/>
          </cell>
          <cell r="B1528" t="str">
            <v>LCA: LA Basin</v>
          </cell>
          <cell r="C1528" t="str">
            <v>9/13/2019</v>
          </cell>
          <cell r="D1528">
            <v>15</v>
          </cell>
          <cell r="E1528">
            <v>1.5694431066513062</v>
          </cell>
          <cell r="F1528">
            <v>1.555950403213501</v>
          </cell>
          <cell r="G1528">
            <v>9.0857995674014091E-3</v>
          </cell>
          <cell r="H1528">
            <v>94.04539848303952</v>
          </cell>
        </row>
        <row r="1529">
          <cell r="A1529" t="str">
            <v/>
          </cell>
          <cell r="B1529" t="str">
            <v>LCA: LA Basin</v>
          </cell>
          <cell r="C1529" t="str">
            <v>9/13/2019</v>
          </cell>
          <cell r="D1529">
            <v>16</v>
          </cell>
          <cell r="E1529">
            <v>1.9708139896392822</v>
          </cell>
          <cell r="F1529">
            <v>2.0060422420501709</v>
          </cell>
          <cell r="G1529">
            <v>9.4799557700753212E-3</v>
          </cell>
          <cell r="H1529">
            <v>93.97187581225333</v>
          </cell>
        </row>
        <row r="1530">
          <cell r="A1530" t="str">
            <v/>
          </cell>
          <cell r="B1530" t="str">
            <v>LCA: LA Basin</v>
          </cell>
          <cell r="C1530" t="str">
            <v>9/13/2019</v>
          </cell>
          <cell r="D1530">
            <v>17</v>
          </cell>
          <cell r="E1530">
            <v>2.3256664276123047</v>
          </cell>
          <cell r="F1530">
            <v>2.3122849464416504</v>
          </cell>
          <cell r="G1530">
            <v>9.4997594133019447E-3</v>
          </cell>
          <cell r="H1530">
            <v>92.902239916860609</v>
          </cell>
        </row>
        <row r="1531">
          <cell r="A1531" t="str">
            <v/>
          </cell>
          <cell r="B1531" t="str">
            <v>LCA: LA Basin</v>
          </cell>
          <cell r="C1531" t="str">
            <v>9/13/2019</v>
          </cell>
          <cell r="D1531">
            <v>18</v>
          </cell>
          <cell r="E1531">
            <v>2.5129938125610352</v>
          </cell>
          <cell r="F1531">
            <v>2.4620480537414551</v>
          </cell>
          <cell r="G1531">
            <v>9.3836663290858269E-3</v>
          </cell>
          <cell r="H1531">
            <v>91.208881695592552</v>
          </cell>
        </row>
        <row r="1532">
          <cell r="A1532" t="str">
            <v/>
          </cell>
          <cell r="B1532" t="str">
            <v>LCA: LA Basin</v>
          </cell>
          <cell r="C1532" t="str">
            <v>9/13/2019</v>
          </cell>
          <cell r="D1532">
            <v>19</v>
          </cell>
          <cell r="E1532">
            <v>2.4624238014221191</v>
          </cell>
          <cell r="F1532">
            <v>1.5488719940185547</v>
          </cell>
          <cell r="G1532">
            <v>9.3829892575740814E-3</v>
          </cell>
          <cell r="H1532">
            <v>87.824821019269208</v>
          </cell>
        </row>
        <row r="1533">
          <cell r="A1533" t="str">
            <v/>
          </cell>
          <cell r="B1533" t="str">
            <v>LCA: LA Basin</v>
          </cell>
          <cell r="C1533" t="str">
            <v>9/13/2019</v>
          </cell>
          <cell r="D1533">
            <v>20</v>
          </cell>
          <cell r="E1533">
            <v>2.288093090057373</v>
          </cell>
          <cell r="F1533">
            <v>1.726561427116394</v>
          </cell>
          <cell r="G1533">
            <v>8.9462213218212128E-3</v>
          </cell>
          <cell r="H1533">
            <v>83.46471658436586</v>
          </cell>
        </row>
        <row r="1534">
          <cell r="A1534" t="str">
            <v/>
          </cell>
          <cell r="B1534" t="str">
            <v>LCA: LA Basin</v>
          </cell>
          <cell r="C1534" t="str">
            <v>9/13/2019</v>
          </cell>
          <cell r="D1534">
            <v>21</v>
          </cell>
          <cell r="E1534">
            <v>2.1459817886352539</v>
          </cell>
          <cell r="F1534">
            <v>2.5718879699707031</v>
          </cell>
          <cell r="G1534">
            <v>8.5846390575170517E-3</v>
          </cell>
          <cell r="H1534">
            <v>80.751359780671365</v>
          </cell>
        </row>
        <row r="1535">
          <cell r="A1535" t="str">
            <v/>
          </cell>
          <cell r="B1535" t="str">
            <v>LCA: LA Basin</v>
          </cell>
          <cell r="C1535" t="str">
            <v>9/13/2019</v>
          </cell>
          <cell r="D1535">
            <v>22</v>
          </cell>
          <cell r="E1535">
            <v>1.9673465490341187</v>
          </cell>
          <cell r="F1535">
            <v>2.1095423698425293</v>
          </cell>
          <cell r="G1535">
            <v>8.0181742087006569E-3</v>
          </cell>
          <cell r="H1535">
            <v>78.923313564791485</v>
          </cell>
        </row>
        <row r="1536">
          <cell r="A1536" t="str">
            <v/>
          </cell>
          <cell r="B1536" t="str">
            <v>LCA: LA Basin</v>
          </cell>
          <cell r="C1536" t="str">
            <v>9/13/2019</v>
          </cell>
          <cell r="D1536">
            <v>23</v>
          </cell>
          <cell r="E1536">
            <v>1.7208027839660645</v>
          </cell>
          <cell r="F1536">
            <v>1.8302668333053589</v>
          </cell>
          <cell r="G1536">
            <v>7.7856532298028469E-3</v>
          </cell>
          <cell r="H1536">
            <v>77.134243791789388</v>
          </cell>
        </row>
        <row r="1537">
          <cell r="A1537" t="str">
            <v/>
          </cell>
          <cell r="B1537" t="str">
            <v>LCA: LA Basin</v>
          </cell>
          <cell r="C1537" t="str">
            <v>9/13/2019</v>
          </cell>
          <cell r="D1537">
            <v>24</v>
          </cell>
          <cell r="E1537">
            <v>1.4482764005661011</v>
          </cell>
          <cell r="F1537">
            <v>1.5329129695892334</v>
          </cell>
          <cell r="G1537">
            <v>7.3540844023227692E-3</v>
          </cell>
          <cell r="H1537">
            <v>75.589856579129417</v>
          </cell>
        </row>
        <row r="1538">
          <cell r="A1538" t="str">
            <v/>
          </cell>
          <cell r="B1538" t="str">
            <v>LCA: LA Basin</v>
          </cell>
          <cell r="C1538" t="str">
            <v>9/24/2019 (5pm-8pm)</v>
          </cell>
          <cell r="D1538">
            <v>1</v>
          </cell>
          <cell r="E1538">
            <v>0.85328525304794312</v>
          </cell>
          <cell r="F1538">
            <v>0.85760390758514404</v>
          </cell>
          <cell r="G1538">
            <v>5.8376379311084747E-3</v>
          </cell>
          <cell r="H1538">
            <v>66.941833532694986</v>
          </cell>
        </row>
        <row r="1539">
          <cell r="A1539" t="str">
            <v/>
          </cell>
          <cell r="B1539" t="str">
            <v>LCA: LA Basin</v>
          </cell>
          <cell r="C1539" t="str">
            <v>9/24/2019 (6pm-8pm)</v>
          </cell>
          <cell r="D1539">
            <v>1</v>
          </cell>
          <cell r="E1539">
            <v>0.69241666793823242</v>
          </cell>
          <cell r="F1539">
            <v>0.61295241117477417</v>
          </cell>
          <cell r="G1539">
            <v>0.25150954723358154</v>
          </cell>
          <cell r="H1539">
            <v>67.382857142857134</v>
          </cell>
          <cell r="I1539">
            <v>1</v>
          </cell>
        </row>
        <row r="1540">
          <cell r="A1540" t="str">
            <v/>
          </cell>
          <cell r="B1540" t="str">
            <v>LCA: LA Basin</v>
          </cell>
          <cell r="C1540" t="str">
            <v>9/24/2019 (6pm-8pm)</v>
          </cell>
          <cell r="D1540">
            <v>2</v>
          </cell>
          <cell r="E1540">
            <v>0.42461112141609192</v>
          </cell>
          <cell r="F1540">
            <v>0.52330160140991211</v>
          </cell>
          <cell r="G1540">
            <v>0.1597626805305481</v>
          </cell>
          <cell r="H1540">
            <v>66.84</v>
          </cell>
          <cell r="I1540">
            <v>1</v>
          </cell>
        </row>
        <row r="1541">
          <cell r="A1541" t="str">
            <v/>
          </cell>
          <cell r="B1541" t="str">
            <v>LCA: LA Basin</v>
          </cell>
          <cell r="C1541" t="str">
            <v>9/24/2019 (5pm-8pm)</v>
          </cell>
          <cell r="D1541">
            <v>2</v>
          </cell>
          <cell r="E1541">
            <v>0.73270255327224731</v>
          </cell>
          <cell r="F1541">
            <v>0.73718619346618652</v>
          </cell>
          <cell r="G1541">
            <v>5.1728133112192154E-3</v>
          </cell>
          <cell r="H1541">
            <v>66.146669950073061</v>
          </cell>
        </row>
        <row r="1542">
          <cell r="A1542" t="str">
            <v/>
          </cell>
          <cell r="B1542" t="str">
            <v>LCA: LA Basin</v>
          </cell>
          <cell r="C1542" t="str">
            <v>9/24/2019 (5pm-8pm)</v>
          </cell>
          <cell r="D1542">
            <v>3</v>
          </cell>
          <cell r="E1542">
            <v>0.64936548471450806</v>
          </cell>
          <cell r="F1542">
            <v>0.65861403942108154</v>
          </cell>
          <cell r="G1542">
            <v>4.5639127492904663E-3</v>
          </cell>
          <cell r="H1542">
            <v>65.433730622210931</v>
          </cell>
        </row>
        <row r="1543">
          <cell r="A1543" t="str">
            <v/>
          </cell>
          <cell r="B1543" t="str">
            <v>LCA: LA Basin</v>
          </cell>
          <cell r="C1543" t="str">
            <v>9/24/2019 (6pm-8pm)</v>
          </cell>
          <cell r="D1543">
            <v>3</v>
          </cell>
          <cell r="E1543">
            <v>0.45719444751739502</v>
          </cell>
          <cell r="F1543">
            <v>0.4060634970664978</v>
          </cell>
          <cell r="G1543">
            <v>0.10139574110507965</v>
          </cell>
          <cell r="H1543">
            <v>66.301428571428559</v>
          </cell>
          <cell r="I1543">
            <v>1</v>
          </cell>
        </row>
        <row r="1544">
          <cell r="A1544" t="str">
            <v/>
          </cell>
          <cell r="B1544" t="str">
            <v>LCA: LA Basin</v>
          </cell>
          <cell r="C1544" t="str">
            <v>9/24/2019 (5pm-8pm)</v>
          </cell>
          <cell r="D1544">
            <v>4</v>
          </cell>
          <cell r="E1544">
            <v>0.59521764516830444</v>
          </cell>
          <cell r="F1544">
            <v>0.60552066564559937</v>
          </cell>
          <cell r="G1544">
            <v>4.0719020180404186E-3</v>
          </cell>
          <cell r="H1544">
            <v>64.58289640943309</v>
          </cell>
        </row>
        <row r="1545">
          <cell r="A1545" t="str">
            <v/>
          </cell>
          <cell r="B1545" t="str">
            <v>LCA: LA Basin</v>
          </cell>
          <cell r="C1545" t="str">
            <v>9/24/2019 (6pm-8pm)</v>
          </cell>
          <cell r="D1545">
            <v>4</v>
          </cell>
          <cell r="E1545">
            <v>0.52533334493637085</v>
          </cell>
          <cell r="F1545">
            <v>0.43247619271278381</v>
          </cell>
          <cell r="G1545">
            <v>9.2327013611793518E-2</v>
          </cell>
          <cell r="H1545">
            <v>65.652857142857144</v>
          </cell>
          <cell r="I1545">
            <v>1</v>
          </cell>
        </row>
        <row r="1546">
          <cell r="A1546" t="str">
            <v/>
          </cell>
          <cell r="B1546" t="str">
            <v>LCA: LA Basin</v>
          </cell>
          <cell r="C1546" t="str">
            <v>9/24/2019 (6pm-8pm)</v>
          </cell>
          <cell r="D1546">
            <v>5</v>
          </cell>
          <cell r="E1546">
            <v>0.50797224044799805</v>
          </cell>
          <cell r="F1546">
            <v>0.40946033596992493</v>
          </cell>
          <cell r="G1546">
            <v>9.1797947883605957E-2</v>
          </cell>
          <cell r="H1546">
            <v>65.845714285714294</v>
          </cell>
          <cell r="I1546">
            <v>1</v>
          </cell>
        </row>
        <row r="1547">
          <cell r="A1547" t="str">
            <v/>
          </cell>
          <cell r="B1547" t="str">
            <v>LCA: LA Basin</v>
          </cell>
          <cell r="C1547" t="str">
            <v>9/24/2019 (5pm-8pm)</v>
          </cell>
          <cell r="D1547">
            <v>5</v>
          </cell>
          <cell r="E1547">
            <v>0.57267069816589355</v>
          </cell>
          <cell r="F1547">
            <v>0.5755845308303833</v>
          </cell>
          <cell r="G1547">
            <v>3.5785392392426729E-3</v>
          </cell>
          <cell r="H1547">
            <v>64.226221768837618</v>
          </cell>
        </row>
        <row r="1548">
          <cell r="A1548" t="str">
            <v/>
          </cell>
          <cell r="B1548" t="str">
            <v>LCA: LA Basin</v>
          </cell>
          <cell r="C1548" t="str">
            <v>9/24/2019 (5pm-8pm)</v>
          </cell>
          <cell r="D1548">
            <v>6</v>
          </cell>
          <cell r="E1548">
            <v>0.58813327550888062</v>
          </cell>
          <cell r="F1548">
            <v>0.58054447174072266</v>
          </cell>
          <cell r="G1548">
            <v>3.2024432439357042E-3</v>
          </cell>
          <cell r="H1548">
            <v>63.81454818356891</v>
          </cell>
        </row>
        <row r="1549">
          <cell r="A1549" t="str">
            <v/>
          </cell>
          <cell r="B1549" t="str">
            <v>LCA: LA Basin</v>
          </cell>
          <cell r="C1549" t="str">
            <v>9/24/2019 (6pm-8pm)</v>
          </cell>
          <cell r="D1549">
            <v>6</v>
          </cell>
          <cell r="E1549">
            <v>0.53344446420669556</v>
          </cell>
          <cell r="F1549">
            <v>0.38606348633766174</v>
          </cell>
          <cell r="G1549">
            <v>9.3865908682346344E-2</v>
          </cell>
          <cell r="H1549">
            <v>65.921428571428564</v>
          </cell>
          <cell r="I1549">
            <v>1</v>
          </cell>
        </row>
        <row r="1550">
          <cell r="A1550" t="str">
            <v/>
          </cell>
          <cell r="B1550" t="str">
            <v>LCA: LA Basin</v>
          </cell>
          <cell r="C1550" t="str">
            <v>9/24/2019 (5pm-8pm)</v>
          </cell>
          <cell r="D1550">
            <v>7</v>
          </cell>
          <cell r="E1550">
            <v>0.65647077560424805</v>
          </cell>
          <cell r="F1550">
            <v>0.64027148485183716</v>
          </cell>
          <cell r="G1550">
            <v>3.035183297470212E-3</v>
          </cell>
          <cell r="H1550">
            <v>63.559988273662604</v>
          </cell>
        </row>
        <row r="1551">
          <cell r="A1551" t="str">
            <v/>
          </cell>
          <cell r="B1551" t="str">
            <v>LCA: LA Basin</v>
          </cell>
          <cell r="C1551" t="str">
            <v>9/24/2019 (6pm-8pm)</v>
          </cell>
          <cell r="D1551">
            <v>7</v>
          </cell>
          <cell r="E1551">
            <v>0.56483334302902222</v>
          </cell>
          <cell r="F1551">
            <v>0.43019047379493713</v>
          </cell>
          <cell r="G1551">
            <v>0.11145340651273727</v>
          </cell>
          <cell r="H1551">
            <v>65.301428571428573</v>
          </cell>
          <cell r="I1551">
            <v>1</v>
          </cell>
        </row>
        <row r="1552">
          <cell r="A1552" t="str">
            <v/>
          </cell>
          <cell r="B1552" t="str">
            <v>LCA: LA Basin</v>
          </cell>
          <cell r="C1552" t="str">
            <v>9/24/2019 (6pm-8pm)</v>
          </cell>
          <cell r="D1552">
            <v>8</v>
          </cell>
          <cell r="E1552">
            <v>0.48144444823265076</v>
          </cell>
          <cell r="F1552">
            <v>0.43834921717643738</v>
          </cell>
          <cell r="G1552">
            <v>0.20880180597305298</v>
          </cell>
          <cell r="H1552">
            <v>65.56</v>
          </cell>
          <cell r="I1552">
            <v>1</v>
          </cell>
        </row>
        <row r="1553">
          <cell r="A1553" t="str">
            <v/>
          </cell>
          <cell r="B1553" t="str">
            <v>LCA: LA Basin</v>
          </cell>
          <cell r="C1553" t="str">
            <v>9/24/2019 (5pm-8pm)</v>
          </cell>
          <cell r="D1553">
            <v>8</v>
          </cell>
          <cell r="E1553">
            <v>0.62481075525283813</v>
          </cell>
          <cell r="F1553">
            <v>0.61286485195159912</v>
          </cell>
          <cell r="G1553">
            <v>3.1265865545719862E-3</v>
          </cell>
          <cell r="H1553">
            <v>64.80629541032306</v>
          </cell>
        </row>
        <row r="1554">
          <cell r="A1554" t="str">
            <v/>
          </cell>
          <cell r="B1554" t="str">
            <v>LCA: LA Basin</v>
          </cell>
          <cell r="C1554" t="str">
            <v>9/24/2019 (5pm-8pm)</v>
          </cell>
          <cell r="D1554">
            <v>9</v>
          </cell>
          <cell r="E1554">
            <v>0.48211529850959778</v>
          </cell>
          <cell r="F1554">
            <v>0.47628822922706604</v>
          </cell>
          <cell r="G1554">
            <v>3.4534998703747988E-3</v>
          </cell>
          <cell r="H1554">
            <v>70.174827505342776</v>
          </cell>
        </row>
        <row r="1555">
          <cell r="A1555" t="str">
            <v/>
          </cell>
          <cell r="B1555" t="str">
            <v>LCA: LA Basin</v>
          </cell>
          <cell r="C1555" t="str">
            <v>9/24/2019 (6pm-8pm)</v>
          </cell>
          <cell r="D1555">
            <v>9</v>
          </cell>
          <cell r="E1555">
            <v>0.32341665029525757</v>
          </cell>
          <cell r="F1555">
            <v>0.35180953145027161</v>
          </cell>
          <cell r="G1555">
            <v>0.14795967936515808</v>
          </cell>
          <cell r="H1555">
            <v>68.295714285714283</v>
          </cell>
          <cell r="I1555">
            <v>1</v>
          </cell>
        </row>
        <row r="1556">
          <cell r="A1556" t="str">
            <v/>
          </cell>
          <cell r="B1556" t="str">
            <v>LCA: LA Basin</v>
          </cell>
          <cell r="C1556" t="str">
            <v>9/24/2019 (6pm-8pm)</v>
          </cell>
          <cell r="D1556">
            <v>10</v>
          </cell>
          <cell r="E1556">
            <v>0.43413889408111572</v>
          </cell>
          <cell r="F1556">
            <v>0.44098412990570068</v>
          </cell>
          <cell r="G1556">
            <v>0.23467138409614563</v>
          </cell>
          <cell r="H1556">
            <v>72.014285714285705</v>
          </cell>
          <cell r="I1556">
            <v>1</v>
          </cell>
        </row>
        <row r="1557">
          <cell r="A1557" t="str">
            <v/>
          </cell>
          <cell r="B1557" t="str">
            <v>LCA: LA Basin</v>
          </cell>
          <cell r="C1557" t="str">
            <v>9/24/2019 (5pm-8pm)</v>
          </cell>
          <cell r="D1557">
            <v>10</v>
          </cell>
          <cell r="E1557">
            <v>0.37549960613250732</v>
          </cell>
          <cell r="F1557">
            <v>0.36112323403358459</v>
          </cell>
          <cell r="G1557">
            <v>3.8588941097259521E-3</v>
          </cell>
          <cell r="H1557">
            <v>74.546647904537778</v>
          </cell>
        </row>
        <row r="1558">
          <cell r="A1558" t="str">
            <v/>
          </cell>
          <cell r="B1558" t="str">
            <v>LCA: LA Basin</v>
          </cell>
          <cell r="C1558" t="str">
            <v>9/24/2019 (5pm-8pm)</v>
          </cell>
          <cell r="D1558">
            <v>11</v>
          </cell>
          <cell r="E1558">
            <v>0.29841548204421997</v>
          </cell>
          <cell r="F1558">
            <v>0.29522803425788879</v>
          </cell>
          <cell r="G1558">
            <v>4.3420437723398209E-3</v>
          </cell>
          <cell r="H1558">
            <v>78.826408686842811</v>
          </cell>
        </row>
        <row r="1559">
          <cell r="A1559" t="str">
            <v/>
          </cell>
          <cell r="B1559" t="str">
            <v>LCA: LA Basin</v>
          </cell>
          <cell r="C1559" t="str">
            <v>9/24/2019 (6pm-8pm)</v>
          </cell>
          <cell r="D1559">
            <v>11</v>
          </cell>
          <cell r="E1559">
            <v>0.19986110925674438</v>
          </cell>
          <cell r="F1559">
            <v>0.14587302505970001</v>
          </cell>
          <cell r="G1559">
            <v>0.12751667201519012</v>
          </cell>
          <cell r="H1559">
            <v>75.714285714285708</v>
          </cell>
          <cell r="I1559">
            <v>1</v>
          </cell>
        </row>
        <row r="1560">
          <cell r="A1560" t="str">
            <v/>
          </cell>
          <cell r="B1560" t="str">
            <v>LCA: LA Basin</v>
          </cell>
          <cell r="C1560" t="str">
            <v>9/24/2019 (5pm-8pm)</v>
          </cell>
          <cell r="D1560">
            <v>12</v>
          </cell>
          <cell r="E1560">
            <v>0.31536304950714111</v>
          </cell>
          <cell r="F1560">
            <v>0.31073150038719177</v>
          </cell>
          <cell r="G1560">
            <v>5.1419399678707123E-3</v>
          </cell>
          <cell r="H1560">
            <v>82.331477286108608</v>
          </cell>
        </row>
        <row r="1561">
          <cell r="A1561" t="str">
            <v/>
          </cell>
          <cell r="B1561" t="str">
            <v>LCA: LA Basin</v>
          </cell>
          <cell r="C1561" t="str">
            <v>9/24/2019 (6pm-8pm)</v>
          </cell>
          <cell r="D1561">
            <v>12</v>
          </cell>
          <cell r="E1561">
            <v>0.19688887894153595</v>
          </cell>
          <cell r="F1561">
            <v>0.10355553776025772</v>
          </cell>
          <cell r="G1561">
            <v>0.14059723913669586</v>
          </cell>
          <cell r="H1561">
            <v>78.671428571428578</v>
          </cell>
          <cell r="I1561">
            <v>1</v>
          </cell>
        </row>
        <row r="1562">
          <cell r="A1562" t="str">
            <v/>
          </cell>
          <cell r="B1562" t="str">
            <v>LCA: LA Basin</v>
          </cell>
          <cell r="C1562" t="str">
            <v>9/24/2019 (5pm-8pm)</v>
          </cell>
          <cell r="D1562">
            <v>13</v>
          </cell>
          <cell r="E1562">
            <v>0.45320495963096619</v>
          </cell>
          <cell r="F1562">
            <v>0.4328969419002533</v>
          </cell>
          <cell r="G1562">
            <v>5.9618931263685226E-3</v>
          </cell>
          <cell r="H1562">
            <v>85.033379769738161</v>
          </cell>
        </row>
        <row r="1563">
          <cell r="A1563" t="str">
            <v/>
          </cell>
          <cell r="B1563" t="str">
            <v>LCA: LA Basin</v>
          </cell>
          <cell r="C1563" t="str">
            <v>9/24/2019 (6pm-8pm)</v>
          </cell>
          <cell r="D1563">
            <v>13</v>
          </cell>
          <cell r="E1563">
            <v>0.14463889598846436</v>
          </cell>
          <cell r="F1563">
            <v>0.16041271388530731</v>
          </cell>
          <cell r="G1563">
            <v>0.20296202600002289</v>
          </cell>
          <cell r="H1563">
            <v>81.171428571428578</v>
          </cell>
          <cell r="I1563">
            <v>1</v>
          </cell>
        </row>
        <row r="1564">
          <cell r="A1564" t="str">
            <v/>
          </cell>
          <cell r="B1564" t="str">
            <v>LCA: LA Basin</v>
          </cell>
          <cell r="C1564" t="str">
            <v>9/24/2019 (6pm-8pm)</v>
          </cell>
          <cell r="D1564">
            <v>14</v>
          </cell>
          <cell r="E1564">
            <v>-5.6944419629871845E-3</v>
          </cell>
          <cell r="F1564">
            <v>6.3650771975517273E-2</v>
          </cell>
          <cell r="G1564">
            <v>0.260943204164505</v>
          </cell>
          <cell r="H1564">
            <v>81.314285714285717</v>
          </cell>
          <cell r="I1564">
            <v>1</v>
          </cell>
        </row>
        <row r="1565">
          <cell r="A1565" t="str">
            <v/>
          </cell>
          <cell r="B1565" t="str">
            <v>LCA: LA Basin</v>
          </cell>
          <cell r="C1565" t="str">
            <v>9/24/2019 (5pm-8pm)</v>
          </cell>
          <cell r="D1565">
            <v>14</v>
          </cell>
          <cell r="E1565">
            <v>0.66436392068862915</v>
          </cell>
          <cell r="F1565">
            <v>0.64706403017044067</v>
          </cell>
          <cell r="G1565">
            <v>6.8484474904835224E-3</v>
          </cell>
          <cell r="H1565">
            <v>86.249357630383372</v>
          </cell>
        </row>
        <row r="1566">
          <cell r="A1566" t="str">
            <v/>
          </cell>
          <cell r="B1566" t="str">
            <v>LCA: LA Basin</v>
          </cell>
          <cell r="C1566" t="str">
            <v>9/24/2019 (6pm-8pm)</v>
          </cell>
          <cell r="D1566">
            <v>15</v>
          </cell>
          <cell r="E1566">
            <v>0.3730277419090271</v>
          </cell>
          <cell r="F1566">
            <v>0.14653967320919037</v>
          </cell>
          <cell r="G1566">
            <v>0.36624228954315186</v>
          </cell>
          <cell r="H1566">
            <v>81.828571428571422</v>
          </cell>
          <cell r="I1566">
            <v>1</v>
          </cell>
        </row>
        <row r="1567">
          <cell r="A1567" t="str">
            <v/>
          </cell>
          <cell r="B1567" t="str">
            <v>LCA: LA Basin</v>
          </cell>
          <cell r="C1567" t="str">
            <v>9/24/2019 (5pm-8pm)</v>
          </cell>
          <cell r="D1567">
            <v>15</v>
          </cell>
          <cell r="E1567">
            <v>0.93937104940414429</v>
          </cell>
          <cell r="F1567">
            <v>0.93560534715652466</v>
          </cell>
          <cell r="G1567">
            <v>7.5478875078260899E-3</v>
          </cell>
          <cell r="H1567">
            <v>87.413065972444699</v>
          </cell>
        </row>
        <row r="1568">
          <cell r="A1568" t="str">
            <v/>
          </cell>
          <cell r="B1568" t="str">
            <v>LCA: LA Basin</v>
          </cell>
          <cell r="C1568" t="str">
            <v>9/24/2019 (6pm-8pm)</v>
          </cell>
          <cell r="D1568">
            <v>16</v>
          </cell>
          <cell r="E1568">
            <v>5.269443616271019E-2</v>
          </cell>
          <cell r="F1568">
            <v>0.23263491690158844</v>
          </cell>
          <cell r="G1568">
            <v>0.25330072641372681</v>
          </cell>
          <cell r="H1568">
            <v>83.428571428571431</v>
          </cell>
          <cell r="I1568">
            <v>1</v>
          </cell>
        </row>
        <row r="1569">
          <cell r="A1569" t="str">
            <v/>
          </cell>
          <cell r="B1569" t="str">
            <v>LCA: LA Basin</v>
          </cell>
          <cell r="C1569" t="str">
            <v>9/24/2019 (5pm-8pm)</v>
          </cell>
          <cell r="D1569">
            <v>16</v>
          </cell>
          <cell r="E1569">
            <v>1.3006906509399414</v>
          </cell>
          <cell r="F1569">
            <v>1.2951695919036865</v>
          </cell>
          <cell r="G1569">
            <v>8.0788591876626015E-3</v>
          </cell>
          <cell r="H1569">
            <v>88.055772414916603</v>
          </cell>
        </row>
        <row r="1570">
          <cell r="A1570" t="str">
            <v/>
          </cell>
          <cell r="B1570" t="str">
            <v>LCA: LA Basin</v>
          </cell>
          <cell r="C1570" t="str">
            <v>9/24/2019 (6pm-8pm)</v>
          </cell>
          <cell r="D1570">
            <v>17</v>
          </cell>
          <cell r="E1570">
            <v>-2.0138895139098167E-2</v>
          </cell>
          <cell r="F1570">
            <v>0.32444444298744202</v>
          </cell>
          <cell r="G1570">
            <v>0.41199320554733276</v>
          </cell>
          <cell r="H1570">
            <v>85.54285714285713</v>
          </cell>
          <cell r="I1570">
            <v>1</v>
          </cell>
        </row>
        <row r="1571">
          <cell r="A1571" t="str">
            <v/>
          </cell>
          <cell r="B1571" t="str">
            <v>LCA: LA Basin</v>
          </cell>
          <cell r="C1571" t="str">
            <v>9/24/2019 (5pm-8pm)</v>
          </cell>
          <cell r="D1571">
            <v>17</v>
          </cell>
          <cell r="E1571">
            <v>1.6103084087371826</v>
          </cell>
          <cell r="F1571">
            <v>1.6126987934112549</v>
          </cell>
          <cell r="G1571">
            <v>8.3663463592529297E-3</v>
          </cell>
          <cell r="H1571">
            <v>89.0433274701562</v>
          </cell>
        </row>
        <row r="1572">
          <cell r="A1572" t="str">
            <v/>
          </cell>
          <cell r="B1572" t="str">
            <v>LCA: LA Basin</v>
          </cell>
          <cell r="C1572" t="str">
            <v>9/24/2019 (6pm-8pm)</v>
          </cell>
          <cell r="D1572">
            <v>18</v>
          </cell>
          <cell r="E1572">
            <v>0.25669443607330322</v>
          </cell>
          <cell r="F1572">
            <v>0.72377777099609375</v>
          </cell>
          <cell r="G1572">
            <v>0.41135737299919128</v>
          </cell>
          <cell r="H1572">
            <v>82.971428571428561</v>
          </cell>
          <cell r="I1572">
            <v>1</v>
          </cell>
        </row>
        <row r="1573">
          <cell r="A1573" t="str">
            <v/>
          </cell>
          <cell r="B1573" t="str">
            <v>LCA: LA Basin</v>
          </cell>
          <cell r="C1573" t="str">
            <v>9/24/2019 (5pm-8pm)</v>
          </cell>
          <cell r="D1573">
            <v>18</v>
          </cell>
          <cell r="E1573">
            <v>1.8536872863769531</v>
          </cell>
          <cell r="F1573">
            <v>1.1929749250411987</v>
          </cell>
          <cell r="G1573">
            <v>8.3868158981204033E-3</v>
          </cell>
          <cell r="H1573">
            <v>87.700009381029972</v>
          </cell>
        </row>
        <row r="1574">
          <cell r="A1574" t="str">
            <v/>
          </cell>
          <cell r="B1574" t="str">
            <v>LCA: LA Basin</v>
          </cell>
          <cell r="C1574" t="str">
            <v>9/24/2019 (6pm-8pm)</v>
          </cell>
          <cell r="D1574">
            <v>19</v>
          </cell>
          <cell r="E1574">
            <v>0.75011110305786133</v>
          </cell>
          <cell r="F1574">
            <v>0.86130160093307495</v>
          </cell>
          <cell r="G1574">
            <v>0.2919175922870636</v>
          </cell>
          <cell r="H1574">
            <v>82.51428571428572</v>
          </cell>
          <cell r="I1574">
            <v>1</v>
          </cell>
        </row>
        <row r="1575">
          <cell r="A1575" t="str">
            <v/>
          </cell>
          <cell r="B1575" t="str">
            <v>LCA: LA Basin</v>
          </cell>
          <cell r="C1575" t="str">
            <v>9/24/2019 (5pm-8pm)</v>
          </cell>
          <cell r="D1575">
            <v>19</v>
          </cell>
          <cell r="E1575">
            <v>1.8733015060424805</v>
          </cell>
          <cell r="F1575">
            <v>1.5010631084442139</v>
          </cell>
          <cell r="G1575">
            <v>8.2279350608587265E-3</v>
          </cell>
          <cell r="H1575">
            <v>85.991288257210655</v>
          </cell>
        </row>
        <row r="1576">
          <cell r="A1576" t="str">
            <v/>
          </cell>
          <cell r="B1576" t="str">
            <v>LCA: LA Basin</v>
          </cell>
          <cell r="C1576" t="str">
            <v>9/24/2019 (5pm-8pm)</v>
          </cell>
          <cell r="D1576">
            <v>20</v>
          </cell>
          <cell r="E1576">
            <v>1.8658148050308228</v>
          </cell>
          <cell r="F1576">
            <v>1.5939968824386597</v>
          </cell>
          <cell r="G1576">
            <v>7.6774219051003456E-3</v>
          </cell>
          <cell r="H1576">
            <v>80.789010530235046</v>
          </cell>
        </row>
        <row r="1577">
          <cell r="A1577" t="str">
            <v/>
          </cell>
          <cell r="B1577" t="str">
            <v>LCA: LA Basin</v>
          </cell>
          <cell r="C1577" t="str">
            <v>9/24/2019 (6pm-8pm)</v>
          </cell>
          <cell r="D1577">
            <v>20</v>
          </cell>
          <cell r="E1577">
            <v>0.77799999713897705</v>
          </cell>
          <cell r="F1577">
            <v>0.91657143831253052</v>
          </cell>
          <cell r="G1577">
            <v>0.20921812951564789</v>
          </cell>
          <cell r="H1577">
            <v>76.399999999999991</v>
          </cell>
          <cell r="I1577">
            <v>1</v>
          </cell>
        </row>
        <row r="1578">
          <cell r="A1578" t="str">
            <v/>
          </cell>
          <cell r="B1578" t="str">
            <v>LCA: LA Basin</v>
          </cell>
          <cell r="C1578" t="str">
            <v>9/24/2019 (6pm-8pm)</v>
          </cell>
          <cell r="D1578">
            <v>21</v>
          </cell>
          <cell r="E1578">
            <v>0.58863890171051025</v>
          </cell>
          <cell r="F1578">
            <v>1.4186984300613403</v>
          </cell>
          <cell r="G1578">
            <v>0.26705005764961243</v>
          </cell>
          <cell r="H1578">
            <v>71.539999999999992</v>
          </cell>
          <cell r="I1578">
            <v>1</v>
          </cell>
        </row>
        <row r="1579">
          <cell r="A1579" t="str">
            <v/>
          </cell>
          <cell r="B1579" t="str">
            <v>LCA: LA Basin</v>
          </cell>
          <cell r="C1579" t="str">
            <v>9/24/2019 (5pm-8pm)</v>
          </cell>
          <cell r="D1579">
            <v>21</v>
          </cell>
          <cell r="E1579">
            <v>1.7908604145050049</v>
          </cell>
          <cell r="F1579">
            <v>2.2069880962371826</v>
          </cell>
          <cell r="G1579">
            <v>7.5396685861051083E-3</v>
          </cell>
          <cell r="H1579">
            <v>75.61180562391219</v>
          </cell>
        </row>
        <row r="1580">
          <cell r="A1580" t="str">
            <v/>
          </cell>
          <cell r="B1580" t="str">
            <v>LCA: LA Basin</v>
          </cell>
          <cell r="C1580" t="str">
            <v>9/24/2019 (6pm-8pm)</v>
          </cell>
          <cell r="D1580">
            <v>22</v>
          </cell>
          <cell r="E1580">
            <v>0.88277775049209595</v>
          </cell>
          <cell r="F1580">
            <v>0.85825395584106445</v>
          </cell>
          <cell r="G1580">
            <v>0.21328331530094147</v>
          </cell>
          <cell r="H1580">
            <v>71.202857142857141</v>
          </cell>
          <cell r="I1580">
            <v>1</v>
          </cell>
        </row>
        <row r="1581">
          <cell r="A1581" t="str">
            <v/>
          </cell>
          <cell r="B1581" t="str">
            <v>LCA: LA Basin</v>
          </cell>
          <cell r="C1581" t="str">
            <v>9/24/2019 (5pm-8pm)</v>
          </cell>
          <cell r="D1581">
            <v>22</v>
          </cell>
          <cell r="E1581">
            <v>1.642250657081604</v>
          </cell>
          <cell r="F1581">
            <v>1.7652982473373413</v>
          </cell>
          <cell r="G1581">
            <v>7.0464275777339935E-3</v>
          </cell>
          <cell r="H1581">
            <v>74.133643612669289</v>
          </cell>
        </row>
        <row r="1582">
          <cell r="A1582" t="str">
            <v/>
          </cell>
          <cell r="B1582" t="str">
            <v>LCA: LA Basin</v>
          </cell>
          <cell r="C1582" t="str">
            <v>9/24/2019 (5pm-8pm)</v>
          </cell>
          <cell r="D1582">
            <v>23</v>
          </cell>
          <cell r="E1582">
            <v>1.4392305612564087</v>
          </cell>
          <cell r="F1582">
            <v>1.4965140819549561</v>
          </cell>
          <cell r="G1582">
            <v>6.9254366680979729E-3</v>
          </cell>
          <cell r="H1582">
            <v>72.891826965969742</v>
          </cell>
        </row>
        <row r="1583">
          <cell r="A1583" t="str">
            <v/>
          </cell>
          <cell r="B1583" t="str">
            <v>LCA: LA Basin</v>
          </cell>
          <cell r="C1583" t="str">
            <v>9/24/2019 (6pm-8pm)</v>
          </cell>
          <cell r="D1583">
            <v>23</v>
          </cell>
          <cell r="E1583">
            <v>1.2463055849075317</v>
          </cell>
          <cell r="F1583">
            <v>0.83279365301132202</v>
          </cell>
          <cell r="G1583">
            <v>0.35824501514434814</v>
          </cell>
          <cell r="H1583">
            <v>69.844285714285718</v>
          </cell>
          <cell r="I1583">
            <v>1</v>
          </cell>
        </row>
        <row r="1584">
          <cell r="A1584" t="str">
            <v/>
          </cell>
          <cell r="B1584" t="str">
            <v>LCA: LA Basin</v>
          </cell>
          <cell r="C1584" t="str">
            <v>9/24/2019 (5pm-8pm)</v>
          </cell>
          <cell r="D1584">
            <v>24</v>
          </cell>
          <cell r="E1584">
            <v>1.1644331216812134</v>
          </cell>
          <cell r="F1584">
            <v>1.2263679504394531</v>
          </cell>
          <cell r="G1584">
            <v>6.4786230213940144E-3</v>
          </cell>
          <cell r="H1584">
            <v>72.109649382060596</v>
          </cell>
        </row>
        <row r="1585">
          <cell r="A1585" t="str">
            <v/>
          </cell>
          <cell r="B1585" t="str">
            <v>LCA: LA Basin</v>
          </cell>
          <cell r="C1585" t="str">
            <v>9/24/2019 (6pm-8pm)</v>
          </cell>
          <cell r="D1585">
            <v>24</v>
          </cell>
          <cell r="E1585">
            <v>0.35044443607330322</v>
          </cell>
          <cell r="F1585">
            <v>0.99092066287994385</v>
          </cell>
          <cell r="G1585">
            <v>0.3662966787815094</v>
          </cell>
          <cell r="H1585">
            <v>69.695714285714288</v>
          </cell>
          <cell r="I1585">
            <v>1</v>
          </cell>
        </row>
        <row r="1586">
          <cell r="A1586" t="str">
            <v/>
          </cell>
          <cell r="B1586" t="str">
            <v>LCA: LA Basin</v>
          </cell>
          <cell r="C1586" t="str">
            <v>9/25/2019 (6pm-7pm)</v>
          </cell>
          <cell r="D1586">
            <v>1</v>
          </cell>
          <cell r="E1586">
            <v>0.95622646808624268</v>
          </cell>
          <cell r="F1586">
            <v>0.96713024377822876</v>
          </cell>
          <cell r="G1586">
            <v>8.9126834645867348E-3</v>
          </cell>
          <cell r="H1586">
            <v>69.906279536727396</v>
          </cell>
        </row>
        <row r="1587">
          <cell r="A1587" t="str">
            <v/>
          </cell>
          <cell r="B1587" t="str">
            <v>LCA: LA Basin</v>
          </cell>
          <cell r="C1587" t="str">
            <v>9/25/2019 (6pm-8pm)</v>
          </cell>
          <cell r="D1587">
            <v>1</v>
          </cell>
          <cell r="E1587">
            <v>1.0218908786773682</v>
          </cell>
          <cell r="F1587">
            <v>1.0712642669677734</v>
          </cell>
          <cell r="G1587">
            <v>8.0681415274739265E-3</v>
          </cell>
          <cell r="H1587">
            <v>73.022148810918807</v>
          </cell>
        </row>
        <row r="1588">
          <cell r="A1588" t="str">
            <v/>
          </cell>
          <cell r="B1588" t="str">
            <v>LCA: LA Basin</v>
          </cell>
          <cell r="C1588" t="str">
            <v>9/25/2019 (6pm-8pm)</v>
          </cell>
          <cell r="D1588">
            <v>2</v>
          </cell>
          <cell r="E1588">
            <v>0.87252581119537354</v>
          </cell>
          <cell r="F1588">
            <v>0.89430582523345947</v>
          </cell>
          <cell r="G1588">
            <v>7.2564100846648216E-3</v>
          </cell>
          <cell r="H1588">
            <v>71.379276665886749</v>
          </cell>
        </row>
        <row r="1589">
          <cell r="A1589" t="str">
            <v/>
          </cell>
          <cell r="B1589" t="str">
            <v>LCA: LA Basin</v>
          </cell>
          <cell r="C1589" t="str">
            <v>9/25/2019 (6pm-7pm)</v>
          </cell>
          <cell r="D1589">
            <v>2</v>
          </cell>
          <cell r="E1589">
            <v>0.81270366907119751</v>
          </cell>
          <cell r="F1589">
            <v>0.81169909238815308</v>
          </cell>
          <cell r="G1589">
            <v>8.3976443856954575E-3</v>
          </cell>
          <cell r="H1589">
            <v>69.266946390195571</v>
          </cell>
        </row>
        <row r="1590">
          <cell r="A1590" t="str">
            <v/>
          </cell>
          <cell r="B1590" t="str">
            <v>LCA: LA Basin</v>
          </cell>
          <cell r="C1590" t="str">
            <v>9/25/2019 (6pm-7pm)</v>
          </cell>
          <cell r="D1590">
            <v>3</v>
          </cell>
          <cell r="E1590">
            <v>0.69723391532897949</v>
          </cell>
          <cell r="F1590">
            <v>0.71969664096832275</v>
          </cell>
          <cell r="G1590">
            <v>7.6295691542327404E-3</v>
          </cell>
          <cell r="H1590">
            <v>68.325966657334305</v>
          </cell>
        </row>
        <row r="1591">
          <cell r="A1591" t="str">
            <v/>
          </cell>
          <cell r="B1591" t="str">
            <v>LCA: LA Basin</v>
          </cell>
          <cell r="C1591" t="str">
            <v>9/25/2019 (6pm-8pm)</v>
          </cell>
          <cell r="D1591">
            <v>3</v>
          </cell>
          <cell r="E1591">
            <v>0.77422231435775757</v>
          </cell>
          <cell r="F1591">
            <v>0.77824801206588745</v>
          </cell>
          <cell r="G1591">
            <v>6.4022284932434559E-3</v>
          </cell>
          <cell r="H1591">
            <v>69.667480103589355</v>
          </cell>
        </row>
        <row r="1592">
          <cell r="A1592" t="str">
            <v/>
          </cell>
          <cell r="B1592" t="str">
            <v>LCA: LA Basin</v>
          </cell>
          <cell r="C1592" t="str">
            <v>9/25/2019 (6pm-8pm)</v>
          </cell>
          <cell r="D1592">
            <v>4</v>
          </cell>
          <cell r="E1592">
            <v>0.69949263334274292</v>
          </cell>
          <cell r="F1592">
            <v>0.70691120624542236</v>
          </cell>
          <cell r="G1592">
            <v>5.7160905562341213E-3</v>
          </cell>
          <cell r="H1592">
            <v>68.597759830468888</v>
          </cell>
        </row>
        <row r="1593">
          <cell r="A1593" t="str">
            <v/>
          </cell>
          <cell r="B1593" t="str">
            <v>LCA: LA Basin</v>
          </cell>
          <cell r="C1593" t="str">
            <v>9/25/2019 (6pm-7pm)</v>
          </cell>
          <cell r="D1593">
            <v>4</v>
          </cell>
          <cell r="E1593">
            <v>0.6272118091583252</v>
          </cell>
          <cell r="F1593">
            <v>0.63713407516479492</v>
          </cell>
          <cell r="G1593">
            <v>6.5400684252381325E-3</v>
          </cell>
          <cell r="H1593">
            <v>67.721797889248847</v>
          </cell>
        </row>
        <row r="1594">
          <cell r="A1594" t="str">
            <v/>
          </cell>
          <cell r="B1594" t="str">
            <v>LCA: LA Basin</v>
          </cell>
          <cell r="C1594" t="str">
            <v>9/25/2019 (6pm-8pm)</v>
          </cell>
          <cell r="D1594">
            <v>5</v>
          </cell>
          <cell r="E1594">
            <v>0.65802609920501709</v>
          </cell>
          <cell r="F1594">
            <v>0.66466319561004639</v>
          </cell>
          <cell r="G1594">
            <v>5.0156125798821449E-3</v>
          </cell>
          <cell r="H1594">
            <v>67.190504356000716</v>
          </cell>
        </row>
        <row r="1595">
          <cell r="A1595" t="str">
            <v/>
          </cell>
          <cell r="B1595" t="str">
            <v>LCA: LA Basin</v>
          </cell>
          <cell r="C1595" t="str">
            <v>9/25/2019 (6pm-7pm)</v>
          </cell>
          <cell r="D1595">
            <v>5</v>
          </cell>
          <cell r="E1595">
            <v>0.59822142124176025</v>
          </cell>
          <cell r="F1595">
            <v>0.5804210901260376</v>
          </cell>
          <cell r="G1595">
            <v>5.5021443404257298E-3</v>
          </cell>
          <cell r="H1595">
            <v>67.174009526490025</v>
          </cell>
        </row>
        <row r="1596">
          <cell r="A1596" t="str">
            <v/>
          </cell>
          <cell r="B1596" t="str">
            <v>LCA: LA Basin</v>
          </cell>
          <cell r="C1596" t="str">
            <v>9/25/2019 (6pm-7pm)</v>
          </cell>
          <cell r="D1596">
            <v>6</v>
          </cell>
          <cell r="E1596">
            <v>0.60542565584182739</v>
          </cell>
          <cell r="F1596">
            <v>0.57705289125442505</v>
          </cell>
          <cell r="G1596">
            <v>4.7050029970705509E-3</v>
          </cell>
          <cell r="H1596">
            <v>67.133058746638397</v>
          </cell>
        </row>
        <row r="1597">
          <cell r="A1597" t="str">
            <v/>
          </cell>
          <cell r="B1597" t="str">
            <v>LCA: LA Basin</v>
          </cell>
          <cell r="C1597" t="str">
            <v>9/25/2019 (6pm-8pm)</v>
          </cell>
          <cell r="D1597">
            <v>6</v>
          </cell>
          <cell r="E1597">
            <v>0.65745574235916138</v>
          </cell>
          <cell r="F1597">
            <v>0.66142040491104126</v>
          </cell>
          <cell r="G1597">
            <v>4.6545029617846012E-3</v>
          </cell>
          <cell r="H1597">
            <v>66.574006592903999</v>
          </cell>
        </row>
        <row r="1598">
          <cell r="A1598" t="str">
            <v/>
          </cell>
          <cell r="B1598" t="str">
            <v>LCA: LA Basin</v>
          </cell>
          <cell r="C1598" t="str">
            <v>9/25/2019 (6pm-8pm)</v>
          </cell>
          <cell r="D1598">
            <v>7</v>
          </cell>
          <cell r="E1598">
            <v>0.69989192485809326</v>
          </cell>
          <cell r="F1598">
            <v>0.71117788553237915</v>
          </cell>
          <cell r="G1598">
            <v>4.5233266428112984E-3</v>
          </cell>
          <cell r="H1598">
            <v>66.024350835901927</v>
          </cell>
        </row>
        <row r="1599">
          <cell r="A1599" t="str">
            <v/>
          </cell>
          <cell r="B1599" t="str">
            <v>LCA: LA Basin</v>
          </cell>
          <cell r="C1599" t="str">
            <v>9/25/2019 (6pm-7pm)</v>
          </cell>
          <cell r="D1599">
            <v>7</v>
          </cell>
          <cell r="E1599">
            <v>0.67504948377609253</v>
          </cell>
          <cell r="F1599">
            <v>0.6415787935256958</v>
          </cell>
          <cell r="G1599">
            <v>4.2646108195185661E-3</v>
          </cell>
          <cell r="H1599">
            <v>67.267599701133463</v>
          </cell>
        </row>
        <row r="1600">
          <cell r="A1600" t="str">
            <v/>
          </cell>
          <cell r="B1600" t="str">
            <v>LCA: LA Basin</v>
          </cell>
          <cell r="C1600" t="str">
            <v>9/25/2019 (6pm-8pm)</v>
          </cell>
          <cell r="D1600">
            <v>8</v>
          </cell>
          <cell r="E1600">
            <v>0.67031395435333252</v>
          </cell>
          <cell r="F1600">
            <v>0.67049992084503174</v>
          </cell>
          <cell r="G1600">
            <v>5.0957747735083103E-3</v>
          </cell>
          <cell r="H1600">
            <v>68.345068048039764</v>
          </cell>
        </row>
        <row r="1601">
          <cell r="A1601" t="str">
            <v/>
          </cell>
          <cell r="B1601" t="str">
            <v>LCA: LA Basin</v>
          </cell>
          <cell r="C1601" t="str">
            <v>9/25/2019 (6pm-7pm)</v>
          </cell>
          <cell r="D1601">
            <v>8</v>
          </cell>
          <cell r="E1601">
            <v>0.66621154546737671</v>
          </cell>
          <cell r="F1601">
            <v>0.66765677928924561</v>
          </cell>
          <cell r="G1601">
            <v>4.2824195697903633E-3</v>
          </cell>
          <cell r="H1601">
            <v>67.831595218069296</v>
          </cell>
        </row>
        <row r="1602">
          <cell r="A1602" t="str">
            <v/>
          </cell>
          <cell r="B1602" t="str">
            <v>LCA: LA Basin</v>
          </cell>
          <cell r="C1602" t="str">
            <v>9/25/2019 (6pm-7pm)</v>
          </cell>
          <cell r="D1602">
            <v>9</v>
          </cell>
          <cell r="E1602">
            <v>0.5633276104927063</v>
          </cell>
          <cell r="F1602">
            <v>0.56980216503143311</v>
          </cell>
          <cell r="G1602">
            <v>4.4866413809359074E-3</v>
          </cell>
          <cell r="H1602">
            <v>69.116651256191702</v>
          </cell>
        </row>
        <row r="1603">
          <cell r="A1603" t="str">
            <v/>
          </cell>
          <cell r="B1603" t="str">
            <v>LCA: LA Basin</v>
          </cell>
          <cell r="C1603" t="str">
            <v>9/25/2019 (6pm-8pm)</v>
          </cell>
          <cell r="D1603">
            <v>9</v>
          </cell>
          <cell r="E1603">
            <v>0.54584383964538574</v>
          </cell>
          <cell r="F1603">
            <v>0.55760693550109863</v>
          </cell>
          <cell r="G1603">
            <v>5.9093781746923923E-3</v>
          </cell>
          <cell r="H1603">
            <v>71.645493289381022</v>
          </cell>
        </row>
        <row r="1604">
          <cell r="A1604" t="str">
            <v/>
          </cell>
          <cell r="B1604" t="str">
            <v>LCA: LA Basin</v>
          </cell>
          <cell r="C1604" t="str">
            <v>9/25/2019 (6pm-8pm)</v>
          </cell>
          <cell r="D1604">
            <v>10</v>
          </cell>
          <cell r="E1604">
            <v>0.47337102890014648</v>
          </cell>
          <cell r="F1604">
            <v>0.46838751435279846</v>
          </cell>
          <cell r="G1604">
            <v>7.1001928299665451E-3</v>
          </cell>
          <cell r="H1604">
            <v>75.340259006345704</v>
          </cell>
        </row>
        <row r="1605">
          <cell r="A1605" t="str">
            <v/>
          </cell>
          <cell r="B1605" t="str">
            <v>LCA: LA Basin</v>
          </cell>
          <cell r="C1605" t="str">
            <v>9/25/2019 (6pm-7pm)</v>
          </cell>
          <cell r="D1605">
            <v>10</v>
          </cell>
          <cell r="E1605">
            <v>0.46400552988052368</v>
          </cell>
          <cell r="F1605">
            <v>0.46597939729690552</v>
          </cell>
          <cell r="G1605">
            <v>5.1364488899707794E-3</v>
          </cell>
          <cell r="H1605">
            <v>71.912813579911486</v>
          </cell>
        </row>
        <row r="1606">
          <cell r="A1606" t="str">
            <v/>
          </cell>
          <cell r="B1606" t="str">
            <v>LCA: LA Basin</v>
          </cell>
          <cell r="C1606" t="str">
            <v>9/25/2019 (6pm-7pm)</v>
          </cell>
          <cell r="D1606">
            <v>11</v>
          </cell>
          <cell r="E1606">
            <v>0.41205987334251404</v>
          </cell>
          <cell r="F1606">
            <v>0.39044830203056335</v>
          </cell>
          <cell r="G1606">
            <v>5.7250633835792542E-3</v>
          </cell>
          <cell r="H1606">
            <v>75.164794059946203</v>
          </cell>
        </row>
        <row r="1607">
          <cell r="A1607" t="str">
            <v/>
          </cell>
          <cell r="B1607" t="str">
            <v>LCA: LA Basin</v>
          </cell>
          <cell r="C1607" t="str">
            <v>9/25/2019 (6pm-8pm)</v>
          </cell>
          <cell r="D1607">
            <v>11</v>
          </cell>
          <cell r="E1607">
            <v>0.39023268222808838</v>
          </cell>
          <cell r="F1607">
            <v>0.39940217137336731</v>
          </cell>
          <cell r="G1607">
            <v>8.0668339505791664E-3</v>
          </cell>
          <cell r="H1607">
            <v>81.312502943244056</v>
          </cell>
        </row>
        <row r="1608">
          <cell r="A1608" t="str">
            <v/>
          </cell>
          <cell r="B1608" t="str">
            <v>LCA: LA Basin</v>
          </cell>
          <cell r="C1608" t="str">
            <v>9/25/2019 (6pm-7pm)</v>
          </cell>
          <cell r="D1608">
            <v>12</v>
          </cell>
          <cell r="E1608">
            <v>0.44609156250953674</v>
          </cell>
          <cell r="F1608">
            <v>0.42409542202949524</v>
          </cell>
          <cell r="G1608">
            <v>6.7374058999121189E-3</v>
          </cell>
          <cell r="H1608">
            <v>78.047370878878581</v>
          </cell>
        </row>
        <row r="1609">
          <cell r="A1609" t="str">
            <v/>
          </cell>
          <cell r="B1609" t="str">
            <v>LCA: LA Basin</v>
          </cell>
          <cell r="C1609" t="str">
            <v>9/25/2019 (6pm-8pm)</v>
          </cell>
          <cell r="D1609">
            <v>12</v>
          </cell>
          <cell r="E1609">
            <v>0.45874744653701782</v>
          </cell>
          <cell r="F1609">
            <v>0.46458825469017029</v>
          </cell>
          <cell r="G1609">
            <v>9.3632731586694717E-3</v>
          </cell>
          <cell r="H1609">
            <v>85.014805745252488</v>
          </cell>
        </row>
        <row r="1610">
          <cell r="A1610" t="str">
            <v/>
          </cell>
          <cell r="B1610" t="str">
            <v>LCA: LA Basin</v>
          </cell>
          <cell r="C1610" t="str">
            <v>9/25/2019 (6pm-8pm)</v>
          </cell>
          <cell r="D1610">
            <v>13</v>
          </cell>
          <cell r="E1610">
            <v>0.54094219207763672</v>
          </cell>
          <cell r="F1610">
            <v>0.54053699970245361</v>
          </cell>
          <cell r="G1610">
            <v>1.041025947779417E-2</v>
          </cell>
          <cell r="H1610">
            <v>87.930529785730883</v>
          </cell>
        </row>
        <row r="1611">
          <cell r="A1611" t="str">
            <v/>
          </cell>
          <cell r="B1611" t="str">
            <v>LCA: LA Basin</v>
          </cell>
          <cell r="C1611" t="str">
            <v>9/25/2019 (6pm-7pm)</v>
          </cell>
          <cell r="D1611">
            <v>13</v>
          </cell>
          <cell r="E1611">
            <v>0.56668204069137573</v>
          </cell>
          <cell r="F1611">
            <v>0.56756329536437988</v>
          </cell>
          <cell r="G1611">
            <v>7.8957760706543922E-3</v>
          </cell>
          <cell r="H1611">
            <v>78.630568786757749</v>
          </cell>
        </row>
        <row r="1612">
          <cell r="A1612" t="str">
            <v/>
          </cell>
          <cell r="B1612" t="str">
            <v>LCA: LA Basin</v>
          </cell>
          <cell r="C1612" t="str">
            <v>9/25/2019 (6pm-7pm)</v>
          </cell>
          <cell r="D1612">
            <v>14</v>
          </cell>
          <cell r="E1612">
            <v>0.69678914546966553</v>
          </cell>
          <cell r="F1612">
            <v>0.7050749659538269</v>
          </cell>
          <cell r="G1612">
            <v>8.7305884808301926E-3</v>
          </cell>
          <cell r="H1612">
            <v>77.809764639932723</v>
          </cell>
        </row>
        <row r="1613">
          <cell r="A1613" t="str">
            <v/>
          </cell>
          <cell r="B1613" t="str">
            <v>LCA: LA Basin</v>
          </cell>
          <cell r="C1613" t="str">
            <v>9/25/2019 (6pm-8pm)</v>
          </cell>
          <cell r="D1613">
            <v>14</v>
          </cell>
          <cell r="E1613">
            <v>0.78300917148590088</v>
          </cell>
          <cell r="F1613">
            <v>0.75333666801452637</v>
          </cell>
          <cell r="G1613">
            <v>1.1473029851913452E-2</v>
          </cell>
          <cell r="H1613">
            <v>90.129474923483343</v>
          </cell>
        </row>
        <row r="1614">
          <cell r="A1614" t="str">
            <v/>
          </cell>
          <cell r="B1614" t="str">
            <v>LCA: LA Basin</v>
          </cell>
          <cell r="C1614" t="str">
            <v>9/25/2019 (6pm-7pm)</v>
          </cell>
          <cell r="D1614">
            <v>15</v>
          </cell>
          <cell r="E1614">
            <v>0.82003027200698853</v>
          </cell>
          <cell r="F1614">
            <v>0.89233070611953735</v>
          </cell>
          <cell r="G1614">
            <v>9.547235444188118E-3</v>
          </cell>
          <cell r="H1614">
            <v>77.866629307926857</v>
          </cell>
        </row>
        <row r="1615">
          <cell r="A1615" t="str">
            <v/>
          </cell>
          <cell r="B1615" t="str">
            <v>LCA: LA Basin</v>
          </cell>
          <cell r="C1615" t="str">
            <v>9/25/2019 (6pm-8pm)</v>
          </cell>
          <cell r="D1615">
            <v>15</v>
          </cell>
          <cell r="E1615">
            <v>1.0756150484085083</v>
          </cell>
          <cell r="F1615">
            <v>1.0617698431015015</v>
          </cell>
          <cell r="G1615">
            <v>1.2296752072870731E-2</v>
          </cell>
          <cell r="H1615">
            <v>90.454056981401763</v>
          </cell>
        </row>
        <row r="1616">
          <cell r="A1616" t="str">
            <v/>
          </cell>
          <cell r="B1616" t="str">
            <v>LCA: LA Basin</v>
          </cell>
          <cell r="C1616" t="str">
            <v>9/25/2019 (6pm-8pm)</v>
          </cell>
          <cell r="D1616">
            <v>16</v>
          </cell>
          <cell r="E1616">
            <v>1.4513334035873413</v>
          </cell>
          <cell r="F1616">
            <v>1.4149307012557983</v>
          </cell>
          <cell r="G1616">
            <v>1.2983975932002068E-2</v>
          </cell>
          <cell r="H1616">
            <v>89.513882740738225</v>
          </cell>
        </row>
        <row r="1617">
          <cell r="A1617" t="str">
            <v/>
          </cell>
          <cell r="B1617" t="str">
            <v>LCA: LA Basin</v>
          </cell>
          <cell r="C1617" t="str">
            <v>9/25/2019 (6pm-7pm)</v>
          </cell>
          <cell r="D1617">
            <v>16</v>
          </cell>
          <cell r="E1617">
            <v>1.0470441579818726</v>
          </cell>
          <cell r="F1617">
            <v>1.0838079452514648</v>
          </cell>
          <cell r="G1617">
            <v>1.0081666521728039E-2</v>
          </cell>
          <cell r="H1617">
            <v>78.156892687052121</v>
          </cell>
        </row>
        <row r="1618">
          <cell r="A1618" t="str">
            <v/>
          </cell>
          <cell r="B1618" t="str">
            <v>LCA: LA Basin</v>
          </cell>
          <cell r="C1618" t="str">
            <v>9/25/2019 (6pm-8pm)</v>
          </cell>
          <cell r="D1618">
            <v>17</v>
          </cell>
          <cell r="E1618">
            <v>1.6939389705657959</v>
          </cell>
          <cell r="F1618">
            <v>1.69800865650177</v>
          </cell>
          <cell r="G1618">
            <v>1.3288481160998344E-2</v>
          </cell>
          <cell r="H1618">
            <v>87.383663762637923</v>
          </cell>
        </row>
        <row r="1619">
          <cell r="A1619" t="str">
            <v/>
          </cell>
          <cell r="B1619" t="str">
            <v>LCA: LA Basin</v>
          </cell>
          <cell r="C1619" t="str">
            <v>9/25/2019 (6pm-7pm)</v>
          </cell>
          <cell r="D1619">
            <v>17</v>
          </cell>
          <cell r="E1619">
            <v>1.2880374193191528</v>
          </cell>
          <cell r="F1619">
            <v>1.2436956167221069</v>
          </cell>
          <cell r="G1619">
            <v>1.0355140082538128E-2</v>
          </cell>
          <cell r="H1619">
            <v>77.800163444488518</v>
          </cell>
        </row>
        <row r="1620">
          <cell r="A1620" t="str">
            <v/>
          </cell>
          <cell r="B1620" t="str">
            <v>LCA: LA Basin</v>
          </cell>
          <cell r="C1620" t="str">
            <v>9/25/2019 (6pm-7pm)</v>
          </cell>
          <cell r="D1620">
            <v>18</v>
          </cell>
          <cell r="E1620">
            <v>1.3963093757629395</v>
          </cell>
          <cell r="F1620">
            <v>1.329068660736084</v>
          </cell>
          <cell r="G1620">
            <v>1.038809958845377E-2</v>
          </cell>
          <cell r="H1620">
            <v>74.119916876794591</v>
          </cell>
        </row>
        <row r="1621">
          <cell r="A1621" t="str">
            <v/>
          </cell>
          <cell r="B1621" t="str">
            <v>LCA: LA Basin</v>
          </cell>
          <cell r="C1621" t="str">
            <v>9/25/2019 (6pm-8pm)</v>
          </cell>
          <cell r="D1621">
            <v>18</v>
          </cell>
          <cell r="E1621">
            <v>1.806693434715271</v>
          </cell>
          <cell r="F1621">
            <v>1.8049829006195068</v>
          </cell>
          <cell r="G1621">
            <v>1.3083081692457199E-2</v>
          </cell>
          <cell r="H1621">
            <v>82.925222510013285</v>
          </cell>
        </row>
        <row r="1622">
          <cell r="A1622" t="str">
            <v/>
          </cell>
          <cell r="B1622" t="str">
            <v>LCA: LA Basin</v>
          </cell>
          <cell r="C1622" t="str">
            <v>9/25/2019 (6pm-8pm)</v>
          </cell>
          <cell r="D1622">
            <v>19</v>
          </cell>
          <cell r="E1622">
            <v>1.8128389120101929</v>
          </cell>
          <cell r="F1622">
            <v>1.2833460569381714</v>
          </cell>
          <cell r="G1622">
            <v>1.2667867355048656E-2</v>
          </cell>
          <cell r="H1622">
            <v>78.015615728733664</v>
          </cell>
        </row>
        <row r="1623">
          <cell r="A1623" t="str">
            <v/>
          </cell>
          <cell r="B1623" t="str">
            <v>LCA: LA Basin</v>
          </cell>
          <cell r="C1623" t="str">
            <v>9/25/2019 (6pm-7pm)</v>
          </cell>
          <cell r="D1623">
            <v>19</v>
          </cell>
          <cell r="E1623">
            <v>1.4001649618148804</v>
          </cell>
          <cell r="F1623">
            <v>0.9934806227684021</v>
          </cell>
          <cell r="G1623">
            <v>1.0079195722937584E-2</v>
          </cell>
          <cell r="H1623">
            <v>72.297567012218096</v>
          </cell>
        </row>
        <row r="1624">
          <cell r="A1624" t="str">
            <v/>
          </cell>
          <cell r="B1624" t="str">
            <v>LCA: LA Basin</v>
          </cell>
          <cell r="C1624" t="str">
            <v>9/25/2019 (6pm-8pm)</v>
          </cell>
          <cell r="D1624">
            <v>20</v>
          </cell>
          <cell r="E1624">
            <v>1.7606097459793091</v>
          </cell>
          <cell r="F1624">
            <v>1.4434548616409302</v>
          </cell>
          <cell r="G1624">
            <v>1.1752528138458729E-2</v>
          </cell>
          <cell r="H1624">
            <v>73.776227925595805</v>
          </cell>
        </row>
        <row r="1625">
          <cell r="A1625" t="str">
            <v/>
          </cell>
          <cell r="B1625" t="str">
            <v>LCA: LA Basin</v>
          </cell>
          <cell r="C1625" t="str">
            <v>9/25/2019 (6pm-7pm)</v>
          </cell>
          <cell r="D1625">
            <v>20</v>
          </cell>
          <cell r="E1625">
            <v>1.4129056930541992</v>
          </cell>
          <cell r="F1625">
            <v>1.5885742902755737</v>
          </cell>
          <cell r="G1625">
            <v>9.70484409481287E-3</v>
          </cell>
          <cell r="H1625">
            <v>70.974582516103325</v>
          </cell>
        </row>
        <row r="1626">
          <cell r="A1626" t="str">
            <v/>
          </cell>
          <cell r="B1626" t="str">
            <v>LCA: LA Basin</v>
          </cell>
          <cell r="C1626" t="str">
            <v>9/25/2019 (6pm-7pm)</v>
          </cell>
          <cell r="D1626">
            <v>21</v>
          </cell>
          <cell r="E1626">
            <v>1.4242523908615112</v>
          </cell>
          <cell r="F1626">
            <v>1.4023318290710449</v>
          </cell>
          <cell r="G1626">
            <v>9.2107439413666725E-3</v>
          </cell>
          <cell r="H1626">
            <v>70.635742504889976</v>
          </cell>
        </row>
        <row r="1627">
          <cell r="A1627" t="str">
            <v/>
          </cell>
          <cell r="B1627" t="str">
            <v>LCA: LA Basin</v>
          </cell>
          <cell r="C1627" t="str">
            <v>9/25/2019 (6pm-8pm)</v>
          </cell>
          <cell r="D1627">
            <v>21</v>
          </cell>
          <cell r="E1627">
            <v>1.6768473386764526</v>
          </cell>
          <cell r="F1627">
            <v>2.0181496143341064</v>
          </cell>
          <cell r="G1627">
            <v>1.1115702800452709E-2</v>
          </cell>
          <cell r="H1627">
            <v>70.702437485283937</v>
          </cell>
        </row>
        <row r="1628">
          <cell r="A1628" t="str">
            <v/>
          </cell>
          <cell r="B1628" t="str">
            <v>LCA: LA Basin</v>
          </cell>
          <cell r="C1628" t="str">
            <v>9/25/2019 (6pm-7pm)</v>
          </cell>
          <cell r="D1628">
            <v>22</v>
          </cell>
          <cell r="E1628">
            <v>1.3289532661437988</v>
          </cell>
          <cell r="F1628">
            <v>1.336540699005127</v>
          </cell>
          <cell r="G1628">
            <v>9.213530458509922E-3</v>
          </cell>
          <cell r="H1628">
            <v>70.641409825363809</v>
          </cell>
        </row>
        <row r="1629">
          <cell r="A1629" t="str">
            <v/>
          </cell>
          <cell r="B1629" t="str">
            <v>LCA: LA Basin</v>
          </cell>
          <cell r="C1629" t="str">
            <v>9/25/2019 (6pm-8pm)</v>
          </cell>
          <cell r="D1629">
            <v>22</v>
          </cell>
          <cell r="E1629">
            <v>1.5192365646362305</v>
          </cell>
          <cell r="F1629">
            <v>1.5884649753570557</v>
          </cell>
          <cell r="G1629">
            <v>1.0383960790932178E-2</v>
          </cell>
          <cell r="H1629">
            <v>68.947945373207745</v>
          </cell>
        </row>
        <row r="1630">
          <cell r="A1630" t="str">
            <v/>
          </cell>
          <cell r="B1630" t="str">
            <v>LCA: LA Basin</v>
          </cell>
          <cell r="C1630" t="str">
            <v>9/25/2019 (6pm-7pm)</v>
          </cell>
          <cell r="D1630">
            <v>23</v>
          </cell>
          <cell r="E1630">
            <v>1.2630020380020142</v>
          </cell>
          <cell r="F1630">
            <v>1.2601871490478516</v>
          </cell>
          <cell r="G1630">
            <v>9.9660353735089302E-3</v>
          </cell>
          <cell r="H1630">
            <v>70.278668161022381</v>
          </cell>
        </row>
        <row r="1631">
          <cell r="A1631" t="str">
            <v/>
          </cell>
          <cell r="B1631" t="str">
            <v>LCA: LA Basin</v>
          </cell>
          <cell r="C1631" t="str">
            <v>9/25/2019 (6pm-8pm)</v>
          </cell>
          <cell r="D1631">
            <v>23</v>
          </cell>
          <cell r="E1631">
            <v>1.3330141305923462</v>
          </cell>
          <cell r="F1631">
            <v>1.3572109937667847</v>
          </cell>
          <cell r="G1631">
            <v>1.0084028355777264E-2</v>
          </cell>
          <cell r="H1631">
            <v>68.363970332004357</v>
          </cell>
        </row>
        <row r="1632">
          <cell r="A1632" t="str">
            <v/>
          </cell>
          <cell r="B1632" t="str">
            <v>LCA: LA Basin</v>
          </cell>
          <cell r="C1632" t="str">
            <v>9/25/2019 (6pm-7pm)</v>
          </cell>
          <cell r="D1632">
            <v>24</v>
          </cell>
          <cell r="E1632">
            <v>1.0833630561828613</v>
          </cell>
          <cell r="F1632">
            <v>1.0827374458312988</v>
          </cell>
          <cell r="G1632">
            <v>9.9912900477647781E-3</v>
          </cell>
          <cell r="H1632">
            <v>70.020643037259362</v>
          </cell>
        </row>
        <row r="1633">
          <cell r="A1633" t="str">
            <v/>
          </cell>
          <cell r="B1633" t="str">
            <v>LCA: LA Basin</v>
          </cell>
          <cell r="C1633" t="str">
            <v>9/25/2019 (6pm-8pm)</v>
          </cell>
          <cell r="D1633">
            <v>24</v>
          </cell>
          <cell r="E1633">
            <v>1.1091842651367188</v>
          </cell>
          <cell r="F1633">
            <v>1.1281173229217529</v>
          </cell>
          <cell r="G1633">
            <v>9.0814558789134026E-3</v>
          </cell>
          <cell r="H1633">
            <v>68.155590299023928</v>
          </cell>
        </row>
        <row r="1634">
          <cell r="A1634" t="str">
            <v/>
          </cell>
          <cell r="B1634" t="str">
            <v>LCA: LA Basin</v>
          </cell>
          <cell r="C1634" t="str">
            <v>10/16/2019</v>
          </cell>
          <cell r="D1634">
            <v>1</v>
          </cell>
          <cell r="E1634">
            <v>0.73952829837799072</v>
          </cell>
          <cell r="F1634">
            <v>0.74415910243988037</v>
          </cell>
          <cell r="G1634">
            <v>5.3681852295994759E-3</v>
          </cell>
          <cell r="H1634">
            <v>66.481763450982143</v>
          </cell>
        </row>
        <row r="1635">
          <cell r="A1635" t="str">
            <v/>
          </cell>
          <cell r="B1635" t="str">
            <v>LCA: LA Basin</v>
          </cell>
          <cell r="C1635" t="str">
            <v>10/16/2019</v>
          </cell>
          <cell r="D1635">
            <v>2</v>
          </cell>
          <cell r="E1635">
            <v>0.65025275945663452</v>
          </cell>
          <cell r="F1635">
            <v>0.65012717247009277</v>
          </cell>
          <cell r="G1635">
            <v>4.7789290547370911E-3</v>
          </cell>
          <cell r="H1635">
            <v>65.381815262000814</v>
          </cell>
        </row>
        <row r="1636">
          <cell r="A1636" t="str">
            <v/>
          </cell>
          <cell r="B1636" t="str">
            <v>LCA: LA Basin</v>
          </cell>
          <cell r="C1636" t="str">
            <v>10/16/2019</v>
          </cell>
          <cell r="D1636">
            <v>3</v>
          </cell>
          <cell r="E1636">
            <v>0.58431541919708252</v>
          </cell>
          <cell r="F1636">
            <v>0.58359068632125854</v>
          </cell>
          <cell r="G1636">
            <v>4.2759929783642292E-3</v>
          </cell>
          <cell r="H1636">
            <v>64.417280975274608</v>
          </cell>
        </row>
        <row r="1637">
          <cell r="A1637" t="str">
            <v/>
          </cell>
          <cell r="B1637" t="str">
            <v>LCA: LA Basin</v>
          </cell>
          <cell r="C1637" t="str">
            <v>10/16/2019</v>
          </cell>
          <cell r="D1637">
            <v>4</v>
          </cell>
          <cell r="E1637">
            <v>0.54793989658355713</v>
          </cell>
          <cell r="F1637">
            <v>0.54211300611495972</v>
          </cell>
          <cell r="G1637">
            <v>3.7007567007094622E-3</v>
          </cell>
          <cell r="H1637">
            <v>63.284372054831081</v>
          </cell>
        </row>
        <row r="1638">
          <cell r="A1638" t="str">
            <v/>
          </cell>
          <cell r="B1638" t="str">
            <v>LCA: LA Basin</v>
          </cell>
          <cell r="C1638" t="str">
            <v>10/16/2019</v>
          </cell>
          <cell r="D1638">
            <v>5</v>
          </cell>
          <cell r="E1638">
            <v>0.52485841512680054</v>
          </cell>
          <cell r="F1638">
            <v>0.52088737487792969</v>
          </cell>
          <cell r="G1638">
            <v>3.1621484085917473E-3</v>
          </cell>
          <cell r="H1638">
            <v>62.407028953240236</v>
          </cell>
        </row>
        <row r="1639">
          <cell r="A1639" t="str">
            <v/>
          </cell>
          <cell r="B1639" t="str">
            <v>LCA: LA Basin</v>
          </cell>
          <cell r="C1639" t="str">
            <v>10/16/2019</v>
          </cell>
          <cell r="D1639">
            <v>6</v>
          </cell>
          <cell r="E1639">
            <v>0.54425340890884399</v>
          </cell>
          <cell r="F1639">
            <v>0.53661394119262695</v>
          </cell>
          <cell r="G1639">
            <v>2.6707393117249012E-3</v>
          </cell>
          <cell r="H1639">
            <v>62.389849255679621</v>
          </cell>
        </row>
        <row r="1640">
          <cell r="A1640" t="str">
            <v/>
          </cell>
          <cell r="B1640" t="str">
            <v>LCA: LA Basin</v>
          </cell>
          <cell r="C1640" t="str">
            <v>10/16/2019</v>
          </cell>
          <cell r="D1640">
            <v>7</v>
          </cell>
          <cell r="E1640">
            <v>0.61608326435089111</v>
          </cell>
          <cell r="F1640">
            <v>0.60817933082580566</v>
          </cell>
          <cell r="G1640">
            <v>2.6127358432859182E-3</v>
          </cell>
          <cell r="H1640">
            <v>61.526570624795568</v>
          </cell>
        </row>
        <row r="1641">
          <cell r="A1641" t="str">
            <v/>
          </cell>
          <cell r="B1641" t="str">
            <v>LCA: LA Basin</v>
          </cell>
          <cell r="C1641" t="str">
            <v>10/16/2019</v>
          </cell>
          <cell r="D1641">
            <v>8</v>
          </cell>
          <cell r="E1641">
            <v>0.61099940538406372</v>
          </cell>
          <cell r="F1641">
            <v>0.60356801748275757</v>
          </cell>
          <cell r="G1641">
            <v>2.7154730632901192E-3</v>
          </cell>
          <cell r="H1641">
            <v>63.258609541699613</v>
          </cell>
        </row>
        <row r="1642">
          <cell r="A1642" t="str">
            <v/>
          </cell>
          <cell r="B1642" t="str">
            <v>LCA: LA Basin</v>
          </cell>
          <cell r="C1642" t="str">
            <v>10/16/2019</v>
          </cell>
          <cell r="D1642">
            <v>9</v>
          </cell>
          <cell r="E1642">
            <v>0.47128364443778992</v>
          </cell>
          <cell r="F1642">
            <v>0.46037104725837708</v>
          </cell>
          <cell r="G1642">
            <v>2.8938795439898968E-3</v>
          </cell>
          <cell r="H1642">
            <v>67.460835540983226</v>
          </cell>
        </row>
        <row r="1643">
          <cell r="A1643" t="str">
            <v/>
          </cell>
          <cell r="B1643" t="str">
            <v>LCA: LA Basin</v>
          </cell>
          <cell r="C1643" t="str">
            <v>10/16/2019</v>
          </cell>
          <cell r="D1643">
            <v>10</v>
          </cell>
          <cell r="E1643">
            <v>0.34466466307640076</v>
          </cell>
          <cell r="F1643">
            <v>0.33097589015960693</v>
          </cell>
          <cell r="G1643">
            <v>3.2185383606702089E-3</v>
          </cell>
          <cell r="H1643">
            <v>73.56532739417554</v>
          </cell>
        </row>
        <row r="1644">
          <cell r="A1644" t="str">
            <v/>
          </cell>
          <cell r="B1644" t="str">
            <v>LCA: LA Basin</v>
          </cell>
          <cell r="C1644" t="str">
            <v>10/16/2019</v>
          </cell>
          <cell r="D1644">
            <v>11</v>
          </cell>
          <cell r="E1644">
            <v>0.24843792617321014</v>
          </cell>
          <cell r="F1644">
            <v>0.23587870597839355</v>
          </cell>
          <cell r="G1644">
            <v>3.4594342578202486E-3</v>
          </cell>
          <cell r="H1644">
            <v>80.503070214558619</v>
          </cell>
        </row>
        <row r="1645">
          <cell r="A1645" t="str">
            <v/>
          </cell>
          <cell r="B1645" t="str">
            <v>LCA: LA Basin</v>
          </cell>
          <cell r="C1645" t="str">
            <v>10/16/2019</v>
          </cell>
          <cell r="D1645">
            <v>12</v>
          </cell>
          <cell r="E1645">
            <v>0.23893934488296509</v>
          </cell>
          <cell r="F1645">
            <v>0.22679778933525085</v>
          </cell>
          <cell r="G1645">
            <v>3.8834461010992527E-3</v>
          </cell>
          <cell r="H1645">
            <v>85.917588559328593</v>
          </cell>
        </row>
        <row r="1646">
          <cell r="A1646" t="str">
            <v/>
          </cell>
          <cell r="B1646" t="str">
            <v>LCA: LA Basin</v>
          </cell>
          <cell r="C1646" t="str">
            <v>10/16/2019</v>
          </cell>
          <cell r="D1646">
            <v>13</v>
          </cell>
          <cell r="E1646">
            <v>0.30012211203575134</v>
          </cell>
          <cell r="F1646">
            <v>0.28177011013031006</v>
          </cell>
          <cell r="G1646">
            <v>4.5377309434115887E-3</v>
          </cell>
          <cell r="H1646">
            <v>84.578632282291551</v>
          </cell>
        </row>
        <row r="1647">
          <cell r="A1647" t="str">
            <v/>
          </cell>
          <cell r="B1647" t="str">
            <v>LCA: LA Basin</v>
          </cell>
          <cell r="C1647" t="str">
            <v>10/16/2019</v>
          </cell>
          <cell r="D1647">
            <v>14</v>
          </cell>
          <cell r="E1647">
            <v>0.43934294581413269</v>
          </cell>
          <cell r="F1647">
            <v>0.38139858841896057</v>
          </cell>
          <cell r="G1647">
            <v>5.1718847826123238E-3</v>
          </cell>
          <cell r="H1647">
            <v>85.271148048282811</v>
          </cell>
        </row>
        <row r="1648">
          <cell r="A1648" t="str">
            <v/>
          </cell>
          <cell r="B1648" t="str">
            <v>LCA: LA Basin</v>
          </cell>
          <cell r="C1648" t="str">
            <v>10/16/2019</v>
          </cell>
          <cell r="D1648">
            <v>15</v>
          </cell>
          <cell r="E1648">
            <v>0.64530247449874878</v>
          </cell>
          <cell r="F1648">
            <v>0.5777924656867981</v>
          </cell>
          <cell r="G1648">
            <v>5.8937836438417435E-3</v>
          </cell>
          <cell r="H1648">
            <v>87.369175008738807</v>
          </cell>
        </row>
        <row r="1649">
          <cell r="A1649" t="str">
            <v/>
          </cell>
          <cell r="B1649" t="str">
            <v>LCA: LA Basin</v>
          </cell>
          <cell r="C1649" t="str">
            <v>10/16/2019</v>
          </cell>
          <cell r="D1649">
            <v>16</v>
          </cell>
          <cell r="E1649">
            <v>0.90210855007171631</v>
          </cell>
          <cell r="F1649">
            <v>0.82963114976882935</v>
          </cell>
          <cell r="G1649">
            <v>6.523477379232645E-3</v>
          </cell>
          <cell r="H1649">
            <v>85.849369593307244</v>
          </cell>
        </row>
        <row r="1650">
          <cell r="A1650" t="str">
            <v/>
          </cell>
          <cell r="B1650" t="str">
            <v>LCA: LA Basin</v>
          </cell>
          <cell r="C1650" t="str">
            <v>10/16/2019</v>
          </cell>
          <cell r="D1650">
            <v>17</v>
          </cell>
          <cell r="E1650">
            <v>1.04420006275177</v>
          </cell>
          <cell r="F1650">
            <v>0.99048382043838501</v>
          </cell>
          <cell r="G1650">
            <v>6.7218886688351631E-3</v>
          </cell>
          <cell r="H1650">
            <v>81.693505567893041</v>
          </cell>
        </row>
        <row r="1651">
          <cell r="A1651" t="str">
            <v/>
          </cell>
          <cell r="B1651" t="str">
            <v>LCA: LA Basin</v>
          </cell>
          <cell r="C1651" t="str">
            <v>10/16/2019</v>
          </cell>
          <cell r="D1651">
            <v>18</v>
          </cell>
          <cell r="E1651">
            <v>1.1102839708328247</v>
          </cell>
          <cell r="F1651">
            <v>1.1639972925186157</v>
          </cell>
          <cell r="G1651">
            <v>6.4927833154797554E-3</v>
          </cell>
          <cell r="H1651">
            <v>80.024201617617067</v>
          </cell>
        </row>
        <row r="1652">
          <cell r="A1652" t="str">
            <v/>
          </cell>
          <cell r="B1652" t="str">
            <v>LCA: LA Basin</v>
          </cell>
          <cell r="C1652" t="str">
            <v>10/16/2019</v>
          </cell>
          <cell r="D1652">
            <v>19</v>
          </cell>
          <cell r="E1652">
            <v>1.2189128398895264</v>
          </cell>
          <cell r="F1652">
            <v>1.2400330305099487</v>
          </cell>
          <cell r="G1652">
            <v>6.0751261189579964E-3</v>
          </cell>
          <cell r="H1652">
            <v>76.378321884823691</v>
          </cell>
        </row>
        <row r="1653">
          <cell r="A1653" t="str">
            <v/>
          </cell>
          <cell r="B1653" t="str">
            <v>LCA: LA Basin</v>
          </cell>
          <cell r="C1653" t="str">
            <v>10/16/2019</v>
          </cell>
          <cell r="D1653">
            <v>20</v>
          </cell>
          <cell r="E1653">
            <v>1.2508656978607178</v>
          </cell>
          <cell r="F1653">
            <v>1.2686115503311157</v>
          </cell>
          <cell r="G1653">
            <v>5.9087546542286873E-3</v>
          </cell>
          <cell r="H1653">
            <v>73.491150392713422</v>
          </cell>
        </row>
        <row r="1654">
          <cell r="A1654" t="str">
            <v/>
          </cell>
          <cell r="B1654" t="str">
            <v>LCA: LA Basin</v>
          </cell>
          <cell r="C1654" t="str">
            <v>10/16/2019</v>
          </cell>
          <cell r="D1654">
            <v>21</v>
          </cell>
          <cell r="E1654">
            <v>1.2256890535354614</v>
          </cell>
          <cell r="F1654">
            <v>1.2415271997451782</v>
          </cell>
          <cell r="G1654">
            <v>5.6896018795669079E-3</v>
          </cell>
          <cell r="H1654">
            <v>71.660872113449173</v>
          </cell>
        </row>
        <row r="1655">
          <cell r="A1655" t="str">
            <v/>
          </cell>
          <cell r="B1655" t="str">
            <v>LCA: LA Basin</v>
          </cell>
          <cell r="C1655" t="str">
            <v>10/16/2019</v>
          </cell>
          <cell r="D1655">
            <v>22</v>
          </cell>
          <cell r="E1655">
            <v>1.1502574682235718</v>
          </cell>
          <cell r="F1655">
            <v>1.1582591533660889</v>
          </cell>
          <cell r="G1655">
            <v>5.5210413411259651E-3</v>
          </cell>
          <cell r="H1655">
            <v>69.976906107119547</v>
          </cell>
        </row>
        <row r="1656">
          <cell r="A1656" t="str">
            <v/>
          </cell>
          <cell r="B1656" t="str">
            <v>LCA: LA Basin</v>
          </cell>
          <cell r="C1656" t="str">
            <v>10/16/2019</v>
          </cell>
          <cell r="D1656">
            <v>23</v>
          </cell>
          <cell r="E1656">
            <v>1.0395625829696655</v>
          </cell>
          <cell r="F1656">
            <v>1.051423192024231</v>
          </cell>
          <cell r="G1656">
            <v>5.6830695830285549E-3</v>
          </cell>
          <cell r="H1656">
            <v>68.694781854395842</v>
          </cell>
        </row>
        <row r="1657">
          <cell r="A1657" t="str">
            <v/>
          </cell>
          <cell r="B1657" t="str">
            <v>LCA: LA Basin</v>
          </cell>
          <cell r="C1657" t="str">
            <v>10/16/2019</v>
          </cell>
          <cell r="D1657">
            <v>24</v>
          </cell>
          <cell r="E1657">
            <v>0.86198848485946655</v>
          </cell>
          <cell r="F1657">
            <v>0.88555645942687988</v>
          </cell>
          <cell r="G1657">
            <v>5.476473830640316E-3</v>
          </cell>
          <cell r="H1657">
            <v>67.185541437083955</v>
          </cell>
        </row>
        <row r="1658">
          <cell r="A1658" t="str">
            <v/>
          </cell>
          <cell r="B1658" t="str">
            <v>LCA: LA Basin</v>
          </cell>
          <cell r="C1658" t="str">
            <v>10/21/2019 (6pm-8pm)</v>
          </cell>
          <cell r="D1658">
            <v>1</v>
          </cell>
          <cell r="E1658">
            <v>0.40065658092498779</v>
          </cell>
          <cell r="F1658">
            <v>0.39921212196350098</v>
          </cell>
          <cell r="G1658">
            <v>8.375665545463562E-2</v>
          </cell>
          <cell r="H1658">
            <v>67.63</v>
          </cell>
          <cell r="I1658">
            <v>1</v>
          </cell>
        </row>
        <row r="1659">
          <cell r="A1659" t="str">
            <v/>
          </cell>
          <cell r="B1659" t="str">
            <v>LCA: LA Basin</v>
          </cell>
          <cell r="C1659" t="str">
            <v>10/21/2019 (6pm-7pm)</v>
          </cell>
          <cell r="D1659">
            <v>1</v>
          </cell>
          <cell r="E1659">
            <v>0.28333333134651184</v>
          </cell>
          <cell r="F1659">
            <v>0.5716666579246521</v>
          </cell>
          <cell r="G1659">
            <v>0.31771427392959595</v>
          </cell>
          <cell r="H1659">
            <v>66</v>
          </cell>
          <cell r="I1659">
            <v>1</v>
          </cell>
        </row>
        <row r="1660">
          <cell r="A1660" t="str">
            <v/>
          </cell>
          <cell r="B1660" t="str">
            <v>LCA: LA Basin</v>
          </cell>
          <cell r="C1660" t="str">
            <v>10/21/2019 (6pm-7pm)</v>
          </cell>
          <cell r="D1660">
            <v>2</v>
          </cell>
          <cell r="E1660">
            <v>0.37999996542930603</v>
          </cell>
          <cell r="F1660">
            <v>0.40000000596046448</v>
          </cell>
          <cell r="G1660">
            <v>0.25507351756095886</v>
          </cell>
          <cell r="H1660">
            <v>64.849999999999994</v>
          </cell>
          <cell r="I1660">
            <v>1</v>
          </cell>
        </row>
        <row r="1661">
          <cell r="A1661" t="str">
            <v/>
          </cell>
          <cell r="B1661" t="str">
            <v>LCA: LA Basin</v>
          </cell>
          <cell r="C1661" t="str">
            <v>10/21/2019 (6pm-8pm)</v>
          </cell>
          <cell r="D1661">
            <v>2</v>
          </cell>
          <cell r="E1661">
            <v>0.34505051374435425</v>
          </cell>
          <cell r="F1661">
            <v>0.40593940019607544</v>
          </cell>
          <cell r="G1661">
            <v>8.6827725172042847E-2</v>
          </cell>
          <cell r="H1661">
            <v>66.05</v>
          </cell>
          <cell r="I1661">
            <v>1</v>
          </cell>
        </row>
        <row r="1662">
          <cell r="A1662" t="str">
            <v/>
          </cell>
          <cell r="B1662" t="str">
            <v>LCA: LA Basin</v>
          </cell>
          <cell r="C1662" t="str">
            <v>10/21/2019 (6pm-8pm)</v>
          </cell>
          <cell r="D1662">
            <v>3</v>
          </cell>
          <cell r="E1662">
            <v>0.2991919219493866</v>
          </cell>
          <cell r="F1662">
            <v>0.42096969485282898</v>
          </cell>
          <cell r="G1662">
            <v>8.6701393127441406E-2</v>
          </cell>
          <cell r="H1662">
            <v>64.28</v>
          </cell>
          <cell r="I1662">
            <v>1</v>
          </cell>
        </row>
        <row r="1663">
          <cell r="A1663" t="str">
            <v/>
          </cell>
          <cell r="B1663" t="str">
            <v>LCA: LA Basin</v>
          </cell>
          <cell r="C1663" t="str">
            <v>10/21/2019 (6pm-7pm)</v>
          </cell>
          <cell r="D1663">
            <v>3</v>
          </cell>
          <cell r="E1663">
            <v>7.8333340585231781E-2</v>
          </cell>
          <cell r="F1663">
            <v>0.36666664481163025</v>
          </cell>
          <cell r="G1663">
            <v>0.28706970810890198</v>
          </cell>
          <cell r="H1663">
            <v>63.19</v>
          </cell>
          <cell r="I1663">
            <v>1</v>
          </cell>
        </row>
        <row r="1664">
          <cell r="A1664" t="str">
            <v/>
          </cell>
          <cell r="B1664" t="str">
            <v>LCA: LA Basin</v>
          </cell>
          <cell r="C1664" t="str">
            <v>10/21/2019 (6pm-7pm)</v>
          </cell>
          <cell r="D1664">
            <v>4</v>
          </cell>
          <cell r="E1664">
            <v>8.7499998509883881E-2</v>
          </cell>
          <cell r="F1664">
            <v>0.35249999165534973</v>
          </cell>
          <cell r="G1664">
            <v>0.26135465502738953</v>
          </cell>
          <cell r="H1664">
            <v>62.47</v>
          </cell>
          <cell r="I1664">
            <v>1</v>
          </cell>
        </row>
        <row r="1665">
          <cell r="A1665" t="str">
            <v/>
          </cell>
          <cell r="B1665" t="str">
            <v>LCA: LA Basin</v>
          </cell>
          <cell r="C1665" t="str">
            <v>10/21/2019 (6pm-8pm)</v>
          </cell>
          <cell r="D1665">
            <v>4</v>
          </cell>
          <cell r="E1665">
            <v>0.28449493646621704</v>
          </cell>
          <cell r="F1665">
            <v>0.41660606861114502</v>
          </cell>
          <cell r="G1665">
            <v>5.0645634531974792E-2</v>
          </cell>
          <cell r="H1665">
            <v>63.54</v>
          </cell>
          <cell r="I1665">
            <v>1</v>
          </cell>
        </row>
        <row r="1666">
          <cell r="A1666" t="str">
            <v/>
          </cell>
          <cell r="B1666" t="str">
            <v>LCA: LA Basin</v>
          </cell>
          <cell r="C1666" t="str">
            <v>10/21/2019 (6pm-7pm)</v>
          </cell>
          <cell r="D1666">
            <v>5</v>
          </cell>
          <cell r="E1666">
            <v>0.40833333134651184</v>
          </cell>
          <cell r="F1666">
            <v>0.36666667461395264</v>
          </cell>
          <cell r="G1666">
            <v>0.29528352618217468</v>
          </cell>
          <cell r="H1666">
            <v>61.97</v>
          </cell>
          <cell r="I1666">
            <v>1</v>
          </cell>
        </row>
        <row r="1667">
          <cell r="A1667" t="str">
            <v/>
          </cell>
          <cell r="B1667" t="str">
            <v>LCA: LA Basin</v>
          </cell>
          <cell r="C1667" t="str">
            <v>10/21/2019 (6pm-8pm)</v>
          </cell>
          <cell r="D1667">
            <v>5</v>
          </cell>
          <cell r="E1667">
            <v>0.34868687391281128</v>
          </cell>
          <cell r="F1667">
            <v>0.27557575702667236</v>
          </cell>
          <cell r="G1667">
            <v>5.8035954833030701E-2</v>
          </cell>
          <cell r="H1667">
            <v>63.15</v>
          </cell>
          <cell r="I1667">
            <v>1</v>
          </cell>
        </row>
        <row r="1668">
          <cell r="A1668" t="str">
            <v/>
          </cell>
          <cell r="B1668" t="str">
            <v>LCA: LA Basin</v>
          </cell>
          <cell r="C1668" t="str">
            <v>10/21/2019 (6pm-8pm)</v>
          </cell>
          <cell r="D1668">
            <v>6</v>
          </cell>
          <cell r="E1668">
            <v>0.54151517152786255</v>
          </cell>
          <cell r="F1668">
            <v>0.46818181872367859</v>
          </cell>
          <cell r="G1668">
            <v>0.10160248726606369</v>
          </cell>
          <cell r="H1668">
            <v>62.15</v>
          </cell>
          <cell r="I1668">
            <v>1</v>
          </cell>
        </row>
        <row r="1669">
          <cell r="A1669" t="str">
            <v/>
          </cell>
          <cell r="B1669" t="str">
            <v>LCA: LA Basin</v>
          </cell>
          <cell r="C1669" t="str">
            <v>10/21/2019 (6pm-7pm)</v>
          </cell>
          <cell r="D1669">
            <v>6</v>
          </cell>
          <cell r="E1669">
            <v>0.57249999046325684</v>
          </cell>
          <cell r="F1669">
            <v>0.27750000357627869</v>
          </cell>
          <cell r="G1669">
            <v>0.24231092631816864</v>
          </cell>
          <cell r="H1669">
            <v>61.34</v>
          </cell>
          <cell r="I1669">
            <v>1</v>
          </cell>
        </row>
        <row r="1670">
          <cell r="A1670" t="str">
            <v/>
          </cell>
          <cell r="B1670" t="str">
            <v>LCA: LA Basin</v>
          </cell>
          <cell r="C1670" t="str">
            <v>10/21/2019 (6pm-7pm)</v>
          </cell>
          <cell r="D1670">
            <v>7</v>
          </cell>
          <cell r="E1670">
            <v>0.51333332061767578</v>
          </cell>
          <cell r="F1670">
            <v>0.35666665434837341</v>
          </cell>
          <cell r="G1670">
            <v>0.19870063662528992</v>
          </cell>
          <cell r="H1670">
            <v>61.209999999999994</v>
          </cell>
          <cell r="I1670">
            <v>1</v>
          </cell>
        </row>
        <row r="1671">
          <cell r="A1671" t="str">
            <v/>
          </cell>
          <cell r="B1671" t="str">
            <v>LCA: LA Basin</v>
          </cell>
          <cell r="C1671" t="str">
            <v>10/21/2019 (6pm-8pm)</v>
          </cell>
          <cell r="D1671">
            <v>7</v>
          </cell>
          <cell r="E1671">
            <v>0.63979798555374146</v>
          </cell>
          <cell r="F1671">
            <v>0.67424243688583374</v>
          </cell>
          <cell r="G1671">
            <v>0.13928611576557159</v>
          </cell>
          <cell r="H1671">
            <v>62.19</v>
          </cell>
          <cell r="I1671">
            <v>1</v>
          </cell>
        </row>
        <row r="1672">
          <cell r="A1672" t="str">
            <v/>
          </cell>
          <cell r="B1672" t="str">
            <v>LCA: LA Basin</v>
          </cell>
          <cell r="C1672" t="str">
            <v>10/21/2019 (6pm-8pm)</v>
          </cell>
          <cell r="D1672">
            <v>8</v>
          </cell>
          <cell r="E1672">
            <v>0.45469698309898376</v>
          </cell>
          <cell r="F1672">
            <v>0.43836364150047302</v>
          </cell>
          <cell r="G1672">
            <v>6.7905701696872711E-2</v>
          </cell>
          <cell r="H1672">
            <v>63.159999999999989</v>
          </cell>
          <cell r="I1672">
            <v>1</v>
          </cell>
        </row>
        <row r="1673">
          <cell r="A1673" t="str">
            <v/>
          </cell>
          <cell r="B1673" t="str">
            <v>LCA: LA Basin</v>
          </cell>
          <cell r="C1673" t="str">
            <v>10/21/2019 (6pm-7pm)</v>
          </cell>
          <cell r="D1673">
            <v>8</v>
          </cell>
          <cell r="E1673">
            <v>0.18833331763744354</v>
          </cell>
          <cell r="F1673">
            <v>0.53666669130325317</v>
          </cell>
          <cell r="G1673">
            <v>0.54079478979110718</v>
          </cell>
          <cell r="H1673">
            <v>62.2</v>
          </cell>
          <cell r="I1673">
            <v>1</v>
          </cell>
        </row>
        <row r="1674">
          <cell r="A1674" t="str">
            <v/>
          </cell>
          <cell r="B1674" t="str">
            <v>LCA: LA Basin</v>
          </cell>
          <cell r="C1674" t="str">
            <v>10/21/2019 (6pm-7pm)</v>
          </cell>
          <cell r="D1674">
            <v>9</v>
          </cell>
          <cell r="E1674">
            <v>0.47333332896232605</v>
          </cell>
          <cell r="F1674">
            <v>0.51166665554046631</v>
          </cell>
          <cell r="G1674">
            <v>0.20114430785179138</v>
          </cell>
          <cell r="H1674">
            <v>66.14500000000001</v>
          </cell>
          <cell r="I1674">
            <v>1</v>
          </cell>
        </row>
        <row r="1675">
          <cell r="A1675" t="str">
            <v/>
          </cell>
          <cell r="B1675" t="str">
            <v>LCA: LA Basin</v>
          </cell>
          <cell r="C1675" t="str">
            <v>10/21/2019 (6pm-8pm)</v>
          </cell>
          <cell r="D1675">
            <v>9</v>
          </cell>
          <cell r="E1675">
            <v>0.30909091234207153</v>
          </cell>
          <cell r="F1675">
            <v>0.19509090483188629</v>
          </cell>
          <cell r="G1675">
            <v>7.7681340277194977E-2</v>
          </cell>
          <cell r="H1675">
            <v>67.37</v>
          </cell>
          <cell r="I1675">
            <v>1</v>
          </cell>
        </row>
        <row r="1676">
          <cell r="A1676" t="str">
            <v/>
          </cell>
          <cell r="B1676" t="str">
            <v>LCA: LA Basin</v>
          </cell>
          <cell r="C1676" t="str">
            <v>10/21/2019 (6pm-8pm)</v>
          </cell>
          <cell r="D1676">
            <v>10</v>
          </cell>
          <cell r="E1676">
            <v>0.25712120532989502</v>
          </cell>
          <cell r="F1676">
            <v>0.32545456290245056</v>
          </cell>
          <cell r="G1676">
            <v>0.21043373644351959</v>
          </cell>
          <cell r="H1676">
            <v>74.3</v>
          </cell>
          <cell r="I1676">
            <v>1</v>
          </cell>
        </row>
        <row r="1677">
          <cell r="A1677" t="str">
            <v/>
          </cell>
          <cell r="B1677" t="str">
            <v>LCA: LA Basin</v>
          </cell>
          <cell r="C1677" t="str">
            <v>10/21/2019 (6pm-7pm)</v>
          </cell>
          <cell r="D1677">
            <v>10</v>
          </cell>
          <cell r="E1677">
            <v>0.2383333295583725</v>
          </cell>
          <cell r="F1677">
            <v>0.44166666269302368</v>
          </cell>
          <cell r="G1677">
            <v>0.18238770961761475</v>
          </cell>
          <cell r="H1677">
            <v>73.099999999999994</v>
          </cell>
          <cell r="I1677">
            <v>1</v>
          </cell>
        </row>
        <row r="1678">
          <cell r="A1678" t="str">
            <v/>
          </cell>
          <cell r="B1678" t="str">
            <v>LCA: LA Basin</v>
          </cell>
          <cell r="C1678" t="str">
            <v>10/21/2019 (6pm-7pm)</v>
          </cell>
          <cell r="D1678">
            <v>11</v>
          </cell>
          <cell r="E1678">
            <v>8.8333301246166229E-2</v>
          </cell>
          <cell r="F1678">
            <v>0.63166666030883789</v>
          </cell>
          <cell r="G1678">
            <v>1.1463505029678345</v>
          </cell>
          <cell r="H1678">
            <v>80.199999999999989</v>
          </cell>
          <cell r="I1678">
            <v>1</v>
          </cell>
        </row>
        <row r="1679">
          <cell r="A1679" t="str">
            <v/>
          </cell>
          <cell r="B1679" t="str">
            <v>LCA: LA Basin</v>
          </cell>
          <cell r="C1679" t="str">
            <v>10/21/2019 (6pm-8pm)</v>
          </cell>
          <cell r="D1679">
            <v>11</v>
          </cell>
          <cell r="E1679">
            <v>-1.6161620616912842E-2</v>
          </cell>
          <cell r="F1679">
            <v>0.44339394569396973</v>
          </cell>
          <cell r="G1679">
            <v>0.31405529379844666</v>
          </cell>
          <cell r="H1679">
            <v>81.099999999999994</v>
          </cell>
          <cell r="I1679">
            <v>1</v>
          </cell>
        </row>
        <row r="1680">
          <cell r="A1680" t="str">
            <v/>
          </cell>
          <cell r="B1680" t="str">
            <v>LCA: LA Basin</v>
          </cell>
          <cell r="C1680" t="str">
            <v>10/21/2019 (6pm-7pm)</v>
          </cell>
          <cell r="D1680">
            <v>12</v>
          </cell>
          <cell r="E1680">
            <v>-2.3333333432674408E-2</v>
          </cell>
          <cell r="F1680">
            <v>0.49833333492279053</v>
          </cell>
          <cell r="G1680">
            <v>0.33980488777160645</v>
          </cell>
          <cell r="H1680">
            <v>85.5</v>
          </cell>
          <cell r="I1680">
            <v>1</v>
          </cell>
        </row>
        <row r="1681">
          <cell r="A1681" t="str">
            <v/>
          </cell>
          <cell r="B1681" t="str">
            <v>LCA: LA Basin</v>
          </cell>
          <cell r="C1681" t="str">
            <v>10/21/2019 (6pm-8pm)</v>
          </cell>
          <cell r="D1681">
            <v>12</v>
          </cell>
          <cell r="E1681">
            <v>-0.14368686079978943</v>
          </cell>
          <cell r="F1681">
            <v>0.18642424046993256</v>
          </cell>
          <cell r="G1681">
            <v>0.20675414800643921</v>
          </cell>
          <cell r="H1681">
            <v>85.6</v>
          </cell>
          <cell r="I1681">
            <v>1</v>
          </cell>
        </row>
        <row r="1682">
          <cell r="A1682" t="str">
            <v/>
          </cell>
          <cell r="B1682" t="str">
            <v>LCA: LA Basin</v>
          </cell>
          <cell r="C1682" t="str">
            <v>10/21/2019 (6pm-8pm)</v>
          </cell>
          <cell r="D1682">
            <v>13</v>
          </cell>
          <cell r="E1682">
            <v>-0.17121212184429169</v>
          </cell>
          <cell r="F1682">
            <v>3.454550402238965E-3</v>
          </cell>
          <cell r="G1682">
            <v>0.31564652919769287</v>
          </cell>
          <cell r="H1682">
            <v>88.7</v>
          </cell>
          <cell r="I1682">
            <v>1</v>
          </cell>
        </row>
        <row r="1683">
          <cell r="A1683" t="str">
            <v/>
          </cell>
          <cell r="B1683" t="str">
            <v>LCA: LA Basin</v>
          </cell>
          <cell r="C1683" t="str">
            <v>10/21/2019 (6pm-7pm)</v>
          </cell>
          <cell r="D1683">
            <v>13</v>
          </cell>
          <cell r="E1683">
            <v>0.54166668653488159</v>
          </cell>
          <cell r="F1683">
            <v>0.26833334565162659</v>
          </cell>
          <cell r="G1683">
            <v>0.20339480042457581</v>
          </cell>
          <cell r="H1683">
            <v>85.7</v>
          </cell>
          <cell r="I1683">
            <v>1</v>
          </cell>
        </row>
        <row r="1684">
          <cell r="A1684" t="str">
            <v/>
          </cell>
          <cell r="B1684" t="str">
            <v>LCA: LA Basin</v>
          </cell>
          <cell r="C1684" t="str">
            <v>10/21/2019 (6pm-8pm)</v>
          </cell>
          <cell r="D1684">
            <v>14</v>
          </cell>
          <cell r="E1684">
            <v>-5.8030311018228531E-2</v>
          </cell>
          <cell r="F1684">
            <v>3.1636353582143784E-2</v>
          </cell>
          <cell r="G1684">
            <v>0.23557119071483612</v>
          </cell>
          <cell r="H1684">
            <v>89.6</v>
          </cell>
          <cell r="I1684">
            <v>1</v>
          </cell>
        </row>
        <row r="1685">
          <cell r="A1685" t="str">
            <v/>
          </cell>
          <cell r="B1685" t="str">
            <v>LCA: LA Basin</v>
          </cell>
          <cell r="C1685" t="str">
            <v>10/21/2019 (6pm-7pm)</v>
          </cell>
          <cell r="D1685">
            <v>14</v>
          </cell>
          <cell r="E1685">
            <v>0.51166665554046631</v>
          </cell>
          <cell r="F1685">
            <v>0.30833333730697632</v>
          </cell>
          <cell r="G1685">
            <v>0.27325710654258728</v>
          </cell>
          <cell r="H1685">
            <v>85.9</v>
          </cell>
          <cell r="I1685">
            <v>1</v>
          </cell>
        </row>
        <row r="1686">
          <cell r="A1686" t="str">
            <v/>
          </cell>
          <cell r="B1686" t="str">
            <v>LCA: LA Basin</v>
          </cell>
          <cell r="C1686" t="str">
            <v>10/21/2019 (6pm-8pm)</v>
          </cell>
          <cell r="D1686">
            <v>15</v>
          </cell>
          <cell r="E1686">
            <v>-8.8333345949649811E-2</v>
          </cell>
          <cell r="F1686">
            <v>-0.1679999977350235</v>
          </cell>
          <cell r="G1686">
            <v>0.50131046772003174</v>
          </cell>
          <cell r="H1686">
            <v>89.4</v>
          </cell>
          <cell r="I1686">
            <v>1</v>
          </cell>
        </row>
        <row r="1687">
          <cell r="A1687" t="str">
            <v/>
          </cell>
          <cell r="B1687" t="str">
            <v>LCA: LA Basin</v>
          </cell>
          <cell r="C1687" t="str">
            <v>10/21/2019 (6pm-7pm)</v>
          </cell>
          <cell r="D1687">
            <v>15</v>
          </cell>
          <cell r="E1687">
            <v>0.3425000011920929</v>
          </cell>
          <cell r="F1687">
            <v>0.37749999761581421</v>
          </cell>
          <cell r="G1687">
            <v>0.27606987953186035</v>
          </cell>
          <cell r="H1687">
            <v>86.6</v>
          </cell>
          <cell r="I1687">
            <v>1</v>
          </cell>
        </row>
        <row r="1688">
          <cell r="A1688" t="str">
            <v/>
          </cell>
          <cell r="B1688" t="str">
            <v>LCA: LA Basin</v>
          </cell>
          <cell r="C1688" t="str">
            <v>10/21/2019 (6pm-7pm)</v>
          </cell>
          <cell r="D1688">
            <v>16</v>
          </cell>
          <cell r="E1688">
            <v>0.53083336353302002</v>
          </cell>
          <cell r="F1688">
            <v>0.55416667461395264</v>
          </cell>
          <cell r="G1688">
            <v>0.46212223172187805</v>
          </cell>
          <cell r="H1688">
            <v>87.199999999999989</v>
          </cell>
          <cell r="I1688">
            <v>1</v>
          </cell>
        </row>
        <row r="1689">
          <cell r="A1689" t="str">
            <v/>
          </cell>
          <cell r="B1689" t="str">
            <v>LCA: LA Basin</v>
          </cell>
          <cell r="C1689" t="str">
            <v>10/21/2019 (6pm-8pm)</v>
          </cell>
          <cell r="D1689">
            <v>16</v>
          </cell>
          <cell r="E1689">
            <v>0.37196969985961914</v>
          </cell>
          <cell r="F1689">
            <v>7.3636360466480255E-2</v>
          </cell>
          <cell r="G1689">
            <v>0.63995903730392456</v>
          </cell>
          <cell r="H1689">
            <v>88.6</v>
          </cell>
          <cell r="I1689">
            <v>1</v>
          </cell>
        </row>
        <row r="1690">
          <cell r="A1690" t="str">
            <v/>
          </cell>
          <cell r="B1690" t="str">
            <v>LCA: LA Basin</v>
          </cell>
          <cell r="C1690" t="str">
            <v>10/21/2019 (6pm-8pm)</v>
          </cell>
          <cell r="D1690">
            <v>17</v>
          </cell>
          <cell r="E1690">
            <v>0.11570706218481064</v>
          </cell>
          <cell r="F1690">
            <v>0.21515151858329773</v>
          </cell>
          <cell r="G1690">
            <v>0.47241559624671936</v>
          </cell>
          <cell r="H1690">
            <v>88.4</v>
          </cell>
          <cell r="I1690">
            <v>1</v>
          </cell>
        </row>
        <row r="1691">
          <cell r="A1691" t="str">
            <v/>
          </cell>
          <cell r="B1691" t="str">
            <v>LCA: LA Basin</v>
          </cell>
          <cell r="C1691" t="str">
            <v>10/21/2019 (6pm-7pm)</v>
          </cell>
          <cell r="D1691">
            <v>17</v>
          </cell>
          <cell r="E1691">
            <v>0.10666666924953461</v>
          </cell>
          <cell r="F1691">
            <v>0.37333333492279053</v>
          </cell>
          <cell r="G1691">
            <v>0.42805114388465881</v>
          </cell>
          <cell r="H1691">
            <v>86.75</v>
          </cell>
          <cell r="I1691">
            <v>1</v>
          </cell>
        </row>
        <row r="1692">
          <cell r="A1692" t="str">
            <v/>
          </cell>
          <cell r="B1692" t="str">
            <v>LCA: LA Basin</v>
          </cell>
          <cell r="C1692" t="str">
            <v>10/21/2019 (6pm-8pm)</v>
          </cell>
          <cell r="D1692">
            <v>18</v>
          </cell>
          <cell r="E1692">
            <v>0.55267679691314697</v>
          </cell>
          <cell r="F1692">
            <v>0.19078788161277771</v>
          </cell>
          <cell r="G1692">
            <v>0.41868224740028381</v>
          </cell>
          <cell r="H1692">
            <v>85.7</v>
          </cell>
          <cell r="I1692">
            <v>1</v>
          </cell>
        </row>
        <row r="1693">
          <cell r="A1693" t="str">
            <v/>
          </cell>
          <cell r="B1693" t="str">
            <v>LCA: LA Basin</v>
          </cell>
          <cell r="C1693" t="str">
            <v>10/21/2019 (6pm-7pm)</v>
          </cell>
          <cell r="D1693">
            <v>18</v>
          </cell>
          <cell r="E1693">
            <v>0.18916666507720947</v>
          </cell>
          <cell r="F1693">
            <v>0.38083335757255554</v>
          </cell>
          <cell r="G1693">
            <v>0.6167798638343811</v>
          </cell>
          <cell r="H1693">
            <v>83.7</v>
          </cell>
          <cell r="I1693">
            <v>1</v>
          </cell>
        </row>
        <row r="1694">
          <cell r="A1694" t="str">
            <v/>
          </cell>
          <cell r="B1694" t="str">
            <v>LCA: LA Basin</v>
          </cell>
          <cell r="C1694" t="str">
            <v>10/21/2019 (6pm-7pm)</v>
          </cell>
          <cell r="D1694">
            <v>19</v>
          </cell>
          <cell r="E1694">
            <v>0.39083334803581238</v>
          </cell>
          <cell r="F1694">
            <v>0.49416667222976685</v>
          </cell>
          <cell r="G1694">
            <v>0.35355141758918762</v>
          </cell>
          <cell r="H1694">
            <v>80.75</v>
          </cell>
          <cell r="I1694">
            <v>1</v>
          </cell>
        </row>
        <row r="1695">
          <cell r="A1695" t="str">
            <v/>
          </cell>
          <cell r="B1695" t="str">
            <v>LCA: LA Basin</v>
          </cell>
          <cell r="C1695" t="str">
            <v>10/21/2019 (6pm-8pm)</v>
          </cell>
          <cell r="D1695">
            <v>19</v>
          </cell>
          <cell r="E1695">
            <v>1.1260100603103638</v>
          </cell>
          <cell r="F1695">
            <v>0.82278788089752197</v>
          </cell>
          <cell r="G1695">
            <v>0.5455169677734375</v>
          </cell>
          <cell r="H1695">
            <v>81.900000000000006</v>
          </cell>
          <cell r="I1695">
            <v>1</v>
          </cell>
        </row>
        <row r="1696">
          <cell r="A1696" t="str">
            <v/>
          </cell>
          <cell r="B1696" t="str">
            <v>LCA: LA Basin</v>
          </cell>
          <cell r="C1696" t="str">
            <v>10/21/2019 (6pm-7pm)</v>
          </cell>
          <cell r="D1696">
            <v>20</v>
          </cell>
          <cell r="E1696">
            <v>0.88916665315628052</v>
          </cell>
          <cell r="F1696">
            <v>0.56083333492279053</v>
          </cell>
          <cell r="G1696">
            <v>0.30862709879875183</v>
          </cell>
          <cell r="H1696">
            <v>79.150000000000006</v>
          </cell>
          <cell r="I1696">
            <v>1</v>
          </cell>
        </row>
        <row r="1697">
          <cell r="A1697" t="str">
            <v/>
          </cell>
          <cell r="B1697" t="str">
            <v>LCA: LA Basin</v>
          </cell>
          <cell r="C1697" t="str">
            <v>10/21/2019 (6pm-8pm)</v>
          </cell>
          <cell r="D1697">
            <v>20</v>
          </cell>
          <cell r="E1697">
            <v>1.0768687725067139</v>
          </cell>
          <cell r="F1697">
            <v>1.1637575626373291</v>
          </cell>
          <cell r="G1697">
            <v>0.49897748231887817</v>
          </cell>
          <cell r="H1697">
            <v>80.3</v>
          </cell>
          <cell r="I1697">
            <v>1</v>
          </cell>
        </row>
        <row r="1698">
          <cell r="A1698" t="str">
            <v/>
          </cell>
          <cell r="B1698" t="str">
            <v>LCA: LA Basin</v>
          </cell>
          <cell r="C1698" t="str">
            <v>10/21/2019 (6pm-7pm)</v>
          </cell>
          <cell r="D1698">
            <v>21</v>
          </cell>
          <cell r="E1698">
            <v>0.48666670918464661</v>
          </cell>
          <cell r="F1698">
            <v>1.06333327293396</v>
          </cell>
          <cell r="G1698">
            <v>0.4350510835647583</v>
          </cell>
          <cell r="H1698">
            <v>76.75</v>
          </cell>
          <cell r="I1698">
            <v>1</v>
          </cell>
        </row>
        <row r="1699">
          <cell r="A1699" t="str">
            <v/>
          </cell>
          <cell r="B1699" t="str">
            <v>LCA: LA Basin</v>
          </cell>
          <cell r="C1699" t="str">
            <v>10/21/2019 (6pm-8pm)</v>
          </cell>
          <cell r="D1699">
            <v>21</v>
          </cell>
          <cell r="E1699">
            <v>0.76626265048980713</v>
          </cell>
          <cell r="F1699">
            <v>1.0444848537445068</v>
          </cell>
          <cell r="G1699">
            <v>0.36946907639503479</v>
          </cell>
          <cell r="H1699">
            <v>78.2</v>
          </cell>
          <cell r="I1699">
            <v>1</v>
          </cell>
        </row>
        <row r="1700">
          <cell r="A1700" t="str">
            <v/>
          </cell>
          <cell r="B1700" t="str">
            <v>LCA: LA Basin</v>
          </cell>
          <cell r="C1700" t="str">
            <v>10/21/2019 (6pm-8pm)</v>
          </cell>
          <cell r="D1700">
            <v>22</v>
          </cell>
          <cell r="E1700">
            <v>0.74641412496566772</v>
          </cell>
          <cell r="F1700">
            <v>0.75230300426483154</v>
          </cell>
          <cell r="G1700">
            <v>0.22980707883834839</v>
          </cell>
          <cell r="H1700">
            <v>75.5</v>
          </cell>
          <cell r="I1700">
            <v>1</v>
          </cell>
        </row>
        <row r="1701">
          <cell r="A1701" t="str">
            <v/>
          </cell>
          <cell r="B1701" t="str">
            <v>LCA: LA Basin</v>
          </cell>
          <cell r="C1701" t="str">
            <v>10/21/2019 (6pm-7pm)</v>
          </cell>
          <cell r="D1701">
            <v>22</v>
          </cell>
          <cell r="E1701">
            <v>0.38250002264976501</v>
          </cell>
          <cell r="F1701">
            <v>1.0475000143051147</v>
          </cell>
          <cell r="G1701">
            <v>0.95204490423202515</v>
          </cell>
          <cell r="H1701">
            <v>74.45</v>
          </cell>
          <cell r="I1701">
            <v>1</v>
          </cell>
        </row>
        <row r="1702">
          <cell r="A1702" t="str">
            <v/>
          </cell>
          <cell r="B1702" t="str">
            <v>LCA: LA Basin</v>
          </cell>
          <cell r="C1702" t="str">
            <v>10/21/2019 (6pm-7pm)</v>
          </cell>
          <cell r="D1702">
            <v>23</v>
          </cell>
          <cell r="E1702">
            <v>0.65083330869674683</v>
          </cell>
          <cell r="F1702">
            <v>0.85916668176651001</v>
          </cell>
          <cell r="G1702">
            <v>0.54981124401092529</v>
          </cell>
          <cell r="H1702">
            <v>72.25</v>
          </cell>
          <cell r="I1702">
            <v>1</v>
          </cell>
        </row>
        <row r="1703">
          <cell r="A1703" t="str">
            <v/>
          </cell>
          <cell r="B1703" t="str">
            <v>LCA: LA Basin</v>
          </cell>
          <cell r="C1703" t="str">
            <v>10/21/2019 (6pm-8pm)</v>
          </cell>
          <cell r="D1703">
            <v>23</v>
          </cell>
          <cell r="E1703">
            <v>0.74025255441665649</v>
          </cell>
          <cell r="F1703">
            <v>0.54569697380065918</v>
          </cell>
          <cell r="G1703">
            <v>0.23001010715961456</v>
          </cell>
          <cell r="H1703">
            <v>73.400000000000006</v>
          </cell>
          <cell r="I1703">
            <v>1</v>
          </cell>
        </row>
        <row r="1704">
          <cell r="A1704" t="str">
            <v/>
          </cell>
          <cell r="B1704" t="str">
            <v>LCA: LA Basin</v>
          </cell>
          <cell r="C1704" t="str">
            <v>10/21/2019 (6pm-8pm)</v>
          </cell>
          <cell r="D1704">
            <v>24</v>
          </cell>
          <cell r="E1704">
            <v>0.4324747622013092</v>
          </cell>
          <cell r="F1704">
            <v>0.52103030681610107</v>
          </cell>
          <cell r="G1704">
            <v>0.22586268186569214</v>
          </cell>
          <cell r="H1704">
            <v>71.099999999999994</v>
          </cell>
          <cell r="I1704">
            <v>1</v>
          </cell>
        </row>
        <row r="1705">
          <cell r="A1705" t="str">
            <v/>
          </cell>
          <cell r="B1705" t="str">
            <v>LCA: LA Basin</v>
          </cell>
          <cell r="C1705" t="str">
            <v>10/21/2019 (6pm-7pm)</v>
          </cell>
          <cell r="D1705">
            <v>24</v>
          </cell>
          <cell r="E1705">
            <v>0.17166668176651001</v>
          </cell>
          <cell r="F1705">
            <v>0.66333335638046265</v>
          </cell>
          <cell r="G1705">
            <v>0.74457526206970215</v>
          </cell>
          <cell r="H1705">
            <v>69.78</v>
          </cell>
          <cell r="I1705">
            <v>1</v>
          </cell>
        </row>
        <row r="1706">
          <cell r="A1706" t="str">
            <v/>
          </cell>
          <cell r="B1706" t="str">
            <v>LCA: LA Basin</v>
          </cell>
          <cell r="C1706" t="str">
            <v>10/22/2019</v>
          </cell>
          <cell r="D1706">
            <v>1</v>
          </cell>
          <cell r="E1706">
            <v>0.37732324004173279</v>
          </cell>
          <cell r="F1706">
            <v>0.46521210670471191</v>
          </cell>
          <cell r="G1706">
            <v>8.1161580979824066E-2</v>
          </cell>
          <cell r="H1706">
            <v>69.83</v>
          </cell>
          <cell r="I1706">
            <v>1</v>
          </cell>
        </row>
        <row r="1707">
          <cell r="A1707" t="str">
            <v/>
          </cell>
          <cell r="B1707" t="str">
            <v>LCA: LA Basin</v>
          </cell>
          <cell r="C1707" t="str">
            <v>10/22/2019</v>
          </cell>
          <cell r="D1707">
            <v>2</v>
          </cell>
          <cell r="E1707">
            <v>0.37671718001365662</v>
          </cell>
          <cell r="F1707">
            <v>0.49593940377235413</v>
          </cell>
          <cell r="G1707">
            <v>9.3073010444641113E-2</v>
          </cell>
          <cell r="H1707">
            <v>67.78</v>
          </cell>
          <cell r="I1707">
            <v>1</v>
          </cell>
        </row>
        <row r="1708">
          <cell r="A1708" t="str">
            <v/>
          </cell>
          <cell r="B1708" t="str">
            <v>LCA: LA Basin</v>
          </cell>
          <cell r="C1708" t="str">
            <v>10/22/2019</v>
          </cell>
          <cell r="D1708">
            <v>3</v>
          </cell>
          <cell r="E1708">
            <v>0.3225252628326416</v>
          </cell>
          <cell r="F1708">
            <v>0.49296969175338745</v>
          </cell>
          <cell r="G1708">
            <v>8.4713131189346313E-2</v>
          </cell>
          <cell r="H1708">
            <v>66.510000000000005</v>
          </cell>
          <cell r="I1708">
            <v>1</v>
          </cell>
        </row>
        <row r="1709">
          <cell r="A1709" t="str">
            <v/>
          </cell>
          <cell r="B1709" t="str">
            <v>LCA: LA Basin</v>
          </cell>
          <cell r="C1709" t="str">
            <v>10/22/2019</v>
          </cell>
          <cell r="D1709">
            <v>4</v>
          </cell>
          <cell r="E1709">
            <v>0.31282827258110046</v>
          </cell>
          <cell r="F1709">
            <v>0.41060605645179749</v>
          </cell>
          <cell r="G1709">
            <v>5.4699305444955826E-2</v>
          </cell>
          <cell r="H1709">
            <v>65.17</v>
          </cell>
          <cell r="I1709">
            <v>1</v>
          </cell>
        </row>
        <row r="1710">
          <cell r="A1710" t="str">
            <v/>
          </cell>
          <cell r="B1710" t="str">
            <v>LCA: LA Basin</v>
          </cell>
          <cell r="C1710" t="str">
            <v>10/22/2019</v>
          </cell>
          <cell r="D1710">
            <v>5</v>
          </cell>
          <cell r="E1710">
            <v>0.37535354495048523</v>
          </cell>
          <cell r="F1710">
            <v>0.40757575631141663</v>
          </cell>
          <cell r="G1710">
            <v>4.1552051901817322E-2</v>
          </cell>
          <cell r="H1710">
            <v>64.44</v>
          </cell>
          <cell r="I1710">
            <v>1</v>
          </cell>
        </row>
        <row r="1711">
          <cell r="A1711" t="str">
            <v/>
          </cell>
          <cell r="B1711" t="str">
            <v>LCA: LA Basin</v>
          </cell>
          <cell r="C1711" t="str">
            <v>10/22/2019</v>
          </cell>
          <cell r="D1711">
            <v>6</v>
          </cell>
          <cell r="E1711">
            <v>0.61651515960693359</v>
          </cell>
          <cell r="F1711">
            <v>0.40218183398246765</v>
          </cell>
          <cell r="G1711">
            <v>0.14818455278873444</v>
          </cell>
          <cell r="H1711">
            <v>63.970000000000006</v>
          </cell>
          <cell r="I1711">
            <v>1</v>
          </cell>
        </row>
        <row r="1712">
          <cell r="A1712" t="str">
            <v/>
          </cell>
          <cell r="B1712" t="str">
            <v>LCA: LA Basin</v>
          </cell>
          <cell r="C1712" t="str">
            <v>10/22/2019</v>
          </cell>
          <cell r="D1712">
            <v>7</v>
          </cell>
          <cell r="E1712">
            <v>0.52479797601699829</v>
          </cell>
          <cell r="F1712">
            <v>0.58224242925643921</v>
          </cell>
          <cell r="G1712">
            <v>0.14200238883495331</v>
          </cell>
          <cell r="H1712">
            <v>64.42</v>
          </cell>
          <cell r="I1712">
            <v>1</v>
          </cell>
        </row>
        <row r="1713">
          <cell r="A1713" t="str">
            <v/>
          </cell>
          <cell r="B1713" t="str">
            <v>LCA: LA Basin</v>
          </cell>
          <cell r="C1713" t="str">
            <v>10/22/2019</v>
          </cell>
          <cell r="D1713">
            <v>8</v>
          </cell>
          <cell r="E1713">
            <v>0.48303031921386719</v>
          </cell>
          <cell r="F1713">
            <v>0.41836363077163696</v>
          </cell>
          <cell r="G1713">
            <v>0.11894047260284424</v>
          </cell>
          <cell r="H1713">
            <v>64.87</v>
          </cell>
          <cell r="I1713">
            <v>1</v>
          </cell>
        </row>
        <row r="1714">
          <cell r="A1714" t="str">
            <v/>
          </cell>
          <cell r="B1714" t="str">
            <v>LCA: LA Basin</v>
          </cell>
          <cell r="C1714" t="str">
            <v>10/22/2019</v>
          </cell>
          <cell r="D1714">
            <v>9</v>
          </cell>
          <cell r="E1714">
            <v>0.20909090340137482</v>
          </cell>
          <cell r="F1714">
            <v>0.30909091234207153</v>
          </cell>
          <cell r="G1714">
            <v>7.8866973519325256E-2</v>
          </cell>
          <cell r="H1714">
            <v>69.69</v>
          </cell>
          <cell r="I1714">
            <v>1</v>
          </cell>
        </row>
        <row r="1715">
          <cell r="A1715" t="str">
            <v/>
          </cell>
          <cell r="B1715" t="str">
            <v>LCA: LA Basin</v>
          </cell>
          <cell r="C1715" t="str">
            <v>10/22/2019</v>
          </cell>
          <cell r="D1715">
            <v>10</v>
          </cell>
          <cell r="E1715">
            <v>0.4421212375164032</v>
          </cell>
          <cell r="F1715">
            <v>0.3054545521736145</v>
          </cell>
          <cell r="G1715">
            <v>0.22830812633037567</v>
          </cell>
          <cell r="H1715">
            <v>77.599999999999994</v>
          </cell>
          <cell r="I1715">
            <v>1</v>
          </cell>
        </row>
        <row r="1716">
          <cell r="A1716" t="str">
            <v/>
          </cell>
          <cell r="B1716" t="str">
            <v>LCA: LA Basin</v>
          </cell>
          <cell r="C1716" t="str">
            <v>10/22/2019</v>
          </cell>
          <cell r="D1716">
            <v>11</v>
          </cell>
          <cell r="E1716">
            <v>-3.782828152179718E-2</v>
          </cell>
          <cell r="F1716">
            <v>0.31939393281936646</v>
          </cell>
          <cell r="G1716">
            <v>0.30692461133003235</v>
          </cell>
          <cell r="H1716">
            <v>83.5</v>
          </cell>
          <cell r="I1716">
            <v>1</v>
          </cell>
        </row>
        <row r="1717">
          <cell r="A1717" t="str">
            <v/>
          </cell>
          <cell r="B1717" t="str">
            <v>LCA: LA Basin</v>
          </cell>
          <cell r="C1717" t="str">
            <v>10/22/2019</v>
          </cell>
          <cell r="D1717">
            <v>12</v>
          </cell>
          <cell r="E1717">
            <v>-0.16702020168304443</v>
          </cell>
          <cell r="F1717">
            <v>-0.25557577610015869</v>
          </cell>
          <cell r="G1717">
            <v>0.16578181087970734</v>
          </cell>
          <cell r="H1717">
            <v>90.3</v>
          </cell>
          <cell r="I1717">
            <v>1</v>
          </cell>
        </row>
        <row r="1718">
          <cell r="A1718" t="str">
            <v/>
          </cell>
          <cell r="B1718" t="str">
            <v>LCA: LA Basin</v>
          </cell>
          <cell r="C1718" t="str">
            <v>10/22/2019</v>
          </cell>
          <cell r="D1718">
            <v>13</v>
          </cell>
          <cell r="E1718">
            <v>-4.4545453041791916E-2</v>
          </cell>
          <cell r="F1718">
            <v>-0.42854547500610352</v>
          </cell>
          <cell r="G1718">
            <v>0.32259932160377502</v>
          </cell>
          <cell r="H1718">
            <v>95.8</v>
          </cell>
          <cell r="I1718">
            <v>1</v>
          </cell>
        </row>
        <row r="1719">
          <cell r="A1719" t="str">
            <v/>
          </cell>
          <cell r="B1719" t="str">
            <v>LCA: LA Basin</v>
          </cell>
          <cell r="C1719" t="str">
            <v>10/22/2019</v>
          </cell>
          <cell r="D1719">
            <v>14</v>
          </cell>
          <cell r="E1719">
            <v>1.3636362738907337E-2</v>
          </cell>
          <cell r="F1719">
            <v>-0.28436365723609924</v>
          </cell>
          <cell r="G1719">
            <v>0.26882463693618774</v>
          </cell>
          <cell r="H1719">
            <v>92.9</v>
          </cell>
          <cell r="I1719">
            <v>1</v>
          </cell>
        </row>
        <row r="1720">
          <cell r="A1720" t="str">
            <v/>
          </cell>
          <cell r="B1720" t="str">
            <v>LCA: LA Basin</v>
          </cell>
          <cell r="C1720" t="str">
            <v>10/22/2019</v>
          </cell>
          <cell r="D1720">
            <v>15</v>
          </cell>
          <cell r="E1720">
            <v>-3.3333429601043463E-3</v>
          </cell>
          <cell r="F1720">
            <v>-0.26199996471405029</v>
          </cell>
          <cell r="G1720">
            <v>0.51978486776351929</v>
          </cell>
          <cell r="H1720">
            <v>90.8</v>
          </cell>
          <cell r="I1720">
            <v>1</v>
          </cell>
        </row>
        <row r="1721">
          <cell r="A1721" t="str">
            <v/>
          </cell>
          <cell r="B1721" t="str">
            <v>LCA: LA Basin</v>
          </cell>
          <cell r="C1721" t="str">
            <v>10/22/2019</v>
          </cell>
          <cell r="D1721">
            <v>16</v>
          </cell>
          <cell r="E1721">
            <v>0.16196969151496887</v>
          </cell>
          <cell r="F1721">
            <v>0.19563636183738708</v>
          </cell>
          <cell r="G1721">
            <v>0.63536500930786133</v>
          </cell>
          <cell r="H1721">
            <v>92</v>
          </cell>
          <cell r="I1721">
            <v>1</v>
          </cell>
        </row>
        <row r="1722">
          <cell r="A1722" t="str">
            <v/>
          </cell>
          <cell r="B1722" t="str">
            <v>LCA: LA Basin</v>
          </cell>
          <cell r="C1722" t="str">
            <v>10/22/2019</v>
          </cell>
          <cell r="D1722">
            <v>17</v>
          </cell>
          <cell r="E1722">
            <v>0.25237372517585754</v>
          </cell>
          <cell r="F1722">
            <v>0.4591515064239502</v>
          </cell>
          <cell r="G1722">
            <v>0.51753580570220947</v>
          </cell>
          <cell r="H1722">
            <v>90</v>
          </cell>
          <cell r="I1722">
            <v>1</v>
          </cell>
        </row>
        <row r="1723">
          <cell r="A1723" t="str">
            <v/>
          </cell>
          <cell r="B1723" t="str">
            <v>LCA: LA Basin</v>
          </cell>
          <cell r="C1723" t="str">
            <v>10/22/2019</v>
          </cell>
          <cell r="D1723">
            <v>18</v>
          </cell>
          <cell r="E1723">
            <v>0.68101006746292114</v>
          </cell>
          <cell r="F1723">
            <v>1.3447878360748291</v>
          </cell>
          <cell r="G1723">
            <v>0.77012062072753906</v>
          </cell>
          <cell r="H1723">
            <v>86.5</v>
          </cell>
          <cell r="I1723">
            <v>1</v>
          </cell>
        </row>
        <row r="1724">
          <cell r="A1724" t="str">
            <v/>
          </cell>
          <cell r="B1724" t="str">
            <v>LCA: LA Basin</v>
          </cell>
          <cell r="C1724" t="str">
            <v>10/22/2019</v>
          </cell>
          <cell r="D1724">
            <v>19</v>
          </cell>
          <cell r="E1724">
            <v>1.1110100746154785</v>
          </cell>
          <cell r="F1724">
            <v>1.0647878646850586</v>
          </cell>
          <cell r="G1724">
            <v>0.41772469878196716</v>
          </cell>
          <cell r="H1724">
            <v>83.8</v>
          </cell>
          <cell r="I1724">
            <v>1</v>
          </cell>
        </row>
        <row r="1725">
          <cell r="A1725" t="str">
            <v/>
          </cell>
          <cell r="B1725" t="str">
            <v>LCA: LA Basin</v>
          </cell>
          <cell r="C1725" t="str">
            <v>10/22/2019</v>
          </cell>
          <cell r="D1725">
            <v>20</v>
          </cell>
          <cell r="E1725">
            <v>0.82353538274765015</v>
          </cell>
          <cell r="F1725">
            <v>0.94375759363174438</v>
          </cell>
          <cell r="G1725">
            <v>0.42312738299369812</v>
          </cell>
          <cell r="H1725">
            <v>82.1</v>
          </cell>
          <cell r="I1725">
            <v>1</v>
          </cell>
        </row>
        <row r="1726">
          <cell r="A1726" t="str">
            <v/>
          </cell>
          <cell r="B1726" t="str">
            <v>LCA: LA Basin</v>
          </cell>
          <cell r="C1726" t="str">
            <v>10/22/2019</v>
          </cell>
          <cell r="D1726">
            <v>21</v>
          </cell>
          <cell r="E1726">
            <v>0.69626259803771973</v>
          </cell>
          <cell r="F1726">
            <v>0.80048483610153198</v>
          </cell>
          <cell r="G1726">
            <v>0.3602224588394165</v>
          </cell>
          <cell r="H1726">
            <v>79.8</v>
          </cell>
          <cell r="I1726">
            <v>1</v>
          </cell>
        </row>
        <row r="1727">
          <cell r="A1727" t="str">
            <v/>
          </cell>
          <cell r="B1727" t="str">
            <v>LCA: LA Basin</v>
          </cell>
          <cell r="C1727" t="str">
            <v>10/22/2019</v>
          </cell>
          <cell r="D1727">
            <v>22</v>
          </cell>
          <cell r="E1727">
            <v>0.89308077096939087</v>
          </cell>
          <cell r="F1727">
            <v>0.9843030571937561</v>
          </cell>
          <cell r="G1727">
            <v>0.21577292680740356</v>
          </cell>
          <cell r="H1727">
            <v>76.900000000000006</v>
          </cell>
          <cell r="I1727">
            <v>1</v>
          </cell>
        </row>
        <row r="1728">
          <cell r="A1728" t="str">
            <v/>
          </cell>
          <cell r="B1728" t="str">
            <v>LCA: LA Basin</v>
          </cell>
          <cell r="C1728" t="str">
            <v>10/22/2019</v>
          </cell>
          <cell r="D1728">
            <v>23</v>
          </cell>
          <cell r="E1728">
            <v>0.71191918849945068</v>
          </cell>
          <cell r="F1728">
            <v>0.58369696140289307</v>
          </cell>
          <cell r="G1728">
            <v>0.22166083753108978</v>
          </cell>
          <cell r="H1728">
            <v>75.7</v>
          </cell>
          <cell r="I1728">
            <v>1</v>
          </cell>
        </row>
        <row r="1729">
          <cell r="A1729" t="str">
            <v/>
          </cell>
          <cell r="B1729" t="str">
            <v>LCA: LA Basin</v>
          </cell>
          <cell r="C1729" t="str">
            <v>10/22/2019</v>
          </cell>
          <cell r="D1729">
            <v>24</v>
          </cell>
          <cell r="E1729">
            <v>0.55747473239898682</v>
          </cell>
          <cell r="F1729">
            <v>0.64503031969070435</v>
          </cell>
          <cell r="G1729">
            <v>0.21723520755767822</v>
          </cell>
          <cell r="H1729">
            <v>72.599999999999994</v>
          </cell>
          <cell r="I1729">
            <v>1</v>
          </cell>
        </row>
        <row r="1730">
          <cell r="A1730" t="str">
            <v/>
          </cell>
          <cell r="B1730" t="str">
            <v>LCA: Outside</v>
          </cell>
          <cell r="C1730" t="str">
            <v>Average Event Day (5pm-9pm)</v>
          </cell>
          <cell r="D1730">
            <v>1</v>
          </cell>
          <cell r="E1730">
            <v>1.5115768909454346</v>
          </cell>
          <cell r="F1730">
            <v>1.4476184844970703</v>
          </cell>
          <cell r="G1730">
            <v>3.8734182715415955E-2</v>
          </cell>
          <cell r="H1730">
            <v>79.58241555043368</v>
          </cell>
        </row>
        <row r="1731">
          <cell r="A1731" t="str">
            <v/>
          </cell>
          <cell r="B1731" t="str">
            <v>LCA: Outside</v>
          </cell>
          <cell r="C1731" t="str">
            <v>Average Event Day (6pm-8pm)</v>
          </cell>
          <cell r="D1731">
            <v>1</v>
          </cell>
          <cell r="E1731">
            <v>1.4601078033447266</v>
          </cell>
          <cell r="F1731">
            <v>1.472952127456665</v>
          </cell>
          <cell r="G1731">
            <v>3.9082173258066177E-2</v>
          </cell>
          <cell r="H1731">
            <v>78.314067901913333</v>
          </cell>
        </row>
        <row r="1732">
          <cell r="A1732" t="str">
            <v/>
          </cell>
          <cell r="B1732" t="str">
            <v>LCA: Outside</v>
          </cell>
          <cell r="C1732" t="str">
            <v>Average Event Day (6pm-8pm)</v>
          </cell>
          <cell r="D1732">
            <v>2</v>
          </cell>
          <cell r="E1732">
            <v>1.3022862672805786</v>
          </cell>
          <cell r="F1732">
            <v>1.2734057903289795</v>
          </cell>
          <cell r="G1732">
            <v>3.4606166183948517E-2</v>
          </cell>
          <cell r="H1732">
            <v>76.773588972787323</v>
          </cell>
        </row>
        <row r="1733">
          <cell r="A1733" t="str">
            <v/>
          </cell>
          <cell r="B1733" t="str">
            <v>LCA: Outside</v>
          </cell>
          <cell r="C1733" t="str">
            <v>Average Event Day (5pm-9pm)</v>
          </cell>
          <cell r="D1733">
            <v>2</v>
          </cell>
          <cell r="E1733">
            <v>1.2934422492980957</v>
          </cell>
          <cell r="F1733">
            <v>1.2566161155700684</v>
          </cell>
          <cell r="G1733">
            <v>3.4372612833976746E-2</v>
          </cell>
          <cell r="H1733">
            <v>78.685216699492273</v>
          </cell>
        </row>
        <row r="1734">
          <cell r="A1734" t="str">
            <v/>
          </cell>
          <cell r="B1734" t="str">
            <v>LCA: Outside</v>
          </cell>
          <cell r="C1734" t="str">
            <v>Average Event Day (6pm-8pm)</v>
          </cell>
          <cell r="D1734">
            <v>3</v>
          </cell>
          <cell r="E1734">
            <v>1.1533823013305664</v>
          </cell>
          <cell r="F1734">
            <v>1.1500700712203979</v>
          </cell>
          <cell r="G1734">
            <v>3.215225413441658E-2</v>
          </cell>
          <cell r="H1734">
            <v>75.280967768411514</v>
          </cell>
        </row>
        <row r="1735">
          <cell r="A1735" t="str">
            <v/>
          </cell>
          <cell r="B1735" t="str">
            <v>LCA: Outside</v>
          </cell>
          <cell r="C1735" t="str">
            <v>Average Event Day (5pm-9pm)</v>
          </cell>
          <cell r="D1735">
            <v>3</v>
          </cell>
          <cell r="E1735">
            <v>1.1567275524139404</v>
          </cell>
          <cell r="F1735">
            <v>1.1262683868408203</v>
          </cell>
          <cell r="G1735">
            <v>3.1801555305719376E-2</v>
          </cell>
          <cell r="H1735">
            <v>76.420541482163145</v>
          </cell>
        </row>
        <row r="1736">
          <cell r="A1736" t="str">
            <v/>
          </cell>
          <cell r="B1736" t="str">
            <v>LCA: Outside</v>
          </cell>
          <cell r="C1736" t="str">
            <v>Average Event Day (6pm-8pm)</v>
          </cell>
          <cell r="D1736">
            <v>4</v>
          </cell>
          <cell r="E1736">
            <v>1.0505470037460327</v>
          </cell>
          <cell r="F1736">
            <v>1.0568695068359375</v>
          </cell>
          <cell r="G1736">
            <v>2.8706828132271767E-2</v>
          </cell>
          <cell r="H1736">
            <v>75.082728542201025</v>
          </cell>
        </row>
        <row r="1737">
          <cell r="A1737" t="str">
            <v/>
          </cell>
          <cell r="B1737" t="str">
            <v>LCA: Outside</v>
          </cell>
          <cell r="C1737" t="str">
            <v>Average Event Day (5pm-9pm)</v>
          </cell>
          <cell r="D1737">
            <v>4</v>
          </cell>
          <cell r="E1737">
            <v>1.0538061857223511</v>
          </cell>
          <cell r="F1737">
            <v>1.0438076257705688</v>
          </cell>
          <cell r="G1737">
            <v>2.8538014739751816E-2</v>
          </cell>
          <cell r="H1737">
            <v>75.328201866266568</v>
          </cell>
        </row>
        <row r="1738">
          <cell r="A1738" t="str">
            <v/>
          </cell>
          <cell r="B1738" t="str">
            <v>LCA: Outside</v>
          </cell>
          <cell r="C1738" t="str">
            <v>Average Event Day (6pm-8pm)</v>
          </cell>
          <cell r="D1738">
            <v>5</v>
          </cell>
          <cell r="E1738">
            <v>0.98186188936233521</v>
          </cell>
          <cell r="F1738">
            <v>0.97661250829696655</v>
          </cell>
          <cell r="G1738">
            <v>2.6653828099370003E-2</v>
          </cell>
          <cell r="H1738">
            <v>74.103480648420785</v>
          </cell>
        </row>
        <row r="1739">
          <cell r="A1739" t="str">
            <v/>
          </cell>
          <cell r="B1739" t="str">
            <v>LCA: Outside</v>
          </cell>
          <cell r="C1739" t="str">
            <v>Average Event Day (5pm-9pm)</v>
          </cell>
          <cell r="D1739">
            <v>5</v>
          </cell>
          <cell r="E1739">
            <v>0.98746240139007568</v>
          </cell>
          <cell r="F1739">
            <v>0.95929765701293945</v>
          </cell>
          <cell r="G1739">
            <v>2.6432152837514877E-2</v>
          </cell>
          <cell r="H1739">
            <v>73.942718867142247</v>
          </cell>
        </row>
        <row r="1740">
          <cell r="A1740" t="str">
            <v/>
          </cell>
          <cell r="B1740" t="str">
            <v>LCA: Outside</v>
          </cell>
          <cell r="C1740" t="str">
            <v>Average Event Day (6pm-8pm)</v>
          </cell>
          <cell r="D1740">
            <v>6</v>
          </cell>
          <cell r="E1740">
            <v>0.93206888437271118</v>
          </cell>
          <cell r="F1740">
            <v>0.93587303161621094</v>
          </cell>
          <cell r="G1740">
            <v>2.5573361665010452E-2</v>
          </cell>
          <cell r="H1740">
            <v>72.396751504298521</v>
          </cell>
        </row>
        <row r="1741">
          <cell r="A1741" t="str">
            <v/>
          </cell>
          <cell r="B1741" t="str">
            <v>LCA: Outside</v>
          </cell>
          <cell r="C1741" t="str">
            <v>Average Event Day (5pm-9pm)</v>
          </cell>
          <cell r="D1741">
            <v>6</v>
          </cell>
          <cell r="E1741">
            <v>0.91735357046127319</v>
          </cell>
          <cell r="F1741">
            <v>0.92757093906402588</v>
          </cell>
          <cell r="G1741">
            <v>2.5021718814969063E-2</v>
          </cell>
          <cell r="H1741">
            <v>72.657648871697958</v>
          </cell>
        </row>
        <row r="1742">
          <cell r="A1742" t="str">
            <v/>
          </cell>
          <cell r="B1742" t="str">
            <v>LCA: Outside</v>
          </cell>
          <cell r="C1742" t="str">
            <v>Average Event Day (6pm-8pm)</v>
          </cell>
          <cell r="D1742">
            <v>7</v>
          </cell>
          <cell r="E1742">
            <v>0.914328932762146</v>
          </cell>
          <cell r="F1742">
            <v>0.9317328929901123</v>
          </cell>
          <cell r="G1742">
            <v>2.5945413857698441E-2</v>
          </cell>
          <cell r="H1742">
            <v>72.088922087760892</v>
          </cell>
        </row>
        <row r="1743">
          <cell r="A1743" t="str">
            <v/>
          </cell>
          <cell r="B1743" t="str">
            <v>LCA: Outside</v>
          </cell>
          <cell r="C1743" t="str">
            <v>Average Event Day (5pm-9pm)</v>
          </cell>
          <cell r="D1743">
            <v>7</v>
          </cell>
          <cell r="E1743">
            <v>0.89783781766891479</v>
          </cell>
          <cell r="F1743">
            <v>0.92164468765258789</v>
          </cell>
          <cell r="G1743">
            <v>2.5268478319048882E-2</v>
          </cell>
          <cell r="H1743">
            <v>72.702560568567748</v>
          </cell>
        </row>
        <row r="1744">
          <cell r="A1744" t="str">
            <v/>
          </cell>
          <cell r="B1744" t="str">
            <v>LCA: Outside</v>
          </cell>
          <cell r="C1744" t="str">
            <v>Average Event Day (6pm-8pm)</v>
          </cell>
          <cell r="D1744">
            <v>8</v>
          </cell>
          <cell r="E1744">
            <v>0.8460613489151001</v>
          </cell>
          <cell r="F1744">
            <v>0.83556658029556274</v>
          </cell>
          <cell r="G1744">
            <v>2.8299788013100624E-2</v>
          </cell>
          <cell r="H1744">
            <v>75.379478047324369</v>
          </cell>
        </row>
        <row r="1745">
          <cell r="A1745" t="str">
            <v/>
          </cell>
          <cell r="B1745" t="str">
            <v>LCA: Outside</v>
          </cell>
          <cell r="C1745" t="str">
            <v>Average Event Day (5pm-9pm)</v>
          </cell>
          <cell r="D1745">
            <v>8</v>
          </cell>
          <cell r="E1745">
            <v>0.81204169988632202</v>
          </cell>
          <cell r="F1745">
            <v>0.82277530431747437</v>
          </cell>
          <cell r="G1745">
            <v>2.7704568579792976E-2</v>
          </cell>
          <cell r="H1745">
            <v>75.577873325936935</v>
          </cell>
        </row>
        <row r="1746">
          <cell r="A1746" t="str">
            <v/>
          </cell>
          <cell r="B1746" t="str">
            <v>LCA: Outside</v>
          </cell>
          <cell r="C1746" t="str">
            <v>Average Event Day (5pm-9pm)</v>
          </cell>
          <cell r="D1746">
            <v>9</v>
          </cell>
          <cell r="E1746">
            <v>0.70809060335159302</v>
          </cell>
          <cell r="F1746">
            <v>0.66115599870681763</v>
          </cell>
          <cell r="G1746">
            <v>3.2053105533123016E-2</v>
          </cell>
          <cell r="H1746">
            <v>79.533046974985353</v>
          </cell>
        </row>
        <row r="1747">
          <cell r="A1747" t="str">
            <v/>
          </cell>
          <cell r="B1747" t="str">
            <v>LCA: Outside</v>
          </cell>
          <cell r="C1747" t="str">
            <v>Average Event Day (6pm-8pm)</v>
          </cell>
          <cell r="D1747">
            <v>9</v>
          </cell>
          <cell r="E1747">
            <v>0.75561243295669556</v>
          </cell>
          <cell r="F1747">
            <v>0.73271995782852173</v>
          </cell>
          <cell r="G1747">
            <v>3.2830078154802322E-2</v>
          </cell>
          <cell r="H1747">
            <v>80.398680467205239</v>
          </cell>
        </row>
        <row r="1748">
          <cell r="A1748" t="str">
            <v/>
          </cell>
          <cell r="B1748" t="str">
            <v>LCA: Outside</v>
          </cell>
          <cell r="C1748" t="str">
            <v>Average Event Day (6pm-8pm)</v>
          </cell>
          <cell r="D1748">
            <v>10</v>
          </cell>
          <cell r="E1748">
            <v>0.71495920419692993</v>
          </cell>
          <cell r="F1748">
            <v>0.66863018274307251</v>
          </cell>
          <cell r="G1748">
            <v>3.8573335856199265E-2</v>
          </cell>
          <cell r="H1748">
            <v>84.310182900111172</v>
          </cell>
        </row>
        <row r="1749">
          <cell r="A1749" t="str">
            <v/>
          </cell>
          <cell r="B1749" t="str">
            <v>LCA: Outside</v>
          </cell>
          <cell r="C1749" t="str">
            <v>Average Event Day (5pm-9pm)</v>
          </cell>
          <cell r="D1749">
            <v>10</v>
          </cell>
          <cell r="E1749">
            <v>0.68743926286697388</v>
          </cell>
          <cell r="F1749">
            <v>0.59618532657623291</v>
          </cell>
          <cell r="G1749">
            <v>3.7893839180469513E-2</v>
          </cell>
          <cell r="H1749">
            <v>83.737936512004879</v>
          </cell>
        </row>
        <row r="1750">
          <cell r="A1750" t="str">
            <v/>
          </cell>
          <cell r="B1750" t="str">
            <v>LCA: Outside</v>
          </cell>
          <cell r="C1750" t="str">
            <v>Average Event Day (6pm-8pm)</v>
          </cell>
          <cell r="D1750">
            <v>11</v>
          </cell>
          <cell r="E1750">
            <v>0.79596501588821411</v>
          </cell>
          <cell r="F1750">
            <v>0.7236589789390564</v>
          </cell>
          <cell r="G1750">
            <v>4.4674083590507507E-2</v>
          </cell>
          <cell r="H1750">
            <v>88.310347981232823</v>
          </cell>
        </row>
        <row r="1751">
          <cell r="A1751" t="str">
            <v/>
          </cell>
          <cell r="B1751" t="str">
            <v>LCA: Outside</v>
          </cell>
          <cell r="C1751" t="str">
            <v>Average Event Day (5pm-9pm)</v>
          </cell>
          <cell r="D1751">
            <v>11</v>
          </cell>
          <cell r="E1751">
            <v>0.78433054685592651</v>
          </cell>
          <cell r="F1751">
            <v>0.66637718677520752</v>
          </cell>
          <cell r="G1751">
            <v>4.4453606009483337E-2</v>
          </cell>
          <cell r="H1751">
            <v>87.802762197607507</v>
          </cell>
        </row>
        <row r="1752">
          <cell r="A1752" t="str">
            <v/>
          </cell>
          <cell r="B1752" t="str">
            <v>LCA: Outside</v>
          </cell>
          <cell r="C1752" t="str">
            <v>Average Event Day (5pm-9pm)</v>
          </cell>
          <cell r="D1752">
            <v>12</v>
          </cell>
          <cell r="E1752">
            <v>0.97746431827545166</v>
          </cell>
          <cell r="F1752">
            <v>0.84361636638641357</v>
          </cell>
          <cell r="G1752">
            <v>5.104060098528862E-2</v>
          </cell>
          <cell r="H1752">
            <v>91.610215959179158</v>
          </cell>
        </row>
        <row r="1753">
          <cell r="A1753" t="str">
            <v/>
          </cell>
          <cell r="B1753" t="str">
            <v>LCA: Outside</v>
          </cell>
          <cell r="C1753" t="str">
            <v>Average Event Day (6pm-8pm)</v>
          </cell>
          <cell r="D1753">
            <v>12</v>
          </cell>
          <cell r="E1753">
            <v>0.92901748418807983</v>
          </cell>
          <cell r="F1753">
            <v>0.89248389005661011</v>
          </cell>
          <cell r="G1753">
            <v>5.0923418253660202E-2</v>
          </cell>
          <cell r="H1753">
            <v>91.166895702153369</v>
          </cell>
        </row>
        <row r="1754">
          <cell r="A1754" t="str">
            <v/>
          </cell>
          <cell r="B1754" t="str">
            <v>LCA: Outside</v>
          </cell>
          <cell r="C1754" t="str">
            <v>Average Event Day (5pm-9pm)</v>
          </cell>
          <cell r="D1754">
            <v>13</v>
          </cell>
          <cell r="E1754">
            <v>1.2182931900024414</v>
          </cell>
          <cell r="F1754">
            <v>1.0924091339111328</v>
          </cell>
          <cell r="G1754">
            <v>5.5313140153884888E-2</v>
          </cell>
          <cell r="H1754">
            <v>94.790974195856762</v>
          </cell>
        </row>
        <row r="1755">
          <cell r="A1755" t="str">
            <v/>
          </cell>
          <cell r="B1755" t="str">
            <v>LCA: Outside</v>
          </cell>
          <cell r="C1755" t="str">
            <v>Average Event Day (6pm-8pm)</v>
          </cell>
          <cell r="D1755">
            <v>13</v>
          </cell>
          <cell r="E1755">
            <v>1.1718059778213501</v>
          </cell>
          <cell r="F1755">
            <v>1.1211826801300049</v>
          </cell>
          <cell r="G1755">
            <v>5.5675726383924484E-2</v>
          </cell>
          <cell r="H1755">
            <v>93.390506782172153</v>
          </cell>
        </row>
        <row r="1756">
          <cell r="A1756" t="str">
            <v/>
          </cell>
          <cell r="B1756" t="str">
            <v>LCA: Outside</v>
          </cell>
          <cell r="C1756" t="str">
            <v>Average Event Day (5pm-9pm)</v>
          </cell>
          <cell r="D1756">
            <v>14</v>
          </cell>
          <cell r="E1756">
            <v>1.5067942142486572</v>
          </cell>
          <cell r="F1756">
            <v>1.3940514326095581</v>
          </cell>
          <cell r="G1756">
            <v>5.9392638504505157E-2</v>
          </cell>
          <cell r="H1756">
            <v>97.156190569823579</v>
          </cell>
        </row>
        <row r="1757">
          <cell r="A1757" t="str">
            <v/>
          </cell>
          <cell r="B1757" t="str">
            <v>LCA: Outside</v>
          </cell>
          <cell r="C1757" t="str">
            <v>Average Event Day (6pm-8pm)</v>
          </cell>
          <cell r="D1757">
            <v>14</v>
          </cell>
          <cell r="E1757">
            <v>1.461735725402832</v>
          </cell>
          <cell r="F1757">
            <v>1.4142553806304932</v>
          </cell>
          <cell r="G1757">
            <v>5.9443365782499313E-2</v>
          </cell>
          <cell r="H1757">
            <v>94.728218829711679</v>
          </cell>
        </row>
        <row r="1758">
          <cell r="A1758" t="str">
            <v/>
          </cell>
          <cell r="B1758" t="str">
            <v>LCA: Outside</v>
          </cell>
          <cell r="C1758" t="str">
            <v>Average Event Day (6pm-8pm)</v>
          </cell>
          <cell r="D1758">
            <v>15</v>
          </cell>
          <cell r="E1758">
            <v>1.79173743724823</v>
          </cell>
          <cell r="F1758">
            <v>1.6912577152252197</v>
          </cell>
          <cell r="G1758">
            <v>6.1016641557216644E-2</v>
          </cell>
          <cell r="H1758">
            <v>95.507684896048971</v>
          </cell>
        </row>
        <row r="1759">
          <cell r="A1759" t="str">
            <v/>
          </cell>
          <cell r="B1759" t="str">
            <v>LCA: Outside</v>
          </cell>
          <cell r="C1759" t="str">
            <v>Average Event Day (5pm-9pm)</v>
          </cell>
          <cell r="D1759">
            <v>15</v>
          </cell>
          <cell r="E1759">
            <v>1.7948759794235229</v>
          </cell>
          <cell r="F1759">
            <v>1.6804618835449219</v>
          </cell>
          <cell r="G1759">
            <v>6.1573643237352371E-2</v>
          </cell>
          <cell r="H1759">
            <v>96.58813891097563</v>
          </cell>
        </row>
        <row r="1760">
          <cell r="A1760" t="str">
            <v/>
          </cell>
          <cell r="B1760" t="str">
            <v>LCA: Outside</v>
          </cell>
          <cell r="C1760" t="str">
            <v>Average Event Day (5pm-9pm)</v>
          </cell>
          <cell r="D1760">
            <v>16</v>
          </cell>
          <cell r="E1760">
            <v>2.1487202644348145</v>
          </cell>
          <cell r="F1760">
            <v>2.0441949367523193</v>
          </cell>
          <cell r="G1760">
            <v>6.3306868076324463E-2</v>
          </cell>
          <cell r="H1760">
            <v>95.817217304457628</v>
          </cell>
        </row>
        <row r="1761">
          <cell r="A1761" t="str">
            <v/>
          </cell>
          <cell r="B1761" t="str">
            <v>LCA: Outside</v>
          </cell>
          <cell r="C1761" t="str">
            <v>Average Event Day (6pm-8pm)</v>
          </cell>
          <cell r="D1761">
            <v>16</v>
          </cell>
          <cell r="E1761">
            <v>2.1266164779663086</v>
          </cell>
          <cell r="F1761">
            <v>2.0368163585662842</v>
          </cell>
          <cell r="G1761">
            <v>6.3228756189346313E-2</v>
          </cell>
          <cell r="H1761">
            <v>95.465626864229918</v>
          </cell>
        </row>
        <row r="1762">
          <cell r="A1762" t="str">
            <v/>
          </cell>
          <cell r="B1762" t="str">
            <v>LCA: Outside</v>
          </cell>
          <cell r="C1762" t="str">
            <v>Average Event Day (6pm-8pm)</v>
          </cell>
          <cell r="D1762">
            <v>17</v>
          </cell>
          <cell r="E1762">
            <v>2.412177562713623</v>
          </cell>
          <cell r="F1762">
            <v>2.3813469409942627</v>
          </cell>
          <cell r="G1762">
            <v>6.2949120998382568E-2</v>
          </cell>
          <cell r="H1762">
            <v>94.490215473847286</v>
          </cell>
        </row>
        <row r="1763">
          <cell r="A1763" t="str">
            <v/>
          </cell>
          <cell r="B1763" t="str">
            <v>LCA: Outside</v>
          </cell>
          <cell r="C1763" t="str">
            <v>Average Event Day (5pm-9pm)</v>
          </cell>
          <cell r="D1763">
            <v>17</v>
          </cell>
          <cell r="E1763">
            <v>2.4516274929046631</v>
          </cell>
          <cell r="F1763">
            <v>2.3890209197998047</v>
          </cell>
          <cell r="G1763">
            <v>6.2715612351894379E-2</v>
          </cell>
          <cell r="H1763">
            <v>95.275455689677599</v>
          </cell>
        </row>
        <row r="1764">
          <cell r="A1764" t="str">
            <v/>
          </cell>
          <cell r="B1764" t="str">
            <v>LCA: Outside</v>
          </cell>
          <cell r="C1764" t="str">
            <v>Average Event Day (5pm-9pm)</v>
          </cell>
          <cell r="D1764">
            <v>18</v>
          </cell>
          <cell r="E1764">
            <v>2.6474604606628418</v>
          </cell>
          <cell r="F1764">
            <v>1.6522495746612549</v>
          </cell>
          <cell r="G1764">
            <v>6.269276887178421E-2</v>
          </cell>
          <cell r="H1764">
            <v>94.26737830009661</v>
          </cell>
        </row>
        <row r="1765">
          <cell r="A1765" t="str">
            <v/>
          </cell>
          <cell r="B1765" t="str">
            <v>LCA: Outside</v>
          </cell>
          <cell r="C1765" t="str">
            <v>Average Event Day (6pm-8pm)</v>
          </cell>
          <cell r="D1765">
            <v>18</v>
          </cell>
          <cell r="E1765">
            <v>2.6470296382904053</v>
          </cell>
          <cell r="F1765">
            <v>2.6382632255554199</v>
          </cell>
          <cell r="G1765">
            <v>6.1777092516422272E-2</v>
          </cell>
          <cell r="H1765">
            <v>92.976802319953933</v>
          </cell>
        </row>
        <row r="1766">
          <cell r="A1766" t="str">
            <v/>
          </cell>
          <cell r="B1766" t="str">
            <v>LCA: Outside</v>
          </cell>
          <cell r="C1766" t="str">
            <v>Average Event Day (6pm-8pm)</v>
          </cell>
          <cell r="D1766">
            <v>19</v>
          </cell>
          <cell r="E1766">
            <v>2.6954653263092041</v>
          </cell>
          <cell r="F1766">
            <v>1.7588100433349609</v>
          </cell>
          <cell r="G1766">
            <v>6.2047742307186127E-2</v>
          </cell>
          <cell r="H1766">
            <v>90.751592254193596</v>
          </cell>
        </row>
        <row r="1767">
          <cell r="A1767" t="str">
            <v/>
          </cell>
          <cell r="B1767" t="str">
            <v>LCA: Outside</v>
          </cell>
          <cell r="C1767" t="str">
            <v>Average Event Day (5pm-9pm)</v>
          </cell>
          <cell r="D1767">
            <v>19</v>
          </cell>
          <cell r="E1767">
            <v>2.6992430686950684</v>
          </cell>
          <cell r="F1767">
            <v>2.2436003684997559</v>
          </cell>
          <cell r="G1767">
            <v>6.0946997255086899E-2</v>
          </cell>
          <cell r="H1767">
            <v>91.782120017177363</v>
          </cell>
        </row>
        <row r="1768">
          <cell r="A1768" t="str">
            <v/>
          </cell>
          <cell r="B1768" t="str">
            <v>LCA: Outside</v>
          </cell>
          <cell r="C1768" t="str">
            <v>Average Event Day (5pm-9pm)</v>
          </cell>
          <cell r="D1768">
            <v>20</v>
          </cell>
          <cell r="E1768">
            <v>2.5929179191589355</v>
          </cell>
          <cell r="F1768">
            <v>2.2196741104125977</v>
          </cell>
          <cell r="G1768">
            <v>5.7563129812479019E-2</v>
          </cell>
          <cell r="H1768">
            <v>88.127595803753579</v>
          </cell>
        </row>
        <row r="1769">
          <cell r="A1769" t="str">
            <v/>
          </cell>
          <cell r="B1769" t="str">
            <v>LCA: Outside</v>
          </cell>
          <cell r="C1769" t="str">
            <v>Average Event Day (6pm-8pm)</v>
          </cell>
          <cell r="D1769">
            <v>20</v>
          </cell>
          <cell r="E1769">
            <v>2.5935134887695313</v>
          </cell>
          <cell r="F1769">
            <v>1.9899598360061646</v>
          </cell>
          <cell r="G1769">
            <v>5.8442745357751846E-2</v>
          </cell>
          <cell r="H1769">
            <v>87.245801298439403</v>
          </cell>
        </row>
        <row r="1770">
          <cell r="A1770" t="str">
            <v/>
          </cell>
          <cell r="B1770" t="str">
            <v>LCA: Outside</v>
          </cell>
          <cell r="C1770" t="str">
            <v>Average Event Day (6pm-8pm)</v>
          </cell>
          <cell r="D1770">
            <v>21</v>
          </cell>
          <cell r="E1770">
            <v>2.4669761657714844</v>
          </cell>
          <cell r="F1770">
            <v>2.9635641574859619</v>
          </cell>
          <cell r="G1770">
            <v>5.6263525038957596E-2</v>
          </cell>
          <cell r="H1770">
            <v>84.474937422137842</v>
          </cell>
        </row>
        <row r="1771">
          <cell r="A1771" t="str">
            <v/>
          </cell>
          <cell r="B1771" t="str">
            <v>LCA: Outside</v>
          </cell>
          <cell r="C1771" t="str">
            <v>Average Event Day (5pm-9pm)</v>
          </cell>
          <cell r="D1771">
            <v>21</v>
          </cell>
          <cell r="E1771">
            <v>2.4613194465637207</v>
          </cell>
          <cell r="F1771">
            <v>2.223757266998291</v>
          </cell>
          <cell r="G1771">
            <v>5.5522769689559937E-2</v>
          </cell>
          <cell r="H1771">
            <v>85.78677621440572</v>
          </cell>
        </row>
        <row r="1772">
          <cell r="A1772" t="str">
            <v/>
          </cell>
          <cell r="B1772" t="str">
            <v>LCA: Outside</v>
          </cell>
          <cell r="C1772" t="str">
            <v>Average Event Day (5pm-9pm)</v>
          </cell>
          <cell r="D1772">
            <v>22</v>
          </cell>
          <cell r="E1772">
            <v>2.2814624309539795</v>
          </cell>
          <cell r="F1772">
            <v>2.8471500873565674</v>
          </cell>
          <cell r="G1772">
            <v>5.4267402738332748E-2</v>
          </cell>
          <cell r="H1772">
            <v>84.044849614133199</v>
          </cell>
        </row>
        <row r="1773">
          <cell r="A1773" t="str">
            <v/>
          </cell>
          <cell r="B1773" t="str">
            <v>LCA: Outside</v>
          </cell>
          <cell r="C1773" t="str">
            <v>Average Event Day (6pm-8pm)</v>
          </cell>
          <cell r="D1773">
            <v>22</v>
          </cell>
          <cell r="E1773">
            <v>2.2399213314056396</v>
          </cell>
          <cell r="F1773">
            <v>2.4595928192138672</v>
          </cell>
          <cell r="G1773">
            <v>5.2487876266241074E-2</v>
          </cell>
          <cell r="H1773">
            <v>82.690974834848561</v>
          </cell>
        </row>
        <row r="1774">
          <cell r="A1774" t="str">
            <v/>
          </cell>
          <cell r="B1774" t="str">
            <v>LCA: Outside</v>
          </cell>
          <cell r="C1774" t="str">
            <v>Average Event Day (5pm-9pm)</v>
          </cell>
          <cell r="D1774">
            <v>23</v>
          </cell>
          <cell r="E1774">
            <v>1.9887320995330811</v>
          </cell>
          <cell r="F1774">
            <v>2.2171332836151123</v>
          </cell>
          <cell r="G1774">
            <v>4.9457300454378128E-2</v>
          </cell>
          <cell r="H1774">
            <v>82.617530656971013</v>
          </cell>
        </row>
        <row r="1775">
          <cell r="A1775" t="str">
            <v/>
          </cell>
          <cell r="B1775" t="str">
            <v>LCA: Outside</v>
          </cell>
          <cell r="C1775" t="str">
            <v>Average Event Day (6pm-8pm)</v>
          </cell>
          <cell r="D1775">
            <v>23</v>
          </cell>
          <cell r="E1775">
            <v>1.9554466009140015</v>
          </cell>
          <cell r="F1775">
            <v>2.0327987670898438</v>
          </cell>
          <cell r="G1775">
            <v>4.8834521323442459E-2</v>
          </cell>
          <cell r="H1775">
            <v>80.684173966689585</v>
          </cell>
        </row>
        <row r="1776">
          <cell r="A1776" t="str">
            <v/>
          </cell>
          <cell r="B1776" t="str">
            <v>LCA: Outside</v>
          </cell>
          <cell r="C1776" t="str">
            <v>Average Event Day (5pm-9pm)</v>
          </cell>
          <cell r="D1776">
            <v>24</v>
          </cell>
          <cell r="E1776">
            <v>1.682218074798584</v>
          </cell>
          <cell r="F1776">
            <v>1.781842827796936</v>
          </cell>
          <cell r="G1776">
            <v>4.4216647744178772E-2</v>
          </cell>
          <cell r="H1776">
            <v>80.762721712299125</v>
          </cell>
        </row>
        <row r="1777">
          <cell r="A1777" t="str">
            <v/>
          </cell>
          <cell r="B1777" t="str">
            <v>LCA: Outside</v>
          </cell>
          <cell r="C1777" t="str">
            <v>Average Event Day (6pm-8pm)</v>
          </cell>
          <cell r="D1777">
            <v>24</v>
          </cell>
          <cell r="E1777">
            <v>1.6468489170074463</v>
          </cell>
          <cell r="F1777">
            <v>1.7408784627914429</v>
          </cell>
          <cell r="G1777">
            <v>4.4068600982427597E-2</v>
          </cell>
          <cell r="H1777">
            <v>79.28826015202651</v>
          </cell>
        </row>
        <row r="1778">
          <cell r="A1778" t="str">
            <v/>
          </cell>
          <cell r="B1778" t="str">
            <v>LCA: Outside</v>
          </cell>
          <cell r="C1778" t="str">
            <v>7/24/2019</v>
          </cell>
          <cell r="D1778">
            <v>1</v>
          </cell>
          <cell r="E1778">
            <v>1.639359712600708</v>
          </cell>
          <cell r="F1778">
            <v>1.5983450412750244</v>
          </cell>
          <cell r="G1778">
            <v>4.1492126882076263E-2</v>
          </cell>
          <cell r="H1778">
            <v>81.705238095239466</v>
          </cell>
        </row>
        <row r="1779">
          <cell r="A1779" t="str">
            <v/>
          </cell>
          <cell r="B1779" t="str">
            <v>LCA: Outside</v>
          </cell>
          <cell r="C1779" t="str">
            <v>7/24/2019</v>
          </cell>
          <cell r="D1779">
            <v>2</v>
          </cell>
          <cell r="E1779">
            <v>1.4879385232925415</v>
          </cell>
          <cell r="F1779">
            <v>1.4158815145492554</v>
          </cell>
          <cell r="G1779">
            <v>3.7493783980607986E-2</v>
          </cell>
          <cell r="H1779">
            <v>80.344593837534646</v>
          </cell>
        </row>
        <row r="1780">
          <cell r="A1780" t="str">
            <v/>
          </cell>
          <cell r="B1780" t="str">
            <v>LCA: Outside</v>
          </cell>
          <cell r="C1780" t="str">
            <v>7/24/2019</v>
          </cell>
          <cell r="D1780">
            <v>3</v>
          </cell>
          <cell r="E1780">
            <v>1.3059096336364746</v>
          </cell>
          <cell r="F1780">
            <v>1.2530498504638672</v>
          </cell>
          <cell r="G1780">
            <v>3.5083446651697159E-2</v>
          </cell>
          <cell r="H1780">
            <v>79.266918767507832</v>
          </cell>
        </row>
        <row r="1781">
          <cell r="A1781" t="str">
            <v/>
          </cell>
          <cell r="B1781" t="str">
            <v>LCA: Outside</v>
          </cell>
          <cell r="C1781" t="str">
            <v>7/24/2019</v>
          </cell>
          <cell r="D1781">
            <v>4</v>
          </cell>
          <cell r="E1781">
            <v>1.1504203081130981</v>
          </cell>
          <cell r="F1781">
            <v>1.1665903329849243</v>
          </cell>
          <cell r="G1781">
            <v>3.1197911128401756E-2</v>
          </cell>
          <cell r="H1781">
            <v>78.527805788981112</v>
          </cell>
        </row>
        <row r="1782">
          <cell r="A1782" t="str">
            <v/>
          </cell>
          <cell r="B1782" t="str">
            <v>LCA: Outside</v>
          </cell>
          <cell r="C1782" t="str">
            <v>7/24/2019</v>
          </cell>
          <cell r="D1782">
            <v>5</v>
          </cell>
          <cell r="E1782">
            <v>1.0610419511795044</v>
          </cell>
          <cell r="F1782">
            <v>1.0394747257232666</v>
          </cell>
          <cell r="G1782">
            <v>2.8923913836479187E-2</v>
          </cell>
          <cell r="H1782">
            <v>77.321419234361642</v>
          </cell>
        </row>
        <row r="1783">
          <cell r="A1783" t="str">
            <v/>
          </cell>
          <cell r="B1783" t="str">
            <v>LCA: Outside</v>
          </cell>
          <cell r="C1783" t="str">
            <v>7/24/2019</v>
          </cell>
          <cell r="D1783">
            <v>6</v>
          </cell>
          <cell r="E1783">
            <v>0.9818987250328064</v>
          </cell>
          <cell r="F1783">
            <v>0.98918354511260986</v>
          </cell>
          <cell r="G1783">
            <v>2.8270918875932693E-2</v>
          </cell>
          <cell r="H1783">
            <v>75.7369094304388</v>
          </cell>
        </row>
        <row r="1784">
          <cell r="A1784" t="str">
            <v/>
          </cell>
          <cell r="B1784" t="str">
            <v>LCA: Outside</v>
          </cell>
          <cell r="C1784" t="str">
            <v>7/24/2019</v>
          </cell>
          <cell r="D1784">
            <v>7</v>
          </cell>
          <cell r="E1784">
            <v>0.9093824028968811</v>
          </cell>
          <cell r="F1784">
            <v>0.96825969219207764</v>
          </cell>
          <cell r="G1784">
            <v>2.8460975736379623E-2</v>
          </cell>
          <cell r="H1784">
            <v>76.311792717086703</v>
          </cell>
        </row>
        <row r="1785">
          <cell r="A1785" t="str">
            <v/>
          </cell>
          <cell r="B1785" t="str">
            <v>LCA: Outside</v>
          </cell>
          <cell r="C1785" t="str">
            <v>7/24/2019</v>
          </cell>
          <cell r="D1785">
            <v>8</v>
          </cell>
          <cell r="E1785">
            <v>0.90496504306793213</v>
          </cell>
          <cell r="F1785">
            <v>0.92641043663024902</v>
          </cell>
          <cell r="G1785">
            <v>3.0713202431797981E-2</v>
          </cell>
          <cell r="H1785">
            <v>80.312138188609069</v>
          </cell>
        </row>
        <row r="1786">
          <cell r="A1786" t="str">
            <v/>
          </cell>
          <cell r="B1786" t="str">
            <v>LCA: Outside</v>
          </cell>
          <cell r="C1786" t="str">
            <v>7/24/2019</v>
          </cell>
          <cell r="D1786">
            <v>9</v>
          </cell>
          <cell r="E1786">
            <v>0.89975607395172119</v>
          </cell>
          <cell r="F1786">
            <v>0.88641119003295898</v>
          </cell>
          <cell r="G1786">
            <v>3.5972733050584793E-2</v>
          </cell>
          <cell r="H1786">
            <v>84.334621848739872</v>
          </cell>
        </row>
        <row r="1787">
          <cell r="A1787" t="str">
            <v/>
          </cell>
          <cell r="B1787" t="str">
            <v>LCA: Outside</v>
          </cell>
          <cell r="C1787" t="str">
            <v>7/24/2019</v>
          </cell>
          <cell r="D1787">
            <v>10</v>
          </cell>
          <cell r="E1787">
            <v>0.91460138559341431</v>
          </cell>
          <cell r="F1787">
            <v>0.84969311952590942</v>
          </cell>
          <cell r="G1787">
            <v>4.0566571056842804E-2</v>
          </cell>
          <cell r="H1787">
            <v>87.694285714284277</v>
          </cell>
        </row>
        <row r="1788">
          <cell r="A1788" t="str">
            <v/>
          </cell>
          <cell r="B1788" t="str">
            <v>LCA: Outside</v>
          </cell>
          <cell r="C1788" t="str">
            <v>7/24/2019</v>
          </cell>
          <cell r="D1788">
            <v>11</v>
          </cell>
          <cell r="E1788">
            <v>1.0320881605148315</v>
          </cell>
          <cell r="F1788">
            <v>1.0462863445281982</v>
          </cell>
          <cell r="G1788">
            <v>4.7071155160665512E-2</v>
          </cell>
          <cell r="H1788">
            <v>90.068814192345201</v>
          </cell>
        </row>
        <row r="1789">
          <cell r="A1789" t="str">
            <v/>
          </cell>
          <cell r="B1789" t="str">
            <v>LCA: Outside</v>
          </cell>
          <cell r="C1789" t="str">
            <v>7/24/2019</v>
          </cell>
          <cell r="D1789">
            <v>12</v>
          </cell>
          <cell r="E1789">
            <v>1.2014299631118774</v>
          </cell>
          <cell r="F1789">
            <v>1.2395403385162354</v>
          </cell>
          <cell r="G1789">
            <v>5.3322665393352509E-2</v>
          </cell>
          <cell r="H1789">
            <v>92.963585434173865</v>
          </cell>
        </row>
        <row r="1790">
          <cell r="A1790" t="str">
            <v/>
          </cell>
          <cell r="B1790" t="str">
            <v>LCA: Outside</v>
          </cell>
          <cell r="C1790" t="str">
            <v>7/24/2019</v>
          </cell>
          <cell r="D1790">
            <v>13</v>
          </cell>
          <cell r="E1790">
            <v>1.519993782043457</v>
          </cell>
          <cell r="F1790">
            <v>1.5274485349655151</v>
          </cell>
          <cell r="G1790">
            <v>5.8658715337514877E-2</v>
          </cell>
          <cell r="H1790">
            <v>96.260784313726816</v>
          </cell>
        </row>
        <row r="1791">
          <cell r="A1791" t="str">
            <v/>
          </cell>
          <cell r="B1791" t="str">
            <v>LCA: Outside</v>
          </cell>
          <cell r="C1791" t="str">
            <v>7/24/2019</v>
          </cell>
          <cell r="D1791">
            <v>14</v>
          </cell>
          <cell r="E1791">
            <v>1.8754231929779053</v>
          </cell>
          <cell r="F1791">
            <v>1.8547704219818115</v>
          </cell>
          <cell r="G1791">
            <v>6.2432590872049332E-2</v>
          </cell>
          <cell r="H1791">
            <v>96.842670401492796</v>
          </cell>
        </row>
        <row r="1792">
          <cell r="A1792" t="str">
            <v/>
          </cell>
          <cell r="B1792" t="str">
            <v>LCA: Outside</v>
          </cell>
          <cell r="C1792" t="str">
            <v>7/24/2019</v>
          </cell>
          <cell r="D1792">
            <v>15</v>
          </cell>
          <cell r="E1792">
            <v>2.1965599060058594</v>
          </cell>
          <cell r="F1792">
            <v>2.0253231525421143</v>
          </cell>
          <cell r="G1792">
            <v>6.3849568367004395E-2</v>
          </cell>
          <cell r="H1792">
            <v>97.072082166201014</v>
          </cell>
        </row>
        <row r="1793">
          <cell r="A1793" t="str">
            <v/>
          </cell>
          <cell r="B1793" t="str">
            <v>LCA: Outside</v>
          </cell>
          <cell r="C1793" t="str">
            <v>7/24/2019</v>
          </cell>
          <cell r="D1793">
            <v>16</v>
          </cell>
          <cell r="E1793">
            <v>2.3844821453094482</v>
          </cell>
          <cell r="F1793">
            <v>2.2013812065124512</v>
          </cell>
          <cell r="G1793">
            <v>6.570802628993988E-2</v>
          </cell>
          <cell r="H1793">
            <v>96.478627450979474</v>
          </cell>
        </row>
        <row r="1794">
          <cell r="A1794" t="str">
            <v/>
          </cell>
          <cell r="B1794" t="str">
            <v>LCA: Outside</v>
          </cell>
          <cell r="C1794" t="str">
            <v>7/24/2019</v>
          </cell>
          <cell r="D1794">
            <v>17</v>
          </cell>
          <cell r="E1794">
            <v>2.5091214179992676</v>
          </cell>
          <cell r="F1794">
            <v>2.4703192710876465</v>
          </cell>
          <cell r="G1794">
            <v>6.4175792038440704E-2</v>
          </cell>
          <cell r="H1794">
            <v>95.865639589168225</v>
          </cell>
        </row>
        <row r="1795">
          <cell r="A1795" t="str">
            <v/>
          </cell>
          <cell r="B1795" t="str">
            <v>LCA: Outside</v>
          </cell>
          <cell r="C1795" t="str">
            <v>7/24/2019</v>
          </cell>
          <cell r="D1795">
            <v>18</v>
          </cell>
          <cell r="E1795">
            <v>2.6298646926879883</v>
          </cell>
          <cell r="F1795">
            <v>2.7244057655334473</v>
          </cell>
          <cell r="G1795">
            <v>6.2697775661945343E-2</v>
          </cell>
          <cell r="H1795">
            <v>94.150233426703323</v>
          </cell>
        </row>
        <row r="1796">
          <cell r="A1796" t="str">
            <v/>
          </cell>
          <cell r="B1796" t="str">
            <v>LCA: Outside</v>
          </cell>
          <cell r="C1796" t="str">
            <v>7/24/2019</v>
          </cell>
          <cell r="D1796">
            <v>19</v>
          </cell>
          <cell r="E1796">
            <v>2.6907315254211426</v>
          </cell>
          <cell r="F1796">
            <v>1.8099453449249268</v>
          </cell>
          <cell r="G1796">
            <v>6.5248787403106689E-2</v>
          </cell>
          <cell r="H1796">
            <v>92.260690943045049</v>
          </cell>
        </row>
        <row r="1797">
          <cell r="A1797" t="str">
            <v/>
          </cell>
          <cell r="B1797" t="str">
            <v>LCA: Outside</v>
          </cell>
          <cell r="C1797" t="str">
            <v>7/24/2019</v>
          </cell>
          <cell r="D1797">
            <v>20</v>
          </cell>
          <cell r="E1797">
            <v>2.6694188117980957</v>
          </cell>
          <cell r="F1797">
            <v>2.0664660930633545</v>
          </cell>
          <cell r="G1797">
            <v>6.0306020081043243E-2</v>
          </cell>
          <cell r="H1797">
            <v>89.178085901027742</v>
          </cell>
        </row>
        <row r="1798">
          <cell r="A1798" t="str">
            <v/>
          </cell>
          <cell r="B1798" t="str">
            <v>LCA: Outside</v>
          </cell>
          <cell r="C1798" t="str">
            <v>7/24/2019</v>
          </cell>
          <cell r="D1798">
            <v>21</v>
          </cell>
          <cell r="E1798">
            <v>2.5510213375091553</v>
          </cell>
          <cell r="F1798">
            <v>3.1150071620941162</v>
          </cell>
          <cell r="G1798">
            <v>5.8014605194330215E-2</v>
          </cell>
          <cell r="H1798">
            <v>86.221428571428362</v>
          </cell>
        </row>
        <row r="1799">
          <cell r="A1799" t="str">
            <v/>
          </cell>
          <cell r="B1799" t="str">
            <v>LCA: Outside</v>
          </cell>
          <cell r="C1799" t="str">
            <v>7/24/2019</v>
          </cell>
          <cell r="D1799">
            <v>22</v>
          </cell>
          <cell r="E1799">
            <v>2.3851346969604492</v>
          </cell>
          <cell r="F1799">
            <v>2.6536293029785156</v>
          </cell>
          <cell r="G1799">
            <v>5.3681757301092148E-2</v>
          </cell>
          <cell r="H1799">
            <v>85.105032679739296</v>
          </cell>
        </row>
        <row r="1800">
          <cell r="A1800" t="str">
            <v/>
          </cell>
          <cell r="B1800" t="str">
            <v>LCA: Outside</v>
          </cell>
          <cell r="C1800" t="str">
            <v>7/24/2019</v>
          </cell>
          <cell r="D1800">
            <v>23</v>
          </cell>
          <cell r="E1800">
            <v>2.1046967506408691</v>
          </cell>
          <cell r="F1800">
            <v>2.1993236541748047</v>
          </cell>
          <cell r="G1800">
            <v>5.164157971739769E-2</v>
          </cell>
          <cell r="H1800">
            <v>82.83628384687232</v>
          </cell>
        </row>
        <row r="1801">
          <cell r="A1801" t="str">
            <v/>
          </cell>
          <cell r="B1801" t="str">
            <v>LCA: Outside</v>
          </cell>
          <cell r="C1801" t="str">
            <v>7/24/2019</v>
          </cell>
          <cell r="D1801">
            <v>24</v>
          </cell>
          <cell r="E1801">
            <v>1.7658929824829102</v>
          </cell>
          <cell r="F1801">
            <v>1.9121639728546143</v>
          </cell>
          <cell r="G1801">
            <v>4.6365492045879364E-2</v>
          </cell>
          <cell r="H1801">
            <v>81.496265172735562</v>
          </cell>
        </row>
        <row r="1802">
          <cell r="A1802" t="str">
            <v/>
          </cell>
          <cell r="B1802" t="str">
            <v>LCA: Outside</v>
          </cell>
          <cell r="C1802" t="str">
            <v>8/13/2019</v>
          </cell>
          <cell r="D1802">
            <v>1</v>
          </cell>
          <cell r="E1802">
            <v>1.2560372352600098</v>
          </cell>
          <cell r="F1802">
            <v>1.2042311429977417</v>
          </cell>
          <cell r="G1802">
            <v>3.8179263472557068E-2</v>
          </cell>
          <cell r="H1802">
            <v>75.396605672461021</v>
          </cell>
        </row>
        <row r="1803">
          <cell r="A1803" t="str">
            <v/>
          </cell>
          <cell r="B1803" t="str">
            <v>LCA: Outside</v>
          </cell>
          <cell r="C1803" t="str">
            <v>8/13/2019</v>
          </cell>
          <cell r="D1803">
            <v>2</v>
          </cell>
          <cell r="E1803">
            <v>1.0503687858581543</v>
          </cell>
          <cell r="F1803">
            <v>1.0247929096221924</v>
          </cell>
          <cell r="G1803">
            <v>3.3413369208574295E-2</v>
          </cell>
          <cell r="H1803">
            <v>74.078975297346602</v>
          </cell>
        </row>
        <row r="1804">
          <cell r="A1804" t="str">
            <v/>
          </cell>
          <cell r="B1804" t="str">
            <v>LCA: Outside</v>
          </cell>
          <cell r="C1804" t="str">
            <v>8/13/2019</v>
          </cell>
          <cell r="D1804">
            <v>3</v>
          </cell>
          <cell r="E1804">
            <v>0.93888872861862183</v>
          </cell>
          <cell r="F1804">
            <v>0.9342382550239563</v>
          </cell>
          <cell r="G1804">
            <v>2.9792036861181259E-2</v>
          </cell>
          <cell r="H1804">
            <v>71.994327538883852</v>
          </cell>
        </row>
        <row r="1805">
          <cell r="A1805" t="str">
            <v/>
          </cell>
          <cell r="B1805" t="str">
            <v>LCA: Outside</v>
          </cell>
          <cell r="C1805" t="str">
            <v>8/13/2019</v>
          </cell>
          <cell r="D1805">
            <v>4</v>
          </cell>
          <cell r="E1805">
            <v>0.86248862743377686</v>
          </cell>
          <cell r="F1805">
            <v>0.83843779563903809</v>
          </cell>
          <cell r="G1805">
            <v>2.6183493435382843E-2</v>
          </cell>
          <cell r="H1805">
            <v>70.881408966147987</v>
          </cell>
        </row>
        <row r="1806">
          <cell r="A1806" t="str">
            <v/>
          </cell>
          <cell r="B1806" t="str">
            <v>LCA: Outside</v>
          </cell>
          <cell r="C1806" t="str">
            <v>8/13/2019</v>
          </cell>
          <cell r="D1806">
            <v>5</v>
          </cell>
          <cell r="E1806">
            <v>0.80331128835678101</v>
          </cell>
          <cell r="F1806">
            <v>0.78408527374267578</v>
          </cell>
          <cell r="G1806">
            <v>2.3187177255749702E-2</v>
          </cell>
          <cell r="H1806">
            <v>69.31123513266138</v>
          </cell>
        </row>
        <row r="1807">
          <cell r="A1807" t="str">
            <v/>
          </cell>
          <cell r="B1807" t="str">
            <v>LCA: Outside</v>
          </cell>
          <cell r="C1807" t="str">
            <v>8/13/2019</v>
          </cell>
          <cell r="D1807">
            <v>6</v>
          </cell>
          <cell r="E1807">
            <v>0.76435786485671997</v>
          </cell>
          <cell r="F1807">
            <v>0.75456464290618896</v>
          </cell>
          <cell r="G1807">
            <v>2.1292828023433685E-2</v>
          </cell>
          <cell r="H1807">
            <v>67.43553522415344</v>
          </cell>
        </row>
        <row r="1808">
          <cell r="A1808" t="str">
            <v/>
          </cell>
          <cell r="B1808" t="str">
            <v>LCA: Outside</v>
          </cell>
          <cell r="C1808" t="str">
            <v>8/13/2019</v>
          </cell>
          <cell r="D1808">
            <v>7</v>
          </cell>
          <cell r="E1808">
            <v>0.75403767824172974</v>
          </cell>
          <cell r="F1808">
            <v>0.74377429485321045</v>
          </cell>
          <cell r="G1808">
            <v>2.2585766389966011E-2</v>
          </cell>
          <cell r="H1808">
            <v>67.070301921317267</v>
          </cell>
        </row>
        <row r="1809">
          <cell r="A1809" t="str">
            <v/>
          </cell>
          <cell r="B1809" t="str">
            <v>LCA: Outside</v>
          </cell>
          <cell r="C1809" t="str">
            <v>8/13/2019</v>
          </cell>
          <cell r="D1809">
            <v>8</v>
          </cell>
          <cell r="E1809">
            <v>0.67113816738128662</v>
          </cell>
          <cell r="F1809">
            <v>0.63303548097610474</v>
          </cell>
          <cell r="G1809">
            <v>2.5169147178530693E-2</v>
          </cell>
          <cell r="H1809">
            <v>71.241107044830827</v>
          </cell>
        </row>
        <row r="1810">
          <cell r="A1810" t="str">
            <v/>
          </cell>
          <cell r="B1810" t="str">
            <v>LCA: Outside</v>
          </cell>
          <cell r="C1810" t="str">
            <v>8/13/2019</v>
          </cell>
          <cell r="D1810">
            <v>9</v>
          </cell>
          <cell r="E1810">
            <v>0.54028278589248657</v>
          </cell>
          <cell r="F1810">
            <v>0.47887492179870605</v>
          </cell>
          <cell r="G1810">
            <v>3.0311884358525276E-2</v>
          </cell>
          <cell r="H1810">
            <v>74.17793229643182</v>
          </cell>
        </row>
        <row r="1811">
          <cell r="A1811" t="str">
            <v/>
          </cell>
          <cell r="B1811" t="str">
            <v>LCA: Outside</v>
          </cell>
          <cell r="C1811" t="str">
            <v>8/13/2019</v>
          </cell>
          <cell r="D1811">
            <v>10</v>
          </cell>
          <cell r="E1811">
            <v>0.44994083046913147</v>
          </cell>
          <cell r="F1811">
            <v>0.3923051655292511</v>
          </cell>
          <cell r="G1811">
            <v>3.4432649612426758E-2</v>
          </cell>
          <cell r="H1811">
            <v>79.937987191216635</v>
          </cell>
        </row>
        <row r="1812">
          <cell r="A1812" t="str">
            <v/>
          </cell>
          <cell r="B1812" t="str">
            <v>LCA: Outside</v>
          </cell>
          <cell r="C1812" t="str">
            <v>8/13/2019</v>
          </cell>
          <cell r="D1812">
            <v>11</v>
          </cell>
          <cell r="E1812">
            <v>0.44762629270553589</v>
          </cell>
          <cell r="F1812">
            <v>0.38805747032165527</v>
          </cell>
          <cell r="G1812">
            <v>4.0685448795557022E-2</v>
          </cell>
          <cell r="H1812">
            <v>84.126660567246674</v>
          </cell>
        </row>
        <row r="1813">
          <cell r="A1813" t="str">
            <v/>
          </cell>
          <cell r="B1813" t="str">
            <v>LCA: Outside</v>
          </cell>
          <cell r="C1813" t="str">
            <v>8/13/2019</v>
          </cell>
          <cell r="D1813">
            <v>12</v>
          </cell>
          <cell r="E1813">
            <v>0.59040486812591553</v>
          </cell>
          <cell r="F1813">
            <v>0.54270678758621216</v>
          </cell>
          <cell r="G1813">
            <v>4.6466827392578125E-2</v>
          </cell>
          <cell r="H1813">
            <v>89.652790484903036</v>
          </cell>
        </row>
        <row r="1814">
          <cell r="A1814" t="str">
            <v/>
          </cell>
          <cell r="B1814" t="str">
            <v>LCA: Outside</v>
          </cell>
          <cell r="C1814" t="str">
            <v>8/13/2019</v>
          </cell>
          <cell r="D1814">
            <v>13</v>
          </cell>
          <cell r="E1814">
            <v>0.80504679679870605</v>
          </cell>
          <cell r="F1814">
            <v>0.77728134393692017</v>
          </cell>
          <cell r="G1814">
            <v>5.3066343069076538E-2</v>
          </cell>
          <cell r="H1814">
            <v>93.903842634949115</v>
          </cell>
        </row>
        <row r="1815">
          <cell r="A1815" t="str">
            <v/>
          </cell>
          <cell r="B1815" t="str">
            <v>LCA: Outside</v>
          </cell>
          <cell r="C1815" t="str">
            <v>8/13/2019</v>
          </cell>
          <cell r="D1815">
            <v>14</v>
          </cell>
          <cell r="E1815">
            <v>1.1066900491714478</v>
          </cell>
          <cell r="F1815">
            <v>1.0236923694610596</v>
          </cell>
          <cell r="G1815">
            <v>5.7865191251039505E-2</v>
          </cell>
          <cell r="H1815">
            <v>95.425343092406166</v>
          </cell>
        </row>
        <row r="1816">
          <cell r="A1816" t="str">
            <v/>
          </cell>
          <cell r="B1816" t="str">
            <v>LCA: Outside</v>
          </cell>
          <cell r="C1816" t="str">
            <v>8/13/2019</v>
          </cell>
          <cell r="D1816">
            <v>15</v>
          </cell>
          <cell r="E1816">
            <v>1.4124407768249512</v>
          </cell>
          <cell r="F1816">
            <v>1.3111567497253418</v>
          </cell>
          <cell r="G1816">
            <v>6.1920419335365295E-2</v>
          </cell>
          <cell r="H1816">
            <v>95.949588289111176</v>
          </cell>
        </row>
        <row r="1817">
          <cell r="A1817" t="str">
            <v/>
          </cell>
          <cell r="B1817" t="str">
            <v>LCA: Outside</v>
          </cell>
          <cell r="C1817" t="str">
            <v>8/13/2019</v>
          </cell>
          <cell r="D1817">
            <v>16</v>
          </cell>
          <cell r="E1817">
            <v>1.8305271863937378</v>
          </cell>
          <cell r="F1817">
            <v>1.6352877616882324</v>
          </cell>
          <cell r="G1817">
            <v>6.2878966331481934E-2</v>
          </cell>
          <cell r="H1817">
            <v>95.988289112535554</v>
          </cell>
        </row>
        <row r="1818">
          <cell r="A1818" t="str">
            <v/>
          </cell>
          <cell r="B1818" t="str">
            <v>LCA: Outside</v>
          </cell>
          <cell r="C1818" t="str">
            <v>8/13/2019</v>
          </cell>
          <cell r="D1818">
            <v>17</v>
          </cell>
          <cell r="E1818">
            <v>2.1829609870910645</v>
          </cell>
          <cell r="F1818">
            <v>2.0091483592987061</v>
          </cell>
          <cell r="G1818">
            <v>6.303674727678299E-2</v>
          </cell>
          <cell r="H1818">
            <v>95.682799634034822</v>
          </cell>
        </row>
        <row r="1819">
          <cell r="A1819" t="str">
            <v/>
          </cell>
          <cell r="B1819" t="str">
            <v>LCA: Outside</v>
          </cell>
          <cell r="C1819" t="str">
            <v>8/13/2019</v>
          </cell>
          <cell r="D1819">
            <v>18</v>
          </cell>
          <cell r="E1819">
            <v>2.5009894371032715</v>
          </cell>
          <cell r="F1819">
            <v>1.2595136165618896</v>
          </cell>
          <cell r="G1819">
            <v>6.4067848026752472E-2</v>
          </cell>
          <cell r="H1819">
            <v>94.711893870083884</v>
          </cell>
        </row>
        <row r="1820">
          <cell r="A1820" t="str">
            <v/>
          </cell>
          <cell r="B1820" t="str">
            <v>LCA: Outside</v>
          </cell>
          <cell r="C1820" t="str">
            <v>8/13/2019</v>
          </cell>
          <cell r="D1820">
            <v>19</v>
          </cell>
          <cell r="E1820">
            <v>2.5476250648498535</v>
          </cell>
          <cell r="F1820">
            <v>2.8603534698486328</v>
          </cell>
          <cell r="G1820">
            <v>6.1940126121044159E-2</v>
          </cell>
          <cell r="H1820">
            <v>92.680475754803354</v>
          </cell>
        </row>
        <row r="1821">
          <cell r="A1821" t="str">
            <v/>
          </cell>
          <cell r="B1821" t="str">
            <v>LCA: Outside</v>
          </cell>
          <cell r="C1821" t="str">
            <v>8/13/2019</v>
          </cell>
          <cell r="D1821">
            <v>20</v>
          </cell>
          <cell r="E1821">
            <v>2.4484517574310303</v>
          </cell>
          <cell r="F1821">
            <v>2.5682938098907471</v>
          </cell>
          <cell r="G1821">
            <v>5.7263005524873734E-2</v>
          </cell>
          <cell r="H1821">
            <v>89.420356816103748</v>
          </cell>
        </row>
        <row r="1822">
          <cell r="A1822" t="str">
            <v/>
          </cell>
          <cell r="B1822" t="str">
            <v>LCA: Outside</v>
          </cell>
          <cell r="C1822" t="str">
            <v>8/13/2019</v>
          </cell>
          <cell r="D1822">
            <v>21</v>
          </cell>
          <cell r="E1822">
            <v>2.3259241580963135</v>
          </cell>
          <cell r="F1822">
            <v>1.6286113262176514</v>
          </cell>
          <cell r="G1822">
            <v>5.4999697953462601E-2</v>
          </cell>
          <cell r="H1822">
            <v>85.655013723696442</v>
          </cell>
        </row>
        <row r="1823">
          <cell r="A1823" t="str">
            <v/>
          </cell>
          <cell r="B1823" t="str">
            <v>LCA: Outside</v>
          </cell>
          <cell r="C1823" t="str">
            <v>8/13/2019</v>
          </cell>
          <cell r="D1823">
            <v>22</v>
          </cell>
          <cell r="E1823">
            <v>2.14101243019104</v>
          </cell>
          <cell r="F1823">
            <v>2.5288097858428955</v>
          </cell>
          <cell r="G1823">
            <v>5.1811467856168747E-2</v>
          </cell>
          <cell r="H1823">
            <v>83.84519670631316</v>
          </cell>
        </row>
        <row r="1824">
          <cell r="A1824" t="str">
            <v/>
          </cell>
          <cell r="B1824" t="str">
            <v>LCA: Outside</v>
          </cell>
          <cell r="C1824" t="str">
            <v>8/13/2019</v>
          </cell>
          <cell r="D1824">
            <v>23</v>
          </cell>
          <cell r="E1824">
            <v>1.866845965385437</v>
          </cell>
          <cell r="F1824">
            <v>1.8989434242248535</v>
          </cell>
          <cell r="G1824">
            <v>4.8196863383054733E-2</v>
          </cell>
          <cell r="H1824">
            <v>81.142763037511656</v>
          </cell>
        </row>
        <row r="1825">
          <cell r="A1825" t="str">
            <v/>
          </cell>
          <cell r="B1825" t="str">
            <v>LCA: Outside</v>
          </cell>
          <cell r="C1825" t="str">
            <v>8/13/2019</v>
          </cell>
          <cell r="D1825">
            <v>24</v>
          </cell>
          <cell r="E1825">
            <v>1.5733397006988525</v>
          </cell>
          <cell r="F1825">
            <v>1.5641337633132935</v>
          </cell>
          <cell r="G1825">
            <v>4.300149530172348E-2</v>
          </cell>
          <cell r="H1825">
            <v>80.804794144555842</v>
          </cell>
        </row>
        <row r="1826">
          <cell r="A1826" t="str">
            <v/>
          </cell>
          <cell r="B1826" t="str">
            <v>LCA: Outside</v>
          </cell>
          <cell r="C1826" t="str">
            <v>8/14/2019</v>
          </cell>
          <cell r="D1826">
            <v>1</v>
          </cell>
          <cell r="E1826">
            <v>1.3341318368911743</v>
          </cell>
          <cell r="F1826">
            <v>1.2892701625823975</v>
          </cell>
          <cell r="G1826">
            <v>3.7959765642881393E-2</v>
          </cell>
          <cell r="H1826">
            <v>78.523815187556067</v>
          </cell>
        </row>
        <row r="1827">
          <cell r="A1827" t="str">
            <v/>
          </cell>
          <cell r="B1827" t="str">
            <v>LCA: Outside</v>
          </cell>
          <cell r="C1827" t="str">
            <v>8/14/2019</v>
          </cell>
          <cell r="D1827">
            <v>2</v>
          </cell>
          <cell r="E1827">
            <v>1.1618361473083496</v>
          </cell>
          <cell r="F1827">
            <v>1.0985158681869507</v>
          </cell>
          <cell r="G1827">
            <v>3.251928836107254E-2</v>
          </cell>
          <cell r="H1827">
            <v>77.30479414455624</v>
          </cell>
        </row>
        <row r="1828">
          <cell r="A1828" t="str">
            <v/>
          </cell>
          <cell r="B1828" t="str">
            <v>LCA: Outside</v>
          </cell>
          <cell r="C1828" t="str">
            <v>8/14/2019</v>
          </cell>
          <cell r="D1828">
            <v>3</v>
          </cell>
          <cell r="E1828">
            <v>1.0294487476348877</v>
          </cell>
          <cell r="F1828">
            <v>0.95660150051116943</v>
          </cell>
          <cell r="G1828">
            <v>2.9315529391169548E-2</v>
          </cell>
          <cell r="H1828">
            <v>74.155727355901234</v>
          </cell>
        </row>
        <row r="1829">
          <cell r="A1829" t="str">
            <v/>
          </cell>
          <cell r="B1829" t="str">
            <v>LCA: Outside</v>
          </cell>
          <cell r="C1829" t="str">
            <v>8/14/2019</v>
          </cell>
          <cell r="D1829">
            <v>4</v>
          </cell>
          <cell r="E1829">
            <v>0.95165121555328369</v>
          </cell>
          <cell r="F1829">
            <v>0.87934499979019165</v>
          </cell>
          <cell r="G1829">
            <v>2.6600794866681099E-2</v>
          </cell>
          <cell r="H1829">
            <v>72.021537053978463</v>
          </cell>
        </row>
        <row r="1830">
          <cell r="A1830" t="str">
            <v/>
          </cell>
          <cell r="B1830" t="str">
            <v>LCA: Outside</v>
          </cell>
          <cell r="C1830" t="str">
            <v>8/14/2019</v>
          </cell>
          <cell r="D1830">
            <v>5</v>
          </cell>
          <cell r="E1830">
            <v>0.87730878591537476</v>
          </cell>
          <cell r="F1830">
            <v>0.8198624849319458</v>
          </cell>
          <cell r="G1830">
            <v>2.4261068552732468E-2</v>
          </cell>
          <cell r="H1830">
            <v>69.870118938700472</v>
          </cell>
        </row>
        <row r="1831">
          <cell r="A1831" t="str">
            <v/>
          </cell>
          <cell r="B1831" t="str">
            <v>LCA: Outside</v>
          </cell>
          <cell r="C1831" t="str">
            <v>8/14/2019</v>
          </cell>
          <cell r="D1831">
            <v>6</v>
          </cell>
          <cell r="E1831">
            <v>0.80194473266601563</v>
          </cell>
          <cell r="F1831">
            <v>0.79828029870986938</v>
          </cell>
          <cell r="G1831">
            <v>2.1814091131091118E-2</v>
          </cell>
          <cell r="H1831">
            <v>68.99173833485753</v>
          </cell>
        </row>
        <row r="1832">
          <cell r="A1832" t="str">
            <v/>
          </cell>
          <cell r="B1832" t="str">
            <v>LCA: Outside</v>
          </cell>
          <cell r="C1832" t="str">
            <v>8/14/2019</v>
          </cell>
          <cell r="D1832">
            <v>7</v>
          </cell>
          <cell r="E1832">
            <v>0.76924186944961548</v>
          </cell>
          <cell r="F1832">
            <v>0.79730898141860962</v>
          </cell>
          <cell r="G1832">
            <v>2.2271981462836266E-2</v>
          </cell>
          <cell r="H1832">
            <v>69.89333943275436</v>
          </cell>
        </row>
        <row r="1833">
          <cell r="A1833" t="str">
            <v/>
          </cell>
          <cell r="B1833" t="str">
            <v>LCA: Outside</v>
          </cell>
          <cell r="C1833" t="str">
            <v>8/14/2019</v>
          </cell>
          <cell r="D1833">
            <v>8</v>
          </cell>
          <cell r="E1833">
            <v>0.68032801151275635</v>
          </cell>
          <cell r="F1833">
            <v>0.70012640953063965</v>
          </cell>
          <cell r="G1833">
            <v>2.6174474507570267E-2</v>
          </cell>
          <cell r="H1833">
            <v>72.369377859103295</v>
          </cell>
        </row>
        <row r="1834">
          <cell r="A1834" t="str">
            <v/>
          </cell>
          <cell r="B1834" t="str">
            <v>LCA: Outside</v>
          </cell>
          <cell r="C1834" t="str">
            <v>8/14/2019</v>
          </cell>
          <cell r="D1834">
            <v>9</v>
          </cell>
          <cell r="E1834">
            <v>0.5262179970741272</v>
          </cell>
          <cell r="F1834">
            <v>0.53372353315353394</v>
          </cell>
          <cell r="G1834">
            <v>2.8920015320181847E-2</v>
          </cell>
          <cell r="H1834">
            <v>78.434419030190924</v>
          </cell>
        </row>
        <row r="1835">
          <cell r="A1835" t="str">
            <v/>
          </cell>
          <cell r="B1835" t="str">
            <v>LCA: Outside</v>
          </cell>
          <cell r="C1835" t="str">
            <v>8/14/2019</v>
          </cell>
          <cell r="D1835">
            <v>10</v>
          </cell>
          <cell r="E1835">
            <v>0.5120394229888916</v>
          </cell>
          <cell r="F1835">
            <v>0.46053418517112732</v>
          </cell>
          <cell r="G1835">
            <v>3.6088209599256516E-2</v>
          </cell>
          <cell r="H1835">
            <v>83.01528819762234</v>
          </cell>
        </row>
        <row r="1836">
          <cell r="A1836" t="str">
            <v/>
          </cell>
          <cell r="B1836" t="str">
            <v>LCA: Outside</v>
          </cell>
          <cell r="C1836" t="str">
            <v>8/14/2019</v>
          </cell>
          <cell r="D1836">
            <v>11</v>
          </cell>
          <cell r="E1836">
            <v>0.55167776346206665</v>
          </cell>
          <cell r="F1836">
            <v>0.49481496214866638</v>
          </cell>
          <cell r="G1836">
            <v>4.1314471513032913E-2</v>
          </cell>
          <cell r="H1836">
            <v>87.311619396155905</v>
          </cell>
        </row>
        <row r="1837">
          <cell r="A1837" t="str">
            <v/>
          </cell>
          <cell r="B1837" t="str">
            <v>LCA: Outside</v>
          </cell>
          <cell r="C1837" t="str">
            <v>8/14/2019</v>
          </cell>
          <cell r="D1837">
            <v>12</v>
          </cell>
          <cell r="E1837">
            <v>0.67146116495132446</v>
          </cell>
          <cell r="F1837">
            <v>0.66295111179351807</v>
          </cell>
          <cell r="G1837">
            <v>4.8091363161802292E-2</v>
          </cell>
          <cell r="H1837">
            <v>91.47758462946112</v>
          </cell>
        </row>
        <row r="1838">
          <cell r="A1838" t="str">
            <v/>
          </cell>
          <cell r="B1838" t="str">
            <v>LCA: Outside</v>
          </cell>
          <cell r="C1838" t="str">
            <v>8/14/2019</v>
          </cell>
          <cell r="D1838">
            <v>13</v>
          </cell>
          <cell r="E1838">
            <v>0.93710869550704956</v>
          </cell>
          <cell r="F1838">
            <v>0.89279818534851074</v>
          </cell>
          <cell r="G1838">
            <v>5.2978139370679855E-2</v>
          </cell>
          <cell r="H1838">
            <v>94.869990850869854</v>
          </cell>
        </row>
        <row r="1839">
          <cell r="A1839" t="str">
            <v/>
          </cell>
          <cell r="B1839" t="str">
            <v>LCA: Outside</v>
          </cell>
          <cell r="C1839" t="str">
            <v>8/14/2019</v>
          </cell>
          <cell r="D1839">
            <v>14</v>
          </cell>
          <cell r="E1839">
            <v>1.2043085098266602</v>
          </cell>
          <cell r="F1839">
            <v>1.2248669862747192</v>
          </cell>
          <cell r="G1839">
            <v>5.6628640741109848E-2</v>
          </cell>
          <cell r="H1839">
            <v>97.282250686183346</v>
          </cell>
        </row>
        <row r="1840">
          <cell r="A1840" t="str">
            <v/>
          </cell>
          <cell r="B1840" t="str">
            <v>LCA: Outside</v>
          </cell>
          <cell r="C1840" t="str">
            <v>8/14/2019</v>
          </cell>
          <cell r="D1840">
            <v>15</v>
          </cell>
          <cell r="E1840">
            <v>1.5075048208236694</v>
          </cell>
          <cell r="F1840">
            <v>1.5611754655838013</v>
          </cell>
          <cell r="G1840">
            <v>5.8719851076602936E-2</v>
          </cell>
          <cell r="H1840">
            <v>98.199451052151815</v>
          </cell>
        </row>
        <row r="1841">
          <cell r="A1841" t="str">
            <v/>
          </cell>
          <cell r="B1841" t="str">
            <v>LCA: Outside</v>
          </cell>
          <cell r="C1841" t="str">
            <v>8/14/2019</v>
          </cell>
          <cell r="D1841">
            <v>16</v>
          </cell>
          <cell r="E1841">
            <v>1.9132566452026367</v>
          </cell>
          <cell r="F1841">
            <v>1.956831693649292</v>
          </cell>
          <cell r="G1841">
            <v>6.000363826751709E-2</v>
          </cell>
          <cell r="H1841">
            <v>98.084446477583256</v>
          </cell>
        </row>
        <row r="1842">
          <cell r="A1842" t="str">
            <v/>
          </cell>
          <cell r="B1842" t="str">
            <v>LCA: Outside</v>
          </cell>
          <cell r="C1842" t="str">
            <v>8/14/2019</v>
          </cell>
          <cell r="D1842">
            <v>17</v>
          </cell>
          <cell r="E1842">
            <v>2.3308565616607666</v>
          </cell>
          <cell r="F1842">
            <v>2.3559443950653076</v>
          </cell>
          <cell r="G1842">
            <v>6.0311101377010345E-2</v>
          </cell>
          <cell r="H1842">
            <v>97.566514181153735</v>
          </cell>
        </row>
        <row r="1843">
          <cell r="A1843" t="str">
            <v/>
          </cell>
          <cell r="B1843" t="str">
            <v>LCA: Outside</v>
          </cell>
          <cell r="C1843" t="str">
            <v>8/14/2019</v>
          </cell>
          <cell r="D1843">
            <v>18</v>
          </cell>
          <cell r="E1843">
            <v>2.5618817806243896</v>
          </cell>
          <cell r="F1843">
            <v>1.5904701948165894</v>
          </cell>
          <cell r="G1843">
            <v>6.0929499566555023E-2</v>
          </cell>
          <cell r="H1843">
            <v>96.857456541629801</v>
          </cell>
        </row>
        <row r="1844">
          <cell r="A1844" t="str">
            <v/>
          </cell>
          <cell r="B1844" t="str">
            <v>LCA: Outside</v>
          </cell>
          <cell r="C1844" t="str">
            <v>8/14/2019</v>
          </cell>
          <cell r="D1844">
            <v>19</v>
          </cell>
          <cell r="E1844">
            <v>2.64040207862854</v>
          </cell>
          <cell r="F1844">
            <v>2.2842216491699219</v>
          </cell>
          <cell r="G1844">
            <v>5.9423666447401047E-2</v>
          </cell>
          <cell r="H1844">
            <v>94.715553522414055</v>
          </cell>
        </row>
        <row r="1845">
          <cell r="A1845" t="str">
            <v/>
          </cell>
          <cell r="B1845" t="str">
            <v>LCA: Outside</v>
          </cell>
          <cell r="C1845" t="str">
            <v>8/14/2019</v>
          </cell>
          <cell r="D1845">
            <v>20</v>
          </cell>
          <cell r="E1845">
            <v>2.559422492980957</v>
          </cell>
          <cell r="F1845">
            <v>2.2321591377258301</v>
          </cell>
          <cell r="G1845">
            <v>5.6538946926593781E-2</v>
          </cell>
          <cell r="H1845">
            <v>90.90490393412756</v>
          </cell>
        </row>
        <row r="1846">
          <cell r="A1846" t="str">
            <v/>
          </cell>
          <cell r="B1846" t="str">
            <v>LCA: Outside</v>
          </cell>
          <cell r="C1846" t="str">
            <v>8/14/2019</v>
          </cell>
          <cell r="D1846">
            <v>21</v>
          </cell>
          <cell r="E1846">
            <v>2.4618759155273438</v>
          </cell>
          <cell r="F1846">
            <v>2.1981565952301025</v>
          </cell>
          <cell r="G1846">
            <v>5.4655268788337708E-2</v>
          </cell>
          <cell r="H1846">
            <v>87.514345837146934</v>
          </cell>
        </row>
        <row r="1847">
          <cell r="A1847" t="str">
            <v/>
          </cell>
          <cell r="B1847" t="str">
            <v>LCA: Outside</v>
          </cell>
          <cell r="C1847" t="str">
            <v>8/14/2019</v>
          </cell>
          <cell r="D1847">
            <v>22</v>
          </cell>
          <cell r="E1847">
            <v>2.3137547969818115</v>
          </cell>
          <cell r="F1847">
            <v>2.8387236595153809</v>
          </cell>
          <cell r="G1847">
            <v>5.3108669817447662E-2</v>
          </cell>
          <cell r="H1847">
            <v>85.087090576394289</v>
          </cell>
        </row>
        <row r="1848">
          <cell r="A1848" t="str">
            <v/>
          </cell>
          <cell r="B1848" t="str">
            <v>LCA: Outside</v>
          </cell>
          <cell r="C1848" t="str">
            <v>8/14/2019</v>
          </cell>
          <cell r="D1848">
            <v>23</v>
          </cell>
          <cell r="E1848">
            <v>1.979393482208252</v>
          </cell>
          <cell r="F1848">
            <v>2.1723597049713135</v>
          </cell>
          <cell r="G1848">
            <v>4.6934381127357483E-2</v>
          </cell>
          <cell r="H1848">
            <v>83.244437328454822</v>
          </cell>
        </row>
        <row r="1849">
          <cell r="A1849" t="str">
            <v/>
          </cell>
          <cell r="B1849" t="str">
            <v>LCA: Outside</v>
          </cell>
          <cell r="C1849" t="str">
            <v>8/14/2019</v>
          </cell>
          <cell r="D1849">
            <v>24</v>
          </cell>
          <cell r="E1849">
            <v>1.6323293447494507</v>
          </cell>
          <cell r="F1849">
            <v>1.7175098657608032</v>
          </cell>
          <cell r="G1849">
            <v>4.2262744158506393E-2</v>
          </cell>
          <cell r="H1849">
            <v>81.627630375114563</v>
          </cell>
        </row>
        <row r="1850">
          <cell r="A1850" t="str">
            <v/>
          </cell>
          <cell r="B1850" t="str">
            <v>LCA: Outside</v>
          </cell>
          <cell r="C1850" t="str">
            <v>8/15/2019</v>
          </cell>
          <cell r="D1850">
            <v>1</v>
          </cell>
          <cell r="E1850">
            <v>1.4088577032089233</v>
          </cell>
          <cell r="F1850">
            <v>1.3887001276016235</v>
          </cell>
          <cell r="G1850">
            <v>3.6478720605373383E-2</v>
          </cell>
          <cell r="H1850">
            <v>79.466215722120907</v>
          </cell>
        </row>
        <row r="1851">
          <cell r="A1851" t="str">
            <v/>
          </cell>
          <cell r="B1851" t="str">
            <v>LCA: Outside</v>
          </cell>
          <cell r="C1851" t="str">
            <v>8/15/2019</v>
          </cell>
          <cell r="D1851">
            <v>2</v>
          </cell>
          <cell r="E1851">
            <v>1.1858023405075073</v>
          </cell>
          <cell r="F1851">
            <v>1.1688898801803589</v>
          </cell>
          <cell r="G1851">
            <v>3.1693477183580399E-2</v>
          </cell>
          <cell r="H1851">
            <v>77.621352833636777</v>
          </cell>
        </row>
        <row r="1852">
          <cell r="A1852" t="str">
            <v/>
          </cell>
          <cell r="B1852" t="str">
            <v>LCA: Outside</v>
          </cell>
          <cell r="C1852" t="str">
            <v>8/15/2019</v>
          </cell>
          <cell r="D1852">
            <v>3</v>
          </cell>
          <cell r="E1852">
            <v>1.0404645204544067</v>
          </cell>
          <cell r="F1852">
            <v>1.0426803827285767</v>
          </cell>
          <cell r="G1852">
            <v>3.0198490247130394E-2</v>
          </cell>
          <cell r="H1852">
            <v>74.922495429614827</v>
          </cell>
        </row>
        <row r="1853">
          <cell r="A1853" t="str">
            <v/>
          </cell>
          <cell r="B1853" t="str">
            <v>LCA: Outside</v>
          </cell>
          <cell r="C1853" t="str">
            <v>8/15/2019</v>
          </cell>
          <cell r="D1853">
            <v>4</v>
          </cell>
          <cell r="E1853">
            <v>0.93178647756576538</v>
          </cell>
          <cell r="F1853">
            <v>0.92428553104400635</v>
          </cell>
          <cell r="G1853">
            <v>2.5983430445194244E-2</v>
          </cell>
          <cell r="H1853">
            <v>73.845886654478889</v>
          </cell>
        </row>
        <row r="1854">
          <cell r="A1854" t="str">
            <v/>
          </cell>
          <cell r="B1854" t="str">
            <v>LCA: Outside</v>
          </cell>
          <cell r="C1854" t="str">
            <v>8/15/2019</v>
          </cell>
          <cell r="D1854">
            <v>5</v>
          </cell>
          <cell r="E1854">
            <v>0.85073173046112061</v>
          </cell>
          <cell r="F1854">
            <v>0.85418283939361572</v>
          </cell>
          <cell r="G1854">
            <v>2.3812141269445419E-2</v>
          </cell>
          <cell r="H1854">
            <v>71.972276051189311</v>
          </cell>
        </row>
        <row r="1855">
          <cell r="A1855" t="str">
            <v/>
          </cell>
          <cell r="B1855" t="str">
            <v>LCA: Outside</v>
          </cell>
          <cell r="C1855" t="str">
            <v>8/15/2019</v>
          </cell>
          <cell r="D1855">
            <v>6</v>
          </cell>
          <cell r="E1855">
            <v>0.81059879064559937</v>
          </cell>
          <cell r="F1855">
            <v>0.83607584238052368</v>
          </cell>
          <cell r="G1855">
            <v>2.1301927044987679E-2</v>
          </cell>
          <cell r="H1855">
            <v>69.844168190128684</v>
          </cell>
        </row>
        <row r="1856">
          <cell r="A1856" t="str">
            <v/>
          </cell>
          <cell r="B1856" t="str">
            <v>LCA: Outside</v>
          </cell>
          <cell r="C1856" t="str">
            <v>8/15/2019</v>
          </cell>
          <cell r="D1856">
            <v>7</v>
          </cell>
          <cell r="E1856">
            <v>0.77533674240112305</v>
          </cell>
          <cell r="F1856">
            <v>0.80596548318862915</v>
          </cell>
          <cell r="G1856">
            <v>2.1248664706945419E-2</v>
          </cell>
          <cell r="H1856">
            <v>69.825566727604865</v>
          </cell>
        </row>
        <row r="1857">
          <cell r="A1857" t="str">
            <v/>
          </cell>
          <cell r="B1857" t="str">
            <v>LCA: Outside</v>
          </cell>
          <cell r="C1857" t="str">
            <v>8/15/2019</v>
          </cell>
          <cell r="D1857">
            <v>8</v>
          </cell>
          <cell r="E1857">
            <v>0.68964749574661255</v>
          </cell>
          <cell r="F1857">
            <v>0.70984703302383423</v>
          </cell>
          <cell r="G1857">
            <v>2.4820398539304733E-2</v>
          </cell>
          <cell r="H1857">
            <v>73.998409506398701</v>
          </cell>
        </row>
        <row r="1858">
          <cell r="A1858" t="str">
            <v/>
          </cell>
          <cell r="B1858" t="str">
            <v>LCA: Outside</v>
          </cell>
          <cell r="C1858" t="str">
            <v>8/15/2019</v>
          </cell>
          <cell r="D1858">
            <v>9</v>
          </cell>
          <cell r="E1858">
            <v>0.60874319076538086</v>
          </cell>
          <cell r="F1858">
            <v>0.53046911954879761</v>
          </cell>
          <cell r="G1858">
            <v>2.8348146006464958E-2</v>
          </cell>
          <cell r="H1858">
            <v>77.633665447898863</v>
          </cell>
        </row>
        <row r="1859">
          <cell r="A1859" t="str">
            <v/>
          </cell>
          <cell r="B1859" t="str">
            <v>LCA: Outside</v>
          </cell>
          <cell r="C1859" t="str">
            <v>8/15/2019</v>
          </cell>
          <cell r="D1859">
            <v>10</v>
          </cell>
          <cell r="E1859">
            <v>0.54314106702804565</v>
          </cell>
          <cell r="F1859">
            <v>0.45721784234046936</v>
          </cell>
          <cell r="G1859">
            <v>3.4648217260837555E-2</v>
          </cell>
          <cell r="H1859">
            <v>83.570109689214647</v>
          </cell>
        </row>
        <row r="1860">
          <cell r="A1860" t="str">
            <v/>
          </cell>
          <cell r="B1860" t="str">
            <v>LCA: Outside</v>
          </cell>
          <cell r="C1860" t="str">
            <v>8/15/2019</v>
          </cell>
          <cell r="D1860">
            <v>11</v>
          </cell>
          <cell r="E1860">
            <v>0.61845731735229492</v>
          </cell>
          <cell r="F1860">
            <v>0.4851604700088501</v>
          </cell>
          <cell r="G1860">
            <v>4.1382025927305222E-2</v>
          </cell>
          <cell r="H1860">
            <v>88.467733089580975</v>
          </cell>
        </row>
        <row r="1861">
          <cell r="A1861" t="str">
            <v/>
          </cell>
          <cell r="B1861" t="str">
            <v>LCA: Outside</v>
          </cell>
          <cell r="C1861" t="str">
            <v>8/15/2019</v>
          </cell>
          <cell r="D1861">
            <v>12</v>
          </cell>
          <cell r="E1861">
            <v>0.88746011257171631</v>
          </cell>
          <cell r="F1861">
            <v>0.6681743860244751</v>
          </cell>
          <cell r="G1861">
            <v>4.8039194196462631E-2</v>
          </cell>
          <cell r="H1861">
            <v>93.020292504569227</v>
          </cell>
        </row>
        <row r="1862">
          <cell r="A1862" t="str">
            <v/>
          </cell>
          <cell r="B1862" t="str">
            <v>LCA: Outside</v>
          </cell>
          <cell r="C1862" t="str">
            <v>8/15/2019</v>
          </cell>
          <cell r="D1862">
            <v>13</v>
          </cell>
          <cell r="E1862">
            <v>1.1214344501495361</v>
          </cell>
          <cell r="F1862">
            <v>0.96397894620895386</v>
          </cell>
          <cell r="G1862">
            <v>5.2951857447624207E-2</v>
          </cell>
          <cell r="H1862">
            <v>96.418921389397923</v>
          </cell>
        </row>
        <row r="1863">
          <cell r="A1863" t="str">
            <v/>
          </cell>
          <cell r="B1863" t="str">
            <v>LCA: Outside</v>
          </cell>
          <cell r="C1863" t="str">
            <v>8/15/2019</v>
          </cell>
          <cell r="D1863">
            <v>14</v>
          </cell>
          <cell r="E1863">
            <v>1.3720731735229492</v>
          </cell>
          <cell r="F1863">
            <v>1.3220008611679077</v>
          </cell>
          <cell r="G1863">
            <v>5.7633154094219208E-2</v>
          </cell>
          <cell r="H1863">
            <v>99.927239488115646</v>
          </cell>
        </row>
        <row r="1864">
          <cell r="A1864" t="str">
            <v/>
          </cell>
          <cell r="B1864" t="str">
            <v>LCA: Outside</v>
          </cell>
          <cell r="C1864" t="str">
            <v>8/15/2019</v>
          </cell>
          <cell r="D1864">
            <v>15</v>
          </cell>
          <cell r="E1864">
            <v>1.6080299615859985</v>
          </cell>
          <cell r="F1864">
            <v>1.664793848991394</v>
          </cell>
          <cell r="G1864">
            <v>6.0445781797170639E-2</v>
          </cell>
          <cell r="H1864">
            <v>99.77321755027296</v>
          </cell>
        </row>
        <row r="1865">
          <cell r="A1865" t="str">
            <v/>
          </cell>
          <cell r="B1865" t="str">
            <v>LCA: Outside</v>
          </cell>
          <cell r="C1865" t="str">
            <v>8/15/2019</v>
          </cell>
          <cell r="D1865">
            <v>16</v>
          </cell>
          <cell r="E1865">
            <v>2.0379881858825684</v>
          </cell>
          <cell r="F1865">
            <v>2.02437424659729</v>
          </cell>
          <cell r="G1865">
            <v>6.130513921380043E-2</v>
          </cell>
          <cell r="H1865">
            <v>99.439396709322679</v>
          </cell>
        </row>
        <row r="1866">
          <cell r="A1866" t="str">
            <v/>
          </cell>
          <cell r="B1866" t="str">
            <v>LCA: Outside</v>
          </cell>
          <cell r="C1866" t="str">
            <v>8/15/2019</v>
          </cell>
          <cell r="D1866">
            <v>17</v>
          </cell>
          <cell r="E1866">
            <v>2.4070830345153809</v>
          </cell>
          <cell r="F1866">
            <v>2.3651878833770752</v>
          </cell>
          <cell r="G1866">
            <v>6.0444213449954987E-2</v>
          </cell>
          <cell r="H1866">
            <v>98.86782449725807</v>
          </cell>
        </row>
        <row r="1867">
          <cell r="A1867" t="str">
            <v/>
          </cell>
          <cell r="B1867" t="str">
            <v>LCA: Outside</v>
          </cell>
          <cell r="C1867" t="str">
            <v>8/15/2019</v>
          </cell>
          <cell r="D1867">
            <v>18</v>
          </cell>
          <cell r="E1867">
            <v>2.6835570335388184</v>
          </cell>
          <cell r="F1867">
            <v>1.68796706199646</v>
          </cell>
          <cell r="G1867">
            <v>6.0920041054487228E-2</v>
          </cell>
          <cell r="H1867">
            <v>97.181444241317536</v>
          </cell>
        </row>
        <row r="1868">
          <cell r="A1868" t="str">
            <v/>
          </cell>
          <cell r="B1868" t="str">
            <v>LCA: Outside</v>
          </cell>
          <cell r="C1868" t="str">
            <v>8/15/2019</v>
          </cell>
          <cell r="D1868">
            <v>19</v>
          </cell>
          <cell r="E1868">
            <v>2.7307960987091064</v>
          </cell>
          <cell r="F1868">
            <v>2.3311142921447754</v>
          </cell>
          <cell r="G1868">
            <v>5.8911196887493134E-2</v>
          </cell>
          <cell r="H1868">
            <v>94.186197440583669</v>
          </cell>
        </row>
        <row r="1869">
          <cell r="A1869" t="str">
            <v/>
          </cell>
          <cell r="B1869" t="str">
            <v>LCA: Outside</v>
          </cell>
          <cell r="C1869" t="str">
            <v>8/15/2019</v>
          </cell>
          <cell r="D1869">
            <v>20</v>
          </cell>
          <cell r="E1869">
            <v>2.5550551414489746</v>
          </cell>
          <cell r="F1869">
            <v>2.2983245849609375</v>
          </cell>
          <cell r="G1869">
            <v>5.5857576429843903E-2</v>
          </cell>
          <cell r="H1869">
            <v>90.235127970749119</v>
          </cell>
        </row>
        <row r="1870">
          <cell r="A1870" t="str">
            <v/>
          </cell>
          <cell r="B1870" t="str">
            <v>LCA: Outside</v>
          </cell>
          <cell r="C1870" t="str">
            <v>8/15/2019</v>
          </cell>
          <cell r="D1870">
            <v>21</v>
          </cell>
          <cell r="E1870">
            <v>2.4096207618713379</v>
          </cell>
          <cell r="F1870">
            <v>2.2380678653717041</v>
          </cell>
          <cell r="G1870">
            <v>5.4062120616436005E-2</v>
          </cell>
          <cell r="H1870">
            <v>87.659122486290144</v>
          </cell>
        </row>
        <row r="1871">
          <cell r="A1871" t="str">
            <v/>
          </cell>
          <cell r="B1871" t="str">
            <v>LCA: Outside</v>
          </cell>
          <cell r="C1871" t="str">
            <v>8/15/2019</v>
          </cell>
          <cell r="D1871">
            <v>22</v>
          </cell>
          <cell r="E1871">
            <v>2.1450624465942383</v>
          </cell>
          <cell r="F1871">
            <v>2.8586664199829102</v>
          </cell>
          <cell r="G1871">
            <v>5.3572621196508408E-2</v>
          </cell>
          <cell r="H1871">
            <v>85.11162705667347</v>
          </cell>
        </row>
        <row r="1872">
          <cell r="A1872" t="str">
            <v/>
          </cell>
          <cell r="B1872" t="str">
            <v>LCA: Outside</v>
          </cell>
          <cell r="C1872" t="str">
            <v>8/15/2019</v>
          </cell>
          <cell r="D1872">
            <v>23</v>
          </cell>
          <cell r="E1872">
            <v>1.9017882347106934</v>
          </cell>
          <cell r="F1872">
            <v>2.2326250076293945</v>
          </cell>
          <cell r="G1872">
            <v>4.7065086662769318E-2</v>
          </cell>
          <cell r="H1872">
            <v>83.310630712978508</v>
          </cell>
        </row>
        <row r="1873">
          <cell r="A1873" t="str">
            <v/>
          </cell>
          <cell r="B1873" t="str">
            <v>LCA: Outside</v>
          </cell>
          <cell r="C1873" t="str">
            <v>8/15/2019</v>
          </cell>
          <cell r="D1873">
            <v>24</v>
          </cell>
          <cell r="E1873">
            <v>1.6315380334854126</v>
          </cell>
          <cell r="F1873">
            <v>1.8015280961990356</v>
          </cell>
          <cell r="G1873">
            <v>4.286523163318634E-2</v>
          </cell>
          <cell r="H1873">
            <v>81.231325411335618</v>
          </cell>
        </row>
        <row r="1874">
          <cell r="A1874" t="str">
            <v/>
          </cell>
          <cell r="B1874" t="str">
            <v>LCA: Outside</v>
          </cell>
          <cell r="C1874" t="str">
            <v>8/21/2019 (7pm-8pm)</v>
          </cell>
          <cell r="D1874">
            <v>1</v>
          </cell>
          <cell r="E1874">
            <v>1.2685513496398926</v>
          </cell>
          <cell r="F1874">
            <v>1.2354780435562134</v>
          </cell>
          <cell r="G1874">
            <v>3.6176402121782303E-2</v>
          </cell>
          <cell r="H1874">
            <v>74.720747493163302</v>
          </cell>
        </row>
        <row r="1875">
          <cell r="A1875" t="str">
            <v/>
          </cell>
          <cell r="B1875" t="str">
            <v>LCA: Outside</v>
          </cell>
          <cell r="C1875" t="str">
            <v>8/21/2019 (7pm-8pm)</v>
          </cell>
          <cell r="D1875">
            <v>2</v>
          </cell>
          <cell r="E1875">
            <v>1.1133148670196533</v>
          </cell>
          <cell r="F1875">
            <v>1.0531656742095947</v>
          </cell>
          <cell r="G1875">
            <v>3.2461695373058319E-2</v>
          </cell>
          <cell r="H1875">
            <v>73.164685505925505</v>
          </cell>
        </row>
        <row r="1876">
          <cell r="A1876" t="str">
            <v/>
          </cell>
          <cell r="B1876" t="str">
            <v>LCA: Outside</v>
          </cell>
          <cell r="C1876" t="str">
            <v>8/21/2019 (7pm-8pm)</v>
          </cell>
          <cell r="D1876">
            <v>3</v>
          </cell>
          <cell r="E1876">
            <v>0.97578424215316772</v>
          </cell>
          <cell r="F1876">
            <v>0.9304579496383667</v>
          </cell>
          <cell r="G1876">
            <v>2.9971059411764145E-2</v>
          </cell>
          <cell r="H1876">
            <v>71.323236098449584</v>
          </cell>
        </row>
        <row r="1877">
          <cell r="A1877" t="str">
            <v/>
          </cell>
          <cell r="B1877" t="str">
            <v>LCA: Outside</v>
          </cell>
          <cell r="C1877" t="str">
            <v>8/21/2019 (7pm-8pm)</v>
          </cell>
          <cell r="D1877">
            <v>4</v>
          </cell>
          <cell r="E1877">
            <v>0.85792338848114014</v>
          </cell>
          <cell r="F1877">
            <v>0.85327720642089844</v>
          </cell>
          <cell r="G1877">
            <v>2.6055138558149338E-2</v>
          </cell>
          <cell r="H1877">
            <v>70.2885050136735</v>
          </cell>
        </row>
        <row r="1878">
          <cell r="A1878" t="str">
            <v/>
          </cell>
          <cell r="B1878" t="str">
            <v>LCA: Outside</v>
          </cell>
          <cell r="C1878" t="str">
            <v>8/21/2019 (7pm-8pm)</v>
          </cell>
          <cell r="D1878">
            <v>5</v>
          </cell>
          <cell r="E1878">
            <v>0.7750321626663208</v>
          </cell>
          <cell r="F1878">
            <v>0.79668116569519043</v>
          </cell>
          <cell r="G1878">
            <v>2.3363286629319191E-2</v>
          </cell>
          <cell r="H1878">
            <v>68.041312670919737</v>
          </cell>
        </row>
        <row r="1879">
          <cell r="A1879" t="str">
            <v/>
          </cell>
          <cell r="B1879" t="str">
            <v>LCA: Outside</v>
          </cell>
          <cell r="C1879" t="str">
            <v>8/21/2019 (7pm-8pm)</v>
          </cell>
          <cell r="D1879">
            <v>6</v>
          </cell>
          <cell r="E1879">
            <v>0.7626991868019104</v>
          </cell>
          <cell r="F1879">
            <v>0.76031172275543213</v>
          </cell>
          <cell r="G1879">
            <v>2.0923955366015434E-2</v>
          </cell>
          <cell r="H1879">
            <v>66.791513217866324</v>
          </cell>
        </row>
        <row r="1880">
          <cell r="A1880" t="str">
            <v/>
          </cell>
          <cell r="B1880" t="str">
            <v>LCA: Outside</v>
          </cell>
          <cell r="C1880" t="str">
            <v>8/21/2019 (7pm-8pm)</v>
          </cell>
          <cell r="D1880">
            <v>7</v>
          </cell>
          <cell r="E1880">
            <v>0.74335920810699463</v>
          </cell>
          <cell r="F1880">
            <v>0.7650378942489624</v>
          </cell>
          <cell r="G1880">
            <v>2.1713661029934883E-2</v>
          </cell>
          <cell r="H1880">
            <v>65.946946216956022</v>
          </cell>
        </row>
        <row r="1881">
          <cell r="A1881" t="str">
            <v/>
          </cell>
          <cell r="B1881" t="str">
            <v>LCA: Outside</v>
          </cell>
          <cell r="C1881" t="str">
            <v>8/21/2019 (7pm-8pm)</v>
          </cell>
          <cell r="D1881">
            <v>8</v>
          </cell>
          <cell r="E1881">
            <v>0.65766394138336182</v>
          </cell>
          <cell r="F1881">
            <v>0.64137399196624756</v>
          </cell>
          <cell r="G1881">
            <v>2.5264093652367592E-2</v>
          </cell>
          <cell r="H1881">
            <v>69.509453053782295</v>
          </cell>
        </row>
        <row r="1882">
          <cell r="A1882" t="str">
            <v/>
          </cell>
          <cell r="B1882" t="str">
            <v>LCA: Outside</v>
          </cell>
          <cell r="C1882" t="str">
            <v>8/21/2019 (7pm-8pm)</v>
          </cell>
          <cell r="D1882">
            <v>9</v>
          </cell>
          <cell r="E1882">
            <v>0.49853995442390442</v>
          </cell>
          <cell r="F1882">
            <v>0.45484614372253418</v>
          </cell>
          <cell r="G1882">
            <v>2.8821468353271484E-2</v>
          </cell>
          <cell r="H1882">
            <v>75.69811303555251</v>
          </cell>
        </row>
        <row r="1883">
          <cell r="A1883" t="str">
            <v/>
          </cell>
          <cell r="B1883" t="str">
            <v>LCA: Outside</v>
          </cell>
          <cell r="C1883" t="str">
            <v>8/21/2019 (7pm-8pm)</v>
          </cell>
          <cell r="D1883">
            <v>10</v>
          </cell>
          <cell r="E1883">
            <v>0.42013660073280334</v>
          </cell>
          <cell r="F1883">
            <v>0.3744947612285614</v>
          </cell>
          <cell r="G1883">
            <v>3.3601820468902588E-2</v>
          </cell>
          <cell r="H1883">
            <v>79.299307201459825</v>
          </cell>
        </row>
        <row r="1884">
          <cell r="A1884" t="str">
            <v/>
          </cell>
          <cell r="B1884" t="str">
            <v>LCA: Outside</v>
          </cell>
          <cell r="C1884" t="str">
            <v>8/21/2019 (7pm-8pm)</v>
          </cell>
          <cell r="D1884">
            <v>11</v>
          </cell>
          <cell r="E1884">
            <v>0.4279666543006897</v>
          </cell>
          <cell r="F1884">
            <v>0.37478375434875488</v>
          </cell>
          <cell r="G1884">
            <v>4.0756531059741974E-2</v>
          </cell>
          <cell r="H1884">
            <v>83.470647219691159</v>
          </cell>
        </row>
        <row r="1885">
          <cell r="A1885" t="str">
            <v/>
          </cell>
          <cell r="B1885" t="str">
            <v>LCA: Outside</v>
          </cell>
          <cell r="C1885" t="str">
            <v>8/21/2019 (7pm-8pm)</v>
          </cell>
          <cell r="D1885">
            <v>12</v>
          </cell>
          <cell r="E1885">
            <v>0.53958642482757568</v>
          </cell>
          <cell r="F1885">
            <v>0.48096099495887756</v>
          </cell>
          <cell r="G1885">
            <v>4.6489086002111435E-2</v>
          </cell>
          <cell r="H1885">
            <v>88.380492251594106</v>
          </cell>
        </row>
        <row r="1886">
          <cell r="A1886" t="str">
            <v/>
          </cell>
          <cell r="B1886" t="str">
            <v>LCA: Outside</v>
          </cell>
          <cell r="C1886" t="str">
            <v>8/21/2019 (7pm-8pm)</v>
          </cell>
          <cell r="D1886">
            <v>13</v>
          </cell>
          <cell r="E1886">
            <v>0.78906899690628052</v>
          </cell>
          <cell r="F1886">
            <v>0.69415831565856934</v>
          </cell>
          <cell r="G1886">
            <v>5.2526764571666718E-2</v>
          </cell>
          <cell r="H1886">
            <v>92.325524156790493</v>
          </cell>
        </row>
        <row r="1887">
          <cell r="A1887" t="str">
            <v/>
          </cell>
          <cell r="B1887" t="str">
            <v>LCA: Outside</v>
          </cell>
          <cell r="C1887" t="str">
            <v>8/21/2019 (7pm-8pm)</v>
          </cell>
          <cell r="D1887">
            <v>14</v>
          </cell>
          <cell r="E1887">
            <v>1.0979727506637573</v>
          </cell>
          <cell r="F1887">
            <v>1.0231314897537231</v>
          </cell>
          <cell r="G1887">
            <v>5.6280728429555893E-2</v>
          </cell>
          <cell r="H1887">
            <v>95.260072926162167</v>
          </cell>
        </row>
        <row r="1888">
          <cell r="A1888" t="str">
            <v/>
          </cell>
          <cell r="B1888" t="str">
            <v>LCA: Outside</v>
          </cell>
          <cell r="C1888" t="str">
            <v>8/21/2019 (7pm-8pm)</v>
          </cell>
          <cell r="D1888">
            <v>15</v>
          </cell>
          <cell r="E1888">
            <v>1.3830777406692505</v>
          </cell>
          <cell r="F1888">
            <v>1.4612147808074951</v>
          </cell>
          <cell r="G1888">
            <v>6.0387440025806427E-2</v>
          </cell>
          <cell r="H1888">
            <v>97.152415679125255</v>
          </cell>
        </row>
        <row r="1889">
          <cell r="A1889" t="str">
            <v/>
          </cell>
          <cell r="B1889" t="str">
            <v>LCA: Outside</v>
          </cell>
          <cell r="C1889" t="str">
            <v>8/21/2019 (7pm-8pm)</v>
          </cell>
          <cell r="D1889">
            <v>16</v>
          </cell>
          <cell r="E1889">
            <v>1.8328955173492432</v>
          </cell>
          <cell r="F1889">
            <v>1.9010262489318848</v>
          </cell>
          <cell r="G1889">
            <v>6.2846638262271881E-2</v>
          </cell>
          <cell r="H1889">
            <v>99.231540565176829</v>
          </cell>
        </row>
        <row r="1890">
          <cell r="A1890" t="str">
            <v/>
          </cell>
          <cell r="B1890" t="str">
            <v>LCA: Outside</v>
          </cell>
          <cell r="C1890" t="str">
            <v>8/21/2019 (7pm-8pm)</v>
          </cell>
          <cell r="D1890">
            <v>17</v>
          </cell>
          <cell r="E1890">
            <v>2.1839890480041504</v>
          </cell>
          <cell r="F1890">
            <v>2.3693809509277344</v>
          </cell>
          <cell r="G1890">
            <v>6.1471924185752869E-2</v>
          </cell>
          <cell r="H1890">
            <v>98.020145852323679</v>
          </cell>
        </row>
        <row r="1891">
          <cell r="A1891" t="str">
            <v/>
          </cell>
          <cell r="B1891" t="str">
            <v>LCA: Outside</v>
          </cell>
          <cell r="C1891" t="str">
            <v>8/21/2019 (7pm-8pm)</v>
          </cell>
          <cell r="D1891">
            <v>18</v>
          </cell>
          <cell r="E1891">
            <v>2.5184381008148193</v>
          </cell>
          <cell r="F1891">
            <v>2.6309385299682617</v>
          </cell>
          <cell r="G1891">
            <v>6.0595739632844925E-2</v>
          </cell>
          <cell r="H1891">
            <v>96.087146763901828</v>
          </cell>
        </row>
        <row r="1892">
          <cell r="A1892" t="str">
            <v/>
          </cell>
          <cell r="B1892" t="str">
            <v>LCA: Outside</v>
          </cell>
          <cell r="C1892" t="str">
            <v>8/21/2019 (7pm-8pm)</v>
          </cell>
          <cell r="D1892">
            <v>19</v>
          </cell>
          <cell r="E1892">
            <v>2.5975220203399658</v>
          </cell>
          <cell r="F1892">
            <v>2.6948130130767822</v>
          </cell>
          <cell r="G1892">
            <v>5.9445973485708237E-2</v>
          </cell>
          <cell r="H1892">
            <v>93.551996353692871</v>
          </cell>
        </row>
        <row r="1893">
          <cell r="A1893" t="str">
            <v/>
          </cell>
          <cell r="B1893" t="str">
            <v>LCA: Outside</v>
          </cell>
          <cell r="C1893" t="str">
            <v>8/21/2019 (7pm-8pm)</v>
          </cell>
          <cell r="D1893">
            <v>20</v>
          </cell>
          <cell r="E1893">
            <v>2.5384719371795654</v>
          </cell>
          <cell r="F1893">
            <v>1.6228475570678711</v>
          </cell>
          <cell r="G1893">
            <v>5.7096850126981735E-2</v>
          </cell>
          <cell r="H1893">
            <v>89.557274384685357</v>
          </cell>
        </row>
        <row r="1894">
          <cell r="A1894" t="str">
            <v/>
          </cell>
          <cell r="B1894" t="str">
            <v>LCA: Outside</v>
          </cell>
          <cell r="C1894" t="str">
            <v>8/21/2019 (7pm-8pm)</v>
          </cell>
          <cell r="D1894">
            <v>21</v>
          </cell>
          <cell r="E1894">
            <v>2.428178071975708</v>
          </cell>
          <cell r="F1894">
            <v>2.8720028400421143</v>
          </cell>
          <cell r="G1894">
            <v>5.6100454181432724E-2</v>
          </cell>
          <cell r="H1894">
            <v>86.094721969007864</v>
          </cell>
        </row>
        <row r="1895">
          <cell r="A1895" t="str">
            <v/>
          </cell>
          <cell r="B1895" t="str">
            <v>LCA: Outside</v>
          </cell>
          <cell r="C1895" t="str">
            <v>8/21/2019 (7pm-8pm)</v>
          </cell>
          <cell r="D1895">
            <v>22</v>
          </cell>
          <cell r="E1895">
            <v>2.1805200576782227</v>
          </cell>
          <cell r="F1895">
            <v>2.3630979061126709</v>
          </cell>
          <cell r="G1895">
            <v>5.234769731760025E-2</v>
          </cell>
          <cell r="H1895">
            <v>82.445834092980562</v>
          </cell>
        </row>
        <row r="1896">
          <cell r="A1896" t="str">
            <v/>
          </cell>
          <cell r="B1896" t="str">
            <v>LCA: Outside</v>
          </cell>
          <cell r="C1896" t="str">
            <v>8/21/2019 (7pm-8pm)</v>
          </cell>
          <cell r="D1896">
            <v>23</v>
          </cell>
          <cell r="E1896">
            <v>1.8978649377822876</v>
          </cell>
          <cell r="F1896">
            <v>1.9297295808792114</v>
          </cell>
          <cell r="G1896">
            <v>4.7469180077314377E-2</v>
          </cell>
          <cell r="H1896">
            <v>79.737566089335644</v>
          </cell>
        </row>
        <row r="1897">
          <cell r="A1897" t="str">
            <v/>
          </cell>
          <cell r="B1897" t="str">
            <v>LCA: Outside</v>
          </cell>
          <cell r="C1897" t="str">
            <v>8/21/2019 (7pm-8pm)</v>
          </cell>
          <cell r="D1897">
            <v>24</v>
          </cell>
          <cell r="E1897">
            <v>1.5611302852630615</v>
          </cell>
          <cell r="F1897">
            <v>1.571915864944458</v>
          </cell>
          <cell r="G1897">
            <v>4.2741525918245316E-2</v>
          </cell>
          <cell r="H1897">
            <v>77.32179580674476</v>
          </cell>
        </row>
        <row r="1898">
          <cell r="A1898" t="str">
            <v/>
          </cell>
          <cell r="B1898" t="str">
            <v>LCA: Outside</v>
          </cell>
          <cell r="C1898" t="str">
            <v>8/26/2019</v>
          </cell>
          <cell r="D1898">
            <v>1</v>
          </cell>
          <cell r="E1898">
            <v>1.4940623044967651</v>
          </cell>
          <cell r="F1898">
            <v>1.4242501258850098</v>
          </cell>
          <cell r="G1898">
            <v>3.5482157021760941E-2</v>
          </cell>
          <cell r="H1898">
            <v>77.478366788321097</v>
          </cell>
        </row>
        <row r="1899">
          <cell r="A1899" t="str">
            <v/>
          </cell>
          <cell r="B1899" t="str">
            <v>LCA: Outside</v>
          </cell>
          <cell r="C1899" t="str">
            <v>8/26/2019</v>
          </cell>
          <cell r="D1899">
            <v>2</v>
          </cell>
          <cell r="E1899">
            <v>1.3029173612594604</v>
          </cell>
          <cell r="F1899">
            <v>1.248289942741394</v>
          </cell>
          <cell r="G1899">
            <v>3.1482666730880737E-2</v>
          </cell>
          <cell r="H1899">
            <v>77.09894160583913</v>
          </cell>
        </row>
        <row r="1900">
          <cell r="A1900" t="str">
            <v/>
          </cell>
          <cell r="B1900" t="str">
            <v>LCA: Outside</v>
          </cell>
          <cell r="C1900" t="str">
            <v>8/26/2019</v>
          </cell>
          <cell r="D1900">
            <v>3</v>
          </cell>
          <cell r="E1900">
            <v>1.1485775709152222</v>
          </cell>
          <cell r="F1900">
            <v>1.139079213142395</v>
          </cell>
          <cell r="G1900">
            <v>2.897406741976738E-2</v>
          </cell>
          <cell r="H1900">
            <v>75.876487226277291</v>
          </cell>
        </row>
        <row r="1901">
          <cell r="A1901" t="str">
            <v/>
          </cell>
          <cell r="B1901" t="str">
            <v>LCA: Outside</v>
          </cell>
          <cell r="C1901" t="str">
            <v>8/26/2019</v>
          </cell>
          <cell r="D1901">
            <v>4</v>
          </cell>
          <cell r="E1901">
            <v>1.0439598560333252</v>
          </cell>
          <cell r="F1901">
            <v>1.0420517921447754</v>
          </cell>
          <cell r="G1901">
            <v>2.6214014738798141E-2</v>
          </cell>
          <cell r="H1901">
            <v>73.797746350365514</v>
          </cell>
        </row>
        <row r="1902">
          <cell r="A1902" t="str">
            <v/>
          </cell>
          <cell r="B1902" t="str">
            <v>LCA: Outside</v>
          </cell>
          <cell r="C1902" t="str">
            <v>8/26/2019</v>
          </cell>
          <cell r="D1902">
            <v>5</v>
          </cell>
          <cell r="E1902">
            <v>0.99419724941253662</v>
          </cell>
          <cell r="F1902">
            <v>0.96724617481231689</v>
          </cell>
          <cell r="G1902">
            <v>2.4427084252238274E-2</v>
          </cell>
          <cell r="H1902">
            <v>72.728713503649516</v>
          </cell>
        </row>
        <row r="1903">
          <cell r="A1903" t="str">
            <v/>
          </cell>
          <cell r="B1903" t="str">
            <v>LCA: Outside</v>
          </cell>
          <cell r="C1903" t="str">
            <v>8/26/2019</v>
          </cell>
          <cell r="D1903">
            <v>6</v>
          </cell>
          <cell r="E1903">
            <v>0.94187700748443604</v>
          </cell>
          <cell r="F1903">
            <v>0.94625574350357056</v>
          </cell>
          <cell r="G1903">
            <v>2.248058095574379E-2</v>
          </cell>
          <cell r="H1903">
            <v>72.924343065693606</v>
          </cell>
        </row>
        <row r="1904">
          <cell r="A1904" t="str">
            <v/>
          </cell>
          <cell r="B1904" t="str">
            <v>LCA: Outside</v>
          </cell>
          <cell r="C1904" t="str">
            <v>8/26/2019</v>
          </cell>
          <cell r="D1904">
            <v>7</v>
          </cell>
          <cell r="E1904">
            <v>0.9826655387878418</v>
          </cell>
          <cell r="F1904">
            <v>0.91697347164154053</v>
          </cell>
          <cell r="G1904">
            <v>2.3367743939161301E-2</v>
          </cell>
          <cell r="H1904">
            <v>73.209589416057426</v>
          </cell>
        </row>
        <row r="1905">
          <cell r="A1905" t="str">
            <v/>
          </cell>
          <cell r="B1905" t="str">
            <v>LCA: Outside</v>
          </cell>
          <cell r="C1905" t="str">
            <v>8/26/2019</v>
          </cell>
          <cell r="D1905">
            <v>8</v>
          </cell>
          <cell r="E1905">
            <v>0.88191509246826172</v>
          </cell>
          <cell r="F1905">
            <v>0.79100525379180908</v>
          </cell>
          <cell r="G1905">
            <v>2.5574717670679092E-2</v>
          </cell>
          <cell r="H1905">
            <v>75.156532846715336</v>
          </cell>
        </row>
        <row r="1906">
          <cell r="A1906" t="str">
            <v/>
          </cell>
          <cell r="B1906" t="str">
            <v>LCA: Outside</v>
          </cell>
          <cell r="C1906" t="str">
            <v>8/26/2019</v>
          </cell>
          <cell r="D1906">
            <v>9</v>
          </cell>
          <cell r="E1906">
            <v>0.77059036493301392</v>
          </cell>
          <cell r="F1906">
            <v>0.67274397611618042</v>
          </cell>
          <cell r="G1906">
            <v>2.9531326144933701E-2</v>
          </cell>
          <cell r="H1906">
            <v>77.719744525548577</v>
          </cell>
        </row>
        <row r="1907">
          <cell r="A1907" t="str">
            <v/>
          </cell>
          <cell r="B1907" t="str">
            <v>LCA: Outside</v>
          </cell>
          <cell r="C1907" t="str">
            <v>8/26/2019</v>
          </cell>
          <cell r="D1907">
            <v>10</v>
          </cell>
          <cell r="E1907">
            <v>0.73873609304428101</v>
          </cell>
          <cell r="F1907">
            <v>0.57890212535858154</v>
          </cell>
          <cell r="G1907">
            <v>3.4269325435161591E-2</v>
          </cell>
          <cell r="H1907">
            <v>82.485857664233464</v>
          </cell>
        </row>
        <row r="1908">
          <cell r="A1908" t="str">
            <v/>
          </cell>
          <cell r="B1908" t="str">
            <v>LCA: Outside</v>
          </cell>
          <cell r="C1908" t="str">
            <v>8/26/2019</v>
          </cell>
          <cell r="D1908">
            <v>11</v>
          </cell>
          <cell r="E1908">
            <v>0.83097046613693237</v>
          </cell>
          <cell r="F1908">
            <v>0.62982070446014404</v>
          </cell>
          <cell r="G1908">
            <v>4.0804985910654068E-2</v>
          </cell>
          <cell r="H1908">
            <v>87.219069343064831</v>
          </cell>
        </row>
        <row r="1909">
          <cell r="A1909" t="str">
            <v/>
          </cell>
          <cell r="B1909" t="str">
            <v>LCA: Outside</v>
          </cell>
          <cell r="C1909" t="str">
            <v>8/26/2019</v>
          </cell>
          <cell r="D1909">
            <v>12</v>
          </cell>
          <cell r="E1909">
            <v>0.94371974468231201</v>
          </cell>
          <cell r="F1909">
            <v>0.8478701114654541</v>
          </cell>
          <cell r="G1909">
            <v>4.730510339140892E-2</v>
          </cell>
          <cell r="H1909">
            <v>90.656478102190448</v>
          </cell>
        </row>
        <row r="1910">
          <cell r="A1910" t="str">
            <v/>
          </cell>
          <cell r="B1910" t="str">
            <v>LCA: Outside</v>
          </cell>
          <cell r="C1910" t="str">
            <v>8/26/2019</v>
          </cell>
          <cell r="D1910">
            <v>13</v>
          </cell>
          <cell r="E1910">
            <v>1.2455112934112549</v>
          </cell>
          <cell r="F1910">
            <v>1.0757625102996826</v>
          </cell>
          <cell r="G1910">
            <v>5.3512029349803925E-2</v>
          </cell>
          <cell r="H1910">
            <v>93.651277372263394</v>
          </cell>
        </row>
        <row r="1911">
          <cell r="A1911" t="str">
            <v/>
          </cell>
          <cell r="B1911" t="str">
            <v>LCA: Outside</v>
          </cell>
          <cell r="C1911" t="str">
            <v>8/26/2019</v>
          </cell>
          <cell r="D1911">
            <v>14</v>
          </cell>
          <cell r="E1911">
            <v>1.5601683855056763</v>
          </cell>
          <cell r="F1911">
            <v>1.4928684234619141</v>
          </cell>
          <cell r="G1911">
            <v>5.8094851672649384E-2</v>
          </cell>
          <cell r="H1911">
            <v>95.890145985400835</v>
          </cell>
        </row>
        <row r="1912">
          <cell r="A1912" t="str">
            <v/>
          </cell>
          <cell r="B1912" t="str">
            <v>LCA: Outside</v>
          </cell>
          <cell r="C1912" t="str">
            <v>8/26/2019</v>
          </cell>
          <cell r="D1912">
            <v>15</v>
          </cell>
          <cell r="E1912">
            <v>1.8784075975418091</v>
          </cell>
          <cell r="F1912">
            <v>1.8035502433776855</v>
          </cell>
          <cell r="G1912">
            <v>6.0436923056840897E-2</v>
          </cell>
          <cell r="H1912">
            <v>97.96158759124198</v>
          </cell>
        </row>
        <row r="1913">
          <cell r="A1913" t="str">
            <v/>
          </cell>
          <cell r="B1913" t="str">
            <v>LCA: Outside</v>
          </cell>
          <cell r="C1913" t="str">
            <v>8/26/2019</v>
          </cell>
          <cell r="D1913">
            <v>16</v>
          </cell>
          <cell r="E1913">
            <v>2.2804255485534668</v>
          </cell>
          <cell r="F1913">
            <v>2.1652815341949463</v>
          </cell>
          <cell r="G1913">
            <v>6.247171014547348E-2</v>
          </cell>
          <cell r="H1913">
            <v>98.306751824816146</v>
          </cell>
        </row>
        <row r="1914">
          <cell r="A1914" t="str">
            <v/>
          </cell>
          <cell r="B1914" t="str">
            <v>LCA: Outside</v>
          </cell>
          <cell r="C1914" t="str">
            <v>8/26/2019</v>
          </cell>
          <cell r="D1914">
            <v>17</v>
          </cell>
          <cell r="E1914">
            <v>2.581850528717041</v>
          </cell>
          <cell r="F1914">
            <v>2.6231703758239746</v>
          </cell>
          <cell r="G1914">
            <v>6.1736904084682465E-2</v>
          </cell>
          <cell r="H1914">
            <v>98.73686131386944</v>
          </cell>
        </row>
        <row r="1915">
          <cell r="A1915" t="str">
            <v/>
          </cell>
          <cell r="B1915" t="str">
            <v>LCA: Outside</v>
          </cell>
          <cell r="C1915" t="str">
            <v>8/26/2019</v>
          </cell>
          <cell r="D1915">
            <v>18</v>
          </cell>
          <cell r="E1915">
            <v>2.9689109325408936</v>
          </cell>
          <cell r="F1915">
            <v>2.9811396598815918</v>
          </cell>
          <cell r="G1915">
            <v>6.2595956027507782E-2</v>
          </cell>
          <cell r="H1915">
            <v>97.2603102189792</v>
          </cell>
        </row>
        <row r="1916">
          <cell r="A1916" t="str">
            <v/>
          </cell>
          <cell r="B1916" t="str">
            <v>LCA: Outside</v>
          </cell>
          <cell r="C1916" t="str">
            <v>8/26/2019</v>
          </cell>
          <cell r="D1916">
            <v>19</v>
          </cell>
          <cell r="E1916">
            <v>3.077742338180542</v>
          </cell>
          <cell r="F1916">
            <v>1.981174111366272</v>
          </cell>
          <cell r="G1916">
            <v>6.0326684266328812E-2</v>
          </cell>
          <cell r="H1916">
            <v>93.841058394159475</v>
          </cell>
        </row>
        <row r="1917">
          <cell r="A1917" t="str">
            <v/>
          </cell>
          <cell r="B1917" t="str">
            <v>LCA: Outside</v>
          </cell>
          <cell r="C1917" t="str">
            <v>8/26/2019</v>
          </cell>
          <cell r="D1917">
            <v>20</v>
          </cell>
          <cell r="E1917">
            <v>2.8710665702819824</v>
          </cell>
          <cell r="F1917">
            <v>2.2857279777526855</v>
          </cell>
          <cell r="G1917">
            <v>5.7204846292734146E-2</v>
          </cell>
          <cell r="H1917">
            <v>89.833576642335743</v>
          </cell>
        </row>
        <row r="1918">
          <cell r="A1918" t="str">
            <v/>
          </cell>
          <cell r="B1918" t="str">
            <v>LCA: Outside</v>
          </cell>
          <cell r="C1918" t="str">
            <v>8/26/2019</v>
          </cell>
          <cell r="D1918">
            <v>21</v>
          </cell>
          <cell r="E1918">
            <v>2.6900317668914795</v>
          </cell>
          <cell r="F1918">
            <v>3.307431697845459</v>
          </cell>
          <cell r="G1918">
            <v>5.5520381778478622E-2</v>
          </cell>
          <cell r="H1918">
            <v>87.736989051094895</v>
          </cell>
        </row>
        <row r="1919">
          <cell r="A1919" t="str">
            <v/>
          </cell>
          <cell r="B1919" t="str">
            <v>LCA: Outside</v>
          </cell>
          <cell r="C1919" t="str">
            <v>8/26/2019</v>
          </cell>
          <cell r="D1919">
            <v>22</v>
          </cell>
          <cell r="E1919">
            <v>2.477863073348999</v>
          </cell>
          <cell r="F1919">
            <v>2.7154979705810547</v>
          </cell>
          <cell r="G1919">
            <v>5.0998903810977936E-2</v>
          </cell>
          <cell r="H1919">
            <v>85.818047445254621</v>
          </cell>
        </row>
        <row r="1920">
          <cell r="A1920" t="str">
            <v/>
          </cell>
          <cell r="B1920" t="str">
            <v>LCA: Outside</v>
          </cell>
          <cell r="C1920" t="str">
            <v>8/26/2019</v>
          </cell>
          <cell r="D1920">
            <v>23</v>
          </cell>
          <cell r="E1920">
            <v>2.1675665378570557</v>
          </cell>
          <cell r="F1920">
            <v>2.3280024528503418</v>
          </cell>
          <cell r="G1920">
            <v>4.7118265181779861E-2</v>
          </cell>
          <cell r="H1920">
            <v>83.625921532846661</v>
          </cell>
        </row>
        <row r="1921">
          <cell r="A1921" t="str">
            <v/>
          </cell>
          <cell r="B1921" t="str">
            <v>LCA: Outside</v>
          </cell>
          <cell r="C1921" t="str">
            <v>8/26/2019</v>
          </cell>
          <cell r="D1921">
            <v>24</v>
          </cell>
          <cell r="E1921">
            <v>1.8457337617874146</v>
          </cell>
          <cell r="F1921">
            <v>1.9394006729125977</v>
          </cell>
          <cell r="G1921">
            <v>4.247298464179039E-2</v>
          </cell>
          <cell r="H1921">
            <v>82.58955291970706</v>
          </cell>
        </row>
        <row r="1922">
          <cell r="A1922" t="str">
            <v/>
          </cell>
          <cell r="B1922" t="str">
            <v>LCA: Outside</v>
          </cell>
          <cell r="C1922" t="str">
            <v>8/27/2019</v>
          </cell>
          <cell r="D1922">
            <v>1</v>
          </cell>
          <cell r="E1922">
            <v>1.5974018573760986</v>
          </cell>
          <cell r="F1922">
            <v>1.6275798082351685</v>
          </cell>
          <cell r="G1922">
            <v>3.6455534398555756E-2</v>
          </cell>
          <cell r="H1922">
            <v>80.607089416058642</v>
          </cell>
        </row>
        <row r="1923">
          <cell r="A1923" t="str">
            <v/>
          </cell>
          <cell r="B1923" t="str">
            <v>LCA: Outside</v>
          </cell>
          <cell r="C1923" t="str">
            <v>8/27/2019</v>
          </cell>
          <cell r="D1923">
            <v>2</v>
          </cell>
          <cell r="E1923">
            <v>1.4342973232269287</v>
          </cell>
          <cell r="F1923">
            <v>1.3971160650253296</v>
          </cell>
          <cell r="G1923">
            <v>3.3015523105859756E-2</v>
          </cell>
          <cell r="H1923">
            <v>78.798047445256628</v>
          </cell>
        </row>
        <row r="1924">
          <cell r="A1924" t="str">
            <v/>
          </cell>
          <cell r="B1924" t="str">
            <v>LCA: Outside</v>
          </cell>
          <cell r="C1924" t="str">
            <v>8/27/2019</v>
          </cell>
          <cell r="D1924">
            <v>3</v>
          </cell>
          <cell r="E1924">
            <v>1.246595025062561</v>
          </cell>
          <cell r="F1924">
            <v>1.2637088298797607</v>
          </cell>
          <cell r="G1924">
            <v>3.1268168240785599E-2</v>
          </cell>
          <cell r="H1924">
            <v>77.158923357665159</v>
          </cell>
        </row>
        <row r="1925">
          <cell r="A1925" t="str">
            <v/>
          </cell>
          <cell r="B1925" t="str">
            <v>LCA: Outside</v>
          </cell>
          <cell r="C1925" t="str">
            <v>8/27/2019</v>
          </cell>
          <cell r="D1925">
            <v>4</v>
          </cell>
          <cell r="E1925">
            <v>1.1176832914352417</v>
          </cell>
          <cell r="F1925">
            <v>1.1186923980712891</v>
          </cell>
          <cell r="G1925">
            <v>2.6794780045747757E-2</v>
          </cell>
          <cell r="H1925">
            <v>76.414808394160772</v>
          </cell>
        </row>
        <row r="1926">
          <cell r="A1926" t="str">
            <v/>
          </cell>
          <cell r="B1926" t="str">
            <v>LCA: Outside</v>
          </cell>
          <cell r="C1926" t="str">
            <v>8/27/2019</v>
          </cell>
          <cell r="D1926">
            <v>5</v>
          </cell>
          <cell r="E1926">
            <v>1.0325068235397339</v>
          </cell>
          <cell r="F1926">
            <v>1.0529134273529053</v>
          </cell>
          <cell r="G1926">
            <v>2.5786427780985832E-2</v>
          </cell>
          <cell r="H1926">
            <v>74.459297445255913</v>
          </cell>
        </row>
        <row r="1927">
          <cell r="A1927" t="str">
            <v/>
          </cell>
          <cell r="B1927" t="str">
            <v>LCA: Outside</v>
          </cell>
          <cell r="C1927" t="str">
            <v>8/27/2019</v>
          </cell>
          <cell r="D1927">
            <v>6</v>
          </cell>
          <cell r="E1927">
            <v>1.01426100730896</v>
          </cell>
          <cell r="F1927">
            <v>0.98768156766891479</v>
          </cell>
          <cell r="G1927">
            <v>2.4592945352196693E-2</v>
          </cell>
          <cell r="H1927">
            <v>73.44628649635014</v>
          </cell>
        </row>
        <row r="1928">
          <cell r="A1928" t="str">
            <v/>
          </cell>
          <cell r="B1928" t="str">
            <v>LCA: Outside</v>
          </cell>
          <cell r="C1928" t="str">
            <v>8/27/2019</v>
          </cell>
          <cell r="D1928">
            <v>7</v>
          </cell>
          <cell r="E1928">
            <v>1.003240704536438</v>
          </cell>
          <cell r="F1928">
            <v>0.99903124570846558</v>
          </cell>
          <cell r="G1928">
            <v>2.4778511375188828E-2</v>
          </cell>
          <cell r="H1928">
            <v>73.709899635036493</v>
          </cell>
        </row>
        <row r="1929">
          <cell r="A1929" t="str">
            <v/>
          </cell>
          <cell r="B1929" t="str">
            <v>LCA: Outside</v>
          </cell>
          <cell r="C1929" t="str">
            <v>8/27/2019</v>
          </cell>
          <cell r="D1929">
            <v>8</v>
          </cell>
          <cell r="E1929">
            <v>0.93433243036270142</v>
          </cell>
          <cell r="F1929">
            <v>0.87018376588821411</v>
          </cell>
          <cell r="G1929">
            <v>2.6730038225650787E-2</v>
          </cell>
          <cell r="H1929">
            <v>77.561715328467329</v>
          </cell>
        </row>
        <row r="1930">
          <cell r="A1930" t="str">
            <v/>
          </cell>
          <cell r="B1930" t="str">
            <v>LCA: Outside</v>
          </cell>
          <cell r="C1930" t="str">
            <v>8/27/2019</v>
          </cell>
          <cell r="D1930">
            <v>9</v>
          </cell>
          <cell r="E1930">
            <v>0.80166184902191162</v>
          </cell>
          <cell r="F1930">
            <v>0.80782502889633179</v>
          </cell>
          <cell r="G1930">
            <v>3.0981682240962982E-2</v>
          </cell>
          <cell r="H1930">
            <v>83.273759124086666</v>
          </cell>
        </row>
        <row r="1931">
          <cell r="A1931" t="str">
            <v/>
          </cell>
          <cell r="B1931" t="str">
            <v>LCA: Outside</v>
          </cell>
          <cell r="C1931" t="str">
            <v>8/27/2019</v>
          </cell>
          <cell r="D1931">
            <v>10</v>
          </cell>
          <cell r="E1931">
            <v>0.76424729824066162</v>
          </cell>
          <cell r="F1931">
            <v>0.72631102800369263</v>
          </cell>
          <cell r="G1931">
            <v>3.6548059433698654E-2</v>
          </cell>
          <cell r="H1931">
            <v>86.157755474451321</v>
          </cell>
        </row>
        <row r="1932">
          <cell r="A1932" t="str">
            <v/>
          </cell>
          <cell r="B1932" t="str">
            <v>LCA: Outside</v>
          </cell>
          <cell r="C1932" t="str">
            <v>8/27/2019</v>
          </cell>
          <cell r="D1932">
            <v>11</v>
          </cell>
          <cell r="E1932">
            <v>0.93935662508010864</v>
          </cell>
          <cell r="F1932">
            <v>0.76636141538619995</v>
          </cell>
          <cell r="G1932">
            <v>4.331589862704277E-2</v>
          </cell>
          <cell r="H1932">
            <v>89.788503649635999</v>
          </cell>
        </row>
        <row r="1933">
          <cell r="A1933" t="str">
            <v/>
          </cell>
          <cell r="B1933" t="str">
            <v>LCA: Outside</v>
          </cell>
          <cell r="C1933" t="str">
            <v>8/27/2019</v>
          </cell>
          <cell r="D1933">
            <v>12</v>
          </cell>
          <cell r="E1933">
            <v>1.1376715898513794</v>
          </cell>
          <cell r="F1933">
            <v>0.98742341995239258</v>
          </cell>
          <cell r="G1933">
            <v>4.9568645656108856E-2</v>
          </cell>
          <cell r="H1933">
            <v>93.116058394159012</v>
          </cell>
        </row>
        <row r="1934">
          <cell r="A1934" t="str">
            <v/>
          </cell>
          <cell r="B1934" t="str">
            <v>LCA: Outside</v>
          </cell>
          <cell r="C1934" t="str">
            <v>8/27/2019</v>
          </cell>
          <cell r="D1934">
            <v>13</v>
          </cell>
          <cell r="E1934">
            <v>1.3961778879165649</v>
          </cell>
          <cell r="F1934">
            <v>1.2780870199203491</v>
          </cell>
          <cell r="G1934">
            <v>5.4317649453878403E-2</v>
          </cell>
          <cell r="H1934">
            <v>95.844525547444889</v>
          </cell>
        </row>
        <row r="1935">
          <cell r="A1935" t="str">
            <v/>
          </cell>
          <cell r="B1935" t="str">
            <v>LCA: Outside</v>
          </cell>
          <cell r="C1935" t="str">
            <v>8/27/2019</v>
          </cell>
          <cell r="D1935">
            <v>14</v>
          </cell>
          <cell r="E1935">
            <v>1.6855992078781128</v>
          </cell>
          <cell r="F1935">
            <v>1.6212226152420044</v>
          </cell>
          <cell r="G1935">
            <v>5.8898687362670898E-2</v>
          </cell>
          <cell r="H1935">
            <v>97.601368613137012</v>
          </cell>
        </row>
        <row r="1936">
          <cell r="A1936" t="str">
            <v/>
          </cell>
          <cell r="B1936" t="str">
            <v>LCA: Outside</v>
          </cell>
          <cell r="C1936" t="str">
            <v>8/27/2019</v>
          </cell>
          <cell r="D1936">
            <v>15</v>
          </cell>
          <cell r="E1936">
            <v>1.9665136337280273</v>
          </cell>
          <cell r="F1936">
            <v>1.9367806911468506</v>
          </cell>
          <cell r="G1936">
            <v>6.1266716569662094E-2</v>
          </cell>
          <cell r="H1936">
            <v>98.507846715328427</v>
          </cell>
        </row>
        <row r="1937">
          <cell r="A1937" t="str">
            <v/>
          </cell>
          <cell r="B1937" t="str">
            <v>LCA: Outside</v>
          </cell>
          <cell r="C1937" t="str">
            <v>8/27/2019</v>
          </cell>
          <cell r="D1937">
            <v>16</v>
          </cell>
          <cell r="E1937">
            <v>2.3961296081542969</v>
          </cell>
          <cell r="F1937">
            <v>2.341259241104126</v>
          </cell>
          <cell r="G1937">
            <v>6.3302934169769287E-2</v>
          </cell>
          <cell r="H1937">
            <v>98.320437956205552</v>
          </cell>
        </row>
        <row r="1938">
          <cell r="A1938" t="str">
            <v/>
          </cell>
          <cell r="B1938" t="str">
            <v>LCA: Outside</v>
          </cell>
          <cell r="C1938" t="str">
            <v>8/27/2019</v>
          </cell>
          <cell r="D1938">
            <v>17</v>
          </cell>
          <cell r="E1938">
            <v>2.7500264644622803</v>
          </cell>
          <cell r="F1938">
            <v>2.6742749214172363</v>
          </cell>
          <cell r="G1938">
            <v>6.3829489052295685E-2</v>
          </cell>
          <cell r="H1938">
            <v>97.390328467153296</v>
          </cell>
        </row>
        <row r="1939">
          <cell r="A1939" t="str">
            <v/>
          </cell>
          <cell r="B1939" t="str">
            <v>LCA: Outside</v>
          </cell>
          <cell r="C1939" t="str">
            <v>8/27/2019</v>
          </cell>
          <cell r="D1939">
            <v>18</v>
          </cell>
          <cell r="E1939">
            <v>3.0069425106048584</v>
          </cell>
          <cell r="F1939">
            <v>2.9347240924835205</v>
          </cell>
          <cell r="G1939">
            <v>6.2666788697242737E-2</v>
          </cell>
          <cell r="H1939">
            <v>95.959306569343298</v>
          </cell>
        </row>
        <row r="1940">
          <cell r="A1940" t="str">
            <v/>
          </cell>
          <cell r="B1940" t="str">
            <v>LCA: Outside</v>
          </cell>
          <cell r="C1940" t="str">
            <v>8/27/2019</v>
          </cell>
          <cell r="D1940">
            <v>19</v>
          </cell>
          <cell r="E1940">
            <v>3.0423834323883057</v>
          </cell>
          <cell r="F1940">
            <v>1.9890398979187012</v>
          </cell>
          <cell r="G1940">
            <v>6.1735082417726517E-2</v>
          </cell>
          <cell r="H1940">
            <v>93.055565693432172</v>
          </cell>
        </row>
        <row r="1941">
          <cell r="A1941" t="str">
            <v/>
          </cell>
          <cell r="B1941" t="str">
            <v>LCA: Outside</v>
          </cell>
          <cell r="C1941" t="str">
            <v>8/27/2019</v>
          </cell>
          <cell r="D1941">
            <v>20</v>
          </cell>
          <cell r="E1941">
            <v>2.9238629341125488</v>
          </cell>
          <cell r="F1941">
            <v>2.2556254863739014</v>
          </cell>
          <cell r="G1941">
            <v>5.830354243516922E-2</v>
          </cell>
          <cell r="H1941">
            <v>89.164051094889317</v>
          </cell>
        </row>
        <row r="1942">
          <cell r="A1942" t="str">
            <v/>
          </cell>
          <cell r="B1942" t="str">
            <v>LCA: Outside</v>
          </cell>
          <cell r="C1942" t="str">
            <v>8/27/2019</v>
          </cell>
          <cell r="D1942">
            <v>21</v>
          </cell>
          <cell r="E1942">
            <v>2.7355725765228271</v>
          </cell>
          <cell r="F1942">
            <v>3.2785897254943848</v>
          </cell>
          <cell r="G1942">
            <v>5.6696154177188873E-2</v>
          </cell>
          <cell r="H1942">
            <v>86.522217153285453</v>
          </cell>
        </row>
        <row r="1943">
          <cell r="A1943" t="str">
            <v/>
          </cell>
          <cell r="B1943" t="str">
            <v>LCA: Outside</v>
          </cell>
          <cell r="C1943" t="str">
            <v>8/27/2019</v>
          </cell>
          <cell r="D1943">
            <v>22</v>
          </cell>
          <cell r="E1943">
            <v>2.4757013320922852</v>
          </cell>
          <cell r="F1943">
            <v>2.7566807270050049</v>
          </cell>
          <cell r="G1943">
            <v>5.2960809320211411E-2</v>
          </cell>
          <cell r="H1943">
            <v>84.941870437955032</v>
          </cell>
        </row>
        <row r="1944">
          <cell r="A1944" t="str">
            <v/>
          </cell>
          <cell r="B1944" t="str">
            <v>LCA: Outside</v>
          </cell>
          <cell r="C1944" t="str">
            <v>8/27/2019</v>
          </cell>
          <cell r="D1944">
            <v>23</v>
          </cell>
          <cell r="E1944">
            <v>2.1388750076293945</v>
          </cell>
          <cell r="F1944">
            <v>2.2624139785766602</v>
          </cell>
          <cell r="G1944">
            <v>4.9233749508857727E-2</v>
          </cell>
          <cell r="H1944">
            <v>83.731240875911965</v>
          </cell>
        </row>
        <row r="1945">
          <cell r="A1945" t="str">
            <v/>
          </cell>
          <cell r="B1945" t="str">
            <v>LCA: Outside</v>
          </cell>
          <cell r="C1945" t="str">
            <v>8/27/2019</v>
          </cell>
          <cell r="D1945">
            <v>24</v>
          </cell>
          <cell r="E1945">
            <v>1.8069077730178833</v>
          </cell>
          <cell r="F1945">
            <v>1.9585731029510498</v>
          </cell>
          <cell r="G1945">
            <v>4.2907483875751495E-2</v>
          </cell>
          <cell r="H1945">
            <v>81.540364963503862</v>
          </cell>
        </row>
        <row r="1946">
          <cell r="A1946" t="str">
            <v/>
          </cell>
          <cell r="B1946" t="str">
            <v>LCA: Outside</v>
          </cell>
          <cell r="C1946" t="str">
            <v>8/28/2019</v>
          </cell>
          <cell r="D1946">
            <v>1</v>
          </cell>
          <cell r="E1946">
            <v>1.5671645402908325</v>
          </cell>
          <cell r="F1946">
            <v>1.6665495634078979</v>
          </cell>
          <cell r="G1946">
            <v>3.9924453943967819E-2</v>
          </cell>
          <cell r="H1946">
            <v>80.009061075661023</v>
          </cell>
        </row>
        <row r="1947">
          <cell r="A1947" t="str">
            <v/>
          </cell>
          <cell r="B1947" t="str">
            <v>LCA: Outside</v>
          </cell>
          <cell r="C1947" t="str">
            <v>8/28/2019</v>
          </cell>
          <cell r="D1947">
            <v>2</v>
          </cell>
          <cell r="E1947">
            <v>1.3751966953277588</v>
          </cell>
          <cell r="F1947">
            <v>1.4018311500549316</v>
          </cell>
          <cell r="G1947">
            <v>3.486362099647522E-2</v>
          </cell>
          <cell r="H1947">
            <v>78.086472196900914</v>
          </cell>
        </row>
        <row r="1948">
          <cell r="A1948" t="str">
            <v/>
          </cell>
          <cell r="B1948" t="str">
            <v>LCA: Outside</v>
          </cell>
          <cell r="C1948" t="str">
            <v>8/28/2019</v>
          </cell>
          <cell r="D1948">
            <v>3</v>
          </cell>
          <cell r="E1948">
            <v>1.215869665145874</v>
          </cell>
          <cell r="F1948">
            <v>1.2683833837509155</v>
          </cell>
          <cell r="G1948">
            <v>3.1547196209430695E-2</v>
          </cell>
          <cell r="H1948">
            <v>76.884886052871835</v>
          </cell>
        </row>
        <row r="1949">
          <cell r="A1949" t="str">
            <v/>
          </cell>
          <cell r="B1949" t="str">
            <v>LCA: Outside</v>
          </cell>
          <cell r="C1949" t="str">
            <v>8/28/2019</v>
          </cell>
          <cell r="D1949">
            <v>4</v>
          </cell>
          <cell r="E1949">
            <v>1.1361117362976074</v>
          </cell>
          <cell r="F1949">
            <v>1.1407555341720581</v>
          </cell>
          <cell r="G1949">
            <v>2.9036113992333412E-2</v>
          </cell>
          <cell r="H1949">
            <v>78.052215132178745</v>
          </cell>
        </row>
        <row r="1950">
          <cell r="A1950" t="str">
            <v/>
          </cell>
          <cell r="B1950" t="str">
            <v>LCA: Outside</v>
          </cell>
          <cell r="C1950" t="str">
            <v>8/28/2019</v>
          </cell>
          <cell r="D1950">
            <v>5</v>
          </cell>
          <cell r="E1950">
            <v>1.0661710500717163</v>
          </cell>
          <cell r="F1950">
            <v>1.0357186794281006</v>
          </cell>
          <cell r="G1950">
            <v>2.6145482435822487E-2</v>
          </cell>
          <cell r="H1950">
            <v>77.539453053782992</v>
          </cell>
        </row>
        <row r="1951">
          <cell r="A1951" t="str">
            <v/>
          </cell>
          <cell r="B1951" t="str">
            <v>LCA: Outside</v>
          </cell>
          <cell r="C1951" t="str">
            <v>8/28/2019</v>
          </cell>
          <cell r="D1951">
            <v>6</v>
          </cell>
          <cell r="E1951">
            <v>0.99396872520446777</v>
          </cell>
          <cell r="F1951">
            <v>1.001214861869812</v>
          </cell>
          <cell r="G1951">
            <v>2.4923080578446388E-2</v>
          </cell>
          <cell r="H1951">
            <v>74.708304466726602</v>
          </cell>
        </row>
        <row r="1952">
          <cell r="A1952" t="str">
            <v/>
          </cell>
          <cell r="B1952" t="str">
            <v>LCA: Outside</v>
          </cell>
          <cell r="C1952" t="str">
            <v>8/28/2019</v>
          </cell>
          <cell r="D1952">
            <v>7</v>
          </cell>
          <cell r="E1952">
            <v>0.99643510580062866</v>
          </cell>
          <cell r="F1952">
            <v>0.9787287712097168</v>
          </cell>
          <cell r="G1952">
            <v>2.5527451187372208E-2</v>
          </cell>
          <cell r="H1952">
            <v>73.681321786692024</v>
          </cell>
        </row>
        <row r="1953">
          <cell r="A1953" t="str">
            <v/>
          </cell>
          <cell r="B1953" t="str">
            <v>LCA: Outside</v>
          </cell>
          <cell r="C1953" t="str">
            <v>8/28/2019</v>
          </cell>
          <cell r="D1953">
            <v>8</v>
          </cell>
          <cell r="E1953">
            <v>0.91077911853790283</v>
          </cell>
          <cell r="F1953">
            <v>0.88197153806686401</v>
          </cell>
          <cell r="G1953">
            <v>2.7845878154039383E-2</v>
          </cell>
          <cell r="H1953">
            <v>76.418459434821756</v>
          </cell>
        </row>
        <row r="1954">
          <cell r="A1954" t="str">
            <v/>
          </cell>
          <cell r="B1954" t="str">
            <v>LCA: Outside</v>
          </cell>
          <cell r="C1954" t="str">
            <v>8/28/2019</v>
          </cell>
          <cell r="D1954">
            <v>9</v>
          </cell>
          <cell r="E1954">
            <v>0.82805705070495605</v>
          </cell>
          <cell r="F1954">
            <v>0.7549625039100647</v>
          </cell>
          <cell r="G1954">
            <v>3.2432466745376587E-2</v>
          </cell>
          <cell r="H1954">
            <v>81.829170464903768</v>
          </cell>
        </row>
        <row r="1955">
          <cell r="A1955" t="str">
            <v/>
          </cell>
          <cell r="B1955" t="str">
            <v>LCA: Outside</v>
          </cell>
          <cell r="C1955" t="str">
            <v>8/28/2019</v>
          </cell>
          <cell r="D1955">
            <v>10</v>
          </cell>
          <cell r="E1955">
            <v>0.79754370450973511</v>
          </cell>
          <cell r="F1955">
            <v>0.75138944387435913</v>
          </cell>
          <cell r="G1955">
            <v>3.9790567010641098E-2</v>
          </cell>
          <cell r="H1955">
            <v>87.136918869643324</v>
          </cell>
        </row>
        <row r="1956">
          <cell r="A1956" t="str">
            <v/>
          </cell>
          <cell r="B1956" t="str">
            <v>LCA: Outside</v>
          </cell>
          <cell r="C1956" t="str">
            <v>8/28/2019</v>
          </cell>
          <cell r="D1956">
            <v>11</v>
          </cell>
          <cell r="E1956">
            <v>0.91926097869873047</v>
          </cell>
          <cell r="F1956">
            <v>0.80934810638427734</v>
          </cell>
          <cell r="G1956">
            <v>4.5006927102804184E-2</v>
          </cell>
          <cell r="H1956">
            <v>92.120875113948017</v>
          </cell>
        </row>
        <row r="1957">
          <cell r="A1957" t="str">
            <v/>
          </cell>
          <cell r="B1957" t="str">
            <v>LCA: Outside</v>
          </cell>
          <cell r="C1957" t="str">
            <v>8/28/2019</v>
          </cell>
          <cell r="D1957">
            <v>12</v>
          </cell>
          <cell r="E1957">
            <v>1.0601232051849365</v>
          </cell>
          <cell r="F1957">
            <v>0.98920953273773193</v>
          </cell>
          <cell r="G1957">
            <v>5.0453100353479385E-2</v>
          </cell>
          <cell r="H1957">
            <v>93.69954421148455</v>
          </cell>
        </row>
        <row r="1958">
          <cell r="A1958" t="str">
            <v/>
          </cell>
          <cell r="B1958" t="str">
            <v>LCA: Outside</v>
          </cell>
          <cell r="C1958" t="str">
            <v>8/28/2019</v>
          </cell>
          <cell r="D1958">
            <v>13</v>
          </cell>
          <cell r="E1958">
            <v>1.2597301006317139</v>
          </cell>
          <cell r="F1958">
            <v>1.173180103302002</v>
          </cell>
          <cell r="G1958">
            <v>5.5103838443756104E-2</v>
          </cell>
          <cell r="H1958">
            <v>94.164995442114162</v>
          </cell>
        </row>
        <row r="1959">
          <cell r="A1959" t="str">
            <v/>
          </cell>
          <cell r="B1959" t="str">
            <v>LCA: Outside</v>
          </cell>
          <cell r="C1959" t="str">
            <v>8/28/2019</v>
          </cell>
          <cell r="D1959">
            <v>14</v>
          </cell>
          <cell r="E1959">
            <v>1.5034936666488647</v>
          </cell>
          <cell r="F1959">
            <v>1.3828308582305908</v>
          </cell>
          <cell r="G1959">
            <v>5.7343848049640656E-2</v>
          </cell>
          <cell r="H1959">
            <v>94.148495897903032</v>
          </cell>
        </row>
        <row r="1960">
          <cell r="A1960" t="str">
            <v/>
          </cell>
          <cell r="B1960" t="str">
            <v>LCA: Outside</v>
          </cell>
          <cell r="C1960" t="str">
            <v>8/28/2019</v>
          </cell>
          <cell r="D1960">
            <v>15</v>
          </cell>
          <cell r="E1960">
            <v>1.7876734733581543</v>
          </cell>
          <cell r="F1960">
            <v>1.6159913539886475</v>
          </cell>
          <cell r="G1960">
            <v>5.8031722903251648E-2</v>
          </cell>
          <cell r="H1960">
            <v>94.498814949864581</v>
          </cell>
        </row>
        <row r="1961">
          <cell r="A1961" t="str">
            <v/>
          </cell>
          <cell r="B1961" t="str">
            <v>LCA: Outside</v>
          </cell>
          <cell r="C1961" t="str">
            <v>8/28/2019</v>
          </cell>
          <cell r="D1961">
            <v>16</v>
          </cell>
          <cell r="E1961">
            <v>2.055729866027832</v>
          </cell>
          <cell r="F1961">
            <v>1.9746129512786865</v>
          </cell>
          <cell r="G1961">
            <v>6.0117162764072418E-2</v>
          </cell>
          <cell r="H1961">
            <v>93.806198723792875</v>
          </cell>
        </row>
        <row r="1962">
          <cell r="A1962" t="str">
            <v/>
          </cell>
          <cell r="B1962" t="str">
            <v>LCA: Outside</v>
          </cell>
          <cell r="C1962" t="str">
            <v>8/28/2019</v>
          </cell>
          <cell r="D1962">
            <v>17</v>
          </cell>
          <cell r="E1962">
            <v>2.3489048480987549</v>
          </cell>
          <cell r="F1962">
            <v>2.3109145164489746</v>
          </cell>
          <cell r="G1962">
            <v>6.0182452201843262E-2</v>
          </cell>
          <cell r="H1962">
            <v>92.372835004557274</v>
          </cell>
        </row>
        <row r="1963">
          <cell r="A1963" t="str">
            <v/>
          </cell>
          <cell r="B1963" t="str">
            <v>LCA: Outside</v>
          </cell>
          <cell r="C1963" t="str">
            <v>8/28/2019</v>
          </cell>
          <cell r="D1963">
            <v>18</v>
          </cell>
          <cell r="E1963">
            <v>2.5811679363250732</v>
          </cell>
          <cell r="F1963">
            <v>2.5553708076477051</v>
          </cell>
          <cell r="G1963">
            <v>5.9428997337818146E-2</v>
          </cell>
          <cell r="H1963">
            <v>90.406381039196376</v>
          </cell>
        </row>
        <row r="1964">
          <cell r="A1964" t="str">
            <v/>
          </cell>
          <cell r="B1964" t="str">
            <v>LCA: Outside</v>
          </cell>
          <cell r="C1964" t="str">
            <v>8/28/2019</v>
          </cell>
          <cell r="D1964">
            <v>19</v>
          </cell>
          <cell r="E1964">
            <v>2.625084400177002</v>
          </cell>
          <cell r="F1964">
            <v>1.7421538829803467</v>
          </cell>
          <cell r="G1964">
            <v>5.9334795922040939E-2</v>
          </cell>
          <cell r="H1964">
            <v>88.042452142206685</v>
          </cell>
        </row>
        <row r="1965">
          <cell r="A1965" t="str">
            <v/>
          </cell>
          <cell r="B1965" t="str">
            <v>LCA: Outside</v>
          </cell>
          <cell r="C1965" t="str">
            <v>8/28/2019</v>
          </cell>
          <cell r="D1965">
            <v>20</v>
          </cell>
          <cell r="E1965">
            <v>2.5315663814544678</v>
          </cell>
          <cell r="F1965">
            <v>1.985650897026062</v>
          </cell>
          <cell r="G1965">
            <v>5.6849226355552673E-2</v>
          </cell>
          <cell r="H1965">
            <v>84.611513217866147</v>
          </cell>
        </row>
        <row r="1966">
          <cell r="A1966" t="str">
            <v/>
          </cell>
          <cell r="B1966" t="str">
            <v>LCA: Outside</v>
          </cell>
          <cell r="C1966" t="str">
            <v>8/28/2019</v>
          </cell>
          <cell r="D1966">
            <v>21</v>
          </cell>
          <cell r="E1966">
            <v>2.4462296962738037</v>
          </cell>
          <cell r="F1966">
            <v>2.9622130393981934</v>
          </cell>
          <cell r="G1966">
            <v>5.4056547582149506E-2</v>
          </cell>
          <cell r="H1966">
            <v>82.204758432088411</v>
          </cell>
        </row>
        <row r="1967">
          <cell r="A1967" t="str">
            <v/>
          </cell>
          <cell r="B1967" t="str">
            <v>LCA: Outside</v>
          </cell>
          <cell r="C1967" t="str">
            <v>8/28/2019</v>
          </cell>
          <cell r="D1967">
            <v>22</v>
          </cell>
          <cell r="E1967">
            <v>2.2375643253326416</v>
          </cell>
          <cell r="F1967">
            <v>2.4482996463775635</v>
          </cell>
          <cell r="G1967">
            <v>5.0184793770313263E-2</v>
          </cell>
          <cell r="H1967">
            <v>80.952762078395523</v>
          </cell>
        </row>
        <row r="1968">
          <cell r="A1968" t="str">
            <v/>
          </cell>
          <cell r="B1968" t="str">
            <v>LCA: Outside</v>
          </cell>
          <cell r="C1968" t="str">
            <v>8/28/2019</v>
          </cell>
          <cell r="D1968">
            <v>23</v>
          </cell>
          <cell r="E1968">
            <v>1.9176498651504517</v>
          </cell>
          <cell r="F1968">
            <v>2.0610394477844238</v>
          </cell>
          <cell r="G1968">
            <v>4.5708019286394119E-2</v>
          </cell>
          <cell r="H1968">
            <v>79.333409298086877</v>
          </cell>
        </row>
        <row r="1969">
          <cell r="A1969" t="str">
            <v/>
          </cell>
          <cell r="B1969" t="str">
            <v>LCA: Outside</v>
          </cell>
          <cell r="C1969" t="str">
            <v>8/28/2019</v>
          </cell>
          <cell r="D1969">
            <v>24</v>
          </cell>
          <cell r="E1969">
            <v>1.6151925325393677</v>
          </cell>
          <cell r="F1969">
            <v>1.7340582609176636</v>
          </cell>
          <cell r="G1969">
            <v>4.2253065854310989E-2</v>
          </cell>
          <cell r="H1969">
            <v>78.853618960802649</v>
          </cell>
        </row>
        <row r="1970">
          <cell r="A1970" t="str">
            <v/>
          </cell>
          <cell r="B1970" t="str">
            <v>LCA: Outside</v>
          </cell>
          <cell r="C1970" t="str">
            <v>9/3/2019</v>
          </cell>
          <cell r="D1970">
            <v>1</v>
          </cell>
          <cell r="E1970">
            <v>1.5775468349456787</v>
          </cell>
          <cell r="F1970">
            <v>1.5160439014434814</v>
          </cell>
          <cell r="G1970">
            <v>3.9934776723384857E-2</v>
          </cell>
          <cell r="H1970">
            <v>79.795333935017922</v>
          </cell>
        </row>
        <row r="1971">
          <cell r="A1971" t="str">
            <v/>
          </cell>
          <cell r="B1971" t="str">
            <v>LCA: Outside</v>
          </cell>
          <cell r="C1971" t="str">
            <v>9/3/2019</v>
          </cell>
          <cell r="D1971">
            <v>2</v>
          </cell>
          <cell r="E1971">
            <v>1.4048862457275391</v>
          </cell>
          <cell r="F1971">
            <v>1.3360086679458618</v>
          </cell>
          <cell r="G1971">
            <v>3.5848818719387054E-2</v>
          </cell>
          <cell r="H1971">
            <v>78.720460288807431</v>
          </cell>
        </row>
        <row r="1972">
          <cell r="A1972" t="str">
            <v/>
          </cell>
          <cell r="B1972" t="str">
            <v>LCA: Outside</v>
          </cell>
          <cell r="C1972" t="str">
            <v>9/3/2019</v>
          </cell>
          <cell r="D1972">
            <v>3</v>
          </cell>
          <cell r="E1972">
            <v>1.2675554752349854</v>
          </cell>
          <cell r="F1972">
            <v>1.2228422164916992</v>
          </cell>
          <cell r="G1972">
            <v>3.3630736172199249E-2</v>
          </cell>
          <cell r="H1972">
            <v>77.661967509024436</v>
          </cell>
        </row>
        <row r="1973">
          <cell r="A1973" t="str">
            <v/>
          </cell>
          <cell r="B1973" t="str">
            <v>LCA: Outside</v>
          </cell>
          <cell r="C1973" t="str">
            <v>9/3/2019</v>
          </cell>
          <cell r="D1973">
            <v>4</v>
          </cell>
          <cell r="E1973">
            <v>1.1738871335983276</v>
          </cell>
          <cell r="F1973">
            <v>1.1533180475234985</v>
          </cell>
          <cell r="G1973">
            <v>3.0488245189189911E-2</v>
          </cell>
          <cell r="H1973">
            <v>77.258258122743896</v>
          </cell>
        </row>
        <row r="1974">
          <cell r="A1974" t="str">
            <v/>
          </cell>
          <cell r="B1974" t="str">
            <v>LCA: Outside</v>
          </cell>
          <cell r="C1974" t="str">
            <v>9/3/2019</v>
          </cell>
          <cell r="D1974">
            <v>5</v>
          </cell>
          <cell r="E1974">
            <v>1.1019852161407471</v>
          </cell>
          <cell r="F1974">
            <v>1.0753786563873291</v>
          </cell>
          <cell r="G1974">
            <v>2.8649909421801567E-2</v>
          </cell>
          <cell r="H1974">
            <v>76.886435018049895</v>
          </cell>
        </row>
        <row r="1975">
          <cell r="A1975" t="str">
            <v/>
          </cell>
          <cell r="B1975" t="str">
            <v>LCA: Outside</v>
          </cell>
          <cell r="C1975" t="str">
            <v>9/3/2019</v>
          </cell>
          <cell r="D1975">
            <v>6</v>
          </cell>
          <cell r="E1975">
            <v>1.0310066938400269</v>
          </cell>
          <cell r="F1975">
            <v>1.0266183614730835</v>
          </cell>
          <cell r="G1975">
            <v>2.7864880859851837E-2</v>
          </cell>
          <cell r="H1975">
            <v>75.803104693141094</v>
          </cell>
        </row>
        <row r="1976">
          <cell r="A1976" t="str">
            <v/>
          </cell>
          <cell r="B1976" t="str">
            <v>LCA: Outside</v>
          </cell>
          <cell r="C1976" t="str">
            <v>9/3/2019</v>
          </cell>
          <cell r="D1976">
            <v>7</v>
          </cell>
          <cell r="E1976">
            <v>1.006661057472229</v>
          </cell>
          <cell r="F1976">
            <v>1.0188567638397217</v>
          </cell>
          <cell r="G1976">
            <v>2.8394289314746857E-2</v>
          </cell>
          <cell r="H1976">
            <v>75.328050541515822</v>
          </cell>
        </row>
        <row r="1977">
          <cell r="A1977" t="str">
            <v/>
          </cell>
          <cell r="B1977" t="str">
            <v>LCA: Outside</v>
          </cell>
          <cell r="C1977" t="str">
            <v>9/3/2019</v>
          </cell>
          <cell r="D1977">
            <v>8</v>
          </cell>
          <cell r="E1977">
            <v>0.92434436082839966</v>
          </cell>
          <cell r="F1977">
            <v>0.90883314609527588</v>
          </cell>
          <cell r="G1977">
            <v>2.9692742973566055E-2</v>
          </cell>
          <cell r="H1977">
            <v>78.052030685919121</v>
          </cell>
        </row>
        <row r="1978">
          <cell r="A1978" t="str">
            <v/>
          </cell>
          <cell r="B1978" t="str">
            <v>LCA: Outside</v>
          </cell>
          <cell r="C1978" t="str">
            <v>9/3/2019</v>
          </cell>
          <cell r="D1978">
            <v>9</v>
          </cell>
          <cell r="E1978">
            <v>0.85974204540252686</v>
          </cell>
          <cell r="F1978">
            <v>0.82809150218963623</v>
          </cell>
          <cell r="G1978">
            <v>3.5181999206542969E-2</v>
          </cell>
          <cell r="H1978">
            <v>82.476624548735629</v>
          </cell>
        </row>
        <row r="1979">
          <cell r="A1979" t="str">
            <v/>
          </cell>
          <cell r="B1979" t="str">
            <v>LCA: Outside</v>
          </cell>
          <cell r="C1979" t="str">
            <v>9/3/2019</v>
          </cell>
          <cell r="D1979">
            <v>10</v>
          </cell>
          <cell r="E1979">
            <v>0.86030805110931396</v>
          </cell>
          <cell r="F1979">
            <v>0.77316921949386597</v>
          </cell>
          <cell r="G1979">
            <v>4.0210023522377014E-2</v>
          </cell>
          <cell r="H1979">
            <v>85.068953068591767</v>
          </cell>
        </row>
        <row r="1980">
          <cell r="A1980" t="str">
            <v/>
          </cell>
          <cell r="B1980" t="str">
            <v>LCA: Outside</v>
          </cell>
          <cell r="C1980" t="str">
            <v>9/3/2019</v>
          </cell>
          <cell r="D1980">
            <v>11</v>
          </cell>
          <cell r="E1980">
            <v>0.96851325035095215</v>
          </cell>
          <cell r="F1980">
            <v>0.79198306798934937</v>
          </cell>
          <cell r="G1980">
            <v>4.6590577811002731E-2</v>
          </cell>
          <cell r="H1980">
            <v>88.611732851986318</v>
          </cell>
        </row>
        <row r="1981">
          <cell r="A1981" t="str">
            <v/>
          </cell>
          <cell r="B1981" t="str">
            <v>LCA: Outside</v>
          </cell>
          <cell r="C1981" t="str">
            <v>9/3/2019</v>
          </cell>
          <cell r="D1981">
            <v>12</v>
          </cell>
          <cell r="E1981">
            <v>1.0740624666213989</v>
          </cell>
          <cell r="F1981">
            <v>0.99324274063110352</v>
          </cell>
          <cell r="G1981">
            <v>5.3275685757398605E-2</v>
          </cell>
          <cell r="H1981">
            <v>91.269584837545068</v>
          </cell>
        </row>
        <row r="1982">
          <cell r="A1982" t="str">
            <v/>
          </cell>
          <cell r="B1982" t="str">
            <v>LCA: Outside</v>
          </cell>
          <cell r="C1982" t="str">
            <v>9/3/2019</v>
          </cell>
          <cell r="D1982">
            <v>13</v>
          </cell>
          <cell r="E1982">
            <v>1.3266891241073608</v>
          </cell>
          <cell r="F1982">
            <v>1.2337539196014404</v>
          </cell>
          <cell r="G1982">
            <v>5.7357456535100937E-2</v>
          </cell>
          <cell r="H1982">
            <v>93.169855595668977</v>
          </cell>
        </row>
        <row r="1983">
          <cell r="A1983" t="str">
            <v/>
          </cell>
          <cell r="B1983" t="str">
            <v>LCA: Outside</v>
          </cell>
          <cell r="C1983" t="str">
            <v>9/3/2019</v>
          </cell>
          <cell r="D1983">
            <v>14</v>
          </cell>
          <cell r="E1983">
            <v>1.6585980653762817</v>
          </cell>
          <cell r="F1983">
            <v>1.5867975950241089</v>
          </cell>
          <cell r="G1983">
            <v>6.1588980257511139E-2</v>
          </cell>
          <cell r="H1983">
            <v>95.551353790612708</v>
          </cell>
        </row>
        <row r="1984">
          <cell r="A1984" t="str">
            <v/>
          </cell>
          <cell r="B1984" t="str">
            <v>LCA: Outside</v>
          </cell>
          <cell r="C1984" t="str">
            <v>9/3/2019</v>
          </cell>
          <cell r="D1984">
            <v>15</v>
          </cell>
          <cell r="E1984">
            <v>2.0839381217956543</v>
          </cell>
          <cell r="F1984">
            <v>1.8677401542663574</v>
          </cell>
          <cell r="G1984">
            <v>6.2803208827972412E-2</v>
          </cell>
          <cell r="H1984">
            <v>96.606588447654545</v>
          </cell>
        </row>
        <row r="1985">
          <cell r="A1985" t="str">
            <v/>
          </cell>
          <cell r="B1985" t="str">
            <v>LCA: Outside</v>
          </cell>
          <cell r="C1985" t="str">
            <v>9/3/2019</v>
          </cell>
          <cell r="D1985">
            <v>16</v>
          </cell>
          <cell r="E1985">
            <v>2.4431998729705811</v>
          </cell>
          <cell r="F1985">
            <v>2.2748322486877441</v>
          </cell>
          <cell r="G1985">
            <v>6.5620355308055878E-2</v>
          </cell>
          <cell r="H1985">
            <v>96.80415162454986</v>
          </cell>
        </row>
        <row r="1986">
          <cell r="A1986" t="str">
            <v/>
          </cell>
          <cell r="B1986" t="str">
            <v>LCA: Outside</v>
          </cell>
          <cell r="C1986" t="str">
            <v>9/3/2019</v>
          </cell>
          <cell r="D1986">
            <v>17</v>
          </cell>
          <cell r="E1986">
            <v>2.7452969551086426</v>
          </cell>
          <cell r="F1986">
            <v>2.6366400718688965</v>
          </cell>
          <cell r="G1986">
            <v>6.526193767786026E-2</v>
          </cell>
          <cell r="H1986">
            <v>94.841173285197243</v>
          </cell>
        </row>
        <row r="1987">
          <cell r="A1987" t="str">
            <v/>
          </cell>
          <cell r="B1987" t="str">
            <v>LCA: Outside</v>
          </cell>
          <cell r="C1987" t="str">
            <v>9/3/2019</v>
          </cell>
          <cell r="D1987">
            <v>18</v>
          </cell>
          <cell r="E1987">
            <v>2.9753985404968262</v>
          </cell>
          <cell r="F1987">
            <v>2.8725552558898926</v>
          </cell>
          <cell r="G1987">
            <v>6.3560821115970612E-2</v>
          </cell>
          <cell r="H1987">
            <v>92.516254512634688</v>
          </cell>
        </row>
        <row r="1988">
          <cell r="A1988" t="str">
            <v/>
          </cell>
          <cell r="B1988" t="str">
            <v>LCA: Outside</v>
          </cell>
          <cell r="C1988" t="str">
            <v>9/3/2019</v>
          </cell>
          <cell r="D1988">
            <v>19</v>
          </cell>
          <cell r="E1988">
            <v>2.9704117774963379</v>
          </cell>
          <cell r="F1988">
            <v>1.8536888360977173</v>
          </cell>
          <cell r="G1988">
            <v>6.3596799969673157E-2</v>
          </cell>
          <cell r="H1988">
            <v>89.942148014441784</v>
          </cell>
        </row>
        <row r="1989">
          <cell r="A1989" t="str">
            <v/>
          </cell>
          <cell r="B1989" t="str">
            <v>LCA: Outside</v>
          </cell>
          <cell r="C1989" t="str">
            <v>9/3/2019</v>
          </cell>
          <cell r="D1989">
            <v>20</v>
          </cell>
          <cell r="E1989">
            <v>2.8405065536499023</v>
          </cell>
          <cell r="F1989">
            <v>2.1075246334075928</v>
          </cell>
          <cell r="G1989">
            <v>5.9171948581933975E-2</v>
          </cell>
          <cell r="H1989">
            <v>86.741462093861713</v>
          </cell>
        </row>
        <row r="1990">
          <cell r="A1990" t="str">
            <v/>
          </cell>
          <cell r="B1990" t="str">
            <v>LCA: Outside</v>
          </cell>
          <cell r="C1990" t="str">
            <v>9/3/2019</v>
          </cell>
          <cell r="D1990">
            <v>21</v>
          </cell>
          <cell r="E1990">
            <v>2.6753842830657959</v>
          </cell>
          <cell r="F1990">
            <v>3.2074313163757324</v>
          </cell>
          <cell r="G1990">
            <v>5.6613393127918243E-2</v>
          </cell>
          <cell r="H1990">
            <v>84.745685920577571</v>
          </cell>
        </row>
        <row r="1991">
          <cell r="A1991" t="str">
            <v/>
          </cell>
          <cell r="B1991" t="str">
            <v>LCA: Outside</v>
          </cell>
          <cell r="C1991" t="str">
            <v>9/3/2019</v>
          </cell>
          <cell r="D1991">
            <v>22</v>
          </cell>
          <cell r="E1991">
            <v>2.4049935340881348</v>
          </cell>
          <cell r="F1991">
            <v>2.6348931789398193</v>
          </cell>
          <cell r="G1991">
            <v>5.3761240094900131E-2</v>
          </cell>
          <cell r="H1991">
            <v>83.537707581226556</v>
          </cell>
        </row>
        <row r="1992">
          <cell r="A1992" t="str">
            <v/>
          </cell>
          <cell r="B1992" t="str">
            <v>LCA: Outside</v>
          </cell>
          <cell r="C1992" t="str">
            <v>9/3/2019</v>
          </cell>
          <cell r="D1992">
            <v>23</v>
          </cell>
          <cell r="E1992">
            <v>2.1168155670166016</v>
          </cell>
          <cell r="F1992">
            <v>2.1806471347808838</v>
          </cell>
          <cell r="G1992">
            <v>5.0847087055444717E-2</v>
          </cell>
          <cell r="H1992">
            <v>81.065749097473585</v>
          </cell>
        </row>
        <row r="1993">
          <cell r="A1993" t="str">
            <v/>
          </cell>
          <cell r="B1993" t="str">
            <v>LCA: Outside</v>
          </cell>
          <cell r="C1993" t="str">
            <v>9/3/2019</v>
          </cell>
          <cell r="D1993">
            <v>24</v>
          </cell>
          <cell r="E1993">
            <v>1.8189220428466797</v>
          </cell>
          <cell r="F1993">
            <v>1.8386473655700684</v>
          </cell>
          <cell r="G1993">
            <v>4.5913614332675934E-2</v>
          </cell>
          <cell r="H1993">
            <v>80.429485559568207</v>
          </cell>
        </row>
        <row r="1994">
          <cell r="A1994" t="str">
            <v/>
          </cell>
          <cell r="B1994" t="str">
            <v>LCA: Outside</v>
          </cell>
          <cell r="C1994" t="str">
            <v>9/4/2019</v>
          </cell>
          <cell r="D1994">
            <v>1</v>
          </cell>
          <cell r="E1994">
            <v>1.6323698759078979</v>
          </cell>
          <cell r="F1994">
            <v>1.5569164752960205</v>
          </cell>
          <cell r="G1994">
            <v>3.9571557193994522E-2</v>
          </cell>
          <cell r="H1994">
            <v>79.636814079422479</v>
          </cell>
        </row>
        <row r="1995">
          <cell r="A1995" t="str">
            <v/>
          </cell>
          <cell r="B1995" t="str">
            <v>LCA: Outside</v>
          </cell>
          <cell r="C1995" t="str">
            <v>9/4/2019</v>
          </cell>
          <cell r="D1995">
            <v>2</v>
          </cell>
          <cell r="E1995">
            <v>1.4147772789001465</v>
          </cell>
          <cell r="F1995">
            <v>1.3768970966339111</v>
          </cell>
          <cell r="G1995">
            <v>3.6722101271152496E-2</v>
          </cell>
          <cell r="H1995">
            <v>79.958402527076061</v>
          </cell>
        </row>
        <row r="1996">
          <cell r="A1996" t="str">
            <v/>
          </cell>
          <cell r="B1996" t="str">
            <v>LCA: Outside</v>
          </cell>
          <cell r="C1996" t="str">
            <v>9/4/2019</v>
          </cell>
          <cell r="D1996">
            <v>3</v>
          </cell>
          <cell r="E1996">
            <v>1.2741471529006958</v>
          </cell>
          <cell r="F1996">
            <v>1.2504792213439941</v>
          </cell>
          <cell r="G1996">
            <v>3.4119337797164917E-2</v>
          </cell>
          <cell r="H1996">
            <v>78.199638989170012</v>
          </cell>
        </row>
        <row r="1997">
          <cell r="A1997" t="str">
            <v/>
          </cell>
          <cell r="B1997" t="str">
            <v>LCA: Outside</v>
          </cell>
          <cell r="C1997" t="str">
            <v>9/4/2019</v>
          </cell>
          <cell r="D1997">
            <v>4</v>
          </cell>
          <cell r="E1997">
            <v>1.1644595861434937</v>
          </cell>
          <cell r="F1997">
            <v>1.1752252578735352</v>
          </cell>
          <cell r="G1997">
            <v>3.0780687928199768E-2</v>
          </cell>
          <cell r="H1997">
            <v>77.332888086641901</v>
          </cell>
        </row>
        <row r="1998">
          <cell r="A1998" t="str">
            <v/>
          </cell>
          <cell r="B1998" t="str">
            <v>LCA: Outside</v>
          </cell>
          <cell r="C1998" t="str">
            <v>9/4/2019</v>
          </cell>
          <cell r="D1998">
            <v>5</v>
          </cell>
          <cell r="E1998">
            <v>1.0732282400131226</v>
          </cell>
          <cell r="F1998">
            <v>1.0673903226852417</v>
          </cell>
          <cell r="G1998">
            <v>2.8547357767820358E-2</v>
          </cell>
          <cell r="H1998">
            <v>76.179386281588464</v>
          </cell>
        </row>
        <row r="1999">
          <cell r="A1999" t="str">
            <v/>
          </cell>
          <cell r="B1999" t="str">
            <v>LCA: Outside</v>
          </cell>
          <cell r="C1999" t="str">
            <v>9/4/2019</v>
          </cell>
          <cell r="D1999">
            <v>6</v>
          </cell>
          <cell r="E1999">
            <v>0.99157243967056274</v>
          </cell>
          <cell r="F1999">
            <v>1.0222321748733521</v>
          </cell>
          <cell r="G1999">
            <v>2.8177525848150253E-2</v>
          </cell>
          <cell r="H1999">
            <v>74.987256317689642</v>
          </cell>
        </row>
        <row r="2000">
          <cell r="A2000" t="str">
            <v/>
          </cell>
          <cell r="B2000" t="str">
            <v>LCA: Outside</v>
          </cell>
          <cell r="C2000" t="str">
            <v>9/4/2019</v>
          </cell>
          <cell r="D2000">
            <v>7</v>
          </cell>
          <cell r="E2000">
            <v>0.98880624771118164</v>
          </cell>
          <cell r="F2000">
            <v>1.0138329267501831</v>
          </cell>
          <cell r="G2000">
            <v>2.8374357149004936E-2</v>
          </cell>
          <cell r="H2000">
            <v>74.861380866426146</v>
          </cell>
        </row>
        <row r="2001">
          <cell r="A2001" t="str">
            <v/>
          </cell>
          <cell r="B2001" t="str">
            <v>LCA: Outside</v>
          </cell>
          <cell r="C2001" t="str">
            <v>9/4/2019</v>
          </cell>
          <cell r="D2001">
            <v>8</v>
          </cell>
          <cell r="E2001">
            <v>0.91060435771942139</v>
          </cell>
          <cell r="F2001">
            <v>0.90060168504714966</v>
          </cell>
          <cell r="G2001">
            <v>2.9242271557450294E-2</v>
          </cell>
          <cell r="H2001">
            <v>77.607590252706245</v>
          </cell>
        </row>
        <row r="2002">
          <cell r="A2002" t="str">
            <v/>
          </cell>
          <cell r="B2002" t="str">
            <v>LCA: Outside</v>
          </cell>
          <cell r="C2002" t="str">
            <v>9/4/2019</v>
          </cell>
          <cell r="D2002">
            <v>9</v>
          </cell>
          <cell r="E2002">
            <v>0.81203073263168335</v>
          </cell>
          <cell r="F2002">
            <v>0.77319216728210449</v>
          </cell>
          <cell r="G2002">
            <v>3.4760788083076477E-2</v>
          </cell>
          <cell r="H2002">
            <v>81.712770758121792</v>
          </cell>
        </row>
        <row r="2003">
          <cell r="A2003" t="str">
            <v/>
          </cell>
          <cell r="B2003" t="str">
            <v>LCA: Outside</v>
          </cell>
          <cell r="C2003" t="str">
            <v>9/4/2019</v>
          </cell>
          <cell r="D2003">
            <v>10</v>
          </cell>
          <cell r="E2003">
            <v>0.80745744705200195</v>
          </cell>
          <cell r="F2003">
            <v>0.6964229941368103</v>
          </cell>
          <cell r="G2003">
            <v>3.9869766682386398E-2</v>
          </cell>
          <cell r="H2003">
            <v>85.08892599277867</v>
          </cell>
        </row>
        <row r="2004">
          <cell r="A2004" t="str">
            <v/>
          </cell>
          <cell r="B2004" t="str">
            <v>LCA: Outside</v>
          </cell>
          <cell r="C2004" t="str">
            <v>9/4/2019</v>
          </cell>
          <cell r="D2004">
            <v>11</v>
          </cell>
          <cell r="E2004">
            <v>0.97642689943313599</v>
          </cell>
          <cell r="F2004">
            <v>0.7953072190284729</v>
          </cell>
          <cell r="G2004">
            <v>4.7118455171585083E-2</v>
          </cell>
          <cell r="H2004">
            <v>89.375469314081116</v>
          </cell>
        </row>
        <row r="2005">
          <cell r="A2005" t="str">
            <v/>
          </cell>
          <cell r="B2005" t="str">
            <v>LCA: Outside</v>
          </cell>
          <cell r="C2005" t="str">
            <v>9/4/2019</v>
          </cell>
          <cell r="D2005">
            <v>12</v>
          </cell>
          <cell r="E2005">
            <v>1.2357983589172363</v>
          </cell>
          <cell r="F2005">
            <v>1.0712149143218994</v>
          </cell>
          <cell r="G2005">
            <v>5.382157489657402E-2</v>
          </cell>
          <cell r="H2005">
            <v>93.299449458485455</v>
          </cell>
        </row>
        <row r="2006">
          <cell r="A2006" t="str">
            <v/>
          </cell>
          <cell r="B2006" t="str">
            <v>LCA: Outside</v>
          </cell>
          <cell r="C2006" t="str">
            <v>9/4/2019</v>
          </cell>
          <cell r="D2006">
            <v>13</v>
          </cell>
          <cell r="E2006">
            <v>1.5190002918243408</v>
          </cell>
          <cell r="F2006">
            <v>1.4404342174530029</v>
          </cell>
          <cell r="G2006">
            <v>5.8056607842445374E-2</v>
          </cell>
          <cell r="H2006">
            <v>96.907815884475085</v>
          </cell>
        </row>
        <row r="2007">
          <cell r="A2007" t="str">
            <v/>
          </cell>
          <cell r="B2007" t="str">
            <v>LCA: Outside</v>
          </cell>
          <cell r="C2007" t="str">
            <v>9/4/2019</v>
          </cell>
          <cell r="D2007">
            <v>14</v>
          </cell>
          <cell r="E2007">
            <v>1.7870663404464722</v>
          </cell>
          <cell r="F2007">
            <v>1.6600272655487061</v>
          </cell>
          <cell r="G2007">
            <v>6.181403249502182E-2</v>
          </cell>
          <cell r="H2007">
            <v>97.742563176896752</v>
          </cell>
        </row>
        <row r="2008">
          <cell r="A2008" t="str">
            <v/>
          </cell>
          <cell r="B2008" t="str">
            <v>LCA: Outside</v>
          </cell>
          <cell r="C2008" t="str">
            <v>9/4/2019</v>
          </cell>
          <cell r="D2008">
            <v>15</v>
          </cell>
          <cell r="E2008">
            <v>2.1163120269775391</v>
          </cell>
          <cell r="F2008">
            <v>1.8951656818389893</v>
          </cell>
          <cell r="G2008">
            <v>6.3816726207733154E-2</v>
          </cell>
          <cell r="H2008">
            <v>98.370568592056387</v>
          </cell>
        </row>
        <row r="2009">
          <cell r="A2009" t="str">
            <v/>
          </cell>
          <cell r="B2009" t="str">
            <v>LCA: Outside</v>
          </cell>
          <cell r="C2009" t="str">
            <v>9/4/2019</v>
          </cell>
          <cell r="D2009">
            <v>16</v>
          </cell>
          <cell r="E2009">
            <v>2.4262080192565918</v>
          </cell>
          <cell r="F2009">
            <v>2.2746791839599609</v>
          </cell>
          <cell r="G2009">
            <v>6.5602384507656097E-2</v>
          </cell>
          <cell r="H2009">
            <v>98.379476534297041</v>
          </cell>
        </row>
        <row r="2010">
          <cell r="A2010" t="str">
            <v/>
          </cell>
          <cell r="B2010" t="str">
            <v>LCA: Outside</v>
          </cell>
          <cell r="C2010" t="str">
            <v>9/4/2019</v>
          </cell>
          <cell r="D2010">
            <v>17</v>
          </cell>
          <cell r="E2010">
            <v>2.7025353908538818</v>
          </cell>
          <cell r="F2010">
            <v>2.6291003227233887</v>
          </cell>
          <cell r="G2010">
            <v>6.4947202801704407E-2</v>
          </cell>
          <cell r="H2010">
            <v>97.360532490974393</v>
          </cell>
        </row>
        <row r="2011">
          <cell r="A2011" t="str">
            <v/>
          </cell>
          <cell r="B2011" t="str">
            <v>LCA: Outside</v>
          </cell>
          <cell r="C2011" t="str">
            <v>9/4/2019</v>
          </cell>
          <cell r="D2011">
            <v>18</v>
          </cell>
          <cell r="E2011">
            <v>2.8140745162963867</v>
          </cell>
          <cell r="F2011">
            <v>1.7555563449859619</v>
          </cell>
          <cell r="G2011">
            <v>6.4491234719753265E-2</v>
          </cell>
          <cell r="H2011">
            <v>95.139837545127236</v>
          </cell>
        </row>
        <row r="2012">
          <cell r="A2012" t="str">
            <v/>
          </cell>
          <cell r="B2012" t="str">
            <v>LCA: Outside</v>
          </cell>
          <cell r="C2012" t="str">
            <v>9/4/2019</v>
          </cell>
          <cell r="D2012">
            <v>19</v>
          </cell>
          <cell r="E2012">
            <v>2.8565974235534668</v>
          </cell>
          <cell r="F2012">
            <v>2.347074031829834</v>
          </cell>
          <cell r="G2012">
            <v>6.2689200043678284E-2</v>
          </cell>
          <cell r="H2012">
            <v>90.644566787002645</v>
          </cell>
        </row>
        <row r="2013">
          <cell r="A2013" t="str">
            <v/>
          </cell>
          <cell r="B2013" t="str">
            <v>LCA: Outside</v>
          </cell>
          <cell r="C2013" t="str">
            <v>9/4/2019</v>
          </cell>
          <cell r="D2013">
            <v>20</v>
          </cell>
          <cell r="E2013">
            <v>2.7548058032989502</v>
          </cell>
          <cell r="F2013">
            <v>2.3020079135894775</v>
          </cell>
          <cell r="G2013">
            <v>5.9055779129266739E-2</v>
          </cell>
          <cell r="H2013">
            <v>87.344783393500563</v>
          </cell>
        </row>
        <row r="2014">
          <cell r="A2014" t="str">
            <v/>
          </cell>
          <cell r="B2014" t="str">
            <v>LCA: Outside</v>
          </cell>
          <cell r="C2014" t="str">
            <v>9/4/2019</v>
          </cell>
          <cell r="D2014">
            <v>21</v>
          </cell>
          <cell r="E2014">
            <v>2.6157686710357666</v>
          </cell>
          <cell r="F2014">
            <v>2.3474051952362061</v>
          </cell>
          <cell r="G2014">
            <v>5.6805483996868134E-2</v>
          </cell>
          <cell r="H2014">
            <v>86.130983754511334</v>
          </cell>
        </row>
        <row r="2015">
          <cell r="A2015" t="str">
            <v/>
          </cell>
          <cell r="B2015" t="str">
            <v>LCA: Outside</v>
          </cell>
          <cell r="C2015" t="str">
            <v>9/4/2019</v>
          </cell>
          <cell r="D2015">
            <v>22</v>
          </cell>
          <cell r="E2015">
            <v>2.4636893272399902</v>
          </cell>
          <cell r="F2015">
            <v>2.9717211723327637</v>
          </cell>
          <cell r="G2015">
            <v>5.524773895740509E-2</v>
          </cell>
          <cell r="H2015">
            <v>84.995514440433155</v>
          </cell>
        </row>
        <row r="2016">
          <cell r="A2016" t="str">
            <v/>
          </cell>
          <cell r="B2016" t="str">
            <v>LCA: Outside</v>
          </cell>
          <cell r="C2016" t="str">
            <v>9/4/2019</v>
          </cell>
          <cell r="D2016">
            <v>23</v>
          </cell>
          <cell r="E2016">
            <v>2.1026368141174316</v>
          </cell>
          <cell r="F2016">
            <v>2.3175013065338135</v>
          </cell>
          <cell r="G2016">
            <v>5.2471932023763657E-2</v>
          </cell>
          <cell r="H2016">
            <v>83.9364530685924</v>
          </cell>
        </row>
        <row r="2017">
          <cell r="A2017" t="str">
            <v/>
          </cell>
          <cell r="B2017" t="str">
            <v>LCA: Outside</v>
          </cell>
          <cell r="C2017" t="str">
            <v>9/4/2019</v>
          </cell>
          <cell r="D2017">
            <v>24</v>
          </cell>
          <cell r="E2017">
            <v>1.8437943458557129</v>
          </cell>
          <cell r="F2017">
            <v>1.8867779970169067</v>
          </cell>
          <cell r="G2017">
            <v>4.6201217919588089E-2</v>
          </cell>
          <cell r="H2017">
            <v>81.763095667869308</v>
          </cell>
        </row>
        <row r="2018">
          <cell r="A2018" t="str">
            <v/>
          </cell>
          <cell r="B2018" t="str">
            <v>LCA: Outside</v>
          </cell>
          <cell r="C2018" t="str">
            <v>9/5/2019</v>
          </cell>
          <cell r="D2018">
            <v>1</v>
          </cell>
          <cell r="E2018">
            <v>1.667682409286499</v>
          </cell>
          <cell r="F2018">
            <v>1.5530329942703247</v>
          </cell>
          <cell r="G2018">
            <v>4.0758378803730011E-2</v>
          </cell>
          <cell r="H2018">
            <v>80.68821299639076</v>
          </cell>
        </row>
        <row r="2019">
          <cell r="A2019" t="str">
            <v/>
          </cell>
          <cell r="B2019" t="str">
            <v>LCA: Outside</v>
          </cell>
          <cell r="C2019" t="str">
            <v>9/5/2019</v>
          </cell>
          <cell r="D2019">
            <v>2</v>
          </cell>
          <cell r="E2019">
            <v>1.4086133241653442</v>
          </cell>
          <cell r="F2019">
            <v>1.3793042898178101</v>
          </cell>
          <cell r="G2019">
            <v>3.6222208291292191E-2</v>
          </cell>
          <cell r="H2019">
            <v>79.828294223826745</v>
          </cell>
        </row>
        <row r="2020">
          <cell r="A2020" t="str">
            <v/>
          </cell>
          <cell r="B2020" t="str">
            <v>LCA: Outside</v>
          </cell>
          <cell r="C2020" t="str">
            <v>9/5/2019</v>
          </cell>
          <cell r="D2020">
            <v>3</v>
          </cell>
          <cell r="E2020">
            <v>1.2800672054290771</v>
          </cell>
          <cell r="F2020">
            <v>1.2523577213287354</v>
          </cell>
          <cell r="G2020">
            <v>3.3271577209234238E-2</v>
          </cell>
          <cell r="H2020">
            <v>78.360776173284052</v>
          </cell>
        </row>
        <row r="2021">
          <cell r="A2021" t="str">
            <v/>
          </cell>
          <cell r="B2021" t="str">
            <v>LCA: Outside</v>
          </cell>
          <cell r="C2021" t="str">
            <v>9/5/2019</v>
          </cell>
          <cell r="D2021">
            <v>4</v>
          </cell>
          <cell r="E2021">
            <v>1.1647933721542358</v>
          </cell>
          <cell r="F2021">
            <v>1.1930981874465942</v>
          </cell>
          <cell r="G2021">
            <v>3.0409177765250206E-2</v>
          </cell>
          <cell r="H2021">
            <v>78.056164259927286</v>
          </cell>
        </row>
        <row r="2022">
          <cell r="A2022" t="str">
            <v/>
          </cell>
          <cell r="B2022" t="str">
            <v>LCA: Outside</v>
          </cell>
          <cell r="C2022" t="str">
            <v>9/5/2019</v>
          </cell>
          <cell r="D2022">
            <v>5</v>
          </cell>
          <cell r="E2022">
            <v>1.1457635164260864</v>
          </cell>
          <cell r="F2022">
            <v>1.0929327011108398</v>
          </cell>
          <cell r="G2022">
            <v>2.8658872470259666E-2</v>
          </cell>
          <cell r="H2022">
            <v>77.677933212996791</v>
          </cell>
        </row>
        <row r="2023">
          <cell r="A2023" t="str">
            <v/>
          </cell>
          <cell r="B2023" t="str">
            <v>LCA: Outside</v>
          </cell>
          <cell r="C2023" t="str">
            <v>9/5/2019</v>
          </cell>
          <cell r="D2023">
            <v>6</v>
          </cell>
          <cell r="E2023">
            <v>1.0627331733703613</v>
          </cell>
          <cell r="F2023">
            <v>1.051139235496521</v>
          </cell>
          <cell r="G2023">
            <v>2.7876544743776321E-2</v>
          </cell>
          <cell r="H2023">
            <v>76.732256317690499</v>
          </cell>
        </row>
        <row r="2024">
          <cell r="A2024" t="str">
            <v/>
          </cell>
          <cell r="B2024" t="str">
            <v>LCA: Outside</v>
          </cell>
          <cell r="C2024" t="str">
            <v>9/5/2019</v>
          </cell>
          <cell r="D2024">
            <v>7</v>
          </cell>
          <cell r="E2024">
            <v>1.0550764799118042</v>
          </cell>
          <cell r="F2024">
            <v>1.0667109489440918</v>
          </cell>
          <cell r="G2024">
            <v>2.8242256492376328E-2</v>
          </cell>
          <cell r="H2024">
            <v>76.164765342960038</v>
          </cell>
        </row>
        <row r="2025">
          <cell r="A2025" t="str">
            <v/>
          </cell>
          <cell r="B2025" t="str">
            <v>LCA: Outside</v>
          </cell>
          <cell r="C2025" t="str">
            <v>9/5/2019</v>
          </cell>
          <cell r="D2025">
            <v>8</v>
          </cell>
          <cell r="E2025">
            <v>0.9646649956703186</v>
          </cell>
          <cell r="F2025">
            <v>0.97780495882034302</v>
          </cell>
          <cell r="G2025">
            <v>3.0187405645847321E-2</v>
          </cell>
          <cell r="H2025">
            <v>78.279981949457152</v>
          </cell>
        </row>
        <row r="2026">
          <cell r="A2026" t="str">
            <v/>
          </cell>
          <cell r="B2026" t="str">
            <v>LCA: Outside</v>
          </cell>
          <cell r="C2026" t="str">
            <v>9/5/2019</v>
          </cell>
          <cell r="D2026">
            <v>9</v>
          </cell>
          <cell r="E2026">
            <v>0.88207167387008667</v>
          </cell>
          <cell r="F2026">
            <v>0.80429190397262573</v>
          </cell>
          <cell r="G2026">
            <v>3.5448506474494934E-2</v>
          </cell>
          <cell r="H2026">
            <v>80.31848375451257</v>
          </cell>
        </row>
        <row r="2027">
          <cell r="A2027" t="str">
            <v/>
          </cell>
          <cell r="B2027" t="str">
            <v>LCA: Outside</v>
          </cell>
          <cell r="C2027" t="str">
            <v>9/5/2019</v>
          </cell>
          <cell r="D2027">
            <v>10</v>
          </cell>
          <cell r="E2027">
            <v>0.88342338800430298</v>
          </cell>
          <cell r="F2027">
            <v>0.76741451025009155</v>
          </cell>
          <cell r="G2027">
            <v>4.0585450828075409E-2</v>
          </cell>
          <cell r="H2027">
            <v>83.267590252707748</v>
          </cell>
        </row>
        <row r="2028">
          <cell r="A2028" t="str">
            <v/>
          </cell>
          <cell r="B2028" t="str">
            <v>LCA: Outside</v>
          </cell>
          <cell r="C2028" t="str">
            <v>9/5/2019</v>
          </cell>
          <cell r="D2028">
            <v>11</v>
          </cell>
          <cell r="E2028">
            <v>0.98616540431976318</v>
          </cell>
          <cell r="F2028">
            <v>0.88618195056915283</v>
          </cell>
          <cell r="G2028">
            <v>4.752790555357933E-2</v>
          </cell>
          <cell r="H2028">
            <v>86.058628158843106</v>
          </cell>
        </row>
        <row r="2029">
          <cell r="A2029" t="str">
            <v/>
          </cell>
          <cell r="B2029" t="str">
            <v>LCA: Outside</v>
          </cell>
          <cell r="C2029" t="str">
            <v>9/5/2019</v>
          </cell>
          <cell r="D2029">
            <v>12</v>
          </cell>
          <cell r="E2029">
            <v>1.1105026006698608</v>
          </cell>
          <cell r="F2029">
            <v>0.96811240911483765</v>
          </cell>
          <cell r="G2029">
            <v>5.3819704800844193E-2</v>
          </cell>
          <cell r="H2029">
            <v>88.658727436823909</v>
          </cell>
        </row>
        <row r="2030">
          <cell r="A2030" t="str">
            <v/>
          </cell>
          <cell r="B2030" t="str">
            <v>LCA: Outside</v>
          </cell>
          <cell r="C2030" t="str">
            <v>9/5/2019</v>
          </cell>
          <cell r="D2030">
            <v>13</v>
          </cell>
          <cell r="E2030">
            <v>1.2912684679031372</v>
          </cell>
          <cell r="F2030">
            <v>1.0687894821166992</v>
          </cell>
          <cell r="G2030">
            <v>5.7020075619220734E-2</v>
          </cell>
          <cell r="H2030">
            <v>90.987779783393364</v>
          </cell>
        </row>
        <row r="2031">
          <cell r="A2031" t="str">
            <v/>
          </cell>
          <cell r="B2031" t="str">
            <v>LCA: Outside</v>
          </cell>
          <cell r="C2031" t="str">
            <v>9/5/2019</v>
          </cell>
          <cell r="D2031">
            <v>14</v>
          </cell>
          <cell r="E2031">
            <v>1.6586672067642212</v>
          </cell>
          <cell r="F2031">
            <v>1.3666074275970459</v>
          </cell>
          <cell r="G2031">
            <v>6.1274170875549316E-2</v>
          </cell>
          <cell r="H2031">
            <v>93.705144404333012</v>
          </cell>
        </row>
        <row r="2032">
          <cell r="A2032" t="str">
            <v/>
          </cell>
          <cell r="B2032" t="str">
            <v>LCA: Outside</v>
          </cell>
          <cell r="C2032" t="str">
            <v>9/5/2019</v>
          </cell>
          <cell r="D2032">
            <v>15</v>
          </cell>
          <cell r="E2032">
            <v>1.9422502517700195</v>
          </cell>
          <cell r="F2032">
            <v>1.5992144346237183</v>
          </cell>
          <cell r="G2032">
            <v>6.3129693269729614E-2</v>
          </cell>
          <cell r="H2032">
            <v>90.066064981948372</v>
          </cell>
        </row>
        <row r="2033">
          <cell r="A2033" t="str">
            <v/>
          </cell>
          <cell r="B2033" t="str">
            <v>LCA: Outside</v>
          </cell>
          <cell r="C2033" t="str">
            <v>9/5/2019</v>
          </cell>
          <cell r="D2033">
            <v>16</v>
          </cell>
          <cell r="E2033">
            <v>2.2134737968444824</v>
          </cell>
          <cell r="F2033">
            <v>1.9197674989700317</v>
          </cell>
          <cell r="G2033">
            <v>6.603771448135376E-2</v>
          </cell>
          <cell r="H2033">
            <v>87.436028880865095</v>
          </cell>
        </row>
        <row r="2034">
          <cell r="A2034" t="str">
            <v/>
          </cell>
          <cell r="B2034" t="str">
            <v>LCA: Outside</v>
          </cell>
          <cell r="C2034" t="str">
            <v>9/5/2019</v>
          </cell>
          <cell r="D2034">
            <v>17</v>
          </cell>
          <cell r="E2034">
            <v>2.364232063293457</v>
          </cell>
          <cell r="F2034">
            <v>2.2053747177124023</v>
          </cell>
          <cell r="G2034">
            <v>6.4941182732582092E-2</v>
          </cell>
          <cell r="H2034">
            <v>87.377003610109327</v>
          </cell>
        </row>
        <row r="2035">
          <cell r="A2035" t="str">
            <v/>
          </cell>
          <cell r="B2035" t="str">
            <v>LCA: Outside</v>
          </cell>
          <cell r="C2035" t="str">
            <v>9/5/2019</v>
          </cell>
          <cell r="D2035">
            <v>18</v>
          </cell>
          <cell r="E2035">
            <v>2.5297822952270508</v>
          </cell>
          <cell r="F2035">
            <v>1.5747021436691284</v>
          </cell>
          <cell r="G2035">
            <v>6.4294591546058655E-2</v>
          </cell>
          <cell r="H2035">
            <v>87.956155234657189</v>
          </cell>
        </row>
        <row r="2036">
          <cell r="A2036" t="str">
            <v/>
          </cell>
          <cell r="B2036" t="str">
            <v>LCA: Outside</v>
          </cell>
          <cell r="C2036" t="str">
            <v>9/5/2019</v>
          </cell>
          <cell r="D2036">
            <v>19</v>
          </cell>
          <cell r="E2036">
            <v>2.568911075592041</v>
          </cell>
          <cell r="F2036">
            <v>2.0135505199432373</v>
          </cell>
          <cell r="G2036">
            <v>6.2623485922813416E-2</v>
          </cell>
          <cell r="H2036">
            <v>87.644602888087874</v>
          </cell>
        </row>
        <row r="2037">
          <cell r="A2037" t="str">
            <v/>
          </cell>
          <cell r="B2037" t="str">
            <v>LCA: Outside</v>
          </cell>
          <cell r="C2037" t="str">
            <v>9/5/2019</v>
          </cell>
          <cell r="D2037">
            <v>20</v>
          </cell>
          <cell r="E2037">
            <v>2.5016868114471436</v>
          </cell>
          <cell r="F2037">
            <v>2.0472936630249023</v>
          </cell>
          <cell r="G2037">
            <v>5.8705199509859085E-2</v>
          </cell>
          <cell r="H2037">
            <v>84.083086642598573</v>
          </cell>
        </row>
        <row r="2038">
          <cell r="A2038" t="str">
            <v/>
          </cell>
          <cell r="B2038" t="str">
            <v>LCA: Outside</v>
          </cell>
          <cell r="C2038" t="str">
            <v>9/5/2019</v>
          </cell>
          <cell r="D2038">
            <v>21</v>
          </cell>
          <cell r="E2038">
            <v>2.3575830459594727</v>
          </cell>
          <cell r="F2038">
            <v>2.1113371849060059</v>
          </cell>
          <cell r="G2038">
            <v>5.649334192276001E-2</v>
          </cell>
          <cell r="H2038">
            <v>81.88527978339458</v>
          </cell>
        </row>
        <row r="2039">
          <cell r="A2039" t="str">
            <v/>
          </cell>
          <cell r="B2039" t="str">
            <v>LCA: Outside</v>
          </cell>
          <cell r="C2039" t="str">
            <v>9/5/2019</v>
          </cell>
          <cell r="D2039">
            <v>22</v>
          </cell>
          <cell r="E2039">
            <v>2.2024104595184326</v>
          </cell>
          <cell r="F2039">
            <v>2.719613790512085</v>
          </cell>
          <cell r="G2039">
            <v>5.5087491869926453E-2</v>
          </cell>
          <cell r="H2039">
            <v>81.010821299639503</v>
          </cell>
        </row>
        <row r="2040">
          <cell r="A2040" t="str">
            <v/>
          </cell>
          <cell r="B2040" t="str">
            <v>LCA: Outside</v>
          </cell>
          <cell r="C2040" t="str">
            <v>9/5/2019</v>
          </cell>
          <cell r="D2040">
            <v>23</v>
          </cell>
          <cell r="E2040">
            <v>1.9701355695724487</v>
          </cell>
          <cell r="F2040">
            <v>2.1457357406616211</v>
          </cell>
          <cell r="G2040">
            <v>5.1063623279333115E-2</v>
          </cell>
          <cell r="H2040">
            <v>79.995225631769003</v>
          </cell>
        </row>
        <row r="2041">
          <cell r="A2041" t="str">
            <v/>
          </cell>
          <cell r="B2041" t="str">
            <v>LCA: Outside</v>
          </cell>
          <cell r="C2041" t="str">
            <v>9/5/2019</v>
          </cell>
          <cell r="D2041">
            <v>24</v>
          </cell>
          <cell r="E2041">
            <v>1.6201611757278442</v>
          </cell>
          <cell r="F2041">
            <v>1.7210465669631958</v>
          </cell>
          <cell r="G2041">
            <v>4.5376811176538467E-2</v>
          </cell>
          <cell r="H2041">
            <v>78.445740072202454</v>
          </cell>
        </row>
        <row r="2042">
          <cell r="A2042" t="str">
            <v/>
          </cell>
          <cell r="B2042" t="str">
            <v>LCA: Outside</v>
          </cell>
          <cell r="C2042" t="str">
            <v>9/13/2019</v>
          </cell>
          <cell r="D2042">
            <v>1</v>
          </cell>
          <cell r="E2042">
            <v>0.92820537090301514</v>
          </cell>
          <cell r="F2042">
            <v>0.96470439434051514</v>
          </cell>
          <cell r="G2042">
            <v>3.7448424845933914E-2</v>
          </cell>
          <cell r="H2042">
            <v>69.615413669064807</v>
          </cell>
        </row>
        <row r="2043">
          <cell r="A2043" t="str">
            <v/>
          </cell>
          <cell r="B2043" t="str">
            <v>LCA: Outside</v>
          </cell>
          <cell r="C2043" t="str">
            <v>9/13/2019</v>
          </cell>
          <cell r="D2043">
            <v>2</v>
          </cell>
          <cell r="E2043">
            <v>0.81789189577102661</v>
          </cell>
          <cell r="F2043">
            <v>0.82405591011047363</v>
          </cell>
          <cell r="G2043">
            <v>3.1578805297613144E-2</v>
          </cell>
          <cell r="H2043">
            <v>68.07951438848859</v>
          </cell>
        </row>
        <row r="2044">
          <cell r="A2044" t="str">
            <v/>
          </cell>
          <cell r="B2044" t="str">
            <v>LCA: Outside</v>
          </cell>
          <cell r="C2044" t="str">
            <v>9/13/2019</v>
          </cell>
          <cell r="D2044">
            <v>3</v>
          </cell>
          <cell r="E2044">
            <v>0.73816043138504028</v>
          </cell>
          <cell r="F2044">
            <v>0.74879217147827148</v>
          </cell>
          <cell r="G2044">
            <v>2.8972024098038673E-2</v>
          </cell>
          <cell r="H2044">
            <v>65.609820143884477</v>
          </cell>
        </row>
        <row r="2045">
          <cell r="A2045" t="str">
            <v/>
          </cell>
          <cell r="B2045" t="str">
            <v>LCA: Outside</v>
          </cell>
          <cell r="C2045" t="str">
            <v>9/13/2019</v>
          </cell>
          <cell r="D2045">
            <v>4</v>
          </cell>
          <cell r="E2045">
            <v>0.6801760196685791</v>
          </cell>
          <cell r="F2045">
            <v>0.71063977479934692</v>
          </cell>
          <cell r="G2045">
            <v>2.5700045749545097E-2</v>
          </cell>
          <cell r="H2045">
            <v>65.3308902877706</v>
          </cell>
        </row>
        <row r="2046">
          <cell r="A2046" t="str">
            <v/>
          </cell>
          <cell r="B2046" t="str">
            <v>LCA: Outside</v>
          </cell>
          <cell r="C2046" t="str">
            <v>9/13/2019</v>
          </cell>
          <cell r="D2046">
            <v>5</v>
          </cell>
          <cell r="E2046">
            <v>0.65226823091506958</v>
          </cell>
          <cell r="F2046">
            <v>0.68365007638931274</v>
          </cell>
          <cell r="G2046">
            <v>2.3445015773177147E-2</v>
          </cell>
          <cell r="H2046">
            <v>64.470206834533329</v>
          </cell>
        </row>
        <row r="2047">
          <cell r="A2047" t="str">
            <v/>
          </cell>
          <cell r="B2047" t="str">
            <v>LCA: Outside</v>
          </cell>
          <cell r="C2047" t="str">
            <v>9/13/2019</v>
          </cell>
          <cell r="D2047">
            <v>6</v>
          </cell>
          <cell r="E2047">
            <v>0.64298743009567261</v>
          </cell>
          <cell r="F2047">
            <v>0.67817944288253784</v>
          </cell>
          <cell r="G2047">
            <v>2.1732650697231293E-2</v>
          </cell>
          <cell r="H2047">
            <v>62.449550359712994</v>
          </cell>
        </row>
        <row r="2048">
          <cell r="A2048" t="str">
            <v/>
          </cell>
          <cell r="B2048" t="str">
            <v>LCA: Outside</v>
          </cell>
          <cell r="C2048" t="str">
            <v>9/13/2019</v>
          </cell>
          <cell r="D2048">
            <v>7</v>
          </cell>
          <cell r="E2048">
            <v>0.65831327438354492</v>
          </cell>
          <cell r="F2048">
            <v>0.69672787189483643</v>
          </cell>
          <cell r="G2048">
            <v>2.2084571421146393E-2</v>
          </cell>
          <cell r="H2048">
            <v>61.598803956833535</v>
          </cell>
        </row>
        <row r="2049">
          <cell r="A2049" t="str">
            <v/>
          </cell>
          <cell r="B2049" t="str">
            <v>LCA: Outside</v>
          </cell>
          <cell r="C2049" t="str">
            <v>9/13/2019</v>
          </cell>
          <cell r="D2049">
            <v>8</v>
          </cell>
          <cell r="E2049">
            <v>0.55997127294540405</v>
          </cell>
          <cell r="F2049">
            <v>0.59458410739898682</v>
          </cell>
          <cell r="G2049">
            <v>2.632293663918972E-2</v>
          </cell>
          <cell r="H2049">
            <v>64.758075539568722</v>
          </cell>
        </row>
        <row r="2050">
          <cell r="A2050" t="str">
            <v/>
          </cell>
          <cell r="B2050" t="str">
            <v>LCA: Outside</v>
          </cell>
          <cell r="C2050" t="str">
            <v>9/13/2019</v>
          </cell>
          <cell r="D2050">
            <v>9</v>
          </cell>
          <cell r="E2050">
            <v>0.39525270462036133</v>
          </cell>
          <cell r="F2050">
            <v>0.39271068572998047</v>
          </cell>
          <cell r="G2050">
            <v>2.9173716902732849E-2</v>
          </cell>
          <cell r="H2050">
            <v>70.264451438849207</v>
          </cell>
        </row>
        <row r="2051">
          <cell r="A2051" t="str">
            <v/>
          </cell>
          <cell r="B2051" t="str">
            <v>LCA: Outside</v>
          </cell>
          <cell r="C2051" t="str">
            <v>9/13/2019</v>
          </cell>
          <cell r="D2051">
            <v>10</v>
          </cell>
          <cell r="E2051">
            <v>0.24656887352466583</v>
          </cell>
          <cell r="F2051">
            <v>0.25042071938514709</v>
          </cell>
          <cell r="G2051">
            <v>3.5534422844648361E-2</v>
          </cell>
          <cell r="H2051">
            <v>75.660188848920924</v>
          </cell>
        </row>
        <row r="2052">
          <cell r="A2052" t="str">
            <v/>
          </cell>
          <cell r="B2052" t="str">
            <v>LCA: Outside</v>
          </cell>
          <cell r="C2052" t="str">
            <v>9/13/2019</v>
          </cell>
          <cell r="D2052">
            <v>11</v>
          </cell>
          <cell r="E2052">
            <v>0.13202467560768127</v>
          </cell>
          <cell r="F2052">
            <v>0.21624258160591125</v>
          </cell>
          <cell r="G2052">
            <v>4.1195135563611984E-2</v>
          </cell>
          <cell r="H2052">
            <v>81.084316546763858</v>
          </cell>
        </row>
        <row r="2053">
          <cell r="A2053" t="str">
            <v/>
          </cell>
          <cell r="B2053" t="str">
            <v>LCA: Outside</v>
          </cell>
          <cell r="C2053" t="str">
            <v>9/13/2019</v>
          </cell>
          <cell r="D2053">
            <v>12</v>
          </cell>
          <cell r="E2053">
            <v>0.1851511150598526</v>
          </cell>
          <cell r="F2053">
            <v>0.26662212610244751</v>
          </cell>
          <cell r="G2053">
            <v>4.783601313829422E-2</v>
          </cell>
          <cell r="H2053">
            <v>84.898399280576314</v>
          </cell>
        </row>
        <row r="2054">
          <cell r="A2054" t="str">
            <v/>
          </cell>
          <cell r="B2054" t="str">
            <v>LCA: Outside</v>
          </cell>
          <cell r="C2054" t="str">
            <v>9/13/2019</v>
          </cell>
          <cell r="D2054">
            <v>13</v>
          </cell>
          <cell r="E2054">
            <v>0.37183904647827148</v>
          </cell>
          <cell r="F2054">
            <v>0.40916889905929565</v>
          </cell>
          <cell r="G2054">
            <v>5.2821241319179535E-2</v>
          </cell>
          <cell r="H2054">
            <v>87.641276978415775</v>
          </cell>
        </row>
        <row r="2055">
          <cell r="A2055" t="str">
            <v/>
          </cell>
          <cell r="B2055" t="str">
            <v>LCA: Outside</v>
          </cell>
          <cell r="C2055" t="str">
            <v>9/13/2019</v>
          </cell>
          <cell r="D2055">
            <v>14</v>
          </cell>
          <cell r="E2055">
            <v>0.60258805751800537</v>
          </cell>
          <cell r="F2055">
            <v>0.64227563142776489</v>
          </cell>
          <cell r="G2055">
            <v>5.6812606751918793E-2</v>
          </cell>
          <cell r="H2055">
            <v>89.595233812948294</v>
          </cell>
        </row>
        <row r="2056">
          <cell r="A2056" t="str">
            <v/>
          </cell>
          <cell r="B2056" t="str">
            <v>LCA: Outside</v>
          </cell>
          <cell r="C2056" t="str">
            <v>9/13/2019</v>
          </cell>
          <cell r="D2056">
            <v>15</v>
          </cell>
          <cell r="E2056">
            <v>0.93995541334152222</v>
          </cell>
          <cell r="F2056">
            <v>1.0237166881561279</v>
          </cell>
          <cell r="G2056">
            <v>5.8997288346290588E-2</v>
          </cell>
          <cell r="H2056">
            <v>90.931384892086356</v>
          </cell>
        </row>
        <row r="2057">
          <cell r="A2057" t="str">
            <v/>
          </cell>
          <cell r="B2057" t="str">
            <v>LCA: Outside</v>
          </cell>
          <cell r="C2057" t="str">
            <v>9/13/2019</v>
          </cell>
          <cell r="D2057">
            <v>16</v>
          </cell>
          <cell r="E2057">
            <v>1.3653824329376221</v>
          </cell>
          <cell r="F2057">
            <v>1.4011582136154175</v>
          </cell>
          <cell r="G2057">
            <v>6.1245206743478775E-2</v>
          </cell>
          <cell r="H2057">
            <v>91.970863309353504</v>
          </cell>
        </row>
        <row r="2058">
          <cell r="A2058" t="str">
            <v/>
          </cell>
          <cell r="B2058" t="str">
            <v>LCA: Outside</v>
          </cell>
          <cell r="C2058" t="str">
            <v>9/13/2019</v>
          </cell>
          <cell r="D2058">
            <v>17</v>
          </cell>
          <cell r="E2058">
            <v>1.715406060218811</v>
          </cell>
          <cell r="F2058">
            <v>1.8212239742279053</v>
          </cell>
          <cell r="G2058">
            <v>6.1174999922513962E-2</v>
          </cell>
          <cell r="H2058">
            <v>92.035161870501994</v>
          </cell>
        </row>
        <row r="2059">
          <cell r="A2059" t="str">
            <v/>
          </cell>
          <cell r="B2059" t="str">
            <v>LCA: Outside</v>
          </cell>
          <cell r="C2059" t="str">
            <v>9/13/2019</v>
          </cell>
          <cell r="D2059">
            <v>18</v>
          </cell>
          <cell r="E2059">
            <v>2.0463237762451172</v>
          </cell>
          <cell r="F2059">
            <v>2.1106092929840088</v>
          </cell>
          <cell r="G2059">
            <v>6.0451913625001907E-2</v>
          </cell>
          <cell r="H2059">
            <v>91.891546762591076</v>
          </cell>
        </row>
        <row r="2060">
          <cell r="A2060" t="str">
            <v/>
          </cell>
          <cell r="B2060" t="str">
            <v>LCA: Outside</v>
          </cell>
          <cell r="C2060" t="str">
            <v>9/13/2019</v>
          </cell>
          <cell r="D2060">
            <v>19</v>
          </cell>
          <cell r="E2060">
            <v>2.1532058715820313</v>
          </cell>
          <cell r="F2060">
            <v>1.4038988351821899</v>
          </cell>
          <cell r="G2060">
            <v>6.0205135494470596E-2</v>
          </cell>
          <cell r="H2060">
            <v>90.49548561150938</v>
          </cell>
        </row>
        <row r="2061">
          <cell r="A2061" t="str">
            <v/>
          </cell>
          <cell r="B2061" t="str">
            <v>LCA: Outside</v>
          </cell>
          <cell r="C2061" t="str">
            <v>9/13/2019</v>
          </cell>
          <cell r="D2061">
            <v>20</v>
          </cell>
          <cell r="E2061">
            <v>2.0089876651763916</v>
          </cell>
          <cell r="F2061">
            <v>1.5406942367553711</v>
          </cell>
          <cell r="G2061">
            <v>5.7560525834560394E-2</v>
          </cell>
          <cell r="H2061">
            <v>86.582787769783863</v>
          </cell>
        </row>
        <row r="2062">
          <cell r="A2062" t="str">
            <v/>
          </cell>
          <cell r="B2062" t="str">
            <v>LCA: Outside</v>
          </cell>
          <cell r="C2062" t="str">
            <v>9/13/2019</v>
          </cell>
          <cell r="D2062">
            <v>21</v>
          </cell>
          <cell r="E2062">
            <v>1.933280348777771</v>
          </cell>
          <cell r="F2062">
            <v>2.2642581462860107</v>
          </cell>
          <cell r="G2062">
            <v>5.5897381156682968E-2</v>
          </cell>
          <cell r="H2062">
            <v>82.73318345323591</v>
          </cell>
        </row>
        <row r="2063">
          <cell r="A2063" t="str">
            <v/>
          </cell>
          <cell r="B2063" t="str">
            <v>LCA: Outside</v>
          </cell>
          <cell r="C2063" t="str">
            <v>9/13/2019</v>
          </cell>
          <cell r="D2063">
            <v>22</v>
          </cell>
          <cell r="E2063">
            <v>1.7043565511703491</v>
          </cell>
          <cell r="F2063">
            <v>1.8148245811462402</v>
          </cell>
          <cell r="G2063">
            <v>5.1784928888082504E-2</v>
          </cell>
          <cell r="H2063">
            <v>79.002508992806042</v>
          </cell>
        </row>
        <row r="2064">
          <cell r="A2064" t="str">
            <v/>
          </cell>
          <cell r="B2064" t="str">
            <v>LCA: Outside</v>
          </cell>
          <cell r="C2064" t="str">
            <v>9/13/2019</v>
          </cell>
          <cell r="D2064">
            <v>23</v>
          </cell>
          <cell r="E2064">
            <v>1.506344199180603</v>
          </cell>
          <cell r="F2064">
            <v>1.4696108102798462</v>
          </cell>
          <cell r="G2064">
            <v>4.6529166400432587E-2</v>
          </cell>
          <cell r="H2064">
            <v>76.544010791366858</v>
          </cell>
        </row>
        <row r="2065">
          <cell r="A2065" t="str">
            <v/>
          </cell>
          <cell r="B2065" t="str">
            <v>LCA: Outside</v>
          </cell>
          <cell r="C2065" t="str">
            <v>9/13/2019</v>
          </cell>
          <cell r="D2065">
            <v>24</v>
          </cell>
          <cell r="E2065">
            <v>1.233366847038269</v>
          </cell>
          <cell r="F2065">
            <v>1.2693374156951904</v>
          </cell>
          <cell r="G2065">
            <v>4.2777564376592636E-2</v>
          </cell>
          <cell r="H2065">
            <v>74.217841726618587</v>
          </cell>
        </row>
        <row r="2066">
          <cell r="A2066" t="str">
            <v/>
          </cell>
          <cell r="B2066" t="str">
            <v>LCA: Outside</v>
          </cell>
          <cell r="C2066" t="str">
            <v>9/24/2019 (5pm-8pm)</v>
          </cell>
          <cell r="D2066">
            <v>1</v>
          </cell>
          <cell r="E2066">
            <v>0.83576667308807373</v>
          </cell>
          <cell r="F2066">
            <v>0.86344408988952637</v>
          </cell>
          <cell r="G2066">
            <v>3.2156620174646378E-2</v>
          </cell>
          <cell r="H2066">
            <v>64.768288770052493</v>
          </cell>
        </row>
        <row r="2067">
          <cell r="A2067" t="str">
            <v/>
          </cell>
          <cell r="B2067" t="str">
            <v>LCA: Outside</v>
          </cell>
          <cell r="C2067" t="str">
            <v>9/24/2019 (5pm-8pm)</v>
          </cell>
          <cell r="D2067">
            <v>2</v>
          </cell>
          <cell r="E2067">
            <v>0.71213328838348389</v>
          </cell>
          <cell r="F2067">
            <v>0.76402974128723145</v>
          </cell>
          <cell r="G2067">
            <v>2.7738938108086586E-2</v>
          </cell>
          <cell r="H2067">
            <v>63.610080213903011</v>
          </cell>
        </row>
        <row r="2068">
          <cell r="A2068" t="str">
            <v/>
          </cell>
          <cell r="B2068" t="str">
            <v>LCA: Outside</v>
          </cell>
          <cell r="C2068" t="str">
            <v>9/24/2019 (5pm-8pm)</v>
          </cell>
          <cell r="D2068">
            <v>3</v>
          </cell>
          <cell r="E2068">
            <v>0.64761620759963989</v>
          </cell>
          <cell r="F2068">
            <v>0.70179790258407593</v>
          </cell>
          <cell r="G2068">
            <v>2.4808358401060104E-2</v>
          </cell>
          <cell r="H2068">
            <v>62.590516934045141</v>
          </cell>
        </row>
        <row r="2069">
          <cell r="A2069" t="str">
            <v/>
          </cell>
          <cell r="B2069" t="str">
            <v>LCA: Outside</v>
          </cell>
          <cell r="C2069" t="str">
            <v>9/24/2019 (5pm-8pm)</v>
          </cell>
          <cell r="D2069">
            <v>4</v>
          </cell>
          <cell r="E2069">
            <v>0.64863431453704834</v>
          </cell>
          <cell r="F2069">
            <v>0.66446322202682495</v>
          </cell>
          <cell r="G2069">
            <v>2.2654615342617035E-2</v>
          </cell>
          <cell r="H2069">
            <v>62.142647058822298</v>
          </cell>
        </row>
        <row r="2070">
          <cell r="A2070" t="str">
            <v/>
          </cell>
          <cell r="B2070" t="str">
            <v>LCA: Outside</v>
          </cell>
          <cell r="C2070" t="str">
            <v>9/24/2019 (5pm-8pm)</v>
          </cell>
          <cell r="D2070">
            <v>5</v>
          </cell>
          <cell r="E2070">
            <v>0.61088186502456665</v>
          </cell>
          <cell r="F2070">
            <v>0.64240944385528564</v>
          </cell>
          <cell r="G2070">
            <v>1.854008249938488E-2</v>
          </cell>
          <cell r="H2070">
            <v>61.107361853833289</v>
          </cell>
        </row>
        <row r="2071">
          <cell r="A2071" t="str">
            <v/>
          </cell>
          <cell r="B2071" t="str">
            <v>LCA: Outside</v>
          </cell>
          <cell r="C2071" t="str">
            <v>9/24/2019 (5pm-8pm)</v>
          </cell>
          <cell r="D2071">
            <v>6</v>
          </cell>
          <cell r="E2071">
            <v>0.61002534627914429</v>
          </cell>
          <cell r="F2071">
            <v>0.64878332614898682</v>
          </cell>
          <cell r="G2071">
            <v>1.7490064725279808E-2</v>
          </cell>
          <cell r="H2071">
            <v>60.309607843137819</v>
          </cell>
        </row>
        <row r="2072">
          <cell r="A2072" t="str">
            <v/>
          </cell>
          <cell r="B2072" t="str">
            <v>LCA: Outside</v>
          </cell>
          <cell r="C2072" t="str">
            <v>9/24/2019 (5pm-8pm)</v>
          </cell>
          <cell r="D2072">
            <v>7</v>
          </cell>
          <cell r="E2072">
            <v>0.63792282342910767</v>
          </cell>
          <cell r="F2072">
            <v>0.67640936374664307</v>
          </cell>
          <cell r="G2072">
            <v>1.9453519955277443E-2</v>
          </cell>
          <cell r="H2072">
            <v>59.049411764706171</v>
          </cell>
        </row>
        <row r="2073">
          <cell r="A2073" t="str">
            <v/>
          </cell>
          <cell r="B2073" t="str">
            <v>LCA: Outside</v>
          </cell>
          <cell r="C2073" t="str">
            <v>9/24/2019 (5pm-8pm)</v>
          </cell>
          <cell r="D2073">
            <v>8</v>
          </cell>
          <cell r="E2073">
            <v>0.53175687789916992</v>
          </cell>
          <cell r="F2073">
            <v>0.57541888952255249</v>
          </cell>
          <cell r="G2073">
            <v>2.1374817937612534E-2</v>
          </cell>
          <cell r="H2073">
            <v>61.624572192512751</v>
          </cell>
        </row>
        <row r="2074">
          <cell r="A2074" t="str">
            <v/>
          </cell>
          <cell r="B2074" t="str">
            <v>LCA: Outside</v>
          </cell>
          <cell r="C2074" t="str">
            <v>9/24/2019 (5pm-8pm)</v>
          </cell>
          <cell r="D2074">
            <v>9</v>
          </cell>
          <cell r="E2074">
            <v>0.37801128625869751</v>
          </cell>
          <cell r="F2074">
            <v>0.38237237930297852</v>
          </cell>
          <cell r="G2074">
            <v>2.4267511442303658E-2</v>
          </cell>
          <cell r="H2074">
            <v>66.376194295900703</v>
          </cell>
        </row>
        <row r="2075">
          <cell r="A2075" t="str">
            <v/>
          </cell>
          <cell r="B2075" t="str">
            <v>LCA: Outside</v>
          </cell>
          <cell r="C2075" t="str">
            <v>9/24/2019 (5pm-8pm)</v>
          </cell>
          <cell r="D2075">
            <v>10</v>
          </cell>
          <cell r="E2075">
            <v>0.19007152318954468</v>
          </cell>
          <cell r="F2075">
            <v>0.1876763254404068</v>
          </cell>
          <cell r="G2075">
            <v>2.8457211330533028E-2</v>
          </cell>
          <cell r="H2075">
            <v>71.214999999998795</v>
          </cell>
        </row>
        <row r="2076">
          <cell r="A2076" t="str">
            <v/>
          </cell>
          <cell r="B2076" t="str">
            <v>LCA: Outside</v>
          </cell>
          <cell r="C2076" t="str">
            <v>9/24/2019 (5pm-8pm)</v>
          </cell>
          <cell r="D2076">
            <v>11</v>
          </cell>
          <cell r="E2076">
            <v>7.0780076086521149E-2</v>
          </cell>
          <cell r="F2076">
            <v>8.6990423500537872E-2</v>
          </cell>
          <cell r="G2076">
            <v>3.1853374093770981E-2</v>
          </cell>
          <cell r="H2076">
            <v>76.143645276292133</v>
          </cell>
        </row>
        <row r="2077">
          <cell r="A2077" t="str">
            <v/>
          </cell>
          <cell r="B2077" t="str">
            <v>LCA: Outside</v>
          </cell>
          <cell r="C2077" t="str">
            <v>9/24/2019 (5pm-8pm)</v>
          </cell>
          <cell r="D2077">
            <v>12</v>
          </cell>
          <cell r="E2077">
            <v>2.9789121821522713E-2</v>
          </cell>
          <cell r="F2077">
            <v>9.5194041728973389E-2</v>
          </cell>
          <cell r="G2077">
            <v>3.7414137274026871E-2</v>
          </cell>
          <cell r="H2077">
            <v>80.127682709448621</v>
          </cell>
        </row>
        <row r="2078">
          <cell r="A2078" t="str">
            <v/>
          </cell>
          <cell r="B2078" t="str">
            <v>LCA: Outside</v>
          </cell>
          <cell r="C2078" t="str">
            <v>9/24/2019 (5pm-8pm)</v>
          </cell>
          <cell r="D2078">
            <v>13</v>
          </cell>
          <cell r="E2078">
            <v>0.11317894607782364</v>
          </cell>
          <cell r="F2078">
            <v>0.14923228323459625</v>
          </cell>
          <cell r="G2078">
            <v>4.2743463069200516E-2</v>
          </cell>
          <cell r="H2078">
            <v>83.181711229946416</v>
          </cell>
        </row>
        <row r="2079">
          <cell r="A2079" t="str">
            <v/>
          </cell>
          <cell r="B2079" t="str">
            <v>LCA: Outside</v>
          </cell>
          <cell r="C2079" t="str">
            <v>9/24/2019 (5pm-8pm)</v>
          </cell>
          <cell r="D2079">
            <v>14</v>
          </cell>
          <cell r="E2079">
            <v>0.25215649604797363</v>
          </cell>
          <cell r="F2079">
            <v>0.29390725493431091</v>
          </cell>
          <cell r="G2079">
            <v>4.6117369085550308E-2</v>
          </cell>
          <cell r="H2079">
            <v>84.797575757575885</v>
          </cell>
        </row>
        <row r="2080">
          <cell r="A2080" t="str">
            <v/>
          </cell>
          <cell r="B2080" t="str">
            <v>LCA: Outside</v>
          </cell>
          <cell r="C2080" t="str">
            <v>9/24/2019 (5pm-8pm)</v>
          </cell>
          <cell r="D2080">
            <v>15</v>
          </cell>
          <cell r="E2080">
            <v>0.48494380712509155</v>
          </cell>
          <cell r="F2080">
            <v>0.53227925300598145</v>
          </cell>
          <cell r="G2080">
            <v>5.0432559102773666E-2</v>
          </cell>
          <cell r="H2080">
            <v>86.120606060605567</v>
          </cell>
        </row>
        <row r="2081">
          <cell r="A2081" t="str">
            <v/>
          </cell>
          <cell r="B2081" t="str">
            <v>LCA: Outside</v>
          </cell>
          <cell r="C2081" t="str">
            <v>9/24/2019 (5pm-8pm)</v>
          </cell>
          <cell r="D2081">
            <v>16</v>
          </cell>
          <cell r="E2081">
            <v>0.77136951684951782</v>
          </cell>
          <cell r="F2081">
            <v>0.86888968944549561</v>
          </cell>
          <cell r="G2081">
            <v>5.2465226501226425E-2</v>
          </cell>
          <cell r="H2081">
            <v>87.145240641711098</v>
          </cell>
        </row>
        <row r="2082">
          <cell r="A2082" t="str">
            <v/>
          </cell>
          <cell r="B2082" t="str">
            <v>LCA: Outside</v>
          </cell>
          <cell r="C2082" t="str">
            <v>9/24/2019 (5pm-8pm)</v>
          </cell>
          <cell r="D2082">
            <v>17</v>
          </cell>
          <cell r="E2082">
            <v>1.1829903125762939</v>
          </cell>
          <cell r="F2082">
            <v>1.2132973670959473</v>
          </cell>
          <cell r="G2082">
            <v>5.4007306694984436E-2</v>
          </cell>
          <cell r="H2082">
            <v>87.224884135472493</v>
          </cell>
        </row>
        <row r="2083">
          <cell r="A2083" t="str">
            <v/>
          </cell>
          <cell r="B2083" t="str">
            <v>LCA: Outside</v>
          </cell>
          <cell r="C2083" t="str">
            <v>9/24/2019 (5pm-8pm)</v>
          </cell>
          <cell r="D2083">
            <v>18</v>
          </cell>
          <cell r="E2083">
            <v>1.4789643287658691</v>
          </cell>
          <cell r="F2083">
            <v>1.0602947473526001</v>
          </cell>
          <cell r="G2083">
            <v>5.4904337972402573E-2</v>
          </cell>
          <cell r="H2083">
            <v>86.908663101603111</v>
          </cell>
        </row>
        <row r="2084">
          <cell r="A2084" t="str">
            <v/>
          </cell>
          <cell r="B2084" t="str">
            <v>LCA: Outside</v>
          </cell>
          <cell r="C2084" t="str">
            <v>9/24/2019 (5pm-8pm)</v>
          </cell>
          <cell r="D2084">
            <v>19</v>
          </cell>
          <cell r="E2084">
            <v>1.5914186239242554</v>
          </cell>
          <cell r="F2084">
            <v>1.2968546152114868</v>
          </cell>
          <cell r="G2084">
            <v>5.1625918596982956E-2</v>
          </cell>
          <cell r="H2084">
            <v>85.311925133691375</v>
          </cell>
        </row>
        <row r="2085">
          <cell r="A2085" t="str">
            <v/>
          </cell>
          <cell r="B2085" t="str">
            <v>LCA: Outside</v>
          </cell>
          <cell r="C2085" t="str">
            <v>9/24/2019 (5pm-8pm)</v>
          </cell>
          <cell r="D2085">
            <v>20</v>
          </cell>
          <cell r="E2085">
            <v>1.6607637405395508</v>
          </cell>
          <cell r="F2085">
            <v>1.4425497055053711</v>
          </cell>
          <cell r="G2085">
            <v>4.8784889280796051E-2</v>
          </cell>
          <cell r="H2085">
            <v>82.537691622102088</v>
          </cell>
        </row>
        <row r="2086">
          <cell r="A2086" t="str">
            <v/>
          </cell>
          <cell r="B2086" t="str">
            <v>LCA: Outside</v>
          </cell>
          <cell r="C2086" t="str">
            <v>9/24/2019 (5pm-8pm)</v>
          </cell>
          <cell r="D2086">
            <v>21</v>
          </cell>
          <cell r="E2086">
            <v>1.6537964344024658</v>
          </cell>
          <cell r="F2086">
            <v>1.9179359674453735</v>
          </cell>
          <cell r="G2086">
            <v>4.7911949455738068E-2</v>
          </cell>
          <cell r="H2086">
            <v>79.911604278076268</v>
          </cell>
        </row>
        <row r="2087">
          <cell r="A2087" t="str">
            <v/>
          </cell>
          <cell r="B2087" t="str">
            <v>LCA: Outside</v>
          </cell>
          <cell r="C2087" t="str">
            <v>9/24/2019 (5pm-8pm)</v>
          </cell>
          <cell r="D2087">
            <v>22</v>
          </cell>
          <cell r="E2087">
            <v>1.5124616622924805</v>
          </cell>
          <cell r="F2087">
            <v>1.4770441055297852</v>
          </cell>
          <cell r="G2087">
            <v>4.5276179909706116E-2</v>
          </cell>
          <cell r="H2087">
            <v>76.324411764707108</v>
          </cell>
        </row>
        <row r="2088">
          <cell r="A2088" t="str">
            <v/>
          </cell>
          <cell r="B2088" t="str">
            <v>LCA: Outside</v>
          </cell>
          <cell r="C2088" t="str">
            <v>9/24/2019 (5pm-8pm)</v>
          </cell>
          <cell r="D2088">
            <v>23</v>
          </cell>
          <cell r="E2088">
            <v>1.2115826606750488</v>
          </cell>
          <cell r="F2088">
            <v>1.2378083467483521</v>
          </cell>
          <cell r="G2088">
            <v>4.0539804846048355E-2</v>
          </cell>
          <cell r="H2088">
            <v>72.592156862745995</v>
          </cell>
        </row>
        <row r="2089">
          <cell r="A2089" t="str">
            <v/>
          </cell>
          <cell r="B2089" t="str">
            <v>LCA: Outside</v>
          </cell>
          <cell r="C2089" t="str">
            <v>9/24/2019 (5pm-8pm)</v>
          </cell>
          <cell r="D2089">
            <v>24</v>
          </cell>
          <cell r="E2089">
            <v>1.0156986713409424</v>
          </cell>
          <cell r="F2089">
            <v>1.0447394847869873</v>
          </cell>
          <cell r="G2089">
            <v>3.5877015441656113E-2</v>
          </cell>
          <cell r="H2089">
            <v>70.776844919786967</v>
          </cell>
        </row>
        <row r="2090">
          <cell r="A2090" t="str">
            <v/>
          </cell>
          <cell r="B2090" t="str">
            <v>LCA: Outside</v>
          </cell>
          <cell r="C2090" t="str">
            <v>9/25/2019 (6pm-8pm)</v>
          </cell>
          <cell r="D2090">
            <v>1</v>
          </cell>
          <cell r="E2090">
            <v>0.88883250951766968</v>
          </cell>
          <cell r="F2090">
            <v>0.88427847623825073</v>
          </cell>
          <cell r="G2090">
            <v>3.402392566204071E-2</v>
          </cell>
          <cell r="H2090">
            <v>69.183092691622804</v>
          </cell>
        </row>
        <row r="2091">
          <cell r="A2091" t="str">
            <v/>
          </cell>
          <cell r="B2091" t="str">
            <v>LCA: Outside</v>
          </cell>
          <cell r="C2091" t="str">
            <v>9/25/2019 (6pm-8pm)</v>
          </cell>
          <cell r="D2091">
            <v>2</v>
          </cell>
          <cell r="E2091">
            <v>0.7556232213973999</v>
          </cell>
          <cell r="F2091">
            <v>0.78350228071212769</v>
          </cell>
          <cell r="G2091">
            <v>2.9882846400141716E-2</v>
          </cell>
          <cell r="H2091">
            <v>67.565543672014442</v>
          </cell>
        </row>
        <row r="2092">
          <cell r="A2092" t="str">
            <v/>
          </cell>
          <cell r="B2092" t="str">
            <v>LCA: Outside</v>
          </cell>
          <cell r="C2092" t="str">
            <v>9/25/2019 (6pm-8pm)</v>
          </cell>
          <cell r="D2092">
            <v>3</v>
          </cell>
          <cell r="E2092">
            <v>0.67835980653762817</v>
          </cell>
          <cell r="F2092">
            <v>0.71131861209869385</v>
          </cell>
          <cell r="G2092">
            <v>2.7129663154482841E-2</v>
          </cell>
          <cell r="H2092">
            <v>66.280926916220437</v>
          </cell>
        </row>
        <row r="2093">
          <cell r="A2093" t="str">
            <v/>
          </cell>
          <cell r="B2093" t="str">
            <v>LCA: Outside</v>
          </cell>
          <cell r="C2093" t="str">
            <v>9/25/2019 (6pm-8pm)</v>
          </cell>
          <cell r="D2093">
            <v>4</v>
          </cell>
          <cell r="E2093">
            <v>0.65165013074874878</v>
          </cell>
          <cell r="F2093">
            <v>0.68361717462539673</v>
          </cell>
          <cell r="G2093">
            <v>2.5343012064695358E-2</v>
          </cell>
          <cell r="H2093">
            <v>66.03625668449115</v>
          </cell>
        </row>
        <row r="2094">
          <cell r="A2094" t="str">
            <v/>
          </cell>
          <cell r="B2094" t="str">
            <v>LCA: Outside</v>
          </cell>
          <cell r="C2094" t="str">
            <v>9/25/2019 (6pm-8pm)</v>
          </cell>
          <cell r="D2094">
            <v>5</v>
          </cell>
          <cell r="E2094">
            <v>0.63966959714889526</v>
          </cell>
          <cell r="F2094">
            <v>0.65046411752700806</v>
          </cell>
          <cell r="G2094">
            <v>2.1799415349960327E-2</v>
          </cell>
          <cell r="H2094">
            <v>65.807941176469413</v>
          </cell>
        </row>
        <row r="2095">
          <cell r="A2095" t="str">
            <v/>
          </cell>
          <cell r="B2095" t="str">
            <v>LCA: Outside</v>
          </cell>
          <cell r="C2095" t="str">
            <v>9/25/2019 (6pm-8pm)</v>
          </cell>
          <cell r="D2095">
            <v>6</v>
          </cell>
          <cell r="E2095">
            <v>0.62123435735702515</v>
          </cell>
          <cell r="F2095">
            <v>0.66378438472747803</v>
          </cell>
          <cell r="G2095">
            <v>2.017085999250412E-2</v>
          </cell>
          <cell r="H2095">
            <v>65.360320855615711</v>
          </cell>
        </row>
        <row r="2096">
          <cell r="A2096" t="str">
            <v/>
          </cell>
          <cell r="B2096" t="str">
            <v>LCA: Outside</v>
          </cell>
          <cell r="C2096" t="str">
            <v>9/25/2019 (6pm-8pm)</v>
          </cell>
          <cell r="D2096">
            <v>7</v>
          </cell>
          <cell r="E2096">
            <v>0.67615914344787598</v>
          </cell>
          <cell r="F2096">
            <v>0.67829322814941406</v>
          </cell>
          <cell r="G2096">
            <v>2.1378409117460251E-2</v>
          </cell>
          <cell r="H2096">
            <v>62.282914438503681</v>
          </cell>
        </row>
        <row r="2097">
          <cell r="A2097" t="str">
            <v/>
          </cell>
          <cell r="B2097" t="str">
            <v>LCA: Outside</v>
          </cell>
          <cell r="C2097" t="str">
            <v>9/25/2019 (6pm-8pm)</v>
          </cell>
          <cell r="D2097">
            <v>8</v>
          </cell>
          <cell r="E2097">
            <v>0.59133905172348022</v>
          </cell>
          <cell r="F2097">
            <v>0.57744455337524414</v>
          </cell>
          <cell r="G2097">
            <v>2.3799674585461617E-2</v>
          </cell>
          <cell r="H2097">
            <v>64.337504456326755</v>
          </cell>
        </row>
        <row r="2098">
          <cell r="A2098" t="str">
            <v/>
          </cell>
          <cell r="B2098" t="str">
            <v>LCA: Outside</v>
          </cell>
          <cell r="C2098" t="str">
            <v>9/25/2019 (6pm-8pm)</v>
          </cell>
          <cell r="D2098">
            <v>9</v>
          </cell>
          <cell r="E2098">
            <v>0.39434230327606201</v>
          </cell>
          <cell r="F2098">
            <v>0.39844599366188049</v>
          </cell>
          <cell r="G2098">
            <v>2.7082350105047226E-2</v>
          </cell>
          <cell r="H2098">
            <v>70.06877005347674</v>
          </cell>
        </row>
        <row r="2099">
          <cell r="A2099" t="str">
            <v/>
          </cell>
          <cell r="B2099" t="str">
            <v>LCA: Outside</v>
          </cell>
          <cell r="C2099" t="str">
            <v>9/25/2019 (6pm-8pm)</v>
          </cell>
          <cell r="D2099">
            <v>10</v>
          </cell>
          <cell r="E2099">
            <v>0.25271287560462952</v>
          </cell>
          <cell r="F2099">
            <v>0.25930777192115784</v>
          </cell>
          <cell r="G2099">
            <v>3.2108921557664871E-2</v>
          </cell>
          <cell r="H2099">
            <v>75.784420677361624</v>
          </cell>
        </row>
        <row r="2100">
          <cell r="A2100" t="str">
            <v/>
          </cell>
          <cell r="B2100" t="str">
            <v>LCA: Outside</v>
          </cell>
          <cell r="C2100" t="str">
            <v>9/25/2019 (6pm-8pm)</v>
          </cell>
          <cell r="D2100">
            <v>11</v>
          </cell>
          <cell r="E2100">
            <v>0.1953856348991394</v>
          </cell>
          <cell r="F2100">
            <v>0.20566633343696594</v>
          </cell>
          <cell r="G2100">
            <v>3.6418680101633072E-2</v>
          </cell>
          <cell r="H2100">
            <v>79.569893048127213</v>
          </cell>
        </row>
        <row r="2101">
          <cell r="A2101" t="str">
            <v/>
          </cell>
          <cell r="B2101" t="str">
            <v>LCA: Outside</v>
          </cell>
          <cell r="C2101" t="str">
            <v>9/25/2019 (6pm-8pm)</v>
          </cell>
          <cell r="D2101">
            <v>12</v>
          </cell>
          <cell r="E2101">
            <v>0.32502111792564392</v>
          </cell>
          <cell r="F2101">
            <v>0.28953519463539124</v>
          </cell>
          <cell r="G2101">
            <v>4.2726196348667145E-2</v>
          </cell>
          <cell r="H2101">
            <v>82.695115864527594</v>
          </cell>
        </row>
        <row r="2102">
          <cell r="A2102" t="str">
            <v/>
          </cell>
          <cell r="B2102" t="str">
            <v>LCA: Outside</v>
          </cell>
          <cell r="C2102" t="str">
            <v>9/25/2019 (6pm-8pm)</v>
          </cell>
          <cell r="D2102">
            <v>13</v>
          </cell>
          <cell r="E2102">
            <v>0.39518266916275024</v>
          </cell>
          <cell r="F2102">
            <v>0.50356274843215942</v>
          </cell>
          <cell r="G2102">
            <v>4.7945644706487656E-2</v>
          </cell>
          <cell r="H2102">
            <v>84.786862745098915</v>
          </cell>
        </row>
        <row r="2103">
          <cell r="A2103" t="str">
            <v/>
          </cell>
          <cell r="B2103" t="str">
            <v>LCA: Outside</v>
          </cell>
          <cell r="C2103" t="str">
            <v>9/25/2019 (6pm-8pm)</v>
          </cell>
          <cell r="D2103">
            <v>14</v>
          </cell>
          <cell r="E2103">
            <v>0.51899164915084839</v>
          </cell>
          <cell r="F2103">
            <v>0.58834004402160645</v>
          </cell>
          <cell r="G2103">
            <v>4.9606084823608398E-2</v>
          </cell>
          <cell r="H2103">
            <v>86.374491978609711</v>
          </cell>
        </row>
        <row r="2104">
          <cell r="A2104" t="str">
            <v/>
          </cell>
          <cell r="B2104" t="str">
            <v>LCA: Outside</v>
          </cell>
          <cell r="C2104" t="str">
            <v>9/25/2019 (6pm-8pm)</v>
          </cell>
          <cell r="D2104">
            <v>15</v>
          </cell>
          <cell r="E2104">
            <v>0.76839470863342285</v>
          </cell>
          <cell r="F2104">
            <v>0.82076370716094971</v>
          </cell>
          <cell r="G2104">
            <v>5.2541647106409073E-2</v>
          </cell>
          <cell r="H2104">
            <v>87.438324420676437</v>
          </cell>
        </row>
        <row r="2105">
          <cell r="A2105" t="str">
            <v/>
          </cell>
          <cell r="B2105" t="str">
            <v>LCA: Outside</v>
          </cell>
          <cell r="C2105" t="str">
            <v>9/25/2019 (6pm-8pm)</v>
          </cell>
          <cell r="D2105">
            <v>16</v>
          </cell>
          <cell r="E2105">
            <v>1.0381637811660767</v>
          </cell>
          <cell r="F2105">
            <v>1.1919044256210327</v>
          </cell>
          <cell r="G2105">
            <v>5.5839095264673233E-2</v>
          </cell>
          <cell r="H2105">
            <v>87.712575757577142</v>
          </cell>
        </row>
        <row r="2106">
          <cell r="A2106" t="str">
            <v/>
          </cell>
          <cell r="B2106" t="str">
            <v>LCA: Outside</v>
          </cell>
          <cell r="C2106" t="str">
            <v>9/25/2019 (6pm-8pm)</v>
          </cell>
          <cell r="D2106">
            <v>17</v>
          </cell>
          <cell r="E2106">
            <v>1.3730219602584839</v>
          </cell>
          <cell r="F2106">
            <v>1.4826675653457642</v>
          </cell>
          <cell r="G2106">
            <v>5.5686164647340775E-2</v>
          </cell>
          <cell r="H2106">
            <v>87.398680926914963</v>
          </cell>
        </row>
        <row r="2107">
          <cell r="A2107" t="str">
            <v/>
          </cell>
          <cell r="B2107" t="str">
            <v>LCA: Outside</v>
          </cell>
          <cell r="C2107" t="str">
            <v>9/25/2019 (6pm-8pm)</v>
          </cell>
          <cell r="D2107">
            <v>18</v>
          </cell>
          <cell r="E2107">
            <v>1.6168166399002075</v>
          </cell>
          <cell r="F2107">
            <v>1.6873065233230591</v>
          </cell>
          <cell r="G2107">
            <v>5.5037494748830795E-2</v>
          </cell>
          <cell r="H2107">
            <v>86.812762923352153</v>
          </cell>
        </row>
        <row r="2108">
          <cell r="A2108" t="str">
            <v/>
          </cell>
          <cell r="B2108" t="str">
            <v>LCA: Outside</v>
          </cell>
          <cell r="C2108" t="str">
            <v>9/25/2019 (6pm-8pm)</v>
          </cell>
          <cell r="D2108">
            <v>19</v>
          </cell>
          <cell r="E2108">
            <v>1.7866342067718506</v>
          </cell>
          <cell r="F2108">
            <v>1.3199774026870728</v>
          </cell>
          <cell r="G2108">
            <v>5.3514551371335983E-2</v>
          </cell>
          <cell r="H2108">
            <v>84.787139037433505</v>
          </cell>
        </row>
        <row r="2109">
          <cell r="A2109" t="str">
            <v/>
          </cell>
          <cell r="B2109" t="str">
            <v>LCA: Outside</v>
          </cell>
          <cell r="C2109" t="str">
            <v>9/25/2019 (6pm-8pm)</v>
          </cell>
          <cell r="D2109">
            <v>20</v>
          </cell>
          <cell r="E2109">
            <v>1.7159453630447388</v>
          </cell>
          <cell r="F2109">
            <v>1.5245710611343384</v>
          </cell>
          <cell r="G2109">
            <v>5.1874175667762756E-2</v>
          </cell>
          <cell r="H2109">
            <v>81.707736185382473</v>
          </cell>
        </row>
        <row r="2110">
          <cell r="A2110" t="str">
            <v/>
          </cell>
          <cell r="B2110" t="str">
            <v>LCA: Outside</v>
          </cell>
          <cell r="C2110" t="str">
            <v>9/25/2019 (6pm-8pm)</v>
          </cell>
          <cell r="D2110">
            <v>21</v>
          </cell>
          <cell r="E2110">
            <v>1.6400400400161743</v>
          </cell>
          <cell r="F2110">
            <v>2.0535292625427246</v>
          </cell>
          <cell r="G2110">
            <v>4.8587910830974579E-2</v>
          </cell>
          <cell r="H2110">
            <v>78.254438502673949</v>
          </cell>
        </row>
        <row r="2111">
          <cell r="A2111" t="str">
            <v/>
          </cell>
          <cell r="B2111" t="str">
            <v>LCA: Outside</v>
          </cell>
          <cell r="C2111" t="str">
            <v>9/25/2019 (6pm-8pm)</v>
          </cell>
          <cell r="D2111">
            <v>22</v>
          </cell>
          <cell r="E2111">
            <v>1.57886803150177</v>
          </cell>
          <cell r="F2111">
            <v>1.636914849281311</v>
          </cell>
          <cell r="G2111">
            <v>4.581788182258606E-2</v>
          </cell>
          <cell r="H2111">
            <v>75.709206773617566</v>
          </cell>
        </row>
        <row r="2112">
          <cell r="A2112" t="str">
            <v/>
          </cell>
          <cell r="B2112" t="str">
            <v>LCA: Outside</v>
          </cell>
          <cell r="C2112" t="str">
            <v>9/25/2019 (6pm-8pm)</v>
          </cell>
          <cell r="D2112">
            <v>23</v>
          </cell>
          <cell r="E2112">
            <v>1.3605133295059204</v>
          </cell>
          <cell r="F2112">
            <v>1.3902182579040527</v>
          </cell>
          <cell r="G2112">
            <v>4.1481167078018188E-2</v>
          </cell>
          <cell r="H2112">
            <v>72.987620320855882</v>
          </cell>
        </row>
        <row r="2113">
          <cell r="A2113" t="str">
            <v/>
          </cell>
          <cell r="B2113" t="str">
            <v>LCA: Outside</v>
          </cell>
          <cell r="C2113" t="str">
            <v>9/25/2019 (6pm-8pm)</v>
          </cell>
          <cell r="D2113">
            <v>24</v>
          </cell>
          <cell r="E2113">
            <v>1.1470015048980713</v>
          </cell>
          <cell r="F2113">
            <v>1.1257413625717163</v>
          </cell>
          <cell r="G2113">
            <v>3.8136571645736694E-2</v>
          </cell>
          <cell r="H2113">
            <v>69.523520499108812</v>
          </cell>
        </row>
        <row r="2114">
          <cell r="A2114" t="str">
            <v/>
          </cell>
          <cell r="B2114" t="str">
            <v>LCA: Outside</v>
          </cell>
          <cell r="C2114" t="str">
            <v>10/16/2019</v>
          </cell>
          <cell r="D2114">
            <v>1</v>
          </cell>
          <cell r="E2114">
            <v>0.61683088541030884</v>
          </cell>
          <cell r="F2114">
            <v>0.66507071256637573</v>
          </cell>
          <cell r="G2114">
            <v>1.9894050434231758E-2</v>
          </cell>
          <cell r="H2114">
            <v>60.028553682344018</v>
          </cell>
        </row>
        <row r="2115">
          <cell r="A2115" t="str">
            <v/>
          </cell>
          <cell r="B2115" t="str">
            <v>LCA: Outside</v>
          </cell>
          <cell r="C2115" t="str">
            <v>10/16/2019</v>
          </cell>
          <cell r="D2115">
            <v>2</v>
          </cell>
          <cell r="E2115">
            <v>0.57334434986114502</v>
          </cell>
          <cell r="F2115">
            <v>0.59121155738830566</v>
          </cell>
          <cell r="G2115">
            <v>1.8461108207702637E-2</v>
          </cell>
          <cell r="H2115">
            <v>57.462697426796382</v>
          </cell>
        </row>
        <row r="2116">
          <cell r="A2116" t="str">
            <v/>
          </cell>
          <cell r="B2116" t="str">
            <v>LCA: Outside</v>
          </cell>
          <cell r="C2116" t="str">
            <v>10/16/2019</v>
          </cell>
          <cell r="D2116">
            <v>3</v>
          </cell>
          <cell r="E2116">
            <v>0.54033058881759644</v>
          </cell>
          <cell r="F2116">
            <v>0.56433725357055664</v>
          </cell>
          <cell r="G2116">
            <v>1.6169266775250435E-2</v>
          </cell>
          <cell r="H2116">
            <v>56.060008873115301</v>
          </cell>
        </row>
        <row r="2117">
          <cell r="A2117" t="str">
            <v/>
          </cell>
          <cell r="B2117" t="str">
            <v>LCA: Outside</v>
          </cell>
          <cell r="C2117" t="str">
            <v>10/16/2019</v>
          </cell>
          <cell r="D2117">
            <v>4</v>
          </cell>
          <cell r="E2117">
            <v>0.51955431699752808</v>
          </cell>
          <cell r="F2117">
            <v>0.53806543350219727</v>
          </cell>
          <cell r="G2117">
            <v>1.3871151953935623E-2</v>
          </cell>
          <cell r="H2117">
            <v>55.359645075422101</v>
          </cell>
        </row>
        <row r="2118">
          <cell r="A2118" t="str">
            <v/>
          </cell>
          <cell r="B2118" t="str">
            <v>LCA: Outside</v>
          </cell>
          <cell r="C2118" t="str">
            <v>10/16/2019</v>
          </cell>
          <cell r="D2118">
            <v>5</v>
          </cell>
          <cell r="E2118">
            <v>0.52139812707901001</v>
          </cell>
          <cell r="F2118">
            <v>0.55945950746536255</v>
          </cell>
          <cell r="G2118">
            <v>1.3803103007376194E-2</v>
          </cell>
          <cell r="H2118">
            <v>54.520807453416005</v>
          </cell>
        </row>
        <row r="2119">
          <cell r="A2119" t="str">
            <v/>
          </cell>
          <cell r="B2119" t="str">
            <v>LCA: Outside</v>
          </cell>
          <cell r="C2119" t="str">
            <v>10/16/2019</v>
          </cell>
          <cell r="D2119">
            <v>6</v>
          </cell>
          <cell r="E2119">
            <v>0.56553328037261963</v>
          </cell>
          <cell r="F2119">
            <v>0.57615453004837036</v>
          </cell>
          <cell r="G2119">
            <v>1.3552386313676834E-2</v>
          </cell>
          <cell r="H2119">
            <v>52.494924578526806</v>
          </cell>
        </row>
        <row r="2120">
          <cell r="A2120" t="str">
            <v/>
          </cell>
          <cell r="B2120" t="str">
            <v>LCA: Outside</v>
          </cell>
          <cell r="C2120" t="str">
            <v>10/16/2019</v>
          </cell>
          <cell r="D2120">
            <v>7</v>
          </cell>
          <cell r="E2120">
            <v>0.61197686195373535</v>
          </cell>
          <cell r="F2120">
            <v>0.63348788022994995</v>
          </cell>
          <cell r="G2120">
            <v>1.5243434347212315E-2</v>
          </cell>
          <cell r="H2120">
            <v>52.356956521738418</v>
          </cell>
        </row>
        <row r="2121">
          <cell r="A2121" t="str">
            <v/>
          </cell>
          <cell r="B2121" t="str">
            <v>LCA: Outside</v>
          </cell>
          <cell r="C2121" t="str">
            <v>10/16/2019</v>
          </cell>
          <cell r="D2121">
            <v>8</v>
          </cell>
          <cell r="E2121">
            <v>0.55316555500030518</v>
          </cell>
          <cell r="F2121">
            <v>0.5610080361366272</v>
          </cell>
          <cell r="G2121">
            <v>1.5831662341952324E-2</v>
          </cell>
          <cell r="H2121">
            <v>53.547790594498736</v>
          </cell>
        </row>
        <row r="2122">
          <cell r="A2122" t="str">
            <v/>
          </cell>
          <cell r="B2122" t="str">
            <v>LCA: Outside</v>
          </cell>
          <cell r="C2122" t="str">
            <v>10/16/2019</v>
          </cell>
          <cell r="D2122">
            <v>9</v>
          </cell>
          <cell r="E2122">
            <v>0.35703334212303162</v>
          </cell>
          <cell r="F2122">
            <v>0.35825023055076599</v>
          </cell>
          <cell r="G2122">
            <v>1.7106007784605026E-2</v>
          </cell>
          <cell r="H2122">
            <v>58.804640638863816</v>
          </cell>
        </row>
        <row r="2123">
          <cell r="A2123" t="str">
            <v/>
          </cell>
          <cell r="B2123" t="str">
            <v>LCA: Outside</v>
          </cell>
          <cell r="C2123" t="str">
            <v>10/16/2019</v>
          </cell>
          <cell r="D2123">
            <v>10</v>
          </cell>
          <cell r="E2123">
            <v>0.18337824940681458</v>
          </cell>
          <cell r="F2123">
            <v>0.1583818644285202</v>
          </cell>
          <cell r="G2123">
            <v>1.9754603505134583E-2</v>
          </cell>
          <cell r="H2123">
            <v>63.626850044364581</v>
          </cell>
        </row>
        <row r="2124">
          <cell r="A2124" t="str">
            <v/>
          </cell>
          <cell r="B2124" t="str">
            <v>LCA: Outside</v>
          </cell>
          <cell r="C2124" t="str">
            <v>10/16/2019</v>
          </cell>
          <cell r="D2124">
            <v>11</v>
          </cell>
          <cell r="E2124">
            <v>6.894037127494812E-2</v>
          </cell>
          <cell r="F2124">
            <v>4.2302977293729782E-2</v>
          </cell>
          <cell r="G2124">
            <v>2.1347653120756149E-2</v>
          </cell>
          <cell r="H2124">
            <v>70.02482697426791</v>
          </cell>
        </row>
        <row r="2125">
          <cell r="A2125" t="str">
            <v/>
          </cell>
          <cell r="B2125" t="str">
            <v>LCA: Outside</v>
          </cell>
          <cell r="C2125" t="str">
            <v>10/16/2019</v>
          </cell>
          <cell r="D2125">
            <v>12</v>
          </cell>
          <cell r="E2125">
            <v>9.3993758782744408E-3</v>
          </cell>
          <cell r="F2125">
            <v>-1.724524050951004E-2</v>
          </cell>
          <cell r="G2125">
            <v>2.3646390065550804E-2</v>
          </cell>
          <cell r="H2125">
            <v>74.041419698313945</v>
          </cell>
        </row>
        <row r="2126">
          <cell r="A2126" t="str">
            <v/>
          </cell>
          <cell r="B2126" t="str">
            <v>LCA: Outside</v>
          </cell>
          <cell r="C2126" t="str">
            <v>10/16/2019</v>
          </cell>
          <cell r="D2126">
            <v>13</v>
          </cell>
          <cell r="E2126">
            <v>3.9276789873838425E-2</v>
          </cell>
          <cell r="F2126">
            <v>5.5422302335500717E-2</v>
          </cell>
          <cell r="G2126">
            <v>2.6276305317878723E-2</v>
          </cell>
          <cell r="H2126">
            <v>77.95661047027464</v>
          </cell>
        </row>
        <row r="2127">
          <cell r="A2127" t="str">
            <v/>
          </cell>
          <cell r="B2127" t="str">
            <v>LCA: Outside</v>
          </cell>
          <cell r="C2127" t="str">
            <v>10/16/2019</v>
          </cell>
          <cell r="D2127">
            <v>14</v>
          </cell>
          <cell r="E2127">
            <v>9.689062088727951E-2</v>
          </cell>
          <cell r="F2127">
            <v>9.2137731611728668E-2</v>
          </cell>
          <cell r="G2127">
            <v>2.8118839487433434E-2</v>
          </cell>
          <cell r="H2127">
            <v>79.778367346938737</v>
          </cell>
        </row>
        <row r="2128">
          <cell r="A2128" t="str">
            <v/>
          </cell>
          <cell r="B2128" t="str">
            <v>LCA: Outside</v>
          </cell>
          <cell r="C2128" t="str">
            <v>10/16/2019</v>
          </cell>
          <cell r="D2128">
            <v>15</v>
          </cell>
          <cell r="E2128">
            <v>0.3144000768661499</v>
          </cell>
          <cell r="F2128">
            <v>0.25582173466682434</v>
          </cell>
          <cell r="G2128">
            <v>3.2254535704851151E-2</v>
          </cell>
          <cell r="H2128">
            <v>81.087018633539643</v>
          </cell>
        </row>
        <row r="2129">
          <cell r="A2129" t="str">
            <v/>
          </cell>
          <cell r="B2129" t="str">
            <v>LCA: Outside</v>
          </cell>
          <cell r="C2129" t="str">
            <v>10/16/2019</v>
          </cell>
          <cell r="D2129">
            <v>16</v>
          </cell>
          <cell r="E2129">
            <v>0.57074260711669922</v>
          </cell>
          <cell r="F2129">
            <v>0.52382552623748779</v>
          </cell>
          <cell r="G2129">
            <v>3.7506673485040665E-2</v>
          </cell>
          <cell r="H2129">
            <v>81.797799467612094</v>
          </cell>
        </row>
        <row r="2130">
          <cell r="A2130" t="str">
            <v/>
          </cell>
          <cell r="B2130" t="str">
            <v>LCA: Outside</v>
          </cell>
          <cell r="C2130" t="str">
            <v>10/16/2019</v>
          </cell>
          <cell r="D2130">
            <v>17</v>
          </cell>
          <cell r="E2130">
            <v>0.77797955274581909</v>
          </cell>
          <cell r="F2130">
            <v>0.7132754921913147</v>
          </cell>
          <cell r="G2130">
            <v>3.8014981895685196E-2</v>
          </cell>
          <cell r="H2130">
            <v>81.276912156167128</v>
          </cell>
        </row>
        <row r="2131">
          <cell r="A2131" t="str">
            <v/>
          </cell>
          <cell r="B2131" t="str">
            <v>LCA: Outside</v>
          </cell>
          <cell r="C2131" t="str">
            <v>10/16/2019</v>
          </cell>
          <cell r="D2131">
            <v>18</v>
          </cell>
          <cell r="E2131">
            <v>0.87836223840713501</v>
          </cell>
          <cell r="F2131">
            <v>0.9228518009185791</v>
          </cell>
          <cell r="G2131">
            <v>3.6778941750526428E-2</v>
          </cell>
          <cell r="H2131">
            <v>80.105678793256118</v>
          </cell>
        </row>
        <row r="2132">
          <cell r="A2132" t="str">
            <v/>
          </cell>
          <cell r="B2132" t="str">
            <v>LCA: Outside</v>
          </cell>
          <cell r="C2132" t="str">
            <v>10/16/2019</v>
          </cell>
          <cell r="D2132">
            <v>19</v>
          </cell>
          <cell r="E2132">
            <v>1.068355917930603</v>
          </cell>
          <cell r="F2132">
            <v>1.0253150463104248</v>
          </cell>
          <cell r="G2132">
            <v>3.3851761370897293E-2</v>
          </cell>
          <cell r="H2132">
            <v>77.396370896185061</v>
          </cell>
        </row>
        <row r="2133">
          <cell r="A2133" t="str">
            <v/>
          </cell>
          <cell r="B2133" t="str">
            <v>LCA: Outside</v>
          </cell>
          <cell r="C2133" t="str">
            <v>10/16/2019</v>
          </cell>
          <cell r="D2133">
            <v>20</v>
          </cell>
          <cell r="E2133">
            <v>1.1297851800918579</v>
          </cell>
          <cell r="F2133">
            <v>1.0755997896194458</v>
          </cell>
          <cell r="G2133">
            <v>3.3069007098674774E-2</v>
          </cell>
          <cell r="H2133">
            <v>74.066113575865245</v>
          </cell>
        </row>
        <row r="2134">
          <cell r="A2134" t="str">
            <v/>
          </cell>
          <cell r="B2134" t="str">
            <v>LCA: Outside</v>
          </cell>
          <cell r="C2134" t="str">
            <v>10/16/2019</v>
          </cell>
          <cell r="D2134">
            <v>21</v>
          </cell>
          <cell r="E2134">
            <v>1.0470499992370605</v>
          </cell>
          <cell r="F2134">
            <v>1.0680931806564331</v>
          </cell>
          <cell r="G2134">
            <v>3.137071430683136E-2</v>
          </cell>
          <cell r="H2134">
            <v>71.874649511978959</v>
          </cell>
        </row>
        <row r="2135">
          <cell r="A2135" t="str">
            <v/>
          </cell>
          <cell r="B2135" t="str">
            <v>LCA: Outside</v>
          </cell>
          <cell r="C2135" t="str">
            <v>10/16/2019</v>
          </cell>
          <cell r="D2135">
            <v>22</v>
          </cell>
          <cell r="E2135">
            <v>0.979908287525177</v>
          </cell>
          <cell r="F2135">
            <v>0.99617409706115723</v>
          </cell>
          <cell r="G2135">
            <v>2.9347017407417297E-2</v>
          </cell>
          <cell r="H2135">
            <v>69.208553682342881</v>
          </cell>
        </row>
        <row r="2136">
          <cell r="A2136" t="str">
            <v/>
          </cell>
          <cell r="B2136" t="str">
            <v>LCA: Outside</v>
          </cell>
          <cell r="C2136" t="str">
            <v>10/16/2019</v>
          </cell>
          <cell r="D2136">
            <v>23</v>
          </cell>
          <cell r="E2136">
            <v>0.840320885181427</v>
          </cell>
          <cell r="F2136">
            <v>0.89899992942810059</v>
          </cell>
          <cell r="G2136">
            <v>2.7544420212507248E-2</v>
          </cell>
          <cell r="H2136">
            <v>67.814782608694841</v>
          </cell>
        </row>
        <row r="2137">
          <cell r="A2137" t="str">
            <v/>
          </cell>
          <cell r="B2137" t="str">
            <v>LCA: Outside</v>
          </cell>
          <cell r="C2137" t="str">
            <v>10/16/2019</v>
          </cell>
          <cell r="D2137">
            <v>24</v>
          </cell>
          <cell r="E2137">
            <v>0.74246114492416382</v>
          </cell>
          <cell r="F2137">
            <v>0.76265418529510498</v>
          </cell>
          <cell r="G2137">
            <v>2.4680310860276222E-2</v>
          </cell>
          <cell r="H2137">
            <v>67.474489795918771</v>
          </cell>
        </row>
        <row r="2138">
          <cell r="A2138" t="str">
            <v/>
          </cell>
          <cell r="B2138" t="str">
            <v>LCA: Outside</v>
          </cell>
          <cell r="C2138" t="str">
            <v>10/21/2019 (6pm-7pm)</v>
          </cell>
          <cell r="D2138">
            <v>1</v>
          </cell>
          <cell r="I2138">
            <v>2</v>
          </cell>
        </row>
        <row r="2139">
          <cell r="A2139" t="str">
            <v/>
          </cell>
          <cell r="B2139" t="str">
            <v>LCA: Outside</v>
          </cell>
          <cell r="C2139" t="str">
            <v>9/24/2019 (6pm-8pm)</v>
          </cell>
          <cell r="D2139">
            <v>1</v>
          </cell>
          <cell r="I2139">
            <v>2</v>
          </cell>
        </row>
        <row r="2140">
          <cell r="A2140" t="str">
            <v/>
          </cell>
          <cell r="B2140" t="str">
            <v>LCA: Outside</v>
          </cell>
          <cell r="C2140" t="str">
            <v>10/21/2019 (6pm-8pm)</v>
          </cell>
          <cell r="D2140">
            <v>1</v>
          </cell>
          <cell r="I2140">
            <v>2</v>
          </cell>
        </row>
        <row r="2141">
          <cell r="A2141" t="str">
            <v/>
          </cell>
          <cell r="B2141" t="str">
            <v>LCA: Outside</v>
          </cell>
          <cell r="C2141" t="str">
            <v>9/25/2019 (6pm-7pm)</v>
          </cell>
          <cell r="D2141">
            <v>1</v>
          </cell>
          <cell r="I2141">
            <v>2</v>
          </cell>
        </row>
        <row r="2142">
          <cell r="A2142" t="str">
            <v/>
          </cell>
          <cell r="B2142" t="str">
            <v>LCA: Outside</v>
          </cell>
          <cell r="C2142" t="str">
            <v>10/22/2019</v>
          </cell>
          <cell r="D2142">
            <v>1</v>
          </cell>
          <cell r="I2142">
            <v>2</v>
          </cell>
        </row>
        <row r="2143">
          <cell r="A2143" t="str">
            <v/>
          </cell>
          <cell r="B2143" t="str">
            <v>LCA: Outside</v>
          </cell>
          <cell r="C2143" t="str">
            <v>8/21/2019 (6pm-8pm)</v>
          </cell>
          <cell r="D2143">
            <v>1</v>
          </cell>
          <cell r="I2143">
            <v>2</v>
          </cell>
        </row>
        <row r="2144">
          <cell r="A2144" t="str">
            <v/>
          </cell>
          <cell r="B2144" t="str">
            <v>LCA: Outside</v>
          </cell>
          <cell r="C2144" t="str">
            <v>9/12/2019</v>
          </cell>
          <cell r="D2144">
            <v>1</v>
          </cell>
          <cell r="I2144">
            <v>2</v>
          </cell>
        </row>
        <row r="2145">
          <cell r="A2145" t="str">
            <v/>
          </cell>
          <cell r="B2145" t="str">
            <v>LCA: Outside</v>
          </cell>
          <cell r="C2145" t="str">
            <v>9/25/2019 (6pm-7pm)</v>
          </cell>
          <cell r="D2145">
            <v>2</v>
          </cell>
          <cell r="I2145">
            <v>2</v>
          </cell>
        </row>
        <row r="2146">
          <cell r="A2146" t="str">
            <v/>
          </cell>
          <cell r="B2146" t="str">
            <v>LCA: Outside</v>
          </cell>
          <cell r="C2146" t="str">
            <v>10/22/2019</v>
          </cell>
          <cell r="D2146">
            <v>2</v>
          </cell>
          <cell r="I2146">
            <v>2</v>
          </cell>
        </row>
        <row r="2147">
          <cell r="A2147" t="str">
            <v/>
          </cell>
          <cell r="B2147" t="str">
            <v>LCA: Outside</v>
          </cell>
          <cell r="C2147" t="str">
            <v>9/12/2019</v>
          </cell>
          <cell r="D2147">
            <v>2</v>
          </cell>
          <cell r="I2147">
            <v>2</v>
          </cell>
        </row>
        <row r="2148">
          <cell r="A2148" t="str">
            <v/>
          </cell>
          <cell r="B2148" t="str">
            <v>LCA: Outside</v>
          </cell>
          <cell r="C2148" t="str">
            <v>9/24/2019 (6pm-8pm)</v>
          </cell>
          <cell r="D2148">
            <v>2</v>
          </cell>
          <cell r="I2148">
            <v>2</v>
          </cell>
        </row>
        <row r="2149">
          <cell r="A2149" t="str">
            <v/>
          </cell>
          <cell r="B2149" t="str">
            <v>LCA: Outside</v>
          </cell>
          <cell r="C2149" t="str">
            <v>8/21/2019 (6pm-8pm)</v>
          </cell>
          <cell r="D2149">
            <v>2</v>
          </cell>
          <cell r="I2149">
            <v>2</v>
          </cell>
        </row>
        <row r="2150">
          <cell r="A2150" t="str">
            <v/>
          </cell>
          <cell r="B2150" t="str">
            <v>LCA: Outside</v>
          </cell>
          <cell r="C2150" t="str">
            <v>10/21/2019 (6pm-8pm)</v>
          </cell>
          <cell r="D2150">
            <v>2</v>
          </cell>
          <cell r="I2150">
            <v>2</v>
          </cell>
        </row>
        <row r="2151">
          <cell r="A2151" t="str">
            <v/>
          </cell>
          <cell r="B2151" t="str">
            <v>LCA: Outside</v>
          </cell>
          <cell r="C2151" t="str">
            <v>10/21/2019 (6pm-7pm)</v>
          </cell>
          <cell r="D2151">
            <v>2</v>
          </cell>
          <cell r="I2151">
            <v>2</v>
          </cell>
        </row>
        <row r="2152">
          <cell r="A2152" t="str">
            <v/>
          </cell>
          <cell r="B2152" t="str">
            <v>LCA: Outside</v>
          </cell>
          <cell r="C2152" t="str">
            <v>10/21/2019 (6pm-8pm)</v>
          </cell>
          <cell r="D2152">
            <v>3</v>
          </cell>
          <cell r="I2152">
            <v>2</v>
          </cell>
        </row>
        <row r="2153">
          <cell r="A2153" t="str">
            <v/>
          </cell>
          <cell r="B2153" t="str">
            <v>LCA: Outside</v>
          </cell>
          <cell r="C2153" t="str">
            <v>10/22/2019</v>
          </cell>
          <cell r="D2153">
            <v>3</v>
          </cell>
          <cell r="I2153">
            <v>2</v>
          </cell>
        </row>
        <row r="2154">
          <cell r="A2154" t="str">
            <v/>
          </cell>
          <cell r="B2154" t="str">
            <v>LCA: Outside</v>
          </cell>
          <cell r="C2154" t="str">
            <v>10/21/2019 (6pm-7pm)</v>
          </cell>
          <cell r="D2154">
            <v>3</v>
          </cell>
          <cell r="I2154">
            <v>2</v>
          </cell>
        </row>
        <row r="2155">
          <cell r="A2155" t="str">
            <v/>
          </cell>
          <cell r="B2155" t="str">
            <v>LCA: Outside</v>
          </cell>
          <cell r="C2155" t="str">
            <v>8/21/2019 (6pm-8pm)</v>
          </cell>
          <cell r="D2155">
            <v>3</v>
          </cell>
          <cell r="I2155">
            <v>2</v>
          </cell>
        </row>
        <row r="2156">
          <cell r="A2156" t="str">
            <v/>
          </cell>
          <cell r="B2156" t="str">
            <v>LCA: Outside</v>
          </cell>
          <cell r="C2156" t="str">
            <v>9/25/2019 (6pm-7pm)</v>
          </cell>
          <cell r="D2156">
            <v>3</v>
          </cell>
          <cell r="I2156">
            <v>2</v>
          </cell>
        </row>
        <row r="2157">
          <cell r="A2157" t="str">
            <v/>
          </cell>
          <cell r="B2157" t="str">
            <v>LCA: Outside</v>
          </cell>
          <cell r="C2157" t="str">
            <v>9/24/2019 (6pm-8pm)</v>
          </cell>
          <cell r="D2157">
            <v>3</v>
          </cell>
          <cell r="I2157">
            <v>2</v>
          </cell>
        </row>
        <row r="2158">
          <cell r="A2158" t="str">
            <v/>
          </cell>
          <cell r="B2158" t="str">
            <v>LCA: Outside</v>
          </cell>
          <cell r="C2158" t="str">
            <v>9/12/2019</v>
          </cell>
          <cell r="D2158">
            <v>3</v>
          </cell>
          <cell r="I2158">
            <v>2</v>
          </cell>
        </row>
        <row r="2159">
          <cell r="A2159" t="str">
            <v/>
          </cell>
          <cell r="B2159" t="str">
            <v>LCA: Outside</v>
          </cell>
          <cell r="C2159" t="str">
            <v>9/24/2019 (6pm-8pm)</v>
          </cell>
          <cell r="D2159">
            <v>4</v>
          </cell>
          <cell r="I2159">
            <v>2</v>
          </cell>
        </row>
        <row r="2160">
          <cell r="A2160" t="str">
            <v/>
          </cell>
          <cell r="B2160" t="str">
            <v>LCA: Outside</v>
          </cell>
          <cell r="C2160" t="str">
            <v>10/21/2019 (6pm-7pm)</v>
          </cell>
          <cell r="D2160">
            <v>4</v>
          </cell>
          <cell r="I2160">
            <v>2</v>
          </cell>
        </row>
        <row r="2161">
          <cell r="A2161" t="str">
            <v/>
          </cell>
          <cell r="B2161" t="str">
            <v>LCA: Outside</v>
          </cell>
          <cell r="C2161" t="str">
            <v>10/21/2019 (6pm-8pm)</v>
          </cell>
          <cell r="D2161">
            <v>4</v>
          </cell>
          <cell r="I2161">
            <v>2</v>
          </cell>
        </row>
        <row r="2162">
          <cell r="A2162" t="str">
            <v/>
          </cell>
          <cell r="B2162" t="str">
            <v>LCA: Outside</v>
          </cell>
          <cell r="C2162" t="str">
            <v>9/25/2019 (6pm-7pm)</v>
          </cell>
          <cell r="D2162">
            <v>4</v>
          </cell>
          <cell r="I2162">
            <v>2</v>
          </cell>
        </row>
        <row r="2163">
          <cell r="A2163" t="str">
            <v/>
          </cell>
          <cell r="B2163" t="str">
            <v>LCA: Outside</v>
          </cell>
          <cell r="C2163" t="str">
            <v>8/21/2019 (6pm-8pm)</v>
          </cell>
          <cell r="D2163">
            <v>4</v>
          </cell>
          <cell r="I2163">
            <v>2</v>
          </cell>
        </row>
        <row r="2164">
          <cell r="A2164" t="str">
            <v/>
          </cell>
          <cell r="B2164" t="str">
            <v>LCA: Outside</v>
          </cell>
          <cell r="C2164" t="str">
            <v>10/22/2019</v>
          </cell>
          <cell r="D2164">
            <v>4</v>
          </cell>
          <cell r="I2164">
            <v>2</v>
          </cell>
        </row>
        <row r="2165">
          <cell r="A2165" t="str">
            <v/>
          </cell>
          <cell r="B2165" t="str">
            <v>LCA: Outside</v>
          </cell>
          <cell r="C2165" t="str">
            <v>9/12/2019</v>
          </cell>
          <cell r="D2165">
            <v>4</v>
          </cell>
          <cell r="I2165">
            <v>2</v>
          </cell>
        </row>
        <row r="2166">
          <cell r="A2166" t="str">
            <v/>
          </cell>
          <cell r="B2166" t="str">
            <v>LCA: Outside</v>
          </cell>
          <cell r="C2166" t="str">
            <v>9/25/2019 (6pm-7pm)</v>
          </cell>
          <cell r="D2166">
            <v>5</v>
          </cell>
          <cell r="I2166">
            <v>2</v>
          </cell>
        </row>
        <row r="2167">
          <cell r="A2167" t="str">
            <v/>
          </cell>
          <cell r="B2167" t="str">
            <v>LCA: Outside</v>
          </cell>
          <cell r="C2167" t="str">
            <v>10/21/2019 (6pm-7pm)</v>
          </cell>
          <cell r="D2167">
            <v>5</v>
          </cell>
          <cell r="I2167">
            <v>2</v>
          </cell>
        </row>
        <row r="2168">
          <cell r="A2168" t="str">
            <v/>
          </cell>
          <cell r="B2168" t="str">
            <v>LCA: Outside</v>
          </cell>
          <cell r="C2168" t="str">
            <v>8/21/2019 (6pm-8pm)</v>
          </cell>
          <cell r="D2168">
            <v>5</v>
          </cell>
          <cell r="I2168">
            <v>2</v>
          </cell>
        </row>
        <row r="2169">
          <cell r="A2169" t="str">
            <v/>
          </cell>
          <cell r="B2169" t="str">
            <v>LCA: Outside</v>
          </cell>
          <cell r="C2169" t="str">
            <v>10/22/2019</v>
          </cell>
          <cell r="D2169">
            <v>5</v>
          </cell>
          <cell r="I2169">
            <v>2</v>
          </cell>
        </row>
        <row r="2170">
          <cell r="A2170" t="str">
            <v/>
          </cell>
          <cell r="B2170" t="str">
            <v>LCA: Outside</v>
          </cell>
          <cell r="C2170" t="str">
            <v>9/12/2019</v>
          </cell>
          <cell r="D2170">
            <v>5</v>
          </cell>
          <cell r="I2170">
            <v>2</v>
          </cell>
        </row>
        <row r="2171">
          <cell r="A2171" t="str">
            <v/>
          </cell>
          <cell r="B2171" t="str">
            <v>LCA: Outside</v>
          </cell>
          <cell r="C2171" t="str">
            <v>10/21/2019 (6pm-8pm)</v>
          </cell>
          <cell r="D2171">
            <v>5</v>
          </cell>
          <cell r="I2171">
            <v>2</v>
          </cell>
        </row>
        <row r="2172">
          <cell r="A2172" t="str">
            <v/>
          </cell>
          <cell r="B2172" t="str">
            <v>LCA: Outside</v>
          </cell>
          <cell r="C2172" t="str">
            <v>9/24/2019 (6pm-8pm)</v>
          </cell>
          <cell r="D2172">
            <v>5</v>
          </cell>
          <cell r="I2172">
            <v>2</v>
          </cell>
        </row>
        <row r="2173">
          <cell r="A2173" t="str">
            <v/>
          </cell>
          <cell r="B2173" t="str">
            <v>LCA: Outside</v>
          </cell>
          <cell r="C2173" t="str">
            <v>9/12/2019</v>
          </cell>
          <cell r="D2173">
            <v>6</v>
          </cell>
          <cell r="I2173">
            <v>2</v>
          </cell>
        </row>
        <row r="2174">
          <cell r="A2174" t="str">
            <v/>
          </cell>
          <cell r="B2174" t="str">
            <v>LCA: Outside</v>
          </cell>
          <cell r="C2174" t="str">
            <v>10/21/2019 (6pm-8pm)</v>
          </cell>
          <cell r="D2174">
            <v>6</v>
          </cell>
          <cell r="I2174">
            <v>2</v>
          </cell>
        </row>
        <row r="2175">
          <cell r="A2175" t="str">
            <v/>
          </cell>
          <cell r="B2175" t="str">
            <v>LCA: Outside</v>
          </cell>
          <cell r="C2175" t="str">
            <v>10/21/2019 (6pm-7pm)</v>
          </cell>
          <cell r="D2175">
            <v>6</v>
          </cell>
          <cell r="I2175">
            <v>2</v>
          </cell>
        </row>
        <row r="2176">
          <cell r="A2176" t="str">
            <v/>
          </cell>
          <cell r="B2176" t="str">
            <v>LCA: Outside</v>
          </cell>
          <cell r="C2176" t="str">
            <v>8/21/2019 (6pm-8pm)</v>
          </cell>
          <cell r="D2176">
            <v>6</v>
          </cell>
          <cell r="I2176">
            <v>2</v>
          </cell>
        </row>
        <row r="2177">
          <cell r="A2177" t="str">
            <v/>
          </cell>
          <cell r="B2177" t="str">
            <v>LCA: Outside</v>
          </cell>
          <cell r="C2177" t="str">
            <v>9/25/2019 (6pm-7pm)</v>
          </cell>
          <cell r="D2177">
            <v>6</v>
          </cell>
          <cell r="I2177">
            <v>2</v>
          </cell>
        </row>
        <row r="2178">
          <cell r="A2178" t="str">
            <v/>
          </cell>
          <cell r="B2178" t="str">
            <v>LCA: Outside</v>
          </cell>
          <cell r="C2178" t="str">
            <v>9/24/2019 (6pm-8pm)</v>
          </cell>
          <cell r="D2178">
            <v>6</v>
          </cell>
          <cell r="I2178">
            <v>2</v>
          </cell>
        </row>
        <row r="2179">
          <cell r="A2179" t="str">
            <v/>
          </cell>
          <cell r="B2179" t="str">
            <v>LCA: Outside</v>
          </cell>
          <cell r="C2179" t="str">
            <v>10/22/2019</v>
          </cell>
          <cell r="D2179">
            <v>6</v>
          </cell>
          <cell r="I2179">
            <v>2</v>
          </cell>
        </row>
        <row r="2180">
          <cell r="A2180" t="str">
            <v/>
          </cell>
          <cell r="B2180" t="str">
            <v>LCA: Outside</v>
          </cell>
          <cell r="C2180" t="str">
            <v>10/21/2019 (6pm-8pm)</v>
          </cell>
          <cell r="D2180">
            <v>7</v>
          </cell>
          <cell r="I2180">
            <v>2</v>
          </cell>
        </row>
        <row r="2181">
          <cell r="A2181" t="str">
            <v/>
          </cell>
          <cell r="B2181" t="str">
            <v>LCA: Outside</v>
          </cell>
          <cell r="C2181" t="str">
            <v>10/21/2019 (6pm-7pm)</v>
          </cell>
          <cell r="D2181">
            <v>7</v>
          </cell>
          <cell r="I2181">
            <v>2</v>
          </cell>
        </row>
        <row r="2182">
          <cell r="A2182" t="str">
            <v/>
          </cell>
          <cell r="B2182" t="str">
            <v>LCA: Outside</v>
          </cell>
          <cell r="C2182" t="str">
            <v>8/21/2019 (6pm-8pm)</v>
          </cell>
          <cell r="D2182">
            <v>7</v>
          </cell>
          <cell r="I2182">
            <v>2</v>
          </cell>
        </row>
        <row r="2183">
          <cell r="A2183" t="str">
            <v/>
          </cell>
          <cell r="B2183" t="str">
            <v>LCA: Outside</v>
          </cell>
          <cell r="C2183" t="str">
            <v>9/25/2019 (6pm-7pm)</v>
          </cell>
          <cell r="D2183">
            <v>7</v>
          </cell>
          <cell r="I2183">
            <v>2</v>
          </cell>
        </row>
        <row r="2184">
          <cell r="A2184" t="str">
            <v/>
          </cell>
          <cell r="B2184" t="str">
            <v>LCA: Outside</v>
          </cell>
          <cell r="C2184" t="str">
            <v>9/24/2019 (6pm-8pm)</v>
          </cell>
          <cell r="D2184">
            <v>7</v>
          </cell>
          <cell r="I2184">
            <v>2</v>
          </cell>
        </row>
        <row r="2185">
          <cell r="A2185" t="str">
            <v/>
          </cell>
          <cell r="B2185" t="str">
            <v>LCA: Outside</v>
          </cell>
          <cell r="C2185" t="str">
            <v>9/12/2019</v>
          </cell>
          <cell r="D2185">
            <v>7</v>
          </cell>
          <cell r="I2185">
            <v>2</v>
          </cell>
        </row>
        <row r="2186">
          <cell r="A2186" t="str">
            <v/>
          </cell>
          <cell r="B2186" t="str">
            <v>LCA: Outside</v>
          </cell>
          <cell r="C2186" t="str">
            <v>10/22/2019</v>
          </cell>
          <cell r="D2186">
            <v>7</v>
          </cell>
          <cell r="I2186">
            <v>2</v>
          </cell>
        </row>
        <row r="2187">
          <cell r="A2187" t="str">
            <v/>
          </cell>
          <cell r="B2187" t="str">
            <v>LCA: Outside</v>
          </cell>
          <cell r="C2187" t="str">
            <v>10/21/2019 (6pm-7pm)</v>
          </cell>
          <cell r="D2187">
            <v>8</v>
          </cell>
          <cell r="I2187">
            <v>2</v>
          </cell>
        </row>
        <row r="2188">
          <cell r="A2188" t="str">
            <v/>
          </cell>
          <cell r="B2188" t="str">
            <v>LCA: Outside</v>
          </cell>
          <cell r="C2188" t="str">
            <v>9/25/2019 (6pm-7pm)</v>
          </cell>
          <cell r="D2188">
            <v>8</v>
          </cell>
          <cell r="I2188">
            <v>2</v>
          </cell>
        </row>
        <row r="2189">
          <cell r="A2189" t="str">
            <v/>
          </cell>
          <cell r="B2189" t="str">
            <v>LCA: Outside</v>
          </cell>
          <cell r="C2189" t="str">
            <v>10/21/2019 (6pm-8pm)</v>
          </cell>
          <cell r="D2189">
            <v>8</v>
          </cell>
          <cell r="I2189">
            <v>2</v>
          </cell>
        </row>
        <row r="2190">
          <cell r="A2190" t="str">
            <v/>
          </cell>
          <cell r="B2190" t="str">
            <v>LCA: Outside</v>
          </cell>
          <cell r="C2190" t="str">
            <v>8/21/2019 (6pm-8pm)</v>
          </cell>
          <cell r="D2190">
            <v>8</v>
          </cell>
          <cell r="I2190">
            <v>2</v>
          </cell>
        </row>
        <row r="2191">
          <cell r="A2191" t="str">
            <v/>
          </cell>
          <cell r="B2191" t="str">
            <v>LCA: Outside</v>
          </cell>
          <cell r="C2191" t="str">
            <v>9/24/2019 (6pm-8pm)</v>
          </cell>
          <cell r="D2191">
            <v>8</v>
          </cell>
          <cell r="I2191">
            <v>2</v>
          </cell>
        </row>
        <row r="2192">
          <cell r="A2192" t="str">
            <v/>
          </cell>
          <cell r="B2192" t="str">
            <v>LCA: Outside</v>
          </cell>
          <cell r="C2192" t="str">
            <v>9/12/2019</v>
          </cell>
          <cell r="D2192">
            <v>8</v>
          </cell>
          <cell r="I2192">
            <v>2</v>
          </cell>
        </row>
        <row r="2193">
          <cell r="A2193" t="str">
            <v/>
          </cell>
          <cell r="B2193" t="str">
            <v>LCA: Outside</v>
          </cell>
          <cell r="C2193" t="str">
            <v>10/22/2019</v>
          </cell>
          <cell r="D2193">
            <v>8</v>
          </cell>
          <cell r="I2193">
            <v>2</v>
          </cell>
        </row>
        <row r="2194">
          <cell r="A2194" t="str">
            <v/>
          </cell>
          <cell r="B2194" t="str">
            <v>LCA: Outside</v>
          </cell>
          <cell r="C2194" t="str">
            <v>8/21/2019 (6pm-8pm)</v>
          </cell>
          <cell r="D2194">
            <v>9</v>
          </cell>
          <cell r="I2194">
            <v>2</v>
          </cell>
        </row>
        <row r="2195">
          <cell r="A2195" t="str">
            <v/>
          </cell>
          <cell r="B2195" t="str">
            <v>LCA: Outside</v>
          </cell>
          <cell r="C2195" t="str">
            <v>10/22/2019</v>
          </cell>
          <cell r="D2195">
            <v>9</v>
          </cell>
          <cell r="I2195">
            <v>2</v>
          </cell>
        </row>
        <row r="2196">
          <cell r="A2196" t="str">
            <v/>
          </cell>
          <cell r="B2196" t="str">
            <v>LCA: Outside</v>
          </cell>
          <cell r="C2196" t="str">
            <v>9/24/2019 (6pm-8pm)</v>
          </cell>
          <cell r="D2196">
            <v>9</v>
          </cell>
          <cell r="I2196">
            <v>2</v>
          </cell>
        </row>
        <row r="2197">
          <cell r="A2197" t="str">
            <v/>
          </cell>
          <cell r="B2197" t="str">
            <v>LCA: Outside</v>
          </cell>
          <cell r="C2197" t="str">
            <v>10/21/2019 (6pm-8pm)</v>
          </cell>
          <cell r="D2197">
            <v>9</v>
          </cell>
          <cell r="I2197">
            <v>2</v>
          </cell>
        </row>
        <row r="2198">
          <cell r="A2198" t="str">
            <v/>
          </cell>
          <cell r="B2198" t="str">
            <v>LCA: Outside</v>
          </cell>
          <cell r="C2198" t="str">
            <v>10/21/2019 (6pm-7pm)</v>
          </cell>
          <cell r="D2198">
            <v>9</v>
          </cell>
          <cell r="I2198">
            <v>2</v>
          </cell>
        </row>
        <row r="2199">
          <cell r="A2199" t="str">
            <v/>
          </cell>
          <cell r="B2199" t="str">
            <v>LCA: Outside</v>
          </cell>
          <cell r="C2199" t="str">
            <v>9/12/2019</v>
          </cell>
          <cell r="D2199">
            <v>9</v>
          </cell>
          <cell r="I2199">
            <v>2</v>
          </cell>
        </row>
        <row r="2200">
          <cell r="A2200" t="str">
            <v/>
          </cell>
          <cell r="B2200" t="str">
            <v>LCA: Outside</v>
          </cell>
          <cell r="C2200" t="str">
            <v>9/25/2019 (6pm-7pm)</v>
          </cell>
          <cell r="D2200">
            <v>9</v>
          </cell>
          <cell r="I2200">
            <v>2</v>
          </cell>
        </row>
        <row r="2201">
          <cell r="A2201" t="str">
            <v/>
          </cell>
          <cell r="B2201" t="str">
            <v>LCA: Outside</v>
          </cell>
          <cell r="C2201" t="str">
            <v>10/21/2019 (6pm-8pm)</v>
          </cell>
          <cell r="D2201">
            <v>10</v>
          </cell>
          <cell r="I2201">
            <v>2</v>
          </cell>
        </row>
        <row r="2202">
          <cell r="A2202" t="str">
            <v/>
          </cell>
          <cell r="B2202" t="str">
            <v>LCA: Outside</v>
          </cell>
          <cell r="C2202" t="str">
            <v>10/22/2019</v>
          </cell>
          <cell r="D2202">
            <v>10</v>
          </cell>
          <cell r="I2202">
            <v>2</v>
          </cell>
        </row>
        <row r="2203">
          <cell r="A2203" t="str">
            <v/>
          </cell>
          <cell r="B2203" t="str">
            <v>LCA: Outside</v>
          </cell>
          <cell r="C2203" t="str">
            <v>9/12/2019</v>
          </cell>
          <cell r="D2203">
            <v>10</v>
          </cell>
          <cell r="I2203">
            <v>2</v>
          </cell>
        </row>
        <row r="2204">
          <cell r="A2204" t="str">
            <v/>
          </cell>
          <cell r="B2204" t="str">
            <v>LCA: Outside</v>
          </cell>
          <cell r="C2204" t="str">
            <v>10/21/2019 (6pm-7pm)</v>
          </cell>
          <cell r="D2204">
            <v>10</v>
          </cell>
          <cell r="I2204">
            <v>2</v>
          </cell>
        </row>
        <row r="2205">
          <cell r="A2205" t="str">
            <v/>
          </cell>
          <cell r="B2205" t="str">
            <v>LCA: Outside</v>
          </cell>
          <cell r="C2205" t="str">
            <v>9/24/2019 (6pm-8pm)</v>
          </cell>
          <cell r="D2205">
            <v>10</v>
          </cell>
          <cell r="I2205">
            <v>2</v>
          </cell>
        </row>
        <row r="2206">
          <cell r="A2206" t="str">
            <v/>
          </cell>
          <cell r="B2206" t="str">
            <v>LCA: Outside</v>
          </cell>
          <cell r="C2206" t="str">
            <v>8/21/2019 (6pm-8pm)</v>
          </cell>
          <cell r="D2206">
            <v>10</v>
          </cell>
          <cell r="I2206">
            <v>2</v>
          </cell>
        </row>
        <row r="2207">
          <cell r="A2207" t="str">
            <v/>
          </cell>
          <cell r="B2207" t="str">
            <v>LCA: Outside</v>
          </cell>
          <cell r="C2207" t="str">
            <v>9/25/2019 (6pm-7pm)</v>
          </cell>
          <cell r="D2207">
            <v>10</v>
          </cell>
          <cell r="I2207">
            <v>2</v>
          </cell>
        </row>
        <row r="2208">
          <cell r="A2208" t="str">
            <v/>
          </cell>
          <cell r="B2208" t="str">
            <v>LCA: Outside</v>
          </cell>
          <cell r="C2208" t="str">
            <v>9/12/2019</v>
          </cell>
          <cell r="D2208">
            <v>11</v>
          </cell>
          <cell r="I2208">
            <v>2</v>
          </cell>
        </row>
        <row r="2209">
          <cell r="A2209" t="str">
            <v/>
          </cell>
          <cell r="B2209" t="str">
            <v>LCA: Outside</v>
          </cell>
          <cell r="C2209" t="str">
            <v>9/25/2019 (6pm-7pm)</v>
          </cell>
          <cell r="D2209">
            <v>11</v>
          </cell>
          <cell r="I2209">
            <v>2</v>
          </cell>
        </row>
        <row r="2210">
          <cell r="A2210" t="str">
            <v/>
          </cell>
          <cell r="B2210" t="str">
            <v>LCA: Outside</v>
          </cell>
          <cell r="C2210" t="str">
            <v>10/21/2019 (6pm-8pm)</v>
          </cell>
          <cell r="D2210">
            <v>11</v>
          </cell>
          <cell r="I2210">
            <v>2</v>
          </cell>
        </row>
        <row r="2211">
          <cell r="A2211" t="str">
            <v/>
          </cell>
          <cell r="B2211" t="str">
            <v>LCA: Outside</v>
          </cell>
          <cell r="C2211" t="str">
            <v>10/22/2019</v>
          </cell>
          <cell r="D2211">
            <v>11</v>
          </cell>
          <cell r="I2211">
            <v>2</v>
          </cell>
        </row>
        <row r="2212">
          <cell r="A2212" t="str">
            <v/>
          </cell>
          <cell r="B2212" t="str">
            <v>LCA: Outside</v>
          </cell>
          <cell r="C2212" t="str">
            <v>10/21/2019 (6pm-7pm)</v>
          </cell>
          <cell r="D2212">
            <v>11</v>
          </cell>
          <cell r="I2212">
            <v>2</v>
          </cell>
        </row>
        <row r="2213">
          <cell r="A2213" t="str">
            <v/>
          </cell>
          <cell r="B2213" t="str">
            <v>LCA: Outside</v>
          </cell>
          <cell r="C2213" t="str">
            <v>8/21/2019 (6pm-8pm)</v>
          </cell>
          <cell r="D2213">
            <v>11</v>
          </cell>
          <cell r="I2213">
            <v>2</v>
          </cell>
        </row>
        <row r="2214">
          <cell r="A2214" t="str">
            <v/>
          </cell>
          <cell r="B2214" t="str">
            <v>LCA: Outside</v>
          </cell>
          <cell r="C2214" t="str">
            <v>9/24/2019 (6pm-8pm)</v>
          </cell>
          <cell r="D2214">
            <v>11</v>
          </cell>
          <cell r="I2214">
            <v>2</v>
          </cell>
        </row>
        <row r="2215">
          <cell r="A2215" t="str">
            <v/>
          </cell>
          <cell r="B2215" t="str">
            <v>LCA: Outside</v>
          </cell>
          <cell r="C2215" t="str">
            <v>8/21/2019 (6pm-8pm)</v>
          </cell>
          <cell r="D2215">
            <v>12</v>
          </cell>
          <cell r="I2215">
            <v>2</v>
          </cell>
        </row>
        <row r="2216">
          <cell r="A2216" t="str">
            <v/>
          </cell>
          <cell r="B2216" t="str">
            <v>LCA: Outside</v>
          </cell>
          <cell r="C2216" t="str">
            <v>10/21/2019 (6pm-8pm)</v>
          </cell>
          <cell r="D2216">
            <v>12</v>
          </cell>
          <cell r="I2216">
            <v>2</v>
          </cell>
        </row>
        <row r="2217">
          <cell r="A2217" t="str">
            <v/>
          </cell>
          <cell r="B2217" t="str">
            <v>LCA: Outside</v>
          </cell>
          <cell r="C2217" t="str">
            <v>10/21/2019 (6pm-7pm)</v>
          </cell>
          <cell r="D2217">
            <v>12</v>
          </cell>
          <cell r="I2217">
            <v>2</v>
          </cell>
        </row>
        <row r="2218">
          <cell r="A2218" t="str">
            <v/>
          </cell>
          <cell r="B2218" t="str">
            <v>LCA: Outside</v>
          </cell>
          <cell r="C2218" t="str">
            <v>9/25/2019 (6pm-7pm)</v>
          </cell>
          <cell r="D2218">
            <v>12</v>
          </cell>
          <cell r="I2218">
            <v>2</v>
          </cell>
        </row>
        <row r="2219">
          <cell r="A2219" t="str">
            <v/>
          </cell>
          <cell r="B2219" t="str">
            <v>LCA: Outside</v>
          </cell>
          <cell r="C2219" t="str">
            <v>10/22/2019</v>
          </cell>
          <cell r="D2219">
            <v>12</v>
          </cell>
          <cell r="I2219">
            <v>2</v>
          </cell>
        </row>
        <row r="2220">
          <cell r="A2220" t="str">
            <v/>
          </cell>
          <cell r="B2220" t="str">
            <v>LCA: Outside</v>
          </cell>
          <cell r="C2220" t="str">
            <v>9/24/2019 (6pm-8pm)</v>
          </cell>
          <cell r="D2220">
            <v>12</v>
          </cell>
          <cell r="I2220">
            <v>2</v>
          </cell>
        </row>
        <row r="2221">
          <cell r="A2221" t="str">
            <v/>
          </cell>
          <cell r="B2221" t="str">
            <v>LCA: Outside</v>
          </cell>
          <cell r="C2221" t="str">
            <v>9/12/2019</v>
          </cell>
          <cell r="D2221">
            <v>12</v>
          </cell>
          <cell r="I2221">
            <v>2</v>
          </cell>
        </row>
        <row r="2222">
          <cell r="A2222" t="str">
            <v/>
          </cell>
          <cell r="B2222" t="str">
            <v>LCA: Outside</v>
          </cell>
          <cell r="C2222" t="str">
            <v>10/22/2019</v>
          </cell>
          <cell r="D2222">
            <v>13</v>
          </cell>
          <cell r="I2222">
            <v>2</v>
          </cell>
        </row>
        <row r="2223">
          <cell r="A2223" t="str">
            <v/>
          </cell>
          <cell r="B2223" t="str">
            <v>LCA: Outside</v>
          </cell>
          <cell r="C2223" t="str">
            <v>8/21/2019 (6pm-8pm)</v>
          </cell>
          <cell r="D2223">
            <v>13</v>
          </cell>
          <cell r="I2223">
            <v>2</v>
          </cell>
        </row>
        <row r="2224">
          <cell r="A2224" t="str">
            <v/>
          </cell>
          <cell r="B2224" t="str">
            <v>LCA: Outside</v>
          </cell>
          <cell r="C2224" t="str">
            <v>9/25/2019 (6pm-7pm)</v>
          </cell>
          <cell r="D2224">
            <v>13</v>
          </cell>
          <cell r="I2224">
            <v>2</v>
          </cell>
        </row>
        <row r="2225">
          <cell r="A2225" t="str">
            <v/>
          </cell>
          <cell r="B2225" t="str">
            <v>LCA: Outside</v>
          </cell>
          <cell r="C2225" t="str">
            <v>9/12/2019</v>
          </cell>
          <cell r="D2225">
            <v>13</v>
          </cell>
          <cell r="I2225">
            <v>2</v>
          </cell>
        </row>
        <row r="2226">
          <cell r="A2226" t="str">
            <v/>
          </cell>
          <cell r="B2226" t="str">
            <v>LCA: Outside</v>
          </cell>
          <cell r="C2226" t="str">
            <v>9/24/2019 (6pm-8pm)</v>
          </cell>
          <cell r="D2226">
            <v>13</v>
          </cell>
          <cell r="I2226">
            <v>2</v>
          </cell>
        </row>
        <row r="2227">
          <cell r="A2227" t="str">
            <v/>
          </cell>
          <cell r="B2227" t="str">
            <v>LCA: Outside</v>
          </cell>
          <cell r="C2227" t="str">
            <v>10/21/2019 (6pm-8pm)</v>
          </cell>
          <cell r="D2227">
            <v>13</v>
          </cell>
          <cell r="I2227">
            <v>2</v>
          </cell>
        </row>
        <row r="2228">
          <cell r="A2228" t="str">
            <v/>
          </cell>
          <cell r="B2228" t="str">
            <v>LCA: Outside</v>
          </cell>
          <cell r="C2228" t="str">
            <v>10/21/2019 (6pm-7pm)</v>
          </cell>
          <cell r="D2228">
            <v>13</v>
          </cell>
          <cell r="I2228">
            <v>2</v>
          </cell>
        </row>
        <row r="2229">
          <cell r="A2229" t="str">
            <v/>
          </cell>
          <cell r="B2229" t="str">
            <v>LCA: Outside</v>
          </cell>
          <cell r="C2229" t="str">
            <v>10/21/2019 (6pm-8pm)</v>
          </cell>
          <cell r="D2229">
            <v>14</v>
          </cell>
          <cell r="I2229">
            <v>2</v>
          </cell>
        </row>
        <row r="2230">
          <cell r="A2230" t="str">
            <v/>
          </cell>
          <cell r="B2230" t="str">
            <v>LCA: Outside</v>
          </cell>
          <cell r="C2230" t="str">
            <v>9/25/2019 (6pm-7pm)</v>
          </cell>
          <cell r="D2230">
            <v>14</v>
          </cell>
          <cell r="I2230">
            <v>2</v>
          </cell>
        </row>
        <row r="2231">
          <cell r="A2231" t="str">
            <v/>
          </cell>
          <cell r="B2231" t="str">
            <v>LCA: Outside</v>
          </cell>
          <cell r="C2231" t="str">
            <v>10/22/2019</v>
          </cell>
          <cell r="D2231">
            <v>14</v>
          </cell>
          <cell r="I2231">
            <v>2</v>
          </cell>
        </row>
        <row r="2232">
          <cell r="A2232" t="str">
            <v/>
          </cell>
          <cell r="B2232" t="str">
            <v>LCA: Outside</v>
          </cell>
          <cell r="C2232" t="str">
            <v>10/21/2019 (6pm-7pm)</v>
          </cell>
          <cell r="D2232">
            <v>14</v>
          </cell>
          <cell r="I2232">
            <v>2</v>
          </cell>
        </row>
        <row r="2233">
          <cell r="A2233" t="str">
            <v/>
          </cell>
          <cell r="B2233" t="str">
            <v>LCA: Outside</v>
          </cell>
          <cell r="C2233" t="str">
            <v>9/24/2019 (6pm-8pm)</v>
          </cell>
          <cell r="D2233">
            <v>14</v>
          </cell>
          <cell r="I2233">
            <v>2</v>
          </cell>
        </row>
        <row r="2234">
          <cell r="A2234" t="str">
            <v/>
          </cell>
          <cell r="B2234" t="str">
            <v>LCA: Outside</v>
          </cell>
          <cell r="C2234" t="str">
            <v>8/21/2019 (6pm-8pm)</v>
          </cell>
          <cell r="D2234">
            <v>14</v>
          </cell>
          <cell r="I2234">
            <v>2</v>
          </cell>
        </row>
        <row r="2235">
          <cell r="A2235" t="str">
            <v/>
          </cell>
          <cell r="B2235" t="str">
            <v>LCA: Outside</v>
          </cell>
          <cell r="C2235" t="str">
            <v>9/12/2019</v>
          </cell>
          <cell r="D2235">
            <v>14</v>
          </cell>
          <cell r="I2235">
            <v>2</v>
          </cell>
        </row>
        <row r="2236">
          <cell r="A2236" t="str">
            <v/>
          </cell>
          <cell r="B2236" t="str">
            <v>LCA: Outside</v>
          </cell>
          <cell r="C2236" t="str">
            <v>8/21/2019 (6pm-8pm)</v>
          </cell>
          <cell r="D2236">
            <v>15</v>
          </cell>
          <cell r="I2236">
            <v>2</v>
          </cell>
        </row>
        <row r="2237">
          <cell r="A2237" t="str">
            <v/>
          </cell>
          <cell r="B2237" t="str">
            <v>LCA: Outside</v>
          </cell>
          <cell r="C2237" t="str">
            <v>9/25/2019 (6pm-7pm)</v>
          </cell>
          <cell r="D2237">
            <v>15</v>
          </cell>
          <cell r="I2237">
            <v>2</v>
          </cell>
        </row>
        <row r="2238">
          <cell r="A2238" t="str">
            <v/>
          </cell>
          <cell r="B2238" t="str">
            <v>LCA: Outside</v>
          </cell>
          <cell r="C2238" t="str">
            <v>9/12/2019</v>
          </cell>
          <cell r="D2238">
            <v>15</v>
          </cell>
          <cell r="I2238">
            <v>2</v>
          </cell>
        </row>
        <row r="2239">
          <cell r="A2239" t="str">
            <v/>
          </cell>
          <cell r="B2239" t="str">
            <v>LCA: Outside</v>
          </cell>
          <cell r="C2239" t="str">
            <v>10/22/2019</v>
          </cell>
          <cell r="D2239">
            <v>15</v>
          </cell>
          <cell r="I2239">
            <v>2</v>
          </cell>
        </row>
        <row r="2240">
          <cell r="A2240" t="str">
            <v/>
          </cell>
          <cell r="B2240" t="str">
            <v>LCA: Outside</v>
          </cell>
          <cell r="C2240" t="str">
            <v>10/21/2019 (6pm-8pm)</v>
          </cell>
          <cell r="D2240">
            <v>15</v>
          </cell>
          <cell r="I2240">
            <v>2</v>
          </cell>
        </row>
        <row r="2241">
          <cell r="A2241" t="str">
            <v/>
          </cell>
          <cell r="B2241" t="str">
            <v>LCA: Outside</v>
          </cell>
          <cell r="C2241" t="str">
            <v>9/24/2019 (6pm-8pm)</v>
          </cell>
          <cell r="D2241">
            <v>15</v>
          </cell>
          <cell r="I2241">
            <v>2</v>
          </cell>
        </row>
        <row r="2242">
          <cell r="A2242" t="str">
            <v/>
          </cell>
          <cell r="B2242" t="str">
            <v>LCA: Outside</v>
          </cell>
          <cell r="C2242" t="str">
            <v>10/21/2019 (6pm-7pm)</v>
          </cell>
          <cell r="D2242">
            <v>15</v>
          </cell>
          <cell r="I2242">
            <v>2</v>
          </cell>
        </row>
        <row r="2243">
          <cell r="A2243" t="str">
            <v/>
          </cell>
          <cell r="B2243" t="str">
            <v>LCA: Outside</v>
          </cell>
          <cell r="C2243" t="str">
            <v>9/25/2019 (6pm-7pm)</v>
          </cell>
          <cell r="D2243">
            <v>16</v>
          </cell>
          <cell r="I2243">
            <v>2</v>
          </cell>
        </row>
        <row r="2244">
          <cell r="A2244" t="str">
            <v/>
          </cell>
          <cell r="B2244" t="str">
            <v>LCA: Outside</v>
          </cell>
          <cell r="C2244" t="str">
            <v>9/12/2019</v>
          </cell>
          <cell r="D2244">
            <v>16</v>
          </cell>
          <cell r="I2244">
            <v>2</v>
          </cell>
        </row>
        <row r="2245">
          <cell r="A2245" t="str">
            <v/>
          </cell>
          <cell r="B2245" t="str">
            <v>LCA: Outside</v>
          </cell>
          <cell r="C2245" t="str">
            <v>10/21/2019 (6pm-8pm)</v>
          </cell>
          <cell r="D2245">
            <v>16</v>
          </cell>
          <cell r="I2245">
            <v>2</v>
          </cell>
        </row>
        <row r="2246">
          <cell r="A2246" t="str">
            <v/>
          </cell>
          <cell r="B2246" t="str">
            <v>LCA: Outside</v>
          </cell>
          <cell r="C2246" t="str">
            <v>9/24/2019 (6pm-8pm)</v>
          </cell>
          <cell r="D2246">
            <v>16</v>
          </cell>
          <cell r="I2246">
            <v>2</v>
          </cell>
        </row>
        <row r="2247">
          <cell r="A2247" t="str">
            <v/>
          </cell>
          <cell r="B2247" t="str">
            <v>LCA: Outside</v>
          </cell>
          <cell r="C2247" t="str">
            <v>10/22/2019</v>
          </cell>
          <cell r="D2247">
            <v>16</v>
          </cell>
          <cell r="I2247">
            <v>2</v>
          </cell>
        </row>
        <row r="2248">
          <cell r="A2248" t="str">
            <v/>
          </cell>
          <cell r="B2248" t="str">
            <v>LCA: Outside</v>
          </cell>
          <cell r="C2248" t="str">
            <v>10/21/2019 (6pm-7pm)</v>
          </cell>
          <cell r="D2248">
            <v>16</v>
          </cell>
          <cell r="I2248">
            <v>2</v>
          </cell>
        </row>
        <row r="2249">
          <cell r="A2249" t="str">
            <v/>
          </cell>
          <cell r="B2249" t="str">
            <v>LCA: Outside</v>
          </cell>
          <cell r="C2249" t="str">
            <v>8/21/2019 (6pm-8pm)</v>
          </cell>
          <cell r="D2249">
            <v>16</v>
          </cell>
          <cell r="I2249">
            <v>2</v>
          </cell>
        </row>
        <row r="2250">
          <cell r="A2250" t="str">
            <v/>
          </cell>
          <cell r="B2250" t="str">
            <v>LCA: Outside</v>
          </cell>
          <cell r="C2250" t="str">
            <v>10/21/2019 (6pm-7pm)</v>
          </cell>
          <cell r="D2250">
            <v>17</v>
          </cell>
          <cell r="I2250">
            <v>2</v>
          </cell>
        </row>
        <row r="2251">
          <cell r="A2251" t="str">
            <v/>
          </cell>
          <cell r="B2251" t="str">
            <v>LCA: Outside</v>
          </cell>
          <cell r="C2251" t="str">
            <v>8/21/2019 (6pm-8pm)</v>
          </cell>
          <cell r="D2251">
            <v>17</v>
          </cell>
          <cell r="I2251">
            <v>2</v>
          </cell>
        </row>
        <row r="2252">
          <cell r="A2252" t="str">
            <v/>
          </cell>
          <cell r="B2252" t="str">
            <v>LCA: Outside</v>
          </cell>
          <cell r="C2252" t="str">
            <v>9/24/2019 (6pm-8pm)</v>
          </cell>
          <cell r="D2252">
            <v>17</v>
          </cell>
          <cell r="I2252">
            <v>2</v>
          </cell>
        </row>
        <row r="2253">
          <cell r="A2253" t="str">
            <v/>
          </cell>
          <cell r="B2253" t="str">
            <v>LCA: Outside</v>
          </cell>
          <cell r="C2253" t="str">
            <v>10/22/2019</v>
          </cell>
          <cell r="D2253">
            <v>17</v>
          </cell>
          <cell r="I2253">
            <v>2</v>
          </cell>
        </row>
        <row r="2254">
          <cell r="A2254" t="str">
            <v/>
          </cell>
          <cell r="B2254" t="str">
            <v>LCA: Outside</v>
          </cell>
          <cell r="C2254" t="str">
            <v>10/21/2019 (6pm-8pm)</v>
          </cell>
          <cell r="D2254">
            <v>17</v>
          </cell>
          <cell r="I2254">
            <v>2</v>
          </cell>
        </row>
        <row r="2255">
          <cell r="A2255" t="str">
            <v/>
          </cell>
          <cell r="B2255" t="str">
            <v>LCA: Outside</v>
          </cell>
          <cell r="C2255" t="str">
            <v>9/25/2019 (6pm-7pm)</v>
          </cell>
          <cell r="D2255">
            <v>17</v>
          </cell>
          <cell r="I2255">
            <v>2</v>
          </cell>
        </row>
        <row r="2256">
          <cell r="A2256" t="str">
            <v/>
          </cell>
          <cell r="B2256" t="str">
            <v>LCA: Outside</v>
          </cell>
          <cell r="C2256" t="str">
            <v>9/12/2019</v>
          </cell>
          <cell r="D2256">
            <v>17</v>
          </cell>
          <cell r="I2256">
            <v>2</v>
          </cell>
        </row>
        <row r="2257">
          <cell r="A2257" t="str">
            <v/>
          </cell>
          <cell r="B2257" t="str">
            <v>LCA: Outside</v>
          </cell>
          <cell r="C2257" t="str">
            <v>9/25/2019 (6pm-7pm)</v>
          </cell>
          <cell r="D2257">
            <v>18</v>
          </cell>
          <cell r="I2257">
            <v>2</v>
          </cell>
        </row>
        <row r="2258">
          <cell r="A2258" t="str">
            <v/>
          </cell>
          <cell r="B2258" t="str">
            <v>LCA: Outside</v>
          </cell>
          <cell r="C2258" t="str">
            <v>10/21/2019 (6pm-7pm)</v>
          </cell>
          <cell r="D2258">
            <v>18</v>
          </cell>
          <cell r="I2258">
            <v>2</v>
          </cell>
        </row>
        <row r="2259">
          <cell r="A2259" t="str">
            <v/>
          </cell>
          <cell r="B2259" t="str">
            <v>LCA: Outside</v>
          </cell>
          <cell r="C2259" t="str">
            <v>10/21/2019 (6pm-8pm)</v>
          </cell>
          <cell r="D2259">
            <v>18</v>
          </cell>
          <cell r="I2259">
            <v>2</v>
          </cell>
        </row>
        <row r="2260">
          <cell r="A2260" t="str">
            <v/>
          </cell>
          <cell r="B2260" t="str">
            <v>LCA: Outside</v>
          </cell>
          <cell r="C2260" t="str">
            <v>9/24/2019 (6pm-8pm)</v>
          </cell>
          <cell r="D2260">
            <v>18</v>
          </cell>
          <cell r="I2260">
            <v>2</v>
          </cell>
        </row>
        <row r="2261">
          <cell r="A2261" t="str">
            <v/>
          </cell>
          <cell r="B2261" t="str">
            <v>LCA: Outside</v>
          </cell>
          <cell r="C2261" t="str">
            <v>9/12/2019</v>
          </cell>
          <cell r="D2261">
            <v>18</v>
          </cell>
          <cell r="I2261">
            <v>2</v>
          </cell>
        </row>
        <row r="2262">
          <cell r="A2262" t="str">
            <v/>
          </cell>
          <cell r="B2262" t="str">
            <v>LCA: Outside</v>
          </cell>
          <cell r="C2262" t="str">
            <v>8/21/2019 (6pm-8pm)</v>
          </cell>
          <cell r="D2262">
            <v>18</v>
          </cell>
          <cell r="I2262">
            <v>2</v>
          </cell>
        </row>
        <row r="2263">
          <cell r="A2263" t="str">
            <v/>
          </cell>
          <cell r="B2263" t="str">
            <v>LCA: Outside</v>
          </cell>
          <cell r="C2263" t="str">
            <v>10/22/2019</v>
          </cell>
          <cell r="D2263">
            <v>18</v>
          </cell>
          <cell r="I2263">
            <v>2</v>
          </cell>
        </row>
        <row r="2264">
          <cell r="A2264" t="str">
            <v/>
          </cell>
          <cell r="B2264" t="str">
            <v>LCA: Outside</v>
          </cell>
          <cell r="C2264" t="str">
            <v>10/21/2019 (6pm-7pm)</v>
          </cell>
          <cell r="D2264">
            <v>19</v>
          </cell>
          <cell r="I2264">
            <v>2</v>
          </cell>
        </row>
        <row r="2265">
          <cell r="A2265" t="str">
            <v/>
          </cell>
          <cell r="B2265" t="str">
            <v>LCA: Outside</v>
          </cell>
          <cell r="C2265" t="str">
            <v>8/21/2019 (6pm-8pm)</v>
          </cell>
          <cell r="D2265">
            <v>19</v>
          </cell>
          <cell r="I2265">
            <v>2</v>
          </cell>
        </row>
        <row r="2266">
          <cell r="A2266" t="str">
            <v/>
          </cell>
          <cell r="B2266" t="str">
            <v>LCA: Outside</v>
          </cell>
          <cell r="C2266" t="str">
            <v>9/12/2019</v>
          </cell>
          <cell r="D2266">
            <v>19</v>
          </cell>
          <cell r="I2266">
            <v>2</v>
          </cell>
        </row>
        <row r="2267">
          <cell r="A2267" t="str">
            <v/>
          </cell>
          <cell r="B2267" t="str">
            <v>LCA: Outside</v>
          </cell>
          <cell r="C2267" t="str">
            <v>10/21/2019 (6pm-8pm)</v>
          </cell>
          <cell r="D2267">
            <v>19</v>
          </cell>
          <cell r="I2267">
            <v>2</v>
          </cell>
        </row>
        <row r="2268">
          <cell r="A2268" t="str">
            <v/>
          </cell>
          <cell r="B2268" t="str">
            <v>LCA: Outside</v>
          </cell>
          <cell r="C2268" t="str">
            <v>9/24/2019 (6pm-8pm)</v>
          </cell>
          <cell r="D2268">
            <v>19</v>
          </cell>
          <cell r="I2268">
            <v>2</v>
          </cell>
        </row>
        <row r="2269">
          <cell r="A2269" t="str">
            <v/>
          </cell>
          <cell r="B2269" t="str">
            <v>LCA: Outside</v>
          </cell>
          <cell r="C2269" t="str">
            <v>10/22/2019</v>
          </cell>
          <cell r="D2269">
            <v>19</v>
          </cell>
          <cell r="I2269">
            <v>2</v>
          </cell>
        </row>
        <row r="2270">
          <cell r="A2270" t="str">
            <v/>
          </cell>
          <cell r="B2270" t="str">
            <v>LCA: Outside</v>
          </cell>
          <cell r="C2270" t="str">
            <v>9/25/2019 (6pm-7pm)</v>
          </cell>
          <cell r="D2270">
            <v>19</v>
          </cell>
          <cell r="I2270">
            <v>2</v>
          </cell>
        </row>
        <row r="2271">
          <cell r="A2271" t="str">
            <v/>
          </cell>
          <cell r="B2271" t="str">
            <v>LCA: Outside</v>
          </cell>
          <cell r="C2271" t="str">
            <v>9/12/2019</v>
          </cell>
          <cell r="D2271">
            <v>20</v>
          </cell>
          <cell r="I2271">
            <v>2</v>
          </cell>
        </row>
        <row r="2272">
          <cell r="A2272" t="str">
            <v/>
          </cell>
          <cell r="B2272" t="str">
            <v>LCA: Outside</v>
          </cell>
          <cell r="C2272" t="str">
            <v>9/24/2019 (6pm-8pm)</v>
          </cell>
          <cell r="D2272">
            <v>20</v>
          </cell>
          <cell r="I2272">
            <v>2</v>
          </cell>
        </row>
        <row r="2273">
          <cell r="A2273" t="str">
            <v/>
          </cell>
          <cell r="B2273" t="str">
            <v>LCA: Outside</v>
          </cell>
          <cell r="C2273" t="str">
            <v>10/22/2019</v>
          </cell>
          <cell r="D2273">
            <v>20</v>
          </cell>
          <cell r="I2273">
            <v>2</v>
          </cell>
        </row>
        <row r="2274">
          <cell r="A2274" t="str">
            <v/>
          </cell>
          <cell r="B2274" t="str">
            <v>LCA: Outside</v>
          </cell>
          <cell r="C2274" t="str">
            <v>10/21/2019 (6pm-7pm)</v>
          </cell>
          <cell r="D2274">
            <v>20</v>
          </cell>
          <cell r="I2274">
            <v>2</v>
          </cell>
        </row>
        <row r="2275">
          <cell r="A2275" t="str">
            <v/>
          </cell>
          <cell r="B2275" t="str">
            <v>LCA: Outside</v>
          </cell>
          <cell r="C2275" t="str">
            <v>10/21/2019 (6pm-8pm)</v>
          </cell>
          <cell r="D2275">
            <v>20</v>
          </cell>
          <cell r="I2275">
            <v>2</v>
          </cell>
        </row>
        <row r="2276">
          <cell r="A2276" t="str">
            <v/>
          </cell>
          <cell r="B2276" t="str">
            <v>LCA: Outside</v>
          </cell>
          <cell r="C2276" t="str">
            <v>8/21/2019 (6pm-8pm)</v>
          </cell>
          <cell r="D2276">
            <v>20</v>
          </cell>
          <cell r="I2276">
            <v>2</v>
          </cell>
        </row>
        <row r="2277">
          <cell r="A2277" t="str">
            <v/>
          </cell>
          <cell r="B2277" t="str">
            <v>LCA: Outside</v>
          </cell>
          <cell r="C2277" t="str">
            <v>9/25/2019 (6pm-7pm)</v>
          </cell>
          <cell r="D2277">
            <v>20</v>
          </cell>
          <cell r="I2277">
            <v>2</v>
          </cell>
        </row>
        <row r="2278">
          <cell r="A2278" t="str">
            <v/>
          </cell>
          <cell r="B2278" t="str">
            <v>LCA: Outside</v>
          </cell>
          <cell r="C2278" t="str">
            <v>10/21/2019 (6pm-8pm)</v>
          </cell>
          <cell r="D2278">
            <v>21</v>
          </cell>
          <cell r="I2278">
            <v>2</v>
          </cell>
        </row>
        <row r="2279">
          <cell r="A2279" t="str">
            <v/>
          </cell>
          <cell r="B2279" t="str">
            <v>LCA: Outside</v>
          </cell>
          <cell r="C2279" t="str">
            <v>9/24/2019 (6pm-8pm)</v>
          </cell>
          <cell r="D2279">
            <v>21</v>
          </cell>
          <cell r="I2279">
            <v>2</v>
          </cell>
        </row>
        <row r="2280">
          <cell r="A2280" t="str">
            <v/>
          </cell>
          <cell r="B2280" t="str">
            <v>LCA: Outside</v>
          </cell>
          <cell r="C2280" t="str">
            <v>9/12/2019</v>
          </cell>
          <cell r="D2280">
            <v>21</v>
          </cell>
          <cell r="I2280">
            <v>2</v>
          </cell>
        </row>
        <row r="2281">
          <cell r="A2281" t="str">
            <v/>
          </cell>
          <cell r="B2281" t="str">
            <v>LCA: Outside</v>
          </cell>
          <cell r="C2281" t="str">
            <v>8/21/2019 (6pm-8pm)</v>
          </cell>
          <cell r="D2281">
            <v>21</v>
          </cell>
          <cell r="I2281">
            <v>2</v>
          </cell>
        </row>
        <row r="2282">
          <cell r="A2282" t="str">
            <v/>
          </cell>
          <cell r="B2282" t="str">
            <v>LCA: Outside</v>
          </cell>
          <cell r="C2282" t="str">
            <v>10/22/2019</v>
          </cell>
          <cell r="D2282">
            <v>21</v>
          </cell>
          <cell r="I2282">
            <v>2</v>
          </cell>
        </row>
        <row r="2283">
          <cell r="A2283" t="str">
            <v/>
          </cell>
          <cell r="B2283" t="str">
            <v>LCA: Outside</v>
          </cell>
          <cell r="C2283" t="str">
            <v>9/25/2019 (6pm-7pm)</v>
          </cell>
          <cell r="D2283">
            <v>21</v>
          </cell>
          <cell r="I2283">
            <v>2</v>
          </cell>
        </row>
        <row r="2284">
          <cell r="A2284" t="str">
            <v/>
          </cell>
          <cell r="B2284" t="str">
            <v>LCA: Outside</v>
          </cell>
          <cell r="C2284" t="str">
            <v>10/21/2019 (6pm-7pm)</v>
          </cell>
          <cell r="D2284">
            <v>21</v>
          </cell>
          <cell r="I2284">
            <v>2</v>
          </cell>
        </row>
        <row r="2285">
          <cell r="A2285" t="str">
            <v/>
          </cell>
          <cell r="B2285" t="str">
            <v>LCA: Outside</v>
          </cell>
          <cell r="C2285" t="str">
            <v>9/25/2019 (6pm-7pm)</v>
          </cell>
          <cell r="D2285">
            <v>22</v>
          </cell>
          <cell r="I2285">
            <v>2</v>
          </cell>
        </row>
        <row r="2286">
          <cell r="A2286" t="str">
            <v/>
          </cell>
          <cell r="B2286" t="str">
            <v>LCA: Outside</v>
          </cell>
          <cell r="C2286" t="str">
            <v>10/21/2019 (6pm-7pm)</v>
          </cell>
          <cell r="D2286">
            <v>22</v>
          </cell>
          <cell r="I2286">
            <v>2</v>
          </cell>
        </row>
        <row r="2287">
          <cell r="A2287" t="str">
            <v/>
          </cell>
          <cell r="B2287" t="str">
            <v>LCA: Outside</v>
          </cell>
          <cell r="C2287" t="str">
            <v>10/22/2019</v>
          </cell>
          <cell r="D2287">
            <v>22</v>
          </cell>
          <cell r="I2287">
            <v>2</v>
          </cell>
        </row>
        <row r="2288">
          <cell r="A2288" t="str">
            <v/>
          </cell>
          <cell r="B2288" t="str">
            <v>LCA: Outside</v>
          </cell>
          <cell r="C2288" t="str">
            <v>10/21/2019 (6pm-8pm)</v>
          </cell>
          <cell r="D2288">
            <v>22</v>
          </cell>
          <cell r="I2288">
            <v>2</v>
          </cell>
        </row>
        <row r="2289">
          <cell r="A2289" t="str">
            <v/>
          </cell>
          <cell r="B2289" t="str">
            <v>LCA: Outside</v>
          </cell>
          <cell r="C2289" t="str">
            <v>9/12/2019</v>
          </cell>
          <cell r="D2289">
            <v>22</v>
          </cell>
          <cell r="I2289">
            <v>2</v>
          </cell>
        </row>
        <row r="2290">
          <cell r="A2290" t="str">
            <v/>
          </cell>
          <cell r="B2290" t="str">
            <v>LCA: Outside</v>
          </cell>
          <cell r="C2290" t="str">
            <v>9/24/2019 (6pm-8pm)</v>
          </cell>
          <cell r="D2290">
            <v>22</v>
          </cell>
          <cell r="I2290">
            <v>2</v>
          </cell>
        </row>
        <row r="2291">
          <cell r="A2291" t="str">
            <v/>
          </cell>
          <cell r="B2291" t="str">
            <v>LCA: Outside</v>
          </cell>
          <cell r="C2291" t="str">
            <v>8/21/2019 (6pm-8pm)</v>
          </cell>
          <cell r="D2291">
            <v>22</v>
          </cell>
          <cell r="I2291">
            <v>2</v>
          </cell>
        </row>
        <row r="2292">
          <cell r="A2292" t="str">
            <v/>
          </cell>
          <cell r="B2292" t="str">
            <v>LCA: Outside</v>
          </cell>
          <cell r="C2292" t="str">
            <v>10/22/2019</v>
          </cell>
          <cell r="D2292">
            <v>23</v>
          </cell>
          <cell r="I2292">
            <v>2</v>
          </cell>
        </row>
        <row r="2293">
          <cell r="A2293" t="str">
            <v/>
          </cell>
          <cell r="B2293" t="str">
            <v>LCA: Outside</v>
          </cell>
          <cell r="C2293" t="str">
            <v>10/21/2019 (6pm-8pm)</v>
          </cell>
          <cell r="D2293">
            <v>23</v>
          </cell>
          <cell r="I2293">
            <v>2</v>
          </cell>
        </row>
        <row r="2294">
          <cell r="A2294" t="str">
            <v/>
          </cell>
          <cell r="B2294" t="str">
            <v>LCA: Outside</v>
          </cell>
          <cell r="C2294" t="str">
            <v>9/25/2019 (6pm-7pm)</v>
          </cell>
          <cell r="D2294">
            <v>23</v>
          </cell>
          <cell r="I2294">
            <v>2</v>
          </cell>
        </row>
        <row r="2295">
          <cell r="A2295" t="str">
            <v/>
          </cell>
          <cell r="B2295" t="str">
            <v>LCA: Outside</v>
          </cell>
          <cell r="C2295" t="str">
            <v>8/21/2019 (6pm-8pm)</v>
          </cell>
          <cell r="D2295">
            <v>23</v>
          </cell>
          <cell r="I2295">
            <v>2</v>
          </cell>
        </row>
        <row r="2296">
          <cell r="A2296" t="str">
            <v/>
          </cell>
          <cell r="B2296" t="str">
            <v>LCA: Outside</v>
          </cell>
          <cell r="C2296" t="str">
            <v>10/21/2019 (6pm-7pm)</v>
          </cell>
          <cell r="D2296">
            <v>23</v>
          </cell>
          <cell r="I2296">
            <v>2</v>
          </cell>
        </row>
        <row r="2297">
          <cell r="A2297" t="str">
            <v/>
          </cell>
          <cell r="B2297" t="str">
            <v>LCA: Outside</v>
          </cell>
          <cell r="C2297" t="str">
            <v>9/12/2019</v>
          </cell>
          <cell r="D2297">
            <v>23</v>
          </cell>
          <cell r="I2297">
            <v>2</v>
          </cell>
        </row>
        <row r="2298">
          <cell r="A2298" t="str">
            <v/>
          </cell>
          <cell r="B2298" t="str">
            <v>LCA: Outside</v>
          </cell>
          <cell r="C2298" t="str">
            <v>9/24/2019 (6pm-8pm)</v>
          </cell>
          <cell r="D2298">
            <v>23</v>
          </cell>
          <cell r="I2298">
            <v>2</v>
          </cell>
        </row>
        <row r="2299">
          <cell r="A2299" t="str">
            <v/>
          </cell>
          <cell r="B2299" t="str">
            <v>LCA: Outside</v>
          </cell>
          <cell r="C2299" t="str">
            <v>9/12/2019</v>
          </cell>
          <cell r="D2299">
            <v>24</v>
          </cell>
          <cell r="I2299">
            <v>2</v>
          </cell>
        </row>
        <row r="2300">
          <cell r="A2300" t="str">
            <v/>
          </cell>
          <cell r="B2300" t="str">
            <v>LCA: Outside</v>
          </cell>
          <cell r="C2300" t="str">
            <v>9/25/2019 (6pm-7pm)</v>
          </cell>
          <cell r="D2300">
            <v>24</v>
          </cell>
          <cell r="I2300">
            <v>2</v>
          </cell>
        </row>
        <row r="2301">
          <cell r="A2301" t="str">
            <v/>
          </cell>
          <cell r="B2301" t="str">
            <v>LCA: Outside</v>
          </cell>
          <cell r="C2301" t="str">
            <v>10/22/2019</v>
          </cell>
          <cell r="D2301">
            <v>24</v>
          </cell>
          <cell r="I2301">
            <v>2</v>
          </cell>
        </row>
        <row r="2302">
          <cell r="A2302" t="str">
            <v/>
          </cell>
          <cell r="B2302" t="str">
            <v>LCA: Outside</v>
          </cell>
          <cell r="C2302" t="str">
            <v>10/21/2019 (6pm-7pm)</v>
          </cell>
          <cell r="D2302">
            <v>24</v>
          </cell>
          <cell r="I2302">
            <v>2</v>
          </cell>
        </row>
        <row r="2303">
          <cell r="A2303" t="str">
            <v/>
          </cell>
          <cell r="B2303" t="str">
            <v>LCA: Outside</v>
          </cell>
          <cell r="C2303" t="str">
            <v>9/24/2019 (6pm-8pm)</v>
          </cell>
          <cell r="D2303">
            <v>24</v>
          </cell>
          <cell r="I2303">
            <v>2</v>
          </cell>
        </row>
        <row r="2304">
          <cell r="A2304" t="str">
            <v/>
          </cell>
          <cell r="B2304" t="str">
            <v>LCA: Outside</v>
          </cell>
          <cell r="C2304" t="str">
            <v>8/21/2019 (6pm-8pm)</v>
          </cell>
          <cell r="D2304">
            <v>24</v>
          </cell>
          <cell r="I2304">
            <v>2</v>
          </cell>
        </row>
        <row r="2305">
          <cell r="A2305" t="str">
            <v/>
          </cell>
          <cell r="B2305" t="str">
            <v>LCA: Outside</v>
          </cell>
          <cell r="C2305" t="str">
            <v>10/21/2019 (6pm-8pm)</v>
          </cell>
          <cell r="D2305">
            <v>24</v>
          </cell>
          <cell r="I2305">
            <v>2</v>
          </cell>
        </row>
        <row r="2306">
          <cell r="A2306" t="str">
            <v/>
          </cell>
          <cell r="B2306" t="str">
            <v>Low Income: CARE</v>
          </cell>
          <cell r="C2306" t="str">
            <v>Average Event Day (5pm-9pm)</v>
          </cell>
          <cell r="D2306">
            <v>1</v>
          </cell>
          <cell r="E2306">
            <v>1.2486065626144409</v>
          </cell>
          <cell r="F2306">
            <v>1.2622066736221313</v>
          </cell>
          <cell r="G2306">
            <v>1.5604190528392792E-2</v>
          </cell>
          <cell r="H2306">
            <v>76.442596398831171</v>
          </cell>
        </row>
        <row r="2307">
          <cell r="A2307" t="str">
            <v/>
          </cell>
          <cell r="B2307" t="str">
            <v>Low Income: CARE</v>
          </cell>
          <cell r="C2307" t="str">
            <v>Average Event Day (6pm-8pm)</v>
          </cell>
          <cell r="D2307">
            <v>1</v>
          </cell>
          <cell r="E2307">
            <v>1.2244716882705688</v>
          </cell>
          <cell r="F2307">
            <v>1.2274584770202637</v>
          </cell>
          <cell r="G2307">
            <v>1.558770053088665E-2</v>
          </cell>
          <cell r="H2307">
            <v>76.158441053677933</v>
          </cell>
        </row>
        <row r="2308">
          <cell r="A2308" t="str">
            <v/>
          </cell>
          <cell r="B2308" t="str">
            <v>Low Income: CARE</v>
          </cell>
          <cell r="C2308" t="str">
            <v>Average Event Day (6pm-8pm)</v>
          </cell>
          <cell r="D2308">
            <v>2</v>
          </cell>
          <cell r="E2308">
            <v>1.0367182493209839</v>
          </cell>
          <cell r="F2308">
            <v>1.0362597703933716</v>
          </cell>
          <cell r="G2308">
            <v>1.3794811442494392E-2</v>
          </cell>
          <cell r="H2308">
            <v>75.109146690737703</v>
          </cell>
        </row>
        <row r="2309">
          <cell r="A2309" t="str">
            <v/>
          </cell>
          <cell r="B2309" t="str">
            <v>Low Income: CARE</v>
          </cell>
          <cell r="C2309" t="str">
            <v>Average Event Day (5pm-9pm)</v>
          </cell>
          <cell r="D2309">
            <v>2</v>
          </cell>
          <cell r="E2309">
            <v>1.0549569129943848</v>
          </cell>
          <cell r="F2309">
            <v>1.0510876178741455</v>
          </cell>
          <cell r="G2309">
            <v>1.3687721453607082E-2</v>
          </cell>
          <cell r="H2309">
            <v>75.325140341096201</v>
          </cell>
        </row>
        <row r="2310">
          <cell r="A2310" t="str">
            <v/>
          </cell>
          <cell r="B2310" t="str">
            <v>Low Income: CARE</v>
          </cell>
          <cell r="C2310" t="str">
            <v>Average Event Day (6pm-8pm)</v>
          </cell>
          <cell r="D2310">
            <v>3</v>
          </cell>
          <cell r="E2310">
            <v>0.90542751550674438</v>
          </cell>
          <cell r="F2310">
            <v>0.90857774019241333</v>
          </cell>
          <cell r="G2310">
            <v>1.2411424890160561E-2</v>
          </cell>
          <cell r="H2310">
            <v>74.160373055517894</v>
          </cell>
        </row>
        <row r="2311">
          <cell r="A2311" t="str">
            <v/>
          </cell>
          <cell r="B2311" t="str">
            <v>Low Income: CARE</v>
          </cell>
          <cell r="C2311" t="str">
            <v>Average Event Day (5pm-9pm)</v>
          </cell>
          <cell r="D2311">
            <v>3</v>
          </cell>
          <cell r="E2311">
            <v>0.91726922988891602</v>
          </cell>
          <cell r="F2311">
            <v>0.9177214503288269</v>
          </cell>
          <cell r="G2311">
            <v>1.2348243035376072E-2</v>
          </cell>
          <cell r="H2311">
            <v>74.251658669529718</v>
          </cell>
        </row>
        <row r="2312">
          <cell r="A2312" t="str">
            <v/>
          </cell>
          <cell r="B2312" t="str">
            <v>Low Income: CARE</v>
          </cell>
          <cell r="C2312" t="str">
            <v>Average Event Day (6pm-8pm)</v>
          </cell>
          <cell r="D2312">
            <v>4</v>
          </cell>
          <cell r="E2312">
            <v>0.8056836724281311</v>
          </cell>
          <cell r="F2312">
            <v>0.82080519199371338</v>
          </cell>
          <cell r="G2312">
            <v>1.1018410325050354E-2</v>
          </cell>
          <cell r="H2312">
            <v>73.298924256446668</v>
          </cell>
        </row>
        <row r="2313">
          <cell r="A2313" t="str">
            <v/>
          </cell>
          <cell r="B2313" t="str">
            <v>Low Income: CARE</v>
          </cell>
          <cell r="C2313" t="str">
            <v>Average Event Day (5pm-9pm)</v>
          </cell>
          <cell r="D2313">
            <v>4</v>
          </cell>
          <cell r="E2313">
            <v>0.82724881172180176</v>
          </cell>
          <cell r="F2313">
            <v>0.82420635223388672</v>
          </cell>
          <cell r="G2313">
            <v>1.1012875474989414E-2</v>
          </cell>
          <cell r="H2313">
            <v>73.294401419801545</v>
          </cell>
        </row>
        <row r="2314">
          <cell r="A2314" t="str">
            <v/>
          </cell>
          <cell r="B2314" t="str">
            <v>Low Income: CARE</v>
          </cell>
          <cell r="C2314" t="str">
            <v>Average Event Day (6pm-8pm)</v>
          </cell>
          <cell r="D2314">
            <v>5</v>
          </cell>
          <cell r="E2314">
            <v>0.75618118047714233</v>
          </cell>
          <cell r="F2314">
            <v>0.7580568790435791</v>
          </cell>
          <cell r="G2314">
            <v>9.9745336920022964E-3</v>
          </cell>
          <cell r="H2314">
            <v>72.612452193326249</v>
          </cell>
        </row>
        <row r="2315">
          <cell r="A2315" t="str">
            <v/>
          </cell>
          <cell r="B2315" t="str">
            <v>Low Income: CARE</v>
          </cell>
          <cell r="C2315" t="str">
            <v>Average Event Day (5pm-9pm)</v>
          </cell>
          <cell r="D2315">
            <v>5</v>
          </cell>
          <cell r="E2315">
            <v>0.7685236930847168</v>
          </cell>
          <cell r="F2315">
            <v>0.76292383670806885</v>
          </cell>
          <cell r="G2315">
            <v>9.9715134128928185E-3</v>
          </cell>
          <cell r="H2315">
            <v>72.479983654149663</v>
          </cell>
        </row>
        <row r="2316">
          <cell r="A2316" t="str">
            <v/>
          </cell>
          <cell r="B2316" t="str">
            <v>Low Income: CARE</v>
          </cell>
          <cell r="C2316" t="str">
            <v>Average Event Day (5pm-9pm)</v>
          </cell>
          <cell r="D2316">
            <v>6</v>
          </cell>
          <cell r="E2316">
            <v>0.74668174982070923</v>
          </cell>
          <cell r="F2316">
            <v>0.74667757749557495</v>
          </cell>
          <cell r="G2316">
            <v>9.3188062310218811E-3</v>
          </cell>
          <cell r="H2316">
            <v>71.785076052339889</v>
          </cell>
        </row>
        <row r="2317">
          <cell r="A2317" t="str">
            <v/>
          </cell>
          <cell r="B2317" t="str">
            <v>Low Income: CARE</v>
          </cell>
          <cell r="C2317" t="str">
            <v>Average Event Day (6pm-8pm)</v>
          </cell>
          <cell r="D2317">
            <v>6</v>
          </cell>
          <cell r="E2317">
            <v>0.7340770959854126</v>
          </cell>
          <cell r="F2317">
            <v>0.73364883661270142</v>
          </cell>
          <cell r="G2317">
            <v>9.2576723545789719E-3</v>
          </cell>
          <cell r="H2317">
            <v>71.982448405252867</v>
          </cell>
        </row>
        <row r="2318">
          <cell r="A2318" t="str">
            <v/>
          </cell>
          <cell r="B2318" t="str">
            <v>Low Income: CARE</v>
          </cell>
          <cell r="C2318" t="str">
            <v>Average Event Day (5pm-9pm)</v>
          </cell>
          <cell r="D2318">
            <v>7</v>
          </cell>
          <cell r="E2318">
            <v>0.76143127679824829</v>
          </cell>
          <cell r="F2318">
            <v>0.76931512355804443</v>
          </cell>
          <cell r="G2318">
            <v>9.2155300080776215E-3</v>
          </cell>
          <cell r="H2318">
            <v>71.724693866323221</v>
          </cell>
        </row>
        <row r="2319">
          <cell r="A2319" t="str">
            <v/>
          </cell>
          <cell r="B2319" t="str">
            <v>Low Income: CARE</v>
          </cell>
          <cell r="C2319" t="str">
            <v>Average Event Day (6pm-8pm)</v>
          </cell>
          <cell r="D2319">
            <v>7</v>
          </cell>
          <cell r="E2319">
            <v>0.75308495759963989</v>
          </cell>
          <cell r="F2319">
            <v>0.7590256929397583</v>
          </cell>
          <cell r="G2319">
            <v>9.1967778280377388E-3</v>
          </cell>
          <cell r="H2319">
            <v>71.890718353848854</v>
          </cell>
        </row>
        <row r="2320">
          <cell r="A2320" t="str">
            <v/>
          </cell>
          <cell r="B2320" t="str">
            <v>Low Income: CARE</v>
          </cell>
          <cell r="C2320" t="str">
            <v>Average Event Day (5pm-9pm)</v>
          </cell>
          <cell r="D2320">
            <v>8</v>
          </cell>
          <cell r="E2320">
            <v>0.75702875852584839</v>
          </cell>
          <cell r="F2320">
            <v>0.77288687229156494</v>
          </cell>
          <cell r="G2320">
            <v>9.9988626316189766E-3</v>
          </cell>
          <cell r="H2320">
            <v>74.445396154379807</v>
          </cell>
        </row>
        <row r="2321">
          <cell r="A2321" t="str">
            <v/>
          </cell>
          <cell r="B2321" t="str">
            <v>Low Income: CARE</v>
          </cell>
          <cell r="C2321" t="str">
            <v>Average Event Day (6pm-8pm)</v>
          </cell>
          <cell r="D2321">
            <v>8</v>
          </cell>
          <cell r="E2321">
            <v>0.75161123275756836</v>
          </cell>
          <cell r="F2321">
            <v>0.7635611891746521</v>
          </cell>
          <cell r="G2321">
            <v>1.0048544034361839E-2</v>
          </cell>
          <cell r="H2321">
            <v>74.733169335213248</v>
          </cell>
        </row>
        <row r="2322">
          <cell r="A2322" t="str">
            <v/>
          </cell>
          <cell r="B2322" t="str">
            <v>Low Income: CARE</v>
          </cell>
          <cell r="C2322" t="str">
            <v>Average Event Day (5pm-9pm)</v>
          </cell>
          <cell r="D2322">
            <v>9</v>
          </cell>
          <cell r="E2322">
            <v>0.74041032791137695</v>
          </cell>
          <cell r="F2322">
            <v>0.74728244543075562</v>
          </cell>
          <cell r="G2322">
            <v>1.1550520546734333E-2</v>
          </cell>
          <cell r="H2322">
            <v>78.801433661568879</v>
          </cell>
        </row>
        <row r="2323">
          <cell r="A2323" t="str">
            <v/>
          </cell>
          <cell r="B2323" t="str">
            <v>Low Income: CARE</v>
          </cell>
          <cell r="C2323" t="str">
            <v>Average Event Day (6pm-8pm)</v>
          </cell>
          <cell r="D2323">
            <v>9</v>
          </cell>
          <cell r="E2323">
            <v>0.74868112802505493</v>
          </cell>
          <cell r="F2323">
            <v>0.75701498985290527</v>
          </cell>
          <cell r="G2323">
            <v>1.1725238524377346E-2</v>
          </cell>
          <cell r="H2323">
            <v>79.43291520017992</v>
          </cell>
        </row>
        <row r="2324">
          <cell r="A2324" t="str">
            <v/>
          </cell>
          <cell r="B2324" t="str">
            <v>Low Income: CARE</v>
          </cell>
          <cell r="C2324" t="str">
            <v>Average Event Day (5pm-9pm)</v>
          </cell>
          <cell r="D2324">
            <v>10</v>
          </cell>
          <cell r="E2324">
            <v>0.79335713386535645</v>
          </cell>
          <cell r="F2324">
            <v>0.78408938646316528</v>
          </cell>
          <cell r="G2324">
            <v>1.3931163586676121E-2</v>
          </cell>
          <cell r="H2324">
            <v>84.084955995902334</v>
          </cell>
        </row>
        <row r="2325">
          <cell r="A2325" t="str">
            <v/>
          </cell>
          <cell r="B2325" t="str">
            <v>Low Income: CARE</v>
          </cell>
          <cell r="C2325" t="str">
            <v>Average Event Day (6pm-8pm)</v>
          </cell>
          <cell r="D2325">
            <v>10</v>
          </cell>
          <cell r="E2325">
            <v>0.80788713693618774</v>
          </cell>
          <cell r="F2325">
            <v>0.80086714029312134</v>
          </cell>
          <cell r="G2325">
            <v>1.4138351194560528E-2</v>
          </cell>
          <cell r="H2325">
            <v>83.966052449481381</v>
          </cell>
        </row>
        <row r="2326">
          <cell r="A2326" t="str">
            <v/>
          </cell>
          <cell r="B2326" t="str">
            <v>Low Income: CARE</v>
          </cell>
          <cell r="C2326" t="str">
            <v>Average Event Day (6pm-8pm)</v>
          </cell>
          <cell r="D2326">
            <v>11</v>
          </cell>
          <cell r="E2326">
            <v>0.93955868482589722</v>
          </cell>
          <cell r="F2326">
            <v>0.92685520648956299</v>
          </cell>
          <cell r="G2326">
            <v>1.6713272780179977E-2</v>
          </cell>
          <cell r="H2326">
            <v>87.863384810193139</v>
          </cell>
        </row>
        <row r="2327">
          <cell r="A2327" t="str">
            <v/>
          </cell>
          <cell r="B2327" t="str">
            <v>Low Income: CARE</v>
          </cell>
          <cell r="C2327" t="str">
            <v>Average Event Day (5pm-9pm)</v>
          </cell>
          <cell r="D2327">
            <v>11</v>
          </cell>
          <cell r="E2327">
            <v>0.92035698890686035</v>
          </cell>
          <cell r="F2327">
            <v>0.90750354528427124</v>
          </cell>
          <cell r="G2327">
            <v>1.6521262004971504E-2</v>
          </cell>
          <cell r="H2327">
            <v>88.593277549141362</v>
          </cell>
        </row>
        <row r="2328">
          <cell r="A2328" t="str">
            <v/>
          </cell>
          <cell r="B2328" t="str">
            <v>Low Income: CARE</v>
          </cell>
          <cell r="C2328" t="str">
            <v>Average Event Day (6pm-8pm)</v>
          </cell>
          <cell r="D2328">
            <v>12</v>
          </cell>
          <cell r="E2328">
            <v>1.1452420949935913</v>
          </cell>
          <cell r="F2328">
            <v>1.130536675453186</v>
          </cell>
          <cell r="G2328">
            <v>1.9369939342141151E-2</v>
          </cell>
          <cell r="H2328">
            <v>90.880776246145203</v>
          </cell>
        </row>
        <row r="2329">
          <cell r="A2329" t="str">
            <v/>
          </cell>
          <cell r="B2329" t="str">
            <v>Low Income: CARE</v>
          </cell>
          <cell r="C2329" t="str">
            <v>Average Event Day (5pm-9pm)</v>
          </cell>
          <cell r="D2329">
            <v>12</v>
          </cell>
          <cell r="E2329">
            <v>1.1396622657775879</v>
          </cell>
          <cell r="F2329">
            <v>1.1148741245269775</v>
          </cell>
          <cell r="G2329">
            <v>1.924959197640419E-2</v>
          </cell>
          <cell r="H2329">
            <v>92.220495643138364</v>
          </cell>
        </row>
        <row r="2330">
          <cell r="A2330" t="str">
            <v/>
          </cell>
          <cell r="B2330" t="str">
            <v>Low Income: CARE</v>
          </cell>
          <cell r="C2330" t="str">
            <v>Average Event Day (5pm-9pm)</v>
          </cell>
          <cell r="D2330">
            <v>13</v>
          </cell>
          <cell r="E2330">
            <v>1.4389212131500244</v>
          </cell>
          <cell r="F2330">
            <v>1.4075188636779785</v>
          </cell>
          <cell r="G2330">
            <v>2.1822752431035042E-2</v>
          </cell>
          <cell r="H2330">
            <v>94.600681866276872</v>
          </cell>
        </row>
        <row r="2331">
          <cell r="A2331" t="str">
            <v/>
          </cell>
          <cell r="B2331" t="str">
            <v>Low Income: CARE</v>
          </cell>
          <cell r="C2331" t="str">
            <v>Average Event Day (6pm-8pm)</v>
          </cell>
          <cell r="D2331">
            <v>13</v>
          </cell>
          <cell r="E2331">
            <v>1.4305270910263062</v>
          </cell>
          <cell r="F2331">
            <v>1.4226087331771851</v>
          </cell>
          <cell r="G2331">
            <v>2.1941555663943291E-2</v>
          </cell>
          <cell r="H2331">
            <v>93.092517450143234</v>
          </cell>
        </row>
        <row r="2332">
          <cell r="A2332" t="str">
            <v/>
          </cell>
          <cell r="B2332" t="str">
            <v>Low Income: CARE</v>
          </cell>
          <cell r="C2332" t="str">
            <v>Average Event Day (5pm-9pm)</v>
          </cell>
          <cell r="D2332">
            <v>14</v>
          </cell>
          <cell r="E2332">
            <v>1.7451678514480591</v>
          </cell>
          <cell r="F2332">
            <v>1.7219409942626953</v>
          </cell>
          <cell r="G2332">
            <v>2.4037100374698639E-2</v>
          </cell>
          <cell r="H2332">
            <v>96.545893883070562</v>
          </cell>
        </row>
        <row r="2333">
          <cell r="A2333" t="str">
            <v/>
          </cell>
          <cell r="B2333" t="str">
            <v>Low Income: CARE</v>
          </cell>
          <cell r="C2333" t="str">
            <v>Average Event Day (6pm-8pm)</v>
          </cell>
          <cell r="D2333">
            <v>14</v>
          </cell>
          <cell r="E2333">
            <v>1.7193900346755981</v>
          </cell>
          <cell r="F2333">
            <v>1.7158714532852173</v>
          </cell>
          <cell r="G2333">
            <v>2.4075325578451157E-2</v>
          </cell>
          <cell r="H2333">
            <v>94.567554932259924</v>
          </cell>
        </row>
        <row r="2334">
          <cell r="A2334" t="str">
            <v/>
          </cell>
          <cell r="B2334" t="str">
            <v>Low Income: CARE</v>
          </cell>
          <cell r="C2334" t="str">
            <v>Average Event Day (6pm-8pm)</v>
          </cell>
          <cell r="D2334">
            <v>15</v>
          </cell>
          <cell r="E2334">
            <v>2.0197122097015381</v>
          </cell>
          <cell r="F2334">
            <v>2.0145149230957031</v>
          </cell>
          <cell r="G2334">
            <v>2.5161536410450935E-2</v>
          </cell>
          <cell r="H2334">
            <v>95.362993251780949</v>
          </cell>
        </row>
        <row r="2335">
          <cell r="A2335" t="str">
            <v/>
          </cell>
          <cell r="B2335" t="str">
            <v>Low Income: CARE</v>
          </cell>
          <cell r="C2335" t="str">
            <v>Average Event Day (5pm-9pm)</v>
          </cell>
          <cell r="D2335">
            <v>15</v>
          </cell>
          <cell r="E2335">
            <v>2.0562996864318848</v>
          </cell>
          <cell r="F2335">
            <v>2.0499718189239502</v>
          </cell>
          <cell r="G2335">
            <v>2.513614110648632E-2</v>
          </cell>
          <cell r="H2335">
            <v>97.468648419216919</v>
          </cell>
        </row>
        <row r="2336">
          <cell r="A2336" t="str">
            <v/>
          </cell>
          <cell r="B2336" t="str">
            <v>Low Income: CARE</v>
          </cell>
          <cell r="C2336" t="str">
            <v>Average Event Day (5pm-9pm)</v>
          </cell>
          <cell r="D2336">
            <v>16</v>
          </cell>
          <cell r="E2336">
            <v>2.3757507801055908</v>
          </cell>
          <cell r="F2336">
            <v>2.4017984867095947</v>
          </cell>
          <cell r="G2336">
            <v>2.5392696261405945E-2</v>
          </cell>
          <cell r="H2336">
            <v>97.183279586676676</v>
          </cell>
        </row>
        <row r="2337">
          <cell r="A2337" t="str">
            <v/>
          </cell>
          <cell r="B2337" t="str">
            <v>Low Income: CARE</v>
          </cell>
          <cell r="C2337" t="str">
            <v>Average Event Day (6pm-8pm)</v>
          </cell>
          <cell r="D2337">
            <v>16</v>
          </cell>
          <cell r="E2337">
            <v>2.3316171169281006</v>
          </cell>
          <cell r="F2337">
            <v>2.33725905418396</v>
          </cell>
          <cell r="G2337">
            <v>2.5571674108505249E-2</v>
          </cell>
          <cell r="H2337">
            <v>95.171338538105672</v>
          </cell>
        </row>
        <row r="2338">
          <cell r="A2338" t="str">
            <v/>
          </cell>
          <cell r="B2338" t="str">
            <v>Low Income: CARE</v>
          </cell>
          <cell r="C2338" t="str">
            <v>Average Event Day (6pm-8pm)</v>
          </cell>
          <cell r="D2338">
            <v>17</v>
          </cell>
          <cell r="E2338">
            <v>2.5511419773101807</v>
          </cell>
          <cell r="F2338">
            <v>2.5665218830108643</v>
          </cell>
          <cell r="G2338">
            <v>2.5489466264843941E-2</v>
          </cell>
          <cell r="H2338">
            <v>93.875354757118316</v>
          </cell>
        </row>
        <row r="2339">
          <cell r="A2339" t="str">
            <v/>
          </cell>
          <cell r="B2339" t="str">
            <v>Low Income: CARE</v>
          </cell>
          <cell r="C2339" t="str">
            <v>Average Event Day (5pm-9pm)</v>
          </cell>
          <cell r="D2339">
            <v>17</v>
          </cell>
          <cell r="E2339">
            <v>2.6200532913208008</v>
          </cell>
          <cell r="F2339">
            <v>2.6318356990814209</v>
          </cell>
          <cell r="G2339">
            <v>2.5442052632570267E-2</v>
          </cell>
          <cell r="H2339">
            <v>95.421683847631087</v>
          </cell>
        </row>
        <row r="2340">
          <cell r="A2340" t="str">
            <v/>
          </cell>
          <cell r="B2340" t="str">
            <v>Low Income: CARE</v>
          </cell>
          <cell r="C2340" t="str">
            <v>Average Event Day (6pm-8pm)</v>
          </cell>
          <cell r="D2340">
            <v>18</v>
          </cell>
          <cell r="E2340">
            <v>2.6504945755004883</v>
          </cell>
          <cell r="F2340">
            <v>2.6771516799926758</v>
          </cell>
          <cell r="G2340">
            <v>2.5184869766235352E-2</v>
          </cell>
          <cell r="H2340">
            <v>92.134618753097143</v>
          </cell>
        </row>
        <row r="2341">
          <cell r="A2341" t="str">
            <v/>
          </cell>
          <cell r="B2341" t="str">
            <v>Low Income: CARE</v>
          </cell>
          <cell r="C2341" t="str">
            <v>Average Event Day (5pm-9pm)</v>
          </cell>
          <cell r="D2341">
            <v>18</v>
          </cell>
          <cell r="E2341">
            <v>2.7317080497741699</v>
          </cell>
          <cell r="F2341">
            <v>1.8141474723815918</v>
          </cell>
          <cell r="G2341">
            <v>2.5836564600467682E-2</v>
          </cell>
          <cell r="H2341">
            <v>93.543536087231772</v>
          </cell>
        </row>
        <row r="2342">
          <cell r="A2342" t="str">
            <v/>
          </cell>
          <cell r="B2342" t="str">
            <v>Low Income: CARE</v>
          </cell>
          <cell r="C2342" t="str">
            <v>Average Event Day (6pm-8pm)</v>
          </cell>
          <cell r="D2342">
            <v>19</v>
          </cell>
          <cell r="E2342">
            <v>2.5916483402252197</v>
          </cell>
          <cell r="F2342">
            <v>1.7303904294967651</v>
          </cell>
          <cell r="G2342">
            <v>2.5235693901777267E-2</v>
          </cell>
          <cell r="H2342">
            <v>89.110316676961759</v>
          </cell>
        </row>
        <row r="2343">
          <cell r="A2343" t="str">
            <v/>
          </cell>
          <cell r="B2343" t="str">
            <v>Low Income: CARE</v>
          </cell>
          <cell r="C2343" t="str">
            <v>Average Event Day (5pm-9pm)</v>
          </cell>
          <cell r="D2343">
            <v>19</v>
          </cell>
          <cell r="E2343">
            <v>2.6676609516143799</v>
          </cell>
          <cell r="F2343">
            <v>2.2637336254119873</v>
          </cell>
          <cell r="G2343">
            <v>2.5028498843312263E-2</v>
          </cell>
          <cell r="H2343">
            <v>90.445974966117049</v>
          </cell>
        </row>
        <row r="2344">
          <cell r="A2344" t="str">
            <v/>
          </cell>
          <cell r="B2344" t="str">
            <v>Low Income: CARE</v>
          </cell>
          <cell r="C2344" t="str">
            <v>Average Event Day (6pm-8pm)</v>
          </cell>
          <cell r="D2344">
            <v>20</v>
          </cell>
          <cell r="E2344">
            <v>2.3800315856933594</v>
          </cell>
          <cell r="F2344">
            <v>1.9142545461654663</v>
          </cell>
          <cell r="G2344">
            <v>2.3929981514811516E-2</v>
          </cell>
          <cell r="H2344">
            <v>84.605392238353375</v>
          </cell>
        </row>
        <row r="2345">
          <cell r="A2345" t="str">
            <v/>
          </cell>
          <cell r="B2345" t="str">
            <v>Low Income: CARE</v>
          </cell>
          <cell r="C2345" t="str">
            <v>Average Event Day (5pm-9pm)</v>
          </cell>
          <cell r="D2345">
            <v>20</v>
          </cell>
          <cell r="E2345">
            <v>2.4817922115325928</v>
          </cell>
          <cell r="F2345">
            <v>2.2058417797088623</v>
          </cell>
          <cell r="G2345">
            <v>2.3772789165377617E-2</v>
          </cell>
          <cell r="H2345">
            <v>86.78780563228753</v>
          </cell>
        </row>
        <row r="2346">
          <cell r="A2346" t="str">
            <v/>
          </cell>
          <cell r="B2346" t="str">
            <v>Low Income: CARE</v>
          </cell>
          <cell r="C2346" t="str">
            <v>Average Event Day (6pm-8pm)</v>
          </cell>
          <cell r="D2346">
            <v>21</v>
          </cell>
          <cell r="E2346">
            <v>2.2539360523223877</v>
          </cell>
          <cell r="F2346">
            <v>2.7152538299560547</v>
          </cell>
          <cell r="G2346">
            <v>2.2885410115122795E-2</v>
          </cell>
          <cell r="H2346">
            <v>81.509336112775927</v>
          </cell>
        </row>
        <row r="2347">
          <cell r="A2347" t="str">
            <v/>
          </cell>
          <cell r="B2347" t="str">
            <v>Low Income: CARE</v>
          </cell>
          <cell r="C2347" t="str">
            <v>Average Event Day (5pm-9pm)</v>
          </cell>
          <cell r="D2347">
            <v>21</v>
          </cell>
          <cell r="E2347">
            <v>2.3247573375701904</v>
          </cell>
          <cell r="F2347">
            <v>2.1543257236480713</v>
          </cell>
          <cell r="G2347">
            <v>2.2628836333751678E-2</v>
          </cell>
          <cell r="H2347">
            <v>83.545257520011489</v>
          </cell>
        </row>
        <row r="2348">
          <cell r="A2348" t="str">
            <v/>
          </cell>
          <cell r="B2348" t="str">
            <v>Low Income: CARE</v>
          </cell>
          <cell r="C2348" t="str">
            <v>Average Event Day (5pm-9pm)</v>
          </cell>
          <cell r="D2348">
            <v>22</v>
          </cell>
          <cell r="E2348">
            <v>2.1386115550994873</v>
          </cell>
          <cell r="F2348">
            <v>2.5830729007720947</v>
          </cell>
          <cell r="G2348">
            <v>2.185261994600296E-2</v>
          </cell>
          <cell r="H2348">
            <v>81.006466168270748</v>
          </cell>
        </row>
        <row r="2349">
          <cell r="A2349" t="str">
            <v/>
          </cell>
          <cell r="B2349" t="str">
            <v>Low Income: CARE</v>
          </cell>
          <cell r="C2349" t="str">
            <v>Average Event Day (6pm-8pm)</v>
          </cell>
          <cell r="D2349">
            <v>22</v>
          </cell>
          <cell r="E2349">
            <v>2.0621967315673828</v>
          </cell>
          <cell r="F2349">
            <v>2.2081229686737061</v>
          </cell>
          <cell r="G2349">
            <v>2.1231284365057945E-2</v>
          </cell>
          <cell r="H2349">
            <v>79.756189915477307</v>
          </cell>
        </row>
        <row r="2350">
          <cell r="A2350" t="str">
            <v/>
          </cell>
          <cell r="B2350" t="str">
            <v>Low Income: CARE</v>
          </cell>
          <cell r="C2350" t="str">
            <v>Average Event Day (5pm-9pm)</v>
          </cell>
          <cell r="D2350">
            <v>23</v>
          </cell>
          <cell r="E2350">
            <v>1.8425248861312866</v>
          </cell>
          <cell r="F2350">
            <v>1.9947992563247681</v>
          </cell>
          <cell r="G2350">
            <v>1.9965933635830879E-2</v>
          </cell>
          <cell r="H2350">
            <v>79.317880386892568</v>
          </cell>
        </row>
        <row r="2351">
          <cell r="A2351" t="str">
            <v/>
          </cell>
          <cell r="B2351" t="str">
            <v>Low Income: CARE</v>
          </cell>
          <cell r="C2351" t="str">
            <v>Average Event Day (6pm-8pm)</v>
          </cell>
          <cell r="D2351">
            <v>23</v>
          </cell>
          <cell r="E2351">
            <v>1.7913668155670166</v>
          </cell>
          <cell r="F2351">
            <v>1.8490465879440308</v>
          </cell>
          <cell r="G2351">
            <v>1.9713597372174263E-2</v>
          </cell>
          <cell r="H2351">
            <v>78.402606787873907</v>
          </cell>
        </row>
        <row r="2352">
          <cell r="A2352" t="str">
            <v/>
          </cell>
          <cell r="B2352" t="str">
            <v>Low Income: CARE</v>
          </cell>
          <cell r="C2352" t="str">
            <v>Average Event Day (5pm-9pm)</v>
          </cell>
          <cell r="D2352">
            <v>24</v>
          </cell>
          <cell r="E2352">
            <v>1.5018829107284546</v>
          </cell>
          <cell r="F2352">
            <v>1.574049711227417</v>
          </cell>
          <cell r="G2352">
            <v>1.8071740865707397E-2</v>
          </cell>
          <cell r="H2352">
            <v>77.649351958071279</v>
          </cell>
        </row>
        <row r="2353">
          <cell r="A2353" t="str">
            <v/>
          </cell>
          <cell r="B2353" t="str">
            <v>Low Income: CARE</v>
          </cell>
          <cell r="C2353" t="str">
            <v>Average Event Day (6pm-8pm)</v>
          </cell>
          <cell r="D2353">
            <v>24</v>
          </cell>
          <cell r="E2353">
            <v>1.4775363206863403</v>
          </cell>
          <cell r="F2353">
            <v>1.526917576789856</v>
          </cell>
          <cell r="G2353">
            <v>1.8004653975367546E-2</v>
          </cell>
          <cell r="H2353">
            <v>77.31816292740821</v>
          </cell>
        </row>
        <row r="2354">
          <cell r="A2354" t="str">
            <v/>
          </cell>
          <cell r="B2354" t="str">
            <v>Low Income: CARE</v>
          </cell>
          <cell r="C2354" t="str">
            <v>7/24/2019</v>
          </cell>
          <cell r="D2354">
            <v>1</v>
          </cell>
          <cell r="E2354">
            <v>1.4147976636886597</v>
          </cell>
          <cell r="F2354">
            <v>1.3983615636825562</v>
          </cell>
          <cell r="G2354">
            <v>1.6882389783859253E-2</v>
          </cell>
          <cell r="H2354">
            <v>79.148934341695281</v>
          </cell>
        </row>
        <row r="2355">
          <cell r="A2355" t="str">
            <v/>
          </cell>
          <cell r="B2355" t="str">
            <v>Low Income: CARE</v>
          </cell>
          <cell r="C2355" t="str">
            <v>7/24/2019</v>
          </cell>
          <cell r="D2355">
            <v>2</v>
          </cell>
          <cell r="E2355">
            <v>1.1857147216796875</v>
          </cell>
          <cell r="F2355">
            <v>1.1741656064987183</v>
          </cell>
          <cell r="G2355">
            <v>1.5181968919932842E-2</v>
          </cell>
          <cell r="H2355">
            <v>78.139740460638563</v>
          </cell>
        </row>
        <row r="2356">
          <cell r="A2356" t="str">
            <v/>
          </cell>
          <cell r="B2356" t="str">
            <v>Low Income: CARE</v>
          </cell>
          <cell r="C2356" t="str">
            <v>7/24/2019</v>
          </cell>
          <cell r="D2356">
            <v>3</v>
          </cell>
          <cell r="E2356">
            <v>1.0158011913299561</v>
          </cell>
          <cell r="F2356">
            <v>1.0204572677612305</v>
          </cell>
          <cell r="G2356">
            <v>1.3624169863760471E-2</v>
          </cell>
          <cell r="H2356">
            <v>77.423532141632592</v>
          </cell>
        </row>
        <row r="2357">
          <cell r="A2357" t="str">
            <v/>
          </cell>
          <cell r="B2357" t="str">
            <v>Low Income: CARE</v>
          </cell>
          <cell r="C2357" t="str">
            <v>7/24/2019</v>
          </cell>
          <cell r="D2357">
            <v>4</v>
          </cell>
          <cell r="E2357">
            <v>0.90203499794006348</v>
          </cell>
          <cell r="F2357">
            <v>0.90834790468215942</v>
          </cell>
          <cell r="G2357">
            <v>1.1973932385444641E-2</v>
          </cell>
          <cell r="H2357">
            <v>76.284513578551127</v>
          </cell>
        </row>
        <row r="2358">
          <cell r="A2358" t="str">
            <v/>
          </cell>
          <cell r="B2358" t="str">
            <v>Low Income: CARE</v>
          </cell>
          <cell r="C2358" t="str">
            <v>7/24/2019</v>
          </cell>
          <cell r="D2358">
            <v>5</v>
          </cell>
          <cell r="E2358">
            <v>0.83899122476577759</v>
          </cell>
          <cell r="F2358">
            <v>0.83161026239395142</v>
          </cell>
          <cell r="G2358">
            <v>1.0854547843337059E-2</v>
          </cell>
          <cell r="H2358">
            <v>75.714828119632188</v>
          </cell>
        </row>
        <row r="2359">
          <cell r="A2359" t="str">
            <v/>
          </cell>
          <cell r="B2359" t="str">
            <v>Low Income: CARE</v>
          </cell>
          <cell r="C2359" t="str">
            <v>7/24/2019</v>
          </cell>
          <cell r="D2359">
            <v>6</v>
          </cell>
          <cell r="E2359">
            <v>0.79473739862442017</v>
          </cell>
          <cell r="F2359">
            <v>0.79421854019165039</v>
          </cell>
          <cell r="G2359">
            <v>1.0321879759430885E-2</v>
          </cell>
          <cell r="H2359">
            <v>75.256094877961885</v>
          </cell>
        </row>
        <row r="2360">
          <cell r="A2360" t="str">
            <v/>
          </cell>
          <cell r="B2360" t="str">
            <v>Low Income: CARE</v>
          </cell>
          <cell r="C2360" t="str">
            <v>7/24/2019</v>
          </cell>
          <cell r="D2360">
            <v>7</v>
          </cell>
          <cell r="E2360">
            <v>0.77630603313446045</v>
          </cell>
          <cell r="F2360">
            <v>0.77620726823806763</v>
          </cell>
          <cell r="G2360">
            <v>1.0094325989484787E-2</v>
          </cell>
          <cell r="H2360">
            <v>75.722781024403474</v>
          </cell>
        </row>
        <row r="2361">
          <cell r="A2361" t="str">
            <v/>
          </cell>
          <cell r="B2361" t="str">
            <v>Low Income: CARE</v>
          </cell>
          <cell r="C2361" t="str">
            <v>7/24/2019</v>
          </cell>
          <cell r="D2361">
            <v>8</v>
          </cell>
          <cell r="E2361">
            <v>0.80136287212371826</v>
          </cell>
          <cell r="F2361">
            <v>0.81616669893264771</v>
          </cell>
          <cell r="G2361">
            <v>1.1089123785495758E-2</v>
          </cell>
          <cell r="H2361">
            <v>79.493949810929905</v>
          </cell>
        </row>
        <row r="2362">
          <cell r="A2362" t="str">
            <v/>
          </cell>
          <cell r="B2362" t="str">
            <v>Low Income: CARE</v>
          </cell>
          <cell r="C2362" t="str">
            <v>7/24/2019</v>
          </cell>
          <cell r="D2362">
            <v>9</v>
          </cell>
          <cell r="E2362">
            <v>0.87880796194076538</v>
          </cell>
          <cell r="F2362">
            <v>0.88816171884536743</v>
          </cell>
          <cell r="G2362">
            <v>1.3160890899598598E-2</v>
          </cell>
          <cell r="H2362">
            <v>85.002630113442009</v>
          </cell>
        </row>
        <row r="2363">
          <cell r="A2363" t="str">
            <v/>
          </cell>
          <cell r="B2363" t="str">
            <v>Low Income: CARE</v>
          </cell>
          <cell r="C2363" t="str">
            <v>7/24/2019</v>
          </cell>
          <cell r="D2363">
            <v>10</v>
          </cell>
          <cell r="E2363">
            <v>1.0250247716903687</v>
          </cell>
          <cell r="F2363">
            <v>1.0150004625320435</v>
          </cell>
          <cell r="G2363">
            <v>1.5976950526237488E-2</v>
          </cell>
          <cell r="H2363">
            <v>89.136044517009907</v>
          </cell>
        </row>
        <row r="2364">
          <cell r="A2364" t="str">
            <v/>
          </cell>
          <cell r="B2364" t="str">
            <v>Low Income: CARE</v>
          </cell>
          <cell r="C2364" t="str">
            <v>7/24/2019</v>
          </cell>
          <cell r="D2364">
            <v>11</v>
          </cell>
          <cell r="E2364">
            <v>1.2546716928482056</v>
          </cell>
          <cell r="F2364">
            <v>1.2306675910949707</v>
          </cell>
          <cell r="G2364">
            <v>1.8831737339496613E-2</v>
          </cell>
          <cell r="H2364">
            <v>92.843470780336204</v>
          </cell>
        </row>
        <row r="2365">
          <cell r="A2365" t="str">
            <v/>
          </cell>
          <cell r="B2365" t="str">
            <v>Low Income: CARE</v>
          </cell>
          <cell r="C2365" t="str">
            <v>7/24/2019</v>
          </cell>
          <cell r="D2365">
            <v>12</v>
          </cell>
          <cell r="E2365">
            <v>1.5161073207855225</v>
          </cell>
          <cell r="F2365">
            <v>1.527000904083252</v>
          </cell>
          <cell r="G2365">
            <v>2.1564720198512077E-2</v>
          </cell>
          <cell r="H2365">
            <v>96.046326400825151</v>
          </cell>
        </row>
        <row r="2366">
          <cell r="A2366" t="str">
            <v/>
          </cell>
          <cell r="B2366" t="str">
            <v>Low Income: CARE</v>
          </cell>
          <cell r="C2366" t="str">
            <v>7/24/2019</v>
          </cell>
          <cell r="D2366">
            <v>13</v>
          </cell>
          <cell r="E2366">
            <v>1.8565852642059326</v>
          </cell>
          <cell r="F2366">
            <v>1.8871647119522095</v>
          </cell>
          <cell r="G2366">
            <v>2.4216216057538986E-2</v>
          </cell>
          <cell r="H2366">
            <v>97.942540391887135</v>
          </cell>
        </row>
        <row r="2367">
          <cell r="A2367" t="str">
            <v/>
          </cell>
          <cell r="B2367" t="str">
            <v>Low Income: CARE</v>
          </cell>
          <cell r="C2367" t="str">
            <v>7/24/2019</v>
          </cell>
          <cell r="D2367">
            <v>14</v>
          </cell>
          <cell r="E2367">
            <v>2.123194694519043</v>
          </cell>
          <cell r="F2367">
            <v>2.1887838840484619</v>
          </cell>
          <cell r="G2367">
            <v>2.6107326149940491E-2</v>
          </cell>
          <cell r="H2367">
            <v>99.249965623928517</v>
          </cell>
        </row>
        <row r="2368">
          <cell r="A2368" t="str">
            <v/>
          </cell>
          <cell r="B2368" t="str">
            <v>Low Income: CARE</v>
          </cell>
          <cell r="C2368" t="str">
            <v>7/24/2019</v>
          </cell>
          <cell r="D2368">
            <v>15</v>
          </cell>
          <cell r="E2368">
            <v>2.3849802017211914</v>
          </cell>
          <cell r="F2368">
            <v>2.428098201751709</v>
          </cell>
          <cell r="G2368">
            <v>2.7022160589694977E-2</v>
          </cell>
          <cell r="H2368">
            <v>99.180233757306496</v>
          </cell>
        </row>
        <row r="2369">
          <cell r="A2369" t="str">
            <v/>
          </cell>
          <cell r="B2369" t="str">
            <v>Low Income: CARE</v>
          </cell>
          <cell r="C2369" t="str">
            <v>7/24/2019</v>
          </cell>
          <cell r="D2369">
            <v>16</v>
          </cell>
          <cell r="E2369">
            <v>2.599074125289917</v>
          </cell>
          <cell r="F2369">
            <v>2.6068332195281982</v>
          </cell>
          <cell r="G2369">
            <v>2.7165494859218597E-2</v>
          </cell>
          <cell r="H2369">
            <v>97.818492609143249</v>
          </cell>
        </row>
        <row r="2370">
          <cell r="A2370" t="str">
            <v/>
          </cell>
          <cell r="B2370" t="str">
            <v>Low Income: CARE</v>
          </cell>
          <cell r="C2370" t="str">
            <v>7/24/2019</v>
          </cell>
          <cell r="D2370">
            <v>17</v>
          </cell>
          <cell r="E2370">
            <v>2.7008073329925537</v>
          </cell>
          <cell r="F2370">
            <v>2.7440478801727295</v>
          </cell>
          <cell r="G2370">
            <v>2.6757199317216873E-2</v>
          </cell>
          <cell r="H2370">
            <v>95.410025438296458</v>
          </cell>
        </row>
        <row r="2371">
          <cell r="A2371" t="str">
            <v/>
          </cell>
          <cell r="B2371" t="str">
            <v>Low Income: CARE</v>
          </cell>
          <cell r="C2371" t="str">
            <v>7/24/2019</v>
          </cell>
          <cell r="D2371">
            <v>18</v>
          </cell>
          <cell r="E2371">
            <v>2.7576591968536377</v>
          </cell>
          <cell r="F2371">
            <v>2.8299298286437988</v>
          </cell>
          <cell r="G2371">
            <v>2.6484033092856407E-2</v>
          </cell>
          <cell r="H2371">
            <v>93.148999312478793</v>
          </cell>
        </row>
        <row r="2372">
          <cell r="A2372" t="str">
            <v/>
          </cell>
          <cell r="B2372" t="str">
            <v>Low Income: CARE</v>
          </cell>
          <cell r="C2372" t="str">
            <v>7/24/2019</v>
          </cell>
          <cell r="D2372">
            <v>19</v>
          </cell>
          <cell r="E2372">
            <v>2.7343001365661621</v>
          </cell>
          <cell r="F2372">
            <v>1.860398530960083</v>
          </cell>
          <cell r="G2372">
            <v>2.6797527447342873E-2</v>
          </cell>
          <cell r="H2372">
            <v>90.03068064627125</v>
          </cell>
        </row>
        <row r="2373">
          <cell r="A2373" t="str">
            <v/>
          </cell>
          <cell r="B2373" t="str">
            <v>Low Income: CARE</v>
          </cell>
          <cell r="C2373" t="str">
            <v>7/24/2019</v>
          </cell>
          <cell r="D2373">
            <v>20</v>
          </cell>
          <cell r="E2373">
            <v>2.5042202472686768</v>
          </cell>
          <cell r="F2373">
            <v>2.0357954502105713</v>
          </cell>
          <cell r="G2373">
            <v>2.530892938375473E-2</v>
          </cell>
          <cell r="H2373">
            <v>85.429876246130618</v>
          </cell>
        </row>
        <row r="2374">
          <cell r="A2374" t="str">
            <v/>
          </cell>
          <cell r="B2374" t="str">
            <v>Low Income: CARE</v>
          </cell>
          <cell r="C2374" t="str">
            <v>7/24/2019</v>
          </cell>
          <cell r="D2374">
            <v>21</v>
          </cell>
          <cell r="E2374">
            <v>2.3564965724945068</v>
          </cell>
          <cell r="F2374">
            <v>2.8398244380950928</v>
          </cell>
          <cell r="G2374">
            <v>2.4104511365294456E-2</v>
          </cell>
          <cell r="H2374">
            <v>81.989518734960896</v>
          </cell>
        </row>
        <row r="2375">
          <cell r="A2375" t="str">
            <v/>
          </cell>
          <cell r="B2375" t="str">
            <v>Low Income: CARE</v>
          </cell>
          <cell r="C2375" t="str">
            <v>7/24/2019</v>
          </cell>
          <cell r="D2375">
            <v>22</v>
          </cell>
          <cell r="E2375">
            <v>2.2326481342315674</v>
          </cell>
          <cell r="F2375">
            <v>2.3944828510284424</v>
          </cell>
          <cell r="G2375">
            <v>2.27537602186203E-2</v>
          </cell>
          <cell r="H2375">
            <v>80.923583705740484</v>
          </cell>
        </row>
        <row r="2376">
          <cell r="A2376" t="str">
            <v/>
          </cell>
          <cell r="B2376" t="str">
            <v>Low Income: CARE</v>
          </cell>
          <cell r="C2376" t="str">
            <v>7/24/2019</v>
          </cell>
          <cell r="D2376">
            <v>23</v>
          </cell>
          <cell r="E2376">
            <v>1.991870641708374</v>
          </cell>
          <cell r="F2376">
            <v>2.0634956359863281</v>
          </cell>
          <cell r="G2376">
            <v>2.1092787384986877E-2</v>
          </cell>
          <cell r="H2376">
            <v>80.414097628053796</v>
          </cell>
        </row>
        <row r="2377">
          <cell r="A2377" t="str">
            <v/>
          </cell>
          <cell r="B2377" t="str">
            <v>Low Income: CARE</v>
          </cell>
          <cell r="C2377" t="str">
            <v>7/24/2019</v>
          </cell>
          <cell r="D2377">
            <v>24</v>
          </cell>
          <cell r="E2377">
            <v>1.6742537021636963</v>
          </cell>
          <cell r="F2377">
            <v>1.7408329248428345</v>
          </cell>
          <cell r="G2377">
            <v>1.9516490399837494E-2</v>
          </cell>
          <cell r="H2377">
            <v>80.070947060847942</v>
          </cell>
        </row>
        <row r="2378">
          <cell r="A2378" t="str">
            <v/>
          </cell>
          <cell r="B2378" t="str">
            <v>Low Income: CARE</v>
          </cell>
          <cell r="C2378" t="str">
            <v>8/13/2019</v>
          </cell>
          <cell r="D2378">
            <v>1</v>
          </cell>
          <cell r="E2378">
            <v>0.97773754596710205</v>
          </cell>
          <cell r="F2378">
            <v>0.97267109155654907</v>
          </cell>
          <cell r="G2378">
            <v>1.454475149512291E-2</v>
          </cell>
          <cell r="H2378">
            <v>70.561959899751884</v>
          </cell>
        </row>
        <row r="2379">
          <cell r="A2379" t="str">
            <v/>
          </cell>
          <cell r="B2379" t="str">
            <v>Low Income: CARE</v>
          </cell>
          <cell r="C2379" t="str">
            <v>8/13/2019</v>
          </cell>
          <cell r="D2379">
            <v>2</v>
          </cell>
          <cell r="E2379">
            <v>0.82548379898071289</v>
          </cell>
          <cell r="F2379">
            <v>0.81916040182113647</v>
          </cell>
          <cell r="G2379">
            <v>1.2671729549765587E-2</v>
          </cell>
          <cell r="H2379">
            <v>69.382960735170315</v>
          </cell>
        </row>
        <row r="2380">
          <cell r="A2380" t="str">
            <v/>
          </cell>
          <cell r="B2380" t="str">
            <v>Low Income: CARE</v>
          </cell>
          <cell r="C2380" t="str">
            <v>8/13/2019</v>
          </cell>
          <cell r="D2380">
            <v>3</v>
          </cell>
          <cell r="E2380">
            <v>0.71965652704238892</v>
          </cell>
          <cell r="F2380">
            <v>0.73550891876220703</v>
          </cell>
          <cell r="G2380">
            <v>1.1033337563276291E-2</v>
          </cell>
          <cell r="H2380">
            <v>68.62548872180605</v>
          </cell>
        </row>
        <row r="2381">
          <cell r="A2381" t="str">
            <v/>
          </cell>
          <cell r="B2381" t="str">
            <v>Low Income: CARE</v>
          </cell>
          <cell r="C2381" t="str">
            <v>8/13/2019</v>
          </cell>
          <cell r="D2381">
            <v>4</v>
          </cell>
          <cell r="E2381">
            <v>0.65596926212310791</v>
          </cell>
          <cell r="F2381">
            <v>0.66721707582473755</v>
          </cell>
          <cell r="G2381">
            <v>9.6210762858390808E-3</v>
          </cell>
          <cell r="H2381">
            <v>67.884678362571265</v>
          </cell>
        </row>
        <row r="2382">
          <cell r="A2382" t="str">
            <v/>
          </cell>
          <cell r="B2382" t="str">
            <v>Low Income: CARE</v>
          </cell>
          <cell r="C2382" t="str">
            <v>8/13/2019</v>
          </cell>
          <cell r="D2382">
            <v>5</v>
          </cell>
          <cell r="E2382">
            <v>0.61198419332504272</v>
          </cell>
          <cell r="F2382">
            <v>0.63193964958190918</v>
          </cell>
          <cell r="G2382">
            <v>8.4764296188950539E-3</v>
          </cell>
          <cell r="H2382">
            <v>67.017107769421131</v>
          </cell>
        </row>
        <row r="2383">
          <cell r="A2383" t="str">
            <v/>
          </cell>
          <cell r="B2383" t="str">
            <v>Low Income: CARE</v>
          </cell>
          <cell r="C2383" t="str">
            <v>8/13/2019</v>
          </cell>
          <cell r="D2383">
            <v>6</v>
          </cell>
          <cell r="E2383">
            <v>0.61007785797119141</v>
          </cell>
          <cell r="F2383">
            <v>0.62251824140548706</v>
          </cell>
          <cell r="G2383">
            <v>8.0175464972853661E-3</v>
          </cell>
          <cell r="H2383">
            <v>66.538522974102847</v>
          </cell>
        </row>
        <row r="2384">
          <cell r="A2384" t="str">
            <v/>
          </cell>
          <cell r="B2384" t="str">
            <v>Low Income: CARE</v>
          </cell>
          <cell r="C2384" t="str">
            <v>8/13/2019</v>
          </cell>
          <cell r="D2384">
            <v>7</v>
          </cell>
          <cell r="E2384">
            <v>0.64214611053466797</v>
          </cell>
          <cell r="F2384">
            <v>0.63328206539154053</v>
          </cell>
          <cell r="G2384">
            <v>8.0326469615101814E-3</v>
          </cell>
          <cell r="H2384">
            <v>66.524974101925693</v>
          </cell>
        </row>
        <row r="2385">
          <cell r="A2385" t="str">
            <v/>
          </cell>
          <cell r="B2385" t="str">
            <v>Low Income: CARE</v>
          </cell>
          <cell r="C2385" t="str">
            <v>8/13/2019</v>
          </cell>
          <cell r="D2385">
            <v>8</v>
          </cell>
          <cell r="E2385">
            <v>0.62096291780471802</v>
          </cell>
          <cell r="F2385">
            <v>0.61448770761489868</v>
          </cell>
          <cell r="G2385">
            <v>8.6877336725592613E-3</v>
          </cell>
          <cell r="H2385">
            <v>69.289996658311296</v>
          </cell>
        </row>
        <row r="2386">
          <cell r="A2386" t="str">
            <v/>
          </cell>
          <cell r="B2386" t="str">
            <v>Low Income: CARE</v>
          </cell>
          <cell r="C2386" t="str">
            <v>8/13/2019</v>
          </cell>
          <cell r="D2386">
            <v>9</v>
          </cell>
          <cell r="E2386">
            <v>0.59431511163711548</v>
          </cell>
          <cell r="F2386">
            <v>0.58099508285522461</v>
          </cell>
          <cell r="G2386">
            <v>1.0196602903306484E-2</v>
          </cell>
          <cell r="H2386">
            <v>73.672598162073569</v>
          </cell>
        </row>
        <row r="2387">
          <cell r="A2387" t="str">
            <v/>
          </cell>
          <cell r="B2387" t="str">
            <v>Low Income: CARE</v>
          </cell>
          <cell r="C2387" t="str">
            <v>8/13/2019</v>
          </cell>
          <cell r="D2387">
            <v>10</v>
          </cell>
          <cell r="E2387">
            <v>0.59429425001144409</v>
          </cell>
          <cell r="F2387">
            <v>0.60094571113586426</v>
          </cell>
          <cell r="G2387">
            <v>1.2301856651902199E-2</v>
          </cell>
          <cell r="H2387">
            <v>78.770768588140399</v>
          </cell>
        </row>
        <row r="2388">
          <cell r="A2388" t="str">
            <v/>
          </cell>
          <cell r="B2388" t="str">
            <v>Low Income: CARE</v>
          </cell>
          <cell r="C2388" t="str">
            <v>8/13/2019</v>
          </cell>
          <cell r="D2388">
            <v>11</v>
          </cell>
          <cell r="E2388">
            <v>0.6554071307182312</v>
          </cell>
          <cell r="F2388">
            <v>0.68352037668228149</v>
          </cell>
          <cell r="G2388">
            <v>1.4705332927405834E-2</v>
          </cell>
          <cell r="H2388">
            <v>83.668120300749791</v>
          </cell>
        </row>
        <row r="2389">
          <cell r="A2389" t="str">
            <v/>
          </cell>
          <cell r="B2389" t="str">
            <v>Low Income: CARE</v>
          </cell>
          <cell r="C2389" t="str">
            <v>8/13/2019</v>
          </cell>
          <cell r="D2389">
            <v>12</v>
          </cell>
          <cell r="E2389">
            <v>0.83365535736083984</v>
          </cell>
          <cell r="F2389">
            <v>0.83402162790298462</v>
          </cell>
          <cell r="G2389">
            <v>1.7661215737462044E-2</v>
          </cell>
          <cell r="H2389">
            <v>87.643807852963633</v>
          </cell>
        </row>
        <row r="2390">
          <cell r="A2390" t="str">
            <v/>
          </cell>
          <cell r="B2390" t="str">
            <v>Low Income: CARE</v>
          </cell>
          <cell r="C2390" t="str">
            <v>8/13/2019</v>
          </cell>
          <cell r="D2390">
            <v>13</v>
          </cell>
          <cell r="E2390">
            <v>1.0992461442947388</v>
          </cell>
          <cell r="F2390">
            <v>1.0540854930877686</v>
          </cell>
          <cell r="G2390">
            <v>2.0428445190191269E-2</v>
          </cell>
          <cell r="H2390">
            <v>91.037964912283414</v>
          </cell>
        </row>
        <row r="2391">
          <cell r="A2391" t="str">
            <v/>
          </cell>
          <cell r="B2391" t="str">
            <v>Low Income: CARE</v>
          </cell>
          <cell r="C2391" t="str">
            <v>8/13/2019</v>
          </cell>
          <cell r="D2391">
            <v>14</v>
          </cell>
          <cell r="E2391">
            <v>1.3490613698959351</v>
          </cell>
          <cell r="F2391">
            <v>1.3485108613967896</v>
          </cell>
          <cell r="G2391">
            <v>2.2503454238176346E-2</v>
          </cell>
          <cell r="H2391">
            <v>93.388619883042978</v>
          </cell>
        </row>
        <row r="2392">
          <cell r="A2392" t="str">
            <v/>
          </cell>
          <cell r="B2392" t="str">
            <v>Low Income: CARE</v>
          </cell>
          <cell r="C2392" t="str">
            <v>8/13/2019</v>
          </cell>
          <cell r="D2392">
            <v>15</v>
          </cell>
          <cell r="E2392">
            <v>1.6620621681213379</v>
          </cell>
          <cell r="F2392">
            <v>1.6252790689468384</v>
          </cell>
          <cell r="G2392">
            <v>2.4062128737568855E-2</v>
          </cell>
          <cell r="H2392">
            <v>94.504932330825085</v>
          </cell>
        </row>
        <row r="2393">
          <cell r="A2393" t="str">
            <v/>
          </cell>
          <cell r="B2393" t="str">
            <v>Low Income: CARE</v>
          </cell>
          <cell r="C2393" t="str">
            <v>8/13/2019</v>
          </cell>
          <cell r="D2393">
            <v>16</v>
          </cell>
          <cell r="E2393">
            <v>1.9924771785736084</v>
          </cell>
          <cell r="F2393">
            <v>1.9773250818252563</v>
          </cell>
          <cell r="G2393">
            <v>2.4856137111783028E-2</v>
          </cell>
          <cell r="H2393">
            <v>94.782860484547058</v>
          </cell>
        </row>
        <row r="2394">
          <cell r="A2394" t="str">
            <v/>
          </cell>
          <cell r="B2394" t="str">
            <v>Low Income: CARE</v>
          </cell>
          <cell r="C2394" t="str">
            <v>8/13/2019</v>
          </cell>
          <cell r="D2394">
            <v>17</v>
          </cell>
          <cell r="E2394">
            <v>2.2673103809356689</v>
          </cell>
          <cell r="F2394">
            <v>2.266876220703125</v>
          </cell>
          <cell r="G2394">
            <v>2.5113608688116074E-2</v>
          </cell>
          <cell r="H2394">
            <v>93.378003341685371</v>
          </cell>
        </row>
        <row r="2395">
          <cell r="A2395" t="str">
            <v/>
          </cell>
          <cell r="B2395" t="str">
            <v>Low Income: CARE</v>
          </cell>
          <cell r="C2395" t="str">
            <v>8/13/2019</v>
          </cell>
          <cell r="D2395">
            <v>18</v>
          </cell>
          <cell r="E2395">
            <v>2.4555983543395996</v>
          </cell>
          <cell r="F2395">
            <v>1.4297456741333008</v>
          </cell>
          <cell r="G2395">
            <v>2.5815848261117935E-2</v>
          </cell>
          <cell r="H2395">
            <v>91.210805346697896</v>
          </cell>
        </row>
        <row r="2396">
          <cell r="A2396" t="str">
            <v/>
          </cell>
          <cell r="B2396" t="str">
            <v>Low Income: CARE</v>
          </cell>
          <cell r="C2396" t="str">
            <v>8/13/2019</v>
          </cell>
          <cell r="D2396">
            <v>19</v>
          </cell>
          <cell r="E2396">
            <v>2.4167690277099609</v>
          </cell>
          <cell r="F2396">
            <v>2.7411270141601563</v>
          </cell>
          <cell r="G2396">
            <v>2.4707460775971413E-2</v>
          </cell>
          <cell r="H2396">
            <v>88.49848120300949</v>
          </cell>
        </row>
        <row r="2397">
          <cell r="A2397" t="str">
            <v/>
          </cell>
          <cell r="B2397" t="str">
            <v>Low Income: CARE</v>
          </cell>
          <cell r="C2397" t="str">
            <v>8/13/2019</v>
          </cell>
          <cell r="D2397">
            <v>20</v>
          </cell>
          <cell r="E2397">
            <v>2.2276706695556641</v>
          </cell>
          <cell r="F2397">
            <v>2.339076042175293</v>
          </cell>
          <cell r="G2397">
            <v>2.3296363651752472E-2</v>
          </cell>
          <cell r="H2397">
            <v>84.437356725139068</v>
          </cell>
        </row>
        <row r="2398">
          <cell r="A2398" t="str">
            <v/>
          </cell>
          <cell r="B2398" t="str">
            <v>Low Income: CARE</v>
          </cell>
          <cell r="C2398" t="str">
            <v>8/13/2019</v>
          </cell>
          <cell r="D2398">
            <v>21</v>
          </cell>
          <cell r="E2398">
            <v>2.0813391208648682</v>
          </cell>
          <cell r="F2398">
            <v>1.4794788360595703</v>
          </cell>
          <cell r="G2398">
            <v>2.1814385429024696E-2</v>
          </cell>
          <cell r="H2398">
            <v>80.968339181287476</v>
          </cell>
        </row>
        <row r="2399">
          <cell r="A2399" t="str">
            <v/>
          </cell>
          <cell r="B2399" t="str">
            <v>Low Income: CARE</v>
          </cell>
          <cell r="C2399" t="str">
            <v>8/13/2019</v>
          </cell>
          <cell r="D2399">
            <v>22</v>
          </cell>
          <cell r="E2399">
            <v>1.8769463300704956</v>
          </cell>
          <cell r="F2399">
            <v>2.2568700313568115</v>
          </cell>
          <cell r="G2399">
            <v>2.0520050078630447E-2</v>
          </cell>
          <cell r="H2399">
            <v>78.525555555554959</v>
          </cell>
        </row>
        <row r="2400">
          <cell r="A2400" t="str">
            <v/>
          </cell>
          <cell r="B2400" t="str">
            <v>Low Income: CARE</v>
          </cell>
          <cell r="C2400" t="str">
            <v>8/13/2019</v>
          </cell>
          <cell r="D2400">
            <v>23</v>
          </cell>
          <cell r="E2400">
            <v>1.5877960920333862</v>
          </cell>
          <cell r="F2400">
            <v>1.6869567632675171</v>
          </cell>
          <cell r="G2400">
            <v>1.8882831558585167E-2</v>
          </cell>
          <cell r="H2400">
            <v>76.411226399333017</v>
          </cell>
        </row>
        <row r="2401">
          <cell r="A2401" t="str">
            <v/>
          </cell>
          <cell r="B2401" t="str">
            <v>Low Income: CARE</v>
          </cell>
          <cell r="C2401" t="str">
            <v>8/13/2019</v>
          </cell>
          <cell r="D2401">
            <v>24</v>
          </cell>
          <cell r="E2401">
            <v>1.3114879131317139</v>
          </cell>
          <cell r="F2401">
            <v>1.3462109565734863</v>
          </cell>
          <cell r="G2401">
            <v>1.7216410487890244E-2</v>
          </cell>
          <cell r="H2401">
            <v>74.665064327486704</v>
          </cell>
        </row>
        <row r="2402">
          <cell r="A2402" t="str">
            <v/>
          </cell>
          <cell r="B2402" t="str">
            <v>Low Income: CARE</v>
          </cell>
          <cell r="C2402" t="str">
            <v>8/14/2019</v>
          </cell>
          <cell r="D2402">
            <v>1</v>
          </cell>
          <cell r="E2402">
            <v>1.0681406259536743</v>
          </cell>
          <cell r="F2402">
            <v>1.0884757041931152</v>
          </cell>
          <cell r="G2402">
            <v>1.4666961506009102E-2</v>
          </cell>
          <cell r="H2402">
            <v>73.065322418979562</v>
          </cell>
        </row>
        <row r="2403">
          <cell r="A2403" t="str">
            <v/>
          </cell>
          <cell r="B2403" t="str">
            <v>Low Income: CARE</v>
          </cell>
          <cell r="C2403" t="str">
            <v>8/14/2019</v>
          </cell>
          <cell r="D2403">
            <v>2</v>
          </cell>
          <cell r="E2403">
            <v>0.88933169841766357</v>
          </cell>
          <cell r="F2403">
            <v>0.89126193523406982</v>
          </cell>
          <cell r="G2403">
            <v>1.2404190376400948E-2</v>
          </cell>
          <cell r="H2403">
            <v>71.82672569328173</v>
          </cell>
        </row>
        <row r="2404">
          <cell r="A2404" t="str">
            <v/>
          </cell>
          <cell r="B2404" t="str">
            <v>Low Income: CARE</v>
          </cell>
          <cell r="C2404" t="str">
            <v>8/14/2019</v>
          </cell>
          <cell r="D2404">
            <v>3</v>
          </cell>
          <cell r="E2404">
            <v>0.77414941787719727</v>
          </cell>
          <cell r="F2404">
            <v>0.77794826030731201</v>
          </cell>
          <cell r="G2404">
            <v>1.1116803623735905E-2</v>
          </cell>
          <cell r="H2404">
            <v>70.681005679916339</v>
          </cell>
        </row>
        <row r="2405">
          <cell r="A2405" t="str">
            <v/>
          </cell>
          <cell r="B2405" t="str">
            <v>Low Income: CARE</v>
          </cell>
          <cell r="C2405" t="str">
            <v>8/14/2019</v>
          </cell>
          <cell r="D2405">
            <v>4</v>
          </cell>
          <cell r="E2405">
            <v>0.69800835847854614</v>
          </cell>
          <cell r="F2405">
            <v>0.69687122106552124</v>
          </cell>
          <cell r="G2405">
            <v>9.8899016156792641E-3</v>
          </cell>
          <cell r="H2405">
            <v>69.265429335118924</v>
          </cell>
        </row>
        <row r="2406">
          <cell r="A2406" t="str">
            <v/>
          </cell>
          <cell r="B2406" t="str">
            <v>Low Income: CARE</v>
          </cell>
          <cell r="C2406" t="str">
            <v>8/14/2019</v>
          </cell>
          <cell r="D2406">
            <v>5</v>
          </cell>
          <cell r="E2406">
            <v>0.64309912919998169</v>
          </cell>
          <cell r="F2406">
            <v>0.64666026830673218</v>
          </cell>
          <cell r="G2406">
            <v>8.8801831007003784E-3</v>
          </cell>
          <cell r="H2406">
            <v>68.131134313400011</v>
          </cell>
        </row>
        <row r="2407">
          <cell r="A2407" t="str">
            <v/>
          </cell>
          <cell r="B2407" t="str">
            <v>Low Income: CARE</v>
          </cell>
          <cell r="C2407" t="str">
            <v>8/14/2019</v>
          </cell>
          <cell r="D2407">
            <v>6</v>
          </cell>
          <cell r="E2407">
            <v>0.63241338729858398</v>
          </cell>
          <cell r="F2407">
            <v>0.6312408447265625</v>
          </cell>
          <cell r="G2407">
            <v>8.0855116248130798E-3</v>
          </cell>
          <cell r="H2407">
            <v>67.372617774807352</v>
          </cell>
        </row>
        <row r="2408">
          <cell r="A2408" t="str">
            <v/>
          </cell>
          <cell r="B2408" t="str">
            <v>Low Income: CARE</v>
          </cell>
          <cell r="C2408" t="str">
            <v>8/14/2019</v>
          </cell>
          <cell r="D2408">
            <v>7</v>
          </cell>
          <cell r="E2408">
            <v>0.65568667650222778</v>
          </cell>
          <cell r="F2408">
            <v>0.66533154249191284</v>
          </cell>
          <cell r="G2408">
            <v>8.1804525107145309E-3</v>
          </cell>
          <cell r="H2408">
            <v>67.488566655522348</v>
          </cell>
        </row>
        <row r="2409">
          <cell r="A2409" t="str">
            <v/>
          </cell>
          <cell r="B2409" t="str">
            <v>Low Income: CARE</v>
          </cell>
          <cell r="C2409" t="str">
            <v>8/14/2019</v>
          </cell>
          <cell r="D2409">
            <v>8</v>
          </cell>
          <cell r="E2409">
            <v>0.64743661880493164</v>
          </cell>
          <cell r="F2409">
            <v>0.66038733720779419</v>
          </cell>
          <cell r="G2409">
            <v>8.7424162775278091E-3</v>
          </cell>
          <cell r="H2409">
            <v>70.679500501169997</v>
          </cell>
        </row>
        <row r="2410">
          <cell r="A2410" t="str">
            <v/>
          </cell>
          <cell r="B2410" t="str">
            <v>Low Income: CARE</v>
          </cell>
          <cell r="C2410" t="str">
            <v>8/14/2019</v>
          </cell>
          <cell r="D2410">
            <v>9</v>
          </cell>
          <cell r="E2410">
            <v>0.62543517351150513</v>
          </cell>
          <cell r="F2410">
            <v>0.62386423349380493</v>
          </cell>
          <cell r="G2410">
            <v>1.012007612735033E-2</v>
          </cell>
          <cell r="H2410">
            <v>75.650302372202972</v>
          </cell>
        </row>
        <row r="2411">
          <cell r="A2411" t="str">
            <v/>
          </cell>
          <cell r="B2411" t="str">
            <v>Low Income: CARE</v>
          </cell>
          <cell r="C2411" t="str">
            <v>8/14/2019</v>
          </cell>
          <cell r="D2411">
            <v>10</v>
          </cell>
          <cell r="E2411">
            <v>0.65398287773132324</v>
          </cell>
          <cell r="F2411">
            <v>0.64254844188690186</v>
          </cell>
          <cell r="G2411">
            <v>1.2326116673648357E-2</v>
          </cell>
          <cell r="H2411">
            <v>81.406628800534349</v>
          </cell>
        </row>
        <row r="2412">
          <cell r="A2412" t="str">
            <v/>
          </cell>
          <cell r="B2412" t="str">
            <v>Low Income: CARE</v>
          </cell>
          <cell r="C2412" t="str">
            <v>8/14/2019</v>
          </cell>
          <cell r="D2412">
            <v>11</v>
          </cell>
          <cell r="E2412">
            <v>0.74317508935928345</v>
          </cell>
          <cell r="F2412">
            <v>0.74139642715454102</v>
          </cell>
          <cell r="G2412">
            <v>1.4741630293428898E-2</v>
          </cell>
          <cell r="H2412">
            <v>87.084836284663552</v>
          </cell>
        </row>
        <row r="2413">
          <cell r="A2413" t="str">
            <v/>
          </cell>
          <cell r="B2413" t="str">
            <v>Low Income: CARE</v>
          </cell>
          <cell r="C2413" t="str">
            <v>8/14/2019</v>
          </cell>
          <cell r="D2413">
            <v>12</v>
          </cell>
          <cell r="E2413">
            <v>0.95020657777786255</v>
          </cell>
          <cell r="F2413">
            <v>0.92145204544067383</v>
          </cell>
          <cell r="G2413">
            <v>1.752704381942749E-2</v>
          </cell>
          <cell r="H2413">
            <v>91.229863013696772</v>
          </cell>
        </row>
        <row r="2414">
          <cell r="A2414" t="str">
            <v/>
          </cell>
          <cell r="B2414" t="str">
            <v>Low Income: CARE</v>
          </cell>
          <cell r="C2414" t="str">
            <v>8/14/2019</v>
          </cell>
          <cell r="D2414">
            <v>13</v>
          </cell>
          <cell r="E2414">
            <v>1.2222825288772583</v>
          </cell>
          <cell r="F2414">
            <v>1.2168530225753784</v>
          </cell>
          <cell r="G2414">
            <v>2.0030636340379715E-2</v>
          </cell>
          <cell r="H2414">
            <v>94.092679585702768</v>
          </cell>
        </row>
        <row r="2415">
          <cell r="A2415" t="str">
            <v/>
          </cell>
          <cell r="B2415" t="str">
            <v>Low Income: CARE</v>
          </cell>
          <cell r="C2415" t="str">
            <v>8/14/2019</v>
          </cell>
          <cell r="D2415">
            <v>14</v>
          </cell>
          <cell r="E2415">
            <v>1.5264465808868408</v>
          </cell>
          <cell r="F2415">
            <v>1.5506260395050049</v>
          </cell>
          <cell r="G2415">
            <v>2.2468650713562965E-2</v>
          </cell>
          <cell r="H2415">
            <v>96.034154694284211</v>
          </cell>
        </row>
        <row r="2416">
          <cell r="A2416" t="str">
            <v/>
          </cell>
          <cell r="B2416" t="str">
            <v>Low Income: CARE</v>
          </cell>
          <cell r="C2416" t="str">
            <v>8/14/2019</v>
          </cell>
          <cell r="D2416">
            <v>15</v>
          </cell>
          <cell r="E2416">
            <v>1.8629996776580811</v>
          </cell>
          <cell r="F2416">
            <v>1.8780720233917236</v>
          </cell>
          <cell r="G2416">
            <v>2.3763392120599747E-2</v>
          </cell>
          <cell r="H2416">
            <v>97.157158369534343</v>
          </cell>
        </row>
        <row r="2417">
          <cell r="A2417" t="str">
            <v/>
          </cell>
          <cell r="B2417" t="str">
            <v>Low Income: CARE</v>
          </cell>
          <cell r="C2417" t="str">
            <v>8/14/2019</v>
          </cell>
          <cell r="D2417">
            <v>16</v>
          </cell>
          <cell r="E2417">
            <v>2.2018425464630127</v>
          </cell>
          <cell r="F2417">
            <v>2.2313868999481201</v>
          </cell>
          <cell r="G2417">
            <v>2.4210575968027115E-2</v>
          </cell>
          <cell r="H2417">
            <v>97.588643501502943</v>
          </cell>
        </row>
        <row r="2418">
          <cell r="A2418" t="str">
            <v/>
          </cell>
          <cell r="B2418" t="str">
            <v>Low Income: CARE</v>
          </cell>
          <cell r="C2418" t="str">
            <v>8/14/2019</v>
          </cell>
          <cell r="D2418">
            <v>17</v>
          </cell>
          <cell r="E2418">
            <v>2.508941650390625</v>
          </cell>
          <cell r="F2418">
            <v>2.5051765441894531</v>
          </cell>
          <cell r="G2418">
            <v>2.4527136236429214E-2</v>
          </cell>
          <cell r="H2418">
            <v>97.170420982285791</v>
          </cell>
        </row>
        <row r="2419">
          <cell r="A2419" t="str">
            <v/>
          </cell>
          <cell r="B2419" t="str">
            <v>Low Income: CARE</v>
          </cell>
          <cell r="C2419" t="str">
            <v>8/14/2019</v>
          </cell>
          <cell r="D2419">
            <v>18</v>
          </cell>
          <cell r="E2419">
            <v>2.6913866996765137</v>
          </cell>
          <cell r="F2419">
            <v>1.7429032325744629</v>
          </cell>
          <cell r="G2419">
            <v>2.4896040558815002E-2</v>
          </cell>
          <cell r="H2419">
            <v>95.42416805880616</v>
          </cell>
        </row>
        <row r="2420">
          <cell r="A2420" t="str">
            <v/>
          </cell>
          <cell r="B2420" t="str">
            <v>Low Income: CARE</v>
          </cell>
          <cell r="C2420" t="str">
            <v>8/14/2019</v>
          </cell>
          <cell r="D2420">
            <v>19</v>
          </cell>
          <cell r="E2420">
            <v>2.6686086654663086</v>
          </cell>
          <cell r="F2420">
            <v>2.2639186382293701</v>
          </cell>
          <cell r="G2420">
            <v>2.4197723716497421E-2</v>
          </cell>
          <cell r="H2420">
            <v>92.221974607416755</v>
          </cell>
        </row>
        <row r="2421">
          <cell r="A2421" t="str">
            <v/>
          </cell>
          <cell r="B2421" t="str">
            <v>Low Income: CARE</v>
          </cell>
          <cell r="C2421" t="str">
            <v>8/14/2019</v>
          </cell>
          <cell r="D2421">
            <v>20</v>
          </cell>
          <cell r="E2421">
            <v>2.462726354598999</v>
          </cell>
          <cell r="F2421">
            <v>2.1776320934295654</v>
          </cell>
          <cell r="G2421">
            <v>2.2883741185069084E-2</v>
          </cell>
          <cell r="H2421">
            <v>87.785559639158734</v>
          </cell>
        </row>
        <row r="2422">
          <cell r="A2422" t="str">
            <v/>
          </cell>
          <cell r="B2422" t="str">
            <v>Low Income: CARE</v>
          </cell>
          <cell r="C2422" t="str">
            <v>8/14/2019</v>
          </cell>
          <cell r="D2422">
            <v>21</v>
          </cell>
          <cell r="E2422">
            <v>2.2621667385101318</v>
          </cell>
          <cell r="F2422">
            <v>2.0650653839111328</v>
          </cell>
          <cell r="G2422">
            <v>2.1431285887956619E-2</v>
          </cell>
          <cell r="H2422">
            <v>83.800290678245716</v>
          </cell>
        </row>
        <row r="2423">
          <cell r="A2423" t="str">
            <v/>
          </cell>
          <cell r="B2423" t="str">
            <v>Low Income: CARE</v>
          </cell>
          <cell r="C2423" t="str">
            <v>8/14/2019</v>
          </cell>
          <cell r="D2423">
            <v>22</v>
          </cell>
          <cell r="E2423">
            <v>2.057248592376709</v>
          </cell>
          <cell r="F2423">
            <v>2.4803497791290283</v>
          </cell>
          <cell r="G2423">
            <v>2.058304101228714E-2</v>
          </cell>
          <cell r="H2423">
            <v>80.560031740729784</v>
          </cell>
        </row>
        <row r="2424">
          <cell r="A2424" t="str">
            <v/>
          </cell>
          <cell r="B2424" t="str">
            <v>Low Income: CARE</v>
          </cell>
          <cell r="C2424" t="str">
            <v>8/14/2019</v>
          </cell>
          <cell r="D2424">
            <v>23</v>
          </cell>
          <cell r="E2424">
            <v>1.7403436899185181</v>
          </cell>
          <cell r="F2424">
            <v>1.8833392858505249</v>
          </cell>
          <cell r="G2424">
            <v>1.8729677423834801E-2</v>
          </cell>
          <cell r="H2424">
            <v>77.765128633482107</v>
          </cell>
        </row>
        <row r="2425">
          <cell r="A2425" t="str">
            <v/>
          </cell>
          <cell r="B2425" t="str">
            <v>Low Income: CARE</v>
          </cell>
          <cell r="C2425" t="str">
            <v>8/14/2019</v>
          </cell>
          <cell r="D2425">
            <v>24</v>
          </cell>
          <cell r="E2425">
            <v>1.3895273208618164</v>
          </cell>
          <cell r="F2425">
            <v>1.4609788656234741</v>
          </cell>
          <cell r="G2425">
            <v>1.6738772392272949E-2</v>
          </cell>
          <cell r="H2425">
            <v>75.783894086201315</v>
          </cell>
        </row>
        <row r="2426">
          <cell r="A2426" t="str">
            <v/>
          </cell>
          <cell r="B2426" t="str">
            <v>Low Income: CARE</v>
          </cell>
          <cell r="C2426" t="str">
            <v>8/15/2019</v>
          </cell>
          <cell r="D2426">
            <v>1</v>
          </cell>
          <cell r="E2426">
            <v>1.1234420537948608</v>
          </cell>
          <cell r="F2426">
            <v>1.1570627689361572</v>
          </cell>
          <cell r="G2426">
            <v>1.4847422949969769E-2</v>
          </cell>
          <cell r="H2426">
            <v>73.809423237204129</v>
          </cell>
        </row>
        <row r="2427">
          <cell r="A2427" t="str">
            <v/>
          </cell>
          <cell r="B2427" t="str">
            <v>Low Income: CARE</v>
          </cell>
          <cell r="C2427" t="str">
            <v>8/15/2019</v>
          </cell>
          <cell r="D2427">
            <v>2</v>
          </cell>
          <cell r="E2427">
            <v>0.95497357845306396</v>
          </cell>
          <cell r="F2427">
            <v>0.94974249601364136</v>
          </cell>
          <cell r="G2427">
            <v>1.2799405492842197E-2</v>
          </cell>
          <cell r="H2427">
            <v>71.974102350397004</v>
          </cell>
        </row>
        <row r="2428">
          <cell r="A2428" t="str">
            <v/>
          </cell>
          <cell r="B2428" t="str">
            <v>Low Income: CARE</v>
          </cell>
          <cell r="C2428" t="str">
            <v>8/15/2019</v>
          </cell>
          <cell r="D2428">
            <v>3</v>
          </cell>
          <cell r="E2428">
            <v>0.81643688678741455</v>
          </cell>
          <cell r="F2428">
            <v>0.82281458377838135</v>
          </cell>
          <cell r="G2428">
            <v>1.145581528544426E-2</v>
          </cell>
          <cell r="H2428">
            <v>70.244590765130454</v>
          </cell>
        </row>
        <row r="2429">
          <cell r="A2429" t="str">
            <v/>
          </cell>
          <cell r="B2429" t="str">
            <v>Low Income: CARE</v>
          </cell>
          <cell r="C2429" t="str">
            <v>8/15/2019</v>
          </cell>
          <cell r="D2429">
            <v>4</v>
          </cell>
          <cell r="E2429">
            <v>0.7290341854095459</v>
          </cell>
          <cell r="F2429">
            <v>0.72448247671127319</v>
          </cell>
          <cell r="G2429">
            <v>1.0254673659801483E-2</v>
          </cell>
          <cell r="H2429">
            <v>68.968441406901022</v>
          </cell>
        </row>
        <row r="2430">
          <cell r="A2430" t="str">
            <v/>
          </cell>
          <cell r="B2430" t="str">
            <v>Low Income: CARE</v>
          </cell>
          <cell r="C2430" t="str">
            <v>8/15/2019</v>
          </cell>
          <cell r="D2430">
            <v>5</v>
          </cell>
          <cell r="E2430">
            <v>0.66621279716491699</v>
          </cell>
          <cell r="F2430">
            <v>0.67030853033065796</v>
          </cell>
          <cell r="G2430">
            <v>9.0979421511292458E-3</v>
          </cell>
          <cell r="H2430">
            <v>68.081118519755165</v>
          </cell>
        </row>
        <row r="2431">
          <cell r="A2431" t="str">
            <v/>
          </cell>
          <cell r="B2431" t="str">
            <v>Low Income: CARE</v>
          </cell>
          <cell r="C2431" t="str">
            <v>8/15/2019</v>
          </cell>
          <cell r="D2431">
            <v>6</v>
          </cell>
          <cell r="E2431">
            <v>0.64690202474594116</v>
          </cell>
          <cell r="F2431">
            <v>0.66364175081253052</v>
          </cell>
          <cell r="G2431">
            <v>8.4356246516108513E-3</v>
          </cell>
          <cell r="H2431">
            <v>67.155575929316996</v>
          </cell>
        </row>
        <row r="2432">
          <cell r="A2432" t="str">
            <v/>
          </cell>
          <cell r="B2432" t="str">
            <v>Low Income: CARE</v>
          </cell>
          <cell r="C2432" t="str">
            <v>8/15/2019</v>
          </cell>
          <cell r="D2432">
            <v>7</v>
          </cell>
          <cell r="E2432">
            <v>0.67073518037796021</v>
          </cell>
          <cell r="F2432">
            <v>0.67367714643478394</v>
          </cell>
          <cell r="G2432">
            <v>8.313705213367939E-3</v>
          </cell>
          <cell r="H2432">
            <v>66.959668278045868</v>
          </cell>
        </row>
        <row r="2433">
          <cell r="A2433" t="str">
            <v/>
          </cell>
          <cell r="B2433" t="str">
            <v>Low Income: CARE</v>
          </cell>
          <cell r="C2433" t="str">
            <v>8/15/2019</v>
          </cell>
          <cell r="D2433">
            <v>8</v>
          </cell>
          <cell r="E2433">
            <v>0.6465943455696106</v>
          </cell>
          <cell r="F2433">
            <v>0.67511981725692749</v>
          </cell>
          <cell r="G2433">
            <v>8.7578855454921722E-3</v>
          </cell>
          <cell r="H2433">
            <v>70.703615602597992</v>
          </cell>
        </row>
        <row r="2434">
          <cell r="A2434" t="str">
            <v/>
          </cell>
          <cell r="B2434" t="str">
            <v>Low Income: CARE</v>
          </cell>
          <cell r="C2434" t="str">
            <v>8/15/2019</v>
          </cell>
          <cell r="D2434">
            <v>9</v>
          </cell>
          <cell r="E2434">
            <v>0.61884886026382446</v>
          </cell>
          <cell r="F2434">
            <v>0.63057464361190796</v>
          </cell>
          <cell r="G2434">
            <v>9.917830117046833E-3</v>
          </cell>
          <cell r="H2434">
            <v>75.751436906158176</v>
          </cell>
        </row>
        <row r="2435">
          <cell r="A2435" t="str">
            <v/>
          </cell>
          <cell r="B2435" t="str">
            <v>Low Income: CARE</v>
          </cell>
          <cell r="C2435" t="str">
            <v>8/15/2019</v>
          </cell>
          <cell r="D2435">
            <v>10</v>
          </cell>
          <cell r="E2435">
            <v>0.64342683553695679</v>
          </cell>
          <cell r="F2435">
            <v>0.63953655958175659</v>
          </cell>
          <cell r="G2435">
            <v>1.2057114392518997E-2</v>
          </cell>
          <cell r="H2435">
            <v>81.826732788798836</v>
          </cell>
        </row>
        <row r="2436">
          <cell r="A2436" t="str">
            <v/>
          </cell>
          <cell r="B2436" t="str">
            <v>Low Income: CARE</v>
          </cell>
          <cell r="C2436" t="str">
            <v>8/15/2019</v>
          </cell>
          <cell r="D2436">
            <v>11</v>
          </cell>
          <cell r="E2436">
            <v>0.72291254997253418</v>
          </cell>
          <cell r="F2436">
            <v>0.73485589027404785</v>
          </cell>
          <cell r="G2436">
            <v>1.4446413144469261E-2</v>
          </cell>
          <cell r="H2436">
            <v>86.808291381897931</v>
          </cell>
        </row>
        <row r="2437">
          <cell r="A2437" t="str">
            <v/>
          </cell>
          <cell r="B2437" t="str">
            <v>Low Income: CARE</v>
          </cell>
          <cell r="C2437" t="str">
            <v>8/15/2019</v>
          </cell>
          <cell r="D2437">
            <v>12</v>
          </cell>
          <cell r="E2437">
            <v>0.9167482852935791</v>
          </cell>
          <cell r="F2437">
            <v>0.92175465822219849</v>
          </cell>
          <cell r="G2437">
            <v>1.7291203141212463E-2</v>
          </cell>
          <cell r="H2437">
            <v>90.731688614769894</v>
          </cell>
        </row>
        <row r="2438">
          <cell r="A2438" t="str">
            <v/>
          </cell>
          <cell r="B2438" t="str">
            <v>Low Income: CARE</v>
          </cell>
          <cell r="C2438" t="str">
            <v>8/15/2019</v>
          </cell>
          <cell r="D2438">
            <v>13</v>
          </cell>
          <cell r="E2438">
            <v>1.2097185850143433</v>
          </cell>
          <cell r="F2438">
            <v>1.1798974275588989</v>
          </cell>
          <cell r="G2438">
            <v>1.9792338833212852E-2</v>
          </cell>
          <cell r="H2438">
            <v>93.309008168028939</v>
          </cell>
        </row>
        <row r="2439">
          <cell r="A2439" t="str">
            <v/>
          </cell>
          <cell r="B2439" t="str">
            <v>Low Income: CARE</v>
          </cell>
          <cell r="C2439" t="str">
            <v>8/15/2019</v>
          </cell>
          <cell r="D2439">
            <v>14</v>
          </cell>
          <cell r="E2439">
            <v>1.5085965394973755</v>
          </cell>
          <cell r="F2439">
            <v>1.4673035144805908</v>
          </cell>
          <cell r="G2439">
            <v>2.2183783352375031E-2</v>
          </cell>
          <cell r="H2439">
            <v>95.684105684279331</v>
          </cell>
        </row>
        <row r="2440">
          <cell r="A2440" t="str">
            <v/>
          </cell>
          <cell r="B2440" t="str">
            <v>Low Income: CARE</v>
          </cell>
          <cell r="C2440" t="str">
            <v>8/15/2019</v>
          </cell>
          <cell r="D2440">
            <v>15</v>
          </cell>
          <cell r="E2440">
            <v>1.8140387535095215</v>
          </cell>
          <cell r="F2440">
            <v>1.820075511932373</v>
          </cell>
          <cell r="G2440">
            <v>2.3523654788732529E-2</v>
          </cell>
          <cell r="H2440">
            <v>97.098074679118753</v>
          </cell>
        </row>
        <row r="2441">
          <cell r="A2441" t="str">
            <v/>
          </cell>
          <cell r="B2441" t="str">
            <v>Low Income: CARE</v>
          </cell>
          <cell r="C2441" t="str">
            <v>8/15/2019</v>
          </cell>
          <cell r="D2441">
            <v>16</v>
          </cell>
          <cell r="E2441">
            <v>2.1869480609893799</v>
          </cell>
          <cell r="F2441">
            <v>2.1910781860351563</v>
          </cell>
          <cell r="G2441">
            <v>2.4113619700074196E-2</v>
          </cell>
          <cell r="H2441">
            <v>96.943797299547285</v>
          </cell>
        </row>
        <row r="2442">
          <cell r="A2442" t="str">
            <v/>
          </cell>
          <cell r="B2442" t="str">
            <v>Low Income: CARE</v>
          </cell>
          <cell r="C2442" t="str">
            <v>8/15/2019</v>
          </cell>
          <cell r="D2442">
            <v>17</v>
          </cell>
          <cell r="E2442">
            <v>2.4708178043365479</v>
          </cell>
          <cell r="F2442">
            <v>2.5001363754272461</v>
          </cell>
          <cell r="G2442">
            <v>2.4418937042355537E-2</v>
          </cell>
          <cell r="H2442">
            <v>96.156091015169835</v>
          </cell>
        </row>
        <row r="2443">
          <cell r="A2443" t="str">
            <v/>
          </cell>
          <cell r="B2443" t="str">
            <v>Low Income: CARE</v>
          </cell>
          <cell r="C2443" t="str">
            <v>8/15/2019</v>
          </cell>
          <cell r="D2443">
            <v>18</v>
          </cell>
          <cell r="E2443">
            <v>2.6317729949951172</v>
          </cell>
          <cell r="F2443">
            <v>1.7400217056274414</v>
          </cell>
          <cell r="G2443">
            <v>2.4899251759052277E-2</v>
          </cell>
          <cell r="H2443">
            <v>94.257986331059115</v>
          </cell>
        </row>
        <row r="2444">
          <cell r="A2444" t="str">
            <v/>
          </cell>
          <cell r="B2444" t="str">
            <v>Low Income: CARE</v>
          </cell>
          <cell r="C2444" t="str">
            <v>8/15/2019</v>
          </cell>
          <cell r="D2444">
            <v>19</v>
          </cell>
          <cell r="E2444">
            <v>2.6061289310455322</v>
          </cell>
          <cell r="F2444">
            <v>2.1564552783966064</v>
          </cell>
          <cell r="G2444">
            <v>2.4152554571628571E-2</v>
          </cell>
          <cell r="H2444">
            <v>91.10146191031977</v>
          </cell>
        </row>
        <row r="2445">
          <cell r="A2445" t="str">
            <v/>
          </cell>
          <cell r="B2445" t="str">
            <v>Low Income: CARE</v>
          </cell>
          <cell r="C2445" t="str">
            <v>8/15/2019</v>
          </cell>
          <cell r="D2445">
            <v>20</v>
          </cell>
          <cell r="E2445">
            <v>2.3885288238525391</v>
          </cell>
          <cell r="F2445">
            <v>2.0726892948150635</v>
          </cell>
          <cell r="G2445">
            <v>2.289099246263504E-2</v>
          </cell>
          <cell r="H2445">
            <v>86.174994165691885</v>
          </cell>
        </row>
        <row r="2446">
          <cell r="A2446" t="str">
            <v/>
          </cell>
          <cell r="B2446" t="str">
            <v>Low Income: CARE</v>
          </cell>
          <cell r="C2446" t="str">
            <v>8/15/2019</v>
          </cell>
          <cell r="D2446">
            <v>21</v>
          </cell>
          <cell r="E2446">
            <v>2.1630592346191406</v>
          </cell>
          <cell r="F2446">
            <v>2.010087251663208</v>
          </cell>
          <cell r="G2446">
            <v>2.1523205563426018E-2</v>
          </cell>
          <cell r="H2446">
            <v>81.612498749796856</v>
          </cell>
        </row>
        <row r="2447">
          <cell r="A2447" t="str">
            <v/>
          </cell>
          <cell r="B2447" t="str">
            <v>Low Income: CARE</v>
          </cell>
          <cell r="C2447" t="str">
            <v>8/15/2019</v>
          </cell>
          <cell r="D2447">
            <v>22</v>
          </cell>
          <cell r="E2447">
            <v>1.9620237350463867</v>
          </cell>
          <cell r="F2447">
            <v>2.4142637252807617</v>
          </cell>
          <cell r="G2447">
            <v>2.0852399989962578E-2</v>
          </cell>
          <cell r="H2447">
            <v>78.676682780465271</v>
          </cell>
        </row>
        <row r="2448">
          <cell r="A2448" t="str">
            <v/>
          </cell>
          <cell r="B2448" t="str">
            <v>Low Income: CARE</v>
          </cell>
          <cell r="C2448" t="str">
            <v>8/15/2019</v>
          </cell>
          <cell r="D2448">
            <v>23</v>
          </cell>
          <cell r="E2448">
            <v>1.6765341758728027</v>
          </cell>
          <cell r="F2448">
            <v>1.841610312461853</v>
          </cell>
          <cell r="G2448">
            <v>1.8916809931397438E-2</v>
          </cell>
          <cell r="H2448">
            <v>76.64079513252527</v>
          </cell>
        </row>
        <row r="2449">
          <cell r="A2449" t="str">
            <v/>
          </cell>
          <cell r="B2449" t="str">
            <v>Low Income: CARE</v>
          </cell>
          <cell r="C2449" t="str">
            <v>8/15/2019</v>
          </cell>
          <cell r="D2449">
            <v>24</v>
          </cell>
          <cell r="E2449">
            <v>1.34246826171875</v>
          </cell>
          <cell r="F2449">
            <v>1.434587836265564</v>
          </cell>
          <cell r="G2449">
            <v>1.7042191699147224E-2</v>
          </cell>
          <cell r="H2449">
            <v>74.736116019337175</v>
          </cell>
        </row>
        <row r="2450">
          <cell r="A2450" t="str">
            <v/>
          </cell>
          <cell r="B2450" t="str">
            <v>Low Income: CARE</v>
          </cell>
          <cell r="C2450" t="str">
            <v>8/21/2019 (7pm-8pm)</v>
          </cell>
          <cell r="D2450">
            <v>1</v>
          </cell>
          <cell r="E2450">
            <v>1.0915530920028687</v>
          </cell>
          <cell r="F2450">
            <v>1.0682473182678223</v>
          </cell>
          <cell r="G2450">
            <v>1.6828957945108414E-2</v>
          </cell>
          <cell r="H2450">
            <v>73.836483679530033</v>
          </cell>
        </row>
        <row r="2451">
          <cell r="A2451" t="str">
            <v/>
          </cell>
          <cell r="B2451" t="str">
            <v>Low Income: CARE</v>
          </cell>
          <cell r="C2451" t="str">
            <v>8/21/2019 (6pm-8pm)</v>
          </cell>
          <cell r="D2451">
            <v>1</v>
          </cell>
          <cell r="E2451">
            <v>0.74347221851348877</v>
          </cell>
          <cell r="F2451">
            <v>0.75277692079544067</v>
          </cell>
          <cell r="G2451">
            <v>2.851022407412529E-2</v>
          </cell>
          <cell r="H2451">
            <v>68.811369230769799</v>
          </cell>
        </row>
        <row r="2452">
          <cell r="A2452" t="str">
            <v/>
          </cell>
          <cell r="B2452" t="str">
            <v>Low Income: CARE</v>
          </cell>
          <cell r="C2452" t="str">
            <v>8/21/2019 (7pm-8pm)</v>
          </cell>
          <cell r="D2452">
            <v>2</v>
          </cell>
          <cell r="E2452">
            <v>0.91591644287109375</v>
          </cell>
          <cell r="F2452">
            <v>0.89137727022171021</v>
          </cell>
          <cell r="G2452">
            <v>1.4499937184154987E-2</v>
          </cell>
          <cell r="H2452">
            <v>72.074559135230714</v>
          </cell>
        </row>
        <row r="2453">
          <cell r="A2453" t="str">
            <v/>
          </cell>
          <cell r="B2453" t="str">
            <v>Low Income: CARE</v>
          </cell>
          <cell r="C2453" t="str">
            <v>8/21/2019 (6pm-8pm)</v>
          </cell>
          <cell r="D2453">
            <v>2</v>
          </cell>
          <cell r="E2453">
            <v>0.61161625385284424</v>
          </cell>
          <cell r="F2453">
            <v>0.6284676194190979</v>
          </cell>
          <cell r="G2453">
            <v>2.4884510785341263E-2</v>
          </cell>
          <cell r="H2453">
            <v>67.760799999999094</v>
          </cell>
        </row>
        <row r="2454">
          <cell r="A2454" t="str">
            <v/>
          </cell>
          <cell r="B2454" t="str">
            <v>Low Income: CARE</v>
          </cell>
          <cell r="C2454" t="str">
            <v>8/21/2019 (6pm-8pm)</v>
          </cell>
          <cell r="D2454">
            <v>3</v>
          </cell>
          <cell r="E2454">
            <v>0.53621369600296021</v>
          </cell>
          <cell r="F2454">
            <v>0.55023235082626343</v>
          </cell>
          <cell r="G2454">
            <v>2.2237660363316536E-2</v>
          </cell>
          <cell r="H2454">
            <v>67.204292307691446</v>
          </cell>
        </row>
        <row r="2455">
          <cell r="A2455" t="str">
            <v/>
          </cell>
          <cell r="B2455" t="str">
            <v>Low Income: CARE</v>
          </cell>
          <cell r="C2455" t="str">
            <v>8/21/2019 (7pm-8pm)</v>
          </cell>
          <cell r="D2455">
            <v>3</v>
          </cell>
          <cell r="E2455">
            <v>0.79738253355026245</v>
          </cell>
          <cell r="F2455">
            <v>0.79553574323654175</v>
          </cell>
          <cell r="G2455">
            <v>1.2758834287524223E-2</v>
          </cell>
          <cell r="H2455">
            <v>70.371604493431562</v>
          </cell>
        </row>
        <row r="2456">
          <cell r="A2456" t="str">
            <v/>
          </cell>
          <cell r="B2456" t="str">
            <v>Low Income: CARE</v>
          </cell>
          <cell r="C2456" t="str">
            <v>8/21/2019 (6pm-8pm)</v>
          </cell>
          <cell r="D2456">
            <v>4</v>
          </cell>
          <cell r="E2456">
            <v>0.48333907127380371</v>
          </cell>
          <cell r="F2456">
            <v>0.50180637836456299</v>
          </cell>
          <cell r="G2456">
            <v>1.931576244533062E-2</v>
          </cell>
          <cell r="H2456">
            <v>66.433153846152734</v>
          </cell>
        </row>
        <row r="2457">
          <cell r="A2457" t="str">
            <v/>
          </cell>
          <cell r="B2457" t="str">
            <v>Low Income: CARE</v>
          </cell>
          <cell r="C2457" t="str">
            <v>8/21/2019 (7pm-8pm)</v>
          </cell>
          <cell r="D2457">
            <v>4</v>
          </cell>
          <cell r="E2457">
            <v>0.70001643896102905</v>
          </cell>
          <cell r="F2457">
            <v>0.71885538101196289</v>
          </cell>
          <cell r="G2457">
            <v>1.1390672065317631E-2</v>
          </cell>
          <cell r="H2457">
            <v>69.048054260278974</v>
          </cell>
        </row>
        <row r="2458">
          <cell r="A2458" t="str">
            <v/>
          </cell>
          <cell r="B2458" t="str">
            <v>Low Income: CARE</v>
          </cell>
          <cell r="C2458" t="str">
            <v>8/21/2019 (7pm-8pm)</v>
          </cell>
          <cell r="D2458">
            <v>5</v>
          </cell>
          <cell r="E2458">
            <v>0.64657431840896606</v>
          </cell>
          <cell r="F2458">
            <v>0.67330187559127808</v>
          </cell>
          <cell r="G2458">
            <v>1.0224099270999432E-2</v>
          </cell>
          <cell r="H2458">
            <v>68.038058499365818</v>
          </cell>
        </row>
        <row r="2459">
          <cell r="A2459" t="str">
            <v/>
          </cell>
          <cell r="B2459" t="str">
            <v>Low Income: CARE</v>
          </cell>
          <cell r="C2459" t="str">
            <v>8/21/2019 (6pm-8pm)</v>
          </cell>
          <cell r="D2459">
            <v>5</v>
          </cell>
          <cell r="E2459">
            <v>0.47078964114189148</v>
          </cell>
          <cell r="F2459">
            <v>0.47669157385826111</v>
          </cell>
          <cell r="G2459">
            <v>1.7564911395311356E-2</v>
          </cell>
          <cell r="H2459">
            <v>65.487984615384093</v>
          </cell>
        </row>
        <row r="2460">
          <cell r="A2460" t="str">
            <v/>
          </cell>
          <cell r="B2460" t="str">
            <v>Low Income: CARE</v>
          </cell>
          <cell r="C2460" t="str">
            <v>8/21/2019 (6pm-8pm)</v>
          </cell>
          <cell r="D2460">
            <v>6</v>
          </cell>
          <cell r="E2460">
            <v>0.47057574987411499</v>
          </cell>
          <cell r="F2460">
            <v>0.48411491513252258</v>
          </cell>
          <cell r="G2460">
            <v>1.6609363257884979E-2</v>
          </cell>
          <cell r="H2460">
            <v>65.177392307692656</v>
          </cell>
        </row>
        <row r="2461">
          <cell r="A2461" t="str">
            <v/>
          </cell>
          <cell r="B2461" t="str">
            <v>Low Income: CARE</v>
          </cell>
          <cell r="C2461" t="str">
            <v>8/21/2019 (7pm-8pm)</v>
          </cell>
          <cell r="D2461">
            <v>6</v>
          </cell>
          <cell r="E2461">
            <v>0.64183545112609863</v>
          </cell>
          <cell r="F2461">
            <v>0.66199326515197754</v>
          </cell>
          <cell r="G2461">
            <v>9.4826361164450645E-3</v>
          </cell>
          <cell r="H2461">
            <v>66.797551928780209</v>
          </cell>
        </row>
        <row r="2462">
          <cell r="A2462" t="str">
            <v/>
          </cell>
          <cell r="B2462" t="str">
            <v>Low Income: CARE</v>
          </cell>
          <cell r="C2462" t="str">
            <v>8/21/2019 (7pm-8pm)</v>
          </cell>
          <cell r="D2462">
            <v>7</v>
          </cell>
          <cell r="E2462">
            <v>0.67743879556655884</v>
          </cell>
          <cell r="F2462">
            <v>0.67872613668441772</v>
          </cell>
          <cell r="G2462">
            <v>9.8199592903256416E-3</v>
          </cell>
          <cell r="H2462">
            <v>66.26300127172675</v>
          </cell>
        </row>
        <row r="2463">
          <cell r="A2463" t="str">
            <v/>
          </cell>
          <cell r="B2463" t="str">
            <v>Low Income: CARE</v>
          </cell>
          <cell r="C2463" t="str">
            <v>8/21/2019 (6pm-8pm)</v>
          </cell>
          <cell r="D2463">
            <v>7</v>
          </cell>
          <cell r="E2463">
            <v>0.52543479204177856</v>
          </cell>
          <cell r="F2463">
            <v>0.50740295648574829</v>
          </cell>
          <cell r="G2463">
            <v>1.4916166663169861E-2</v>
          </cell>
          <cell r="H2463">
            <v>65.180846153846062</v>
          </cell>
        </row>
        <row r="2464">
          <cell r="A2464" t="str">
            <v/>
          </cell>
          <cell r="B2464" t="str">
            <v>Low Income: CARE</v>
          </cell>
          <cell r="C2464" t="str">
            <v>8/21/2019 (6pm-8pm)</v>
          </cell>
          <cell r="D2464">
            <v>8</v>
          </cell>
          <cell r="E2464">
            <v>0.52266275882720947</v>
          </cell>
          <cell r="F2464">
            <v>0.52074146270751953</v>
          </cell>
          <cell r="G2464">
            <v>1.4544065110385418E-2</v>
          </cell>
          <cell r="H2464">
            <v>66.873184615383607</v>
          </cell>
        </row>
        <row r="2465">
          <cell r="A2465" t="str">
            <v/>
          </cell>
          <cell r="B2465" t="str">
            <v>Low Income: CARE</v>
          </cell>
          <cell r="C2465" t="str">
            <v>8/21/2019 (7pm-8pm)</v>
          </cell>
          <cell r="D2465">
            <v>8</v>
          </cell>
          <cell r="E2465">
            <v>0.64212870597839355</v>
          </cell>
          <cell r="F2465">
            <v>0.66037869453430176</v>
          </cell>
          <cell r="G2465">
            <v>1.0501994751393795E-2</v>
          </cell>
          <cell r="H2465">
            <v>70.537225519289279</v>
          </cell>
        </row>
        <row r="2466">
          <cell r="A2466" t="str">
            <v/>
          </cell>
          <cell r="B2466" t="str">
            <v>Low Income: CARE</v>
          </cell>
          <cell r="C2466" t="str">
            <v>8/21/2019 (7pm-8pm)</v>
          </cell>
          <cell r="D2466">
            <v>9</v>
          </cell>
          <cell r="E2466">
            <v>0.62163889408111572</v>
          </cell>
          <cell r="F2466">
            <v>0.61570501327514648</v>
          </cell>
          <cell r="G2466">
            <v>1.1989922262728214E-2</v>
          </cell>
          <cell r="H2466">
            <v>76.811557863502657</v>
          </cell>
        </row>
        <row r="2467">
          <cell r="A2467" t="str">
            <v/>
          </cell>
          <cell r="B2467" t="str">
            <v>Low Income: CARE</v>
          </cell>
          <cell r="C2467" t="str">
            <v>8/21/2019 (6pm-8pm)</v>
          </cell>
          <cell r="D2467">
            <v>9</v>
          </cell>
          <cell r="E2467">
            <v>0.49707743525505066</v>
          </cell>
          <cell r="F2467">
            <v>0.49713987112045288</v>
          </cell>
          <cell r="G2467">
            <v>1.5442063100636005E-2</v>
          </cell>
          <cell r="H2467">
            <v>70.387953846155142</v>
          </cell>
        </row>
        <row r="2468">
          <cell r="A2468" t="str">
            <v/>
          </cell>
          <cell r="B2468" t="str">
            <v>Low Income: CARE</v>
          </cell>
          <cell r="C2468" t="str">
            <v>8/21/2019 (7pm-8pm)</v>
          </cell>
          <cell r="D2468">
            <v>10</v>
          </cell>
          <cell r="E2468">
            <v>0.62059217691421509</v>
          </cell>
          <cell r="F2468">
            <v>0.61761468648910522</v>
          </cell>
          <cell r="G2468">
            <v>1.4670413918793201E-2</v>
          </cell>
          <cell r="H2468">
            <v>82.944406528185056</v>
          </cell>
        </row>
        <row r="2469">
          <cell r="A2469" t="str">
            <v/>
          </cell>
          <cell r="B2469" t="str">
            <v>Low Income: CARE</v>
          </cell>
          <cell r="C2469" t="str">
            <v>8/21/2019 (6pm-8pm)</v>
          </cell>
          <cell r="D2469">
            <v>10</v>
          </cell>
          <cell r="E2469">
            <v>0.49712422490119934</v>
          </cell>
          <cell r="F2469">
            <v>0.48130619525909424</v>
          </cell>
          <cell r="G2469">
            <v>1.7802229151129723E-2</v>
          </cell>
          <cell r="H2469">
            <v>74.997307692307416</v>
          </cell>
        </row>
        <row r="2470">
          <cell r="A2470" t="str">
            <v/>
          </cell>
          <cell r="B2470" t="str">
            <v>Low Income: CARE</v>
          </cell>
          <cell r="C2470" t="str">
            <v>8/21/2019 (6pm-8pm)</v>
          </cell>
          <cell r="D2470">
            <v>11</v>
          </cell>
          <cell r="E2470">
            <v>0.52640748023986816</v>
          </cell>
          <cell r="F2470">
            <v>0.5062481164932251</v>
          </cell>
          <cell r="G2470">
            <v>2.0899239927530289E-2</v>
          </cell>
          <cell r="H2470">
            <v>78.189661538462985</v>
          </cell>
        </row>
        <row r="2471">
          <cell r="A2471" t="str">
            <v/>
          </cell>
          <cell r="B2471" t="str">
            <v>Low Income: CARE</v>
          </cell>
          <cell r="C2471" t="str">
            <v>8/21/2019 (7pm-8pm)</v>
          </cell>
          <cell r="D2471">
            <v>11</v>
          </cell>
          <cell r="E2471">
            <v>0.70284116268157959</v>
          </cell>
          <cell r="F2471">
            <v>0.6858554482460022</v>
          </cell>
          <cell r="G2471">
            <v>1.7705978825688362E-2</v>
          </cell>
          <cell r="H2471">
            <v>87.949724459514783</v>
          </cell>
        </row>
        <row r="2472">
          <cell r="A2472" t="str">
            <v/>
          </cell>
          <cell r="B2472" t="str">
            <v>Low Income: CARE</v>
          </cell>
          <cell r="C2472" t="str">
            <v>8/21/2019 (7pm-8pm)</v>
          </cell>
          <cell r="D2472">
            <v>12</v>
          </cell>
          <cell r="E2472">
            <v>0.88851064443588257</v>
          </cell>
          <cell r="F2472">
            <v>0.85547930002212524</v>
          </cell>
          <cell r="G2472">
            <v>2.0958634093403816E-2</v>
          </cell>
          <cell r="H2472">
            <v>92.12295464179816</v>
          </cell>
        </row>
        <row r="2473">
          <cell r="A2473" t="str">
            <v/>
          </cell>
          <cell r="B2473" t="str">
            <v>Low Income: CARE</v>
          </cell>
          <cell r="C2473" t="str">
            <v>8/21/2019 (6pm-8pm)</v>
          </cell>
          <cell r="D2473">
            <v>12</v>
          </cell>
          <cell r="E2473">
            <v>0.61228841543197632</v>
          </cell>
          <cell r="F2473">
            <v>0.58578050136566162</v>
          </cell>
          <cell r="G2473">
            <v>2.5347830727696419E-2</v>
          </cell>
          <cell r="H2473">
            <v>79.245538461538587</v>
          </cell>
        </row>
        <row r="2474">
          <cell r="A2474" t="str">
            <v/>
          </cell>
          <cell r="B2474" t="str">
            <v>Low Income: CARE</v>
          </cell>
          <cell r="C2474" t="str">
            <v>8/21/2019 (6pm-8pm)</v>
          </cell>
          <cell r="D2474">
            <v>13</v>
          </cell>
          <cell r="E2474">
            <v>0.78096777200698853</v>
          </cell>
          <cell r="F2474">
            <v>0.71871489286422729</v>
          </cell>
          <cell r="G2474">
            <v>3.0797360464930534E-2</v>
          </cell>
          <cell r="H2474">
            <v>80.987230769230749</v>
          </cell>
        </row>
        <row r="2475">
          <cell r="A2475" t="str">
            <v/>
          </cell>
          <cell r="B2475" t="str">
            <v>Low Income: CARE</v>
          </cell>
          <cell r="C2475" t="str">
            <v>8/21/2019 (7pm-8pm)</v>
          </cell>
          <cell r="D2475">
            <v>13</v>
          </cell>
          <cell r="E2475">
            <v>1.1595863103866577</v>
          </cell>
          <cell r="F2475">
            <v>1.1376334428787231</v>
          </cell>
          <cell r="G2475">
            <v>2.39444300532341E-2</v>
          </cell>
          <cell r="H2475">
            <v>95.096778295888697</v>
          </cell>
        </row>
        <row r="2476">
          <cell r="A2476" t="str">
            <v/>
          </cell>
          <cell r="B2476" t="str">
            <v>Low Income: CARE</v>
          </cell>
          <cell r="C2476" t="str">
            <v>8/21/2019 (6pm-8pm)</v>
          </cell>
          <cell r="D2476">
            <v>14</v>
          </cell>
          <cell r="E2476">
            <v>0.95926731824874878</v>
          </cell>
          <cell r="F2476">
            <v>0.94583511352539063</v>
          </cell>
          <cell r="G2476">
            <v>3.5651158541440964E-2</v>
          </cell>
          <cell r="H2476">
            <v>82.715615384613827</v>
          </cell>
        </row>
        <row r="2477">
          <cell r="A2477" t="str">
            <v/>
          </cell>
          <cell r="B2477" t="str">
            <v>Low Income: CARE</v>
          </cell>
          <cell r="C2477" t="str">
            <v>8/21/2019 (7pm-8pm)</v>
          </cell>
          <cell r="D2477">
            <v>14</v>
          </cell>
          <cell r="E2477">
            <v>1.522554874420166</v>
          </cell>
          <cell r="F2477">
            <v>1.5084643363952637</v>
          </cell>
          <cell r="G2477">
            <v>2.6901839300990105E-2</v>
          </cell>
          <cell r="H2477">
            <v>97.562547689701674</v>
          </cell>
        </row>
        <row r="2478">
          <cell r="A2478" t="str">
            <v/>
          </cell>
          <cell r="B2478" t="str">
            <v>Low Income: CARE</v>
          </cell>
          <cell r="C2478" t="str">
            <v>8/21/2019 (7pm-8pm)</v>
          </cell>
          <cell r="D2478">
            <v>15</v>
          </cell>
          <cell r="E2478">
            <v>1.9308328628540039</v>
          </cell>
          <cell r="F2478">
            <v>1.9577447175979614</v>
          </cell>
          <cell r="G2478">
            <v>2.8602683916687965E-2</v>
          </cell>
          <cell r="H2478">
            <v>99.756824925814158</v>
          </cell>
        </row>
        <row r="2479">
          <cell r="A2479" t="str">
            <v/>
          </cell>
          <cell r="B2479" t="str">
            <v>Low Income: CARE</v>
          </cell>
          <cell r="C2479" t="str">
            <v>8/21/2019 (6pm-8pm)</v>
          </cell>
          <cell r="D2479">
            <v>15</v>
          </cell>
          <cell r="E2479">
            <v>1.1713359355926514</v>
          </cell>
          <cell r="F2479">
            <v>1.1265773773193359</v>
          </cell>
          <cell r="G2479">
            <v>3.9066970348358154E-2</v>
          </cell>
          <cell r="H2479">
            <v>83.523923076923452</v>
          </cell>
        </row>
        <row r="2480">
          <cell r="A2480" t="str">
            <v/>
          </cell>
          <cell r="B2480" t="str">
            <v>Low Income: CARE</v>
          </cell>
          <cell r="C2480" t="str">
            <v>8/21/2019 (6pm-8pm)</v>
          </cell>
          <cell r="D2480">
            <v>16</v>
          </cell>
          <cell r="E2480">
            <v>1.3785780668258667</v>
          </cell>
          <cell r="F2480">
            <v>1.3880523443222046</v>
          </cell>
          <cell r="G2480">
            <v>4.1752718389034271E-2</v>
          </cell>
          <cell r="H2480">
            <v>84.044846153844702</v>
          </cell>
        </row>
        <row r="2481">
          <cell r="A2481" t="str">
            <v/>
          </cell>
          <cell r="B2481" t="str">
            <v>Low Income: CARE</v>
          </cell>
          <cell r="C2481" t="str">
            <v>8/21/2019 (7pm-8pm)</v>
          </cell>
          <cell r="D2481">
            <v>16</v>
          </cell>
          <cell r="E2481">
            <v>2.3147604465484619</v>
          </cell>
          <cell r="F2481">
            <v>2.3311238288879395</v>
          </cell>
          <cell r="G2481">
            <v>2.9439482837915421E-2</v>
          </cell>
          <cell r="H2481">
            <v>100.1849936413757</v>
          </cell>
        </row>
        <row r="2482">
          <cell r="A2482" t="str">
            <v/>
          </cell>
          <cell r="B2482" t="str">
            <v>Low Income: CARE</v>
          </cell>
          <cell r="C2482" t="str">
            <v>8/21/2019 (7pm-8pm)</v>
          </cell>
          <cell r="D2482">
            <v>17</v>
          </cell>
          <cell r="E2482">
            <v>2.6412723064422607</v>
          </cell>
          <cell r="F2482">
            <v>2.6622614860534668</v>
          </cell>
          <cell r="G2482">
            <v>2.9570268467068672E-2</v>
          </cell>
          <cell r="H2482">
            <v>99.396290801188997</v>
          </cell>
        </row>
        <row r="2483">
          <cell r="A2483" t="str">
            <v/>
          </cell>
          <cell r="B2483" t="str">
            <v>Low Income: CARE</v>
          </cell>
          <cell r="C2483" t="str">
            <v>8/21/2019 (6pm-8pm)</v>
          </cell>
          <cell r="D2483">
            <v>17</v>
          </cell>
          <cell r="E2483">
            <v>1.5268174409866333</v>
          </cell>
          <cell r="F2483">
            <v>1.5619968175888062</v>
          </cell>
          <cell r="G2483">
            <v>4.2610816657543182E-2</v>
          </cell>
          <cell r="H2483">
            <v>84.385769230770464</v>
          </cell>
        </row>
        <row r="2484">
          <cell r="A2484" t="str">
            <v/>
          </cell>
          <cell r="B2484" t="str">
            <v>Low Income: CARE</v>
          </cell>
          <cell r="C2484" t="str">
            <v>8/21/2019 (7pm-8pm)</v>
          </cell>
          <cell r="D2484">
            <v>18</v>
          </cell>
          <cell r="E2484">
            <v>2.7614288330078125</v>
          </cell>
          <cell r="F2484">
            <v>2.8239238262176514</v>
          </cell>
          <cell r="G2484">
            <v>2.9361868277192116E-2</v>
          </cell>
          <cell r="H2484">
            <v>97.604175498094207</v>
          </cell>
        </row>
        <row r="2485">
          <cell r="A2485" t="str">
            <v/>
          </cell>
          <cell r="B2485" t="str">
            <v>Low Income: CARE</v>
          </cell>
          <cell r="C2485" t="str">
            <v>8/21/2019 (6pm-8pm)</v>
          </cell>
          <cell r="D2485">
            <v>18</v>
          </cell>
          <cell r="E2485">
            <v>1.6544226408004761</v>
          </cell>
          <cell r="F2485">
            <v>1.6608814001083374</v>
          </cell>
          <cell r="G2485">
            <v>4.2993325740098953E-2</v>
          </cell>
          <cell r="H2485">
            <v>82.511153846154869</v>
          </cell>
        </row>
        <row r="2486">
          <cell r="A2486" t="str">
            <v/>
          </cell>
          <cell r="B2486" t="str">
            <v>Low Income: CARE</v>
          </cell>
          <cell r="C2486" t="str">
            <v>8/21/2019 (7pm-8pm)</v>
          </cell>
          <cell r="D2486">
            <v>19</v>
          </cell>
          <cell r="E2486">
            <v>2.7282865047454834</v>
          </cell>
          <cell r="F2486">
            <v>2.7604398727416992</v>
          </cell>
          <cell r="G2486">
            <v>2.9097056016325951E-2</v>
          </cell>
          <cell r="H2486">
            <v>93.775447223401741</v>
          </cell>
        </row>
        <row r="2487">
          <cell r="A2487" t="str">
            <v/>
          </cell>
          <cell r="B2487" t="str">
            <v>Low Income: CARE</v>
          </cell>
          <cell r="C2487" t="str">
            <v>8/21/2019 (6pm-8pm)</v>
          </cell>
          <cell r="D2487">
            <v>19</v>
          </cell>
          <cell r="E2487">
            <v>1.6046271324157715</v>
          </cell>
          <cell r="F2487">
            <v>1.1405901908874512</v>
          </cell>
          <cell r="G2487">
            <v>4.2255885899066925E-2</v>
          </cell>
          <cell r="H2487">
            <v>79.418815384614234</v>
          </cell>
        </row>
        <row r="2488">
          <cell r="A2488" t="str">
            <v/>
          </cell>
          <cell r="B2488" t="str">
            <v>Low Income: CARE</v>
          </cell>
          <cell r="C2488" t="str">
            <v>8/21/2019 (7pm-8pm)</v>
          </cell>
          <cell r="D2488">
            <v>20</v>
          </cell>
          <cell r="E2488">
            <v>2.4952676296234131</v>
          </cell>
          <cell r="F2488">
            <v>1.6273112297058105</v>
          </cell>
          <cell r="G2488">
            <v>2.7974732220172882E-2</v>
          </cell>
          <cell r="H2488">
            <v>88.964160661299786</v>
          </cell>
        </row>
        <row r="2489">
          <cell r="A2489" t="str">
            <v/>
          </cell>
          <cell r="B2489" t="str">
            <v>Low Income: CARE</v>
          </cell>
          <cell r="C2489" t="str">
            <v>8/21/2019 (6pm-8pm)</v>
          </cell>
          <cell r="D2489">
            <v>20</v>
          </cell>
          <cell r="E2489">
            <v>1.5517984628677368</v>
          </cell>
          <cell r="F2489">
            <v>1.2561215162277222</v>
          </cell>
          <cell r="G2489">
            <v>3.9977550506591797E-2</v>
          </cell>
          <cell r="H2489">
            <v>75.836276923078486</v>
          </cell>
        </row>
        <row r="2490">
          <cell r="A2490" t="str">
            <v/>
          </cell>
          <cell r="B2490" t="str">
            <v>Low Income: CARE</v>
          </cell>
          <cell r="C2490" t="str">
            <v>8/21/2019 (7pm-8pm)</v>
          </cell>
          <cell r="D2490">
            <v>21</v>
          </cell>
          <cell r="E2490">
            <v>2.36895751953125</v>
          </cell>
          <cell r="F2490">
            <v>2.8064546585083008</v>
          </cell>
          <cell r="G2490">
            <v>2.5780919939279556E-2</v>
          </cell>
          <cell r="H2490">
            <v>85.533081814322685</v>
          </cell>
        </row>
        <row r="2491">
          <cell r="A2491" t="str">
            <v/>
          </cell>
          <cell r="B2491" t="str">
            <v>Low Income: CARE</v>
          </cell>
          <cell r="C2491" t="str">
            <v>8/21/2019 (6pm-8pm)</v>
          </cell>
          <cell r="D2491">
            <v>21</v>
          </cell>
          <cell r="E2491">
            <v>1.5368819236755371</v>
          </cell>
          <cell r="F2491">
            <v>1.7766473293304443</v>
          </cell>
          <cell r="G2491">
            <v>3.907046839594841E-2</v>
          </cell>
          <cell r="H2491">
            <v>73.737923076924091</v>
          </cell>
        </row>
        <row r="2492">
          <cell r="A2492" t="str">
            <v/>
          </cell>
          <cell r="B2492" t="str">
            <v>Low Income: CARE</v>
          </cell>
          <cell r="C2492" t="str">
            <v>8/21/2019 (7pm-8pm)</v>
          </cell>
          <cell r="D2492">
            <v>22</v>
          </cell>
          <cell r="E2492">
            <v>2.1430594921112061</v>
          </cell>
          <cell r="F2492">
            <v>2.2133059501647949</v>
          </cell>
          <cell r="G2492">
            <v>2.407592348754406E-2</v>
          </cell>
          <cell r="H2492">
            <v>81.985977108945903</v>
          </cell>
        </row>
        <row r="2493">
          <cell r="A2493" t="str">
            <v/>
          </cell>
          <cell r="B2493" t="str">
            <v>Low Income: CARE</v>
          </cell>
          <cell r="C2493" t="str">
            <v>8/21/2019 (6pm-8pm)</v>
          </cell>
          <cell r="D2493">
            <v>22</v>
          </cell>
          <cell r="E2493">
            <v>1.4312889575958252</v>
          </cell>
          <cell r="F2493">
            <v>1.4725699424743652</v>
          </cell>
          <cell r="G2493">
            <v>3.6429617553949356E-2</v>
          </cell>
          <cell r="H2493">
            <v>72.106784615384726</v>
          </cell>
        </row>
        <row r="2494">
          <cell r="A2494" t="str">
            <v/>
          </cell>
          <cell r="B2494" t="str">
            <v>Low Income: CARE</v>
          </cell>
          <cell r="C2494" t="str">
            <v>8/21/2019 (6pm-8pm)</v>
          </cell>
          <cell r="D2494">
            <v>23</v>
          </cell>
          <cell r="E2494">
            <v>1.2376859188079834</v>
          </cell>
          <cell r="F2494">
            <v>1.275775671005249</v>
          </cell>
          <cell r="G2494">
            <v>3.4081541001796722E-2</v>
          </cell>
          <cell r="H2494">
            <v>70.851438461537043</v>
          </cell>
        </row>
        <row r="2495">
          <cell r="A2495" t="str">
            <v/>
          </cell>
          <cell r="B2495" t="str">
            <v>Low Income: CARE</v>
          </cell>
          <cell r="C2495" t="str">
            <v>8/21/2019 (7pm-8pm)</v>
          </cell>
          <cell r="D2495">
            <v>23</v>
          </cell>
          <cell r="E2495">
            <v>1.8355735540390015</v>
          </cell>
          <cell r="F2495">
            <v>1.7844287157058716</v>
          </cell>
          <cell r="G2495">
            <v>2.224498987197876E-2</v>
          </cell>
          <cell r="H2495">
            <v>79.651451886390348</v>
          </cell>
        </row>
        <row r="2496">
          <cell r="A2496" t="str">
            <v/>
          </cell>
          <cell r="B2496" t="str">
            <v>Low Income: CARE</v>
          </cell>
          <cell r="C2496" t="str">
            <v>8/21/2019 (6pm-8pm)</v>
          </cell>
          <cell r="D2496">
            <v>24</v>
          </cell>
          <cell r="E2496">
            <v>1.003340482711792</v>
          </cell>
          <cell r="F2496">
            <v>1.0396530628204346</v>
          </cell>
          <cell r="G2496">
            <v>3.1224003061652184E-2</v>
          </cell>
          <cell r="H2496">
            <v>70.019984615384686</v>
          </cell>
        </row>
        <row r="2497">
          <cell r="A2497" t="str">
            <v/>
          </cell>
          <cell r="B2497" t="str">
            <v>Low Income: CARE</v>
          </cell>
          <cell r="C2497" t="str">
            <v>8/21/2019 (7pm-8pm)</v>
          </cell>
          <cell r="D2497">
            <v>24</v>
          </cell>
          <cell r="E2497">
            <v>1.4639949798583984</v>
          </cell>
          <cell r="F2497">
            <v>1.4328607320785522</v>
          </cell>
          <cell r="G2497">
            <v>1.9904632121324539E-2</v>
          </cell>
          <cell r="H2497">
            <v>77.676960576511945</v>
          </cell>
        </row>
        <row r="2498">
          <cell r="A2498" t="str">
            <v/>
          </cell>
          <cell r="B2498" t="str">
            <v>Low Income: CARE</v>
          </cell>
          <cell r="C2498" t="str">
            <v>8/26/2019</v>
          </cell>
          <cell r="D2498">
            <v>1</v>
          </cell>
          <cell r="E2498">
            <v>1.0921170711517334</v>
          </cell>
          <cell r="F2498">
            <v>1.1059867143630981</v>
          </cell>
          <cell r="G2498">
            <v>1.5433273278176785E-2</v>
          </cell>
          <cell r="H2498">
            <v>75.933594408270295</v>
          </cell>
        </row>
        <row r="2499">
          <cell r="A2499" t="str">
            <v/>
          </cell>
          <cell r="B2499" t="str">
            <v>Low Income: CARE</v>
          </cell>
          <cell r="C2499" t="str">
            <v>8/26/2019</v>
          </cell>
          <cell r="D2499">
            <v>2</v>
          </cell>
          <cell r="E2499">
            <v>0.92803889513015747</v>
          </cell>
          <cell r="F2499">
            <v>0.92025649547576904</v>
          </cell>
          <cell r="G2499">
            <v>1.3386934064328671E-2</v>
          </cell>
          <cell r="H2499">
            <v>75.118695901957011</v>
          </cell>
        </row>
        <row r="2500">
          <cell r="A2500" t="str">
            <v/>
          </cell>
          <cell r="B2500" t="str">
            <v>Low Income: CARE</v>
          </cell>
          <cell r="C2500" t="str">
            <v>8/26/2019</v>
          </cell>
          <cell r="D2500">
            <v>3</v>
          </cell>
          <cell r="E2500">
            <v>0.80717909336090088</v>
          </cell>
          <cell r="F2500">
            <v>0.81966316699981689</v>
          </cell>
          <cell r="G2500">
            <v>1.1867200955748558E-2</v>
          </cell>
          <cell r="H2500">
            <v>74.255026809649436</v>
          </cell>
        </row>
        <row r="2501">
          <cell r="A2501" t="str">
            <v/>
          </cell>
          <cell r="B2501" t="str">
            <v>Low Income: CARE</v>
          </cell>
          <cell r="C2501" t="str">
            <v>8/26/2019</v>
          </cell>
          <cell r="D2501">
            <v>4</v>
          </cell>
          <cell r="E2501">
            <v>0.73244696855545044</v>
          </cell>
          <cell r="F2501">
            <v>0.73723983764648438</v>
          </cell>
          <cell r="G2501">
            <v>1.0324819013476372E-2</v>
          </cell>
          <cell r="H2501">
            <v>73.843803140562301</v>
          </cell>
        </row>
        <row r="2502">
          <cell r="A2502" t="str">
            <v/>
          </cell>
          <cell r="B2502" t="str">
            <v>Low Income: CARE</v>
          </cell>
          <cell r="C2502" t="str">
            <v>8/26/2019</v>
          </cell>
          <cell r="D2502">
            <v>5</v>
          </cell>
          <cell r="E2502">
            <v>0.68822175264358521</v>
          </cell>
          <cell r="F2502">
            <v>0.69564801454544067</v>
          </cell>
          <cell r="G2502">
            <v>9.2391269281506538E-3</v>
          </cell>
          <cell r="H2502">
            <v>73.412744159328312</v>
          </cell>
        </row>
        <row r="2503">
          <cell r="A2503" t="str">
            <v/>
          </cell>
          <cell r="B2503" t="str">
            <v>Low Income: CARE</v>
          </cell>
          <cell r="C2503" t="str">
            <v>8/26/2019</v>
          </cell>
          <cell r="D2503">
            <v>6</v>
          </cell>
          <cell r="E2503">
            <v>0.68607670068740845</v>
          </cell>
          <cell r="F2503">
            <v>0.68257737159729004</v>
          </cell>
          <cell r="G2503">
            <v>8.4400326013565063E-3</v>
          </cell>
          <cell r="H2503">
            <v>72.766819226355707</v>
          </cell>
        </row>
        <row r="2504">
          <cell r="A2504" t="str">
            <v/>
          </cell>
          <cell r="B2504" t="str">
            <v>Low Income: CARE</v>
          </cell>
          <cell r="C2504" t="str">
            <v>8/26/2019</v>
          </cell>
          <cell r="D2504">
            <v>7</v>
          </cell>
          <cell r="E2504">
            <v>0.72383987903594971</v>
          </cell>
          <cell r="F2504">
            <v>0.71486401557922363</v>
          </cell>
          <cell r="G2504">
            <v>8.6978133767843246E-3</v>
          </cell>
          <cell r="H2504">
            <v>72.692470317886389</v>
          </cell>
        </row>
        <row r="2505">
          <cell r="A2505" t="str">
            <v/>
          </cell>
          <cell r="B2505" t="str">
            <v>Low Income: CARE</v>
          </cell>
          <cell r="C2505" t="str">
            <v>8/26/2019</v>
          </cell>
          <cell r="D2505">
            <v>8</v>
          </cell>
          <cell r="E2505">
            <v>0.72275757789611816</v>
          </cell>
          <cell r="F2505">
            <v>0.70411568880081177</v>
          </cell>
          <cell r="G2505">
            <v>9.8645761609077454E-3</v>
          </cell>
          <cell r="H2505">
            <v>75.48559555725916</v>
          </cell>
        </row>
        <row r="2506">
          <cell r="A2506" t="str">
            <v/>
          </cell>
          <cell r="B2506" t="str">
            <v>Low Income: CARE</v>
          </cell>
          <cell r="C2506" t="str">
            <v>8/26/2019</v>
          </cell>
          <cell r="D2506">
            <v>9</v>
          </cell>
          <cell r="E2506">
            <v>0.70737051963806152</v>
          </cell>
          <cell r="F2506">
            <v>0.6920434832572937</v>
          </cell>
          <cell r="G2506">
            <v>1.1402950622141361E-2</v>
          </cell>
          <cell r="H2506">
            <v>80.626757947147809</v>
          </cell>
        </row>
        <row r="2507">
          <cell r="A2507" t="str">
            <v/>
          </cell>
          <cell r="B2507" t="str">
            <v>Low Income: CARE</v>
          </cell>
          <cell r="C2507" t="str">
            <v>8/26/2019</v>
          </cell>
          <cell r="D2507">
            <v>10</v>
          </cell>
          <cell r="E2507">
            <v>0.74281203746795654</v>
          </cell>
          <cell r="F2507">
            <v>0.73713648319244385</v>
          </cell>
          <cell r="G2507">
            <v>1.3381442055106163E-2</v>
          </cell>
          <cell r="H2507">
            <v>85.147663730372599</v>
          </cell>
        </row>
        <row r="2508">
          <cell r="A2508" t="str">
            <v/>
          </cell>
          <cell r="B2508" t="str">
            <v>Low Income: CARE</v>
          </cell>
          <cell r="C2508" t="str">
            <v>8/26/2019</v>
          </cell>
          <cell r="D2508">
            <v>11</v>
          </cell>
          <cell r="E2508">
            <v>0.87339025735855103</v>
          </cell>
          <cell r="F2508">
            <v>0.86161750555038452</v>
          </cell>
          <cell r="G2508">
            <v>1.6099758446216583E-2</v>
          </cell>
          <cell r="H2508">
            <v>88.834009957863188</v>
          </cell>
        </row>
        <row r="2509">
          <cell r="A2509" t="str">
            <v/>
          </cell>
          <cell r="B2509" t="str">
            <v>Low Income: CARE</v>
          </cell>
          <cell r="C2509" t="str">
            <v>8/26/2019</v>
          </cell>
          <cell r="D2509">
            <v>12</v>
          </cell>
          <cell r="E2509">
            <v>1.092626690864563</v>
          </cell>
          <cell r="F2509">
            <v>1.0544416904449463</v>
          </cell>
          <cell r="G2509">
            <v>1.9172413274645805E-2</v>
          </cell>
          <cell r="H2509">
            <v>91.017943316733223</v>
          </cell>
        </row>
        <row r="2510">
          <cell r="A2510" t="str">
            <v/>
          </cell>
          <cell r="B2510" t="str">
            <v>Low Income: CARE</v>
          </cell>
          <cell r="C2510" t="str">
            <v>8/26/2019</v>
          </cell>
          <cell r="D2510">
            <v>13</v>
          </cell>
          <cell r="E2510">
            <v>1.3772830963134766</v>
          </cell>
          <cell r="F2510">
            <v>1.3309386968612671</v>
          </cell>
          <cell r="G2510">
            <v>2.2022033110260963E-2</v>
          </cell>
          <cell r="H2510">
            <v>93.051742627345931</v>
          </cell>
        </row>
        <row r="2511">
          <cell r="A2511" t="str">
            <v/>
          </cell>
          <cell r="B2511" t="str">
            <v>Low Income: CARE</v>
          </cell>
          <cell r="C2511" t="str">
            <v>8/26/2019</v>
          </cell>
          <cell r="D2511">
            <v>14</v>
          </cell>
          <cell r="E2511">
            <v>1.6618084907531738</v>
          </cell>
          <cell r="F2511">
            <v>1.6374965906143188</v>
          </cell>
          <cell r="G2511">
            <v>2.4339376017451286E-2</v>
          </cell>
          <cell r="H2511">
            <v>94.464687859064284</v>
          </cell>
        </row>
        <row r="2512">
          <cell r="A2512" t="str">
            <v/>
          </cell>
          <cell r="B2512" t="str">
            <v>Low Income: CARE</v>
          </cell>
          <cell r="C2512" t="str">
            <v>8/26/2019</v>
          </cell>
          <cell r="D2512">
            <v>15</v>
          </cell>
          <cell r="E2512">
            <v>1.9447095394134521</v>
          </cell>
          <cell r="F2512">
            <v>1.9236131906509399</v>
          </cell>
          <cell r="G2512">
            <v>2.5345891714096069E-2</v>
          </cell>
          <cell r="H2512">
            <v>95.506510915362597</v>
          </cell>
        </row>
        <row r="2513">
          <cell r="A2513" t="str">
            <v/>
          </cell>
          <cell r="B2513" t="str">
            <v>Low Income: CARE</v>
          </cell>
          <cell r="C2513" t="str">
            <v>8/26/2019</v>
          </cell>
          <cell r="D2513">
            <v>16</v>
          </cell>
          <cell r="E2513">
            <v>2.2836573123931885</v>
          </cell>
          <cell r="F2513">
            <v>2.2980446815490723</v>
          </cell>
          <cell r="G2513">
            <v>2.6253815740346909E-2</v>
          </cell>
          <cell r="H2513">
            <v>95.510187667557702</v>
          </cell>
        </row>
        <row r="2514">
          <cell r="A2514" t="str">
            <v/>
          </cell>
          <cell r="B2514" t="str">
            <v>Low Income: CARE</v>
          </cell>
          <cell r="C2514" t="str">
            <v>8/26/2019</v>
          </cell>
          <cell r="D2514">
            <v>17</v>
          </cell>
          <cell r="E2514">
            <v>2.5347285270690918</v>
          </cell>
          <cell r="F2514">
            <v>2.5616569519042969</v>
          </cell>
          <cell r="G2514">
            <v>2.6407843455672264E-2</v>
          </cell>
          <cell r="H2514">
            <v>93.885350440446572</v>
          </cell>
        </row>
        <row r="2515">
          <cell r="A2515" t="str">
            <v/>
          </cell>
          <cell r="B2515" t="str">
            <v>Low Income: CARE</v>
          </cell>
          <cell r="C2515" t="str">
            <v>8/26/2019</v>
          </cell>
          <cell r="D2515">
            <v>18</v>
          </cell>
          <cell r="E2515">
            <v>2.6322128772735596</v>
          </cell>
          <cell r="F2515">
            <v>2.6533284187316895</v>
          </cell>
          <cell r="G2515">
            <v>2.6204593479633331E-2</v>
          </cell>
          <cell r="H2515">
            <v>90.648544618916446</v>
          </cell>
        </row>
        <row r="2516">
          <cell r="A2516" t="str">
            <v/>
          </cell>
          <cell r="B2516" t="str">
            <v>Low Income: CARE</v>
          </cell>
          <cell r="C2516" t="str">
            <v>8/26/2019</v>
          </cell>
          <cell r="D2516">
            <v>19</v>
          </cell>
          <cell r="E2516">
            <v>2.5908641815185547</v>
          </cell>
          <cell r="F2516">
            <v>1.751132607460022</v>
          </cell>
          <cell r="G2516">
            <v>2.647477388381958E-2</v>
          </cell>
          <cell r="H2516">
            <v>86.82383761011215</v>
          </cell>
        </row>
        <row r="2517">
          <cell r="A2517" t="str">
            <v/>
          </cell>
          <cell r="B2517" t="str">
            <v>Low Income: CARE</v>
          </cell>
          <cell r="C2517" t="str">
            <v>8/26/2019</v>
          </cell>
          <cell r="D2517">
            <v>20</v>
          </cell>
          <cell r="E2517">
            <v>2.3825500011444092</v>
          </cell>
          <cell r="F2517">
            <v>1.8883851766586304</v>
          </cell>
          <cell r="G2517">
            <v>2.466980554163456E-2</v>
          </cell>
          <cell r="H2517">
            <v>82.890679816161551</v>
          </cell>
        </row>
        <row r="2518">
          <cell r="A2518" t="str">
            <v/>
          </cell>
          <cell r="B2518" t="str">
            <v>Low Income: CARE</v>
          </cell>
          <cell r="C2518" t="str">
            <v>8/26/2019</v>
          </cell>
          <cell r="D2518">
            <v>21</v>
          </cell>
          <cell r="E2518">
            <v>2.2483880519866943</v>
          </cell>
          <cell r="F2518">
            <v>2.6673781871795654</v>
          </cell>
          <cell r="G2518">
            <v>2.3655135184526443E-2</v>
          </cell>
          <cell r="H2518">
            <v>80.218383761015289</v>
          </cell>
        </row>
        <row r="2519">
          <cell r="A2519" t="str">
            <v/>
          </cell>
          <cell r="B2519" t="str">
            <v>Low Income: CARE</v>
          </cell>
          <cell r="C2519" t="str">
            <v>8/26/2019</v>
          </cell>
          <cell r="D2519">
            <v>22</v>
          </cell>
          <cell r="E2519">
            <v>2.0335543155670166</v>
          </cell>
          <cell r="F2519">
            <v>2.1514627933502197</v>
          </cell>
          <cell r="G2519">
            <v>2.1749008446931839E-2</v>
          </cell>
          <cell r="H2519">
            <v>78.665063194181741</v>
          </cell>
        </row>
        <row r="2520">
          <cell r="A2520" t="str">
            <v/>
          </cell>
          <cell r="B2520" t="str">
            <v>Low Income: CARE</v>
          </cell>
          <cell r="C2520" t="str">
            <v>8/26/2019</v>
          </cell>
          <cell r="D2520">
            <v>23</v>
          </cell>
          <cell r="E2520">
            <v>1.7202745676040649</v>
          </cell>
          <cell r="F2520">
            <v>1.7896074056625366</v>
          </cell>
          <cell r="G2520">
            <v>1.9987897947430611E-2</v>
          </cell>
          <cell r="H2520">
            <v>77.704798927614831</v>
          </cell>
        </row>
        <row r="2521">
          <cell r="A2521" t="str">
            <v/>
          </cell>
          <cell r="B2521" t="str">
            <v>Low Income: CARE</v>
          </cell>
          <cell r="C2521" t="str">
            <v>8/26/2019</v>
          </cell>
          <cell r="D2521">
            <v>24</v>
          </cell>
          <cell r="E2521">
            <v>1.4211338758468628</v>
          </cell>
          <cell r="F2521">
            <v>1.4321234226226807</v>
          </cell>
          <cell r="G2521">
            <v>1.8163830041885376E-2</v>
          </cell>
          <cell r="H2521">
            <v>77.210769819993729</v>
          </cell>
        </row>
        <row r="2522">
          <cell r="A2522" t="str">
            <v/>
          </cell>
          <cell r="B2522" t="str">
            <v>Low Income: CARE</v>
          </cell>
          <cell r="C2522" t="str">
            <v>8/27/2019</v>
          </cell>
          <cell r="D2522">
            <v>1</v>
          </cell>
          <cell r="E2522">
            <v>1.2097163200378418</v>
          </cell>
          <cell r="F2522">
            <v>1.2596848011016846</v>
          </cell>
          <cell r="G2522">
            <v>1.4807581901550293E-2</v>
          </cell>
          <cell r="H2522">
            <v>76.687597413363932</v>
          </cell>
        </row>
        <row r="2523">
          <cell r="A2523" t="str">
            <v/>
          </cell>
          <cell r="B2523" t="str">
            <v>Low Income: CARE</v>
          </cell>
          <cell r="C2523" t="str">
            <v>8/27/2019</v>
          </cell>
          <cell r="D2523">
            <v>2</v>
          </cell>
          <cell r="E2523">
            <v>1.0269320011138916</v>
          </cell>
          <cell r="F2523">
            <v>1.063805103302002</v>
          </cell>
          <cell r="G2523">
            <v>1.3265915215015411E-2</v>
          </cell>
          <cell r="H2523">
            <v>75.781054551485369</v>
          </cell>
        </row>
        <row r="2524">
          <cell r="A2524" t="str">
            <v/>
          </cell>
          <cell r="B2524" t="str">
            <v>Low Income: CARE</v>
          </cell>
          <cell r="C2524" t="str">
            <v>8/27/2019</v>
          </cell>
          <cell r="D2524">
            <v>3</v>
          </cell>
          <cell r="E2524">
            <v>0.88572674989700317</v>
          </cell>
          <cell r="F2524">
            <v>0.9323728084564209</v>
          </cell>
          <cell r="G2524">
            <v>1.1951900087296963E-2</v>
          </cell>
          <cell r="H2524">
            <v>74.816012269933495</v>
          </cell>
        </row>
        <row r="2525">
          <cell r="A2525" t="str">
            <v/>
          </cell>
          <cell r="B2525" t="str">
            <v>Low Income: CARE</v>
          </cell>
          <cell r="C2525" t="str">
            <v>8/27/2019</v>
          </cell>
          <cell r="D2525">
            <v>4</v>
          </cell>
          <cell r="E2525">
            <v>0.78911960124969482</v>
          </cell>
          <cell r="F2525">
            <v>0.8421669602394104</v>
          </cell>
          <cell r="G2525">
            <v>1.0417587123811245E-2</v>
          </cell>
          <cell r="H2525">
            <v>73.935181561931614</v>
          </cell>
        </row>
        <row r="2526">
          <cell r="A2526" t="str">
            <v/>
          </cell>
          <cell r="B2526" t="str">
            <v>Low Income: CARE</v>
          </cell>
          <cell r="C2526" t="str">
            <v>8/27/2019</v>
          </cell>
          <cell r="D2526">
            <v>5</v>
          </cell>
          <cell r="E2526">
            <v>0.74915546178817749</v>
          </cell>
          <cell r="F2526">
            <v>0.77259993553161621</v>
          </cell>
          <cell r="G2526">
            <v>9.3417828902602196E-3</v>
          </cell>
          <cell r="H2526">
            <v>72.79400099486223</v>
          </cell>
        </row>
        <row r="2527">
          <cell r="A2527" t="str">
            <v/>
          </cell>
          <cell r="B2527" t="str">
            <v>Low Income: CARE</v>
          </cell>
          <cell r="C2527" t="str">
            <v>8/27/2019</v>
          </cell>
          <cell r="D2527">
            <v>6</v>
          </cell>
          <cell r="E2527">
            <v>0.73644649982452393</v>
          </cell>
          <cell r="F2527">
            <v>0.74043214321136475</v>
          </cell>
          <cell r="G2527">
            <v>8.666657842695713E-3</v>
          </cell>
          <cell r="H2527">
            <v>72.069389819268835</v>
          </cell>
        </row>
        <row r="2528">
          <cell r="A2528" t="str">
            <v/>
          </cell>
          <cell r="B2528" t="str">
            <v>Low Income: CARE</v>
          </cell>
          <cell r="C2528" t="str">
            <v>8/27/2019</v>
          </cell>
          <cell r="D2528">
            <v>7</v>
          </cell>
          <cell r="E2528">
            <v>0.76177453994750977</v>
          </cell>
          <cell r="F2528">
            <v>0.77756577730178833</v>
          </cell>
          <cell r="G2528">
            <v>8.7698008865118027E-3</v>
          </cell>
          <cell r="H2528">
            <v>72.157138119714688</v>
          </cell>
        </row>
        <row r="2529">
          <cell r="A2529" t="str">
            <v/>
          </cell>
          <cell r="B2529" t="str">
            <v>Low Income: CARE</v>
          </cell>
          <cell r="C2529" t="str">
            <v>8/27/2019</v>
          </cell>
          <cell r="D2529">
            <v>8</v>
          </cell>
          <cell r="E2529">
            <v>0.75294953584671021</v>
          </cell>
          <cell r="F2529">
            <v>0.77004033327102661</v>
          </cell>
          <cell r="G2529">
            <v>9.7143920138478279E-3</v>
          </cell>
          <cell r="H2529">
            <v>74.74273586470153</v>
          </cell>
        </row>
        <row r="2530">
          <cell r="A2530" t="str">
            <v/>
          </cell>
          <cell r="B2530" t="str">
            <v>Low Income: CARE</v>
          </cell>
          <cell r="C2530" t="str">
            <v>8/27/2019</v>
          </cell>
          <cell r="D2530">
            <v>9</v>
          </cell>
          <cell r="E2530">
            <v>0.7285347580909729</v>
          </cell>
          <cell r="F2530">
            <v>0.7463308572769165</v>
          </cell>
          <cell r="G2530">
            <v>1.1295843869447708E-2</v>
          </cell>
          <cell r="H2530">
            <v>78.718128005312579</v>
          </cell>
        </row>
        <row r="2531">
          <cell r="A2531" t="str">
            <v/>
          </cell>
          <cell r="B2531" t="str">
            <v>Low Income: CARE</v>
          </cell>
          <cell r="C2531" t="str">
            <v>8/27/2019</v>
          </cell>
          <cell r="D2531">
            <v>10</v>
          </cell>
          <cell r="E2531">
            <v>0.77315932512283325</v>
          </cell>
          <cell r="F2531">
            <v>0.77319300174713135</v>
          </cell>
          <cell r="G2531">
            <v>1.3681826181709766E-2</v>
          </cell>
          <cell r="H2531">
            <v>82.798307080089032</v>
          </cell>
        </row>
        <row r="2532">
          <cell r="A2532" t="str">
            <v/>
          </cell>
          <cell r="B2532" t="str">
            <v>Low Income: CARE</v>
          </cell>
          <cell r="C2532" t="str">
            <v>8/27/2019</v>
          </cell>
          <cell r="D2532">
            <v>11</v>
          </cell>
          <cell r="E2532">
            <v>0.88217240571975708</v>
          </cell>
          <cell r="F2532">
            <v>0.87042224407196045</v>
          </cell>
          <cell r="G2532">
            <v>1.5998827293515205E-2</v>
          </cell>
          <cell r="H2532">
            <v>86.430575360636752</v>
          </cell>
        </row>
        <row r="2533">
          <cell r="A2533" t="str">
            <v/>
          </cell>
          <cell r="B2533" t="str">
            <v>Low Income: CARE</v>
          </cell>
          <cell r="C2533" t="str">
            <v>8/27/2019</v>
          </cell>
          <cell r="D2533">
            <v>12</v>
          </cell>
          <cell r="E2533">
            <v>1.0699754953384399</v>
          </cell>
          <cell r="F2533">
            <v>1.051544189453125</v>
          </cell>
          <cell r="G2533">
            <v>1.8658788874745369E-2</v>
          </cell>
          <cell r="H2533">
            <v>88.923611341404865</v>
          </cell>
        </row>
        <row r="2534">
          <cell r="A2534" t="str">
            <v/>
          </cell>
          <cell r="B2534" t="str">
            <v>Low Income: CARE</v>
          </cell>
          <cell r="C2534" t="str">
            <v>8/27/2019</v>
          </cell>
          <cell r="D2534">
            <v>13</v>
          </cell>
          <cell r="E2534">
            <v>1.3557517528533936</v>
          </cell>
          <cell r="F2534">
            <v>1.3449296951293945</v>
          </cell>
          <cell r="G2534">
            <v>2.1352235227823257E-2</v>
          </cell>
          <cell r="H2534">
            <v>91.557204443710248</v>
          </cell>
        </row>
        <row r="2535">
          <cell r="A2535" t="str">
            <v/>
          </cell>
          <cell r="B2535" t="str">
            <v>Low Income: CARE</v>
          </cell>
          <cell r="C2535" t="str">
            <v>8/27/2019</v>
          </cell>
          <cell r="D2535">
            <v>14</v>
          </cell>
          <cell r="E2535">
            <v>1.6386791467666626</v>
          </cell>
          <cell r="F2535">
            <v>1.6382330656051636</v>
          </cell>
          <cell r="G2535">
            <v>2.3344125598669052E-2</v>
          </cell>
          <cell r="H2535">
            <v>93.528088210910411</v>
          </cell>
        </row>
        <row r="2536">
          <cell r="A2536" t="str">
            <v/>
          </cell>
          <cell r="B2536" t="str">
            <v>Low Income: CARE</v>
          </cell>
          <cell r="C2536" t="str">
            <v>8/27/2019</v>
          </cell>
          <cell r="D2536">
            <v>15</v>
          </cell>
          <cell r="E2536">
            <v>1.9213515520095825</v>
          </cell>
          <cell r="F2536">
            <v>1.9415569305419922</v>
          </cell>
          <cell r="G2536">
            <v>2.4369517341256142E-2</v>
          </cell>
          <cell r="H2536">
            <v>94.529995025702306</v>
          </cell>
        </row>
        <row r="2537">
          <cell r="A2537" t="str">
            <v/>
          </cell>
          <cell r="B2537" t="str">
            <v>Low Income: CARE</v>
          </cell>
          <cell r="C2537" t="str">
            <v>8/27/2019</v>
          </cell>
          <cell r="D2537">
            <v>16</v>
          </cell>
          <cell r="E2537">
            <v>2.2932965755462646</v>
          </cell>
          <cell r="F2537">
            <v>2.3030092716217041</v>
          </cell>
          <cell r="G2537">
            <v>2.4963293224573135E-2</v>
          </cell>
          <cell r="H2537">
            <v>94.330492455643878</v>
          </cell>
        </row>
        <row r="2538">
          <cell r="A2538" t="str">
            <v/>
          </cell>
          <cell r="B2538" t="str">
            <v>Low Income: CARE</v>
          </cell>
          <cell r="C2538" t="str">
            <v>8/27/2019</v>
          </cell>
          <cell r="D2538">
            <v>17</v>
          </cell>
          <cell r="E2538">
            <v>2.5514817237854004</v>
          </cell>
          <cell r="F2538">
            <v>2.5717823505401611</v>
          </cell>
          <cell r="G2538">
            <v>2.5182051584124565E-2</v>
          </cell>
          <cell r="H2538">
            <v>92.767882606530279</v>
          </cell>
        </row>
        <row r="2539">
          <cell r="A2539" t="str">
            <v/>
          </cell>
          <cell r="B2539" t="str">
            <v>Low Income: CARE</v>
          </cell>
          <cell r="C2539" t="str">
            <v>8/27/2019</v>
          </cell>
          <cell r="D2539">
            <v>18</v>
          </cell>
          <cell r="E2539">
            <v>2.6769864559173584</v>
          </cell>
          <cell r="F2539">
            <v>2.7160043716430664</v>
          </cell>
          <cell r="G2539">
            <v>2.4979760870337486E-2</v>
          </cell>
          <cell r="H2539">
            <v>90.751931686290902</v>
          </cell>
        </row>
        <row r="2540">
          <cell r="A2540" t="str">
            <v/>
          </cell>
          <cell r="B2540" t="str">
            <v>Low Income: CARE</v>
          </cell>
          <cell r="C2540" t="str">
            <v>8/27/2019</v>
          </cell>
          <cell r="D2540">
            <v>19</v>
          </cell>
          <cell r="E2540">
            <v>2.6374671459197998</v>
          </cell>
          <cell r="F2540">
            <v>1.7539416551589966</v>
          </cell>
          <cell r="G2540">
            <v>2.4940468370914459E-2</v>
          </cell>
          <cell r="H2540">
            <v>87.285678991871137</v>
          </cell>
        </row>
        <row r="2541">
          <cell r="A2541" t="str">
            <v/>
          </cell>
          <cell r="B2541" t="str">
            <v>Low Income: CARE</v>
          </cell>
          <cell r="C2541" t="str">
            <v>8/27/2019</v>
          </cell>
          <cell r="D2541">
            <v>20</v>
          </cell>
          <cell r="E2541">
            <v>2.3997917175292969</v>
          </cell>
          <cell r="F2541">
            <v>1.9263672828674316</v>
          </cell>
          <cell r="G2541">
            <v>2.3614887148141861E-2</v>
          </cell>
          <cell r="H2541">
            <v>82.595193168627461</v>
          </cell>
        </row>
        <row r="2542">
          <cell r="A2542" t="str">
            <v/>
          </cell>
          <cell r="B2542" t="str">
            <v>Low Income: CARE</v>
          </cell>
          <cell r="C2542" t="str">
            <v>8/27/2019</v>
          </cell>
          <cell r="D2542">
            <v>21</v>
          </cell>
          <cell r="E2542">
            <v>2.2717947959899902</v>
          </cell>
          <cell r="F2542">
            <v>2.6999750137329102</v>
          </cell>
          <cell r="G2542">
            <v>2.2778201848268509E-2</v>
          </cell>
          <cell r="H2542">
            <v>79.633065826560028</v>
          </cell>
        </row>
        <row r="2543">
          <cell r="A2543" t="str">
            <v/>
          </cell>
          <cell r="B2543" t="str">
            <v>Low Income: CARE</v>
          </cell>
          <cell r="C2543" t="str">
            <v>8/27/2019</v>
          </cell>
          <cell r="D2543">
            <v>22</v>
          </cell>
          <cell r="E2543">
            <v>2.0488717555999756</v>
          </cell>
          <cell r="F2543">
            <v>2.1725513935089111</v>
          </cell>
          <cell r="G2543">
            <v>2.0894205197691917E-2</v>
          </cell>
          <cell r="H2543">
            <v>77.801659757916283</v>
          </cell>
        </row>
        <row r="2544">
          <cell r="A2544" t="str">
            <v/>
          </cell>
          <cell r="B2544" t="str">
            <v>Low Income: CARE</v>
          </cell>
          <cell r="C2544" t="str">
            <v>8/27/2019</v>
          </cell>
          <cell r="D2544">
            <v>23</v>
          </cell>
          <cell r="E2544">
            <v>1.7700763940811157</v>
          </cell>
          <cell r="F2544">
            <v>1.8067772388458252</v>
          </cell>
          <cell r="G2544">
            <v>1.9521772861480713E-2</v>
          </cell>
          <cell r="H2544">
            <v>76.633500248710746</v>
          </cell>
        </row>
        <row r="2545">
          <cell r="A2545" t="str">
            <v/>
          </cell>
          <cell r="B2545" t="str">
            <v>Low Income: CARE</v>
          </cell>
          <cell r="C2545" t="str">
            <v>8/27/2019</v>
          </cell>
          <cell r="D2545">
            <v>24</v>
          </cell>
          <cell r="E2545">
            <v>1.4446228742599487</v>
          </cell>
          <cell r="F2545">
            <v>1.4740915298461914</v>
          </cell>
          <cell r="G2545">
            <v>1.7791306599974632E-2</v>
          </cell>
          <cell r="H2545">
            <v>75.169721439231807</v>
          </cell>
        </row>
        <row r="2546">
          <cell r="A2546" t="str">
            <v/>
          </cell>
          <cell r="B2546" t="str">
            <v>Low Income: CARE</v>
          </cell>
          <cell r="C2546" t="str">
            <v>8/28/2019</v>
          </cell>
          <cell r="D2546">
            <v>1</v>
          </cell>
          <cell r="E2546">
            <v>1.2023102045059204</v>
          </cell>
          <cell r="F2546">
            <v>1.2157864570617676</v>
          </cell>
          <cell r="G2546">
            <v>1.5154380351305008E-2</v>
          </cell>
          <cell r="H2546">
            <v>73.652369511180609</v>
          </cell>
        </row>
        <row r="2547">
          <cell r="A2547" t="str">
            <v/>
          </cell>
          <cell r="B2547" t="str">
            <v>Low Income: CARE</v>
          </cell>
          <cell r="C2547" t="str">
            <v>8/28/2019</v>
          </cell>
          <cell r="D2547">
            <v>2</v>
          </cell>
          <cell r="E2547">
            <v>1.0243493318557739</v>
          </cell>
          <cell r="F2547">
            <v>1.0293316841125488</v>
          </cell>
          <cell r="G2547">
            <v>1.3080721721053123E-2</v>
          </cell>
          <cell r="H2547">
            <v>72.544367854180166</v>
          </cell>
        </row>
        <row r="2548">
          <cell r="A2548" t="str">
            <v/>
          </cell>
          <cell r="B2548" t="str">
            <v>Low Income: CARE</v>
          </cell>
          <cell r="C2548" t="str">
            <v>8/28/2019</v>
          </cell>
          <cell r="D2548">
            <v>3</v>
          </cell>
          <cell r="E2548">
            <v>0.90540999174118042</v>
          </cell>
          <cell r="F2548">
            <v>0.90061789751052856</v>
          </cell>
          <cell r="G2548">
            <v>1.1845478788018227E-2</v>
          </cell>
          <cell r="H2548">
            <v>71.830641259316906</v>
          </cell>
        </row>
        <row r="2549">
          <cell r="A2549" t="str">
            <v/>
          </cell>
          <cell r="B2549" t="str">
            <v>Low Income: CARE</v>
          </cell>
          <cell r="C2549" t="str">
            <v>8/28/2019</v>
          </cell>
          <cell r="D2549">
            <v>4</v>
          </cell>
          <cell r="E2549">
            <v>0.79838746786117554</v>
          </cell>
          <cell r="F2549">
            <v>0.81628721952438354</v>
          </cell>
          <cell r="G2549">
            <v>1.068045012652874E-2</v>
          </cell>
          <cell r="H2549">
            <v>71.140326429162272</v>
          </cell>
        </row>
        <row r="2550">
          <cell r="A2550" t="str">
            <v/>
          </cell>
          <cell r="B2550" t="str">
            <v>Low Income: CARE</v>
          </cell>
          <cell r="C2550" t="str">
            <v>8/28/2019</v>
          </cell>
          <cell r="D2550">
            <v>5</v>
          </cell>
          <cell r="E2550">
            <v>0.74794238805770874</v>
          </cell>
          <cell r="F2550">
            <v>0.74037986993789673</v>
          </cell>
          <cell r="G2550">
            <v>9.6769863739609718E-3</v>
          </cell>
          <cell r="H2550">
            <v>70.753599005797824</v>
          </cell>
        </row>
        <row r="2551">
          <cell r="A2551" t="str">
            <v/>
          </cell>
          <cell r="B2551" t="str">
            <v>Low Income: CARE</v>
          </cell>
          <cell r="C2551" t="str">
            <v>8/28/2019</v>
          </cell>
          <cell r="D2551">
            <v>6</v>
          </cell>
          <cell r="E2551">
            <v>0.7403411865234375</v>
          </cell>
          <cell r="F2551">
            <v>0.72167915105819702</v>
          </cell>
          <cell r="G2551">
            <v>8.6895180866122246E-3</v>
          </cell>
          <cell r="H2551">
            <v>70.300006628005193</v>
          </cell>
        </row>
        <row r="2552">
          <cell r="A2552" t="str">
            <v/>
          </cell>
          <cell r="B2552" t="str">
            <v>Low Income: CARE</v>
          </cell>
          <cell r="C2552" t="str">
            <v>8/28/2019</v>
          </cell>
          <cell r="D2552">
            <v>7</v>
          </cell>
          <cell r="E2552">
            <v>0.75184011459350586</v>
          </cell>
          <cell r="F2552">
            <v>0.75178223848342896</v>
          </cell>
          <cell r="G2552">
            <v>8.4145348519086838E-3</v>
          </cell>
          <cell r="H2552">
            <v>70.251130074558858</v>
          </cell>
        </row>
        <row r="2553">
          <cell r="A2553" t="str">
            <v/>
          </cell>
          <cell r="B2553" t="str">
            <v>Low Income: CARE</v>
          </cell>
          <cell r="C2553" t="str">
            <v>8/28/2019</v>
          </cell>
          <cell r="D2553">
            <v>8</v>
          </cell>
          <cell r="E2553">
            <v>0.73026978969573975</v>
          </cell>
          <cell r="F2553">
            <v>0.7507975697517395</v>
          </cell>
          <cell r="G2553">
            <v>9.2407139018177986E-3</v>
          </cell>
          <cell r="H2553">
            <v>72.757405136700527</v>
          </cell>
        </row>
        <row r="2554">
          <cell r="A2554" t="str">
            <v/>
          </cell>
          <cell r="B2554" t="str">
            <v>Low Income: CARE</v>
          </cell>
          <cell r="C2554" t="str">
            <v>8/28/2019</v>
          </cell>
          <cell r="D2554">
            <v>9</v>
          </cell>
          <cell r="E2554">
            <v>0.71188348531723022</v>
          </cell>
          <cell r="F2554">
            <v>0.72133630514144897</v>
          </cell>
          <cell r="G2554">
            <v>1.0872861370444298E-2</v>
          </cell>
          <cell r="H2554">
            <v>76.310604805302063</v>
          </cell>
        </row>
        <row r="2555">
          <cell r="A2555" t="str">
            <v/>
          </cell>
          <cell r="B2555" t="str">
            <v>Low Income: CARE</v>
          </cell>
          <cell r="C2555" t="str">
            <v>8/28/2019</v>
          </cell>
          <cell r="D2555">
            <v>10</v>
          </cell>
          <cell r="E2555">
            <v>0.73110902309417725</v>
          </cell>
          <cell r="F2555">
            <v>0.72890168428421021</v>
          </cell>
          <cell r="G2555">
            <v>1.2906346470117569E-2</v>
          </cell>
          <cell r="H2555">
            <v>79.635542667776264</v>
          </cell>
        </row>
        <row r="2556">
          <cell r="A2556" t="str">
            <v/>
          </cell>
          <cell r="B2556" t="str">
            <v>Low Income: CARE</v>
          </cell>
          <cell r="C2556" t="str">
            <v>8/28/2019</v>
          </cell>
          <cell r="D2556">
            <v>11</v>
          </cell>
          <cell r="E2556">
            <v>0.82111036777496338</v>
          </cell>
          <cell r="F2556">
            <v>0.80333590507507324</v>
          </cell>
          <cell r="G2556">
            <v>1.5275373123586178E-2</v>
          </cell>
          <cell r="H2556">
            <v>82.60955923778242</v>
          </cell>
        </row>
        <row r="2557">
          <cell r="A2557" t="str">
            <v/>
          </cell>
          <cell r="B2557" t="str">
            <v>Low Income: CARE</v>
          </cell>
          <cell r="C2557" t="str">
            <v>8/28/2019</v>
          </cell>
          <cell r="D2557">
            <v>12</v>
          </cell>
          <cell r="E2557">
            <v>0.97508543729782104</v>
          </cell>
          <cell r="F2557">
            <v>0.94388818740844727</v>
          </cell>
          <cell r="G2557">
            <v>1.7638424411416054E-2</v>
          </cell>
          <cell r="H2557">
            <v>85.581953603973474</v>
          </cell>
        </row>
        <row r="2558">
          <cell r="A2558" t="str">
            <v/>
          </cell>
          <cell r="B2558" t="str">
            <v>Low Income: CARE</v>
          </cell>
          <cell r="C2558" t="str">
            <v>8/28/2019</v>
          </cell>
          <cell r="D2558">
            <v>13</v>
          </cell>
          <cell r="E2558">
            <v>1.1839216947555542</v>
          </cell>
          <cell r="F2558">
            <v>1.1659541130065918</v>
          </cell>
          <cell r="G2558">
            <v>2.0047225058078766E-2</v>
          </cell>
          <cell r="H2558">
            <v>87.567655343821656</v>
          </cell>
        </row>
        <row r="2559">
          <cell r="A2559" t="str">
            <v/>
          </cell>
          <cell r="B2559" t="str">
            <v>Low Income: CARE</v>
          </cell>
          <cell r="C2559" t="str">
            <v>8/28/2019</v>
          </cell>
          <cell r="D2559">
            <v>14</v>
          </cell>
          <cell r="E2559">
            <v>1.4707223176956177</v>
          </cell>
          <cell r="F2559">
            <v>1.4171634912490845</v>
          </cell>
          <cell r="G2559">
            <v>2.2181965410709381E-2</v>
          </cell>
          <cell r="H2559">
            <v>89.147456503728577</v>
          </cell>
        </row>
        <row r="2560">
          <cell r="A2560" t="str">
            <v/>
          </cell>
          <cell r="B2560" t="str">
            <v>Low Income: CARE</v>
          </cell>
          <cell r="C2560" t="str">
            <v>8/28/2019</v>
          </cell>
          <cell r="D2560">
            <v>15</v>
          </cell>
          <cell r="E2560">
            <v>1.7539104223251343</v>
          </cell>
          <cell r="F2560">
            <v>1.6905084848403931</v>
          </cell>
          <cell r="G2560">
            <v>2.3199442774057388E-2</v>
          </cell>
          <cell r="H2560">
            <v>89.913753106876541</v>
          </cell>
        </row>
        <row r="2561">
          <cell r="A2561" t="str">
            <v/>
          </cell>
          <cell r="B2561" t="str">
            <v>Low Income: CARE</v>
          </cell>
          <cell r="C2561" t="str">
            <v>8/28/2019</v>
          </cell>
          <cell r="D2561">
            <v>16</v>
          </cell>
          <cell r="E2561">
            <v>2.0307962894439697</v>
          </cell>
          <cell r="F2561">
            <v>2.0089850425720215</v>
          </cell>
          <cell r="G2561">
            <v>2.3892883211374283E-2</v>
          </cell>
          <cell r="H2561">
            <v>90.25861309031049</v>
          </cell>
        </row>
        <row r="2562">
          <cell r="A2562" t="str">
            <v/>
          </cell>
          <cell r="B2562" t="str">
            <v>Low Income: CARE</v>
          </cell>
          <cell r="C2562" t="str">
            <v>8/28/2019</v>
          </cell>
          <cell r="D2562">
            <v>17</v>
          </cell>
          <cell r="E2562">
            <v>2.2643036842346191</v>
          </cell>
          <cell r="F2562">
            <v>2.2605340480804443</v>
          </cell>
          <cell r="G2562">
            <v>2.3723430931568146E-2</v>
          </cell>
          <cell r="H2562">
            <v>89.562629660311387</v>
          </cell>
        </row>
        <row r="2563">
          <cell r="A2563" t="str">
            <v/>
          </cell>
          <cell r="B2563" t="str">
            <v>Low Income: CARE</v>
          </cell>
          <cell r="C2563" t="str">
            <v>8/28/2019</v>
          </cell>
          <cell r="D2563">
            <v>18</v>
          </cell>
          <cell r="E2563">
            <v>2.358954906463623</v>
          </cell>
          <cell r="F2563">
            <v>2.3944778442382813</v>
          </cell>
          <cell r="G2563">
            <v>2.3440884426236153E-2</v>
          </cell>
          <cell r="H2563">
            <v>88.290193869099497</v>
          </cell>
        </row>
        <row r="2564">
          <cell r="A2564" t="str">
            <v/>
          </cell>
          <cell r="B2564" t="str">
            <v>Low Income: CARE</v>
          </cell>
          <cell r="C2564" t="str">
            <v>8/28/2019</v>
          </cell>
          <cell r="D2564">
            <v>19</v>
          </cell>
          <cell r="E2564">
            <v>2.3203001022338867</v>
          </cell>
          <cell r="F2564">
            <v>1.54643714427948</v>
          </cell>
          <cell r="G2564">
            <v>2.3328075185418129E-2</v>
          </cell>
          <cell r="H2564">
            <v>85.820309859153767</v>
          </cell>
        </row>
        <row r="2565">
          <cell r="A2565" t="str">
            <v/>
          </cell>
          <cell r="B2565" t="str">
            <v>Low Income: CARE</v>
          </cell>
          <cell r="C2565" t="str">
            <v>8/28/2019</v>
          </cell>
          <cell r="D2565">
            <v>20</v>
          </cell>
          <cell r="E2565">
            <v>2.1619901657104492</v>
          </cell>
          <cell r="F2565">
            <v>1.74892258644104</v>
          </cell>
          <cell r="G2565">
            <v>2.2312937304377556E-2</v>
          </cell>
          <cell r="H2565">
            <v>81.934651201329004</v>
          </cell>
        </row>
        <row r="2566">
          <cell r="A2566" t="str">
            <v/>
          </cell>
          <cell r="B2566" t="str">
            <v>Low Income: CARE</v>
          </cell>
          <cell r="C2566" t="str">
            <v>8/28/2019</v>
          </cell>
          <cell r="D2566">
            <v>21</v>
          </cell>
          <cell r="E2566">
            <v>2.0919370651245117</v>
          </cell>
          <cell r="F2566">
            <v>2.5210311412811279</v>
          </cell>
          <cell r="G2566">
            <v>2.1057937294244766E-2</v>
          </cell>
          <cell r="H2566">
            <v>78.904049710028303</v>
          </cell>
        </row>
        <row r="2567">
          <cell r="A2567" t="str">
            <v/>
          </cell>
          <cell r="B2567" t="str">
            <v>Low Income: CARE</v>
          </cell>
          <cell r="C2567" t="str">
            <v>8/28/2019</v>
          </cell>
          <cell r="D2567">
            <v>22</v>
          </cell>
          <cell r="E2567">
            <v>1.9186568260192871</v>
          </cell>
          <cell r="F2567">
            <v>2.0338494777679443</v>
          </cell>
          <cell r="G2567">
            <v>1.9327118992805481E-2</v>
          </cell>
          <cell r="H2567">
            <v>77.039423363716409</v>
          </cell>
        </row>
        <row r="2568">
          <cell r="A2568" t="str">
            <v/>
          </cell>
          <cell r="B2568" t="str">
            <v>Low Income: CARE</v>
          </cell>
          <cell r="C2568" t="str">
            <v>8/28/2019</v>
          </cell>
          <cell r="D2568">
            <v>23</v>
          </cell>
          <cell r="E2568">
            <v>1.6581637859344482</v>
          </cell>
          <cell r="F2568">
            <v>1.6804354190826416</v>
          </cell>
          <cell r="G2568">
            <v>1.7993608489632607E-2</v>
          </cell>
          <cell r="H2568">
            <v>75.35003645401774</v>
          </cell>
        </row>
        <row r="2569">
          <cell r="A2569" t="str">
            <v/>
          </cell>
          <cell r="B2569" t="str">
            <v>Low Income: CARE</v>
          </cell>
          <cell r="C2569" t="str">
            <v>8/28/2019</v>
          </cell>
          <cell r="D2569">
            <v>24</v>
          </cell>
          <cell r="E2569">
            <v>1.3397700786590576</v>
          </cell>
          <cell r="F2569">
            <v>1.3706278800964355</v>
          </cell>
          <cell r="G2569">
            <v>1.6314774751663208E-2</v>
          </cell>
          <cell r="H2569">
            <v>74.569497928744454</v>
          </cell>
        </row>
        <row r="2570">
          <cell r="A2570" t="str">
            <v/>
          </cell>
          <cell r="B2570" t="str">
            <v>Low Income: CARE</v>
          </cell>
          <cell r="C2570" t="str">
            <v>9/3/2019</v>
          </cell>
          <cell r="D2570">
            <v>1</v>
          </cell>
          <cell r="E2570">
            <v>1.360123872756958</v>
          </cell>
          <cell r="F2570">
            <v>1.3318753242492676</v>
          </cell>
          <cell r="G2570">
            <v>1.6417542472481728E-2</v>
          </cell>
          <cell r="H2570">
            <v>79.149075657896333</v>
          </cell>
        </row>
        <row r="2571">
          <cell r="A2571" t="str">
            <v/>
          </cell>
          <cell r="B2571" t="str">
            <v>Low Income: CARE</v>
          </cell>
          <cell r="C2571" t="str">
            <v>9/3/2019</v>
          </cell>
          <cell r="D2571">
            <v>2</v>
          </cell>
          <cell r="E2571">
            <v>1.1657097339630127</v>
          </cell>
          <cell r="F2571">
            <v>1.1371498107910156</v>
          </cell>
          <cell r="G2571">
            <v>1.4697040431201458E-2</v>
          </cell>
          <cell r="H2571">
            <v>78.236924342106676</v>
          </cell>
        </row>
        <row r="2572">
          <cell r="A2572" t="str">
            <v/>
          </cell>
          <cell r="B2572" t="str">
            <v>Low Income: CARE</v>
          </cell>
          <cell r="C2572" t="str">
            <v>9/3/2019</v>
          </cell>
          <cell r="D2572">
            <v>3</v>
          </cell>
          <cell r="E2572">
            <v>1.0255510807037354</v>
          </cell>
          <cell r="F2572">
            <v>1.0031949281692505</v>
          </cell>
          <cell r="G2572">
            <v>1.3225008733570576E-2</v>
          </cell>
          <cell r="H2572">
            <v>77.221893092104992</v>
          </cell>
        </row>
        <row r="2573">
          <cell r="A2573" t="str">
            <v/>
          </cell>
          <cell r="B2573" t="str">
            <v>Low Income: CARE</v>
          </cell>
          <cell r="C2573" t="str">
            <v>9/3/2019</v>
          </cell>
          <cell r="D2573">
            <v>4</v>
          </cell>
          <cell r="E2573">
            <v>0.91746670007705688</v>
          </cell>
          <cell r="F2573">
            <v>0.91204047203063965</v>
          </cell>
          <cell r="G2573">
            <v>1.1840095743536949E-2</v>
          </cell>
          <cell r="H2573">
            <v>76.542488486840867</v>
          </cell>
        </row>
        <row r="2574">
          <cell r="A2574" t="str">
            <v/>
          </cell>
          <cell r="B2574" t="str">
            <v>Low Income: CARE</v>
          </cell>
          <cell r="C2574" t="str">
            <v>9/3/2019</v>
          </cell>
          <cell r="D2574">
            <v>5</v>
          </cell>
          <cell r="E2574">
            <v>0.85326319932937622</v>
          </cell>
          <cell r="F2574">
            <v>0.85212254524230957</v>
          </cell>
          <cell r="G2574">
            <v>1.0723656974732876E-2</v>
          </cell>
          <cell r="H2574">
            <v>76.157542763158645</v>
          </cell>
        </row>
        <row r="2575">
          <cell r="A2575" t="str">
            <v/>
          </cell>
          <cell r="B2575" t="str">
            <v>Low Income: CARE</v>
          </cell>
          <cell r="C2575" t="str">
            <v>9/3/2019</v>
          </cell>
          <cell r="D2575">
            <v>6</v>
          </cell>
          <cell r="E2575">
            <v>0.81357455253601074</v>
          </cell>
          <cell r="F2575">
            <v>0.82129448652267456</v>
          </cell>
          <cell r="G2575">
            <v>1.0157004930078983E-2</v>
          </cell>
          <cell r="H2575">
            <v>75.535082236837852</v>
          </cell>
        </row>
        <row r="2576">
          <cell r="A2576" t="str">
            <v/>
          </cell>
          <cell r="B2576" t="str">
            <v>Low Income: CARE</v>
          </cell>
          <cell r="C2576" t="str">
            <v>9/3/2019</v>
          </cell>
          <cell r="D2576">
            <v>7</v>
          </cell>
          <cell r="E2576">
            <v>0.84022778272628784</v>
          </cell>
          <cell r="F2576">
            <v>0.8514215350151062</v>
          </cell>
          <cell r="G2576">
            <v>1.0030549950897694E-2</v>
          </cell>
          <cell r="H2576">
            <v>75.083156250001068</v>
          </cell>
        </row>
        <row r="2577">
          <cell r="A2577" t="str">
            <v/>
          </cell>
          <cell r="B2577" t="str">
            <v>Low Income: CARE</v>
          </cell>
          <cell r="C2577" t="str">
            <v>9/3/2019</v>
          </cell>
          <cell r="D2577">
            <v>8</v>
          </cell>
          <cell r="E2577">
            <v>0.84936362504959106</v>
          </cell>
          <cell r="F2577">
            <v>0.86233127117156982</v>
          </cell>
          <cell r="G2577">
            <v>1.1062308214604855E-2</v>
          </cell>
          <cell r="H2577">
            <v>77.201419407897006</v>
          </cell>
        </row>
        <row r="2578">
          <cell r="A2578" t="str">
            <v/>
          </cell>
          <cell r="B2578" t="str">
            <v>Low Income: CARE</v>
          </cell>
          <cell r="C2578" t="str">
            <v>9/3/2019</v>
          </cell>
          <cell r="D2578">
            <v>9</v>
          </cell>
          <cell r="E2578">
            <v>0.85020500421524048</v>
          </cell>
          <cell r="F2578">
            <v>0.86405324935913086</v>
          </cell>
          <cell r="G2578">
            <v>1.2856202200055122E-2</v>
          </cell>
          <cell r="H2578">
            <v>82.001351973683171</v>
          </cell>
        </row>
        <row r="2579">
          <cell r="A2579" t="str">
            <v/>
          </cell>
          <cell r="B2579" t="str">
            <v>Low Income: CARE</v>
          </cell>
          <cell r="C2579" t="str">
            <v>9/3/2019</v>
          </cell>
          <cell r="D2579">
            <v>10</v>
          </cell>
          <cell r="E2579">
            <v>0.93270337581634521</v>
          </cell>
          <cell r="F2579">
            <v>0.92676264047622681</v>
          </cell>
          <cell r="G2579">
            <v>1.5409179963171482E-2</v>
          </cell>
          <cell r="H2579">
            <v>85.881746710526429</v>
          </cell>
        </row>
        <row r="2580">
          <cell r="A2580" t="str">
            <v/>
          </cell>
          <cell r="B2580" t="str">
            <v>Low Income: CARE</v>
          </cell>
          <cell r="C2580" t="str">
            <v>9/3/2019</v>
          </cell>
          <cell r="D2580">
            <v>11</v>
          </cell>
          <cell r="E2580">
            <v>1.0968911647796631</v>
          </cell>
          <cell r="F2580">
            <v>1.0862172842025757</v>
          </cell>
          <cell r="G2580">
            <v>1.8276434391736984E-2</v>
          </cell>
          <cell r="H2580">
            <v>89.269144736839479</v>
          </cell>
        </row>
        <row r="2581">
          <cell r="A2581" t="str">
            <v/>
          </cell>
          <cell r="B2581" t="str">
            <v>Low Income: CARE</v>
          </cell>
          <cell r="C2581" t="str">
            <v>9/3/2019</v>
          </cell>
          <cell r="D2581">
            <v>12</v>
          </cell>
          <cell r="E2581">
            <v>1.3465569019317627</v>
          </cell>
          <cell r="F2581">
            <v>1.3196612596511841</v>
          </cell>
          <cell r="G2581">
            <v>2.1090192720293999E-2</v>
          </cell>
          <cell r="H2581">
            <v>91.48993421052181</v>
          </cell>
        </row>
        <row r="2582">
          <cell r="A2582" t="str">
            <v/>
          </cell>
          <cell r="B2582" t="str">
            <v>Low Income: CARE</v>
          </cell>
          <cell r="C2582" t="str">
            <v>9/3/2019</v>
          </cell>
          <cell r="D2582">
            <v>13</v>
          </cell>
          <cell r="E2582">
            <v>1.6414783000946045</v>
          </cell>
          <cell r="F2582">
            <v>1.6331974267959595</v>
          </cell>
          <cell r="G2582">
            <v>2.3557605221867561E-2</v>
          </cell>
          <cell r="H2582">
            <v>93.659736842102475</v>
          </cell>
        </row>
        <row r="2583">
          <cell r="A2583" t="str">
            <v/>
          </cell>
          <cell r="B2583" t="str">
            <v>Low Income: CARE</v>
          </cell>
          <cell r="C2583" t="str">
            <v>9/3/2019</v>
          </cell>
          <cell r="D2583">
            <v>14</v>
          </cell>
          <cell r="E2583">
            <v>1.9266284704208374</v>
          </cell>
          <cell r="F2583">
            <v>1.9144225120544434</v>
          </cell>
          <cell r="G2583">
            <v>2.5676015764474869E-2</v>
          </cell>
          <cell r="H2583">
            <v>94.991940789479756</v>
          </cell>
        </row>
        <row r="2584">
          <cell r="A2584" t="str">
            <v/>
          </cell>
          <cell r="B2584" t="str">
            <v>Low Income: CARE</v>
          </cell>
          <cell r="C2584" t="str">
            <v>9/3/2019</v>
          </cell>
          <cell r="D2584">
            <v>15</v>
          </cell>
          <cell r="E2584">
            <v>2.2624666690826416</v>
          </cell>
          <cell r="F2584">
            <v>2.2239589691162109</v>
          </cell>
          <cell r="G2584">
            <v>2.6672095060348511E-2</v>
          </cell>
          <cell r="H2584">
            <v>96.199786184214616</v>
          </cell>
        </row>
        <row r="2585">
          <cell r="A2585" t="str">
            <v/>
          </cell>
          <cell r="B2585" t="str">
            <v>Low Income: CARE</v>
          </cell>
          <cell r="C2585" t="str">
            <v>9/3/2019</v>
          </cell>
          <cell r="D2585">
            <v>16</v>
          </cell>
          <cell r="E2585">
            <v>2.59334397315979</v>
          </cell>
          <cell r="F2585">
            <v>2.5643622875213623</v>
          </cell>
          <cell r="G2585">
            <v>2.6630669832229614E-2</v>
          </cell>
          <cell r="H2585">
            <v>96.253980263160358</v>
          </cell>
        </row>
        <row r="2586">
          <cell r="A2586" t="str">
            <v/>
          </cell>
          <cell r="B2586" t="str">
            <v>Low Income: CARE</v>
          </cell>
          <cell r="C2586" t="str">
            <v>9/3/2019</v>
          </cell>
          <cell r="D2586">
            <v>17</v>
          </cell>
          <cell r="E2586">
            <v>2.8163106441497803</v>
          </cell>
          <cell r="F2586">
            <v>2.806138277053833</v>
          </cell>
          <cell r="G2586">
            <v>2.6500217616558075E-2</v>
          </cell>
          <cell r="H2586">
            <v>95.354690789474986</v>
          </cell>
        </row>
        <row r="2587">
          <cell r="A2587" t="str">
            <v/>
          </cell>
          <cell r="B2587" t="str">
            <v>Low Income: CARE</v>
          </cell>
          <cell r="C2587" t="str">
            <v>9/3/2019</v>
          </cell>
          <cell r="D2587">
            <v>18</v>
          </cell>
          <cell r="E2587">
            <v>2.9029064178466797</v>
          </cell>
          <cell r="F2587">
            <v>2.9177935123443604</v>
          </cell>
          <cell r="G2587">
            <v>2.60972511023283E-2</v>
          </cell>
          <cell r="H2587">
            <v>93.85694243421112</v>
          </cell>
        </row>
        <row r="2588">
          <cell r="A2588" t="str">
            <v/>
          </cell>
          <cell r="B2588" t="str">
            <v>Low Income: CARE</v>
          </cell>
          <cell r="C2588" t="str">
            <v>9/3/2019</v>
          </cell>
          <cell r="D2588">
            <v>19</v>
          </cell>
          <cell r="E2588">
            <v>2.8412630558013916</v>
          </cell>
          <cell r="F2588">
            <v>1.9116059541702271</v>
          </cell>
          <cell r="G2588">
            <v>2.6212936267256737E-2</v>
          </cell>
          <cell r="H2588">
            <v>91.019572368423383</v>
          </cell>
        </row>
        <row r="2589">
          <cell r="A2589" t="str">
            <v/>
          </cell>
          <cell r="B2589" t="str">
            <v>Low Income: CARE</v>
          </cell>
          <cell r="C2589" t="str">
            <v>9/3/2019</v>
          </cell>
          <cell r="D2589">
            <v>20</v>
          </cell>
          <cell r="E2589">
            <v>2.6345367431640625</v>
          </cell>
          <cell r="F2589">
            <v>2.1431891918182373</v>
          </cell>
          <cell r="G2589">
            <v>2.4681968614459038E-2</v>
          </cell>
          <cell r="H2589">
            <v>86.353949013154818</v>
          </cell>
        </row>
        <row r="2590">
          <cell r="A2590" t="str">
            <v/>
          </cell>
          <cell r="B2590" t="str">
            <v>Low Income: CARE</v>
          </cell>
          <cell r="C2590" t="str">
            <v>9/3/2019</v>
          </cell>
          <cell r="D2590">
            <v>21</v>
          </cell>
          <cell r="E2590">
            <v>2.5089316368103027</v>
          </cell>
          <cell r="F2590">
            <v>3.031294584274292</v>
          </cell>
          <cell r="G2590">
            <v>2.3835992440581322E-2</v>
          </cell>
          <cell r="H2590">
            <v>83.475751644736448</v>
          </cell>
        </row>
        <row r="2591">
          <cell r="A2591" t="str">
            <v/>
          </cell>
          <cell r="B2591" t="str">
            <v>Low Income: CARE</v>
          </cell>
          <cell r="C2591" t="str">
            <v>9/3/2019</v>
          </cell>
          <cell r="D2591">
            <v>22</v>
          </cell>
          <cell r="E2591">
            <v>2.280029296875</v>
          </cell>
          <cell r="F2591">
            <v>2.4644119739532471</v>
          </cell>
          <cell r="G2591">
            <v>2.2231647744774818E-2</v>
          </cell>
          <cell r="H2591">
            <v>82.09022697367746</v>
          </cell>
        </row>
        <row r="2592">
          <cell r="A2592" t="str">
            <v/>
          </cell>
          <cell r="B2592" t="str">
            <v>Low Income: CARE</v>
          </cell>
          <cell r="C2592" t="str">
            <v>9/3/2019</v>
          </cell>
          <cell r="D2592">
            <v>23</v>
          </cell>
          <cell r="E2592">
            <v>1.9473667144775391</v>
          </cell>
          <cell r="F2592">
            <v>2.0173659324645996</v>
          </cell>
          <cell r="G2592">
            <v>2.065078541636467E-2</v>
          </cell>
          <cell r="H2592">
            <v>81.061975328948876</v>
          </cell>
        </row>
        <row r="2593">
          <cell r="A2593" t="str">
            <v/>
          </cell>
          <cell r="B2593" t="str">
            <v>Low Income: CARE</v>
          </cell>
          <cell r="C2593" t="str">
            <v>9/3/2019</v>
          </cell>
          <cell r="D2593">
            <v>24</v>
          </cell>
          <cell r="E2593">
            <v>1.602590799331665</v>
          </cell>
          <cell r="F2593">
            <v>1.6656407117843628</v>
          </cell>
          <cell r="G2593">
            <v>1.8828816711902618E-2</v>
          </cell>
          <cell r="H2593">
            <v>80.266268092102678</v>
          </cell>
        </row>
        <row r="2594">
          <cell r="A2594" t="str">
            <v/>
          </cell>
          <cell r="B2594" t="str">
            <v>Low Income: CARE</v>
          </cell>
          <cell r="C2594" t="str">
            <v>9/4/2019</v>
          </cell>
          <cell r="D2594">
            <v>1</v>
          </cell>
          <cell r="E2594">
            <v>1.3633348941802979</v>
          </cell>
          <cell r="F2594">
            <v>1.3615480661392212</v>
          </cell>
          <cell r="G2594">
            <v>1.6353970393538475E-2</v>
          </cell>
          <cell r="H2594">
            <v>79.085604739178038</v>
          </cell>
        </row>
        <row r="2595">
          <cell r="A2595" t="str">
            <v/>
          </cell>
          <cell r="B2595" t="str">
            <v>Low Income: CARE</v>
          </cell>
          <cell r="C2595" t="str">
            <v>9/4/2019</v>
          </cell>
          <cell r="D2595">
            <v>2</v>
          </cell>
          <cell r="E2595">
            <v>1.1523559093475342</v>
          </cell>
          <cell r="F2595">
            <v>1.1494946479797363</v>
          </cell>
          <cell r="G2595">
            <v>1.4679809100925922E-2</v>
          </cell>
          <cell r="H2595">
            <v>78.235864735883609</v>
          </cell>
        </row>
        <row r="2596">
          <cell r="A2596" t="str">
            <v/>
          </cell>
          <cell r="B2596" t="str">
            <v>Low Income: CARE</v>
          </cell>
          <cell r="C2596" t="str">
            <v>9/4/2019</v>
          </cell>
          <cell r="D2596">
            <v>3</v>
          </cell>
          <cell r="E2596">
            <v>1.0114392042160034</v>
          </cell>
          <cell r="F2596">
            <v>1.0010111331939697</v>
          </cell>
          <cell r="G2596">
            <v>1.3298419304192066E-2</v>
          </cell>
          <cell r="H2596">
            <v>77.507396741814077</v>
          </cell>
        </row>
        <row r="2597">
          <cell r="A2597" t="str">
            <v/>
          </cell>
          <cell r="B2597" t="str">
            <v>Low Income: CARE</v>
          </cell>
          <cell r="C2597" t="str">
            <v>9/4/2019</v>
          </cell>
          <cell r="D2597">
            <v>4</v>
          </cell>
          <cell r="E2597">
            <v>0.91040652990341187</v>
          </cell>
          <cell r="F2597">
            <v>0.90536928176879883</v>
          </cell>
          <cell r="G2597">
            <v>1.1828294023871422E-2</v>
          </cell>
          <cell r="H2597">
            <v>76.680184301467335</v>
          </cell>
        </row>
        <row r="2598">
          <cell r="A2598" t="str">
            <v/>
          </cell>
          <cell r="B2598" t="str">
            <v>Low Income: CARE</v>
          </cell>
          <cell r="C2598" t="str">
            <v>9/4/2019</v>
          </cell>
          <cell r="D2598">
            <v>5</v>
          </cell>
          <cell r="E2598">
            <v>0.84057807922363281</v>
          </cell>
          <cell r="F2598">
            <v>0.82341974973678589</v>
          </cell>
          <cell r="G2598">
            <v>1.0680775158107281E-2</v>
          </cell>
          <cell r="H2598">
            <v>75.798357742311921</v>
          </cell>
        </row>
        <row r="2599">
          <cell r="A2599" t="str">
            <v/>
          </cell>
          <cell r="B2599" t="str">
            <v>Low Income: CARE</v>
          </cell>
          <cell r="C2599" t="str">
            <v>9/4/2019</v>
          </cell>
          <cell r="D2599">
            <v>6</v>
          </cell>
          <cell r="E2599">
            <v>0.80638182163238525</v>
          </cell>
          <cell r="F2599">
            <v>0.80579859018325806</v>
          </cell>
          <cell r="G2599">
            <v>1.0026969015598297E-2</v>
          </cell>
          <cell r="H2599">
            <v>74.98023531347468</v>
          </cell>
        </row>
        <row r="2600">
          <cell r="A2600" t="str">
            <v/>
          </cell>
          <cell r="B2600" t="str">
            <v>Low Income: CARE</v>
          </cell>
          <cell r="C2600" t="str">
            <v>9/4/2019</v>
          </cell>
          <cell r="D2600">
            <v>7</v>
          </cell>
          <cell r="E2600">
            <v>0.81194692850112915</v>
          </cell>
          <cell r="F2600">
            <v>0.82574790716171265</v>
          </cell>
          <cell r="G2600">
            <v>9.8545122891664505E-3</v>
          </cell>
          <cell r="H2600">
            <v>74.675191706435257</v>
          </cell>
        </row>
        <row r="2601">
          <cell r="A2601" t="str">
            <v/>
          </cell>
          <cell r="B2601" t="str">
            <v>Low Income: CARE</v>
          </cell>
          <cell r="C2601" t="str">
            <v>9/4/2019</v>
          </cell>
          <cell r="D2601">
            <v>8</v>
          </cell>
          <cell r="E2601">
            <v>0.83427554368972778</v>
          </cell>
          <cell r="F2601">
            <v>0.84052050113677979</v>
          </cell>
          <cell r="G2601">
            <v>1.0988458059728146E-2</v>
          </cell>
          <cell r="H2601">
            <v>77.319234819815577</v>
          </cell>
        </row>
        <row r="2602">
          <cell r="A2602" t="str">
            <v/>
          </cell>
          <cell r="B2602" t="str">
            <v>Low Income: CARE</v>
          </cell>
          <cell r="C2602" t="str">
            <v>9/4/2019</v>
          </cell>
          <cell r="D2602">
            <v>9</v>
          </cell>
          <cell r="E2602">
            <v>0.84188050031661987</v>
          </cell>
          <cell r="F2602">
            <v>0.83964657783508301</v>
          </cell>
          <cell r="G2602">
            <v>1.2914260849356651E-2</v>
          </cell>
          <cell r="H2602">
            <v>82.185608030280534</v>
          </cell>
        </row>
        <row r="2603">
          <cell r="A2603" t="str">
            <v/>
          </cell>
          <cell r="B2603" t="str">
            <v>Low Income: CARE</v>
          </cell>
          <cell r="C2603" t="str">
            <v>9/4/2019</v>
          </cell>
          <cell r="D2603">
            <v>10</v>
          </cell>
          <cell r="E2603">
            <v>0.92402005195617676</v>
          </cell>
          <cell r="F2603">
            <v>0.90068233013153076</v>
          </cell>
          <cell r="G2603">
            <v>1.5502631664276123E-2</v>
          </cell>
          <cell r="H2603">
            <v>87.299988481156461</v>
          </cell>
        </row>
        <row r="2604">
          <cell r="A2604" t="str">
            <v/>
          </cell>
          <cell r="B2604" t="str">
            <v>Low Income: CARE</v>
          </cell>
          <cell r="C2604" t="str">
            <v>9/4/2019</v>
          </cell>
          <cell r="D2604">
            <v>11</v>
          </cell>
          <cell r="E2604">
            <v>1.1030657291412354</v>
          </cell>
          <cell r="F2604">
            <v>1.0798575878143311</v>
          </cell>
          <cell r="G2604">
            <v>1.8212556838989258E-2</v>
          </cell>
          <cell r="H2604">
            <v>91.279088365967638</v>
          </cell>
        </row>
        <row r="2605">
          <cell r="A2605" t="str">
            <v/>
          </cell>
          <cell r="B2605" t="str">
            <v>Low Income: CARE</v>
          </cell>
          <cell r="C2605" t="str">
            <v>9/4/2019</v>
          </cell>
          <cell r="D2605">
            <v>12</v>
          </cell>
          <cell r="E2605">
            <v>1.3980481624603271</v>
          </cell>
          <cell r="F2605">
            <v>1.3564412593841553</v>
          </cell>
          <cell r="G2605">
            <v>2.1048584952950478E-2</v>
          </cell>
          <cell r="H2605">
            <v>94.618461411879309</v>
          </cell>
        </row>
        <row r="2606">
          <cell r="A2606" t="str">
            <v/>
          </cell>
          <cell r="B2606" t="str">
            <v>Low Income: CARE</v>
          </cell>
          <cell r="C2606" t="str">
            <v>9/4/2019</v>
          </cell>
          <cell r="D2606">
            <v>13</v>
          </cell>
          <cell r="E2606">
            <v>1.7608339786529541</v>
          </cell>
          <cell r="F2606">
            <v>1.6986509561538696</v>
          </cell>
          <cell r="G2606">
            <v>2.3879529908299446E-2</v>
          </cell>
          <cell r="H2606">
            <v>97.079094948162265</v>
          </cell>
        </row>
        <row r="2607">
          <cell r="A2607" t="str">
            <v/>
          </cell>
          <cell r="B2607" t="str">
            <v>Low Income: CARE</v>
          </cell>
          <cell r="C2607" t="str">
            <v>9/4/2019</v>
          </cell>
          <cell r="D2607">
            <v>14</v>
          </cell>
          <cell r="E2607">
            <v>2.0722200870513916</v>
          </cell>
          <cell r="F2607">
            <v>2.0371038913726807</v>
          </cell>
          <cell r="G2607">
            <v>2.5859199464321136E-2</v>
          </cell>
          <cell r="H2607">
            <v>98.805094619049385</v>
          </cell>
        </row>
        <row r="2608">
          <cell r="A2608" t="str">
            <v/>
          </cell>
          <cell r="B2608" t="str">
            <v>Low Income: CARE</v>
          </cell>
          <cell r="C2608" t="str">
            <v>9/4/2019</v>
          </cell>
          <cell r="D2608">
            <v>15</v>
          </cell>
          <cell r="E2608">
            <v>2.3961834907531738</v>
          </cell>
          <cell r="F2608">
            <v>2.3658907413482666</v>
          </cell>
          <cell r="G2608">
            <v>2.677135169506073E-2</v>
          </cell>
          <cell r="H2608">
            <v>99.63750041138762</v>
          </cell>
        </row>
        <row r="2609">
          <cell r="A2609" t="str">
            <v/>
          </cell>
          <cell r="B2609" t="str">
            <v>Low Income: CARE</v>
          </cell>
          <cell r="C2609" t="str">
            <v>9/4/2019</v>
          </cell>
          <cell r="D2609">
            <v>16</v>
          </cell>
          <cell r="E2609">
            <v>2.6781182289123535</v>
          </cell>
          <cell r="F2609">
            <v>2.7122640609741211</v>
          </cell>
          <cell r="G2609">
            <v>2.6673978194594383E-2</v>
          </cell>
          <cell r="H2609">
            <v>98.786845482962278</v>
          </cell>
        </row>
        <row r="2610">
          <cell r="A2610" t="str">
            <v/>
          </cell>
          <cell r="B2610" t="str">
            <v>Low Income: CARE</v>
          </cell>
          <cell r="C2610" t="str">
            <v>9/4/2019</v>
          </cell>
          <cell r="D2610">
            <v>17</v>
          </cell>
          <cell r="E2610">
            <v>2.8536007404327393</v>
          </cell>
          <cell r="F2610">
            <v>2.8578300476074219</v>
          </cell>
          <cell r="G2610">
            <v>2.646607905626297E-2</v>
          </cell>
          <cell r="H2610">
            <v>94.720251768966989</v>
          </cell>
        </row>
        <row r="2611">
          <cell r="A2611" t="str">
            <v/>
          </cell>
          <cell r="B2611" t="str">
            <v>Low Income: CARE</v>
          </cell>
          <cell r="C2611" t="str">
            <v>9/4/2019</v>
          </cell>
          <cell r="D2611">
            <v>18</v>
          </cell>
          <cell r="E2611">
            <v>2.8626759052276611</v>
          </cell>
          <cell r="F2611">
            <v>1.906436562538147</v>
          </cell>
          <cell r="G2611">
            <v>2.6798883453011513E-2</v>
          </cell>
          <cell r="H2611">
            <v>92.046855356260252</v>
          </cell>
        </row>
        <row r="2612">
          <cell r="A2612" t="str">
            <v/>
          </cell>
          <cell r="B2612" t="str">
            <v>Low Income: CARE</v>
          </cell>
          <cell r="C2612" t="str">
            <v>9/4/2019</v>
          </cell>
          <cell r="D2612">
            <v>19</v>
          </cell>
          <cell r="E2612">
            <v>2.7506852149963379</v>
          </cell>
          <cell r="F2612">
            <v>2.3553133010864258</v>
          </cell>
          <cell r="G2612">
            <v>2.5796806439757347E-2</v>
          </cell>
          <cell r="H2612">
            <v>88.997824584495646</v>
          </cell>
        </row>
        <row r="2613">
          <cell r="A2613" t="str">
            <v/>
          </cell>
          <cell r="B2613" t="str">
            <v>Low Income: CARE</v>
          </cell>
          <cell r="C2613" t="str">
            <v>9/4/2019</v>
          </cell>
          <cell r="D2613">
            <v>20</v>
          </cell>
          <cell r="E2613">
            <v>2.5897774696350098</v>
          </cell>
          <cell r="F2613">
            <v>2.327599048614502</v>
          </cell>
          <cell r="G2613">
            <v>2.4570075795054436E-2</v>
          </cell>
          <cell r="H2613">
            <v>87.730455817019418</v>
          </cell>
        </row>
        <row r="2614">
          <cell r="A2614" t="str">
            <v/>
          </cell>
          <cell r="B2614" t="str">
            <v>Low Income: CARE</v>
          </cell>
          <cell r="C2614" t="str">
            <v>9/4/2019</v>
          </cell>
          <cell r="D2614">
            <v>21</v>
          </cell>
          <cell r="E2614">
            <v>2.4912302494049072</v>
          </cell>
          <cell r="F2614">
            <v>2.319368839263916</v>
          </cell>
          <cell r="G2614">
            <v>2.3803023621439934E-2</v>
          </cell>
          <cell r="H2614">
            <v>85.78376830673551</v>
          </cell>
        </row>
        <row r="2615">
          <cell r="A2615" t="str">
            <v/>
          </cell>
          <cell r="B2615" t="str">
            <v>Low Income: CARE</v>
          </cell>
          <cell r="C2615" t="str">
            <v>9/4/2019</v>
          </cell>
          <cell r="D2615">
            <v>22</v>
          </cell>
          <cell r="E2615">
            <v>2.3071582317352295</v>
          </cell>
          <cell r="F2615">
            <v>2.7714381217956543</v>
          </cell>
          <cell r="G2615">
            <v>2.292327769100666E-2</v>
          </cell>
          <cell r="H2615">
            <v>83.13740661511153</v>
          </cell>
        </row>
        <row r="2616">
          <cell r="A2616" t="str">
            <v/>
          </cell>
          <cell r="B2616" t="str">
            <v>Low Income: CARE</v>
          </cell>
          <cell r="C2616" t="str">
            <v>9/4/2019</v>
          </cell>
          <cell r="D2616">
            <v>23</v>
          </cell>
          <cell r="E2616">
            <v>2.0136449337005615</v>
          </cell>
          <cell r="F2616">
            <v>2.1764144897460938</v>
          </cell>
          <cell r="G2616">
            <v>2.1007588133215904E-2</v>
          </cell>
          <cell r="H2616">
            <v>82.32047720915206</v>
          </cell>
        </row>
        <row r="2617">
          <cell r="A2617" t="str">
            <v/>
          </cell>
          <cell r="B2617" t="str">
            <v>Low Income: CARE</v>
          </cell>
          <cell r="C2617" t="str">
            <v>9/4/2019</v>
          </cell>
          <cell r="D2617">
            <v>24</v>
          </cell>
          <cell r="E2617">
            <v>1.7061080932617188</v>
          </cell>
          <cell r="F2617">
            <v>1.7449479103088379</v>
          </cell>
          <cell r="G2617">
            <v>1.919127069413662E-2</v>
          </cell>
          <cell r="H2617">
            <v>80.938476221823066</v>
          </cell>
        </row>
        <row r="2618">
          <cell r="A2618" t="str">
            <v/>
          </cell>
          <cell r="B2618" t="str">
            <v>Low Income: CARE</v>
          </cell>
          <cell r="C2618" t="str">
            <v>9/5/2019</v>
          </cell>
          <cell r="D2618">
            <v>1</v>
          </cell>
          <cell r="E2618">
            <v>1.4353034496307373</v>
          </cell>
          <cell r="F2618">
            <v>1.4378615617752075</v>
          </cell>
          <cell r="G2618">
            <v>1.6439536586403847E-2</v>
          </cell>
          <cell r="H2618">
            <v>79.729087027913934</v>
          </cell>
        </row>
        <row r="2619">
          <cell r="A2619" t="str">
            <v/>
          </cell>
          <cell r="B2619" t="str">
            <v>Low Income: CARE</v>
          </cell>
          <cell r="C2619" t="str">
            <v>9/5/2019</v>
          </cell>
          <cell r="D2619">
            <v>2</v>
          </cell>
          <cell r="E2619">
            <v>1.2194811105728149</v>
          </cell>
          <cell r="F2619">
            <v>1.2102445363998413</v>
          </cell>
          <cell r="G2619">
            <v>1.4678828418254852E-2</v>
          </cell>
          <cell r="H2619">
            <v>79.172192118229859</v>
          </cell>
        </row>
        <row r="2620">
          <cell r="A2620" t="str">
            <v/>
          </cell>
          <cell r="B2620" t="str">
            <v>Low Income: CARE</v>
          </cell>
          <cell r="C2620" t="str">
            <v>9/5/2019</v>
          </cell>
          <cell r="D2620">
            <v>3</v>
          </cell>
          <cell r="E2620">
            <v>1.0637059211730957</v>
          </cell>
          <cell r="F2620">
            <v>1.0658633708953857</v>
          </cell>
          <cell r="G2620">
            <v>1.3325920328497887E-2</v>
          </cell>
          <cell r="H2620">
            <v>78.473118226598046</v>
          </cell>
        </row>
        <row r="2621">
          <cell r="A2621" t="str">
            <v/>
          </cell>
          <cell r="B2621" t="str">
            <v>Low Income: CARE</v>
          </cell>
          <cell r="C2621" t="str">
            <v>9/5/2019</v>
          </cell>
          <cell r="D2621">
            <v>4</v>
          </cell>
          <cell r="E2621">
            <v>0.9684222936630249</v>
          </cell>
          <cell r="F2621">
            <v>0.96698206663131714</v>
          </cell>
          <cell r="G2621">
            <v>1.1904798448085785E-2</v>
          </cell>
          <cell r="H2621">
            <v>78.151789819377115</v>
          </cell>
        </row>
        <row r="2622">
          <cell r="A2622" t="str">
            <v/>
          </cell>
          <cell r="B2622" t="str">
            <v>Low Income: CARE</v>
          </cell>
          <cell r="C2622" t="str">
            <v>9/5/2019</v>
          </cell>
          <cell r="D2622">
            <v>5</v>
          </cell>
          <cell r="E2622">
            <v>0.92104947566986084</v>
          </cell>
          <cell r="F2622">
            <v>0.90839087963104248</v>
          </cell>
          <cell r="G2622">
            <v>1.1023102328181267E-2</v>
          </cell>
          <cell r="H2622">
            <v>77.791205254516072</v>
          </cell>
        </row>
        <row r="2623">
          <cell r="A2623" t="str">
            <v/>
          </cell>
          <cell r="B2623" t="str">
            <v>Low Income: CARE</v>
          </cell>
          <cell r="C2623" t="str">
            <v>9/5/2019</v>
          </cell>
          <cell r="D2623">
            <v>6</v>
          </cell>
          <cell r="E2623">
            <v>0.89804649353027344</v>
          </cell>
          <cell r="F2623">
            <v>0.883250892162323</v>
          </cell>
          <cell r="G2623">
            <v>1.0477334260940552E-2</v>
          </cell>
          <cell r="H2623">
            <v>77.509206896554105</v>
          </cell>
        </row>
        <row r="2624">
          <cell r="A2624" t="str">
            <v/>
          </cell>
          <cell r="B2624" t="str">
            <v>Low Income: CARE</v>
          </cell>
          <cell r="C2624" t="str">
            <v>9/5/2019</v>
          </cell>
          <cell r="D2624">
            <v>7</v>
          </cell>
          <cell r="E2624">
            <v>0.9046018123626709</v>
          </cell>
          <cell r="F2624">
            <v>0.90973097085952759</v>
          </cell>
          <cell r="G2624">
            <v>1.0300155729055405E-2</v>
          </cell>
          <cell r="H2624">
            <v>77.65286535304115</v>
          </cell>
        </row>
        <row r="2625">
          <cell r="A2625" t="str">
            <v/>
          </cell>
          <cell r="B2625" t="str">
            <v>Low Income: CARE</v>
          </cell>
          <cell r="C2625" t="str">
            <v>9/5/2019</v>
          </cell>
          <cell r="D2625">
            <v>8</v>
          </cell>
          <cell r="E2625">
            <v>0.8968159556388855</v>
          </cell>
          <cell r="F2625">
            <v>0.91261905431747437</v>
          </cell>
          <cell r="G2625">
            <v>1.119864359498024E-2</v>
          </cell>
          <cell r="H2625">
            <v>78.977858784892831</v>
          </cell>
        </row>
        <row r="2626">
          <cell r="A2626" t="str">
            <v/>
          </cell>
          <cell r="B2626" t="str">
            <v>Low Income: CARE</v>
          </cell>
          <cell r="C2626" t="str">
            <v>9/5/2019</v>
          </cell>
          <cell r="D2626">
            <v>9</v>
          </cell>
          <cell r="E2626">
            <v>0.87232935428619385</v>
          </cell>
          <cell r="F2626">
            <v>0.89179575443267822</v>
          </cell>
          <cell r="G2626">
            <v>1.2854632921516895E-2</v>
          </cell>
          <cell r="H2626">
            <v>81.53795566502879</v>
          </cell>
        </row>
        <row r="2627">
          <cell r="A2627" t="str">
            <v/>
          </cell>
          <cell r="B2627" t="str">
            <v>Low Income: CARE</v>
          </cell>
          <cell r="C2627" t="str">
            <v>9/5/2019</v>
          </cell>
          <cell r="D2627">
            <v>10</v>
          </cell>
          <cell r="E2627">
            <v>0.94817453622817993</v>
          </cell>
          <cell r="F2627">
            <v>0.94975608587265015</v>
          </cell>
          <cell r="G2627">
            <v>1.5410756692290306E-2</v>
          </cell>
          <cell r="H2627">
            <v>85.743758620696156</v>
          </cell>
        </row>
        <row r="2628">
          <cell r="A2628" t="str">
            <v/>
          </cell>
          <cell r="B2628" t="str">
            <v>Low Income: CARE</v>
          </cell>
          <cell r="C2628" t="str">
            <v>9/5/2019</v>
          </cell>
          <cell r="D2628">
            <v>11</v>
          </cell>
          <cell r="E2628">
            <v>1.1073764562606812</v>
          </cell>
          <cell r="F2628">
            <v>1.0694839954376221</v>
          </cell>
          <cell r="G2628">
            <v>1.8235480412840843E-2</v>
          </cell>
          <cell r="H2628">
            <v>89.161602627252051</v>
          </cell>
        </row>
        <row r="2629">
          <cell r="A2629" t="str">
            <v/>
          </cell>
          <cell r="B2629" t="str">
            <v>Low Income: CARE</v>
          </cell>
          <cell r="C2629" t="str">
            <v>9/5/2019</v>
          </cell>
          <cell r="D2629">
            <v>12</v>
          </cell>
          <cell r="E2629">
            <v>1.2884620428085327</v>
          </cell>
          <cell r="F2629">
            <v>1.2549458742141724</v>
          </cell>
          <cell r="G2629">
            <v>2.0765863358974457E-2</v>
          </cell>
          <cell r="H2629">
            <v>92.274034482755297</v>
          </cell>
        </row>
        <row r="2630">
          <cell r="A2630" t="str">
            <v/>
          </cell>
          <cell r="B2630" t="str">
            <v>Low Income: CARE</v>
          </cell>
          <cell r="C2630" t="str">
            <v>9/5/2019</v>
          </cell>
          <cell r="D2630">
            <v>13</v>
          </cell>
          <cell r="E2630">
            <v>1.5573576688766479</v>
          </cell>
          <cell r="F2630">
            <v>1.5295174121856689</v>
          </cell>
          <cell r="G2630">
            <v>2.3231564089655876E-2</v>
          </cell>
          <cell r="H2630">
            <v>93.904706075534605</v>
          </cell>
        </row>
        <row r="2631">
          <cell r="A2631" t="str">
            <v/>
          </cell>
          <cell r="B2631" t="str">
            <v>Low Income: CARE</v>
          </cell>
          <cell r="C2631" t="str">
            <v>9/5/2019</v>
          </cell>
          <cell r="D2631">
            <v>14</v>
          </cell>
          <cell r="E2631">
            <v>1.8678007125854492</v>
          </cell>
          <cell r="F2631">
            <v>1.8276022672653198</v>
          </cell>
          <cell r="G2631">
            <v>2.5366269052028656E-2</v>
          </cell>
          <cell r="H2631">
            <v>95.647980295569738</v>
          </cell>
        </row>
        <row r="2632">
          <cell r="A2632" t="str">
            <v/>
          </cell>
          <cell r="B2632" t="str">
            <v>Low Income: CARE</v>
          </cell>
          <cell r="C2632" t="str">
            <v>9/5/2019</v>
          </cell>
          <cell r="D2632">
            <v>15</v>
          </cell>
          <cell r="E2632">
            <v>2.1467444896697998</v>
          </cell>
          <cell r="F2632">
            <v>2.1310470104217529</v>
          </cell>
          <cell r="G2632">
            <v>2.6280861347913742E-2</v>
          </cell>
          <cell r="H2632">
            <v>95.979162561575265</v>
          </cell>
        </row>
        <row r="2633">
          <cell r="A2633" t="str">
            <v/>
          </cell>
          <cell r="B2633" t="str">
            <v>Low Income: CARE</v>
          </cell>
          <cell r="C2633" t="str">
            <v>9/5/2019</v>
          </cell>
          <cell r="D2633">
            <v>16</v>
          </cell>
          <cell r="E2633">
            <v>2.4317691326141357</v>
          </cell>
          <cell r="F2633">
            <v>2.4679269790649414</v>
          </cell>
          <cell r="G2633">
            <v>2.64284648001194E-2</v>
          </cell>
          <cell r="H2633">
            <v>95.42253201970685</v>
          </cell>
        </row>
        <row r="2634">
          <cell r="A2634" t="str">
            <v/>
          </cell>
          <cell r="B2634" t="str">
            <v>Low Income: CARE</v>
          </cell>
          <cell r="C2634" t="str">
            <v>9/5/2019</v>
          </cell>
          <cell r="D2634">
            <v>17</v>
          </cell>
          <cell r="E2634">
            <v>2.6438400745391846</v>
          </cell>
          <cell r="F2634">
            <v>2.6611471176147461</v>
          </cell>
          <cell r="G2634">
            <v>2.6260795071721077E-2</v>
          </cell>
          <cell r="H2634">
            <v>93.675651888339516</v>
          </cell>
        </row>
        <row r="2635">
          <cell r="A2635" t="str">
            <v/>
          </cell>
          <cell r="B2635" t="str">
            <v>Low Income: CARE</v>
          </cell>
          <cell r="C2635" t="str">
            <v>9/5/2019</v>
          </cell>
          <cell r="D2635">
            <v>18</v>
          </cell>
          <cell r="E2635">
            <v>2.7394416332244873</v>
          </cell>
          <cell r="F2635">
            <v>1.8653932809829712</v>
          </cell>
          <cell r="G2635">
            <v>2.6662861928343773E-2</v>
          </cell>
          <cell r="H2635">
            <v>92.479986863704312</v>
          </cell>
        </row>
        <row r="2636">
          <cell r="A2636" t="str">
            <v/>
          </cell>
          <cell r="B2636" t="str">
            <v>Low Income: CARE</v>
          </cell>
          <cell r="C2636" t="str">
            <v>9/5/2019</v>
          </cell>
          <cell r="D2636">
            <v>19</v>
          </cell>
          <cell r="E2636">
            <v>2.6446864604949951</v>
          </cell>
          <cell r="F2636">
            <v>2.2781121730804443</v>
          </cell>
          <cell r="G2636">
            <v>2.5889085605740547E-2</v>
          </cell>
          <cell r="H2636">
            <v>89.495175697872924</v>
          </cell>
        </row>
        <row r="2637">
          <cell r="A2637" t="str">
            <v/>
          </cell>
          <cell r="B2637" t="str">
            <v>Low Income: CARE</v>
          </cell>
          <cell r="C2637" t="str">
            <v>9/5/2019</v>
          </cell>
          <cell r="D2637">
            <v>20</v>
          </cell>
          <cell r="E2637">
            <v>2.4849357604980469</v>
          </cell>
          <cell r="F2637">
            <v>2.2436072826385498</v>
          </cell>
          <cell r="G2637">
            <v>2.4660447612404823E-2</v>
          </cell>
          <cell r="H2637">
            <v>85.47118226601188</v>
          </cell>
        </row>
        <row r="2638">
          <cell r="A2638" t="str">
            <v/>
          </cell>
          <cell r="B2638" t="str">
            <v>Low Income: CARE</v>
          </cell>
          <cell r="C2638" t="str">
            <v>9/5/2019</v>
          </cell>
          <cell r="D2638">
            <v>21</v>
          </cell>
          <cell r="E2638">
            <v>2.3799467086791992</v>
          </cell>
          <cell r="F2638">
            <v>2.219956636428833</v>
          </cell>
          <cell r="G2638">
            <v>2.3617809638381004E-2</v>
          </cell>
          <cell r="H2638">
            <v>82.970057471266841</v>
          </cell>
        </row>
        <row r="2639">
          <cell r="A2639" t="str">
            <v/>
          </cell>
          <cell r="B2639" t="str">
            <v>Low Income: CARE</v>
          </cell>
          <cell r="C2639" t="str">
            <v>9/5/2019</v>
          </cell>
          <cell r="D2639">
            <v>22</v>
          </cell>
          <cell r="E2639">
            <v>2.2248930931091309</v>
          </cell>
          <cell r="F2639">
            <v>2.6629457473754883</v>
          </cell>
          <cell r="G2639">
            <v>2.2910824045538902E-2</v>
          </cell>
          <cell r="H2639">
            <v>81.620323481115378</v>
          </cell>
        </row>
        <row r="2640">
          <cell r="A2640" t="str">
            <v/>
          </cell>
          <cell r="B2640" t="str">
            <v>Low Income: CARE</v>
          </cell>
          <cell r="C2640" t="str">
            <v>9/5/2019</v>
          </cell>
          <cell r="D2640">
            <v>23</v>
          </cell>
          <cell r="E2640">
            <v>1.9362707138061523</v>
          </cell>
          <cell r="F2640">
            <v>2.0745856761932373</v>
          </cell>
          <cell r="G2640">
            <v>2.1057367324829102E-2</v>
          </cell>
          <cell r="H2640">
            <v>80.49415270936062</v>
          </cell>
        </row>
        <row r="2641">
          <cell r="A2641" t="str">
            <v/>
          </cell>
          <cell r="B2641" t="str">
            <v>Low Income: CARE</v>
          </cell>
          <cell r="C2641" t="str">
            <v>9/5/2019</v>
          </cell>
          <cell r="D2641">
            <v>24</v>
          </cell>
          <cell r="E2641">
            <v>1.5661585330963135</v>
          </cell>
          <cell r="F2641">
            <v>1.6525601148605347</v>
          </cell>
          <cell r="G2641">
            <v>1.9139746204018593E-2</v>
          </cell>
          <cell r="H2641">
            <v>79.080702791459586</v>
          </cell>
        </row>
        <row r="2642">
          <cell r="A2642" t="str">
            <v/>
          </cell>
          <cell r="B2642" t="str">
            <v>Low Income: CARE</v>
          </cell>
          <cell r="C2642" t="str">
            <v>9/12/2019</v>
          </cell>
          <cell r="D2642">
            <v>1</v>
          </cell>
          <cell r="E2642">
            <v>1.215476393699646</v>
          </cell>
          <cell r="F2642">
            <v>0.86716169118881226</v>
          </cell>
          <cell r="G2642">
            <v>0.21125102043151855</v>
          </cell>
          <cell r="H2642">
            <v>60.600000000000016</v>
          </cell>
        </row>
        <row r="2643">
          <cell r="A2643" t="str">
            <v/>
          </cell>
          <cell r="B2643" t="str">
            <v>Low Income: CARE</v>
          </cell>
          <cell r="C2643" t="str">
            <v>9/12/2019</v>
          </cell>
          <cell r="D2643">
            <v>2</v>
          </cell>
          <cell r="E2643">
            <v>0.8991890549659729</v>
          </cell>
          <cell r="F2643">
            <v>0.6747780442237854</v>
          </cell>
          <cell r="G2643">
            <v>0.1552114337682724</v>
          </cell>
          <cell r="H2643">
            <v>60.259428571428572</v>
          </cell>
        </row>
        <row r="2644">
          <cell r="A2644" t="str">
            <v/>
          </cell>
          <cell r="B2644" t="str">
            <v>Low Income: CARE</v>
          </cell>
          <cell r="C2644" t="str">
            <v>9/12/2019</v>
          </cell>
          <cell r="D2644">
            <v>3</v>
          </cell>
          <cell r="E2644">
            <v>0.60392844676971436</v>
          </cell>
          <cell r="F2644">
            <v>0.75941973924636841</v>
          </cell>
          <cell r="G2644">
            <v>0.1045377254486084</v>
          </cell>
          <cell r="H2644">
            <v>59.15</v>
          </cell>
        </row>
        <row r="2645">
          <cell r="A2645" t="str">
            <v/>
          </cell>
          <cell r="B2645" t="str">
            <v>Low Income: CARE</v>
          </cell>
          <cell r="C2645" t="str">
            <v>9/12/2019</v>
          </cell>
          <cell r="D2645">
            <v>4</v>
          </cell>
          <cell r="E2645">
            <v>0.57775086164474487</v>
          </cell>
          <cell r="F2645">
            <v>0.68870729207992554</v>
          </cell>
          <cell r="G2645">
            <v>9.8535142838954926E-2</v>
          </cell>
          <cell r="H2645">
            <v>58.691428571428553</v>
          </cell>
        </row>
        <row r="2646">
          <cell r="A2646" t="str">
            <v/>
          </cell>
          <cell r="B2646" t="str">
            <v>Low Income: CARE</v>
          </cell>
          <cell r="C2646" t="str">
            <v>9/12/2019</v>
          </cell>
          <cell r="D2646">
            <v>5</v>
          </cell>
          <cell r="E2646">
            <v>0.63784617185592651</v>
          </cell>
          <cell r="F2646">
            <v>0.56751251220703125</v>
          </cell>
          <cell r="G2646">
            <v>6.2434755265712738E-2</v>
          </cell>
          <cell r="H2646">
            <v>58.251142857142867</v>
          </cell>
        </row>
        <row r="2647">
          <cell r="A2647" t="str">
            <v/>
          </cell>
          <cell r="B2647" t="str">
            <v>Low Income: CARE</v>
          </cell>
          <cell r="C2647" t="str">
            <v>9/12/2019</v>
          </cell>
          <cell r="D2647">
            <v>6</v>
          </cell>
          <cell r="E2647">
            <v>0.58543837070465088</v>
          </cell>
          <cell r="F2647">
            <v>0.54262495040893555</v>
          </cell>
          <cell r="G2647">
            <v>5.0043579190969467E-2</v>
          </cell>
          <cell r="H2647">
            <v>57.618285714285676</v>
          </cell>
        </row>
        <row r="2648">
          <cell r="A2648" t="str">
            <v/>
          </cell>
          <cell r="B2648" t="str">
            <v>Low Income: CARE</v>
          </cell>
          <cell r="C2648" t="str">
            <v>9/12/2019</v>
          </cell>
          <cell r="D2648">
            <v>7</v>
          </cell>
          <cell r="E2648">
            <v>0.62488752603530884</v>
          </cell>
          <cell r="F2648">
            <v>0.62405449151992798</v>
          </cell>
          <cell r="G2648">
            <v>6.4448006451129913E-2</v>
          </cell>
          <cell r="H2648">
            <v>57.471999999999944</v>
          </cell>
        </row>
        <row r="2649">
          <cell r="A2649" t="str">
            <v/>
          </cell>
          <cell r="B2649" t="str">
            <v>Low Income: CARE</v>
          </cell>
          <cell r="C2649" t="str">
            <v>9/12/2019</v>
          </cell>
          <cell r="D2649">
            <v>8</v>
          </cell>
          <cell r="E2649">
            <v>0.75124746561050415</v>
          </cell>
          <cell r="F2649">
            <v>0.64226186275482178</v>
          </cell>
          <cell r="G2649">
            <v>8.4700539708137512E-2</v>
          </cell>
          <cell r="H2649">
            <v>60.221142857142866</v>
          </cell>
        </row>
        <row r="2650">
          <cell r="A2650" t="str">
            <v/>
          </cell>
          <cell r="B2650" t="str">
            <v>Low Income: CARE</v>
          </cell>
          <cell r="C2650" t="str">
            <v>9/12/2019</v>
          </cell>
          <cell r="D2650">
            <v>9</v>
          </cell>
          <cell r="E2650">
            <v>0.5828096866607666</v>
          </cell>
          <cell r="F2650">
            <v>0.61961591243743896</v>
          </cell>
          <cell r="G2650">
            <v>8.33100825548172E-2</v>
          </cell>
          <cell r="H2650">
            <v>66.388000000000005</v>
          </cell>
        </row>
        <row r="2651">
          <cell r="A2651" t="str">
            <v/>
          </cell>
          <cell r="B2651" t="str">
            <v>Low Income: CARE</v>
          </cell>
          <cell r="C2651" t="str">
            <v>9/12/2019</v>
          </cell>
          <cell r="D2651">
            <v>10</v>
          </cell>
          <cell r="E2651">
            <v>0.45136401057243347</v>
          </cell>
          <cell r="F2651">
            <v>0.61895489692687988</v>
          </cell>
          <cell r="G2651">
            <v>0.1092720627784729</v>
          </cell>
          <cell r="H2651">
            <v>73.228571428571485</v>
          </cell>
        </row>
        <row r="2652">
          <cell r="A2652" t="str">
            <v/>
          </cell>
          <cell r="B2652" t="str">
            <v>Low Income: CARE</v>
          </cell>
          <cell r="C2652" t="str">
            <v>9/12/2019</v>
          </cell>
          <cell r="D2652">
            <v>11</v>
          </cell>
          <cell r="E2652">
            <v>0.5085940957069397</v>
          </cell>
          <cell r="F2652">
            <v>0.54437482357025146</v>
          </cell>
          <cell r="G2652">
            <v>0.14406189322471619</v>
          </cell>
          <cell r="H2652">
            <v>77.499999999999972</v>
          </cell>
        </row>
        <row r="2653">
          <cell r="A2653" t="str">
            <v/>
          </cell>
          <cell r="B2653" t="str">
            <v>Low Income: CARE</v>
          </cell>
          <cell r="C2653" t="str">
            <v>9/12/2019</v>
          </cell>
          <cell r="D2653">
            <v>12</v>
          </cell>
          <cell r="E2653">
            <v>0.71684348583221436</v>
          </cell>
          <cell r="F2653">
            <v>0.57981562614440918</v>
          </cell>
          <cell r="G2653">
            <v>0.15339338779449463</v>
          </cell>
          <cell r="H2653">
            <v>78.15142857142861</v>
          </cell>
        </row>
        <row r="2654">
          <cell r="A2654" t="str">
            <v/>
          </cell>
          <cell r="B2654" t="str">
            <v>Low Income: CARE</v>
          </cell>
          <cell r="C2654" t="str">
            <v>9/12/2019</v>
          </cell>
          <cell r="D2654">
            <v>13</v>
          </cell>
          <cell r="E2654">
            <v>0.865672767162323</v>
          </cell>
          <cell r="F2654">
            <v>0.68234515190124512</v>
          </cell>
          <cell r="G2654">
            <v>0.17772065103054047</v>
          </cell>
          <cell r="H2654">
            <v>79.294285714285692</v>
          </cell>
        </row>
        <row r="2655">
          <cell r="A2655" t="str">
            <v/>
          </cell>
          <cell r="B2655" t="str">
            <v>Low Income: CARE</v>
          </cell>
          <cell r="C2655" t="str">
            <v>9/12/2019</v>
          </cell>
          <cell r="D2655">
            <v>14</v>
          </cell>
          <cell r="E2655">
            <v>1.0769836902618408</v>
          </cell>
          <cell r="F2655">
            <v>0.80130130052566528</v>
          </cell>
          <cell r="G2655">
            <v>0.23069511353969574</v>
          </cell>
          <cell r="H2655">
            <v>79.951428571428551</v>
          </cell>
        </row>
        <row r="2656">
          <cell r="A2656" t="str">
            <v/>
          </cell>
          <cell r="B2656" t="str">
            <v>Low Income: CARE</v>
          </cell>
          <cell r="C2656" t="str">
            <v>9/12/2019</v>
          </cell>
          <cell r="D2656">
            <v>15</v>
          </cell>
          <cell r="E2656">
            <v>1.1592350006103516</v>
          </cell>
          <cell r="F2656">
            <v>1.2129442691802979</v>
          </cell>
          <cell r="G2656">
            <v>0.25543755292892456</v>
          </cell>
          <cell r="H2656">
            <v>79.902857142857115</v>
          </cell>
        </row>
        <row r="2657">
          <cell r="A2657" t="str">
            <v/>
          </cell>
          <cell r="B2657" t="str">
            <v>Low Income: CARE</v>
          </cell>
          <cell r="C2657" t="str">
            <v>9/12/2019</v>
          </cell>
          <cell r="D2657">
            <v>16</v>
          </cell>
          <cell r="E2657">
            <v>1.3387393951416016</v>
          </cell>
          <cell r="F2657">
            <v>1.4797754287719727</v>
          </cell>
          <cell r="G2657">
            <v>0.2507387101650238</v>
          </cell>
          <cell r="H2657">
            <v>79.997142857142862</v>
          </cell>
        </row>
        <row r="2658">
          <cell r="A2658" t="str">
            <v/>
          </cell>
          <cell r="B2658" t="str">
            <v>Low Income: CARE</v>
          </cell>
          <cell r="C2658" t="str">
            <v>9/12/2019</v>
          </cell>
          <cell r="D2658">
            <v>17</v>
          </cell>
          <cell r="E2658">
            <v>1.420443058013916</v>
          </cell>
          <cell r="F2658">
            <v>1.5911103487014771</v>
          </cell>
          <cell r="G2658">
            <v>0.2268492728471756</v>
          </cell>
          <cell r="H2658">
            <v>79.02</v>
          </cell>
        </row>
        <row r="2659">
          <cell r="A2659" t="str">
            <v/>
          </cell>
          <cell r="B2659" t="str">
            <v>Low Income: CARE</v>
          </cell>
          <cell r="C2659" t="str">
            <v>9/12/2019</v>
          </cell>
          <cell r="D2659">
            <v>18</v>
          </cell>
          <cell r="E2659">
            <v>2.0155248641967773</v>
          </cell>
          <cell r="F2659">
            <v>1.7620408535003662</v>
          </cell>
          <cell r="G2659">
            <v>0.27178195118904114</v>
          </cell>
          <cell r="H2659">
            <v>77.57714285714286</v>
          </cell>
        </row>
        <row r="2660">
          <cell r="A2660" t="str">
            <v/>
          </cell>
          <cell r="B2660" t="str">
            <v>Low Income: CARE</v>
          </cell>
          <cell r="C2660" t="str">
            <v>9/12/2019</v>
          </cell>
          <cell r="D2660">
            <v>19</v>
          </cell>
          <cell r="E2660">
            <v>2.1322622299194336</v>
          </cell>
          <cell r="F2660">
            <v>1.0314929485321045</v>
          </cell>
          <cell r="G2660">
            <v>0.25295540690422058</v>
          </cell>
          <cell r="H2660">
            <v>73.914285714285668</v>
          </cell>
        </row>
        <row r="2661">
          <cell r="A2661" t="str">
            <v/>
          </cell>
          <cell r="B2661" t="str">
            <v>Low Income: CARE</v>
          </cell>
          <cell r="C2661" t="str">
            <v>9/12/2019</v>
          </cell>
          <cell r="D2661">
            <v>20</v>
          </cell>
          <cell r="E2661">
            <v>1.751491904258728</v>
          </cell>
          <cell r="F2661">
            <v>1.9452229738235474</v>
          </cell>
          <cell r="G2661">
            <v>0.2113608717918396</v>
          </cell>
          <cell r="H2661">
            <v>70.220285714285694</v>
          </cell>
        </row>
        <row r="2662">
          <cell r="A2662" t="str">
            <v/>
          </cell>
          <cell r="B2662" t="str">
            <v>Low Income: CARE</v>
          </cell>
          <cell r="C2662" t="str">
            <v>9/12/2019</v>
          </cell>
          <cell r="D2662">
            <v>21</v>
          </cell>
          <cell r="E2662">
            <v>1.7455461025238037</v>
          </cell>
          <cell r="F2662">
            <v>1.5859729051589966</v>
          </cell>
          <cell r="G2662">
            <v>0.18819019198417664</v>
          </cell>
          <cell r="H2662">
            <v>67.185714285714283</v>
          </cell>
        </row>
        <row r="2663">
          <cell r="A2663" t="str">
            <v/>
          </cell>
          <cell r="B2663" t="str">
            <v>Low Income: CARE</v>
          </cell>
          <cell r="C2663" t="str">
            <v>9/12/2019</v>
          </cell>
          <cell r="D2663">
            <v>22</v>
          </cell>
          <cell r="E2663">
            <v>1.676106333732605</v>
          </cell>
          <cell r="F2663">
            <v>1.3922001123428345</v>
          </cell>
          <cell r="G2663">
            <v>0.17954239249229431</v>
          </cell>
          <cell r="H2663">
            <v>65.490857142857152</v>
          </cell>
        </row>
        <row r="2664">
          <cell r="A2664" t="str">
            <v/>
          </cell>
          <cell r="B2664" t="str">
            <v>Low Income: CARE</v>
          </cell>
          <cell r="C2664" t="str">
            <v>9/12/2019</v>
          </cell>
          <cell r="D2664">
            <v>23</v>
          </cell>
          <cell r="E2664">
            <v>1.4978750944137573</v>
          </cell>
          <cell r="F2664">
            <v>1.2895413637161255</v>
          </cell>
          <cell r="G2664">
            <v>0.20851205289363861</v>
          </cell>
          <cell r="H2664">
            <v>64.237142857142842</v>
          </cell>
        </row>
        <row r="2665">
          <cell r="A2665" t="str">
            <v/>
          </cell>
          <cell r="B2665" t="str">
            <v>Low Income: CARE</v>
          </cell>
          <cell r="C2665" t="str">
            <v>9/12/2019</v>
          </cell>
          <cell r="D2665">
            <v>24</v>
          </cell>
          <cell r="E2665">
            <v>1.3522099256515503</v>
          </cell>
          <cell r="F2665">
            <v>1.2112541198730469</v>
          </cell>
          <cell r="G2665">
            <v>0.23644255101680756</v>
          </cell>
          <cell r="H2665">
            <v>64.06028571428574</v>
          </cell>
        </row>
        <row r="2666">
          <cell r="A2666" t="str">
            <v/>
          </cell>
          <cell r="B2666" t="str">
            <v>Low Income: CARE</v>
          </cell>
          <cell r="C2666" t="str">
            <v>9/13/2019</v>
          </cell>
          <cell r="D2666">
            <v>1</v>
          </cell>
          <cell r="E2666">
            <v>0.9440300464630127</v>
          </cell>
          <cell r="F2666">
            <v>0.9398428201675415</v>
          </cell>
          <cell r="G2666">
            <v>1.4592882245779037E-2</v>
          </cell>
          <cell r="H2666">
            <v>72.278552265660608</v>
          </cell>
        </row>
        <row r="2667">
          <cell r="A2667" t="str">
            <v/>
          </cell>
          <cell r="B2667" t="str">
            <v>Low Income: CARE</v>
          </cell>
          <cell r="C2667" t="str">
            <v>9/13/2019</v>
          </cell>
          <cell r="D2667">
            <v>2</v>
          </cell>
          <cell r="E2667">
            <v>0.78786295652389526</v>
          </cell>
          <cell r="F2667">
            <v>0.78366732597351074</v>
          </cell>
          <cell r="G2667">
            <v>1.2625204399228096E-2</v>
          </cell>
          <cell r="H2667">
            <v>70.97157042368319</v>
          </cell>
        </row>
        <row r="2668">
          <cell r="A2668" t="str">
            <v/>
          </cell>
          <cell r="B2668" t="str">
            <v>Low Income: CARE</v>
          </cell>
          <cell r="C2668" t="str">
            <v>9/13/2019</v>
          </cell>
          <cell r="D2668">
            <v>3</v>
          </cell>
          <cell r="E2668">
            <v>0.69994139671325684</v>
          </cell>
          <cell r="F2668">
            <v>0.6918523907661438</v>
          </cell>
          <cell r="G2668">
            <v>1.1301846243441105E-2</v>
          </cell>
          <cell r="H2668">
            <v>69.649862587922271</v>
          </cell>
        </row>
        <row r="2669">
          <cell r="A2669" t="str">
            <v/>
          </cell>
          <cell r="B2669" t="str">
            <v>Low Income: CARE</v>
          </cell>
          <cell r="C2669" t="str">
            <v>9/13/2019</v>
          </cell>
          <cell r="D2669">
            <v>4</v>
          </cell>
          <cell r="E2669">
            <v>0.625995934009552</v>
          </cell>
          <cell r="F2669">
            <v>0.62973588705062866</v>
          </cell>
          <cell r="G2669">
            <v>1.0084292851388454E-2</v>
          </cell>
          <cell r="H2669">
            <v>68.723283167022885</v>
          </cell>
        </row>
        <row r="2670">
          <cell r="A2670" t="str">
            <v/>
          </cell>
          <cell r="B2670" t="str">
            <v>Low Income: CARE</v>
          </cell>
          <cell r="C2670" t="str">
            <v>9/13/2019</v>
          </cell>
          <cell r="D2670">
            <v>5</v>
          </cell>
          <cell r="E2670">
            <v>0.59556341171264648</v>
          </cell>
          <cell r="F2670">
            <v>0.59730583429336548</v>
          </cell>
          <cell r="G2670">
            <v>9.1869793832302094E-3</v>
          </cell>
          <cell r="H2670">
            <v>67.778676590873971</v>
          </cell>
        </row>
        <row r="2671">
          <cell r="A2671" t="str">
            <v/>
          </cell>
          <cell r="B2671" t="str">
            <v>Low Income: CARE</v>
          </cell>
          <cell r="C2671" t="str">
            <v>9/13/2019</v>
          </cell>
          <cell r="D2671">
            <v>6</v>
          </cell>
          <cell r="E2671">
            <v>0.5885130763053894</v>
          </cell>
          <cell r="F2671">
            <v>0.59373152256011963</v>
          </cell>
          <cell r="G2671">
            <v>8.3042467013001442E-3</v>
          </cell>
          <cell r="H2671">
            <v>66.896442008829922</v>
          </cell>
        </row>
        <row r="2672">
          <cell r="A2672" t="str">
            <v/>
          </cell>
          <cell r="B2672" t="str">
            <v>Low Income: CARE</v>
          </cell>
          <cell r="C2672" t="str">
            <v>9/13/2019</v>
          </cell>
          <cell r="D2672">
            <v>7</v>
          </cell>
          <cell r="E2672">
            <v>0.63693219423294067</v>
          </cell>
          <cell r="F2672">
            <v>0.63962733745574951</v>
          </cell>
          <cell r="G2672">
            <v>8.5601592436432838E-3</v>
          </cell>
          <cell r="H2672">
            <v>66.408375592999761</v>
          </cell>
        </row>
        <row r="2673">
          <cell r="A2673" t="str">
            <v/>
          </cell>
          <cell r="B2673" t="str">
            <v>Low Income: CARE</v>
          </cell>
          <cell r="C2673" t="str">
            <v>9/13/2019</v>
          </cell>
          <cell r="D2673">
            <v>8</v>
          </cell>
          <cell r="E2673">
            <v>0.62664854526519775</v>
          </cell>
          <cell r="F2673">
            <v>0.62130004167556763</v>
          </cell>
          <cell r="G2673">
            <v>8.9768404141068459E-3</v>
          </cell>
          <cell r="H2673">
            <v>69.667395714058131</v>
          </cell>
        </row>
        <row r="2674">
          <cell r="A2674" t="str">
            <v/>
          </cell>
          <cell r="B2674" t="str">
            <v>Low Income: CARE</v>
          </cell>
          <cell r="C2674" t="str">
            <v>9/13/2019</v>
          </cell>
          <cell r="D2674">
            <v>9</v>
          </cell>
          <cell r="E2674">
            <v>0.57954937219619751</v>
          </cell>
          <cell r="F2674">
            <v>0.57097208499908447</v>
          </cell>
          <cell r="G2674">
            <v>1.0221049189567566E-2</v>
          </cell>
          <cell r="H2674">
            <v>75.34211516440304</v>
          </cell>
        </row>
        <row r="2675">
          <cell r="A2675" t="str">
            <v/>
          </cell>
          <cell r="B2675" t="str">
            <v>Low Income: CARE</v>
          </cell>
          <cell r="C2675" t="str">
            <v>9/13/2019</v>
          </cell>
          <cell r="D2675">
            <v>10</v>
          </cell>
          <cell r="E2675">
            <v>0.58625280857086182</v>
          </cell>
          <cell r="F2675">
            <v>0.56930989027023315</v>
          </cell>
          <cell r="G2675">
            <v>1.245267316699028E-2</v>
          </cell>
          <cell r="H2675">
            <v>82.547722885653769</v>
          </cell>
        </row>
        <row r="2676">
          <cell r="A2676" t="str">
            <v/>
          </cell>
          <cell r="B2676" t="str">
            <v>Low Income: CARE</v>
          </cell>
          <cell r="C2676" t="str">
            <v>9/13/2019</v>
          </cell>
          <cell r="D2676">
            <v>11</v>
          </cell>
          <cell r="E2676">
            <v>0.65541589260101318</v>
          </cell>
          <cell r="F2676">
            <v>0.65558040142059326</v>
          </cell>
          <cell r="G2676">
            <v>1.488197036087513E-2</v>
          </cell>
          <cell r="H2676">
            <v>88.307665630620889</v>
          </cell>
        </row>
        <row r="2677">
          <cell r="A2677" t="str">
            <v/>
          </cell>
          <cell r="B2677" t="str">
            <v>Low Income: CARE</v>
          </cell>
          <cell r="C2677" t="str">
            <v>9/13/2019</v>
          </cell>
          <cell r="D2677">
            <v>12</v>
          </cell>
          <cell r="E2677">
            <v>0.83280843496322632</v>
          </cell>
          <cell r="F2677">
            <v>0.82568979263305664</v>
          </cell>
          <cell r="G2677">
            <v>1.7609817907214165E-2</v>
          </cell>
          <cell r="H2677">
            <v>92.501573695405384</v>
          </cell>
        </row>
        <row r="2678">
          <cell r="A2678" t="str">
            <v/>
          </cell>
          <cell r="B2678" t="str">
            <v>Low Income: CARE</v>
          </cell>
          <cell r="C2678" t="str">
            <v>9/13/2019</v>
          </cell>
          <cell r="D2678">
            <v>13</v>
          </cell>
          <cell r="E2678">
            <v>1.1307485103607178</v>
          </cell>
          <cell r="F2678">
            <v>1.0991431474685669</v>
          </cell>
          <cell r="G2678">
            <v>2.029050700366497E-2</v>
          </cell>
          <cell r="H2678">
            <v>94.863422214947647</v>
          </cell>
        </row>
        <row r="2679">
          <cell r="A2679" t="str">
            <v/>
          </cell>
          <cell r="B2679" t="str">
            <v>Low Income: CARE</v>
          </cell>
          <cell r="C2679" t="str">
            <v>9/13/2019</v>
          </cell>
          <cell r="D2679">
            <v>14</v>
          </cell>
          <cell r="E2679">
            <v>1.4525018930435181</v>
          </cell>
          <cell r="F2679">
            <v>1.4378789663314819</v>
          </cell>
          <cell r="G2679">
            <v>2.2884834557771683E-2</v>
          </cell>
          <cell r="H2679">
            <v>96.047243579251727</v>
          </cell>
        </row>
        <row r="2680">
          <cell r="A2680" t="str">
            <v/>
          </cell>
          <cell r="B2680" t="str">
            <v>Low Income: CARE</v>
          </cell>
          <cell r="C2680" t="str">
            <v>9/13/2019</v>
          </cell>
          <cell r="D2680">
            <v>15</v>
          </cell>
          <cell r="E2680">
            <v>1.7887966632843018</v>
          </cell>
          <cell r="F2680">
            <v>1.8028562068939209</v>
          </cell>
          <cell r="G2680">
            <v>2.4390937760472298E-2</v>
          </cell>
          <cell r="H2680">
            <v>97.085784393911027</v>
          </cell>
        </row>
        <row r="2681">
          <cell r="A2681" t="str">
            <v/>
          </cell>
          <cell r="B2681" t="str">
            <v>Low Income: CARE</v>
          </cell>
          <cell r="C2681" t="str">
            <v>9/13/2019</v>
          </cell>
          <cell r="D2681">
            <v>16</v>
          </cell>
          <cell r="E2681">
            <v>2.1507353782653809</v>
          </cell>
          <cell r="F2681">
            <v>2.2118513584136963</v>
          </cell>
          <cell r="G2681">
            <v>2.5119291618466377E-2</v>
          </cell>
          <cell r="H2681">
            <v>97.247407165057254</v>
          </cell>
        </row>
        <row r="2682">
          <cell r="A2682" t="str">
            <v/>
          </cell>
          <cell r="B2682" t="str">
            <v>Low Income: CARE</v>
          </cell>
          <cell r="C2682" t="str">
            <v>9/13/2019</v>
          </cell>
          <cell r="D2682">
            <v>17</v>
          </cell>
          <cell r="E2682">
            <v>2.4275574684143066</v>
          </cell>
          <cell r="F2682">
            <v>2.4557149410247803</v>
          </cell>
          <cell r="G2682">
            <v>2.5206888094544411E-2</v>
          </cell>
          <cell r="H2682">
            <v>96.29272043186343</v>
          </cell>
        </row>
        <row r="2683">
          <cell r="A2683" t="str">
            <v/>
          </cell>
          <cell r="B2683" t="str">
            <v>Low Income: CARE</v>
          </cell>
          <cell r="C2683" t="str">
            <v>9/13/2019</v>
          </cell>
          <cell r="D2683">
            <v>18</v>
          </cell>
          <cell r="E2683">
            <v>2.5590603351593018</v>
          </cell>
          <cell r="F2683">
            <v>2.5327777862548828</v>
          </cell>
          <cell r="G2683">
            <v>2.4849768728017807E-2</v>
          </cell>
          <cell r="H2683">
            <v>94.617814493696812</v>
          </cell>
        </row>
        <row r="2684">
          <cell r="A2684" t="str">
            <v/>
          </cell>
          <cell r="B2684" t="str">
            <v>Low Income: CARE</v>
          </cell>
          <cell r="C2684" t="str">
            <v>9/13/2019</v>
          </cell>
          <cell r="D2684">
            <v>19</v>
          </cell>
          <cell r="E2684">
            <v>2.4299781322479248</v>
          </cell>
          <cell r="F2684">
            <v>1.5844227075576782</v>
          </cell>
          <cell r="G2684">
            <v>2.4805022403597832E-2</v>
          </cell>
          <cell r="H2684">
            <v>91.386729919847781</v>
          </cell>
        </row>
        <row r="2685">
          <cell r="A2685" t="str">
            <v/>
          </cell>
          <cell r="B2685" t="str">
            <v>Low Income: CARE</v>
          </cell>
          <cell r="C2685" t="str">
            <v>9/13/2019</v>
          </cell>
          <cell r="D2685">
            <v>20</v>
          </cell>
          <cell r="E2685">
            <v>2.2042546272277832</v>
          </cell>
          <cell r="F2685">
            <v>1.721889853477478</v>
          </cell>
          <cell r="G2685">
            <v>2.3665057495236397E-2</v>
          </cell>
          <cell r="H2685">
            <v>86.704704727625767</v>
          </cell>
        </row>
        <row r="2686">
          <cell r="A2686" t="str">
            <v/>
          </cell>
          <cell r="B2686" t="str">
            <v>Low Income: CARE</v>
          </cell>
          <cell r="C2686" t="str">
            <v>9/13/2019</v>
          </cell>
          <cell r="D2686">
            <v>21</v>
          </cell>
          <cell r="E2686">
            <v>2.0448756217956543</v>
          </cell>
          <cell r="F2686">
            <v>2.4890711307525635</v>
          </cell>
          <cell r="G2686">
            <v>2.2560592740774155E-2</v>
          </cell>
          <cell r="H2686">
            <v>83.524719450350958</v>
          </cell>
        </row>
        <row r="2687">
          <cell r="A2687" t="str">
            <v/>
          </cell>
          <cell r="B2687" t="str">
            <v>Low Income: CARE</v>
          </cell>
          <cell r="C2687" t="str">
            <v>9/13/2019</v>
          </cell>
          <cell r="D2687">
            <v>22</v>
          </cell>
          <cell r="E2687">
            <v>1.8376550674438477</v>
          </cell>
          <cell r="F2687">
            <v>1.9825044870376587</v>
          </cell>
          <cell r="G2687">
            <v>2.0828446373343468E-2</v>
          </cell>
          <cell r="H2687">
            <v>80.936132831672126</v>
          </cell>
        </row>
        <row r="2688">
          <cell r="A2688" t="str">
            <v/>
          </cell>
          <cell r="B2688" t="str">
            <v>Low Income: CARE</v>
          </cell>
          <cell r="C2688" t="str">
            <v>9/13/2019</v>
          </cell>
          <cell r="D2688">
            <v>23</v>
          </cell>
          <cell r="E2688">
            <v>1.5971471071243286</v>
          </cell>
          <cell r="F2688">
            <v>1.6849601268768311</v>
          </cell>
          <cell r="G2688">
            <v>1.9201604649424553E-2</v>
          </cell>
          <cell r="H2688">
            <v>78.600035988876499</v>
          </cell>
        </row>
        <row r="2689">
          <cell r="A2689" t="str">
            <v/>
          </cell>
          <cell r="B2689" t="str">
            <v>Low Income: CARE</v>
          </cell>
          <cell r="C2689" t="str">
            <v>9/13/2019</v>
          </cell>
          <cell r="D2689">
            <v>24</v>
          </cell>
          <cell r="E2689">
            <v>1.3336778879165649</v>
          </cell>
          <cell r="F2689">
            <v>1.3910014629364014</v>
          </cell>
          <cell r="G2689">
            <v>1.7451947554945946E-2</v>
          </cell>
          <cell r="H2689">
            <v>76.593854081466688</v>
          </cell>
        </row>
        <row r="2690">
          <cell r="A2690" t="str">
            <v/>
          </cell>
          <cell r="B2690" t="str">
            <v>Low Income: CARE</v>
          </cell>
          <cell r="C2690" t="str">
            <v>9/24/2019 (5pm-8pm)</v>
          </cell>
          <cell r="D2690">
            <v>1</v>
          </cell>
          <cell r="E2690">
            <v>0.76451736688613892</v>
          </cell>
          <cell r="F2690">
            <v>0.75629615783691406</v>
          </cell>
          <cell r="G2690">
            <v>1.35542256757617E-2</v>
          </cell>
          <cell r="H2690">
            <v>66.70457126739835</v>
          </cell>
        </row>
        <row r="2691">
          <cell r="A2691" t="str">
            <v/>
          </cell>
          <cell r="B2691" t="str">
            <v>Low Income: CARE</v>
          </cell>
          <cell r="C2691" t="str">
            <v>9/24/2019 (6pm-8pm)</v>
          </cell>
          <cell r="D2691">
            <v>1</v>
          </cell>
          <cell r="E2691">
            <v>0.80210596323013306</v>
          </cell>
          <cell r="F2691">
            <v>0.8528023362159729</v>
          </cell>
          <cell r="G2691">
            <v>3.7811607122421265E-2</v>
          </cell>
          <cell r="H2691">
            <v>68.973387470996627</v>
          </cell>
        </row>
        <row r="2692">
          <cell r="A2692" t="str">
            <v/>
          </cell>
          <cell r="B2692" t="str">
            <v>Low Income: CARE</v>
          </cell>
          <cell r="C2692" t="str">
            <v>9/24/2019 (6pm-8pm)</v>
          </cell>
          <cell r="D2692">
            <v>2</v>
          </cell>
          <cell r="E2692">
            <v>0.71488434076309204</v>
          </cell>
          <cell r="F2692">
            <v>0.72088807821273804</v>
          </cell>
          <cell r="G2692">
            <v>3.3512916415929794E-2</v>
          </cell>
          <cell r="H2692">
            <v>67.511635730858586</v>
          </cell>
        </row>
        <row r="2693">
          <cell r="A2693" t="str">
            <v/>
          </cell>
          <cell r="B2693" t="str">
            <v>Low Income: CARE</v>
          </cell>
          <cell r="C2693" t="str">
            <v>9/24/2019 (5pm-8pm)</v>
          </cell>
          <cell r="D2693">
            <v>2</v>
          </cell>
          <cell r="E2693">
            <v>0.66092091798782349</v>
          </cell>
          <cell r="F2693">
            <v>0.64576953649520874</v>
          </cell>
          <cell r="G2693">
            <v>1.1445126496255398E-2</v>
          </cell>
          <cell r="H2693">
            <v>65.723627303496286</v>
          </cell>
        </row>
        <row r="2694">
          <cell r="A2694" t="str">
            <v/>
          </cell>
          <cell r="B2694" t="str">
            <v>Low Income: CARE</v>
          </cell>
          <cell r="C2694" t="str">
            <v>9/24/2019 (5pm-8pm)</v>
          </cell>
          <cell r="D2694">
            <v>3</v>
          </cell>
          <cell r="E2694">
            <v>0.58424443006515503</v>
          </cell>
          <cell r="F2694">
            <v>0.59239548444747925</v>
          </cell>
          <cell r="G2694">
            <v>1.0055745020508766E-2</v>
          </cell>
          <cell r="H2694">
            <v>64.867386235431724</v>
          </cell>
        </row>
        <row r="2695">
          <cell r="A2695" t="str">
            <v/>
          </cell>
          <cell r="B2695" t="str">
            <v>Low Income: CARE</v>
          </cell>
          <cell r="C2695" t="str">
            <v>9/24/2019 (6pm-8pm)</v>
          </cell>
          <cell r="D2695">
            <v>3</v>
          </cell>
          <cell r="E2695">
            <v>0.65373885631561279</v>
          </cell>
          <cell r="F2695">
            <v>0.65928488969802856</v>
          </cell>
          <cell r="G2695">
            <v>3.1105715781450272E-2</v>
          </cell>
          <cell r="H2695">
            <v>65.324013921112751</v>
          </cell>
        </row>
        <row r="2696">
          <cell r="A2696" t="str">
            <v/>
          </cell>
          <cell r="B2696" t="str">
            <v>Low Income: CARE</v>
          </cell>
          <cell r="C2696" t="str">
            <v>9/24/2019 (5pm-8pm)</v>
          </cell>
          <cell r="D2696">
            <v>4</v>
          </cell>
          <cell r="E2696">
            <v>0.54462659358978271</v>
          </cell>
          <cell r="F2696">
            <v>0.55482470989227295</v>
          </cell>
          <cell r="G2696">
            <v>9.0971458703279495E-3</v>
          </cell>
          <cell r="H2696">
            <v>63.866628431741461</v>
          </cell>
        </row>
        <row r="2697">
          <cell r="A2697" t="str">
            <v/>
          </cell>
          <cell r="B2697" t="str">
            <v>Low Income: CARE</v>
          </cell>
          <cell r="C2697" t="str">
            <v>9/24/2019 (6pm-8pm)</v>
          </cell>
          <cell r="D2697">
            <v>4</v>
          </cell>
          <cell r="E2697">
            <v>0.61283642053604126</v>
          </cell>
          <cell r="F2697">
            <v>0.61892569065093994</v>
          </cell>
          <cell r="G2697">
            <v>2.8627229854464531E-2</v>
          </cell>
          <cell r="H2697">
            <v>63.445278422273688</v>
          </cell>
        </row>
        <row r="2698">
          <cell r="A2698" t="str">
            <v/>
          </cell>
          <cell r="B2698" t="str">
            <v>Low Income: CARE</v>
          </cell>
          <cell r="C2698" t="str">
            <v>9/24/2019 (6pm-8pm)</v>
          </cell>
          <cell r="D2698">
            <v>5</v>
          </cell>
          <cell r="E2698">
            <v>0.59319025278091431</v>
          </cell>
          <cell r="F2698">
            <v>0.60799562931060791</v>
          </cell>
          <cell r="G2698">
            <v>2.6513479650020599E-2</v>
          </cell>
          <cell r="H2698">
            <v>62.76926914153097</v>
          </cell>
        </row>
        <row r="2699">
          <cell r="A2699" t="str">
            <v/>
          </cell>
          <cell r="B2699" t="str">
            <v>Low Income: CARE</v>
          </cell>
          <cell r="C2699" t="str">
            <v>9/24/2019 (5pm-8pm)</v>
          </cell>
          <cell r="D2699">
            <v>5</v>
          </cell>
          <cell r="E2699">
            <v>0.52763372659683228</v>
          </cell>
          <cell r="F2699">
            <v>0.53436863422393799</v>
          </cell>
          <cell r="G2699">
            <v>8.031599223613739E-3</v>
          </cell>
          <cell r="H2699">
            <v>63.279229033470365</v>
          </cell>
        </row>
        <row r="2700">
          <cell r="A2700" t="str">
            <v/>
          </cell>
          <cell r="B2700" t="str">
            <v>Low Income: CARE</v>
          </cell>
          <cell r="C2700" t="str">
            <v>9/24/2019 (5pm-8pm)</v>
          </cell>
          <cell r="D2700">
            <v>6</v>
          </cell>
          <cell r="E2700">
            <v>0.540740966796875</v>
          </cell>
          <cell r="F2700">
            <v>0.54194343090057373</v>
          </cell>
          <cell r="G2700">
            <v>7.5810640119016171E-3</v>
          </cell>
          <cell r="H2700">
            <v>62.677880782249439</v>
          </cell>
        </row>
        <row r="2701">
          <cell r="A2701" t="str">
            <v/>
          </cell>
          <cell r="B2701" t="str">
            <v>Low Income: CARE</v>
          </cell>
          <cell r="C2701" t="str">
            <v>9/24/2019 (6pm-8pm)</v>
          </cell>
          <cell r="D2701">
            <v>6</v>
          </cell>
          <cell r="E2701">
            <v>0.60448062419891357</v>
          </cell>
          <cell r="F2701">
            <v>0.62805682420730591</v>
          </cell>
          <cell r="G2701">
            <v>2.5912005454301834E-2</v>
          </cell>
          <cell r="H2701">
            <v>61.537134570766263</v>
          </cell>
        </row>
        <row r="2702">
          <cell r="A2702" t="str">
            <v/>
          </cell>
          <cell r="B2702" t="str">
            <v>Low Income: CARE</v>
          </cell>
          <cell r="C2702" t="str">
            <v>9/24/2019 (6pm-8pm)</v>
          </cell>
          <cell r="D2702">
            <v>7</v>
          </cell>
          <cell r="E2702">
            <v>0.67973899841308594</v>
          </cell>
          <cell r="F2702">
            <v>0.66678774356842041</v>
          </cell>
          <cell r="G2702">
            <v>2.6320047676563263E-2</v>
          </cell>
          <cell r="H2702">
            <v>60.040417633410534</v>
          </cell>
        </row>
        <row r="2703">
          <cell r="A2703" t="str">
            <v/>
          </cell>
          <cell r="B2703" t="str">
            <v>Low Income: CARE</v>
          </cell>
          <cell r="C2703" t="str">
            <v>9/24/2019 (5pm-8pm)</v>
          </cell>
          <cell r="D2703">
            <v>7</v>
          </cell>
          <cell r="E2703">
            <v>0.59710752964019775</v>
          </cell>
          <cell r="F2703">
            <v>0.59465640783309937</v>
          </cell>
          <cell r="G2703">
            <v>7.6678302139043808E-3</v>
          </cell>
          <cell r="H2703">
            <v>62.4450131628424</v>
          </cell>
        </row>
        <row r="2704">
          <cell r="A2704" t="str">
            <v/>
          </cell>
          <cell r="B2704" t="str">
            <v>Low Income: CARE</v>
          </cell>
          <cell r="C2704" t="str">
            <v>9/24/2019 (5pm-8pm)</v>
          </cell>
          <cell r="D2704">
            <v>8</v>
          </cell>
          <cell r="E2704">
            <v>0.58362084627151489</v>
          </cell>
          <cell r="F2704">
            <v>0.5820537805557251</v>
          </cell>
          <cell r="G2704">
            <v>8.1426389515399933E-3</v>
          </cell>
          <cell r="H2704">
            <v>64.294789394509024</v>
          </cell>
        </row>
        <row r="2705">
          <cell r="A2705" t="str">
            <v/>
          </cell>
          <cell r="B2705" t="str">
            <v>Low Income: CARE</v>
          </cell>
          <cell r="C2705" t="str">
            <v>9/24/2019 (6pm-8pm)</v>
          </cell>
          <cell r="D2705">
            <v>8</v>
          </cell>
          <cell r="E2705">
            <v>0.65844738483428955</v>
          </cell>
          <cell r="F2705">
            <v>0.63344269990921021</v>
          </cell>
          <cell r="G2705">
            <v>2.6858100667595863E-2</v>
          </cell>
          <cell r="H2705">
            <v>62.06973317865463</v>
          </cell>
        </row>
        <row r="2706">
          <cell r="A2706" t="str">
            <v/>
          </cell>
          <cell r="B2706" t="str">
            <v>Low Income: CARE</v>
          </cell>
          <cell r="C2706" t="str">
            <v>9/24/2019 (6pm-8pm)</v>
          </cell>
          <cell r="D2706">
            <v>9</v>
          </cell>
          <cell r="E2706">
            <v>0.56316971778869629</v>
          </cell>
          <cell r="F2706">
            <v>0.52801722288131714</v>
          </cell>
          <cell r="G2706">
            <v>2.5902159512042999E-2</v>
          </cell>
          <cell r="H2706">
            <v>67.273271461716689</v>
          </cell>
        </row>
        <row r="2707">
          <cell r="A2707" t="str">
            <v/>
          </cell>
          <cell r="B2707" t="str">
            <v>Low Income: CARE</v>
          </cell>
          <cell r="C2707" t="str">
            <v>9/24/2019 (5pm-8pm)</v>
          </cell>
          <cell r="D2707">
            <v>9</v>
          </cell>
          <cell r="E2707">
            <v>0.50915175676345825</v>
          </cell>
          <cell r="F2707">
            <v>0.50464153289794922</v>
          </cell>
          <cell r="G2707">
            <v>9.0884612873196602E-3</v>
          </cell>
          <cell r="H2707">
            <v>71.227594960513144</v>
          </cell>
        </row>
        <row r="2708">
          <cell r="A2708" t="str">
            <v/>
          </cell>
          <cell r="B2708" t="str">
            <v>Low Income: CARE</v>
          </cell>
          <cell r="C2708" t="str">
            <v>9/24/2019 (6pm-8pm)</v>
          </cell>
          <cell r="D2708">
            <v>10</v>
          </cell>
          <cell r="E2708">
            <v>0.50445520877838135</v>
          </cell>
          <cell r="F2708">
            <v>0.48426157236099243</v>
          </cell>
          <cell r="G2708">
            <v>3.0133392661809921E-2</v>
          </cell>
          <cell r="H2708">
            <v>73.011983758700666</v>
          </cell>
        </row>
        <row r="2709">
          <cell r="A2709" t="str">
            <v/>
          </cell>
          <cell r="B2709" t="str">
            <v>Low Income: CARE</v>
          </cell>
          <cell r="C2709" t="str">
            <v>9/24/2019 (5pm-8pm)</v>
          </cell>
          <cell r="D2709">
            <v>10</v>
          </cell>
          <cell r="E2709">
            <v>0.47927126288414001</v>
          </cell>
          <cell r="F2709">
            <v>0.47200387716293335</v>
          </cell>
          <cell r="G2709">
            <v>1.0292819701135159E-2</v>
          </cell>
          <cell r="H2709">
            <v>76.056425347879767</v>
          </cell>
        </row>
        <row r="2710">
          <cell r="A2710" t="str">
            <v/>
          </cell>
          <cell r="B2710" t="str">
            <v>Low Income: CARE</v>
          </cell>
          <cell r="C2710" t="str">
            <v>9/24/2019 (6pm-8pm)</v>
          </cell>
          <cell r="D2710">
            <v>11</v>
          </cell>
          <cell r="E2710">
            <v>0.48340612649917603</v>
          </cell>
          <cell r="F2710">
            <v>0.44417944550514221</v>
          </cell>
          <cell r="G2710">
            <v>3.654821589589119E-2</v>
          </cell>
          <cell r="H2710">
            <v>78.601113689094944</v>
          </cell>
        </row>
        <row r="2711">
          <cell r="A2711" t="str">
            <v/>
          </cell>
          <cell r="B2711" t="str">
            <v>Low Income: CARE</v>
          </cell>
          <cell r="C2711" t="str">
            <v>9/24/2019 (5pm-8pm)</v>
          </cell>
          <cell r="D2711">
            <v>11</v>
          </cell>
          <cell r="E2711">
            <v>0.4812602698802948</v>
          </cell>
          <cell r="F2711">
            <v>0.4827151894569397</v>
          </cell>
          <cell r="G2711">
            <v>1.1987592093646526E-2</v>
          </cell>
          <cell r="H2711">
            <v>80.596743136516864</v>
          </cell>
        </row>
        <row r="2712">
          <cell r="A2712" t="str">
            <v/>
          </cell>
          <cell r="B2712" t="str">
            <v>Low Income: CARE</v>
          </cell>
          <cell r="C2712" t="str">
            <v>9/24/2019 (6pm-8pm)</v>
          </cell>
          <cell r="D2712">
            <v>12</v>
          </cell>
          <cell r="E2712">
            <v>0.53234219551086426</v>
          </cell>
          <cell r="F2712">
            <v>0.47711718082427979</v>
          </cell>
          <cell r="G2712">
            <v>4.1856594383716583E-2</v>
          </cell>
          <cell r="H2712">
            <v>83.421647331786488</v>
          </cell>
        </row>
        <row r="2713">
          <cell r="A2713" t="str">
            <v/>
          </cell>
          <cell r="B2713" t="str">
            <v>Low Income: CARE</v>
          </cell>
          <cell r="C2713" t="str">
            <v>9/24/2019 (5pm-8pm)</v>
          </cell>
          <cell r="D2713">
            <v>12</v>
          </cell>
          <cell r="E2713">
            <v>0.54234665632247925</v>
          </cell>
          <cell r="F2713">
            <v>0.56595367193222046</v>
          </cell>
          <cell r="G2713">
            <v>1.4640169218182564E-2</v>
          </cell>
          <cell r="H2713">
            <v>84.360503948847835</v>
          </cell>
        </row>
        <row r="2714">
          <cell r="A2714" t="str">
            <v/>
          </cell>
          <cell r="B2714" t="str">
            <v>Low Income: CARE</v>
          </cell>
          <cell r="C2714" t="str">
            <v>9/24/2019 (6pm-8pm)</v>
          </cell>
          <cell r="D2714">
            <v>13</v>
          </cell>
          <cell r="E2714">
            <v>0.6582798957824707</v>
          </cell>
          <cell r="F2714">
            <v>0.59066188335418701</v>
          </cell>
          <cell r="G2714">
            <v>4.9301005899906158E-2</v>
          </cell>
          <cell r="H2714">
            <v>86.492575406032401</v>
          </cell>
        </row>
        <row r="2715">
          <cell r="A2715" t="str">
            <v/>
          </cell>
          <cell r="B2715" t="str">
            <v>Low Income: CARE</v>
          </cell>
          <cell r="C2715" t="str">
            <v>9/24/2019 (5pm-8pm)</v>
          </cell>
          <cell r="D2715">
            <v>13</v>
          </cell>
          <cell r="E2715">
            <v>0.70188236236572266</v>
          </cell>
          <cell r="F2715">
            <v>0.71742987632751465</v>
          </cell>
          <cell r="G2715">
            <v>1.7186559736728668E-2</v>
          </cell>
          <cell r="H2715">
            <v>87.368377209472982</v>
          </cell>
        </row>
        <row r="2716">
          <cell r="A2716" t="str">
            <v/>
          </cell>
          <cell r="B2716" t="str">
            <v>Low Income: CARE</v>
          </cell>
          <cell r="C2716" t="str">
            <v>9/24/2019 (5pm-8pm)</v>
          </cell>
          <cell r="D2716">
            <v>14</v>
          </cell>
          <cell r="E2716">
            <v>0.92799592018127441</v>
          </cell>
          <cell r="F2716">
            <v>0.92744153738021851</v>
          </cell>
          <cell r="G2716">
            <v>1.9777217879891396E-2</v>
          </cell>
          <cell r="H2716">
            <v>88.897991726206527</v>
          </cell>
        </row>
        <row r="2717">
          <cell r="A2717" t="str">
            <v/>
          </cell>
          <cell r="B2717" t="str">
            <v>Low Income: CARE</v>
          </cell>
          <cell r="C2717" t="str">
            <v>9/24/2019 (6pm-8pm)</v>
          </cell>
          <cell r="D2717">
            <v>14</v>
          </cell>
          <cell r="E2717">
            <v>0.84791207313537598</v>
          </cell>
          <cell r="F2717">
            <v>0.80136740207672119</v>
          </cell>
          <cell r="G2717">
            <v>5.6320272386074066E-2</v>
          </cell>
          <cell r="H2717">
            <v>89.185034802784898</v>
          </cell>
        </row>
        <row r="2718">
          <cell r="A2718" t="str">
            <v/>
          </cell>
          <cell r="B2718" t="str">
            <v>Low Income: CARE</v>
          </cell>
          <cell r="C2718" t="str">
            <v>9/24/2019 (5pm-8pm)</v>
          </cell>
          <cell r="D2718">
            <v>15</v>
          </cell>
          <cell r="E2718">
            <v>1.1992896795272827</v>
          </cell>
          <cell r="F2718">
            <v>1.2126985788345337</v>
          </cell>
          <cell r="G2718">
            <v>2.203860878944397E-2</v>
          </cell>
          <cell r="H2718">
            <v>90.510872508463834</v>
          </cell>
        </row>
        <row r="2719">
          <cell r="A2719" t="str">
            <v/>
          </cell>
          <cell r="B2719" t="str">
            <v>Low Income: CARE</v>
          </cell>
          <cell r="C2719" t="str">
            <v>9/24/2019 (6pm-8pm)</v>
          </cell>
          <cell r="D2719">
            <v>15</v>
          </cell>
          <cell r="E2719">
            <v>1.1329524517059326</v>
          </cell>
          <cell r="F2719">
            <v>1.0586296319961548</v>
          </cell>
          <cell r="G2719">
            <v>6.0236375778913498E-2</v>
          </cell>
          <cell r="H2719">
            <v>90.654640371230613</v>
          </cell>
        </row>
        <row r="2720">
          <cell r="A2720" t="str">
            <v/>
          </cell>
          <cell r="B2720" t="str">
            <v>Low Income: CARE</v>
          </cell>
          <cell r="C2720" t="str">
            <v>9/24/2019 (6pm-8pm)</v>
          </cell>
          <cell r="D2720">
            <v>16</v>
          </cell>
          <cell r="E2720">
            <v>1.3979681730270386</v>
          </cell>
          <cell r="F2720">
            <v>1.457184910774231</v>
          </cell>
          <cell r="G2720">
            <v>6.0857042670249939E-2</v>
          </cell>
          <cell r="H2720">
            <v>92.130858468677289</v>
          </cell>
        </row>
        <row r="2721">
          <cell r="A2721" t="str">
            <v/>
          </cell>
          <cell r="B2721" t="str">
            <v>Low Income: CARE</v>
          </cell>
          <cell r="C2721" t="str">
            <v>9/24/2019 (5pm-8pm)</v>
          </cell>
          <cell r="D2721">
            <v>16</v>
          </cell>
          <cell r="E2721">
            <v>1.5452185869216919</v>
          </cell>
          <cell r="F2721">
            <v>1.5297900438308716</v>
          </cell>
          <cell r="G2721">
            <v>2.3414576426148415E-2</v>
          </cell>
          <cell r="H2721">
            <v>91.040770966529635</v>
          </cell>
        </row>
        <row r="2722">
          <cell r="A2722" t="str">
            <v/>
          </cell>
          <cell r="B2722" t="str">
            <v>Low Income: CARE</v>
          </cell>
          <cell r="C2722" t="str">
            <v>9/24/2019 (6pm-8pm)</v>
          </cell>
          <cell r="D2722">
            <v>17</v>
          </cell>
          <cell r="E2722">
            <v>1.7419412136077881</v>
          </cell>
          <cell r="F2722">
            <v>1.87129807472229</v>
          </cell>
          <cell r="G2722">
            <v>6.1892140656709671E-2</v>
          </cell>
          <cell r="H2722">
            <v>92.597865429233821</v>
          </cell>
        </row>
        <row r="2723">
          <cell r="A2723" t="str">
            <v/>
          </cell>
          <cell r="B2723" t="str">
            <v>Low Income: CARE</v>
          </cell>
          <cell r="C2723" t="str">
            <v>9/24/2019 (5pm-8pm)</v>
          </cell>
          <cell r="D2723">
            <v>17</v>
          </cell>
          <cell r="E2723">
            <v>1.7969321012496948</v>
          </cell>
          <cell r="F2723">
            <v>1.8004133701324463</v>
          </cell>
          <cell r="G2723">
            <v>2.4171626195311546E-2</v>
          </cell>
          <cell r="H2723">
            <v>91.744129371942392</v>
          </cell>
        </row>
        <row r="2724">
          <cell r="A2724" t="str">
            <v/>
          </cell>
          <cell r="B2724" t="str">
            <v>Low Income: CARE</v>
          </cell>
          <cell r="C2724" t="str">
            <v>9/24/2019 (6pm-8pm)</v>
          </cell>
          <cell r="D2724">
            <v>18</v>
          </cell>
          <cell r="E2724">
            <v>1.9592511653900146</v>
          </cell>
          <cell r="F2724">
            <v>2.016986608505249</v>
          </cell>
          <cell r="G2724">
            <v>6.2300834804773331E-2</v>
          </cell>
          <cell r="H2724">
            <v>91.686368909512765</v>
          </cell>
        </row>
        <row r="2725">
          <cell r="A2725" t="str">
            <v/>
          </cell>
          <cell r="B2725" t="str">
            <v>Low Income: CARE</v>
          </cell>
          <cell r="C2725" t="str">
            <v>9/24/2019 (5pm-8pm)</v>
          </cell>
          <cell r="D2725">
            <v>18</v>
          </cell>
          <cell r="E2725">
            <v>1.9534039497375488</v>
          </cell>
          <cell r="F2725">
            <v>1.3504108190536499</v>
          </cell>
          <cell r="G2725">
            <v>2.4259023368358612E-2</v>
          </cell>
          <cell r="H2725">
            <v>90.756197818724203</v>
          </cell>
        </row>
        <row r="2726">
          <cell r="A2726" t="str">
            <v/>
          </cell>
          <cell r="B2726" t="str">
            <v>Low Income: CARE</v>
          </cell>
          <cell r="C2726" t="str">
            <v>9/24/2019 (5pm-8pm)</v>
          </cell>
          <cell r="D2726">
            <v>19</v>
          </cell>
          <cell r="E2726">
            <v>1.8601996898651123</v>
          </cell>
          <cell r="F2726">
            <v>1.5645763874053955</v>
          </cell>
          <cell r="G2726">
            <v>2.325575053691864E-2</v>
          </cell>
          <cell r="H2726">
            <v>88.802954118094164</v>
          </cell>
        </row>
        <row r="2727">
          <cell r="A2727" t="str">
            <v/>
          </cell>
          <cell r="B2727" t="str">
            <v>Low Income: CARE</v>
          </cell>
          <cell r="C2727" t="str">
            <v>9/24/2019 (6pm-8pm)</v>
          </cell>
          <cell r="D2727">
            <v>19</v>
          </cell>
          <cell r="E2727">
            <v>1.9682906866073608</v>
          </cell>
          <cell r="F2727">
            <v>1.313869833946228</v>
          </cell>
          <cell r="G2727">
            <v>5.9203676879405975E-2</v>
          </cell>
          <cell r="H2727">
            <v>87.99409512761018</v>
          </cell>
        </row>
        <row r="2728">
          <cell r="A2728" t="str">
            <v/>
          </cell>
          <cell r="B2728" t="str">
            <v>Low Income: CARE</v>
          </cell>
          <cell r="C2728" t="str">
            <v>9/24/2019 (5pm-8pm)</v>
          </cell>
          <cell r="D2728">
            <v>20</v>
          </cell>
          <cell r="E2728">
            <v>1.797274112701416</v>
          </cell>
          <cell r="F2728">
            <v>1.6085631847381592</v>
          </cell>
          <cell r="G2728">
            <v>2.1715482696890831E-2</v>
          </cell>
          <cell r="H2728">
            <v>83.678540804819562</v>
          </cell>
        </row>
        <row r="2729">
          <cell r="A2729" t="str">
            <v/>
          </cell>
          <cell r="B2729" t="str">
            <v>Low Income: CARE</v>
          </cell>
          <cell r="C2729" t="str">
            <v>9/24/2019 (6pm-8pm)</v>
          </cell>
          <cell r="D2729">
            <v>20</v>
          </cell>
          <cell r="E2729">
            <v>1.9328888654708862</v>
          </cell>
          <cell r="F2729">
            <v>1.5491803884506226</v>
          </cell>
          <cell r="G2729">
            <v>5.4149631410837173E-2</v>
          </cell>
          <cell r="H2729">
            <v>84.28669373549873</v>
          </cell>
        </row>
        <row r="2730">
          <cell r="A2730" t="str">
            <v/>
          </cell>
          <cell r="B2730" t="str">
            <v>Low Income: CARE</v>
          </cell>
          <cell r="C2730" t="str">
            <v>9/24/2019 (6pm-8pm)</v>
          </cell>
          <cell r="D2730">
            <v>21</v>
          </cell>
          <cell r="E2730">
            <v>1.838451623916626</v>
          </cell>
          <cell r="F2730">
            <v>2.2813746929168701</v>
          </cell>
          <cell r="G2730">
            <v>5.4975215345621109E-2</v>
          </cell>
          <cell r="H2730">
            <v>81.37145011600937</v>
          </cell>
        </row>
        <row r="2731">
          <cell r="A2731" t="str">
            <v/>
          </cell>
          <cell r="B2731" t="str">
            <v>Low Income: CARE</v>
          </cell>
          <cell r="C2731" t="str">
            <v>9/24/2019 (5pm-8pm)</v>
          </cell>
          <cell r="D2731">
            <v>21</v>
          </cell>
          <cell r="E2731">
            <v>1.7044137716293335</v>
          </cell>
          <cell r="F2731">
            <v>2.084216833114624</v>
          </cell>
          <cell r="G2731">
            <v>2.0995421335101128E-2</v>
          </cell>
          <cell r="H2731">
            <v>77.784274163223344</v>
          </cell>
        </row>
        <row r="2732">
          <cell r="A2732" t="str">
            <v/>
          </cell>
          <cell r="B2732" t="str">
            <v>Low Income: CARE</v>
          </cell>
          <cell r="C2732" t="str">
            <v>9/24/2019 (5pm-8pm)</v>
          </cell>
          <cell r="D2732">
            <v>22</v>
          </cell>
          <cell r="E2732">
            <v>1.550217866897583</v>
          </cell>
          <cell r="F2732">
            <v>1.6440387964248657</v>
          </cell>
          <cell r="G2732">
            <v>1.8974456936120987E-2</v>
          </cell>
          <cell r="H2732">
            <v>75.704101165848115</v>
          </cell>
        </row>
        <row r="2733">
          <cell r="A2733" t="str">
            <v/>
          </cell>
          <cell r="B2733" t="str">
            <v>Low Income: CARE</v>
          </cell>
          <cell r="C2733" t="str">
            <v>9/24/2019 (6pm-8pm)</v>
          </cell>
          <cell r="D2733">
            <v>22</v>
          </cell>
          <cell r="E2733">
            <v>1.6265730857849121</v>
          </cell>
          <cell r="F2733">
            <v>1.7324025630950928</v>
          </cell>
          <cell r="G2733">
            <v>4.9796242266893387E-2</v>
          </cell>
          <cell r="H2733">
            <v>78.483259860789246</v>
          </cell>
        </row>
        <row r="2734">
          <cell r="A2734" t="str">
            <v/>
          </cell>
          <cell r="B2734" t="str">
            <v>Low Income: CARE</v>
          </cell>
          <cell r="C2734" t="str">
            <v>9/24/2019 (5pm-8pm)</v>
          </cell>
          <cell r="D2734">
            <v>23</v>
          </cell>
          <cell r="E2734">
            <v>1.3338649272918701</v>
          </cell>
          <cell r="F2734">
            <v>1.3552242517471313</v>
          </cell>
          <cell r="G2734">
            <v>1.7525177448987961E-2</v>
          </cell>
          <cell r="H2734">
            <v>74.308159082355232</v>
          </cell>
        </row>
        <row r="2735">
          <cell r="A2735" t="str">
            <v/>
          </cell>
          <cell r="B2735" t="str">
            <v>Low Income: CARE</v>
          </cell>
          <cell r="C2735" t="str">
            <v>9/24/2019 (6pm-8pm)</v>
          </cell>
          <cell r="D2735">
            <v>23</v>
          </cell>
          <cell r="E2735">
            <v>1.34618079662323</v>
          </cell>
          <cell r="F2735">
            <v>1.3936926126480103</v>
          </cell>
          <cell r="G2735">
            <v>4.6310689300298691E-2</v>
          </cell>
          <cell r="H2735">
            <v>74.706438515081587</v>
          </cell>
        </row>
        <row r="2736">
          <cell r="A2736" t="str">
            <v/>
          </cell>
          <cell r="B2736" t="str">
            <v>Low Income: CARE</v>
          </cell>
          <cell r="C2736" t="str">
            <v>9/24/2019 (6pm-8pm)</v>
          </cell>
          <cell r="D2736">
            <v>24</v>
          </cell>
          <cell r="E2736">
            <v>1.0762217044830322</v>
          </cell>
          <cell r="F2736">
            <v>1.1227904558181763</v>
          </cell>
          <cell r="G2736">
            <v>4.4129353016614914E-2</v>
          </cell>
          <cell r="H2736">
            <v>72.764930394430849</v>
          </cell>
        </row>
        <row r="2737">
          <cell r="A2737" t="str">
            <v/>
          </cell>
          <cell r="B2737" t="str">
            <v>Low Income: CARE</v>
          </cell>
          <cell r="C2737" t="str">
            <v>9/24/2019 (5pm-8pm)</v>
          </cell>
          <cell r="D2737">
            <v>24</v>
          </cell>
          <cell r="E2737">
            <v>1.0829950571060181</v>
          </cell>
          <cell r="F2737">
            <v>1.0870554447174072</v>
          </cell>
          <cell r="G2737">
            <v>1.564328558743E-2</v>
          </cell>
          <cell r="H2737">
            <v>73.28443587814273</v>
          </cell>
        </row>
        <row r="2738">
          <cell r="A2738" t="str">
            <v/>
          </cell>
          <cell r="B2738" t="str">
            <v>Low Income: CARE</v>
          </cell>
          <cell r="C2738" t="str">
            <v>9/25/2019 (6pm-7pm)</v>
          </cell>
          <cell r="D2738">
            <v>1</v>
          </cell>
          <cell r="E2738">
            <v>0.81528693437576294</v>
          </cell>
          <cell r="F2738">
            <v>0.83875805139541626</v>
          </cell>
          <cell r="G2738">
            <v>2.3087883368134499E-2</v>
          </cell>
          <cell r="H2738">
            <v>70.104863138686483</v>
          </cell>
        </row>
        <row r="2739">
          <cell r="A2739" t="str">
            <v/>
          </cell>
          <cell r="B2739" t="str">
            <v>Low Income: CARE</v>
          </cell>
          <cell r="C2739" t="str">
            <v>9/25/2019 (6pm-8pm)</v>
          </cell>
          <cell r="D2739">
            <v>1</v>
          </cell>
          <cell r="E2739">
            <v>0.93673413991928101</v>
          </cell>
          <cell r="F2739">
            <v>0.94328320026397705</v>
          </cell>
          <cell r="G2739">
            <v>1.6437379643321037E-2</v>
          </cell>
          <cell r="H2739">
            <v>72.803555667004304</v>
          </cell>
        </row>
        <row r="2740">
          <cell r="A2740" t="str">
            <v/>
          </cell>
          <cell r="B2740" t="str">
            <v>Low Income: CARE</v>
          </cell>
          <cell r="C2740" t="str">
            <v>9/25/2019 (6pm-7pm)</v>
          </cell>
          <cell r="D2740">
            <v>2</v>
          </cell>
          <cell r="E2740">
            <v>0.6936686635017395</v>
          </cell>
          <cell r="F2740">
            <v>0.71988004446029663</v>
          </cell>
          <cell r="G2740">
            <v>2.0865455269813538E-2</v>
          </cell>
          <cell r="H2740">
            <v>69.26841697080323</v>
          </cell>
        </row>
        <row r="2741">
          <cell r="A2741" t="str">
            <v/>
          </cell>
          <cell r="B2741" t="str">
            <v>Low Income: CARE</v>
          </cell>
          <cell r="C2741" t="str">
            <v>9/25/2019 (6pm-8pm)</v>
          </cell>
          <cell r="D2741">
            <v>2</v>
          </cell>
          <cell r="E2741">
            <v>0.79620820283889771</v>
          </cell>
          <cell r="F2741">
            <v>0.78634971380233765</v>
          </cell>
          <cell r="G2741">
            <v>1.4551023952662945E-2</v>
          </cell>
          <cell r="H2741">
            <v>71.157199097294324</v>
          </cell>
        </row>
        <row r="2742">
          <cell r="A2742" t="str">
            <v/>
          </cell>
          <cell r="B2742" t="str">
            <v>Low Income: CARE</v>
          </cell>
          <cell r="C2742" t="str">
            <v>9/25/2019 (6pm-7pm)</v>
          </cell>
          <cell r="D2742">
            <v>3</v>
          </cell>
          <cell r="E2742">
            <v>0.61256474256515503</v>
          </cell>
          <cell r="F2742">
            <v>0.64013367891311646</v>
          </cell>
          <cell r="G2742">
            <v>1.9134411588311195E-2</v>
          </cell>
          <cell r="H2742">
            <v>68.153864051095638</v>
          </cell>
        </row>
        <row r="2743">
          <cell r="A2743" t="str">
            <v/>
          </cell>
          <cell r="B2743" t="str">
            <v>Low Income: CARE</v>
          </cell>
          <cell r="C2743" t="str">
            <v>9/25/2019 (6pm-8pm)</v>
          </cell>
          <cell r="D2743">
            <v>3</v>
          </cell>
          <cell r="E2743">
            <v>0.71189934015274048</v>
          </cell>
          <cell r="F2743">
            <v>0.67814159393310547</v>
          </cell>
          <cell r="G2743">
            <v>1.2787868268787861E-2</v>
          </cell>
          <cell r="H2743">
            <v>69.45695586760354</v>
          </cell>
        </row>
        <row r="2744">
          <cell r="A2744" t="str">
            <v/>
          </cell>
          <cell r="B2744" t="str">
            <v>Low Income: CARE</v>
          </cell>
          <cell r="C2744" t="str">
            <v>9/25/2019 (6pm-8pm)</v>
          </cell>
          <cell r="D2744">
            <v>4</v>
          </cell>
          <cell r="E2744">
            <v>0.64452242851257324</v>
          </cell>
          <cell r="F2744">
            <v>0.62204444408416748</v>
          </cell>
          <cell r="G2744">
            <v>1.1682790704071522E-2</v>
          </cell>
          <cell r="H2744">
            <v>68.447723169507128</v>
          </cell>
        </row>
        <row r="2745">
          <cell r="A2745" t="str">
            <v/>
          </cell>
          <cell r="B2745" t="str">
            <v>Low Income: CARE</v>
          </cell>
          <cell r="C2745" t="str">
            <v>9/25/2019 (6pm-7pm)</v>
          </cell>
          <cell r="D2745">
            <v>4</v>
          </cell>
          <cell r="E2745">
            <v>0.5691230297088623</v>
          </cell>
          <cell r="F2745">
            <v>0.58766120672225952</v>
          </cell>
          <cell r="G2745">
            <v>1.6988558694720268E-2</v>
          </cell>
          <cell r="H2745">
            <v>67.253626824817715</v>
          </cell>
        </row>
        <row r="2746">
          <cell r="A2746" t="str">
            <v/>
          </cell>
          <cell r="B2746" t="str">
            <v>Low Income: CARE</v>
          </cell>
          <cell r="C2746" t="str">
            <v>9/25/2019 (6pm-8pm)</v>
          </cell>
          <cell r="D2746">
            <v>5</v>
          </cell>
          <cell r="E2746">
            <v>0.60709542036056519</v>
          </cell>
          <cell r="F2746">
            <v>0.58572030067443848</v>
          </cell>
          <cell r="G2746">
            <v>1.0065649636089802E-2</v>
          </cell>
          <cell r="H2746">
            <v>67.094195085257851</v>
          </cell>
        </row>
        <row r="2747">
          <cell r="A2747" t="str">
            <v/>
          </cell>
          <cell r="B2747" t="str">
            <v>Low Income: CARE</v>
          </cell>
          <cell r="C2747" t="str">
            <v>9/25/2019 (6pm-7pm)</v>
          </cell>
          <cell r="D2747">
            <v>5</v>
          </cell>
          <cell r="E2747">
            <v>0.55556970834732056</v>
          </cell>
          <cell r="F2747">
            <v>0.56063246726989746</v>
          </cell>
          <cell r="G2747">
            <v>1.5200289897620678E-2</v>
          </cell>
          <cell r="H2747">
            <v>66.428754562042116</v>
          </cell>
        </row>
        <row r="2748">
          <cell r="A2748" t="str">
            <v/>
          </cell>
          <cell r="B2748" t="str">
            <v>Low Income: CARE</v>
          </cell>
          <cell r="C2748" t="str">
            <v>9/25/2019 (6pm-8pm)</v>
          </cell>
          <cell r="D2748">
            <v>6</v>
          </cell>
          <cell r="E2748">
            <v>0.61041951179504395</v>
          </cell>
          <cell r="F2748">
            <v>0.59924548864364624</v>
          </cell>
          <cell r="G2748">
            <v>9.6455924212932587E-3</v>
          </cell>
          <cell r="H2748">
            <v>66.506421765297844</v>
          </cell>
        </row>
        <row r="2749">
          <cell r="A2749" t="str">
            <v/>
          </cell>
          <cell r="B2749" t="str">
            <v>Low Income: CARE</v>
          </cell>
          <cell r="C2749" t="str">
            <v>9/25/2019 (6pm-7pm)</v>
          </cell>
          <cell r="D2749">
            <v>6</v>
          </cell>
          <cell r="E2749">
            <v>0.56506496667861938</v>
          </cell>
          <cell r="F2749">
            <v>0.57091516256332397</v>
          </cell>
          <cell r="G2749">
            <v>1.433802954852581E-2</v>
          </cell>
          <cell r="H2749">
            <v>66.036446167882431</v>
          </cell>
        </row>
        <row r="2750">
          <cell r="A2750" t="str">
            <v/>
          </cell>
          <cell r="B2750" t="str">
            <v>Low Income: CARE</v>
          </cell>
          <cell r="C2750" t="str">
            <v>9/25/2019 (6pm-8pm)</v>
          </cell>
          <cell r="D2750">
            <v>7</v>
          </cell>
          <cell r="E2750">
            <v>0.63750100135803223</v>
          </cell>
          <cell r="F2750">
            <v>0.65248453617095947</v>
          </cell>
          <cell r="G2750">
            <v>9.4703733921051025E-3</v>
          </cell>
          <cell r="H2750">
            <v>65.70313691073288</v>
          </cell>
        </row>
        <row r="2751">
          <cell r="A2751" t="str">
            <v/>
          </cell>
          <cell r="B2751" t="str">
            <v>Low Income: CARE</v>
          </cell>
          <cell r="C2751" t="str">
            <v>9/25/2019 (6pm-7pm)</v>
          </cell>
          <cell r="D2751">
            <v>7</v>
          </cell>
          <cell r="E2751">
            <v>0.63209956884384155</v>
          </cell>
          <cell r="F2751">
            <v>0.60883700847625732</v>
          </cell>
          <cell r="G2751">
            <v>1.4070960693061352E-2</v>
          </cell>
          <cell r="H2751">
            <v>65.926195255474056</v>
          </cell>
        </row>
        <row r="2752">
          <cell r="A2752" t="str">
            <v/>
          </cell>
          <cell r="B2752" t="str">
            <v>Low Income: CARE</v>
          </cell>
          <cell r="C2752" t="str">
            <v>9/25/2019 (6pm-8pm)</v>
          </cell>
          <cell r="D2752">
            <v>8</v>
          </cell>
          <cell r="E2752">
            <v>0.62981772422790527</v>
          </cell>
          <cell r="F2752">
            <v>0.63956141471862793</v>
          </cell>
          <cell r="G2752">
            <v>1.0446374304592609E-2</v>
          </cell>
          <cell r="H2752">
            <v>68.137158976930749</v>
          </cell>
        </row>
        <row r="2753">
          <cell r="A2753" t="str">
            <v/>
          </cell>
          <cell r="B2753" t="str">
            <v>Low Income: CARE</v>
          </cell>
          <cell r="C2753" t="str">
            <v>9/25/2019 (6pm-7pm)</v>
          </cell>
          <cell r="D2753">
            <v>8</v>
          </cell>
          <cell r="E2753">
            <v>0.63253647089004517</v>
          </cell>
          <cell r="F2753">
            <v>0.62997543811798096</v>
          </cell>
          <cell r="G2753">
            <v>1.4647889882326126E-2</v>
          </cell>
          <cell r="H2753">
            <v>67.069799270072551</v>
          </cell>
        </row>
        <row r="2754">
          <cell r="A2754" t="str">
            <v/>
          </cell>
          <cell r="B2754" t="str">
            <v>Low Income: CARE</v>
          </cell>
          <cell r="C2754" t="str">
            <v>9/25/2019 (6pm-8pm)</v>
          </cell>
          <cell r="D2754">
            <v>9</v>
          </cell>
          <cell r="E2754">
            <v>0.55584251880645752</v>
          </cell>
          <cell r="F2754">
            <v>0.60090434551239014</v>
          </cell>
          <cell r="G2754">
            <v>1.2510525994002819E-2</v>
          </cell>
          <cell r="H2754">
            <v>71.55250501504311</v>
          </cell>
        </row>
        <row r="2755">
          <cell r="A2755" t="str">
            <v/>
          </cell>
          <cell r="B2755" t="str">
            <v>Low Income: CARE</v>
          </cell>
          <cell r="C2755" t="str">
            <v>9/25/2019 (6pm-7pm)</v>
          </cell>
          <cell r="D2755">
            <v>9</v>
          </cell>
          <cell r="E2755">
            <v>0.5656316876411438</v>
          </cell>
          <cell r="F2755">
            <v>0.53897577524185181</v>
          </cell>
          <cell r="G2755">
            <v>1.5883123502135277E-2</v>
          </cell>
          <cell r="H2755">
            <v>69.960652372262629</v>
          </cell>
        </row>
        <row r="2756">
          <cell r="A2756" t="str">
            <v/>
          </cell>
          <cell r="B2756" t="str">
            <v>Low Income: CARE</v>
          </cell>
          <cell r="C2756" t="str">
            <v>9/25/2019 (6pm-8pm)</v>
          </cell>
          <cell r="D2756">
            <v>10</v>
          </cell>
          <cell r="E2756">
            <v>0.55424797534942627</v>
          </cell>
          <cell r="F2756">
            <v>0.58469098806381226</v>
          </cell>
          <cell r="G2756">
            <v>1.4938276261091232E-2</v>
          </cell>
          <cell r="H2756">
            <v>75.430348545638225</v>
          </cell>
        </row>
        <row r="2757">
          <cell r="A2757" t="str">
            <v/>
          </cell>
          <cell r="B2757" t="str">
            <v>Low Income: CARE</v>
          </cell>
          <cell r="C2757" t="str">
            <v>9/25/2019 (6pm-7pm)</v>
          </cell>
          <cell r="D2757">
            <v>10</v>
          </cell>
          <cell r="E2757">
            <v>0.51852303743362427</v>
          </cell>
          <cell r="F2757">
            <v>0.51277285814285278</v>
          </cell>
          <cell r="G2757">
            <v>1.7942566424608231E-2</v>
          </cell>
          <cell r="H2757">
            <v>74.452769160585802</v>
          </cell>
        </row>
        <row r="2758">
          <cell r="A2758" t="str">
            <v/>
          </cell>
          <cell r="B2758" t="str">
            <v>Low Income: CARE</v>
          </cell>
          <cell r="C2758" t="str">
            <v>9/25/2019 (6pm-8pm)</v>
          </cell>
          <cell r="D2758">
            <v>11</v>
          </cell>
          <cell r="E2758">
            <v>0.57864457368850708</v>
          </cell>
          <cell r="F2758">
            <v>0.5940251350402832</v>
          </cell>
          <cell r="G2758">
            <v>1.7211876809597015E-2</v>
          </cell>
          <cell r="H2758">
            <v>81.425917753261231</v>
          </cell>
        </row>
        <row r="2759">
          <cell r="A2759" t="str">
            <v/>
          </cell>
          <cell r="B2759" t="str">
            <v>Low Income: CARE</v>
          </cell>
          <cell r="C2759" t="str">
            <v>9/25/2019 (6pm-7pm)</v>
          </cell>
          <cell r="D2759">
            <v>11</v>
          </cell>
          <cell r="E2759">
            <v>0.55387508869171143</v>
          </cell>
          <cell r="F2759">
            <v>0.51768970489501953</v>
          </cell>
          <cell r="G2759">
            <v>2.0982058718800545E-2</v>
          </cell>
          <cell r="H2759">
            <v>78.91081204379762</v>
          </cell>
        </row>
        <row r="2760">
          <cell r="A2760" t="str">
            <v/>
          </cell>
          <cell r="B2760" t="str">
            <v>Low Income: CARE</v>
          </cell>
          <cell r="C2760" t="str">
            <v>9/25/2019 (6pm-8pm)</v>
          </cell>
          <cell r="D2760">
            <v>12</v>
          </cell>
          <cell r="E2760">
            <v>0.66983336210250854</v>
          </cell>
          <cell r="F2760">
            <v>0.69456875324249268</v>
          </cell>
          <cell r="G2760">
            <v>2.0441917702555656E-2</v>
          </cell>
          <cell r="H2760">
            <v>85.090925275825512</v>
          </cell>
        </row>
        <row r="2761">
          <cell r="A2761" t="str">
            <v/>
          </cell>
          <cell r="B2761" t="str">
            <v>Low Income: CARE</v>
          </cell>
          <cell r="C2761" t="str">
            <v>9/25/2019 (6pm-7pm)</v>
          </cell>
          <cell r="D2761">
            <v>12</v>
          </cell>
          <cell r="E2761">
            <v>0.64872688055038452</v>
          </cell>
          <cell r="F2761">
            <v>0.59888499975204468</v>
          </cell>
          <cell r="G2761">
            <v>2.4535888805985451E-2</v>
          </cell>
          <cell r="H2761">
            <v>82.35031934306754</v>
          </cell>
        </row>
        <row r="2762">
          <cell r="A2762" t="str">
            <v/>
          </cell>
          <cell r="B2762" t="str">
            <v>Low Income: CARE</v>
          </cell>
          <cell r="C2762" t="str">
            <v>9/25/2019 (6pm-7pm)</v>
          </cell>
          <cell r="D2762">
            <v>13</v>
          </cell>
          <cell r="E2762">
            <v>0.78600722551345825</v>
          </cell>
          <cell r="F2762">
            <v>0.76180535554885864</v>
          </cell>
          <cell r="G2762">
            <v>2.7794701978564262E-2</v>
          </cell>
          <cell r="H2762">
            <v>83.677098540147497</v>
          </cell>
        </row>
        <row r="2763">
          <cell r="A2763" t="str">
            <v/>
          </cell>
          <cell r="B2763" t="str">
            <v>Low Income: CARE</v>
          </cell>
          <cell r="C2763" t="str">
            <v>9/25/2019 (6pm-8pm)</v>
          </cell>
          <cell r="D2763">
            <v>13</v>
          </cell>
          <cell r="E2763">
            <v>0.81372517347335815</v>
          </cell>
          <cell r="F2763">
            <v>0.80341267585754395</v>
          </cell>
          <cell r="G2763">
            <v>2.3061618208885193E-2</v>
          </cell>
          <cell r="H2763">
            <v>87.989099799396442</v>
          </cell>
        </row>
        <row r="2764">
          <cell r="A2764" t="str">
            <v/>
          </cell>
          <cell r="B2764" t="str">
            <v>Low Income: CARE</v>
          </cell>
          <cell r="C2764" t="str">
            <v>9/25/2019 (6pm-7pm)</v>
          </cell>
          <cell r="D2764">
            <v>14</v>
          </cell>
          <cell r="E2764">
            <v>0.9458051323890686</v>
          </cell>
          <cell r="F2764">
            <v>0.94460374116897583</v>
          </cell>
          <cell r="G2764">
            <v>3.0700592324137688E-2</v>
          </cell>
          <cell r="H2764">
            <v>83.438868613140301</v>
          </cell>
        </row>
        <row r="2765">
          <cell r="A2765" t="str">
            <v/>
          </cell>
          <cell r="B2765" t="str">
            <v>Low Income: CARE</v>
          </cell>
          <cell r="C2765" t="str">
            <v>9/25/2019 (6pm-8pm)</v>
          </cell>
          <cell r="D2765">
            <v>14</v>
          </cell>
          <cell r="E2765">
            <v>1.0647505521774292</v>
          </cell>
          <cell r="F2765">
            <v>1.0457890033721924</v>
          </cell>
          <cell r="G2765">
            <v>2.582932636141777E-2</v>
          </cell>
          <cell r="H2765">
            <v>90.245697091273001</v>
          </cell>
        </row>
        <row r="2766">
          <cell r="A2766" t="str">
            <v/>
          </cell>
          <cell r="B2766" t="str">
            <v>Low Income: CARE</v>
          </cell>
          <cell r="C2766" t="str">
            <v>9/25/2019 (6pm-7pm)</v>
          </cell>
          <cell r="D2766">
            <v>15</v>
          </cell>
          <cell r="E2766">
            <v>1.1336274147033691</v>
          </cell>
          <cell r="F2766">
            <v>1.1705647706985474</v>
          </cell>
          <cell r="G2766">
            <v>3.2866224646568298E-2</v>
          </cell>
          <cell r="H2766">
            <v>83.915510948904938</v>
          </cell>
        </row>
        <row r="2767">
          <cell r="A2767" t="str">
            <v/>
          </cell>
          <cell r="B2767" t="str">
            <v>Low Income: CARE</v>
          </cell>
          <cell r="C2767" t="str">
            <v>9/25/2019 (6pm-8pm)</v>
          </cell>
          <cell r="D2767">
            <v>15</v>
          </cell>
          <cell r="E2767">
            <v>1.3059617280960083</v>
          </cell>
          <cell r="F2767">
            <v>1.3228211402893066</v>
          </cell>
          <cell r="G2767">
            <v>2.7865860611200333E-2</v>
          </cell>
          <cell r="H2767">
            <v>90.542728184554619</v>
          </cell>
        </row>
        <row r="2768">
          <cell r="A2768" t="str">
            <v/>
          </cell>
          <cell r="B2768" t="str">
            <v>Low Income: CARE</v>
          </cell>
          <cell r="C2768" t="str">
            <v>9/25/2019 (6pm-7pm)</v>
          </cell>
          <cell r="D2768">
            <v>16</v>
          </cell>
          <cell r="E2768">
            <v>1.3596038818359375</v>
          </cell>
          <cell r="F2768">
            <v>1.3679603338241577</v>
          </cell>
          <cell r="G2768">
            <v>3.3632282167673111E-2</v>
          </cell>
          <cell r="H2768">
            <v>84.239406934308107</v>
          </cell>
        </row>
        <row r="2769">
          <cell r="A2769" t="str">
            <v/>
          </cell>
          <cell r="B2769" t="str">
            <v>Low Income: CARE</v>
          </cell>
          <cell r="C2769" t="str">
            <v>9/25/2019 (6pm-8pm)</v>
          </cell>
          <cell r="D2769">
            <v>16</v>
          </cell>
          <cell r="E2769">
            <v>1.6001973152160645</v>
          </cell>
          <cell r="F2769">
            <v>1.6032224893569946</v>
          </cell>
          <cell r="G2769">
            <v>2.8815194964408875E-2</v>
          </cell>
          <cell r="H2769">
            <v>89.617108826481257</v>
          </cell>
        </row>
        <row r="2770">
          <cell r="A2770" t="str">
            <v/>
          </cell>
          <cell r="B2770" t="str">
            <v>Low Income: CARE</v>
          </cell>
          <cell r="C2770" t="str">
            <v>9/25/2019 (6pm-7pm)</v>
          </cell>
          <cell r="D2770">
            <v>17</v>
          </cell>
          <cell r="E2770">
            <v>1.5325061082839966</v>
          </cell>
          <cell r="F2770">
            <v>1.5400568246841431</v>
          </cell>
          <cell r="G2770">
            <v>3.4112419933080673E-2</v>
          </cell>
          <cell r="H2770">
            <v>83.996788321170456</v>
          </cell>
        </row>
        <row r="2771">
          <cell r="A2771" t="str">
            <v/>
          </cell>
          <cell r="B2771" t="str">
            <v>Low Income: CARE</v>
          </cell>
          <cell r="C2771" t="str">
            <v>9/25/2019 (6pm-8pm)</v>
          </cell>
          <cell r="D2771">
            <v>17</v>
          </cell>
          <cell r="E2771">
            <v>1.7160097360610962</v>
          </cell>
          <cell r="F2771">
            <v>1.7761114835739136</v>
          </cell>
          <cell r="G2771">
            <v>2.9326958581805229E-2</v>
          </cell>
          <cell r="H2771">
            <v>87.54419759278052</v>
          </cell>
        </row>
        <row r="2772">
          <cell r="A2772" t="str">
            <v/>
          </cell>
          <cell r="B2772" t="str">
            <v>Low Income: CARE</v>
          </cell>
          <cell r="C2772" t="str">
            <v>9/25/2019 (6pm-8pm)</v>
          </cell>
          <cell r="D2772">
            <v>18</v>
          </cell>
          <cell r="E2772">
            <v>1.7530717849731445</v>
          </cell>
          <cell r="F2772">
            <v>1.7756855487823486</v>
          </cell>
          <cell r="G2772">
            <v>2.9310321435332298E-2</v>
          </cell>
          <cell r="H2772">
            <v>83.352986459375842</v>
          </cell>
        </row>
        <row r="2773">
          <cell r="A2773" t="str">
            <v/>
          </cell>
          <cell r="B2773" t="str">
            <v>Low Income: CARE</v>
          </cell>
          <cell r="C2773" t="str">
            <v>9/25/2019 (6pm-7pm)</v>
          </cell>
          <cell r="D2773">
            <v>18</v>
          </cell>
          <cell r="E2773">
            <v>1.6180834770202637</v>
          </cell>
          <cell r="F2773">
            <v>1.6404340267181396</v>
          </cell>
          <cell r="G2773">
            <v>3.3957749605178833E-2</v>
          </cell>
          <cell r="H2773">
            <v>81.121961678833017</v>
          </cell>
        </row>
        <row r="2774">
          <cell r="A2774" t="str">
            <v/>
          </cell>
          <cell r="B2774" t="str">
            <v>Low Income: CARE</v>
          </cell>
          <cell r="C2774" t="str">
            <v>9/25/2019 (6pm-8pm)</v>
          </cell>
          <cell r="D2774">
            <v>19</v>
          </cell>
          <cell r="E2774">
            <v>1.6913300752639771</v>
          </cell>
          <cell r="F2774">
            <v>1.2878931760787964</v>
          </cell>
          <cell r="G2774">
            <v>2.8274616226553917E-2</v>
          </cell>
          <cell r="H2774">
            <v>78.825353560680242</v>
          </cell>
        </row>
        <row r="2775">
          <cell r="A2775" t="str">
            <v/>
          </cell>
          <cell r="B2775" t="str">
            <v>Low Income: CARE</v>
          </cell>
          <cell r="C2775" t="str">
            <v>9/25/2019 (6pm-7pm)</v>
          </cell>
          <cell r="D2775">
            <v>19</v>
          </cell>
          <cell r="E2775">
            <v>1.540770411491394</v>
          </cell>
          <cell r="F2775">
            <v>1.0904179811477661</v>
          </cell>
          <cell r="G2775">
            <v>3.2688908278942108E-2</v>
          </cell>
          <cell r="H2775">
            <v>78.808613138684009</v>
          </cell>
        </row>
        <row r="2776">
          <cell r="A2776" t="str">
            <v/>
          </cell>
          <cell r="B2776" t="str">
            <v>Low Income: CARE</v>
          </cell>
          <cell r="C2776" t="str">
            <v>9/25/2019 (6pm-8pm)</v>
          </cell>
          <cell r="D2776">
            <v>20</v>
          </cell>
          <cell r="E2776">
            <v>1.6449395418167114</v>
          </cell>
          <cell r="F2776">
            <v>1.4097431898117065</v>
          </cell>
          <cell r="G2776">
            <v>2.6424946263432503E-2</v>
          </cell>
          <cell r="H2776">
            <v>74.647294383149884</v>
          </cell>
        </row>
        <row r="2777">
          <cell r="A2777" t="str">
            <v/>
          </cell>
          <cell r="B2777" t="str">
            <v>Low Income: CARE</v>
          </cell>
          <cell r="C2777" t="str">
            <v>9/25/2019 (6pm-7pm)</v>
          </cell>
          <cell r="D2777">
            <v>20</v>
          </cell>
          <cell r="E2777">
            <v>1.5176699161529541</v>
          </cell>
          <cell r="F2777">
            <v>1.8358992338180542</v>
          </cell>
          <cell r="G2777">
            <v>3.1399760395288467E-2</v>
          </cell>
          <cell r="H2777">
            <v>75.865118613139771</v>
          </cell>
        </row>
        <row r="2778">
          <cell r="A2778" t="str">
            <v/>
          </cell>
          <cell r="B2778" t="str">
            <v>Low Income: CARE</v>
          </cell>
          <cell r="C2778" t="str">
            <v>9/25/2019 (6pm-8pm)</v>
          </cell>
          <cell r="D2778">
            <v>21</v>
          </cell>
          <cell r="E2778">
            <v>1.5535151958465576</v>
          </cell>
          <cell r="F2778">
            <v>1.882818341255188</v>
          </cell>
          <cell r="G2778">
            <v>2.4808963760733604E-2</v>
          </cell>
          <cell r="H2778">
            <v>71.399438314944163</v>
          </cell>
        </row>
        <row r="2779">
          <cell r="A2779" t="str">
            <v/>
          </cell>
          <cell r="B2779" t="str">
            <v>Low Income: CARE</v>
          </cell>
          <cell r="C2779" t="str">
            <v>9/25/2019 (6pm-7pm)</v>
          </cell>
          <cell r="D2779">
            <v>21</v>
          </cell>
          <cell r="E2779">
            <v>1.457322359085083</v>
          </cell>
          <cell r="F2779">
            <v>1.5729653835296631</v>
          </cell>
          <cell r="G2779">
            <v>2.8860921040177345E-2</v>
          </cell>
          <cell r="H2779">
            <v>74.508772810219838</v>
          </cell>
        </row>
        <row r="2780">
          <cell r="A2780" t="str">
            <v/>
          </cell>
          <cell r="B2780" t="str">
            <v>Low Income: CARE</v>
          </cell>
          <cell r="C2780" t="str">
            <v>9/25/2019 (6pm-7pm)</v>
          </cell>
          <cell r="D2780">
            <v>22</v>
          </cell>
          <cell r="E2780">
            <v>1.3188208341598511</v>
          </cell>
          <cell r="F2780">
            <v>1.4261370897293091</v>
          </cell>
          <cell r="G2780">
            <v>2.7843436226248741E-2</v>
          </cell>
          <cell r="H2780">
            <v>73.65065693430941</v>
          </cell>
        </row>
        <row r="2781">
          <cell r="A2781" t="str">
            <v/>
          </cell>
          <cell r="B2781" t="str">
            <v>Low Income: CARE</v>
          </cell>
          <cell r="C2781" t="str">
            <v>9/25/2019 (6pm-8pm)</v>
          </cell>
          <cell r="D2781">
            <v>22</v>
          </cell>
          <cell r="E2781">
            <v>1.4261277914047241</v>
          </cell>
          <cell r="F2781">
            <v>1.4733458757400513</v>
          </cell>
          <cell r="G2781">
            <v>2.2608615458011627E-2</v>
          </cell>
          <cell r="H2781">
            <v>69.507001003007346</v>
          </cell>
        </row>
        <row r="2782">
          <cell r="A2782" t="str">
            <v/>
          </cell>
          <cell r="B2782" t="str">
            <v>Low Income: CARE</v>
          </cell>
          <cell r="C2782" t="str">
            <v>9/25/2019 (6pm-7pm)</v>
          </cell>
          <cell r="D2782">
            <v>23</v>
          </cell>
          <cell r="E2782">
            <v>1.1723501682281494</v>
          </cell>
          <cell r="F2782">
            <v>1.2341604232788086</v>
          </cell>
          <cell r="G2782">
            <v>2.6491837576031685E-2</v>
          </cell>
          <cell r="H2782">
            <v>72.918321167885807</v>
          </cell>
        </row>
        <row r="2783">
          <cell r="A2783" t="str">
            <v/>
          </cell>
          <cell r="B2783" t="str">
            <v>Low Income: CARE</v>
          </cell>
          <cell r="C2783" t="str">
            <v>9/25/2019 (6pm-8pm)</v>
          </cell>
          <cell r="D2783">
            <v>23</v>
          </cell>
          <cell r="E2783">
            <v>1.2364577054977417</v>
          </cell>
          <cell r="F2783">
            <v>1.2175407409667969</v>
          </cell>
          <cell r="G2783">
            <v>2.0784361287951469E-2</v>
          </cell>
          <cell r="H2783">
            <v>68.757803410228234</v>
          </cell>
        </row>
        <row r="2784">
          <cell r="A2784" t="str">
            <v/>
          </cell>
          <cell r="B2784" t="str">
            <v>Low Income: CARE</v>
          </cell>
          <cell r="C2784" t="str">
            <v>9/25/2019 (6pm-8pm)</v>
          </cell>
          <cell r="D2784">
            <v>24</v>
          </cell>
          <cell r="E2784">
            <v>1.03116774559021</v>
          </cell>
          <cell r="F2784">
            <v>1.0047981739044189</v>
          </cell>
          <cell r="G2784">
            <v>1.8338482826948166E-2</v>
          </cell>
          <cell r="H2784">
            <v>68.24358074222792</v>
          </cell>
        </row>
        <row r="2785">
          <cell r="A2785" t="str">
            <v/>
          </cell>
          <cell r="B2785" t="str">
            <v>Low Income: CARE</v>
          </cell>
          <cell r="C2785" t="str">
            <v>9/25/2019 (6pm-7pm)</v>
          </cell>
          <cell r="D2785">
            <v>24</v>
          </cell>
          <cell r="E2785">
            <v>0.98957902193069458</v>
          </cell>
          <cell r="F2785">
            <v>1.0219537019729614</v>
          </cell>
          <cell r="G2785">
            <v>2.5082869455218315E-2</v>
          </cell>
          <cell r="H2785">
            <v>71.530903284668781</v>
          </cell>
        </row>
        <row r="2786">
          <cell r="A2786" t="str">
            <v/>
          </cell>
          <cell r="B2786" t="str">
            <v>Low Income: CARE</v>
          </cell>
          <cell r="C2786" t="str">
            <v>10/16/2019</v>
          </cell>
          <cell r="D2786">
            <v>1</v>
          </cell>
          <cell r="E2786">
            <v>0.61781507730484009</v>
          </cell>
          <cell r="F2786">
            <v>0.63805234432220459</v>
          </cell>
          <cell r="G2786">
            <v>9.7404886037111282E-3</v>
          </cell>
          <cell r="H2786">
            <v>65.225050863877215</v>
          </cell>
        </row>
        <row r="2787">
          <cell r="A2787" t="str">
            <v/>
          </cell>
          <cell r="B2787" t="str">
            <v>Low Income: CARE</v>
          </cell>
          <cell r="C2787" t="str">
            <v>10/16/2019</v>
          </cell>
          <cell r="D2787">
            <v>2</v>
          </cell>
          <cell r="E2787">
            <v>0.54511010646820068</v>
          </cell>
          <cell r="F2787">
            <v>0.56320315599441528</v>
          </cell>
          <cell r="G2787">
            <v>8.2056829705834389E-3</v>
          </cell>
          <cell r="H2787">
            <v>64.173240755689349</v>
          </cell>
        </row>
        <row r="2788">
          <cell r="A2788" t="str">
            <v/>
          </cell>
          <cell r="B2788" t="str">
            <v>Low Income: CARE</v>
          </cell>
          <cell r="C2788" t="str">
            <v>10/16/2019</v>
          </cell>
          <cell r="D2788">
            <v>3</v>
          </cell>
          <cell r="E2788">
            <v>0.50417029857635498</v>
          </cell>
          <cell r="F2788">
            <v>0.51173847913742065</v>
          </cell>
          <cell r="G2788">
            <v>7.2787725366652012E-3</v>
          </cell>
          <cell r="H2788">
            <v>62.929815921203591</v>
          </cell>
        </row>
        <row r="2789">
          <cell r="A2789" t="str">
            <v/>
          </cell>
          <cell r="B2789" t="str">
            <v>Low Income: CARE</v>
          </cell>
          <cell r="C2789" t="str">
            <v>10/16/2019</v>
          </cell>
          <cell r="D2789">
            <v>4</v>
          </cell>
          <cell r="E2789">
            <v>0.48005199432373047</v>
          </cell>
          <cell r="F2789">
            <v>0.48004153370857239</v>
          </cell>
          <cell r="G2789">
            <v>6.2992158345878124E-3</v>
          </cell>
          <cell r="H2789">
            <v>61.744797351848625</v>
          </cell>
        </row>
        <row r="2790">
          <cell r="A2790" t="str">
            <v/>
          </cell>
          <cell r="B2790" t="str">
            <v>Low Income: CARE</v>
          </cell>
          <cell r="C2790" t="str">
            <v>10/16/2019</v>
          </cell>
          <cell r="D2790">
            <v>5</v>
          </cell>
          <cell r="E2790">
            <v>0.47386407852172852</v>
          </cell>
          <cell r="F2790">
            <v>0.47718983888626099</v>
          </cell>
          <cell r="G2790">
            <v>5.7314601726830006E-3</v>
          </cell>
          <cell r="H2790">
            <v>60.594522848375433</v>
          </cell>
        </row>
        <row r="2791">
          <cell r="A2791" t="str">
            <v/>
          </cell>
          <cell r="B2791" t="str">
            <v>Low Income: CARE</v>
          </cell>
          <cell r="C2791" t="str">
            <v>10/16/2019</v>
          </cell>
          <cell r="D2791">
            <v>6</v>
          </cell>
          <cell r="E2791">
            <v>0.4983755350112915</v>
          </cell>
          <cell r="F2791">
            <v>0.50415939092636108</v>
          </cell>
          <cell r="G2791">
            <v>5.3797764703631401E-3</v>
          </cell>
          <cell r="H2791">
            <v>60.419785241396873</v>
          </cell>
        </row>
        <row r="2792">
          <cell r="A2792" t="str">
            <v/>
          </cell>
          <cell r="B2792" t="str">
            <v>Low Income: CARE</v>
          </cell>
          <cell r="C2792" t="str">
            <v>10/16/2019</v>
          </cell>
          <cell r="D2792">
            <v>7</v>
          </cell>
          <cell r="E2792">
            <v>0.56360793113708496</v>
          </cell>
          <cell r="F2792">
            <v>0.56378471851348877</v>
          </cell>
          <cell r="G2792">
            <v>5.7507860474288464E-3</v>
          </cell>
          <cell r="H2792">
            <v>59.579166801230862</v>
          </cell>
        </row>
        <row r="2793">
          <cell r="A2793" t="str">
            <v/>
          </cell>
          <cell r="B2793" t="str">
            <v>Low Income: CARE</v>
          </cell>
          <cell r="C2793" t="str">
            <v>10/16/2019</v>
          </cell>
          <cell r="D2793">
            <v>8</v>
          </cell>
          <cell r="E2793">
            <v>0.56326913833618164</v>
          </cell>
          <cell r="F2793">
            <v>0.56464684009552002</v>
          </cell>
          <cell r="G2793">
            <v>6.6034425981342793E-3</v>
          </cell>
          <cell r="H2793">
            <v>61.543247214596981</v>
          </cell>
        </row>
        <row r="2794">
          <cell r="A2794" t="str">
            <v/>
          </cell>
          <cell r="B2794" t="str">
            <v>Low Income: CARE</v>
          </cell>
          <cell r="C2794" t="str">
            <v>10/16/2019</v>
          </cell>
          <cell r="D2794">
            <v>9</v>
          </cell>
          <cell r="E2794">
            <v>0.4891013503074646</v>
          </cell>
          <cell r="F2794">
            <v>0.48684599995613098</v>
          </cell>
          <cell r="G2794">
            <v>7.2411247529089451E-3</v>
          </cell>
          <cell r="H2794">
            <v>66.324409817529698</v>
          </cell>
        </row>
        <row r="2795">
          <cell r="A2795" t="str">
            <v/>
          </cell>
          <cell r="B2795" t="str">
            <v>Low Income: CARE</v>
          </cell>
          <cell r="C2795" t="str">
            <v>10/16/2019</v>
          </cell>
          <cell r="D2795">
            <v>10</v>
          </cell>
          <cell r="E2795">
            <v>0.42903396487236023</v>
          </cell>
          <cell r="F2795">
            <v>0.42752128839492798</v>
          </cell>
          <cell r="G2795">
            <v>7.9849986359477043E-3</v>
          </cell>
          <cell r="H2795">
            <v>72.663210075897865</v>
          </cell>
        </row>
        <row r="2796">
          <cell r="A2796" t="str">
            <v/>
          </cell>
          <cell r="B2796" t="str">
            <v>Low Income: CARE</v>
          </cell>
          <cell r="C2796" t="str">
            <v>10/16/2019</v>
          </cell>
          <cell r="D2796">
            <v>11</v>
          </cell>
          <cell r="E2796">
            <v>0.39632049202919006</v>
          </cell>
          <cell r="F2796">
            <v>0.38888531923294067</v>
          </cell>
          <cell r="G2796">
            <v>8.907342329621315E-3</v>
          </cell>
          <cell r="H2796">
            <v>79.591663168088459</v>
          </cell>
        </row>
        <row r="2797">
          <cell r="A2797" t="str">
            <v/>
          </cell>
          <cell r="B2797" t="str">
            <v>Low Income: CARE</v>
          </cell>
          <cell r="C2797" t="str">
            <v>10/16/2019</v>
          </cell>
          <cell r="D2797">
            <v>12</v>
          </cell>
          <cell r="E2797">
            <v>0.4224516749382019</v>
          </cell>
          <cell r="F2797">
            <v>0.41771799325942993</v>
          </cell>
          <cell r="G2797">
            <v>1.0077770799398422E-2</v>
          </cell>
          <cell r="H2797">
            <v>84.615775875992242</v>
          </cell>
        </row>
        <row r="2798">
          <cell r="A2798" t="str">
            <v/>
          </cell>
          <cell r="B2798" t="str">
            <v>Low Income: CARE</v>
          </cell>
          <cell r="C2798" t="str">
            <v>10/16/2019</v>
          </cell>
          <cell r="D2798">
            <v>13</v>
          </cell>
          <cell r="E2798">
            <v>0.50122362375259399</v>
          </cell>
          <cell r="F2798">
            <v>0.49592700600624084</v>
          </cell>
          <cell r="G2798">
            <v>1.1745051480829716E-2</v>
          </cell>
          <cell r="H2798">
            <v>85.882074923297651</v>
          </cell>
        </row>
        <row r="2799">
          <cell r="A2799" t="str">
            <v/>
          </cell>
          <cell r="B2799" t="str">
            <v>Low Income: CARE</v>
          </cell>
          <cell r="C2799" t="str">
            <v>10/16/2019</v>
          </cell>
          <cell r="D2799">
            <v>14</v>
          </cell>
          <cell r="E2799">
            <v>0.63607883453369141</v>
          </cell>
          <cell r="F2799">
            <v>0.57969754934310913</v>
          </cell>
          <cell r="G2799">
            <v>1.3412592932581902E-2</v>
          </cell>
          <cell r="H2799">
            <v>87.273720329407539</v>
          </cell>
        </row>
        <row r="2800">
          <cell r="A2800" t="str">
            <v/>
          </cell>
          <cell r="B2800" t="str">
            <v>Low Income: CARE</v>
          </cell>
          <cell r="C2800" t="str">
            <v>10/16/2019</v>
          </cell>
          <cell r="D2800">
            <v>15</v>
          </cell>
          <cell r="E2800">
            <v>0.82013916969299316</v>
          </cell>
          <cell r="F2800">
            <v>0.76224100589752197</v>
          </cell>
          <cell r="G2800">
            <v>1.5370883047580719E-2</v>
          </cell>
          <cell r="H2800">
            <v>88.374467947680046</v>
          </cell>
        </row>
        <row r="2801">
          <cell r="A2801" t="str">
            <v/>
          </cell>
          <cell r="B2801" t="str">
            <v>Low Income: CARE</v>
          </cell>
          <cell r="C2801" t="str">
            <v>10/16/2019</v>
          </cell>
          <cell r="D2801">
            <v>16</v>
          </cell>
          <cell r="E2801">
            <v>1.0046412944793701</v>
          </cell>
          <cell r="F2801">
            <v>0.92220008373260498</v>
          </cell>
          <cell r="G2801">
            <v>1.6956532374024391E-2</v>
          </cell>
          <cell r="H2801">
            <v>87.564182141127489</v>
          </cell>
        </row>
        <row r="2802">
          <cell r="A2802" t="str">
            <v/>
          </cell>
          <cell r="B2802" t="str">
            <v>Low Income: CARE</v>
          </cell>
          <cell r="C2802" t="str">
            <v>10/16/2019</v>
          </cell>
          <cell r="D2802">
            <v>17</v>
          </cell>
          <cell r="E2802">
            <v>1.1013079881668091</v>
          </cell>
          <cell r="F2802">
            <v>1.0341063737869263</v>
          </cell>
          <cell r="G2802">
            <v>1.7478547990322113E-2</v>
          </cell>
          <cell r="H2802">
            <v>84.328072016797719</v>
          </cell>
        </row>
        <row r="2803">
          <cell r="A2803" t="str">
            <v/>
          </cell>
          <cell r="B2803" t="str">
            <v>Low Income: CARE</v>
          </cell>
          <cell r="C2803" t="str">
            <v>10/16/2019</v>
          </cell>
          <cell r="D2803">
            <v>18</v>
          </cell>
          <cell r="E2803">
            <v>1.0857706069946289</v>
          </cell>
          <cell r="F2803">
            <v>1.1327939033508301</v>
          </cell>
          <cell r="G2803">
            <v>1.7060481011867523E-2</v>
          </cell>
          <cell r="H2803">
            <v>82.099964476022066</v>
          </cell>
        </row>
        <row r="2804">
          <cell r="A2804" t="str">
            <v/>
          </cell>
          <cell r="B2804" t="str">
            <v>Low Income: CARE</v>
          </cell>
          <cell r="C2804" t="str">
            <v>10/16/2019</v>
          </cell>
          <cell r="D2804">
            <v>19</v>
          </cell>
          <cell r="E2804">
            <v>1.1530380249023438</v>
          </cell>
          <cell r="F2804">
            <v>1.1734154224395752</v>
          </cell>
          <cell r="G2804">
            <v>1.5653554350137711E-2</v>
          </cell>
          <cell r="H2804">
            <v>78.157141934443388</v>
          </cell>
        </row>
        <row r="2805">
          <cell r="A2805" t="str">
            <v/>
          </cell>
          <cell r="B2805" t="str">
            <v>Low Income: CARE</v>
          </cell>
          <cell r="C2805" t="str">
            <v>10/16/2019</v>
          </cell>
          <cell r="D2805">
            <v>20</v>
          </cell>
          <cell r="E2805">
            <v>1.1771712303161621</v>
          </cell>
          <cell r="F2805">
            <v>1.1976752281188965</v>
          </cell>
          <cell r="G2805">
            <v>1.5163167379796505E-2</v>
          </cell>
          <cell r="H2805">
            <v>74.921782657837412</v>
          </cell>
        </row>
        <row r="2806">
          <cell r="A2806" t="str">
            <v/>
          </cell>
          <cell r="B2806" t="str">
            <v>Low Income: CARE</v>
          </cell>
          <cell r="C2806" t="str">
            <v>10/16/2019</v>
          </cell>
          <cell r="D2806">
            <v>21</v>
          </cell>
          <cell r="E2806">
            <v>1.1243413686752319</v>
          </cell>
          <cell r="F2806">
            <v>1.1686296463012695</v>
          </cell>
          <cell r="G2806">
            <v>1.403870340436697E-2</v>
          </cell>
          <cell r="H2806">
            <v>72.904957209749341</v>
          </cell>
        </row>
        <row r="2807">
          <cell r="A2807" t="str">
            <v/>
          </cell>
          <cell r="B2807" t="str">
            <v>Low Income: CARE</v>
          </cell>
          <cell r="C2807" t="str">
            <v>10/16/2019</v>
          </cell>
          <cell r="D2807">
            <v>22</v>
          </cell>
          <cell r="E2807">
            <v>1.038565993309021</v>
          </cell>
          <cell r="F2807">
            <v>1.0751794576644897</v>
          </cell>
          <cell r="G2807">
            <v>1.3309205882251263E-2</v>
          </cell>
          <cell r="H2807">
            <v>70.999780397223375</v>
          </cell>
        </row>
        <row r="2808">
          <cell r="A2808" t="str">
            <v/>
          </cell>
          <cell r="B2808" t="str">
            <v>Low Income: CARE</v>
          </cell>
          <cell r="C2808" t="str">
            <v>10/16/2019</v>
          </cell>
          <cell r="D2808">
            <v>23</v>
          </cell>
          <cell r="E2808">
            <v>0.90753668546676636</v>
          </cell>
          <cell r="F2808">
            <v>0.94380056858062744</v>
          </cell>
          <cell r="G2808">
            <v>1.2338275089859962E-2</v>
          </cell>
          <cell r="H2808">
            <v>69.329707734543902</v>
          </cell>
        </row>
        <row r="2809">
          <cell r="A2809" t="str">
            <v/>
          </cell>
          <cell r="B2809" t="str">
            <v>Low Income: CARE</v>
          </cell>
          <cell r="C2809" t="str">
            <v>10/16/2019</v>
          </cell>
          <cell r="D2809">
            <v>24</v>
          </cell>
          <cell r="E2809">
            <v>0.75592720508575439</v>
          </cell>
          <cell r="F2809">
            <v>0.76922261714935303</v>
          </cell>
          <cell r="G2809">
            <v>1.1145827360451221E-2</v>
          </cell>
          <cell r="H2809">
            <v>67.714503471664884</v>
          </cell>
        </row>
        <row r="2810">
          <cell r="A2810" t="str">
            <v/>
          </cell>
          <cell r="B2810" t="str">
            <v>Low Income: CARE</v>
          </cell>
          <cell r="C2810" t="str">
            <v>10/21/2019 (6pm-7pm)</v>
          </cell>
          <cell r="D2810">
            <v>1</v>
          </cell>
          <cell r="E2810">
            <v>0.6814536452293396</v>
          </cell>
          <cell r="F2810">
            <v>0.78390848636627197</v>
          </cell>
          <cell r="G2810">
            <v>0.22440940141677856</v>
          </cell>
          <cell r="H2810">
            <v>69.705714285714265</v>
          </cell>
        </row>
        <row r="2811">
          <cell r="A2811" t="str">
            <v/>
          </cell>
          <cell r="B2811" t="str">
            <v>Low Income: CARE</v>
          </cell>
          <cell r="C2811" t="str">
            <v>10/21/2019 (6pm-8pm)</v>
          </cell>
          <cell r="D2811">
            <v>1</v>
          </cell>
          <cell r="E2811">
            <v>0.64055120944976807</v>
          </cell>
          <cell r="F2811">
            <v>0.60904324054718018</v>
          </cell>
          <cell r="G2811">
            <v>2.2304525598883629E-2</v>
          </cell>
          <cell r="H2811">
            <v>58.04120918984286</v>
          </cell>
        </row>
        <row r="2812">
          <cell r="A2812" t="str">
            <v/>
          </cell>
          <cell r="B2812" t="str">
            <v>Low Income: CARE</v>
          </cell>
          <cell r="C2812" t="str">
            <v>10/21/2019 (6pm-8pm)</v>
          </cell>
          <cell r="D2812">
            <v>2</v>
          </cell>
          <cell r="E2812">
            <v>0.58348345756530762</v>
          </cell>
          <cell r="F2812">
            <v>0.57454770803451538</v>
          </cell>
          <cell r="G2812">
            <v>1.9703781232237816E-2</v>
          </cell>
          <cell r="H2812">
            <v>56.638645707375936</v>
          </cell>
        </row>
        <row r="2813">
          <cell r="A2813" t="str">
            <v/>
          </cell>
          <cell r="B2813" t="str">
            <v>Low Income: CARE</v>
          </cell>
          <cell r="C2813" t="str">
            <v>10/21/2019 (6pm-7pm)</v>
          </cell>
          <cell r="D2813">
            <v>2</v>
          </cell>
          <cell r="E2813">
            <v>0.50503343343734741</v>
          </cell>
          <cell r="F2813">
            <v>0.67768627405166626</v>
          </cell>
          <cell r="G2813">
            <v>0.19317154586315155</v>
          </cell>
          <cell r="H2813">
            <v>69.513428571428591</v>
          </cell>
        </row>
        <row r="2814">
          <cell r="A2814" t="str">
            <v/>
          </cell>
          <cell r="B2814" t="str">
            <v>Low Income: CARE</v>
          </cell>
          <cell r="C2814" t="str">
            <v>10/21/2019 (6pm-8pm)</v>
          </cell>
          <cell r="D2814">
            <v>3</v>
          </cell>
          <cell r="E2814">
            <v>0.53937649726867676</v>
          </cell>
          <cell r="F2814">
            <v>0.5414203405380249</v>
          </cell>
          <cell r="G2814">
            <v>1.707226037979126E-2</v>
          </cell>
          <cell r="H2814">
            <v>55.06609431680792</v>
          </cell>
        </row>
        <row r="2815">
          <cell r="A2815" t="str">
            <v/>
          </cell>
          <cell r="B2815" t="str">
            <v>Low Income: CARE</v>
          </cell>
          <cell r="C2815" t="str">
            <v>10/21/2019 (6pm-7pm)</v>
          </cell>
          <cell r="D2815">
            <v>3</v>
          </cell>
          <cell r="E2815">
            <v>0.4548686146736145</v>
          </cell>
          <cell r="F2815">
            <v>0.62936592102050781</v>
          </cell>
          <cell r="G2815">
            <v>0.18460236489772797</v>
          </cell>
          <cell r="H2815">
            <v>70.457142857142827</v>
          </cell>
        </row>
        <row r="2816">
          <cell r="A2816" t="str">
            <v/>
          </cell>
          <cell r="B2816" t="str">
            <v>Low Income: CARE</v>
          </cell>
          <cell r="C2816" t="str">
            <v>10/21/2019 (6pm-8pm)</v>
          </cell>
          <cell r="D2816">
            <v>4</v>
          </cell>
          <cell r="E2816">
            <v>0.51786375045776367</v>
          </cell>
          <cell r="F2816">
            <v>0.51333588361740112</v>
          </cell>
          <cell r="G2816">
            <v>1.6043376177549362E-2</v>
          </cell>
          <cell r="H2816">
            <v>54.35076178960113</v>
          </cell>
        </row>
        <row r="2817">
          <cell r="A2817" t="str">
            <v/>
          </cell>
          <cell r="B2817" t="str">
            <v>Low Income: CARE</v>
          </cell>
          <cell r="C2817" t="str">
            <v>10/21/2019 (6pm-7pm)</v>
          </cell>
          <cell r="D2817">
            <v>4</v>
          </cell>
          <cell r="E2817">
            <v>0.38232114911079407</v>
          </cell>
          <cell r="F2817">
            <v>0.55999100208282471</v>
          </cell>
          <cell r="G2817">
            <v>0.17895428836345673</v>
          </cell>
          <cell r="H2817">
            <v>68.605142857142894</v>
          </cell>
        </row>
        <row r="2818">
          <cell r="A2818" t="str">
            <v/>
          </cell>
          <cell r="B2818" t="str">
            <v>Low Income: CARE</v>
          </cell>
          <cell r="C2818" t="str">
            <v>10/21/2019 (6pm-8pm)</v>
          </cell>
          <cell r="D2818">
            <v>5</v>
          </cell>
          <cell r="E2818">
            <v>0.51918637752532959</v>
          </cell>
          <cell r="F2818">
            <v>0.52041256427764893</v>
          </cell>
          <cell r="G2818">
            <v>1.496255025267601E-2</v>
          </cell>
          <cell r="H2818">
            <v>53.460749697702504</v>
          </cell>
        </row>
        <row r="2819">
          <cell r="A2819" t="str">
            <v/>
          </cell>
          <cell r="B2819" t="str">
            <v>Low Income: CARE</v>
          </cell>
          <cell r="C2819" t="str">
            <v>10/21/2019 (6pm-7pm)</v>
          </cell>
          <cell r="D2819">
            <v>5</v>
          </cell>
          <cell r="E2819">
            <v>0.45531395077705383</v>
          </cell>
          <cell r="F2819">
            <v>0.62237650156021118</v>
          </cell>
          <cell r="G2819">
            <v>0.17819689214229584</v>
          </cell>
          <cell r="H2819">
            <v>68.21142857142857</v>
          </cell>
        </row>
        <row r="2820">
          <cell r="A2820" t="str">
            <v/>
          </cell>
          <cell r="B2820" t="str">
            <v>Low Income: CARE</v>
          </cell>
          <cell r="C2820" t="str">
            <v>10/21/2019 (6pm-8pm)</v>
          </cell>
          <cell r="D2820">
            <v>6</v>
          </cell>
          <cell r="E2820">
            <v>0.56909286975860596</v>
          </cell>
          <cell r="F2820">
            <v>0.54417121410369873</v>
          </cell>
          <cell r="G2820">
            <v>1.5461597591638565E-2</v>
          </cell>
          <cell r="H2820">
            <v>52.700133010882581</v>
          </cell>
        </row>
        <row r="2821">
          <cell r="A2821" t="str">
            <v/>
          </cell>
          <cell r="B2821" t="str">
            <v>Low Income: CARE</v>
          </cell>
          <cell r="C2821" t="str">
            <v>10/21/2019 (6pm-7pm)</v>
          </cell>
          <cell r="D2821">
            <v>6</v>
          </cell>
          <cell r="E2821">
            <v>0.43713173270225525</v>
          </cell>
          <cell r="F2821">
            <v>0.55536764860153198</v>
          </cell>
          <cell r="G2821">
            <v>0.18320046365261078</v>
          </cell>
          <cell r="H2821">
            <v>67.745428571428562</v>
          </cell>
        </row>
        <row r="2822">
          <cell r="A2822" t="str">
            <v/>
          </cell>
          <cell r="B2822" t="str">
            <v>Low Income: CARE</v>
          </cell>
          <cell r="C2822" t="str">
            <v>10/21/2019 (6pm-8pm)</v>
          </cell>
          <cell r="D2822">
            <v>7</v>
          </cell>
          <cell r="E2822">
            <v>0.613139808177948</v>
          </cell>
          <cell r="F2822">
            <v>0.59683674573898315</v>
          </cell>
          <cell r="G2822">
            <v>1.6169531270861626E-2</v>
          </cell>
          <cell r="H2822">
            <v>52.939298669891905</v>
          </cell>
        </row>
        <row r="2823">
          <cell r="A2823" t="str">
            <v/>
          </cell>
          <cell r="B2823" t="str">
            <v>Low Income: CARE</v>
          </cell>
          <cell r="C2823" t="str">
            <v>10/21/2019 (6pm-7pm)</v>
          </cell>
          <cell r="D2823">
            <v>7</v>
          </cell>
          <cell r="E2823">
            <v>0.51634007692337036</v>
          </cell>
          <cell r="F2823">
            <v>0.52747845649719238</v>
          </cell>
          <cell r="G2823">
            <v>0.11920139938592911</v>
          </cell>
          <cell r="H2823">
            <v>66.308285714285688</v>
          </cell>
        </row>
        <row r="2824">
          <cell r="A2824" t="str">
            <v/>
          </cell>
          <cell r="B2824" t="str">
            <v>Low Income: CARE</v>
          </cell>
          <cell r="C2824" t="str">
            <v>10/21/2019 (6pm-7pm)</v>
          </cell>
          <cell r="D2824">
            <v>8</v>
          </cell>
          <cell r="E2824">
            <v>0.63130545616149902</v>
          </cell>
          <cell r="F2824">
            <v>0.56356143951416016</v>
          </cell>
          <cell r="G2824">
            <v>8.5224896669387817E-2</v>
          </cell>
          <cell r="H2824">
            <v>66.925714285714321</v>
          </cell>
        </row>
        <row r="2825">
          <cell r="A2825" t="str">
            <v/>
          </cell>
          <cell r="B2825" t="str">
            <v>Low Income: CARE</v>
          </cell>
          <cell r="C2825" t="str">
            <v>10/21/2019 (6pm-8pm)</v>
          </cell>
          <cell r="D2825">
            <v>8</v>
          </cell>
          <cell r="E2825">
            <v>0.61479055881500244</v>
          </cell>
          <cell r="F2825">
            <v>0.6163904070854187</v>
          </cell>
          <cell r="G2825">
            <v>1.8756035715341568E-2</v>
          </cell>
          <cell r="H2825">
            <v>52.974062877871589</v>
          </cell>
        </row>
        <row r="2826">
          <cell r="A2826" t="str">
            <v/>
          </cell>
          <cell r="B2826" t="str">
            <v>Low Income: CARE</v>
          </cell>
          <cell r="C2826" t="str">
            <v>10/21/2019 (6pm-7pm)</v>
          </cell>
          <cell r="D2826">
            <v>9</v>
          </cell>
          <cell r="E2826">
            <v>0.62302994728088379</v>
          </cell>
          <cell r="F2826">
            <v>0.61171883344650269</v>
          </cell>
          <cell r="G2826">
            <v>7.9317182302474976E-2</v>
          </cell>
          <cell r="H2826">
            <v>72.104285714285737</v>
          </cell>
        </row>
        <row r="2827">
          <cell r="A2827" t="str">
            <v/>
          </cell>
          <cell r="B2827" t="str">
            <v>Low Income: CARE</v>
          </cell>
          <cell r="C2827" t="str">
            <v>10/21/2019 (6pm-8pm)</v>
          </cell>
          <cell r="D2827">
            <v>9</v>
          </cell>
          <cell r="E2827">
            <v>0.50188720226287842</v>
          </cell>
          <cell r="F2827">
            <v>0.48912978172302246</v>
          </cell>
          <cell r="G2827">
            <v>1.85221116989851E-2</v>
          </cell>
          <cell r="H2827">
            <v>56.850048367593168</v>
          </cell>
        </row>
        <row r="2828">
          <cell r="A2828" t="str">
            <v/>
          </cell>
          <cell r="B2828" t="str">
            <v>Low Income: CARE</v>
          </cell>
          <cell r="C2828" t="str">
            <v>10/21/2019 (6pm-8pm)</v>
          </cell>
          <cell r="D2828">
            <v>10</v>
          </cell>
          <cell r="E2828">
            <v>0.44950252771377563</v>
          </cell>
          <cell r="F2828">
            <v>0.42982643842697144</v>
          </cell>
          <cell r="G2828">
            <v>2.1954910829663277E-2</v>
          </cell>
          <cell r="H2828">
            <v>63.185151148729808</v>
          </cell>
        </row>
        <row r="2829">
          <cell r="A2829" t="str">
            <v/>
          </cell>
          <cell r="B2829" t="str">
            <v>Low Income: CARE</v>
          </cell>
          <cell r="C2829" t="str">
            <v>10/21/2019 (6pm-7pm)</v>
          </cell>
          <cell r="D2829">
            <v>10</v>
          </cell>
          <cell r="E2829">
            <v>0.55599129199981689</v>
          </cell>
          <cell r="F2829">
            <v>0.47742268443107605</v>
          </cell>
          <cell r="G2829">
            <v>0.10394465178251266</v>
          </cell>
          <cell r="H2829">
            <v>78.191428571428531</v>
          </cell>
        </row>
        <row r="2830">
          <cell r="A2830" t="str">
            <v/>
          </cell>
          <cell r="B2830" t="str">
            <v>Low Income: CARE</v>
          </cell>
          <cell r="C2830" t="str">
            <v>10/21/2019 (6pm-8pm)</v>
          </cell>
          <cell r="D2830">
            <v>11</v>
          </cell>
          <cell r="E2830">
            <v>0.39270135760307312</v>
          </cell>
          <cell r="F2830">
            <v>0.35587236285209656</v>
          </cell>
          <cell r="G2830">
            <v>2.3919058963656425E-2</v>
          </cell>
          <cell r="H2830">
            <v>69.341354292623606</v>
          </cell>
        </row>
        <row r="2831">
          <cell r="A2831" t="str">
            <v/>
          </cell>
          <cell r="B2831" t="str">
            <v>Low Income: CARE</v>
          </cell>
          <cell r="C2831" t="str">
            <v>10/21/2019 (6pm-7pm)</v>
          </cell>
          <cell r="D2831">
            <v>11</v>
          </cell>
          <cell r="E2831">
            <v>0.53747016191482544</v>
          </cell>
          <cell r="F2831">
            <v>0.51368033885955811</v>
          </cell>
          <cell r="G2831">
            <v>0.11264663934707642</v>
          </cell>
          <cell r="H2831">
            <v>82.065714285714293</v>
          </cell>
        </row>
        <row r="2832">
          <cell r="A2832" t="str">
            <v/>
          </cell>
          <cell r="B2832" t="str">
            <v>Low Income: CARE</v>
          </cell>
          <cell r="C2832" t="str">
            <v>10/21/2019 (6pm-7pm)</v>
          </cell>
          <cell r="D2832">
            <v>12</v>
          </cell>
          <cell r="E2832">
            <v>0.48030048608779907</v>
          </cell>
          <cell r="F2832">
            <v>0.51170176267623901</v>
          </cell>
          <cell r="G2832">
            <v>0.13810437917709351</v>
          </cell>
          <cell r="H2832">
            <v>85.559999999999988</v>
          </cell>
        </row>
        <row r="2833">
          <cell r="A2833" t="str">
            <v/>
          </cell>
          <cell r="B2833" t="str">
            <v>Low Income: CARE</v>
          </cell>
          <cell r="C2833" t="str">
            <v>10/21/2019 (6pm-8pm)</v>
          </cell>
          <cell r="D2833">
            <v>12</v>
          </cell>
          <cell r="E2833">
            <v>0.35888710618019104</v>
          </cell>
          <cell r="F2833">
            <v>0.33297288417816162</v>
          </cell>
          <cell r="G2833">
            <v>2.5247018784284592E-2</v>
          </cell>
          <cell r="H2833">
            <v>73.76111245465583</v>
          </cell>
        </row>
        <row r="2834">
          <cell r="A2834" t="str">
            <v/>
          </cell>
          <cell r="B2834" t="str">
            <v>Low Income: CARE</v>
          </cell>
          <cell r="C2834" t="str">
            <v>10/21/2019 (6pm-8pm)</v>
          </cell>
          <cell r="D2834">
            <v>13</v>
          </cell>
          <cell r="E2834">
            <v>0.34608480334281921</v>
          </cell>
          <cell r="F2834">
            <v>0.34605759382247925</v>
          </cell>
          <cell r="G2834">
            <v>2.6180125772953033E-2</v>
          </cell>
          <cell r="H2834">
            <v>76.480217654172094</v>
          </cell>
        </row>
        <row r="2835">
          <cell r="A2835" t="str">
            <v/>
          </cell>
          <cell r="B2835" t="str">
            <v>Low Income: CARE</v>
          </cell>
          <cell r="C2835" t="str">
            <v>10/21/2019 (6pm-7pm)</v>
          </cell>
          <cell r="D2835">
            <v>13</v>
          </cell>
          <cell r="E2835">
            <v>0.71328186988830566</v>
          </cell>
          <cell r="F2835">
            <v>0.4934546947479248</v>
          </cell>
          <cell r="G2835">
            <v>0.18397173285484314</v>
          </cell>
          <cell r="H2835">
            <v>87.900000000000034</v>
          </cell>
        </row>
        <row r="2836">
          <cell r="A2836" t="str">
            <v/>
          </cell>
          <cell r="B2836" t="str">
            <v>Low Income: CARE</v>
          </cell>
          <cell r="C2836" t="str">
            <v>10/21/2019 (6pm-8pm)</v>
          </cell>
          <cell r="D2836">
            <v>14</v>
          </cell>
          <cell r="E2836">
            <v>0.42719042301177979</v>
          </cell>
          <cell r="F2836">
            <v>0.3905351459980011</v>
          </cell>
          <cell r="G2836">
            <v>3.0915567651391029E-2</v>
          </cell>
          <cell r="H2836">
            <v>78.730737605804535</v>
          </cell>
        </row>
        <row r="2837">
          <cell r="A2837" t="str">
            <v/>
          </cell>
          <cell r="B2837" t="str">
            <v>Low Income: CARE</v>
          </cell>
          <cell r="C2837" t="str">
            <v>10/21/2019 (6pm-7pm)</v>
          </cell>
          <cell r="D2837">
            <v>14</v>
          </cell>
          <cell r="E2837">
            <v>0.97973024845123291</v>
          </cell>
          <cell r="F2837">
            <v>0.72021949291229248</v>
          </cell>
          <cell r="G2837">
            <v>0.19965539872646332</v>
          </cell>
          <cell r="H2837">
            <v>87.828571428571394</v>
          </cell>
        </row>
        <row r="2838">
          <cell r="A2838" t="str">
            <v/>
          </cell>
          <cell r="B2838" t="str">
            <v>Low Income: CARE</v>
          </cell>
          <cell r="C2838" t="str">
            <v>10/21/2019 (6pm-8pm)</v>
          </cell>
          <cell r="D2838">
            <v>15</v>
          </cell>
          <cell r="E2838">
            <v>0.54337853193283081</v>
          </cell>
          <cell r="F2838">
            <v>0.49754753708839417</v>
          </cell>
          <cell r="G2838">
            <v>3.4064441919326782E-2</v>
          </cell>
          <cell r="H2838">
            <v>80.673639661427103</v>
          </cell>
        </row>
        <row r="2839">
          <cell r="A2839" t="str">
            <v/>
          </cell>
          <cell r="B2839" t="str">
            <v>Low Income: CARE</v>
          </cell>
          <cell r="C2839" t="str">
            <v>10/21/2019 (6pm-7pm)</v>
          </cell>
          <cell r="D2839">
            <v>15</v>
          </cell>
          <cell r="E2839">
            <v>0.98311996459960938</v>
          </cell>
          <cell r="F2839">
            <v>0.89160394668579102</v>
          </cell>
          <cell r="G2839">
            <v>0.23483550548553467</v>
          </cell>
          <cell r="H2839">
            <v>88.191428571428588</v>
          </cell>
        </row>
        <row r="2840">
          <cell r="A2840" t="str">
            <v/>
          </cell>
          <cell r="B2840" t="str">
            <v>Low Income: CARE</v>
          </cell>
          <cell r="C2840" t="str">
            <v>10/21/2019 (6pm-8pm)</v>
          </cell>
          <cell r="D2840">
            <v>16</v>
          </cell>
          <cell r="E2840">
            <v>0.66754108667373657</v>
          </cell>
          <cell r="F2840">
            <v>0.65667390823364258</v>
          </cell>
          <cell r="G2840">
            <v>3.8716964423656464E-2</v>
          </cell>
          <cell r="H2840">
            <v>81.714389359129513</v>
          </cell>
        </row>
        <row r="2841">
          <cell r="A2841" t="str">
            <v/>
          </cell>
          <cell r="B2841" t="str">
            <v>Low Income: CARE</v>
          </cell>
          <cell r="C2841" t="str">
            <v>10/21/2019 (6pm-7pm)</v>
          </cell>
          <cell r="D2841">
            <v>16</v>
          </cell>
          <cell r="E2841">
            <v>1.2100255489349365</v>
          </cell>
          <cell r="F2841">
            <v>0.96336990594863892</v>
          </cell>
          <cell r="G2841">
            <v>0.24948088824748993</v>
          </cell>
          <cell r="H2841">
            <v>86.577142857142888</v>
          </cell>
        </row>
        <row r="2842">
          <cell r="A2842" t="str">
            <v/>
          </cell>
          <cell r="B2842" t="str">
            <v>Low Income: CARE</v>
          </cell>
          <cell r="C2842" t="str">
            <v>10/21/2019 (6pm-8pm)</v>
          </cell>
          <cell r="D2842">
            <v>17</v>
          </cell>
          <cell r="E2842">
            <v>0.8411899209022522</v>
          </cell>
          <cell r="F2842">
            <v>0.81260180473327637</v>
          </cell>
          <cell r="G2842">
            <v>3.9550669491291046E-2</v>
          </cell>
          <cell r="H2842">
            <v>82.130592503024147</v>
          </cell>
        </row>
        <row r="2843">
          <cell r="A2843" t="str">
            <v/>
          </cell>
          <cell r="B2843" t="str">
            <v>Low Income: CARE</v>
          </cell>
          <cell r="C2843" t="str">
            <v>10/21/2019 (6pm-7pm)</v>
          </cell>
          <cell r="D2843">
            <v>17</v>
          </cell>
          <cell r="E2843">
            <v>1.1836402416229248</v>
          </cell>
          <cell r="F2843">
            <v>1.3147698640823364</v>
          </cell>
          <cell r="G2843">
            <v>0.24559147655963898</v>
          </cell>
          <cell r="H2843">
            <v>82.948571428571441</v>
          </cell>
        </row>
        <row r="2844">
          <cell r="A2844" t="str">
            <v/>
          </cell>
          <cell r="B2844" t="str">
            <v>Low Income: CARE</v>
          </cell>
          <cell r="C2844" t="str">
            <v>10/21/2019 (6pm-8pm)</v>
          </cell>
          <cell r="D2844">
            <v>18</v>
          </cell>
          <cell r="E2844">
            <v>0.94410574436187744</v>
          </cell>
          <cell r="F2844">
            <v>0.95491588115692139</v>
          </cell>
          <cell r="G2844">
            <v>3.8895003497600555E-2</v>
          </cell>
          <cell r="H2844">
            <v>81.125683192260354</v>
          </cell>
        </row>
        <row r="2845">
          <cell r="A2845" t="str">
            <v/>
          </cell>
          <cell r="B2845" t="str">
            <v>Low Income: CARE</v>
          </cell>
          <cell r="C2845" t="str">
            <v>10/21/2019 (6pm-7pm)</v>
          </cell>
          <cell r="D2845">
            <v>18</v>
          </cell>
          <cell r="E2845">
            <v>1.2287344932556152</v>
          </cell>
          <cell r="F2845">
            <v>1.4652793407440186</v>
          </cell>
          <cell r="G2845">
            <v>0.27244776487350464</v>
          </cell>
          <cell r="H2845">
            <v>79.294285714285706</v>
          </cell>
        </row>
        <row r="2846">
          <cell r="A2846" t="str">
            <v/>
          </cell>
          <cell r="B2846" t="str">
            <v>Low Income: CARE</v>
          </cell>
          <cell r="C2846" t="str">
            <v>10/21/2019 (6pm-8pm)</v>
          </cell>
          <cell r="D2846">
            <v>19</v>
          </cell>
          <cell r="E2846">
            <v>1.0350176095962524</v>
          </cell>
          <cell r="F2846">
            <v>1.0217732191085815</v>
          </cell>
          <cell r="G2846">
            <v>3.890855610370636E-2</v>
          </cell>
          <cell r="H2846">
            <v>78.338561064087244</v>
          </cell>
        </row>
        <row r="2847">
          <cell r="A2847" t="str">
            <v/>
          </cell>
          <cell r="B2847" t="str">
            <v>Low Income: CARE</v>
          </cell>
          <cell r="C2847" t="str">
            <v>10/21/2019 (6pm-7pm)</v>
          </cell>
          <cell r="D2847">
            <v>19</v>
          </cell>
          <cell r="E2847">
            <v>1.1906167268753052</v>
          </cell>
          <cell r="F2847">
            <v>1.5246951580047607</v>
          </cell>
          <cell r="G2847">
            <v>0.24909485876560211</v>
          </cell>
          <cell r="H2847">
            <v>74.394285714285715</v>
          </cell>
        </row>
        <row r="2848">
          <cell r="A2848" t="str">
            <v/>
          </cell>
          <cell r="B2848" t="str">
            <v>Low Income: CARE</v>
          </cell>
          <cell r="C2848" t="str">
            <v>10/21/2019 (6pm-8pm)</v>
          </cell>
          <cell r="D2848">
            <v>20</v>
          </cell>
          <cell r="E2848">
            <v>1.1406853199005127</v>
          </cell>
          <cell r="F2848">
            <v>1.0845919847488403</v>
          </cell>
          <cell r="G2848">
            <v>3.7385392934083939E-2</v>
          </cell>
          <cell r="H2848">
            <v>74.743663845223963</v>
          </cell>
        </row>
        <row r="2849">
          <cell r="A2849" t="str">
            <v/>
          </cell>
          <cell r="B2849" t="str">
            <v>Low Income: CARE</v>
          </cell>
          <cell r="C2849" t="str">
            <v>10/21/2019 (6pm-7pm)</v>
          </cell>
          <cell r="D2849">
            <v>20</v>
          </cell>
          <cell r="E2849">
            <v>1.2079520225524902</v>
          </cell>
          <cell r="F2849">
            <v>1.5060950517654419</v>
          </cell>
          <cell r="G2849">
            <v>0.23891513049602509</v>
          </cell>
          <cell r="H2849">
            <v>68.912285714285716</v>
          </cell>
        </row>
        <row r="2850">
          <cell r="A2850" t="str">
            <v/>
          </cell>
          <cell r="B2850" t="str">
            <v>Low Income: CARE</v>
          </cell>
          <cell r="C2850" t="str">
            <v>10/21/2019 (6pm-7pm)</v>
          </cell>
          <cell r="D2850">
            <v>21</v>
          </cell>
          <cell r="E2850">
            <v>1.1411583423614502</v>
          </cell>
          <cell r="F2850">
            <v>1.2596380710601807</v>
          </cell>
          <cell r="G2850">
            <v>0.23239459097385406</v>
          </cell>
          <cell r="H2850">
            <v>66.320857142857136</v>
          </cell>
        </row>
        <row r="2851">
          <cell r="A2851" t="str">
            <v/>
          </cell>
          <cell r="B2851" t="str">
            <v>Low Income: CARE</v>
          </cell>
          <cell r="C2851" t="str">
            <v>10/21/2019 (6pm-8pm)</v>
          </cell>
          <cell r="D2851">
            <v>21</v>
          </cell>
          <cell r="E2851">
            <v>1.0333962440490723</v>
          </cell>
          <cell r="F2851">
            <v>1.0749998092651367</v>
          </cell>
          <cell r="G2851">
            <v>3.4694261848926544E-2</v>
          </cell>
          <cell r="H2851">
            <v>70.768065296251251</v>
          </cell>
        </row>
        <row r="2852">
          <cell r="A2852" t="str">
            <v/>
          </cell>
          <cell r="B2852" t="str">
            <v>Low Income: CARE</v>
          </cell>
          <cell r="C2852" t="str">
            <v>10/21/2019 (6pm-8pm)</v>
          </cell>
          <cell r="D2852">
            <v>22</v>
          </cell>
          <cell r="E2852">
            <v>0.96198385953903198</v>
          </cell>
          <cell r="F2852">
            <v>0.97846144437789917</v>
          </cell>
          <cell r="G2852">
            <v>3.3230297267436981E-2</v>
          </cell>
          <cell r="H2852">
            <v>67.858452237001529</v>
          </cell>
        </row>
        <row r="2853">
          <cell r="A2853" t="str">
            <v/>
          </cell>
          <cell r="B2853" t="str">
            <v>Low Income: CARE</v>
          </cell>
          <cell r="C2853" t="str">
            <v>10/21/2019 (6pm-7pm)</v>
          </cell>
          <cell r="D2853">
            <v>22</v>
          </cell>
          <cell r="E2853">
            <v>0.9297640323638916</v>
          </cell>
          <cell r="F2853">
            <v>1.2464265823364258</v>
          </cell>
          <cell r="G2853">
            <v>0.20319010317325592</v>
          </cell>
          <cell r="H2853">
            <v>65.513714285714286</v>
          </cell>
        </row>
        <row r="2854">
          <cell r="A2854" t="str">
            <v/>
          </cell>
          <cell r="B2854" t="str">
            <v>Low Income: CARE</v>
          </cell>
          <cell r="C2854" t="str">
            <v>10/21/2019 (6pm-7pm)</v>
          </cell>
          <cell r="D2854">
            <v>23</v>
          </cell>
          <cell r="E2854">
            <v>0.73058229684829712</v>
          </cell>
          <cell r="F2854">
            <v>1.0367527008056641</v>
          </cell>
          <cell r="G2854">
            <v>0.193242147564888</v>
          </cell>
          <cell r="H2854">
            <v>64.291428571428597</v>
          </cell>
        </row>
        <row r="2855">
          <cell r="A2855" t="str">
            <v/>
          </cell>
          <cell r="B2855" t="str">
            <v>Low Income: CARE</v>
          </cell>
          <cell r="C2855" t="str">
            <v>10/21/2019 (6pm-8pm)</v>
          </cell>
          <cell r="D2855">
            <v>23</v>
          </cell>
          <cell r="E2855">
            <v>0.81530249118804932</v>
          </cell>
          <cell r="F2855">
            <v>0.82525515556335449</v>
          </cell>
          <cell r="G2855">
            <v>3.0323253944516182E-2</v>
          </cell>
          <cell r="H2855">
            <v>64.012503022974641</v>
          </cell>
        </row>
        <row r="2856">
          <cell r="A2856" t="str">
            <v/>
          </cell>
          <cell r="B2856" t="str">
            <v>Low Income: CARE</v>
          </cell>
          <cell r="C2856" t="str">
            <v>10/21/2019 (6pm-8pm)</v>
          </cell>
          <cell r="D2856">
            <v>24</v>
          </cell>
          <cell r="E2856">
            <v>0.6822657585144043</v>
          </cell>
          <cell r="F2856">
            <v>0.71451073884963989</v>
          </cell>
          <cell r="G2856">
            <v>2.56977379322052E-2</v>
          </cell>
          <cell r="H2856">
            <v>61.822140266021549</v>
          </cell>
        </row>
        <row r="2857">
          <cell r="A2857" t="str">
            <v/>
          </cell>
          <cell r="B2857" t="str">
            <v>Low Income: CARE</v>
          </cell>
          <cell r="C2857" t="str">
            <v>10/21/2019 (6pm-7pm)</v>
          </cell>
          <cell r="D2857">
            <v>24</v>
          </cell>
          <cell r="E2857">
            <v>0.66791105270385742</v>
          </cell>
          <cell r="F2857">
            <v>0.91179198026657104</v>
          </cell>
          <cell r="G2857">
            <v>0.17089454829692841</v>
          </cell>
          <cell r="H2857">
            <v>64.548857142857173</v>
          </cell>
        </row>
        <row r="2858">
          <cell r="A2858" t="str">
            <v/>
          </cell>
          <cell r="B2858" t="str">
            <v>Low Income: CARE</v>
          </cell>
          <cell r="C2858" t="str">
            <v>10/22/2019</v>
          </cell>
          <cell r="D2858">
            <v>1</v>
          </cell>
          <cell r="E2858">
            <v>0.64896827936172485</v>
          </cell>
          <cell r="F2858">
            <v>0.59079813957214355</v>
          </cell>
          <cell r="G2858">
            <v>2.1213311702013016E-2</v>
          </cell>
          <cell r="H2858">
            <v>60.344981862152864</v>
          </cell>
        </row>
        <row r="2859">
          <cell r="A2859" t="str">
            <v/>
          </cell>
          <cell r="B2859" t="str">
            <v>Low Income: CARE</v>
          </cell>
          <cell r="C2859" t="str">
            <v>10/22/2019</v>
          </cell>
          <cell r="D2859">
            <v>2</v>
          </cell>
          <cell r="E2859">
            <v>0.56146508455276489</v>
          </cell>
          <cell r="F2859">
            <v>0.55607503652572632</v>
          </cell>
          <cell r="G2859">
            <v>1.8673717975616455E-2</v>
          </cell>
          <cell r="H2859">
            <v>58.438440145102959</v>
          </cell>
        </row>
        <row r="2860">
          <cell r="A2860" t="str">
            <v/>
          </cell>
          <cell r="B2860" t="str">
            <v>Low Income: CARE</v>
          </cell>
          <cell r="C2860" t="str">
            <v>10/22/2019</v>
          </cell>
          <cell r="D2860">
            <v>3</v>
          </cell>
          <cell r="E2860">
            <v>0.53313183784484863</v>
          </cell>
          <cell r="F2860">
            <v>0.51198881864547729</v>
          </cell>
          <cell r="G2860">
            <v>1.601242832839489E-2</v>
          </cell>
          <cell r="H2860">
            <v>57.692756952841627</v>
          </cell>
        </row>
        <row r="2861">
          <cell r="A2861" t="str">
            <v/>
          </cell>
          <cell r="B2861" t="str">
            <v>Low Income: CARE</v>
          </cell>
          <cell r="C2861" t="str">
            <v>10/22/2019</v>
          </cell>
          <cell r="D2861">
            <v>4</v>
          </cell>
          <cell r="E2861">
            <v>0.53356766700744629</v>
          </cell>
          <cell r="F2861">
            <v>0.49803104996681213</v>
          </cell>
          <cell r="G2861">
            <v>1.6963822767138481E-2</v>
          </cell>
          <cell r="H2861">
            <v>57.263651753325696</v>
          </cell>
        </row>
        <row r="2862">
          <cell r="A2862" t="str">
            <v/>
          </cell>
          <cell r="B2862" t="str">
            <v>Low Income: CARE</v>
          </cell>
          <cell r="C2862" t="str">
            <v>10/22/2019</v>
          </cell>
          <cell r="D2862">
            <v>5</v>
          </cell>
          <cell r="E2862">
            <v>0.53879892826080322</v>
          </cell>
          <cell r="F2862">
            <v>0.5043262243270874</v>
          </cell>
          <cell r="G2862">
            <v>1.6056260094046593E-2</v>
          </cell>
          <cell r="H2862">
            <v>56.127097944376672</v>
          </cell>
        </row>
        <row r="2863">
          <cell r="A2863" t="str">
            <v/>
          </cell>
          <cell r="B2863" t="str">
            <v>Low Income: CARE</v>
          </cell>
          <cell r="C2863" t="str">
            <v>10/22/2019</v>
          </cell>
          <cell r="D2863">
            <v>6</v>
          </cell>
          <cell r="E2863">
            <v>0.57036691904067993</v>
          </cell>
          <cell r="F2863">
            <v>0.53147023916244507</v>
          </cell>
          <cell r="G2863">
            <v>1.5847330912947655E-2</v>
          </cell>
          <cell r="H2863">
            <v>55.284909310762558</v>
          </cell>
        </row>
        <row r="2864">
          <cell r="A2864" t="str">
            <v/>
          </cell>
          <cell r="B2864" t="str">
            <v>Low Income: CARE</v>
          </cell>
          <cell r="C2864" t="str">
            <v>10/22/2019</v>
          </cell>
          <cell r="D2864">
            <v>7</v>
          </cell>
          <cell r="E2864">
            <v>0.62547844648361206</v>
          </cell>
          <cell r="F2864">
            <v>0.60209518671035767</v>
          </cell>
          <cell r="G2864">
            <v>1.6086123883724213E-2</v>
          </cell>
          <cell r="H2864">
            <v>54.609250302297291</v>
          </cell>
        </row>
        <row r="2865">
          <cell r="A2865" t="str">
            <v/>
          </cell>
          <cell r="B2865" t="str">
            <v>Low Income: CARE</v>
          </cell>
          <cell r="C2865" t="str">
            <v>10/22/2019</v>
          </cell>
          <cell r="D2865">
            <v>8</v>
          </cell>
          <cell r="E2865">
            <v>0.62059175968170166</v>
          </cell>
          <cell r="F2865">
            <v>0.60651832818984985</v>
          </cell>
          <cell r="G2865">
            <v>1.7875773832201958E-2</v>
          </cell>
          <cell r="H2865">
            <v>54.568597339782293</v>
          </cell>
        </row>
        <row r="2866">
          <cell r="A2866" t="str">
            <v/>
          </cell>
          <cell r="B2866" t="str">
            <v>Low Income: CARE</v>
          </cell>
          <cell r="C2866" t="str">
            <v>10/22/2019</v>
          </cell>
          <cell r="D2866">
            <v>9</v>
          </cell>
          <cell r="E2866">
            <v>0.53291547298431396</v>
          </cell>
          <cell r="F2866">
            <v>0.48092252016067505</v>
          </cell>
          <cell r="G2866">
            <v>1.8365250900387764E-2</v>
          </cell>
          <cell r="H2866">
            <v>59.671354292624201</v>
          </cell>
        </row>
        <row r="2867">
          <cell r="A2867" t="str">
            <v/>
          </cell>
          <cell r="B2867" t="str">
            <v>Low Income: CARE</v>
          </cell>
          <cell r="C2867" t="str">
            <v>10/22/2019</v>
          </cell>
          <cell r="D2867">
            <v>10</v>
          </cell>
          <cell r="E2867">
            <v>0.46075963973999023</v>
          </cell>
          <cell r="F2867">
            <v>0.40988314151763916</v>
          </cell>
          <cell r="G2867">
            <v>2.1191447973251343E-2</v>
          </cell>
          <cell r="H2867">
            <v>66.972382103989958</v>
          </cell>
        </row>
        <row r="2868">
          <cell r="A2868" t="str">
            <v/>
          </cell>
          <cell r="B2868" t="str">
            <v>Low Income: CARE</v>
          </cell>
          <cell r="C2868" t="str">
            <v>10/22/2019</v>
          </cell>
          <cell r="D2868">
            <v>11</v>
          </cell>
          <cell r="E2868">
            <v>0.40519982576370239</v>
          </cell>
          <cell r="F2868">
            <v>0.34773477911949158</v>
          </cell>
          <cell r="G2868">
            <v>2.334781177341938E-2</v>
          </cell>
          <cell r="H2868">
            <v>73.087799274486954</v>
          </cell>
        </row>
        <row r="2869">
          <cell r="A2869" t="str">
            <v/>
          </cell>
          <cell r="B2869" t="str">
            <v>Low Income: CARE</v>
          </cell>
          <cell r="C2869" t="str">
            <v>10/22/2019</v>
          </cell>
          <cell r="D2869">
            <v>12</v>
          </cell>
          <cell r="E2869">
            <v>0.39495241641998291</v>
          </cell>
          <cell r="F2869">
            <v>0.31842717528343201</v>
          </cell>
          <cell r="G2869">
            <v>2.4877024814486504E-2</v>
          </cell>
          <cell r="H2869">
            <v>77.99031438935927</v>
          </cell>
        </row>
        <row r="2870">
          <cell r="A2870" t="str">
            <v/>
          </cell>
          <cell r="B2870" t="str">
            <v>Low Income: CARE</v>
          </cell>
          <cell r="C2870" t="str">
            <v>10/22/2019</v>
          </cell>
          <cell r="D2870">
            <v>13</v>
          </cell>
          <cell r="E2870">
            <v>0.41390067338943481</v>
          </cell>
          <cell r="F2870">
            <v>0.34680497646331787</v>
          </cell>
          <cell r="G2870">
            <v>2.6476779952645302E-2</v>
          </cell>
          <cell r="H2870">
            <v>81.100072551390582</v>
          </cell>
        </row>
        <row r="2871">
          <cell r="A2871" t="str">
            <v/>
          </cell>
          <cell r="B2871" t="str">
            <v>Low Income: CARE</v>
          </cell>
          <cell r="C2871" t="str">
            <v>10/22/2019</v>
          </cell>
          <cell r="D2871">
            <v>14</v>
          </cell>
          <cell r="E2871">
            <v>0.48505061864852905</v>
          </cell>
          <cell r="F2871">
            <v>0.41314545273780823</v>
          </cell>
          <cell r="G2871">
            <v>3.0744457617402077E-2</v>
          </cell>
          <cell r="H2871">
            <v>83.386360338573567</v>
          </cell>
        </row>
        <row r="2872">
          <cell r="A2872" t="str">
            <v/>
          </cell>
          <cell r="B2872" t="str">
            <v>Low Income: CARE</v>
          </cell>
          <cell r="C2872" t="str">
            <v>10/22/2019</v>
          </cell>
          <cell r="D2872">
            <v>15</v>
          </cell>
          <cell r="E2872">
            <v>0.63489985466003418</v>
          </cell>
          <cell r="F2872">
            <v>0.53680264949798584</v>
          </cell>
          <cell r="G2872">
            <v>3.4603148698806763E-2</v>
          </cell>
          <cell r="H2872">
            <v>84.896396614268554</v>
          </cell>
        </row>
        <row r="2873">
          <cell r="A2873" t="str">
            <v/>
          </cell>
          <cell r="B2873" t="str">
            <v>Low Income: CARE</v>
          </cell>
          <cell r="C2873" t="str">
            <v>10/22/2019</v>
          </cell>
          <cell r="D2873">
            <v>16</v>
          </cell>
          <cell r="E2873">
            <v>0.80966907739639282</v>
          </cell>
          <cell r="F2873">
            <v>0.74634099006652832</v>
          </cell>
          <cell r="G2873">
            <v>3.8417015224695206E-2</v>
          </cell>
          <cell r="H2873">
            <v>86.205441354293484</v>
          </cell>
        </row>
        <row r="2874">
          <cell r="A2874" t="str">
            <v/>
          </cell>
          <cell r="B2874" t="str">
            <v>Low Income: CARE</v>
          </cell>
          <cell r="C2874" t="str">
            <v>10/22/2019</v>
          </cell>
          <cell r="D2874">
            <v>17</v>
          </cell>
          <cell r="E2874">
            <v>1.0018131732940674</v>
          </cell>
          <cell r="F2874">
            <v>0.9751209020614624</v>
          </cell>
          <cell r="G2874">
            <v>3.9784092456102371E-2</v>
          </cell>
          <cell r="H2874">
            <v>86.016517533252184</v>
          </cell>
        </row>
        <row r="2875">
          <cell r="A2875" t="str">
            <v/>
          </cell>
          <cell r="B2875" t="str">
            <v>Low Income: CARE</v>
          </cell>
          <cell r="C2875" t="str">
            <v>10/22/2019</v>
          </cell>
          <cell r="D2875">
            <v>18</v>
          </cell>
          <cell r="E2875">
            <v>1.0794374942779541</v>
          </cell>
          <cell r="F2875">
            <v>1.1061233282089233</v>
          </cell>
          <cell r="G2875">
            <v>3.9258882403373718E-2</v>
          </cell>
          <cell r="H2875">
            <v>83.923700120919648</v>
          </cell>
        </row>
        <row r="2876">
          <cell r="A2876" t="str">
            <v/>
          </cell>
          <cell r="B2876" t="str">
            <v>Low Income: CARE</v>
          </cell>
          <cell r="C2876" t="str">
            <v>10/22/2019</v>
          </cell>
          <cell r="D2876">
            <v>19</v>
          </cell>
          <cell r="E2876">
            <v>1.1373612880706787</v>
          </cell>
          <cell r="F2876">
            <v>1.0754024982452393</v>
          </cell>
          <cell r="G2876">
            <v>3.9289392530918121E-2</v>
          </cell>
          <cell r="H2876">
            <v>80.122249093106532</v>
          </cell>
        </row>
        <row r="2877">
          <cell r="A2877" t="str">
            <v/>
          </cell>
          <cell r="B2877" t="str">
            <v>Low Income: CARE</v>
          </cell>
          <cell r="C2877" t="str">
            <v>10/22/2019</v>
          </cell>
          <cell r="D2877">
            <v>20</v>
          </cell>
          <cell r="E2877">
            <v>1.2029412984848022</v>
          </cell>
          <cell r="F2877">
            <v>1.1048071384429932</v>
          </cell>
          <cell r="G2877">
            <v>3.7320785224437714E-2</v>
          </cell>
          <cell r="H2877">
            <v>76.012756952841755</v>
          </cell>
        </row>
        <row r="2878">
          <cell r="A2878" t="str">
            <v/>
          </cell>
          <cell r="B2878" t="str">
            <v>Low Income: CARE</v>
          </cell>
          <cell r="C2878" t="str">
            <v>10/22/2019</v>
          </cell>
          <cell r="D2878">
            <v>21</v>
          </cell>
          <cell r="E2878">
            <v>1.1099863052368164</v>
          </cell>
          <cell r="F2878">
            <v>1.1497035026550293</v>
          </cell>
          <cell r="G2878">
            <v>3.5136532038450241E-2</v>
          </cell>
          <cell r="H2878">
            <v>72.498053204353383</v>
          </cell>
        </row>
        <row r="2879">
          <cell r="A2879" t="str">
            <v/>
          </cell>
          <cell r="B2879" t="str">
            <v>Low Income: CARE</v>
          </cell>
          <cell r="C2879" t="str">
            <v>10/22/2019</v>
          </cell>
          <cell r="D2879">
            <v>22</v>
          </cell>
          <cell r="E2879">
            <v>1.0347089767456055</v>
          </cell>
          <cell r="F2879">
            <v>1.0453166961669922</v>
          </cell>
          <cell r="G2879">
            <v>3.3135831356048584E-2</v>
          </cell>
          <cell r="H2879">
            <v>68.430761789601064</v>
          </cell>
        </row>
        <row r="2880">
          <cell r="A2880" t="str">
            <v/>
          </cell>
          <cell r="B2880" t="str">
            <v>Low Income: CARE</v>
          </cell>
          <cell r="C2880" t="str">
            <v>10/22/2019</v>
          </cell>
          <cell r="D2880">
            <v>23</v>
          </cell>
          <cell r="E2880">
            <v>0.85545176267623901</v>
          </cell>
          <cell r="F2880">
            <v>0.88543170690536499</v>
          </cell>
          <cell r="G2880">
            <v>3.0472854152321815E-2</v>
          </cell>
          <cell r="H2880">
            <v>65.745513905682373</v>
          </cell>
        </row>
        <row r="2881">
          <cell r="A2881" t="str">
            <v/>
          </cell>
          <cell r="B2881" t="str">
            <v>Low Income: CARE</v>
          </cell>
          <cell r="C2881" t="str">
            <v>10/22/2019</v>
          </cell>
          <cell r="D2881">
            <v>24</v>
          </cell>
          <cell r="E2881">
            <v>0.7124980092048645</v>
          </cell>
          <cell r="F2881">
            <v>0.72885900735855103</v>
          </cell>
          <cell r="G2881">
            <v>2.5802213698625565E-2</v>
          </cell>
          <cell r="H2881">
            <v>63.055779927448825</v>
          </cell>
        </row>
        <row r="2882">
          <cell r="A2882" t="str">
            <v/>
          </cell>
          <cell r="B2882" t="str">
            <v>Low Income: Non-CARE</v>
          </cell>
          <cell r="C2882" t="str">
            <v>Average Event Day (5pm-9pm)</v>
          </cell>
          <cell r="D2882">
            <v>1</v>
          </cell>
          <cell r="E2882">
            <v>1.2982337474822998</v>
          </cell>
          <cell r="F2882">
            <v>1.3436729907989502</v>
          </cell>
          <cell r="G2882">
            <v>6.795844528824091E-3</v>
          </cell>
          <cell r="H2882">
            <v>73.863917792241921</v>
          </cell>
        </row>
        <row r="2883">
          <cell r="A2883" t="str">
            <v/>
          </cell>
          <cell r="B2883" t="str">
            <v>Low Income: Non-CARE</v>
          </cell>
          <cell r="C2883" t="str">
            <v>Average Event Day (6pm-8pm)</v>
          </cell>
          <cell r="D2883">
            <v>1</v>
          </cell>
          <cell r="E2883">
            <v>1.2868258953094482</v>
          </cell>
          <cell r="F2883">
            <v>1.2816096544265747</v>
          </cell>
          <cell r="G2883">
            <v>6.8669980391860008E-3</v>
          </cell>
          <cell r="H2883">
            <v>74.083892182139039</v>
          </cell>
        </row>
        <row r="2884">
          <cell r="A2884" t="str">
            <v/>
          </cell>
          <cell r="B2884" t="str">
            <v>Low Income: Non-CARE</v>
          </cell>
          <cell r="C2884" t="str">
            <v>Average Event Day (5pm-9pm)</v>
          </cell>
          <cell r="D2884">
            <v>2</v>
          </cell>
          <cell r="E2884">
            <v>1.0992119312286377</v>
          </cell>
          <cell r="F2884">
            <v>1.12468421459198</v>
          </cell>
          <cell r="G2884">
            <v>6.2044211663305759E-3</v>
          </cell>
          <cell r="H2884">
            <v>72.962426329733574</v>
          </cell>
        </row>
        <row r="2885">
          <cell r="A2885" t="str">
            <v/>
          </cell>
          <cell r="B2885" t="str">
            <v>Low Income: Non-CARE</v>
          </cell>
          <cell r="C2885" t="str">
            <v>Average Event Day (6pm-8pm)</v>
          </cell>
          <cell r="D2885">
            <v>2</v>
          </cell>
          <cell r="E2885">
            <v>1.0946285724639893</v>
          </cell>
          <cell r="F2885">
            <v>1.0885369777679443</v>
          </cell>
          <cell r="G2885">
            <v>6.2898467294871807E-3</v>
          </cell>
          <cell r="H2885">
            <v>73.326077934028902</v>
          </cell>
        </row>
        <row r="2886">
          <cell r="A2886" t="str">
            <v/>
          </cell>
          <cell r="B2886" t="str">
            <v>Low Income: Non-CARE</v>
          </cell>
          <cell r="C2886" t="str">
            <v>Average Event Day (5pm-9pm)</v>
          </cell>
          <cell r="D2886">
            <v>3</v>
          </cell>
          <cell r="E2886">
            <v>0.95543587207794189</v>
          </cell>
          <cell r="F2886">
            <v>0.97264808416366577</v>
          </cell>
          <cell r="G2886">
            <v>5.5305170826613903E-3</v>
          </cell>
          <cell r="H2886">
            <v>72.14209473276685</v>
          </cell>
        </row>
        <row r="2887">
          <cell r="A2887" t="str">
            <v/>
          </cell>
          <cell r="B2887" t="str">
            <v>Low Income: Non-CARE</v>
          </cell>
          <cell r="C2887" t="str">
            <v>Average Event Day (6pm-8pm)</v>
          </cell>
          <cell r="D2887">
            <v>3</v>
          </cell>
          <cell r="E2887">
            <v>0.95001327991485596</v>
          </cell>
          <cell r="F2887">
            <v>0.9507630467414856</v>
          </cell>
          <cell r="G2887">
            <v>5.5939950980246067E-3</v>
          </cell>
          <cell r="H2887">
            <v>72.640803671111442</v>
          </cell>
        </row>
        <row r="2888">
          <cell r="A2888" t="str">
            <v/>
          </cell>
          <cell r="B2888" t="str">
            <v>Low Income: Non-CARE</v>
          </cell>
          <cell r="C2888" t="str">
            <v>Average Event Day (6pm-8pm)</v>
          </cell>
          <cell r="D2888">
            <v>4</v>
          </cell>
          <cell r="E2888">
            <v>0.84860002994537354</v>
          </cell>
          <cell r="F2888">
            <v>0.85186666250228882</v>
          </cell>
          <cell r="G2888">
            <v>4.9031199887394905E-3</v>
          </cell>
          <cell r="H2888">
            <v>71.989827817711202</v>
          </cell>
        </row>
        <row r="2889">
          <cell r="A2889" t="str">
            <v/>
          </cell>
          <cell r="B2889" t="str">
            <v>Low Income: Non-CARE</v>
          </cell>
          <cell r="C2889" t="str">
            <v>Average Event Day (5pm-9pm)</v>
          </cell>
          <cell r="D2889">
            <v>4</v>
          </cell>
          <cell r="E2889">
            <v>0.85952246189117432</v>
          </cell>
          <cell r="F2889">
            <v>0.86733865737915039</v>
          </cell>
          <cell r="G2889">
            <v>4.8379730433225632E-3</v>
          </cell>
          <cell r="H2889">
            <v>71.438881446744048</v>
          </cell>
        </row>
        <row r="2890">
          <cell r="A2890" t="str">
            <v/>
          </cell>
          <cell r="B2890" t="str">
            <v>Low Income: Non-CARE</v>
          </cell>
          <cell r="C2890" t="str">
            <v>Average Event Day (6pm-8pm)</v>
          </cell>
          <cell r="D2890">
            <v>5</v>
          </cell>
          <cell r="E2890">
            <v>0.78589171171188354</v>
          </cell>
          <cell r="F2890">
            <v>0.77985864877700806</v>
          </cell>
          <cell r="G2890">
            <v>4.3244659900665283E-3</v>
          </cell>
          <cell r="H2890">
            <v>71.471924896974372</v>
          </cell>
        </row>
        <row r="2891">
          <cell r="A2891" t="str">
            <v/>
          </cell>
          <cell r="B2891" t="str">
            <v>Low Income: Non-CARE</v>
          </cell>
          <cell r="C2891" t="str">
            <v>Average Event Day (5pm-9pm)</v>
          </cell>
          <cell r="D2891">
            <v>5</v>
          </cell>
          <cell r="E2891">
            <v>0.78536093235015869</v>
          </cell>
          <cell r="F2891">
            <v>0.79556566476821899</v>
          </cell>
          <cell r="G2891">
            <v>4.2522326111793518E-3</v>
          </cell>
          <cell r="H2891">
            <v>70.845350329464111</v>
          </cell>
        </row>
        <row r="2892">
          <cell r="A2892" t="str">
            <v/>
          </cell>
          <cell r="B2892" t="str">
            <v>Low Income: Non-CARE</v>
          </cell>
          <cell r="C2892" t="str">
            <v>Average Event Day (5pm-9pm)</v>
          </cell>
          <cell r="D2892">
            <v>6</v>
          </cell>
          <cell r="E2892">
            <v>0.76099216938018799</v>
          </cell>
          <cell r="F2892">
            <v>0.76958441734313965</v>
          </cell>
          <cell r="G2892">
            <v>3.785253968089819E-3</v>
          </cell>
          <cell r="H2892">
            <v>70.336538394535253</v>
          </cell>
        </row>
        <row r="2893">
          <cell r="A2893" t="str">
            <v/>
          </cell>
          <cell r="B2893" t="str">
            <v>Low Income: Non-CARE</v>
          </cell>
          <cell r="C2893" t="str">
            <v>Average Event Day (6pm-8pm)</v>
          </cell>
          <cell r="D2893">
            <v>6</v>
          </cell>
          <cell r="E2893">
            <v>0.76149731874465942</v>
          </cell>
          <cell r="F2893">
            <v>0.75593996047973633</v>
          </cell>
          <cell r="G2893">
            <v>3.8549366872757673E-3</v>
          </cell>
          <cell r="H2893">
            <v>71.053847697631937</v>
          </cell>
        </row>
        <row r="2894">
          <cell r="A2894" t="str">
            <v/>
          </cell>
          <cell r="B2894" t="str">
            <v>Low Income: Non-CARE</v>
          </cell>
          <cell r="C2894" t="str">
            <v>Average Event Day (5pm-9pm)</v>
          </cell>
          <cell r="D2894">
            <v>7</v>
          </cell>
          <cell r="E2894">
            <v>0.79273277521133423</v>
          </cell>
          <cell r="F2894">
            <v>0.79944080114364624</v>
          </cell>
          <cell r="G2894">
            <v>3.6724915262311697E-3</v>
          </cell>
          <cell r="H2894">
            <v>70.250774457285274</v>
          </cell>
        </row>
        <row r="2895">
          <cell r="A2895" t="str">
            <v/>
          </cell>
          <cell r="B2895" t="str">
            <v>Low Income: Non-CARE</v>
          </cell>
          <cell r="C2895" t="str">
            <v>Average Event Day (6pm-8pm)</v>
          </cell>
          <cell r="D2895">
            <v>7</v>
          </cell>
          <cell r="E2895">
            <v>0.79014861583709717</v>
          </cell>
          <cell r="F2895">
            <v>0.78667867183685303</v>
          </cell>
          <cell r="G2895">
            <v>3.7085716612637043E-3</v>
          </cell>
          <cell r="H2895">
            <v>71.152234591851197</v>
          </cell>
        </row>
        <row r="2896">
          <cell r="A2896" t="str">
            <v/>
          </cell>
          <cell r="B2896" t="str">
            <v>Low Income: Non-CARE</v>
          </cell>
          <cell r="C2896" t="str">
            <v>Average Event Day (6pm-8pm)</v>
          </cell>
          <cell r="D2896">
            <v>8</v>
          </cell>
          <cell r="E2896">
            <v>0.75920265913009644</v>
          </cell>
          <cell r="F2896">
            <v>0.76281601190567017</v>
          </cell>
          <cell r="G2896">
            <v>3.968637902289629E-3</v>
          </cell>
          <cell r="H2896">
            <v>73.477519798706069</v>
          </cell>
        </row>
        <row r="2897">
          <cell r="A2897" t="str">
            <v/>
          </cell>
          <cell r="B2897" t="str">
            <v>Low Income: Non-CARE</v>
          </cell>
          <cell r="C2897" t="str">
            <v>Average Event Day (5pm-9pm)</v>
          </cell>
          <cell r="D2897">
            <v>8</v>
          </cell>
          <cell r="E2897">
            <v>0.7629474401473999</v>
          </cell>
          <cell r="F2897">
            <v>0.76759785413742065</v>
          </cell>
          <cell r="G2897">
            <v>3.9463546127080917E-3</v>
          </cell>
          <cell r="H2897">
            <v>72.315612042684705</v>
          </cell>
        </row>
        <row r="2898">
          <cell r="A2898" t="str">
            <v/>
          </cell>
          <cell r="B2898" t="str">
            <v>Low Income: Non-CARE</v>
          </cell>
          <cell r="C2898" t="str">
            <v>Average Event Day (5pm-9pm)</v>
          </cell>
          <cell r="D2898">
            <v>9</v>
          </cell>
          <cell r="E2898">
            <v>0.66869771480560303</v>
          </cell>
          <cell r="F2898">
            <v>0.65411657094955444</v>
          </cell>
          <cell r="G2898">
            <v>4.460933618247509E-3</v>
          </cell>
          <cell r="H2898">
            <v>75.877124787915335</v>
          </cell>
        </row>
        <row r="2899">
          <cell r="A2899" t="str">
            <v/>
          </cell>
          <cell r="B2899" t="str">
            <v>Low Income: Non-CARE</v>
          </cell>
          <cell r="C2899" t="str">
            <v>Average Event Day (6pm-8pm)</v>
          </cell>
          <cell r="D2899">
            <v>9</v>
          </cell>
          <cell r="E2899">
            <v>0.6708604097366333</v>
          </cell>
          <cell r="F2899">
            <v>0.66861402988433838</v>
          </cell>
          <cell r="G2899">
            <v>4.4908672571182251E-3</v>
          </cell>
          <cell r="H2899">
            <v>77.429386086491348</v>
          </cell>
        </row>
        <row r="2900">
          <cell r="A2900" t="str">
            <v/>
          </cell>
          <cell r="B2900" t="str">
            <v>Low Income: Non-CARE</v>
          </cell>
          <cell r="C2900" t="str">
            <v>Average Event Day (5pm-9pm)</v>
          </cell>
          <cell r="D2900">
            <v>10</v>
          </cell>
          <cell r="E2900">
            <v>0.60987502336502075</v>
          </cell>
          <cell r="F2900">
            <v>0.58876609802246094</v>
          </cell>
          <cell r="G2900">
            <v>5.2479640580713749E-3</v>
          </cell>
          <cell r="H2900">
            <v>80.719098355733649</v>
          </cell>
        </row>
        <row r="2901">
          <cell r="A2901" t="str">
            <v/>
          </cell>
          <cell r="B2901" t="str">
            <v>Low Income: Non-CARE</v>
          </cell>
          <cell r="C2901" t="str">
            <v>Average Event Day (6pm-8pm)</v>
          </cell>
          <cell r="D2901">
            <v>10</v>
          </cell>
          <cell r="E2901">
            <v>0.62351077795028687</v>
          </cell>
          <cell r="F2901">
            <v>0.61679309606552124</v>
          </cell>
          <cell r="G2901">
            <v>5.3292401134967804E-3</v>
          </cell>
          <cell r="H2901">
            <v>81.649331982353672</v>
          </cell>
        </row>
        <row r="2902">
          <cell r="A2902" t="str">
            <v/>
          </cell>
          <cell r="B2902" t="str">
            <v>Low Income: Non-CARE</v>
          </cell>
          <cell r="C2902" t="str">
            <v>Average Event Day (6pm-8pm)</v>
          </cell>
          <cell r="D2902">
            <v>11</v>
          </cell>
          <cell r="E2902">
            <v>0.6536598801612854</v>
          </cell>
          <cell r="F2902">
            <v>0.64496982097625732</v>
          </cell>
          <cell r="G2902">
            <v>6.277451291680336E-3</v>
          </cell>
          <cell r="H2902">
            <v>85.360208150990502</v>
          </cell>
        </row>
        <row r="2903">
          <cell r="A2903" t="str">
            <v/>
          </cell>
          <cell r="B2903" t="str">
            <v>Low Income: Non-CARE</v>
          </cell>
          <cell r="C2903" t="str">
            <v>Average Event Day (5pm-9pm)</v>
          </cell>
          <cell r="D2903">
            <v>11</v>
          </cell>
          <cell r="E2903">
            <v>0.64538902044296265</v>
          </cell>
          <cell r="F2903">
            <v>0.61558818817138672</v>
          </cell>
          <cell r="G2903">
            <v>6.2129311263561249E-3</v>
          </cell>
          <cell r="H2903">
            <v>85.131650833057449</v>
          </cell>
        </row>
        <row r="2904">
          <cell r="A2904" t="str">
            <v/>
          </cell>
          <cell r="B2904" t="str">
            <v>Low Income: Non-CARE</v>
          </cell>
          <cell r="C2904" t="str">
            <v>Average Event Day (5pm-9pm)</v>
          </cell>
          <cell r="D2904">
            <v>12</v>
          </cell>
          <cell r="E2904">
            <v>0.77176016569137573</v>
          </cell>
          <cell r="F2904">
            <v>0.74640250205993652</v>
          </cell>
          <cell r="G2904">
            <v>7.1793878450989723E-3</v>
          </cell>
          <cell r="H2904">
            <v>88.399670171375149</v>
          </cell>
        </row>
        <row r="2905">
          <cell r="A2905" t="str">
            <v/>
          </cell>
          <cell r="B2905" t="str">
            <v>Low Income: Non-CARE</v>
          </cell>
          <cell r="C2905" t="str">
            <v>Average Event Day (6pm-8pm)</v>
          </cell>
          <cell r="D2905">
            <v>12</v>
          </cell>
          <cell r="E2905">
            <v>0.78428280353546143</v>
          </cell>
          <cell r="F2905">
            <v>0.7783777117729187</v>
          </cell>
          <cell r="G2905">
            <v>7.2355130687355995E-3</v>
          </cell>
          <cell r="H2905">
            <v>88.004020569419367</v>
          </cell>
        </row>
        <row r="2906">
          <cell r="A2906" t="str">
            <v/>
          </cell>
          <cell r="B2906" t="str">
            <v>Low Income: Non-CARE</v>
          </cell>
          <cell r="C2906" t="str">
            <v>Average Event Day (5pm-9pm)</v>
          </cell>
          <cell r="D2906">
            <v>13</v>
          </cell>
          <cell r="E2906">
            <v>1.0044316053390503</v>
          </cell>
          <cell r="F2906">
            <v>0.9662202000617981</v>
          </cell>
          <cell r="G2906">
            <v>8.0980062484741211E-3</v>
          </cell>
          <cell r="H2906">
            <v>90.494108308215317</v>
          </cell>
        </row>
        <row r="2907">
          <cell r="A2907" t="str">
            <v/>
          </cell>
          <cell r="B2907" t="str">
            <v>Low Income: Non-CARE</v>
          </cell>
          <cell r="C2907" t="str">
            <v>Average Event Day (6pm-8pm)</v>
          </cell>
          <cell r="D2907">
            <v>13</v>
          </cell>
          <cell r="E2907">
            <v>1.0281128883361816</v>
          </cell>
          <cell r="F2907">
            <v>1.0082076787948608</v>
          </cell>
          <cell r="G2907">
            <v>8.1549538299441338E-3</v>
          </cell>
          <cell r="H2907">
            <v>89.775485246410682</v>
          </cell>
        </row>
        <row r="2908">
          <cell r="A2908" t="str">
            <v/>
          </cell>
          <cell r="B2908" t="str">
            <v>Low Income: Non-CARE</v>
          </cell>
          <cell r="C2908" t="str">
            <v>Average Event Day (5pm-9pm)</v>
          </cell>
          <cell r="D2908">
            <v>14</v>
          </cell>
          <cell r="E2908">
            <v>1.2914350032806396</v>
          </cell>
          <cell r="F2908">
            <v>1.2554101943969727</v>
          </cell>
          <cell r="G2908">
            <v>8.8488077744841576E-3</v>
          </cell>
          <cell r="H2908">
            <v>91.971163761095582</v>
          </cell>
        </row>
        <row r="2909">
          <cell r="A2909" t="str">
            <v/>
          </cell>
          <cell r="B2909" t="str">
            <v>Low Income: Non-CARE</v>
          </cell>
          <cell r="C2909" t="str">
            <v>Average Event Day (6pm-8pm)</v>
          </cell>
          <cell r="D2909">
            <v>14</v>
          </cell>
          <cell r="E2909">
            <v>1.3162732124328613</v>
          </cell>
          <cell r="F2909">
            <v>1.2854335308074951</v>
          </cell>
          <cell r="G2909">
            <v>8.9599397033452988E-3</v>
          </cell>
          <cell r="H2909">
            <v>91.024217876939844</v>
          </cell>
        </row>
        <row r="2910">
          <cell r="A2910" t="str">
            <v/>
          </cell>
          <cell r="B2910" t="str">
            <v>Low Income: Non-CARE</v>
          </cell>
          <cell r="C2910" t="str">
            <v>Average Event Day (5pm-9pm)</v>
          </cell>
          <cell r="D2910">
            <v>15</v>
          </cell>
          <cell r="E2910">
            <v>1.5992878675460815</v>
          </cell>
          <cell r="F2910">
            <v>1.5865380764007568</v>
          </cell>
          <cell r="G2910">
            <v>9.3160364776849747E-3</v>
          </cell>
          <cell r="H2910">
            <v>92.850033757350062</v>
          </cell>
        </row>
        <row r="2911">
          <cell r="A2911" t="str">
            <v/>
          </cell>
          <cell r="B2911" t="str">
            <v>Low Income: Non-CARE</v>
          </cell>
          <cell r="C2911" t="str">
            <v>Average Event Day (6pm-8pm)</v>
          </cell>
          <cell r="D2911">
            <v>15</v>
          </cell>
          <cell r="E2911">
            <v>1.623748779296875</v>
          </cell>
          <cell r="F2911">
            <v>1.5980275869369507</v>
          </cell>
          <cell r="G2911">
            <v>9.4114961102604866E-3</v>
          </cell>
          <cell r="H2911">
            <v>91.495320942437104</v>
          </cell>
        </row>
        <row r="2912">
          <cell r="A2912" t="str">
            <v/>
          </cell>
          <cell r="B2912" t="str">
            <v>Low Income: Non-CARE</v>
          </cell>
          <cell r="C2912" t="str">
            <v>Average Event Day (6pm-8pm)</v>
          </cell>
          <cell r="D2912">
            <v>16</v>
          </cell>
          <cell r="E2912">
            <v>1.9819520711898804</v>
          </cell>
          <cell r="F2912">
            <v>1.9567617177963257</v>
          </cell>
          <cell r="G2912">
            <v>9.6146343275904655E-3</v>
          </cell>
          <cell r="H2912">
            <v>91.219199861145938</v>
          </cell>
        </row>
        <row r="2913">
          <cell r="A2913" t="str">
            <v/>
          </cell>
          <cell r="B2913" t="str">
            <v>Low Income: Non-CARE</v>
          </cell>
          <cell r="C2913" t="str">
            <v>Average Event Day (5pm-9pm)</v>
          </cell>
          <cell r="D2913">
            <v>16</v>
          </cell>
          <cell r="E2913">
            <v>1.9905896186828613</v>
          </cell>
          <cell r="F2913">
            <v>1.9587244987487793</v>
          </cell>
          <cell r="G2913">
            <v>9.556095115840435E-3</v>
          </cell>
          <cell r="H2913">
            <v>92.507852189859477</v>
          </cell>
        </row>
        <row r="2914">
          <cell r="A2914" t="str">
            <v/>
          </cell>
          <cell r="B2914" t="str">
            <v>Low Income: Non-CARE</v>
          </cell>
          <cell r="C2914" t="str">
            <v>Average Event Day (6pm-8pm)</v>
          </cell>
          <cell r="D2914">
            <v>17</v>
          </cell>
          <cell r="E2914">
            <v>2.2932524681091309</v>
          </cell>
          <cell r="F2914">
            <v>2.2548213005065918</v>
          </cell>
          <cell r="G2914">
            <v>9.6303597092628479E-3</v>
          </cell>
          <cell r="H2914">
            <v>89.923831475850037</v>
          </cell>
        </row>
        <row r="2915">
          <cell r="A2915" t="str">
            <v/>
          </cell>
          <cell r="B2915" t="str">
            <v>Low Income: Non-CARE</v>
          </cell>
          <cell r="C2915" t="str">
            <v>Average Event Day (5pm-9pm)</v>
          </cell>
          <cell r="D2915">
            <v>17</v>
          </cell>
          <cell r="E2915">
            <v>2.3228070735931396</v>
          </cell>
          <cell r="F2915">
            <v>2.2518801689147949</v>
          </cell>
          <cell r="G2915">
            <v>9.5657045021653175E-3</v>
          </cell>
          <cell r="H2915">
            <v>90.974408501434468</v>
          </cell>
        </row>
        <row r="2916">
          <cell r="A2916" t="str">
            <v/>
          </cell>
          <cell r="B2916" t="str">
            <v>Low Income: Non-CARE</v>
          </cell>
          <cell r="C2916" t="str">
            <v>Average Event Day (6pm-8pm)</v>
          </cell>
          <cell r="D2916">
            <v>18</v>
          </cell>
          <cell r="E2916">
            <v>2.5098648071289063</v>
          </cell>
          <cell r="F2916">
            <v>2.4726569652557373</v>
          </cell>
          <cell r="G2916">
            <v>9.5779374241828918E-3</v>
          </cell>
          <cell r="H2916">
            <v>88.366557942607926</v>
          </cell>
        </row>
        <row r="2917">
          <cell r="A2917" t="str">
            <v/>
          </cell>
          <cell r="B2917" t="str">
            <v>Low Income: Non-CARE</v>
          </cell>
          <cell r="C2917" t="str">
            <v>Average Event Day (5pm-9pm)</v>
          </cell>
          <cell r="D2917">
            <v>18</v>
          </cell>
          <cell r="E2917">
            <v>2.5449776649475098</v>
          </cell>
          <cell r="F2917">
            <v>1.5111576318740845</v>
          </cell>
          <cell r="G2917">
            <v>9.7600286826491356E-3</v>
          </cell>
          <cell r="H2917">
            <v>89.003475284847028</v>
          </cell>
        </row>
        <row r="2918">
          <cell r="A2918" t="str">
            <v/>
          </cell>
          <cell r="B2918" t="str">
            <v>Low Income: Non-CARE</v>
          </cell>
          <cell r="C2918" t="str">
            <v>Average Event Day (6pm-8pm)</v>
          </cell>
          <cell r="D2918">
            <v>19</v>
          </cell>
          <cell r="E2918">
            <v>2.5466694831848145</v>
          </cell>
          <cell r="F2918">
            <v>1.5955860614776611</v>
          </cell>
          <cell r="G2918">
            <v>9.6102487295866013E-3</v>
          </cell>
          <cell r="H2918">
            <v>85.456208056294471</v>
          </cell>
        </row>
        <row r="2919">
          <cell r="A2919" t="str">
            <v/>
          </cell>
          <cell r="B2919" t="str">
            <v>Low Income: Non-CARE</v>
          </cell>
          <cell r="C2919" t="str">
            <v>Average Event Day (5pm-9pm)</v>
          </cell>
          <cell r="D2919">
            <v>19</v>
          </cell>
          <cell r="E2919">
            <v>2.5866730213165283</v>
          </cell>
          <cell r="F2919">
            <v>2.0717377662658691</v>
          </cell>
          <cell r="G2919">
            <v>9.5878159627318382E-3</v>
          </cell>
          <cell r="H2919">
            <v>86.100939610316942</v>
          </cell>
        </row>
        <row r="2920">
          <cell r="A2920" t="str">
            <v/>
          </cell>
          <cell r="B2920" t="str">
            <v>Low Income: Non-CARE</v>
          </cell>
          <cell r="C2920" t="str">
            <v>Average Event Day (5pm-9pm)</v>
          </cell>
          <cell r="D2920">
            <v>20</v>
          </cell>
          <cell r="E2920">
            <v>2.4747903347015381</v>
          </cell>
          <cell r="F2920">
            <v>2.1115109920501709</v>
          </cell>
          <cell r="G2920">
            <v>9.0996455401182175E-3</v>
          </cell>
          <cell r="H2920">
            <v>82.77503388545945</v>
          </cell>
        </row>
        <row r="2921">
          <cell r="A2921" t="str">
            <v/>
          </cell>
          <cell r="B2921" t="str">
            <v>Low Income: Non-CARE</v>
          </cell>
          <cell r="C2921" t="str">
            <v>Average Event Day (6pm-8pm)</v>
          </cell>
          <cell r="D2921">
            <v>20</v>
          </cell>
          <cell r="E2921">
            <v>2.4063761234283447</v>
          </cell>
          <cell r="F2921">
            <v>1.8504260778427124</v>
          </cell>
          <cell r="G2921">
            <v>9.1092251241207123E-3</v>
          </cell>
          <cell r="H2921">
            <v>81.189550857564655</v>
          </cell>
        </row>
        <row r="2922">
          <cell r="A2922" t="str">
            <v/>
          </cell>
          <cell r="B2922" t="str">
            <v>Low Income: Non-CARE</v>
          </cell>
          <cell r="C2922" t="str">
            <v>Average Event Day (5pm-9pm)</v>
          </cell>
          <cell r="D2922">
            <v>21</v>
          </cell>
          <cell r="E2922">
            <v>2.3646237850189209</v>
          </cell>
          <cell r="F2922">
            <v>2.1133420467376709</v>
          </cell>
          <cell r="G2922">
            <v>8.7571069598197937E-3</v>
          </cell>
          <cell r="H2922">
            <v>79.842330150322894</v>
          </cell>
        </row>
        <row r="2923">
          <cell r="A2923" t="str">
            <v/>
          </cell>
          <cell r="B2923" t="str">
            <v>Low Income: Non-CARE</v>
          </cell>
          <cell r="C2923" t="str">
            <v>Average Event Day (6pm-8pm)</v>
          </cell>
          <cell r="D2923">
            <v>21</v>
          </cell>
          <cell r="E2923">
            <v>2.3058731555938721</v>
          </cell>
          <cell r="F2923">
            <v>2.7887120246887207</v>
          </cell>
          <cell r="G2923">
            <v>8.84241983294487E-3</v>
          </cell>
          <cell r="H2923">
            <v>78.516407842209347</v>
          </cell>
        </row>
        <row r="2924">
          <cell r="A2924" t="str">
            <v/>
          </cell>
          <cell r="B2924" t="str">
            <v>Low Income: Non-CARE</v>
          </cell>
          <cell r="C2924" t="str">
            <v>Average Event Day (6pm-8pm)</v>
          </cell>
          <cell r="D2924">
            <v>22</v>
          </cell>
          <cell r="E2924">
            <v>2.125673770904541</v>
          </cell>
          <cell r="F2924">
            <v>2.2729339599609375</v>
          </cell>
          <cell r="G2924">
            <v>8.2986252382397652E-3</v>
          </cell>
          <cell r="H2924">
            <v>77.190189679748713</v>
          </cell>
        </row>
        <row r="2925">
          <cell r="A2925" t="str">
            <v/>
          </cell>
          <cell r="B2925" t="str">
            <v>Low Income: Non-CARE</v>
          </cell>
          <cell r="C2925" t="str">
            <v>Average Event Day (5pm-9pm)</v>
          </cell>
          <cell r="D2925">
            <v>22</v>
          </cell>
          <cell r="E2925">
            <v>2.1626393795013428</v>
          </cell>
          <cell r="F2925">
            <v>2.6510517597198486</v>
          </cell>
          <cell r="G2925">
            <v>8.4966598078608513E-3</v>
          </cell>
          <cell r="H2925">
            <v>77.547808848268303</v>
          </cell>
        </row>
        <row r="2926">
          <cell r="A2926" t="str">
            <v/>
          </cell>
          <cell r="B2926" t="str">
            <v>Low Income: Non-CARE</v>
          </cell>
          <cell r="C2926" t="str">
            <v>Average Event Day (6pm-8pm)</v>
          </cell>
          <cell r="D2926">
            <v>23</v>
          </cell>
          <cell r="E2926">
            <v>1.8833626508712769</v>
          </cell>
          <cell r="F2926">
            <v>1.9475415945053101</v>
          </cell>
          <cell r="G2926">
            <v>8.0919871106743813E-3</v>
          </cell>
          <cell r="H2926">
            <v>76.225060993537326</v>
          </cell>
        </row>
        <row r="2927">
          <cell r="A2927" t="str">
            <v/>
          </cell>
          <cell r="B2927" t="str">
            <v>Low Income: Non-CARE</v>
          </cell>
          <cell r="C2927" t="str">
            <v>Average Event Day (5pm-9pm)</v>
          </cell>
          <cell r="D2927">
            <v>23</v>
          </cell>
          <cell r="E2927">
            <v>1.8891605138778687</v>
          </cell>
          <cell r="F2927">
            <v>2.0769972801208496</v>
          </cell>
          <cell r="G2927">
            <v>8.1335790455341339E-3</v>
          </cell>
          <cell r="H2927">
            <v>76.104506655836119</v>
          </cell>
        </row>
        <row r="2928">
          <cell r="A2928" t="str">
            <v/>
          </cell>
          <cell r="B2928" t="str">
            <v>Low Income: Non-CARE</v>
          </cell>
          <cell r="C2928" t="str">
            <v>Average Event Day (5pm-9pm)</v>
          </cell>
          <cell r="D2928">
            <v>24</v>
          </cell>
          <cell r="E2928">
            <v>1.552445650100708</v>
          </cell>
          <cell r="F2928">
            <v>1.6608330011367798</v>
          </cell>
          <cell r="G2928">
            <v>7.6869484037160873E-3</v>
          </cell>
          <cell r="H2928">
            <v>74.636936258972767</v>
          </cell>
        </row>
        <row r="2929">
          <cell r="A2929" t="str">
            <v/>
          </cell>
          <cell r="B2929" t="str">
            <v>Low Income: Non-CARE</v>
          </cell>
          <cell r="C2929" t="str">
            <v>Average Event Day (6pm-8pm)</v>
          </cell>
          <cell r="D2929">
            <v>24</v>
          </cell>
          <cell r="E2929">
            <v>1.5533237457275391</v>
          </cell>
          <cell r="F2929">
            <v>1.6102784872055054</v>
          </cell>
          <cell r="G2929">
            <v>7.707525510340929E-3</v>
          </cell>
          <cell r="H2929">
            <v>75.318141499304005</v>
          </cell>
        </row>
        <row r="2930">
          <cell r="A2930" t="str">
            <v/>
          </cell>
          <cell r="B2930" t="str">
            <v>Low Income: Non-CARE</v>
          </cell>
          <cell r="C2930" t="str">
            <v>7/24/2019</v>
          </cell>
          <cell r="D2930">
            <v>1</v>
          </cell>
          <cell r="E2930">
            <v>1.4855368137359619</v>
          </cell>
          <cell r="F2930">
            <v>1.4302576780319214</v>
          </cell>
          <cell r="G2930">
            <v>7.1921125054359436E-3</v>
          </cell>
          <cell r="H2930">
            <v>76.141666144963693</v>
          </cell>
        </row>
        <row r="2931">
          <cell r="A2931" t="str">
            <v/>
          </cell>
          <cell r="B2931" t="str">
            <v>Low Income: Non-CARE</v>
          </cell>
          <cell r="C2931" t="str">
            <v>7/24/2019</v>
          </cell>
          <cell r="D2931">
            <v>2</v>
          </cell>
          <cell r="E2931">
            <v>1.2531800270080566</v>
          </cell>
          <cell r="F2931">
            <v>1.2117780447006226</v>
          </cell>
          <cell r="G2931">
            <v>6.6368584521114826E-3</v>
          </cell>
          <cell r="H2931">
            <v>75.515396248217044</v>
          </cell>
        </row>
        <row r="2932">
          <cell r="A2932" t="str">
            <v/>
          </cell>
          <cell r="B2932" t="str">
            <v>Low Income: Non-CARE</v>
          </cell>
          <cell r="C2932" t="str">
            <v>7/24/2019</v>
          </cell>
          <cell r="D2932">
            <v>3</v>
          </cell>
          <cell r="E2932">
            <v>1.0639519691467285</v>
          </cell>
          <cell r="F2932">
            <v>1.0454667806625366</v>
          </cell>
          <cell r="G2932">
            <v>5.9493095614016056E-3</v>
          </cell>
          <cell r="H2932">
            <v>75.025049245052671</v>
          </cell>
        </row>
        <row r="2933">
          <cell r="A2933" t="str">
            <v/>
          </cell>
          <cell r="B2933" t="str">
            <v>Low Income: Non-CARE</v>
          </cell>
          <cell r="C2933" t="str">
            <v>7/24/2019</v>
          </cell>
          <cell r="D2933">
            <v>4</v>
          </cell>
          <cell r="E2933">
            <v>0.93460935354232788</v>
          </cell>
          <cell r="F2933">
            <v>0.93150466680526733</v>
          </cell>
          <cell r="G2933">
            <v>5.1579810678958893E-3</v>
          </cell>
          <cell r="H2933">
            <v>74.373834372840321</v>
          </cell>
        </row>
        <row r="2934">
          <cell r="A2934" t="str">
            <v/>
          </cell>
          <cell r="B2934" t="str">
            <v>Low Income: Non-CARE</v>
          </cell>
          <cell r="C2934" t="str">
            <v>7/24/2019</v>
          </cell>
          <cell r="D2934">
            <v>5</v>
          </cell>
          <cell r="E2934">
            <v>0.8550560474395752</v>
          </cell>
          <cell r="F2934">
            <v>0.84307491779327393</v>
          </cell>
          <cell r="G2934">
            <v>4.5722061768174171E-3</v>
          </cell>
          <cell r="H2934">
            <v>73.955544585426892</v>
          </cell>
        </row>
        <row r="2935">
          <cell r="A2935" t="str">
            <v/>
          </cell>
          <cell r="B2935" t="str">
            <v>Low Income: Non-CARE</v>
          </cell>
          <cell r="C2935" t="str">
            <v>7/24/2019</v>
          </cell>
          <cell r="D2935">
            <v>6</v>
          </cell>
          <cell r="E2935">
            <v>0.81567925214767456</v>
          </cell>
          <cell r="F2935">
            <v>0.80234277248382568</v>
          </cell>
          <cell r="G2935">
            <v>4.1289888322353363E-3</v>
          </cell>
          <cell r="H2935">
            <v>73.665290533902763</v>
          </cell>
        </row>
        <row r="2936">
          <cell r="A2936" t="str">
            <v/>
          </cell>
          <cell r="B2936" t="str">
            <v>Low Income: Non-CARE</v>
          </cell>
          <cell r="C2936" t="str">
            <v>7/24/2019</v>
          </cell>
          <cell r="D2936">
            <v>7</v>
          </cell>
          <cell r="E2936">
            <v>0.79847019910812378</v>
          </cell>
          <cell r="F2936">
            <v>0.79173570871353149</v>
          </cell>
          <cell r="G2936">
            <v>4.0220590308308601E-3</v>
          </cell>
          <cell r="H2936">
            <v>74.329982661906087</v>
          </cell>
        </row>
        <row r="2937">
          <cell r="A2937" t="str">
            <v/>
          </cell>
          <cell r="B2937" t="str">
            <v>Low Income: Non-CARE</v>
          </cell>
          <cell r="C2937" t="str">
            <v>7/24/2019</v>
          </cell>
          <cell r="D2937">
            <v>8</v>
          </cell>
          <cell r="E2937">
            <v>0.78952312469482422</v>
          </cell>
          <cell r="F2937">
            <v>0.79294246435165405</v>
          </cell>
          <cell r="G2937">
            <v>4.3784813024103642E-3</v>
          </cell>
          <cell r="H2937">
            <v>77.848771160949426</v>
          </cell>
        </row>
        <row r="2938">
          <cell r="A2938" t="str">
            <v/>
          </cell>
          <cell r="B2938" t="str">
            <v>Low Income: Non-CARE</v>
          </cell>
          <cell r="C2938" t="str">
            <v>7/24/2019</v>
          </cell>
          <cell r="D2938">
            <v>9</v>
          </cell>
          <cell r="E2938">
            <v>0.77003741264343262</v>
          </cell>
          <cell r="F2938">
            <v>0.77064138650894165</v>
          </cell>
          <cell r="G2938">
            <v>5.0486437976360321E-3</v>
          </cell>
          <cell r="H2938">
            <v>82.565156067190486</v>
          </cell>
        </row>
        <row r="2939">
          <cell r="A2939" t="str">
            <v/>
          </cell>
          <cell r="B2939" t="str">
            <v>Low Income: Non-CARE</v>
          </cell>
          <cell r="C2939" t="str">
            <v>7/24/2019</v>
          </cell>
          <cell r="D2939">
            <v>10</v>
          </cell>
          <cell r="E2939">
            <v>0.80030083656311035</v>
          </cell>
          <cell r="F2939">
            <v>0.78394603729248047</v>
          </cell>
          <cell r="G2939">
            <v>5.9944204986095428E-3</v>
          </cell>
          <cell r="H2939">
            <v>86.60031632429768</v>
          </cell>
        </row>
        <row r="2940">
          <cell r="A2940" t="str">
            <v/>
          </cell>
          <cell r="B2940" t="str">
            <v>Low Income: Non-CARE</v>
          </cell>
          <cell r="C2940" t="str">
            <v>7/24/2019</v>
          </cell>
          <cell r="D2940">
            <v>11</v>
          </cell>
          <cell r="E2940">
            <v>0.92112046480178833</v>
          </cell>
          <cell r="F2940">
            <v>0.90026205778121948</v>
          </cell>
          <cell r="G2940">
            <v>7.1732606738805771E-3</v>
          </cell>
          <cell r="H2940">
            <v>90.370272930874151</v>
          </cell>
        </row>
        <row r="2941">
          <cell r="A2941" t="str">
            <v/>
          </cell>
          <cell r="B2941" t="str">
            <v>Low Income: Non-CARE</v>
          </cell>
          <cell r="C2941" t="str">
            <v>7/24/2019</v>
          </cell>
          <cell r="D2941">
            <v>12</v>
          </cell>
          <cell r="E2941">
            <v>1.1377204656600952</v>
          </cell>
          <cell r="F2941">
            <v>1.1147366762161255</v>
          </cell>
          <cell r="G2941">
            <v>8.1973318010568619E-3</v>
          </cell>
          <cell r="H2941">
            <v>93.319750909035079</v>
          </cell>
        </row>
        <row r="2942">
          <cell r="A2942" t="str">
            <v/>
          </cell>
          <cell r="B2942" t="str">
            <v>Low Income: Non-CARE</v>
          </cell>
          <cell r="C2942" t="str">
            <v>7/24/2019</v>
          </cell>
          <cell r="D2942">
            <v>13</v>
          </cell>
          <cell r="E2942">
            <v>1.4395014047622681</v>
          </cell>
          <cell r="F2942">
            <v>1.4195291996002197</v>
          </cell>
          <cell r="G2942">
            <v>9.0765878558158875E-3</v>
          </cell>
          <cell r="H2942">
            <v>94.89504418813975</v>
          </cell>
        </row>
        <row r="2943">
          <cell r="A2943" t="str">
            <v/>
          </cell>
          <cell r="B2943" t="str">
            <v>Low Income: Non-CARE</v>
          </cell>
          <cell r="C2943" t="str">
            <v>7/24/2019</v>
          </cell>
          <cell r="D2943">
            <v>14</v>
          </cell>
          <cell r="E2943">
            <v>1.7088408470153809</v>
          </cell>
          <cell r="F2943">
            <v>1.6917561292648315</v>
          </cell>
          <cell r="G2943">
            <v>9.7869560122489929E-3</v>
          </cell>
          <cell r="H2943">
            <v>96.078585016944416</v>
          </cell>
        </row>
        <row r="2944">
          <cell r="A2944" t="str">
            <v/>
          </cell>
          <cell r="B2944" t="str">
            <v>Low Income: Non-CARE</v>
          </cell>
          <cell r="C2944" t="str">
            <v>7/24/2019</v>
          </cell>
          <cell r="D2944">
            <v>15</v>
          </cell>
          <cell r="E2944">
            <v>1.9790139198303223</v>
          </cell>
          <cell r="F2944">
            <v>1.9994794130325317</v>
          </cell>
          <cell r="G2944">
            <v>1.0170732624828815E-2</v>
          </cell>
          <cell r="H2944">
            <v>95.518751655491002</v>
          </cell>
        </row>
        <row r="2945">
          <cell r="A2945" t="str">
            <v/>
          </cell>
          <cell r="B2945" t="str">
            <v>Low Income: Non-CARE</v>
          </cell>
          <cell r="C2945" t="str">
            <v>7/24/2019</v>
          </cell>
          <cell r="D2945">
            <v>16</v>
          </cell>
          <cell r="E2945">
            <v>2.2660925388336182</v>
          </cell>
          <cell r="F2945">
            <v>2.2492372989654541</v>
          </cell>
          <cell r="G2945">
            <v>1.0205508209764957E-2</v>
          </cell>
          <cell r="H2945">
            <v>94.174674789847813</v>
          </cell>
        </row>
        <row r="2946">
          <cell r="A2946" t="str">
            <v/>
          </cell>
          <cell r="B2946" t="str">
            <v>Low Income: Non-CARE</v>
          </cell>
          <cell r="C2946" t="str">
            <v>7/24/2019</v>
          </cell>
          <cell r="D2946">
            <v>17</v>
          </cell>
          <cell r="E2946">
            <v>2.4691317081451416</v>
          </cell>
          <cell r="F2946">
            <v>2.4550778865814209</v>
          </cell>
          <cell r="G2946">
            <v>1.010179053992033E-2</v>
          </cell>
          <cell r="H2946">
            <v>91.846176897014601</v>
          </cell>
        </row>
        <row r="2947">
          <cell r="A2947" t="str">
            <v/>
          </cell>
          <cell r="B2947" t="str">
            <v>Low Income: Non-CARE</v>
          </cell>
          <cell r="C2947" t="str">
            <v>7/24/2019</v>
          </cell>
          <cell r="D2947">
            <v>18</v>
          </cell>
          <cell r="E2947">
            <v>2.6382005214691162</v>
          </cell>
          <cell r="F2947">
            <v>2.640702486038208</v>
          </cell>
          <cell r="G2947">
            <v>1.0056286118924618E-2</v>
          </cell>
          <cell r="H2947">
            <v>89.819996339727837</v>
          </cell>
        </row>
        <row r="2948">
          <cell r="A2948" t="str">
            <v/>
          </cell>
          <cell r="B2948" t="str">
            <v>Low Income: Non-CARE</v>
          </cell>
          <cell r="C2948" t="str">
            <v>7/24/2019</v>
          </cell>
          <cell r="D2948">
            <v>19</v>
          </cell>
          <cell r="E2948">
            <v>2.6806063652038574</v>
          </cell>
          <cell r="F2948">
            <v>1.6872460842132568</v>
          </cell>
          <cell r="G2948">
            <v>1.0167133994400501E-2</v>
          </cell>
          <cell r="H2948">
            <v>86.703903484429375</v>
          </cell>
        </row>
        <row r="2949">
          <cell r="A2949" t="str">
            <v/>
          </cell>
          <cell r="B2949" t="str">
            <v>Low Income: Non-CARE</v>
          </cell>
          <cell r="C2949" t="str">
            <v>7/24/2019</v>
          </cell>
          <cell r="D2949">
            <v>20</v>
          </cell>
          <cell r="E2949">
            <v>2.5434882640838623</v>
          </cell>
          <cell r="F2949">
            <v>1.9536291360855103</v>
          </cell>
          <cell r="G2949">
            <v>9.6648689359426498E-3</v>
          </cell>
          <cell r="H2949">
            <v>82.171966190708829</v>
          </cell>
        </row>
        <row r="2950">
          <cell r="A2950" t="str">
            <v/>
          </cell>
          <cell r="B2950" t="str">
            <v>Low Income: Non-CARE</v>
          </cell>
          <cell r="C2950" t="str">
            <v>7/24/2019</v>
          </cell>
          <cell r="D2950">
            <v>21</v>
          </cell>
          <cell r="E2950">
            <v>2.4079229831695557</v>
          </cell>
          <cell r="F2950">
            <v>2.9328219890594482</v>
          </cell>
          <cell r="G2950">
            <v>9.3260714784264565E-3</v>
          </cell>
          <cell r="H2950">
            <v>79.206916704790672</v>
          </cell>
        </row>
        <row r="2951">
          <cell r="A2951" t="str">
            <v/>
          </cell>
          <cell r="B2951" t="str">
            <v>Low Income: Non-CARE</v>
          </cell>
          <cell r="C2951" t="str">
            <v>7/24/2019</v>
          </cell>
          <cell r="D2951">
            <v>22</v>
          </cell>
          <cell r="E2951">
            <v>2.2990765571594238</v>
          </cell>
          <cell r="F2951">
            <v>2.4805717468261719</v>
          </cell>
          <cell r="G2951">
            <v>8.8695622980594635E-3</v>
          </cell>
          <cell r="H2951">
            <v>78.561648566052924</v>
          </cell>
        </row>
        <row r="2952">
          <cell r="A2952" t="str">
            <v/>
          </cell>
          <cell r="B2952" t="str">
            <v>Low Income: Non-CARE</v>
          </cell>
          <cell r="C2952" t="str">
            <v>7/24/2019</v>
          </cell>
          <cell r="D2952">
            <v>23</v>
          </cell>
          <cell r="E2952">
            <v>2.0730347633361816</v>
          </cell>
          <cell r="F2952">
            <v>2.1628694534301758</v>
          </cell>
          <cell r="G2952">
            <v>8.6375037208199501E-3</v>
          </cell>
          <cell r="H2952">
            <v>78.290627543508961</v>
          </cell>
        </row>
        <row r="2953">
          <cell r="A2953" t="str">
            <v/>
          </cell>
          <cell r="B2953" t="str">
            <v>Low Income: Non-CARE</v>
          </cell>
          <cell r="C2953" t="str">
            <v>7/24/2019</v>
          </cell>
          <cell r="D2953">
            <v>24</v>
          </cell>
          <cell r="E2953">
            <v>1.7471551895141602</v>
          </cell>
          <cell r="F2953">
            <v>1.8159130811691284</v>
          </cell>
          <cell r="G2953">
            <v>8.3108618855476379E-3</v>
          </cell>
          <cell r="H2953">
            <v>77.936631589131082</v>
          </cell>
        </row>
        <row r="2954">
          <cell r="A2954" t="str">
            <v/>
          </cell>
          <cell r="B2954" t="str">
            <v>Low Income: Non-CARE</v>
          </cell>
          <cell r="C2954" t="str">
            <v>8/13/2019</v>
          </cell>
          <cell r="D2954">
            <v>1</v>
          </cell>
          <cell r="E2954">
            <v>1.0236085653305054</v>
          </cell>
          <cell r="F2954">
            <v>1.017600417137146</v>
          </cell>
          <cell r="G2954">
            <v>6.5213250927627087E-3</v>
          </cell>
          <cell r="H2954">
            <v>68.539174441575454</v>
          </cell>
        </row>
        <row r="2955">
          <cell r="A2955" t="str">
            <v/>
          </cell>
          <cell r="B2955" t="str">
            <v>Low Income: Non-CARE</v>
          </cell>
          <cell r="C2955" t="str">
            <v>8/13/2019</v>
          </cell>
          <cell r="D2955">
            <v>2</v>
          </cell>
          <cell r="E2955">
            <v>0.86303269863128662</v>
          </cell>
          <cell r="F2955">
            <v>0.86889320611953735</v>
          </cell>
          <cell r="G2955">
            <v>5.7786400429904461E-3</v>
          </cell>
          <cell r="H2955">
            <v>67.846036660076891</v>
          </cell>
        </row>
        <row r="2956">
          <cell r="A2956" t="str">
            <v/>
          </cell>
          <cell r="B2956" t="str">
            <v>Low Income: Non-CARE</v>
          </cell>
          <cell r="C2956" t="str">
            <v>8/13/2019</v>
          </cell>
          <cell r="D2956">
            <v>3</v>
          </cell>
          <cell r="E2956">
            <v>0.76604247093200684</v>
          </cell>
          <cell r="F2956">
            <v>0.7643967866897583</v>
          </cell>
          <cell r="G2956">
            <v>5.1196422427892685E-3</v>
          </cell>
          <cell r="H2956">
            <v>67.324472010206023</v>
          </cell>
        </row>
        <row r="2957">
          <cell r="A2957" t="str">
            <v/>
          </cell>
          <cell r="B2957" t="str">
            <v>Low Income: Non-CARE</v>
          </cell>
          <cell r="C2957" t="str">
            <v>8/13/2019</v>
          </cell>
          <cell r="D2957">
            <v>4</v>
          </cell>
          <cell r="E2957">
            <v>0.69144940376281738</v>
          </cell>
          <cell r="F2957">
            <v>0.69106286764144897</v>
          </cell>
          <cell r="G2957">
            <v>4.4578593224287033E-3</v>
          </cell>
          <cell r="H2957">
            <v>66.77863914810041</v>
          </cell>
        </row>
        <row r="2958">
          <cell r="A2958" t="str">
            <v/>
          </cell>
          <cell r="B2958" t="str">
            <v>Low Income: Non-CARE</v>
          </cell>
          <cell r="C2958" t="str">
            <v>8/13/2019</v>
          </cell>
          <cell r="D2958">
            <v>5</v>
          </cell>
          <cell r="E2958">
            <v>0.64926522970199585</v>
          </cell>
          <cell r="F2958">
            <v>0.64684569835662842</v>
          </cell>
          <cell r="G2958">
            <v>3.7733146455138922E-3</v>
          </cell>
          <cell r="H2958">
            <v>66.321746301035148</v>
          </cell>
        </row>
        <row r="2959">
          <cell r="A2959" t="str">
            <v/>
          </cell>
          <cell r="B2959" t="str">
            <v>Low Income: Non-CARE</v>
          </cell>
          <cell r="C2959" t="str">
            <v>8/13/2019</v>
          </cell>
          <cell r="D2959">
            <v>6</v>
          </cell>
          <cell r="E2959">
            <v>0.64243364334106445</v>
          </cell>
          <cell r="F2959">
            <v>0.63707661628723145</v>
          </cell>
          <cell r="G2959">
            <v>3.2903088722378016E-3</v>
          </cell>
          <cell r="H2959">
            <v>66.065732494581852</v>
          </cell>
        </row>
        <row r="2960">
          <cell r="A2960" t="str">
            <v/>
          </cell>
          <cell r="B2960" t="str">
            <v>Low Income: Non-CARE</v>
          </cell>
          <cell r="C2960" t="str">
            <v>8/13/2019</v>
          </cell>
          <cell r="D2960">
            <v>7</v>
          </cell>
          <cell r="E2960">
            <v>0.66515672206878662</v>
          </cell>
          <cell r="F2960">
            <v>0.66411137580871582</v>
          </cell>
          <cell r="G2960">
            <v>3.157538129016757E-3</v>
          </cell>
          <cell r="H2960">
            <v>66.062376071996624</v>
          </cell>
        </row>
        <row r="2961">
          <cell r="A2961" t="str">
            <v/>
          </cell>
          <cell r="B2961" t="str">
            <v>Low Income: Non-CARE</v>
          </cell>
          <cell r="C2961" t="str">
            <v>8/13/2019</v>
          </cell>
          <cell r="D2961">
            <v>8</v>
          </cell>
          <cell r="E2961">
            <v>0.62388491630554199</v>
          </cell>
          <cell r="F2961">
            <v>0.6175081729888916</v>
          </cell>
          <cell r="G2961">
            <v>3.3491966314613819E-3</v>
          </cell>
          <cell r="H2961">
            <v>67.930397464872797</v>
          </cell>
        </row>
        <row r="2962">
          <cell r="A2962" t="str">
            <v/>
          </cell>
          <cell r="B2962" t="str">
            <v>Low Income: Non-CARE</v>
          </cell>
          <cell r="C2962" t="str">
            <v>8/13/2019</v>
          </cell>
          <cell r="D2962">
            <v>9</v>
          </cell>
          <cell r="E2962">
            <v>0.50601744651794434</v>
          </cell>
          <cell r="F2962">
            <v>0.49791163206100464</v>
          </cell>
          <cell r="G2962">
            <v>3.7354626692831516E-3</v>
          </cell>
          <cell r="H2962">
            <v>71.356135378393802</v>
          </cell>
        </row>
        <row r="2963">
          <cell r="A2963" t="str">
            <v/>
          </cell>
          <cell r="B2963" t="str">
            <v>Low Income: Non-CARE</v>
          </cell>
          <cell r="C2963" t="str">
            <v>8/13/2019</v>
          </cell>
          <cell r="D2963">
            <v>10</v>
          </cell>
          <cell r="E2963">
            <v>0.39715486764907837</v>
          </cell>
          <cell r="F2963">
            <v>0.38756990432739258</v>
          </cell>
          <cell r="G2963">
            <v>4.452618770301342E-3</v>
          </cell>
          <cell r="H2963">
            <v>75.921689284680667</v>
          </cell>
        </row>
        <row r="2964">
          <cell r="A2964" t="str">
            <v/>
          </cell>
          <cell r="B2964" t="str">
            <v>Low Income: Non-CARE</v>
          </cell>
          <cell r="C2964" t="str">
            <v>8/13/2019</v>
          </cell>
          <cell r="D2964">
            <v>11</v>
          </cell>
          <cell r="E2964">
            <v>0.36590626835823059</v>
          </cell>
          <cell r="F2964">
            <v>0.36094728112220764</v>
          </cell>
          <cell r="G2964">
            <v>5.3868293762207031E-3</v>
          </cell>
          <cell r="H2964">
            <v>80.165749222539034</v>
          </cell>
        </row>
        <row r="2965">
          <cell r="A2965" t="str">
            <v/>
          </cell>
          <cell r="B2965" t="str">
            <v>Low Income: Non-CARE</v>
          </cell>
          <cell r="C2965" t="str">
            <v>8/13/2019</v>
          </cell>
          <cell r="D2965">
            <v>12</v>
          </cell>
          <cell r="E2965">
            <v>0.42970737814903259</v>
          </cell>
          <cell r="F2965">
            <v>0.42065811157226563</v>
          </cell>
          <cell r="G2965">
            <v>6.260730791836977E-3</v>
          </cell>
          <cell r="H2965">
            <v>83.194000801036964</v>
          </cell>
        </row>
        <row r="2966">
          <cell r="A2966" t="str">
            <v/>
          </cell>
          <cell r="B2966" t="str">
            <v>Low Income: Non-CARE</v>
          </cell>
          <cell r="C2966" t="str">
            <v>8/13/2019</v>
          </cell>
          <cell r="D2966">
            <v>13</v>
          </cell>
          <cell r="E2966">
            <v>0.59663718938827515</v>
          </cell>
          <cell r="F2966">
            <v>0.58781510591506958</v>
          </cell>
          <cell r="G2966">
            <v>7.2304727509617805E-3</v>
          </cell>
          <cell r="H2966">
            <v>85.828722787661434</v>
          </cell>
        </row>
        <row r="2967">
          <cell r="A2967" t="str">
            <v/>
          </cell>
          <cell r="B2967" t="str">
            <v>Low Income: Non-CARE</v>
          </cell>
          <cell r="C2967" t="str">
            <v>8/13/2019</v>
          </cell>
          <cell r="D2967">
            <v>14</v>
          </cell>
          <cell r="E2967">
            <v>0.81828081607818604</v>
          </cell>
          <cell r="F2967">
            <v>0.81278187036514282</v>
          </cell>
          <cell r="G2967">
            <v>8.0420291051268578E-3</v>
          </cell>
          <cell r="H2967">
            <v>87.733724201353041</v>
          </cell>
        </row>
        <row r="2968">
          <cell r="A2968" t="str">
            <v/>
          </cell>
          <cell r="B2968" t="str">
            <v>Low Income: Non-CARE</v>
          </cell>
          <cell r="C2968" t="str">
            <v>8/13/2019</v>
          </cell>
          <cell r="D2968">
            <v>15</v>
          </cell>
          <cell r="E2968">
            <v>1.1127750873565674</v>
          </cell>
          <cell r="F2968">
            <v>1.0819132328033447</v>
          </cell>
          <cell r="G2968">
            <v>8.6053973063826561E-3</v>
          </cell>
          <cell r="H2968">
            <v>88.745899067004899</v>
          </cell>
        </row>
        <row r="2969">
          <cell r="A2969" t="str">
            <v/>
          </cell>
          <cell r="B2969" t="str">
            <v>Low Income: Non-CARE</v>
          </cell>
          <cell r="C2969" t="str">
            <v>8/13/2019</v>
          </cell>
          <cell r="D2969">
            <v>16</v>
          </cell>
          <cell r="E2969">
            <v>1.4740490913391113</v>
          </cell>
          <cell r="F2969">
            <v>1.4508720636367798</v>
          </cell>
          <cell r="G2969">
            <v>8.9900298044085503E-3</v>
          </cell>
          <cell r="H2969">
            <v>89.273655875912155</v>
          </cell>
        </row>
        <row r="2970">
          <cell r="A2970" t="str">
            <v/>
          </cell>
          <cell r="B2970" t="str">
            <v>Low Income: Non-CARE</v>
          </cell>
          <cell r="C2970" t="str">
            <v>8/13/2019</v>
          </cell>
          <cell r="D2970">
            <v>17</v>
          </cell>
          <cell r="E2970">
            <v>1.8190406560897827</v>
          </cell>
          <cell r="F2970">
            <v>1.7936127185821533</v>
          </cell>
          <cell r="G2970">
            <v>9.184747003018856E-3</v>
          </cell>
          <cell r="H2970">
            <v>87.844168551572878</v>
          </cell>
        </row>
        <row r="2971">
          <cell r="A2971" t="str">
            <v/>
          </cell>
          <cell r="B2971" t="str">
            <v>Low Income: Non-CARE</v>
          </cell>
          <cell r="C2971" t="str">
            <v>8/13/2019</v>
          </cell>
          <cell r="D2971">
            <v>18</v>
          </cell>
          <cell r="E2971">
            <v>2.1299393177032471</v>
          </cell>
          <cell r="F2971">
            <v>1.1029930114746094</v>
          </cell>
          <cell r="G2971">
            <v>9.5217050984501839E-3</v>
          </cell>
          <cell r="H2971">
            <v>85.873645509313846</v>
          </cell>
        </row>
        <row r="2972">
          <cell r="A2972" t="str">
            <v/>
          </cell>
          <cell r="B2972" t="str">
            <v>Low Income: Non-CARE</v>
          </cell>
          <cell r="C2972" t="str">
            <v>8/13/2019</v>
          </cell>
          <cell r="D2972">
            <v>19</v>
          </cell>
          <cell r="E2972">
            <v>2.2489361763000488</v>
          </cell>
          <cell r="F2972">
            <v>2.5938262939453125</v>
          </cell>
          <cell r="G2972">
            <v>9.2873163521289825E-3</v>
          </cell>
          <cell r="H2972">
            <v>83.580157855022634</v>
          </cell>
        </row>
        <row r="2973">
          <cell r="A2973" t="str">
            <v/>
          </cell>
          <cell r="B2973" t="str">
            <v>Low Income: Non-CARE</v>
          </cell>
          <cell r="C2973" t="str">
            <v>8/13/2019</v>
          </cell>
          <cell r="D2973">
            <v>20</v>
          </cell>
          <cell r="E2973">
            <v>2.1490237712860107</v>
          </cell>
          <cell r="F2973">
            <v>2.2351930141448975</v>
          </cell>
          <cell r="G2973">
            <v>8.8172070682048798E-3</v>
          </cell>
          <cell r="H2973">
            <v>79.854681933883114</v>
          </cell>
        </row>
        <row r="2974">
          <cell r="A2974" t="str">
            <v/>
          </cell>
          <cell r="B2974" t="str">
            <v>Low Income: Non-CARE</v>
          </cell>
          <cell r="C2974" t="str">
            <v>8/13/2019</v>
          </cell>
          <cell r="D2974">
            <v>21</v>
          </cell>
          <cell r="E2974">
            <v>2.0445940494537354</v>
          </cell>
          <cell r="F2974">
            <v>1.4128191471099854</v>
          </cell>
          <cell r="G2974">
            <v>8.3886487409472466E-3</v>
          </cell>
          <cell r="H2974">
            <v>76.750760531535406</v>
          </cell>
        </row>
        <row r="2975">
          <cell r="A2975" t="str">
            <v/>
          </cell>
          <cell r="B2975" t="str">
            <v>Low Income: Non-CARE</v>
          </cell>
          <cell r="C2975" t="str">
            <v>8/13/2019</v>
          </cell>
          <cell r="D2975">
            <v>22</v>
          </cell>
          <cell r="E2975">
            <v>1.8686366081237793</v>
          </cell>
          <cell r="F2975">
            <v>2.207270622253418</v>
          </cell>
          <cell r="G2975">
            <v>8.0267908051609993E-3</v>
          </cell>
          <cell r="H2975">
            <v>74.666436009821979</v>
          </cell>
        </row>
        <row r="2976">
          <cell r="A2976" t="str">
            <v/>
          </cell>
          <cell r="B2976" t="str">
            <v>Low Income: Non-CARE</v>
          </cell>
          <cell r="C2976" t="str">
            <v>8/13/2019</v>
          </cell>
          <cell r="D2976">
            <v>23</v>
          </cell>
          <cell r="E2976">
            <v>1.6239644289016724</v>
          </cell>
          <cell r="F2976">
            <v>1.688912034034729</v>
          </cell>
          <cell r="G2976">
            <v>7.7209458686411381E-3</v>
          </cell>
          <cell r="H2976">
            <v>72.875882574716954</v>
          </cell>
        </row>
        <row r="2977">
          <cell r="A2977" t="str">
            <v/>
          </cell>
          <cell r="B2977" t="str">
            <v>Low Income: Non-CARE</v>
          </cell>
          <cell r="C2977" t="str">
            <v>8/13/2019</v>
          </cell>
          <cell r="D2977">
            <v>24</v>
          </cell>
          <cell r="E2977">
            <v>1.3364169597625732</v>
          </cell>
          <cell r="F2977">
            <v>1.3486758470535278</v>
          </cell>
          <cell r="G2977">
            <v>7.1463449858129025E-3</v>
          </cell>
          <cell r="H2977">
            <v>71.460279662636538</v>
          </cell>
        </row>
        <row r="2978">
          <cell r="A2978" t="str">
            <v/>
          </cell>
          <cell r="B2978" t="str">
            <v>Low Income: Non-CARE</v>
          </cell>
          <cell r="C2978" t="str">
            <v>8/14/2019</v>
          </cell>
          <cell r="D2978">
            <v>1</v>
          </cell>
          <cell r="E2978">
            <v>1.0818086862564087</v>
          </cell>
          <cell r="F2978">
            <v>1.1242314577102661</v>
          </cell>
          <cell r="G2978">
            <v>6.5130391158163548E-3</v>
          </cell>
          <cell r="H2978">
            <v>70.112594207316022</v>
          </cell>
        </row>
        <row r="2979">
          <cell r="A2979" t="str">
            <v/>
          </cell>
          <cell r="B2979" t="str">
            <v>Low Income: Non-CARE</v>
          </cell>
          <cell r="C2979" t="str">
            <v>8/14/2019</v>
          </cell>
          <cell r="D2979">
            <v>2</v>
          </cell>
          <cell r="E2979">
            <v>0.90788024663925171</v>
          </cell>
          <cell r="F2979">
            <v>0.93973225355148315</v>
          </cell>
          <cell r="G2979">
            <v>5.916789174079895E-3</v>
          </cell>
          <cell r="H2979">
            <v>69.093759102576172</v>
          </cell>
        </row>
        <row r="2980">
          <cell r="A2980" t="str">
            <v/>
          </cell>
          <cell r="B2980" t="str">
            <v>Low Income: Non-CARE</v>
          </cell>
          <cell r="C2980" t="str">
            <v>8/14/2019</v>
          </cell>
          <cell r="D2980">
            <v>3</v>
          </cell>
          <cell r="E2980">
            <v>0.79587113857269287</v>
          </cell>
          <cell r="F2980">
            <v>0.80774229764938354</v>
          </cell>
          <cell r="G2980">
            <v>5.2202828228473663E-3</v>
          </cell>
          <cell r="H2980">
            <v>68.134586760328133</v>
          </cell>
        </row>
        <row r="2981">
          <cell r="A2981" t="str">
            <v/>
          </cell>
          <cell r="B2981" t="str">
            <v>Low Income: Non-CARE</v>
          </cell>
          <cell r="C2981" t="str">
            <v>8/14/2019</v>
          </cell>
          <cell r="D2981">
            <v>4</v>
          </cell>
          <cell r="E2981">
            <v>0.71996384859085083</v>
          </cell>
          <cell r="F2981">
            <v>0.72216439247131348</v>
          </cell>
          <cell r="G2981">
            <v>4.5281839556992054E-3</v>
          </cell>
          <cell r="H2981">
            <v>67.106014658386613</v>
          </cell>
        </row>
        <row r="2982">
          <cell r="A2982" t="str">
            <v/>
          </cell>
          <cell r="B2982" t="str">
            <v>Low Income: Non-CARE</v>
          </cell>
          <cell r="C2982" t="str">
            <v>8/14/2019</v>
          </cell>
          <cell r="D2982">
            <v>5</v>
          </cell>
          <cell r="E2982">
            <v>0.65574371814727783</v>
          </cell>
          <cell r="F2982">
            <v>0.66562056541442871</v>
          </cell>
          <cell r="G2982">
            <v>3.8517981301993132E-3</v>
          </cell>
          <cell r="H2982">
            <v>66.170883746108288</v>
          </cell>
        </row>
        <row r="2983">
          <cell r="A2983" t="str">
            <v/>
          </cell>
          <cell r="B2983" t="str">
            <v>Low Income: Non-CARE</v>
          </cell>
          <cell r="C2983" t="str">
            <v>8/14/2019</v>
          </cell>
          <cell r="D2983">
            <v>6</v>
          </cell>
          <cell r="E2983">
            <v>0.64470750093460083</v>
          </cell>
          <cell r="F2983">
            <v>0.65212899446487427</v>
          </cell>
          <cell r="G2983">
            <v>3.3775691408663988E-3</v>
          </cell>
          <cell r="H2983">
            <v>65.578697476024658</v>
          </cell>
        </row>
        <row r="2984">
          <cell r="A2984" t="str">
            <v/>
          </cell>
          <cell r="B2984" t="str">
            <v>Low Income: Non-CARE</v>
          </cell>
          <cell r="C2984" t="str">
            <v>8/14/2019</v>
          </cell>
          <cell r="D2984">
            <v>7</v>
          </cell>
          <cell r="E2984">
            <v>0.67901366949081421</v>
          </cell>
          <cell r="F2984">
            <v>0.67503571510314941</v>
          </cell>
          <cell r="G2984">
            <v>3.1735354568809271E-3</v>
          </cell>
          <cell r="H2984">
            <v>65.583528857263175</v>
          </cell>
        </row>
        <row r="2985">
          <cell r="A2985" t="str">
            <v/>
          </cell>
          <cell r="B2985" t="str">
            <v>Low Income: Non-CARE</v>
          </cell>
          <cell r="C2985" t="str">
            <v>8/14/2019</v>
          </cell>
          <cell r="D2985">
            <v>8</v>
          </cell>
          <cell r="E2985">
            <v>0.63420790433883667</v>
          </cell>
          <cell r="F2985">
            <v>0.63290625810623169</v>
          </cell>
          <cell r="G2985">
            <v>3.4665963612496853E-3</v>
          </cell>
          <cell r="H2985">
            <v>67.77219993875849</v>
          </cell>
        </row>
        <row r="2986">
          <cell r="A2986" t="str">
            <v/>
          </cell>
          <cell r="B2986" t="str">
            <v>Low Income: Non-CARE</v>
          </cell>
          <cell r="C2986" t="str">
            <v>8/14/2019</v>
          </cell>
          <cell r="D2986">
            <v>9</v>
          </cell>
          <cell r="E2986">
            <v>0.52684766054153442</v>
          </cell>
          <cell r="F2986">
            <v>0.50890779495239258</v>
          </cell>
          <cell r="G2986">
            <v>3.8733480032533407E-3</v>
          </cell>
          <cell r="H2986">
            <v>71.586581434283261</v>
          </cell>
        </row>
        <row r="2987">
          <cell r="A2987" t="str">
            <v/>
          </cell>
          <cell r="B2987" t="str">
            <v>Low Income: Non-CARE</v>
          </cell>
          <cell r="C2987" t="str">
            <v>8/14/2019</v>
          </cell>
          <cell r="D2987">
            <v>10</v>
          </cell>
          <cell r="E2987">
            <v>0.42696782946586609</v>
          </cell>
          <cell r="F2987">
            <v>0.40661019086837769</v>
          </cell>
          <cell r="G2987">
            <v>4.5240945182740688E-3</v>
          </cell>
          <cell r="H2987">
            <v>76.742424292420935</v>
          </cell>
        </row>
        <row r="2988">
          <cell r="A2988" t="str">
            <v/>
          </cell>
          <cell r="B2988" t="str">
            <v>Low Income: Non-CARE</v>
          </cell>
          <cell r="C2988" t="str">
            <v>8/14/2019</v>
          </cell>
          <cell r="D2988">
            <v>11</v>
          </cell>
          <cell r="E2988">
            <v>0.40279656648635864</v>
          </cell>
          <cell r="F2988">
            <v>0.38084453344345093</v>
          </cell>
          <cell r="G2988">
            <v>5.2603241056203842E-3</v>
          </cell>
          <cell r="H2988">
            <v>82.103537105573949</v>
          </cell>
        </row>
        <row r="2989">
          <cell r="A2989" t="str">
            <v/>
          </cell>
          <cell r="B2989" t="str">
            <v>Low Income: Non-CARE</v>
          </cell>
          <cell r="C2989" t="str">
            <v>8/14/2019</v>
          </cell>
          <cell r="D2989">
            <v>12</v>
          </cell>
          <cell r="E2989">
            <v>0.49111011624336243</v>
          </cell>
          <cell r="F2989">
            <v>0.473786860704422</v>
          </cell>
          <cell r="G2989">
            <v>6.1967517249286175E-3</v>
          </cell>
          <cell r="H2989">
            <v>85.714708128046226</v>
          </cell>
        </row>
        <row r="2990">
          <cell r="A2990" t="str">
            <v/>
          </cell>
          <cell r="B2990" t="str">
            <v>Low Income: Non-CARE</v>
          </cell>
          <cell r="C2990" t="str">
            <v>8/14/2019</v>
          </cell>
          <cell r="D2990">
            <v>13</v>
          </cell>
          <cell r="E2990">
            <v>0.69952648878097534</v>
          </cell>
          <cell r="F2990">
            <v>0.66793322563171387</v>
          </cell>
          <cell r="G2990">
            <v>7.1909697726368904E-3</v>
          </cell>
          <cell r="H2990">
            <v>88.325563123012472</v>
          </cell>
        </row>
        <row r="2991">
          <cell r="A2991" t="str">
            <v/>
          </cell>
          <cell r="B2991" t="str">
            <v>Low Income: Non-CARE</v>
          </cell>
          <cell r="C2991" t="str">
            <v>8/14/2019</v>
          </cell>
          <cell r="D2991">
            <v>14</v>
          </cell>
          <cell r="E2991">
            <v>0.95970022678375244</v>
          </cell>
          <cell r="F2991">
            <v>0.95154815912246704</v>
          </cell>
          <cell r="G2991">
            <v>8.0189695581793785E-3</v>
          </cell>
          <cell r="H2991">
            <v>90.090194188484404</v>
          </cell>
        </row>
        <row r="2992">
          <cell r="A2992" t="str">
            <v/>
          </cell>
          <cell r="B2992" t="str">
            <v>Low Income: Non-CARE</v>
          </cell>
          <cell r="C2992" t="str">
            <v>8/14/2019</v>
          </cell>
          <cell r="D2992">
            <v>15</v>
          </cell>
          <cell r="E2992">
            <v>1.2788894176483154</v>
          </cell>
          <cell r="F2992">
            <v>1.276065468788147</v>
          </cell>
          <cell r="G2992">
            <v>8.6000198498368263E-3</v>
          </cell>
          <cell r="H2992">
            <v>91.177471779017011</v>
          </cell>
        </row>
        <row r="2993">
          <cell r="A2993" t="str">
            <v/>
          </cell>
          <cell r="B2993" t="str">
            <v>Low Income: Non-CARE</v>
          </cell>
          <cell r="C2993" t="str">
            <v>8/14/2019</v>
          </cell>
          <cell r="D2993">
            <v>16</v>
          </cell>
          <cell r="E2993">
            <v>1.6914535760879517</v>
          </cell>
          <cell r="F2993">
            <v>1.662259578704834</v>
          </cell>
          <cell r="G2993">
            <v>9.0172160416841507E-3</v>
          </cell>
          <cell r="H2993">
            <v>91.978792213605587</v>
          </cell>
        </row>
        <row r="2994">
          <cell r="A2994" t="str">
            <v/>
          </cell>
          <cell r="B2994" t="str">
            <v>Low Income: Non-CARE</v>
          </cell>
          <cell r="C2994" t="str">
            <v>8/14/2019</v>
          </cell>
          <cell r="D2994">
            <v>17</v>
          </cell>
          <cell r="E2994">
            <v>2.0792832374572754</v>
          </cell>
          <cell r="F2994">
            <v>2.0263271331787109</v>
          </cell>
          <cell r="G2994">
            <v>9.0846875682473183E-3</v>
          </cell>
          <cell r="H2994">
            <v>91.72961539371407</v>
          </cell>
        </row>
        <row r="2995">
          <cell r="A2995" t="str">
            <v/>
          </cell>
          <cell r="B2995" t="str">
            <v>Low Income: Non-CARE</v>
          </cell>
          <cell r="C2995" t="str">
            <v>8/14/2019</v>
          </cell>
          <cell r="D2995">
            <v>18</v>
          </cell>
          <cell r="E2995">
            <v>2.409414529800415</v>
          </cell>
          <cell r="F2995">
            <v>1.3587217330932617</v>
          </cell>
          <cell r="G2995">
            <v>9.3247704207897186E-3</v>
          </cell>
          <cell r="H2995">
            <v>90.04320410994346</v>
          </cell>
        </row>
        <row r="2996">
          <cell r="A2996" t="str">
            <v/>
          </cell>
          <cell r="B2996" t="str">
            <v>Low Income: Non-CARE</v>
          </cell>
          <cell r="C2996" t="str">
            <v>8/14/2019</v>
          </cell>
          <cell r="D2996">
            <v>19</v>
          </cell>
          <cell r="E2996">
            <v>2.5003199577331543</v>
          </cell>
          <cell r="F2996">
            <v>1.9590502977371216</v>
          </cell>
          <cell r="G2996">
            <v>9.1634867712855339E-3</v>
          </cell>
          <cell r="H2996">
            <v>86.592649117440757</v>
          </cell>
        </row>
        <row r="2997">
          <cell r="A2997" t="str">
            <v/>
          </cell>
          <cell r="B2997" t="str">
            <v>Low Income: Non-CARE</v>
          </cell>
          <cell r="C2997" t="str">
            <v>8/14/2019</v>
          </cell>
          <cell r="D2997">
            <v>20</v>
          </cell>
          <cell r="E2997">
            <v>2.3654828071594238</v>
          </cell>
          <cell r="F2997">
            <v>1.9955668449401855</v>
          </cell>
          <cell r="G2997">
            <v>8.6142150685191154E-3</v>
          </cell>
          <cell r="H2997">
            <v>82.372147620957961</v>
          </cell>
        </row>
        <row r="2998">
          <cell r="A2998" t="str">
            <v/>
          </cell>
          <cell r="B2998" t="str">
            <v>Low Income: Non-CARE</v>
          </cell>
          <cell r="C2998" t="str">
            <v>8/14/2019</v>
          </cell>
          <cell r="D2998">
            <v>21</v>
          </cell>
          <cell r="E2998">
            <v>2.2408380508422852</v>
          </cell>
          <cell r="F2998">
            <v>1.9585016965866089</v>
          </cell>
          <cell r="G2998">
            <v>8.2329623401165009E-3</v>
          </cell>
          <cell r="H2998">
            <v>78.587426531246933</v>
          </cell>
        </row>
        <row r="2999">
          <cell r="A2999" t="str">
            <v/>
          </cell>
          <cell r="B2999" t="str">
            <v>Low Income: Non-CARE</v>
          </cell>
          <cell r="C2999" t="str">
            <v>8/14/2019</v>
          </cell>
          <cell r="D2999">
            <v>22</v>
          </cell>
          <cell r="E2999">
            <v>2.0194823741912842</v>
          </cell>
          <cell r="F2999">
            <v>2.4615318775177002</v>
          </cell>
          <cell r="G2999">
            <v>7.9753408208489418E-3</v>
          </cell>
          <cell r="H2999">
            <v>75.761581787723898</v>
          </cell>
        </row>
        <row r="3000">
          <cell r="A3000" t="str">
            <v/>
          </cell>
          <cell r="B3000" t="str">
            <v>Low Income: Non-CARE</v>
          </cell>
          <cell r="C3000" t="str">
            <v>8/14/2019</v>
          </cell>
          <cell r="D3000">
            <v>23</v>
          </cell>
          <cell r="E3000">
            <v>1.7381049394607544</v>
          </cell>
          <cell r="F3000">
            <v>1.9040695428848267</v>
          </cell>
          <cell r="G3000">
            <v>7.6893260702490807E-3</v>
          </cell>
          <cell r="H3000">
            <v>73.548514835154407</v>
          </cell>
        </row>
        <row r="3001">
          <cell r="A3001" t="str">
            <v/>
          </cell>
          <cell r="B3001" t="str">
            <v>Low Income: Non-CARE</v>
          </cell>
          <cell r="C3001" t="str">
            <v>8/14/2019</v>
          </cell>
          <cell r="D3001">
            <v>24</v>
          </cell>
          <cell r="E3001">
            <v>1.3738934993743896</v>
          </cell>
          <cell r="F3001">
            <v>1.5031863451004028</v>
          </cell>
          <cell r="G3001">
            <v>7.1942480280995369E-3</v>
          </cell>
          <cell r="H3001">
            <v>71.849593712410069</v>
          </cell>
        </row>
        <row r="3002">
          <cell r="A3002" t="str">
            <v/>
          </cell>
          <cell r="B3002" t="str">
            <v>Low Income: Non-CARE</v>
          </cell>
          <cell r="C3002" t="str">
            <v>8/15/2019</v>
          </cell>
          <cell r="D3002">
            <v>1</v>
          </cell>
          <cell r="E3002">
            <v>1.1240580081939697</v>
          </cell>
          <cell r="F3002">
            <v>1.2200504541397095</v>
          </cell>
          <cell r="G3002">
            <v>6.5351780503988266E-3</v>
          </cell>
          <cell r="H3002">
            <v>70.203230475916627</v>
          </cell>
        </row>
        <row r="3003">
          <cell r="A3003" t="str">
            <v/>
          </cell>
          <cell r="B3003" t="str">
            <v>Low Income: Non-CARE</v>
          </cell>
          <cell r="C3003" t="str">
            <v>8/15/2019</v>
          </cell>
          <cell r="D3003">
            <v>2</v>
          </cell>
          <cell r="E3003">
            <v>0.9502795934677124</v>
          </cell>
          <cell r="F3003">
            <v>1.0017049312591553</v>
          </cell>
          <cell r="G3003">
            <v>5.9003974311053753E-3</v>
          </cell>
          <cell r="H3003">
            <v>68.726706679838301</v>
          </cell>
        </row>
        <row r="3004">
          <cell r="A3004" t="str">
            <v/>
          </cell>
          <cell r="B3004" t="str">
            <v>Low Income: Non-CARE</v>
          </cell>
          <cell r="C3004" t="str">
            <v>8/15/2019</v>
          </cell>
          <cell r="D3004">
            <v>3</v>
          </cell>
          <cell r="E3004">
            <v>0.82772636413574219</v>
          </cell>
          <cell r="F3004">
            <v>0.85692554712295532</v>
          </cell>
          <cell r="G3004">
            <v>5.1944684237241745E-3</v>
          </cell>
          <cell r="H3004">
            <v>67.386614884920348</v>
          </cell>
        </row>
        <row r="3005">
          <cell r="A3005" t="str">
            <v/>
          </cell>
          <cell r="B3005" t="str">
            <v>Low Income: Non-CARE</v>
          </cell>
          <cell r="C3005" t="str">
            <v>8/15/2019</v>
          </cell>
          <cell r="D3005">
            <v>4</v>
          </cell>
          <cell r="E3005">
            <v>0.74208670854568481</v>
          </cell>
          <cell r="F3005">
            <v>0.75489717721939087</v>
          </cell>
          <cell r="G3005">
            <v>4.5325327664613724E-3</v>
          </cell>
          <cell r="H3005">
            <v>66.481374570469043</v>
          </cell>
        </row>
        <row r="3006">
          <cell r="A3006" t="str">
            <v/>
          </cell>
          <cell r="B3006" t="str">
            <v>Low Income: Non-CARE</v>
          </cell>
          <cell r="C3006" t="str">
            <v>8/15/2019</v>
          </cell>
          <cell r="D3006">
            <v>5</v>
          </cell>
          <cell r="E3006">
            <v>0.67665165662765503</v>
          </cell>
          <cell r="F3006">
            <v>0.69148331880569458</v>
          </cell>
          <cell r="G3006">
            <v>3.9627780206501484E-3</v>
          </cell>
          <cell r="H3006">
            <v>65.898627077130399</v>
          </cell>
        </row>
        <row r="3007">
          <cell r="A3007" t="str">
            <v/>
          </cell>
          <cell r="B3007" t="str">
            <v>Low Income: Non-CARE</v>
          </cell>
          <cell r="C3007" t="str">
            <v>8/15/2019</v>
          </cell>
          <cell r="D3007">
            <v>6</v>
          </cell>
          <cell r="E3007">
            <v>0.66088908910751343</v>
          </cell>
          <cell r="F3007">
            <v>0.67505979537963867</v>
          </cell>
          <cell r="G3007">
            <v>3.4595313481986523E-3</v>
          </cell>
          <cell r="H3007">
            <v>65.183492444563285</v>
          </cell>
        </row>
        <row r="3008">
          <cell r="A3008" t="str">
            <v/>
          </cell>
          <cell r="B3008" t="str">
            <v>Low Income: Non-CARE</v>
          </cell>
          <cell r="C3008" t="str">
            <v>8/15/2019</v>
          </cell>
          <cell r="D3008">
            <v>7</v>
          </cell>
          <cell r="E3008">
            <v>0.69722527265548706</v>
          </cell>
          <cell r="F3008">
            <v>0.69615519046783447</v>
          </cell>
          <cell r="G3008">
            <v>3.3365918789058924E-3</v>
          </cell>
          <cell r="H3008">
            <v>65.007287577103554</v>
          </cell>
        </row>
        <row r="3009">
          <cell r="A3009" t="str">
            <v/>
          </cell>
          <cell r="B3009" t="str">
            <v>Low Income: Non-CARE</v>
          </cell>
          <cell r="C3009" t="str">
            <v>8/15/2019</v>
          </cell>
          <cell r="D3009">
            <v>8</v>
          </cell>
          <cell r="E3009">
            <v>0.64990729093551636</v>
          </cell>
          <cell r="F3009">
            <v>0.65429931879043579</v>
          </cell>
          <cell r="G3009">
            <v>3.4331665374338627E-3</v>
          </cell>
          <cell r="H3009">
            <v>67.621134020621326</v>
          </cell>
        </row>
        <row r="3010">
          <cell r="A3010" t="str">
            <v/>
          </cell>
          <cell r="B3010" t="str">
            <v>Low Income: Non-CARE</v>
          </cell>
          <cell r="C3010" t="str">
            <v>8/15/2019</v>
          </cell>
          <cell r="D3010">
            <v>9</v>
          </cell>
          <cell r="E3010">
            <v>0.53650403022766113</v>
          </cell>
          <cell r="F3010">
            <v>0.52443307638168335</v>
          </cell>
          <cell r="G3010">
            <v>3.7535729352384806E-3</v>
          </cell>
          <cell r="H3010">
            <v>71.53292002067721</v>
          </cell>
        </row>
        <row r="3011">
          <cell r="A3011" t="str">
            <v/>
          </cell>
          <cell r="B3011" t="str">
            <v>Low Income: Non-CARE</v>
          </cell>
          <cell r="C3011" t="str">
            <v>8/15/2019</v>
          </cell>
          <cell r="D3011">
            <v>10</v>
          </cell>
          <cell r="E3011">
            <v>0.41977989673614502</v>
          </cell>
          <cell r="F3011">
            <v>0.40983396768569946</v>
          </cell>
          <cell r="G3011">
            <v>4.3681291863322258E-3</v>
          </cell>
          <cell r="H3011">
            <v>76.912985689413517</v>
          </cell>
        </row>
        <row r="3012">
          <cell r="A3012" t="str">
            <v/>
          </cell>
          <cell r="B3012" t="str">
            <v>Low Income: Non-CARE</v>
          </cell>
          <cell r="C3012" t="str">
            <v>8/15/2019</v>
          </cell>
          <cell r="D3012">
            <v>11</v>
          </cell>
          <cell r="E3012">
            <v>0.39059042930603027</v>
          </cell>
          <cell r="F3012">
            <v>0.38129314780235291</v>
          </cell>
          <cell r="G3012">
            <v>5.1438510417938232E-3</v>
          </cell>
          <cell r="H3012">
            <v>81.65640563949475</v>
          </cell>
        </row>
        <row r="3013">
          <cell r="A3013" t="str">
            <v/>
          </cell>
          <cell r="B3013" t="str">
            <v>Low Income: Non-CARE</v>
          </cell>
          <cell r="C3013" t="str">
            <v>8/15/2019</v>
          </cell>
          <cell r="D3013">
            <v>12</v>
          </cell>
          <cell r="E3013">
            <v>0.46922552585601807</v>
          </cell>
          <cell r="F3013">
            <v>0.46026059985160828</v>
          </cell>
          <cell r="G3013">
            <v>6.037574727088213E-3</v>
          </cell>
          <cell r="H3013">
            <v>85.314134303120909</v>
          </cell>
        </row>
        <row r="3014">
          <cell r="A3014" t="str">
            <v/>
          </cell>
          <cell r="B3014" t="str">
            <v>Low Income: Non-CARE</v>
          </cell>
          <cell r="C3014" t="str">
            <v>8/15/2019</v>
          </cell>
          <cell r="D3014">
            <v>13</v>
          </cell>
          <cell r="E3014">
            <v>0.68158161640167236</v>
          </cell>
          <cell r="F3014">
            <v>0.64507013559341431</v>
          </cell>
          <cell r="G3014">
            <v>7.0283194072544575E-3</v>
          </cell>
          <cell r="H3014">
            <v>87.491962999514612</v>
          </cell>
        </row>
        <row r="3015">
          <cell r="A3015" t="str">
            <v/>
          </cell>
          <cell r="B3015" t="str">
            <v>Low Income: Non-CARE</v>
          </cell>
          <cell r="C3015" t="str">
            <v>8/15/2019</v>
          </cell>
          <cell r="D3015">
            <v>14</v>
          </cell>
          <cell r="E3015">
            <v>0.94683706760406494</v>
          </cell>
          <cell r="F3015">
            <v>0.89843285083770752</v>
          </cell>
          <cell r="G3015">
            <v>7.8157288953661919E-3</v>
          </cell>
          <cell r="H3015">
            <v>89.457959798522637</v>
          </cell>
        </row>
        <row r="3016">
          <cell r="A3016" t="str">
            <v/>
          </cell>
          <cell r="B3016" t="str">
            <v>Low Income: Non-CARE</v>
          </cell>
          <cell r="C3016" t="str">
            <v>8/15/2019</v>
          </cell>
          <cell r="D3016">
            <v>15</v>
          </cell>
          <cell r="E3016">
            <v>1.2415060997009277</v>
          </cell>
          <cell r="F3016">
            <v>1.2122231721878052</v>
          </cell>
          <cell r="G3016">
            <v>8.4323631599545479E-3</v>
          </cell>
          <cell r="H3016">
            <v>91.126334086512372</v>
          </cell>
        </row>
        <row r="3017">
          <cell r="A3017" t="str">
            <v/>
          </cell>
          <cell r="B3017" t="str">
            <v>Low Income: Non-CARE</v>
          </cell>
          <cell r="C3017" t="str">
            <v>8/15/2019</v>
          </cell>
          <cell r="D3017">
            <v>16</v>
          </cell>
          <cell r="E3017">
            <v>1.6377755403518677</v>
          </cell>
          <cell r="F3017">
            <v>1.6178584098815918</v>
          </cell>
          <cell r="G3017">
            <v>8.8241146877408028E-3</v>
          </cell>
          <cell r="H3017">
            <v>90.881669726515824</v>
          </cell>
        </row>
        <row r="3018">
          <cell r="A3018" t="str">
            <v/>
          </cell>
          <cell r="B3018" t="str">
            <v>Low Income: Non-CARE</v>
          </cell>
          <cell r="C3018" t="str">
            <v>8/15/2019</v>
          </cell>
          <cell r="D3018">
            <v>17</v>
          </cell>
          <cell r="E3018">
            <v>1.9964379072189331</v>
          </cell>
          <cell r="F3018">
            <v>1.9529123306274414</v>
          </cell>
          <cell r="G3018">
            <v>8.9625837281346321E-3</v>
          </cell>
          <cell r="H3018">
            <v>89.903421126951713</v>
          </cell>
        </row>
        <row r="3019">
          <cell r="A3019" t="str">
            <v/>
          </cell>
          <cell r="B3019" t="str">
            <v>Low Income: Non-CARE</v>
          </cell>
          <cell r="C3019" t="str">
            <v>8/15/2019</v>
          </cell>
          <cell r="D3019">
            <v>18</v>
          </cell>
          <cell r="E3019">
            <v>2.2875456809997559</v>
          </cell>
          <cell r="F3019">
            <v>1.3276469707489014</v>
          </cell>
          <cell r="G3019">
            <v>9.2138294130563736E-3</v>
          </cell>
          <cell r="H3019">
            <v>87.978537635883242</v>
          </cell>
        </row>
        <row r="3020">
          <cell r="A3020" t="str">
            <v/>
          </cell>
          <cell r="B3020" t="str">
            <v>Low Income: Non-CARE</v>
          </cell>
          <cell r="C3020" t="str">
            <v>8/15/2019</v>
          </cell>
          <cell r="D3020">
            <v>19</v>
          </cell>
          <cell r="E3020">
            <v>2.3845593929290771</v>
          </cell>
          <cell r="F3020">
            <v>1.8534271717071533</v>
          </cell>
          <cell r="G3020">
            <v>9.0731047093868256E-3</v>
          </cell>
          <cell r="H3020">
            <v>85.158543755579871</v>
          </cell>
        </row>
        <row r="3021">
          <cell r="A3021" t="str">
            <v/>
          </cell>
          <cell r="B3021" t="str">
            <v>Low Income: Non-CARE</v>
          </cell>
          <cell r="C3021" t="str">
            <v>8/15/2019</v>
          </cell>
          <cell r="D3021">
            <v>20</v>
          </cell>
          <cell r="E3021">
            <v>2.2477331161499023</v>
          </cell>
          <cell r="F3021">
            <v>1.8855849504470825</v>
          </cell>
          <cell r="G3021">
            <v>8.5668768733739853E-3</v>
          </cell>
          <cell r="H3021">
            <v>80.719913618632134</v>
          </cell>
        </row>
        <row r="3022">
          <cell r="A3022" t="str">
            <v/>
          </cell>
          <cell r="B3022" t="str">
            <v>Low Income: Non-CARE</v>
          </cell>
          <cell r="C3022" t="str">
            <v>8/15/2019</v>
          </cell>
          <cell r="D3022">
            <v>21</v>
          </cell>
          <cell r="E3022">
            <v>2.0795679092407227</v>
          </cell>
          <cell r="F3022">
            <v>1.8751904964447021</v>
          </cell>
          <cell r="G3022">
            <v>8.1697171553969383E-3</v>
          </cell>
          <cell r="H3022">
            <v>76.652601092087409</v>
          </cell>
        </row>
        <row r="3023">
          <cell r="A3023" t="str">
            <v/>
          </cell>
          <cell r="B3023" t="str">
            <v>Low Income: Non-CARE</v>
          </cell>
          <cell r="C3023" t="str">
            <v>8/15/2019</v>
          </cell>
          <cell r="D3023">
            <v>22</v>
          </cell>
          <cell r="E3023">
            <v>1.9075946807861328</v>
          </cell>
          <cell r="F3023">
            <v>2.3575344085693359</v>
          </cell>
          <cell r="G3023">
            <v>7.9382415860891342E-3</v>
          </cell>
          <cell r="H3023">
            <v>74.236278068039624</v>
          </cell>
        </row>
        <row r="3024">
          <cell r="A3024" t="str">
            <v/>
          </cell>
          <cell r="B3024" t="str">
            <v>Low Income: Non-CARE</v>
          </cell>
          <cell r="C3024" t="str">
            <v>8/15/2019</v>
          </cell>
          <cell r="D3024">
            <v>23</v>
          </cell>
          <cell r="E3024">
            <v>1.6688358783721924</v>
          </cell>
          <cell r="F3024">
            <v>1.8232594728469849</v>
          </cell>
          <cell r="G3024">
            <v>7.5740423053503036E-3</v>
          </cell>
          <cell r="H3024">
            <v>72.442066092327963</v>
          </cell>
        </row>
        <row r="3025">
          <cell r="A3025" t="str">
            <v/>
          </cell>
          <cell r="B3025" t="str">
            <v>Low Income: Non-CARE</v>
          </cell>
          <cell r="C3025" t="str">
            <v>8/15/2019</v>
          </cell>
          <cell r="D3025">
            <v>24</v>
          </cell>
          <cell r="E3025">
            <v>1.3550262451171875</v>
          </cell>
          <cell r="F3025">
            <v>1.4475740194320679</v>
          </cell>
          <cell r="G3025">
            <v>7.084305863827467E-3</v>
          </cell>
          <cell r="H3025">
            <v>70.836219931234567</v>
          </cell>
        </row>
        <row r="3026">
          <cell r="A3026" t="str">
            <v/>
          </cell>
          <cell r="B3026" t="str">
            <v>Low Income: Non-CARE</v>
          </cell>
          <cell r="C3026" t="str">
            <v>8/21/2019 (7pm-8pm)</v>
          </cell>
          <cell r="D3026">
            <v>1</v>
          </cell>
          <cell r="E3026">
            <v>1.1741547584533691</v>
          </cell>
          <cell r="F3026">
            <v>1.184028148651123</v>
          </cell>
          <cell r="G3026">
            <v>8.447522297501564E-3</v>
          </cell>
          <cell r="H3026">
            <v>73.099052194778722</v>
          </cell>
        </row>
        <row r="3027">
          <cell r="A3027" t="str">
            <v/>
          </cell>
          <cell r="B3027" t="str">
            <v>Low Income: Non-CARE</v>
          </cell>
          <cell r="C3027" t="str">
            <v>8/21/2019 (6pm-8pm)</v>
          </cell>
          <cell r="D3027">
            <v>1</v>
          </cell>
          <cell r="E3027">
            <v>0.92202705144882202</v>
          </cell>
          <cell r="F3027">
            <v>0.94912600517272949</v>
          </cell>
          <cell r="G3027">
            <v>1.0081888176500797E-2</v>
          </cell>
          <cell r="H3027">
            <v>68.701724400248224</v>
          </cell>
        </row>
        <row r="3028">
          <cell r="A3028" t="str">
            <v/>
          </cell>
          <cell r="B3028" t="str">
            <v>Low Income: Non-CARE</v>
          </cell>
          <cell r="C3028" t="str">
            <v>8/21/2019 (6pm-8pm)</v>
          </cell>
          <cell r="D3028">
            <v>2</v>
          </cell>
          <cell r="E3028">
            <v>0.77595818042755127</v>
          </cell>
          <cell r="F3028">
            <v>0.80620104074478149</v>
          </cell>
          <cell r="G3028">
            <v>9.3486150726675987E-3</v>
          </cell>
          <cell r="H3028">
            <v>67.669435512497515</v>
          </cell>
        </row>
        <row r="3029">
          <cell r="A3029" t="str">
            <v/>
          </cell>
          <cell r="B3029" t="str">
            <v>Low Income: Non-CARE</v>
          </cell>
          <cell r="C3029" t="str">
            <v>8/21/2019 (7pm-8pm)</v>
          </cell>
          <cell r="D3029">
            <v>2</v>
          </cell>
          <cell r="E3029">
            <v>0.97790402173995972</v>
          </cell>
          <cell r="F3029">
            <v>0.99409091472625732</v>
          </cell>
          <cell r="G3029">
            <v>7.4308458715677261E-3</v>
          </cell>
          <cell r="H3029">
            <v>71.545565844064242</v>
          </cell>
        </row>
        <row r="3030">
          <cell r="A3030" t="str">
            <v/>
          </cell>
          <cell r="B3030" t="str">
            <v>Low Income: Non-CARE</v>
          </cell>
          <cell r="C3030" t="str">
            <v>8/21/2019 (6pm-8pm)</v>
          </cell>
          <cell r="D3030">
            <v>3</v>
          </cell>
          <cell r="E3030">
            <v>0.68199747800827026</v>
          </cell>
          <cell r="F3030">
            <v>0.69968938827514648</v>
          </cell>
          <cell r="G3030">
            <v>8.4871770814061165E-3</v>
          </cell>
          <cell r="H3030">
            <v>67.121764974402822</v>
          </cell>
        </row>
        <row r="3031">
          <cell r="A3031" t="str">
            <v/>
          </cell>
          <cell r="B3031" t="str">
            <v>Low Income: Non-CARE</v>
          </cell>
          <cell r="C3031" t="str">
            <v>8/21/2019 (7pm-8pm)</v>
          </cell>
          <cell r="D3031">
            <v>3</v>
          </cell>
          <cell r="E3031">
            <v>0.86357653141021729</v>
          </cell>
          <cell r="F3031">
            <v>0.86511945724487305</v>
          </cell>
          <cell r="G3031">
            <v>6.5679275430738926E-3</v>
          </cell>
          <cell r="H3031">
            <v>70.0493780301437</v>
          </cell>
        </row>
        <row r="3032">
          <cell r="A3032" t="str">
            <v/>
          </cell>
          <cell r="B3032" t="str">
            <v>Low Income: Non-CARE</v>
          </cell>
          <cell r="C3032" t="str">
            <v>8/21/2019 (7pm-8pm)</v>
          </cell>
          <cell r="D3032">
            <v>4</v>
          </cell>
          <cell r="E3032">
            <v>0.76413887739181519</v>
          </cell>
          <cell r="F3032">
            <v>0.77599257230758667</v>
          </cell>
          <cell r="G3032">
            <v>5.7886647991836071E-3</v>
          </cell>
          <cell r="H3032">
            <v>68.639681153093321</v>
          </cell>
        </row>
        <row r="3033">
          <cell r="A3033" t="str">
            <v/>
          </cell>
          <cell r="B3033" t="str">
            <v>Low Income: Non-CARE</v>
          </cell>
          <cell r="C3033" t="str">
            <v>8/21/2019 (6pm-8pm)</v>
          </cell>
          <cell r="D3033">
            <v>4</v>
          </cell>
          <cell r="E3033">
            <v>0.6185796856880188</v>
          </cell>
          <cell r="F3033">
            <v>0.61044454574584961</v>
          </cell>
          <cell r="G3033">
            <v>7.2863856330513954E-3</v>
          </cell>
          <cell r="H3033">
            <v>66.368585484632874</v>
          </cell>
        </row>
        <row r="3034">
          <cell r="A3034" t="str">
            <v/>
          </cell>
          <cell r="B3034" t="str">
            <v>Low Income: Non-CARE</v>
          </cell>
          <cell r="C3034" t="str">
            <v>8/21/2019 (7pm-8pm)</v>
          </cell>
          <cell r="D3034">
            <v>5</v>
          </cell>
          <cell r="E3034">
            <v>0.70971739292144775</v>
          </cell>
          <cell r="F3034">
            <v>0.7209736704826355</v>
          </cell>
          <cell r="G3034">
            <v>5.0697443075478077E-3</v>
          </cell>
          <cell r="H3034">
            <v>67.749539200692894</v>
          </cell>
        </row>
        <row r="3035">
          <cell r="A3035" t="str">
            <v/>
          </cell>
          <cell r="B3035" t="str">
            <v>Low Income: Non-CARE</v>
          </cell>
          <cell r="C3035" t="str">
            <v>8/21/2019 (6pm-8pm)</v>
          </cell>
          <cell r="D3035">
            <v>5</v>
          </cell>
          <cell r="E3035">
            <v>0.575248122215271</v>
          </cell>
          <cell r="F3035">
            <v>0.56282389163970947</v>
          </cell>
          <cell r="G3035">
            <v>6.3851033337414265E-3</v>
          </cell>
          <cell r="H3035">
            <v>65.456107419994893</v>
          </cell>
        </row>
        <row r="3036">
          <cell r="A3036" t="str">
            <v/>
          </cell>
          <cell r="B3036" t="str">
            <v>Low Income: Non-CARE</v>
          </cell>
          <cell r="C3036" t="str">
            <v>8/21/2019 (6pm-8pm)</v>
          </cell>
          <cell r="D3036">
            <v>6</v>
          </cell>
          <cell r="E3036">
            <v>0.57105511426925659</v>
          </cell>
          <cell r="F3036">
            <v>0.54656338691711426</v>
          </cell>
          <cell r="G3036">
            <v>5.3618736565113068E-3</v>
          </cell>
          <cell r="H3036">
            <v>65.157483897141859</v>
          </cell>
        </row>
        <row r="3037">
          <cell r="A3037" t="str">
            <v/>
          </cell>
          <cell r="B3037" t="str">
            <v>Low Income: Non-CARE</v>
          </cell>
          <cell r="C3037" t="str">
            <v>8/21/2019 (7pm-8pm)</v>
          </cell>
          <cell r="D3037">
            <v>6</v>
          </cell>
          <cell r="E3037">
            <v>0.70846879482269287</v>
          </cell>
          <cell r="F3037">
            <v>0.70824235677719116</v>
          </cell>
          <cell r="G3037">
            <v>4.5420820824801922E-3</v>
          </cell>
          <cell r="H3037">
            <v>66.569037781176405</v>
          </cell>
        </row>
        <row r="3038">
          <cell r="A3038" t="str">
            <v/>
          </cell>
          <cell r="B3038" t="str">
            <v>Low Income: Non-CARE</v>
          </cell>
          <cell r="C3038" t="str">
            <v>8/21/2019 (6pm-8pm)</v>
          </cell>
          <cell r="D3038">
            <v>7</v>
          </cell>
          <cell r="E3038">
            <v>0.61736273765563965</v>
          </cell>
          <cell r="F3038">
            <v>0.58824717998504639</v>
          </cell>
          <cell r="G3038">
            <v>4.8926817253232002E-3</v>
          </cell>
          <cell r="H3038">
            <v>65.1656438606432</v>
          </cell>
        </row>
        <row r="3039">
          <cell r="A3039" t="str">
            <v/>
          </cell>
          <cell r="B3039" t="str">
            <v>Low Income: Non-CARE</v>
          </cell>
          <cell r="C3039" t="str">
            <v>8/21/2019 (7pm-8pm)</v>
          </cell>
          <cell r="D3039">
            <v>7</v>
          </cell>
          <cell r="E3039">
            <v>0.7395588755607605</v>
          </cell>
          <cell r="F3039">
            <v>0.7358737587928772</v>
          </cell>
          <cell r="G3039">
            <v>4.588971845805645E-3</v>
          </cell>
          <cell r="H3039">
            <v>66.092871369291672</v>
          </cell>
        </row>
        <row r="3040">
          <cell r="A3040" t="str">
            <v/>
          </cell>
          <cell r="B3040" t="str">
            <v>Low Income: Non-CARE</v>
          </cell>
          <cell r="C3040" t="str">
            <v>8/21/2019 (6pm-8pm)</v>
          </cell>
          <cell r="D3040">
            <v>8</v>
          </cell>
          <cell r="E3040">
            <v>0.57965677976608276</v>
          </cell>
          <cell r="F3040">
            <v>0.56711608171463013</v>
          </cell>
          <cell r="G3040">
            <v>4.8227868974208832E-3</v>
          </cell>
          <cell r="H3040">
            <v>66.838549982227789</v>
          </cell>
        </row>
        <row r="3041">
          <cell r="A3041" t="str">
            <v/>
          </cell>
          <cell r="B3041" t="str">
            <v>Low Income: Non-CARE</v>
          </cell>
          <cell r="C3041" t="str">
            <v>8/21/2019 (7pm-8pm)</v>
          </cell>
          <cell r="D3041">
            <v>8</v>
          </cell>
          <cell r="E3041">
            <v>0.66523903608322144</v>
          </cell>
          <cell r="F3041">
            <v>0.6503136157989502</v>
          </cell>
          <cell r="G3041">
            <v>5.0112307071685791E-3</v>
          </cell>
          <cell r="H3041">
            <v>70.274346800611042</v>
          </cell>
        </row>
        <row r="3042">
          <cell r="A3042" t="str">
            <v/>
          </cell>
          <cell r="B3042" t="str">
            <v>Low Income: Non-CARE</v>
          </cell>
          <cell r="C3042" t="str">
            <v>8/21/2019 (7pm-8pm)</v>
          </cell>
          <cell r="D3042">
            <v>9</v>
          </cell>
          <cell r="E3042">
            <v>0.52338457107543945</v>
          </cell>
          <cell r="F3042">
            <v>0.4876369833946228</v>
          </cell>
          <cell r="G3042">
            <v>5.5951648391783237E-3</v>
          </cell>
          <cell r="H3042">
            <v>76.564395719584468</v>
          </cell>
        </row>
        <row r="3043">
          <cell r="A3043" t="str">
            <v/>
          </cell>
          <cell r="B3043" t="str">
            <v>Low Income: Non-CARE</v>
          </cell>
          <cell r="C3043" t="str">
            <v>8/21/2019 (6pm-8pm)</v>
          </cell>
          <cell r="D3043">
            <v>9</v>
          </cell>
          <cell r="E3043">
            <v>0.46588575839996338</v>
          </cell>
          <cell r="F3043">
            <v>0.47600939869880676</v>
          </cell>
          <cell r="G3043">
            <v>4.96674794703722E-3</v>
          </cell>
          <cell r="H3043">
            <v>70.270691788829112</v>
          </cell>
        </row>
        <row r="3044">
          <cell r="A3044" t="str">
            <v/>
          </cell>
          <cell r="B3044" t="str">
            <v>Low Income: Non-CARE</v>
          </cell>
          <cell r="C3044" t="str">
            <v>8/21/2019 (6pm-8pm)</v>
          </cell>
          <cell r="D3044">
            <v>10</v>
          </cell>
          <cell r="E3044">
            <v>0.38274076581001282</v>
          </cell>
          <cell r="F3044">
            <v>0.39824330806732178</v>
          </cell>
          <cell r="G3044">
            <v>5.4619298316538334E-3</v>
          </cell>
          <cell r="H3044">
            <v>74.749890957038303</v>
          </cell>
        </row>
        <row r="3045">
          <cell r="A3045" t="str">
            <v/>
          </cell>
          <cell r="B3045" t="str">
            <v>Low Income: Non-CARE</v>
          </cell>
          <cell r="C3045" t="str">
            <v>8/21/2019 (7pm-8pm)</v>
          </cell>
          <cell r="D3045">
            <v>10</v>
          </cell>
          <cell r="E3045">
            <v>0.39901405572891235</v>
          </cell>
          <cell r="F3045">
            <v>0.36479181051254272</v>
          </cell>
          <cell r="G3045">
            <v>6.8409154191613197E-3</v>
          </cell>
          <cell r="H3045">
            <v>82.729077527857257</v>
          </cell>
        </row>
        <row r="3046">
          <cell r="A3046" t="str">
            <v/>
          </cell>
          <cell r="B3046" t="str">
            <v>Low Income: Non-CARE</v>
          </cell>
          <cell r="C3046" t="str">
            <v>8/21/2019 (6pm-8pm)</v>
          </cell>
          <cell r="D3046">
            <v>11</v>
          </cell>
          <cell r="E3046">
            <v>0.36042407155036926</v>
          </cell>
          <cell r="F3046">
            <v>0.36106026172637939</v>
          </cell>
          <cell r="G3046">
            <v>6.3367309048771858E-3</v>
          </cell>
          <cell r="H3046">
            <v>77.772358878146335</v>
          </cell>
        </row>
        <row r="3047">
          <cell r="A3047" t="str">
            <v/>
          </cell>
          <cell r="B3047" t="str">
            <v>Low Income: Non-CARE</v>
          </cell>
          <cell r="C3047" t="str">
            <v>8/21/2019 (7pm-8pm)</v>
          </cell>
          <cell r="D3047">
            <v>11</v>
          </cell>
          <cell r="E3047">
            <v>0.35471463203430176</v>
          </cell>
          <cell r="F3047">
            <v>0.33670827746391296</v>
          </cell>
          <cell r="G3047">
            <v>8.2168001681566238E-3</v>
          </cell>
          <cell r="H3047">
            <v>87.831854990170896</v>
          </cell>
        </row>
        <row r="3048">
          <cell r="A3048" t="str">
            <v/>
          </cell>
          <cell r="B3048" t="str">
            <v>Low Income: Non-CARE</v>
          </cell>
          <cell r="C3048" t="str">
            <v>8/21/2019 (6pm-8pm)</v>
          </cell>
          <cell r="D3048">
            <v>12</v>
          </cell>
          <cell r="E3048">
            <v>0.40392217040061951</v>
          </cell>
          <cell r="F3048">
            <v>0.39487177133560181</v>
          </cell>
          <cell r="G3048">
            <v>7.3294271714985371E-3</v>
          </cell>
          <cell r="H3048">
            <v>78.734396713497361</v>
          </cell>
        </row>
        <row r="3049">
          <cell r="A3049" t="str">
            <v/>
          </cell>
          <cell r="B3049" t="str">
            <v>Low Income: Non-CARE</v>
          </cell>
          <cell r="C3049" t="str">
            <v>8/21/2019 (7pm-8pm)</v>
          </cell>
          <cell r="D3049">
            <v>12</v>
          </cell>
          <cell r="E3049">
            <v>0.4387952983379364</v>
          </cell>
          <cell r="F3049">
            <v>0.43239253759384155</v>
          </cell>
          <cell r="G3049">
            <v>9.6161607652902603E-3</v>
          </cell>
          <cell r="H3049">
            <v>92.02665210744243</v>
          </cell>
        </row>
        <row r="3050">
          <cell r="A3050" t="str">
            <v/>
          </cell>
          <cell r="B3050" t="str">
            <v>Low Income: Non-CARE</v>
          </cell>
          <cell r="C3050" t="str">
            <v>8/21/2019 (6pm-8pm)</v>
          </cell>
          <cell r="D3050">
            <v>13</v>
          </cell>
          <cell r="E3050">
            <v>0.52521324157714844</v>
          </cell>
          <cell r="F3050">
            <v>0.52422213554382324</v>
          </cell>
          <cell r="G3050">
            <v>8.6899297311902046E-3</v>
          </cell>
          <cell r="H3050">
            <v>80.365375057057207</v>
          </cell>
        </row>
        <row r="3051">
          <cell r="A3051" t="str">
            <v/>
          </cell>
          <cell r="B3051" t="str">
            <v>Low Income: Non-CARE</v>
          </cell>
          <cell r="C3051" t="str">
            <v>8/21/2019 (7pm-8pm)</v>
          </cell>
          <cell r="D3051">
            <v>13</v>
          </cell>
          <cell r="E3051">
            <v>0.69028067588806152</v>
          </cell>
          <cell r="F3051">
            <v>0.65251839160919189</v>
          </cell>
          <cell r="G3051">
            <v>1.1039393022656441E-2</v>
          </cell>
          <cell r="H3051">
            <v>94.841183664557505</v>
          </cell>
        </row>
        <row r="3052">
          <cell r="A3052" t="str">
            <v/>
          </cell>
          <cell r="B3052" t="str">
            <v>Low Income: Non-CARE</v>
          </cell>
          <cell r="C3052" t="str">
            <v>8/21/2019 (7pm-8pm)</v>
          </cell>
          <cell r="D3052">
            <v>14</v>
          </cell>
          <cell r="E3052">
            <v>1.0477808713912964</v>
          </cell>
          <cell r="F3052">
            <v>1.0024603605270386</v>
          </cell>
          <cell r="G3052">
            <v>1.2368594296276569E-2</v>
          </cell>
          <cell r="H3052">
            <v>97.15163136055827</v>
          </cell>
        </row>
        <row r="3053">
          <cell r="A3053" t="str">
            <v/>
          </cell>
          <cell r="B3053" t="str">
            <v>Low Income: Non-CARE</v>
          </cell>
          <cell r="C3053" t="str">
            <v>8/21/2019 (6pm-8pm)</v>
          </cell>
          <cell r="D3053">
            <v>14</v>
          </cell>
          <cell r="E3053">
            <v>0.73805582523345947</v>
          </cell>
          <cell r="F3053">
            <v>0.72748440504074097</v>
          </cell>
          <cell r="G3053">
            <v>9.847935289144516E-3</v>
          </cell>
          <cell r="H3053">
            <v>82.067043667877613</v>
          </cell>
        </row>
        <row r="3054">
          <cell r="A3054" t="str">
            <v/>
          </cell>
          <cell r="B3054" t="str">
            <v>Low Income: Non-CARE</v>
          </cell>
          <cell r="C3054" t="str">
            <v>8/21/2019 (7pm-8pm)</v>
          </cell>
          <cell r="D3054">
            <v>15</v>
          </cell>
          <cell r="E3054">
            <v>1.492842435836792</v>
          </cell>
          <cell r="F3054">
            <v>1.437816858291626</v>
          </cell>
          <cell r="G3054">
            <v>1.331799104809761E-2</v>
          </cell>
          <cell r="H3054">
            <v>99.041445730525126</v>
          </cell>
        </row>
        <row r="3055">
          <cell r="A3055" t="str">
            <v/>
          </cell>
          <cell r="B3055" t="str">
            <v>Low Income: Non-CARE</v>
          </cell>
          <cell r="C3055" t="str">
            <v>8/21/2019 (6pm-8pm)</v>
          </cell>
          <cell r="D3055">
            <v>15</v>
          </cell>
          <cell r="E3055">
            <v>1.015769362449646</v>
          </cell>
          <cell r="F3055">
            <v>0.9590449333190918</v>
          </cell>
          <cell r="G3055">
            <v>1.1038266122341156E-2</v>
          </cell>
          <cell r="H3055">
            <v>82.860790181067941</v>
          </cell>
        </row>
        <row r="3056">
          <cell r="A3056" t="str">
            <v/>
          </cell>
          <cell r="B3056" t="str">
            <v>Low Income: Non-CARE</v>
          </cell>
          <cell r="C3056" t="str">
            <v>8/21/2019 (7pm-8pm)</v>
          </cell>
          <cell r="D3056">
            <v>16</v>
          </cell>
          <cell r="E3056">
            <v>1.9817414283752441</v>
          </cell>
          <cell r="F3056">
            <v>1.9309506416320801</v>
          </cell>
          <cell r="G3056">
            <v>1.3781416229903698E-2</v>
          </cell>
          <cell r="H3056">
            <v>99.261022057216564</v>
          </cell>
        </row>
        <row r="3057">
          <cell r="A3057" t="str">
            <v/>
          </cell>
          <cell r="B3057" t="str">
            <v>Low Income: Non-CARE</v>
          </cell>
          <cell r="C3057" t="str">
            <v>8/21/2019 (6pm-8pm)</v>
          </cell>
          <cell r="D3057">
            <v>16</v>
          </cell>
          <cell r="E3057">
            <v>1.293658971786499</v>
          </cell>
          <cell r="F3057">
            <v>1.2318936586380005</v>
          </cell>
          <cell r="G3057">
            <v>1.1773789301514626E-2</v>
          </cell>
          <cell r="H3057">
            <v>83.390079626696405</v>
          </cell>
        </row>
        <row r="3058">
          <cell r="A3058" t="str">
            <v/>
          </cell>
          <cell r="B3058" t="str">
            <v>Low Income: Non-CARE</v>
          </cell>
          <cell r="C3058" t="str">
            <v>8/21/2019 (6pm-8pm)</v>
          </cell>
          <cell r="D3058">
            <v>17</v>
          </cell>
          <cell r="E3058">
            <v>1.5633447170257568</v>
          </cell>
          <cell r="F3058">
            <v>1.5099844932556152</v>
          </cell>
          <cell r="G3058">
            <v>1.2138450518250465E-2</v>
          </cell>
          <cell r="H3058">
            <v>83.724207536660018</v>
          </cell>
        </row>
        <row r="3059">
          <cell r="A3059" t="str">
            <v/>
          </cell>
          <cell r="B3059" t="str">
            <v>Low Income: Non-CARE</v>
          </cell>
          <cell r="C3059" t="str">
            <v>8/21/2019 (7pm-8pm)</v>
          </cell>
          <cell r="D3059">
            <v>17</v>
          </cell>
          <cell r="E3059">
            <v>2.4332375526428223</v>
          </cell>
          <cell r="F3059">
            <v>2.382594108581543</v>
          </cell>
          <cell r="G3059">
            <v>1.3808625750243664E-2</v>
          </cell>
          <cell r="H3059">
            <v>98.359405983834648</v>
          </cell>
        </row>
        <row r="3060">
          <cell r="A3060" t="str">
            <v/>
          </cell>
          <cell r="B3060" t="str">
            <v>Low Income: Non-CARE</v>
          </cell>
          <cell r="C3060" t="str">
            <v>8/21/2019 (7pm-8pm)</v>
          </cell>
          <cell r="D3060">
            <v>18</v>
          </cell>
          <cell r="E3060">
            <v>2.7527096271514893</v>
          </cell>
          <cell r="F3060">
            <v>2.7199966907501221</v>
          </cell>
          <cell r="G3060">
            <v>1.3780552893877029E-2</v>
          </cell>
          <cell r="H3060">
            <v>96.493033413397939</v>
          </cell>
        </row>
        <row r="3061">
          <cell r="A3061" t="str">
            <v/>
          </cell>
          <cell r="B3061" t="str">
            <v>Low Income: Non-CARE</v>
          </cell>
          <cell r="C3061" t="str">
            <v>8/21/2019 (6pm-8pm)</v>
          </cell>
          <cell r="D3061">
            <v>18</v>
          </cell>
          <cell r="E3061">
            <v>1.8629703521728516</v>
          </cell>
          <cell r="F3061">
            <v>1.7643629312515259</v>
          </cell>
          <cell r="G3061">
            <v>1.2396058067679405E-2</v>
          </cell>
          <cell r="H3061">
            <v>81.893878379076298</v>
          </cell>
        </row>
        <row r="3062">
          <cell r="A3062" t="str">
            <v/>
          </cell>
          <cell r="B3062" t="str">
            <v>Low Income: Non-CARE</v>
          </cell>
          <cell r="C3062" t="str">
            <v>8/21/2019 (6pm-8pm)</v>
          </cell>
          <cell r="D3062">
            <v>19</v>
          </cell>
          <cell r="E3062">
            <v>1.9293657541275024</v>
          </cell>
          <cell r="F3062">
            <v>1.2146921157836914</v>
          </cell>
          <cell r="G3062">
            <v>1.2414139695465565E-2</v>
          </cell>
          <cell r="H3062">
            <v>78.904366790066248</v>
          </cell>
        </row>
        <row r="3063">
          <cell r="A3063" t="str">
            <v/>
          </cell>
          <cell r="B3063" t="str">
            <v>Low Income: Non-CARE</v>
          </cell>
          <cell r="C3063" t="str">
            <v>8/21/2019 (7pm-8pm)</v>
          </cell>
          <cell r="D3063">
            <v>19</v>
          </cell>
          <cell r="E3063">
            <v>2.865412712097168</v>
          </cell>
          <cell r="F3063">
            <v>2.8145365715026855</v>
          </cell>
          <cell r="G3063">
            <v>1.3704584911465645E-2</v>
          </cell>
          <cell r="H3063">
            <v>92.816204411430405</v>
          </cell>
        </row>
        <row r="3064">
          <cell r="A3064" t="str">
            <v/>
          </cell>
          <cell r="B3064" t="str">
            <v>Low Income: Non-CARE</v>
          </cell>
          <cell r="C3064" t="str">
            <v>8/21/2019 (7pm-8pm)</v>
          </cell>
          <cell r="D3064">
            <v>20</v>
          </cell>
          <cell r="E3064">
            <v>2.6918392181396484</v>
          </cell>
          <cell r="F3064">
            <v>1.6266498565673828</v>
          </cell>
          <cell r="G3064">
            <v>1.3304369524121284E-2</v>
          </cell>
          <cell r="H3064">
            <v>88.113870277345455</v>
          </cell>
        </row>
        <row r="3065">
          <cell r="A3065" t="str">
            <v/>
          </cell>
          <cell r="B3065" t="str">
            <v>Low Income: Non-CARE</v>
          </cell>
          <cell r="C3065" t="str">
            <v>8/21/2019 (6pm-8pm)</v>
          </cell>
          <cell r="D3065">
            <v>20</v>
          </cell>
          <cell r="E3065">
            <v>1.8881287574768066</v>
          </cell>
          <cell r="F3065">
            <v>1.4308767318725586</v>
          </cell>
          <cell r="G3065">
            <v>1.188354566693306E-2</v>
          </cell>
          <cell r="H3065">
            <v>75.472495815817481</v>
          </cell>
        </row>
        <row r="3066">
          <cell r="A3066" t="str">
            <v/>
          </cell>
          <cell r="B3066" t="str">
            <v>Low Income: Non-CARE</v>
          </cell>
          <cell r="C3066" t="str">
            <v>8/21/2019 (7pm-8pm)</v>
          </cell>
          <cell r="D3066">
            <v>21</v>
          </cell>
          <cell r="E3066">
            <v>2.5320103168487549</v>
          </cell>
          <cell r="F3066">
            <v>3.013624906539917</v>
          </cell>
          <cell r="G3066">
            <v>1.2522697448730469E-2</v>
          </cell>
          <cell r="H3066">
            <v>84.623539200713665</v>
          </cell>
        </row>
        <row r="3067">
          <cell r="A3067" t="str">
            <v/>
          </cell>
          <cell r="B3067" t="str">
            <v>Low Income: Non-CARE</v>
          </cell>
          <cell r="C3067" t="str">
            <v>8/21/2019 (6pm-8pm)</v>
          </cell>
          <cell r="D3067">
            <v>21</v>
          </cell>
          <cell r="E3067">
            <v>1.8371720314025879</v>
          </cell>
          <cell r="F3067">
            <v>2.1159052848815918</v>
          </cell>
          <cell r="G3067">
            <v>1.1506895534694195E-2</v>
          </cell>
          <cell r="H3067">
            <v>73.448415073299174</v>
          </cell>
        </row>
        <row r="3068">
          <cell r="A3068" t="str">
            <v/>
          </cell>
          <cell r="B3068" t="str">
            <v>Low Income: Non-CARE</v>
          </cell>
          <cell r="C3068" t="str">
            <v>8/21/2019 (6pm-8pm)</v>
          </cell>
          <cell r="D3068">
            <v>22</v>
          </cell>
          <cell r="E3068">
            <v>1.7081873416900635</v>
          </cell>
          <cell r="F3068">
            <v>1.7519209384918213</v>
          </cell>
          <cell r="G3068">
            <v>1.0769140906631947E-2</v>
          </cell>
          <cell r="H3068">
            <v>71.889973626823874</v>
          </cell>
        </row>
        <row r="3069">
          <cell r="A3069" t="str">
            <v/>
          </cell>
          <cell r="B3069" t="str">
            <v>Low Income: Non-CARE</v>
          </cell>
          <cell r="C3069" t="str">
            <v>8/21/2019 (7pm-8pm)</v>
          </cell>
          <cell r="D3069">
            <v>22</v>
          </cell>
          <cell r="E3069">
            <v>2.2673487663269043</v>
          </cell>
          <cell r="F3069">
            <v>2.3660790920257568</v>
          </cell>
          <cell r="G3069">
            <v>1.1644598096609116E-2</v>
          </cell>
          <cell r="H3069">
            <v>81.131518672197899</v>
          </cell>
        </row>
        <row r="3070">
          <cell r="A3070" t="str">
            <v/>
          </cell>
          <cell r="B3070" t="str">
            <v>Low Income: Non-CARE</v>
          </cell>
          <cell r="C3070" t="str">
            <v>8/21/2019 (6pm-8pm)</v>
          </cell>
          <cell r="D3070">
            <v>23</v>
          </cell>
          <cell r="E3070">
            <v>1.4970870018005371</v>
          </cell>
          <cell r="F3070">
            <v>1.5322239398956299</v>
          </cell>
          <cell r="G3070">
            <v>1.0961562395095825E-2</v>
          </cell>
          <cell r="H3070">
            <v>70.669063244902716</v>
          </cell>
        </row>
        <row r="3071">
          <cell r="A3071" t="str">
            <v/>
          </cell>
          <cell r="B3071" t="str">
            <v>Low Income: Non-CARE</v>
          </cell>
          <cell r="C3071" t="str">
            <v>8/21/2019 (7pm-8pm)</v>
          </cell>
          <cell r="D3071">
            <v>23</v>
          </cell>
          <cell r="E3071">
            <v>1.9433028697967529</v>
          </cell>
          <cell r="F3071">
            <v>1.95698082447052</v>
          </cell>
          <cell r="G3071">
            <v>1.0992816649377346E-2</v>
          </cell>
          <cell r="H3071">
            <v>78.84980912862126</v>
          </cell>
        </row>
        <row r="3072">
          <cell r="A3072" t="str">
            <v/>
          </cell>
          <cell r="B3072" t="str">
            <v>Low Income: Non-CARE</v>
          </cell>
          <cell r="C3072" t="str">
            <v>8/21/2019 (6pm-8pm)</v>
          </cell>
          <cell r="D3072">
            <v>24</v>
          </cell>
          <cell r="E3072">
            <v>1.2544164657592773</v>
          </cell>
          <cell r="F3072">
            <v>1.2635705471038818</v>
          </cell>
          <cell r="G3072">
            <v>1.0554980486631393E-2</v>
          </cell>
          <cell r="H3072">
            <v>69.86322006390634</v>
          </cell>
        </row>
        <row r="3073">
          <cell r="A3073" t="str">
            <v/>
          </cell>
          <cell r="B3073" t="str">
            <v>Low Income: Non-CARE</v>
          </cell>
          <cell r="C3073" t="str">
            <v>8/21/2019 (7pm-8pm)</v>
          </cell>
          <cell r="D3073">
            <v>24</v>
          </cell>
          <cell r="E3073">
            <v>1.5467524528503418</v>
          </cell>
          <cell r="F3073">
            <v>1.5581815242767334</v>
          </cell>
          <cell r="G3073">
            <v>9.9455025047063828E-3</v>
          </cell>
          <cell r="H3073">
            <v>76.906610176916658</v>
          </cell>
        </row>
        <row r="3074">
          <cell r="A3074" t="str">
            <v/>
          </cell>
          <cell r="B3074" t="str">
            <v>Low Income: Non-CARE</v>
          </cell>
          <cell r="C3074" t="str">
            <v>8/26/2019</v>
          </cell>
          <cell r="D3074">
            <v>1</v>
          </cell>
          <cell r="E3074">
            <v>1.1832579374313354</v>
          </cell>
          <cell r="F3074">
            <v>1.1711045503616333</v>
          </cell>
          <cell r="G3074">
            <v>7.2286492213606834E-3</v>
          </cell>
          <cell r="H3074">
            <v>74.274704409335726</v>
          </cell>
        </row>
        <row r="3075">
          <cell r="A3075" t="str">
            <v/>
          </cell>
          <cell r="B3075" t="str">
            <v>Low Income: Non-CARE</v>
          </cell>
          <cell r="C3075" t="str">
            <v>8/26/2019</v>
          </cell>
          <cell r="D3075">
            <v>2</v>
          </cell>
          <cell r="E3075">
            <v>0.9954373836517334</v>
          </cell>
          <cell r="F3075">
            <v>0.98546773195266724</v>
          </cell>
          <cell r="G3075">
            <v>6.5875472500920296E-3</v>
          </cell>
          <cell r="H3075">
            <v>73.639325691868862</v>
          </cell>
        </row>
        <row r="3076">
          <cell r="A3076" t="str">
            <v/>
          </cell>
          <cell r="B3076" t="str">
            <v>Low Income: Non-CARE</v>
          </cell>
          <cell r="C3076" t="str">
            <v>8/26/2019</v>
          </cell>
          <cell r="D3076">
            <v>3</v>
          </cell>
          <cell r="E3076">
            <v>0.861480712890625</v>
          </cell>
          <cell r="F3076">
            <v>0.86484378576278687</v>
          </cell>
          <cell r="G3076">
            <v>5.6774718686938286E-3</v>
          </cell>
          <cell r="H3076">
            <v>73.022866325893943</v>
          </cell>
        </row>
        <row r="3077">
          <cell r="A3077" t="str">
            <v/>
          </cell>
          <cell r="B3077" t="str">
            <v>Low Income: Non-CARE</v>
          </cell>
          <cell r="C3077" t="str">
            <v>8/26/2019</v>
          </cell>
          <cell r="D3077">
            <v>4</v>
          </cell>
          <cell r="E3077">
            <v>0.7697981595993042</v>
          </cell>
          <cell r="F3077">
            <v>0.78230524063110352</v>
          </cell>
          <cell r="G3077">
            <v>4.9755983054637909E-3</v>
          </cell>
          <cell r="H3077">
            <v>72.668102023925925</v>
          </cell>
        </row>
        <row r="3078">
          <cell r="A3078" t="str">
            <v/>
          </cell>
          <cell r="B3078" t="str">
            <v>Low Income: Non-CARE</v>
          </cell>
          <cell r="C3078" t="str">
            <v>8/26/2019</v>
          </cell>
          <cell r="D3078">
            <v>5</v>
          </cell>
          <cell r="E3078">
            <v>0.72207379341125488</v>
          </cell>
          <cell r="F3078">
            <v>0.71976536512374878</v>
          </cell>
          <cell r="G3078">
            <v>4.277985543012619E-3</v>
          </cell>
          <cell r="H3078">
            <v>72.287541821584227</v>
          </cell>
        </row>
        <row r="3079">
          <cell r="A3079" t="str">
            <v/>
          </cell>
          <cell r="B3079" t="str">
            <v>Low Income: Non-CARE</v>
          </cell>
          <cell r="C3079" t="str">
            <v>8/26/2019</v>
          </cell>
          <cell r="D3079">
            <v>6</v>
          </cell>
          <cell r="E3079">
            <v>0.70906448364257813</v>
          </cell>
          <cell r="F3079">
            <v>0.70513772964477539</v>
          </cell>
          <cell r="G3079">
            <v>3.7014454137533903E-3</v>
          </cell>
          <cell r="H3079">
            <v>71.779439539411811</v>
          </cell>
        </row>
        <row r="3080">
          <cell r="A3080" t="str">
            <v/>
          </cell>
          <cell r="B3080" t="str">
            <v>Low Income: Non-CARE</v>
          </cell>
          <cell r="C3080" t="str">
            <v>8/26/2019</v>
          </cell>
          <cell r="D3080">
            <v>7</v>
          </cell>
          <cell r="E3080">
            <v>0.76043152809143066</v>
          </cell>
          <cell r="F3080">
            <v>0.74560260772705078</v>
          </cell>
          <cell r="G3080">
            <v>3.5493918694555759E-3</v>
          </cell>
          <cell r="H3080">
            <v>71.739508983894225</v>
          </cell>
        </row>
        <row r="3081">
          <cell r="A3081" t="str">
            <v/>
          </cell>
          <cell r="B3081" t="str">
            <v>Low Income: Non-CARE</v>
          </cell>
          <cell r="C3081" t="str">
            <v>8/26/2019</v>
          </cell>
          <cell r="D3081">
            <v>8</v>
          </cell>
          <cell r="E3081">
            <v>0.73464876413345337</v>
          </cell>
          <cell r="F3081">
            <v>0.71894031763076782</v>
          </cell>
          <cell r="G3081">
            <v>4.0538511238992214E-3</v>
          </cell>
          <cell r="H3081">
            <v>74.048467833561674</v>
          </cell>
        </row>
        <row r="3082">
          <cell r="A3082" t="str">
            <v/>
          </cell>
          <cell r="B3082" t="str">
            <v>Low Income: Non-CARE</v>
          </cell>
          <cell r="C3082" t="str">
            <v>8/26/2019</v>
          </cell>
          <cell r="D3082">
            <v>9</v>
          </cell>
          <cell r="E3082">
            <v>0.65399765968322754</v>
          </cell>
          <cell r="F3082">
            <v>0.61824995279312134</v>
          </cell>
          <cell r="G3082">
            <v>4.4620037078857422E-3</v>
          </cell>
          <cell r="H3082">
            <v>78.757067843839764</v>
          </cell>
        </row>
        <row r="3083">
          <cell r="A3083" t="str">
            <v/>
          </cell>
          <cell r="B3083" t="str">
            <v>Low Income: Non-CARE</v>
          </cell>
          <cell r="C3083" t="str">
            <v>8/26/2019</v>
          </cell>
          <cell r="D3083">
            <v>10</v>
          </cell>
          <cell r="E3083">
            <v>0.60145366191864014</v>
          </cell>
          <cell r="F3083">
            <v>0.57212966680526733</v>
          </cell>
          <cell r="G3083">
            <v>5.079406313598156E-3</v>
          </cell>
          <cell r="H3083">
            <v>83.24436441552227</v>
          </cell>
        </row>
        <row r="3084">
          <cell r="A3084" t="str">
            <v/>
          </cell>
          <cell r="B3084" t="str">
            <v>Low Income: Non-CARE</v>
          </cell>
          <cell r="C3084" t="str">
            <v>8/26/2019</v>
          </cell>
          <cell r="D3084">
            <v>11</v>
          </cell>
          <cell r="E3084">
            <v>0.61993896961212158</v>
          </cell>
          <cell r="F3084">
            <v>0.59667283296585083</v>
          </cell>
          <cell r="G3084">
            <v>5.9437695890665054E-3</v>
          </cell>
          <cell r="H3084">
            <v>86.869142399869816</v>
          </cell>
        </row>
        <row r="3085">
          <cell r="A3085" t="str">
            <v/>
          </cell>
          <cell r="B3085" t="str">
            <v>Low Income: Non-CARE</v>
          </cell>
          <cell r="C3085" t="str">
            <v>8/26/2019</v>
          </cell>
          <cell r="D3085">
            <v>12</v>
          </cell>
          <cell r="E3085">
            <v>0.75122362375259399</v>
          </cell>
          <cell r="F3085">
            <v>0.72881031036376953</v>
          </cell>
          <cell r="G3085">
            <v>6.9149015471339226E-3</v>
          </cell>
          <cell r="H3085">
            <v>88.28589425861594</v>
          </cell>
        </row>
        <row r="3086">
          <cell r="A3086" t="str">
            <v/>
          </cell>
          <cell r="B3086" t="str">
            <v>Low Income: Non-CARE</v>
          </cell>
          <cell r="C3086" t="str">
            <v>8/26/2019</v>
          </cell>
          <cell r="D3086">
            <v>13</v>
          </cell>
          <cell r="E3086">
            <v>1.0022388696670532</v>
          </cell>
          <cell r="F3086">
            <v>0.95739775896072388</v>
          </cell>
          <cell r="G3086">
            <v>7.9389149323105812E-3</v>
          </cell>
          <cell r="H3086">
            <v>89.77252943001443</v>
          </cell>
        </row>
        <row r="3087">
          <cell r="A3087" t="str">
            <v/>
          </cell>
          <cell r="B3087" t="str">
            <v>Low Income: Non-CARE</v>
          </cell>
          <cell r="C3087" t="str">
            <v>8/26/2019</v>
          </cell>
          <cell r="D3087">
            <v>14</v>
          </cell>
          <cell r="E3087">
            <v>1.2701410055160522</v>
          </cell>
          <cell r="F3087">
            <v>1.2194715738296509</v>
          </cell>
          <cell r="G3087">
            <v>8.8255889713764191E-3</v>
          </cell>
          <cell r="H3087">
            <v>90.288715923122993</v>
          </cell>
        </row>
        <row r="3088">
          <cell r="A3088" t="str">
            <v/>
          </cell>
          <cell r="B3088" t="str">
            <v>Low Income: Non-CARE</v>
          </cell>
          <cell r="C3088" t="str">
            <v>8/26/2019</v>
          </cell>
          <cell r="D3088">
            <v>15</v>
          </cell>
          <cell r="E3088">
            <v>1.5008909702301025</v>
          </cell>
          <cell r="F3088">
            <v>1.5180182456970215</v>
          </cell>
          <cell r="G3088">
            <v>9.2880688607692719E-3</v>
          </cell>
          <cell r="H3088">
            <v>90.506472015724171</v>
          </cell>
        </row>
        <row r="3089">
          <cell r="A3089" t="str">
            <v/>
          </cell>
          <cell r="B3089" t="str">
            <v>Low Income: Non-CARE</v>
          </cell>
          <cell r="C3089" t="str">
            <v>8/26/2019</v>
          </cell>
          <cell r="D3089">
            <v>16</v>
          </cell>
          <cell r="E3089">
            <v>1.8513107299804688</v>
          </cell>
          <cell r="F3089">
            <v>1.883568286895752</v>
          </cell>
          <cell r="G3089">
            <v>9.5798894762992859E-3</v>
          </cell>
          <cell r="H3089">
            <v>90.593189797564349</v>
          </cell>
        </row>
        <row r="3090">
          <cell r="A3090" t="str">
            <v/>
          </cell>
          <cell r="B3090" t="str">
            <v>Low Income: Non-CARE</v>
          </cell>
          <cell r="C3090" t="str">
            <v>8/26/2019</v>
          </cell>
          <cell r="D3090">
            <v>17</v>
          </cell>
          <cell r="E3090">
            <v>2.1767685413360596</v>
          </cell>
          <cell r="F3090">
            <v>2.196253776550293</v>
          </cell>
          <cell r="G3090">
            <v>9.6669523045420647E-3</v>
          </cell>
          <cell r="H3090">
            <v>88.998634345289759</v>
          </cell>
        </row>
        <row r="3091">
          <cell r="A3091" t="str">
            <v/>
          </cell>
          <cell r="B3091" t="str">
            <v>Low Income: Non-CARE</v>
          </cell>
          <cell r="C3091" t="str">
            <v>8/26/2019</v>
          </cell>
          <cell r="D3091">
            <v>18</v>
          </cell>
          <cell r="E3091">
            <v>2.434464693069458</v>
          </cell>
          <cell r="F3091">
            <v>2.4073855876922607</v>
          </cell>
          <cell r="G3091">
            <v>9.5938900485634804E-3</v>
          </cell>
          <cell r="H3091">
            <v>86.224940623669951</v>
          </cell>
        </row>
        <row r="3092">
          <cell r="A3092" t="str">
            <v/>
          </cell>
          <cell r="B3092" t="str">
            <v>Low Income: Non-CARE</v>
          </cell>
          <cell r="C3092" t="str">
            <v>8/26/2019</v>
          </cell>
          <cell r="D3092">
            <v>19</v>
          </cell>
          <cell r="E3092">
            <v>2.5097005367279053</v>
          </cell>
          <cell r="F3092">
            <v>1.5628235340118408</v>
          </cell>
          <cell r="G3092">
            <v>9.6680773422122002E-3</v>
          </cell>
          <cell r="H3092">
            <v>82.866486988845168</v>
          </cell>
        </row>
        <row r="3093">
          <cell r="A3093" t="str">
            <v/>
          </cell>
          <cell r="B3093" t="str">
            <v>Low Income: Non-CARE</v>
          </cell>
          <cell r="C3093" t="str">
            <v>8/26/2019</v>
          </cell>
          <cell r="D3093">
            <v>20</v>
          </cell>
          <cell r="E3093">
            <v>2.3526146411895752</v>
          </cell>
          <cell r="F3093">
            <v>1.8241132497787476</v>
          </cell>
          <cell r="G3093">
            <v>9.0912384912371635E-3</v>
          </cell>
          <cell r="H3093">
            <v>79.411716232972552</v>
          </cell>
        </row>
        <row r="3094">
          <cell r="A3094" t="str">
            <v/>
          </cell>
          <cell r="B3094" t="str">
            <v>Low Income: Non-CARE</v>
          </cell>
          <cell r="C3094" t="str">
            <v>8/26/2019</v>
          </cell>
          <cell r="D3094">
            <v>21</v>
          </cell>
          <cell r="E3094">
            <v>2.2752511501312256</v>
          </cell>
          <cell r="F3094">
            <v>2.7206695079803467</v>
          </cell>
          <cell r="G3094">
            <v>8.8535407558083534E-3</v>
          </cell>
          <cell r="H3094">
            <v>77.141513320956676</v>
          </cell>
        </row>
        <row r="3095">
          <cell r="A3095" t="str">
            <v/>
          </cell>
          <cell r="B3095" t="str">
            <v>Low Income: Non-CARE</v>
          </cell>
          <cell r="C3095" t="str">
            <v>8/26/2019</v>
          </cell>
          <cell r="D3095">
            <v>22</v>
          </cell>
          <cell r="E3095">
            <v>2.0685799121856689</v>
          </cell>
          <cell r="F3095">
            <v>2.1901071071624756</v>
          </cell>
          <cell r="G3095">
            <v>8.1876590847969055E-3</v>
          </cell>
          <cell r="H3095">
            <v>75.903145910778932</v>
          </cell>
        </row>
        <row r="3096">
          <cell r="A3096" t="str">
            <v/>
          </cell>
          <cell r="B3096" t="str">
            <v>Low Income: Non-CARE</v>
          </cell>
          <cell r="C3096" t="str">
            <v>8/26/2019</v>
          </cell>
          <cell r="D3096">
            <v>23</v>
          </cell>
          <cell r="E3096">
            <v>1.8177090883255005</v>
          </cell>
          <cell r="F3096">
            <v>1.8483575582504272</v>
          </cell>
          <cell r="G3096">
            <v>8.0733960494399071E-3</v>
          </cell>
          <cell r="H3096">
            <v>75.181783612165319</v>
          </cell>
        </row>
        <row r="3097">
          <cell r="A3097" t="str">
            <v/>
          </cell>
          <cell r="B3097" t="str">
            <v>Low Income: Non-CARE</v>
          </cell>
          <cell r="C3097" t="str">
            <v>8/26/2019</v>
          </cell>
          <cell r="D3097">
            <v>24</v>
          </cell>
          <cell r="E3097">
            <v>1.4634226560592651</v>
          </cell>
          <cell r="F3097">
            <v>1.5139356851577759</v>
          </cell>
          <cell r="G3097">
            <v>7.6662604697048664E-3</v>
          </cell>
          <cell r="H3097">
            <v>74.817557569208873</v>
          </cell>
        </row>
        <row r="3098">
          <cell r="A3098" t="str">
            <v/>
          </cell>
          <cell r="B3098" t="str">
            <v>Low Income: Non-CARE</v>
          </cell>
          <cell r="C3098" t="str">
            <v>8/27/2019</v>
          </cell>
          <cell r="D3098">
            <v>1</v>
          </cell>
          <cell r="E3098">
            <v>1.2635668516159058</v>
          </cell>
          <cell r="F3098">
            <v>1.2850914001464844</v>
          </cell>
          <cell r="G3098">
            <v>6.7789154127240181E-3</v>
          </cell>
          <cell r="H3098">
            <v>74.367084534446406</v>
          </cell>
        </row>
        <row r="3099">
          <cell r="A3099" t="str">
            <v/>
          </cell>
          <cell r="B3099" t="str">
            <v>Low Income: Non-CARE</v>
          </cell>
          <cell r="C3099" t="str">
            <v>8/27/2019</v>
          </cell>
          <cell r="D3099">
            <v>2</v>
          </cell>
          <cell r="E3099">
            <v>1.0653373003005981</v>
          </cell>
          <cell r="F3099">
            <v>1.0869812965393066</v>
          </cell>
          <cell r="G3099">
            <v>6.2234452925622463E-3</v>
          </cell>
          <cell r="H3099">
            <v>73.568723897876879</v>
          </cell>
        </row>
        <row r="3100">
          <cell r="A3100" t="str">
            <v/>
          </cell>
          <cell r="B3100" t="str">
            <v>Low Income: Non-CARE</v>
          </cell>
          <cell r="C3100" t="str">
            <v>8/27/2019</v>
          </cell>
          <cell r="D3100">
            <v>3</v>
          </cell>
          <cell r="E3100">
            <v>0.92263203859329224</v>
          </cell>
          <cell r="F3100">
            <v>0.94781869649887085</v>
          </cell>
          <cell r="G3100">
            <v>5.4689086973667145E-3</v>
          </cell>
          <cell r="H3100">
            <v>72.69962033330161</v>
          </cell>
        </row>
        <row r="3101">
          <cell r="A3101" t="str">
            <v/>
          </cell>
          <cell r="B3101" t="str">
            <v>Low Income: Non-CARE</v>
          </cell>
          <cell r="C3101" t="str">
            <v>8/27/2019</v>
          </cell>
          <cell r="D3101">
            <v>4</v>
          </cell>
          <cell r="E3101">
            <v>0.82295960187911987</v>
          </cell>
          <cell r="F3101">
            <v>0.84857970476150513</v>
          </cell>
          <cell r="G3101">
            <v>4.8583187162876129E-3</v>
          </cell>
          <cell r="H3101">
            <v>71.979129578809477</v>
          </cell>
        </row>
        <row r="3102">
          <cell r="A3102" t="str">
            <v/>
          </cell>
          <cell r="B3102" t="str">
            <v>Low Income: Non-CARE</v>
          </cell>
          <cell r="C3102" t="str">
            <v>8/27/2019</v>
          </cell>
          <cell r="D3102">
            <v>5</v>
          </cell>
          <cell r="E3102">
            <v>0.76709014177322388</v>
          </cell>
          <cell r="F3102">
            <v>0.77521103620529175</v>
          </cell>
          <cell r="G3102">
            <v>4.304137546569109E-3</v>
          </cell>
          <cell r="H3102">
            <v>71.17422789381979</v>
          </cell>
        </row>
        <row r="3103">
          <cell r="A3103" t="str">
            <v/>
          </cell>
          <cell r="B3103" t="str">
            <v>Low Income: Non-CARE</v>
          </cell>
          <cell r="C3103" t="str">
            <v>8/27/2019</v>
          </cell>
          <cell r="D3103">
            <v>6</v>
          </cell>
          <cell r="E3103">
            <v>0.74537777900695801</v>
          </cell>
          <cell r="F3103">
            <v>0.75121033191680908</v>
          </cell>
          <cell r="G3103">
            <v>3.8103761617094278E-3</v>
          </cell>
          <cell r="H3103">
            <v>70.679244181941002</v>
          </cell>
        </row>
        <row r="3104">
          <cell r="A3104" t="str">
            <v/>
          </cell>
          <cell r="B3104" t="str">
            <v>Low Income: Non-CARE</v>
          </cell>
          <cell r="C3104" t="str">
            <v>8/27/2019</v>
          </cell>
          <cell r="D3104">
            <v>7</v>
          </cell>
          <cell r="E3104">
            <v>0.78669285774230957</v>
          </cell>
          <cell r="F3104">
            <v>0.79058670997619629</v>
          </cell>
          <cell r="G3104">
            <v>3.6757455673068762E-3</v>
          </cell>
          <cell r="H3104">
            <v>70.809561274025782</v>
          </cell>
        </row>
        <row r="3105">
          <cell r="A3105" t="str">
            <v/>
          </cell>
          <cell r="B3105" t="str">
            <v>Low Income: Non-CARE</v>
          </cell>
          <cell r="C3105" t="str">
            <v>8/27/2019</v>
          </cell>
          <cell r="D3105">
            <v>8</v>
          </cell>
          <cell r="E3105">
            <v>0.74976456165313721</v>
          </cell>
          <cell r="F3105">
            <v>0.74997061491012573</v>
          </cell>
          <cell r="G3105">
            <v>3.8388790562748909E-3</v>
          </cell>
          <cell r="H3105">
            <v>72.843940800082493</v>
          </cell>
        </row>
        <row r="3106">
          <cell r="A3106" t="str">
            <v/>
          </cell>
          <cell r="B3106" t="str">
            <v>Low Income: Non-CARE</v>
          </cell>
          <cell r="C3106" t="str">
            <v>8/27/2019</v>
          </cell>
          <cell r="D3106">
            <v>9</v>
          </cell>
          <cell r="E3106">
            <v>0.64543884992599487</v>
          </cell>
          <cell r="F3106">
            <v>0.63318395614624023</v>
          </cell>
          <cell r="G3106">
            <v>4.3278527446091175E-3</v>
          </cell>
          <cell r="H3106">
            <v>76.39969509477254</v>
          </cell>
        </row>
        <row r="3107">
          <cell r="A3107" t="str">
            <v/>
          </cell>
          <cell r="B3107" t="str">
            <v>Low Income: Non-CARE</v>
          </cell>
          <cell r="C3107" t="str">
            <v>8/27/2019</v>
          </cell>
          <cell r="D3107">
            <v>10</v>
          </cell>
          <cell r="E3107">
            <v>0.58397024869918823</v>
          </cell>
          <cell r="F3107">
            <v>0.56803721189498901</v>
          </cell>
          <cell r="G3107">
            <v>5.1778135821223259E-3</v>
          </cell>
          <cell r="H3107">
            <v>80.095309709685154</v>
          </cell>
        </row>
        <row r="3108">
          <cell r="A3108" t="str">
            <v/>
          </cell>
          <cell r="B3108" t="str">
            <v>Low Income: Non-CARE</v>
          </cell>
          <cell r="C3108" t="str">
            <v>8/27/2019</v>
          </cell>
          <cell r="D3108">
            <v>11</v>
          </cell>
          <cell r="E3108">
            <v>0.5782657265663147</v>
          </cell>
          <cell r="F3108">
            <v>0.57728254795074463</v>
          </cell>
          <cell r="G3108">
            <v>6.0823992826044559E-3</v>
          </cell>
          <cell r="H3108">
            <v>83.550940964199143</v>
          </cell>
        </row>
        <row r="3109">
          <cell r="A3109" t="str">
            <v/>
          </cell>
          <cell r="B3109" t="str">
            <v>Low Income: Non-CARE</v>
          </cell>
          <cell r="C3109" t="str">
            <v>8/27/2019</v>
          </cell>
          <cell r="D3109">
            <v>12</v>
          </cell>
          <cell r="E3109">
            <v>0.69591379165649414</v>
          </cell>
          <cell r="F3109">
            <v>0.68609499931335449</v>
          </cell>
          <cell r="G3109">
            <v>7.0325182750821114E-3</v>
          </cell>
          <cell r="H3109">
            <v>85.342264876125228</v>
          </cell>
        </row>
        <row r="3110">
          <cell r="A3110" t="str">
            <v/>
          </cell>
          <cell r="B3110" t="str">
            <v>Low Income: Non-CARE</v>
          </cell>
          <cell r="C3110" t="str">
            <v>8/27/2019</v>
          </cell>
          <cell r="D3110">
            <v>13</v>
          </cell>
          <cell r="E3110">
            <v>0.92278069257736206</v>
          </cell>
          <cell r="F3110">
            <v>0.88752657175064087</v>
          </cell>
          <cell r="G3110">
            <v>8.0033512786030769E-3</v>
          </cell>
          <cell r="H3110">
            <v>87.294808877568499</v>
          </cell>
        </row>
        <row r="3111">
          <cell r="A3111" t="str">
            <v/>
          </cell>
          <cell r="B3111" t="str">
            <v>Low Income: Non-CARE</v>
          </cell>
          <cell r="C3111" t="str">
            <v>8/27/2019</v>
          </cell>
          <cell r="D3111">
            <v>14</v>
          </cell>
          <cell r="E3111">
            <v>1.1876838207244873</v>
          </cell>
          <cell r="F3111">
            <v>1.1572682857513428</v>
          </cell>
          <cell r="G3111">
            <v>8.8411374017596245E-3</v>
          </cell>
          <cell r="H3111">
            <v>88.798321966824702</v>
          </cell>
        </row>
        <row r="3112">
          <cell r="A3112" t="str">
            <v/>
          </cell>
          <cell r="B3112" t="str">
            <v>Low Income: Non-CARE</v>
          </cell>
          <cell r="C3112" t="str">
            <v>8/27/2019</v>
          </cell>
          <cell r="D3112">
            <v>15</v>
          </cell>
          <cell r="E3112">
            <v>1.4709538221359253</v>
          </cell>
          <cell r="F3112">
            <v>1.4482496976852417</v>
          </cell>
          <cell r="G3112">
            <v>9.1796405613422394E-3</v>
          </cell>
          <cell r="H3112">
            <v>89.22770864095331</v>
          </cell>
        </row>
        <row r="3113">
          <cell r="A3113" t="str">
            <v/>
          </cell>
          <cell r="B3113" t="str">
            <v>Low Income: Non-CARE</v>
          </cell>
          <cell r="C3113" t="str">
            <v>8/27/2019</v>
          </cell>
          <cell r="D3113">
            <v>16</v>
          </cell>
          <cell r="E3113">
            <v>1.8472565412521362</v>
          </cell>
          <cell r="F3113">
            <v>1.8116394281387329</v>
          </cell>
          <cell r="G3113">
            <v>9.4017274677753448E-3</v>
          </cell>
          <cell r="H3113">
            <v>89.010248658316314</v>
          </cell>
        </row>
        <row r="3114">
          <cell r="A3114" t="str">
            <v/>
          </cell>
          <cell r="B3114" t="str">
            <v>Low Income: Non-CARE</v>
          </cell>
          <cell r="C3114" t="str">
            <v>8/27/2019</v>
          </cell>
          <cell r="D3114">
            <v>17</v>
          </cell>
          <cell r="E3114">
            <v>2.1723568439483643</v>
          </cell>
          <cell r="F3114">
            <v>2.1338624954223633</v>
          </cell>
          <cell r="G3114">
            <v>9.5284981653094292E-3</v>
          </cell>
          <cell r="H3114">
            <v>87.886496051009203</v>
          </cell>
        </row>
        <row r="3115">
          <cell r="A3115" t="str">
            <v/>
          </cell>
          <cell r="B3115" t="str">
            <v>Low Income: Non-CARE</v>
          </cell>
          <cell r="C3115" t="str">
            <v>8/27/2019</v>
          </cell>
          <cell r="D3115">
            <v>18</v>
          </cell>
          <cell r="E3115">
            <v>2.4288539886474609</v>
          </cell>
          <cell r="F3115">
            <v>2.3789916038513184</v>
          </cell>
          <cell r="G3115">
            <v>9.5083639025688171E-3</v>
          </cell>
          <cell r="H3115">
            <v>86.208085495361274</v>
          </cell>
        </row>
        <row r="3116">
          <cell r="A3116" t="str">
            <v/>
          </cell>
          <cell r="B3116" t="str">
            <v>Low Income: Non-CARE</v>
          </cell>
          <cell r="C3116" t="str">
            <v>8/27/2019</v>
          </cell>
          <cell r="D3116">
            <v>19</v>
          </cell>
          <cell r="E3116">
            <v>2.4852807521820068</v>
          </cell>
          <cell r="F3116">
            <v>1.5571845769882202</v>
          </cell>
          <cell r="G3116">
            <v>9.495660662651062E-3</v>
          </cell>
          <cell r="H3116">
            <v>83.053454264244209</v>
          </cell>
        </row>
        <row r="3117">
          <cell r="A3117" t="str">
            <v/>
          </cell>
          <cell r="B3117" t="str">
            <v>Low Income: Non-CARE</v>
          </cell>
          <cell r="C3117" t="str">
            <v>8/27/2019</v>
          </cell>
          <cell r="D3117">
            <v>20</v>
          </cell>
          <cell r="E3117">
            <v>2.3211655616760254</v>
          </cell>
          <cell r="F3117">
            <v>1.8053749799728394</v>
          </cell>
          <cell r="G3117">
            <v>9.0046357363462448E-3</v>
          </cell>
          <cell r="H3117">
            <v>78.723309897138606</v>
          </cell>
        </row>
        <row r="3118">
          <cell r="A3118" t="str">
            <v/>
          </cell>
          <cell r="B3118" t="str">
            <v>Low Income: Non-CARE</v>
          </cell>
          <cell r="C3118" t="str">
            <v>8/27/2019</v>
          </cell>
          <cell r="D3118">
            <v>21</v>
          </cell>
          <cell r="E3118">
            <v>2.2491323947906494</v>
          </cell>
          <cell r="F3118">
            <v>2.7197282314300537</v>
          </cell>
          <cell r="G3118">
            <v>8.850952610373497E-3</v>
          </cell>
          <cell r="H3118">
            <v>76.189044739752674</v>
          </cell>
        </row>
        <row r="3119">
          <cell r="A3119" t="str">
            <v/>
          </cell>
          <cell r="B3119" t="str">
            <v>Low Income: Non-CARE</v>
          </cell>
          <cell r="C3119" t="str">
            <v>8/27/2019</v>
          </cell>
          <cell r="D3119">
            <v>22</v>
          </cell>
          <cell r="E3119">
            <v>2.0358929634094238</v>
          </cell>
          <cell r="F3119">
            <v>2.1716151237487793</v>
          </cell>
          <cell r="G3119">
            <v>8.2439566031098366E-3</v>
          </cell>
          <cell r="H3119">
            <v>74.852516815513539</v>
          </cell>
        </row>
        <row r="3120">
          <cell r="A3120" t="str">
            <v/>
          </cell>
          <cell r="B3120" t="str">
            <v>Low Income: Non-CARE</v>
          </cell>
          <cell r="C3120" t="str">
            <v>8/27/2019</v>
          </cell>
          <cell r="D3120">
            <v>23</v>
          </cell>
          <cell r="E3120">
            <v>1.8210430145263672</v>
          </cell>
          <cell r="F3120">
            <v>1.8375396728515625</v>
          </cell>
          <cell r="G3120">
            <v>8.0803968012332916E-3</v>
          </cell>
          <cell r="H3120">
            <v>74.105373690530826</v>
          </cell>
        </row>
        <row r="3121">
          <cell r="A3121" t="str">
            <v/>
          </cell>
          <cell r="B3121" t="str">
            <v>Low Income: Non-CARE</v>
          </cell>
          <cell r="C3121" t="str">
            <v>8/27/2019</v>
          </cell>
          <cell r="D3121">
            <v>24</v>
          </cell>
          <cell r="E3121">
            <v>1.4912484884262085</v>
          </cell>
          <cell r="F3121">
            <v>1.5104806423187256</v>
          </cell>
          <cell r="G3121">
            <v>7.6921582221984863E-3</v>
          </cell>
          <cell r="H3121">
            <v>72.75527291480978</v>
          </cell>
        </row>
        <row r="3122">
          <cell r="A3122" t="str">
            <v/>
          </cell>
          <cell r="B3122" t="str">
            <v>Low Income: Non-CARE</v>
          </cell>
          <cell r="C3122" t="str">
            <v>8/28/2019</v>
          </cell>
          <cell r="D3122">
            <v>1</v>
          </cell>
          <cell r="E3122">
            <v>1.2356486320495605</v>
          </cell>
          <cell r="F3122">
            <v>1.2690862417221069</v>
          </cell>
          <cell r="G3122">
            <v>6.7238188348710537E-3</v>
          </cell>
          <cell r="H3122">
            <v>71.804536509917838</v>
          </cell>
        </row>
        <row r="3123">
          <cell r="A3123" t="str">
            <v/>
          </cell>
          <cell r="B3123" t="str">
            <v>Low Income: Non-CARE</v>
          </cell>
          <cell r="C3123" t="str">
            <v>8/28/2019</v>
          </cell>
          <cell r="D3123">
            <v>2</v>
          </cell>
          <cell r="E3123">
            <v>1.0567134618759155</v>
          </cell>
          <cell r="F3123">
            <v>1.0723453760147095</v>
          </cell>
          <cell r="G3123">
            <v>6.0894740745425224E-3</v>
          </cell>
          <cell r="H3123">
            <v>71.132017944602296</v>
          </cell>
        </row>
        <row r="3124">
          <cell r="A3124" t="str">
            <v/>
          </cell>
          <cell r="B3124" t="str">
            <v>Low Income: Non-CARE</v>
          </cell>
          <cell r="C3124" t="str">
            <v>8/28/2019</v>
          </cell>
          <cell r="D3124">
            <v>3</v>
          </cell>
          <cell r="E3124">
            <v>0.91879838705062866</v>
          </cell>
          <cell r="F3124">
            <v>0.93747127056121826</v>
          </cell>
          <cell r="G3124">
            <v>5.3995111957192421E-3</v>
          </cell>
          <cell r="H3124">
            <v>70.665367207785096</v>
          </cell>
        </row>
        <row r="3125">
          <cell r="A3125" t="str">
            <v/>
          </cell>
          <cell r="B3125" t="str">
            <v>Low Income: Non-CARE</v>
          </cell>
          <cell r="C3125" t="str">
            <v>8/28/2019</v>
          </cell>
          <cell r="D3125">
            <v>4</v>
          </cell>
          <cell r="E3125">
            <v>0.82220625877380371</v>
          </cell>
          <cell r="F3125">
            <v>0.83778178691864014</v>
          </cell>
          <cell r="G3125">
            <v>4.7371196560561657E-3</v>
          </cell>
          <cell r="H3125">
            <v>70.209863424441053</v>
          </cell>
        </row>
        <row r="3126">
          <cell r="A3126" t="str">
            <v/>
          </cell>
          <cell r="B3126" t="str">
            <v>Low Income: Non-CARE</v>
          </cell>
          <cell r="C3126" t="str">
            <v>8/28/2019</v>
          </cell>
          <cell r="D3126">
            <v>5</v>
          </cell>
          <cell r="E3126">
            <v>0.76635736227035522</v>
          </cell>
          <cell r="F3126">
            <v>0.7679067850112915</v>
          </cell>
          <cell r="G3126">
            <v>4.1919718496501446E-3</v>
          </cell>
          <cell r="H3126">
            <v>69.963014500898979</v>
          </cell>
        </row>
        <row r="3127">
          <cell r="A3127" t="str">
            <v/>
          </cell>
          <cell r="B3127" t="str">
            <v>Low Income: Non-CARE</v>
          </cell>
          <cell r="C3127" t="str">
            <v>8/28/2019</v>
          </cell>
          <cell r="D3127">
            <v>6</v>
          </cell>
          <cell r="E3127">
            <v>0.75276589393615723</v>
          </cell>
          <cell r="F3127">
            <v>0.74715101718902588</v>
          </cell>
          <cell r="G3127">
            <v>3.6763350944966078E-3</v>
          </cell>
          <cell r="H3127">
            <v>69.705023777777186</v>
          </cell>
        </row>
        <row r="3128">
          <cell r="A3128" t="str">
            <v/>
          </cell>
          <cell r="B3128" t="str">
            <v>Low Income: Non-CARE</v>
          </cell>
          <cell r="C3128" t="str">
            <v>8/28/2019</v>
          </cell>
          <cell r="D3128">
            <v>7</v>
          </cell>
          <cell r="E3128">
            <v>0.77846324443817139</v>
          </cell>
          <cell r="F3128">
            <v>0.78488469123840332</v>
          </cell>
          <cell r="G3128">
            <v>3.4296882804483175E-3</v>
          </cell>
          <cell r="H3128">
            <v>69.812820530850971</v>
          </cell>
        </row>
        <row r="3129">
          <cell r="A3129" t="str">
            <v/>
          </cell>
          <cell r="B3129" t="str">
            <v>Low Income: Non-CARE</v>
          </cell>
          <cell r="C3129" t="str">
            <v>8/28/2019</v>
          </cell>
          <cell r="D3129">
            <v>8</v>
          </cell>
          <cell r="E3129">
            <v>0.73441344499588013</v>
          </cell>
          <cell r="F3129">
            <v>0.76079994440078735</v>
          </cell>
          <cell r="G3129">
            <v>3.644648240879178E-3</v>
          </cell>
          <cell r="H3129">
            <v>71.473978728888056</v>
          </cell>
        </row>
        <row r="3130">
          <cell r="A3130" t="str">
            <v/>
          </cell>
          <cell r="B3130" t="str">
            <v>Low Income: Non-CARE</v>
          </cell>
          <cell r="C3130" t="str">
            <v>8/28/2019</v>
          </cell>
          <cell r="D3130">
            <v>9</v>
          </cell>
          <cell r="E3130">
            <v>0.63173305988311768</v>
          </cell>
          <cell r="F3130">
            <v>0.64062213897705078</v>
          </cell>
          <cell r="G3130">
            <v>4.0563731454312801E-3</v>
          </cell>
          <cell r="H3130">
            <v>73.925275142319919</v>
          </cell>
        </row>
        <row r="3131">
          <cell r="A3131" t="str">
            <v/>
          </cell>
          <cell r="B3131" t="str">
            <v>Low Income: Non-CARE</v>
          </cell>
          <cell r="C3131" t="str">
            <v>8/28/2019</v>
          </cell>
          <cell r="D3131">
            <v>10</v>
          </cell>
          <cell r="E3131">
            <v>0.53931534290313721</v>
          </cell>
          <cell r="F3131">
            <v>0.5472259521484375</v>
          </cell>
          <cell r="G3131">
            <v>4.7661345452070236E-3</v>
          </cell>
          <cell r="H3131">
            <v>76.670338510541299</v>
          </cell>
        </row>
        <row r="3132">
          <cell r="A3132" t="str">
            <v/>
          </cell>
          <cell r="B3132" t="str">
            <v>Low Income: Non-CARE</v>
          </cell>
          <cell r="C3132" t="str">
            <v>8/28/2019</v>
          </cell>
          <cell r="D3132">
            <v>11</v>
          </cell>
          <cell r="E3132">
            <v>0.51035976409912109</v>
          </cell>
          <cell r="F3132">
            <v>0.49627676606178284</v>
          </cell>
          <cell r="G3132">
            <v>5.4122027941048145E-3</v>
          </cell>
          <cell r="H3132">
            <v>79.279852648321736</v>
          </cell>
        </row>
        <row r="3133">
          <cell r="A3133" t="str">
            <v/>
          </cell>
          <cell r="B3133" t="str">
            <v>Low Income: Non-CARE</v>
          </cell>
          <cell r="C3133" t="str">
            <v>8/28/2019</v>
          </cell>
          <cell r="D3133">
            <v>12</v>
          </cell>
          <cell r="E3133">
            <v>0.53859192132949829</v>
          </cell>
          <cell r="F3133">
            <v>0.54622030258178711</v>
          </cell>
          <cell r="G3133">
            <v>6.2114046886563301E-3</v>
          </cell>
          <cell r="H3133">
            <v>81.947254901979761</v>
          </cell>
        </row>
        <row r="3134">
          <cell r="A3134" t="str">
            <v/>
          </cell>
          <cell r="B3134" t="str">
            <v>Low Income: Non-CARE</v>
          </cell>
          <cell r="C3134" t="str">
            <v>8/28/2019</v>
          </cell>
          <cell r="D3134">
            <v>13</v>
          </cell>
          <cell r="E3134">
            <v>0.70512211322784424</v>
          </cell>
          <cell r="F3134">
            <v>0.69326496124267578</v>
          </cell>
          <cell r="G3134">
            <v>7.0935678668320179E-3</v>
          </cell>
          <cell r="H3134">
            <v>83.638442617239136</v>
          </cell>
        </row>
        <row r="3135">
          <cell r="A3135" t="str">
            <v/>
          </cell>
          <cell r="B3135" t="str">
            <v>Low Income: Non-CARE</v>
          </cell>
          <cell r="C3135" t="str">
            <v>8/28/2019</v>
          </cell>
          <cell r="D3135">
            <v>14</v>
          </cell>
          <cell r="E3135">
            <v>0.9589657187461853</v>
          </cell>
          <cell r="F3135">
            <v>0.9182780385017395</v>
          </cell>
          <cell r="G3135">
            <v>7.9093407839536667E-3</v>
          </cell>
          <cell r="H3135">
            <v>85.030765806918183</v>
          </cell>
        </row>
        <row r="3136">
          <cell r="A3136" t="str">
            <v/>
          </cell>
          <cell r="B3136" t="str">
            <v>Low Income: Non-CARE</v>
          </cell>
          <cell r="C3136" t="str">
            <v>8/28/2019</v>
          </cell>
          <cell r="D3136">
            <v>15</v>
          </cell>
          <cell r="E3136">
            <v>1.2401431798934937</v>
          </cell>
          <cell r="F3136">
            <v>1.1973809003829956</v>
          </cell>
          <cell r="G3136">
            <v>8.4093911573290825E-3</v>
          </cell>
          <cell r="H3136">
            <v>85.453948508877133</v>
          </cell>
        </row>
        <row r="3137">
          <cell r="A3137" t="str">
            <v/>
          </cell>
          <cell r="B3137" t="str">
            <v>Low Income: Non-CARE</v>
          </cell>
          <cell r="C3137" t="str">
            <v>8/28/2019</v>
          </cell>
          <cell r="D3137">
            <v>16</v>
          </cell>
          <cell r="E3137">
            <v>1.5561741590499878</v>
          </cell>
          <cell r="F3137">
            <v>1.5417443513870239</v>
          </cell>
          <cell r="G3137">
            <v>8.7672583758831024E-3</v>
          </cell>
          <cell r="H3137">
            <v>85.726771382341866</v>
          </cell>
        </row>
        <row r="3138">
          <cell r="A3138" t="str">
            <v/>
          </cell>
          <cell r="B3138" t="str">
            <v>Low Income: Non-CARE</v>
          </cell>
          <cell r="C3138" t="str">
            <v>8/28/2019</v>
          </cell>
          <cell r="D3138">
            <v>17</v>
          </cell>
          <cell r="E3138">
            <v>1.8929934501647949</v>
          </cell>
          <cell r="F3138">
            <v>1.8561456203460693</v>
          </cell>
          <cell r="G3138">
            <v>8.8583072647452354E-3</v>
          </cell>
          <cell r="H3138">
            <v>85.011371377748802</v>
          </cell>
        </row>
        <row r="3139">
          <cell r="A3139" t="str">
            <v/>
          </cell>
          <cell r="B3139" t="str">
            <v>Low Income: Non-CARE</v>
          </cell>
          <cell r="C3139" t="str">
            <v>8/28/2019</v>
          </cell>
          <cell r="D3139">
            <v>18</v>
          </cell>
          <cell r="E3139">
            <v>2.1514203548431396</v>
          </cell>
          <cell r="F3139">
            <v>2.1026027202606201</v>
          </cell>
          <cell r="G3139">
            <v>8.7949447333812714E-3</v>
          </cell>
          <cell r="H3139">
            <v>83.945371190362877</v>
          </cell>
        </row>
        <row r="3140">
          <cell r="A3140" t="str">
            <v/>
          </cell>
          <cell r="B3140" t="str">
            <v>Low Income: Non-CARE</v>
          </cell>
          <cell r="C3140" t="str">
            <v>8/28/2019</v>
          </cell>
          <cell r="D3140">
            <v>19</v>
          </cell>
          <cell r="E3140">
            <v>2.2418549060821533</v>
          </cell>
          <cell r="F3140">
            <v>1.3724993467330933</v>
          </cell>
          <cell r="G3140">
            <v>8.8198482990264893E-3</v>
          </cell>
          <cell r="H3140">
            <v>81.715364630876707</v>
          </cell>
        </row>
        <row r="3141">
          <cell r="A3141" t="str">
            <v/>
          </cell>
          <cell r="B3141" t="str">
            <v>Low Income: Non-CARE</v>
          </cell>
          <cell r="C3141" t="str">
            <v>8/28/2019</v>
          </cell>
          <cell r="D3141">
            <v>20</v>
          </cell>
          <cell r="E3141">
            <v>2.1388485431671143</v>
          </cell>
          <cell r="F3141">
            <v>1.6305075883865356</v>
          </cell>
          <cell r="G3141">
            <v>8.2471854984760284E-3</v>
          </cell>
          <cell r="H3141">
            <v>78.189867641177273</v>
          </cell>
        </row>
        <row r="3142">
          <cell r="A3142" t="str">
            <v/>
          </cell>
          <cell r="B3142" t="str">
            <v>Low Income: Non-CARE</v>
          </cell>
          <cell r="C3142" t="str">
            <v>8/28/2019</v>
          </cell>
          <cell r="D3142">
            <v>21</v>
          </cell>
          <cell r="E3142">
            <v>2.0834755897521973</v>
          </cell>
          <cell r="F3142">
            <v>2.5162806510925293</v>
          </cell>
          <cell r="G3142">
            <v>7.9399514943361282E-3</v>
          </cell>
          <cell r="H3142">
            <v>75.579320402042455</v>
          </cell>
        </row>
        <row r="3143">
          <cell r="A3143" t="str">
            <v/>
          </cell>
          <cell r="B3143" t="str">
            <v>Low Income: Non-CARE</v>
          </cell>
          <cell r="C3143" t="str">
            <v>8/28/2019</v>
          </cell>
          <cell r="D3143">
            <v>22</v>
          </cell>
          <cell r="E3143">
            <v>1.9167593717575073</v>
          </cell>
          <cell r="F3143">
            <v>2.0243241786956787</v>
          </cell>
          <cell r="G3143">
            <v>7.4267708696424961E-3</v>
          </cell>
          <cell r="H3143">
            <v>74.261111345361087</v>
          </cell>
        </row>
        <row r="3144">
          <cell r="A3144" t="str">
            <v/>
          </cell>
          <cell r="B3144" t="str">
            <v>Low Income: Non-CARE</v>
          </cell>
          <cell r="C3144" t="str">
            <v>8/28/2019</v>
          </cell>
          <cell r="D3144">
            <v>23</v>
          </cell>
          <cell r="E3144">
            <v>1.6994935274124146</v>
          </cell>
          <cell r="F3144">
            <v>1.7490899562835693</v>
          </cell>
          <cell r="G3144">
            <v>7.3131187818944454E-3</v>
          </cell>
          <cell r="H3144">
            <v>73.134164031156587</v>
          </cell>
        </row>
        <row r="3145">
          <cell r="A3145" t="str">
            <v/>
          </cell>
          <cell r="B3145" t="str">
            <v>Low Income: Non-CARE</v>
          </cell>
          <cell r="C3145" t="str">
            <v>8/28/2019</v>
          </cell>
          <cell r="D3145">
            <v>24</v>
          </cell>
          <cell r="E3145">
            <v>1.3801033496856689</v>
          </cell>
          <cell r="F3145">
            <v>1.4289911985397339</v>
          </cell>
          <cell r="G3145">
            <v>6.9560538977384567E-3</v>
          </cell>
          <cell r="H3145">
            <v>72.629695926179338</v>
          </cell>
        </row>
        <row r="3146">
          <cell r="A3146" t="str">
            <v/>
          </cell>
          <cell r="B3146" t="str">
            <v>Low Income: Non-CARE</v>
          </cell>
          <cell r="C3146" t="str">
            <v>9/3/2019</v>
          </cell>
          <cell r="D3146">
            <v>1</v>
          </cell>
          <cell r="E3146">
            <v>1.4201129674911499</v>
          </cell>
          <cell r="F3146">
            <v>1.366450309753418</v>
          </cell>
          <cell r="G3146">
            <v>7.0620761252939701E-3</v>
          </cell>
          <cell r="H3146">
            <v>76.821385077630268</v>
          </cell>
        </row>
        <row r="3147">
          <cell r="A3147" t="str">
            <v/>
          </cell>
          <cell r="B3147" t="str">
            <v>Low Income: Non-CARE</v>
          </cell>
          <cell r="C3147" t="str">
            <v>9/3/2019</v>
          </cell>
          <cell r="D3147">
            <v>2</v>
          </cell>
          <cell r="E3147">
            <v>1.2224730253219604</v>
          </cell>
          <cell r="F3147">
            <v>1.1767487525939941</v>
          </cell>
          <cell r="G3147">
            <v>6.4939465373754501E-3</v>
          </cell>
          <cell r="H3147">
            <v>76.059745160642763</v>
          </cell>
        </row>
        <row r="3148">
          <cell r="A3148" t="str">
            <v/>
          </cell>
          <cell r="B3148" t="str">
            <v>Low Income: Non-CARE</v>
          </cell>
          <cell r="C3148" t="str">
            <v>9/3/2019</v>
          </cell>
          <cell r="D3148">
            <v>3</v>
          </cell>
          <cell r="E3148">
            <v>1.0700945854187012</v>
          </cell>
          <cell r="F3148">
            <v>1.0425113439559937</v>
          </cell>
          <cell r="G3148">
            <v>5.831434391438961E-3</v>
          </cell>
          <cell r="H3148">
            <v>75.388316056707637</v>
          </cell>
        </row>
        <row r="3149">
          <cell r="A3149" t="str">
            <v/>
          </cell>
          <cell r="B3149" t="str">
            <v>Low Income: Non-CARE</v>
          </cell>
          <cell r="C3149" t="str">
            <v>9/3/2019</v>
          </cell>
          <cell r="D3149">
            <v>4</v>
          </cell>
          <cell r="E3149">
            <v>0.96393281221389771</v>
          </cell>
          <cell r="F3149">
            <v>0.94465535879135132</v>
          </cell>
          <cell r="G3149">
            <v>5.1437234506011009E-3</v>
          </cell>
          <cell r="H3149">
            <v>74.920968809004705</v>
          </cell>
        </row>
        <row r="3150">
          <cell r="A3150" t="str">
            <v/>
          </cell>
          <cell r="B3150" t="str">
            <v>Low Income: Non-CARE</v>
          </cell>
          <cell r="C3150" t="str">
            <v>9/3/2019</v>
          </cell>
          <cell r="D3150">
            <v>5</v>
          </cell>
          <cell r="E3150">
            <v>0.89182054996490479</v>
          </cell>
          <cell r="F3150">
            <v>0.87034845352172852</v>
          </cell>
          <cell r="G3150">
            <v>4.5388354919850826E-3</v>
          </cell>
          <cell r="H3150">
            <v>74.738071466850684</v>
          </cell>
        </row>
        <row r="3151">
          <cell r="A3151" t="str">
            <v/>
          </cell>
          <cell r="B3151" t="str">
            <v>Low Income: Non-CARE</v>
          </cell>
          <cell r="C3151" t="str">
            <v>9/3/2019</v>
          </cell>
          <cell r="D3151">
            <v>6</v>
          </cell>
          <cell r="E3151">
            <v>0.85102558135986328</v>
          </cell>
          <cell r="F3151">
            <v>0.84344184398651123</v>
          </cell>
          <cell r="G3151">
            <v>4.1161780245602131E-3</v>
          </cell>
          <cell r="H3151">
            <v>74.349058911196806</v>
          </cell>
        </row>
        <row r="3152">
          <cell r="A3152" t="str">
            <v/>
          </cell>
          <cell r="B3152" t="str">
            <v>Low Income: Non-CARE</v>
          </cell>
          <cell r="C3152" t="str">
            <v>9/3/2019</v>
          </cell>
          <cell r="D3152">
            <v>7</v>
          </cell>
          <cell r="E3152">
            <v>0.88958412408828735</v>
          </cell>
          <cell r="F3152">
            <v>0.88235729932785034</v>
          </cell>
          <cell r="G3152">
            <v>4.0722605772316456E-3</v>
          </cell>
          <cell r="H3152">
            <v>74.18603438234571</v>
          </cell>
        </row>
        <row r="3153">
          <cell r="A3153" t="str">
            <v/>
          </cell>
          <cell r="B3153" t="str">
            <v>Low Income: Non-CARE</v>
          </cell>
          <cell r="C3153" t="str">
            <v>9/3/2019</v>
          </cell>
          <cell r="D3153">
            <v>8</v>
          </cell>
          <cell r="E3153">
            <v>0.86400240659713745</v>
          </cell>
          <cell r="F3153">
            <v>0.85801839828491211</v>
          </cell>
          <cell r="G3153">
            <v>4.3485485948622227E-3</v>
          </cell>
          <cell r="H3153">
            <v>76.085701740122687</v>
          </cell>
        </row>
        <row r="3154">
          <cell r="A3154" t="str">
            <v/>
          </cell>
          <cell r="B3154" t="str">
            <v>Low Income: Non-CARE</v>
          </cell>
          <cell r="C3154" t="str">
            <v>9/3/2019</v>
          </cell>
          <cell r="D3154">
            <v>9</v>
          </cell>
          <cell r="E3154">
            <v>0.78107070922851563</v>
          </cell>
          <cell r="F3154">
            <v>0.77808648347854614</v>
          </cell>
          <cell r="G3154">
            <v>4.9756951630115509E-3</v>
          </cell>
          <cell r="H3154">
            <v>80.315750192181937</v>
          </cell>
        </row>
        <row r="3155">
          <cell r="A3155" t="str">
            <v/>
          </cell>
          <cell r="B3155" t="str">
            <v>Low Income: Non-CARE</v>
          </cell>
          <cell r="C3155" t="str">
            <v>9/3/2019</v>
          </cell>
          <cell r="D3155">
            <v>10</v>
          </cell>
          <cell r="E3155">
            <v>0.76745223999023438</v>
          </cell>
          <cell r="F3155">
            <v>0.75871098041534424</v>
          </cell>
          <cell r="G3155">
            <v>5.8864904567599297E-3</v>
          </cell>
          <cell r="H3155">
            <v>84.284403084171117</v>
          </cell>
        </row>
        <row r="3156">
          <cell r="A3156" t="str">
            <v/>
          </cell>
          <cell r="B3156" t="str">
            <v>Low Income: Non-CARE</v>
          </cell>
          <cell r="C3156" t="str">
            <v>9/3/2019</v>
          </cell>
          <cell r="D3156">
            <v>11</v>
          </cell>
          <cell r="E3156">
            <v>0.84462517499923706</v>
          </cell>
          <cell r="F3156">
            <v>0.83946520090103149</v>
          </cell>
          <cell r="G3156">
            <v>7.0270276628434658E-3</v>
          </cell>
          <cell r="H3156">
            <v>87.494334831938929</v>
          </cell>
        </row>
        <row r="3157">
          <cell r="A3157" t="str">
            <v/>
          </cell>
          <cell r="B3157" t="str">
            <v>Low Income: Non-CARE</v>
          </cell>
          <cell r="C3157" t="str">
            <v>9/3/2019</v>
          </cell>
          <cell r="D3157">
            <v>12</v>
          </cell>
          <cell r="E3157">
            <v>1.0298881530761719</v>
          </cell>
          <cell r="F3157">
            <v>1.0248798131942749</v>
          </cell>
          <cell r="G3157">
            <v>8.0858338624238968E-3</v>
          </cell>
          <cell r="H3157">
            <v>89.474856157784117</v>
          </cell>
        </row>
        <row r="3158">
          <cell r="A3158" t="str">
            <v/>
          </cell>
          <cell r="B3158" t="str">
            <v>Low Income: Non-CARE</v>
          </cell>
          <cell r="C3158" t="str">
            <v>9/3/2019</v>
          </cell>
          <cell r="D3158">
            <v>13</v>
          </cell>
          <cell r="E3158">
            <v>1.3126347064971924</v>
          </cell>
          <cell r="F3158">
            <v>1.2801481485366821</v>
          </cell>
          <cell r="G3158">
            <v>8.9360903948545456E-3</v>
          </cell>
          <cell r="H3158">
            <v>91.270201961389006</v>
          </cell>
        </row>
        <row r="3159">
          <cell r="A3159" t="str">
            <v/>
          </cell>
          <cell r="B3159" t="str">
            <v>Low Income: Non-CARE</v>
          </cell>
          <cell r="C3159" t="str">
            <v>9/3/2019</v>
          </cell>
          <cell r="D3159">
            <v>14</v>
          </cell>
          <cell r="E3159">
            <v>1.6091753244400024</v>
          </cell>
          <cell r="F3159">
            <v>1.5683927536010742</v>
          </cell>
          <cell r="G3159">
            <v>9.6841296181082726E-3</v>
          </cell>
          <cell r="H3159">
            <v>92.30420228756158</v>
          </cell>
        </row>
        <row r="3160">
          <cell r="A3160" t="str">
            <v/>
          </cell>
          <cell r="B3160" t="str">
            <v>Low Income: Non-CARE</v>
          </cell>
          <cell r="C3160" t="str">
            <v>9/3/2019</v>
          </cell>
          <cell r="D3160">
            <v>15</v>
          </cell>
          <cell r="E3160">
            <v>1.9367083311080933</v>
          </cell>
          <cell r="F3160">
            <v>1.8856327533721924</v>
          </cell>
          <cell r="G3160">
            <v>1.0080144740641117E-2</v>
          </cell>
          <cell r="H3160">
            <v>93.611821845337559</v>
          </cell>
        </row>
        <row r="3161">
          <cell r="A3161" t="str">
            <v/>
          </cell>
          <cell r="B3161" t="str">
            <v>Low Income: Non-CARE</v>
          </cell>
          <cell r="C3161" t="str">
            <v>9/3/2019</v>
          </cell>
          <cell r="D3161">
            <v>16</v>
          </cell>
          <cell r="E3161">
            <v>2.3268430233001709</v>
          </cell>
          <cell r="F3161">
            <v>2.2547669410705566</v>
          </cell>
          <cell r="G3161">
            <v>1.0127447545528412E-2</v>
          </cell>
          <cell r="H3161">
            <v>93.534743413544888</v>
          </cell>
        </row>
        <row r="3162">
          <cell r="A3162" t="str">
            <v/>
          </cell>
          <cell r="B3162" t="str">
            <v>Low Income: Non-CARE</v>
          </cell>
          <cell r="C3162" t="str">
            <v>9/3/2019</v>
          </cell>
          <cell r="D3162">
            <v>17</v>
          </cell>
          <cell r="E3162">
            <v>2.6400783061981201</v>
          </cell>
          <cell r="F3162">
            <v>2.5638761520385742</v>
          </cell>
          <cell r="G3162">
            <v>1.0077593848109245E-2</v>
          </cell>
          <cell r="H3162">
            <v>92.253891308900521</v>
          </cell>
        </row>
        <row r="3163">
          <cell r="A3163" t="str">
            <v/>
          </cell>
          <cell r="B3163" t="str">
            <v>Low Income: Non-CARE</v>
          </cell>
          <cell r="C3163" t="str">
            <v>9/3/2019</v>
          </cell>
          <cell r="D3163">
            <v>18</v>
          </cell>
          <cell r="E3163">
            <v>2.8273882865905762</v>
          </cell>
          <cell r="F3163">
            <v>2.8047082424163818</v>
          </cell>
          <cell r="G3163">
            <v>1.0048330761492252E-2</v>
          </cell>
          <cell r="H3163">
            <v>90.846532646889798</v>
          </cell>
        </row>
        <row r="3164">
          <cell r="A3164" t="str">
            <v/>
          </cell>
          <cell r="B3164" t="str">
            <v>Low Income: Non-CARE</v>
          </cell>
          <cell r="C3164" t="str">
            <v>9/3/2019</v>
          </cell>
          <cell r="D3164">
            <v>19</v>
          </cell>
          <cell r="E3164">
            <v>2.8454151153564453</v>
          </cell>
          <cell r="F3164">
            <v>1.8315010070800781</v>
          </cell>
          <cell r="G3164">
            <v>1.0089285671710968E-2</v>
          </cell>
          <cell r="H3164">
            <v>88.116569218885687</v>
          </cell>
        </row>
        <row r="3165">
          <cell r="A3165" t="str">
            <v/>
          </cell>
          <cell r="B3165" t="str">
            <v>Low Income: Non-CARE</v>
          </cell>
          <cell r="C3165" t="str">
            <v>9/3/2019</v>
          </cell>
          <cell r="D3165">
            <v>20</v>
          </cell>
          <cell r="E3165">
            <v>2.7199878692626953</v>
          </cell>
          <cell r="F3165">
            <v>2.1452291011810303</v>
          </cell>
          <cell r="G3165">
            <v>9.5664812251925468E-3</v>
          </cell>
          <cell r="H3165">
            <v>83.599067064262442</v>
          </cell>
        </row>
        <row r="3166">
          <cell r="A3166" t="str">
            <v/>
          </cell>
          <cell r="B3166" t="str">
            <v>Low Income: Non-CARE</v>
          </cell>
          <cell r="C3166" t="str">
            <v>9/3/2019</v>
          </cell>
          <cell r="D3166">
            <v>21</v>
          </cell>
          <cell r="E3166">
            <v>2.6211769580841064</v>
          </cell>
          <cell r="F3166">
            <v>3.188232421875</v>
          </cell>
          <cell r="G3166">
            <v>9.3590347096323967E-3</v>
          </cell>
          <cell r="H3166">
            <v>81.199766358449253</v>
          </cell>
        </row>
        <row r="3167">
          <cell r="A3167" t="str">
            <v/>
          </cell>
          <cell r="B3167" t="str">
            <v>Low Income: Non-CARE</v>
          </cell>
          <cell r="C3167" t="str">
            <v>9/3/2019</v>
          </cell>
          <cell r="D3167">
            <v>22</v>
          </cell>
          <cell r="E3167">
            <v>2.3915531635284424</v>
          </cell>
          <cell r="F3167">
            <v>2.5757999420166016</v>
          </cell>
          <cell r="G3167">
            <v>8.8008828461170197E-3</v>
          </cell>
          <cell r="H3167">
            <v>79.880806680843961</v>
          </cell>
        </row>
        <row r="3168">
          <cell r="A3168" t="str">
            <v/>
          </cell>
          <cell r="B3168" t="str">
            <v>Low Income: Non-CARE</v>
          </cell>
          <cell r="C3168" t="str">
            <v>9/3/2019</v>
          </cell>
          <cell r="D3168">
            <v>23</v>
          </cell>
          <cell r="E3168">
            <v>2.0844118595123291</v>
          </cell>
          <cell r="F3168">
            <v>2.1615052223205566</v>
          </cell>
          <cell r="G3168">
            <v>8.5167670622467995E-3</v>
          </cell>
          <cell r="H3168">
            <v>78.916911411914128</v>
          </cell>
        </row>
        <row r="3169">
          <cell r="A3169" t="str">
            <v/>
          </cell>
          <cell r="B3169" t="str">
            <v>Low Income: Non-CARE</v>
          </cell>
          <cell r="C3169" t="str">
            <v>9/3/2019</v>
          </cell>
          <cell r="D3169">
            <v>24</v>
          </cell>
          <cell r="E3169">
            <v>1.6867504119873047</v>
          </cell>
          <cell r="F3169">
            <v>1.7684348821640015</v>
          </cell>
          <cell r="G3169">
            <v>8.1044593825936317E-3</v>
          </cell>
          <cell r="H3169">
            <v>78.152827925190181</v>
          </cell>
        </row>
        <row r="3170">
          <cell r="A3170" t="str">
            <v/>
          </cell>
          <cell r="B3170" t="str">
            <v>Low Income: Non-CARE</v>
          </cell>
          <cell r="C3170" t="str">
            <v>9/4/2019</v>
          </cell>
          <cell r="D3170">
            <v>1</v>
          </cell>
          <cell r="E3170">
            <v>1.4484997987747192</v>
          </cell>
          <cell r="F3170">
            <v>1.4660000801086426</v>
          </cell>
          <cell r="G3170">
            <v>6.998805794864893E-3</v>
          </cell>
          <cell r="H3170">
            <v>77.255443276889054</v>
          </cell>
        </row>
        <row r="3171">
          <cell r="A3171" t="str">
            <v/>
          </cell>
          <cell r="B3171" t="str">
            <v>Low Income: Non-CARE</v>
          </cell>
          <cell r="C3171" t="str">
            <v>9/4/2019</v>
          </cell>
          <cell r="D3171">
            <v>2</v>
          </cell>
          <cell r="E3171">
            <v>1.2231606245040894</v>
          </cell>
          <cell r="F3171">
            <v>1.231471061706543</v>
          </cell>
          <cell r="G3171">
            <v>6.415405310690403E-3</v>
          </cell>
          <cell r="H3171">
            <v>76.533180176640812</v>
          </cell>
        </row>
        <row r="3172">
          <cell r="A3172" t="str">
            <v/>
          </cell>
          <cell r="B3172" t="str">
            <v>Low Income: Non-CARE</v>
          </cell>
          <cell r="C3172" t="str">
            <v>9/4/2019</v>
          </cell>
          <cell r="D3172">
            <v>3</v>
          </cell>
          <cell r="E3172">
            <v>1.056473970413208</v>
          </cell>
          <cell r="F3172">
            <v>1.070870041847229</v>
          </cell>
          <cell r="G3172">
            <v>5.7913376949727535E-3</v>
          </cell>
          <cell r="H3172">
            <v>76.045411356272069</v>
          </cell>
        </row>
        <row r="3173">
          <cell r="A3173" t="str">
            <v/>
          </cell>
          <cell r="B3173" t="str">
            <v>Low Income: Non-CARE</v>
          </cell>
          <cell r="C3173" t="str">
            <v>9/4/2019</v>
          </cell>
          <cell r="D3173">
            <v>4</v>
          </cell>
          <cell r="E3173">
            <v>0.94474947452545166</v>
          </cell>
          <cell r="F3173">
            <v>0.95944458246231079</v>
          </cell>
          <cell r="G3173">
            <v>5.0644390285015106E-3</v>
          </cell>
          <cell r="H3173">
            <v>75.440499545639724</v>
          </cell>
        </row>
        <row r="3174">
          <cell r="A3174" t="str">
            <v/>
          </cell>
          <cell r="B3174" t="str">
            <v>Low Income: Non-CARE</v>
          </cell>
          <cell r="C3174" t="str">
            <v>9/4/2019</v>
          </cell>
          <cell r="D3174">
            <v>5</v>
          </cell>
          <cell r="E3174">
            <v>0.86341387033462524</v>
          </cell>
          <cell r="F3174">
            <v>0.87417656183242798</v>
          </cell>
          <cell r="G3174">
            <v>4.5169717632234097E-3</v>
          </cell>
          <cell r="H3174">
            <v>74.814285514595426</v>
          </cell>
        </row>
        <row r="3175">
          <cell r="A3175" t="str">
            <v/>
          </cell>
          <cell r="B3175" t="str">
            <v>Low Income: Non-CARE</v>
          </cell>
          <cell r="C3175" t="str">
            <v>9/4/2019</v>
          </cell>
          <cell r="D3175">
            <v>6</v>
          </cell>
          <cell r="E3175">
            <v>0.83208292722702026</v>
          </cell>
          <cell r="F3175">
            <v>0.83387809991836548</v>
          </cell>
          <cell r="G3175">
            <v>4.0479153394699097E-3</v>
          </cell>
          <cell r="H3175">
            <v>74.254294834459557</v>
          </cell>
        </row>
        <row r="3176">
          <cell r="A3176" t="str">
            <v/>
          </cell>
          <cell r="B3176" t="str">
            <v>Low Income: Non-CARE</v>
          </cell>
          <cell r="C3176" t="str">
            <v>9/4/2019</v>
          </cell>
          <cell r="D3176">
            <v>7</v>
          </cell>
          <cell r="E3176">
            <v>0.85650628805160522</v>
          </cell>
          <cell r="F3176">
            <v>0.86745941638946533</v>
          </cell>
          <cell r="G3176">
            <v>3.9664902724325657E-3</v>
          </cell>
          <cell r="H3176">
            <v>73.947484796943868</v>
          </cell>
        </row>
        <row r="3177">
          <cell r="A3177" t="str">
            <v/>
          </cell>
          <cell r="B3177" t="str">
            <v>Low Income: Non-CARE</v>
          </cell>
          <cell r="C3177" t="str">
            <v>9/4/2019</v>
          </cell>
          <cell r="D3177">
            <v>8</v>
          </cell>
          <cell r="E3177">
            <v>0.85105025768280029</v>
          </cell>
          <cell r="F3177">
            <v>0.84471678733825684</v>
          </cell>
          <cell r="G3177">
            <v>4.3136985041201115E-3</v>
          </cell>
          <cell r="H3177">
            <v>76.289724597529542</v>
          </cell>
        </row>
        <row r="3178">
          <cell r="A3178" t="str">
            <v/>
          </cell>
          <cell r="B3178" t="str">
            <v>Low Income: Non-CARE</v>
          </cell>
          <cell r="C3178" t="str">
            <v>9/4/2019</v>
          </cell>
          <cell r="D3178">
            <v>9</v>
          </cell>
          <cell r="E3178">
            <v>0.77675473690032959</v>
          </cell>
          <cell r="F3178">
            <v>0.75186020135879517</v>
          </cell>
          <cell r="G3178">
            <v>4.9928305670619011E-3</v>
          </cell>
          <cell r="H3178">
            <v>80.53259046106642</v>
          </cell>
        </row>
        <row r="3179">
          <cell r="A3179" t="str">
            <v/>
          </cell>
          <cell r="B3179" t="str">
            <v>Low Income: Non-CARE</v>
          </cell>
          <cell r="C3179" t="str">
            <v>9/4/2019</v>
          </cell>
          <cell r="D3179">
            <v>10</v>
          </cell>
          <cell r="E3179">
            <v>0.75648069381713867</v>
          </cell>
          <cell r="F3179">
            <v>0.72156703472137451</v>
          </cell>
          <cell r="G3179">
            <v>5.8881212025880814E-3</v>
          </cell>
          <cell r="H3179">
            <v>85.223756378238861</v>
          </cell>
        </row>
        <row r="3180">
          <cell r="A3180" t="str">
            <v/>
          </cell>
          <cell r="B3180" t="str">
            <v>Low Income: Non-CARE</v>
          </cell>
          <cell r="C3180" t="str">
            <v>9/4/2019</v>
          </cell>
          <cell r="D3180">
            <v>11</v>
          </cell>
          <cell r="E3180">
            <v>0.84626030921936035</v>
          </cell>
          <cell r="F3180">
            <v>0.80798894166946411</v>
          </cell>
          <cell r="G3180">
            <v>7.0245452225208282E-3</v>
          </cell>
          <cell r="H3180">
            <v>89.178685430730937</v>
          </cell>
        </row>
        <row r="3181">
          <cell r="A3181" t="str">
            <v/>
          </cell>
          <cell r="B3181" t="str">
            <v>Low Income: Non-CARE</v>
          </cell>
          <cell r="C3181" t="str">
            <v>9/4/2019</v>
          </cell>
          <cell r="D3181">
            <v>12</v>
          </cell>
          <cell r="E3181">
            <v>1.0461547374725342</v>
          </cell>
          <cell r="F3181">
            <v>1.020841121673584</v>
          </cell>
          <cell r="G3181">
            <v>8.057277649641037E-3</v>
          </cell>
          <cell r="H3181">
            <v>92.463018709682444</v>
          </cell>
        </row>
        <row r="3182">
          <cell r="A3182" t="str">
            <v/>
          </cell>
          <cell r="B3182" t="str">
            <v>Low Income: Non-CARE</v>
          </cell>
          <cell r="C3182" t="str">
            <v>9/4/2019</v>
          </cell>
          <cell r="D3182">
            <v>13</v>
          </cell>
          <cell r="E3182">
            <v>1.3633055686950684</v>
          </cell>
          <cell r="F3182">
            <v>1.3194338083267212</v>
          </cell>
          <cell r="G3182">
            <v>9.0144053101539612E-3</v>
          </cell>
          <cell r="H3182">
            <v>94.757177473916741</v>
          </cell>
        </row>
        <row r="3183">
          <cell r="A3183" t="str">
            <v/>
          </cell>
          <cell r="B3183" t="str">
            <v>Low Income: Non-CARE</v>
          </cell>
          <cell r="C3183" t="str">
            <v>9/4/2019</v>
          </cell>
          <cell r="D3183">
            <v>14</v>
          </cell>
          <cell r="E3183">
            <v>1.6993223428726196</v>
          </cell>
          <cell r="F3183">
            <v>1.6578236818313599</v>
          </cell>
          <cell r="G3183">
            <v>9.7415018826723099E-3</v>
          </cell>
          <cell r="H3183">
            <v>96.06774388970652</v>
          </cell>
        </row>
        <row r="3184">
          <cell r="A3184" t="str">
            <v/>
          </cell>
          <cell r="B3184" t="str">
            <v>Low Income: Non-CARE</v>
          </cell>
          <cell r="C3184" t="str">
            <v>9/4/2019</v>
          </cell>
          <cell r="D3184">
            <v>15</v>
          </cell>
          <cell r="E3184">
            <v>2.0496420860290527</v>
          </cell>
          <cell r="F3184">
            <v>2.0327317714691162</v>
          </cell>
          <cell r="G3184">
            <v>1.0111595503985882E-2</v>
          </cell>
          <cell r="H3184">
            <v>96.483382650978896</v>
          </cell>
        </row>
        <row r="3185">
          <cell r="A3185" t="str">
            <v/>
          </cell>
          <cell r="B3185" t="str">
            <v>Low Income: Non-CARE</v>
          </cell>
          <cell r="C3185" t="str">
            <v>9/4/2019</v>
          </cell>
          <cell r="D3185">
            <v>16</v>
          </cell>
          <cell r="E3185">
            <v>2.430173397064209</v>
          </cell>
          <cell r="F3185">
            <v>2.3855719566345215</v>
          </cell>
          <cell r="G3185">
            <v>1.0203618556261063E-2</v>
          </cell>
          <cell r="H3185">
            <v>94.862839302027879</v>
          </cell>
        </row>
        <row r="3186">
          <cell r="A3186" t="str">
            <v/>
          </cell>
          <cell r="B3186" t="str">
            <v>Low Income: Non-CARE</v>
          </cell>
          <cell r="C3186" t="str">
            <v>9/4/2019</v>
          </cell>
          <cell r="D3186">
            <v>17</v>
          </cell>
          <cell r="E3186">
            <v>2.6867227554321289</v>
          </cell>
          <cell r="F3186">
            <v>2.6093065738677979</v>
          </cell>
          <cell r="G3186">
            <v>1.0115856304764748E-2</v>
          </cell>
          <cell r="H3186">
            <v>91.287315641095276</v>
          </cell>
        </row>
        <row r="3187">
          <cell r="A3187" t="str">
            <v/>
          </cell>
          <cell r="B3187" t="str">
            <v>Low Income: Non-CARE</v>
          </cell>
          <cell r="C3187" t="str">
            <v>9/4/2019</v>
          </cell>
          <cell r="D3187">
            <v>18</v>
          </cell>
          <cell r="E3187">
            <v>2.7557146549224854</v>
          </cell>
          <cell r="F3187">
            <v>1.6995060443878174</v>
          </cell>
          <cell r="G3187">
            <v>1.0239309631288052E-2</v>
          </cell>
          <cell r="H3187">
            <v>88.335820964992621</v>
          </cell>
        </row>
        <row r="3188">
          <cell r="A3188" t="str">
            <v/>
          </cell>
          <cell r="B3188" t="str">
            <v>Low Income: Non-CARE</v>
          </cell>
          <cell r="C3188" t="str">
            <v>9/4/2019</v>
          </cell>
          <cell r="D3188">
            <v>19</v>
          </cell>
          <cell r="E3188">
            <v>2.7501537799835205</v>
          </cell>
          <cell r="F3188">
            <v>2.2558889389038086</v>
          </cell>
          <cell r="G3188">
            <v>1.004558801651001E-2</v>
          </cell>
          <cell r="H3188">
            <v>85.914527365516648</v>
          </cell>
        </row>
        <row r="3189">
          <cell r="A3189" t="str">
            <v/>
          </cell>
          <cell r="B3189" t="str">
            <v>Low Income: Non-CARE</v>
          </cell>
          <cell r="C3189" t="str">
            <v>9/4/2019</v>
          </cell>
          <cell r="D3189">
            <v>20</v>
          </cell>
          <cell r="E3189">
            <v>2.6923015117645264</v>
          </cell>
          <cell r="F3189">
            <v>2.30747389793396</v>
          </cell>
          <cell r="G3189">
            <v>9.607311338186264E-3</v>
          </cell>
          <cell r="H3189">
            <v>85.283165497750076</v>
          </cell>
        </row>
        <row r="3190">
          <cell r="A3190" t="str">
            <v/>
          </cell>
          <cell r="B3190" t="str">
            <v>Low Income: Non-CARE</v>
          </cell>
          <cell r="C3190" t="str">
            <v>9/4/2019</v>
          </cell>
          <cell r="D3190">
            <v>21</v>
          </cell>
          <cell r="E3190">
            <v>2.6265621185302734</v>
          </cell>
          <cell r="F3190">
            <v>2.35536789894104</v>
          </cell>
          <cell r="G3190">
            <v>9.3319341540336609E-3</v>
          </cell>
          <cell r="H3190">
            <v>83.640695729133625</v>
          </cell>
        </row>
        <row r="3191">
          <cell r="A3191" t="str">
            <v/>
          </cell>
          <cell r="B3191" t="str">
            <v>Low Income: Non-CARE</v>
          </cell>
          <cell r="C3191" t="str">
            <v>9/4/2019</v>
          </cell>
          <cell r="D3191">
            <v>22</v>
          </cell>
          <cell r="E3191">
            <v>2.4107656478881836</v>
          </cell>
          <cell r="F3191">
            <v>2.9545285701751709</v>
          </cell>
          <cell r="G3191">
            <v>9.0272966772317886E-3</v>
          </cell>
          <cell r="H3191">
            <v>80.968317528350397</v>
          </cell>
        </row>
        <row r="3192">
          <cell r="A3192" t="str">
            <v/>
          </cell>
          <cell r="B3192" t="str">
            <v>Low Income: Non-CARE</v>
          </cell>
          <cell r="C3192" t="str">
            <v>9/4/2019</v>
          </cell>
          <cell r="D3192">
            <v>23</v>
          </cell>
          <cell r="E3192">
            <v>2.1265230178833008</v>
          </cell>
          <cell r="F3192">
            <v>2.3500936031341553</v>
          </cell>
          <cell r="G3192">
            <v>8.6408155038952827E-3</v>
          </cell>
          <cell r="H3192">
            <v>80.084138260479875</v>
          </cell>
        </row>
        <row r="3193">
          <cell r="A3193" t="str">
            <v/>
          </cell>
          <cell r="B3193" t="str">
            <v>Low Income: Non-CARE</v>
          </cell>
          <cell r="C3193" t="str">
            <v>9/4/2019</v>
          </cell>
          <cell r="D3193">
            <v>24</v>
          </cell>
          <cell r="E3193">
            <v>1.8102742433547974</v>
          </cell>
          <cell r="F3193">
            <v>1.8981845378875732</v>
          </cell>
          <cell r="G3193">
            <v>8.2103973254561424E-3</v>
          </cell>
          <cell r="H3193">
            <v>78.756674433251263</v>
          </cell>
        </row>
        <row r="3194">
          <cell r="A3194" t="str">
            <v/>
          </cell>
          <cell r="B3194" t="str">
            <v>Low Income: Non-CARE</v>
          </cell>
          <cell r="C3194" t="str">
            <v>9/5/2019</v>
          </cell>
          <cell r="D3194">
            <v>1</v>
          </cell>
          <cell r="E3194">
            <v>1.5347503423690796</v>
          </cell>
          <cell r="F3194">
            <v>1.5609862804412842</v>
          </cell>
          <cell r="G3194">
            <v>7.1100061759352684E-3</v>
          </cell>
          <cell r="H3194">
            <v>77.813797621555508</v>
          </cell>
        </row>
        <row r="3195">
          <cell r="A3195" t="str">
            <v/>
          </cell>
          <cell r="B3195" t="str">
            <v>Low Income: Non-CARE</v>
          </cell>
          <cell r="C3195" t="str">
            <v>9/5/2019</v>
          </cell>
          <cell r="D3195">
            <v>2</v>
          </cell>
          <cell r="E3195">
            <v>1.3121802806854248</v>
          </cell>
          <cell r="F3195">
            <v>1.322767972946167</v>
          </cell>
          <cell r="G3195">
            <v>6.5520503558218479E-3</v>
          </cell>
          <cell r="H3195">
            <v>77.418915264450447</v>
          </cell>
        </row>
        <row r="3196">
          <cell r="A3196" t="str">
            <v/>
          </cell>
          <cell r="B3196" t="str">
            <v>Low Income: Non-CARE</v>
          </cell>
          <cell r="C3196" t="str">
            <v>9/5/2019</v>
          </cell>
          <cell r="D3196">
            <v>3</v>
          </cell>
          <cell r="E3196">
            <v>1.1388410329818726</v>
          </cell>
          <cell r="F3196">
            <v>1.1522731781005859</v>
          </cell>
          <cell r="G3196">
            <v>5.874240305274725E-3</v>
          </cell>
          <cell r="H3196">
            <v>76.918738160106557</v>
          </cell>
        </row>
        <row r="3197">
          <cell r="A3197" t="str">
            <v/>
          </cell>
          <cell r="B3197" t="str">
            <v>Low Income: Non-CARE</v>
          </cell>
          <cell r="C3197" t="str">
            <v>9/5/2019</v>
          </cell>
          <cell r="D3197">
            <v>4</v>
          </cell>
          <cell r="E3197">
            <v>1.0287504196166992</v>
          </cell>
          <cell r="F3197">
            <v>1.0303100347518921</v>
          </cell>
          <cell r="G3197">
            <v>5.1837516948580742E-3</v>
          </cell>
          <cell r="H3197">
            <v>76.639154739449779</v>
          </cell>
        </row>
        <row r="3198">
          <cell r="A3198" t="str">
            <v/>
          </cell>
          <cell r="B3198" t="str">
            <v>Low Income: Non-CARE</v>
          </cell>
          <cell r="C3198" t="str">
            <v>9/5/2019</v>
          </cell>
          <cell r="D3198">
            <v>5</v>
          </cell>
          <cell r="E3198">
            <v>0.94327682256698608</v>
          </cell>
          <cell r="F3198">
            <v>0.94866728782653809</v>
          </cell>
          <cell r="G3198">
            <v>4.6182391233742237E-3</v>
          </cell>
          <cell r="H3198">
            <v>76.405255882126752</v>
          </cell>
        </row>
        <row r="3199">
          <cell r="A3199" t="str">
            <v/>
          </cell>
          <cell r="B3199" t="str">
            <v>Low Income: Non-CARE</v>
          </cell>
          <cell r="C3199" t="str">
            <v>9/5/2019</v>
          </cell>
          <cell r="D3199">
            <v>6</v>
          </cell>
          <cell r="E3199">
            <v>0.90415126085281372</v>
          </cell>
          <cell r="F3199">
            <v>0.91515821218490601</v>
          </cell>
          <cell r="G3199">
            <v>4.1831927374005318E-3</v>
          </cell>
          <cell r="H3199">
            <v>76.234232120784654</v>
          </cell>
        </row>
        <row r="3200">
          <cell r="A3200" t="str">
            <v/>
          </cell>
          <cell r="B3200" t="str">
            <v>Low Income: Non-CARE</v>
          </cell>
          <cell r="C3200" t="str">
            <v>9/5/2019</v>
          </cell>
          <cell r="D3200">
            <v>7</v>
          </cell>
          <cell r="E3200">
            <v>0.93610501289367676</v>
          </cell>
          <cell r="F3200">
            <v>0.95684415102005005</v>
          </cell>
          <cell r="G3200">
            <v>4.1176276281476021E-3</v>
          </cell>
          <cell r="H3200">
            <v>76.368990434974336</v>
          </cell>
        </row>
        <row r="3201">
          <cell r="A3201" t="str">
            <v/>
          </cell>
          <cell r="B3201" t="str">
            <v>Low Income: Non-CARE</v>
          </cell>
          <cell r="C3201" t="str">
            <v>9/5/2019</v>
          </cell>
          <cell r="D3201">
            <v>8</v>
          </cell>
          <cell r="E3201">
            <v>0.91425800323486328</v>
          </cell>
          <cell r="F3201">
            <v>0.93600642681121826</v>
          </cell>
          <cell r="G3201">
            <v>4.4511226005852222E-3</v>
          </cell>
          <cell r="H3201">
            <v>77.491012823235636</v>
          </cell>
        </row>
        <row r="3202">
          <cell r="A3202" t="str">
            <v/>
          </cell>
          <cell r="B3202" t="str">
            <v>Low Income: Non-CARE</v>
          </cell>
          <cell r="C3202" t="str">
            <v>9/5/2019</v>
          </cell>
          <cell r="D3202">
            <v>9</v>
          </cell>
          <cell r="E3202">
            <v>0.83202803134918213</v>
          </cell>
          <cell r="F3202">
            <v>0.82857102155685425</v>
          </cell>
          <cell r="G3202">
            <v>5.0476104952394962E-3</v>
          </cell>
          <cell r="H3202">
            <v>79.775936372780365</v>
          </cell>
        </row>
        <row r="3203">
          <cell r="A3203" t="str">
            <v/>
          </cell>
          <cell r="B3203" t="str">
            <v>Low Income: Non-CARE</v>
          </cell>
          <cell r="C3203" t="str">
            <v>9/5/2019</v>
          </cell>
          <cell r="D3203">
            <v>10</v>
          </cell>
          <cell r="E3203">
            <v>0.83267158269882202</v>
          </cell>
          <cell r="F3203">
            <v>0.81353855133056641</v>
          </cell>
          <cell r="G3203">
            <v>5.9833028353750706E-3</v>
          </cell>
          <cell r="H3203">
            <v>83.925241453098408</v>
          </cell>
        </row>
        <row r="3204">
          <cell r="A3204" t="str">
            <v/>
          </cell>
          <cell r="B3204" t="str">
            <v>Low Income: Non-CARE</v>
          </cell>
          <cell r="C3204" t="str">
            <v>9/5/2019</v>
          </cell>
          <cell r="D3204">
            <v>11</v>
          </cell>
          <cell r="E3204">
            <v>0.9371228814125061</v>
          </cell>
          <cell r="F3204">
            <v>0.88771027326583862</v>
          </cell>
          <cell r="G3204">
            <v>7.1210605092346668E-3</v>
          </cell>
          <cell r="H3204">
            <v>87.528967395118926</v>
          </cell>
        </row>
        <row r="3205">
          <cell r="A3205" t="str">
            <v/>
          </cell>
          <cell r="B3205" t="str">
            <v>Low Income: Non-CARE</v>
          </cell>
          <cell r="C3205" t="str">
            <v>9/5/2019</v>
          </cell>
          <cell r="D3205">
            <v>12</v>
          </cell>
          <cell r="E3205">
            <v>1.0750364065170288</v>
          </cell>
          <cell r="F3205">
            <v>1.0254592895507813</v>
          </cell>
          <cell r="G3205">
            <v>8.1324437633156776E-3</v>
          </cell>
          <cell r="H3205">
            <v>90.05557262214684</v>
          </cell>
        </row>
        <row r="3206">
          <cell r="A3206" t="str">
            <v/>
          </cell>
          <cell r="B3206" t="str">
            <v>Low Income: Non-CARE</v>
          </cell>
          <cell r="C3206" t="str">
            <v>9/5/2019</v>
          </cell>
          <cell r="D3206">
            <v>13</v>
          </cell>
          <cell r="E3206">
            <v>1.2675216197967529</v>
          </cell>
          <cell r="F3206">
            <v>1.2267314195632935</v>
          </cell>
          <cell r="G3206">
            <v>8.9254975318908691E-3</v>
          </cell>
          <cell r="H3206">
            <v>91.357655519049871</v>
          </cell>
        </row>
        <row r="3207">
          <cell r="A3207" t="str">
            <v/>
          </cell>
          <cell r="B3207" t="str">
            <v>Low Income: Non-CARE</v>
          </cell>
          <cell r="C3207" t="str">
            <v>9/5/2019</v>
          </cell>
          <cell r="D3207">
            <v>14</v>
          </cell>
          <cell r="E3207">
            <v>1.5536856651306152</v>
          </cell>
          <cell r="F3207">
            <v>1.507825493812561</v>
          </cell>
          <cell r="G3207">
            <v>9.6244625747203827E-3</v>
          </cell>
          <cell r="H3207">
            <v>92.232351229947156</v>
          </cell>
        </row>
        <row r="3208">
          <cell r="A3208" t="str">
            <v/>
          </cell>
          <cell r="B3208" t="str">
            <v>Low Income: Non-CARE</v>
          </cell>
          <cell r="C3208" t="str">
            <v>9/5/2019</v>
          </cell>
          <cell r="D3208">
            <v>15</v>
          </cell>
          <cell r="E3208">
            <v>1.8210192918777466</v>
          </cell>
          <cell r="F3208">
            <v>1.8189792633056641</v>
          </cell>
          <cell r="G3208">
            <v>9.9790450185537338E-3</v>
          </cell>
          <cell r="H3208">
            <v>92.585547720399134</v>
          </cell>
        </row>
        <row r="3209">
          <cell r="A3209" t="str">
            <v/>
          </cell>
          <cell r="B3209" t="str">
            <v>Low Income: Non-CARE</v>
          </cell>
          <cell r="C3209" t="str">
            <v>9/5/2019</v>
          </cell>
          <cell r="D3209">
            <v>16</v>
          </cell>
          <cell r="E3209">
            <v>2.197127103805542</v>
          </cell>
          <cell r="F3209">
            <v>2.163496732711792</v>
          </cell>
          <cell r="G3209">
            <v>1.0088169947266579E-2</v>
          </cell>
          <cell r="H3209">
            <v>92.291703320926459</v>
          </cell>
        </row>
        <row r="3210">
          <cell r="A3210" t="str">
            <v/>
          </cell>
          <cell r="B3210" t="str">
            <v>Low Income: Non-CARE</v>
          </cell>
          <cell r="C3210" t="str">
            <v>9/5/2019</v>
          </cell>
          <cell r="D3210">
            <v>17</v>
          </cell>
          <cell r="E3210">
            <v>2.5236709117889404</v>
          </cell>
          <cell r="F3210">
            <v>2.4143187999725342</v>
          </cell>
          <cell r="G3210">
            <v>1.0031684301793575E-2</v>
          </cell>
          <cell r="H3210">
            <v>90.976159556925353</v>
          </cell>
        </row>
        <row r="3211">
          <cell r="A3211" t="str">
            <v/>
          </cell>
          <cell r="B3211" t="str">
            <v>Low Income: Non-CARE</v>
          </cell>
          <cell r="C3211" t="str">
            <v>9/5/2019</v>
          </cell>
          <cell r="D3211">
            <v>18</v>
          </cell>
          <cell r="E3211">
            <v>2.7236676216125488</v>
          </cell>
          <cell r="F3211">
            <v>1.6556656360626221</v>
          </cell>
          <cell r="G3211">
            <v>1.0206351988017559E-2</v>
          </cell>
          <cell r="H3211">
            <v>89.656610579764532</v>
          </cell>
        </row>
        <row r="3212">
          <cell r="A3212" t="str">
            <v/>
          </cell>
          <cell r="B3212" t="str">
            <v>Low Income: Non-CARE</v>
          </cell>
          <cell r="C3212" t="str">
            <v>9/5/2019</v>
          </cell>
          <cell r="D3212">
            <v>19</v>
          </cell>
          <cell r="E3212">
            <v>2.7090823650360107</v>
          </cell>
          <cell r="F3212">
            <v>2.2155981063842773</v>
          </cell>
          <cell r="G3212">
            <v>1.0016823187470436E-2</v>
          </cell>
          <cell r="H3212">
            <v>86.733996602152004</v>
          </cell>
        </row>
        <row r="3213">
          <cell r="A3213" t="str">
            <v/>
          </cell>
          <cell r="B3213" t="str">
            <v>Low Income: Non-CARE</v>
          </cell>
          <cell r="C3213" t="str">
            <v>9/5/2019</v>
          </cell>
          <cell r="D3213">
            <v>20</v>
          </cell>
          <cell r="E3213">
            <v>2.5906877517700195</v>
          </cell>
          <cell r="F3213">
            <v>2.2543470859527588</v>
          </cell>
          <cell r="G3213">
            <v>9.5472447574138641E-3</v>
          </cell>
          <cell r="H3213">
            <v>82.706109986268643</v>
          </cell>
        </row>
        <row r="3214">
          <cell r="A3214" t="str">
            <v/>
          </cell>
          <cell r="B3214" t="str">
            <v>Low Income: Non-CARE</v>
          </cell>
          <cell r="C3214" t="str">
            <v>9/5/2019</v>
          </cell>
          <cell r="D3214">
            <v>21</v>
          </cell>
          <cell r="E3214">
            <v>2.5079433917999268</v>
          </cell>
          <cell r="F3214">
            <v>2.2607817649841309</v>
          </cell>
          <cell r="G3214">
            <v>9.2175053432583809E-3</v>
          </cell>
          <cell r="H3214">
            <v>80.452018431921772</v>
          </cell>
        </row>
        <row r="3215">
          <cell r="A3215" t="str">
            <v/>
          </cell>
          <cell r="B3215" t="str">
            <v>Low Income: Non-CARE</v>
          </cell>
          <cell r="C3215" t="str">
            <v>9/5/2019</v>
          </cell>
          <cell r="D3215">
            <v>22</v>
          </cell>
          <cell r="E3215">
            <v>2.309171199798584</v>
          </cell>
          <cell r="F3215">
            <v>2.8262941837310791</v>
          </cell>
          <cell r="G3215">
            <v>8.9718038216233253E-3</v>
          </cell>
          <cell r="H3215">
            <v>79.180343037948148</v>
          </cell>
        </row>
        <row r="3216">
          <cell r="A3216" t="str">
            <v/>
          </cell>
          <cell r="B3216" t="str">
            <v>Low Income: Non-CARE</v>
          </cell>
          <cell r="C3216" t="str">
            <v>9/5/2019</v>
          </cell>
          <cell r="D3216">
            <v>23</v>
          </cell>
          <cell r="E3216">
            <v>2.0198588371276855</v>
          </cell>
          <cell r="F3216">
            <v>2.226754903793335</v>
          </cell>
          <cell r="G3216">
            <v>8.562636561691761E-3</v>
          </cell>
          <cell r="H3216">
            <v>78.287695780710195</v>
          </cell>
        </row>
        <row r="3217">
          <cell r="A3217" t="str">
            <v/>
          </cell>
          <cell r="B3217" t="str">
            <v>Low Income: Non-CARE</v>
          </cell>
          <cell r="C3217" t="str">
            <v>9/5/2019</v>
          </cell>
          <cell r="D3217">
            <v>24</v>
          </cell>
          <cell r="E3217">
            <v>1.6672275066375732</v>
          </cell>
          <cell r="F3217">
            <v>1.7910615205764771</v>
          </cell>
          <cell r="G3217">
            <v>8.1762075424194336E-3</v>
          </cell>
          <cell r="H3217">
            <v>77.045984081492165</v>
          </cell>
        </row>
        <row r="3218">
          <cell r="A3218" t="str">
            <v/>
          </cell>
          <cell r="B3218" t="str">
            <v>Low Income: Non-CARE</v>
          </cell>
          <cell r="C3218" t="str">
            <v>9/12/2019</v>
          </cell>
          <cell r="D3218">
            <v>1</v>
          </cell>
          <cell r="E3218">
            <v>0.91195154190063477</v>
          </cell>
          <cell r="F3218">
            <v>0.85372829437255859</v>
          </cell>
          <cell r="G3218">
            <v>4.5097775757312775E-2</v>
          </cell>
          <cell r="H3218">
            <v>60.642393867924916</v>
          </cell>
        </row>
        <row r="3219">
          <cell r="A3219" t="str">
            <v/>
          </cell>
          <cell r="B3219" t="str">
            <v>Low Income: Non-CARE</v>
          </cell>
          <cell r="C3219" t="str">
            <v>9/12/2019</v>
          </cell>
          <cell r="D3219">
            <v>2</v>
          </cell>
          <cell r="E3219">
            <v>0.80283427238464355</v>
          </cell>
          <cell r="F3219">
            <v>0.76325035095214844</v>
          </cell>
          <cell r="G3219">
            <v>4.2673945426940918E-2</v>
          </cell>
          <cell r="H3219">
            <v>60.155896226415031</v>
          </cell>
        </row>
        <row r="3220">
          <cell r="A3220" t="str">
            <v/>
          </cell>
          <cell r="B3220" t="str">
            <v>Low Income: Non-CARE</v>
          </cell>
          <cell r="C3220" t="str">
            <v>9/12/2019</v>
          </cell>
          <cell r="D3220">
            <v>3</v>
          </cell>
          <cell r="E3220">
            <v>0.70215123891830444</v>
          </cell>
          <cell r="F3220">
            <v>0.67239218950271606</v>
          </cell>
          <cell r="G3220">
            <v>3.5763047635555267E-2</v>
          </cell>
          <cell r="H3220">
            <v>59.301969339621706</v>
          </cell>
        </row>
        <row r="3221">
          <cell r="A3221" t="str">
            <v/>
          </cell>
          <cell r="B3221" t="str">
            <v>Low Income: Non-CARE</v>
          </cell>
          <cell r="C3221" t="str">
            <v>9/12/2019</v>
          </cell>
          <cell r="D3221">
            <v>4</v>
          </cell>
          <cell r="E3221">
            <v>0.63495063781738281</v>
          </cell>
          <cell r="F3221">
            <v>0.60083073377609253</v>
          </cell>
          <cell r="G3221">
            <v>3.1516388058662415E-2</v>
          </cell>
          <cell r="H3221">
            <v>58.734422169811943</v>
          </cell>
        </row>
        <row r="3222">
          <cell r="A3222" t="str">
            <v/>
          </cell>
          <cell r="B3222" t="str">
            <v>Low Income: Non-CARE</v>
          </cell>
          <cell r="C3222" t="str">
            <v>9/12/2019</v>
          </cell>
          <cell r="D3222">
            <v>5</v>
          </cell>
          <cell r="E3222">
            <v>0.61328858137130737</v>
          </cell>
          <cell r="F3222">
            <v>0.58428668975830078</v>
          </cell>
          <cell r="G3222">
            <v>2.4452060461044312E-2</v>
          </cell>
          <cell r="H3222">
            <v>58.148879716981241</v>
          </cell>
        </row>
        <row r="3223">
          <cell r="A3223" t="str">
            <v/>
          </cell>
          <cell r="B3223" t="str">
            <v>Low Income: Non-CARE</v>
          </cell>
          <cell r="C3223" t="str">
            <v>9/12/2019</v>
          </cell>
          <cell r="D3223">
            <v>6</v>
          </cell>
          <cell r="E3223">
            <v>0.61854898929595947</v>
          </cell>
          <cell r="F3223">
            <v>0.59340149164199829</v>
          </cell>
          <cell r="G3223">
            <v>1.9436145201325417E-2</v>
          </cell>
          <cell r="H3223">
            <v>57.650035377358165</v>
          </cell>
        </row>
        <row r="3224">
          <cell r="A3224" t="str">
            <v/>
          </cell>
          <cell r="B3224" t="str">
            <v>Low Income: Non-CARE</v>
          </cell>
          <cell r="C3224" t="str">
            <v>9/12/2019</v>
          </cell>
          <cell r="D3224">
            <v>7</v>
          </cell>
          <cell r="E3224">
            <v>0.69704288244247437</v>
          </cell>
          <cell r="F3224">
            <v>0.67377036809921265</v>
          </cell>
          <cell r="G3224">
            <v>2.0432081073522568E-2</v>
          </cell>
          <cell r="H3224">
            <v>57.436037735849276</v>
          </cell>
        </row>
        <row r="3225">
          <cell r="A3225" t="str">
            <v/>
          </cell>
          <cell r="B3225" t="str">
            <v>Low Income: Non-CARE</v>
          </cell>
          <cell r="C3225" t="str">
            <v>9/12/2019</v>
          </cell>
          <cell r="D3225">
            <v>8</v>
          </cell>
          <cell r="E3225">
            <v>0.70304054021835327</v>
          </cell>
          <cell r="F3225">
            <v>0.71846681833267212</v>
          </cell>
          <cell r="G3225">
            <v>2.3491380736231804E-2</v>
          </cell>
          <cell r="H3225">
            <v>60.199658018868291</v>
          </cell>
        </row>
        <row r="3226">
          <cell r="A3226" t="str">
            <v/>
          </cell>
          <cell r="B3226" t="str">
            <v>Low Income: Non-CARE</v>
          </cell>
          <cell r="C3226" t="str">
            <v>9/12/2019</v>
          </cell>
          <cell r="D3226">
            <v>9</v>
          </cell>
          <cell r="E3226">
            <v>0.57570898532867432</v>
          </cell>
          <cell r="F3226">
            <v>0.57301944494247437</v>
          </cell>
          <cell r="G3226">
            <v>2.5730084627866745E-2</v>
          </cell>
          <cell r="H3226">
            <v>66.936933962264646</v>
          </cell>
        </row>
        <row r="3227">
          <cell r="A3227" t="str">
            <v/>
          </cell>
          <cell r="B3227" t="str">
            <v>Low Income: Non-CARE</v>
          </cell>
          <cell r="C3227" t="str">
            <v>9/12/2019</v>
          </cell>
          <cell r="D3227">
            <v>10</v>
          </cell>
          <cell r="E3227">
            <v>0.44194844365119934</v>
          </cell>
          <cell r="F3227">
            <v>0.45901420712471008</v>
          </cell>
          <cell r="G3227">
            <v>2.8632154688239098E-2</v>
          </cell>
          <cell r="H3227">
            <v>73.311108490567051</v>
          </cell>
        </row>
        <row r="3228">
          <cell r="A3228" t="str">
            <v/>
          </cell>
          <cell r="B3228" t="str">
            <v>Low Income: Non-CARE</v>
          </cell>
          <cell r="C3228" t="str">
            <v>9/12/2019</v>
          </cell>
          <cell r="D3228">
            <v>11</v>
          </cell>
          <cell r="E3228">
            <v>0.40847733616828918</v>
          </cell>
          <cell r="F3228">
            <v>0.35064014792442322</v>
          </cell>
          <cell r="G3228">
            <v>3.1574785709381104E-2</v>
          </cell>
          <cell r="H3228">
            <v>76.890424528302177</v>
          </cell>
        </row>
        <row r="3229">
          <cell r="A3229" t="str">
            <v/>
          </cell>
          <cell r="B3229" t="str">
            <v>Low Income: Non-CARE</v>
          </cell>
          <cell r="C3229" t="str">
            <v>9/12/2019</v>
          </cell>
          <cell r="D3229">
            <v>12</v>
          </cell>
          <cell r="E3229">
            <v>0.36838886141777039</v>
          </cell>
          <cell r="F3229">
            <v>0.33874157071113586</v>
          </cell>
          <cell r="G3229">
            <v>3.7242814898490906E-2</v>
          </cell>
          <cell r="H3229">
            <v>77.70117924528401</v>
          </cell>
        </row>
        <row r="3230">
          <cell r="A3230" t="str">
            <v/>
          </cell>
          <cell r="B3230" t="str">
            <v>Low Income: Non-CARE</v>
          </cell>
          <cell r="C3230" t="str">
            <v>9/12/2019</v>
          </cell>
          <cell r="D3230">
            <v>13</v>
          </cell>
          <cell r="E3230">
            <v>0.45799186825752258</v>
          </cell>
          <cell r="F3230">
            <v>0.41087609529495239</v>
          </cell>
          <cell r="G3230">
            <v>4.4030655175447464E-2</v>
          </cell>
          <cell r="H3230">
            <v>79.132783018868452</v>
          </cell>
        </row>
        <row r="3231">
          <cell r="A3231" t="str">
            <v/>
          </cell>
          <cell r="B3231" t="str">
            <v>Low Income: Non-CARE</v>
          </cell>
          <cell r="C3231" t="str">
            <v>9/12/2019</v>
          </cell>
          <cell r="D3231">
            <v>14</v>
          </cell>
          <cell r="E3231">
            <v>0.60376459360122681</v>
          </cell>
          <cell r="F3231">
            <v>0.58481848239898682</v>
          </cell>
          <cell r="G3231">
            <v>4.8524476587772369E-2</v>
          </cell>
          <cell r="H3231">
            <v>79.793514150943039</v>
          </cell>
        </row>
        <row r="3232">
          <cell r="A3232" t="str">
            <v/>
          </cell>
          <cell r="B3232" t="str">
            <v>Low Income: Non-CARE</v>
          </cell>
          <cell r="C3232" t="str">
            <v>9/12/2019</v>
          </cell>
          <cell r="D3232">
            <v>15</v>
          </cell>
          <cell r="E3232">
            <v>0.85945963859558105</v>
          </cell>
          <cell r="F3232">
            <v>0.78523147106170654</v>
          </cell>
          <cell r="G3232">
            <v>5.460159108042717E-2</v>
          </cell>
          <cell r="H3232">
            <v>79.647759433961497</v>
          </cell>
        </row>
        <row r="3233">
          <cell r="A3233" t="str">
            <v/>
          </cell>
          <cell r="B3233" t="str">
            <v>Low Income: Non-CARE</v>
          </cell>
          <cell r="C3233" t="str">
            <v>9/12/2019</v>
          </cell>
          <cell r="D3233">
            <v>16</v>
          </cell>
          <cell r="E3233">
            <v>1.1461957693099976</v>
          </cell>
          <cell r="F3233">
            <v>1.1097075939178467</v>
          </cell>
          <cell r="G3233">
            <v>5.7433303445577621E-2</v>
          </cell>
          <cell r="H3233">
            <v>79.467830188679088</v>
          </cell>
        </row>
        <row r="3234">
          <cell r="A3234" t="str">
            <v/>
          </cell>
          <cell r="B3234" t="str">
            <v>Low Income: Non-CARE</v>
          </cell>
          <cell r="C3234" t="str">
            <v>9/12/2019</v>
          </cell>
          <cell r="D3234">
            <v>17</v>
          </cell>
          <cell r="E3234">
            <v>1.4518293142318726</v>
          </cell>
          <cell r="F3234">
            <v>1.4144217967987061</v>
          </cell>
          <cell r="G3234">
            <v>5.8132268488407135E-2</v>
          </cell>
          <cell r="H3234">
            <v>78.478183962263913</v>
          </cell>
        </row>
        <row r="3235">
          <cell r="A3235" t="str">
            <v/>
          </cell>
          <cell r="B3235" t="str">
            <v>Low Income: Non-CARE</v>
          </cell>
          <cell r="C3235" t="str">
            <v>9/12/2019</v>
          </cell>
          <cell r="D3235">
            <v>18</v>
          </cell>
          <cell r="E3235">
            <v>1.6849051713943481</v>
          </cell>
          <cell r="F3235">
            <v>1.6295981407165527</v>
          </cell>
          <cell r="G3235">
            <v>5.777263268828392E-2</v>
          </cell>
          <cell r="H3235">
            <v>77.142216981132037</v>
          </cell>
        </row>
        <row r="3236">
          <cell r="A3236" t="str">
            <v/>
          </cell>
          <cell r="B3236" t="str">
            <v>Low Income: Non-CARE</v>
          </cell>
          <cell r="C3236" t="str">
            <v>9/12/2019</v>
          </cell>
          <cell r="D3236">
            <v>19</v>
          </cell>
          <cell r="E3236">
            <v>1.7313379049301147</v>
          </cell>
          <cell r="F3236">
            <v>1.2139036655426025</v>
          </cell>
          <cell r="G3236">
            <v>5.9875134378671646E-2</v>
          </cell>
          <cell r="H3236">
            <v>73.746155660377156</v>
          </cell>
        </row>
        <row r="3237">
          <cell r="A3237" t="str">
            <v/>
          </cell>
          <cell r="B3237" t="str">
            <v>Low Income: Non-CARE</v>
          </cell>
          <cell r="C3237" t="str">
            <v>9/12/2019</v>
          </cell>
          <cell r="D3237">
            <v>20</v>
          </cell>
          <cell r="E3237">
            <v>1.7027773857116699</v>
          </cell>
          <cell r="F3237">
            <v>1.9764820337295532</v>
          </cell>
          <cell r="G3237">
            <v>5.545281246304512E-2</v>
          </cell>
          <cell r="H3237">
            <v>70.134540094339741</v>
          </cell>
        </row>
        <row r="3238">
          <cell r="A3238" t="str">
            <v/>
          </cell>
          <cell r="B3238" t="str">
            <v>Low Income: Non-CARE</v>
          </cell>
          <cell r="C3238" t="str">
            <v>9/12/2019</v>
          </cell>
          <cell r="D3238">
            <v>21</v>
          </cell>
          <cell r="E3238">
            <v>1.6506352424621582</v>
          </cell>
          <cell r="F3238">
            <v>1.7502305507659912</v>
          </cell>
          <cell r="G3238">
            <v>5.1740203052759171E-2</v>
          </cell>
          <cell r="H3238">
            <v>66.716662735848118</v>
          </cell>
        </row>
        <row r="3239">
          <cell r="A3239" t="str">
            <v/>
          </cell>
          <cell r="B3239" t="str">
            <v>Low Income: Non-CARE</v>
          </cell>
          <cell r="C3239" t="str">
            <v>9/12/2019</v>
          </cell>
          <cell r="D3239">
            <v>22</v>
          </cell>
          <cell r="E3239">
            <v>1.4709601402282715</v>
          </cell>
          <cell r="F3239">
            <v>1.5952887535095215</v>
          </cell>
          <cell r="G3239">
            <v>4.9490787088871002E-2</v>
          </cell>
          <cell r="H3239">
            <v>65.148207547169719</v>
          </cell>
        </row>
        <row r="3240">
          <cell r="A3240" t="str">
            <v/>
          </cell>
          <cell r="B3240" t="str">
            <v>Low Income: Non-CARE</v>
          </cell>
          <cell r="C3240" t="str">
            <v>9/12/2019</v>
          </cell>
          <cell r="D3240">
            <v>23</v>
          </cell>
          <cell r="E3240">
            <v>1.3256522417068481</v>
          </cell>
          <cell r="F3240">
            <v>1.3651317358016968</v>
          </cell>
          <cell r="G3240">
            <v>5.043194442987442E-2</v>
          </cell>
          <cell r="H3240">
            <v>63.898738207547666</v>
          </cell>
        </row>
        <row r="3241">
          <cell r="A3241" t="str">
            <v/>
          </cell>
          <cell r="B3241" t="str">
            <v>Low Income: Non-CARE</v>
          </cell>
          <cell r="C3241" t="str">
            <v>9/12/2019</v>
          </cell>
          <cell r="D3241">
            <v>24</v>
          </cell>
          <cell r="E3241">
            <v>1.0894666910171509</v>
          </cell>
          <cell r="F3241">
            <v>1.1469695568084717</v>
          </cell>
          <cell r="G3241">
            <v>4.8862013965845108E-2</v>
          </cell>
          <cell r="H3241">
            <v>63.596179245283984</v>
          </cell>
        </row>
        <row r="3242">
          <cell r="A3242" t="str">
            <v/>
          </cell>
          <cell r="B3242" t="str">
            <v>Low Income: Non-CARE</v>
          </cell>
          <cell r="C3242" t="str">
            <v>9/13/2019</v>
          </cell>
          <cell r="D3242">
            <v>1</v>
          </cell>
          <cell r="E3242">
            <v>1.0351558923721313</v>
          </cell>
          <cell r="F3242">
            <v>1.0618534088134766</v>
          </cell>
          <cell r="G3242">
            <v>6.5680369734764099E-3</v>
          </cell>
          <cell r="H3242">
            <v>71.341697679301944</v>
          </cell>
        </row>
        <row r="3243">
          <cell r="A3243" t="str">
            <v/>
          </cell>
          <cell r="B3243" t="str">
            <v>Low Income: Non-CARE</v>
          </cell>
          <cell r="C3243" t="str">
            <v>9/13/2019</v>
          </cell>
          <cell r="D3243">
            <v>2</v>
          </cell>
          <cell r="E3243">
            <v>0.88016915321350098</v>
          </cell>
          <cell r="F3243">
            <v>0.89871513843536377</v>
          </cell>
          <cell r="G3243">
            <v>5.9914914891123772E-3</v>
          </cell>
          <cell r="H3243">
            <v>70.415671475387668</v>
          </cell>
        </row>
        <row r="3244">
          <cell r="A3244" t="str">
            <v/>
          </cell>
          <cell r="B3244" t="str">
            <v>Low Income: Non-CARE</v>
          </cell>
          <cell r="C3244" t="str">
            <v>9/13/2019</v>
          </cell>
          <cell r="D3244">
            <v>3</v>
          </cell>
          <cell r="E3244">
            <v>0.77802407741546631</v>
          </cell>
          <cell r="F3244">
            <v>0.78360641002655029</v>
          </cell>
          <cell r="G3244">
            <v>5.3016240708529949E-3</v>
          </cell>
          <cell r="H3244">
            <v>69.493025297962006</v>
          </cell>
        </row>
        <row r="3245">
          <cell r="A3245" t="str">
            <v/>
          </cell>
          <cell r="B3245" t="str">
            <v>Low Income: Non-CARE</v>
          </cell>
          <cell r="C3245" t="str">
            <v>9/13/2019</v>
          </cell>
          <cell r="D3245">
            <v>4</v>
          </cell>
          <cell r="E3245">
            <v>0.70192468166351318</v>
          </cell>
          <cell r="F3245">
            <v>0.6994178295135498</v>
          </cell>
          <cell r="G3245">
            <v>4.6008070930838585E-3</v>
          </cell>
          <cell r="H3245">
            <v>68.534384509938775</v>
          </cell>
        </row>
        <row r="3246">
          <cell r="A3246" t="str">
            <v/>
          </cell>
          <cell r="B3246" t="str">
            <v>Low Income: Non-CARE</v>
          </cell>
          <cell r="C3246" t="str">
            <v>9/13/2019</v>
          </cell>
          <cell r="D3246">
            <v>5</v>
          </cell>
          <cell r="E3246">
            <v>0.65132826566696167</v>
          </cell>
          <cell r="F3246">
            <v>0.64486598968505859</v>
          </cell>
          <cell r="G3246">
            <v>3.9955070242285728E-3</v>
          </cell>
          <cell r="H3246">
            <v>67.602075638231909</v>
          </cell>
        </row>
        <row r="3247">
          <cell r="A3247" t="str">
            <v/>
          </cell>
          <cell r="B3247" t="str">
            <v>Low Income: Non-CARE</v>
          </cell>
          <cell r="C3247" t="str">
            <v>9/13/2019</v>
          </cell>
          <cell r="D3247">
            <v>6</v>
          </cell>
          <cell r="E3247">
            <v>0.64442163705825806</v>
          </cell>
          <cell r="F3247">
            <v>0.63717842102050781</v>
          </cell>
          <cell r="G3247">
            <v>3.5124935675412416E-3</v>
          </cell>
          <cell r="H3247">
            <v>66.948506748441417</v>
          </cell>
        </row>
        <row r="3248">
          <cell r="A3248" t="str">
            <v/>
          </cell>
          <cell r="B3248" t="str">
            <v>Low Income: Non-CARE</v>
          </cell>
          <cell r="C3248" t="str">
            <v>9/13/2019</v>
          </cell>
          <cell r="D3248">
            <v>7</v>
          </cell>
          <cell r="E3248">
            <v>0.69805634021759033</v>
          </cell>
          <cell r="F3248">
            <v>0.68436753749847412</v>
          </cell>
          <cell r="G3248">
            <v>3.2863316591829062E-3</v>
          </cell>
          <cell r="H3248">
            <v>66.716810230634678</v>
          </cell>
        </row>
        <row r="3249">
          <cell r="A3249" t="str">
            <v/>
          </cell>
          <cell r="B3249" t="str">
            <v>Low Income: Non-CARE</v>
          </cell>
          <cell r="C3249" t="str">
            <v>9/13/2019</v>
          </cell>
          <cell r="D3249">
            <v>8</v>
          </cell>
          <cell r="E3249">
            <v>0.65936923027038574</v>
          </cell>
          <cell r="F3249">
            <v>0.65351134538650513</v>
          </cell>
          <cell r="G3249">
            <v>3.5689708311110735E-3</v>
          </cell>
          <cell r="H3249">
            <v>69.256089855246785</v>
          </cell>
        </row>
        <row r="3250">
          <cell r="A3250" t="str">
            <v/>
          </cell>
          <cell r="B3250" t="str">
            <v>Low Income: Non-CARE</v>
          </cell>
          <cell r="C3250" t="str">
            <v>9/13/2019</v>
          </cell>
          <cell r="D3250">
            <v>9</v>
          </cell>
          <cell r="E3250">
            <v>0.52893292903900146</v>
          </cell>
          <cell r="F3250">
            <v>0.52354145050048828</v>
          </cell>
          <cell r="G3250">
            <v>3.9429673925042152E-3</v>
          </cell>
          <cell r="H3250">
            <v>74.071725788112403</v>
          </cell>
        </row>
        <row r="3251">
          <cell r="A3251" t="str">
            <v/>
          </cell>
          <cell r="B3251" t="str">
            <v>Low Income: Non-CARE</v>
          </cell>
          <cell r="C3251" t="str">
            <v>9/13/2019</v>
          </cell>
          <cell r="D3251">
            <v>10</v>
          </cell>
          <cell r="E3251">
            <v>0.43143162131309509</v>
          </cell>
          <cell r="F3251">
            <v>0.43071073293685913</v>
          </cell>
          <cell r="G3251">
            <v>4.6999175101518631E-3</v>
          </cell>
          <cell r="H3251">
            <v>80.705682161365985</v>
          </cell>
        </row>
        <row r="3252">
          <cell r="A3252" t="str">
            <v/>
          </cell>
          <cell r="B3252" t="str">
            <v>Low Income: Non-CARE</v>
          </cell>
          <cell r="C3252" t="str">
            <v>9/13/2019</v>
          </cell>
          <cell r="D3252">
            <v>11</v>
          </cell>
          <cell r="E3252">
            <v>0.42103132605552673</v>
          </cell>
          <cell r="F3252">
            <v>0.41833120584487915</v>
          </cell>
          <cell r="G3252">
            <v>5.4967785254120827E-3</v>
          </cell>
          <cell r="H3252">
            <v>86.204755267484543</v>
          </cell>
        </row>
        <row r="3253">
          <cell r="A3253" t="str">
            <v/>
          </cell>
          <cell r="B3253" t="str">
            <v>Low Income: Non-CARE</v>
          </cell>
          <cell r="C3253" t="str">
            <v>9/13/2019</v>
          </cell>
          <cell r="D3253">
            <v>12</v>
          </cell>
          <cell r="E3253">
            <v>0.52831721305847168</v>
          </cell>
          <cell r="F3253">
            <v>0.52854239940643311</v>
          </cell>
          <cell r="G3253">
            <v>6.4434171654284E-3</v>
          </cell>
          <cell r="H3253">
            <v>90.03572374377957</v>
          </cell>
        </row>
        <row r="3254">
          <cell r="A3254" t="str">
            <v/>
          </cell>
          <cell r="B3254" t="str">
            <v>Low Income: Non-CARE</v>
          </cell>
          <cell r="C3254" t="str">
            <v>9/13/2019</v>
          </cell>
          <cell r="D3254">
            <v>13</v>
          </cell>
          <cell r="E3254">
            <v>0.77072101831436157</v>
          </cell>
          <cell r="F3254">
            <v>0.77066481113433838</v>
          </cell>
          <cell r="G3254">
            <v>7.5028189457952976E-3</v>
          </cell>
          <cell r="H3254">
            <v>91.87361024002017</v>
          </cell>
        </row>
        <row r="3255">
          <cell r="A3255" t="str">
            <v/>
          </cell>
          <cell r="B3255" t="str">
            <v>Low Income: Non-CARE</v>
          </cell>
          <cell r="C3255" t="str">
            <v>9/13/2019</v>
          </cell>
          <cell r="D3255">
            <v>14</v>
          </cell>
          <cell r="E3255">
            <v>1.125944972038269</v>
          </cell>
          <cell r="F3255">
            <v>1.1010169982910156</v>
          </cell>
          <cell r="G3255">
            <v>8.4545230492949486E-3</v>
          </cell>
          <cell r="H3255">
            <v>93.00400492489409</v>
          </cell>
        </row>
        <row r="3256">
          <cell r="A3256" t="str">
            <v/>
          </cell>
          <cell r="B3256" t="str">
            <v>Low Income: Non-CARE</v>
          </cell>
          <cell r="C3256" t="str">
            <v>9/13/2019</v>
          </cell>
          <cell r="D3256">
            <v>15</v>
          </cell>
          <cell r="E3256">
            <v>1.4997661113739014</v>
          </cell>
          <cell r="F3256">
            <v>1.4684076309204102</v>
          </cell>
          <cell r="G3256">
            <v>9.1199642047286034E-3</v>
          </cell>
          <cell r="H3256">
            <v>93.731056751873751</v>
          </cell>
        </row>
        <row r="3257">
          <cell r="A3257" t="str">
            <v/>
          </cell>
          <cell r="B3257" t="str">
            <v>Low Income: Non-CARE</v>
          </cell>
          <cell r="C3257" t="str">
            <v>9/13/2019</v>
          </cell>
          <cell r="D3257">
            <v>16</v>
          </cell>
          <cell r="E3257">
            <v>1.9190535545349121</v>
          </cell>
          <cell r="F3257">
            <v>1.9321520328521729</v>
          </cell>
          <cell r="G3257">
            <v>9.5117753371596336E-3</v>
          </cell>
          <cell r="H3257">
            <v>93.689736799362322</v>
          </cell>
        </row>
        <row r="3258">
          <cell r="A3258" t="str">
            <v/>
          </cell>
          <cell r="B3258" t="str">
            <v>Low Income: Non-CARE</v>
          </cell>
          <cell r="C3258" t="str">
            <v>9/13/2019</v>
          </cell>
          <cell r="D3258">
            <v>17</v>
          </cell>
          <cell r="E3258">
            <v>2.2944331169128418</v>
          </cell>
          <cell r="F3258">
            <v>2.268465518951416</v>
          </cell>
          <cell r="G3258">
            <v>9.5416856929659843E-3</v>
          </cell>
          <cell r="H3258">
            <v>92.636244105312912</v>
          </cell>
        </row>
        <row r="3259">
          <cell r="A3259" t="str">
            <v/>
          </cell>
          <cell r="B3259" t="str">
            <v>Low Income: Non-CARE</v>
          </cell>
          <cell r="C3259" t="str">
            <v>9/13/2019</v>
          </cell>
          <cell r="D3259">
            <v>18</v>
          </cell>
          <cell r="E3259">
            <v>2.505258321762085</v>
          </cell>
          <cell r="F3259">
            <v>2.4391400814056396</v>
          </cell>
          <cell r="G3259">
            <v>9.4353090971708298E-3</v>
          </cell>
          <cell r="H3259">
            <v>91.017264850096879</v>
          </cell>
        </row>
        <row r="3260">
          <cell r="A3260" t="str">
            <v/>
          </cell>
          <cell r="B3260" t="str">
            <v>Low Income: Non-CARE</v>
          </cell>
          <cell r="C3260" t="str">
            <v>9/13/2019</v>
          </cell>
          <cell r="D3260">
            <v>19</v>
          </cell>
          <cell r="E3260">
            <v>2.4826235771179199</v>
          </cell>
          <cell r="F3260">
            <v>1.5312044620513916</v>
          </cell>
          <cell r="G3260">
            <v>9.4288326799869537E-3</v>
          </cell>
          <cell r="H3260">
            <v>87.694150579567591</v>
          </cell>
        </row>
        <row r="3261">
          <cell r="A3261" t="str">
            <v/>
          </cell>
          <cell r="B3261" t="str">
            <v>Low Income: Non-CARE</v>
          </cell>
          <cell r="C3261" t="str">
            <v>9/13/2019</v>
          </cell>
          <cell r="D3261">
            <v>20</v>
          </cell>
          <cell r="E3261">
            <v>2.311086893081665</v>
          </cell>
          <cell r="F3261">
            <v>1.7196447849273682</v>
          </cell>
          <cell r="G3261">
            <v>9.0045277029275894E-3</v>
          </cell>
          <cell r="H3261">
            <v>83.26217157991087</v>
          </cell>
        </row>
        <row r="3262">
          <cell r="A3262" t="str">
            <v/>
          </cell>
          <cell r="B3262" t="str">
            <v>Low Income: Non-CARE</v>
          </cell>
          <cell r="C3262" t="str">
            <v>9/13/2019</v>
          </cell>
          <cell r="D3262">
            <v>21</v>
          </cell>
          <cell r="E3262">
            <v>2.1698575019836426</v>
          </cell>
          <cell r="F3262">
            <v>2.589815616607666</v>
          </cell>
          <cell r="G3262">
            <v>8.6705591529607773E-3</v>
          </cell>
          <cell r="H3262">
            <v>80.399448045114113</v>
          </cell>
        </row>
        <row r="3263">
          <cell r="A3263" t="str">
            <v/>
          </cell>
          <cell r="B3263" t="str">
            <v>Low Income: Non-CARE</v>
          </cell>
          <cell r="C3263" t="str">
            <v>9/13/2019</v>
          </cell>
          <cell r="D3263">
            <v>22</v>
          </cell>
          <cell r="E3263">
            <v>1.9890854358673096</v>
          </cell>
          <cell r="F3263">
            <v>2.1171414852142334</v>
          </cell>
          <cell r="G3263">
            <v>8.0813216045498848E-3</v>
          </cell>
          <cell r="H3263">
            <v>78.407626083172275</v>
          </cell>
        </row>
        <row r="3264">
          <cell r="A3264" t="str">
            <v/>
          </cell>
          <cell r="B3264" t="str">
            <v>Low Income: Non-CARE</v>
          </cell>
          <cell r="C3264" t="str">
            <v>9/13/2019</v>
          </cell>
          <cell r="D3264">
            <v>23</v>
          </cell>
          <cell r="E3264">
            <v>1.7434431314468384</v>
          </cell>
          <cell r="F3264">
            <v>1.8316829204559326</v>
          </cell>
          <cell r="G3264">
            <v>7.8544924035668373E-3</v>
          </cell>
          <cell r="H3264">
            <v>76.712011522292457</v>
          </cell>
        </row>
        <row r="3265">
          <cell r="A3265" t="str">
            <v/>
          </cell>
          <cell r="B3265" t="str">
            <v>Low Income: Non-CARE</v>
          </cell>
          <cell r="C3265" t="str">
            <v>9/13/2019</v>
          </cell>
          <cell r="D3265">
            <v>24</v>
          </cell>
          <cell r="E3265">
            <v>1.4659161567687988</v>
          </cell>
          <cell r="F3265">
            <v>1.5322467088699341</v>
          </cell>
          <cell r="G3265">
            <v>7.4127721600234509E-3</v>
          </cell>
          <cell r="H3265">
            <v>75.16696169300549</v>
          </cell>
        </row>
        <row r="3266">
          <cell r="A3266" t="str">
            <v/>
          </cell>
          <cell r="B3266" t="str">
            <v>Low Income: Non-CARE</v>
          </cell>
          <cell r="C3266" t="str">
            <v>9/24/2019 (5pm-8pm)</v>
          </cell>
          <cell r="D3266">
            <v>1</v>
          </cell>
          <cell r="E3266">
            <v>0.86443799734115601</v>
          </cell>
          <cell r="F3266">
            <v>0.87170159816741943</v>
          </cell>
          <cell r="G3266">
            <v>6.288719829171896E-3</v>
          </cell>
          <cell r="H3266">
            <v>66.884274407011119</v>
          </cell>
        </row>
        <row r="3267">
          <cell r="A3267" t="str">
            <v/>
          </cell>
          <cell r="B3267" t="str">
            <v>Low Income: Non-CARE</v>
          </cell>
          <cell r="C3267" t="str">
            <v>9/24/2019 (6pm-8pm)</v>
          </cell>
          <cell r="D3267">
            <v>1</v>
          </cell>
          <cell r="E3267">
            <v>0.91578072309494019</v>
          </cell>
          <cell r="F3267">
            <v>0.92523163557052612</v>
          </cell>
          <cell r="G3267">
            <v>1.8020978197455406E-2</v>
          </cell>
          <cell r="H3267">
            <v>65.697723223530843</v>
          </cell>
        </row>
        <row r="3268">
          <cell r="A3268" t="str">
            <v/>
          </cell>
          <cell r="B3268" t="str">
            <v>Low Income: Non-CARE</v>
          </cell>
          <cell r="C3268" t="str">
            <v>9/24/2019 (5pm-8pm)</v>
          </cell>
          <cell r="D3268">
            <v>2</v>
          </cell>
          <cell r="E3268">
            <v>0.7415778636932373</v>
          </cell>
          <cell r="F3268">
            <v>0.75065237283706665</v>
          </cell>
          <cell r="G3268">
            <v>5.5904514156281948E-3</v>
          </cell>
          <cell r="H3268">
            <v>66.102270981487848</v>
          </cell>
        </row>
        <row r="3269">
          <cell r="A3269" t="str">
            <v/>
          </cell>
          <cell r="B3269" t="str">
            <v>Low Income: Non-CARE</v>
          </cell>
          <cell r="C3269" t="str">
            <v>9/24/2019 (6pm-8pm)</v>
          </cell>
          <cell r="D3269">
            <v>2</v>
          </cell>
          <cell r="E3269">
            <v>0.79904788732528687</v>
          </cell>
          <cell r="F3269">
            <v>0.80417102575302124</v>
          </cell>
          <cell r="G3269">
            <v>1.6079671680927277E-2</v>
          </cell>
          <cell r="H3269">
            <v>64.283979697535713</v>
          </cell>
        </row>
        <row r="3270">
          <cell r="A3270" t="str">
            <v/>
          </cell>
          <cell r="B3270" t="str">
            <v>Low Income: Non-CARE</v>
          </cell>
          <cell r="C3270" t="str">
            <v>9/24/2019 (5pm-8pm)</v>
          </cell>
          <cell r="D3270">
            <v>3</v>
          </cell>
          <cell r="E3270">
            <v>0.65795743465423584</v>
          </cell>
          <cell r="F3270">
            <v>0.66897076368331909</v>
          </cell>
          <cell r="G3270">
            <v>4.9334205687046051E-3</v>
          </cell>
          <cell r="H3270">
            <v>65.401652566559562</v>
          </cell>
        </row>
        <row r="3271">
          <cell r="A3271" t="str">
            <v/>
          </cell>
          <cell r="B3271" t="str">
            <v>Low Income: Non-CARE</v>
          </cell>
          <cell r="C3271" t="str">
            <v>9/24/2019 (6pm-8pm)</v>
          </cell>
          <cell r="D3271">
            <v>3</v>
          </cell>
          <cell r="E3271">
            <v>0.71382880210876465</v>
          </cell>
          <cell r="F3271">
            <v>0.73174101114273071</v>
          </cell>
          <cell r="G3271">
            <v>1.4428925700485706E-2</v>
          </cell>
          <cell r="H3271">
            <v>63.101226434640424</v>
          </cell>
        </row>
        <row r="3272">
          <cell r="A3272" t="str">
            <v/>
          </cell>
          <cell r="B3272" t="str">
            <v>Low Income: Non-CARE</v>
          </cell>
          <cell r="C3272" t="str">
            <v>9/24/2019 (6pm-8pm)</v>
          </cell>
          <cell r="D3272">
            <v>4</v>
          </cell>
          <cell r="E3272">
            <v>0.66896653175354004</v>
          </cell>
          <cell r="F3272">
            <v>0.6845245361328125</v>
          </cell>
          <cell r="G3272">
            <v>1.2740544974803925E-2</v>
          </cell>
          <cell r="H3272">
            <v>61.660089082244433</v>
          </cell>
        </row>
        <row r="3273">
          <cell r="A3273" t="str">
            <v/>
          </cell>
          <cell r="B3273" t="str">
            <v>Low Income: Non-CARE</v>
          </cell>
          <cell r="C3273" t="str">
            <v>9/24/2019 (5pm-8pm)</v>
          </cell>
          <cell r="D3273">
            <v>4</v>
          </cell>
          <cell r="E3273">
            <v>0.60361278057098389</v>
          </cell>
          <cell r="F3273">
            <v>0.61426877975463867</v>
          </cell>
          <cell r="G3273">
            <v>4.3980753980576992E-3</v>
          </cell>
          <cell r="H3273">
            <v>64.585835625726062</v>
          </cell>
        </row>
        <row r="3274">
          <cell r="A3274" t="str">
            <v/>
          </cell>
          <cell r="B3274" t="str">
            <v>Low Income: Non-CARE</v>
          </cell>
          <cell r="C3274" t="str">
            <v>9/24/2019 (6pm-8pm)</v>
          </cell>
          <cell r="D3274">
            <v>5</v>
          </cell>
          <cell r="E3274">
            <v>0.63264650106430054</v>
          </cell>
          <cell r="F3274">
            <v>0.65605562925338745</v>
          </cell>
          <cell r="G3274">
            <v>1.1103810742497444E-2</v>
          </cell>
          <cell r="H3274">
            <v>60.846904909879093</v>
          </cell>
        </row>
        <row r="3275">
          <cell r="A3275" t="str">
            <v/>
          </cell>
          <cell r="B3275" t="str">
            <v>Low Income: Non-CARE</v>
          </cell>
          <cell r="C3275" t="str">
            <v>9/24/2019 (5pm-8pm)</v>
          </cell>
          <cell r="D3275">
            <v>5</v>
          </cell>
          <cell r="E3275">
            <v>0.57980871200561523</v>
          </cell>
          <cell r="F3275">
            <v>0.58340662717819214</v>
          </cell>
          <cell r="G3275">
            <v>3.8606810849159956E-3</v>
          </cell>
          <cell r="H3275">
            <v>64.244798100387214</v>
          </cell>
        </row>
        <row r="3276">
          <cell r="A3276" t="str">
            <v/>
          </cell>
          <cell r="B3276" t="str">
            <v>Low Income: Non-CARE</v>
          </cell>
          <cell r="C3276" t="str">
            <v>9/24/2019 (6pm-8pm)</v>
          </cell>
          <cell r="D3276">
            <v>6</v>
          </cell>
          <cell r="E3276">
            <v>0.64884483814239502</v>
          </cell>
          <cell r="F3276">
            <v>0.65843290090560913</v>
          </cell>
          <cell r="G3276">
            <v>9.8083857446908951E-3</v>
          </cell>
          <cell r="H3276">
            <v>60.017882742901577</v>
          </cell>
        </row>
        <row r="3277">
          <cell r="A3277" t="str">
            <v/>
          </cell>
          <cell r="B3277" t="str">
            <v>Low Income: Non-CARE</v>
          </cell>
          <cell r="C3277" t="str">
            <v>9/24/2019 (5pm-8pm)</v>
          </cell>
          <cell r="D3277">
            <v>6</v>
          </cell>
          <cell r="E3277">
            <v>0.59519189596176147</v>
          </cell>
          <cell r="F3277">
            <v>0.58788257837295532</v>
          </cell>
          <cell r="G3277">
            <v>3.4434546250849962E-3</v>
          </cell>
          <cell r="H3277">
            <v>63.851313385586963</v>
          </cell>
        </row>
        <row r="3278">
          <cell r="A3278" t="str">
            <v/>
          </cell>
          <cell r="B3278" t="str">
            <v>Low Income: Non-CARE</v>
          </cell>
          <cell r="C3278" t="str">
            <v>9/24/2019 (5pm-8pm)</v>
          </cell>
          <cell r="D3278">
            <v>7</v>
          </cell>
          <cell r="E3278">
            <v>0.66396248340606689</v>
          </cell>
          <cell r="F3278">
            <v>0.64750438928604126</v>
          </cell>
          <cell r="G3278">
            <v>3.2551707699894905E-3</v>
          </cell>
          <cell r="H3278">
            <v>63.563944568426187</v>
          </cell>
        </row>
        <row r="3279">
          <cell r="A3279" t="str">
            <v/>
          </cell>
          <cell r="B3279" t="str">
            <v>Low Income: Non-CARE</v>
          </cell>
          <cell r="C3279" t="str">
            <v>9/24/2019 (6pm-8pm)</v>
          </cell>
          <cell r="D3279">
            <v>7</v>
          </cell>
          <cell r="E3279">
            <v>0.72239440679550171</v>
          </cell>
          <cell r="F3279">
            <v>0.73406189680099487</v>
          </cell>
          <cell r="G3279">
            <v>9.4980271533131599E-3</v>
          </cell>
          <cell r="H3279">
            <v>59.21747047855613</v>
          </cell>
        </row>
        <row r="3280">
          <cell r="A3280" t="str">
            <v/>
          </cell>
          <cell r="B3280" t="str">
            <v>Low Income: Non-CARE</v>
          </cell>
          <cell r="C3280" t="str">
            <v>9/24/2019 (5pm-8pm)</v>
          </cell>
          <cell r="D3280">
            <v>8</v>
          </cell>
          <cell r="E3280">
            <v>0.62772345542907715</v>
          </cell>
          <cell r="F3280">
            <v>0.6157073974609375</v>
          </cell>
          <cell r="G3280">
            <v>3.3495912794023752E-3</v>
          </cell>
          <cell r="H3280">
            <v>64.765576374134014</v>
          </cell>
        </row>
        <row r="3281">
          <cell r="A3281" t="str">
            <v/>
          </cell>
          <cell r="B3281" t="str">
            <v>Low Income: Non-CARE</v>
          </cell>
          <cell r="C3281" t="str">
            <v>9/24/2019 (6pm-8pm)</v>
          </cell>
          <cell r="D3281">
            <v>8</v>
          </cell>
          <cell r="E3281">
            <v>0.68881452083587646</v>
          </cell>
          <cell r="F3281">
            <v>0.69514715671539307</v>
          </cell>
          <cell r="G3281">
            <v>1.0025410912930965E-2</v>
          </cell>
          <cell r="H3281">
            <v>60.647607209446768</v>
          </cell>
        </row>
        <row r="3282">
          <cell r="A3282" t="str">
            <v/>
          </cell>
          <cell r="B3282" t="str">
            <v>Low Income: Non-CARE</v>
          </cell>
          <cell r="C3282" t="str">
            <v>9/24/2019 (5pm-8pm)</v>
          </cell>
          <cell r="D3282">
            <v>9</v>
          </cell>
          <cell r="E3282">
            <v>0.47527971863746643</v>
          </cell>
          <cell r="F3282">
            <v>0.4694669246673584</v>
          </cell>
          <cell r="G3282">
            <v>3.6985934711992741E-3</v>
          </cell>
          <cell r="H3282">
            <v>69.89890927493532</v>
          </cell>
        </row>
        <row r="3283">
          <cell r="A3283" t="str">
            <v/>
          </cell>
          <cell r="B3283" t="str">
            <v>Low Income: Non-CARE</v>
          </cell>
          <cell r="C3283" t="str">
            <v>9/24/2019 (6pm-8pm)</v>
          </cell>
          <cell r="D3283">
            <v>9</v>
          </cell>
          <cell r="E3283">
            <v>0.50701069831848145</v>
          </cell>
          <cell r="F3283">
            <v>0.49602591991424561</v>
          </cell>
          <cell r="G3283">
            <v>1.0808907449245453E-2</v>
          </cell>
          <cell r="H3283">
            <v>65.837580277605184</v>
          </cell>
        </row>
        <row r="3284">
          <cell r="A3284" t="str">
            <v/>
          </cell>
          <cell r="B3284" t="str">
            <v>Low Income: Non-CARE</v>
          </cell>
          <cell r="C3284" t="str">
            <v>9/24/2019 (6pm-8pm)</v>
          </cell>
          <cell r="D3284">
            <v>10</v>
          </cell>
          <cell r="E3284">
            <v>0.31650125980377197</v>
          </cell>
          <cell r="F3284">
            <v>0.30819204449653625</v>
          </cell>
          <cell r="G3284">
            <v>1.2281776405870914E-2</v>
          </cell>
          <cell r="H3284">
            <v>72.671160140871109</v>
          </cell>
        </row>
        <row r="3285">
          <cell r="A3285" t="str">
            <v/>
          </cell>
          <cell r="B3285" t="str">
            <v>Low Income: Non-CARE</v>
          </cell>
          <cell r="C3285" t="str">
            <v>9/24/2019 (5pm-8pm)</v>
          </cell>
          <cell r="D3285">
            <v>10</v>
          </cell>
          <cell r="E3285">
            <v>0.35548380017280579</v>
          </cell>
          <cell r="F3285">
            <v>0.34054908156394958</v>
          </cell>
          <cell r="G3285">
            <v>4.1349148377776146E-3</v>
          </cell>
          <cell r="H3285">
            <v>74.217647013047127</v>
          </cell>
        </row>
        <row r="3286">
          <cell r="A3286" t="str">
            <v/>
          </cell>
          <cell r="B3286" t="str">
            <v>Low Income: Non-CARE</v>
          </cell>
          <cell r="C3286" t="str">
            <v>9/24/2019 (6pm-8pm)</v>
          </cell>
          <cell r="D3286">
            <v>11</v>
          </cell>
          <cell r="E3286">
            <v>0.17655631899833679</v>
          </cell>
          <cell r="F3286">
            <v>0.15532879531383514</v>
          </cell>
          <cell r="G3286">
            <v>1.4271228574216366E-2</v>
          </cell>
          <cell r="H3286">
            <v>79.633967267450998</v>
          </cell>
        </row>
        <row r="3287">
          <cell r="A3287" t="str">
            <v/>
          </cell>
          <cell r="B3287" t="str">
            <v>Low Income: Non-CARE</v>
          </cell>
          <cell r="C3287" t="str">
            <v>9/24/2019 (5pm-8pm)</v>
          </cell>
          <cell r="D3287">
            <v>11</v>
          </cell>
          <cell r="E3287">
            <v>0.26603937149047852</v>
          </cell>
          <cell r="F3287">
            <v>0.26310279965400696</v>
          </cell>
          <cell r="G3287">
            <v>4.6350662596523762E-3</v>
          </cell>
          <cell r="H3287">
            <v>78.475813048189551</v>
          </cell>
        </row>
        <row r="3288">
          <cell r="A3288" t="str">
            <v/>
          </cell>
          <cell r="B3288" t="str">
            <v>Low Income: Non-CARE</v>
          </cell>
          <cell r="C3288" t="str">
            <v>9/24/2019 (6pm-8pm)</v>
          </cell>
          <cell r="D3288">
            <v>12</v>
          </cell>
          <cell r="E3288">
            <v>0.12586939334869385</v>
          </cell>
          <cell r="F3288">
            <v>0.10955303162336349</v>
          </cell>
          <cell r="G3288">
            <v>1.6794666647911072E-2</v>
          </cell>
          <cell r="H3288">
            <v>85.251054485189755</v>
          </cell>
        </row>
        <row r="3289">
          <cell r="A3289" t="str">
            <v/>
          </cell>
          <cell r="B3289" t="str">
            <v>Low Income: Non-CARE</v>
          </cell>
          <cell r="C3289" t="str">
            <v>9/24/2019 (5pm-8pm)</v>
          </cell>
          <cell r="D3289">
            <v>12</v>
          </cell>
          <cell r="E3289">
            <v>0.27526330947875977</v>
          </cell>
          <cell r="F3289">
            <v>0.26869389414787292</v>
          </cell>
          <cell r="G3289">
            <v>5.4656579159200191E-3</v>
          </cell>
          <cell r="H3289">
            <v>81.955203716246558</v>
          </cell>
        </row>
        <row r="3290">
          <cell r="A3290" t="str">
            <v/>
          </cell>
          <cell r="B3290" t="str">
            <v>Low Income: Non-CARE</v>
          </cell>
          <cell r="C3290" t="str">
            <v>9/24/2019 (6pm-8pm)</v>
          </cell>
          <cell r="D3290">
            <v>13</v>
          </cell>
          <cell r="E3290">
            <v>0.25169128179550171</v>
          </cell>
          <cell r="F3290">
            <v>0.17111614346504211</v>
          </cell>
          <cell r="G3290">
            <v>1.9455350935459137E-2</v>
          </cell>
          <cell r="H3290">
            <v>87.763368551894757</v>
          </cell>
        </row>
        <row r="3291">
          <cell r="A3291" t="str">
            <v/>
          </cell>
          <cell r="B3291" t="str">
            <v>Low Income: Non-CARE</v>
          </cell>
          <cell r="C3291" t="str">
            <v>9/24/2019 (5pm-8pm)</v>
          </cell>
          <cell r="D3291">
            <v>13</v>
          </cell>
          <cell r="E3291">
            <v>0.40842089056968689</v>
          </cell>
          <cell r="F3291">
            <v>0.38450723886489868</v>
          </cell>
          <cell r="G3291">
            <v>6.3250800594687462E-3</v>
          </cell>
          <cell r="H3291">
            <v>84.624348108205879</v>
          </cell>
        </row>
        <row r="3292">
          <cell r="A3292" t="str">
            <v/>
          </cell>
          <cell r="B3292" t="str">
            <v>Low Income: Non-CARE</v>
          </cell>
          <cell r="C3292" t="str">
            <v>9/24/2019 (6pm-8pm)</v>
          </cell>
          <cell r="D3292">
            <v>14</v>
          </cell>
          <cell r="E3292">
            <v>0.48581382632255554</v>
          </cell>
          <cell r="F3292">
            <v>0.34705346822738647</v>
          </cell>
          <cell r="G3292">
            <v>2.1944483742117882E-2</v>
          </cell>
          <cell r="H3292">
            <v>89.216047234306785</v>
          </cell>
        </row>
        <row r="3293">
          <cell r="A3293" t="str">
            <v/>
          </cell>
          <cell r="B3293" t="str">
            <v>Low Income: Non-CARE</v>
          </cell>
          <cell r="C3293" t="str">
            <v>9/24/2019 (5pm-8pm)</v>
          </cell>
          <cell r="D3293">
            <v>14</v>
          </cell>
          <cell r="E3293">
            <v>0.61515563726425171</v>
          </cell>
          <cell r="F3293">
            <v>0.59696322679519653</v>
          </cell>
          <cell r="G3293">
            <v>7.2492687031626701E-3</v>
          </cell>
          <cell r="H3293">
            <v>85.809493434416098</v>
          </cell>
        </row>
        <row r="3294">
          <cell r="A3294" t="str">
            <v/>
          </cell>
          <cell r="B3294" t="str">
            <v>Low Income: Non-CARE</v>
          </cell>
          <cell r="C3294" t="str">
            <v>9/24/2019 (5pm-8pm)</v>
          </cell>
          <cell r="D3294">
            <v>15</v>
          </cell>
          <cell r="E3294">
            <v>0.88908469676971436</v>
          </cell>
          <cell r="F3294">
            <v>0.8841559886932373</v>
          </cell>
          <cell r="G3294">
            <v>7.9775629565119743E-3</v>
          </cell>
          <cell r="H3294">
            <v>86.915181917252539</v>
          </cell>
        </row>
        <row r="3295">
          <cell r="A3295" t="str">
            <v/>
          </cell>
          <cell r="B3295" t="str">
            <v>Low Income: Non-CARE</v>
          </cell>
          <cell r="C3295" t="str">
            <v>9/24/2019 (6pm-8pm)</v>
          </cell>
          <cell r="D3295">
            <v>15</v>
          </cell>
          <cell r="E3295">
            <v>0.80375021696090698</v>
          </cell>
          <cell r="F3295">
            <v>0.68755090236663818</v>
          </cell>
          <cell r="G3295">
            <v>2.3927051573991776E-2</v>
          </cell>
          <cell r="H3295">
            <v>90.702614460321954</v>
          </cell>
        </row>
        <row r="3296">
          <cell r="A3296" t="str">
            <v/>
          </cell>
          <cell r="B3296" t="str">
            <v>Low Income: Non-CARE</v>
          </cell>
          <cell r="C3296" t="str">
            <v>9/24/2019 (6pm-8pm)</v>
          </cell>
          <cell r="D3296">
            <v>16</v>
          </cell>
          <cell r="E3296">
            <v>1.2737517356872559</v>
          </cell>
          <cell r="F3296">
            <v>1.1997785568237305</v>
          </cell>
          <cell r="G3296">
            <v>2.5890983641147614E-2</v>
          </cell>
          <cell r="H3296">
            <v>92.07571576548618</v>
          </cell>
        </row>
        <row r="3297">
          <cell r="A3297" t="str">
            <v/>
          </cell>
          <cell r="B3297" t="str">
            <v>Low Income: Non-CARE</v>
          </cell>
          <cell r="C3297" t="str">
            <v>9/24/2019 (5pm-8pm)</v>
          </cell>
          <cell r="D3297">
            <v>16</v>
          </cell>
          <cell r="E3297">
            <v>1.2504202127456665</v>
          </cell>
          <cell r="F3297">
            <v>1.2486644983291626</v>
          </cell>
          <cell r="G3297">
            <v>8.5411854088306427E-3</v>
          </cell>
          <cell r="H3297">
            <v>87.584479161247415</v>
          </cell>
        </row>
        <row r="3298">
          <cell r="A3298" t="str">
            <v/>
          </cell>
          <cell r="B3298" t="str">
            <v>Low Income: Non-CARE</v>
          </cell>
          <cell r="C3298" t="str">
            <v>9/24/2019 (6pm-8pm)</v>
          </cell>
          <cell r="D3298">
            <v>17</v>
          </cell>
          <cell r="E3298">
            <v>1.6854400634765625</v>
          </cell>
          <cell r="F3298">
            <v>1.6627405881881714</v>
          </cell>
          <cell r="G3298">
            <v>2.6523776352405548E-2</v>
          </cell>
          <cell r="H3298">
            <v>91.981574476904726</v>
          </cell>
        </row>
        <row r="3299">
          <cell r="A3299" t="str">
            <v/>
          </cell>
          <cell r="B3299" t="str">
            <v>Low Income: Non-CARE</v>
          </cell>
          <cell r="C3299" t="str">
            <v>9/24/2019 (5pm-8pm)</v>
          </cell>
          <cell r="D3299">
            <v>17</v>
          </cell>
          <cell r="E3299">
            <v>1.5705931186676025</v>
          </cell>
          <cell r="F3299">
            <v>1.573230504989624</v>
          </cell>
          <cell r="G3299">
            <v>8.8444240391254425E-3</v>
          </cell>
          <cell r="H3299">
            <v>88.580608812992736</v>
          </cell>
        </row>
        <row r="3300">
          <cell r="A3300" t="str">
            <v/>
          </cell>
          <cell r="B3300" t="str">
            <v>Low Income: Non-CARE</v>
          </cell>
          <cell r="C3300" t="str">
            <v>9/24/2019 (6pm-8pm)</v>
          </cell>
          <cell r="D3300">
            <v>18</v>
          </cell>
          <cell r="E3300">
            <v>2.0146048069000244</v>
          </cell>
          <cell r="F3300">
            <v>2.0155565738677979</v>
          </cell>
          <cell r="G3300">
            <v>2.6803711429238319E-2</v>
          </cell>
          <cell r="H3300">
            <v>90.279625025895754</v>
          </cell>
        </row>
        <row r="3301">
          <cell r="A3301" t="str">
            <v/>
          </cell>
          <cell r="B3301" t="str">
            <v>Low Income: Non-CARE</v>
          </cell>
          <cell r="C3301" t="str">
            <v>9/24/2019 (5pm-8pm)</v>
          </cell>
          <cell r="D3301">
            <v>18</v>
          </cell>
          <cell r="E3301">
            <v>1.8274651765823364</v>
          </cell>
          <cell r="F3301">
            <v>1.1665027141571045</v>
          </cell>
          <cell r="G3301">
            <v>8.8642453774809837E-3</v>
          </cell>
          <cell r="H3301">
            <v>87.218738257087992</v>
          </cell>
        </row>
        <row r="3302">
          <cell r="A3302" t="str">
            <v/>
          </cell>
          <cell r="B3302" t="str">
            <v>Low Income: Non-CARE</v>
          </cell>
          <cell r="C3302" t="str">
            <v>9/24/2019 (6pm-8pm)</v>
          </cell>
          <cell r="D3302">
            <v>19</v>
          </cell>
          <cell r="E3302">
            <v>2.1228101253509521</v>
          </cell>
          <cell r="F3302">
            <v>1.3861677646636963</v>
          </cell>
          <cell r="G3302">
            <v>2.6487436145544052E-2</v>
          </cell>
          <cell r="H3302">
            <v>85.137723223536398</v>
          </cell>
        </row>
        <row r="3303">
          <cell r="A3303" t="str">
            <v/>
          </cell>
          <cell r="B3303" t="str">
            <v>Low Income: Non-CARE</v>
          </cell>
          <cell r="C3303" t="str">
            <v>9/24/2019 (5pm-8pm)</v>
          </cell>
          <cell r="D3303">
            <v>19</v>
          </cell>
          <cell r="E3303">
            <v>1.8657602071762085</v>
          </cell>
          <cell r="F3303">
            <v>1.4852844476699829</v>
          </cell>
          <cell r="G3303">
            <v>8.7132919579744339E-3</v>
          </cell>
          <cell r="H3303">
            <v>85.545080967432909</v>
          </cell>
        </row>
        <row r="3304">
          <cell r="A3304" t="str">
            <v/>
          </cell>
          <cell r="B3304" t="str">
            <v>Low Income: Non-CARE</v>
          </cell>
          <cell r="C3304" t="str">
            <v>9/24/2019 (6pm-8pm)</v>
          </cell>
          <cell r="D3304">
            <v>20</v>
          </cell>
          <cell r="E3304">
            <v>2.0909078121185303</v>
          </cell>
          <cell r="F3304">
            <v>1.6382372379302979</v>
          </cell>
          <cell r="G3304">
            <v>2.4737956002354622E-2</v>
          </cell>
          <cell r="H3304">
            <v>81.550865962295035</v>
          </cell>
        </row>
        <row r="3305">
          <cell r="A3305" t="str">
            <v/>
          </cell>
          <cell r="B3305" t="str">
            <v>Low Income: Non-CARE</v>
          </cell>
          <cell r="C3305" t="str">
            <v>9/24/2019 (5pm-8pm)</v>
          </cell>
          <cell r="D3305">
            <v>20</v>
          </cell>
          <cell r="E3305">
            <v>1.8677818775177002</v>
          </cell>
          <cell r="F3305">
            <v>1.5864893198013306</v>
          </cell>
          <cell r="G3305">
            <v>8.131260983645916E-3</v>
          </cell>
          <cell r="H3305">
            <v>80.405812529164066</v>
          </cell>
        </row>
        <row r="3306">
          <cell r="A3306" t="str">
            <v/>
          </cell>
          <cell r="B3306" t="str">
            <v>Low Income: Non-CARE</v>
          </cell>
          <cell r="C3306" t="str">
            <v>9/24/2019 (6pm-8pm)</v>
          </cell>
          <cell r="D3306">
            <v>21</v>
          </cell>
          <cell r="E3306">
            <v>2.0282382965087891</v>
          </cell>
          <cell r="F3306">
            <v>2.47336745262146</v>
          </cell>
          <cell r="G3306">
            <v>2.4100653827190399E-2</v>
          </cell>
          <cell r="H3306">
            <v>79.837495338715811</v>
          </cell>
        </row>
        <row r="3307">
          <cell r="A3307" t="str">
            <v/>
          </cell>
          <cell r="B3307" t="str">
            <v>Low Income: Non-CARE</v>
          </cell>
          <cell r="C3307" t="str">
            <v>9/24/2019 (5pm-8pm)</v>
          </cell>
          <cell r="D3307">
            <v>21</v>
          </cell>
          <cell r="E3307">
            <v>1.7972239255905151</v>
          </cell>
          <cell r="F3307">
            <v>2.2135236263275146</v>
          </cell>
          <cell r="G3307">
            <v>8.0000497400760651E-3</v>
          </cell>
          <cell r="H3307">
            <v>75.413255566462979</v>
          </cell>
        </row>
        <row r="3308">
          <cell r="A3308" t="str">
            <v/>
          </cell>
          <cell r="B3308" t="str">
            <v>Low Income: Non-CARE</v>
          </cell>
          <cell r="C3308" t="str">
            <v>9/24/2019 (5pm-8pm)</v>
          </cell>
          <cell r="D3308">
            <v>22</v>
          </cell>
          <cell r="E3308">
            <v>1.6498872041702271</v>
          </cell>
          <cell r="F3308">
            <v>1.7718409299850464</v>
          </cell>
          <cell r="G3308">
            <v>7.5107244774699211E-3</v>
          </cell>
          <cell r="H3308">
            <v>73.960160896888866</v>
          </cell>
        </row>
        <row r="3309">
          <cell r="A3309" t="str">
            <v/>
          </cell>
          <cell r="B3309" t="str">
            <v>Low Income: Non-CARE</v>
          </cell>
          <cell r="C3309" t="str">
            <v>9/24/2019 (6pm-8pm)</v>
          </cell>
          <cell r="D3309">
            <v>22</v>
          </cell>
          <cell r="E3309">
            <v>1.7877016067504883</v>
          </cell>
          <cell r="F3309">
            <v>1.8867871761322021</v>
          </cell>
          <cell r="G3309">
            <v>2.2249547764658928E-2</v>
          </cell>
          <cell r="H3309">
            <v>78.461439817694782</v>
          </cell>
        </row>
        <row r="3310">
          <cell r="A3310" t="str">
            <v/>
          </cell>
          <cell r="B3310" t="str">
            <v>Low Income: Non-CARE</v>
          </cell>
          <cell r="C3310" t="str">
            <v>9/24/2019 (6pm-8pm)</v>
          </cell>
          <cell r="D3310">
            <v>23</v>
          </cell>
          <cell r="E3310">
            <v>1.4913572072982788</v>
          </cell>
          <cell r="F3310">
            <v>1.5979155302047729</v>
          </cell>
          <cell r="G3310">
            <v>2.128802053630352E-2</v>
          </cell>
          <cell r="H3310">
            <v>74.402759477935973</v>
          </cell>
        </row>
        <row r="3311">
          <cell r="A3311" t="str">
            <v/>
          </cell>
          <cell r="B3311" t="str">
            <v>Low Income: Non-CARE</v>
          </cell>
          <cell r="C3311" t="str">
            <v>9/24/2019 (5pm-8pm)</v>
          </cell>
          <cell r="D3311">
            <v>23</v>
          </cell>
          <cell r="E3311">
            <v>1.4460240602493286</v>
          </cell>
          <cell r="F3311">
            <v>1.5071859359741211</v>
          </cell>
          <cell r="G3311">
            <v>7.4136490002274513E-3</v>
          </cell>
          <cell r="H3311">
            <v>72.665375772088353</v>
          </cell>
        </row>
        <row r="3312">
          <cell r="A3312" t="str">
            <v/>
          </cell>
          <cell r="B3312" t="str">
            <v>Low Income: Non-CARE</v>
          </cell>
          <cell r="C3312" t="str">
            <v>9/24/2019 (5pm-8pm)</v>
          </cell>
          <cell r="D3312">
            <v>24</v>
          </cell>
          <cell r="E3312">
            <v>1.1705315113067627</v>
          </cell>
          <cell r="F3312">
            <v>1.2394798994064331</v>
          </cell>
          <cell r="G3312">
            <v>6.9549311883747578E-3</v>
          </cell>
          <cell r="H3312">
            <v>71.887129807463936</v>
          </cell>
        </row>
        <row r="3313">
          <cell r="A3313" t="str">
            <v/>
          </cell>
          <cell r="B3313" t="str">
            <v>Low Income: Non-CARE</v>
          </cell>
          <cell r="C3313" t="str">
            <v>9/24/2019 (6pm-8pm)</v>
          </cell>
          <cell r="D3313">
            <v>24</v>
          </cell>
          <cell r="E3313">
            <v>1.2058591842651367</v>
          </cell>
          <cell r="F3313">
            <v>1.2942304611206055</v>
          </cell>
          <cell r="G3313">
            <v>1.9422531127929688E-2</v>
          </cell>
          <cell r="H3313">
            <v>72.018114771078714</v>
          </cell>
        </row>
        <row r="3314">
          <cell r="A3314" t="str">
            <v/>
          </cell>
          <cell r="B3314" t="str">
            <v>Low Income: Non-CARE</v>
          </cell>
          <cell r="C3314" t="str">
            <v>9/25/2019 (6pm-8pm)</v>
          </cell>
          <cell r="D3314">
            <v>1</v>
          </cell>
          <cell r="E3314">
            <v>1.030430793762207</v>
          </cell>
          <cell r="F3314">
            <v>1.0854339599609375</v>
          </cell>
          <cell r="G3314">
            <v>8.9037800207734108E-3</v>
          </cell>
          <cell r="H3314">
            <v>72.782419957737105</v>
          </cell>
        </row>
        <row r="3315">
          <cell r="A3315">
            <v>1</v>
          </cell>
          <cell r="B3315" t="str">
            <v>Low Income: Non-CARE</v>
          </cell>
          <cell r="C3315" t="str">
            <v>9/25/2019 (6pm-7pm)</v>
          </cell>
          <cell r="D3315">
            <v>1</v>
          </cell>
          <cell r="E3315">
            <v>0.98624718189239502</v>
          </cell>
          <cell r="F3315">
            <v>0.9987943172454834</v>
          </cell>
          <cell r="G3315">
            <v>8.3730770274996758E-3</v>
          </cell>
          <cell r="H3315">
            <v>70.047996547128591</v>
          </cell>
        </row>
        <row r="3316">
          <cell r="A3316" t="str">
            <v/>
          </cell>
          <cell r="B3316" t="str">
            <v>Low Income: Non-CARE</v>
          </cell>
          <cell r="C3316" t="str">
            <v>9/25/2019 (6pm-8pm)</v>
          </cell>
          <cell r="D3316">
            <v>2</v>
          </cell>
          <cell r="E3316">
            <v>0.88050216436386108</v>
          </cell>
          <cell r="F3316">
            <v>0.90928548574447632</v>
          </cell>
          <cell r="G3316">
            <v>8.0141695216298103E-3</v>
          </cell>
          <cell r="H3316">
            <v>71.153235278183828</v>
          </cell>
        </row>
        <row r="3317">
          <cell r="A3317">
            <v>2</v>
          </cell>
          <cell r="B3317" t="str">
            <v>Low Income: Non-CARE</v>
          </cell>
          <cell r="C3317" t="str">
            <v>9/25/2019 (6pm-7pm)</v>
          </cell>
          <cell r="D3317">
            <v>2</v>
          </cell>
          <cell r="E3317">
            <v>0.84109270572662354</v>
          </cell>
          <cell r="F3317">
            <v>0.8387906551361084</v>
          </cell>
          <cell r="G3317">
            <v>7.8499894589185715E-3</v>
          </cell>
          <cell r="H3317">
            <v>69.222449110672585</v>
          </cell>
        </row>
        <row r="3318">
          <cell r="A3318" t="str">
            <v/>
          </cell>
          <cell r="B3318" t="str">
            <v>Low Income: Non-CARE</v>
          </cell>
          <cell r="C3318" t="str">
            <v>9/25/2019 (6pm-8pm)</v>
          </cell>
          <cell r="D3318">
            <v>3</v>
          </cell>
          <cell r="E3318">
            <v>0.78039640188217163</v>
          </cell>
          <cell r="F3318">
            <v>0.79453980922698975</v>
          </cell>
          <cell r="G3318">
            <v>7.0810774341225624E-3</v>
          </cell>
          <cell r="H3318">
            <v>69.473063004490442</v>
          </cell>
        </row>
        <row r="3319">
          <cell r="A3319">
            <v>3</v>
          </cell>
          <cell r="B3319" t="str">
            <v>Low Income: Non-CARE</v>
          </cell>
          <cell r="C3319" t="str">
            <v>9/25/2019 (6pm-7pm)</v>
          </cell>
          <cell r="D3319">
            <v>3</v>
          </cell>
          <cell r="E3319">
            <v>0.72530257701873779</v>
          </cell>
          <cell r="F3319">
            <v>0.74346029758453369</v>
          </cell>
          <cell r="G3319">
            <v>7.1031330153346062E-3</v>
          </cell>
          <cell r="H3319">
            <v>68.124711125392608</v>
          </cell>
        </row>
        <row r="3320">
          <cell r="A3320" t="str">
            <v/>
          </cell>
          <cell r="B3320" t="str">
            <v>Low Income: Non-CARE</v>
          </cell>
          <cell r="C3320" t="str">
            <v>9/25/2019 (6pm-8pm)</v>
          </cell>
          <cell r="D3320">
            <v>4</v>
          </cell>
          <cell r="E3320">
            <v>0.70738261938095093</v>
          </cell>
          <cell r="F3320">
            <v>0.72279649972915649</v>
          </cell>
          <cell r="G3320">
            <v>6.3128406181931496E-3</v>
          </cell>
          <cell r="H3320">
            <v>68.439558480958084</v>
          </cell>
        </row>
        <row r="3321">
          <cell r="A3321">
            <v>4</v>
          </cell>
          <cell r="B3321" t="str">
            <v>Low Income: Non-CARE</v>
          </cell>
          <cell r="C3321" t="str">
            <v>9/25/2019 (6pm-7pm)</v>
          </cell>
          <cell r="D3321">
            <v>4</v>
          </cell>
          <cell r="E3321">
            <v>0.65239977836608887</v>
          </cell>
          <cell r="F3321">
            <v>0.66141712665557861</v>
          </cell>
          <cell r="G3321">
            <v>6.1188158579170704E-3</v>
          </cell>
          <cell r="H3321">
            <v>67.375032721742386</v>
          </cell>
        </row>
        <row r="3322">
          <cell r="A3322">
            <v>5</v>
          </cell>
          <cell r="B3322" t="str">
            <v>Low Income: Non-CARE</v>
          </cell>
          <cell r="C3322" t="str">
            <v>9/25/2019 (6pm-7pm)</v>
          </cell>
          <cell r="D3322">
            <v>5</v>
          </cell>
          <cell r="E3322">
            <v>0.6186942458152771</v>
          </cell>
          <cell r="F3322">
            <v>0.60582977533340454</v>
          </cell>
          <cell r="G3322">
            <v>5.1767462864518166E-3</v>
          </cell>
          <cell r="H3322">
            <v>66.698968964560436</v>
          </cell>
        </row>
        <row r="3323">
          <cell r="A3323" t="str">
            <v/>
          </cell>
          <cell r="B3323" t="str">
            <v>Low Income: Non-CARE</v>
          </cell>
          <cell r="C3323" t="str">
            <v>9/25/2019 (6pm-8pm)</v>
          </cell>
          <cell r="D3323">
            <v>5</v>
          </cell>
          <cell r="E3323">
            <v>0.66702663898468018</v>
          </cell>
          <cell r="F3323">
            <v>0.67992770671844482</v>
          </cell>
          <cell r="G3323">
            <v>5.5490005761384964E-3</v>
          </cell>
          <cell r="H3323">
            <v>67.100938837419164</v>
          </cell>
        </row>
        <row r="3324">
          <cell r="A3324">
            <v>6</v>
          </cell>
          <cell r="B3324" t="str">
            <v>Low Income: Non-CARE</v>
          </cell>
          <cell r="C3324" t="str">
            <v>9/25/2019 (6pm-7pm)</v>
          </cell>
          <cell r="D3324">
            <v>6</v>
          </cell>
          <cell r="E3324">
            <v>0.62532299757003784</v>
          </cell>
          <cell r="F3324">
            <v>0.60354334115982056</v>
          </cell>
          <cell r="G3324">
            <v>4.4725062325596809E-3</v>
          </cell>
          <cell r="H3324">
            <v>66.449674790246675</v>
          </cell>
        </row>
        <row r="3325">
          <cell r="A3325" t="str">
            <v/>
          </cell>
          <cell r="B3325" t="str">
            <v>Low Income: Non-CARE</v>
          </cell>
          <cell r="C3325" t="str">
            <v>9/25/2019 (6pm-8pm)</v>
          </cell>
          <cell r="D3325">
            <v>6</v>
          </cell>
          <cell r="E3325">
            <v>0.66476285457611084</v>
          </cell>
          <cell r="F3325">
            <v>0.67446017265319824</v>
          </cell>
          <cell r="G3325">
            <v>5.1239519380033016E-3</v>
          </cell>
          <cell r="H3325">
            <v>66.485731621434113</v>
          </cell>
        </row>
        <row r="3326">
          <cell r="A3326">
            <v>7</v>
          </cell>
          <cell r="B3326" t="str">
            <v>Low Income: Non-CARE</v>
          </cell>
          <cell r="C3326" t="str">
            <v>9/25/2019 (6pm-7pm)</v>
          </cell>
          <cell r="D3326">
            <v>7</v>
          </cell>
          <cell r="E3326">
            <v>0.69232487678527832</v>
          </cell>
          <cell r="F3326">
            <v>0.66790109872817993</v>
          </cell>
          <cell r="G3326">
            <v>4.0716566145420074E-3</v>
          </cell>
          <cell r="H3326">
            <v>66.397155016667114</v>
          </cell>
        </row>
        <row r="3327">
          <cell r="A3327" t="str">
            <v/>
          </cell>
          <cell r="B3327" t="str">
            <v>Low Income: Non-CARE</v>
          </cell>
          <cell r="C3327" t="str">
            <v>9/25/2019 (6pm-8pm)</v>
          </cell>
          <cell r="D3327">
            <v>7</v>
          </cell>
          <cell r="E3327">
            <v>0.71146649122238159</v>
          </cell>
          <cell r="F3327">
            <v>0.72097259759902954</v>
          </cell>
          <cell r="G3327">
            <v>4.9962447956204414E-3</v>
          </cell>
          <cell r="H3327">
            <v>65.83922910234466</v>
          </cell>
        </row>
        <row r="3328">
          <cell r="A3328">
            <v>8</v>
          </cell>
          <cell r="B3328" t="str">
            <v>Low Income: Non-CARE</v>
          </cell>
          <cell r="C3328" t="str">
            <v>9/25/2019 (6pm-7pm)</v>
          </cell>
          <cell r="D3328">
            <v>8</v>
          </cell>
          <cell r="E3328">
            <v>0.68442714214324951</v>
          </cell>
          <cell r="F3328">
            <v>0.6802251935005188</v>
          </cell>
          <cell r="G3328">
            <v>4.1959253139793873E-3</v>
          </cell>
          <cell r="H3328">
            <v>67.220793752748122</v>
          </cell>
        </row>
        <row r="3329">
          <cell r="A3329" t="str">
            <v/>
          </cell>
          <cell r="B3329" t="str">
            <v>Low Income: Non-CARE</v>
          </cell>
          <cell r="C3329" t="str">
            <v>9/25/2019 (6pm-8pm)</v>
          </cell>
          <cell r="D3329">
            <v>8</v>
          </cell>
          <cell r="E3329">
            <v>0.67388492822647095</v>
          </cell>
          <cell r="F3329">
            <v>0.67065680027008057</v>
          </cell>
          <cell r="G3329">
            <v>5.6470721028745174E-3</v>
          </cell>
          <cell r="H3329">
            <v>68.114862668620418</v>
          </cell>
        </row>
        <row r="3330">
          <cell r="A3330">
            <v>9</v>
          </cell>
          <cell r="B3330" t="str">
            <v>Low Income: Non-CARE</v>
          </cell>
          <cell r="C3330" t="str">
            <v>9/25/2019 (6pm-7pm)</v>
          </cell>
          <cell r="D3330">
            <v>9</v>
          </cell>
          <cell r="E3330">
            <v>0.56435233354568481</v>
          </cell>
          <cell r="F3330">
            <v>0.56498265266418457</v>
          </cell>
          <cell r="G3330">
            <v>4.4118599034845829E-3</v>
          </cell>
          <cell r="H3330">
            <v>69.24532661501388</v>
          </cell>
        </row>
        <row r="3331">
          <cell r="A3331" t="str">
            <v/>
          </cell>
          <cell r="B3331" t="str">
            <v>Low Income: Non-CARE</v>
          </cell>
          <cell r="C3331" t="str">
            <v>9/25/2019 (6pm-8pm)</v>
          </cell>
          <cell r="D3331">
            <v>9</v>
          </cell>
          <cell r="E3331">
            <v>0.53396326303482056</v>
          </cell>
          <cell r="F3331">
            <v>0.53804278373718262</v>
          </cell>
          <cell r="G3331">
            <v>6.5073780715465546E-3</v>
          </cell>
          <cell r="H3331">
            <v>71.548239882983481</v>
          </cell>
        </row>
        <row r="3332">
          <cell r="A3332" t="str">
            <v/>
          </cell>
          <cell r="B3332" t="str">
            <v>Low Income: Non-CARE</v>
          </cell>
          <cell r="C3332" t="str">
            <v>9/25/2019 (6pm-8pm)</v>
          </cell>
          <cell r="D3332">
            <v>10</v>
          </cell>
          <cell r="E3332">
            <v>0.4415944516658783</v>
          </cell>
          <cell r="F3332">
            <v>0.42988169193267822</v>
          </cell>
          <cell r="G3332">
            <v>7.8193219378590584E-3</v>
          </cell>
          <cell r="H3332">
            <v>75.324789533552575</v>
          </cell>
        </row>
        <row r="3333">
          <cell r="A3333">
            <v>10</v>
          </cell>
          <cell r="B3333" t="str">
            <v>Low Income: Non-CARE</v>
          </cell>
          <cell r="C3333" t="str">
            <v>9/25/2019 (6pm-7pm)</v>
          </cell>
          <cell r="D3333">
            <v>10</v>
          </cell>
          <cell r="E3333">
            <v>0.44703507423400879</v>
          </cell>
          <cell r="F3333">
            <v>0.44374281167984009</v>
          </cell>
          <cell r="G3333">
            <v>5.0874860025942326E-3</v>
          </cell>
          <cell r="H3333">
            <v>72.828503633528967</v>
          </cell>
        </row>
        <row r="3334">
          <cell r="A3334" t="str">
            <v/>
          </cell>
          <cell r="B3334" t="str">
            <v>Low Income: Non-CARE</v>
          </cell>
          <cell r="C3334" t="str">
            <v>9/25/2019 (6pm-8pm)</v>
          </cell>
          <cell r="D3334">
            <v>11</v>
          </cell>
          <cell r="E3334">
            <v>0.33662161231040955</v>
          </cell>
          <cell r="F3334">
            <v>0.34493321180343628</v>
          </cell>
          <cell r="G3334">
            <v>8.8616311550140381E-3</v>
          </cell>
          <cell r="H3334">
            <v>81.138418115814616</v>
          </cell>
        </row>
        <row r="3335">
          <cell r="A3335">
            <v>11</v>
          </cell>
          <cell r="B3335" t="str">
            <v>Low Income: Non-CARE</v>
          </cell>
          <cell r="C3335" t="str">
            <v>9/25/2019 (6pm-7pm)</v>
          </cell>
          <cell r="D3335">
            <v>11</v>
          </cell>
          <cell r="E3335">
            <v>0.3768322765827179</v>
          </cell>
          <cell r="F3335">
            <v>0.35674482583999634</v>
          </cell>
          <cell r="G3335">
            <v>5.7608694769442081E-3</v>
          </cell>
          <cell r="H3335">
            <v>76.855622917237085</v>
          </cell>
        </row>
        <row r="3336">
          <cell r="A3336" t="str">
            <v/>
          </cell>
          <cell r="B3336" t="str">
            <v>Low Income: Non-CARE</v>
          </cell>
          <cell r="C3336" t="str">
            <v>9/25/2019 (6pm-8pm)</v>
          </cell>
          <cell r="D3336">
            <v>12</v>
          </cell>
          <cell r="E3336">
            <v>0.40408420562744141</v>
          </cell>
          <cell r="F3336">
            <v>0.40282762050628662</v>
          </cell>
          <cell r="G3336">
            <v>1.0242043063044548E-2</v>
          </cell>
          <cell r="H3336">
            <v>84.791906928882256</v>
          </cell>
        </row>
        <row r="3337">
          <cell r="A3337">
            <v>12</v>
          </cell>
          <cell r="B3337" t="str">
            <v>Low Income: Non-CARE</v>
          </cell>
          <cell r="C3337" t="str">
            <v>9/25/2019 (6pm-7pm)</v>
          </cell>
          <cell r="D3337">
            <v>12</v>
          </cell>
          <cell r="E3337">
            <v>0.40802234411239624</v>
          </cell>
          <cell r="F3337">
            <v>0.3865056037902832</v>
          </cell>
          <cell r="G3337">
            <v>6.7733181640505791E-3</v>
          </cell>
          <cell r="H3337">
            <v>80.161095274439802</v>
          </cell>
        </row>
        <row r="3338">
          <cell r="A3338">
            <v>13</v>
          </cell>
          <cell r="B3338" t="str">
            <v>Low Income: Non-CARE</v>
          </cell>
          <cell r="C3338" t="str">
            <v>9/25/2019 (6pm-7pm)</v>
          </cell>
          <cell r="D3338">
            <v>13</v>
          </cell>
          <cell r="E3338">
            <v>0.53997695446014404</v>
          </cell>
          <cell r="F3338">
            <v>0.53605175018310547</v>
          </cell>
          <cell r="G3338">
            <v>7.8679351136088371E-3</v>
          </cell>
          <cell r="H3338">
            <v>81.128381579457979</v>
          </cell>
        </row>
        <row r="3339">
          <cell r="A3339" t="str">
            <v/>
          </cell>
          <cell r="B3339" t="str">
            <v>Low Income: Non-CARE</v>
          </cell>
          <cell r="C3339" t="str">
            <v>9/25/2019 (6pm-8pm)</v>
          </cell>
          <cell r="D3339">
            <v>13</v>
          </cell>
          <cell r="E3339">
            <v>0.47258386015892029</v>
          </cell>
          <cell r="F3339">
            <v>0.47959902882575989</v>
          </cell>
          <cell r="G3339">
            <v>1.1370353400707245E-2</v>
          </cell>
          <cell r="H3339">
            <v>87.651521209168379</v>
          </cell>
        </row>
        <row r="3340">
          <cell r="A3340">
            <v>14</v>
          </cell>
          <cell r="B3340" t="str">
            <v>Low Income: Non-CARE</v>
          </cell>
          <cell r="C3340" t="str">
            <v>9/25/2019 (6pm-7pm)</v>
          </cell>
          <cell r="D3340">
            <v>14</v>
          </cell>
          <cell r="E3340">
            <v>0.69420558214187622</v>
          </cell>
          <cell r="F3340">
            <v>0.70438051223754883</v>
          </cell>
          <cell r="G3340">
            <v>8.684149943292141E-3</v>
          </cell>
          <cell r="H3340">
            <v>80.188360701784276</v>
          </cell>
        </row>
        <row r="3341">
          <cell r="A3341" t="str">
            <v/>
          </cell>
          <cell r="B3341" t="str">
            <v>Low Income: Non-CARE</v>
          </cell>
          <cell r="C3341" t="str">
            <v>9/25/2019 (6pm-8pm)</v>
          </cell>
          <cell r="D3341">
            <v>14</v>
          </cell>
          <cell r="E3341">
            <v>0.70498830080032349</v>
          </cell>
          <cell r="F3341">
            <v>0.67760026454925537</v>
          </cell>
          <cell r="G3341">
            <v>1.2450224719941616E-2</v>
          </cell>
          <cell r="H3341">
            <v>89.783999133219211</v>
          </cell>
        </row>
        <row r="3342">
          <cell r="A3342">
            <v>15</v>
          </cell>
          <cell r="B3342" t="str">
            <v>Low Income: Non-CARE</v>
          </cell>
          <cell r="C3342" t="str">
            <v>9/25/2019 (6pm-7pm)</v>
          </cell>
          <cell r="D3342">
            <v>15</v>
          </cell>
          <cell r="E3342">
            <v>0.85757756233215332</v>
          </cell>
          <cell r="F3342">
            <v>0.93222159147262573</v>
          </cell>
          <cell r="G3342">
            <v>9.4226663932204247E-3</v>
          </cell>
          <cell r="H3342">
            <v>80.19236359256341</v>
          </cell>
        </row>
        <row r="3343">
          <cell r="A3343" t="str">
            <v/>
          </cell>
          <cell r="B3343" t="str">
            <v>Low Income: Non-CARE</v>
          </cell>
          <cell r="C3343" t="str">
            <v>9/25/2019 (6pm-8pm)</v>
          </cell>
          <cell r="D3343">
            <v>15</v>
          </cell>
          <cell r="E3343">
            <v>1.0055335760116577</v>
          </cell>
          <cell r="F3343">
            <v>0.98803502321243286</v>
          </cell>
          <cell r="G3343">
            <v>1.3316996395587921E-2</v>
          </cell>
          <cell r="H3343">
            <v>90.160918793000718</v>
          </cell>
        </row>
        <row r="3344">
          <cell r="A3344">
            <v>16</v>
          </cell>
          <cell r="B3344" t="str">
            <v>Low Income: Non-CARE</v>
          </cell>
          <cell r="C3344" t="str">
            <v>9/25/2019 (6pm-7pm)</v>
          </cell>
          <cell r="D3344">
            <v>16</v>
          </cell>
          <cell r="E3344">
            <v>1.1131514310836792</v>
          </cell>
          <cell r="F3344">
            <v>1.1699944734573364</v>
          </cell>
          <cell r="G3344">
            <v>9.9779907613992691E-3</v>
          </cell>
          <cell r="H3344">
            <v>80.317370217242214</v>
          </cell>
        </row>
        <row r="3345">
          <cell r="A3345" t="str">
            <v/>
          </cell>
          <cell r="B3345" t="str">
            <v>Low Income: Non-CARE</v>
          </cell>
          <cell r="C3345" t="str">
            <v>9/25/2019 (6pm-8pm)</v>
          </cell>
          <cell r="D3345">
            <v>16</v>
          </cell>
          <cell r="E3345">
            <v>1.3919605016708374</v>
          </cell>
          <cell r="F3345">
            <v>1.3568689823150635</v>
          </cell>
          <cell r="G3345">
            <v>1.4122555032372475E-2</v>
          </cell>
          <cell r="H3345">
            <v>89.283829568220199</v>
          </cell>
        </row>
        <row r="3346">
          <cell r="A3346">
            <v>17</v>
          </cell>
          <cell r="B3346" t="str">
            <v>Low Income: Non-CARE</v>
          </cell>
          <cell r="C3346" t="str">
            <v>9/25/2019 (6pm-7pm)</v>
          </cell>
          <cell r="D3346">
            <v>17</v>
          </cell>
          <cell r="E3346">
            <v>1.3861713409423828</v>
          </cell>
          <cell r="F3346">
            <v>1.3626153469085693</v>
          </cell>
          <cell r="G3346">
            <v>1.0205728001892567E-2</v>
          </cell>
          <cell r="H3346">
            <v>79.827356967940872</v>
          </cell>
        </row>
        <row r="3347">
          <cell r="A3347" t="str">
            <v/>
          </cell>
          <cell r="B3347" t="str">
            <v>Low Income: Non-CARE</v>
          </cell>
          <cell r="C3347" t="str">
            <v>9/25/2019 (6pm-8pm)</v>
          </cell>
          <cell r="D3347">
            <v>17</v>
          </cell>
          <cell r="E3347">
            <v>1.6673368215560913</v>
          </cell>
          <cell r="F3347">
            <v>1.6643216609954834</v>
          </cell>
          <cell r="G3347">
            <v>1.4445903711020947E-2</v>
          </cell>
          <cell r="H3347">
            <v>87.258492876091012</v>
          </cell>
        </row>
        <row r="3348">
          <cell r="A3348">
            <v>18</v>
          </cell>
          <cell r="B3348" t="str">
            <v>Low Income: Non-CARE</v>
          </cell>
          <cell r="C3348" t="str">
            <v>9/25/2019 (6pm-7pm)</v>
          </cell>
          <cell r="D3348">
            <v>18</v>
          </cell>
          <cell r="E3348">
            <v>1.5201572179794312</v>
          </cell>
          <cell r="F3348">
            <v>1.4786485433578491</v>
          </cell>
          <cell r="G3348">
            <v>1.0191852226853371E-2</v>
          </cell>
          <cell r="H3348">
            <v>76.428229814892418</v>
          </cell>
        </row>
        <row r="3349">
          <cell r="A3349" t="str">
            <v/>
          </cell>
          <cell r="B3349" t="str">
            <v>Low Income: Non-CARE</v>
          </cell>
          <cell r="C3349" t="str">
            <v>9/25/2019 (6pm-8pm)</v>
          </cell>
          <cell r="D3349">
            <v>18</v>
          </cell>
          <cell r="E3349">
            <v>1.8043502569198608</v>
          </cell>
          <cell r="F3349">
            <v>1.8021887540817261</v>
          </cell>
          <cell r="G3349">
            <v>1.4187979511916637E-2</v>
          </cell>
          <cell r="H3349">
            <v>82.995132455718959</v>
          </cell>
        </row>
        <row r="3350">
          <cell r="A3350">
            <v>19</v>
          </cell>
          <cell r="B3350" t="str">
            <v>Low Income: Non-CARE</v>
          </cell>
          <cell r="C3350" t="str">
            <v>9/25/2019 (6pm-7pm)</v>
          </cell>
          <cell r="D3350">
            <v>19</v>
          </cell>
          <cell r="E3350">
            <v>1.5369338989257813</v>
          </cell>
          <cell r="F3350">
            <v>1.0601488351821899</v>
          </cell>
          <cell r="G3350">
            <v>9.959908202290535E-3</v>
          </cell>
          <cell r="H3350">
            <v>74.375292889524474</v>
          </cell>
        </row>
        <row r="3351">
          <cell r="A3351" t="str">
            <v/>
          </cell>
          <cell r="B3351" t="str">
            <v>Low Income: Non-CARE</v>
          </cell>
          <cell r="C3351" t="str">
            <v>9/25/2019 (6pm-8pm)</v>
          </cell>
          <cell r="D3351">
            <v>19</v>
          </cell>
          <cell r="E3351">
            <v>1.8350534439086914</v>
          </cell>
          <cell r="F3351">
            <v>1.2833901643753052</v>
          </cell>
          <cell r="G3351">
            <v>1.3757162727415562E-2</v>
          </cell>
          <cell r="H3351">
            <v>78.194204994849514</v>
          </cell>
        </row>
        <row r="3352">
          <cell r="A3352">
            <v>20</v>
          </cell>
          <cell r="B3352" t="str">
            <v>Low Income: Non-CARE</v>
          </cell>
          <cell r="C3352" t="str">
            <v>9/25/2019 (6pm-7pm)</v>
          </cell>
          <cell r="D3352">
            <v>20</v>
          </cell>
          <cell r="E3352">
            <v>1.540364146232605</v>
          </cell>
          <cell r="F3352">
            <v>1.7830177545547485</v>
          </cell>
          <cell r="G3352">
            <v>9.5576457679271698E-3</v>
          </cell>
          <cell r="H3352">
            <v>72.527871281154546</v>
          </cell>
        </row>
        <row r="3353">
          <cell r="A3353" t="str">
            <v/>
          </cell>
          <cell r="B3353" t="str">
            <v>Low Income: Non-CARE</v>
          </cell>
          <cell r="C3353" t="str">
            <v>9/25/2019 (6pm-8pm)</v>
          </cell>
          <cell r="D3353">
            <v>20</v>
          </cell>
          <cell r="E3353">
            <v>1.7807925939559937</v>
          </cell>
          <cell r="F3353">
            <v>1.4541776180267334</v>
          </cell>
          <cell r="G3353">
            <v>1.2773173861205578E-2</v>
          </cell>
          <cell r="H3353">
            <v>74.027479820139163</v>
          </cell>
        </row>
        <row r="3354">
          <cell r="A3354">
            <v>21</v>
          </cell>
          <cell r="B3354" t="str">
            <v>Low Income: Non-CARE</v>
          </cell>
          <cell r="C3354" t="str">
            <v>9/25/2019 (6pm-7pm)</v>
          </cell>
          <cell r="D3354">
            <v>21</v>
          </cell>
          <cell r="E3354">
            <v>1.5359020233154297</v>
          </cell>
          <cell r="F3354">
            <v>1.5388718843460083</v>
          </cell>
          <cell r="G3354">
            <v>8.9981472119688988E-3</v>
          </cell>
          <cell r="H3354">
            <v>71.801345806386138</v>
          </cell>
        </row>
        <row r="3355">
          <cell r="A3355" t="str">
            <v/>
          </cell>
          <cell r="B3355" t="str">
            <v>Low Income: Non-CARE</v>
          </cell>
          <cell r="C3355" t="str">
            <v>9/25/2019 (6pm-8pm)</v>
          </cell>
          <cell r="D3355">
            <v>21</v>
          </cell>
          <cell r="E3355">
            <v>1.6995327472686768</v>
          </cell>
          <cell r="F3355">
            <v>2.046635627746582</v>
          </cell>
          <cell r="G3355">
            <v>1.2091445736587048E-2</v>
          </cell>
          <cell r="H3355">
            <v>70.967794571756585</v>
          </cell>
        </row>
        <row r="3356">
          <cell r="A3356" t="str">
            <v/>
          </cell>
          <cell r="B3356" t="str">
            <v>Low Income: Non-CARE</v>
          </cell>
          <cell r="C3356" t="str">
            <v>9/25/2019 (6pm-8pm)</v>
          </cell>
          <cell r="D3356">
            <v>22</v>
          </cell>
          <cell r="E3356">
            <v>1.5417912006378174</v>
          </cell>
          <cell r="F3356">
            <v>1.6137189865112305</v>
          </cell>
          <cell r="G3356">
            <v>1.1358556337654591E-2</v>
          </cell>
          <cell r="H3356">
            <v>69.193624790082239</v>
          </cell>
        </row>
        <row r="3357">
          <cell r="A3357">
            <v>22</v>
          </cell>
          <cell r="B3357" t="str">
            <v>Low Income: Non-CARE</v>
          </cell>
          <cell r="C3357" t="str">
            <v>9/25/2019 (6pm-7pm)</v>
          </cell>
          <cell r="D3357">
            <v>22</v>
          </cell>
          <cell r="E3357">
            <v>1.4231184720993042</v>
          </cell>
          <cell r="F3357">
            <v>1.44476318359375</v>
          </cell>
          <cell r="G3357">
            <v>8.9148813858628273E-3</v>
          </cell>
          <cell r="H3357">
            <v>71.329638655820915</v>
          </cell>
        </row>
        <row r="3358">
          <cell r="A3358">
            <v>23</v>
          </cell>
          <cell r="B3358" t="str">
            <v>Low Income: Non-CARE</v>
          </cell>
          <cell r="C3358" t="str">
            <v>9/25/2019 (6pm-7pm)</v>
          </cell>
          <cell r="D3358">
            <v>23</v>
          </cell>
          <cell r="E3358">
            <v>1.3287615776062012</v>
          </cell>
          <cell r="F3358">
            <v>1.3360596895217896</v>
          </cell>
          <cell r="G3358">
            <v>9.4430223107337952E-3</v>
          </cell>
          <cell r="H3358">
            <v>70.761054322090246</v>
          </cell>
        </row>
        <row r="3359">
          <cell r="A3359" t="str">
            <v/>
          </cell>
          <cell r="B3359" t="str">
            <v>Low Income: Non-CARE</v>
          </cell>
          <cell r="C3359" t="str">
            <v>9/25/2019 (6pm-8pm)</v>
          </cell>
          <cell r="D3359">
            <v>23</v>
          </cell>
          <cell r="E3359">
            <v>1.3545498847961426</v>
          </cell>
          <cell r="F3359">
            <v>1.3873393535614014</v>
          </cell>
          <cell r="G3359">
            <v>1.1081910692155361E-2</v>
          </cell>
          <cell r="H3359">
            <v>68.496698629401394</v>
          </cell>
        </row>
        <row r="3360">
          <cell r="A3360">
            <v>24</v>
          </cell>
          <cell r="B3360" t="str">
            <v>Low Income: Non-CARE</v>
          </cell>
          <cell r="C3360" t="str">
            <v>9/25/2019 (6pm-7pm)</v>
          </cell>
          <cell r="D3360">
            <v>24</v>
          </cell>
          <cell r="E3360">
            <v>1.1263201236724854</v>
          </cell>
          <cell r="F3360">
            <v>1.1403661966323853</v>
          </cell>
          <cell r="G3360">
            <v>9.3107987195253372E-3</v>
          </cell>
          <cell r="H3360">
            <v>70.150460914591108</v>
          </cell>
        </row>
        <row r="3361">
          <cell r="A3361" t="str">
            <v/>
          </cell>
          <cell r="B3361" t="str">
            <v>Low Income: Non-CARE</v>
          </cell>
          <cell r="C3361" t="str">
            <v>9/25/2019 (6pm-8pm)</v>
          </cell>
          <cell r="D3361">
            <v>24</v>
          </cell>
          <cell r="E3361">
            <v>1.1272125244140625</v>
          </cell>
          <cell r="F3361">
            <v>1.1531600952148438</v>
          </cell>
          <cell r="G3361">
            <v>1.002125721424818E-2</v>
          </cell>
          <cell r="H3361">
            <v>68.168874261865014</v>
          </cell>
        </row>
        <row r="3362">
          <cell r="A3362" t="str">
            <v/>
          </cell>
          <cell r="B3362" t="str">
            <v>Low Income: Non-CARE</v>
          </cell>
          <cell r="C3362" t="str">
            <v>10/16/2019</v>
          </cell>
          <cell r="D3362">
            <v>1</v>
          </cell>
          <cell r="E3362">
            <v>0.75036001205444336</v>
          </cell>
          <cell r="F3362">
            <v>0.75292038917541504</v>
          </cell>
          <cell r="G3362">
            <v>5.4134703241288662E-3</v>
          </cell>
          <cell r="H3362">
            <v>65.451426397725882</v>
          </cell>
        </row>
        <row r="3363">
          <cell r="A3363" t="str">
            <v/>
          </cell>
          <cell r="B3363" t="str">
            <v>Low Income: Non-CARE</v>
          </cell>
          <cell r="C3363" t="str">
            <v>10/16/2019</v>
          </cell>
          <cell r="D3363">
            <v>2</v>
          </cell>
          <cell r="E3363">
            <v>0.66048604249954224</v>
          </cell>
          <cell r="F3363">
            <v>0.66184931993484497</v>
          </cell>
          <cell r="G3363">
            <v>4.8458878882229328E-3</v>
          </cell>
          <cell r="H3363">
            <v>64.355684149874634</v>
          </cell>
        </row>
        <row r="3364">
          <cell r="A3364" t="str">
            <v/>
          </cell>
          <cell r="B3364" t="str">
            <v>Low Income: Non-CARE</v>
          </cell>
          <cell r="C3364" t="str">
            <v>10/16/2019</v>
          </cell>
          <cell r="D3364">
            <v>3</v>
          </cell>
          <cell r="E3364">
            <v>0.59340214729309082</v>
          </cell>
          <cell r="F3364">
            <v>0.59545725584030151</v>
          </cell>
          <cell r="G3364">
            <v>4.3370923958718777E-3</v>
          </cell>
          <cell r="H3364">
            <v>63.33663446686591</v>
          </cell>
        </row>
        <row r="3365">
          <cell r="A3365" t="str">
            <v/>
          </cell>
          <cell r="B3365" t="str">
            <v>Low Income: Non-CARE</v>
          </cell>
          <cell r="C3365" t="str">
            <v>10/16/2019</v>
          </cell>
          <cell r="D3365">
            <v>4</v>
          </cell>
          <cell r="E3365">
            <v>0.55773121118545532</v>
          </cell>
          <cell r="F3365">
            <v>0.55530655384063721</v>
          </cell>
          <cell r="G3365">
            <v>3.7620544899255037E-3</v>
          </cell>
          <cell r="H3365">
            <v>62.238922881815704</v>
          </cell>
        </row>
        <row r="3366">
          <cell r="A3366" t="str">
            <v/>
          </cell>
          <cell r="B3366" t="str">
            <v>Low Income: Non-CARE</v>
          </cell>
          <cell r="C3366" t="str">
            <v>10/16/2019</v>
          </cell>
          <cell r="D3366">
            <v>5</v>
          </cell>
          <cell r="E3366">
            <v>0.53590130805969238</v>
          </cell>
          <cell r="F3366">
            <v>0.53396856784820557</v>
          </cell>
          <cell r="G3366">
            <v>3.2202030997723341E-3</v>
          </cell>
          <cell r="H3366">
            <v>61.309945821346545</v>
          </cell>
        </row>
        <row r="3367">
          <cell r="A3367" t="str">
            <v/>
          </cell>
          <cell r="B3367" t="str">
            <v>Low Income: Non-CARE</v>
          </cell>
          <cell r="C3367" t="str">
            <v>10/16/2019</v>
          </cell>
          <cell r="D3367">
            <v>6</v>
          </cell>
          <cell r="E3367">
            <v>0.55758202075958252</v>
          </cell>
          <cell r="F3367">
            <v>0.54999995231628418</v>
          </cell>
          <cell r="G3367">
            <v>2.7329330332577229E-3</v>
          </cell>
          <cell r="H3367">
            <v>61.177778443826078</v>
          </cell>
        </row>
        <row r="3368">
          <cell r="A3368" t="str">
            <v/>
          </cell>
          <cell r="B3368" t="str">
            <v>Low Income: Non-CARE</v>
          </cell>
          <cell r="C3368" t="str">
            <v>10/16/2019</v>
          </cell>
          <cell r="D3368">
            <v>7</v>
          </cell>
          <cell r="E3368">
            <v>0.63057941198348999</v>
          </cell>
          <cell r="F3368">
            <v>0.62342119216918945</v>
          </cell>
          <cell r="G3368">
            <v>2.6433933526277542E-3</v>
          </cell>
          <cell r="H3368">
            <v>60.37309902019468</v>
          </cell>
        </row>
        <row r="3369">
          <cell r="A3369" t="str">
            <v/>
          </cell>
          <cell r="B3369" t="str">
            <v>Low Income: Non-CARE</v>
          </cell>
          <cell r="C3369" t="str">
            <v>10/16/2019</v>
          </cell>
          <cell r="D3369">
            <v>8</v>
          </cell>
          <cell r="E3369">
            <v>0.62761878967285156</v>
          </cell>
          <cell r="F3369">
            <v>0.61666309833526611</v>
          </cell>
          <cell r="G3369">
            <v>2.7623642235994339E-3</v>
          </cell>
          <cell r="H3369">
            <v>61.92723412105687</v>
          </cell>
        </row>
        <row r="3370">
          <cell r="A3370" t="str">
            <v/>
          </cell>
          <cell r="B3370" t="str">
            <v>Low Income: Non-CARE</v>
          </cell>
          <cell r="C3370" t="str">
            <v>10/16/2019</v>
          </cell>
          <cell r="D3370">
            <v>9</v>
          </cell>
          <cell r="E3370">
            <v>0.47223478555679321</v>
          </cell>
          <cell r="F3370">
            <v>0.45832252502441406</v>
          </cell>
          <cell r="G3370">
            <v>2.9387203976511955E-3</v>
          </cell>
          <cell r="H3370">
            <v>66.155199077832322</v>
          </cell>
        </row>
        <row r="3371">
          <cell r="A3371" t="str">
            <v/>
          </cell>
          <cell r="B3371" t="str">
            <v>Low Income: Non-CARE</v>
          </cell>
          <cell r="C3371" t="str">
            <v>10/16/2019</v>
          </cell>
          <cell r="D3371">
            <v>10</v>
          </cell>
          <cell r="E3371">
            <v>0.32785546779632568</v>
          </cell>
          <cell r="F3371">
            <v>0.31024655699729919</v>
          </cell>
          <cell r="G3371">
            <v>3.2824743539094925E-3</v>
          </cell>
          <cell r="H3371">
            <v>72.357142132531223</v>
          </cell>
        </row>
        <row r="3372">
          <cell r="A3372" t="str">
            <v/>
          </cell>
          <cell r="B3372" t="str">
            <v>Low Income: Non-CARE</v>
          </cell>
          <cell r="C3372" t="str">
            <v>10/16/2019</v>
          </cell>
          <cell r="D3372">
            <v>11</v>
          </cell>
          <cell r="E3372">
            <v>0.22010317444801331</v>
          </cell>
          <cell r="F3372">
            <v>0.20500659942626953</v>
          </cell>
          <cell r="G3372">
            <v>3.5202398430556059E-3</v>
          </cell>
          <cell r="H3372">
            <v>79.236251757962179</v>
          </cell>
        </row>
        <row r="3373">
          <cell r="A3373" t="str">
            <v/>
          </cell>
          <cell r="B3373" t="str">
            <v>Low Income: Non-CARE</v>
          </cell>
          <cell r="C3373" t="str">
            <v>10/16/2019</v>
          </cell>
          <cell r="D3373">
            <v>12</v>
          </cell>
          <cell r="E3373">
            <v>0.19868133962154388</v>
          </cell>
          <cell r="F3373">
            <v>0.18005605041980743</v>
          </cell>
          <cell r="G3373">
            <v>3.9314483292400837E-3</v>
          </cell>
          <cell r="H3373">
            <v>84.64610651293242</v>
          </cell>
        </row>
        <row r="3374">
          <cell r="A3374" t="str">
            <v/>
          </cell>
          <cell r="B3374" t="str">
            <v>Low Income: Non-CARE</v>
          </cell>
          <cell r="C3374" t="str">
            <v>10/16/2019</v>
          </cell>
          <cell r="D3374">
            <v>13</v>
          </cell>
          <cell r="E3374">
            <v>0.24574118852615356</v>
          </cell>
          <cell r="F3374">
            <v>0.21942625939846039</v>
          </cell>
          <cell r="G3374">
            <v>4.5393896289169788E-3</v>
          </cell>
          <cell r="H3374">
            <v>83.762627089370596</v>
          </cell>
        </row>
        <row r="3375">
          <cell r="A3375" t="str">
            <v/>
          </cell>
          <cell r="B3375" t="str">
            <v>Low Income: Non-CARE</v>
          </cell>
          <cell r="C3375" t="str">
            <v>10/16/2019</v>
          </cell>
          <cell r="D3375">
            <v>14</v>
          </cell>
          <cell r="E3375">
            <v>0.38167673349380493</v>
          </cell>
          <cell r="F3375">
            <v>0.32074615359306335</v>
          </cell>
          <cell r="G3375">
            <v>5.1481551490724087E-3</v>
          </cell>
          <cell r="H3375">
            <v>84.56592069162906</v>
          </cell>
        </row>
        <row r="3376">
          <cell r="A3376" t="str">
            <v/>
          </cell>
          <cell r="B3376" t="str">
            <v>Low Income: Non-CARE</v>
          </cell>
          <cell r="C3376" t="str">
            <v>10/16/2019</v>
          </cell>
          <cell r="D3376">
            <v>15</v>
          </cell>
          <cell r="E3376">
            <v>0.59762555360794067</v>
          </cell>
          <cell r="F3376">
            <v>0.51841276884078979</v>
          </cell>
          <cell r="G3376">
            <v>5.8702598325908184E-3</v>
          </cell>
          <cell r="H3376">
            <v>86.544154005712087</v>
          </cell>
        </row>
        <row r="3377">
          <cell r="A3377" t="str">
            <v/>
          </cell>
          <cell r="B3377" t="str">
            <v>Low Income: Non-CARE</v>
          </cell>
          <cell r="C3377" t="str">
            <v>10/16/2019</v>
          </cell>
          <cell r="D3377">
            <v>16</v>
          </cell>
          <cell r="E3377">
            <v>0.85978305339813232</v>
          </cell>
          <cell r="F3377">
            <v>0.77466690540313721</v>
          </cell>
          <cell r="G3377">
            <v>6.4911129884421825E-3</v>
          </cell>
          <cell r="H3377">
            <v>85.107958040396539</v>
          </cell>
        </row>
        <row r="3378">
          <cell r="A3378" t="str">
            <v/>
          </cell>
          <cell r="B3378" t="str">
            <v>Low Income: Non-CARE</v>
          </cell>
          <cell r="C3378" t="str">
            <v>10/16/2019</v>
          </cell>
          <cell r="D3378">
            <v>17</v>
          </cell>
          <cell r="E3378">
            <v>1.0130943059921265</v>
          </cell>
          <cell r="F3378">
            <v>0.94113814830780029</v>
          </cell>
          <cell r="G3378">
            <v>6.6863400861620903E-3</v>
          </cell>
          <cell r="H3378">
            <v>81.333614524460131</v>
          </cell>
        </row>
        <row r="3379">
          <cell r="A3379" t="str">
            <v/>
          </cell>
          <cell r="B3379" t="str">
            <v>Low Income: Non-CARE</v>
          </cell>
          <cell r="C3379" t="str">
            <v>10/16/2019</v>
          </cell>
          <cell r="D3379">
            <v>18</v>
          </cell>
          <cell r="E3379">
            <v>1.0980862379074097</v>
          </cell>
          <cell r="F3379">
            <v>1.1315507888793945</v>
          </cell>
          <cell r="G3379">
            <v>6.4759925007820129E-3</v>
          </cell>
          <cell r="H3379">
            <v>79.785751700280642</v>
          </cell>
        </row>
        <row r="3380">
          <cell r="A3380" t="str">
            <v/>
          </cell>
          <cell r="B3380" t="str">
            <v>Low Income: Non-CARE</v>
          </cell>
          <cell r="C3380" t="str">
            <v>10/16/2019</v>
          </cell>
          <cell r="D3380">
            <v>19</v>
          </cell>
          <cell r="E3380">
            <v>1.2198965549468994</v>
          </cell>
          <cell r="F3380">
            <v>1.2241503000259399</v>
          </cell>
          <cell r="G3380">
            <v>6.0713258571922779E-3</v>
          </cell>
          <cell r="H3380">
            <v>76.176958847203423</v>
          </cell>
        </row>
        <row r="3381">
          <cell r="A3381" t="str">
            <v/>
          </cell>
          <cell r="B3381" t="str">
            <v>Low Income: Non-CARE</v>
          </cell>
          <cell r="C3381" t="str">
            <v>10/16/2019</v>
          </cell>
          <cell r="D3381">
            <v>20</v>
          </cell>
          <cell r="E3381">
            <v>1.2559734582901001</v>
          </cell>
          <cell r="F3381">
            <v>1.2604743242263794</v>
          </cell>
          <cell r="G3381">
            <v>5.9021608904004097E-3</v>
          </cell>
          <cell r="H3381">
            <v>73.252946167172652</v>
          </cell>
        </row>
        <row r="3382">
          <cell r="A3382" t="str">
            <v/>
          </cell>
          <cell r="B3382" t="str">
            <v>Low Income: Non-CARE</v>
          </cell>
          <cell r="C3382" t="str">
            <v>10/16/2019</v>
          </cell>
          <cell r="D3382">
            <v>21</v>
          </cell>
          <cell r="E3382">
            <v>1.2319477796554565</v>
          </cell>
          <cell r="F3382">
            <v>1.2344634532928467</v>
          </cell>
          <cell r="G3382">
            <v>5.695883184671402E-3</v>
          </cell>
          <cell r="H3382">
            <v>71.195878962522599</v>
          </cell>
        </row>
        <row r="3383">
          <cell r="A3383" t="str">
            <v/>
          </cell>
          <cell r="B3383" t="str">
            <v>Low Income: Non-CARE</v>
          </cell>
          <cell r="C3383" t="str">
            <v>10/16/2019</v>
          </cell>
          <cell r="D3383">
            <v>22</v>
          </cell>
          <cell r="E3383">
            <v>1.1548748016357422</v>
          </cell>
          <cell r="F3383">
            <v>1.1555016040802002</v>
          </cell>
          <cell r="G3383">
            <v>5.5196946486830711E-3</v>
          </cell>
          <cell r="H3383">
            <v>69.375989394788434</v>
          </cell>
        </row>
        <row r="3384">
          <cell r="A3384" t="str">
            <v/>
          </cell>
          <cell r="B3384" t="str">
            <v>Low Income: Non-CARE</v>
          </cell>
          <cell r="C3384" t="str">
            <v>10/16/2019</v>
          </cell>
          <cell r="D3384">
            <v>23</v>
          </cell>
          <cell r="E3384">
            <v>1.0450094938278198</v>
          </cell>
          <cell r="F3384">
            <v>1.0518206357955933</v>
          </cell>
          <cell r="G3384">
            <v>5.7117072865366936E-3</v>
          </cell>
          <cell r="H3384">
            <v>68.035591008618212</v>
          </cell>
        </row>
        <row r="3385">
          <cell r="A3385" t="str">
            <v/>
          </cell>
          <cell r="B3385" t="str">
            <v>Low Income: Non-CARE</v>
          </cell>
          <cell r="C3385" t="str">
            <v>10/16/2019</v>
          </cell>
          <cell r="D3385">
            <v>24</v>
          </cell>
          <cell r="E3385">
            <v>0.86913055181503296</v>
          </cell>
          <cell r="F3385">
            <v>0.89109450578689575</v>
          </cell>
          <cell r="G3385">
            <v>5.5132652632892132E-3</v>
          </cell>
          <cell r="H3385">
            <v>66.707656484131618</v>
          </cell>
        </row>
        <row r="3386">
          <cell r="A3386" t="str">
            <v/>
          </cell>
          <cell r="B3386" t="str">
            <v>Low Income: Non-CARE</v>
          </cell>
          <cell r="C3386" t="str">
            <v>10/21/2019 (6pm-7pm)</v>
          </cell>
          <cell r="D3386">
            <v>1</v>
          </cell>
          <cell r="E3386">
            <v>0.75652974843978882</v>
          </cell>
          <cell r="F3386">
            <v>0.8091278076171875</v>
          </cell>
          <cell r="G3386">
            <v>4.0681455284357071E-2</v>
          </cell>
          <cell r="H3386">
            <v>68.682165898616773</v>
          </cell>
        </row>
        <row r="3387">
          <cell r="A3387" t="str">
            <v/>
          </cell>
          <cell r="B3387" t="str">
            <v>Low Income: Non-CARE</v>
          </cell>
          <cell r="C3387" t="str">
            <v>10/21/2019 (6pm-8pm)</v>
          </cell>
          <cell r="D3387">
            <v>1</v>
          </cell>
          <cell r="E3387">
            <v>0.73054981231689453</v>
          </cell>
          <cell r="F3387">
            <v>0.68573170900344849</v>
          </cell>
          <cell r="G3387">
            <v>1.6095811501145363E-2</v>
          </cell>
          <cell r="H3387">
            <v>59.714333501006159</v>
          </cell>
        </row>
        <row r="3388">
          <cell r="A3388" t="str">
            <v/>
          </cell>
          <cell r="B3388" t="str">
            <v>Low Income: Non-CARE</v>
          </cell>
          <cell r="C3388" t="str">
            <v>10/21/2019 (6pm-7pm)</v>
          </cell>
          <cell r="D3388">
            <v>2</v>
          </cell>
          <cell r="E3388">
            <v>0.68022370338439941</v>
          </cell>
          <cell r="F3388">
            <v>0.73053526878356934</v>
          </cell>
          <cell r="G3388">
            <v>3.7556279450654984E-2</v>
          </cell>
          <cell r="H3388">
            <v>68.058801843318491</v>
          </cell>
        </row>
        <row r="3389">
          <cell r="A3389" t="str">
            <v/>
          </cell>
          <cell r="B3389" t="str">
            <v>Low Income: Non-CARE</v>
          </cell>
          <cell r="C3389" t="str">
            <v>10/21/2019 (6pm-8pm)</v>
          </cell>
          <cell r="D3389">
            <v>2</v>
          </cell>
          <cell r="E3389">
            <v>0.66402560472488403</v>
          </cell>
          <cell r="F3389">
            <v>0.62828004360198975</v>
          </cell>
          <cell r="G3389">
            <v>1.5031765215098858E-2</v>
          </cell>
          <cell r="H3389">
            <v>58.025968309854896</v>
          </cell>
        </row>
        <row r="3390">
          <cell r="A3390" t="str">
            <v/>
          </cell>
          <cell r="B3390" t="str">
            <v>Low Income: Non-CARE</v>
          </cell>
          <cell r="C3390" t="str">
            <v>10/21/2019 (6pm-8pm)</v>
          </cell>
          <cell r="D3390">
            <v>3</v>
          </cell>
          <cell r="E3390">
            <v>0.61813312768936157</v>
          </cell>
          <cell r="F3390">
            <v>0.60187059640884399</v>
          </cell>
          <cell r="G3390">
            <v>1.3410801999270916E-2</v>
          </cell>
          <cell r="H3390">
            <v>56.488993963781461</v>
          </cell>
        </row>
        <row r="3391">
          <cell r="A3391" t="str">
            <v/>
          </cell>
          <cell r="B3391" t="str">
            <v>Low Income: Non-CARE</v>
          </cell>
          <cell r="C3391" t="str">
            <v>10/21/2019 (6pm-7pm)</v>
          </cell>
          <cell r="D3391">
            <v>3</v>
          </cell>
          <cell r="E3391">
            <v>0.62425082921981812</v>
          </cell>
          <cell r="F3391">
            <v>0.65171456336975098</v>
          </cell>
          <cell r="G3391">
            <v>3.2364711165428162E-2</v>
          </cell>
          <cell r="H3391">
            <v>68.462684331798073</v>
          </cell>
        </row>
        <row r="3392">
          <cell r="A3392" t="str">
            <v/>
          </cell>
          <cell r="B3392" t="str">
            <v>Low Income: Non-CARE</v>
          </cell>
          <cell r="C3392" t="str">
            <v>10/21/2019 (6pm-7pm)</v>
          </cell>
          <cell r="D3392">
            <v>4</v>
          </cell>
          <cell r="E3392">
            <v>0.58807379007339478</v>
          </cell>
          <cell r="F3392">
            <v>0.60126382112503052</v>
          </cell>
          <cell r="G3392">
            <v>2.7928095310926437E-2</v>
          </cell>
          <cell r="H3392">
            <v>66.698467741935403</v>
          </cell>
        </row>
        <row r="3393">
          <cell r="A3393" t="str">
            <v/>
          </cell>
          <cell r="B3393" t="str">
            <v>Low Income: Non-CARE</v>
          </cell>
          <cell r="C3393" t="str">
            <v>10/21/2019 (6pm-8pm)</v>
          </cell>
          <cell r="D3393">
            <v>4</v>
          </cell>
          <cell r="E3393">
            <v>0.59522062540054321</v>
          </cell>
          <cell r="F3393">
            <v>0.57482093572616577</v>
          </cell>
          <cell r="G3393">
            <v>1.1717486195266247E-2</v>
          </cell>
          <cell r="H3393">
            <v>55.287469818909742</v>
          </cell>
        </row>
        <row r="3394">
          <cell r="A3394" t="str">
            <v/>
          </cell>
          <cell r="B3394" t="str">
            <v>Low Income: Non-CARE</v>
          </cell>
          <cell r="C3394" t="str">
            <v>10/21/2019 (6pm-8pm)</v>
          </cell>
          <cell r="D3394">
            <v>5</v>
          </cell>
          <cell r="E3394">
            <v>0.58546328544616699</v>
          </cell>
          <cell r="F3394">
            <v>0.5708351731300354</v>
          </cell>
          <cell r="G3394">
            <v>1.0482578538358212E-2</v>
          </cell>
          <cell r="H3394">
            <v>54.443176559357362</v>
          </cell>
        </row>
        <row r="3395">
          <cell r="A3395" t="str">
            <v/>
          </cell>
          <cell r="B3395" t="str">
            <v>Low Income: Non-CARE</v>
          </cell>
          <cell r="C3395" t="str">
            <v>10/21/2019 (6pm-7pm)</v>
          </cell>
          <cell r="D3395">
            <v>5</v>
          </cell>
          <cell r="E3395">
            <v>0.57626038789749146</v>
          </cell>
          <cell r="F3395">
            <v>0.58611410856246948</v>
          </cell>
          <cell r="G3395">
            <v>2.4799976497888565E-2</v>
          </cell>
          <cell r="H3395">
            <v>66.382983870967308</v>
          </cell>
        </row>
        <row r="3396">
          <cell r="A3396" t="str">
            <v/>
          </cell>
          <cell r="B3396" t="str">
            <v>Low Income: Non-CARE</v>
          </cell>
          <cell r="C3396" t="str">
            <v>10/21/2019 (6pm-7pm)</v>
          </cell>
          <cell r="D3396">
            <v>6</v>
          </cell>
          <cell r="E3396">
            <v>0.58381259441375732</v>
          </cell>
          <cell r="F3396">
            <v>0.59339398145675659</v>
          </cell>
          <cell r="G3396">
            <v>2.1745746955275536E-2</v>
          </cell>
          <cell r="H3396">
            <v>65.45279953917003</v>
          </cell>
        </row>
        <row r="3397">
          <cell r="A3397" t="str">
            <v/>
          </cell>
          <cell r="B3397" t="str">
            <v>Low Income: Non-CARE</v>
          </cell>
          <cell r="C3397" t="str">
            <v>10/21/2019 (6pm-8pm)</v>
          </cell>
          <cell r="D3397">
            <v>6</v>
          </cell>
          <cell r="E3397">
            <v>0.60856717824935913</v>
          </cell>
          <cell r="F3397">
            <v>0.60672259330749512</v>
          </cell>
          <cell r="G3397">
            <v>8.8542373850941658E-3</v>
          </cell>
          <cell r="H3397">
            <v>53.943963782695654</v>
          </cell>
        </row>
        <row r="3398">
          <cell r="A3398" t="str">
            <v/>
          </cell>
          <cell r="B3398" t="str">
            <v>Low Income: Non-CARE</v>
          </cell>
          <cell r="C3398" t="str">
            <v>10/21/2019 (6pm-8pm)</v>
          </cell>
          <cell r="D3398">
            <v>7</v>
          </cell>
          <cell r="E3398">
            <v>0.68260353803634644</v>
          </cell>
          <cell r="F3398">
            <v>0.68881171941757202</v>
          </cell>
          <cell r="G3398">
            <v>8.8284211233258247E-3</v>
          </cell>
          <cell r="H3398">
            <v>53.935734406438989</v>
          </cell>
        </row>
        <row r="3399">
          <cell r="A3399" t="str">
            <v/>
          </cell>
          <cell r="B3399" t="str">
            <v>Low Income: Non-CARE</v>
          </cell>
          <cell r="C3399" t="str">
            <v>10/21/2019 (6pm-7pm)</v>
          </cell>
          <cell r="D3399">
            <v>7</v>
          </cell>
          <cell r="E3399">
            <v>0.65171205997467041</v>
          </cell>
          <cell r="F3399">
            <v>0.68456047773361206</v>
          </cell>
          <cell r="G3399">
            <v>1.9118485972285271E-2</v>
          </cell>
          <cell r="H3399">
            <v>64.229965437788778</v>
          </cell>
        </row>
        <row r="3400">
          <cell r="A3400" t="str">
            <v/>
          </cell>
          <cell r="B3400" t="str">
            <v>Low Income: Non-CARE</v>
          </cell>
          <cell r="C3400" t="str">
            <v>10/21/2019 (6pm-7pm)</v>
          </cell>
          <cell r="D3400">
            <v>8</v>
          </cell>
          <cell r="E3400">
            <v>0.74170750379562378</v>
          </cell>
          <cell r="F3400">
            <v>0.71920406818389893</v>
          </cell>
          <cell r="G3400">
            <v>2.0460609346628189E-2</v>
          </cell>
          <cell r="H3400">
            <v>64.546313364054356</v>
          </cell>
        </row>
        <row r="3401">
          <cell r="A3401" t="str">
            <v/>
          </cell>
          <cell r="B3401" t="str">
            <v>Low Income: Non-CARE</v>
          </cell>
          <cell r="C3401" t="str">
            <v>10/21/2019 (6pm-8pm)</v>
          </cell>
          <cell r="D3401">
            <v>8</v>
          </cell>
          <cell r="E3401">
            <v>0.68216639757156372</v>
          </cell>
          <cell r="F3401">
            <v>0.68428748846054077</v>
          </cell>
          <cell r="G3401">
            <v>9.1473143547773361E-3</v>
          </cell>
          <cell r="H3401">
            <v>53.694177565389658</v>
          </cell>
        </row>
        <row r="3402">
          <cell r="A3402" t="str">
            <v/>
          </cell>
          <cell r="B3402" t="str">
            <v>Low Income: Non-CARE</v>
          </cell>
          <cell r="C3402" t="str">
            <v>10/21/2019 (6pm-8pm)</v>
          </cell>
          <cell r="D3402">
            <v>9</v>
          </cell>
          <cell r="E3402">
            <v>0.49107310175895691</v>
          </cell>
          <cell r="F3402">
            <v>0.47038975358009338</v>
          </cell>
          <cell r="G3402">
            <v>9.6926791593432426E-3</v>
          </cell>
          <cell r="H3402">
            <v>57.852542756542562</v>
          </cell>
        </row>
        <row r="3403">
          <cell r="A3403" t="str">
            <v/>
          </cell>
          <cell r="B3403" t="str">
            <v>Low Income: Non-CARE</v>
          </cell>
          <cell r="C3403" t="str">
            <v>10/21/2019 (6pm-7pm)</v>
          </cell>
          <cell r="D3403">
            <v>9</v>
          </cell>
          <cell r="E3403">
            <v>0.61102771759033203</v>
          </cell>
          <cell r="F3403">
            <v>0.64721745252609253</v>
          </cell>
          <cell r="G3403">
            <v>2.5040503591299057E-2</v>
          </cell>
          <cell r="H3403">
            <v>70.208029953917148</v>
          </cell>
        </row>
        <row r="3404">
          <cell r="A3404" t="str">
            <v/>
          </cell>
          <cell r="B3404" t="str">
            <v>Low Income: Non-CARE</v>
          </cell>
          <cell r="C3404" t="str">
            <v>10/21/2019 (6pm-8pm)</v>
          </cell>
          <cell r="D3404">
            <v>10</v>
          </cell>
          <cell r="E3404">
            <v>0.2808496356010437</v>
          </cell>
          <cell r="F3404">
            <v>0.26091015338897705</v>
          </cell>
          <cell r="G3404">
            <v>1.0755051858723164E-2</v>
          </cell>
          <cell r="H3404">
            <v>65.303287223340462</v>
          </cell>
        </row>
        <row r="3405">
          <cell r="A3405" t="str">
            <v/>
          </cell>
          <cell r="B3405" t="str">
            <v>Low Income: Non-CARE</v>
          </cell>
          <cell r="C3405" t="str">
            <v>10/21/2019 (6pm-7pm)</v>
          </cell>
          <cell r="D3405">
            <v>10</v>
          </cell>
          <cell r="E3405">
            <v>0.51396113634109497</v>
          </cell>
          <cell r="F3405">
            <v>0.51439148187637329</v>
          </cell>
          <cell r="G3405">
            <v>2.8424510732293129E-2</v>
          </cell>
          <cell r="H3405">
            <v>77.061209677418461</v>
          </cell>
        </row>
        <row r="3406">
          <cell r="A3406" t="str">
            <v/>
          </cell>
          <cell r="B3406" t="str">
            <v>Low Income: Non-CARE</v>
          </cell>
          <cell r="C3406" t="str">
            <v>10/21/2019 (6pm-7pm)</v>
          </cell>
          <cell r="D3406">
            <v>11</v>
          </cell>
          <cell r="E3406">
            <v>0.42260846495628357</v>
          </cell>
          <cell r="F3406">
            <v>0.39779642224311829</v>
          </cell>
          <cell r="G3406">
            <v>3.0785262584686279E-2</v>
          </cell>
          <cell r="H3406">
            <v>80.731751152074111</v>
          </cell>
        </row>
        <row r="3407">
          <cell r="A3407" t="str">
            <v/>
          </cell>
          <cell r="B3407" t="str">
            <v>Low Income: Non-CARE</v>
          </cell>
          <cell r="C3407" t="str">
            <v>10/21/2019 (6pm-8pm)</v>
          </cell>
          <cell r="D3407">
            <v>11</v>
          </cell>
          <cell r="E3407">
            <v>9.7182326018810272E-2</v>
          </cell>
          <cell r="F3407">
            <v>7.3776751756668091E-2</v>
          </cell>
          <cell r="G3407">
            <v>1.239214651286602E-2</v>
          </cell>
          <cell r="H3407">
            <v>73.417907444669154</v>
          </cell>
        </row>
        <row r="3408">
          <cell r="A3408" t="str">
            <v/>
          </cell>
          <cell r="B3408" t="str">
            <v>Low Income: Non-CARE</v>
          </cell>
          <cell r="C3408" t="str">
            <v>10/21/2019 (6pm-7pm)</v>
          </cell>
          <cell r="D3408">
            <v>12</v>
          </cell>
          <cell r="E3408">
            <v>0.3557509183883667</v>
          </cell>
          <cell r="F3408">
            <v>0.34579014778137207</v>
          </cell>
          <cell r="G3408">
            <v>3.462599590420723E-2</v>
          </cell>
          <cell r="H3408">
            <v>83.756105990783425</v>
          </cell>
        </row>
        <row r="3409">
          <cell r="A3409" t="str">
            <v/>
          </cell>
          <cell r="B3409" t="str">
            <v>Low Income: Non-CARE</v>
          </cell>
          <cell r="C3409" t="str">
            <v>10/21/2019 (6pm-8pm)</v>
          </cell>
          <cell r="D3409">
            <v>12</v>
          </cell>
          <cell r="E3409">
            <v>-2.0744757726788521E-2</v>
          </cell>
          <cell r="F3409">
            <v>-4.3418824672698975E-2</v>
          </cell>
          <cell r="G3409">
            <v>1.4102596789598465E-2</v>
          </cell>
          <cell r="H3409">
            <v>78.581886317904448</v>
          </cell>
        </row>
        <row r="3410">
          <cell r="A3410" t="str">
            <v/>
          </cell>
          <cell r="B3410" t="str">
            <v>Low Income: Non-CARE</v>
          </cell>
          <cell r="C3410" t="str">
            <v>10/21/2019 (6pm-8pm)</v>
          </cell>
          <cell r="D3410">
            <v>13</v>
          </cell>
          <cell r="E3410">
            <v>-2.2107699885964394E-2</v>
          </cell>
          <cell r="F3410">
            <v>-5.6571081280708313E-2</v>
          </cell>
          <cell r="G3410">
            <v>1.559034176170826E-2</v>
          </cell>
          <cell r="H3410">
            <v>80.695382293763501</v>
          </cell>
        </row>
        <row r="3411">
          <cell r="A3411" t="str">
            <v/>
          </cell>
          <cell r="B3411" t="str">
            <v>Low Income: Non-CARE</v>
          </cell>
          <cell r="C3411" t="str">
            <v>10/21/2019 (6pm-7pm)</v>
          </cell>
          <cell r="D3411">
            <v>13</v>
          </cell>
          <cell r="E3411">
            <v>0.37978574633598328</v>
          </cell>
          <cell r="F3411">
            <v>0.35838323831558228</v>
          </cell>
          <cell r="G3411">
            <v>3.8910146802663803E-2</v>
          </cell>
          <cell r="H3411">
            <v>86.111635944701135</v>
          </cell>
        </row>
        <row r="3412">
          <cell r="A3412" t="str">
            <v/>
          </cell>
          <cell r="B3412" t="str">
            <v>Low Income: Non-CARE</v>
          </cell>
          <cell r="C3412" t="str">
            <v>10/21/2019 (6pm-8pm)</v>
          </cell>
          <cell r="D3412">
            <v>14</v>
          </cell>
          <cell r="E3412">
            <v>7.0065215229988098E-2</v>
          </cell>
          <cell r="F3412">
            <v>1.5275953337550163E-2</v>
          </cell>
          <cell r="G3412">
            <v>1.7624108120799065E-2</v>
          </cell>
          <cell r="H3412">
            <v>82.502344064384303</v>
          </cell>
        </row>
        <row r="3413">
          <cell r="A3413" t="str">
            <v/>
          </cell>
          <cell r="B3413" t="str">
            <v>Low Income: Non-CARE</v>
          </cell>
          <cell r="C3413" t="str">
            <v>10/21/2019 (6pm-7pm)</v>
          </cell>
          <cell r="D3413">
            <v>14</v>
          </cell>
          <cell r="E3413">
            <v>0.46343904733657837</v>
          </cell>
          <cell r="F3413">
            <v>0.47947850823402405</v>
          </cell>
          <cell r="G3413">
            <v>4.4732358306646347E-2</v>
          </cell>
          <cell r="H3413">
            <v>86.715322580644468</v>
          </cell>
        </row>
        <row r="3414">
          <cell r="A3414" t="str">
            <v/>
          </cell>
          <cell r="B3414" t="str">
            <v>Low Income: Non-CARE</v>
          </cell>
          <cell r="C3414" t="str">
            <v>10/21/2019 (6pm-7pm)</v>
          </cell>
          <cell r="D3414">
            <v>15</v>
          </cell>
          <cell r="E3414">
            <v>0.64251875877380371</v>
          </cell>
          <cell r="F3414">
            <v>0.70920097827911377</v>
          </cell>
          <cell r="G3414">
            <v>5.0260331481695175E-2</v>
          </cell>
          <cell r="H3414">
            <v>87.990783410137823</v>
          </cell>
        </row>
        <row r="3415">
          <cell r="A3415" t="str">
            <v/>
          </cell>
          <cell r="B3415" t="str">
            <v>Low Income: Non-CARE</v>
          </cell>
          <cell r="C3415" t="str">
            <v>10/21/2019 (6pm-8pm)</v>
          </cell>
          <cell r="D3415">
            <v>15</v>
          </cell>
          <cell r="E3415">
            <v>0.26151359081268311</v>
          </cell>
          <cell r="F3415">
            <v>0.1855902373790741</v>
          </cell>
          <cell r="G3415">
            <v>1.9116880372166634E-2</v>
          </cell>
          <cell r="H3415">
            <v>84.165794768610823</v>
          </cell>
        </row>
        <row r="3416">
          <cell r="A3416" t="str">
            <v/>
          </cell>
          <cell r="B3416" t="str">
            <v>Low Income: Non-CARE</v>
          </cell>
          <cell r="C3416" t="str">
            <v>10/21/2019 (6pm-7pm)</v>
          </cell>
          <cell r="D3416">
            <v>16</v>
          </cell>
          <cell r="E3416">
            <v>0.94872206449508667</v>
          </cell>
          <cell r="F3416">
            <v>0.96862083673477173</v>
          </cell>
          <cell r="G3416">
            <v>5.2468985319137573E-2</v>
          </cell>
          <cell r="H3416">
            <v>87.270276497695377</v>
          </cell>
        </row>
        <row r="3417">
          <cell r="A3417" t="str">
            <v/>
          </cell>
          <cell r="B3417" t="str">
            <v>Low Income: Non-CARE</v>
          </cell>
          <cell r="C3417" t="str">
            <v>10/21/2019 (6pm-8pm)</v>
          </cell>
          <cell r="D3417">
            <v>16</v>
          </cell>
          <cell r="E3417">
            <v>0.555023193359375</v>
          </cell>
          <cell r="F3417">
            <v>0.46795925498008728</v>
          </cell>
          <cell r="G3417">
            <v>2.0575517788529396E-2</v>
          </cell>
          <cell r="H3417">
            <v>84.842454728368395</v>
          </cell>
        </row>
        <row r="3418">
          <cell r="A3418" t="str">
            <v/>
          </cell>
          <cell r="B3418" t="str">
            <v>Low Income: Non-CARE</v>
          </cell>
          <cell r="C3418" t="str">
            <v>10/21/2019 (6pm-7pm)</v>
          </cell>
          <cell r="D3418">
            <v>17</v>
          </cell>
          <cell r="E3418">
            <v>1.2210909128189087</v>
          </cell>
          <cell r="F3418">
            <v>1.2397315502166748</v>
          </cell>
          <cell r="G3418">
            <v>5.3474564105272293E-2</v>
          </cell>
          <cell r="H3418">
            <v>83.386635944699279</v>
          </cell>
        </row>
        <row r="3419">
          <cell r="A3419" t="str">
            <v/>
          </cell>
          <cell r="B3419" t="str">
            <v>Low Income: Non-CARE</v>
          </cell>
          <cell r="C3419" t="str">
            <v>10/21/2019 (6pm-8pm)</v>
          </cell>
          <cell r="D3419">
            <v>17</v>
          </cell>
          <cell r="E3419">
            <v>0.86711233854293823</v>
          </cell>
          <cell r="F3419">
            <v>0.84455275535583496</v>
          </cell>
          <cell r="G3419">
            <v>2.1488921716809273E-2</v>
          </cell>
          <cell r="H3419">
            <v>85.217731388324069</v>
          </cell>
        </row>
        <row r="3420">
          <cell r="A3420" t="str">
            <v/>
          </cell>
          <cell r="B3420" t="str">
            <v>Low Income: Non-CARE</v>
          </cell>
          <cell r="C3420" t="str">
            <v>10/21/2019 (6pm-7pm)</v>
          </cell>
          <cell r="D3420">
            <v>18</v>
          </cell>
          <cell r="E3420">
            <v>1.3747239112854004</v>
          </cell>
          <cell r="F3420">
            <v>1.3952339887619019</v>
          </cell>
          <cell r="G3420">
            <v>5.2019037306308746E-2</v>
          </cell>
          <cell r="H3420">
            <v>79.122465437787341</v>
          </cell>
        </row>
        <row r="3421">
          <cell r="A3421" t="str">
            <v/>
          </cell>
          <cell r="B3421" t="str">
            <v>Low Income: Non-CARE</v>
          </cell>
          <cell r="C3421" t="str">
            <v>10/21/2019 (6pm-8pm)</v>
          </cell>
          <cell r="D3421">
            <v>18</v>
          </cell>
          <cell r="E3421">
            <v>1.1479229927062988</v>
          </cell>
          <cell r="F3421">
            <v>1.1347880363464355</v>
          </cell>
          <cell r="G3421">
            <v>2.1627843379974365E-2</v>
          </cell>
          <cell r="H3421">
            <v>84.084114688127912</v>
          </cell>
        </row>
        <row r="3422">
          <cell r="A3422" t="str">
            <v/>
          </cell>
          <cell r="B3422" t="str">
            <v>Low Income: Non-CARE</v>
          </cell>
          <cell r="C3422" t="str">
            <v>10/21/2019 (6pm-7pm)</v>
          </cell>
          <cell r="D3422">
            <v>19</v>
          </cell>
          <cell r="E3422">
            <v>1.4340147972106934</v>
          </cell>
          <cell r="F3422">
            <v>1.4513752460479736</v>
          </cell>
          <cell r="G3422">
            <v>4.9130614846944809E-2</v>
          </cell>
          <cell r="H3422">
            <v>74.325576036866337</v>
          </cell>
        </row>
        <row r="3423">
          <cell r="A3423" t="str">
            <v/>
          </cell>
          <cell r="B3423" t="str">
            <v>Low Income: Non-CARE</v>
          </cell>
          <cell r="C3423" t="str">
            <v>10/21/2019 (6pm-8pm)</v>
          </cell>
          <cell r="D3423">
            <v>19</v>
          </cell>
          <cell r="E3423">
            <v>1.2842926979064941</v>
          </cell>
          <cell r="F3423">
            <v>1.2348408699035645</v>
          </cell>
          <cell r="G3423">
            <v>2.1284297108650208E-2</v>
          </cell>
          <cell r="H3423">
            <v>81.329142354125054</v>
          </cell>
        </row>
        <row r="3424">
          <cell r="A3424" t="str">
            <v/>
          </cell>
          <cell r="B3424" t="str">
            <v>Low Income: Non-CARE</v>
          </cell>
          <cell r="C3424" t="str">
            <v>10/21/2019 (6pm-8pm)</v>
          </cell>
          <cell r="D3424">
            <v>20</v>
          </cell>
          <cell r="E3424">
            <v>1.3332269191741943</v>
          </cell>
          <cell r="F3424">
            <v>1.274107813835144</v>
          </cell>
          <cell r="G3424">
            <v>2.0752215757966042E-2</v>
          </cell>
          <cell r="H3424">
            <v>77.939891851106665</v>
          </cell>
        </row>
        <row r="3425">
          <cell r="A3425" t="str">
            <v/>
          </cell>
          <cell r="B3425" t="str">
            <v>Low Income: Non-CARE</v>
          </cell>
          <cell r="C3425" t="str">
            <v>10/21/2019 (6pm-7pm)</v>
          </cell>
          <cell r="D3425">
            <v>20</v>
          </cell>
          <cell r="E3425">
            <v>1.4863557815551758</v>
          </cell>
          <cell r="F3425">
            <v>1.5154770612716675</v>
          </cell>
          <cell r="G3425">
            <v>4.8213664442300797E-2</v>
          </cell>
          <cell r="H3425">
            <v>68.588836405530358</v>
          </cell>
        </row>
        <row r="3426">
          <cell r="A3426" t="str">
            <v/>
          </cell>
          <cell r="B3426" t="str">
            <v>Low Income: Non-CARE</v>
          </cell>
          <cell r="C3426" t="str">
            <v>10/21/2019 (6pm-8pm)</v>
          </cell>
          <cell r="D3426">
            <v>21</v>
          </cell>
          <cell r="E3426">
            <v>1.2657902240753174</v>
          </cell>
          <cell r="F3426">
            <v>1.318574070930481</v>
          </cell>
          <cell r="G3426">
            <v>2.0064042881131172E-2</v>
          </cell>
          <cell r="H3426">
            <v>72.870196177060691</v>
          </cell>
        </row>
        <row r="3427">
          <cell r="A3427" t="str">
            <v/>
          </cell>
          <cell r="B3427" t="str">
            <v>Low Income: Non-CARE</v>
          </cell>
          <cell r="C3427" t="str">
            <v>10/21/2019 (6pm-7pm)</v>
          </cell>
          <cell r="D3427">
            <v>21</v>
          </cell>
          <cell r="E3427">
            <v>1.3852922916412354</v>
          </cell>
          <cell r="F3427">
            <v>1.379034161567688</v>
          </cell>
          <cell r="G3427">
            <v>4.4680595397949219E-2</v>
          </cell>
          <cell r="H3427">
            <v>65.900414746543547</v>
          </cell>
        </row>
        <row r="3428">
          <cell r="A3428" t="str">
            <v/>
          </cell>
          <cell r="B3428" t="str">
            <v>Low Income: Non-CARE</v>
          </cell>
          <cell r="C3428" t="str">
            <v>10/21/2019 (6pm-7pm)</v>
          </cell>
          <cell r="D3428">
            <v>22</v>
          </cell>
          <cell r="E3428">
            <v>1.2480790615081787</v>
          </cell>
          <cell r="F3428">
            <v>1.3020181655883789</v>
          </cell>
          <cell r="G3428">
            <v>4.5477204024791718E-2</v>
          </cell>
          <cell r="H3428">
            <v>64.525230414747696</v>
          </cell>
        </row>
        <row r="3429">
          <cell r="A3429" t="str">
            <v/>
          </cell>
          <cell r="B3429" t="str">
            <v>Low Income: Non-CARE</v>
          </cell>
          <cell r="C3429" t="str">
            <v>10/21/2019 (6pm-8pm)</v>
          </cell>
          <cell r="D3429">
            <v>22</v>
          </cell>
          <cell r="E3429">
            <v>1.1654582023620605</v>
          </cell>
          <cell r="F3429">
            <v>1.2047406435012817</v>
          </cell>
          <cell r="G3429">
            <v>1.9178884103894234E-2</v>
          </cell>
          <cell r="H3429">
            <v>69.394828973845406</v>
          </cell>
        </row>
        <row r="3430">
          <cell r="A3430" t="str">
            <v/>
          </cell>
          <cell r="B3430" t="str">
            <v>Low Income: Non-CARE</v>
          </cell>
          <cell r="C3430" t="str">
            <v>10/21/2019 (6pm-7pm)</v>
          </cell>
          <cell r="D3430">
            <v>23</v>
          </cell>
          <cell r="E3430">
            <v>1.0978995561599731</v>
          </cell>
          <cell r="F3430">
            <v>1.1310427188873291</v>
          </cell>
          <cell r="G3430">
            <v>4.8419870436191559E-2</v>
          </cell>
          <cell r="H3430">
            <v>63.283559907834118</v>
          </cell>
        </row>
        <row r="3431">
          <cell r="A3431" t="str">
            <v/>
          </cell>
          <cell r="B3431" t="str">
            <v>Low Income: Non-CARE</v>
          </cell>
          <cell r="C3431" t="str">
            <v>10/21/2019 (6pm-8pm)</v>
          </cell>
          <cell r="D3431">
            <v>23</v>
          </cell>
          <cell r="E3431">
            <v>1.0701017379760742</v>
          </cell>
          <cell r="F3431">
            <v>1.066464900970459</v>
          </cell>
          <cell r="G3431">
            <v>1.9751852378249168E-2</v>
          </cell>
          <cell r="H3431">
            <v>65.851612173035548</v>
          </cell>
        </row>
        <row r="3432">
          <cell r="A3432" t="str">
            <v/>
          </cell>
          <cell r="B3432" t="str">
            <v>Low Income: Non-CARE</v>
          </cell>
          <cell r="C3432" t="str">
            <v>10/21/2019 (6pm-7pm)</v>
          </cell>
          <cell r="D3432">
            <v>24</v>
          </cell>
          <cell r="E3432">
            <v>0.9274858832359314</v>
          </cell>
          <cell r="F3432">
            <v>0.92285639047622681</v>
          </cell>
          <cell r="G3432">
            <v>4.665805771946907E-2</v>
          </cell>
          <cell r="H3432">
            <v>63.993317972350297</v>
          </cell>
        </row>
        <row r="3433">
          <cell r="A3433" t="str">
            <v/>
          </cell>
          <cell r="B3433" t="str">
            <v>Low Income: Non-CARE</v>
          </cell>
          <cell r="C3433" t="str">
            <v>10/21/2019 (6pm-8pm)</v>
          </cell>
          <cell r="D3433">
            <v>24</v>
          </cell>
          <cell r="E3433">
            <v>0.89950674772262573</v>
          </cell>
          <cell r="F3433">
            <v>0.88914573192596436</v>
          </cell>
          <cell r="G3433">
            <v>1.8009096384048462E-2</v>
          </cell>
          <cell r="H3433">
            <v>63.383317404429206</v>
          </cell>
        </row>
        <row r="3434">
          <cell r="A3434" t="str">
            <v/>
          </cell>
          <cell r="B3434" t="str">
            <v>Low Income: Non-CARE</v>
          </cell>
          <cell r="C3434" t="str">
            <v>10/22/2019</v>
          </cell>
          <cell r="D3434">
            <v>1</v>
          </cell>
          <cell r="E3434">
            <v>0.78317612409591675</v>
          </cell>
          <cell r="F3434">
            <v>0.73897933959960938</v>
          </cell>
          <cell r="G3434">
            <v>1.5468188561499119E-2</v>
          </cell>
          <cell r="H3434">
            <v>61.527086792453176</v>
          </cell>
        </row>
        <row r="3435">
          <cell r="A3435" t="str">
            <v/>
          </cell>
          <cell r="B3435" t="str">
            <v>Low Income: Non-CARE</v>
          </cell>
          <cell r="C3435" t="str">
            <v>10/22/2019</v>
          </cell>
          <cell r="D3435">
            <v>2</v>
          </cell>
          <cell r="E3435">
            <v>0.69223594665527344</v>
          </cell>
          <cell r="F3435">
            <v>0.65980017185211182</v>
          </cell>
          <cell r="G3435">
            <v>1.4393514953553677E-2</v>
          </cell>
          <cell r="H3435">
            <v>59.85880503144918</v>
          </cell>
        </row>
        <row r="3436">
          <cell r="A3436" t="str">
            <v/>
          </cell>
          <cell r="B3436" t="str">
            <v>Low Income: Non-CARE</v>
          </cell>
          <cell r="C3436" t="str">
            <v>10/22/2019</v>
          </cell>
          <cell r="D3436">
            <v>3</v>
          </cell>
          <cell r="E3436">
            <v>0.63878500461578369</v>
          </cell>
          <cell r="F3436">
            <v>0.62184798717498779</v>
          </cell>
          <cell r="G3436">
            <v>1.2640693224966526E-2</v>
          </cell>
          <cell r="H3436">
            <v>59.050711949689614</v>
          </cell>
        </row>
        <row r="3437">
          <cell r="A3437" t="str">
            <v/>
          </cell>
          <cell r="B3437" t="str">
            <v>Low Income: Non-CARE</v>
          </cell>
          <cell r="C3437" t="str">
            <v>10/22/2019</v>
          </cell>
          <cell r="D3437">
            <v>4</v>
          </cell>
          <cell r="E3437">
            <v>0.61485177278518677</v>
          </cell>
          <cell r="F3437">
            <v>0.58606517314910889</v>
          </cell>
          <cell r="G3437">
            <v>1.1188722215592861E-2</v>
          </cell>
          <cell r="H3437">
            <v>58.057645283016534</v>
          </cell>
        </row>
        <row r="3438">
          <cell r="A3438" t="str">
            <v/>
          </cell>
          <cell r="B3438" t="str">
            <v>Low Income: Non-CARE</v>
          </cell>
          <cell r="C3438" t="str">
            <v>10/22/2019</v>
          </cell>
          <cell r="D3438">
            <v>5</v>
          </cell>
          <cell r="E3438">
            <v>0.6106259822845459</v>
          </cell>
          <cell r="F3438">
            <v>0.57306098937988281</v>
          </cell>
          <cell r="G3438">
            <v>1.0237677022814751E-2</v>
          </cell>
          <cell r="H3438">
            <v>57.010621383649109</v>
          </cell>
        </row>
        <row r="3439">
          <cell r="A3439" t="str">
            <v/>
          </cell>
          <cell r="B3439" t="str">
            <v>Low Income: Non-CARE</v>
          </cell>
          <cell r="C3439" t="str">
            <v>10/22/2019</v>
          </cell>
          <cell r="D3439">
            <v>6</v>
          </cell>
          <cell r="E3439">
            <v>0.63905715942382813</v>
          </cell>
          <cell r="F3439">
            <v>0.61358708143234253</v>
          </cell>
          <cell r="G3439">
            <v>9.1116419062018394E-3</v>
          </cell>
          <cell r="H3439">
            <v>56.261459119494639</v>
          </cell>
        </row>
        <row r="3440">
          <cell r="A3440" t="str">
            <v/>
          </cell>
          <cell r="B3440" t="str">
            <v>Low Income: Non-CARE</v>
          </cell>
          <cell r="C3440" t="str">
            <v>10/22/2019</v>
          </cell>
          <cell r="D3440">
            <v>7</v>
          </cell>
          <cell r="E3440">
            <v>0.71942853927612305</v>
          </cell>
          <cell r="F3440">
            <v>0.70072036981582642</v>
          </cell>
          <cell r="G3440">
            <v>9.3448245897889137E-3</v>
          </cell>
          <cell r="H3440">
            <v>56.054405031443714</v>
          </cell>
        </row>
        <row r="3441">
          <cell r="A3441" t="str">
            <v/>
          </cell>
          <cell r="B3441" t="str">
            <v>Low Income: Non-CARE</v>
          </cell>
          <cell r="C3441" t="str">
            <v>10/22/2019</v>
          </cell>
          <cell r="D3441">
            <v>8</v>
          </cell>
          <cell r="E3441">
            <v>0.7099071741104126</v>
          </cell>
          <cell r="F3441">
            <v>0.69137197732925415</v>
          </cell>
          <cell r="G3441">
            <v>9.0613318607211113E-3</v>
          </cell>
          <cell r="H3441">
            <v>56.068098113206489</v>
          </cell>
        </row>
        <row r="3442">
          <cell r="A3442" t="str">
            <v/>
          </cell>
          <cell r="B3442" t="str">
            <v>Low Income: Non-CARE</v>
          </cell>
          <cell r="C3442" t="str">
            <v>10/22/2019</v>
          </cell>
          <cell r="D3442">
            <v>9</v>
          </cell>
          <cell r="E3442">
            <v>0.51333147287368774</v>
          </cell>
          <cell r="F3442">
            <v>0.46862900257110596</v>
          </cell>
          <cell r="G3442">
            <v>9.5611885190010071E-3</v>
          </cell>
          <cell r="H3442">
            <v>60.416020125783362</v>
          </cell>
        </row>
        <row r="3443">
          <cell r="A3443" t="str">
            <v/>
          </cell>
          <cell r="B3443" t="str">
            <v>Low Income: Non-CARE</v>
          </cell>
          <cell r="C3443" t="str">
            <v>10/22/2019</v>
          </cell>
          <cell r="D3443">
            <v>10</v>
          </cell>
          <cell r="E3443">
            <v>0.30936586856842041</v>
          </cell>
          <cell r="F3443">
            <v>0.260841965675354</v>
          </cell>
          <cell r="G3443">
            <v>1.074863038957119E-2</v>
          </cell>
          <cell r="H3443">
            <v>68.270254088048063</v>
          </cell>
        </row>
        <row r="3444">
          <cell r="A3444" t="str">
            <v/>
          </cell>
          <cell r="B3444" t="str">
            <v>Low Income: Non-CARE</v>
          </cell>
          <cell r="C3444" t="str">
            <v>10/22/2019</v>
          </cell>
          <cell r="D3444">
            <v>11</v>
          </cell>
          <cell r="E3444">
            <v>0.1418355405330658</v>
          </cell>
          <cell r="F3444">
            <v>7.1573369204998016E-2</v>
          </cell>
          <cell r="G3444">
            <v>1.2302931398153305E-2</v>
          </cell>
          <cell r="H3444">
            <v>75.96746918238911</v>
          </cell>
        </row>
        <row r="3445">
          <cell r="A3445" t="str">
            <v/>
          </cell>
          <cell r="B3445" t="str">
            <v>Low Income: Non-CARE</v>
          </cell>
          <cell r="C3445" t="str">
            <v>10/22/2019</v>
          </cell>
          <cell r="D3445">
            <v>12</v>
          </cell>
          <cell r="E3445">
            <v>5.8434817939996719E-2</v>
          </cell>
          <cell r="F3445">
            <v>-1.987028494477272E-2</v>
          </cell>
          <cell r="G3445">
            <v>1.4402600005269051E-2</v>
          </cell>
          <cell r="H3445">
            <v>82.320339622641484</v>
          </cell>
        </row>
        <row r="3446">
          <cell r="A3446" t="str">
            <v/>
          </cell>
          <cell r="B3446" t="str">
            <v>Low Income: Non-CARE</v>
          </cell>
          <cell r="C3446" t="str">
            <v>10/22/2019</v>
          </cell>
          <cell r="D3446">
            <v>13</v>
          </cell>
          <cell r="E3446">
            <v>6.8023264408111572E-2</v>
          </cell>
          <cell r="F3446">
            <v>-2.2619201336055994E-3</v>
          </cell>
          <cell r="G3446">
            <v>1.581219956278801E-2</v>
          </cell>
          <cell r="H3446">
            <v>85.923713207542704</v>
          </cell>
        </row>
        <row r="3447">
          <cell r="A3447" t="str">
            <v/>
          </cell>
          <cell r="B3447" t="str">
            <v>Low Income: Non-CARE</v>
          </cell>
          <cell r="C3447" t="str">
            <v>10/22/2019</v>
          </cell>
          <cell r="D3447">
            <v>14</v>
          </cell>
          <cell r="E3447">
            <v>0.19219377636909485</v>
          </cell>
          <cell r="F3447">
            <v>0.11066340655088425</v>
          </cell>
          <cell r="G3447">
            <v>1.7513012513518333E-2</v>
          </cell>
          <cell r="H3447">
            <v>87.794747169809312</v>
          </cell>
        </row>
        <row r="3448">
          <cell r="A3448" t="str">
            <v/>
          </cell>
          <cell r="B3448" t="str">
            <v>Low Income: Non-CARE</v>
          </cell>
          <cell r="C3448" t="str">
            <v>10/22/2019</v>
          </cell>
          <cell r="D3448">
            <v>15</v>
          </cell>
          <cell r="E3448">
            <v>0.41058054566383362</v>
          </cell>
          <cell r="F3448">
            <v>0.34899187088012695</v>
          </cell>
          <cell r="G3448">
            <v>1.9225612282752991E-2</v>
          </cell>
          <cell r="H3448">
            <v>88.964357232699939</v>
          </cell>
        </row>
        <row r="3449">
          <cell r="A3449" t="str">
            <v/>
          </cell>
          <cell r="B3449" t="str">
            <v>Low Income: Non-CARE</v>
          </cell>
          <cell r="C3449" t="str">
            <v>10/22/2019</v>
          </cell>
          <cell r="D3449">
            <v>16</v>
          </cell>
          <cell r="E3449">
            <v>0.78151267766952515</v>
          </cell>
          <cell r="F3449">
            <v>0.71589064598083496</v>
          </cell>
          <cell r="G3449">
            <v>2.1075515076518059E-2</v>
          </cell>
          <cell r="H3449">
            <v>89.900377358489905</v>
          </cell>
        </row>
        <row r="3450">
          <cell r="A3450" t="str">
            <v/>
          </cell>
          <cell r="B3450" t="str">
            <v>Low Income: Non-CARE</v>
          </cell>
          <cell r="C3450" t="str">
            <v>10/22/2019</v>
          </cell>
          <cell r="D3450">
            <v>17</v>
          </cell>
          <cell r="E3450">
            <v>1.1231573820114136</v>
          </cell>
          <cell r="F3450">
            <v>1.0955386161804199</v>
          </cell>
          <cell r="G3450">
            <v>2.1815212443470955E-2</v>
          </cell>
          <cell r="H3450">
            <v>89.006279245286322</v>
          </cell>
        </row>
        <row r="3451">
          <cell r="A3451" t="str">
            <v/>
          </cell>
          <cell r="B3451" t="str">
            <v>Low Income: Non-CARE</v>
          </cell>
          <cell r="C3451" t="str">
            <v>10/22/2019</v>
          </cell>
          <cell r="D3451">
            <v>18</v>
          </cell>
          <cell r="E3451">
            <v>1.375206470489502</v>
          </cell>
          <cell r="F3451">
            <v>1.3634123802185059</v>
          </cell>
          <cell r="G3451">
            <v>2.2316249087452888E-2</v>
          </cell>
          <cell r="H3451">
            <v>86.16110691823846</v>
          </cell>
        </row>
        <row r="3452">
          <cell r="A3452" t="str">
            <v/>
          </cell>
          <cell r="B3452" t="str">
            <v>Low Income: Non-CARE</v>
          </cell>
          <cell r="C3452" t="str">
            <v>10/22/2019</v>
          </cell>
          <cell r="D3452">
            <v>19</v>
          </cell>
          <cell r="E3452">
            <v>1.4547218084335327</v>
          </cell>
          <cell r="F3452">
            <v>1.3935357332229614</v>
          </cell>
          <cell r="G3452">
            <v>2.1946858614683151E-2</v>
          </cell>
          <cell r="H3452">
            <v>81.935577358493575</v>
          </cell>
        </row>
        <row r="3453">
          <cell r="A3453" t="str">
            <v/>
          </cell>
          <cell r="B3453" t="str">
            <v>Low Income: Non-CARE</v>
          </cell>
          <cell r="C3453" t="str">
            <v>10/22/2019</v>
          </cell>
          <cell r="D3453">
            <v>20</v>
          </cell>
          <cell r="E3453">
            <v>1.4688940048217773</v>
          </cell>
          <cell r="F3453">
            <v>1.3992973566055298</v>
          </cell>
          <cell r="G3453">
            <v>2.1168170496821404E-2</v>
          </cell>
          <cell r="H3453">
            <v>77.760649056603242</v>
          </cell>
        </row>
        <row r="3454">
          <cell r="A3454" t="str">
            <v/>
          </cell>
          <cell r="B3454" t="str">
            <v>Low Income: Non-CARE</v>
          </cell>
          <cell r="C3454" t="str">
            <v>10/22/2019</v>
          </cell>
          <cell r="D3454">
            <v>21</v>
          </cell>
          <cell r="E3454">
            <v>1.3968547582626343</v>
          </cell>
          <cell r="F3454">
            <v>1.4663867950439453</v>
          </cell>
          <cell r="G3454">
            <v>2.0445635542273521E-2</v>
          </cell>
          <cell r="H3454">
            <v>73.373398742137468</v>
          </cell>
        </row>
        <row r="3455">
          <cell r="A3455" t="str">
            <v/>
          </cell>
          <cell r="B3455" t="str">
            <v>Low Income: Non-CARE</v>
          </cell>
          <cell r="C3455" t="str">
            <v>10/22/2019</v>
          </cell>
          <cell r="D3455">
            <v>22</v>
          </cell>
          <cell r="E3455">
            <v>1.2594180107116699</v>
          </cell>
          <cell r="F3455">
            <v>1.2992976903915405</v>
          </cell>
          <cell r="G3455">
            <v>1.9269747659564018E-2</v>
          </cell>
          <cell r="H3455">
            <v>69.260983647796451</v>
          </cell>
        </row>
        <row r="3456">
          <cell r="A3456" t="str">
            <v/>
          </cell>
          <cell r="B3456" t="str">
            <v>Low Income: Non-CARE</v>
          </cell>
          <cell r="C3456" t="str">
            <v>10/22/2019</v>
          </cell>
          <cell r="D3456">
            <v>23</v>
          </cell>
          <cell r="E3456">
            <v>1.0803755521774292</v>
          </cell>
          <cell r="F3456">
            <v>1.1109843254089355</v>
          </cell>
          <cell r="G3456">
            <v>1.9459385424852371E-2</v>
          </cell>
          <cell r="H3456">
            <v>66.478586163519608</v>
          </cell>
        </row>
        <row r="3457">
          <cell r="A3457" t="str">
            <v/>
          </cell>
          <cell r="B3457" t="str">
            <v>Low Income: Non-CARE</v>
          </cell>
          <cell r="C3457" t="str">
            <v>10/22/2019</v>
          </cell>
          <cell r="D3457">
            <v>24</v>
          </cell>
          <cell r="E3457">
            <v>0.88145583868026733</v>
          </cell>
          <cell r="F3457">
            <v>0.92371588945388794</v>
          </cell>
          <cell r="G3457">
            <v>1.8119929358363152E-2</v>
          </cell>
          <cell r="H3457">
            <v>63.737972327042193</v>
          </cell>
        </row>
        <row r="3458">
          <cell r="A3458" t="str">
            <v/>
          </cell>
          <cell r="B3458" t="str">
            <v>NEM: NEM Customer</v>
          </cell>
          <cell r="C3458" t="str">
            <v>Average Event Day (5pm-9pm)</v>
          </cell>
          <cell r="D3458">
            <v>1</v>
          </cell>
          <cell r="E3458">
            <v>1.8457590341567993</v>
          </cell>
          <cell r="F3458">
            <v>1.9223231077194214</v>
          </cell>
          <cell r="G3458">
            <v>1.9502976909279823E-2</v>
          </cell>
          <cell r="H3458">
            <v>74.96936670592217</v>
          </cell>
        </row>
        <row r="3459">
          <cell r="A3459" t="str">
            <v/>
          </cell>
          <cell r="B3459" t="str">
            <v>NEM: NEM Customer</v>
          </cell>
          <cell r="C3459" t="str">
            <v>Average Event Day (6pm-8pm)</v>
          </cell>
          <cell r="D3459">
            <v>1</v>
          </cell>
          <cell r="E3459">
            <v>1.8279482126235962</v>
          </cell>
          <cell r="F3459">
            <v>1.8189560174942017</v>
          </cell>
          <cell r="G3459">
            <v>1.972929947078228E-2</v>
          </cell>
          <cell r="H3459">
            <v>74.876135064510208</v>
          </cell>
        </row>
        <row r="3460">
          <cell r="A3460" t="str">
            <v/>
          </cell>
          <cell r="B3460" t="str">
            <v>NEM: NEM Customer</v>
          </cell>
          <cell r="C3460" t="str">
            <v>Average Event Day (6pm-8pm)</v>
          </cell>
          <cell r="D3460">
            <v>2</v>
          </cell>
          <cell r="E3460">
            <v>1.5772196054458618</v>
          </cell>
          <cell r="F3460">
            <v>1.5577571392059326</v>
          </cell>
          <cell r="G3460">
            <v>1.8227513879537582E-2</v>
          </cell>
          <cell r="H3460">
            <v>73.941988889461399</v>
          </cell>
        </row>
        <row r="3461">
          <cell r="A3461" t="str">
            <v/>
          </cell>
          <cell r="B3461" t="str">
            <v>NEM: NEM Customer</v>
          </cell>
          <cell r="C3461" t="str">
            <v>Average Event Day (5pm-9pm)</v>
          </cell>
          <cell r="D3461">
            <v>2</v>
          </cell>
          <cell r="E3461">
            <v>1.575231671333313</v>
          </cell>
          <cell r="F3461">
            <v>1.6238954067230225</v>
          </cell>
          <cell r="G3461">
            <v>1.7872124910354614E-2</v>
          </cell>
          <cell r="H3461">
            <v>73.969168960535072</v>
          </cell>
        </row>
        <row r="3462">
          <cell r="A3462" t="str">
            <v/>
          </cell>
          <cell r="B3462" t="str">
            <v>NEM: NEM Customer</v>
          </cell>
          <cell r="C3462" t="str">
            <v>Average Event Day (5pm-9pm)</v>
          </cell>
          <cell r="D3462">
            <v>3</v>
          </cell>
          <cell r="E3462">
            <v>1.3760528564453125</v>
          </cell>
          <cell r="F3462">
            <v>1.4113155603408813</v>
          </cell>
          <cell r="G3462">
            <v>1.5946876257658005E-2</v>
          </cell>
          <cell r="H3462">
            <v>72.97881720004905</v>
          </cell>
        </row>
        <row r="3463">
          <cell r="A3463" t="str">
            <v/>
          </cell>
          <cell r="B3463" t="str">
            <v>NEM: NEM Customer</v>
          </cell>
          <cell r="C3463" t="str">
            <v>Average Event Day (6pm-8pm)</v>
          </cell>
          <cell r="D3463">
            <v>3</v>
          </cell>
          <cell r="E3463">
            <v>1.3907227516174316</v>
          </cell>
          <cell r="F3463">
            <v>1.3645002841949463</v>
          </cell>
          <cell r="G3463">
            <v>1.640896312892437E-2</v>
          </cell>
          <cell r="H3463">
            <v>73.087752825848156</v>
          </cell>
        </row>
        <row r="3464">
          <cell r="A3464" t="str">
            <v/>
          </cell>
          <cell r="B3464" t="str">
            <v>NEM: NEM Customer</v>
          </cell>
          <cell r="C3464" t="str">
            <v>Average Event Day (6pm-8pm)</v>
          </cell>
          <cell r="D3464">
            <v>4</v>
          </cell>
          <cell r="E3464">
            <v>1.2369735240936279</v>
          </cell>
          <cell r="F3464">
            <v>1.2281469106674194</v>
          </cell>
          <cell r="G3464">
            <v>1.4326704666018486E-2</v>
          </cell>
          <cell r="H3464">
            <v>72.263246537476761</v>
          </cell>
        </row>
        <row r="3465">
          <cell r="A3465" t="str">
            <v/>
          </cell>
          <cell r="B3465" t="str">
            <v>NEM: NEM Customer</v>
          </cell>
          <cell r="C3465" t="str">
            <v>Average Event Day (5pm-9pm)</v>
          </cell>
          <cell r="D3465">
            <v>4</v>
          </cell>
          <cell r="E3465">
            <v>1.2421875</v>
          </cell>
          <cell r="F3465">
            <v>1.263710618019104</v>
          </cell>
          <cell r="G3465">
            <v>1.4029055833816528E-2</v>
          </cell>
          <cell r="H3465">
            <v>72.064714588124545</v>
          </cell>
        </row>
        <row r="3466">
          <cell r="A3466" t="str">
            <v/>
          </cell>
          <cell r="B3466" t="str">
            <v>NEM: NEM Customer</v>
          </cell>
          <cell r="C3466" t="str">
            <v>Average Event Day (6pm-8pm)</v>
          </cell>
          <cell r="D3466">
            <v>5</v>
          </cell>
          <cell r="E3466">
            <v>1.1328377723693848</v>
          </cell>
          <cell r="F3466">
            <v>1.1211646795272827</v>
          </cell>
          <cell r="G3466">
            <v>1.2617504224181175E-2</v>
          </cell>
          <cell r="H3466">
            <v>71.652587239896107</v>
          </cell>
        </row>
        <row r="3467">
          <cell r="A3467" t="str">
            <v/>
          </cell>
          <cell r="B3467" t="str">
            <v>NEM: NEM Customer</v>
          </cell>
          <cell r="C3467" t="str">
            <v>Average Event Day (5pm-9pm)</v>
          </cell>
          <cell r="D3467">
            <v>5</v>
          </cell>
          <cell r="E3467">
            <v>1.1402735710144043</v>
          </cell>
          <cell r="F3467">
            <v>1.154078483581543</v>
          </cell>
          <cell r="G3467">
            <v>1.2371640652418137E-2</v>
          </cell>
          <cell r="H3467">
            <v>71.328869548407411</v>
          </cell>
        </row>
        <row r="3468">
          <cell r="A3468" t="str">
            <v/>
          </cell>
          <cell r="B3468" t="str">
            <v>NEM: NEM Customer</v>
          </cell>
          <cell r="C3468" t="str">
            <v>Average Event Day (6pm-8pm)</v>
          </cell>
          <cell r="D3468">
            <v>6</v>
          </cell>
          <cell r="E3468">
            <v>1.0952718257904053</v>
          </cell>
          <cell r="F3468">
            <v>1.0805498361587524</v>
          </cell>
          <cell r="G3468">
            <v>1.1071201413869858E-2</v>
          </cell>
          <cell r="H3468">
            <v>71.137752423118002</v>
          </cell>
        </row>
        <row r="3469">
          <cell r="A3469" t="str">
            <v/>
          </cell>
          <cell r="B3469" t="str">
            <v>NEM: NEM Customer</v>
          </cell>
          <cell r="C3469" t="str">
            <v>Average Event Day (5pm-9pm)</v>
          </cell>
          <cell r="D3469">
            <v>6</v>
          </cell>
          <cell r="E3469">
            <v>1.1037276983261108</v>
          </cell>
          <cell r="F3469">
            <v>1.1076263189315796</v>
          </cell>
          <cell r="G3469">
            <v>1.0727935470640659E-2</v>
          </cell>
          <cell r="H3469">
            <v>70.722307512165301</v>
          </cell>
        </row>
        <row r="3470">
          <cell r="A3470" t="str">
            <v/>
          </cell>
          <cell r="B3470" t="str">
            <v>NEM: NEM Customer</v>
          </cell>
          <cell r="C3470" t="str">
            <v>Average Event Day (6pm-8pm)</v>
          </cell>
          <cell r="D3470">
            <v>7</v>
          </cell>
          <cell r="E3470">
            <v>1.0983632802963257</v>
          </cell>
          <cell r="F3470">
            <v>1.0776585340499878</v>
          </cell>
          <cell r="G3470">
            <v>1.0639432817697525E-2</v>
          </cell>
          <cell r="H3470">
            <v>71.06334631886908</v>
          </cell>
        </row>
        <row r="3471">
          <cell r="A3471" t="str">
            <v/>
          </cell>
          <cell r="B3471" t="str">
            <v>NEM: NEM Customer</v>
          </cell>
          <cell r="C3471" t="str">
            <v>Average Event Day (5pm-9pm)</v>
          </cell>
          <cell r="D3471">
            <v>7</v>
          </cell>
          <cell r="E3471">
            <v>1.1037958860397339</v>
          </cell>
          <cell r="F3471">
            <v>1.1070555448532104</v>
          </cell>
          <cell r="G3471">
            <v>1.0569382458925247E-2</v>
          </cell>
          <cell r="H3471">
            <v>70.595370269336826</v>
          </cell>
        </row>
        <row r="3472">
          <cell r="A3472" t="str">
            <v/>
          </cell>
          <cell r="B3472" t="str">
            <v>NEM: NEM Customer</v>
          </cell>
          <cell r="C3472" t="str">
            <v>Average Event Day (5pm-9pm)</v>
          </cell>
          <cell r="D3472">
            <v>8</v>
          </cell>
          <cell r="E3472">
            <v>0.78627920150756836</v>
          </cell>
          <cell r="F3472">
            <v>0.78614991903305054</v>
          </cell>
          <cell r="G3472">
            <v>1.178824994713068E-2</v>
          </cell>
          <cell r="H3472">
            <v>72.959886713863241</v>
          </cell>
        </row>
        <row r="3473">
          <cell r="A3473" t="str">
            <v/>
          </cell>
          <cell r="B3473" t="str">
            <v>NEM: NEM Customer</v>
          </cell>
          <cell r="C3473" t="str">
            <v>Average Event Day (6pm-8pm)</v>
          </cell>
          <cell r="D3473">
            <v>8</v>
          </cell>
          <cell r="E3473">
            <v>0.75732582807540894</v>
          </cell>
          <cell r="F3473">
            <v>0.75287908315658569</v>
          </cell>
          <cell r="G3473">
            <v>1.1733781546354294E-2</v>
          </cell>
          <cell r="H3473">
            <v>73.603730473404639</v>
          </cell>
        </row>
        <row r="3474">
          <cell r="A3474" t="str">
            <v/>
          </cell>
          <cell r="B3474" t="str">
            <v>NEM: NEM Customer</v>
          </cell>
          <cell r="C3474" t="str">
            <v>Average Event Day (6pm-8pm)</v>
          </cell>
          <cell r="D3474">
            <v>9</v>
          </cell>
          <cell r="E3474">
            <v>0.12300273776054382</v>
          </cell>
          <cell r="F3474">
            <v>0.11611077934503555</v>
          </cell>
          <cell r="G3474">
            <v>1.3608692213892937E-2</v>
          </cell>
          <cell r="H3474">
            <v>78.008285994290077</v>
          </cell>
        </row>
        <row r="3475">
          <cell r="A3475" t="str">
            <v/>
          </cell>
          <cell r="B3475" t="str">
            <v>NEM: NEM Customer</v>
          </cell>
          <cell r="C3475" t="str">
            <v>Average Event Day (5pm-9pm)</v>
          </cell>
          <cell r="D3475">
            <v>9</v>
          </cell>
          <cell r="E3475">
            <v>0.17263716459274292</v>
          </cell>
          <cell r="F3475">
            <v>0.12586881220340729</v>
          </cell>
          <cell r="G3475">
            <v>1.3637823984026909E-2</v>
          </cell>
          <cell r="H3475">
            <v>77.068942737538933</v>
          </cell>
        </row>
        <row r="3476">
          <cell r="A3476" t="str">
            <v/>
          </cell>
          <cell r="B3476" t="str">
            <v>NEM: NEM Customer</v>
          </cell>
          <cell r="C3476" t="str">
            <v>Average Event Day (6pm-8pm)</v>
          </cell>
          <cell r="D3476">
            <v>10</v>
          </cell>
          <cell r="E3476">
            <v>-0.52213966846466064</v>
          </cell>
          <cell r="F3476">
            <v>-0.51971352100372314</v>
          </cell>
          <cell r="G3476">
            <v>1.6236079856753349E-2</v>
          </cell>
          <cell r="H3476">
            <v>82.569355393582512</v>
          </cell>
        </row>
        <row r="3477">
          <cell r="A3477" t="str">
            <v/>
          </cell>
          <cell r="B3477" t="str">
            <v>NEM: NEM Customer</v>
          </cell>
          <cell r="C3477" t="str">
            <v>Average Event Day (5pm-9pm)</v>
          </cell>
          <cell r="D3477">
            <v>10</v>
          </cell>
          <cell r="E3477">
            <v>-0.50010913610458374</v>
          </cell>
          <cell r="F3477">
            <v>-0.5469353199005127</v>
          </cell>
          <cell r="G3477">
            <v>1.6097478568553925E-2</v>
          </cell>
          <cell r="H3477">
            <v>82.276597495193315</v>
          </cell>
        </row>
        <row r="3478">
          <cell r="A3478" t="str">
            <v/>
          </cell>
          <cell r="B3478" t="str">
            <v>NEM: NEM Customer</v>
          </cell>
          <cell r="C3478" t="str">
            <v>Average Event Day (6pm-8pm)</v>
          </cell>
          <cell r="D3478">
            <v>11</v>
          </cell>
          <cell r="E3478">
            <v>-1.0046988725662231</v>
          </cell>
          <cell r="F3478">
            <v>-1.0119960308074951</v>
          </cell>
          <cell r="G3478">
            <v>1.8735144287347794E-2</v>
          </cell>
          <cell r="H3478">
            <v>86.550162945911495</v>
          </cell>
        </row>
        <row r="3479">
          <cell r="A3479" t="str">
            <v/>
          </cell>
          <cell r="B3479" t="str">
            <v>NEM: NEM Customer</v>
          </cell>
          <cell r="C3479" t="str">
            <v>Average Event Day (5pm-9pm)</v>
          </cell>
          <cell r="D3479">
            <v>11</v>
          </cell>
          <cell r="E3479">
            <v>-0.92161917686462402</v>
          </cell>
          <cell r="F3479">
            <v>-0.97946047782897949</v>
          </cell>
          <cell r="G3479">
            <v>1.8727414309978485E-2</v>
          </cell>
          <cell r="H3479">
            <v>86.912533440800757</v>
          </cell>
        </row>
        <row r="3480">
          <cell r="A3480" t="str">
            <v/>
          </cell>
          <cell r="B3480" t="str">
            <v>NEM: NEM Customer</v>
          </cell>
          <cell r="C3480" t="str">
            <v>Average Event Day (5pm-9pm)</v>
          </cell>
          <cell r="D3480">
            <v>12</v>
          </cell>
          <cell r="E3480">
            <v>-1.1004906892776489</v>
          </cell>
          <cell r="F3480">
            <v>-1.1566855907440186</v>
          </cell>
          <cell r="G3480">
            <v>2.0949030295014381E-2</v>
          </cell>
          <cell r="H3480">
            <v>90.520104003760679</v>
          </cell>
        </row>
        <row r="3481">
          <cell r="A3481" t="str">
            <v/>
          </cell>
          <cell r="B3481" t="str">
            <v>NEM: NEM Customer</v>
          </cell>
          <cell r="C3481" t="str">
            <v>Average Event Day (6pm-8pm)</v>
          </cell>
          <cell r="D3481">
            <v>12</v>
          </cell>
          <cell r="E3481">
            <v>-1.1727403402328491</v>
          </cell>
          <cell r="F3481">
            <v>-1.1979566812515259</v>
          </cell>
          <cell r="G3481">
            <v>2.0928336307406425E-2</v>
          </cell>
          <cell r="H3481">
            <v>89.535988790684442</v>
          </cell>
        </row>
        <row r="3482">
          <cell r="A3482" t="str">
            <v/>
          </cell>
          <cell r="B3482" t="str">
            <v>NEM: NEM Customer</v>
          </cell>
          <cell r="C3482" t="str">
            <v>Average Event Day (6pm-8pm)</v>
          </cell>
          <cell r="D3482">
            <v>13</v>
          </cell>
          <cell r="E3482">
            <v>-0.98488903045654297</v>
          </cell>
          <cell r="F3482">
            <v>-1.0575454235076904</v>
          </cell>
          <cell r="G3482">
            <v>2.253216877579689E-2</v>
          </cell>
          <cell r="H3482">
            <v>91.593612021735964</v>
          </cell>
        </row>
        <row r="3483">
          <cell r="A3483" t="str">
            <v/>
          </cell>
          <cell r="B3483" t="str">
            <v>NEM: NEM Customer</v>
          </cell>
          <cell r="C3483" t="str">
            <v>Average Event Day (5pm-9pm)</v>
          </cell>
          <cell r="D3483">
            <v>13</v>
          </cell>
          <cell r="E3483">
            <v>-1.009194016456604</v>
          </cell>
          <cell r="F3483">
            <v>-1.0708141326904297</v>
          </cell>
          <cell r="G3483">
            <v>2.244669571518898E-2</v>
          </cell>
          <cell r="H3483">
            <v>92.864014582687986</v>
          </cell>
        </row>
        <row r="3484">
          <cell r="A3484" t="str">
            <v/>
          </cell>
          <cell r="B3484" t="str">
            <v>NEM: NEM Customer</v>
          </cell>
          <cell r="C3484" t="str">
            <v>Average Event Day (5pm-9pm)</v>
          </cell>
          <cell r="D3484">
            <v>14</v>
          </cell>
          <cell r="E3484">
            <v>-0.66037565469741821</v>
          </cell>
          <cell r="F3484">
            <v>-0.72450083494186401</v>
          </cell>
          <cell r="G3484">
            <v>2.3846101015806198E-2</v>
          </cell>
          <cell r="H3484">
            <v>94.611420432134381</v>
          </cell>
        </row>
        <row r="3485">
          <cell r="A3485" t="str">
            <v/>
          </cell>
          <cell r="B3485" t="str">
            <v>NEM: NEM Customer</v>
          </cell>
          <cell r="C3485" t="str">
            <v>Average Event Day (6pm-8pm)</v>
          </cell>
          <cell r="D3485">
            <v>14</v>
          </cell>
          <cell r="E3485">
            <v>-0.6338234543800354</v>
          </cell>
          <cell r="F3485">
            <v>-0.71008765697479248</v>
          </cell>
          <cell r="G3485">
            <v>2.3964513093233109E-2</v>
          </cell>
          <cell r="H3485">
            <v>93.018486257519285</v>
          </cell>
        </row>
        <row r="3486">
          <cell r="A3486" t="str">
            <v/>
          </cell>
          <cell r="B3486" t="str">
            <v>NEM: NEM Customer</v>
          </cell>
          <cell r="C3486" t="str">
            <v>Average Event Day (6pm-8pm)</v>
          </cell>
          <cell r="D3486">
            <v>15</v>
          </cell>
          <cell r="E3486">
            <v>-1.9346220418810844E-2</v>
          </cell>
          <cell r="F3486">
            <v>-9.8364509642124176E-2</v>
          </cell>
          <cell r="G3486">
            <v>2.4744946509599686E-2</v>
          </cell>
          <cell r="H3486">
            <v>93.665865123668453</v>
          </cell>
        </row>
        <row r="3487">
          <cell r="A3487" t="str">
            <v/>
          </cell>
          <cell r="B3487" t="str">
            <v>NEM: NEM Customer</v>
          </cell>
          <cell r="C3487" t="str">
            <v>Average Event Day (5pm-9pm)</v>
          </cell>
          <cell r="D3487">
            <v>15</v>
          </cell>
          <cell r="E3487">
            <v>-5.5713523179292679E-2</v>
          </cell>
          <cell r="F3487">
            <v>-0.10290105640888214</v>
          </cell>
          <cell r="G3487">
            <v>2.4477671831846237E-2</v>
          </cell>
          <cell r="H3487">
            <v>95.531195308460724</v>
          </cell>
        </row>
        <row r="3488">
          <cell r="A3488" t="str">
            <v/>
          </cell>
          <cell r="B3488" t="str">
            <v>NEM: NEM Customer</v>
          </cell>
          <cell r="C3488" t="str">
            <v>Average Event Day (5pm-9pm)</v>
          </cell>
          <cell r="D3488">
            <v>16</v>
          </cell>
          <cell r="E3488">
            <v>0.82968562841415405</v>
          </cell>
          <cell r="F3488">
            <v>0.80227267742156982</v>
          </cell>
          <cell r="G3488">
            <v>2.4951213970780373E-2</v>
          </cell>
          <cell r="H3488">
            <v>95.178087684755184</v>
          </cell>
        </row>
        <row r="3489">
          <cell r="A3489" t="str">
            <v/>
          </cell>
          <cell r="B3489" t="str">
            <v>NEM: NEM Customer</v>
          </cell>
          <cell r="C3489" t="str">
            <v>Average Event Day (6pm-8pm)</v>
          </cell>
          <cell r="D3489">
            <v>16</v>
          </cell>
          <cell r="E3489">
            <v>0.80676132440567017</v>
          </cell>
          <cell r="F3489">
            <v>0.75975674390792847</v>
          </cell>
          <cell r="G3489">
            <v>2.4925725534558296E-2</v>
          </cell>
          <cell r="H3489">
            <v>93.396693427482603</v>
          </cell>
        </row>
        <row r="3490">
          <cell r="A3490" t="str">
            <v/>
          </cell>
          <cell r="B3490" t="str">
            <v>NEM: NEM Customer</v>
          </cell>
          <cell r="C3490" t="str">
            <v>Average Event Day (5pm-9pm)</v>
          </cell>
          <cell r="D3490">
            <v>17</v>
          </cell>
          <cell r="E3490">
            <v>1.7859064340591431</v>
          </cell>
          <cell r="F3490">
            <v>1.7386784553527832</v>
          </cell>
          <cell r="G3490">
            <v>2.4714874103665352E-2</v>
          </cell>
          <cell r="H3490">
            <v>93.368679452825475</v>
          </cell>
        </row>
        <row r="3491">
          <cell r="A3491" t="str">
            <v/>
          </cell>
          <cell r="B3491" t="str">
            <v>NEM: NEM Customer</v>
          </cell>
          <cell r="C3491" t="str">
            <v>Average Event Day (6pm-8pm)</v>
          </cell>
          <cell r="D3491">
            <v>17</v>
          </cell>
          <cell r="E3491">
            <v>1.7044274806976318</v>
          </cell>
          <cell r="F3491">
            <v>1.6746217012405396</v>
          </cell>
          <cell r="G3491">
            <v>2.4623269215226173E-2</v>
          </cell>
          <cell r="H3491">
            <v>92.009681010929086</v>
          </cell>
        </row>
        <row r="3492">
          <cell r="A3492" t="str">
            <v/>
          </cell>
          <cell r="B3492" t="str">
            <v>NEM: NEM Customer</v>
          </cell>
          <cell r="C3492" t="str">
            <v>Average Event Day (6pm-8pm)</v>
          </cell>
          <cell r="D3492">
            <v>18</v>
          </cell>
          <cell r="E3492">
            <v>2.5652172565460205</v>
          </cell>
          <cell r="F3492">
            <v>2.5497720241546631</v>
          </cell>
          <cell r="G3492">
            <v>2.4317581206560135E-2</v>
          </cell>
          <cell r="H3492">
            <v>90.317326006462707</v>
          </cell>
        </row>
        <row r="3493">
          <cell r="A3493" t="str">
            <v/>
          </cell>
          <cell r="B3493" t="str">
            <v>NEM: NEM Customer</v>
          </cell>
          <cell r="C3493" t="str">
            <v>Average Event Day (5pm-9pm)</v>
          </cell>
          <cell r="D3493">
            <v>18</v>
          </cell>
          <cell r="E3493">
            <v>2.6289746761322021</v>
          </cell>
          <cell r="F3493">
            <v>1.2581954002380371</v>
          </cell>
          <cell r="G3493">
            <v>2.518828772008419E-2</v>
          </cell>
          <cell r="H3493">
            <v>91.49412087201641</v>
          </cell>
        </row>
        <row r="3494">
          <cell r="A3494" t="str">
            <v/>
          </cell>
          <cell r="B3494" t="str">
            <v>NEM: NEM Customer</v>
          </cell>
          <cell r="C3494" t="str">
            <v>Average Event Day (6pm-8pm)</v>
          </cell>
          <cell r="D3494">
            <v>19</v>
          </cell>
          <cell r="E3494">
            <v>3.1464953422546387</v>
          </cell>
          <cell r="F3494">
            <v>1.8815135955810547</v>
          </cell>
          <cell r="G3494">
            <v>2.4892350658774376E-2</v>
          </cell>
          <cell r="H3494">
            <v>87.268939487235897</v>
          </cell>
        </row>
        <row r="3495">
          <cell r="A3495" t="str">
            <v/>
          </cell>
          <cell r="B3495" t="str">
            <v>NEM: NEM Customer</v>
          </cell>
          <cell r="C3495" t="str">
            <v>Average Event Day (5pm-9pm)</v>
          </cell>
          <cell r="D3495">
            <v>19</v>
          </cell>
          <cell r="E3495">
            <v>3.2427132129669189</v>
          </cell>
          <cell r="F3495">
            <v>2.5616888999938965</v>
          </cell>
          <cell r="G3495">
            <v>2.5017192587256432E-2</v>
          </cell>
          <cell r="H3495">
            <v>88.491672762037368</v>
          </cell>
        </row>
        <row r="3496">
          <cell r="A3496" t="str">
            <v/>
          </cell>
          <cell r="B3496" t="str">
            <v>NEM: NEM Customer</v>
          </cell>
          <cell r="C3496" t="str">
            <v>Average Event Day (6pm-8pm)</v>
          </cell>
          <cell r="D3496">
            <v>20</v>
          </cell>
          <cell r="E3496">
            <v>3.2011020183563232</v>
          </cell>
          <cell r="F3496">
            <v>2.4918386936187744</v>
          </cell>
          <cell r="G3496">
            <v>2.3857016116380692E-2</v>
          </cell>
          <cell r="H3496">
            <v>82.798399514084977</v>
          </cell>
        </row>
        <row r="3497">
          <cell r="A3497" t="str">
            <v/>
          </cell>
          <cell r="B3497" t="str">
            <v>NEM: NEM Customer</v>
          </cell>
          <cell r="C3497" t="str">
            <v>Average Event Day (5pm-9pm)</v>
          </cell>
          <cell r="D3497">
            <v>20</v>
          </cell>
          <cell r="E3497">
            <v>3.3514726161956787</v>
          </cell>
          <cell r="F3497">
            <v>2.8978288173675537</v>
          </cell>
          <cell r="G3497">
            <v>2.3678259924054146E-2</v>
          </cell>
          <cell r="H3497">
            <v>84.931431578289803</v>
          </cell>
        </row>
        <row r="3498">
          <cell r="A3498" t="str">
            <v/>
          </cell>
          <cell r="B3498" t="str">
            <v>NEM: NEM Customer</v>
          </cell>
          <cell r="C3498" t="str">
            <v>Average Event Day (5pm-9pm)</v>
          </cell>
          <cell r="D3498">
            <v>21</v>
          </cell>
          <cell r="E3498">
            <v>3.1935038566589355</v>
          </cell>
          <cell r="F3498">
            <v>2.9274899959564209</v>
          </cell>
          <cell r="G3498">
            <v>2.3308619856834412E-2</v>
          </cell>
          <cell r="H3498">
            <v>81.779236818434853</v>
          </cell>
        </row>
        <row r="3499">
          <cell r="A3499" t="str">
            <v/>
          </cell>
          <cell r="B3499" t="str">
            <v>NEM: NEM Customer</v>
          </cell>
          <cell r="C3499" t="str">
            <v>Average Event Day (6pm-8pm)</v>
          </cell>
          <cell r="D3499">
            <v>21</v>
          </cell>
          <cell r="E3499">
            <v>3.0725498199462891</v>
          </cell>
          <cell r="F3499">
            <v>3.7517900466918945</v>
          </cell>
          <cell r="G3499">
            <v>2.3405957967042923E-2</v>
          </cell>
          <cell r="H3499">
            <v>79.860745615148716</v>
          </cell>
        </row>
        <row r="3500">
          <cell r="A3500" t="str">
            <v/>
          </cell>
          <cell r="B3500" t="str">
            <v>NEM: NEM Customer</v>
          </cell>
          <cell r="C3500" t="str">
            <v>Average Event Day (6pm-8pm)</v>
          </cell>
          <cell r="D3500">
            <v>22</v>
          </cell>
          <cell r="E3500">
            <v>2.8285961151123047</v>
          </cell>
          <cell r="F3500">
            <v>3.0520346164703369</v>
          </cell>
          <cell r="G3500">
            <v>2.203100174665451E-2</v>
          </cell>
          <cell r="H3500">
            <v>78.330707337596706</v>
          </cell>
        </row>
        <row r="3501">
          <cell r="A3501" t="str">
            <v/>
          </cell>
          <cell r="B3501" t="str">
            <v>NEM: NEM Customer</v>
          </cell>
          <cell r="C3501" t="str">
            <v>Average Event Day (5pm-9pm)</v>
          </cell>
          <cell r="D3501">
            <v>22</v>
          </cell>
          <cell r="E3501">
            <v>2.912489652633667</v>
          </cell>
          <cell r="F3501">
            <v>3.5679070949554443</v>
          </cell>
          <cell r="G3501">
            <v>2.2683968767523766E-2</v>
          </cell>
          <cell r="H3501">
            <v>79.280256343143833</v>
          </cell>
        </row>
        <row r="3502">
          <cell r="A3502" t="str">
            <v/>
          </cell>
          <cell r="B3502" t="str">
            <v>NEM: NEM Customer</v>
          </cell>
          <cell r="C3502" t="str">
            <v>Average Event Day (6pm-8pm)</v>
          </cell>
          <cell r="D3502">
            <v>23</v>
          </cell>
          <cell r="E3502">
            <v>2.524592399597168</v>
          </cell>
          <cell r="F3502">
            <v>2.6710798740386963</v>
          </cell>
          <cell r="G3502">
            <v>2.2335445508360863E-2</v>
          </cell>
          <cell r="H3502">
            <v>77.108945795709346</v>
          </cell>
        </row>
        <row r="3503">
          <cell r="A3503" t="str">
            <v/>
          </cell>
          <cell r="B3503" t="str">
            <v>NEM: NEM Customer</v>
          </cell>
          <cell r="C3503" t="str">
            <v>Average Event Day (5pm-9pm)</v>
          </cell>
          <cell r="D3503">
            <v>23</v>
          </cell>
          <cell r="E3503">
            <v>2.5519061088562012</v>
          </cell>
          <cell r="F3503">
            <v>2.8631823062896729</v>
          </cell>
          <cell r="G3503">
            <v>2.2379375994205475E-2</v>
          </cell>
          <cell r="H3503">
            <v>77.655520258608163</v>
          </cell>
        </row>
        <row r="3504">
          <cell r="A3504" t="str">
            <v/>
          </cell>
          <cell r="B3504" t="str">
            <v>NEM: NEM Customer</v>
          </cell>
          <cell r="C3504" t="str">
            <v>Average Event Day (5pm-9pm)</v>
          </cell>
          <cell r="D3504">
            <v>24</v>
          </cell>
          <cell r="E3504">
            <v>2.1358730792999268</v>
          </cell>
          <cell r="F3504">
            <v>2.3349807262420654</v>
          </cell>
          <cell r="G3504">
            <v>2.1533200517296791E-2</v>
          </cell>
          <cell r="H3504">
            <v>76.021160541844026</v>
          </cell>
        </row>
        <row r="3505">
          <cell r="A3505" t="str">
            <v/>
          </cell>
          <cell r="B3505" t="str">
            <v>NEM: NEM Customer</v>
          </cell>
          <cell r="C3505" t="str">
            <v>Average Event Day (6pm-8pm)</v>
          </cell>
          <cell r="D3505">
            <v>24</v>
          </cell>
          <cell r="E3505">
            <v>2.11104416847229</v>
          </cell>
          <cell r="F3505">
            <v>2.2419540882110596</v>
          </cell>
          <cell r="G3505">
            <v>2.1607629954814911E-2</v>
          </cell>
          <cell r="H3505">
            <v>76.084710839323705</v>
          </cell>
        </row>
        <row r="3506">
          <cell r="A3506" t="str">
            <v/>
          </cell>
          <cell r="B3506" t="str">
            <v>NEM: NEM Customer</v>
          </cell>
          <cell r="C3506" t="str">
            <v>7/24/2019</v>
          </cell>
          <cell r="D3506">
            <v>1</v>
          </cell>
          <cell r="E3506">
            <v>2.1174652576446533</v>
          </cell>
          <cell r="F3506">
            <v>2.0204892158508301</v>
          </cell>
          <cell r="G3506">
            <v>2.0353801548480988E-2</v>
          </cell>
          <cell r="H3506">
            <v>77.441458926869203</v>
          </cell>
        </row>
        <row r="3507">
          <cell r="A3507" t="str">
            <v/>
          </cell>
          <cell r="B3507" t="str">
            <v>NEM: NEM Customer</v>
          </cell>
          <cell r="C3507" t="str">
            <v>7/24/2019</v>
          </cell>
          <cell r="D3507">
            <v>2</v>
          </cell>
          <cell r="E3507">
            <v>1.8307125568389893</v>
          </cell>
          <cell r="F3507">
            <v>1.7333887815475464</v>
          </cell>
          <cell r="G3507">
            <v>1.9118776544928551E-2</v>
          </cell>
          <cell r="H3507">
            <v>76.639610636276288</v>
          </cell>
        </row>
        <row r="3508">
          <cell r="A3508" t="str">
            <v/>
          </cell>
          <cell r="B3508" t="str">
            <v>NEM: NEM Customer</v>
          </cell>
          <cell r="C3508" t="str">
            <v>7/24/2019</v>
          </cell>
          <cell r="D3508">
            <v>3</v>
          </cell>
          <cell r="E3508">
            <v>1.608452320098877</v>
          </cell>
          <cell r="F3508">
            <v>1.4950871467590332</v>
          </cell>
          <cell r="G3508">
            <v>1.7258647829294205E-2</v>
          </cell>
          <cell r="H3508">
            <v>76.006193019945187</v>
          </cell>
        </row>
        <row r="3509">
          <cell r="A3509" t="str">
            <v/>
          </cell>
          <cell r="B3509" t="str">
            <v>NEM: NEM Customer</v>
          </cell>
          <cell r="C3509" t="str">
            <v>7/24/2019</v>
          </cell>
          <cell r="D3509">
            <v>4</v>
          </cell>
          <cell r="E3509">
            <v>1.3589326143264771</v>
          </cell>
          <cell r="F3509">
            <v>1.3466600179672241</v>
          </cell>
          <cell r="G3509">
            <v>1.5023107640445232E-2</v>
          </cell>
          <cell r="H3509">
            <v>75.008660968658219</v>
          </cell>
        </row>
        <row r="3510">
          <cell r="A3510" t="str">
            <v/>
          </cell>
          <cell r="B3510" t="str">
            <v>NEM: NEM Customer</v>
          </cell>
          <cell r="C3510" t="str">
            <v>7/24/2019</v>
          </cell>
          <cell r="D3510">
            <v>5</v>
          </cell>
          <cell r="E3510">
            <v>1.230355978012085</v>
          </cell>
          <cell r="F3510">
            <v>1.2115204334259033</v>
          </cell>
          <cell r="G3510">
            <v>1.3397952541708946E-2</v>
          </cell>
          <cell r="H3510">
            <v>74.534776828114545</v>
          </cell>
        </row>
        <row r="3511">
          <cell r="A3511" t="str">
            <v/>
          </cell>
          <cell r="B3511" t="str">
            <v>NEM: NEM Customer</v>
          </cell>
          <cell r="C3511" t="str">
            <v>7/24/2019</v>
          </cell>
          <cell r="D3511">
            <v>6</v>
          </cell>
          <cell r="E3511">
            <v>1.1792367696762085</v>
          </cell>
          <cell r="F3511">
            <v>1.1439099311828613</v>
          </cell>
          <cell r="G3511">
            <v>1.1854454874992371E-2</v>
          </cell>
          <cell r="H3511">
            <v>74.184741215567584</v>
          </cell>
        </row>
        <row r="3512">
          <cell r="A3512" t="str">
            <v/>
          </cell>
          <cell r="B3512" t="str">
            <v>NEM: NEM Customer</v>
          </cell>
          <cell r="C3512" t="str">
            <v>7/24/2019</v>
          </cell>
          <cell r="D3512">
            <v>7</v>
          </cell>
          <cell r="E3512">
            <v>1.0823510885238647</v>
          </cell>
          <cell r="F3512">
            <v>1.0320813655853271</v>
          </cell>
          <cell r="G3512">
            <v>1.1552403680980206E-2</v>
          </cell>
          <cell r="H3512">
            <v>74.592274453937932</v>
          </cell>
        </row>
        <row r="3513">
          <cell r="A3513" t="str">
            <v/>
          </cell>
          <cell r="B3513" t="str">
            <v>NEM: NEM Customer</v>
          </cell>
          <cell r="C3513" t="str">
            <v>7/24/2019</v>
          </cell>
          <cell r="D3513">
            <v>8</v>
          </cell>
          <cell r="E3513">
            <v>0.70367711782455444</v>
          </cell>
          <cell r="F3513">
            <v>0.68220138549804688</v>
          </cell>
          <cell r="G3513">
            <v>1.2590567581355572E-2</v>
          </cell>
          <cell r="H3513">
            <v>78.12358024691008</v>
          </cell>
        </row>
        <row r="3514">
          <cell r="A3514" t="str">
            <v/>
          </cell>
          <cell r="B3514" t="str">
            <v>NEM: NEM Customer</v>
          </cell>
          <cell r="C3514" t="str">
            <v>7/24/2019</v>
          </cell>
          <cell r="D3514">
            <v>9</v>
          </cell>
          <cell r="E3514">
            <v>0.13302284479141235</v>
          </cell>
          <cell r="F3514">
            <v>0.10660514235496521</v>
          </cell>
          <cell r="G3514">
            <v>1.468352135270834E-2</v>
          </cell>
          <cell r="H3514">
            <v>83.395038936364386</v>
          </cell>
        </row>
        <row r="3515">
          <cell r="A3515" t="str">
            <v/>
          </cell>
          <cell r="B3515" t="str">
            <v>NEM: NEM Customer</v>
          </cell>
          <cell r="C3515" t="str">
            <v>7/24/2019</v>
          </cell>
          <cell r="D3515">
            <v>10</v>
          </cell>
          <cell r="E3515">
            <v>-0.39838936924934387</v>
          </cell>
          <cell r="F3515">
            <v>-0.40229061245918274</v>
          </cell>
          <cell r="G3515">
            <v>1.7703047022223473E-2</v>
          </cell>
          <cell r="H3515">
            <v>87.683747388415512</v>
          </cell>
        </row>
        <row r="3516">
          <cell r="A3516" t="str">
            <v/>
          </cell>
          <cell r="B3516" t="str">
            <v>NEM: NEM Customer</v>
          </cell>
          <cell r="C3516" t="str">
            <v>7/24/2019</v>
          </cell>
          <cell r="D3516">
            <v>11</v>
          </cell>
          <cell r="E3516">
            <v>-0.75779831409454346</v>
          </cell>
          <cell r="F3516">
            <v>-0.73361319303512573</v>
          </cell>
          <cell r="G3516">
            <v>2.1002141758799553E-2</v>
          </cell>
          <cell r="H3516">
            <v>91.539851851849832</v>
          </cell>
        </row>
        <row r="3517">
          <cell r="A3517" t="str">
            <v/>
          </cell>
          <cell r="B3517" t="str">
            <v>NEM: NEM Customer</v>
          </cell>
          <cell r="C3517" t="str">
            <v>7/24/2019</v>
          </cell>
          <cell r="D3517">
            <v>12</v>
          </cell>
          <cell r="E3517">
            <v>-0.78784525394439697</v>
          </cell>
          <cell r="F3517">
            <v>-0.77219289541244507</v>
          </cell>
          <cell r="G3517">
            <v>2.30734683573246E-2</v>
          </cell>
          <cell r="H3517">
            <v>94.75527635327758</v>
          </cell>
        </row>
        <row r="3518">
          <cell r="A3518" t="str">
            <v/>
          </cell>
          <cell r="B3518" t="str">
            <v>NEM: NEM Customer</v>
          </cell>
          <cell r="C3518" t="str">
            <v>7/24/2019</v>
          </cell>
          <cell r="D3518">
            <v>13</v>
          </cell>
          <cell r="E3518">
            <v>-0.41881802678108215</v>
          </cell>
          <cell r="F3518">
            <v>-0.43894621729850769</v>
          </cell>
          <cell r="G3518">
            <v>2.4303417652845383E-2</v>
          </cell>
          <cell r="H3518">
            <v>96.516441120605904</v>
          </cell>
        </row>
        <row r="3519">
          <cell r="A3519" t="str">
            <v/>
          </cell>
          <cell r="B3519" t="str">
            <v>NEM: NEM Customer</v>
          </cell>
          <cell r="C3519" t="str">
            <v>7/24/2019</v>
          </cell>
          <cell r="D3519">
            <v>14</v>
          </cell>
          <cell r="E3519">
            <v>-0.13969014585018158</v>
          </cell>
          <cell r="F3519">
            <v>-0.16092322766780853</v>
          </cell>
          <cell r="G3519">
            <v>2.5719206780195236E-2</v>
          </cell>
          <cell r="H3519">
            <v>97.783641975314751</v>
          </cell>
        </row>
        <row r="3520">
          <cell r="A3520" t="str">
            <v/>
          </cell>
          <cell r="B3520" t="str">
            <v>NEM: NEM Customer</v>
          </cell>
          <cell r="C3520" t="str">
            <v>7/24/2019</v>
          </cell>
          <cell r="D3520">
            <v>15</v>
          </cell>
          <cell r="E3520">
            <v>0.46309667825698853</v>
          </cell>
          <cell r="F3520">
            <v>0.47790840268135071</v>
          </cell>
          <cell r="G3520">
            <v>2.6370758190751076E-2</v>
          </cell>
          <cell r="H3520">
            <v>97.527967711312854</v>
          </cell>
        </row>
        <row r="3521">
          <cell r="A3521" t="str">
            <v/>
          </cell>
          <cell r="B3521" t="str">
            <v>NEM: NEM Customer</v>
          </cell>
          <cell r="C3521" t="str">
            <v>7/24/2019</v>
          </cell>
          <cell r="D3521">
            <v>16</v>
          </cell>
          <cell r="E3521">
            <v>1.1103512048721313</v>
          </cell>
          <cell r="F3521">
            <v>1.1639178991317749</v>
          </cell>
          <cell r="G3521">
            <v>2.6285875588655472E-2</v>
          </cell>
          <cell r="H3521">
            <v>95.988675213684942</v>
          </cell>
        </row>
        <row r="3522">
          <cell r="A3522" t="str">
            <v/>
          </cell>
          <cell r="B3522" t="str">
            <v>NEM: NEM Customer</v>
          </cell>
          <cell r="C3522" t="str">
            <v>7/24/2019</v>
          </cell>
          <cell r="D3522">
            <v>17</v>
          </cell>
          <cell r="E3522">
            <v>1.7690415382385254</v>
          </cell>
          <cell r="F3522">
            <v>1.8336482048034668</v>
          </cell>
          <cell r="G3522">
            <v>2.5782959535717964E-2</v>
          </cell>
          <cell r="H3522">
            <v>93.479705128193174</v>
          </cell>
        </row>
        <row r="3523">
          <cell r="A3523" t="str">
            <v/>
          </cell>
          <cell r="B3523" t="str">
            <v>NEM: NEM Customer</v>
          </cell>
          <cell r="C3523" t="str">
            <v>7/24/2019</v>
          </cell>
          <cell r="D3523">
            <v>18</v>
          </cell>
          <cell r="E3523">
            <v>2.4602527618408203</v>
          </cell>
          <cell r="F3523">
            <v>2.5141546726226807</v>
          </cell>
          <cell r="G3523">
            <v>2.5285689160227776E-2</v>
          </cell>
          <cell r="H3523">
            <v>91.245178774928775</v>
          </cell>
        </row>
        <row r="3524">
          <cell r="A3524" t="str">
            <v/>
          </cell>
          <cell r="B3524" t="str">
            <v>NEM: NEM Customer</v>
          </cell>
          <cell r="C3524" t="str">
            <v>7/24/2019</v>
          </cell>
          <cell r="D3524">
            <v>19</v>
          </cell>
          <cell r="E3524">
            <v>3.0062975883483887</v>
          </cell>
          <cell r="F3524">
            <v>1.7676653861999512</v>
          </cell>
          <cell r="G3524">
            <v>2.6041479781270027E-2</v>
          </cell>
          <cell r="H3524">
            <v>88.004653371330576</v>
          </cell>
        </row>
        <row r="3525">
          <cell r="A3525" t="str">
            <v/>
          </cell>
          <cell r="B3525" t="str">
            <v>NEM: NEM Customer</v>
          </cell>
          <cell r="C3525" t="str">
            <v>7/24/2019</v>
          </cell>
          <cell r="D3525">
            <v>20</v>
          </cell>
          <cell r="E3525">
            <v>3.2400035858154297</v>
          </cell>
          <cell r="F3525">
            <v>2.5093386173248291</v>
          </cell>
          <cell r="G3525">
            <v>2.5138750672340393E-2</v>
          </cell>
          <cell r="H3525">
            <v>83.550985280144758</v>
          </cell>
        </row>
        <row r="3526">
          <cell r="A3526" t="str">
            <v/>
          </cell>
          <cell r="B3526" t="str">
            <v>NEM: NEM Customer</v>
          </cell>
          <cell r="C3526" t="str">
            <v>7/24/2019</v>
          </cell>
          <cell r="D3526">
            <v>21</v>
          </cell>
          <cell r="E3526">
            <v>3.2114007472991943</v>
          </cell>
          <cell r="F3526">
            <v>3.855093240737915</v>
          </cell>
          <cell r="G3526">
            <v>2.463395893573761E-2</v>
          </cell>
          <cell r="H3526">
            <v>80.356004273505661</v>
          </cell>
        </row>
        <row r="3527">
          <cell r="A3527" t="str">
            <v/>
          </cell>
          <cell r="B3527" t="str">
            <v>NEM: NEM Customer</v>
          </cell>
          <cell r="C3527" t="str">
            <v>7/24/2019</v>
          </cell>
          <cell r="D3527">
            <v>22</v>
          </cell>
          <cell r="E3527">
            <v>3.1070082187652588</v>
          </cell>
          <cell r="F3527">
            <v>3.2540404796600342</v>
          </cell>
          <cell r="G3527">
            <v>2.3593157529830933E-2</v>
          </cell>
          <cell r="H3527">
            <v>79.533658594484308</v>
          </cell>
        </row>
        <row r="3528">
          <cell r="A3528" t="str">
            <v/>
          </cell>
          <cell r="B3528" t="str">
            <v>NEM: NEM Customer</v>
          </cell>
          <cell r="C3528" t="str">
            <v>7/24/2019</v>
          </cell>
          <cell r="D3528">
            <v>23</v>
          </cell>
          <cell r="E3528">
            <v>2.7771520614624023</v>
          </cell>
          <cell r="F3528">
            <v>2.8982412815093994</v>
          </cell>
          <cell r="G3528">
            <v>2.3620989173650742E-2</v>
          </cell>
          <cell r="H3528">
            <v>79.139527540365435</v>
          </cell>
        </row>
        <row r="3529">
          <cell r="A3529" t="str">
            <v/>
          </cell>
          <cell r="B3529" t="str">
            <v>NEM: NEM Customer</v>
          </cell>
          <cell r="C3529" t="str">
            <v>7/24/2019</v>
          </cell>
          <cell r="D3529">
            <v>24</v>
          </cell>
          <cell r="E3529">
            <v>2.3704445362091064</v>
          </cell>
          <cell r="F3529">
            <v>2.458651065826416</v>
          </cell>
          <cell r="G3529">
            <v>2.3227961733937263E-2</v>
          </cell>
          <cell r="H3529">
            <v>78.790023741684976</v>
          </cell>
        </row>
        <row r="3530">
          <cell r="A3530" t="str">
            <v/>
          </cell>
          <cell r="B3530" t="str">
            <v>NEM: NEM Customer</v>
          </cell>
          <cell r="C3530" t="str">
            <v>8/13/2019</v>
          </cell>
          <cell r="D3530">
            <v>1</v>
          </cell>
          <cell r="E3530">
            <v>1.4683970212936401</v>
          </cell>
          <cell r="F3530">
            <v>1.4624245166778564</v>
          </cell>
          <cell r="G3530">
            <v>1.8615067005157471E-2</v>
          </cell>
          <cell r="H3530">
            <v>69.307260675742128</v>
          </cell>
        </row>
        <row r="3531">
          <cell r="A3531" t="str">
            <v/>
          </cell>
          <cell r="B3531" t="str">
            <v>NEM: NEM Customer</v>
          </cell>
          <cell r="C3531" t="str">
            <v>8/13/2019</v>
          </cell>
          <cell r="D3531">
            <v>2</v>
          </cell>
          <cell r="E3531">
            <v>1.2652472257614136</v>
          </cell>
          <cell r="F3531">
            <v>1.2601050138473511</v>
          </cell>
          <cell r="G3531">
            <v>1.7439266666769981E-2</v>
          </cell>
          <cell r="H3531">
            <v>68.390832942281065</v>
          </cell>
        </row>
        <row r="3532">
          <cell r="A3532" t="str">
            <v/>
          </cell>
          <cell r="B3532" t="str">
            <v>NEM: NEM Customer</v>
          </cell>
          <cell r="C3532" t="str">
            <v>8/13/2019</v>
          </cell>
          <cell r="D3532">
            <v>3</v>
          </cell>
          <cell r="E3532">
            <v>1.1211785078048706</v>
          </cell>
          <cell r="F3532">
            <v>1.1125836372375488</v>
          </cell>
          <cell r="G3532">
            <v>1.5657899901270866E-2</v>
          </cell>
          <cell r="H3532">
            <v>67.671100422337176</v>
          </cell>
        </row>
        <row r="3533">
          <cell r="A3533" t="str">
            <v/>
          </cell>
          <cell r="B3533" t="str">
            <v>NEM: NEM Customer</v>
          </cell>
          <cell r="C3533" t="str">
            <v>8/13/2019</v>
          </cell>
          <cell r="D3533">
            <v>4</v>
          </cell>
          <cell r="E3533">
            <v>1.0120879411697388</v>
          </cell>
          <cell r="F3533">
            <v>0.99718952178955078</v>
          </cell>
          <cell r="G3533">
            <v>1.3480612076818943E-2</v>
          </cell>
          <cell r="H3533">
            <v>66.97290473955627</v>
          </cell>
        </row>
        <row r="3534">
          <cell r="A3534" t="str">
            <v/>
          </cell>
          <cell r="B3534" t="str">
            <v>NEM: NEM Customer</v>
          </cell>
          <cell r="C3534" t="str">
            <v>8/13/2019</v>
          </cell>
          <cell r="D3534">
            <v>5</v>
          </cell>
          <cell r="E3534">
            <v>0.95054155588150024</v>
          </cell>
          <cell r="F3534">
            <v>0.91607856750488281</v>
          </cell>
          <cell r="G3534">
            <v>1.1245369911193848E-2</v>
          </cell>
          <cell r="H3534">
            <v>66.250848193333198</v>
          </cell>
        </row>
        <row r="3535">
          <cell r="A3535" t="str">
            <v/>
          </cell>
          <cell r="B3535" t="str">
            <v>NEM: NEM Customer</v>
          </cell>
          <cell r="C3535" t="str">
            <v>8/13/2019</v>
          </cell>
          <cell r="D3535">
            <v>6</v>
          </cell>
          <cell r="E3535">
            <v>0.9112086296081543</v>
          </cell>
          <cell r="F3535">
            <v>0.9018743634223938</v>
          </cell>
          <cell r="G3535">
            <v>9.447476826608181E-3</v>
          </cell>
          <cell r="H3535">
            <v>65.835915063352687</v>
          </cell>
        </row>
        <row r="3536">
          <cell r="A3536" t="str">
            <v/>
          </cell>
          <cell r="B3536" t="str">
            <v>NEM: NEM Customer</v>
          </cell>
          <cell r="C3536" t="str">
            <v>8/13/2019</v>
          </cell>
          <cell r="D3536">
            <v>7</v>
          </cell>
          <cell r="E3536">
            <v>0.87472087144851685</v>
          </cell>
          <cell r="F3536">
            <v>0.88964599370956421</v>
          </cell>
          <cell r="G3536">
            <v>9.0372515842318535E-3</v>
          </cell>
          <cell r="H3536">
            <v>65.801127404977322</v>
          </cell>
        </row>
        <row r="3537">
          <cell r="A3537" t="str">
            <v/>
          </cell>
          <cell r="B3537" t="str">
            <v>NEM: NEM Customer</v>
          </cell>
          <cell r="C3537" t="str">
            <v>8/13/2019</v>
          </cell>
          <cell r="D3537">
            <v>8</v>
          </cell>
          <cell r="E3537">
            <v>0.51493978500366211</v>
          </cell>
          <cell r="F3537">
            <v>0.50039291381835938</v>
          </cell>
          <cell r="G3537">
            <v>9.9810967221856117E-3</v>
          </cell>
          <cell r="H3537">
            <v>68.058228531204804</v>
          </cell>
        </row>
        <row r="3538">
          <cell r="A3538" t="str">
            <v/>
          </cell>
          <cell r="B3538" t="str">
            <v>NEM: NEM Customer</v>
          </cell>
          <cell r="C3538" t="str">
            <v>8/13/2019</v>
          </cell>
          <cell r="D3538">
            <v>9</v>
          </cell>
          <cell r="E3538">
            <v>-0.21748845279216766</v>
          </cell>
          <cell r="F3538">
            <v>-0.23722337186336517</v>
          </cell>
          <cell r="G3538">
            <v>1.1433881707489491E-2</v>
          </cell>
          <cell r="H3538">
            <v>72.192626701083555</v>
          </cell>
        </row>
        <row r="3539">
          <cell r="A3539" t="str">
            <v/>
          </cell>
          <cell r="B3539" t="str">
            <v>NEM: NEM Customer</v>
          </cell>
          <cell r="C3539" t="str">
            <v>8/13/2019</v>
          </cell>
          <cell r="D3539">
            <v>10</v>
          </cell>
          <cell r="E3539">
            <v>-1.0177679061889648</v>
          </cell>
          <cell r="F3539">
            <v>-1.0337272882461548</v>
          </cell>
          <cell r="G3539">
            <v>1.3737132772803307E-2</v>
          </cell>
          <cell r="H3539">
            <v>77.181430079779105</v>
          </cell>
        </row>
        <row r="3540">
          <cell r="A3540" t="str">
            <v/>
          </cell>
          <cell r="B3540" t="str">
            <v>NEM: NEM Customer</v>
          </cell>
          <cell r="C3540" t="str">
            <v>8/13/2019</v>
          </cell>
          <cell r="D3540">
            <v>11</v>
          </cell>
          <cell r="E3540">
            <v>-1.5781515836715698</v>
          </cell>
          <cell r="F3540">
            <v>-1.5951964855194092</v>
          </cell>
          <cell r="G3540">
            <v>1.6397595405578613E-2</v>
          </cell>
          <cell r="H3540">
            <v>82.025422336922773</v>
          </cell>
        </row>
        <row r="3541">
          <cell r="A3541" t="str">
            <v/>
          </cell>
          <cell r="B3541" t="str">
            <v>NEM: NEM Customer</v>
          </cell>
          <cell r="C3541" t="str">
            <v>8/13/2019</v>
          </cell>
          <cell r="D3541">
            <v>12</v>
          </cell>
          <cell r="E3541">
            <v>-1.8221771717071533</v>
          </cell>
          <cell r="F3541">
            <v>-1.8427149057388306</v>
          </cell>
          <cell r="G3541">
            <v>1.8815493211150169E-2</v>
          </cell>
          <cell r="H3541">
            <v>85.805927968092462</v>
          </cell>
        </row>
        <row r="3542">
          <cell r="A3542" t="str">
            <v/>
          </cell>
          <cell r="B3542" t="str">
            <v>NEM: NEM Customer</v>
          </cell>
          <cell r="C3542" t="str">
            <v>8/13/2019</v>
          </cell>
          <cell r="D3542">
            <v>13</v>
          </cell>
          <cell r="E3542">
            <v>-1.7738021612167358</v>
          </cell>
          <cell r="F3542">
            <v>-1.7829513549804688</v>
          </cell>
          <cell r="G3542">
            <v>2.111525647342205E-2</v>
          </cell>
          <cell r="H3542">
            <v>88.933439699672448</v>
          </cell>
        </row>
        <row r="3543">
          <cell r="A3543" t="str">
            <v/>
          </cell>
          <cell r="B3543" t="str">
            <v>NEM: NEM Customer</v>
          </cell>
          <cell r="C3543" t="str">
            <v>8/13/2019</v>
          </cell>
          <cell r="D3543">
            <v>14</v>
          </cell>
          <cell r="E3543">
            <v>-1.4376600980758667</v>
          </cell>
          <cell r="F3543">
            <v>-1.4934009313583374</v>
          </cell>
          <cell r="G3543">
            <v>2.2889504209160805E-2</v>
          </cell>
          <cell r="H3543">
            <v>91.092816752689117</v>
          </cell>
        </row>
        <row r="3544">
          <cell r="A3544" t="str">
            <v/>
          </cell>
          <cell r="B3544" t="str">
            <v>NEM: NEM Customer</v>
          </cell>
          <cell r="C3544" t="str">
            <v>8/13/2019</v>
          </cell>
          <cell r="D3544">
            <v>15</v>
          </cell>
          <cell r="E3544">
            <v>-0.92809569835662842</v>
          </cell>
          <cell r="F3544">
            <v>-0.95664644241333008</v>
          </cell>
          <cell r="G3544">
            <v>2.3793049156665802E-2</v>
          </cell>
          <cell r="H3544">
            <v>92.193852651337977</v>
          </cell>
        </row>
        <row r="3545">
          <cell r="A3545" t="str">
            <v/>
          </cell>
          <cell r="B3545" t="str">
            <v>NEM: NEM Customer</v>
          </cell>
          <cell r="C3545" t="str">
            <v>8/13/2019</v>
          </cell>
          <cell r="D3545">
            <v>16</v>
          </cell>
          <cell r="E3545">
            <v>-3.4360915422439575E-2</v>
          </cell>
          <cell r="F3545">
            <v>-9.1973729431629181E-2</v>
          </cell>
          <cell r="G3545">
            <v>2.4494023993611336E-2</v>
          </cell>
          <cell r="H3545">
            <v>92.586604880352084</v>
          </cell>
        </row>
        <row r="3546">
          <cell r="A3546" t="str">
            <v/>
          </cell>
          <cell r="B3546" t="str">
            <v>NEM: NEM Customer</v>
          </cell>
          <cell r="C3546" t="str">
            <v>8/13/2019</v>
          </cell>
          <cell r="D3546">
            <v>17</v>
          </cell>
          <cell r="E3546">
            <v>0.96235436201095581</v>
          </cell>
          <cell r="F3546">
            <v>0.89886981248855591</v>
          </cell>
          <cell r="G3546">
            <v>2.4616664275527E-2</v>
          </cell>
          <cell r="H3546">
            <v>91.0246046456908</v>
          </cell>
        </row>
        <row r="3547">
          <cell r="A3547" t="str">
            <v/>
          </cell>
          <cell r="B3547" t="str">
            <v>NEM: NEM Customer</v>
          </cell>
          <cell r="C3547" t="str">
            <v>8/13/2019</v>
          </cell>
          <cell r="D3547">
            <v>18</v>
          </cell>
          <cell r="E3547">
            <v>1.9547258615493774</v>
          </cell>
          <cell r="F3547">
            <v>0.56823098659515381</v>
          </cell>
          <cell r="G3547">
            <v>2.4803057312965393E-2</v>
          </cell>
          <cell r="H3547">
            <v>88.858208587527699</v>
          </cell>
        </row>
        <row r="3548">
          <cell r="A3548" t="str">
            <v/>
          </cell>
          <cell r="B3548" t="str">
            <v>NEM: NEM Customer</v>
          </cell>
          <cell r="C3548" t="str">
            <v>8/13/2019</v>
          </cell>
          <cell r="D3548">
            <v>19</v>
          </cell>
          <cell r="E3548">
            <v>2.7445609569549561</v>
          </cell>
          <cell r="F3548">
            <v>3.2486860752105713</v>
          </cell>
          <cell r="G3548">
            <v>2.4266276508569717E-2</v>
          </cell>
          <cell r="H3548">
            <v>86.261547395594491</v>
          </cell>
        </row>
        <row r="3549">
          <cell r="A3549" t="str">
            <v/>
          </cell>
          <cell r="B3549" t="str">
            <v>NEM: NEM Customer</v>
          </cell>
          <cell r="C3549" t="str">
            <v>8/13/2019</v>
          </cell>
          <cell r="D3549">
            <v>20</v>
          </cell>
          <cell r="E3549">
            <v>2.9102399349212646</v>
          </cell>
          <cell r="F3549">
            <v>3.1166975498199463</v>
          </cell>
          <cell r="G3549">
            <v>2.3495189845561981E-2</v>
          </cell>
          <cell r="H3549">
            <v>82.228063115901818</v>
          </cell>
        </row>
        <row r="3550">
          <cell r="A3550" t="str">
            <v/>
          </cell>
          <cell r="B3550" t="str">
            <v>NEM: NEM Customer</v>
          </cell>
          <cell r="C3550" t="str">
            <v>8/13/2019</v>
          </cell>
          <cell r="D3550">
            <v>21</v>
          </cell>
          <cell r="E3550">
            <v>2.8057615756988525</v>
          </cell>
          <cell r="F3550">
            <v>1.9977631568908691</v>
          </cell>
          <cell r="G3550">
            <v>2.2537123411893845E-2</v>
          </cell>
          <cell r="H3550">
            <v>78.937541060534102</v>
          </cell>
        </row>
        <row r="3551">
          <cell r="A3551" t="str">
            <v/>
          </cell>
          <cell r="B3551" t="str">
            <v>NEM: NEM Customer</v>
          </cell>
          <cell r="C3551" t="str">
            <v>8/13/2019</v>
          </cell>
          <cell r="D3551">
            <v>22</v>
          </cell>
          <cell r="E3551">
            <v>2.5486211776733398</v>
          </cell>
          <cell r="F3551">
            <v>3.1024351119995117</v>
          </cell>
          <cell r="G3551">
            <v>2.1721042692661285E-2</v>
          </cell>
          <cell r="H3551">
            <v>76.663670811822939</v>
          </cell>
        </row>
        <row r="3552">
          <cell r="A3552" t="str">
            <v/>
          </cell>
          <cell r="B3552" t="str">
            <v>NEM: NEM Customer</v>
          </cell>
          <cell r="C3552" t="str">
            <v>8/13/2019</v>
          </cell>
          <cell r="D3552">
            <v>23</v>
          </cell>
          <cell r="E3552">
            <v>2.2878170013427734</v>
          </cell>
          <cell r="F3552">
            <v>2.4072372913360596</v>
          </cell>
          <cell r="G3552">
            <v>2.169056236743927E-2</v>
          </cell>
          <cell r="H3552">
            <v>74.628397465974388</v>
          </cell>
        </row>
        <row r="3553">
          <cell r="A3553" t="str">
            <v/>
          </cell>
          <cell r="B3553" t="str">
            <v>NEM: NEM Customer</v>
          </cell>
          <cell r="C3553" t="str">
            <v>8/13/2019</v>
          </cell>
          <cell r="D3553">
            <v>24</v>
          </cell>
          <cell r="E3553">
            <v>1.8752948045730591</v>
          </cell>
          <cell r="F3553">
            <v>1.950719952583313</v>
          </cell>
          <cell r="G3553">
            <v>2.047395147383213E-2</v>
          </cell>
          <cell r="H3553">
            <v>72.925747301740415</v>
          </cell>
        </row>
        <row r="3554">
          <cell r="A3554" t="str">
            <v/>
          </cell>
          <cell r="B3554" t="str">
            <v>NEM: NEM Customer</v>
          </cell>
          <cell r="C3554" t="str">
            <v>8/14/2019</v>
          </cell>
          <cell r="D3554">
            <v>1</v>
          </cell>
          <cell r="E3554">
            <v>1.5937542915344238</v>
          </cell>
          <cell r="F3554">
            <v>1.6499835252761841</v>
          </cell>
          <cell r="G3554">
            <v>1.8789652734994888E-2</v>
          </cell>
          <cell r="H3554">
            <v>71.408899190236355</v>
          </cell>
        </row>
        <row r="3555">
          <cell r="A3555" t="str">
            <v/>
          </cell>
          <cell r="B3555" t="str">
            <v>NEM: NEM Customer</v>
          </cell>
          <cell r="C3555" t="str">
            <v>8/14/2019</v>
          </cell>
          <cell r="D3555">
            <v>2</v>
          </cell>
          <cell r="E3555">
            <v>1.3430397510528564</v>
          </cell>
          <cell r="F3555">
            <v>1.3882342576980591</v>
          </cell>
          <cell r="G3555">
            <v>1.7355114221572876E-2</v>
          </cell>
          <cell r="H3555">
            <v>70.292128858114481</v>
          </cell>
        </row>
        <row r="3556">
          <cell r="A3556" t="str">
            <v/>
          </cell>
          <cell r="B3556" t="str">
            <v>NEM: NEM Customer</v>
          </cell>
          <cell r="C3556" t="str">
            <v>8/14/2019</v>
          </cell>
          <cell r="D3556">
            <v>3</v>
          </cell>
          <cell r="E3556">
            <v>1.1929483413696289</v>
          </cell>
          <cell r="F3556">
            <v>1.1914433240890503</v>
          </cell>
          <cell r="G3556">
            <v>1.5641931444406509E-2</v>
          </cell>
          <cell r="H3556">
            <v>69.192458631614258</v>
          </cell>
        </row>
        <row r="3557">
          <cell r="A3557" t="str">
            <v/>
          </cell>
          <cell r="B3557" t="str">
            <v>NEM: NEM Customer</v>
          </cell>
          <cell r="C3557" t="str">
            <v>8/14/2019</v>
          </cell>
          <cell r="D3557">
            <v>4</v>
          </cell>
          <cell r="E3557">
            <v>1.0882762670516968</v>
          </cell>
          <cell r="F3557">
            <v>1.0637179613113403</v>
          </cell>
          <cell r="G3557">
            <v>1.3332813046872616E-2</v>
          </cell>
          <cell r="H3557">
            <v>67.886063842275192</v>
          </cell>
        </row>
        <row r="3558">
          <cell r="A3558" t="str">
            <v/>
          </cell>
          <cell r="B3558" t="str">
            <v>NEM: NEM Customer</v>
          </cell>
          <cell r="C3558" t="str">
            <v>8/14/2019</v>
          </cell>
          <cell r="D3558">
            <v>5</v>
          </cell>
          <cell r="E3558">
            <v>0.95670592784881592</v>
          </cell>
          <cell r="F3558">
            <v>0.97857773303985596</v>
          </cell>
          <cell r="G3558">
            <v>1.120898500084877E-2</v>
          </cell>
          <cell r="H3558">
            <v>66.885291632439689</v>
          </cell>
        </row>
        <row r="3559">
          <cell r="A3559" t="str">
            <v/>
          </cell>
          <cell r="B3559" t="str">
            <v>NEM: NEM Customer</v>
          </cell>
          <cell r="C3559" t="str">
            <v>8/14/2019</v>
          </cell>
          <cell r="D3559">
            <v>6</v>
          </cell>
          <cell r="E3559">
            <v>0.94571655988693237</v>
          </cell>
          <cell r="F3559">
            <v>0.94258856773376465</v>
          </cell>
          <cell r="G3559">
            <v>9.614984504878521E-3</v>
          </cell>
          <cell r="H3559">
            <v>66.105428940263863</v>
          </cell>
        </row>
        <row r="3560">
          <cell r="A3560" t="str">
            <v/>
          </cell>
          <cell r="B3560" t="str">
            <v>NEM: NEM Customer</v>
          </cell>
          <cell r="C3560" t="str">
            <v>8/14/2019</v>
          </cell>
          <cell r="D3560">
            <v>7</v>
          </cell>
          <cell r="E3560">
            <v>0.91998863220214844</v>
          </cell>
          <cell r="F3560">
            <v>0.9174802303314209</v>
          </cell>
          <cell r="G3560">
            <v>8.8747739791870117E-3</v>
          </cell>
          <cell r="H3560">
            <v>66.127934514720167</v>
          </cell>
        </row>
        <row r="3561">
          <cell r="A3561" t="str">
            <v/>
          </cell>
          <cell r="B3561" t="str">
            <v>NEM: NEM Customer</v>
          </cell>
          <cell r="C3561" t="str">
            <v>8/14/2019</v>
          </cell>
          <cell r="D3561">
            <v>8</v>
          </cell>
          <cell r="E3561">
            <v>0.52377903461456299</v>
          </cell>
          <cell r="F3561">
            <v>0.53519076108932495</v>
          </cell>
          <cell r="G3561">
            <v>1.0972096584737301E-2</v>
          </cell>
          <cell r="H3561">
            <v>68.787598873370726</v>
          </cell>
        </row>
        <row r="3562">
          <cell r="A3562" t="str">
            <v/>
          </cell>
          <cell r="B3562" t="str">
            <v>NEM: NEM Customer</v>
          </cell>
          <cell r="C3562" t="str">
            <v>8/14/2019</v>
          </cell>
          <cell r="D3562">
            <v>9</v>
          </cell>
          <cell r="E3562">
            <v>-0.16687706112861633</v>
          </cell>
          <cell r="F3562">
            <v>-0.19811032712459564</v>
          </cell>
          <cell r="G3562">
            <v>1.2721695005893707E-2</v>
          </cell>
          <cell r="H3562">
            <v>73.445198920314979</v>
          </cell>
        </row>
        <row r="3563">
          <cell r="A3563" t="str">
            <v/>
          </cell>
          <cell r="B3563" t="str">
            <v>NEM: NEM Customer</v>
          </cell>
          <cell r="C3563" t="str">
            <v>8/14/2019</v>
          </cell>
          <cell r="D3563">
            <v>10</v>
          </cell>
          <cell r="E3563">
            <v>-0.96812635660171509</v>
          </cell>
          <cell r="F3563">
            <v>-0.96814543008804321</v>
          </cell>
          <cell r="G3563">
            <v>1.4317691326141357E-2</v>
          </cell>
          <cell r="H3563">
            <v>79.093363455002802</v>
          </cell>
        </row>
        <row r="3564">
          <cell r="A3564" t="str">
            <v/>
          </cell>
          <cell r="B3564" t="str">
            <v>NEM: NEM Customer</v>
          </cell>
          <cell r="C3564" t="str">
            <v>8/14/2019</v>
          </cell>
          <cell r="D3564">
            <v>11</v>
          </cell>
          <cell r="E3564">
            <v>-1.5010201930999756</v>
          </cell>
          <cell r="F3564">
            <v>-1.5172019004821777</v>
          </cell>
          <cell r="G3564">
            <v>1.6000419855117798E-2</v>
          </cell>
          <cell r="H3564">
            <v>84.782315455929407</v>
          </cell>
        </row>
        <row r="3565">
          <cell r="A3565" t="str">
            <v/>
          </cell>
          <cell r="B3565" t="str">
            <v>NEM: NEM Customer</v>
          </cell>
          <cell r="C3565" t="str">
            <v>8/14/2019</v>
          </cell>
          <cell r="D3565">
            <v>12</v>
          </cell>
          <cell r="E3565">
            <v>-1.6786158084869385</v>
          </cell>
          <cell r="F3565">
            <v>-1.7253761291503906</v>
          </cell>
          <cell r="G3565">
            <v>1.8295593559741974E-2</v>
          </cell>
          <cell r="H3565">
            <v>88.901436451133407</v>
          </cell>
        </row>
        <row r="3566">
          <cell r="A3566" t="str">
            <v/>
          </cell>
          <cell r="B3566" t="str">
            <v>NEM: NEM Customer</v>
          </cell>
          <cell r="C3566" t="str">
            <v>8/14/2019</v>
          </cell>
          <cell r="D3566">
            <v>13</v>
          </cell>
          <cell r="E3566">
            <v>-1.5795615911483765</v>
          </cell>
          <cell r="F3566">
            <v>-1.6066898107528687</v>
          </cell>
          <cell r="G3566">
            <v>2.0400363951921463E-2</v>
          </cell>
          <cell r="H3566">
            <v>91.670658373435344</v>
          </cell>
        </row>
        <row r="3567">
          <cell r="A3567" t="str">
            <v/>
          </cell>
          <cell r="B3567" t="str">
            <v>NEM: NEM Customer</v>
          </cell>
          <cell r="C3567" t="str">
            <v>8/14/2019</v>
          </cell>
          <cell r="D3567">
            <v>14</v>
          </cell>
          <cell r="E3567">
            <v>-1.2285568714141846</v>
          </cell>
          <cell r="F3567">
            <v>-1.2288659811019897</v>
          </cell>
          <cell r="G3567">
            <v>2.1957580000162125E-2</v>
          </cell>
          <cell r="H3567">
            <v>93.545099166764231</v>
          </cell>
        </row>
        <row r="3568">
          <cell r="A3568" t="str">
            <v/>
          </cell>
          <cell r="B3568" t="str">
            <v>NEM: NEM Customer</v>
          </cell>
          <cell r="C3568" t="str">
            <v>8/14/2019</v>
          </cell>
          <cell r="D3568">
            <v>15</v>
          </cell>
          <cell r="E3568">
            <v>-0.59836924076080322</v>
          </cell>
          <cell r="F3568">
            <v>-0.63517773151397705</v>
          </cell>
          <cell r="G3568">
            <v>2.2997969761490822E-2</v>
          </cell>
          <cell r="H3568">
            <v>94.675130853191803</v>
          </cell>
        </row>
        <row r="3569">
          <cell r="A3569" t="str">
            <v/>
          </cell>
          <cell r="B3569" t="str">
            <v>NEM: NEM Customer</v>
          </cell>
          <cell r="C3569" t="str">
            <v>8/14/2019</v>
          </cell>
          <cell r="D3569">
            <v>16</v>
          </cell>
          <cell r="E3569">
            <v>0.2724604606628418</v>
          </cell>
          <cell r="F3569">
            <v>0.21267375349998474</v>
          </cell>
          <cell r="G3569">
            <v>2.3124553263187408E-2</v>
          </cell>
          <cell r="H3569">
            <v>95.267358291281866</v>
          </cell>
        </row>
        <row r="3570">
          <cell r="A3570" t="str">
            <v/>
          </cell>
          <cell r="B3570" t="str">
            <v>NEM: NEM Customer</v>
          </cell>
          <cell r="C3570" t="str">
            <v>8/14/2019</v>
          </cell>
          <cell r="D3570">
            <v>17</v>
          </cell>
          <cell r="E3570">
            <v>1.2687488794326782</v>
          </cell>
          <cell r="F3570">
            <v>1.2259590625762939</v>
          </cell>
          <cell r="G3570">
            <v>2.3332292214035988E-2</v>
          </cell>
          <cell r="H3570">
            <v>94.889353362274079</v>
          </cell>
        </row>
        <row r="3571">
          <cell r="A3571" t="str">
            <v/>
          </cell>
          <cell r="B3571" t="str">
            <v>NEM: NEM Customer</v>
          </cell>
          <cell r="C3571" t="str">
            <v>8/14/2019</v>
          </cell>
          <cell r="D3571">
            <v>18</v>
          </cell>
          <cell r="E3571">
            <v>2.3643150329589844</v>
          </cell>
          <cell r="F3571">
            <v>0.93095195293426514</v>
          </cell>
          <cell r="G3571">
            <v>2.39372868090868E-2</v>
          </cell>
          <cell r="H3571">
            <v>93.178254899672325</v>
          </cell>
        </row>
        <row r="3572">
          <cell r="A3572" t="str">
            <v/>
          </cell>
          <cell r="B3572" t="str">
            <v>NEM: NEM Customer</v>
          </cell>
          <cell r="C3572" t="str">
            <v>8/14/2019</v>
          </cell>
          <cell r="D3572">
            <v>19</v>
          </cell>
          <cell r="E3572">
            <v>3.0609965324401855</v>
          </cell>
          <cell r="F3572">
            <v>2.3783013820648193</v>
          </cell>
          <cell r="G3572">
            <v>2.3538976907730103E-2</v>
          </cell>
          <cell r="H3572">
            <v>89.78781128975487</v>
          </cell>
        </row>
        <row r="3573">
          <cell r="A3573" t="str">
            <v/>
          </cell>
          <cell r="B3573" t="str">
            <v>NEM: NEM Customer</v>
          </cell>
          <cell r="C3573" t="str">
            <v>8/14/2019</v>
          </cell>
          <cell r="D3573">
            <v>20</v>
          </cell>
          <cell r="E3573">
            <v>3.2657525539398193</v>
          </cell>
          <cell r="F3573">
            <v>2.8113107681274414</v>
          </cell>
          <cell r="G3573">
            <v>2.2143421694636345E-2</v>
          </cell>
          <cell r="H3573">
            <v>85.370956460508793</v>
          </cell>
        </row>
        <row r="3574">
          <cell r="A3574" t="str">
            <v/>
          </cell>
          <cell r="B3574" t="str">
            <v>NEM: NEM Customer</v>
          </cell>
          <cell r="C3574" t="str">
            <v>8/14/2019</v>
          </cell>
          <cell r="D3574">
            <v>21</v>
          </cell>
          <cell r="E3574">
            <v>3.1261372566223145</v>
          </cell>
          <cell r="F3574">
            <v>2.8145864009857178</v>
          </cell>
          <cell r="G3574">
            <v>2.1888682618737221E-2</v>
          </cell>
          <cell r="H3574">
            <v>81.450949419078668</v>
          </cell>
        </row>
        <row r="3575">
          <cell r="A3575" t="str">
            <v/>
          </cell>
          <cell r="B3575" t="str">
            <v>NEM: NEM Customer</v>
          </cell>
          <cell r="C3575" t="str">
            <v>8/14/2019</v>
          </cell>
          <cell r="D3575">
            <v>22</v>
          </cell>
          <cell r="E3575">
            <v>2.7943406105041504</v>
          </cell>
          <cell r="F3575">
            <v>3.4060485363006592</v>
          </cell>
          <cell r="G3575">
            <v>2.1235259249806404E-2</v>
          </cell>
          <cell r="H3575">
            <v>78.393555920667254</v>
          </cell>
        </row>
        <row r="3576">
          <cell r="A3576" t="str">
            <v/>
          </cell>
          <cell r="B3576" t="str">
            <v>NEM: NEM Customer</v>
          </cell>
          <cell r="C3576" t="str">
            <v>8/14/2019</v>
          </cell>
          <cell r="D3576">
            <v>23</v>
          </cell>
          <cell r="E3576">
            <v>2.4048545360565186</v>
          </cell>
          <cell r="F3576">
            <v>2.7028138637542725</v>
          </cell>
          <cell r="G3576">
            <v>2.1117227151989937E-2</v>
          </cell>
          <cell r="H3576">
            <v>75.809814575762132</v>
          </cell>
        </row>
        <row r="3577">
          <cell r="A3577" t="str">
            <v/>
          </cell>
          <cell r="B3577" t="str">
            <v>NEM: NEM Customer</v>
          </cell>
          <cell r="C3577" t="str">
            <v>8/14/2019</v>
          </cell>
          <cell r="D3577">
            <v>24</v>
          </cell>
          <cell r="E3577">
            <v>1.9441126585006714</v>
          </cell>
          <cell r="F3577">
            <v>2.1949880123138428</v>
          </cell>
          <cell r="G3577">
            <v>1.9797218963503838E-2</v>
          </cell>
          <cell r="H3577">
            <v>73.880538669172026</v>
          </cell>
        </row>
        <row r="3578">
          <cell r="A3578" t="str">
            <v/>
          </cell>
          <cell r="B3578" t="str">
            <v>NEM: NEM Customer</v>
          </cell>
          <cell r="C3578" t="str">
            <v>8/15/2019</v>
          </cell>
          <cell r="D3578">
            <v>1</v>
          </cell>
          <cell r="E3578">
            <v>1.6220577955245972</v>
          </cell>
          <cell r="F3578">
            <v>1.7999120950698853</v>
          </cell>
          <cell r="G3578">
            <v>1.8391713500022888E-2</v>
          </cell>
          <cell r="H3578">
            <v>72.050761927083215</v>
          </cell>
        </row>
        <row r="3579">
          <cell r="A3579" t="str">
            <v/>
          </cell>
          <cell r="B3579" t="str">
            <v>NEM: NEM Customer</v>
          </cell>
          <cell r="C3579" t="str">
            <v>8/15/2019</v>
          </cell>
          <cell r="D3579">
            <v>2</v>
          </cell>
          <cell r="E3579">
            <v>1.3746107816696167</v>
          </cell>
          <cell r="F3579">
            <v>1.4837995767593384</v>
          </cell>
          <cell r="G3579">
            <v>1.6635822132229805E-2</v>
          </cell>
          <cell r="H3579">
            <v>70.353870589613422</v>
          </cell>
        </row>
        <row r="3580">
          <cell r="A3580" t="str">
            <v/>
          </cell>
          <cell r="B3580" t="str">
            <v>NEM: NEM Customer</v>
          </cell>
          <cell r="C3580" t="str">
            <v>8/15/2019</v>
          </cell>
          <cell r="D3580">
            <v>3</v>
          </cell>
          <cell r="E3580">
            <v>1.1933938264846802</v>
          </cell>
          <cell r="F3580">
            <v>1.2772625684738159</v>
          </cell>
          <cell r="G3580">
            <v>1.4836881309747696E-2</v>
          </cell>
          <cell r="H3580">
            <v>68.671799320125103</v>
          </cell>
        </row>
        <row r="3581">
          <cell r="A3581" t="str">
            <v/>
          </cell>
          <cell r="B3581" t="str">
            <v>NEM: NEM Customer</v>
          </cell>
          <cell r="C3581" t="str">
            <v>8/15/2019</v>
          </cell>
          <cell r="D3581">
            <v>4</v>
          </cell>
          <cell r="E3581">
            <v>1.0849499702453613</v>
          </cell>
          <cell r="F3581">
            <v>1.1228221654891968</v>
          </cell>
          <cell r="G3581">
            <v>1.2768116779625416E-2</v>
          </cell>
          <cell r="H3581">
            <v>67.503677177352756</v>
          </cell>
        </row>
        <row r="3582">
          <cell r="A3582" t="str">
            <v/>
          </cell>
          <cell r="B3582" t="str">
            <v>NEM: NEM Customer</v>
          </cell>
          <cell r="C3582" t="str">
            <v>8/15/2019</v>
          </cell>
          <cell r="D3582">
            <v>5</v>
          </cell>
          <cell r="E3582">
            <v>0.99484735727310181</v>
          </cell>
          <cell r="F3582">
            <v>1.0247066020965576</v>
          </cell>
          <cell r="G3582">
            <v>1.1266554705798626E-2</v>
          </cell>
          <cell r="H3582">
            <v>66.691330441923867</v>
          </cell>
        </row>
        <row r="3583">
          <cell r="A3583" t="str">
            <v/>
          </cell>
          <cell r="B3583" t="str">
            <v>NEM: NEM Customer</v>
          </cell>
          <cell r="C3583" t="str">
            <v>8/15/2019</v>
          </cell>
          <cell r="D3583">
            <v>6</v>
          </cell>
          <cell r="E3583">
            <v>0.96367257833480835</v>
          </cell>
          <cell r="F3583">
            <v>0.98325085639953613</v>
          </cell>
          <cell r="G3583">
            <v>9.7600966691970825E-3</v>
          </cell>
          <cell r="H3583">
            <v>65.873082874218042</v>
          </cell>
        </row>
        <row r="3584">
          <cell r="A3584" t="str">
            <v/>
          </cell>
          <cell r="B3584" t="str">
            <v>NEM: NEM Customer</v>
          </cell>
          <cell r="C3584" t="str">
            <v>8/15/2019</v>
          </cell>
          <cell r="D3584">
            <v>7</v>
          </cell>
          <cell r="E3584">
            <v>0.95719289779663086</v>
          </cell>
          <cell r="F3584">
            <v>0.96327155828475952</v>
          </cell>
          <cell r="G3584">
            <v>9.6556106582283974E-3</v>
          </cell>
          <cell r="H3584">
            <v>65.585639432658567</v>
          </cell>
        </row>
        <row r="3585">
          <cell r="A3585" t="str">
            <v/>
          </cell>
          <cell r="B3585" t="str">
            <v>NEM: NEM Customer</v>
          </cell>
          <cell r="C3585" t="str">
            <v>8/15/2019</v>
          </cell>
          <cell r="D3585">
            <v>8</v>
          </cell>
          <cell r="E3585">
            <v>0.6066969633102417</v>
          </cell>
          <cell r="F3585">
            <v>0.59404385089874268</v>
          </cell>
          <cell r="G3585">
            <v>1.0463842190802097E-2</v>
          </cell>
          <cell r="H3585">
            <v>68.799144297265926</v>
          </cell>
        </row>
        <row r="3586">
          <cell r="A3586" t="str">
            <v/>
          </cell>
          <cell r="B3586" t="str">
            <v>NEM: NEM Customer</v>
          </cell>
          <cell r="C3586" t="str">
            <v>8/15/2019</v>
          </cell>
          <cell r="D3586">
            <v>9</v>
          </cell>
          <cell r="E3586">
            <v>-0.14150957763195038</v>
          </cell>
          <cell r="F3586">
            <v>-0.15880046784877777</v>
          </cell>
          <cell r="G3586">
            <v>1.1598909273743629E-2</v>
          </cell>
          <cell r="H3586">
            <v>73.488060016413314</v>
          </cell>
        </row>
        <row r="3587">
          <cell r="A3587" t="str">
            <v/>
          </cell>
          <cell r="B3587" t="str">
            <v>NEM: NEM Customer</v>
          </cell>
          <cell r="C3587" t="str">
            <v>8/15/2019</v>
          </cell>
          <cell r="D3587">
            <v>10</v>
          </cell>
          <cell r="E3587">
            <v>-0.94694715738296509</v>
          </cell>
          <cell r="F3587">
            <v>-0.97818440198898315</v>
          </cell>
          <cell r="G3587">
            <v>1.3454158790409565E-2</v>
          </cell>
          <cell r="H3587">
            <v>79.393408744581663</v>
          </cell>
        </row>
        <row r="3588">
          <cell r="A3588" t="str">
            <v/>
          </cell>
          <cell r="B3588" t="str">
            <v>NEM: NEM Customer</v>
          </cell>
          <cell r="C3588" t="str">
            <v>8/15/2019</v>
          </cell>
          <cell r="D3588">
            <v>11</v>
          </cell>
          <cell r="E3588">
            <v>-1.4758511781692505</v>
          </cell>
          <cell r="F3588">
            <v>-1.5395677089691162</v>
          </cell>
          <cell r="G3588">
            <v>1.5546777285635471E-2</v>
          </cell>
          <cell r="H3588">
            <v>84.474671199158308</v>
          </cell>
        </row>
        <row r="3589">
          <cell r="A3589" t="str">
            <v/>
          </cell>
          <cell r="B3589" t="str">
            <v>NEM: NEM Customer</v>
          </cell>
          <cell r="C3589" t="str">
            <v>8/15/2019</v>
          </cell>
          <cell r="D3589">
            <v>12</v>
          </cell>
          <cell r="E3589">
            <v>-1.7274274826049805</v>
          </cell>
          <cell r="F3589">
            <v>-1.7566529512405396</v>
          </cell>
          <cell r="G3589">
            <v>1.7481284216046333E-2</v>
          </cell>
          <cell r="H3589">
            <v>88.379713984282375</v>
          </cell>
        </row>
        <row r="3590">
          <cell r="A3590" t="str">
            <v/>
          </cell>
          <cell r="B3590" t="str">
            <v>NEM: NEM Customer</v>
          </cell>
          <cell r="C3590" t="str">
            <v>8/15/2019</v>
          </cell>
          <cell r="D3590">
            <v>13</v>
          </cell>
          <cell r="E3590">
            <v>-1.5843956470489502</v>
          </cell>
          <cell r="F3590">
            <v>-1.6708037853240967</v>
          </cell>
          <cell r="G3590">
            <v>1.9890256226062775E-2</v>
          </cell>
          <cell r="H3590">
            <v>90.895435470650071</v>
          </cell>
        </row>
        <row r="3591">
          <cell r="A3591" t="str">
            <v/>
          </cell>
          <cell r="B3591" t="str">
            <v>NEM: NEM Customer</v>
          </cell>
          <cell r="C3591" t="str">
            <v>8/15/2019</v>
          </cell>
          <cell r="D3591">
            <v>14</v>
          </cell>
          <cell r="E3591">
            <v>-1.2425295114517212</v>
          </cell>
          <cell r="F3591">
            <v>-1.3371016979217529</v>
          </cell>
          <cell r="G3591">
            <v>2.1525580435991287E-2</v>
          </cell>
          <cell r="H3591">
            <v>93.071840346970973</v>
          </cell>
        </row>
        <row r="3592">
          <cell r="A3592" t="str">
            <v/>
          </cell>
          <cell r="B3592" t="str">
            <v>NEM: NEM Customer</v>
          </cell>
          <cell r="C3592" t="str">
            <v>8/15/2019</v>
          </cell>
          <cell r="D3592">
            <v>15</v>
          </cell>
          <cell r="E3592">
            <v>-0.64093798398971558</v>
          </cell>
          <cell r="F3592">
            <v>-0.72815948724746704</v>
          </cell>
          <cell r="G3592">
            <v>2.2533698007464409E-2</v>
          </cell>
          <cell r="H3592">
            <v>94.643004337127849</v>
          </cell>
        </row>
        <row r="3593">
          <cell r="A3593" t="str">
            <v/>
          </cell>
          <cell r="B3593" t="str">
            <v>NEM: NEM Customer</v>
          </cell>
          <cell r="C3593" t="str">
            <v>8/15/2019</v>
          </cell>
          <cell r="D3593">
            <v>16</v>
          </cell>
          <cell r="E3593">
            <v>0.23924677073955536</v>
          </cell>
          <cell r="F3593">
            <v>0.18330880999565125</v>
          </cell>
          <cell r="G3593">
            <v>2.3455964401364326E-2</v>
          </cell>
          <cell r="H3593">
            <v>94.354750908448068</v>
          </cell>
        </row>
        <row r="3594">
          <cell r="A3594" t="str">
            <v/>
          </cell>
          <cell r="B3594" t="str">
            <v>NEM: NEM Customer</v>
          </cell>
          <cell r="C3594" t="str">
            <v>8/15/2019</v>
          </cell>
          <cell r="D3594">
            <v>17</v>
          </cell>
          <cell r="E3594">
            <v>1.2553037405014038</v>
          </cell>
          <cell r="F3594">
            <v>1.1712572574615479</v>
          </cell>
          <cell r="G3594">
            <v>2.3363197222352028E-2</v>
          </cell>
          <cell r="H3594">
            <v>93.465601922402129</v>
          </cell>
        </row>
        <row r="3595">
          <cell r="A3595" t="str">
            <v/>
          </cell>
          <cell r="B3595" t="str">
            <v>NEM: NEM Customer</v>
          </cell>
          <cell r="C3595" t="str">
            <v>8/15/2019</v>
          </cell>
          <cell r="D3595">
            <v>18</v>
          </cell>
          <cell r="E3595">
            <v>2.2691452503204346</v>
          </cell>
          <cell r="F3595">
            <v>0.90721076726913452</v>
          </cell>
          <cell r="G3595">
            <v>2.4241983890533447E-2</v>
          </cell>
          <cell r="H3595">
            <v>91.549708123322361</v>
          </cell>
        </row>
        <row r="3596">
          <cell r="A3596" t="str">
            <v/>
          </cell>
          <cell r="B3596" t="str">
            <v>NEM: NEM Customer</v>
          </cell>
          <cell r="C3596" t="str">
            <v>8/15/2019</v>
          </cell>
          <cell r="D3596">
            <v>19</v>
          </cell>
          <cell r="E3596">
            <v>3.0533568859100342</v>
          </cell>
          <cell r="F3596">
            <v>2.2520096302032471</v>
          </cell>
          <cell r="G3596">
            <v>2.380969375371933E-2</v>
          </cell>
          <cell r="H3596">
            <v>88.529610831087751</v>
          </cell>
        </row>
        <row r="3597">
          <cell r="A3597" t="str">
            <v/>
          </cell>
          <cell r="B3597" t="str">
            <v>NEM: NEM Customer</v>
          </cell>
          <cell r="C3597" t="str">
            <v>8/15/2019</v>
          </cell>
          <cell r="D3597">
            <v>20</v>
          </cell>
          <cell r="E3597">
            <v>3.1815769672393799</v>
          </cell>
          <cell r="F3597">
            <v>2.6622443199157715</v>
          </cell>
          <cell r="G3597">
            <v>2.2338340058922768E-2</v>
          </cell>
          <cell r="H3597">
            <v>83.863809635443431</v>
          </cell>
        </row>
        <row r="3598">
          <cell r="A3598" t="str">
            <v/>
          </cell>
          <cell r="B3598" t="str">
            <v>NEM: NEM Customer</v>
          </cell>
          <cell r="C3598" t="str">
            <v>8/15/2019</v>
          </cell>
          <cell r="D3598">
            <v>21</v>
          </cell>
          <cell r="E3598">
            <v>2.9434428215026855</v>
          </cell>
          <cell r="F3598">
            <v>2.7279753684997559</v>
          </cell>
          <cell r="G3598">
            <v>2.2080970928072929E-2</v>
          </cell>
          <cell r="H3598">
            <v>79.424266791708888</v>
          </cell>
        </row>
        <row r="3599">
          <cell r="A3599" t="str">
            <v/>
          </cell>
          <cell r="B3599" t="str">
            <v>NEM: NEM Customer</v>
          </cell>
          <cell r="C3599" t="str">
            <v>8/15/2019</v>
          </cell>
          <cell r="D3599">
            <v>22</v>
          </cell>
          <cell r="E3599">
            <v>2.6557183265686035</v>
          </cell>
          <cell r="F3599">
            <v>3.312086820602417</v>
          </cell>
          <cell r="G3599">
            <v>2.163352444767952E-2</v>
          </cell>
          <cell r="H3599">
            <v>76.596992146292308</v>
          </cell>
        </row>
        <row r="3600">
          <cell r="A3600" t="str">
            <v/>
          </cell>
          <cell r="B3600" t="str">
            <v>NEM: NEM Customer</v>
          </cell>
          <cell r="C3600" t="str">
            <v>8/15/2019</v>
          </cell>
          <cell r="D3600">
            <v>23</v>
          </cell>
          <cell r="E3600">
            <v>2.3164105415344238</v>
          </cell>
          <cell r="F3600">
            <v>2.6119945049285889</v>
          </cell>
          <cell r="G3600">
            <v>2.132008783519268E-2</v>
          </cell>
          <cell r="H3600">
            <v>74.618850076189773</v>
          </cell>
        </row>
        <row r="3601">
          <cell r="A3601" t="str">
            <v/>
          </cell>
          <cell r="B3601" t="str">
            <v>NEM: NEM Customer</v>
          </cell>
          <cell r="C3601" t="str">
            <v>8/15/2019</v>
          </cell>
          <cell r="D3601">
            <v>24</v>
          </cell>
          <cell r="E3601">
            <v>1.9123646020889282</v>
          </cell>
          <cell r="F3601">
            <v>2.1162176132202148</v>
          </cell>
          <cell r="G3601">
            <v>2.0400185137987137E-2</v>
          </cell>
          <cell r="H3601">
            <v>72.748791466419192</v>
          </cell>
        </row>
        <row r="3602">
          <cell r="A3602" t="str">
            <v/>
          </cell>
          <cell r="B3602" t="str">
            <v>NEM: NEM Customer</v>
          </cell>
          <cell r="C3602" t="str">
            <v>8/21/2019 (7pm-8pm)</v>
          </cell>
          <cell r="D3602">
            <v>1</v>
          </cell>
          <cell r="E3602">
            <v>1.5727758407592773</v>
          </cell>
          <cell r="F3602">
            <v>1.6062753200531006</v>
          </cell>
          <cell r="G3602">
            <v>2.0105477422475815E-2</v>
          </cell>
          <cell r="H3602">
            <v>73.125699570820373</v>
          </cell>
        </row>
        <row r="3603">
          <cell r="A3603" t="str">
            <v/>
          </cell>
          <cell r="B3603" t="str">
            <v>NEM: NEM Customer</v>
          </cell>
          <cell r="C3603" t="str">
            <v>8/21/2019 (6pm-8pm)</v>
          </cell>
          <cell r="D3603">
            <v>1</v>
          </cell>
          <cell r="E3603">
            <v>1.3857150077819824</v>
          </cell>
          <cell r="F3603">
            <v>1.4871094226837158</v>
          </cell>
          <cell r="G3603">
            <v>4.0305264294147491E-2</v>
          </cell>
          <cell r="H3603">
            <v>68.809756637169912</v>
          </cell>
        </row>
        <row r="3604">
          <cell r="A3604" t="str">
            <v/>
          </cell>
          <cell r="B3604" t="str">
            <v>NEM: NEM Customer</v>
          </cell>
          <cell r="C3604" t="str">
            <v>8/21/2019 (6pm-8pm)</v>
          </cell>
          <cell r="D3604">
            <v>2</v>
          </cell>
          <cell r="E3604">
            <v>1.19303297996521</v>
          </cell>
          <cell r="F3604">
            <v>1.3101314306259155</v>
          </cell>
          <cell r="G3604">
            <v>3.8151081651449203E-2</v>
          </cell>
          <cell r="H3604">
            <v>67.758565634220403</v>
          </cell>
        </row>
        <row r="3605">
          <cell r="A3605" t="str">
            <v/>
          </cell>
          <cell r="B3605" t="str">
            <v>NEM: NEM Customer</v>
          </cell>
          <cell r="C3605" t="str">
            <v>8/21/2019 (7pm-8pm)</v>
          </cell>
          <cell r="D3605">
            <v>2</v>
          </cell>
          <cell r="E3605">
            <v>1.3498296737670898</v>
          </cell>
          <cell r="F3605">
            <v>1.3319709300994873</v>
          </cell>
          <cell r="G3605">
            <v>1.796765998005867E-2</v>
          </cell>
          <cell r="H3605">
            <v>71.341879828329979</v>
          </cell>
        </row>
        <row r="3606">
          <cell r="A3606" t="str">
            <v/>
          </cell>
          <cell r="B3606" t="str">
            <v>NEM: NEM Customer</v>
          </cell>
          <cell r="C3606" t="str">
            <v>8/21/2019 (7pm-8pm)</v>
          </cell>
          <cell r="D3606">
            <v>3</v>
          </cell>
          <cell r="E3606">
            <v>1.189140796661377</v>
          </cell>
          <cell r="F3606">
            <v>1.190959095954895</v>
          </cell>
          <cell r="G3606">
            <v>1.6263484954833984E-2</v>
          </cell>
          <cell r="H3606">
            <v>69.71776824034832</v>
          </cell>
        </row>
        <row r="3607">
          <cell r="A3607" t="str">
            <v/>
          </cell>
          <cell r="B3607" t="str">
            <v>NEM: NEM Customer</v>
          </cell>
          <cell r="C3607" t="str">
            <v>8/21/2019 (6pm-8pm)</v>
          </cell>
          <cell r="D3607">
            <v>3</v>
          </cell>
          <cell r="E3607">
            <v>1.0705161094665527</v>
          </cell>
          <cell r="F3607">
            <v>1.1460462808609009</v>
          </cell>
          <cell r="G3607">
            <v>3.5677637904882431E-2</v>
          </cell>
          <cell r="H3607">
            <v>67.203831120943505</v>
          </cell>
        </row>
        <row r="3608">
          <cell r="A3608" t="str">
            <v/>
          </cell>
          <cell r="B3608" t="str">
            <v>NEM: NEM Customer</v>
          </cell>
          <cell r="C3608" t="str">
            <v>8/21/2019 (7pm-8pm)</v>
          </cell>
          <cell r="D3608">
            <v>4</v>
          </cell>
          <cell r="E3608">
            <v>1.0606375932693481</v>
          </cell>
          <cell r="F3608">
            <v>1.0589114427566528</v>
          </cell>
          <cell r="G3608">
            <v>1.4321910217404366E-2</v>
          </cell>
          <cell r="H3608">
            <v>68.259969098713242</v>
          </cell>
        </row>
        <row r="3609">
          <cell r="A3609" t="str">
            <v/>
          </cell>
          <cell r="B3609" t="str">
            <v>NEM: NEM Customer</v>
          </cell>
          <cell r="C3609" t="str">
            <v>8/21/2019 (6pm-8pm)</v>
          </cell>
          <cell r="D3609">
            <v>4</v>
          </cell>
          <cell r="E3609">
            <v>1.0271072387695313</v>
          </cell>
          <cell r="F3609">
            <v>0.95073306560516357</v>
          </cell>
          <cell r="G3609">
            <v>2.884768508374691E-2</v>
          </cell>
          <cell r="H3609">
            <v>66.447053834806908</v>
          </cell>
        </row>
        <row r="3610">
          <cell r="A3610" t="str">
            <v/>
          </cell>
          <cell r="B3610" t="str">
            <v>NEM: NEM Customer</v>
          </cell>
          <cell r="C3610" t="str">
            <v>8/21/2019 (6pm-8pm)</v>
          </cell>
          <cell r="D3610">
            <v>5</v>
          </cell>
          <cell r="E3610">
            <v>0.90669113397598267</v>
          </cell>
          <cell r="F3610">
            <v>0.86605477333068848</v>
          </cell>
          <cell r="G3610">
            <v>2.5719719007611275E-2</v>
          </cell>
          <cell r="H3610">
            <v>65.524583333334292</v>
          </cell>
        </row>
        <row r="3611">
          <cell r="A3611" t="str">
            <v/>
          </cell>
          <cell r="B3611" t="str">
            <v>NEM: NEM Customer</v>
          </cell>
          <cell r="C3611" t="str">
            <v>8/21/2019 (7pm-8pm)</v>
          </cell>
          <cell r="D3611">
            <v>5</v>
          </cell>
          <cell r="E3611">
            <v>0.98702418804168701</v>
          </cell>
          <cell r="F3611">
            <v>0.98183506727218628</v>
          </cell>
          <cell r="G3611">
            <v>1.2268072925508022E-2</v>
          </cell>
          <cell r="H3611">
            <v>67.315357939914747</v>
          </cell>
        </row>
        <row r="3612">
          <cell r="A3612" t="str">
            <v/>
          </cell>
          <cell r="B3612" t="str">
            <v>NEM: NEM Customer</v>
          </cell>
          <cell r="C3612" t="str">
            <v>8/21/2019 (7pm-8pm)</v>
          </cell>
          <cell r="D3612">
            <v>6</v>
          </cell>
          <cell r="E3612">
            <v>0.98015862703323364</v>
          </cell>
          <cell r="F3612">
            <v>0.9563024640083313</v>
          </cell>
          <cell r="G3612">
            <v>1.1193810030817986E-2</v>
          </cell>
          <cell r="H3612">
            <v>65.987733905577855</v>
          </cell>
        </row>
        <row r="3613">
          <cell r="A3613" t="str">
            <v/>
          </cell>
          <cell r="B3613" t="str">
            <v>NEM: NEM Customer</v>
          </cell>
          <cell r="C3613" t="str">
            <v>8/21/2019 (6pm-8pm)</v>
          </cell>
          <cell r="D3613">
            <v>6</v>
          </cell>
          <cell r="E3613">
            <v>0.80750876665115356</v>
          </cell>
          <cell r="F3613">
            <v>0.8130609393119812</v>
          </cell>
          <cell r="G3613">
            <v>1.9432768225669861E-2</v>
          </cell>
          <cell r="H3613">
            <v>65.220619469025408</v>
          </cell>
        </row>
        <row r="3614">
          <cell r="A3614" t="str">
            <v/>
          </cell>
          <cell r="B3614" t="str">
            <v>NEM: NEM Customer</v>
          </cell>
          <cell r="C3614" t="str">
            <v>8/21/2019 (6pm-8pm)</v>
          </cell>
          <cell r="D3614">
            <v>7</v>
          </cell>
          <cell r="E3614">
            <v>0.7806469202041626</v>
          </cell>
          <cell r="F3614">
            <v>0.81373828649520874</v>
          </cell>
          <cell r="G3614">
            <v>1.7336096614599228E-2</v>
          </cell>
          <cell r="H3614">
            <v>65.221585545721112</v>
          </cell>
        </row>
        <row r="3615">
          <cell r="A3615" t="str">
            <v/>
          </cell>
          <cell r="B3615" t="str">
            <v>NEM: NEM Customer</v>
          </cell>
          <cell r="C3615" t="str">
            <v>8/21/2019 (7pm-8pm)</v>
          </cell>
          <cell r="D3615">
            <v>7</v>
          </cell>
          <cell r="E3615">
            <v>0.96926975250244141</v>
          </cell>
          <cell r="F3615">
            <v>0.94594019651412964</v>
          </cell>
          <cell r="G3615">
            <v>1.1390488594770432E-2</v>
          </cell>
          <cell r="H3615">
            <v>65.387285836914359</v>
          </cell>
        </row>
        <row r="3616">
          <cell r="A3616" t="str">
            <v/>
          </cell>
          <cell r="B3616" t="str">
            <v>NEM: NEM Customer</v>
          </cell>
          <cell r="C3616" t="str">
            <v>8/21/2019 (6pm-8pm)</v>
          </cell>
          <cell r="D3616">
            <v>8</v>
          </cell>
          <cell r="E3616">
            <v>0.42743054032325745</v>
          </cell>
          <cell r="F3616">
            <v>0.41201591491699219</v>
          </cell>
          <cell r="G3616">
            <v>1.8786707893013954E-2</v>
          </cell>
          <cell r="H3616">
            <v>66.87644911504556</v>
          </cell>
        </row>
        <row r="3617">
          <cell r="A3617" t="str">
            <v/>
          </cell>
          <cell r="B3617" t="str">
            <v>NEM: NEM Customer</v>
          </cell>
          <cell r="C3617" t="str">
            <v>8/21/2019 (7pm-8pm)</v>
          </cell>
          <cell r="D3617">
            <v>8</v>
          </cell>
          <cell r="E3617">
            <v>0.54448282718658447</v>
          </cell>
          <cell r="F3617">
            <v>0.52121627330780029</v>
          </cell>
          <cell r="G3617">
            <v>1.2978833168745041E-2</v>
          </cell>
          <cell r="H3617">
            <v>69.577572532189961</v>
          </cell>
        </row>
        <row r="3618">
          <cell r="A3618" t="str">
            <v/>
          </cell>
          <cell r="B3618" t="str">
            <v>NEM: NEM Customer</v>
          </cell>
          <cell r="C3618" t="str">
            <v>8/21/2019 (6pm-8pm)</v>
          </cell>
          <cell r="D3618">
            <v>9</v>
          </cell>
          <cell r="E3618">
            <v>-0.28986436128616333</v>
          </cell>
          <cell r="F3618">
            <v>-0.32470172643661499</v>
          </cell>
          <cell r="G3618">
            <v>2.0676985383033752E-2</v>
          </cell>
          <cell r="H3618">
            <v>70.315991887903607</v>
          </cell>
        </row>
        <row r="3619">
          <cell r="A3619" t="str">
            <v/>
          </cell>
          <cell r="B3619" t="str">
            <v>NEM: NEM Customer</v>
          </cell>
          <cell r="C3619" t="str">
            <v>8/21/2019 (7pm-8pm)</v>
          </cell>
          <cell r="D3619">
            <v>9</v>
          </cell>
          <cell r="E3619">
            <v>-0.19911691546440125</v>
          </cell>
          <cell r="F3619">
            <v>-0.25394967198371887</v>
          </cell>
          <cell r="G3619">
            <v>1.407226175069809E-2</v>
          </cell>
          <cell r="H3619">
            <v>75.827694420603478</v>
          </cell>
        </row>
        <row r="3620">
          <cell r="A3620" t="str">
            <v/>
          </cell>
          <cell r="B3620" t="str">
            <v>NEM: NEM Customer</v>
          </cell>
          <cell r="C3620" t="str">
            <v>8/21/2019 (7pm-8pm)</v>
          </cell>
          <cell r="D3620">
            <v>10</v>
          </cell>
          <cell r="E3620">
            <v>-0.92733252048492432</v>
          </cell>
          <cell r="F3620">
            <v>-1.0021355152130127</v>
          </cell>
          <cell r="G3620">
            <v>1.7232643440365791E-2</v>
          </cell>
          <cell r="H3620">
            <v>82.280231759652025</v>
          </cell>
        </row>
        <row r="3621">
          <cell r="A3621" t="str">
            <v/>
          </cell>
          <cell r="B3621" t="str">
            <v>NEM: NEM Customer</v>
          </cell>
          <cell r="C3621" t="str">
            <v>8/21/2019 (6pm-8pm)</v>
          </cell>
          <cell r="D3621">
            <v>10</v>
          </cell>
          <cell r="E3621">
            <v>-1.0869324207305908</v>
          </cell>
          <cell r="F3621">
            <v>-1.0962620973587036</v>
          </cell>
          <cell r="G3621">
            <v>2.1415214985609055E-2</v>
          </cell>
          <cell r="H3621">
            <v>74.841150442476888</v>
          </cell>
        </row>
        <row r="3622">
          <cell r="A3622" t="str">
            <v/>
          </cell>
          <cell r="B3622" t="str">
            <v>NEM: NEM Customer</v>
          </cell>
          <cell r="C3622" t="str">
            <v>8/21/2019 (6pm-8pm)</v>
          </cell>
          <cell r="D3622">
            <v>11</v>
          </cell>
          <cell r="E3622">
            <v>-1.6996328830718994</v>
          </cell>
          <cell r="F3622">
            <v>-1.7213137149810791</v>
          </cell>
          <cell r="G3622">
            <v>2.376849390566349E-2</v>
          </cell>
          <cell r="H3622">
            <v>78.010162241885055</v>
          </cell>
        </row>
        <row r="3623">
          <cell r="A3623" t="str">
            <v/>
          </cell>
          <cell r="B3623" t="str">
            <v>NEM: NEM Customer</v>
          </cell>
          <cell r="C3623" t="str">
            <v>8/21/2019 (7pm-8pm)</v>
          </cell>
          <cell r="D3623">
            <v>11</v>
          </cell>
          <cell r="E3623">
            <v>-1.4703050851821899</v>
          </cell>
          <cell r="F3623">
            <v>-1.521058201789856</v>
          </cell>
          <cell r="G3623">
            <v>2.0834103226661682E-2</v>
          </cell>
          <cell r="H3623">
            <v>87.616755364807432</v>
          </cell>
        </row>
        <row r="3624">
          <cell r="A3624" t="str">
            <v/>
          </cell>
          <cell r="B3624" t="str">
            <v>NEM: NEM Customer</v>
          </cell>
          <cell r="C3624" t="str">
            <v>8/21/2019 (6pm-8pm)</v>
          </cell>
          <cell r="D3624">
            <v>12</v>
          </cell>
          <cell r="E3624">
            <v>-1.9970588684082031</v>
          </cell>
          <cell r="F3624">
            <v>-2.0757210254669189</v>
          </cell>
          <cell r="G3624">
            <v>2.7138557285070419E-2</v>
          </cell>
          <cell r="H3624">
            <v>79.087500000000773</v>
          </cell>
        </row>
        <row r="3625">
          <cell r="A3625" t="str">
            <v/>
          </cell>
          <cell r="B3625" t="str">
            <v>NEM: NEM Customer</v>
          </cell>
          <cell r="C3625" t="str">
            <v>8/21/2019 (7pm-8pm)</v>
          </cell>
          <cell r="D3625">
            <v>12</v>
          </cell>
          <cell r="E3625">
            <v>-1.7207492589950562</v>
          </cell>
          <cell r="F3625">
            <v>-1.7055424451828003</v>
          </cell>
          <cell r="G3625">
            <v>2.3902276530861855E-2</v>
          </cell>
          <cell r="H3625">
            <v>92.074763948497818</v>
          </cell>
        </row>
        <row r="3626">
          <cell r="A3626" t="str">
            <v/>
          </cell>
          <cell r="B3626" t="str">
            <v>NEM: NEM Customer</v>
          </cell>
          <cell r="C3626" t="str">
            <v>8/21/2019 (6pm-8pm)</v>
          </cell>
          <cell r="D3626">
            <v>13</v>
          </cell>
          <cell r="E3626">
            <v>-1.9877575635910034</v>
          </cell>
          <cell r="F3626">
            <v>-2.0794081687927246</v>
          </cell>
          <cell r="G3626">
            <v>3.1460922211408615E-2</v>
          </cell>
          <cell r="H3626">
            <v>80.784476401180044</v>
          </cell>
        </row>
        <row r="3627">
          <cell r="A3627" t="str">
            <v/>
          </cell>
          <cell r="B3627" t="str">
            <v>NEM: NEM Customer</v>
          </cell>
          <cell r="C3627" t="str">
            <v>8/21/2019 (7pm-8pm)</v>
          </cell>
          <cell r="D3627">
            <v>13</v>
          </cell>
          <cell r="E3627">
            <v>-1.5034792423248291</v>
          </cell>
          <cell r="F3627">
            <v>-1.5845235586166382</v>
          </cell>
          <cell r="G3627">
            <v>2.6398852467536926E-2</v>
          </cell>
          <cell r="H3627">
            <v>94.996103004290092</v>
          </cell>
        </row>
        <row r="3628">
          <cell r="A3628" t="str">
            <v/>
          </cell>
          <cell r="B3628" t="str">
            <v>NEM: NEM Customer</v>
          </cell>
          <cell r="C3628" t="str">
            <v>8/21/2019 (7pm-8pm)</v>
          </cell>
          <cell r="D3628">
            <v>14</v>
          </cell>
          <cell r="E3628">
            <v>-1.0369952917098999</v>
          </cell>
          <cell r="F3628">
            <v>-1.159263014793396</v>
          </cell>
          <cell r="G3628">
            <v>2.882237546145916E-2</v>
          </cell>
          <cell r="H3628">
            <v>97.473768240343361</v>
          </cell>
        </row>
        <row r="3629">
          <cell r="A3629" t="str">
            <v/>
          </cell>
          <cell r="B3629" t="str">
            <v>NEM: NEM Customer</v>
          </cell>
          <cell r="C3629" t="str">
            <v>8/21/2019 (6pm-8pm)</v>
          </cell>
          <cell r="D3629">
            <v>14</v>
          </cell>
          <cell r="E3629">
            <v>-1.7051084041595459</v>
          </cell>
          <cell r="F3629">
            <v>-1.8112577199935913</v>
          </cell>
          <cell r="G3629">
            <v>3.576119989156723E-2</v>
          </cell>
          <cell r="H3629">
            <v>82.494210914457383</v>
          </cell>
        </row>
        <row r="3630">
          <cell r="A3630" t="str">
            <v/>
          </cell>
          <cell r="B3630" t="str">
            <v>NEM: NEM Customer</v>
          </cell>
          <cell r="C3630" t="str">
            <v>8/21/2019 (7pm-8pm)</v>
          </cell>
          <cell r="D3630">
            <v>15</v>
          </cell>
          <cell r="E3630">
            <v>-0.2817496657371521</v>
          </cell>
          <cell r="F3630">
            <v>-0.42762193083763123</v>
          </cell>
          <cell r="G3630">
            <v>3.0323639512062073E-2</v>
          </cell>
          <cell r="H3630">
            <v>99.59701287553122</v>
          </cell>
        </row>
        <row r="3631">
          <cell r="A3631" t="str">
            <v/>
          </cell>
          <cell r="B3631" t="str">
            <v>NEM: NEM Customer</v>
          </cell>
          <cell r="C3631" t="str">
            <v>8/21/2019 (6pm-8pm)</v>
          </cell>
          <cell r="D3631">
            <v>15</v>
          </cell>
          <cell r="E3631">
            <v>-1.2011736631393433</v>
          </cell>
          <cell r="F3631">
            <v>-1.3274682760238647</v>
          </cell>
          <cell r="G3631">
            <v>3.7987921386957169E-2</v>
          </cell>
          <cell r="H3631">
            <v>83.294210914453743</v>
          </cell>
        </row>
        <row r="3632">
          <cell r="A3632" t="str">
            <v/>
          </cell>
          <cell r="B3632" t="str">
            <v>NEM: NEM Customer</v>
          </cell>
          <cell r="C3632" t="str">
            <v>8/21/2019 (7pm-8pm)</v>
          </cell>
          <cell r="D3632">
            <v>16</v>
          </cell>
          <cell r="E3632">
            <v>0.67503190040588379</v>
          </cell>
          <cell r="F3632">
            <v>0.53160756826400757</v>
          </cell>
          <cell r="G3632">
            <v>3.1241731718182564E-2</v>
          </cell>
          <cell r="H3632">
            <v>99.809442060086397</v>
          </cell>
        </row>
        <row r="3633">
          <cell r="A3633" t="str">
            <v/>
          </cell>
          <cell r="B3633" t="str">
            <v>NEM: NEM Customer</v>
          </cell>
          <cell r="C3633" t="str">
            <v>8/21/2019 (6pm-8pm)</v>
          </cell>
          <cell r="D3633">
            <v>16</v>
          </cell>
          <cell r="E3633">
            <v>-0.46491998434066772</v>
          </cell>
          <cell r="F3633">
            <v>-0.5094333291053772</v>
          </cell>
          <cell r="G3633">
            <v>3.9464280009269714E-2</v>
          </cell>
          <cell r="H3633">
            <v>83.827138643071066</v>
          </cell>
        </row>
        <row r="3634">
          <cell r="A3634" t="str">
            <v/>
          </cell>
          <cell r="B3634" t="str">
            <v>NEM: NEM Customer</v>
          </cell>
          <cell r="C3634" t="str">
            <v>8/21/2019 (6pm-8pm)</v>
          </cell>
          <cell r="D3634">
            <v>17</v>
          </cell>
          <cell r="E3634">
            <v>0.4899221658706665</v>
          </cell>
          <cell r="F3634">
            <v>0.41464623808860779</v>
          </cell>
          <cell r="G3634">
            <v>3.9184540510177612E-2</v>
          </cell>
          <cell r="H3634">
            <v>84.170943952799689</v>
          </cell>
        </row>
        <row r="3635">
          <cell r="A3635" t="str">
            <v/>
          </cell>
          <cell r="B3635" t="str">
            <v>NEM: NEM Customer</v>
          </cell>
          <cell r="C3635" t="str">
            <v>8/21/2019 (7pm-8pm)</v>
          </cell>
          <cell r="D3635">
            <v>17</v>
          </cell>
          <cell r="E3635">
            <v>1.6252590417861938</v>
          </cell>
          <cell r="F3635">
            <v>1.6096369028091431</v>
          </cell>
          <cell r="G3635">
            <v>3.0664561316370964E-2</v>
          </cell>
          <cell r="H3635">
            <v>98.879416309014431</v>
          </cell>
        </row>
        <row r="3636">
          <cell r="A3636" t="str">
            <v/>
          </cell>
          <cell r="B3636" t="str">
            <v>NEM: NEM Customer</v>
          </cell>
          <cell r="C3636" t="str">
            <v>8/21/2019 (6pm-8pm)</v>
          </cell>
          <cell r="D3636">
            <v>18</v>
          </cell>
          <cell r="E3636">
            <v>1.5903098583221436</v>
          </cell>
          <cell r="F3636">
            <v>1.4796210527420044</v>
          </cell>
          <cell r="G3636">
            <v>4.0101118385791779E-2</v>
          </cell>
          <cell r="H3636">
            <v>82.308222713867295</v>
          </cell>
        </row>
        <row r="3637">
          <cell r="A3637" t="str">
            <v/>
          </cell>
          <cell r="B3637" t="str">
            <v>NEM: NEM Customer</v>
          </cell>
          <cell r="C3637" t="str">
            <v>8/21/2019 (7pm-8pm)</v>
          </cell>
          <cell r="D3637">
            <v>18</v>
          </cell>
          <cell r="E3637">
            <v>2.6669328212738037</v>
          </cell>
          <cell r="F3637">
            <v>2.6308989524841309</v>
          </cell>
          <cell r="G3637">
            <v>3.049200028181076E-2</v>
          </cell>
          <cell r="H3637">
            <v>97.002952789702334</v>
          </cell>
        </row>
        <row r="3638">
          <cell r="A3638" t="str">
            <v/>
          </cell>
          <cell r="B3638" t="str">
            <v>NEM: NEM Customer</v>
          </cell>
          <cell r="C3638" t="str">
            <v>8/21/2019 (7pm-8pm)</v>
          </cell>
          <cell r="D3638">
            <v>19</v>
          </cell>
          <cell r="E3638">
            <v>3.3854594230651855</v>
          </cell>
          <cell r="F3638">
            <v>3.2931308746337891</v>
          </cell>
          <cell r="G3638">
            <v>3.0126050114631653E-2</v>
          </cell>
          <cell r="H3638">
            <v>93.089133047213451</v>
          </cell>
        </row>
        <row r="3639">
          <cell r="A3639" t="str">
            <v/>
          </cell>
          <cell r="B3639" t="str">
            <v>NEM: NEM Customer</v>
          </cell>
          <cell r="C3639" t="str">
            <v>8/21/2019 (6pm-8pm)</v>
          </cell>
          <cell r="D3639">
            <v>19</v>
          </cell>
          <cell r="E3639">
            <v>2.2769021987915039</v>
          </cell>
          <cell r="F3639">
            <v>1.3504812717437744</v>
          </cell>
          <cell r="G3639">
            <v>4.0240045636892319E-2</v>
          </cell>
          <cell r="H3639">
            <v>79.256364306782373</v>
          </cell>
        </row>
        <row r="3640">
          <cell r="A3640" t="str">
            <v/>
          </cell>
          <cell r="B3640" t="str">
            <v>NEM: NEM Customer</v>
          </cell>
          <cell r="C3640" t="str">
            <v>8/21/2019 (6pm-8pm)</v>
          </cell>
          <cell r="D3640">
            <v>20</v>
          </cell>
          <cell r="E3640">
            <v>2.5550956726074219</v>
          </cell>
          <cell r="F3640">
            <v>1.9941370487213135</v>
          </cell>
          <cell r="G3640">
            <v>3.9512332528829575E-2</v>
          </cell>
          <cell r="H3640">
            <v>75.704373156339955</v>
          </cell>
        </row>
        <row r="3641">
          <cell r="A3641" t="str">
            <v/>
          </cell>
          <cell r="B3641" t="str">
            <v>NEM: NEM Customer</v>
          </cell>
          <cell r="C3641" t="str">
            <v>8/21/2019 (7pm-8pm)</v>
          </cell>
          <cell r="D3641">
            <v>20</v>
          </cell>
          <cell r="E3641">
            <v>3.4743437767028809</v>
          </cell>
          <cell r="F3641">
            <v>2.088925838470459</v>
          </cell>
          <cell r="G3641">
            <v>2.9462793841958046E-2</v>
          </cell>
          <cell r="H3641">
            <v>88.368247210303565</v>
          </cell>
        </row>
        <row r="3642">
          <cell r="A3642" t="str">
            <v/>
          </cell>
          <cell r="B3642" t="str">
            <v>NEM: NEM Customer</v>
          </cell>
          <cell r="C3642" t="str">
            <v>8/21/2019 (6pm-8pm)</v>
          </cell>
          <cell r="D3642">
            <v>21</v>
          </cell>
          <cell r="E3642">
            <v>2.5765256881713867</v>
          </cell>
          <cell r="F3642">
            <v>2.9886136054992676</v>
          </cell>
          <cell r="G3642">
            <v>4.0024150162935257E-2</v>
          </cell>
          <cell r="H3642">
            <v>73.627876106197604</v>
          </cell>
        </row>
        <row r="3643">
          <cell r="A3643" t="str">
            <v/>
          </cell>
          <cell r="B3643" t="str">
            <v>NEM: NEM Customer</v>
          </cell>
          <cell r="C3643" t="str">
            <v>8/21/2019 (7pm-8pm)</v>
          </cell>
          <cell r="D3643">
            <v>21</v>
          </cell>
          <cell r="E3643">
            <v>3.2303650379180908</v>
          </cell>
          <cell r="F3643">
            <v>3.8592665195465088</v>
          </cell>
          <cell r="G3643">
            <v>2.7932785451412201E-2</v>
          </cell>
          <cell r="H3643">
            <v>84.961797424887649</v>
          </cell>
        </row>
        <row r="3644">
          <cell r="A3644" t="str">
            <v/>
          </cell>
          <cell r="B3644" t="str">
            <v>NEM: NEM Customer</v>
          </cell>
          <cell r="C3644" t="str">
            <v>8/21/2019 (7pm-8pm)</v>
          </cell>
          <cell r="D3644">
            <v>22</v>
          </cell>
          <cell r="E3644">
            <v>2.8635830879211426</v>
          </cell>
          <cell r="F3644">
            <v>3.053661584854126</v>
          </cell>
          <cell r="G3644">
            <v>2.6233706623315811E-2</v>
          </cell>
          <cell r="H3644">
            <v>81.240006866952072</v>
          </cell>
        </row>
        <row r="3645">
          <cell r="A3645" t="str">
            <v/>
          </cell>
          <cell r="B3645" t="str">
            <v>NEM: NEM Customer</v>
          </cell>
          <cell r="C3645" t="str">
            <v>8/21/2019 (6pm-8pm)</v>
          </cell>
          <cell r="D3645">
            <v>22</v>
          </cell>
          <cell r="E3645">
            <v>2.2892370223999023</v>
          </cell>
          <cell r="F3645">
            <v>2.4872753620147705</v>
          </cell>
          <cell r="G3645">
            <v>3.7819154560565948E-2</v>
          </cell>
          <cell r="H3645">
            <v>72.033049410029335</v>
          </cell>
        </row>
        <row r="3646">
          <cell r="A3646" t="str">
            <v/>
          </cell>
          <cell r="B3646" t="str">
            <v>NEM: NEM Customer</v>
          </cell>
          <cell r="C3646" t="str">
            <v>8/21/2019 (6pm-8pm)</v>
          </cell>
          <cell r="D3646">
            <v>23</v>
          </cell>
          <cell r="E3646">
            <v>2.1710443496704102</v>
          </cell>
          <cell r="F3646">
            <v>2.2526638507843018</v>
          </cell>
          <cell r="G3646">
            <v>4.1976958513259888E-2</v>
          </cell>
          <cell r="H3646">
            <v>70.802986725664852</v>
          </cell>
        </row>
        <row r="3647">
          <cell r="A3647" t="str">
            <v/>
          </cell>
          <cell r="B3647" t="str">
            <v>NEM: NEM Customer</v>
          </cell>
          <cell r="C3647" t="str">
            <v>8/21/2019 (7pm-8pm)</v>
          </cell>
          <cell r="D3647">
            <v>23</v>
          </cell>
          <cell r="E3647">
            <v>2.4604246616363525</v>
          </cell>
          <cell r="F3647">
            <v>2.5798420906066895</v>
          </cell>
          <cell r="G3647">
            <v>2.5662347674369812E-2</v>
          </cell>
          <cell r="H3647">
            <v>78.871845493563754</v>
          </cell>
        </row>
        <row r="3648">
          <cell r="A3648" t="str">
            <v/>
          </cell>
          <cell r="B3648" t="str">
            <v>NEM: NEM Customer</v>
          </cell>
          <cell r="C3648" t="str">
            <v>8/21/2019 (7pm-8pm)</v>
          </cell>
          <cell r="D3648">
            <v>24</v>
          </cell>
          <cell r="E3648">
            <v>1.9883750677108765</v>
          </cell>
          <cell r="F3648">
            <v>2.0895860195159912</v>
          </cell>
          <cell r="G3648">
            <v>2.3825829848647118E-2</v>
          </cell>
          <cell r="H3648">
            <v>76.926078969950765</v>
          </cell>
        </row>
        <row r="3649">
          <cell r="A3649" t="str">
            <v/>
          </cell>
          <cell r="B3649" t="str">
            <v>NEM: NEM Customer</v>
          </cell>
          <cell r="C3649" t="str">
            <v>8/21/2019 (6pm-8pm)</v>
          </cell>
          <cell r="D3649">
            <v>24</v>
          </cell>
          <cell r="E3649">
            <v>1.8175934553146362</v>
          </cell>
          <cell r="F3649">
            <v>1.9706215858459473</v>
          </cell>
          <cell r="G3649">
            <v>4.2414993047714233E-2</v>
          </cell>
          <cell r="H3649">
            <v>69.987724926253776</v>
          </cell>
        </row>
        <row r="3650">
          <cell r="A3650" t="str">
            <v/>
          </cell>
          <cell r="B3650" t="str">
            <v>NEM: NEM Customer</v>
          </cell>
          <cell r="C3650" t="str">
            <v>8/26/2019</v>
          </cell>
          <cell r="D3650">
            <v>1</v>
          </cell>
          <cell r="E3650">
            <v>1.7104512453079224</v>
          </cell>
          <cell r="F3650">
            <v>1.6438537836074829</v>
          </cell>
          <cell r="G3650">
            <v>2.1293934434652328E-2</v>
          </cell>
          <cell r="H3650">
            <v>74.889264982529014</v>
          </cell>
        </row>
        <row r="3651">
          <cell r="A3651" t="str">
            <v/>
          </cell>
          <cell r="B3651" t="str">
            <v>NEM: NEM Customer</v>
          </cell>
          <cell r="C3651" t="str">
            <v>8/26/2019</v>
          </cell>
          <cell r="D3651">
            <v>2</v>
          </cell>
          <cell r="E3651">
            <v>1.4267803430557251</v>
          </cell>
          <cell r="F3651">
            <v>1.3997820615768433</v>
          </cell>
          <cell r="G3651">
            <v>1.9189983606338501E-2</v>
          </cell>
          <cell r="H3651">
            <v>74.122875571086482</v>
          </cell>
        </row>
        <row r="3652">
          <cell r="A3652" t="str">
            <v/>
          </cell>
          <cell r="B3652" t="str">
            <v>NEM: NEM Customer</v>
          </cell>
          <cell r="C3652" t="str">
            <v>8/26/2019</v>
          </cell>
          <cell r="D3652">
            <v>3</v>
          </cell>
          <cell r="E3652">
            <v>1.2495880126953125</v>
          </cell>
          <cell r="F3652">
            <v>1.2363433837890625</v>
          </cell>
          <cell r="G3652">
            <v>1.7158437520265579E-2</v>
          </cell>
          <cell r="H3652">
            <v>73.304130610045007</v>
          </cell>
        </row>
        <row r="3653">
          <cell r="A3653" t="str">
            <v/>
          </cell>
          <cell r="B3653" t="str">
            <v>NEM: NEM Customer</v>
          </cell>
          <cell r="C3653" t="str">
            <v>8/26/2019</v>
          </cell>
          <cell r="D3653">
            <v>4</v>
          </cell>
          <cell r="E3653">
            <v>1.1102197170257568</v>
          </cell>
          <cell r="F3653">
            <v>1.1309224367141724</v>
          </cell>
          <cell r="G3653">
            <v>1.4987507835030556E-2</v>
          </cell>
          <cell r="H3653">
            <v>72.986160978236995</v>
          </cell>
        </row>
        <row r="3654">
          <cell r="A3654" t="str">
            <v/>
          </cell>
          <cell r="B3654" t="str">
            <v>NEM: NEM Customer</v>
          </cell>
          <cell r="C3654" t="str">
            <v>8/26/2019</v>
          </cell>
          <cell r="D3654">
            <v>5</v>
          </cell>
          <cell r="E3654">
            <v>1.0382605791091919</v>
          </cell>
          <cell r="F3654">
            <v>1.0330160856246948</v>
          </cell>
          <cell r="G3654">
            <v>1.2997515499591827E-2</v>
          </cell>
          <cell r="H3654">
            <v>72.543501746845848</v>
          </cell>
        </row>
        <row r="3655">
          <cell r="A3655" t="str">
            <v/>
          </cell>
          <cell r="B3655" t="str">
            <v>NEM: NEM Customer</v>
          </cell>
          <cell r="C3655" t="str">
            <v>8/26/2019</v>
          </cell>
          <cell r="D3655">
            <v>6</v>
          </cell>
          <cell r="E3655">
            <v>1.0041552782058716</v>
          </cell>
          <cell r="F3655">
            <v>1.0115501880645752</v>
          </cell>
          <cell r="G3655">
            <v>1.1119998060166836E-2</v>
          </cell>
          <cell r="H3655">
            <v>71.935843859183791</v>
          </cell>
        </row>
        <row r="3656">
          <cell r="A3656" t="str">
            <v/>
          </cell>
          <cell r="B3656" t="str">
            <v>NEM: NEM Customer</v>
          </cell>
          <cell r="C3656" t="str">
            <v>8/26/2019</v>
          </cell>
          <cell r="D3656">
            <v>7</v>
          </cell>
          <cell r="E3656">
            <v>1.0469949245452881</v>
          </cell>
          <cell r="F3656">
            <v>1.0265467166900635</v>
          </cell>
          <cell r="G3656">
            <v>1.040366105735302E-2</v>
          </cell>
          <cell r="H3656">
            <v>71.8107054555216</v>
          </cell>
        </row>
        <row r="3657">
          <cell r="A3657" t="str">
            <v/>
          </cell>
          <cell r="B3657" t="str">
            <v>NEM: NEM Customer</v>
          </cell>
          <cell r="C3657" t="str">
            <v>8/26/2019</v>
          </cell>
          <cell r="D3657">
            <v>8</v>
          </cell>
          <cell r="E3657">
            <v>0.68592894077301025</v>
          </cell>
          <cell r="F3657">
            <v>0.68513029813766479</v>
          </cell>
          <cell r="G3657">
            <v>1.0878792963922024E-2</v>
          </cell>
          <cell r="H3657">
            <v>74.430880139749078</v>
          </cell>
        </row>
        <row r="3658">
          <cell r="A3658" t="str">
            <v/>
          </cell>
          <cell r="B3658" t="str">
            <v>NEM: NEM Customer</v>
          </cell>
          <cell r="C3658" t="str">
            <v>8/26/2019</v>
          </cell>
          <cell r="D3658">
            <v>9</v>
          </cell>
          <cell r="E3658">
            <v>1.3124745339155197E-2</v>
          </cell>
          <cell r="F3658">
            <v>1.2876154854893684E-2</v>
          </cell>
          <cell r="G3658">
            <v>1.256807055324316E-2</v>
          </cell>
          <cell r="H3658">
            <v>79.328079817257844</v>
          </cell>
        </row>
        <row r="3659">
          <cell r="A3659" t="str">
            <v/>
          </cell>
          <cell r="B3659" t="str">
            <v>NEM: NEM Customer</v>
          </cell>
          <cell r="C3659" t="str">
            <v>8/26/2019</v>
          </cell>
          <cell r="D3659">
            <v>10</v>
          </cell>
          <cell r="E3659">
            <v>-0.55618518590927124</v>
          </cell>
          <cell r="F3659">
            <v>-0.64804196357727051</v>
          </cell>
          <cell r="G3659">
            <v>1.5230372548103333E-2</v>
          </cell>
          <cell r="H3659">
            <v>83.938564901907768</v>
          </cell>
        </row>
        <row r="3660">
          <cell r="A3660" t="str">
            <v/>
          </cell>
          <cell r="B3660" t="str">
            <v>NEM: NEM Customer</v>
          </cell>
          <cell r="C3660" t="str">
            <v>8/26/2019</v>
          </cell>
          <cell r="D3660">
            <v>11</v>
          </cell>
          <cell r="E3660">
            <v>-1.0425115823745728</v>
          </cell>
          <cell r="F3660">
            <v>-1.1113967895507813</v>
          </cell>
          <cell r="G3660">
            <v>1.777825690805912E-2</v>
          </cell>
          <cell r="H3660">
            <v>87.671472722376834</v>
          </cell>
        </row>
        <row r="3661">
          <cell r="A3661" t="str">
            <v/>
          </cell>
          <cell r="B3661" t="str">
            <v>NEM: NEM Customer</v>
          </cell>
          <cell r="C3661" t="str">
            <v>8/26/2019</v>
          </cell>
          <cell r="D3661">
            <v>12</v>
          </cell>
          <cell r="E3661">
            <v>-1.1874220371246338</v>
          </cell>
          <cell r="F3661">
            <v>-1.2811791896820068</v>
          </cell>
          <cell r="G3661">
            <v>2.0434392616152763E-2</v>
          </cell>
          <cell r="H3661">
            <v>89.558908895452333</v>
          </cell>
        </row>
        <row r="3662">
          <cell r="A3662" t="str">
            <v/>
          </cell>
          <cell r="B3662" t="str">
            <v>NEM: NEM Customer</v>
          </cell>
          <cell r="C3662" t="str">
            <v>8/26/2019</v>
          </cell>
          <cell r="D3662">
            <v>13</v>
          </cell>
          <cell r="E3662">
            <v>-1.0247862339019775</v>
          </cell>
          <cell r="F3662">
            <v>-1.1148864030838013</v>
          </cell>
          <cell r="G3662">
            <v>2.2582339122891426E-2</v>
          </cell>
          <cell r="H3662">
            <v>91.347608169843951</v>
          </cell>
        </row>
        <row r="3663">
          <cell r="A3663" t="str">
            <v/>
          </cell>
          <cell r="B3663" t="str">
            <v>NEM: NEM Customer</v>
          </cell>
          <cell r="C3663" t="str">
            <v>8/26/2019</v>
          </cell>
          <cell r="D3663">
            <v>14</v>
          </cell>
          <cell r="E3663">
            <v>-0.74703747034072876</v>
          </cell>
          <cell r="F3663">
            <v>-0.77757352590560913</v>
          </cell>
          <cell r="G3663">
            <v>2.3987600579857826E-2</v>
          </cell>
          <cell r="H3663">
            <v>92.413531308797786</v>
          </cell>
        </row>
        <row r="3664">
          <cell r="A3664" t="str">
            <v/>
          </cell>
          <cell r="B3664" t="str">
            <v>NEM: NEM Customer</v>
          </cell>
          <cell r="C3664" t="str">
            <v>8/26/2019</v>
          </cell>
          <cell r="D3664">
            <v>15</v>
          </cell>
          <cell r="E3664">
            <v>-0.22828692197799683</v>
          </cell>
          <cell r="F3664">
            <v>-0.21072490513324738</v>
          </cell>
          <cell r="G3664">
            <v>2.5011187419295311E-2</v>
          </cell>
          <cell r="H3664">
            <v>93.170720236493494</v>
          </cell>
        </row>
        <row r="3665">
          <cell r="A3665" t="str">
            <v/>
          </cell>
          <cell r="B3665" t="str">
            <v>NEM: NEM Customer</v>
          </cell>
          <cell r="C3665" t="str">
            <v>8/26/2019</v>
          </cell>
          <cell r="D3665">
            <v>16</v>
          </cell>
          <cell r="E3665">
            <v>0.53949117660522461</v>
          </cell>
          <cell r="F3665">
            <v>0.6480104923248291</v>
          </cell>
          <cell r="G3665">
            <v>2.5263361632823944E-2</v>
          </cell>
          <cell r="H3665">
            <v>93.278836334321582</v>
          </cell>
        </row>
        <row r="3666">
          <cell r="A3666" t="str">
            <v/>
          </cell>
          <cell r="B3666" t="str">
            <v>NEM: NEM Customer</v>
          </cell>
          <cell r="C3666" t="str">
            <v>8/26/2019</v>
          </cell>
          <cell r="D3666">
            <v>17</v>
          </cell>
          <cell r="E3666">
            <v>1.528781533241272</v>
          </cell>
          <cell r="F3666">
            <v>1.5601116418838501</v>
          </cell>
          <cell r="G3666">
            <v>2.5122055783867836E-2</v>
          </cell>
          <cell r="H3666">
            <v>91.468798710028025</v>
          </cell>
        </row>
        <row r="3667">
          <cell r="A3667" t="str">
            <v/>
          </cell>
          <cell r="B3667" t="str">
            <v>NEM: NEM Customer</v>
          </cell>
          <cell r="C3667" t="str">
            <v>8/26/2019</v>
          </cell>
          <cell r="D3667">
            <v>18</v>
          </cell>
          <cell r="E3667">
            <v>2.4696428775787354</v>
          </cell>
          <cell r="F3667">
            <v>2.478675365447998</v>
          </cell>
          <cell r="G3667">
            <v>2.468671090900898E-2</v>
          </cell>
          <cell r="H3667">
            <v>88.333190002690344</v>
          </cell>
        </row>
        <row r="3668">
          <cell r="A3668" t="str">
            <v/>
          </cell>
          <cell r="B3668" t="str">
            <v>NEM: NEM Customer</v>
          </cell>
          <cell r="C3668" t="str">
            <v>8/26/2019</v>
          </cell>
          <cell r="D3668">
            <v>19</v>
          </cell>
          <cell r="E3668">
            <v>3.1374554634094238</v>
          </cell>
          <cell r="F3668">
            <v>1.8520828485488892</v>
          </cell>
          <cell r="G3668">
            <v>2.5103401392698288E-2</v>
          </cell>
          <cell r="H3668">
            <v>84.633415748455548</v>
          </cell>
        </row>
        <row r="3669">
          <cell r="A3669" t="str">
            <v/>
          </cell>
          <cell r="B3669" t="str">
            <v>NEM: NEM Customer</v>
          </cell>
          <cell r="C3669" t="str">
            <v>8/26/2019</v>
          </cell>
          <cell r="D3669">
            <v>20</v>
          </cell>
          <cell r="E3669">
            <v>3.1777026653289795</v>
          </cell>
          <cell r="F3669">
            <v>2.5214717388153076</v>
          </cell>
          <cell r="G3669">
            <v>2.4197295308113098E-2</v>
          </cell>
          <cell r="H3669">
            <v>80.869127922602686</v>
          </cell>
        </row>
        <row r="3670">
          <cell r="A3670" t="str">
            <v/>
          </cell>
          <cell r="B3670" t="str">
            <v>NEM: NEM Customer</v>
          </cell>
          <cell r="C3670" t="str">
            <v>8/26/2019</v>
          </cell>
          <cell r="D3670">
            <v>21</v>
          </cell>
          <cell r="E3670">
            <v>3.0457558631896973</v>
          </cell>
          <cell r="F3670">
            <v>3.7147059440612793</v>
          </cell>
          <cell r="G3670">
            <v>2.3910000920295715E-2</v>
          </cell>
          <cell r="H3670">
            <v>78.318218220910623</v>
          </cell>
        </row>
        <row r="3671">
          <cell r="A3671" t="str">
            <v/>
          </cell>
          <cell r="B3671" t="str">
            <v>NEM: NEM Customer</v>
          </cell>
          <cell r="C3671" t="str">
            <v>8/26/2019</v>
          </cell>
          <cell r="D3671">
            <v>22</v>
          </cell>
          <cell r="E3671">
            <v>2.7622992992401123</v>
          </cell>
          <cell r="F3671">
            <v>2.9716296195983887</v>
          </cell>
          <cell r="G3671">
            <v>2.2149829193949699E-2</v>
          </cell>
          <cell r="H3671">
            <v>76.897473797368107</v>
          </cell>
        </row>
        <row r="3672">
          <cell r="A3672" t="str">
            <v/>
          </cell>
          <cell r="B3672" t="str">
            <v>NEM: NEM Customer</v>
          </cell>
          <cell r="C3672" t="str">
            <v>8/26/2019</v>
          </cell>
          <cell r="D3672">
            <v>23</v>
          </cell>
          <cell r="E3672">
            <v>2.4097259044647217</v>
          </cell>
          <cell r="F3672">
            <v>2.561375617980957</v>
          </cell>
          <cell r="G3672">
            <v>2.2958097979426384E-2</v>
          </cell>
          <cell r="H3672">
            <v>76.080382961571246</v>
          </cell>
        </row>
        <row r="3673">
          <cell r="A3673" t="str">
            <v/>
          </cell>
          <cell r="B3673" t="str">
            <v>NEM: NEM Customer</v>
          </cell>
          <cell r="C3673" t="str">
            <v>8/26/2019</v>
          </cell>
          <cell r="D3673">
            <v>24</v>
          </cell>
          <cell r="E3673">
            <v>1.9620940685272217</v>
          </cell>
          <cell r="F3673">
            <v>2.1253798007965088</v>
          </cell>
          <cell r="G3673">
            <v>2.1863395348191261E-2</v>
          </cell>
          <cell r="H3673">
            <v>75.645638269283907</v>
          </cell>
        </row>
        <row r="3674">
          <cell r="A3674" t="str">
            <v/>
          </cell>
          <cell r="B3674" t="str">
            <v>NEM: NEM Customer</v>
          </cell>
          <cell r="C3674" t="str">
            <v>8/27/2019</v>
          </cell>
          <cell r="D3674">
            <v>1</v>
          </cell>
          <cell r="E3674">
            <v>1.7244116067886353</v>
          </cell>
          <cell r="F3674">
            <v>1.8182992935180664</v>
          </cell>
          <cell r="G3674">
            <v>1.9176417961716652E-2</v>
          </cell>
          <cell r="H3674">
            <v>75.203798712698088</v>
          </cell>
        </row>
        <row r="3675">
          <cell r="A3675" t="str">
            <v/>
          </cell>
          <cell r="B3675" t="str">
            <v>NEM: NEM Customer</v>
          </cell>
          <cell r="C3675" t="str">
            <v>8/27/2019</v>
          </cell>
          <cell r="D3675">
            <v>2</v>
          </cell>
          <cell r="E3675">
            <v>1.4880543947219849</v>
          </cell>
          <cell r="F3675">
            <v>1.5481142997741699</v>
          </cell>
          <cell r="G3675">
            <v>1.7303336411714554E-2</v>
          </cell>
          <cell r="H3675">
            <v>74.441002925692686</v>
          </cell>
        </row>
        <row r="3676">
          <cell r="A3676" t="str">
            <v/>
          </cell>
          <cell r="B3676" t="str">
            <v>NEM: NEM Customer</v>
          </cell>
          <cell r="C3676" t="str">
            <v>8/27/2019</v>
          </cell>
          <cell r="D3676">
            <v>3</v>
          </cell>
          <cell r="E3676">
            <v>1.3234926462173462</v>
          </cell>
          <cell r="F3676">
            <v>1.3469256162643433</v>
          </cell>
          <cell r="G3676">
            <v>1.5851892530918121E-2</v>
          </cell>
          <cell r="H3676">
            <v>73.42983148039076</v>
          </cell>
        </row>
        <row r="3677">
          <cell r="A3677" t="str">
            <v/>
          </cell>
          <cell r="B3677" t="str">
            <v>NEM: NEM Customer</v>
          </cell>
          <cell r="C3677" t="str">
            <v>8/27/2019</v>
          </cell>
          <cell r="D3677">
            <v>4</v>
          </cell>
          <cell r="E3677">
            <v>1.2010848522186279</v>
          </cell>
          <cell r="F3677">
            <v>1.2315545082092285</v>
          </cell>
          <cell r="G3677">
            <v>1.4182107523083687E-2</v>
          </cell>
          <cell r="H3677">
            <v>72.603842012874978</v>
          </cell>
        </row>
        <row r="3678">
          <cell r="A3678" t="str">
            <v/>
          </cell>
          <cell r="B3678" t="str">
            <v>NEM: NEM Customer</v>
          </cell>
          <cell r="C3678" t="str">
            <v>8/27/2019</v>
          </cell>
          <cell r="D3678">
            <v>5</v>
          </cell>
          <cell r="E3678">
            <v>1.09611976146698</v>
          </cell>
          <cell r="F3678">
            <v>1.1250756978988647</v>
          </cell>
          <cell r="G3678">
            <v>1.2694991193711758E-2</v>
          </cell>
          <cell r="H3678">
            <v>71.606375658278409</v>
          </cell>
        </row>
        <row r="3679">
          <cell r="A3679" t="str">
            <v/>
          </cell>
          <cell r="B3679" t="str">
            <v>NEM: NEM Customer</v>
          </cell>
          <cell r="C3679" t="str">
            <v>8/27/2019</v>
          </cell>
          <cell r="D3679">
            <v>6</v>
          </cell>
          <cell r="E3679">
            <v>1.074377179145813</v>
          </cell>
          <cell r="F3679">
            <v>1.0724960565567017</v>
          </cell>
          <cell r="G3679">
            <v>1.1010272428393364E-2</v>
          </cell>
          <cell r="H3679">
            <v>71.01326623756907</v>
          </cell>
        </row>
        <row r="3680">
          <cell r="A3680" t="str">
            <v/>
          </cell>
          <cell r="B3680" t="str">
            <v>NEM: NEM Customer</v>
          </cell>
          <cell r="C3680" t="str">
            <v>8/27/2019</v>
          </cell>
          <cell r="D3680">
            <v>7</v>
          </cell>
          <cell r="E3680">
            <v>1.0987981557846069</v>
          </cell>
          <cell r="F3680">
            <v>1.0805937051773071</v>
          </cell>
          <cell r="G3680">
            <v>1.0460491292178631E-2</v>
          </cell>
          <cell r="H3680">
            <v>71.068976009361592</v>
          </cell>
        </row>
        <row r="3681">
          <cell r="A3681" t="str">
            <v/>
          </cell>
          <cell r="B3681" t="str">
            <v>NEM: NEM Customer</v>
          </cell>
          <cell r="C3681" t="str">
            <v>8/27/2019</v>
          </cell>
          <cell r="D3681">
            <v>8</v>
          </cell>
          <cell r="E3681">
            <v>0.76745045185089111</v>
          </cell>
          <cell r="F3681">
            <v>0.74319034814834595</v>
          </cell>
          <cell r="G3681">
            <v>1.0765307582914829E-2</v>
          </cell>
          <cell r="H3681">
            <v>73.422086600355556</v>
          </cell>
        </row>
        <row r="3682">
          <cell r="A3682" t="str">
            <v/>
          </cell>
          <cell r="B3682" t="str">
            <v>NEM: NEM Customer</v>
          </cell>
          <cell r="C3682" t="str">
            <v>8/27/2019</v>
          </cell>
          <cell r="D3682">
            <v>9</v>
          </cell>
          <cell r="E3682">
            <v>8.667997270822525E-2</v>
          </cell>
          <cell r="F3682">
            <v>5.9482399374246597E-2</v>
          </cell>
          <cell r="G3682">
            <v>1.2410229071974754E-2</v>
          </cell>
          <cell r="H3682">
            <v>77.249096547693654</v>
          </cell>
        </row>
        <row r="3683">
          <cell r="A3683" t="str">
            <v/>
          </cell>
          <cell r="B3683" t="str">
            <v>NEM: NEM Customer</v>
          </cell>
          <cell r="C3683" t="str">
            <v>8/27/2019</v>
          </cell>
          <cell r="D3683">
            <v>10</v>
          </cell>
          <cell r="E3683">
            <v>-0.60595744848251343</v>
          </cell>
          <cell r="F3683">
            <v>-0.60364300012588501</v>
          </cell>
          <cell r="G3683">
            <v>1.4781808480620384E-2</v>
          </cell>
          <cell r="H3683">
            <v>81.282265652418673</v>
          </cell>
        </row>
        <row r="3684">
          <cell r="A3684" t="str">
            <v/>
          </cell>
          <cell r="B3684" t="str">
            <v>NEM: NEM Customer</v>
          </cell>
          <cell r="C3684" t="str">
            <v>8/27/2019</v>
          </cell>
          <cell r="D3684">
            <v>11</v>
          </cell>
          <cell r="E3684">
            <v>-1.0996109247207642</v>
          </cell>
          <cell r="F3684">
            <v>-1.1050397157669067</v>
          </cell>
          <cell r="G3684">
            <v>1.7330212518572807E-2</v>
          </cell>
          <cell r="H3684">
            <v>84.936418958450574</v>
          </cell>
        </row>
        <row r="3685">
          <cell r="A3685" t="str">
            <v/>
          </cell>
          <cell r="B3685" t="str">
            <v>NEM: NEM Customer</v>
          </cell>
          <cell r="C3685" t="str">
            <v>8/27/2019</v>
          </cell>
          <cell r="D3685">
            <v>12</v>
          </cell>
          <cell r="E3685">
            <v>-1.2713133096694946</v>
          </cell>
          <cell r="F3685">
            <v>-1.312859058380127</v>
          </cell>
          <cell r="G3685">
            <v>1.9751382991671562E-2</v>
          </cell>
          <cell r="H3685">
            <v>87.230883557637185</v>
          </cell>
        </row>
        <row r="3686">
          <cell r="A3686" t="str">
            <v/>
          </cell>
          <cell r="B3686" t="str">
            <v>NEM: NEM Customer</v>
          </cell>
          <cell r="C3686" t="str">
            <v>8/27/2019</v>
          </cell>
          <cell r="D3686">
            <v>13</v>
          </cell>
          <cell r="E3686">
            <v>-1.148874044418335</v>
          </cell>
          <cell r="F3686">
            <v>-1.2187319993972778</v>
          </cell>
          <cell r="G3686">
            <v>2.1700719371438026E-2</v>
          </cell>
          <cell r="H3686">
            <v>89.651480397908443</v>
          </cell>
        </row>
        <row r="3687">
          <cell r="A3687" t="str">
            <v/>
          </cell>
          <cell r="B3687" t="str">
            <v>NEM: NEM Customer</v>
          </cell>
          <cell r="C3687" t="str">
            <v>8/27/2019</v>
          </cell>
          <cell r="D3687">
            <v>14</v>
          </cell>
          <cell r="E3687">
            <v>-0.82569998502731323</v>
          </cell>
          <cell r="F3687">
            <v>-0.87578755617141724</v>
          </cell>
          <cell r="G3687">
            <v>2.290814183652401E-2</v>
          </cell>
          <cell r="H3687">
            <v>91.532603861897314</v>
          </cell>
        </row>
        <row r="3688">
          <cell r="A3688" t="str">
            <v/>
          </cell>
          <cell r="B3688" t="str">
            <v>NEM: NEM Customer</v>
          </cell>
          <cell r="C3688" t="str">
            <v>8/27/2019</v>
          </cell>
          <cell r="D3688">
            <v>15</v>
          </cell>
          <cell r="E3688">
            <v>-0.27813214063644409</v>
          </cell>
          <cell r="F3688">
            <v>-0.30715245008468628</v>
          </cell>
          <cell r="G3688">
            <v>2.3906003683805466E-2</v>
          </cell>
          <cell r="H3688">
            <v>92.30981860737144</v>
          </cell>
        </row>
        <row r="3689">
          <cell r="A3689" t="str">
            <v/>
          </cell>
          <cell r="B3689" t="str">
            <v>NEM: NEM Customer</v>
          </cell>
          <cell r="C3689" t="str">
            <v>8/27/2019</v>
          </cell>
          <cell r="D3689">
            <v>16</v>
          </cell>
          <cell r="E3689">
            <v>0.6058429479598999</v>
          </cell>
          <cell r="F3689">
            <v>0.56126910448074341</v>
          </cell>
          <cell r="G3689">
            <v>2.400234155356884E-2</v>
          </cell>
          <cell r="H3689">
            <v>92.01215915739489</v>
          </cell>
        </row>
        <row r="3690">
          <cell r="A3690" t="str">
            <v/>
          </cell>
          <cell r="B3690" t="str">
            <v>NEM: NEM Customer</v>
          </cell>
          <cell r="C3690" t="str">
            <v>8/27/2019</v>
          </cell>
          <cell r="D3690">
            <v>17</v>
          </cell>
          <cell r="E3690">
            <v>1.5096808671951294</v>
          </cell>
          <cell r="F3690">
            <v>1.5204075574874878</v>
          </cell>
          <cell r="G3690">
            <v>2.3882698267698288E-2</v>
          </cell>
          <cell r="H3690">
            <v>90.45930953773879</v>
          </cell>
        </row>
        <row r="3691">
          <cell r="A3691" t="str">
            <v/>
          </cell>
          <cell r="B3691" t="str">
            <v>NEM: NEM Customer</v>
          </cell>
          <cell r="C3691" t="str">
            <v>8/27/2019</v>
          </cell>
          <cell r="D3691">
            <v>18</v>
          </cell>
          <cell r="E3691">
            <v>2.4693088531494141</v>
          </cell>
          <cell r="F3691">
            <v>2.4462873935699463</v>
          </cell>
          <cell r="G3691">
            <v>2.3963591083884239E-2</v>
          </cell>
          <cell r="H3691">
            <v>88.466869514327897</v>
          </cell>
        </row>
        <row r="3692">
          <cell r="A3692" t="str">
            <v/>
          </cell>
          <cell r="B3692" t="str">
            <v>NEM: NEM Customer</v>
          </cell>
          <cell r="C3692" t="str">
            <v>8/27/2019</v>
          </cell>
          <cell r="D3692">
            <v>19</v>
          </cell>
          <cell r="E3692">
            <v>3.0486118793487549</v>
          </cell>
          <cell r="F3692">
            <v>1.8328894376754761</v>
          </cell>
          <cell r="G3692">
            <v>2.4371268227696419E-2</v>
          </cell>
          <cell r="H3692">
            <v>85.029803393793685</v>
          </cell>
        </row>
        <row r="3693">
          <cell r="A3693" t="str">
            <v/>
          </cell>
          <cell r="B3693" t="str">
            <v>NEM: NEM Customer</v>
          </cell>
          <cell r="C3693" t="str">
            <v>8/27/2019</v>
          </cell>
          <cell r="D3693">
            <v>20</v>
          </cell>
          <cell r="E3693">
            <v>3.1427185535430908</v>
          </cell>
          <cell r="F3693">
            <v>2.4490761756896973</v>
          </cell>
          <cell r="G3693">
            <v>2.339460700750351E-2</v>
          </cell>
          <cell r="H3693">
            <v>80.420580456402504</v>
          </cell>
        </row>
        <row r="3694">
          <cell r="A3694" t="str">
            <v/>
          </cell>
          <cell r="B3694" t="str">
            <v>NEM: NEM Customer</v>
          </cell>
          <cell r="C3694" t="str">
            <v>8/27/2019</v>
          </cell>
          <cell r="D3694">
            <v>21</v>
          </cell>
          <cell r="E3694">
            <v>3.0133075714111328</v>
          </cell>
          <cell r="F3694">
            <v>3.700840950012207</v>
          </cell>
          <cell r="G3694">
            <v>2.3448524996638298E-2</v>
          </cell>
          <cell r="H3694">
            <v>77.582949093034586</v>
          </cell>
        </row>
        <row r="3695">
          <cell r="A3695" t="str">
            <v/>
          </cell>
          <cell r="B3695" t="str">
            <v>NEM: NEM Customer</v>
          </cell>
          <cell r="C3695" t="str">
            <v>8/27/2019</v>
          </cell>
          <cell r="D3695">
            <v>22</v>
          </cell>
          <cell r="E3695">
            <v>2.7109894752502441</v>
          </cell>
          <cell r="F3695">
            <v>2.9546971321105957</v>
          </cell>
          <cell r="G3695">
            <v>2.180488221347332E-2</v>
          </cell>
          <cell r="H3695">
            <v>75.943234640136239</v>
          </cell>
        </row>
        <row r="3696">
          <cell r="A3696" t="str">
            <v/>
          </cell>
          <cell r="B3696" t="str">
            <v>NEM: NEM Customer</v>
          </cell>
          <cell r="C3696" t="str">
            <v>8/27/2019</v>
          </cell>
          <cell r="D3696">
            <v>23</v>
          </cell>
          <cell r="E3696">
            <v>2.4523422718048096</v>
          </cell>
          <cell r="F3696">
            <v>2.5589485168457031</v>
          </cell>
          <cell r="G3696">
            <v>2.2274933755397797E-2</v>
          </cell>
          <cell r="H3696">
            <v>74.936091281446096</v>
          </cell>
        </row>
        <row r="3697">
          <cell r="A3697" t="str">
            <v/>
          </cell>
          <cell r="B3697" t="str">
            <v>NEM: NEM Customer</v>
          </cell>
          <cell r="C3697" t="str">
            <v>8/27/2019</v>
          </cell>
          <cell r="D3697">
            <v>24</v>
          </cell>
          <cell r="E3697">
            <v>2.0382866859436035</v>
          </cell>
          <cell r="F3697">
            <v>2.1416194438934326</v>
          </cell>
          <cell r="G3697">
            <v>2.1491492167115211E-2</v>
          </cell>
          <cell r="H3697">
            <v>73.535822118192883</v>
          </cell>
        </row>
        <row r="3698">
          <cell r="A3698" t="str">
            <v/>
          </cell>
          <cell r="B3698" t="str">
            <v>NEM: NEM Customer</v>
          </cell>
          <cell r="C3698" t="str">
            <v>8/28/2019</v>
          </cell>
          <cell r="D3698">
            <v>1</v>
          </cell>
          <cell r="E3698">
            <v>1.7602852582931519</v>
          </cell>
          <cell r="F3698">
            <v>1.8214709758758545</v>
          </cell>
          <cell r="G3698">
            <v>1.9559690728783607E-2</v>
          </cell>
          <cell r="H3698">
            <v>72.266940804865584</v>
          </cell>
        </row>
        <row r="3699">
          <cell r="A3699" t="str">
            <v/>
          </cell>
          <cell r="B3699" t="str">
            <v>NEM: NEM Customer</v>
          </cell>
          <cell r="C3699" t="str">
            <v>8/28/2019</v>
          </cell>
          <cell r="D3699">
            <v>2</v>
          </cell>
          <cell r="E3699">
            <v>1.5181788206100464</v>
          </cell>
          <cell r="F3699">
            <v>1.550384521484375</v>
          </cell>
          <cell r="G3699">
            <v>1.8159318715333939E-2</v>
          </cell>
          <cell r="H3699">
            <v>71.376447122129676</v>
          </cell>
        </row>
        <row r="3700">
          <cell r="A3700" t="str">
            <v/>
          </cell>
          <cell r="B3700" t="str">
            <v>NEM: NEM Customer</v>
          </cell>
          <cell r="C3700" t="str">
            <v>8/28/2019</v>
          </cell>
          <cell r="D3700">
            <v>3</v>
          </cell>
          <cell r="E3700">
            <v>1.3112874031066895</v>
          </cell>
          <cell r="F3700">
            <v>1.3663902282714844</v>
          </cell>
          <cell r="G3700">
            <v>1.6062147915363312E-2</v>
          </cell>
          <cell r="H3700">
            <v>70.839878334112967</v>
          </cell>
        </row>
        <row r="3701">
          <cell r="A3701" t="str">
            <v/>
          </cell>
          <cell r="B3701" t="str">
            <v>NEM: NEM Customer</v>
          </cell>
          <cell r="C3701" t="str">
            <v>8/28/2019</v>
          </cell>
          <cell r="D3701">
            <v>4</v>
          </cell>
          <cell r="E3701">
            <v>1.1868538856506348</v>
          </cell>
          <cell r="F3701">
            <v>1.2119574546813965</v>
          </cell>
          <cell r="G3701">
            <v>1.3821655884385109E-2</v>
          </cell>
          <cell r="H3701">
            <v>70.197448525972447</v>
          </cell>
        </row>
        <row r="3702">
          <cell r="A3702" t="str">
            <v/>
          </cell>
          <cell r="B3702" t="str">
            <v>NEM: NEM Customer</v>
          </cell>
          <cell r="C3702" t="str">
            <v>8/28/2019</v>
          </cell>
          <cell r="D3702">
            <v>5</v>
          </cell>
          <cell r="E3702">
            <v>1.093677282333374</v>
          </cell>
          <cell r="F3702">
            <v>1.1058375835418701</v>
          </cell>
          <cell r="G3702">
            <v>1.2004582211375237E-2</v>
          </cell>
          <cell r="H3702">
            <v>69.88724847917544</v>
          </cell>
        </row>
        <row r="3703">
          <cell r="A3703" t="str">
            <v/>
          </cell>
          <cell r="B3703" t="str">
            <v>NEM: NEM Customer</v>
          </cell>
          <cell r="C3703" t="str">
            <v>8/28/2019</v>
          </cell>
          <cell r="D3703">
            <v>6</v>
          </cell>
          <cell r="E3703">
            <v>1.0561234951019287</v>
          </cell>
          <cell r="F3703">
            <v>1.0719596147537231</v>
          </cell>
          <cell r="G3703">
            <v>1.0461832396686077E-2</v>
          </cell>
          <cell r="H3703">
            <v>69.594835049132286</v>
          </cell>
        </row>
        <row r="3704">
          <cell r="A3704" t="str">
            <v/>
          </cell>
          <cell r="B3704" t="str">
            <v>NEM: NEM Customer</v>
          </cell>
          <cell r="C3704" t="str">
            <v>8/28/2019</v>
          </cell>
          <cell r="D3704">
            <v>7</v>
          </cell>
          <cell r="E3704">
            <v>1.0711425542831421</v>
          </cell>
          <cell r="F3704">
            <v>1.0896638631820679</v>
          </cell>
          <cell r="G3704">
            <v>9.8649486899375916E-3</v>
          </cell>
          <cell r="H3704">
            <v>69.585086569951528</v>
          </cell>
        </row>
        <row r="3705">
          <cell r="A3705" t="str">
            <v/>
          </cell>
          <cell r="B3705" t="str">
            <v>NEM: NEM Customer</v>
          </cell>
          <cell r="C3705" t="str">
            <v>8/28/2019</v>
          </cell>
          <cell r="D3705">
            <v>8</v>
          </cell>
          <cell r="E3705">
            <v>0.76958620548248291</v>
          </cell>
          <cell r="F3705">
            <v>0.81453895568847656</v>
          </cell>
          <cell r="G3705">
            <v>1.1493861675262451E-2</v>
          </cell>
          <cell r="H3705">
            <v>71.579346045856283</v>
          </cell>
        </row>
        <row r="3706">
          <cell r="A3706" t="str">
            <v/>
          </cell>
          <cell r="B3706" t="str">
            <v>NEM: NEM Customer</v>
          </cell>
          <cell r="C3706" t="str">
            <v>8/28/2019</v>
          </cell>
          <cell r="D3706">
            <v>9</v>
          </cell>
          <cell r="E3706">
            <v>0.2097705602645874</v>
          </cell>
          <cell r="F3706">
            <v>0.21175825595855713</v>
          </cell>
          <cell r="G3706">
            <v>1.3386082835495472E-2</v>
          </cell>
          <cell r="H3706">
            <v>74.652558493212297</v>
          </cell>
        </row>
        <row r="3707">
          <cell r="A3707" t="str">
            <v/>
          </cell>
          <cell r="B3707" t="str">
            <v>NEM: NEM Customer</v>
          </cell>
          <cell r="C3707" t="str">
            <v>8/28/2019</v>
          </cell>
          <cell r="D3707">
            <v>10</v>
          </cell>
          <cell r="E3707">
            <v>-0.49766531586647034</v>
          </cell>
          <cell r="F3707">
            <v>-0.4702954888343811</v>
          </cell>
          <cell r="G3707">
            <v>1.5803679823875427E-2</v>
          </cell>
          <cell r="H3707">
            <v>77.960687880207786</v>
          </cell>
        </row>
        <row r="3708">
          <cell r="A3708" t="str">
            <v/>
          </cell>
          <cell r="B3708" t="str">
            <v>NEM: NEM Customer</v>
          </cell>
          <cell r="C3708" t="str">
            <v>8/28/2019</v>
          </cell>
          <cell r="D3708">
            <v>11</v>
          </cell>
          <cell r="E3708">
            <v>-1.0926544666290283</v>
          </cell>
          <cell r="F3708">
            <v>-1.1363424062728882</v>
          </cell>
          <cell r="G3708">
            <v>1.6968419775366783E-2</v>
          </cell>
          <cell r="H3708">
            <v>80.881137108099537</v>
          </cell>
        </row>
        <row r="3709">
          <cell r="A3709" t="str">
            <v/>
          </cell>
          <cell r="B3709" t="str">
            <v>NEM: NEM Customer</v>
          </cell>
          <cell r="C3709" t="str">
            <v>8/28/2019</v>
          </cell>
          <cell r="D3709">
            <v>12</v>
          </cell>
          <cell r="E3709">
            <v>-1.4519709348678589</v>
          </cell>
          <cell r="F3709">
            <v>-1.513426661491394</v>
          </cell>
          <cell r="G3709">
            <v>1.876760832965374E-2</v>
          </cell>
          <cell r="H3709">
            <v>83.812629854933775</v>
          </cell>
        </row>
        <row r="3710">
          <cell r="A3710" t="str">
            <v/>
          </cell>
          <cell r="B3710" t="str">
            <v>NEM: NEM Customer</v>
          </cell>
          <cell r="C3710" t="str">
            <v>8/28/2019</v>
          </cell>
          <cell r="D3710">
            <v>13</v>
          </cell>
          <cell r="E3710">
            <v>-1.3970786333084106</v>
          </cell>
          <cell r="F3710">
            <v>-1.523210883140564</v>
          </cell>
          <cell r="G3710">
            <v>2.0605916157364845E-2</v>
          </cell>
          <cell r="H3710">
            <v>85.683972859138493</v>
          </cell>
        </row>
        <row r="3711">
          <cell r="A3711" t="str">
            <v/>
          </cell>
          <cell r="B3711" t="str">
            <v>NEM: NEM Customer</v>
          </cell>
          <cell r="C3711" t="str">
            <v>8/28/2019</v>
          </cell>
          <cell r="D3711">
            <v>14</v>
          </cell>
          <cell r="E3711">
            <v>-1.0869765281677246</v>
          </cell>
          <cell r="F3711">
            <v>-1.2339881658554077</v>
          </cell>
          <cell r="G3711">
            <v>2.1976523101329803E-2</v>
          </cell>
          <cell r="H3711">
            <v>87.20652784277074</v>
          </cell>
        </row>
        <row r="3712">
          <cell r="A3712" t="str">
            <v/>
          </cell>
          <cell r="B3712" t="str">
            <v>NEM: NEM Customer</v>
          </cell>
          <cell r="C3712" t="str">
            <v>8/28/2019</v>
          </cell>
          <cell r="D3712">
            <v>15</v>
          </cell>
          <cell r="E3712">
            <v>-0.56087535619735718</v>
          </cell>
          <cell r="F3712">
            <v>-0.68061614036560059</v>
          </cell>
          <cell r="G3712">
            <v>2.2640619426965714E-2</v>
          </cell>
          <cell r="H3712">
            <v>87.835177819381613</v>
          </cell>
        </row>
        <row r="3713">
          <cell r="A3713" t="str">
            <v/>
          </cell>
          <cell r="B3713" t="str">
            <v>NEM: NEM Customer</v>
          </cell>
          <cell r="C3713" t="str">
            <v>8/28/2019</v>
          </cell>
          <cell r="D3713">
            <v>16</v>
          </cell>
          <cell r="E3713">
            <v>0.23668339848518372</v>
          </cell>
          <cell r="F3713">
            <v>0.17816531658172607</v>
          </cell>
          <cell r="G3713">
            <v>2.2931326180696487E-2</v>
          </cell>
          <cell r="H3713">
            <v>88.140526438941677</v>
          </cell>
        </row>
        <row r="3714">
          <cell r="A3714" t="str">
            <v/>
          </cell>
          <cell r="B3714" t="str">
            <v>NEM: NEM Customer</v>
          </cell>
          <cell r="C3714" t="str">
            <v>8/28/2019</v>
          </cell>
          <cell r="D3714">
            <v>17</v>
          </cell>
          <cell r="E3714">
            <v>1.2241816520690918</v>
          </cell>
          <cell r="F3714">
            <v>1.1307034492492676</v>
          </cell>
          <cell r="G3714">
            <v>2.2841386497020721E-2</v>
          </cell>
          <cell r="H3714">
            <v>87.372213383239355</v>
          </cell>
        </row>
        <row r="3715">
          <cell r="A3715" t="str">
            <v/>
          </cell>
          <cell r="B3715" t="str">
            <v>NEM: NEM Customer</v>
          </cell>
          <cell r="C3715" t="str">
            <v>8/28/2019</v>
          </cell>
          <cell r="D3715">
            <v>18</v>
          </cell>
          <cell r="E3715">
            <v>2.1717813014984131</v>
          </cell>
          <cell r="F3715">
            <v>2.1128137111663818</v>
          </cell>
          <cell r="G3715">
            <v>2.2532865405082703E-2</v>
          </cell>
          <cell r="H3715">
            <v>86.238205428156718</v>
          </cell>
        </row>
        <row r="3716">
          <cell r="A3716" t="str">
            <v/>
          </cell>
          <cell r="B3716" t="str">
            <v>NEM: NEM Customer</v>
          </cell>
          <cell r="C3716" t="str">
            <v>8/28/2019</v>
          </cell>
          <cell r="D3716">
            <v>19</v>
          </cell>
          <cell r="E3716">
            <v>2.8547375202178955</v>
          </cell>
          <cell r="F3716">
            <v>1.6370571851730347</v>
          </cell>
          <cell r="G3716">
            <v>2.3035347461700439E-2</v>
          </cell>
          <cell r="H3716">
            <v>83.867076509132659</v>
          </cell>
        </row>
        <row r="3717">
          <cell r="A3717" t="str">
            <v/>
          </cell>
          <cell r="B3717" t="str">
            <v>NEM: NEM Customer</v>
          </cell>
          <cell r="C3717" t="str">
            <v>8/28/2019</v>
          </cell>
          <cell r="D3717">
            <v>20</v>
          </cell>
          <cell r="E3717">
            <v>2.9309167861938477</v>
          </cell>
          <cell r="F3717">
            <v>2.2823340892791748</v>
          </cell>
          <cell r="G3717">
            <v>2.1940266713500023E-2</v>
          </cell>
          <cell r="H3717">
            <v>80.000492512871944</v>
          </cell>
        </row>
        <row r="3718">
          <cell r="A3718" t="str">
            <v/>
          </cell>
          <cell r="B3718" t="str">
            <v>NEM: NEM Customer</v>
          </cell>
          <cell r="C3718" t="str">
            <v>8/28/2019</v>
          </cell>
          <cell r="D3718">
            <v>21</v>
          </cell>
          <cell r="E3718">
            <v>2.8215985298156738</v>
          </cell>
          <cell r="F3718">
            <v>3.4776298999786377</v>
          </cell>
          <cell r="G3718">
            <v>2.1371223032474518E-2</v>
          </cell>
          <cell r="H3718">
            <v>77.109457182964903</v>
          </cell>
        </row>
        <row r="3719">
          <cell r="A3719" t="str">
            <v/>
          </cell>
          <cell r="B3719" t="str">
            <v>NEM: NEM Customer</v>
          </cell>
          <cell r="C3719" t="str">
            <v>8/28/2019</v>
          </cell>
          <cell r="D3719">
            <v>22</v>
          </cell>
          <cell r="E3719">
            <v>2.5727047920227051</v>
          </cell>
          <cell r="F3719">
            <v>2.7713680267333984</v>
          </cell>
          <cell r="G3719">
            <v>2.0120441913604736E-2</v>
          </cell>
          <cell r="H3719">
            <v>75.477661441276567</v>
          </cell>
        </row>
        <row r="3720">
          <cell r="A3720" t="str">
            <v/>
          </cell>
          <cell r="B3720" t="str">
            <v>NEM: NEM Customer</v>
          </cell>
          <cell r="C3720" t="str">
            <v>8/28/2019</v>
          </cell>
          <cell r="D3720">
            <v>23</v>
          </cell>
          <cell r="E3720">
            <v>2.2933297157287598</v>
          </cell>
          <cell r="F3720">
            <v>2.4380731582641602</v>
          </cell>
          <cell r="G3720">
            <v>2.0743913948535919E-2</v>
          </cell>
          <cell r="H3720">
            <v>74.008269770712374</v>
          </cell>
        </row>
        <row r="3721">
          <cell r="A3721" t="str">
            <v/>
          </cell>
          <cell r="B3721" t="str">
            <v>NEM: NEM Customer</v>
          </cell>
          <cell r="C3721" t="str">
            <v>8/28/2019</v>
          </cell>
          <cell r="D3721">
            <v>24</v>
          </cell>
          <cell r="E3721">
            <v>1.8737283945083618</v>
          </cell>
          <cell r="F3721">
            <v>2.0369894504547119</v>
          </cell>
          <cell r="G3721">
            <v>1.9761525094509125E-2</v>
          </cell>
          <cell r="H3721">
            <v>73.38539307439963</v>
          </cell>
        </row>
        <row r="3722">
          <cell r="A3722" t="str">
            <v/>
          </cell>
          <cell r="B3722" t="str">
            <v>NEM: NEM Customer</v>
          </cell>
          <cell r="C3722" t="str">
            <v>9/3/2019</v>
          </cell>
          <cell r="D3722">
            <v>1</v>
          </cell>
          <cell r="E3722">
            <v>2.0397298336029053</v>
          </cell>
          <cell r="F3722">
            <v>1.9074283838272095</v>
          </cell>
          <cell r="G3722">
            <v>2.0448606461286545E-2</v>
          </cell>
          <cell r="H3722">
            <v>77.871431228934782</v>
          </cell>
        </row>
        <row r="3723">
          <cell r="A3723" t="str">
            <v/>
          </cell>
          <cell r="B3723" t="str">
            <v>NEM: NEM Customer</v>
          </cell>
          <cell r="C3723" t="str">
            <v>9/3/2019</v>
          </cell>
          <cell r="D3723">
            <v>2</v>
          </cell>
          <cell r="E3723">
            <v>1.7663203477859497</v>
          </cell>
          <cell r="F3723">
            <v>1.6607575416564941</v>
          </cell>
          <cell r="G3723">
            <v>1.8841762095689774E-2</v>
          </cell>
          <cell r="H3723">
            <v>76.910683641432101</v>
          </cell>
        </row>
        <row r="3724">
          <cell r="A3724" t="str">
            <v/>
          </cell>
          <cell r="B3724" t="str">
            <v>NEM: NEM Customer</v>
          </cell>
          <cell r="C3724" t="str">
            <v>9/3/2019</v>
          </cell>
          <cell r="D3724">
            <v>3</v>
          </cell>
          <cell r="E3724">
            <v>1.5606999397277832</v>
          </cell>
          <cell r="F3724">
            <v>1.4818316698074341</v>
          </cell>
          <cell r="G3724">
            <v>1.6863349825143814E-2</v>
          </cell>
          <cell r="H3724">
            <v>76.050440646439</v>
          </cell>
        </row>
        <row r="3725">
          <cell r="A3725" t="str">
            <v/>
          </cell>
          <cell r="B3725" t="str">
            <v>NEM: NEM Customer</v>
          </cell>
          <cell r="C3725" t="str">
            <v>9/3/2019</v>
          </cell>
          <cell r="D3725">
            <v>4</v>
          </cell>
          <cell r="E3725">
            <v>1.3987654447555542</v>
          </cell>
          <cell r="F3725">
            <v>1.3434865474700928</v>
          </cell>
          <cell r="G3725">
            <v>1.5072699636220932E-2</v>
          </cell>
          <cell r="H3725">
            <v>75.434473898379323</v>
          </cell>
        </row>
        <row r="3726">
          <cell r="A3726" t="str">
            <v/>
          </cell>
          <cell r="B3726" t="str">
            <v>NEM: NEM Customer</v>
          </cell>
          <cell r="C3726" t="str">
            <v>9/3/2019</v>
          </cell>
          <cell r="D3726">
            <v>5</v>
          </cell>
          <cell r="E3726">
            <v>1.2874351739883423</v>
          </cell>
          <cell r="F3726">
            <v>1.2428761720657349</v>
          </cell>
          <cell r="G3726">
            <v>1.3315797783434391E-2</v>
          </cell>
          <cell r="H3726">
            <v>75.155066852692627</v>
          </cell>
        </row>
        <row r="3727">
          <cell r="A3727" t="str">
            <v/>
          </cell>
          <cell r="B3727" t="str">
            <v>NEM: NEM Customer</v>
          </cell>
          <cell r="C3727" t="str">
            <v>9/3/2019</v>
          </cell>
          <cell r="D3727">
            <v>6</v>
          </cell>
          <cell r="E3727">
            <v>1.2203483581542969</v>
          </cell>
          <cell r="F3727">
            <v>1.2021846771240234</v>
          </cell>
          <cell r="G3727">
            <v>1.1680985800921917E-2</v>
          </cell>
          <cell r="H3727">
            <v>74.59789559353662</v>
          </cell>
        </row>
        <row r="3728">
          <cell r="A3728" t="str">
            <v/>
          </cell>
          <cell r="B3728" t="str">
            <v>NEM: NEM Customer</v>
          </cell>
          <cell r="C3728" t="str">
            <v>9/3/2019</v>
          </cell>
          <cell r="D3728">
            <v>7</v>
          </cell>
          <cell r="E3728">
            <v>1.250390887260437</v>
          </cell>
          <cell r="F3728">
            <v>1.2389185428619385</v>
          </cell>
          <cell r="G3728">
            <v>1.1672581546008587E-2</v>
          </cell>
          <cell r="H3728">
            <v>74.210472038136416</v>
          </cell>
        </row>
        <row r="3729">
          <cell r="A3729" t="str">
            <v/>
          </cell>
          <cell r="B3729" t="str">
            <v>NEM: NEM Customer</v>
          </cell>
          <cell r="C3729" t="str">
            <v>9/3/2019</v>
          </cell>
          <cell r="D3729">
            <v>8</v>
          </cell>
          <cell r="E3729">
            <v>0.91650694608688354</v>
          </cell>
          <cell r="F3729">
            <v>0.91432619094848633</v>
          </cell>
          <cell r="G3729">
            <v>1.2419158592820168E-2</v>
          </cell>
          <cell r="H3729">
            <v>76.240794093705233</v>
          </cell>
        </row>
        <row r="3730">
          <cell r="A3730" t="str">
            <v/>
          </cell>
          <cell r="B3730" t="str">
            <v>NEM: NEM Customer</v>
          </cell>
          <cell r="C3730" t="str">
            <v>9/3/2019</v>
          </cell>
          <cell r="D3730">
            <v>9</v>
          </cell>
          <cell r="E3730">
            <v>0.30401065945625305</v>
          </cell>
          <cell r="F3730">
            <v>0.30964279174804688</v>
          </cell>
          <cell r="G3730">
            <v>1.4564660377800465E-2</v>
          </cell>
          <cell r="H3730">
            <v>80.718360655736333</v>
          </cell>
        </row>
        <row r="3731">
          <cell r="A3731" t="str">
            <v/>
          </cell>
          <cell r="B3731" t="str">
            <v>NEM: NEM Customer</v>
          </cell>
          <cell r="C3731" t="str">
            <v>9/3/2019</v>
          </cell>
          <cell r="D3731">
            <v>10</v>
          </cell>
          <cell r="E3731">
            <v>-0.25694924592971802</v>
          </cell>
          <cell r="F3731">
            <v>-0.29390677809715271</v>
          </cell>
          <cell r="G3731">
            <v>1.7679020762443542E-2</v>
          </cell>
          <cell r="H3731">
            <v>84.656205092430014</v>
          </cell>
        </row>
        <row r="3732">
          <cell r="A3732" t="str">
            <v/>
          </cell>
          <cell r="B3732" t="str">
            <v>NEM: NEM Customer</v>
          </cell>
          <cell r="C3732" t="str">
            <v>9/3/2019</v>
          </cell>
          <cell r="D3732">
            <v>11</v>
          </cell>
          <cell r="E3732">
            <v>-0.71585512161254883</v>
          </cell>
          <cell r="F3732">
            <v>-0.69901061058044434</v>
          </cell>
          <cell r="G3732">
            <v>2.0916882902383804E-2</v>
          </cell>
          <cell r="H3732">
            <v>88.189152424134747</v>
          </cell>
        </row>
        <row r="3733">
          <cell r="A3733" t="str">
            <v/>
          </cell>
          <cell r="B3733" t="str">
            <v>NEM: NEM Customer</v>
          </cell>
          <cell r="C3733" t="str">
            <v>9/3/2019</v>
          </cell>
          <cell r="D3733">
            <v>12</v>
          </cell>
          <cell r="E3733">
            <v>-0.84139907360076904</v>
          </cell>
          <cell r="F3733">
            <v>-0.81704777479171753</v>
          </cell>
          <cell r="G3733">
            <v>2.3231064900755882E-2</v>
          </cell>
          <cell r="H3733">
            <v>90.4480525520367</v>
          </cell>
        </row>
        <row r="3734">
          <cell r="A3734" t="str">
            <v/>
          </cell>
          <cell r="B3734" t="str">
            <v>NEM: NEM Customer</v>
          </cell>
          <cell r="C3734" t="str">
            <v>9/3/2019</v>
          </cell>
          <cell r="D3734">
            <v>13</v>
          </cell>
          <cell r="E3734">
            <v>-0.63093751668930054</v>
          </cell>
          <cell r="F3734">
            <v>-0.69387209415435791</v>
          </cell>
          <cell r="G3734">
            <v>2.426985464990139E-2</v>
          </cell>
          <cell r="H3734">
            <v>92.575979537260295</v>
          </cell>
        </row>
        <row r="3735">
          <cell r="A3735" t="str">
            <v/>
          </cell>
          <cell r="B3735" t="str">
            <v>NEM: NEM Customer</v>
          </cell>
          <cell r="C3735" t="str">
            <v>9/3/2019</v>
          </cell>
          <cell r="D3735">
            <v>14</v>
          </cell>
          <cell r="E3735">
            <v>-0.23979000747203827</v>
          </cell>
          <cell r="F3735">
            <v>-0.30300521850585938</v>
          </cell>
          <cell r="G3735">
            <v>2.5493090972304344E-2</v>
          </cell>
          <cell r="H3735">
            <v>93.80080223228947</v>
          </cell>
        </row>
        <row r="3736">
          <cell r="A3736" t="str">
            <v/>
          </cell>
          <cell r="B3736" t="str">
            <v>NEM: NEM Customer</v>
          </cell>
          <cell r="C3736" t="str">
            <v>9/3/2019</v>
          </cell>
          <cell r="D3736">
            <v>15</v>
          </cell>
          <cell r="E3736">
            <v>0.42713442444801331</v>
          </cell>
          <cell r="F3736">
            <v>0.32046759128570557</v>
          </cell>
          <cell r="G3736">
            <v>2.6005202904343605E-2</v>
          </cell>
          <cell r="H3736">
            <v>94.967294500644641</v>
          </cell>
        </row>
        <row r="3737">
          <cell r="A3737" t="str">
            <v/>
          </cell>
          <cell r="B3737" t="str">
            <v>NEM: NEM Customer</v>
          </cell>
          <cell r="C3737" t="str">
            <v>9/3/2019</v>
          </cell>
          <cell r="D3737">
            <v>16</v>
          </cell>
          <cell r="E3737">
            <v>1.2573994398117065</v>
          </cell>
          <cell r="F3737">
            <v>1.1711291074752808</v>
          </cell>
          <cell r="G3737">
            <v>2.6238519698381424E-2</v>
          </cell>
          <cell r="H3737">
            <v>94.942727589814965</v>
          </cell>
        </row>
        <row r="3738">
          <cell r="A3738" t="str">
            <v/>
          </cell>
          <cell r="B3738" t="str">
            <v>NEM: NEM Customer</v>
          </cell>
          <cell r="C3738" t="str">
            <v>9/3/2019</v>
          </cell>
          <cell r="D3738">
            <v>17</v>
          </cell>
          <cell r="E3738">
            <v>2.1629409790039063</v>
          </cell>
          <cell r="F3738">
            <v>2.1169514656066895</v>
          </cell>
          <cell r="G3738">
            <v>2.5757359340786934E-2</v>
          </cell>
          <cell r="H3738">
            <v>93.868550168586538</v>
          </cell>
        </row>
        <row r="3739">
          <cell r="A3739" t="str">
            <v/>
          </cell>
          <cell r="B3739" t="str">
            <v>NEM: NEM Customer</v>
          </cell>
          <cell r="C3739" t="str">
            <v>9/3/2019</v>
          </cell>
          <cell r="D3739">
            <v>18</v>
          </cell>
          <cell r="E3739">
            <v>3.0187795162200928</v>
          </cell>
          <cell r="F3739">
            <v>2.9981198310852051</v>
          </cell>
          <cell r="G3739">
            <v>2.5378657504916191E-2</v>
          </cell>
          <cell r="H3739">
            <v>92.486687594472698</v>
          </cell>
        </row>
        <row r="3740">
          <cell r="A3740" t="str">
            <v/>
          </cell>
          <cell r="B3740" t="str">
            <v>NEM: NEM Customer</v>
          </cell>
          <cell r="C3740" t="str">
            <v>9/3/2019</v>
          </cell>
          <cell r="D3740">
            <v>19</v>
          </cell>
          <cell r="E3740">
            <v>3.6091225147247314</v>
          </cell>
          <cell r="F3740">
            <v>2.2029547691345215</v>
          </cell>
          <cell r="G3740">
            <v>2.6406468823552132E-2</v>
          </cell>
          <cell r="H3740">
            <v>89.642309033844825</v>
          </cell>
        </row>
        <row r="3741">
          <cell r="A3741" t="str">
            <v/>
          </cell>
          <cell r="B3741" t="str">
            <v>NEM: NEM Customer</v>
          </cell>
          <cell r="C3741" t="str">
            <v>9/3/2019</v>
          </cell>
          <cell r="D3741">
            <v>20</v>
          </cell>
          <cell r="E3741">
            <v>3.6047828197479248</v>
          </cell>
          <cell r="F3741">
            <v>2.8601479530334473</v>
          </cell>
          <cell r="G3741">
            <v>2.5151645764708519E-2</v>
          </cell>
          <cell r="H3741">
            <v>84.841743983250652</v>
          </cell>
        </row>
        <row r="3742">
          <cell r="A3742" t="str">
            <v/>
          </cell>
          <cell r="B3742" t="str">
            <v>NEM: NEM Customer</v>
          </cell>
          <cell r="C3742" t="str">
            <v>9/3/2019</v>
          </cell>
          <cell r="D3742">
            <v>21</v>
          </cell>
          <cell r="E3742">
            <v>3.4411754608154297</v>
          </cell>
          <cell r="F3742">
            <v>4.2074241638183594</v>
          </cell>
          <cell r="G3742">
            <v>2.4484502151608467E-2</v>
          </cell>
          <cell r="H3742">
            <v>82.089494244848325</v>
          </cell>
        </row>
        <row r="3743">
          <cell r="A3743" t="str">
            <v/>
          </cell>
          <cell r="B3743" t="str">
            <v>NEM: NEM Customer</v>
          </cell>
          <cell r="C3743" t="str">
            <v>9/3/2019</v>
          </cell>
          <cell r="D3743">
            <v>22</v>
          </cell>
          <cell r="E3743">
            <v>3.1101949214935303</v>
          </cell>
          <cell r="F3743">
            <v>3.3986971378326416</v>
          </cell>
          <cell r="G3743">
            <v>2.307291142642498E-2</v>
          </cell>
          <cell r="H3743">
            <v>80.713155447030161</v>
          </cell>
        </row>
        <row r="3744">
          <cell r="A3744" t="str">
            <v/>
          </cell>
          <cell r="B3744" t="str">
            <v>NEM: NEM Customer</v>
          </cell>
          <cell r="C3744" t="str">
            <v>9/3/2019</v>
          </cell>
          <cell r="D3744">
            <v>23</v>
          </cell>
          <cell r="E3744">
            <v>2.762897253036499</v>
          </cell>
          <cell r="F3744">
            <v>2.9193627834320068</v>
          </cell>
          <cell r="G3744">
            <v>2.3226510733366013E-2</v>
          </cell>
          <cell r="H3744">
            <v>79.743189164043244</v>
          </cell>
        </row>
        <row r="3745">
          <cell r="A3745" t="str">
            <v/>
          </cell>
          <cell r="B3745" t="str">
            <v>NEM: NEM Customer</v>
          </cell>
          <cell r="C3745" t="str">
            <v>9/3/2019</v>
          </cell>
          <cell r="D3745">
            <v>24</v>
          </cell>
          <cell r="E3745">
            <v>2.2891614437103271</v>
          </cell>
          <cell r="F3745">
            <v>2.4391891956329346</v>
          </cell>
          <cell r="G3745">
            <v>2.2756867110729218E-2</v>
          </cell>
          <cell r="H3745">
            <v>79.016113242644892</v>
          </cell>
        </row>
        <row r="3746">
          <cell r="A3746" t="str">
            <v/>
          </cell>
          <cell r="B3746" t="str">
            <v>NEM: NEM Customer</v>
          </cell>
          <cell r="C3746" t="str">
            <v>9/4/2019</v>
          </cell>
          <cell r="D3746">
            <v>1</v>
          </cell>
          <cell r="E3746">
            <v>2.0153942108154297</v>
          </cell>
          <cell r="F3746">
            <v>2.0675334930419922</v>
          </cell>
          <cell r="G3746">
            <v>2.0018406212329865E-2</v>
          </cell>
          <cell r="H3746">
            <v>77.910656976741976</v>
          </cell>
        </row>
        <row r="3747">
          <cell r="A3747" t="str">
            <v/>
          </cell>
          <cell r="B3747" t="str">
            <v>NEM: NEM Customer</v>
          </cell>
          <cell r="C3747" t="str">
            <v>9/4/2019</v>
          </cell>
          <cell r="D3747">
            <v>2</v>
          </cell>
          <cell r="E3747">
            <v>1.7252007722854614</v>
          </cell>
          <cell r="F3747">
            <v>1.7577410936355591</v>
          </cell>
          <cell r="G3747">
            <v>1.840127632021904E-2</v>
          </cell>
          <cell r="H3747">
            <v>77.117866279063719</v>
          </cell>
        </row>
        <row r="3748">
          <cell r="A3748" t="str">
            <v/>
          </cell>
          <cell r="B3748" t="str">
            <v>NEM: NEM Customer</v>
          </cell>
          <cell r="C3748" t="str">
            <v>9/4/2019</v>
          </cell>
          <cell r="D3748">
            <v>3</v>
          </cell>
          <cell r="E3748">
            <v>1.4869660139083862</v>
          </cell>
          <cell r="F3748">
            <v>1.5410444736480713</v>
          </cell>
          <cell r="G3748">
            <v>1.6385948285460472E-2</v>
          </cell>
          <cell r="H3748">
            <v>76.524169767441592</v>
          </cell>
        </row>
        <row r="3749">
          <cell r="A3749" t="str">
            <v/>
          </cell>
          <cell r="B3749" t="str">
            <v>NEM: NEM Customer</v>
          </cell>
          <cell r="C3749" t="str">
            <v>9/4/2019</v>
          </cell>
          <cell r="D3749">
            <v>4</v>
          </cell>
          <cell r="E3749">
            <v>1.340096116065979</v>
          </cell>
          <cell r="F3749">
            <v>1.3858504295349121</v>
          </cell>
          <cell r="G3749">
            <v>1.4800438657402992E-2</v>
          </cell>
          <cell r="H3749">
            <v>75.705490697676908</v>
          </cell>
        </row>
        <row r="3750">
          <cell r="A3750" t="str">
            <v/>
          </cell>
          <cell r="B3750" t="str">
            <v>NEM: NEM Customer</v>
          </cell>
          <cell r="C3750" t="str">
            <v>9/4/2019</v>
          </cell>
          <cell r="D3750">
            <v>5</v>
          </cell>
          <cell r="E3750">
            <v>1.2487655878067017</v>
          </cell>
          <cell r="F3750">
            <v>1.2538446187973022</v>
          </cell>
          <cell r="G3750">
            <v>1.3309796340763569E-2</v>
          </cell>
          <cell r="H3750">
            <v>74.907493023254688</v>
          </cell>
        </row>
        <row r="3751">
          <cell r="A3751" t="str">
            <v/>
          </cell>
          <cell r="B3751" t="str">
            <v>NEM: NEM Customer</v>
          </cell>
          <cell r="C3751" t="str">
            <v>9/4/2019</v>
          </cell>
          <cell r="D3751">
            <v>6</v>
          </cell>
          <cell r="E3751">
            <v>1.2010382413864136</v>
          </cell>
          <cell r="F3751">
            <v>1.191849946975708</v>
          </cell>
          <cell r="G3751">
            <v>1.1524748988449574E-2</v>
          </cell>
          <cell r="H3751">
            <v>74.239279069765232</v>
          </cell>
        </row>
        <row r="3752">
          <cell r="A3752" t="str">
            <v/>
          </cell>
          <cell r="B3752" t="str">
            <v>NEM: NEM Customer</v>
          </cell>
          <cell r="C3752" t="str">
            <v>9/4/2019</v>
          </cell>
          <cell r="D3752">
            <v>7</v>
          </cell>
          <cell r="E3752">
            <v>1.1987367868423462</v>
          </cell>
          <cell r="F3752">
            <v>1.2078717947006226</v>
          </cell>
          <cell r="G3752">
            <v>1.1547398753464222E-2</v>
          </cell>
          <cell r="H3752">
            <v>73.841941860466392</v>
          </cell>
        </row>
        <row r="3753">
          <cell r="A3753" t="str">
            <v/>
          </cell>
          <cell r="B3753" t="str">
            <v>NEM: NEM Customer</v>
          </cell>
          <cell r="C3753" t="str">
            <v>9/4/2019</v>
          </cell>
          <cell r="D3753">
            <v>8</v>
          </cell>
          <cell r="E3753">
            <v>0.89579969644546509</v>
          </cell>
          <cell r="F3753">
            <v>0.90182662010192871</v>
          </cell>
          <cell r="G3753">
            <v>1.237906701862812E-2</v>
          </cell>
          <cell r="H3753">
            <v>76.27184651162375</v>
          </cell>
        </row>
        <row r="3754">
          <cell r="A3754" t="str">
            <v/>
          </cell>
          <cell r="B3754" t="str">
            <v>NEM: NEM Customer</v>
          </cell>
          <cell r="C3754" t="str">
            <v>9/4/2019</v>
          </cell>
          <cell r="D3754">
            <v>9</v>
          </cell>
          <cell r="E3754">
            <v>0.33609575033187866</v>
          </cell>
          <cell r="F3754">
            <v>0.26504644751548767</v>
          </cell>
          <cell r="G3754">
            <v>1.4747705310583115E-2</v>
          </cell>
          <cell r="H3754">
            <v>81.031541860470284</v>
          </cell>
        </row>
        <row r="3755">
          <cell r="A3755" t="str">
            <v/>
          </cell>
          <cell r="B3755" t="str">
            <v>NEM: NEM Customer</v>
          </cell>
          <cell r="C3755" t="str">
            <v>9/4/2019</v>
          </cell>
          <cell r="D3755">
            <v>10</v>
          </cell>
          <cell r="E3755">
            <v>-0.26309525966644287</v>
          </cell>
          <cell r="F3755">
            <v>-0.35013055801391602</v>
          </cell>
          <cell r="G3755">
            <v>1.7802517861127853E-2</v>
          </cell>
          <cell r="H3755">
            <v>86.030802325590003</v>
          </cell>
        </row>
        <row r="3756">
          <cell r="A3756" t="str">
            <v/>
          </cell>
          <cell r="B3756" t="str">
            <v>NEM: NEM Customer</v>
          </cell>
          <cell r="C3756" t="str">
            <v>9/4/2019</v>
          </cell>
          <cell r="D3756">
            <v>11</v>
          </cell>
          <cell r="E3756">
            <v>-0.66905242204666138</v>
          </cell>
          <cell r="F3756">
            <v>-0.72656899690628052</v>
          </cell>
          <cell r="G3756">
            <v>2.0974747836589813E-2</v>
          </cell>
          <cell r="H3756">
            <v>90.094058139528286</v>
          </cell>
        </row>
        <row r="3757">
          <cell r="A3757" t="str">
            <v/>
          </cell>
          <cell r="B3757" t="str">
            <v>NEM: NEM Customer</v>
          </cell>
          <cell r="C3757" t="str">
            <v>9/4/2019</v>
          </cell>
          <cell r="D3757">
            <v>12</v>
          </cell>
          <cell r="E3757">
            <v>-0.75112539529800415</v>
          </cell>
          <cell r="F3757">
            <v>-0.77689969539642334</v>
          </cell>
          <cell r="G3757">
            <v>2.3100931197404861E-2</v>
          </cell>
          <cell r="H3757">
            <v>93.524674418600156</v>
          </cell>
        </row>
        <row r="3758">
          <cell r="A3758" t="str">
            <v/>
          </cell>
          <cell r="B3758" t="str">
            <v>NEM: NEM Customer</v>
          </cell>
          <cell r="C3758" t="str">
            <v>9/4/2019</v>
          </cell>
          <cell r="D3758">
            <v>13</v>
          </cell>
          <cell r="E3758">
            <v>-0.48270055651664734</v>
          </cell>
          <cell r="F3758">
            <v>-0.55226248502731323</v>
          </cell>
          <cell r="G3758">
            <v>2.4411827325820923E-2</v>
          </cell>
          <cell r="H3758">
            <v>96.097360465102383</v>
          </cell>
        </row>
        <row r="3759">
          <cell r="A3759" t="str">
            <v/>
          </cell>
          <cell r="B3759" t="str">
            <v>NEM: NEM Customer</v>
          </cell>
          <cell r="C3759" t="str">
            <v>9/4/2019</v>
          </cell>
          <cell r="D3759">
            <v>14</v>
          </cell>
          <cell r="E3759">
            <v>-5.3025685250759125E-2</v>
          </cell>
          <cell r="F3759">
            <v>-0.14785227179527283</v>
          </cell>
          <cell r="G3759">
            <v>2.5702090933918953E-2</v>
          </cell>
          <cell r="H3759">
            <v>97.587174418593094</v>
          </cell>
        </row>
        <row r="3760">
          <cell r="A3760" t="str">
            <v/>
          </cell>
          <cell r="B3760" t="str">
            <v>NEM: NEM Customer</v>
          </cell>
          <cell r="C3760" t="str">
            <v>9/4/2019</v>
          </cell>
          <cell r="D3760">
            <v>15</v>
          </cell>
          <cell r="E3760">
            <v>0.60390561819076538</v>
          </cell>
          <cell r="F3760">
            <v>0.56170547008514404</v>
          </cell>
          <cell r="G3760">
            <v>2.6114778593182564E-2</v>
          </cell>
          <cell r="H3760">
            <v>98.236755813962461</v>
          </cell>
        </row>
        <row r="3761">
          <cell r="A3761" t="str">
            <v/>
          </cell>
          <cell r="B3761" t="str">
            <v>NEM: NEM Customer</v>
          </cell>
          <cell r="C3761" t="str">
            <v>9/4/2019</v>
          </cell>
          <cell r="D3761">
            <v>16</v>
          </cell>
          <cell r="E3761">
            <v>1.5357954502105713</v>
          </cell>
          <cell r="F3761">
            <v>1.540887713432312</v>
          </cell>
          <cell r="G3761">
            <v>2.6596343144774437E-2</v>
          </cell>
          <cell r="H3761">
            <v>97.045197674401507</v>
          </cell>
        </row>
        <row r="3762">
          <cell r="A3762" t="str">
            <v/>
          </cell>
          <cell r="B3762" t="str">
            <v>NEM: NEM Customer</v>
          </cell>
          <cell r="C3762" t="str">
            <v>9/4/2019</v>
          </cell>
          <cell r="D3762">
            <v>17</v>
          </cell>
          <cell r="E3762">
            <v>2.4640793800354004</v>
          </cell>
          <cell r="F3762">
            <v>2.5016629695892334</v>
          </cell>
          <cell r="G3762">
            <v>2.5984084233641624E-2</v>
          </cell>
          <cell r="H3762">
            <v>92.578988372093619</v>
          </cell>
        </row>
        <row r="3763">
          <cell r="A3763" t="str">
            <v/>
          </cell>
          <cell r="B3763" t="str">
            <v>NEM: NEM Customer</v>
          </cell>
          <cell r="C3763" t="str">
            <v>9/4/2019</v>
          </cell>
          <cell r="D3763">
            <v>18</v>
          </cell>
          <cell r="E3763">
            <v>2.981065034866333</v>
          </cell>
          <cell r="F3763">
            <v>1.6501688957214355</v>
          </cell>
          <cell r="G3763">
            <v>2.6163533329963684E-2</v>
          </cell>
          <cell r="H3763">
            <v>90.016627906991758</v>
          </cell>
        </row>
        <row r="3764">
          <cell r="A3764" t="str">
            <v/>
          </cell>
          <cell r="B3764" t="str">
            <v>NEM: NEM Customer</v>
          </cell>
          <cell r="C3764" t="str">
            <v>9/4/2019</v>
          </cell>
          <cell r="D3764">
            <v>19</v>
          </cell>
          <cell r="E3764">
            <v>3.4732687473297119</v>
          </cell>
          <cell r="F3764">
            <v>2.8362345695495605</v>
          </cell>
          <cell r="G3764">
            <v>2.6253273710608482E-2</v>
          </cell>
          <cell r="H3764">
            <v>87.556779069764346</v>
          </cell>
        </row>
        <row r="3765">
          <cell r="A3765" t="str">
            <v/>
          </cell>
          <cell r="B3765" t="str">
            <v>NEM: NEM Customer</v>
          </cell>
          <cell r="C3765" t="str">
            <v>9/4/2019</v>
          </cell>
          <cell r="D3765">
            <v>20</v>
          </cell>
          <cell r="E3765">
            <v>3.5850124359130859</v>
          </cell>
          <cell r="F3765">
            <v>3.0955665111541748</v>
          </cell>
          <cell r="G3765">
            <v>2.5061106309294701E-2</v>
          </cell>
          <cell r="H3765">
            <v>86.557897674427181</v>
          </cell>
        </row>
        <row r="3766">
          <cell r="A3766" t="str">
            <v/>
          </cell>
          <cell r="B3766" t="str">
            <v>NEM: NEM Customer</v>
          </cell>
          <cell r="C3766" t="str">
            <v>9/4/2019</v>
          </cell>
          <cell r="D3766">
            <v>21</v>
          </cell>
          <cell r="E3766">
            <v>3.4477100372314453</v>
          </cell>
          <cell r="F3766">
            <v>3.1326072216033936</v>
          </cell>
          <cell r="G3766">
            <v>2.4615546688437462E-2</v>
          </cell>
          <cell r="H3766">
            <v>84.725810465122294</v>
          </cell>
        </row>
        <row r="3767">
          <cell r="A3767" t="str">
            <v/>
          </cell>
          <cell r="B3767" t="str">
            <v>NEM: NEM Customer</v>
          </cell>
          <cell r="C3767" t="str">
            <v>9/4/2019</v>
          </cell>
          <cell r="D3767">
            <v>22</v>
          </cell>
          <cell r="E3767">
            <v>3.1802341938018799</v>
          </cell>
          <cell r="F3767">
            <v>3.8537147045135498</v>
          </cell>
          <cell r="G3767">
            <v>2.390059269964695E-2</v>
          </cell>
          <cell r="H3767">
            <v>81.950952325586385</v>
          </cell>
        </row>
        <row r="3768">
          <cell r="A3768" t="str">
            <v/>
          </cell>
          <cell r="B3768" t="str">
            <v>NEM: NEM Customer</v>
          </cell>
          <cell r="C3768" t="str">
            <v>9/4/2019</v>
          </cell>
          <cell r="D3768">
            <v>23</v>
          </cell>
          <cell r="E3768">
            <v>2.8431572914123535</v>
          </cell>
          <cell r="F3768">
            <v>3.1387636661529541</v>
          </cell>
          <cell r="G3768">
            <v>2.3413915187120438E-2</v>
          </cell>
          <cell r="H3768">
            <v>81.046718604646102</v>
          </cell>
        </row>
        <row r="3769">
          <cell r="A3769" t="str">
            <v/>
          </cell>
          <cell r="B3769" t="str">
            <v>NEM: NEM Customer</v>
          </cell>
          <cell r="C3769" t="str">
            <v>9/4/2019</v>
          </cell>
          <cell r="D3769">
            <v>24</v>
          </cell>
          <cell r="E3769">
            <v>2.4438700675964355</v>
          </cell>
          <cell r="F3769">
            <v>2.585723876953125</v>
          </cell>
          <cell r="G3769">
            <v>2.2778386250138283E-2</v>
          </cell>
          <cell r="H3769">
            <v>79.652751162790466</v>
          </cell>
        </row>
        <row r="3770">
          <cell r="A3770" t="str">
            <v/>
          </cell>
          <cell r="B3770" t="str">
            <v>NEM: NEM Customer</v>
          </cell>
          <cell r="C3770" t="str">
            <v>9/5/2019</v>
          </cell>
          <cell r="D3770">
            <v>1</v>
          </cell>
          <cell r="E3770">
            <v>2.148360013961792</v>
          </cell>
          <cell r="F3770">
            <v>2.168889045715332</v>
          </cell>
          <cell r="G3770">
            <v>2.0710458979010582E-2</v>
          </cell>
          <cell r="H3770">
            <v>78.460778617082809</v>
          </cell>
        </row>
        <row r="3771">
          <cell r="A3771" t="str">
            <v/>
          </cell>
          <cell r="B3771" t="str">
            <v>NEM: NEM Customer</v>
          </cell>
          <cell r="C3771" t="str">
            <v>9/5/2019</v>
          </cell>
          <cell r="D3771">
            <v>2</v>
          </cell>
          <cell r="E3771">
            <v>1.8549060821533203</v>
          </cell>
          <cell r="F3771">
            <v>1.8630062341690063</v>
          </cell>
          <cell r="G3771">
            <v>1.8991269171237946E-2</v>
          </cell>
          <cell r="H3771">
            <v>78.060876234753451</v>
          </cell>
        </row>
        <row r="3772">
          <cell r="A3772" t="str">
            <v/>
          </cell>
          <cell r="B3772" t="str">
            <v>NEM: NEM Customer</v>
          </cell>
          <cell r="C3772" t="str">
            <v>9/5/2019</v>
          </cell>
          <cell r="D3772">
            <v>3</v>
          </cell>
          <cell r="E3772">
            <v>1.6282187700271606</v>
          </cell>
          <cell r="F3772">
            <v>1.6328839063644409</v>
          </cell>
          <cell r="G3772">
            <v>1.6840698197484016E-2</v>
          </cell>
          <cell r="H3772">
            <v>77.469769901213539</v>
          </cell>
        </row>
        <row r="3773">
          <cell r="A3773" t="str">
            <v/>
          </cell>
          <cell r="B3773" t="str">
            <v>NEM: NEM Customer</v>
          </cell>
          <cell r="C3773" t="str">
            <v>9/5/2019</v>
          </cell>
          <cell r="D3773">
            <v>4</v>
          </cell>
          <cell r="E3773">
            <v>1.4531533718109131</v>
          </cell>
          <cell r="F3773">
            <v>1.4799349308013916</v>
          </cell>
          <cell r="G3773">
            <v>1.506821159273386E-2</v>
          </cell>
          <cell r="H3773">
            <v>77.101525857059528</v>
          </cell>
        </row>
        <row r="3774">
          <cell r="A3774" t="str">
            <v/>
          </cell>
          <cell r="B3774" t="str">
            <v>NEM: NEM Customer</v>
          </cell>
          <cell r="C3774" t="str">
            <v>9/5/2019</v>
          </cell>
          <cell r="D3774">
            <v>5</v>
          </cell>
          <cell r="E3774">
            <v>1.3583452701568604</v>
          </cell>
          <cell r="F3774">
            <v>1.35692298412323</v>
          </cell>
          <cell r="G3774">
            <v>1.3495273888111115E-2</v>
          </cell>
          <cell r="H3774">
            <v>76.766316095295338</v>
          </cell>
        </row>
        <row r="3775">
          <cell r="A3775" t="str">
            <v/>
          </cell>
          <cell r="B3775" t="str">
            <v>NEM: NEM Customer</v>
          </cell>
          <cell r="C3775" t="str">
            <v>9/5/2019</v>
          </cell>
          <cell r="D3775">
            <v>6</v>
          </cell>
          <cell r="E3775">
            <v>1.3022936582565308</v>
          </cell>
          <cell r="F3775">
            <v>1.3106532096862793</v>
          </cell>
          <cell r="G3775">
            <v>1.1811927892267704E-2</v>
          </cell>
          <cell r="H3775">
            <v>76.603288785598863</v>
          </cell>
        </row>
        <row r="3776">
          <cell r="A3776" t="str">
            <v/>
          </cell>
          <cell r="B3776" t="str">
            <v>NEM: NEM Customer</v>
          </cell>
          <cell r="C3776" t="str">
            <v>9/5/2019</v>
          </cell>
          <cell r="D3776">
            <v>7</v>
          </cell>
          <cell r="E3776">
            <v>1.336801290512085</v>
          </cell>
          <cell r="F3776">
            <v>1.3371149301528931</v>
          </cell>
          <cell r="G3776">
            <v>1.1879975907504559E-2</v>
          </cell>
          <cell r="H3776">
            <v>76.757510749565569</v>
          </cell>
        </row>
        <row r="3777">
          <cell r="A3777" t="str">
            <v/>
          </cell>
          <cell r="B3777" t="str">
            <v>NEM: NEM Customer</v>
          </cell>
          <cell r="C3777" t="str">
            <v>9/5/2019</v>
          </cell>
          <cell r="D3777">
            <v>8</v>
          </cell>
          <cell r="E3777">
            <v>1.1154870986938477</v>
          </cell>
          <cell r="F3777">
            <v>1.1102070808410645</v>
          </cell>
          <cell r="G3777">
            <v>1.3129622675478458E-2</v>
          </cell>
          <cell r="H3777">
            <v>77.921163277156737</v>
          </cell>
        </row>
        <row r="3778">
          <cell r="A3778" t="str">
            <v/>
          </cell>
          <cell r="B3778" t="str">
            <v>NEM: NEM Customer</v>
          </cell>
          <cell r="C3778" t="str">
            <v>9/5/2019</v>
          </cell>
          <cell r="D3778">
            <v>9</v>
          </cell>
          <cell r="E3778">
            <v>0.65796208381652832</v>
          </cell>
          <cell r="F3778">
            <v>0.59076261520385742</v>
          </cell>
          <cell r="G3778">
            <v>1.5151644125580788E-2</v>
          </cell>
          <cell r="H3778">
            <v>80.261153980239527</v>
          </cell>
        </row>
        <row r="3779">
          <cell r="A3779" t="str">
            <v/>
          </cell>
          <cell r="B3779" t="str">
            <v>NEM: NEM Customer</v>
          </cell>
          <cell r="C3779" t="str">
            <v>9/5/2019</v>
          </cell>
          <cell r="D3779">
            <v>10</v>
          </cell>
          <cell r="E3779">
            <v>0.17093177139759064</v>
          </cell>
          <cell r="F3779">
            <v>0.10236500948667526</v>
          </cell>
          <cell r="G3779">
            <v>1.8238823860883713E-2</v>
          </cell>
          <cell r="H3779">
            <v>84.547379430572335</v>
          </cell>
        </row>
        <row r="3780">
          <cell r="A3780" t="str">
            <v/>
          </cell>
          <cell r="B3780" t="str">
            <v>NEM: NEM Customer</v>
          </cell>
          <cell r="C3780" t="str">
            <v>9/5/2019</v>
          </cell>
          <cell r="D3780">
            <v>11</v>
          </cell>
          <cell r="E3780">
            <v>-4.9050070345401764E-2</v>
          </cell>
          <cell r="F3780">
            <v>-0.14268000423908234</v>
          </cell>
          <cell r="G3780">
            <v>2.153538353741169E-2</v>
          </cell>
          <cell r="H3780">
            <v>88.268936664723611</v>
          </cell>
        </row>
        <row r="3781">
          <cell r="A3781" t="str">
            <v/>
          </cell>
          <cell r="B3781" t="str">
            <v>NEM: NEM Customer</v>
          </cell>
          <cell r="C3781" t="str">
            <v>9/5/2019</v>
          </cell>
          <cell r="D3781">
            <v>12</v>
          </cell>
          <cell r="E3781">
            <v>-0.25362467765808105</v>
          </cell>
          <cell r="F3781">
            <v>-0.37631964683532715</v>
          </cell>
          <cell r="G3781">
            <v>2.4078864604234695E-2</v>
          </cell>
          <cell r="H3781">
            <v>91.250668216147886</v>
          </cell>
        </row>
        <row r="3782">
          <cell r="A3782" t="str">
            <v/>
          </cell>
          <cell r="B3782" t="str">
            <v>NEM: NEM Customer</v>
          </cell>
          <cell r="C3782" t="str">
            <v>9/5/2019</v>
          </cell>
          <cell r="D3782">
            <v>13</v>
          </cell>
          <cell r="E3782">
            <v>-0.39820975065231323</v>
          </cell>
          <cell r="F3782">
            <v>-0.4614810049533844</v>
          </cell>
          <cell r="G3782">
            <v>2.4623528122901917E-2</v>
          </cell>
          <cell r="H3782">
            <v>92.773980244049895</v>
          </cell>
        </row>
        <row r="3783">
          <cell r="A3783" t="str">
            <v/>
          </cell>
          <cell r="B3783" t="str">
            <v>NEM: NEM Customer</v>
          </cell>
          <cell r="C3783" t="str">
            <v>9/5/2019</v>
          </cell>
          <cell r="D3783">
            <v>14</v>
          </cell>
          <cell r="E3783">
            <v>-0.12537164986133575</v>
          </cell>
          <cell r="F3783">
            <v>-0.19187866151332855</v>
          </cell>
          <cell r="G3783">
            <v>2.5828851386904716E-2</v>
          </cell>
          <cell r="H3783">
            <v>94.226624055783745</v>
          </cell>
        </row>
        <row r="3784">
          <cell r="A3784" t="str">
            <v/>
          </cell>
          <cell r="B3784" t="str">
            <v>NEM: NEM Customer</v>
          </cell>
          <cell r="C3784" t="str">
            <v>9/5/2019</v>
          </cell>
          <cell r="D3784">
            <v>15</v>
          </cell>
          <cell r="E3784">
            <v>0.40485706925392151</v>
          </cell>
          <cell r="F3784">
            <v>0.38215354084968567</v>
          </cell>
          <cell r="G3784">
            <v>2.6016527786850929E-2</v>
          </cell>
          <cell r="H3784">
            <v>94.56089482859862</v>
          </cell>
        </row>
        <row r="3785">
          <cell r="A3785" t="str">
            <v/>
          </cell>
          <cell r="B3785" t="str">
            <v>NEM: NEM Customer</v>
          </cell>
          <cell r="C3785" t="str">
            <v>9/5/2019</v>
          </cell>
          <cell r="D3785">
            <v>16</v>
          </cell>
          <cell r="E3785">
            <v>1.2634669542312622</v>
          </cell>
          <cell r="F3785">
            <v>1.2640217542648315</v>
          </cell>
          <cell r="G3785">
            <v>2.6397617533802986E-2</v>
          </cell>
          <cell r="H3785">
            <v>94.043253922151067</v>
          </cell>
        </row>
        <row r="3786">
          <cell r="A3786" t="str">
            <v/>
          </cell>
          <cell r="B3786" t="str">
            <v>NEM: NEM Customer</v>
          </cell>
          <cell r="C3786" t="str">
            <v>9/5/2019</v>
          </cell>
          <cell r="D3786">
            <v>17</v>
          </cell>
          <cell r="E3786">
            <v>2.1484420299530029</v>
          </cell>
          <cell r="F3786">
            <v>2.0487086772918701</v>
          </cell>
          <cell r="G3786">
            <v>2.6018640026450157E-2</v>
          </cell>
          <cell r="H3786">
            <v>92.553282975010006</v>
          </cell>
        </row>
        <row r="3787">
          <cell r="A3787" t="str">
            <v/>
          </cell>
          <cell r="B3787" t="str">
            <v>NEM: NEM Customer</v>
          </cell>
          <cell r="C3787" t="str">
            <v>9/5/2019</v>
          </cell>
          <cell r="D3787">
            <v>18</v>
          </cell>
          <cell r="E3787">
            <v>2.8971505165100098</v>
          </cell>
          <cell r="F3787">
            <v>1.5398160219192505</v>
          </cell>
          <cell r="G3787">
            <v>2.6302570477128029E-2</v>
          </cell>
          <cell r="H3787">
            <v>91.244334689124543</v>
          </cell>
        </row>
        <row r="3788">
          <cell r="A3788" t="str">
            <v/>
          </cell>
          <cell r="B3788" t="str">
            <v>NEM: NEM Customer</v>
          </cell>
          <cell r="C3788" t="str">
            <v>9/5/2019</v>
          </cell>
          <cell r="D3788">
            <v>19</v>
          </cell>
          <cell r="E3788">
            <v>3.3807189464569092</v>
          </cell>
          <cell r="F3788">
            <v>2.776911735534668</v>
          </cell>
          <cell r="G3788">
            <v>2.6311438530683517E-2</v>
          </cell>
          <cell r="H3788">
            <v>88.10238233586216</v>
          </cell>
        </row>
        <row r="3789">
          <cell r="A3789" t="str">
            <v/>
          </cell>
          <cell r="B3789" t="str">
            <v>NEM: NEM Customer</v>
          </cell>
          <cell r="C3789" t="str">
            <v>9/5/2019</v>
          </cell>
          <cell r="D3789">
            <v>20</v>
          </cell>
          <cell r="E3789">
            <v>3.3720123767852783</v>
          </cell>
          <cell r="F3789">
            <v>3.0201249122619629</v>
          </cell>
          <cell r="G3789">
            <v>2.4986403062939644E-2</v>
          </cell>
          <cell r="H3789">
            <v>83.93217199302714</v>
          </cell>
        </row>
        <row r="3790">
          <cell r="A3790" t="str">
            <v/>
          </cell>
          <cell r="B3790" t="str">
            <v>NEM: NEM Customer</v>
          </cell>
          <cell r="C3790" t="str">
            <v>9/5/2019</v>
          </cell>
          <cell r="D3790">
            <v>21</v>
          </cell>
          <cell r="E3790">
            <v>3.2548186779022217</v>
          </cell>
          <cell r="F3790">
            <v>3.0327608585357666</v>
          </cell>
          <cell r="G3790">
            <v>2.4489123374223709E-2</v>
          </cell>
          <cell r="H3790">
            <v>81.501581638578216</v>
          </cell>
        </row>
        <row r="3791">
          <cell r="A3791" t="str">
            <v/>
          </cell>
          <cell r="B3791" t="str">
            <v>NEM: NEM Customer</v>
          </cell>
          <cell r="C3791" t="str">
            <v>9/5/2019</v>
          </cell>
          <cell r="D3791">
            <v>22</v>
          </cell>
          <cell r="E3791">
            <v>3.01729416847229</v>
          </cell>
          <cell r="F3791">
            <v>3.697066068649292</v>
          </cell>
          <cell r="G3791">
            <v>2.3817719891667366E-2</v>
          </cell>
          <cell r="H3791">
            <v>80.157546775140119</v>
          </cell>
        </row>
        <row r="3792">
          <cell r="A3792" t="str">
            <v/>
          </cell>
          <cell r="B3792" t="str">
            <v>NEM: NEM Customer</v>
          </cell>
          <cell r="C3792" t="str">
            <v>9/5/2019</v>
          </cell>
          <cell r="D3792">
            <v>23</v>
          </cell>
          <cell r="E3792">
            <v>2.6407709121704102</v>
          </cell>
          <cell r="F3792">
            <v>2.9964730739593506</v>
          </cell>
          <cell r="G3792">
            <v>2.3535724729299545E-2</v>
          </cell>
          <cell r="H3792">
            <v>79.115156304470091</v>
          </cell>
        </row>
        <row r="3793">
          <cell r="A3793" t="str">
            <v/>
          </cell>
          <cell r="B3793" t="str">
            <v>NEM: NEM Customer</v>
          </cell>
          <cell r="C3793" t="str">
            <v>9/5/2019</v>
          </cell>
          <cell r="D3793">
            <v>24</v>
          </cell>
          <cell r="E3793">
            <v>2.2404391765594482</v>
          </cell>
          <cell r="F3793">
            <v>2.4406709671020508</v>
          </cell>
          <cell r="G3793">
            <v>2.2954318672418594E-2</v>
          </cell>
          <cell r="H3793">
            <v>77.767215572348235</v>
          </cell>
        </row>
        <row r="3794">
          <cell r="A3794" t="str">
            <v/>
          </cell>
          <cell r="B3794" t="str">
            <v>NEM: NEM Customer</v>
          </cell>
          <cell r="C3794" t="str">
            <v>9/12/2019</v>
          </cell>
          <cell r="D3794">
            <v>1</v>
          </cell>
          <cell r="E3794">
            <v>1.393734335899353</v>
          </cell>
          <cell r="F3794">
            <v>1.2655588388442993</v>
          </cell>
          <cell r="G3794">
            <v>0.16002048552036285</v>
          </cell>
          <cell r="H3794">
            <v>60.662452830188712</v>
          </cell>
        </row>
        <row r="3795">
          <cell r="A3795" t="str">
            <v/>
          </cell>
          <cell r="B3795" t="str">
            <v>NEM: NEM Customer</v>
          </cell>
          <cell r="C3795" t="str">
            <v>9/12/2019</v>
          </cell>
          <cell r="D3795">
            <v>2</v>
          </cell>
          <cell r="E3795">
            <v>1.2363944053649902</v>
          </cell>
          <cell r="F3795">
            <v>1.0695323944091797</v>
          </cell>
          <cell r="G3795">
            <v>0.15724603831768036</v>
          </cell>
          <cell r="H3795">
            <v>60.198679245283046</v>
          </cell>
        </row>
        <row r="3796">
          <cell r="A3796" t="str">
            <v/>
          </cell>
          <cell r="B3796" t="str">
            <v>NEM: NEM Customer</v>
          </cell>
          <cell r="C3796" t="str">
            <v>9/12/2019</v>
          </cell>
          <cell r="D3796">
            <v>3</v>
          </cell>
          <cell r="E3796">
            <v>0.92891150712966919</v>
          </cell>
          <cell r="F3796">
            <v>0.91431641578674316</v>
          </cell>
          <cell r="G3796">
            <v>0.12802404165267944</v>
          </cell>
          <cell r="H3796">
            <v>59.343459119496949</v>
          </cell>
        </row>
        <row r="3797">
          <cell r="A3797" t="str">
            <v/>
          </cell>
          <cell r="B3797" t="str">
            <v>NEM: NEM Customer</v>
          </cell>
          <cell r="C3797" t="str">
            <v>9/12/2019</v>
          </cell>
          <cell r="D3797">
            <v>4</v>
          </cell>
          <cell r="E3797">
            <v>0.85278576612472534</v>
          </cell>
          <cell r="F3797">
            <v>0.78435266017913818</v>
          </cell>
          <cell r="G3797">
            <v>0.11036650091409683</v>
          </cell>
          <cell r="H3797">
            <v>58.776603773584867</v>
          </cell>
        </row>
        <row r="3798">
          <cell r="A3798" t="str">
            <v/>
          </cell>
          <cell r="B3798" t="str">
            <v>NEM: NEM Customer</v>
          </cell>
          <cell r="C3798" t="str">
            <v>9/12/2019</v>
          </cell>
          <cell r="D3798">
            <v>5</v>
          </cell>
          <cell r="E3798">
            <v>0.85065615177154541</v>
          </cell>
          <cell r="F3798">
            <v>0.75345200300216675</v>
          </cell>
          <cell r="G3798">
            <v>6.6610544919967651E-2</v>
          </cell>
          <cell r="H3798">
            <v>58.19503144654081</v>
          </cell>
        </row>
        <row r="3799">
          <cell r="A3799" t="str">
            <v/>
          </cell>
          <cell r="B3799" t="str">
            <v>NEM: NEM Customer</v>
          </cell>
          <cell r="C3799" t="str">
            <v>9/12/2019</v>
          </cell>
          <cell r="D3799">
            <v>6</v>
          </cell>
          <cell r="E3799">
            <v>0.83437544107437134</v>
          </cell>
          <cell r="F3799">
            <v>0.77714157104492188</v>
          </cell>
          <cell r="G3799">
            <v>5.9163011610507965E-2</v>
          </cell>
          <cell r="H3799">
            <v>57.696981132075472</v>
          </cell>
        </row>
        <row r="3800">
          <cell r="A3800" t="str">
            <v/>
          </cell>
          <cell r="B3800" t="str">
            <v>NEM: NEM Customer</v>
          </cell>
          <cell r="C3800" t="str">
            <v>9/12/2019</v>
          </cell>
          <cell r="D3800">
            <v>7</v>
          </cell>
          <cell r="E3800">
            <v>0.89856094121932983</v>
          </cell>
          <cell r="F3800">
            <v>0.89583456516265869</v>
          </cell>
          <cell r="G3800">
            <v>5.8730121701955795E-2</v>
          </cell>
          <cell r="H3800">
            <v>57.500062893081726</v>
          </cell>
        </row>
        <row r="3801">
          <cell r="A3801" t="str">
            <v/>
          </cell>
          <cell r="B3801" t="str">
            <v>NEM: NEM Customer</v>
          </cell>
          <cell r="C3801" t="str">
            <v>9/12/2019</v>
          </cell>
          <cell r="D3801">
            <v>8</v>
          </cell>
          <cell r="E3801">
            <v>0.66940838098526001</v>
          </cell>
          <cell r="F3801">
            <v>0.83785891532897949</v>
          </cell>
          <cell r="G3801">
            <v>7.2694651782512665E-2</v>
          </cell>
          <cell r="H3801">
            <v>60.261698113207494</v>
          </cell>
        </row>
        <row r="3802">
          <cell r="A3802" t="str">
            <v/>
          </cell>
          <cell r="B3802" t="str">
            <v>NEM: NEM Customer</v>
          </cell>
          <cell r="C3802" t="str">
            <v>9/12/2019</v>
          </cell>
          <cell r="D3802">
            <v>9</v>
          </cell>
          <cell r="E3802">
            <v>-4.0653817355632782E-2</v>
          </cell>
          <cell r="F3802">
            <v>0.11848485469818115</v>
          </cell>
          <cell r="G3802">
            <v>8.4556937217712402E-2</v>
          </cell>
          <cell r="H3802">
            <v>66.996289308176088</v>
          </cell>
        </row>
        <row r="3803">
          <cell r="A3803" t="str">
            <v/>
          </cell>
          <cell r="B3803" t="str">
            <v>NEM: NEM Customer</v>
          </cell>
          <cell r="C3803" t="str">
            <v>9/12/2019</v>
          </cell>
          <cell r="D3803">
            <v>10</v>
          </cell>
          <cell r="E3803">
            <v>-0.76758730411529541</v>
          </cell>
          <cell r="F3803">
            <v>-0.75719398260116577</v>
          </cell>
          <cell r="G3803">
            <v>9.5160350203514099E-2</v>
          </cell>
          <cell r="H3803">
            <v>73.302515723270218</v>
          </cell>
        </row>
        <row r="3804">
          <cell r="A3804" t="str">
            <v/>
          </cell>
          <cell r="B3804" t="str">
            <v>NEM: NEM Customer</v>
          </cell>
          <cell r="C3804" t="str">
            <v>9/12/2019</v>
          </cell>
          <cell r="D3804">
            <v>11</v>
          </cell>
          <cell r="E3804">
            <v>-1.3099526166915894</v>
          </cell>
          <cell r="F3804">
            <v>-1.3924739360809326</v>
          </cell>
          <cell r="G3804">
            <v>0.10719120502471924</v>
          </cell>
          <cell r="H3804">
            <v>76.788050314465323</v>
          </cell>
        </row>
        <row r="3805">
          <cell r="A3805" t="str">
            <v/>
          </cell>
          <cell r="B3805" t="str">
            <v>NEM: NEM Customer</v>
          </cell>
          <cell r="C3805" t="str">
            <v>9/12/2019</v>
          </cell>
          <cell r="D3805">
            <v>12</v>
          </cell>
          <cell r="E3805">
            <v>-1.8368563652038574</v>
          </cell>
          <cell r="F3805">
            <v>-1.823961615562439</v>
          </cell>
          <cell r="G3805">
            <v>0.12056045979261398</v>
          </cell>
          <cell r="H3805">
            <v>77.527044025157039</v>
          </cell>
        </row>
        <row r="3806">
          <cell r="A3806" t="str">
            <v/>
          </cell>
          <cell r="B3806" t="str">
            <v>NEM: NEM Customer</v>
          </cell>
          <cell r="C3806" t="str">
            <v>9/12/2019</v>
          </cell>
          <cell r="D3806">
            <v>13</v>
          </cell>
          <cell r="E3806">
            <v>-2.0471293926239014</v>
          </cell>
          <cell r="F3806">
            <v>-2.0101954936981201</v>
          </cell>
          <cell r="G3806">
            <v>0.13163357973098755</v>
          </cell>
          <cell r="H3806">
            <v>79.012578616352158</v>
          </cell>
        </row>
        <row r="3807">
          <cell r="A3807" t="str">
            <v/>
          </cell>
          <cell r="B3807" t="str">
            <v>NEM: NEM Customer</v>
          </cell>
          <cell r="C3807" t="str">
            <v>9/12/2019</v>
          </cell>
          <cell r="D3807">
            <v>14</v>
          </cell>
          <cell r="E3807">
            <v>-1.9535354375839233</v>
          </cell>
          <cell r="F3807">
            <v>-1.9042744636535645</v>
          </cell>
          <cell r="G3807">
            <v>0.14138312637805939</v>
          </cell>
          <cell r="H3807">
            <v>79.683018867924517</v>
          </cell>
        </row>
        <row r="3808">
          <cell r="A3808" t="str">
            <v/>
          </cell>
          <cell r="B3808" t="str">
            <v>NEM: NEM Customer</v>
          </cell>
          <cell r="C3808" t="str">
            <v>9/12/2019</v>
          </cell>
          <cell r="D3808">
            <v>15</v>
          </cell>
          <cell r="E3808">
            <v>-1.5055707693099976</v>
          </cell>
          <cell r="F3808">
            <v>-1.4769287109375</v>
          </cell>
          <cell r="G3808">
            <v>0.15291747450828552</v>
          </cell>
          <cell r="H3808">
            <v>79.523270440251665</v>
          </cell>
        </row>
        <row r="3809">
          <cell r="A3809" t="str">
            <v/>
          </cell>
          <cell r="B3809" t="str">
            <v>NEM: NEM Customer</v>
          </cell>
          <cell r="C3809" t="str">
            <v>9/12/2019</v>
          </cell>
          <cell r="D3809">
            <v>16</v>
          </cell>
          <cell r="E3809">
            <v>-0.72365480661392212</v>
          </cell>
          <cell r="F3809">
            <v>-0.65993404388427734</v>
          </cell>
          <cell r="G3809">
            <v>0.16398066282272339</v>
          </cell>
          <cell r="H3809">
            <v>79.329559748427684</v>
          </cell>
        </row>
        <row r="3810">
          <cell r="A3810" t="str">
            <v/>
          </cell>
          <cell r="B3810" t="str">
            <v>NEM: NEM Customer</v>
          </cell>
          <cell r="C3810" t="str">
            <v>9/12/2019</v>
          </cell>
          <cell r="D3810">
            <v>17</v>
          </cell>
          <cell r="E3810">
            <v>0.19393673539161682</v>
          </cell>
          <cell r="F3810">
            <v>0.32720521092414856</v>
          </cell>
          <cell r="G3810">
            <v>0.15601763129234314</v>
          </cell>
          <cell r="H3810">
            <v>78.316352201257828</v>
          </cell>
        </row>
        <row r="3811">
          <cell r="A3811" t="str">
            <v/>
          </cell>
          <cell r="B3811" t="str">
            <v>NEM: NEM Customer</v>
          </cell>
          <cell r="C3811" t="str">
            <v>9/12/2019</v>
          </cell>
          <cell r="D3811">
            <v>18</v>
          </cell>
          <cell r="E3811">
            <v>1.1315145492553711</v>
          </cell>
          <cell r="F3811">
            <v>1.3992667198181152</v>
          </cell>
          <cell r="G3811">
            <v>0.15389426052570343</v>
          </cell>
          <cell r="H3811">
            <v>77.000628930817641</v>
          </cell>
        </row>
        <row r="3812">
          <cell r="A3812" t="str">
            <v/>
          </cell>
          <cell r="B3812" t="str">
            <v>NEM: NEM Customer</v>
          </cell>
          <cell r="C3812" t="str">
            <v>9/12/2019</v>
          </cell>
          <cell r="D3812">
            <v>19</v>
          </cell>
          <cell r="E3812">
            <v>1.785031795501709</v>
          </cell>
          <cell r="F3812">
            <v>1.4417401552200317</v>
          </cell>
          <cell r="G3812">
            <v>0.16260212659835815</v>
          </cell>
          <cell r="H3812">
            <v>73.605660377358504</v>
          </cell>
        </row>
        <row r="3813">
          <cell r="A3813" t="str">
            <v/>
          </cell>
          <cell r="B3813" t="str">
            <v>NEM: NEM Customer</v>
          </cell>
          <cell r="C3813" t="str">
            <v>9/12/2019</v>
          </cell>
          <cell r="D3813">
            <v>20</v>
          </cell>
          <cell r="E3813">
            <v>2.0260636806488037</v>
          </cell>
          <cell r="F3813">
            <v>2.3109893798828125</v>
          </cell>
          <cell r="G3813">
            <v>0.15799306333065033</v>
          </cell>
          <cell r="H3813">
            <v>70.014716981131969</v>
          </cell>
        </row>
        <row r="3814">
          <cell r="A3814" t="str">
            <v/>
          </cell>
          <cell r="B3814" t="str">
            <v>NEM: NEM Customer</v>
          </cell>
          <cell r="C3814" t="str">
            <v>9/12/2019</v>
          </cell>
          <cell r="D3814">
            <v>21</v>
          </cell>
          <cell r="E3814">
            <v>2.0576531887054443</v>
          </cell>
          <cell r="F3814">
            <v>2.1603085994720459</v>
          </cell>
          <cell r="G3814">
            <v>0.14230594038963318</v>
          </cell>
          <cell r="H3814">
            <v>66.610000000000213</v>
          </cell>
        </row>
        <row r="3815">
          <cell r="A3815" t="str">
            <v/>
          </cell>
          <cell r="B3815" t="str">
            <v>NEM: NEM Customer</v>
          </cell>
          <cell r="C3815" t="str">
            <v>9/12/2019</v>
          </cell>
          <cell r="D3815">
            <v>22</v>
          </cell>
          <cell r="E3815">
            <v>1.8801519870758057</v>
          </cell>
          <cell r="F3815">
            <v>1.9535453319549561</v>
          </cell>
          <cell r="G3815">
            <v>0.1467273086309433</v>
          </cell>
          <cell r="H3815">
            <v>65.084276729559747</v>
          </cell>
        </row>
        <row r="3816">
          <cell r="A3816" t="str">
            <v/>
          </cell>
          <cell r="B3816" t="str">
            <v>NEM: NEM Customer</v>
          </cell>
          <cell r="C3816" t="str">
            <v>9/12/2019</v>
          </cell>
          <cell r="D3816">
            <v>23</v>
          </cell>
          <cell r="E3816">
            <v>1.7373120784759521</v>
          </cell>
          <cell r="F3816">
            <v>1.8019877672195435</v>
          </cell>
          <cell r="G3816">
            <v>0.17386999726295471</v>
          </cell>
          <cell r="H3816">
            <v>63.862327044025186</v>
          </cell>
        </row>
        <row r="3817">
          <cell r="A3817" t="str">
            <v/>
          </cell>
          <cell r="B3817" t="str">
            <v>NEM: NEM Customer</v>
          </cell>
          <cell r="C3817" t="str">
            <v>9/12/2019</v>
          </cell>
          <cell r="D3817">
            <v>24</v>
          </cell>
          <cell r="E3817">
            <v>1.4511004686355591</v>
          </cell>
          <cell r="F3817">
            <v>1.7113265991210938</v>
          </cell>
          <cell r="G3817">
            <v>0.16220897436141968</v>
          </cell>
          <cell r="H3817">
            <v>63.548930817609886</v>
          </cell>
        </row>
        <row r="3818">
          <cell r="A3818" t="str">
            <v/>
          </cell>
          <cell r="B3818" t="str">
            <v>NEM: NEM Customer</v>
          </cell>
          <cell r="C3818" t="str">
            <v>9/13/2019</v>
          </cell>
          <cell r="D3818">
            <v>1</v>
          </cell>
          <cell r="E3818">
            <v>1.5021032094955444</v>
          </cell>
          <cell r="F3818">
            <v>1.5306954383850098</v>
          </cell>
          <cell r="G3818">
            <v>1.9073477014899254E-2</v>
          </cell>
          <cell r="H3818">
            <v>71.632048752172906</v>
          </cell>
        </row>
        <row r="3819">
          <cell r="A3819" t="str">
            <v/>
          </cell>
          <cell r="B3819" t="str">
            <v>NEM: NEM Customer</v>
          </cell>
          <cell r="C3819" t="str">
            <v>9/13/2019</v>
          </cell>
          <cell r="D3819">
            <v>2</v>
          </cell>
          <cell r="E3819">
            <v>1.2865779399871826</v>
          </cell>
          <cell r="F3819">
            <v>1.2992287874221802</v>
          </cell>
          <cell r="G3819">
            <v>1.7660427838563919E-2</v>
          </cell>
          <cell r="H3819">
            <v>70.380738247237161</v>
          </cell>
        </row>
        <row r="3820">
          <cell r="A3820" t="str">
            <v/>
          </cell>
          <cell r="B3820" t="str">
            <v>NEM: NEM Customer</v>
          </cell>
          <cell r="C3820" t="str">
            <v>9/13/2019</v>
          </cell>
          <cell r="D3820">
            <v>3</v>
          </cell>
          <cell r="E3820">
            <v>1.1527817249298096</v>
          </cell>
          <cell r="F3820">
            <v>1.134661078453064</v>
          </cell>
          <cell r="G3820">
            <v>1.5971342101693153E-2</v>
          </cell>
          <cell r="H3820">
            <v>69.155785258260082</v>
          </cell>
        </row>
        <row r="3821">
          <cell r="A3821" t="str">
            <v/>
          </cell>
          <cell r="B3821" t="str">
            <v>NEM: NEM Customer</v>
          </cell>
          <cell r="C3821" t="str">
            <v>9/13/2019</v>
          </cell>
          <cell r="D3821">
            <v>4</v>
          </cell>
          <cell r="E3821">
            <v>1.0411276817321777</v>
          </cell>
          <cell r="F3821">
            <v>1.0092754364013672</v>
          </cell>
          <cell r="G3821">
            <v>1.3472089543938637E-2</v>
          </cell>
          <cell r="H3821">
            <v>68.114143934997742</v>
          </cell>
        </row>
        <row r="3822">
          <cell r="A3822" t="str">
            <v/>
          </cell>
          <cell r="B3822" t="str">
            <v>NEM: NEM Customer</v>
          </cell>
          <cell r="C3822" t="str">
            <v>9/13/2019</v>
          </cell>
          <cell r="D3822">
            <v>5</v>
          </cell>
          <cell r="E3822">
            <v>0.95814287662506104</v>
          </cell>
          <cell r="F3822">
            <v>0.92227351665496826</v>
          </cell>
          <cell r="G3822">
            <v>1.1585093103349209E-2</v>
          </cell>
          <cell r="H3822">
            <v>67.124574579220081</v>
          </cell>
        </row>
        <row r="3823">
          <cell r="A3823" t="str">
            <v/>
          </cell>
          <cell r="B3823" t="str">
            <v>NEM: NEM Customer</v>
          </cell>
          <cell r="C3823" t="str">
            <v>9/13/2019</v>
          </cell>
          <cell r="D3823">
            <v>6</v>
          </cell>
          <cell r="E3823">
            <v>0.94761019945144653</v>
          </cell>
          <cell r="F3823">
            <v>0.91348010301589966</v>
          </cell>
          <cell r="G3823">
            <v>1.0268637910485268E-2</v>
          </cell>
          <cell r="H3823">
            <v>66.346776552519032</v>
          </cell>
        </row>
        <row r="3824">
          <cell r="A3824" t="str">
            <v/>
          </cell>
          <cell r="B3824" t="str">
            <v>NEM: NEM Customer</v>
          </cell>
          <cell r="C3824" t="str">
            <v>9/13/2019</v>
          </cell>
          <cell r="D3824">
            <v>7</v>
          </cell>
          <cell r="E3824">
            <v>0.98911088705062866</v>
          </cell>
          <cell r="F3824">
            <v>0.94683635234832764</v>
          </cell>
          <cell r="G3824">
            <v>9.476684033870697E-3</v>
          </cell>
          <cell r="H3824">
            <v>65.917077190946316</v>
          </cell>
        </row>
        <row r="3825">
          <cell r="A3825" t="str">
            <v/>
          </cell>
          <cell r="B3825" t="str">
            <v>NEM: NEM Customer</v>
          </cell>
          <cell r="C3825" t="str">
            <v>9/13/2019</v>
          </cell>
          <cell r="D3825">
            <v>8</v>
          </cell>
          <cell r="E3825">
            <v>0.62911844253540039</v>
          </cell>
          <cell r="F3825">
            <v>0.60978639125823975</v>
          </cell>
          <cell r="G3825">
            <v>1.1307582259178162E-2</v>
          </cell>
          <cell r="H3825">
            <v>68.719986070815565</v>
          </cell>
        </row>
        <row r="3826">
          <cell r="A3826" t="str">
            <v/>
          </cell>
          <cell r="B3826" t="str">
            <v>NEM: NEM Customer</v>
          </cell>
          <cell r="C3826" t="str">
            <v>9/13/2019</v>
          </cell>
          <cell r="D3826">
            <v>9</v>
          </cell>
          <cell r="E3826">
            <v>-0.11742874979972839</v>
          </cell>
          <cell r="F3826">
            <v>-0.10625191777944565</v>
          </cell>
          <cell r="G3826">
            <v>1.2860092334449291E-2</v>
          </cell>
          <cell r="H3826">
            <v>74.095106210095054</v>
          </cell>
        </row>
        <row r="3827">
          <cell r="A3827" t="str">
            <v/>
          </cell>
          <cell r="B3827" t="str">
            <v>NEM: NEM Customer</v>
          </cell>
          <cell r="C3827" t="str">
            <v>9/13/2019</v>
          </cell>
          <cell r="D3827">
            <v>10</v>
          </cell>
          <cell r="E3827">
            <v>-0.84931355714797974</v>
          </cell>
          <cell r="F3827">
            <v>-0.82605195045471191</v>
          </cell>
          <cell r="G3827">
            <v>1.4980708248913288E-2</v>
          </cell>
          <cell r="H3827">
            <v>81.314210098665669</v>
          </cell>
        </row>
        <row r="3828">
          <cell r="A3828" t="str">
            <v/>
          </cell>
          <cell r="B3828" t="str">
            <v>NEM: NEM Customer</v>
          </cell>
          <cell r="C3828" t="str">
            <v>9/13/2019</v>
          </cell>
          <cell r="D3828">
            <v>11</v>
          </cell>
          <cell r="E3828">
            <v>-1.353895902633667</v>
          </cell>
          <cell r="F3828">
            <v>-1.3819445371627808</v>
          </cell>
          <cell r="G3828">
            <v>1.7003793269395828E-2</v>
          </cell>
          <cell r="H3828">
            <v>87.24178757980367</v>
          </cell>
        </row>
        <row r="3829">
          <cell r="A3829" t="str">
            <v/>
          </cell>
          <cell r="B3829" t="str">
            <v>NEM: NEM Customer</v>
          </cell>
          <cell r="C3829" t="str">
            <v>9/13/2019</v>
          </cell>
          <cell r="D3829">
            <v>12</v>
          </cell>
          <cell r="E3829">
            <v>-1.5064358711242676</v>
          </cell>
          <cell r="F3829">
            <v>-1.569060206413269</v>
          </cell>
          <cell r="G3829">
            <v>1.9403966143727303E-2</v>
          </cell>
          <cell r="H3829">
            <v>91.467521764370076</v>
          </cell>
        </row>
        <row r="3830">
          <cell r="A3830" t="str">
            <v/>
          </cell>
          <cell r="B3830" t="str">
            <v>NEM: NEM Customer</v>
          </cell>
          <cell r="C3830" t="str">
            <v>9/13/2019</v>
          </cell>
          <cell r="D3830">
            <v>13</v>
          </cell>
          <cell r="E3830">
            <v>-1.3222799301147461</v>
          </cell>
          <cell r="F3830">
            <v>-1.4059633016586304</v>
          </cell>
          <cell r="G3830">
            <v>2.154240570962429E-2</v>
          </cell>
          <cell r="H3830">
            <v>93.570957632025994</v>
          </cell>
        </row>
        <row r="3831">
          <cell r="A3831" t="str">
            <v/>
          </cell>
          <cell r="B3831" t="str">
            <v>NEM: NEM Customer</v>
          </cell>
          <cell r="C3831" t="str">
            <v>9/13/2019</v>
          </cell>
          <cell r="D3831">
            <v>14</v>
          </cell>
          <cell r="E3831">
            <v>-0.87204855680465698</v>
          </cell>
          <cell r="F3831">
            <v>-0.97119343280792236</v>
          </cell>
          <cell r="G3831">
            <v>2.3517366498708725E-2</v>
          </cell>
          <cell r="H3831">
            <v>94.800092861279964</v>
          </cell>
        </row>
        <row r="3832">
          <cell r="A3832" t="str">
            <v/>
          </cell>
          <cell r="B3832" t="str">
            <v>NEM: NEM Customer</v>
          </cell>
          <cell r="C3832" t="str">
            <v>9/13/2019</v>
          </cell>
          <cell r="D3832">
            <v>15</v>
          </cell>
          <cell r="E3832">
            <v>-0.14413660764694214</v>
          </cell>
          <cell r="F3832">
            <v>-0.29709154367446899</v>
          </cell>
          <cell r="G3832">
            <v>2.462480217218399E-2</v>
          </cell>
          <cell r="H3832">
            <v>95.707510156710285</v>
          </cell>
        </row>
        <row r="3833">
          <cell r="A3833" t="str">
            <v/>
          </cell>
          <cell r="B3833" t="str">
            <v>NEM: NEM Customer</v>
          </cell>
          <cell r="C3833" t="str">
            <v>9/13/2019</v>
          </cell>
          <cell r="D3833">
            <v>16</v>
          </cell>
          <cell r="E3833">
            <v>0.82457256317138672</v>
          </cell>
          <cell r="F3833">
            <v>0.72683781385421753</v>
          </cell>
          <cell r="G3833">
            <v>2.5009633973240852E-2</v>
          </cell>
          <cell r="H3833">
            <v>95.901253627384548</v>
          </cell>
        </row>
        <row r="3834">
          <cell r="A3834" t="str">
            <v/>
          </cell>
          <cell r="B3834" t="str">
            <v>NEM: NEM Customer</v>
          </cell>
          <cell r="C3834" t="str">
            <v>9/13/2019</v>
          </cell>
          <cell r="D3834">
            <v>17</v>
          </cell>
          <cell r="E3834">
            <v>1.8540588617324829</v>
          </cell>
          <cell r="F3834">
            <v>1.7705060243606567</v>
          </cell>
          <cell r="G3834">
            <v>2.472897432744503E-2</v>
          </cell>
          <cell r="H3834">
            <v>94.855995356930634</v>
          </cell>
        </row>
        <row r="3835">
          <cell r="A3835" t="str">
            <v/>
          </cell>
          <cell r="B3835" t="str">
            <v>NEM: NEM Customer</v>
          </cell>
          <cell r="C3835" t="str">
            <v>9/13/2019</v>
          </cell>
          <cell r="D3835">
            <v>18</v>
          </cell>
          <cell r="E3835">
            <v>2.7021496295928955</v>
          </cell>
          <cell r="F3835">
            <v>2.6744537353515625</v>
          </cell>
          <cell r="G3835">
            <v>2.4321833625435829E-2</v>
          </cell>
          <cell r="H3835">
            <v>93.13086477073881</v>
          </cell>
        </row>
        <row r="3836">
          <cell r="A3836" t="str">
            <v/>
          </cell>
          <cell r="B3836" t="str">
            <v>NEM: NEM Customer</v>
          </cell>
          <cell r="C3836" t="str">
            <v>9/13/2019</v>
          </cell>
          <cell r="D3836">
            <v>19</v>
          </cell>
          <cell r="E3836">
            <v>3.2100265026092529</v>
          </cell>
          <cell r="F3836">
            <v>1.9640077352523804</v>
          </cell>
          <cell r="G3836">
            <v>2.4464357644319534E-2</v>
          </cell>
          <cell r="H3836">
            <v>89.781590249572318</v>
          </cell>
        </row>
        <row r="3837">
          <cell r="A3837" t="str">
            <v/>
          </cell>
          <cell r="B3837" t="str">
            <v>NEM: NEM Customer</v>
          </cell>
          <cell r="C3837" t="str">
            <v>9/13/2019</v>
          </cell>
          <cell r="D3837">
            <v>20</v>
          </cell>
          <cell r="E3837">
            <v>3.0866174697875977</v>
          </cell>
          <cell r="F3837">
            <v>2.3578939437866211</v>
          </cell>
          <cell r="G3837">
            <v>2.3516170680522919E-2</v>
          </cell>
          <cell r="H3837">
            <v>85.16156703424079</v>
          </cell>
        </row>
        <row r="3838">
          <cell r="A3838" t="str">
            <v/>
          </cell>
          <cell r="B3838" t="str">
            <v>NEM: NEM Customer</v>
          </cell>
          <cell r="C3838" t="str">
            <v>9/13/2019</v>
          </cell>
          <cell r="D3838">
            <v>21</v>
          </cell>
          <cell r="E3838">
            <v>2.8764815330505371</v>
          </cell>
          <cell r="F3838">
            <v>3.518726110458374</v>
          </cell>
          <cell r="G3838">
            <v>2.2952420637011528E-2</v>
          </cell>
          <cell r="H3838">
            <v>82.146424840401366</v>
          </cell>
        </row>
        <row r="3839">
          <cell r="A3839" t="str">
            <v/>
          </cell>
          <cell r="B3839" t="str">
            <v>NEM: NEM Customer</v>
          </cell>
          <cell r="C3839" t="str">
            <v>9/13/2019</v>
          </cell>
          <cell r="D3839">
            <v>22</v>
          </cell>
          <cell r="E3839">
            <v>2.6449530124664307</v>
          </cell>
          <cell r="F3839">
            <v>2.8831169605255127</v>
          </cell>
          <cell r="G3839">
            <v>2.1406421437859535E-2</v>
          </cell>
          <cell r="H3839">
            <v>79.977174695290969</v>
          </cell>
        </row>
        <row r="3840">
          <cell r="A3840" t="str">
            <v/>
          </cell>
          <cell r="B3840" t="str">
            <v>NEM: NEM Customer</v>
          </cell>
          <cell r="C3840" t="str">
            <v>9/13/2019</v>
          </cell>
          <cell r="D3840">
            <v>23</v>
          </cell>
          <cell r="E3840">
            <v>2.3400251865386963</v>
          </cell>
          <cell r="F3840">
            <v>2.5428946018218994</v>
          </cell>
          <cell r="G3840">
            <v>2.1703846752643585E-2</v>
          </cell>
          <cell r="H3840">
            <v>77.7231073708639</v>
          </cell>
        </row>
        <row r="3841">
          <cell r="A3841" t="str">
            <v/>
          </cell>
          <cell r="B3841" t="str">
            <v>NEM: NEM Customer</v>
          </cell>
          <cell r="C3841" t="str">
            <v>9/13/2019</v>
          </cell>
          <cell r="D3841">
            <v>24</v>
          </cell>
          <cell r="E3841">
            <v>1.9862828254699707</v>
          </cell>
          <cell r="F3841">
            <v>2.1353962421417236</v>
          </cell>
          <cell r="G3841">
            <v>2.0625684410333633E-2</v>
          </cell>
          <cell r="H3841">
            <v>75.714019733026348</v>
          </cell>
        </row>
        <row r="3842">
          <cell r="A3842" t="str">
            <v/>
          </cell>
          <cell r="B3842" t="str">
            <v>NEM: NEM Customer</v>
          </cell>
          <cell r="C3842" t="str">
            <v>9/24/2019 (5pm-8pm)</v>
          </cell>
          <cell r="D3842">
            <v>1</v>
          </cell>
          <cell r="E3842">
            <v>1.2706046104431152</v>
          </cell>
          <cell r="F3842">
            <v>1.2627652883529663</v>
          </cell>
          <cell r="G3842">
            <v>1.920023187994957E-2</v>
          </cell>
          <cell r="H3842">
            <v>66.327795254242673</v>
          </cell>
        </row>
        <row r="3843">
          <cell r="A3843" t="str">
            <v/>
          </cell>
          <cell r="B3843" t="str">
            <v>NEM: NEM Customer</v>
          </cell>
          <cell r="C3843" t="str">
            <v>9/24/2019 (6pm-8pm)</v>
          </cell>
          <cell r="D3843">
            <v>1</v>
          </cell>
          <cell r="E3843">
            <v>1.2379968166351318</v>
          </cell>
          <cell r="F3843">
            <v>1.3114708662033081</v>
          </cell>
          <cell r="G3843">
            <v>4.6090669929981232E-2</v>
          </cell>
          <cell r="H3843">
            <v>66.594053417124769</v>
          </cell>
        </row>
        <row r="3844">
          <cell r="A3844" t="str">
            <v/>
          </cell>
          <cell r="B3844" t="str">
            <v>NEM: NEM Customer</v>
          </cell>
          <cell r="C3844" t="str">
            <v>9/24/2019 (5pm-8pm)</v>
          </cell>
          <cell r="D3844">
            <v>2</v>
          </cell>
          <cell r="E3844">
            <v>1.0913282632827759</v>
          </cell>
          <cell r="F3844">
            <v>1.0849869251251221</v>
          </cell>
          <cell r="G3844">
            <v>1.7556088045239449E-2</v>
          </cell>
          <cell r="H3844">
            <v>65.428052881353594</v>
          </cell>
        </row>
        <row r="3845">
          <cell r="A3845" t="str">
            <v/>
          </cell>
          <cell r="B3845" t="str">
            <v>NEM: NEM Customer</v>
          </cell>
          <cell r="C3845" t="str">
            <v>9/24/2019 (6pm-8pm)</v>
          </cell>
          <cell r="D3845">
            <v>2</v>
          </cell>
          <cell r="E3845">
            <v>1.1172604560852051</v>
          </cell>
          <cell r="F3845">
            <v>1.0780441761016846</v>
          </cell>
          <cell r="G3845">
            <v>4.1084986180067062E-2</v>
          </cell>
          <cell r="H3845">
            <v>65.164933228593597</v>
          </cell>
        </row>
        <row r="3846">
          <cell r="A3846" t="str">
            <v/>
          </cell>
          <cell r="B3846" t="str">
            <v>NEM: NEM Customer</v>
          </cell>
          <cell r="C3846" t="str">
            <v>9/24/2019 (5pm-8pm)</v>
          </cell>
          <cell r="D3846">
            <v>3</v>
          </cell>
          <cell r="E3846">
            <v>0.97136902809143066</v>
          </cell>
          <cell r="F3846">
            <v>0.94909363985061646</v>
          </cell>
          <cell r="G3846">
            <v>1.5248739160597324E-2</v>
          </cell>
          <cell r="H3846">
            <v>64.616199322040615</v>
          </cell>
        </row>
        <row r="3847">
          <cell r="A3847" t="str">
            <v/>
          </cell>
          <cell r="B3847" t="str">
            <v>NEM: NEM Customer</v>
          </cell>
          <cell r="C3847" t="str">
            <v>9/24/2019 (6pm-8pm)</v>
          </cell>
          <cell r="D3847">
            <v>3</v>
          </cell>
          <cell r="E3847">
            <v>0.95974385738372803</v>
          </cell>
          <cell r="F3847">
            <v>0.97406607866287231</v>
          </cell>
          <cell r="G3847">
            <v>3.6439497023820877E-2</v>
          </cell>
          <cell r="H3847">
            <v>63.726567164179045</v>
          </cell>
        </row>
        <row r="3848">
          <cell r="A3848" t="str">
            <v/>
          </cell>
          <cell r="B3848" t="str">
            <v>NEM: NEM Customer</v>
          </cell>
          <cell r="C3848" t="str">
            <v>9/24/2019 (5pm-8pm)</v>
          </cell>
          <cell r="D3848">
            <v>4</v>
          </cell>
          <cell r="E3848">
            <v>0.87732797861099243</v>
          </cell>
          <cell r="F3848">
            <v>0.87071043252944946</v>
          </cell>
          <cell r="G3848">
            <v>1.3389031402766705E-2</v>
          </cell>
          <cell r="H3848">
            <v>63.629818305083596</v>
          </cell>
        </row>
        <row r="3849">
          <cell r="A3849" t="str">
            <v/>
          </cell>
          <cell r="B3849" t="str">
            <v>NEM: NEM Customer</v>
          </cell>
          <cell r="C3849" t="str">
            <v>9/24/2019 (6pm-8pm)</v>
          </cell>
          <cell r="D3849">
            <v>4</v>
          </cell>
          <cell r="E3849">
            <v>0.90888708829879761</v>
          </cell>
          <cell r="F3849">
            <v>0.9168965220451355</v>
          </cell>
          <cell r="G3849">
            <v>3.1589910387992859E-2</v>
          </cell>
          <cell r="H3849">
            <v>62.14849175176743</v>
          </cell>
        </row>
        <row r="3850">
          <cell r="A3850" t="str">
            <v/>
          </cell>
          <cell r="B3850" t="str">
            <v>NEM: NEM Customer</v>
          </cell>
          <cell r="C3850" t="str">
            <v>9/24/2019 (5pm-8pm)</v>
          </cell>
          <cell r="D3850">
            <v>5</v>
          </cell>
          <cell r="E3850">
            <v>0.83828365802764893</v>
          </cell>
          <cell r="F3850">
            <v>0.83032244443893433</v>
          </cell>
          <cell r="G3850">
            <v>1.1783481575548649E-2</v>
          </cell>
          <cell r="H3850">
            <v>63.185334237288281</v>
          </cell>
        </row>
        <row r="3851">
          <cell r="A3851" t="str">
            <v/>
          </cell>
          <cell r="B3851" t="str">
            <v>NEM: NEM Customer</v>
          </cell>
          <cell r="C3851" t="str">
            <v>9/24/2019 (6pm-8pm)</v>
          </cell>
          <cell r="D3851">
            <v>5</v>
          </cell>
          <cell r="E3851">
            <v>0.88252907991409302</v>
          </cell>
          <cell r="F3851">
            <v>0.85778206586837769</v>
          </cell>
          <cell r="G3851">
            <v>2.7161013334989548E-2</v>
          </cell>
          <cell r="H3851">
            <v>61.258452474468903</v>
          </cell>
        </row>
        <row r="3852">
          <cell r="A3852" t="str">
            <v/>
          </cell>
          <cell r="B3852" t="str">
            <v>NEM: NEM Customer</v>
          </cell>
          <cell r="C3852" t="str">
            <v>9/24/2019 (6pm-8pm)</v>
          </cell>
          <cell r="D3852">
            <v>6</v>
          </cell>
          <cell r="E3852">
            <v>0.88443410396575928</v>
          </cell>
          <cell r="F3852">
            <v>0.86347562074661255</v>
          </cell>
          <cell r="G3852">
            <v>2.3969937115907669E-2</v>
          </cell>
          <cell r="H3852">
            <v>60.346307934013986</v>
          </cell>
        </row>
        <row r="3853">
          <cell r="A3853" t="str">
            <v/>
          </cell>
          <cell r="B3853" t="str">
            <v>NEM: NEM Customer</v>
          </cell>
          <cell r="C3853" t="str">
            <v>9/24/2019 (5pm-8pm)</v>
          </cell>
          <cell r="D3853">
            <v>6</v>
          </cell>
          <cell r="E3853">
            <v>0.84018564224243164</v>
          </cell>
          <cell r="F3853">
            <v>0.84284800291061401</v>
          </cell>
          <cell r="G3853">
            <v>1.0601812973618507E-2</v>
          </cell>
          <cell r="H3853">
            <v>62.587623050848812</v>
          </cell>
        </row>
        <row r="3854">
          <cell r="A3854" t="str">
            <v/>
          </cell>
          <cell r="B3854" t="str">
            <v>NEM: NEM Customer</v>
          </cell>
          <cell r="C3854" t="str">
            <v>9/24/2019 (6pm-8pm)</v>
          </cell>
          <cell r="D3854">
            <v>7</v>
          </cell>
          <cell r="E3854">
            <v>0.95589828491210938</v>
          </cell>
          <cell r="F3854">
            <v>0.96368074417114258</v>
          </cell>
          <cell r="G3854">
            <v>2.3578086867928505E-2</v>
          </cell>
          <cell r="H3854">
            <v>59.452065985859733</v>
          </cell>
        </row>
        <row r="3855">
          <cell r="A3855" t="str">
            <v/>
          </cell>
          <cell r="B3855" t="str">
            <v>NEM: NEM Customer</v>
          </cell>
          <cell r="C3855" t="str">
            <v>9/24/2019 (5pm-8pm)</v>
          </cell>
          <cell r="D3855">
            <v>7</v>
          </cell>
          <cell r="E3855">
            <v>0.92318218946456909</v>
          </cell>
          <cell r="F3855">
            <v>0.90452629327774048</v>
          </cell>
          <cell r="G3855">
            <v>9.7022205591201782E-3</v>
          </cell>
          <cell r="H3855">
            <v>62.403650169490085</v>
          </cell>
        </row>
        <row r="3856">
          <cell r="A3856" t="str">
            <v/>
          </cell>
          <cell r="B3856" t="str">
            <v>NEM: NEM Customer</v>
          </cell>
          <cell r="C3856" t="str">
            <v>9/24/2019 (6pm-8pm)</v>
          </cell>
          <cell r="D3856">
            <v>8</v>
          </cell>
          <cell r="E3856">
            <v>0.75084406137466431</v>
          </cell>
          <cell r="F3856">
            <v>0.71404105424880981</v>
          </cell>
          <cell r="G3856">
            <v>2.5618994608521461E-2</v>
          </cell>
          <cell r="H3856">
            <v>60.958216810683389</v>
          </cell>
        </row>
        <row r="3857">
          <cell r="A3857" t="str">
            <v/>
          </cell>
          <cell r="B3857" t="str">
            <v>NEM: NEM Customer</v>
          </cell>
          <cell r="C3857" t="str">
            <v>9/24/2019 (5pm-8pm)</v>
          </cell>
          <cell r="D3857">
            <v>8</v>
          </cell>
          <cell r="E3857">
            <v>0.62265670299530029</v>
          </cell>
          <cell r="F3857">
            <v>0.590038001537323</v>
          </cell>
          <cell r="G3857">
            <v>1.0173792950809002E-2</v>
          </cell>
          <cell r="H3857">
            <v>63.930058305085034</v>
          </cell>
        </row>
        <row r="3858">
          <cell r="A3858" t="str">
            <v/>
          </cell>
          <cell r="B3858" t="str">
            <v>NEM: NEM Customer</v>
          </cell>
          <cell r="C3858" t="str">
            <v>9/24/2019 (5pm-8pm)</v>
          </cell>
          <cell r="D3858">
            <v>9</v>
          </cell>
          <cell r="E3858">
            <v>-0.10122029483318329</v>
          </cell>
          <cell r="F3858">
            <v>-0.14556899666786194</v>
          </cell>
          <cell r="G3858">
            <v>1.2030372396111488E-2</v>
          </cell>
          <cell r="H3858">
            <v>69.906343050850879</v>
          </cell>
        </row>
        <row r="3859">
          <cell r="A3859" t="str">
            <v/>
          </cell>
          <cell r="B3859" t="str">
            <v>NEM: NEM Customer</v>
          </cell>
          <cell r="C3859" t="str">
            <v>9/24/2019 (6pm-8pm)</v>
          </cell>
          <cell r="D3859">
            <v>9</v>
          </cell>
          <cell r="E3859">
            <v>5.5520735681056976E-2</v>
          </cell>
          <cell r="F3859">
            <v>1.1686536017805338E-3</v>
          </cell>
          <cell r="G3859">
            <v>2.7558017522096634E-2</v>
          </cell>
          <cell r="H3859">
            <v>66.171578947368047</v>
          </cell>
        </row>
        <row r="3860">
          <cell r="A3860" t="str">
            <v/>
          </cell>
          <cell r="B3860" t="str">
            <v>NEM: NEM Customer</v>
          </cell>
          <cell r="C3860" t="str">
            <v>9/24/2019 (6pm-8pm)</v>
          </cell>
          <cell r="D3860">
            <v>10</v>
          </cell>
          <cell r="E3860">
            <v>-0.75461274385452271</v>
          </cell>
          <cell r="F3860">
            <v>-0.77775090932846069</v>
          </cell>
          <cell r="G3860">
            <v>3.225380927324295E-2</v>
          </cell>
          <cell r="H3860">
            <v>72.840133542812922</v>
          </cell>
        </row>
        <row r="3861">
          <cell r="A3861" t="str">
            <v/>
          </cell>
          <cell r="B3861" t="str">
            <v>NEM: NEM Customer</v>
          </cell>
          <cell r="C3861" t="str">
            <v>9/24/2019 (5pm-8pm)</v>
          </cell>
          <cell r="D3861">
            <v>10</v>
          </cell>
          <cell r="E3861">
            <v>-0.86688727140426636</v>
          </cell>
          <cell r="F3861">
            <v>-0.92918425798416138</v>
          </cell>
          <cell r="G3861">
            <v>1.406338345259428E-2</v>
          </cell>
          <cell r="H3861">
            <v>74.6790291525447</v>
          </cell>
        </row>
        <row r="3862">
          <cell r="A3862" t="str">
            <v/>
          </cell>
          <cell r="B3862" t="str">
            <v>NEM: NEM Customer</v>
          </cell>
          <cell r="C3862" t="str">
            <v>9/24/2019 (6pm-8pm)</v>
          </cell>
          <cell r="D3862">
            <v>11</v>
          </cell>
          <cell r="E3862">
            <v>-1.4059308767318726</v>
          </cell>
          <cell r="F3862">
            <v>-1.5123581886291504</v>
          </cell>
          <cell r="G3862">
            <v>3.7399429827928543E-2</v>
          </cell>
          <cell r="H3862">
            <v>79.601162608013041</v>
          </cell>
        </row>
        <row r="3863">
          <cell r="A3863" t="str">
            <v/>
          </cell>
          <cell r="B3863" t="str">
            <v>NEM: NEM Customer</v>
          </cell>
          <cell r="C3863" t="str">
            <v>9/24/2019 (5pm-8pm)</v>
          </cell>
          <cell r="D3863">
            <v>11</v>
          </cell>
          <cell r="E3863">
            <v>-1.4951683282852173</v>
          </cell>
          <cell r="F3863">
            <v>-1.5656529664993286</v>
          </cell>
          <cell r="G3863">
            <v>1.4897274784743786E-2</v>
          </cell>
          <cell r="H3863">
            <v>79.367454915255209</v>
          </cell>
        </row>
        <row r="3864">
          <cell r="A3864" t="str">
            <v/>
          </cell>
          <cell r="B3864" t="str">
            <v>NEM: NEM Customer</v>
          </cell>
          <cell r="C3864" t="str">
            <v>9/24/2019 (6pm-8pm)</v>
          </cell>
          <cell r="D3864">
            <v>12</v>
          </cell>
          <cell r="E3864">
            <v>-1.7892551422119141</v>
          </cell>
          <cell r="F3864">
            <v>-1.9133780002593994</v>
          </cell>
          <cell r="G3864">
            <v>4.3495792895555496E-2</v>
          </cell>
          <cell r="H3864">
            <v>85.067949725058853</v>
          </cell>
        </row>
        <row r="3865">
          <cell r="A3865" t="str">
            <v/>
          </cell>
          <cell r="B3865" t="str">
            <v>NEM: NEM Customer</v>
          </cell>
          <cell r="C3865" t="str">
            <v>9/24/2019 (5pm-8pm)</v>
          </cell>
          <cell r="D3865">
            <v>12</v>
          </cell>
          <cell r="E3865">
            <v>-1.829654335975647</v>
          </cell>
          <cell r="F3865">
            <v>-1.9205281734466553</v>
          </cell>
          <cell r="G3865">
            <v>1.7285041511058807E-2</v>
          </cell>
          <cell r="H3865">
            <v>83.30777762711115</v>
          </cell>
        </row>
        <row r="3866">
          <cell r="A3866" t="str">
            <v/>
          </cell>
          <cell r="B3866" t="str">
            <v>NEM: NEM Customer</v>
          </cell>
          <cell r="C3866" t="str">
            <v>9/24/2019 (6pm-8pm)</v>
          </cell>
          <cell r="D3866">
            <v>13</v>
          </cell>
          <cell r="E3866">
            <v>-1.8050669431686401</v>
          </cell>
          <cell r="F3866">
            <v>-2.0228583812713623</v>
          </cell>
          <cell r="G3866">
            <v>4.8674054443836212E-2</v>
          </cell>
          <cell r="H3866">
            <v>87.683189316575294</v>
          </cell>
        </row>
        <row r="3867">
          <cell r="A3867" t="str">
            <v/>
          </cell>
          <cell r="B3867" t="str">
            <v>NEM: NEM Customer</v>
          </cell>
          <cell r="C3867" t="str">
            <v>9/24/2019 (5pm-8pm)</v>
          </cell>
          <cell r="D3867">
            <v>13</v>
          </cell>
          <cell r="E3867">
            <v>-1.8014535903930664</v>
          </cell>
          <cell r="F3867">
            <v>-1.885750412940979</v>
          </cell>
          <cell r="G3867">
            <v>1.9728371873497963E-2</v>
          </cell>
          <cell r="H3867">
            <v>86.163743728805613</v>
          </cell>
        </row>
        <row r="3868">
          <cell r="A3868" t="str">
            <v/>
          </cell>
          <cell r="B3868" t="str">
            <v>NEM: NEM Customer</v>
          </cell>
          <cell r="C3868" t="str">
            <v>9/24/2019 (5pm-8pm)</v>
          </cell>
          <cell r="D3868">
            <v>14</v>
          </cell>
          <cell r="E3868">
            <v>-1.4844425916671753</v>
          </cell>
          <cell r="F3868">
            <v>-1.5478925704956055</v>
          </cell>
          <cell r="G3868">
            <v>2.2038625553250313E-2</v>
          </cell>
          <cell r="H3868">
            <v>87.406897627110411</v>
          </cell>
        </row>
        <row r="3869">
          <cell r="A3869" t="str">
            <v/>
          </cell>
          <cell r="B3869" t="str">
            <v>NEM: NEM Customer</v>
          </cell>
          <cell r="C3869" t="str">
            <v>9/24/2019 (6pm-8pm)</v>
          </cell>
          <cell r="D3869">
            <v>14</v>
          </cell>
          <cell r="E3869">
            <v>-1.5004395246505737</v>
          </cell>
          <cell r="F3869">
            <v>-1.7405701875686646</v>
          </cell>
          <cell r="G3869">
            <v>5.3485050797462463E-2</v>
          </cell>
          <cell r="H3869">
            <v>89.396229379418628</v>
          </cell>
        </row>
        <row r="3870">
          <cell r="A3870" t="str">
            <v/>
          </cell>
          <cell r="B3870" t="str">
            <v>NEM: NEM Customer</v>
          </cell>
          <cell r="C3870" t="str">
            <v>9/24/2019 (6pm-8pm)</v>
          </cell>
          <cell r="D3870">
            <v>15</v>
          </cell>
          <cell r="E3870">
            <v>-0.86574649810791016</v>
          </cell>
          <cell r="F3870">
            <v>-1.0758401155471802</v>
          </cell>
          <cell r="G3870">
            <v>5.5174872279167175E-2</v>
          </cell>
          <cell r="H3870">
            <v>90.904241948155303</v>
          </cell>
        </row>
        <row r="3871">
          <cell r="A3871" t="str">
            <v/>
          </cell>
          <cell r="B3871" t="str">
            <v>NEM: NEM Customer</v>
          </cell>
          <cell r="C3871" t="str">
            <v>9/24/2019 (5pm-8pm)</v>
          </cell>
          <cell r="D3871">
            <v>15</v>
          </cell>
          <cell r="E3871">
            <v>-0.82590293884277344</v>
          </cell>
          <cell r="F3871">
            <v>-0.91111361980438232</v>
          </cell>
          <cell r="G3871">
            <v>2.3249093443155289E-2</v>
          </cell>
          <cell r="H3871">
            <v>88.920805423733214</v>
          </cell>
        </row>
        <row r="3872">
          <cell r="A3872" t="str">
            <v/>
          </cell>
          <cell r="B3872" t="str">
            <v>NEM: NEM Customer</v>
          </cell>
          <cell r="C3872" t="str">
            <v>9/24/2019 (5pm-8pm)</v>
          </cell>
          <cell r="D3872">
            <v>16</v>
          </cell>
          <cell r="E3872">
            <v>0.14228226244449615</v>
          </cell>
          <cell r="F3872">
            <v>5.5045969784259796E-2</v>
          </cell>
          <cell r="G3872">
            <v>2.4216143414378166E-2</v>
          </cell>
          <cell r="H3872">
            <v>89.662001355933171</v>
          </cell>
        </row>
        <row r="3873">
          <cell r="A3873" t="str">
            <v/>
          </cell>
          <cell r="B3873" t="str">
            <v>NEM: NEM Customer</v>
          </cell>
          <cell r="C3873" t="str">
            <v>9/24/2019 (6pm-8pm)</v>
          </cell>
          <cell r="D3873">
            <v>16</v>
          </cell>
          <cell r="E3873">
            <v>0.10020747035741806</v>
          </cell>
          <cell r="F3873">
            <v>-5.782361701130867E-2</v>
          </cell>
          <cell r="G3873">
            <v>5.7934783399105072E-2</v>
          </cell>
          <cell r="H3873">
            <v>92.315946582875213</v>
          </cell>
        </row>
        <row r="3874">
          <cell r="A3874" t="str">
            <v/>
          </cell>
          <cell r="B3874" t="str">
            <v>NEM: NEM Customer</v>
          </cell>
          <cell r="C3874" t="str">
            <v>9/24/2019 (5pm-8pm)</v>
          </cell>
          <cell r="D3874">
            <v>17</v>
          </cell>
          <cell r="E3874">
            <v>1.1412270069122314</v>
          </cell>
          <cell r="F3874">
            <v>1.0859789848327637</v>
          </cell>
          <cell r="G3874">
            <v>2.4478601291775703E-2</v>
          </cell>
          <cell r="H3874">
            <v>90.560004067795091</v>
          </cell>
        </row>
        <row r="3875">
          <cell r="A3875" t="str">
            <v/>
          </cell>
          <cell r="B3875" t="str">
            <v>NEM: NEM Customer</v>
          </cell>
          <cell r="C3875" t="str">
            <v>9/24/2019 (6pm-8pm)</v>
          </cell>
          <cell r="D3875">
            <v>17</v>
          </cell>
          <cell r="E3875">
            <v>1.1656794548034668</v>
          </cell>
          <cell r="F3875">
            <v>1.0590513944625854</v>
          </cell>
          <cell r="G3875">
            <v>5.8530081063508987E-2</v>
          </cell>
          <cell r="H3875">
            <v>92.368169677925437</v>
          </cell>
        </row>
        <row r="3876">
          <cell r="A3876" t="str">
            <v/>
          </cell>
          <cell r="B3876" t="str">
            <v>NEM: NEM Customer</v>
          </cell>
          <cell r="C3876" t="str">
            <v>9/24/2019 (6pm-8pm)</v>
          </cell>
          <cell r="D3876">
            <v>18</v>
          </cell>
          <cell r="E3876">
            <v>2.1019017696380615</v>
          </cell>
          <cell r="F3876">
            <v>2.0981690883636475</v>
          </cell>
          <cell r="G3876">
            <v>5.8914694935083389E-2</v>
          </cell>
          <cell r="H3876">
            <v>90.823369992144563</v>
          </cell>
        </row>
        <row r="3877">
          <cell r="A3877" t="str">
            <v/>
          </cell>
          <cell r="B3877" t="str">
            <v>NEM: NEM Customer</v>
          </cell>
          <cell r="C3877" t="str">
            <v>9/24/2019 (5pm-8pm)</v>
          </cell>
          <cell r="D3877">
            <v>18</v>
          </cell>
          <cell r="E3877">
            <v>2.0491783618927002</v>
          </cell>
          <cell r="F3877">
            <v>1.112384557723999</v>
          </cell>
          <cell r="G3877">
            <v>2.4163383990526199E-2</v>
          </cell>
          <cell r="H3877">
            <v>89.363505084746663</v>
          </cell>
        </row>
        <row r="3878">
          <cell r="A3878" t="str">
            <v/>
          </cell>
          <cell r="B3878" t="str">
            <v>NEM: NEM Customer</v>
          </cell>
          <cell r="C3878" t="str">
            <v>9/24/2019 (6pm-8pm)</v>
          </cell>
          <cell r="D3878">
            <v>19</v>
          </cell>
          <cell r="E3878">
            <v>2.6411359310150146</v>
          </cell>
          <cell r="F3878">
            <v>1.8098819255828857</v>
          </cell>
          <cell r="G3878">
            <v>5.9387557208538055E-2</v>
          </cell>
          <cell r="H3878">
            <v>85.950557737626809</v>
          </cell>
        </row>
        <row r="3879">
          <cell r="A3879" t="str">
            <v/>
          </cell>
          <cell r="B3879" t="str">
            <v>NEM: NEM Customer</v>
          </cell>
          <cell r="C3879" t="str">
            <v>9/24/2019 (5pm-8pm)</v>
          </cell>
          <cell r="D3879">
            <v>19</v>
          </cell>
          <cell r="E3879">
            <v>2.5379409790039063</v>
          </cell>
          <cell r="F3879">
            <v>2.0165805816650391</v>
          </cell>
          <cell r="G3879">
            <v>2.4191306903958321E-2</v>
          </cell>
          <cell r="H3879">
            <v>87.600812203397439</v>
          </cell>
        </row>
        <row r="3880">
          <cell r="A3880" t="str">
            <v/>
          </cell>
          <cell r="B3880" t="str">
            <v>NEM: NEM Customer</v>
          </cell>
          <cell r="C3880" t="str">
            <v>9/24/2019 (5pm-8pm)</v>
          </cell>
          <cell r="D3880">
            <v>20</v>
          </cell>
          <cell r="E3880">
            <v>2.5628328323364258</v>
          </cell>
          <cell r="F3880">
            <v>2.2153713703155518</v>
          </cell>
          <cell r="G3880">
            <v>2.2953279316425323E-2</v>
          </cell>
          <cell r="H3880">
            <v>82.130222372886763</v>
          </cell>
        </row>
        <row r="3881">
          <cell r="A3881" t="str">
            <v/>
          </cell>
          <cell r="B3881" t="str">
            <v>NEM: NEM Customer</v>
          </cell>
          <cell r="C3881" t="str">
            <v>9/24/2019 (6pm-8pm)</v>
          </cell>
          <cell r="D3881">
            <v>20</v>
          </cell>
          <cell r="E3881">
            <v>2.6811110973358154</v>
          </cell>
          <cell r="F3881">
            <v>2.2161915302276611</v>
          </cell>
          <cell r="G3881">
            <v>5.5763818323612213E-2</v>
          </cell>
          <cell r="H3881">
            <v>82.32218381775354</v>
          </cell>
        </row>
        <row r="3882">
          <cell r="A3882" t="str">
            <v/>
          </cell>
          <cell r="B3882" t="str">
            <v>NEM: NEM Customer</v>
          </cell>
          <cell r="C3882" t="str">
            <v>9/24/2019 (5pm-8pm)</v>
          </cell>
          <cell r="D3882">
            <v>21</v>
          </cell>
          <cell r="E3882">
            <v>2.4261484146118164</v>
          </cell>
          <cell r="F3882">
            <v>3.0736231803894043</v>
          </cell>
          <cell r="G3882">
            <v>2.2243710234761238E-2</v>
          </cell>
          <cell r="H3882">
            <v>76.443280000007604</v>
          </cell>
        </row>
        <row r="3883">
          <cell r="A3883" t="str">
            <v/>
          </cell>
          <cell r="B3883" t="str">
            <v>NEM: NEM Customer</v>
          </cell>
          <cell r="C3883" t="str">
            <v>9/24/2019 (6pm-8pm)</v>
          </cell>
          <cell r="D3883">
            <v>21</v>
          </cell>
          <cell r="E3883">
            <v>2.578974723815918</v>
          </cell>
          <cell r="F3883">
            <v>3.1668343544006348</v>
          </cell>
          <cell r="G3883">
            <v>5.4591506719589233E-2</v>
          </cell>
          <cell r="H3883">
            <v>80.397007069914793</v>
          </cell>
        </row>
        <row r="3884">
          <cell r="A3884" t="str">
            <v/>
          </cell>
          <cell r="B3884" t="str">
            <v>NEM: NEM Customer</v>
          </cell>
          <cell r="C3884" t="str">
            <v>9/24/2019 (5pm-8pm)</v>
          </cell>
          <cell r="D3884">
            <v>22</v>
          </cell>
          <cell r="E3884">
            <v>2.238656759262085</v>
          </cell>
          <cell r="F3884">
            <v>2.4342012405395508</v>
          </cell>
          <cell r="G3884">
            <v>2.1275898441672325E-2</v>
          </cell>
          <cell r="H3884">
            <v>74.627646101692093</v>
          </cell>
        </row>
        <row r="3885">
          <cell r="A3885" t="str">
            <v/>
          </cell>
          <cell r="B3885" t="str">
            <v>NEM: NEM Customer</v>
          </cell>
          <cell r="C3885" t="str">
            <v>9/24/2019 (6pm-8pm)</v>
          </cell>
          <cell r="D3885">
            <v>22</v>
          </cell>
          <cell r="E3885">
            <v>2.3067827224731445</v>
          </cell>
          <cell r="F3885">
            <v>2.3769080638885498</v>
          </cell>
          <cell r="G3885">
            <v>5.1443610340356827E-2</v>
          </cell>
          <cell r="H3885">
            <v>78.658978790259411</v>
          </cell>
        </row>
        <row r="3886">
          <cell r="A3886" t="str">
            <v/>
          </cell>
          <cell r="B3886" t="str">
            <v>NEM: NEM Customer</v>
          </cell>
          <cell r="C3886" t="str">
            <v>9/24/2019 (5pm-8pm)</v>
          </cell>
          <cell r="D3886">
            <v>23</v>
          </cell>
          <cell r="E3886">
            <v>2.0325460433959961</v>
          </cell>
          <cell r="F3886">
            <v>2.115471363067627</v>
          </cell>
          <cell r="G3886">
            <v>2.175813727080822E-2</v>
          </cell>
          <cell r="H3886">
            <v>73.385496949145448</v>
          </cell>
        </row>
        <row r="3887">
          <cell r="A3887" t="str">
            <v/>
          </cell>
          <cell r="B3887" t="str">
            <v>NEM: NEM Customer</v>
          </cell>
          <cell r="C3887" t="str">
            <v>9/24/2019 (6pm-8pm)</v>
          </cell>
          <cell r="D3887">
            <v>23</v>
          </cell>
          <cell r="E3887">
            <v>1.9357779026031494</v>
          </cell>
          <cell r="F3887">
            <v>2.0805411338806152</v>
          </cell>
          <cell r="G3887">
            <v>5.2390728145837784E-2</v>
          </cell>
          <cell r="H3887">
            <v>74.58582875098223</v>
          </cell>
        </row>
        <row r="3888">
          <cell r="A3888" t="str">
            <v/>
          </cell>
          <cell r="B3888" t="str">
            <v>NEM: NEM Customer</v>
          </cell>
          <cell r="C3888" t="str">
            <v>9/24/2019 (5pm-8pm)</v>
          </cell>
          <cell r="D3888">
            <v>24</v>
          </cell>
          <cell r="E3888">
            <v>1.7193809747695923</v>
          </cell>
          <cell r="F3888">
            <v>1.7565926313400269</v>
          </cell>
          <cell r="G3888">
            <v>2.059069462120533E-2</v>
          </cell>
          <cell r="H3888">
            <v>72.490376949142444</v>
          </cell>
        </row>
        <row r="3889">
          <cell r="A3889" t="str">
            <v/>
          </cell>
          <cell r="B3889" t="str">
            <v>NEM: NEM Customer</v>
          </cell>
          <cell r="C3889" t="str">
            <v>9/24/2019 (6pm-8pm)</v>
          </cell>
          <cell r="D3889">
            <v>24</v>
          </cell>
          <cell r="E3889">
            <v>1.633182168006897</v>
          </cell>
          <cell r="F3889">
            <v>1.7122094631195068</v>
          </cell>
          <cell r="G3889">
            <v>4.8563122749328613E-2</v>
          </cell>
          <cell r="H3889">
            <v>72.235962293793591</v>
          </cell>
        </row>
        <row r="3890">
          <cell r="A3890" t="str">
            <v/>
          </cell>
          <cell r="B3890" t="str">
            <v>NEM: NEM Customer</v>
          </cell>
          <cell r="C3890" t="str">
            <v>9/25/2019 (6pm-7pm)</v>
          </cell>
          <cell r="D3890">
            <v>1</v>
          </cell>
          <cell r="E3890">
            <v>1.5287500619888306</v>
          </cell>
          <cell r="F3890">
            <v>1.4884029626846313</v>
          </cell>
          <cell r="G3890">
            <v>2.9582345858216286E-2</v>
          </cell>
          <cell r="H3890">
            <v>70.232806491888866</v>
          </cell>
        </row>
        <row r="3891">
          <cell r="A3891" t="str">
            <v/>
          </cell>
          <cell r="B3891" t="str">
            <v>NEM: NEM Customer</v>
          </cell>
          <cell r="C3891" t="str">
            <v>9/25/2019 (6pm-8pm)</v>
          </cell>
          <cell r="D3891">
            <v>1</v>
          </cell>
          <cell r="E3891">
            <v>1.4473795890808105</v>
          </cell>
          <cell r="F3891">
            <v>1.4620026350021362</v>
          </cell>
          <cell r="G3891">
            <v>2.2979108616709709E-2</v>
          </cell>
          <cell r="H3891">
            <v>72.513684890230834</v>
          </cell>
        </row>
        <row r="3892">
          <cell r="A3892" t="str">
            <v/>
          </cell>
          <cell r="B3892" t="str">
            <v>NEM: NEM Customer</v>
          </cell>
          <cell r="C3892" t="str">
            <v>9/25/2019 (6pm-7pm)</v>
          </cell>
          <cell r="D3892">
            <v>2</v>
          </cell>
          <cell r="E3892">
            <v>1.3176846504211426</v>
          </cell>
          <cell r="F3892">
            <v>1.2461448907852173</v>
          </cell>
          <cell r="G3892">
            <v>2.7993237599730492E-2</v>
          </cell>
          <cell r="H3892">
            <v>69.274182272163728</v>
          </cell>
        </row>
        <row r="3893">
          <cell r="A3893" t="str">
            <v/>
          </cell>
          <cell r="B3893" t="str">
            <v>NEM: NEM Customer</v>
          </cell>
          <cell r="C3893" t="str">
            <v>9/25/2019 (6pm-8pm)</v>
          </cell>
          <cell r="D3893">
            <v>2</v>
          </cell>
          <cell r="E3893">
            <v>1.2425504922866821</v>
          </cell>
          <cell r="F3893">
            <v>1.2181518077850342</v>
          </cell>
          <cell r="G3893">
            <v>2.0470665767788887E-2</v>
          </cell>
          <cell r="H3893">
            <v>70.744360740424597</v>
          </cell>
        </row>
        <row r="3894">
          <cell r="A3894" t="str">
            <v/>
          </cell>
          <cell r="B3894" t="str">
            <v>NEM: NEM Customer</v>
          </cell>
          <cell r="C3894" t="str">
            <v>9/25/2019 (6pm-7pm)</v>
          </cell>
          <cell r="D3894">
            <v>3</v>
          </cell>
          <cell r="E3894">
            <v>1.1667513847351074</v>
          </cell>
          <cell r="F3894">
            <v>1.0884909629821777</v>
          </cell>
          <cell r="G3894">
            <v>2.5469101965427399E-2</v>
          </cell>
          <cell r="H3894">
            <v>68.072808988761921</v>
          </cell>
        </row>
        <row r="3895">
          <cell r="A3895" t="str">
            <v/>
          </cell>
          <cell r="B3895" t="str">
            <v>NEM: NEM Customer</v>
          </cell>
          <cell r="C3895" t="str">
            <v>9/25/2019 (6pm-8pm)</v>
          </cell>
          <cell r="D3895">
            <v>3</v>
          </cell>
          <cell r="E3895">
            <v>1.1144770383834839</v>
          </cell>
          <cell r="F3895">
            <v>1.0534062385559082</v>
          </cell>
          <cell r="G3895">
            <v>1.7328901216387749E-2</v>
          </cell>
          <cell r="H3895">
            <v>69.072836848905553</v>
          </cell>
        </row>
        <row r="3896">
          <cell r="A3896" t="str">
            <v/>
          </cell>
          <cell r="B3896" t="str">
            <v>NEM: NEM Customer</v>
          </cell>
          <cell r="C3896" t="str">
            <v>9/25/2019 (6pm-8pm)</v>
          </cell>
          <cell r="D3896">
            <v>4</v>
          </cell>
          <cell r="E3896">
            <v>0.98342186212539673</v>
          </cell>
          <cell r="F3896">
            <v>0.95624572038650513</v>
          </cell>
          <cell r="G3896">
            <v>1.5059574507176876E-2</v>
          </cell>
          <cell r="H3896">
            <v>67.957916487300238</v>
          </cell>
        </row>
        <row r="3897">
          <cell r="A3897" t="str">
            <v/>
          </cell>
          <cell r="B3897" t="str">
            <v>NEM: NEM Customer</v>
          </cell>
          <cell r="C3897" t="str">
            <v>9/25/2019 (6pm-7pm)</v>
          </cell>
          <cell r="D3897">
            <v>4</v>
          </cell>
          <cell r="E3897">
            <v>1.0317932367324829</v>
          </cell>
          <cell r="F3897">
            <v>0.96242332458496094</v>
          </cell>
          <cell r="G3897">
            <v>2.2626498714089394E-2</v>
          </cell>
          <cell r="H3897">
            <v>67.221405742818547</v>
          </cell>
        </row>
        <row r="3898">
          <cell r="A3898" t="str">
            <v/>
          </cell>
          <cell r="B3898" t="str">
            <v>NEM: NEM Customer</v>
          </cell>
          <cell r="C3898" t="str">
            <v>9/25/2019 (6pm-7pm)</v>
          </cell>
          <cell r="D3898">
            <v>5</v>
          </cell>
          <cell r="E3898">
            <v>0.94100254774093628</v>
          </cell>
          <cell r="F3898">
            <v>0.86964654922485352</v>
          </cell>
          <cell r="G3898">
            <v>1.9380271434783936E-2</v>
          </cell>
          <cell r="H3898">
            <v>66.460803995007836</v>
          </cell>
        </row>
        <row r="3899">
          <cell r="A3899" t="str">
            <v/>
          </cell>
          <cell r="B3899" t="str">
            <v>NEM: NEM Customer</v>
          </cell>
          <cell r="C3899" t="str">
            <v>9/25/2019 (6pm-8pm)</v>
          </cell>
          <cell r="D3899">
            <v>5</v>
          </cell>
          <cell r="E3899">
            <v>0.91854792833328247</v>
          </cell>
          <cell r="F3899">
            <v>0.9036027193069458</v>
          </cell>
          <cell r="G3899">
            <v>1.3168856501579285E-2</v>
          </cell>
          <cell r="H3899">
            <v>66.391504520021158</v>
          </cell>
        </row>
        <row r="3900">
          <cell r="A3900" t="str">
            <v/>
          </cell>
          <cell r="B3900" t="str">
            <v>NEM: NEM Customer</v>
          </cell>
          <cell r="C3900" t="str">
            <v>9/25/2019 (6pm-7pm)</v>
          </cell>
          <cell r="D3900">
            <v>6</v>
          </cell>
          <cell r="E3900">
            <v>0.88832908868789673</v>
          </cell>
          <cell r="F3900">
            <v>0.86488974094390869</v>
          </cell>
          <cell r="G3900">
            <v>1.5743657946586609E-2</v>
          </cell>
          <cell r="H3900">
            <v>66.094813982520265</v>
          </cell>
        </row>
        <row r="3901">
          <cell r="A3901" t="str">
            <v/>
          </cell>
          <cell r="B3901" t="str">
            <v>NEM: NEM Customer</v>
          </cell>
          <cell r="C3901" t="str">
            <v>9/25/2019 (6pm-8pm)</v>
          </cell>
          <cell r="D3901">
            <v>6</v>
          </cell>
          <cell r="E3901">
            <v>0.91145908832550049</v>
          </cell>
          <cell r="F3901">
            <v>0.91112273931503296</v>
          </cell>
          <cell r="G3901">
            <v>1.2174107134342194E-2</v>
          </cell>
          <cell r="H3901">
            <v>65.830669393025531</v>
          </cell>
        </row>
        <row r="3902">
          <cell r="A3902" t="str">
            <v/>
          </cell>
          <cell r="B3902" t="str">
            <v>NEM: NEM Customer</v>
          </cell>
          <cell r="C3902" t="str">
            <v>9/25/2019 (6pm-8pm)</v>
          </cell>
          <cell r="D3902">
            <v>7</v>
          </cell>
          <cell r="E3902">
            <v>0.98971748352050781</v>
          </cell>
          <cell r="F3902">
            <v>0.95983892679214478</v>
          </cell>
          <cell r="G3902">
            <v>1.2068307958543301E-2</v>
          </cell>
          <cell r="H3902">
            <v>65.150736117090631</v>
          </cell>
        </row>
        <row r="3903">
          <cell r="A3903" t="str">
            <v/>
          </cell>
          <cell r="B3903" t="str">
            <v>NEM: NEM Customer</v>
          </cell>
          <cell r="C3903" t="str">
            <v>9/25/2019 (6pm-7pm)</v>
          </cell>
          <cell r="D3903">
            <v>7</v>
          </cell>
          <cell r="E3903">
            <v>0.97058850526809692</v>
          </cell>
          <cell r="F3903">
            <v>0.94495683908462524</v>
          </cell>
          <cell r="G3903">
            <v>1.4659944921731949E-2</v>
          </cell>
          <cell r="H3903">
            <v>65.923295880150448</v>
          </cell>
        </row>
        <row r="3904">
          <cell r="A3904" t="str">
            <v/>
          </cell>
          <cell r="B3904" t="str">
            <v>NEM: NEM Customer</v>
          </cell>
          <cell r="C3904" t="str">
            <v>9/25/2019 (6pm-8pm)</v>
          </cell>
          <cell r="D3904">
            <v>8</v>
          </cell>
          <cell r="E3904">
            <v>0.75606292486190796</v>
          </cell>
          <cell r="F3904">
            <v>0.70922756195068359</v>
          </cell>
          <cell r="G3904">
            <v>1.4197978191077709E-2</v>
          </cell>
          <cell r="H3904">
            <v>67.236209642703088</v>
          </cell>
        </row>
        <row r="3905">
          <cell r="A3905" t="str">
            <v/>
          </cell>
          <cell r="B3905" t="str">
            <v>NEM: NEM Customer</v>
          </cell>
          <cell r="C3905" t="str">
            <v>9/25/2019 (6pm-7pm)</v>
          </cell>
          <cell r="D3905">
            <v>8</v>
          </cell>
          <cell r="E3905">
            <v>0.84590965509414673</v>
          </cell>
          <cell r="F3905">
            <v>0.80405807495117188</v>
          </cell>
          <cell r="G3905">
            <v>1.5071121044456959E-2</v>
          </cell>
          <cell r="H3905">
            <v>66.900179775281615</v>
          </cell>
        </row>
        <row r="3906">
          <cell r="A3906" t="str">
            <v/>
          </cell>
          <cell r="B3906" t="str">
            <v>NEM: NEM Customer</v>
          </cell>
          <cell r="C3906" t="str">
            <v>9/25/2019 (6pm-8pm)</v>
          </cell>
          <cell r="D3906">
            <v>9</v>
          </cell>
          <cell r="E3906">
            <v>0.19333064556121826</v>
          </cell>
          <cell r="F3906">
            <v>0.10996987670660019</v>
          </cell>
          <cell r="G3906">
            <v>1.6933120787143707E-2</v>
          </cell>
          <cell r="H3906">
            <v>69.970445544551623</v>
          </cell>
        </row>
        <row r="3907">
          <cell r="A3907" t="str">
            <v/>
          </cell>
          <cell r="B3907" t="str">
            <v>NEM: NEM Customer</v>
          </cell>
          <cell r="C3907" t="str">
            <v>9/25/2019 (6pm-7pm)</v>
          </cell>
          <cell r="D3907">
            <v>9</v>
          </cell>
          <cell r="E3907">
            <v>0.28616815805435181</v>
          </cell>
          <cell r="F3907">
            <v>0.25592789053916931</v>
          </cell>
          <cell r="G3907">
            <v>1.6787339001893997E-2</v>
          </cell>
          <cell r="H3907">
            <v>69.436404494378792</v>
          </cell>
        </row>
        <row r="3908">
          <cell r="A3908" t="str">
            <v/>
          </cell>
          <cell r="B3908" t="str">
            <v>NEM: NEM Customer</v>
          </cell>
          <cell r="C3908" t="str">
            <v>9/25/2019 (6pm-7pm)</v>
          </cell>
          <cell r="D3908">
            <v>10</v>
          </cell>
          <cell r="E3908">
            <v>-0.5512242317199707</v>
          </cell>
          <cell r="F3908">
            <v>-0.56047648191452026</v>
          </cell>
          <cell r="G3908">
            <v>1.8771268427371979E-2</v>
          </cell>
          <cell r="H3908">
            <v>73.554319600500563</v>
          </cell>
        </row>
        <row r="3909">
          <cell r="A3909" t="str">
            <v/>
          </cell>
          <cell r="B3909" t="str">
            <v>NEM: NEM Customer</v>
          </cell>
          <cell r="C3909" t="str">
            <v>9/25/2019 (6pm-8pm)</v>
          </cell>
          <cell r="D3909">
            <v>10</v>
          </cell>
          <cell r="E3909">
            <v>-0.360809326171875</v>
          </cell>
          <cell r="F3909">
            <v>-0.49131375551223755</v>
          </cell>
          <cell r="G3909">
            <v>2.0746411755681038E-2</v>
          </cell>
          <cell r="H3909">
            <v>73.829700817907295</v>
          </cell>
        </row>
        <row r="3910">
          <cell r="A3910" t="str">
            <v/>
          </cell>
          <cell r="B3910" t="str">
            <v>NEM: NEM Customer</v>
          </cell>
          <cell r="C3910" t="str">
            <v>9/25/2019 (6pm-8pm)</v>
          </cell>
          <cell r="D3910">
            <v>11</v>
          </cell>
          <cell r="E3910">
            <v>-0.95579016208648682</v>
          </cell>
          <cell r="F3910">
            <v>-1.0969583988189697</v>
          </cell>
          <cell r="G3910">
            <v>2.3346701636910439E-2</v>
          </cell>
          <cell r="H3910">
            <v>80.303874300475982</v>
          </cell>
        </row>
        <row r="3911">
          <cell r="A3911" t="str">
            <v/>
          </cell>
          <cell r="B3911" t="str">
            <v>NEM: NEM Customer</v>
          </cell>
          <cell r="C3911" t="str">
            <v>9/25/2019 (6pm-7pm)</v>
          </cell>
          <cell r="D3911">
            <v>11</v>
          </cell>
          <cell r="E3911">
            <v>-1.2628327608108521</v>
          </cell>
          <cell r="F3911">
            <v>-1.3622367382049561</v>
          </cell>
          <cell r="G3911">
            <v>2.1621538326144218E-2</v>
          </cell>
          <cell r="H3911">
            <v>78.05707865168938</v>
          </cell>
        </row>
        <row r="3912">
          <cell r="A3912" t="str">
            <v/>
          </cell>
          <cell r="B3912" t="str">
            <v>NEM: NEM Customer</v>
          </cell>
          <cell r="C3912" t="str">
            <v>9/25/2019 (6pm-7pm)</v>
          </cell>
          <cell r="D3912">
            <v>12</v>
          </cell>
          <cell r="E3912">
            <v>-1.5510984659194946</v>
          </cell>
          <cell r="F3912">
            <v>-1.7092230319976807</v>
          </cell>
          <cell r="G3912">
            <v>2.4544894695281982E-2</v>
          </cell>
          <cell r="H3912">
            <v>81.647565543070101</v>
          </cell>
        </row>
        <row r="3913">
          <cell r="A3913" t="str">
            <v/>
          </cell>
          <cell r="B3913" t="str">
            <v>NEM: NEM Customer</v>
          </cell>
          <cell r="C3913" t="str">
            <v>9/25/2019 (6pm-8pm)</v>
          </cell>
          <cell r="D3913">
            <v>12</v>
          </cell>
          <cell r="E3913">
            <v>-1.0108484029769897</v>
          </cell>
          <cell r="F3913">
            <v>-1.1894956827163696</v>
          </cell>
          <cell r="G3913">
            <v>2.6418263092637062E-2</v>
          </cell>
          <cell r="H3913">
            <v>84.229207920788014</v>
          </cell>
        </row>
        <row r="3914">
          <cell r="A3914" t="str">
            <v/>
          </cell>
          <cell r="B3914" t="str">
            <v>NEM: NEM Customer</v>
          </cell>
          <cell r="C3914" t="str">
            <v>9/25/2019 (6pm-8pm)</v>
          </cell>
          <cell r="D3914">
            <v>13</v>
          </cell>
          <cell r="E3914">
            <v>-1.2044259309768677</v>
          </cell>
          <cell r="F3914">
            <v>-1.3642665147781372</v>
          </cell>
          <cell r="G3914">
            <v>2.911003865301609E-2</v>
          </cell>
          <cell r="H3914">
            <v>87.543284545843875</v>
          </cell>
        </row>
        <row r="3915">
          <cell r="A3915" t="str">
            <v/>
          </cell>
          <cell r="B3915" t="str">
            <v>NEM: NEM Customer</v>
          </cell>
          <cell r="C3915" t="str">
            <v>9/25/2019 (6pm-7pm)</v>
          </cell>
          <cell r="D3915">
            <v>13</v>
          </cell>
          <cell r="E3915">
            <v>-1.3711119890213013</v>
          </cell>
          <cell r="F3915">
            <v>-1.5488901138305664</v>
          </cell>
          <cell r="G3915">
            <v>2.7735203504562378E-2</v>
          </cell>
          <cell r="H3915">
            <v>82.895580524348347</v>
          </cell>
        </row>
        <row r="3916">
          <cell r="A3916" t="str">
            <v/>
          </cell>
          <cell r="B3916" t="str">
            <v>NEM: NEM Customer</v>
          </cell>
          <cell r="C3916" t="str">
            <v>9/25/2019 (6pm-8pm)</v>
          </cell>
          <cell r="D3916">
            <v>14</v>
          </cell>
          <cell r="E3916">
            <v>-1.0112217664718628</v>
          </cell>
          <cell r="F3916">
            <v>-1.1664412021636963</v>
          </cell>
          <cell r="G3916">
            <v>3.0703477561473846E-2</v>
          </cell>
          <cell r="H3916">
            <v>90.078798966853782</v>
          </cell>
        </row>
        <row r="3917">
          <cell r="A3917" t="str">
            <v/>
          </cell>
          <cell r="B3917" t="str">
            <v>NEM: NEM Customer</v>
          </cell>
          <cell r="C3917" t="str">
            <v>9/25/2019 (6pm-7pm)</v>
          </cell>
          <cell r="D3917">
            <v>14</v>
          </cell>
          <cell r="E3917">
            <v>-1.0304775238037109</v>
          </cell>
          <cell r="F3917">
            <v>-1.2241857051849365</v>
          </cell>
          <cell r="G3917">
            <v>2.9495030641555786E-2</v>
          </cell>
          <cell r="H3917">
            <v>82.009937578032876</v>
          </cell>
        </row>
        <row r="3918">
          <cell r="A3918" t="str">
            <v/>
          </cell>
          <cell r="B3918" t="str">
            <v>NEM: NEM Customer</v>
          </cell>
          <cell r="C3918" t="str">
            <v>9/25/2019 (6pm-7pm)</v>
          </cell>
          <cell r="D3918">
            <v>15</v>
          </cell>
          <cell r="E3918">
            <v>-0.63497471809387207</v>
          </cell>
          <cell r="F3918">
            <v>-0.6738814115524292</v>
          </cell>
          <cell r="G3918">
            <v>3.0659973621368408E-2</v>
          </cell>
          <cell r="H3918">
            <v>82.040898876403958</v>
          </cell>
        </row>
        <row r="3919">
          <cell r="A3919" t="str">
            <v/>
          </cell>
          <cell r="B3919" t="str">
            <v>NEM: NEM Customer</v>
          </cell>
          <cell r="C3919" t="str">
            <v>9/25/2019 (6pm-8pm)</v>
          </cell>
          <cell r="D3919">
            <v>15</v>
          </cell>
          <cell r="E3919">
            <v>-0.4035956859588623</v>
          </cell>
          <cell r="F3919">
            <v>-0.53442549705505371</v>
          </cell>
          <cell r="G3919">
            <v>3.1591888517141342E-2</v>
          </cell>
          <cell r="H3919">
            <v>90.287537666808717</v>
          </cell>
        </row>
        <row r="3920">
          <cell r="A3920" t="str">
            <v/>
          </cell>
          <cell r="B3920" t="str">
            <v>NEM: NEM Customer</v>
          </cell>
          <cell r="C3920" t="str">
            <v>9/25/2019 (6pm-7pm)</v>
          </cell>
          <cell r="D3920">
            <v>16</v>
          </cell>
          <cell r="E3920">
            <v>4.2682185769081116E-2</v>
          </cell>
          <cell r="F3920">
            <v>8.5931949317455292E-2</v>
          </cell>
          <cell r="G3920">
            <v>3.1094660982489586E-2</v>
          </cell>
          <cell r="H3920">
            <v>82.143820224715967</v>
          </cell>
        </row>
        <row r="3921">
          <cell r="A3921" t="str">
            <v/>
          </cell>
          <cell r="B3921" t="str">
            <v>NEM: NEM Customer</v>
          </cell>
          <cell r="C3921" t="str">
            <v>9/25/2019 (6pm-8pm)</v>
          </cell>
          <cell r="D3921">
            <v>16</v>
          </cell>
          <cell r="E3921">
            <v>0.56449043750762939</v>
          </cell>
          <cell r="F3921">
            <v>0.41147497296333313</v>
          </cell>
          <cell r="G3921">
            <v>3.2873120158910751E-2</v>
          </cell>
          <cell r="H3921">
            <v>89.392492466642167</v>
          </cell>
        </row>
        <row r="3922">
          <cell r="A3922" t="str">
            <v/>
          </cell>
          <cell r="B3922" t="str">
            <v>NEM: NEM Customer</v>
          </cell>
          <cell r="C3922" t="str">
            <v>9/25/2019 (6pm-8pm)</v>
          </cell>
          <cell r="D3922">
            <v>17</v>
          </cell>
          <cell r="E3922">
            <v>1.48529052734375</v>
          </cell>
          <cell r="F3922">
            <v>1.3679218292236328</v>
          </cell>
          <cell r="G3922">
            <v>3.3156748861074448E-2</v>
          </cell>
          <cell r="H3922">
            <v>86.946736978049415</v>
          </cell>
        </row>
        <row r="3923">
          <cell r="A3923" t="str">
            <v/>
          </cell>
          <cell r="B3923" t="str">
            <v>NEM: NEM Customer</v>
          </cell>
          <cell r="C3923" t="str">
            <v>9/25/2019 (6pm-7pm)</v>
          </cell>
          <cell r="D3923">
            <v>17</v>
          </cell>
          <cell r="E3923">
            <v>1.0838466882705688</v>
          </cell>
          <cell r="F3923">
            <v>1.0315922498703003</v>
          </cell>
          <cell r="G3923">
            <v>3.1855180859565735E-2</v>
          </cell>
          <cell r="H3923">
            <v>81.683121098626273</v>
          </cell>
        </row>
        <row r="3924">
          <cell r="A3924" t="str">
            <v/>
          </cell>
          <cell r="B3924" t="str">
            <v>NEM: NEM Customer</v>
          </cell>
          <cell r="C3924" t="str">
            <v>9/25/2019 (6pm-8pm)</v>
          </cell>
          <cell r="D3924">
            <v>18</v>
          </cell>
          <cell r="E3924">
            <v>2.0575168132781982</v>
          </cell>
          <cell r="F3924">
            <v>1.962653636932373</v>
          </cell>
          <cell r="G3924">
            <v>3.2410066574811935E-2</v>
          </cell>
          <cell r="H3924">
            <v>82.317748600945606</v>
          </cell>
        </row>
        <row r="3925">
          <cell r="A3925" t="str">
            <v/>
          </cell>
          <cell r="B3925" t="str">
            <v>NEM: NEM Customer</v>
          </cell>
          <cell r="C3925" t="str">
            <v>9/25/2019 (6pm-7pm)</v>
          </cell>
          <cell r="D3925">
            <v>18</v>
          </cell>
          <cell r="E3925">
            <v>1.7035802602767944</v>
          </cell>
          <cell r="F3925">
            <v>1.6156705617904663</v>
          </cell>
          <cell r="G3925">
            <v>3.1262055039405823E-2</v>
          </cell>
          <cell r="H3925">
            <v>78.448364544323809</v>
          </cell>
        </row>
        <row r="3926">
          <cell r="A3926" t="str">
            <v/>
          </cell>
          <cell r="B3926" t="str">
            <v>NEM: NEM Customer</v>
          </cell>
          <cell r="C3926" t="str">
            <v>9/25/2019 (6pm-7pm)</v>
          </cell>
          <cell r="D3926">
            <v>19</v>
          </cell>
          <cell r="E3926">
            <v>2.1791870594024658</v>
          </cell>
          <cell r="F3926">
            <v>1.4542235136032104</v>
          </cell>
          <cell r="G3926">
            <v>3.1703770160675049E-2</v>
          </cell>
          <cell r="H3926">
            <v>76.209707865168525</v>
          </cell>
        </row>
        <row r="3927">
          <cell r="A3927" t="str">
            <v/>
          </cell>
          <cell r="B3927" t="str">
            <v>NEM: NEM Customer</v>
          </cell>
          <cell r="C3927" t="str">
            <v>9/25/2019 (6pm-8pm)</v>
          </cell>
          <cell r="D3927">
            <v>19</v>
          </cell>
          <cell r="E3927">
            <v>2.3822057247161865</v>
          </cell>
          <cell r="F3927">
            <v>1.6025599241256714</v>
          </cell>
          <cell r="G3927">
            <v>3.1102444976568222E-2</v>
          </cell>
          <cell r="H3927">
            <v>77.626104175636215</v>
          </cell>
        </row>
        <row r="3928">
          <cell r="A3928" t="str">
            <v/>
          </cell>
          <cell r="B3928" t="str">
            <v>NEM: NEM Customer</v>
          </cell>
          <cell r="C3928" t="str">
            <v>9/25/2019 (6pm-7pm)</v>
          </cell>
          <cell r="D3928">
            <v>20</v>
          </cell>
          <cell r="E3928">
            <v>2.2070786952972412</v>
          </cell>
          <cell r="F3928">
            <v>2.610098123550415</v>
          </cell>
          <cell r="G3928">
            <v>3.0388945713639259E-2</v>
          </cell>
          <cell r="H3928">
            <v>73.922254681649363</v>
          </cell>
        </row>
        <row r="3929">
          <cell r="A3929" t="str">
            <v/>
          </cell>
          <cell r="B3929" t="str">
            <v>NEM: NEM Customer</v>
          </cell>
          <cell r="C3929" t="str">
            <v>9/25/2019 (6pm-8pm)</v>
          </cell>
          <cell r="D3929">
            <v>20</v>
          </cell>
          <cell r="E3929">
            <v>2.3034012317657471</v>
          </cell>
          <cell r="F3929">
            <v>1.9114170074462891</v>
          </cell>
          <cell r="G3929">
            <v>2.9329165816307068E-2</v>
          </cell>
          <cell r="H3929">
            <v>73.424892380539887</v>
          </cell>
        </row>
        <row r="3930">
          <cell r="A3930" t="str">
            <v/>
          </cell>
          <cell r="B3930" t="str">
            <v>NEM: NEM Customer</v>
          </cell>
          <cell r="C3930" t="str">
            <v>9/25/2019 (6pm-8pm)</v>
          </cell>
          <cell r="D3930">
            <v>21</v>
          </cell>
          <cell r="E3930">
            <v>2.1620092391967773</v>
          </cell>
          <cell r="F3930">
            <v>2.6561465263366699</v>
          </cell>
          <cell r="G3930">
            <v>2.7477476745843887E-2</v>
          </cell>
          <cell r="H3930">
            <v>70.226739130436314</v>
          </cell>
        </row>
        <row r="3931">
          <cell r="A3931" t="str">
            <v/>
          </cell>
          <cell r="B3931" t="str">
            <v>NEM: NEM Customer</v>
          </cell>
          <cell r="C3931" t="str">
            <v>9/25/2019 (6pm-7pm)</v>
          </cell>
          <cell r="D3931">
            <v>21</v>
          </cell>
          <cell r="E3931">
            <v>2.2071337699890137</v>
          </cell>
          <cell r="F3931">
            <v>2.2245869636535645</v>
          </cell>
          <cell r="G3931">
            <v>2.8853872790932655E-2</v>
          </cell>
          <cell r="H3931">
            <v>72.906759051190235</v>
          </cell>
        </row>
        <row r="3932">
          <cell r="A3932" t="str">
            <v/>
          </cell>
          <cell r="B3932" t="str">
            <v>NEM: NEM Customer</v>
          </cell>
          <cell r="C3932" t="str">
            <v>9/25/2019 (6pm-7pm)</v>
          </cell>
          <cell r="D3932">
            <v>22</v>
          </cell>
          <cell r="E3932">
            <v>2.0895113945007324</v>
          </cell>
          <cell r="F3932">
            <v>2.0397036075592041</v>
          </cell>
          <cell r="G3932">
            <v>2.848457358777523E-2</v>
          </cell>
          <cell r="H3932">
            <v>72.12461922596917</v>
          </cell>
        </row>
        <row r="3933">
          <cell r="A3933" t="str">
            <v/>
          </cell>
          <cell r="B3933" t="str">
            <v>NEM: NEM Customer</v>
          </cell>
          <cell r="C3933" t="str">
            <v>9/25/2019 (6pm-8pm)</v>
          </cell>
          <cell r="D3933">
            <v>22</v>
          </cell>
          <cell r="E3933">
            <v>2.004547119140625</v>
          </cell>
          <cell r="F3933">
            <v>2.0896139144897461</v>
          </cell>
          <cell r="G3933">
            <v>2.6819152757525444E-2</v>
          </cell>
          <cell r="H3933">
            <v>68.462081360308915</v>
          </cell>
        </row>
        <row r="3934">
          <cell r="A3934" t="str">
            <v/>
          </cell>
          <cell r="B3934" t="str">
            <v>NEM: NEM Customer</v>
          </cell>
          <cell r="C3934" t="str">
            <v>9/25/2019 (6pm-7pm)</v>
          </cell>
          <cell r="D3934">
            <v>23</v>
          </cell>
          <cell r="E3934">
            <v>1.9363360404968262</v>
          </cell>
          <cell r="F3934">
            <v>1.9226185083389282</v>
          </cell>
          <cell r="G3934">
            <v>3.1219089403748512E-2</v>
          </cell>
          <cell r="H3934">
            <v>71.421830212236017</v>
          </cell>
        </row>
        <row r="3935">
          <cell r="A3935" t="str">
            <v/>
          </cell>
          <cell r="B3935" t="str">
            <v>NEM: NEM Customer</v>
          </cell>
          <cell r="C3935" t="str">
            <v>9/25/2019 (6pm-8pm)</v>
          </cell>
          <cell r="D3935">
            <v>23</v>
          </cell>
          <cell r="E3935">
            <v>1.819644570350647</v>
          </cell>
          <cell r="F3935">
            <v>1.8250192403793335</v>
          </cell>
          <cell r="G3935">
            <v>2.6967871934175491E-2</v>
          </cell>
          <cell r="H3935">
            <v>67.83102023245678</v>
          </cell>
        </row>
        <row r="3936">
          <cell r="A3936" t="str">
            <v/>
          </cell>
          <cell r="B3936" t="str">
            <v>NEM: NEM Customer</v>
          </cell>
          <cell r="C3936" t="str">
            <v>9/25/2019 (6pm-7pm)</v>
          </cell>
          <cell r="D3936">
            <v>24</v>
          </cell>
          <cell r="E3936">
            <v>1.6130552291870117</v>
          </cell>
          <cell r="F3936">
            <v>1.678974986076355</v>
          </cell>
          <cell r="G3936">
            <v>2.9900036752223969E-2</v>
          </cell>
          <cell r="H3936">
            <v>70.488918851433411</v>
          </cell>
        </row>
        <row r="3937">
          <cell r="A3937" t="str">
            <v/>
          </cell>
          <cell r="B3937" t="str">
            <v>NEM: NEM Customer</v>
          </cell>
          <cell r="C3937" t="str">
            <v>9/25/2019 (6pm-8pm)</v>
          </cell>
          <cell r="D3937">
            <v>24</v>
          </cell>
          <cell r="E3937">
            <v>1.569792628288269</v>
          </cell>
          <cell r="F3937">
            <v>1.5148805379867554</v>
          </cell>
          <cell r="G3937">
            <v>2.4452308192849159E-2</v>
          </cell>
          <cell r="H3937">
            <v>67.525792079207875</v>
          </cell>
        </row>
        <row r="3938">
          <cell r="A3938" t="str">
            <v/>
          </cell>
          <cell r="B3938" t="str">
            <v>NEM: NEM Customer</v>
          </cell>
          <cell r="C3938" t="str">
            <v>10/16/2019</v>
          </cell>
          <cell r="D3938">
            <v>1</v>
          </cell>
          <cell r="E3938">
            <v>1.0843429565429688</v>
          </cell>
          <cell r="F3938">
            <v>1.1140209436416626</v>
          </cell>
          <cell r="G3938">
            <v>1.6604268923401833E-2</v>
          </cell>
          <cell r="H3938">
            <v>64.852545664740049</v>
          </cell>
        </row>
        <row r="3939">
          <cell r="A3939" t="str">
            <v/>
          </cell>
          <cell r="B3939" t="str">
            <v>NEM: NEM Customer</v>
          </cell>
          <cell r="C3939" t="str">
            <v>10/16/2019</v>
          </cell>
          <cell r="D3939">
            <v>2</v>
          </cell>
          <cell r="E3939">
            <v>0.92905783653259277</v>
          </cell>
          <cell r="F3939">
            <v>0.99170452356338501</v>
          </cell>
          <cell r="G3939">
            <v>1.5307936817407608E-2</v>
          </cell>
          <cell r="H3939">
            <v>63.567994219650636</v>
          </cell>
        </row>
        <row r="3940">
          <cell r="A3940" t="str">
            <v/>
          </cell>
          <cell r="B3940" t="str">
            <v>NEM: NEM Customer</v>
          </cell>
          <cell r="C3940" t="str">
            <v>10/16/2019</v>
          </cell>
          <cell r="D3940">
            <v>3</v>
          </cell>
          <cell r="E3940">
            <v>0.82238095998764038</v>
          </cell>
          <cell r="F3940">
            <v>0.88715630769729614</v>
          </cell>
          <cell r="G3940">
            <v>1.3896489515900612E-2</v>
          </cell>
          <cell r="H3940">
            <v>62.338823121388849</v>
          </cell>
        </row>
        <row r="3941">
          <cell r="A3941" t="str">
            <v/>
          </cell>
          <cell r="B3941" t="str">
            <v>NEM: NEM Customer</v>
          </cell>
          <cell r="C3941" t="str">
            <v>10/16/2019</v>
          </cell>
          <cell r="D3941">
            <v>4</v>
          </cell>
          <cell r="E3941">
            <v>0.78046470880508423</v>
          </cell>
          <cell r="F3941">
            <v>0.8237575888633728</v>
          </cell>
          <cell r="G3941">
            <v>1.2379014864563942E-2</v>
          </cell>
          <cell r="H3941">
            <v>61.292921387282107</v>
          </cell>
        </row>
        <row r="3942">
          <cell r="A3942" t="str">
            <v/>
          </cell>
          <cell r="B3942" t="str">
            <v>NEM: NEM Customer</v>
          </cell>
          <cell r="C3942" t="str">
            <v>10/16/2019</v>
          </cell>
          <cell r="D3942">
            <v>5</v>
          </cell>
          <cell r="E3942">
            <v>0.75174832344055176</v>
          </cell>
          <cell r="F3942">
            <v>0.7787245512008667</v>
          </cell>
          <cell r="G3942">
            <v>1.0393531993031502E-2</v>
          </cell>
          <cell r="H3942">
            <v>60.176256647396265</v>
          </cell>
        </row>
        <row r="3943">
          <cell r="A3943" t="str">
            <v/>
          </cell>
          <cell r="B3943" t="str">
            <v>NEM: NEM Customer</v>
          </cell>
          <cell r="C3943" t="str">
            <v>10/16/2019</v>
          </cell>
          <cell r="D3943">
            <v>6</v>
          </cell>
          <cell r="E3943">
            <v>0.79324251413345337</v>
          </cell>
          <cell r="F3943">
            <v>0.78630799055099487</v>
          </cell>
          <cell r="G3943">
            <v>8.8325776159763336E-3</v>
          </cell>
          <cell r="H3943">
            <v>60.008784971091231</v>
          </cell>
        </row>
        <row r="3944">
          <cell r="A3944" t="str">
            <v/>
          </cell>
          <cell r="B3944" t="str">
            <v>NEM: NEM Customer</v>
          </cell>
          <cell r="C3944" t="str">
            <v>10/16/2019</v>
          </cell>
          <cell r="D3944">
            <v>7</v>
          </cell>
          <cell r="E3944">
            <v>0.88764721155166626</v>
          </cell>
          <cell r="F3944">
            <v>0.87430602312088013</v>
          </cell>
          <cell r="G3944">
            <v>8.5379984229803085E-3</v>
          </cell>
          <cell r="H3944">
            <v>59.061416184975386</v>
          </cell>
        </row>
        <row r="3945">
          <cell r="A3945" t="str">
            <v/>
          </cell>
          <cell r="B3945" t="str">
            <v>NEM: NEM Customer</v>
          </cell>
          <cell r="C3945" t="str">
            <v>10/16/2019</v>
          </cell>
          <cell r="D3945">
            <v>8</v>
          </cell>
          <cell r="E3945">
            <v>0.72352141141891479</v>
          </cell>
          <cell r="F3945">
            <v>0.69178390502929688</v>
          </cell>
          <cell r="G3945">
            <v>8.4151150658726692E-3</v>
          </cell>
          <cell r="H3945">
            <v>60.842112138730315</v>
          </cell>
        </row>
        <row r="3946">
          <cell r="A3946" t="str">
            <v/>
          </cell>
          <cell r="B3946" t="str">
            <v>NEM: NEM Customer</v>
          </cell>
          <cell r="C3946" t="str">
            <v>10/16/2019</v>
          </cell>
          <cell r="D3946">
            <v>9</v>
          </cell>
          <cell r="E3946">
            <v>-1.5052852220833302E-2</v>
          </cell>
          <cell r="F3946">
            <v>-3.5404600203037262E-2</v>
          </cell>
          <cell r="G3946">
            <v>9.0430006384849548E-3</v>
          </cell>
          <cell r="H3946">
            <v>65.525367630051349</v>
          </cell>
        </row>
        <row r="3947">
          <cell r="A3947" t="str">
            <v/>
          </cell>
          <cell r="B3947" t="str">
            <v>NEM: NEM Customer</v>
          </cell>
          <cell r="C3947" t="str">
            <v>10/16/2019</v>
          </cell>
          <cell r="D3947">
            <v>10</v>
          </cell>
          <cell r="E3947">
            <v>-0.81815731525421143</v>
          </cell>
          <cell r="F3947">
            <v>-0.82969033718109131</v>
          </cell>
          <cell r="G3947">
            <v>1.0205778293311596E-2</v>
          </cell>
          <cell r="H3947">
            <v>71.947472832375468</v>
          </cell>
        </row>
        <row r="3948">
          <cell r="A3948" t="str">
            <v/>
          </cell>
          <cell r="B3948" t="str">
            <v>NEM: NEM Customer</v>
          </cell>
          <cell r="C3948" t="str">
            <v>10/16/2019</v>
          </cell>
          <cell r="D3948">
            <v>11</v>
          </cell>
          <cell r="E3948">
            <v>-1.423710823059082</v>
          </cell>
          <cell r="F3948">
            <v>-1.4498096704483032</v>
          </cell>
          <cell r="G3948">
            <v>1.1215301230549812E-2</v>
          </cell>
          <cell r="H3948">
            <v>78.973449710976865</v>
          </cell>
        </row>
        <row r="3949">
          <cell r="A3949" t="str">
            <v/>
          </cell>
          <cell r="B3949" t="str">
            <v>NEM: NEM Customer</v>
          </cell>
          <cell r="C3949" t="str">
            <v>10/16/2019</v>
          </cell>
          <cell r="D3949">
            <v>12</v>
          </cell>
          <cell r="E3949">
            <v>-1.7209055423736572</v>
          </cell>
          <cell r="F3949">
            <v>-1.7471190690994263</v>
          </cell>
          <cell r="G3949">
            <v>1.2538070790469646E-2</v>
          </cell>
          <cell r="H3949">
            <v>84.435878612723045</v>
          </cell>
        </row>
        <row r="3950">
          <cell r="A3950" t="str">
            <v/>
          </cell>
          <cell r="B3950" t="str">
            <v>NEM: NEM Customer</v>
          </cell>
          <cell r="C3950" t="str">
            <v>10/16/2019</v>
          </cell>
          <cell r="D3950">
            <v>13</v>
          </cell>
          <cell r="E3950">
            <v>-1.8100378513336182</v>
          </cell>
          <cell r="F3950">
            <v>-1.8174937963485718</v>
          </cell>
          <cell r="G3950">
            <v>1.3959449715912342E-2</v>
          </cell>
          <cell r="H3950">
            <v>84.909965317913532</v>
          </cell>
        </row>
        <row r="3951">
          <cell r="A3951" t="str">
            <v/>
          </cell>
          <cell r="B3951" t="str">
            <v>NEM: NEM Customer</v>
          </cell>
          <cell r="C3951" t="str">
            <v>10/16/2019</v>
          </cell>
          <cell r="D3951">
            <v>14</v>
          </cell>
          <cell r="E3951">
            <v>-1.477118968963623</v>
          </cell>
          <cell r="F3951">
            <v>-1.5355039834976196</v>
          </cell>
          <cell r="G3951">
            <v>1.5530395321547985E-2</v>
          </cell>
          <cell r="H3951">
            <v>85.986312138731037</v>
          </cell>
        </row>
        <row r="3952">
          <cell r="A3952" t="str">
            <v/>
          </cell>
          <cell r="B3952" t="str">
            <v>NEM: NEM Customer</v>
          </cell>
          <cell r="C3952" t="str">
            <v>10/16/2019</v>
          </cell>
          <cell r="D3952">
            <v>15</v>
          </cell>
          <cell r="E3952">
            <v>-0.72433620691299438</v>
          </cell>
          <cell r="F3952">
            <v>-0.88461726903915405</v>
          </cell>
          <cell r="G3952">
            <v>1.7259063199162483E-2</v>
          </cell>
          <cell r="H3952">
            <v>87.549641618503998</v>
          </cell>
        </row>
        <row r="3953">
          <cell r="A3953" t="str">
            <v/>
          </cell>
          <cell r="B3953" t="str">
            <v>NEM: NEM Customer</v>
          </cell>
          <cell r="C3953" t="str">
            <v>10/16/2019</v>
          </cell>
          <cell r="D3953">
            <v>16</v>
          </cell>
          <cell r="E3953">
            <v>0.23994240164756775</v>
          </cell>
          <cell r="F3953">
            <v>9.9791683256626129E-2</v>
          </cell>
          <cell r="G3953">
            <v>1.8809467554092407E-2</v>
          </cell>
          <cell r="H3953">
            <v>86.556127167619891</v>
          </cell>
        </row>
        <row r="3954">
          <cell r="A3954" t="str">
            <v/>
          </cell>
          <cell r="B3954" t="str">
            <v>NEM: NEM Customer</v>
          </cell>
          <cell r="C3954" t="str">
            <v>10/16/2019</v>
          </cell>
          <cell r="D3954">
            <v>17</v>
          </cell>
          <cell r="E3954">
            <v>0.98347294330596924</v>
          </cell>
          <cell r="F3954">
            <v>0.89440059661865234</v>
          </cell>
          <cell r="G3954">
            <v>1.8994133919477463E-2</v>
          </cell>
          <cell r="H3954">
            <v>83.199549132954402</v>
          </cell>
        </row>
        <row r="3955">
          <cell r="A3955" t="str">
            <v/>
          </cell>
          <cell r="B3955" t="str">
            <v>NEM: NEM Customer</v>
          </cell>
          <cell r="C3955" t="str">
            <v>10/16/2019</v>
          </cell>
          <cell r="D3955">
            <v>18</v>
          </cell>
          <cell r="E3955">
            <v>1.4167718887329102</v>
          </cell>
          <cell r="F3955">
            <v>1.4453873634338379</v>
          </cell>
          <cell r="G3955">
            <v>1.7892491072416306E-2</v>
          </cell>
          <cell r="H3955">
            <v>81.182113294799194</v>
          </cell>
        </row>
        <row r="3956">
          <cell r="A3956" t="str">
            <v/>
          </cell>
          <cell r="B3956" t="str">
            <v>NEM: NEM Customer</v>
          </cell>
          <cell r="C3956" t="str">
            <v>10/16/2019</v>
          </cell>
          <cell r="D3956">
            <v>19</v>
          </cell>
          <cell r="E3956">
            <v>1.7263267040252686</v>
          </cell>
          <cell r="F3956">
            <v>1.7034903764724731</v>
          </cell>
          <cell r="G3956">
            <v>1.6824845224618912E-2</v>
          </cell>
          <cell r="H3956">
            <v>77.145669364172278</v>
          </cell>
        </row>
        <row r="3957">
          <cell r="A3957" t="str">
            <v/>
          </cell>
          <cell r="B3957" t="str">
            <v>NEM: NEM Customer</v>
          </cell>
          <cell r="C3957" t="str">
            <v>10/16/2019</v>
          </cell>
          <cell r="D3957">
            <v>20</v>
          </cell>
          <cell r="E3957">
            <v>1.7223778963088989</v>
          </cell>
          <cell r="F3957">
            <v>1.7482372522354126</v>
          </cell>
          <cell r="G3957">
            <v>1.6675632447004318E-2</v>
          </cell>
          <cell r="H3957">
            <v>73.982146820804985</v>
          </cell>
        </row>
        <row r="3958">
          <cell r="A3958" t="str">
            <v/>
          </cell>
          <cell r="B3958" t="str">
            <v>NEM: NEM Customer</v>
          </cell>
          <cell r="C3958" t="str">
            <v>10/16/2019</v>
          </cell>
          <cell r="D3958">
            <v>21</v>
          </cell>
          <cell r="E3958">
            <v>1.7169137001037598</v>
          </cell>
          <cell r="F3958">
            <v>1.7164475917816162</v>
          </cell>
          <cell r="G3958">
            <v>1.6616743057966232E-2</v>
          </cell>
          <cell r="H3958">
            <v>71.946002312131967</v>
          </cell>
        </row>
        <row r="3959">
          <cell r="A3959" t="str">
            <v/>
          </cell>
          <cell r="B3959" t="str">
            <v>NEM: NEM Customer</v>
          </cell>
          <cell r="C3959" t="str">
            <v>10/16/2019</v>
          </cell>
          <cell r="D3959">
            <v>22</v>
          </cell>
          <cell r="E3959">
            <v>1.6022024154663086</v>
          </cell>
          <cell r="F3959">
            <v>1.631197452545166</v>
          </cell>
          <cell r="G3959">
            <v>1.6497015953063965E-2</v>
          </cell>
          <cell r="H3959">
            <v>70.059216184967298</v>
          </cell>
        </row>
        <row r="3960">
          <cell r="A3960" t="str">
            <v/>
          </cell>
          <cell r="B3960" t="str">
            <v>NEM: NEM Customer</v>
          </cell>
          <cell r="C3960" t="str">
            <v>10/16/2019</v>
          </cell>
          <cell r="D3960">
            <v>23</v>
          </cell>
          <cell r="E3960">
            <v>1.4888629913330078</v>
          </cell>
          <cell r="F3960">
            <v>1.5051683187484741</v>
          </cell>
          <cell r="G3960">
            <v>1.7530595883727074E-2</v>
          </cell>
          <cell r="H3960">
            <v>68.594168786129984</v>
          </cell>
        </row>
        <row r="3961">
          <cell r="A3961" t="str">
            <v/>
          </cell>
          <cell r="B3961" t="str">
            <v>NEM: NEM Customer</v>
          </cell>
          <cell r="C3961" t="str">
            <v>10/16/2019</v>
          </cell>
          <cell r="D3961">
            <v>24</v>
          </cell>
          <cell r="E3961">
            <v>1.2460412979125977</v>
          </cell>
          <cell r="F3961">
            <v>1.293845534324646</v>
          </cell>
          <cell r="G3961">
            <v>1.6850074753165245E-2</v>
          </cell>
          <cell r="H3961">
            <v>67.07875838150764</v>
          </cell>
        </row>
        <row r="3962">
          <cell r="A3962" t="str">
            <v/>
          </cell>
          <cell r="B3962" t="str">
            <v>NEM: NEM Customer</v>
          </cell>
          <cell r="C3962" t="str">
            <v>10/21/2019 (6pm-7pm)</v>
          </cell>
          <cell r="D3962">
            <v>1</v>
          </cell>
          <cell r="E3962">
            <v>1.1787627935409546</v>
          </cell>
          <cell r="F3962">
            <v>1.2112547159194946</v>
          </cell>
          <cell r="G3962">
            <v>0.12748117744922638</v>
          </cell>
          <cell r="H3962">
            <v>68.399503105590043</v>
          </cell>
        </row>
        <row r="3963">
          <cell r="A3963" t="str">
            <v/>
          </cell>
          <cell r="B3963" t="str">
            <v>NEM: NEM Customer</v>
          </cell>
          <cell r="C3963" t="str">
            <v>10/21/2019 (6pm-8pm)</v>
          </cell>
          <cell r="D3963">
            <v>1</v>
          </cell>
          <cell r="E3963">
            <v>1.0337623357772827</v>
          </cell>
          <cell r="F3963">
            <v>0.92127317190170288</v>
          </cell>
          <cell r="G3963">
            <v>4.2298655956983566E-2</v>
          </cell>
          <cell r="H3963">
            <v>59.678931777378715</v>
          </cell>
        </row>
        <row r="3964">
          <cell r="A3964" t="str">
            <v/>
          </cell>
          <cell r="B3964" t="str">
            <v>NEM: NEM Customer</v>
          </cell>
          <cell r="C3964" t="str">
            <v>10/21/2019 (6pm-7pm)</v>
          </cell>
          <cell r="D3964">
            <v>2</v>
          </cell>
          <cell r="E3964">
            <v>0.9812665581703186</v>
          </cell>
          <cell r="F3964">
            <v>1.0705949068069458</v>
          </cell>
          <cell r="G3964">
            <v>0.10782765597105026</v>
          </cell>
          <cell r="H3964">
            <v>67.747701863354024</v>
          </cell>
        </row>
        <row r="3965">
          <cell r="A3965" t="str">
            <v/>
          </cell>
          <cell r="B3965" t="str">
            <v>NEM: NEM Customer</v>
          </cell>
          <cell r="C3965" t="str">
            <v>10/21/2019 (6pm-8pm)</v>
          </cell>
          <cell r="D3965">
            <v>2</v>
          </cell>
          <cell r="E3965">
            <v>0.9692426323890686</v>
          </cell>
          <cell r="F3965">
            <v>0.86757314205169678</v>
          </cell>
          <cell r="G3965">
            <v>3.9718378335237503E-2</v>
          </cell>
          <cell r="H3965">
            <v>58.067630161579636</v>
          </cell>
        </row>
        <row r="3966">
          <cell r="A3966" t="str">
            <v/>
          </cell>
          <cell r="B3966" t="str">
            <v>NEM: NEM Customer</v>
          </cell>
          <cell r="C3966" t="str">
            <v>10/21/2019 (6pm-8pm)</v>
          </cell>
          <cell r="D3966">
            <v>3</v>
          </cell>
          <cell r="E3966">
            <v>0.89058750867843628</v>
          </cell>
          <cell r="F3966">
            <v>0.85590428113937378</v>
          </cell>
          <cell r="G3966">
            <v>3.539976105093956E-2</v>
          </cell>
          <cell r="H3966">
            <v>56.583500897666461</v>
          </cell>
        </row>
        <row r="3967">
          <cell r="A3967" t="str">
            <v/>
          </cell>
          <cell r="B3967" t="str">
            <v>NEM: NEM Customer</v>
          </cell>
          <cell r="C3967" t="str">
            <v>10/21/2019 (6pm-7pm)</v>
          </cell>
          <cell r="D3967">
            <v>3</v>
          </cell>
          <cell r="E3967">
            <v>0.82966011762619019</v>
          </cell>
          <cell r="F3967">
            <v>0.91663753986358643</v>
          </cell>
          <cell r="G3967">
            <v>0.10121341794729233</v>
          </cell>
          <cell r="H3967">
            <v>68.060248447204884</v>
          </cell>
        </row>
        <row r="3968">
          <cell r="A3968" t="str">
            <v/>
          </cell>
          <cell r="B3968" t="str">
            <v>NEM: NEM Customer</v>
          </cell>
          <cell r="C3968" t="str">
            <v>10/21/2019 (6pm-8pm)</v>
          </cell>
          <cell r="D3968">
            <v>4</v>
          </cell>
          <cell r="E3968">
            <v>0.87252616882324219</v>
          </cell>
          <cell r="F3968">
            <v>0.80461078882217407</v>
          </cell>
          <cell r="G3968">
            <v>3.1096393242478371E-2</v>
          </cell>
          <cell r="H3968">
            <v>55.438842010772113</v>
          </cell>
        </row>
        <row r="3969">
          <cell r="A3969" t="str">
            <v/>
          </cell>
          <cell r="B3969" t="str">
            <v>NEM: NEM Customer</v>
          </cell>
          <cell r="C3969" t="str">
            <v>10/21/2019 (6pm-7pm)</v>
          </cell>
          <cell r="D3969">
            <v>4</v>
          </cell>
          <cell r="E3969">
            <v>0.78165501356124878</v>
          </cell>
          <cell r="F3969">
            <v>0.81898683309555054</v>
          </cell>
          <cell r="G3969">
            <v>8.1999927759170532E-2</v>
          </cell>
          <cell r="H3969">
            <v>66.358509316770238</v>
          </cell>
        </row>
        <row r="3970">
          <cell r="A3970" t="str">
            <v/>
          </cell>
          <cell r="B3970" t="str">
            <v>NEM: NEM Customer</v>
          </cell>
          <cell r="C3970" t="str">
            <v>10/21/2019 (6pm-7pm)</v>
          </cell>
          <cell r="D3970">
            <v>5</v>
          </cell>
          <cell r="E3970">
            <v>0.77382326126098633</v>
          </cell>
          <cell r="F3970">
            <v>0.81201481819152832</v>
          </cell>
          <cell r="G3970">
            <v>7.3853574693202972E-2</v>
          </cell>
          <cell r="H3970">
            <v>65.98683229813669</v>
          </cell>
        </row>
        <row r="3971">
          <cell r="A3971" t="str">
            <v/>
          </cell>
          <cell r="B3971" t="str">
            <v>NEM: NEM Customer</v>
          </cell>
          <cell r="C3971" t="str">
            <v>10/21/2019 (6pm-8pm)</v>
          </cell>
          <cell r="D3971">
            <v>5</v>
          </cell>
          <cell r="E3971">
            <v>0.8331483006477356</v>
          </cell>
          <cell r="F3971">
            <v>0.80388408899307251</v>
          </cell>
          <cell r="G3971">
            <v>2.701202780008316E-2</v>
          </cell>
          <cell r="H3971">
            <v>54.666561938958445</v>
          </cell>
        </row>
        <row r="3972">
          <cell r="A3972" t="str">
            <v/>
          </cell>
          <cell r="B3972" t="str">
            <v>NEM: NEM Customer</v>
          </cell>
          <cell r="C3972" t="str">
            <v>10/21/2019 (6pm-8pm)</v>
          </cell>
          <cell r="D3972">
            <v>6</v>
          </cell>
          <cell r="E3972">
            <v>0.8285638689994812</v>
          </cell>
          <cell r="F3972">
            <v>0.83510863780975342</v>
          </cell>
          <cell r="G3972">
            <v>2.0762505009770393E-2</v>
          </cell>
          <cell r="H3972">
            <v>54.06206463195651</v>
          </cell>
        </row>
        <row r="3973">
          <cell r="A3973" t="str">
            <v/>
          </cell>
          <cell r="B3973" t="str">
            <v>NEM: NEM Customer</v>
          </cell>
          <cell r="C3973" t="str">
            <v>10/21/2019 (6pm-7pm)</v>
          </cell>
          <cell r="D3973">
            <v>6</v>
          </cell>
          <cell r="E3973">
            <v>0.76751857995986938</v>
          </cell>
          <cell r="F3973">
            <v>0.79670590162277222</v>
          </cell>
          <cell r="G3973">
            <v>6.504608690738678E-2</v>
          </cell>
          <cell r="H3973">
            <v>65.135093167701996</v>
          </cell>
        </row>
        <row r="3974">
          <cell r="A3974" t="str">
            <v/>
          </cell>
          <cell r="B3974" t="str">
            <v>NEM: NEM Customer</v>
          </cell>
          <cell r="C3974" t="str">
            <v>10/21/2019 (6pm-8pm)</v>
          </cell>
          <cell r="D3974">
            <v>7</v>
          </cell>
          <cell r="E3974">
            <v>0.90361148118972778</v>
          </cell>
          <cell r="F3974">
            <v>0.92476332187652588</v>
          </cell>
          <cell r="G3974">
            <v>1.976420171558857E-2</v>
          </cell>
          <cell r="H3974">
            <v>54.056831238780006</v>
          </cell>
        </row>
        <row r="3975">
          <cell r="A3975" t="str">
            <v/>
          </cell>
          <cell r="B3975" t="str">
            <v>NEM: NEM Customer</v>
          </cell>
          <cell r="C3975" t="str">
            <v>10/21/2019 (6pm-7pm)</v>
          </cell>
          <cell r="D3975">
            <v>7</v>
          </cell>
          <cell r="E3975">
            <v>0.89302164316177368</v>
          </cell>
          <cell r="F3975">
            <v>0.96091210842132568</v>
          </cell>
          <cell r="G3975">
            <v>5.8448158204555511E-2</v>
          </cell>
          <cell r="H3975">
            <v>63.943975155279475</v>
          </cell>
        </row>
        <row r="3976">
          <cell r="A3976" t="str">
            <v/>
          </cell>
          <cell r="B3976" t="str">
            <v>NEM: NEM Customer</v>
          </cell>
          <cell r="C3976" t="str">
            <v>10/21/2019 (6pm-7pm)</v>
          </cell>
          <cell r="D3976">
            <v>8</v>
          </cell>
          <cell r="E3976">
            <v>0.9753115177154541</v>
          </cell>
          <cell r="F3976">
            <v>0.86648827791213989</v>
          </cell>
          <cell r="G3976">
            <v>6.3839443027973175E-2</v>
          </cell>
          <cell r="H3976">
            <v>64.323850931677043</v>
          </cell>
        </row>
        <row r="3977">
          <cell r="A3977" t="str">
            <v/>
          </cell>
          <cell r="B3977" t="str">
            <v>NEM: NEM Customer</v>
          </cell>
          <cell r="C3977" t="str">
            <v>10/21/2019 (6pm-8pm)</v>
          </cell>
          <cell r="D3977">
            <v>8</v>
          </cell>
          <cell r="E3977">
            <v>0.81250578165054321</v>
          </cell>
          <cell r="F3977">
            <v>0.86031591892242432</v>
          </cell>
          <cell r="G3977">
            <v>2.0710647106170654E-2</v>
          </cell>
          <cell r="H3977">
            <v>53.830610412926319</v>
          </cell>
        </row>
        <row r="3978">
          <cell r="A3978" t="str">
            <v/>
          </cell>
          <cell r="B3978" t="str">
            <v>NEM: NEM Customer</v>
          </cell>
          <cell r="C3978" t="str">
            <v>10/21/2019 (6pm-7pm)</v>
          </cell>
          <cell r="D3978">
            <v>9</v>
          </cell>
          <cell r="E3978">
            <v>0.35010844469070435</v>
          </cell>
          <cell r="F3978">
            <v>0.31102555990219116</v>
          </cell>
          <cell r="G3978">
            <v>7.6745413243770599E-2</v>
          </cell>
          <cell r="H3978">
            <v>69.920496894409908</v>
          </cell>
        </row>
        <row r="3979">
          <cell r="A3979" t="str">
            <v/>
          </cell>
          <cell r="B3979" t="str">
            <v>NEM: NEM Customer</v>
          </cell>
          <cell r="C3979" t="str">
            <v>10/21/2019 (6pm-8pm)</v>
          </cell>
          <cell r="D3979">
            <v>9</v>
          </cell>
          <cell r="E3979">
            <v>0.12695331871509552</v>
          </cell>
          <cell r="F3979">
            <v>0.14113762974739075</v>
          </cell>
          <cell r="G3979">
            <v>2.193840779364109E-2</v>
          </cell>
          <cell r="H3979">
            <v>57.935421903051086</v>
          </cell>
        </row>
        <row r="3980">
          <cell r="A3980" t="str">
            <v/>
          </cell>
          <cell r="B3980" t="str">
            <v>NEM: NEM Customer</v>
          </cell>
          <cell r="C3980" t="str">
            <v>10/21/2019 (6pm-8pm)</v>
          </cell>
          <cell r="D3980">
            <v>10</v>
          </cell>
          <cell r="E3980">
            <v>-0.65830391645431519</v>
          </cell>
          <cell r="F3980">
            <v>-0.64743471145629883</v>
          </cell>
          <cell r="G3980">
            <v>2.56541408598423E-2</v>
          </cell>
          <cell r="H3980">
            <v>65.168554757629792</v>
          </cell>
        </row>
        <row r="3981">
          <cell r="A3981" t="str">
            <v/>
          </cell>
          <cell r="B3981" t="str">
            <v>NEM: NEM Customer</v>
          </cell>
          <cell r="C3981" t="str">
            <v>10/21/2019 (6pm-7pm)</v>
          </cell>
          <cell r="D3981">
            <v>10</v>
          </cell>
          <cell r="E3981">
            <v>-0.36965557932853699</v>
          </cell>
          <cell r="F3981">
            <v>-0.48542475700378418</v>
          </cell>
          <cell r="G3981">
            <v>8.9301943778991699E-2</v>
          </cell>
          <cell r="H3981">
            <v>76.745962732919466</v>
          </cell>
        </row>
        <row r="3982">
          <cell r="A3982" t="str">
            <v/>
          </cell>
          <cell r="B3982" t="str">
            <v>NEM: NEM Customer</v>
          </cell>
          <cell r="C3982" t="str">
            <v>10/21/2019 (6pm-7pm)</v>
          </cell>
          <cell r="D3982">
            <v>11</v>
          </cell>
          <cell r="E3982">
            <v>-0.94466167688369751</v>
          </cell>
          <cell r="F3982">
            <v>-1.1134911775588989</v>
          </cell>
          <cell r="G3982">
            <v>9.9954158067703247E-2</v>
          </cell>
          <cell r="H3982">
            <v>80.440372670807491</v>
          </cell>
        </row>
        <row r="3983">
          <cell r="A3983" t="str">
            <v/>
          </cell>
          <cell r="B3983" t="str">
            <v>NEM: NEM Customer</v>
          </cell>
          <cell r="C3983" t="str">
            <v>10/21/2019 (6pm-8pm)</v>
          </cell>
          <cell r="D3983">
            <v>11</v>
          </cell>
          <cell r="E3983">
            <v>-1.4027280807495117</v>
          </cell>
          <cell r="F3983">
            <v>-1.3577207326889038</v>
          </cell>
          <cell r="G3983">
            <v>3.1303372234106064E-2</v>
          </cell>
          <cell r="H3983">
            <v>72.823608617594758</v>
          </cell>
        </row>
        <row r="3984">
          <cell r="A3984" t="str">
            <v/>
          </cell>
          <cell r="B3984" t="str">
            <v>NEM: NEM Customer</v>
          </cell>
          <cell r="C3984" t="str">
            <v>10/21/2019 (6pm-7pm)</v>
          </cell>
          <cell r="D3984">
            <v>12</v>
          </cell>
          <cell r="E3984">
            <v>-1.4536103010177612</v>
          </cell>
          <cell r="F3984">
            <v>-1.5646796226501465</v>
          </cell>
          <cell r="G3984">
            <v>0.10490097850561142</v>
          </cell>
          <cell r="H3984">
            <v>83.495652173913072</v>
          </cell>
        </row>
        <row r="3985">
          <cell r="A3985" t="str">
            <v/>
          </cell>
          <cell r="B3985" t="str">
            <v>NEM: NEM Customer</v>
          </cell>
          <cell r="C3985" t="str">
            <v>10/21/2019 (6pm-8pm)</v>
          </cell>
          <cell r="D3985">
            <v>12</v>
          </cell>
          <cell r="E3985">
            <v>-1.8834457397460938</v>
          </cell>
          <cell r="F3985">
            <v>-1.8401228189468384</v>
          </cell>
          <cell r="G3985">
            <v>3.4120596945285797E-2</v>
          </cell>
          <cell r="H3985">
            <v>77.777486535009857</v>
          </cell>
        </row>
        <row r="3986">
          <cell r="A3986" t="str">
            <v/>
          </cell>
          <cell r="B3986" t="str">
            <v>NEM: NEM Customer</v>
          </cell>
          <cell r="C3986" t="str">
            <v>10/21/2019 (6pm-7pm)</v>
          </cell>
          <cell r="D3986">
            <v>13</v>
          </cell>
          <cell r="E3986">
            <v>-1.6419494152069092</v>
          </cell>
          <cell r="F3986">
            <v>-1.7602919340133667</v>
          </cell>
          <cell r="G3986">
            <v>0.10678672045469284</v>
          </cell>
          <cell r="H3986">
            <v>85.882608695652053</v>
          </cell>
        </row>
        <row r="3987">
          <cell r="A3987" t="str">
            <v/>
          </cell>
          <cell r="B3987" t="str">
            <v>NEM: NEM Customer</v>
          </cell>
          <cell r="C3987" t="str">
            <v>10/21/2019 (6pm-8pm)</v>
          </cell>
          <cell r="D3987">
            <v>13</v>
          </cell>
          <cell r="E3987">
            <v>-2.0249943733215332</v>
          </cell>
          <cell r="F3987">
            <v>-1.9888935089111328</v>
          </cell>
          <cell r="G3987">
            <v>3.8716461509466171E-2</v>
          </cell>
          <cell r="H3987">
            <v>80.024775583483034</v>
          </cell>
        </row>
        <row r="3988">
          <cell r="A3988" t="str">
            <v/>
          </cell>
          <cell r="B3988" t="str">
            <v>NEM: NEM Customer</v>
          </cell>
          <cell r="C3988" t="str">
            <v>10/21/2019 (6pm-7pm)</v>
          </cell>
          <cell r="D3988">
            <v>14</v>
          </cell>
          <cell r="E3988">
            <v>-1.5195462703704834</v>
          </cell>
          <cell r="F3988">
            <v>-1.4698057174682617</v>
          </cell>
          <cell r="G3988">
            <v>0.13090431690216064</v>
          </cell>
          <cell r="H3988">
            <v>86.514906832298266</v>
          </cell>
        </row>
        <row r="3989">
          <cell r="A3989" t="str">
            <v/>
          </cell>
          <cell r="B3989" t="str">
            <v>NEM: NEM Customer</v>
          </cell>
          <cell r="C3989" t="str">
            <v>10/21/2019 (6pm-8pm)</v>
          </cell>
          <cell r="D3989">
            <v>14</v>
          </cell>
          <cell r="E3989">
            <v>-1.8339993953704834</v>
          </cell>
          <cell r="F3989">
            <v>-1.831134557723999</v>
          </cell>
          <cell r="G3989">
            <v>4.1239846497774124E-2</v>
          </cell>
          <cell r="H3989">
            <v>81.884649910234046</v>
          </cell>
        </row>
        <row r="3990">
          <cell r="A3990" t="str">
            <v/>
          </cell>
          <cell r="B3990" t="str">
            <v>NEM: NEM Customer</v>
          </cell>
          <cell r="C3990" t="str">
            <v>10/21/2019 (6pm-7pm)</v>
          </cell>
          <cell r="D3990">
            <v>15</v>
          </cell>
          <cell r="E3990">
            <v>-1.0008445978164673</v>
          </cell>
          <cell r="F3990">
            <v>-0.97938185930252075</v>
          </cell>
          <cell r="G3990">
            <v>0.14768965542316437</v>
          </cell>
          <cell r="H3990">
            <v>87.850310559006303</v>
          </cell>
        </row>
        <row r="3991">
          <cell r="A3991" t="str">
            <v/>
          </cell>
          <cell r="B3991" t="str">
            <v>NEM: NEM Customer</v>
          </cell>
          <cell r="C3991" t="str">
            <v>10/21/2019 (6pm-8pm)</v>
          </cell>
          <cell r="D3991">
            <v>15</v>
          </cell>
          <cell r="E3991">
            <v>-1.2934885025024414</v>
          </cell>
          <cell r="F3991">
            <v>-1.3884733915328979</v>
          </cell>
          <cell r="G3991">
            <v>4.2186141014099121E-2</v>
          </cell>
          <cell r="H3991">
            <v>83.579263913824335</v>
          </cell>
        </row>
        <row r="3992">
          <cell r="A3992" t="str">
            <v/>
          </cell>
          <cell r="B3992" t="str">
            <v>NEM: NEM Customer</v>
          </cell>
          <cell r="C3992" t="str">
            <v>10/21/2019 (6pm-8pm)</v>
          </cell>
          <cell r="D3992">
            <v>16</v>
          </cell>
          <cell r="E3992">
            <v>-0.51818883419036865</v>
          </cell>
          <cell r="F3992">
            <v>-0.61903047561645508</v>
          </cell>
          <cell r="G3992">
            <v>4.3576929718255997E-2</v>
          </cell>
          <cell r="H3992">
            <v>84.296050269299869</v>
          </cell>
        </row>
        <row r="3993">
          <cell r="A3993" t="str">
            <v/>
          </cell>
          <cell r="B3993" t="str">
            <v>NEM: NEM Customer</v>
          </cell>
          <cell r="C3993" t="str">
            <v>10/21/2019 (6pm-7pm)</v>
          </cell>
          <cell r="D3993">
            <v>16</v>
          </cell>
          <cell r="E3993">
            <v>-8.8569179177284241E-2</v>
          </cell>
          <cell r="F3993">
            <v>-0.2338835746049881</v>
          </cell>
          <cell r="G3993">
            <v>0.14513425529003143</v>
          </cell>
          <cell r="H3993">
            <v>87.190683229813686</v>
          </cell>
        </row>
        <row r="3994">
          <cell r="A3994" t="str">
            <v/>
          </cell>
          <cell r="B3994" t="str">
            <v>NEM: NEM Customer</v>
          </cell>
          <cell r="C3994" t="str">
            <v>10/21/2019 (6pm-8pm)</v>
          </cell>
          <cell r="D3994">
            <v>17</v>
          </cell>
          <cell r="E3994">
            <v>0.44059291481971741</v>
          </cell>
          <cell r="F3994">
            <v>0.40493002533912659</v>
          </cell>
          <cell r="G3994">
            <v>4.6964645385742188E-2</v>
          </cell>
          <cell r="H3994">
            <v>84.58195691203025</v>
          </cell>
        </row>
        <row r="3995">
          <cell r="A3995" t="str">
            <v/>
          </cell>
          <cell r="B3995" t="str">
            <v>NEM: NEM Customer</v>
          </cell>
          <cell r="C3995" t="str">
            <v>10/21/2019 (6pm-7pm)</v>
          </cell>
          <cell r="D3995">
            <v>17</v>
          </cell>
          <cell r="E3995">
            <v>0.85688251256942749</v>
          </cell>
          <cell r="F3995">
            <v>0.66124141216278076</v>
          </cell>
          <cell r="G3995">
            <v>0.13493646681308746</v>
          </cell>
          <cell r="H3995">
            <v>83.349689440993927</v>
          </cell>
        </row>
        <row r="3996">
          <cell r="A3996" t="str">
            <v/>
          </cell>
          <cell r="B3996" t="str">
            <v>NEM: NEM Customer</v>
          </cell>
          <cell r="C3996" t="str">
            <v>10/21/2019 (6pm-7pm)</v>
          </cell>
          <cell r="D3996">
            <v>18</v>
          </cell>
          <cell r="E3996">
            <v>1.6098002195358276</v>
          </cell>
          <cell r="F3996">
            <v>1.5341122150421143</v>
          </cell>
          <cell r="G3996">
            <v>0.13937011361122131</v>
          </cell>
          <cell r="H3996">
            <v>79.003105590062276</v>
          </cell>
        </row>
        <row r="3997">
          <cell r="A3997" t="str">
            <v/>
          </cell>
          <cell r="B3997" t="str">
            <v>NEM: NEM Customer</v>
          </cell>
          <cell r="C3997" t="str">
            <v>10/21/2019 (6pm-8pm)</v>
          </cell>
          <cell r="D3997">
            <v>18</v>
          </cell>
          <cell r="E3997">
            <v>1.2971789836883545</v>
          </cell>
          <cell r="F3997">
            <v>1.2603861093521118</v>
          </cell>
          <cell r="G3997">
            <v>4.7419533133506775E-2</v>
          </cell>
          <cell r="H3997">
            <v>83.442998204668513</v>
          </cell>
        </row>
        <row r="3998">
          <cell r="A3998" t="str">
            <v/>
          </cell>
          <cell r="B3998" t="str">
            <v>NEM: NEM Customer</v>
          </cell>
          <cell r="C3998" t="str">
            <v>10/21/2019 (6pm-7pm)</v>
          </cell>
          <cell r="D3998">
            <v>19</v>
          </cell>
          <cell r="E3998">
            <v>1.9102294445037842</v>
          </cell>
          <cell r="F3998">
            <v>1.8622289896011353</v>
          </cell>
          <cell r="G3998">
            <v>0.14068110287189484</v>
          </cell>
          <cell r="H3998">
            <v>74.242236024844757</v>
          </cell>
        </row>
        <row r="3999">
          <cell r="A3999" t="str">
            <v/>
          </cell>
          <cell r="B3999" t="str">
            <v>NEM: NEM Customer</v>
          </cell>
          <cell r="C3999" t="str">
            <v>10/21/2019 (6pm-8pm)</v>
          </cell>
          <cell r="D3999">
            <v>19</v>
          </cell>
          <cell r="E3999">
            <v>1.6776700019836426</v>
          </cell>
          <cell r="F3999">
            <v>1.5695639848709106</v>
          </cell>
          <cell r="G3999">
            <v>4.8150844871997833E-2</v>
          </cell>
          <cell r="H3999">
            <v>80.661409335726816</v>
          </cell>
        </row>
        <row r="4000">
          <cell r="A4000" t="str">
            <v/>
          </cell>
          <cell r="B4000" t="str">
            <v>NEM: NEM Customer</v>
          </cell>
          <cell r="C4000" t="str">
            <v>10/21/2019 (6pm-8pm)</v>
          </cell>
          <cell r="D4000">
            <v>20</v>
          </cell>
          <cell r="E4000">
            <v>1.7014939785003662</v>
          </cell>
          <cell r="F4000">
            <v>1.6375703811645508</v>
          </cell>
          <cell r="G4000">
            <v>4.8123002052307129E-2</v>
          </cell>
          <cell r="H4000">
            <v>77.195619389586824</v>
          </cell>
        </row>
        <row r="4001">
          <cell r="A4001" t="str">
            <v/>
          </cell>
          <cell r="B4001" t="str">
            <v>NEM: NEM Customer</v>
          </cell>
          <cell r="C4001" t="str">
            <v>10/21/2019 (6pm-7pm)</v>
          </cell>
          <cell r="D4001">
            <v>20</v>
          </cell>
          <cell r="E4001">
            <v>1.8788195848464966</v>
          </cell>
          <cell r="F4001">
            <v>2.012296199798584</v>
          </cell>
          <cell r="G4001">
            <v>0.14035783708095551</v>
          </cell>
          <cell r="H4001">
            <v>68.533105590062263</v>
          </cell>
        </row>
        <row r="4002">
          <cell r="A4002" t="str">
            <v/>
          </cell>
          <cell r="B4002" t="str">
            <v>NEM: NEM Customer</v>
          </cell>
          <cell r="C4002" t="str">
            <v>10/21/2019 (6pm-7pm)</v>
          </cell>
          <cell r="D4002">
            <v>21</v>
          </cell>
          <cell r="E4002">
            <v>1.7667465209960938</v>
          </cell>
          <cell r="F4002">
            <v>1.7924898862838745</v>
          </cell>
          <cell r="G4002">
            <v>0.12824088335037231</v>
          </cell>
          <cell r="H4002">
            <v>65.879751552795028</v>
          </cell>
        </row>
        <row r="4003">
          <cell r="A4003" t="str">
            <v/>
          </cell>
          <cell r="B4003" t="str">
            <v>NEM: NEM Customer</v>
          </cell>
          <cell r="C4003" t="str">
            <v>10/21/2019 (6pm-8pm)</v>
          </cell>
          <cell r="D4003">
            <v>21</v>
          </cell>
          <cell r="E4003">
            <v>1.6772333383560181</v>
          </cell>
          <cell r="F4003">
            <v>1.7065814733505249</v>
          </cell>
          <cell r="G4003">
            <v>4.7120526432991028E-2</v>
          </cell>
          <cell r="H4003">
            <v>72.41434470377034</v>
          </cell>
        </row>
        <row r="4004">
          <cell r="A4004" t="str">
            <v/>
          </cell>
          <cell r="B4004" t="str">
            <v>NEM: NEM Customer</v>
          </cell>
          <cell r="C4004" t="str">
            <v>10/21/2019 (6pm-7pm)</v>
          </cell>
          <cell r="D4004">
            <v>22</v>
          </cell>
          <cell r="E4004">
            <v>1.6359760761260986</v>
          </cell>
          <cell r="F4004">
            <v>1.7960038185119629</v>
          </cell>
          <cell r="G4004">
            <v>0.13622777163982391</v>
          </cell>
          <cell r="H4004">
            <v>64.501242236024723</v>
          </cell>
        </row>
        <row r="4005">
          <cell r="A4005" t="str">
            <v/>
          </cell>
          <cell r="B4005" t="str">
            <v>NEM: NEM Customer</v>
          </cell>
          <cell r="C4005" t="str">
            <v>10/21/2019 (6pm-8pm)</v>
          </cell>
          <cell r="D4005">
            <v>22</v>
          </cell>
          <cell r="E4005">
            <v>1.5477104187011719</v>
          </cell>
          <cell r="F4005">
            <v>1.5372015237808228</v>
          </cell>
          <cell r="G4005">
            <v>4.6669315546751022E-2</v>
          </cell>
          <cell r="H4005">
            <v>69.030834829443336</v>
          </cell>
        </row>
        <row r="4006">
          <cell r="A4006" t="str">
            <v/>
          </cell>
          <cell r="B4006" t="str">
            <v>NEM: NEM Customer</v>
          </cell>
          <cell r="C4006" t="str">
            <v>10/21/2019 (6pm-8pm)</v>
          </cell>
          <cell r="D4006">
            <v>23</v>
          </cell>
          <cell r="E4006">
            <v>1.4692330360412598</v>
          </cell>
          <cell r="F4006">
            <v>1.4174525737762451</v>
          </cell>
          <cell r="G4006">
            <v>4.881613701581955E-2</v>
          </cell>
          <cell r="H4006">
            <v>65.430170556552881</v>
          </cell>
        </row>
        <row r="4007">
          <cell r="A4007" t="str">
            <v/>
          </cell>
          <cell r="B4007" t="str">
            <v>NEM: NEM Customer</v>
          </cell>
          <cell r="C4007" t="str">
            <v>10/21/2019 (6pm-7pm)</v>
          </cell>
          <cell r="D4007">
            <v>23</v>
          </cell>
          <cell r="E4007">
            <v>1.6111921072006226</v>
          </cell>
          <cell r="F4007">
            <v>1.4594770669937134</v>
          </cell>
          <cell r="G4007">
            <v>0.16655956208705902</v>
          </cell>
          <cell r="H4007">
            <v>63.332049689440929</v>
          </cell>
        </row>
        <row r="4008">
          <cell r="A4008" t="str">
            <v/>
          </cell>
          <cell r="B4008" t="str">
            <v>NEM: NEM Customer</v>
          </cell>
          <cell r="C4008" t="str">
            <v>10/21/2019 (6pm-7pm)</v>
          </cell>
          <cell r="D4008">
            <v>24</v>
          </cell>
          <cell r="E4008">
            <v>1.3899005651473999</v>
          </cell>
          <cell r="F4008">
            <v>1.2415889501571655</v>
          </cell>
          <cell r="G4008">
            <v>0.15458874404430389</v>
          </cell>
          <cell r="H4008">
            <v>63.962795031055911</v>
          </cell>
        </row>
        <row r="4009">
          <cell r="A4009" t="str">
            <v/>
          </cell>
          <cell r="B4009" t="str">
            <v>NEM: NEM Customer</v>
          </cell>
          <cell r="C4009" t="str">
            <v>10/21/2019 (6pm-8pm)</v>
          </cell>
          <cell r="D4009">
            <v>24</v>
          </cell>
          <cell r="E4009">
            <v>1.2400147914886475</v>
          </cell>
          <cell r="F4009">
            <v>1.2151038646697998</v>
          </cell>
          <cell r="G4009">
            <v>4.4836081564426422E-2</v>
          </cell>
          <cell r="H4009">
            <v>63.100727109514693</v>
          </cell>
        </row>
        <row r="4010">
          <cell r="A4010" t="str">
            <v/>
          </cell>
          <cell r="B4010" t="str">
            <v>NEM: NEM Customer</v>
          </cell>
          <cell r="C4010" t="str">
            <v>10/22/2019</v>
          </cell>
          <cell r="D4010">
            <v>1</v>
          </cell>
          <cell r="E4010">
            <v>1.077390193939209</v>
          </cell>
          <cell r="F4010">
            <v>0.98265677690505981</v>
          </cell>
          <cell r="G4010">
            <v>4.1431505233049393E-2</v>
          </cell>
          <cell r="H4010">
            <v>61.536983842011175</v>
          </cell>
        </row>
        <row r="4011">
          <cell r="A4011" t="str">
            <v/>
          </cell>
          <cell r="B4011" t="str">
            <v>NEM: NEM Customer</v>
          </cell>
          <cell r="C4011" t="str">
            <v>10/22/2019</v>
          </cell>
          <cell r="D4011">
            <v>2</v>
          </cell>
          <cell r="E4011">
            <v>0.96650034189224243</v>
          </cell>
          <cell r="F4011">
            <v>0.87553304433822632</v>
          </cell>
          <cell r="G4011">
            <v>3.7016645073890686E-2</v>
          </cell>
          <cell r="H4011">
            <v>59.923420107720425</v>
          </cell>
        </row>
        <row r="4012">
          <cell r="A4012" t="str">
            <v/>
          </cell>
          <cell r="B4012" t="str">
            <v>NEM: NEM Customer</v>
          </cell>
          <cell r="C4012" t="str">
            <v>10/22/2019</v>
          </cell>
          <cell r="D4012">
            <v>3</v>
          </cell>
          <cell r="E4012">
            <v>0.88208210468292236</v>
          </cell>
          <cell r="F4012">
            <v>0.8409421443939209</v>
          </cell>
          <cell r="G4012">
            <v>3.1363528221845627E-2</v>
          </cell>
          <cell r="H4012">
            <v>59.104335727109692</v>
          </cell>
        </row>
        <row r="4013">
          <cell r="A4013" t="str">
            <v/>
          </cell>
          <cell r="B4013" t="str">
            <v>NEM: NEM Customer</v>
          </cell>
          <cell r="C4013" t="str">
            <v>10/22/2019</v>
          </cell>
          <cell r="D4013">
            <v>4</v>
          </cell>
          <cell r="E4013">
            <v>0.84629535675048828</v>
          </cell>
          <cell r="F4013">
            <v>0.79065334796905518</v>
          </cell>
          <cell r="G4013">
            <v>2.725229412317276E-2</v>
          </cell>
          <cell r="H4013">
            <v>58.302486535009756</v>
          </cell>
        </row>
        <row r="4014">
          <cell r="A4014" t="str">
            <v/>
          </cell>
          <cell r="B4014" t="str">
            <v>NEM: NEM Customer</v>
          </cell>
          <cell r="C4014" t="str">
            <v>10/22/2019</v>
          </cell>
          <cell r="D4014">
            <v>5</v>
          </cell>
          <cell r="E4014">
            <v>0.80457550287246704</v>
          </cell>
          <cell r="F4014">
            <v>0.77328264713287354</v>
          </cell>
          <cell r="G4014">
            <v>2.3015959188342094E-2</v>
          </cell>
          <cell r="H4014">
            <v>57.223653500896809</v>
          </cell>
        </row>
        <row r="4015">
          <cell r="A4015" t="str">
            <v/>
          </cell>
          <cell r="B4015" t="str">
            <v>NEM: NEM Customer</v>
          </cell>
          <cell r="C4015" t="str">
            <v>10/22/2019</v>
          </cell>
          <cell r="D4015">
            <v>6</v>
          </cell>
          <cell r="E4015">
            <v>0.83490955829620361</v>
          </cell>
          <cell r="F4015">
            <v>0.81858164072036743</v>
          </cell>
          <cell r="G4015">
            <v>1.9647082313895226E-2</v>
          </cell>
          <cell r="H4015">
            <v>56.42295332136581</v>
          </cell>
        </row>
        <row r="4016">
          <cell r="A4016" t="str">
            <v/>
          </cell>
          <cell r="B4016" t="str">
            <v>NEM: NEM Customer</v>
          </cell>
          <cell r="C4016" t="str">
            <v>10/22/2019</v>
          </cell>
          <cell r="D4016">
            <v>7</v>
          </cell>
          <cell r="E4016">
            <v>0.95118653774261475</v>
          </cell>
          <cell r="F4016">
            <v>0.9248540997505188</v>
          </cell>
          <cell r="G4016">
            <v>2.0682493224740028E-2</v>
          </cell>
          <cell r="H4016">
            <v>56.062136445242125</v>
          </cell>
        </row>
        <row r="4017">
          <cell r="A4017" t="str">
            <v/>
          </cell>
          <cell r="B4017" t="str">
            <v>NEM: NEM Customer</v>
          </cell>
          <cell r="C4017" t="str">
            <v>10/22/2019</v>
          </cell>
          <cell r="D4017">
            <v>8</v>
          </cell>
          <cell r="E4017">
            <v>0.85440808534622192</v>
          </cell>
          <cell r="F4017">
            <v>0.83314275741577148</v>
          </cell>
          <cell r="G4017">
            <v>1.9767520949244499E-2</v>
          </cell>
          <cell r="H4017">
            <v>56.077307001795255</v>
          </cell>
        </row>
        <row r="4018">
          <cell r="A4018" t="str">
            <v/>
          </cell>
          <cell r="B4018" t="str">
            <v>NEM: NEM Customer</v>
          </cell>
          <cell r="C4018" t="str">
            <v>10/22/2019</v>
          </cell>
          <cell r="D4018">
            <v>9</v>
          </cell>
          <cell r="E4018">
            <v>0.1904931366443634</v>
          </cell>
          <cell r="F4018">
            <v>0.12483977526426315</v>
          </cell>
          <cell r="G4018">
            <v>2.172386460006237E-2</v>
          </cell>
          <cell r="H4018">
            <v>60.624811490125978</v>
          </cell>
        </row>
        <row r="4019">
          <cell r="A4019" t="str">
            <v/>
          </cell>
          <cell r="B4019" t="str">
            <v>NEM: NEM Customer</v>
          </cell>
          <cell r="C4019" t="str">
            <v>10/22/2019</v>
          </cell>
          <cell r="D4019">
            <v>10</v>
          </cell>
          <cell r="E4019">
            <v>-0.60696560144424438</v>
          </cell>
          <cell r="F4019">
            <v>-0.62594121694564819</v>
          </cell>
          <cell r="G4019">
            <v>2.5524714961647987E-2</v>
          </cell>
          <cell r="H4019">
            <v>68.269111310592038</v>
          </cell>
        </row>
        <row r="4020">
          <cell r="A4020" t="str">
            <v/>
          </cell>
          <cell r="B4020" t="str">
            <v>NEM: NEM Customer</v>
          </cell>
          <cell r="C4020" t="str">
            <v>10/22/2019</v>
          </cell>
          <cell r="D4020">
            <v>11</v>
          </cell>
          <cell r="E4020">
            <v>-1.2997877597808838</v>
          </cell>
          <cell r="F4020">
            <v>-1.3205617666244507</v>
          </cell>
          <cell r="G4020">
            <v>3.1215585768222809E-2</v>
          </cell>
          <cell r="H4020">
            <v>75.564048473967091</v>
          </cell>
        </row>
        <row r="4021">
          <cell r="A4021" t="str">
            <v/>
          </cell>
          <cell r="B4021" t="str">
            <v>NEM: NEM Customer</v>
          </cell>
          <cell r="C4021" t="str">
            <v>10/22/2019</v>
          </cell>
          <cell r="D4021">
            <v>12</v>
          </cell>
          <cell r="E4021">
            <v>-1.7278087139129639</v>
          </cell>
          <cell r="F4021">
            <v>-1.7603815793991089</v>
          </cell>
          <cell r="G4021">
            <v>3.6225855350494385E-2</v>
          </cell>
          <cell r="H4021">
            <v>81.587046678635417</v>
          </cell>
        </row>
        <row r="4022">
          <cell r="A4022" t="str">
            <v/>
          </cell>
          <cell r="B4022" t="str">
            <v>NEM: NEM Customer</v>
          </cell>
          <cell r="C4022" t="str">
            <v>10/22/2019</v>
          </cell>
          <cell r="D4022">
            <v>13</v>
          </cell>
          <cell r="E4022">
            <v>-1.8428968191146851</v>
          </cell>
          <cell r="F4022">
            <v>-1.8444931507110596</v>
          </cell>
          <cell r="G4022">
            <v>4.01030033826828E-2</v>
          </cell>
          <cell r="H4022">
            <v>85.085996409336957</v>
          </cell>
        </row>
        <row r="4023">
          <cell r="A4023" t="str">
            <v/>
          </cell>
          <cell r="B4023" t="str">
            <v>NEM: NEM Customer</v>
          </cell>
          <cell r="C4023" t="str">
            <v>10/22/2019</v>
          </cell>
          <cell r="D4023">
            <v>14</v>
          </cell>
          <cell r="E4023">
            <v>-1.5956776142120361</v>
          </cell>
          <cell r="F4023">
            <v>-1.6182681322097778</v>
          </cell>
          <cell r="G4023">
            <v>4.0511537343263626E-2</v>
          </cell>
          <cell r="H4023">
            <v>86.990843806104195</v>
          </cell>
        </row>
        <row r="4024">
          <cell r="A4024" t="str">
            <v/>
          </cell>
          <cell r="B4024" t="str">
            <v>NEM: NEM Customer</v>
          </cell>
          <cell r="C4024" t="str">
            <v>10/22/2019</v>
          </cell>
          <cell r="D4024">
            <v>15</v>
          </cell>
          <cell r="E4024">
            <v>-1.0610246658325195</v>
          </cell>
          <cell r="F4024">
            <v>-1.0850107669830322</v>
          </cell>
          <cell r="G4024">
            <v>4.1496012359857559E-2</v>
          </cell>
          <cell r="H4024">
            <v>88.102692998205868</v>
          </cell>
        </row>
        <row r="4025">
          <cell r="A4025" t="str">
            <v/>
          </cell>
          <cell r="B4025" t="str">
            <v>NEM: NEM Customer</v>
          </cell>
          <cell r="C4025" t="str">
            <v>10/22/2019</v>
          </cell>
          <cell r="D4025">
            <v>16</v>
          </cell>
          <cell r="E4025">
            <v>-0.13897089660167694</v>
          </cell>
          <cell r="F4025">
            <v>-0.27291378378868103</v>
          </cell>
          <cell r="G4025">
            <v>4.50548455119133E-2</v>
          </cell>
          <cell r="H4025">
            <v>89.071454219030841</v>
          </cell>
        </row>
        <row r="4026">
          <cell r="A4026" t="str">
            <v/>
          </cell>
          <cell r="B4026" t="str">
            <v>NEM: NEM Customer</v>
          </cell>
          <cell r="C4026" t="str">
            <v>10/22/2019</v>
          </cell>
          <cell r="D4026">
            <v>17</v>
          </cell>
          <cell r="E4026">
            <v>0.83964347839355469</v>
          </cell>
          <cell r="F4026">
            <v>0.74889951944351196</v>
          </cell>
          <cell r="G4026">
            <v>4.8098880797624588E-2</v>
          </cell>
          <cell r="H4026">
            <v>88.303052064631345</v>
          </cell>
        </row>
        <row r="4027">
          <cell r="A4027" t="str">
            <v/>
          </cell>
          <cell r="B4027" t="str">
            <v>NEM: NEM Customer</v>
          </cell>
          <cell r="C4027" t="str">
            <v>10/22/2019</v>
          </cell>
          <cell r="D4027">
            <v>18</v>
          </cell>
          <cell r="E4027">
            <v>1.6658949851989746</v>
          </cell>
          <cell r="F4027">
            <v>1.6036925315856934</v>
          </cell>
          <cell r="G4027">
            <v>5.0383873283863068E-2</v>
          </cell>
          <cell r="H4027">
            <v>85.645780969479574</v>
          </cell>
        </row>
        <row r="4028">
          <cell r="A4028" t="str">
            <v/>
          </cell>
          <cell r="B4028" t="str">
            <v>NEM: NEM Customer</v>
          </cell>
          <cell r="C4028" t="str">
            <v>10/22/2019</v>
          </cell>
          <cell r="D4028">
            <v>19</v>
          </cell>
          <cell r="E4028">
            <v>1.9474424123764038</v>
          </cell>
          <cell r="F4028">
            <v>1.7935453653335571</v>
          </cell>
          <cell r="G4028">
            <v>5.057210847735405E-2</v>
          </cell>
          <cell r="H4028">
            <v>81.50953321364419</v>
          </cell>
        </row>
        <row r="4029">
          <cell r="A4029" t="str">
            <v/>
          </cell>
          <cell r="B4029" t="str">
            <v>NEM: NEM Customer</v>
          </cell>
          <cell r="C4029" t="str">
            <v>10/22/2019</v>
          </cell>
          <cell r="D4029">
            <v>20</v>
          </cell>
          <cell r="E4029">
            <v>1.9250582456588745</v>
          </cell>
          <cell r="F4029">
            <v>1.7817062139511108</v>
          </cell>
          <cell r="G4029">
            <v>4.8314504325389862E-2</v>
          </cell>
          <cell r="H4029">
            <v>77.352387791741691</v>
          </cell>
        </row>
        <row r="4030">
          <cell r="A4030" t="str">
            <v/>
          </cell>
          <cell r="B4030" t="str">
            <v>NEM: NEM Customer</v>
          </cell>
          <cell r="C4030" t="str">
            <v>10/22/2019</v>
          </cell>
          <cell r="D4030">
            <v>21</v>
          </cell>
          <cell r="E4030">
            <v>1.8517136573791504</v>
          </cell>
          <cell r="F4030">
            <v>1.8932833671569824</v>
          </cell>
          <cell r="G4030">
            <v>4.8434071242809296E-2</v>
          </cell>
          <cell r="H4030">
            <v>73.175682226211819</v>
          </cell>
        </row>
        <row r="4031">
          <cell r="A4031" t="str">
            <v/>
          </cell>
          <cell r="B4031" t="str">
            <v>NEM: NEM Customer</v>
          </cell>
          <cell r="C4031" t="str">
            <v>10/22/2019</v>
          </cell>
          <cell r="D4031">
            <v>22</v>
          </cell>
          <cell r="E4031">
            <v>1.6579427719116211</v>
          </cell>
          <cell r="F4031">
            <v>1.6712266206741333</v>
          </cell>
          <cell r="G4031">
            <v>4.6109415590763092E-2</v>
          </cell>
          <cell r="H4031">
            <v>69.020933572711343</v>
          </cell>
        </row>
        <row r="4032">
          <cell r="A4032" t="str">
            <v/>
          </cell>
          <cell r="B4032" t="str">
            <v>NEM: NEM Customer</v>
          </cell>
          <cell r="C4032" t="str">
            <v>10/22/2019</v>
          </cell>
          <cell r="D4032">
            <v>23</v>
          </cell>
          <cell r="E4032">
            <v>1.4656153917312622</v>
          </cell>
          <cell r="F4032">
            <v>1.5002615451812744</v>
          </cell>
          <cell r="G4032">
            <v>4.8726879060268402E-2</v>
          </cell>
          <cell r="H4032">
            <v>66.284201077198318</v>
          </cell>
        </row>
        <row r="4033">
          <cell r="A4033" t="str">
            <v/>
          </cell>
          <cell r="B4033" t="str">
            <v>NEM: NEM Customer</v>
          </cell>
          <cell r="C4033" t="str">
            <v>10/22/2019</v>
          </cell>
          <cell r="D4033">
            <v>24</v>
          </cell>
          <cell r="E4033">
            <v>1.1912628412246704</v>
          </cell>
          <cell r="F4033">
            <v>1.2376364469528198</v>
          </cell>
          <cell r="G4033">
            <v>4.4455662369728088E-2</v>
          </cell>
          <cell r="H4033">
            <v>63.597190305206752</v>
          </cell>
        </row>
        <row r="4034">
          <cell r="A4034" t="str">
            <v/>
          </cell>
          <cell r="B4034" t="str">
            <v>NEM: Non-NEM Customer</v>
          </cell>
          <cell r="C4034" t="str">
            <v>Average Event Day (5pm-9pm)</v>
          </cell>
          <cell r="D4034">
            <v>1</v>
          </cell>
          <cell r="E4034">
            <v>1.1753453016281128</v>
          </cell>
          <cell r="F4034">
            <v>1.209343433380127</v>
          </cell>
          <cell r="G4034">
            <v>6.3346894457936287E-3</v>
          </cell>
          <cell r="H4034">
            <v>74.015820841258829</v>
          </cell>
        </row>
        <row r="4035">
          <cell r="A4035" t="str">
            <v/>
          </cell>
          <cell r="B4035" t="str">
            <v>NEM: Non-NEM Customer</v>
          </cell>
          <cell r="C4035" t="str">
            <v>Average Event Day (6pm-8pm)</v>
          </cell>
          <cell r="D4035">
            <v>1</v>
          </cell>
          <cell r="E4035">
            <v>1.1629722118377686</v>
          </cell>
          <cell r="F4035">
            <v>1.1597775220870972</v>
          </cell>
          <cell r="G4035">
            <v>6.3847051933407784E-3</v>
          </cell>
          <cell r="H4035">
            <v>74.226452077607192</v>
          </cell>
        </row>
        <row r="4036">
          <cell r="A4036" t="str">
            <v/>
          </cell>
          <cell r="B4036" t="str">
            <v>NEM: Non-NEM Customer</v>
          </cell>
          <cell r="C4036" t="str">
            <v>Average Event Day (5pm-9pm)</v>
          </cell>
          <cell r="D4036">
            <v>2</v>
          </cell>
          <cell r="E4036">
            <v>0.99224209785461426</v>
          </cell>
          <cell r="F4036">
            <v>1.0083364248275757</v>
          </cell>
          <cell r="G4036">
            <v>5.7457746006548405E-3</v>
          </cell>
          <cell r="H4036">
            <v>73.102912941474685</v>
          </cell>
        </row>
        <row r="4037">
          <cell r="A4037" t="str">
            <v/>
          </cell>
          <cell r="B4037" t="str">
            <v>NEM: Non-NEM Customer</v>
          </cell>
          <cell r="C4037" t="str">
            <v>Average Event Day (6pm-8pm)</v>
          </cell>
          <cell r="D4037">
            <v>2</v>
          </cell>
          <cell r="E4037">
            <v>0.98383492231369019</v>
          </cell>
          <cell r="F4037">
            <v>0.98141896724700928</v>
          </cell>
          <cell r="G4037">
            <v>5.8019082061946392E-3</v>
          </cell>
          <cell r="H4037">
            <v>73.462486057535713</v>
          </cell>
        </row>
        <row r="4038">
          <cell r="A4038" t="str">
            <v/>
          </cell>
          <cell r="B4038" t="str">
            <v>NEM: Non-NEM Customer</v>
          </cell>
          <cell r="C4038" t="str">
            <v>Average Event Day (6pm-8pm)</v>
          </cell>
          <cell r="D4038">
            <v>3</v>
          </cell>
          <cell r="E4038">
            <v>0.85006976127624512</v>
          </cell>
          <cell r="F4038">
            <v>0.85690277814865112</v>
          </cell>
          <cell r="G4038">
            <v>5.1387534476816654E-3</v>
          </cell>
          <cell r="H4038">
            <v>72.773691022054408</v>
          </cell>
        </row>
        <row r="4039">
          <cell r="A4039" t="str">
            <v/>
          </cell>
          <cell r="B4039" t="str">
            <v>NEM: Non-NEM Customer</v>
          </cell>
          <cell r="C4039" t="str">
            <v>Average Event Day (5pm-9pm)</v>
          </cell>
          <cell r="D4039">
            <v>3</v>
          </cell>
          <cell r="E4039">
            <v>0.86105316877365112</v>
          </cell>
          <cell r="F4039">
            <v>0.87188774347305298</v>
          </cell>
          <cell r="G4039">
            <v>5.1262415945529938E-3</v>
          </cell>
          <cell r="H4039">
            <v>72.280778270923179</v>
          </cell>
        </row>
        <row r="4040">
          <cell r="A4040" t="str">
            <v/>
          </cell>
          <cell r="B4040" t="str">
            <v>NEM: Non-NEM Customer</v>
          </cell>
          <cell r="C4040" t="str">
            <v>Average Event Day (5pm-9pm)</v>
          </cell>
          <cell r="D4040">
            <v>4</v>
          </cell>
          <cell r="E4040">
            <v>0.7740204930305481</v>
          </cell>
          <cell r="F4040">
            <v>0.77729171514511108</v>
          </cell>
          <cell r="G4040">
            <v>4.4851293787360191E-3</v>
          </cell>
          <cell r="H4040">
            <v>71.584339560913747</v>
          </cell>
        </row>
        <row r="4041">
          <cell r="A4041" t="str">
            <v/>
          </cell>
          <cell r="B4041" t="str">
            <v>NEM: Non-NEM Customer</v>
          </cell>
          <cell r="C4041" t="str">
            <v>Average Event Day (6pm-8pm)</v>
          </cell>
          <cell r="D4041">
            <v>4</v>
          </cell>
          <cell r="E4041">
            <v>0.76000583171844482</v>
          </cell>
          <cell r="F4041">
            <v>0.76761114597320557</v>
          </cell>
          <cell r="G4041">
            <v>4.5199375599622726E-3</v>
          </cell>
          <cell r="H4041">
            <v>72.128134860440397</v>
          </cell>
        </row>
        <row r="4042">
          <cell r="A4042" t="str">
            <v/>
          </cell>
          <cell r="B4042" t="str">
            <v>NEM: Non-NEM Customer</v>
          </cell>
          <cell r="C4042" t="str">
            <v>Average Event Day (5pm-9pm)</v>
          </cell>
          <cell r="D4042">
            <v>5</v>
          </cell>
          <cell r="E4042">
            <v>0.70805442333221436</v>
          </cell>
          <cell r="F4042">
            <v>0.71507394313812256</v>
          </cell>
          <cell r="G4042">
            <v>3.9514466188848019E-3</v>
          </cell>
          <cell r="H4042">
            <v>70.987948156554125</v>
          </cell>
        </row>
        <row r="4043">
          <cell r="A4043" t="str">
            <v/>
          </cell>
          <cell r="B4043" t="str">
            <v>NEM: Non-NEM Customer</v>
          </cell>
          <cell r="C4043" t="str">
            <v>Average Event Day (6pm-8pm)</v>
          </cell>
          <cell r="D4043">
            <v>5</v>
          </cell>
          <cell r="E4043">
            <v>0.70805627107620239</v>
          </cell>
          <cell r="F4043">
            <v>0.70439088344573975</v>
          </cell>
          <cell r="G4043">
            <v>4.0019596926867962E-3</v>
          </cell>
          <cell r="H4043">
            <v>71.604706714521527</v>
          </cell>
        </row>
        <row r="4044">
          <cell r="A4044" t="str">
            <v/>
          </cell>
          <cell r="B4044" t="str">
            <v>NEM: Non-NEM Customer</v>
          </cell>
          <cell r="C4044" t="str">
            <v>Average Event Day (5pm-9pm)</v>
          </cell>
          <cell r="D4044">
            <v>6</v>
          </cell>
          <cell r="E4044">
            <v>0.6866108775138855</v>
          </cell>
          <cell r="F4044">
            <v>0.69487893581390381</v>
          </cell>
          <cell r="G4044">
            <v>3.5793294664472342E-3</v>
          </cell>
          <cell r="H4044">
            <v>70.472005109836218</v>
          </cell>
        </row>
        <row r="4045">
          <cell r="A4045" t="str">
            <v/>
          </cell>
          <cell r="B4045" t="str">
            <v>NEM: Non-NEM Customer</v>
          </cell>
          <cell r="C4045" t="str">
            <v>Average Event Day (6pm-8pm)</v>
          </cell>
          <cell r="D4045">
            <v>6</v>
          </cell>
          <cell r="E4045">
            <v>0.68677669763565063</v>
          </cell>
          <cell r="F4045">
            <v>0.6839301586151123</v>
          </cell>
          <cell r="G4045">
            <v>3.6111245863139629E-3</v>
          </cell>
          <cell r="H4045">
            <v>71.175444661688857</v>
          </cell>
        </row>
        <row r="4046">
          <cell r="A4046" t="str">
            <v/>
          </cell>
          <cell r="B4046" t="str">
            <v>NEM: Non-NEM Customer</v>
          </cell>
          <cell r="C4046" t="str">
            <v>Average Event Day (6pm-8pm)</v>
          </cell>
          <cell r="D4046">
            <v>7</v>
          </cell>
          <cell r="E4046">
            <v>0.71935659646987915</v>
          </cell>
          <cell r="F4046">
            <v>0.72092550992965698</v>
          </cell>
          <cell r="G4046">
            <v>3.4872882533818483E-3</v>
          </cell>
          <cell r="H4046">
            <v>71.282152636941518</v>
          </cell>
        </row>
        <row r="4047">
          <cell r="A4047" t="str">
            <v/>
          </cell>
          <cell r="B4047" t="str">
            <v>NEM: Non-NEM Customer</v>
          </cell>
          <cell r="C4047" t="str">
            <v>Average Event Day (5pm-9pm)</v>
          </cell>
          <cell r="D4047">
            <v>7</v>
          </cell>
          <cell r="E4047">
            <v>0.72244936227798462</v>
          </cell>
          <cell r="F4047">
            <v>0.73001116514205933</v>
          </cell>
          <cell r="G4047">
            <v>3.4565073437988758E-3</v>
          </cell>
          <cell r="H4047">
            <v>70.398832574780442</v>
          </cell>
        </row>
        <row r="4048">
          <cell r="A4048" t="str">
            <v/>
          </cell>
          <cell r="B4048" t="str">
            <v>NEM: Non-NEM Customer</v>
          </cell>
          <cell r="C4048" t="str">
            <v>Average Event Day (5pm-9pm)</v>
          </cell>
          <cell r="D4048">
            <v>8</v>
          </cell>
          <cell r="E4048">
            <v>0.75718468427658081</v>
          </cell>
          <cell r="F4048">
            <v>0.76445472240447998</v>
          </cell>
          <cell r="G4048">
            <v>3.6444212310016155E-3</v>
          </cell>
          <cell r="H4048">
            <v>72.498358802613822</v>
          </cell>
        </row>
        <row r="4049">
          <cell r="A4049" t="str">
            <v/>
          </cell>
          <cell r="B4049" t="str">
            <v>NEM: Non-NEM Customer</v>
          </cell>
          <cell r="C4049" t="str">
            <v>Average Event Day (6pm-8pm)</v>
          </cell>
          <cell r="D4049">
            <v>8</v>
          </cell>
          <cell r="E4049">
            <v>0.75844413042068481</v>
          </cell>
          <cell r="F4049">
            <v>0.76498812437057495</v>
          </cell>
          <cell r="G4049">
            <v>3.6827810108661652E-3</v>
          </cell>
          <cell r="H4049">
            <v>73.639218296914109</v>
          </cell>
        </row>
        <row r="4050">
          <cell r="A4050" t="str">
            <v/>
          </cell>
          <cell r="B4050" t="str">
            <v>NEM: Non-NEM Customer</v>
          </cell>
          <cell r="C4050" t="str">
            <v>Average Event Day (5pm-9pm)</v>
          </cell>
          <cell r="D4050">
            <v>9</v>
          </cell>
          <cell r="E4050">
            <v>0.78427368402481079</v>
          </cell>
          <cell r="F4050">
            <v>0.77957999706268311</v>
          </cell>
          <cell r="G4050">
            <v>4.0617957711219788E-3</v>
          </cell>
          <cell r="H4050">
            <v>76.062562507242518</v>
          </cell>
        </row>
        <row r="4051">
          <cell r="A4051" t="str">
            <v/>
          </cell>
          <cell r="B4051" t="str">
            <v>NEM: Non-NEM Customer</v>
          </cell>
          <cell r="C4051" t="str">
            <v>Average Event Day (6pm-8pm)</v>
          </cell>
          <cell r="D4051">
            <v>9</v>
          </cell>
          <cell r="E4051">
            <v>0.79847258329391479</v>
          </cell>
          <cell r="F4051">
            <v>0.79878932237625122</v>
          </cell>
          <cell r="G4051">
            <v>4.1221445426344872E-3</v>
          </cell>
          <cell r="H4051">
            <v>77.606813206252383</v>
          </cell>
        </row>
        <row r="4052">
          <cell r="A4052" t="str">
            <v/>
          </cell>
          <cell r="B4052" t="str">
            <v>NEM: Non-NEM Customer</v>
          </cell>
          <cell r="C4052" t="str">
            <v>Average Event Day (6pm-8pm)</v>
          </cell>
          <cell r="D4052">
            <v>10</v>
          </cell>
          <cell r="E4052">
            <v>0.8937644362449646</v>
          </cell>
          <cell r="F4052">
            <v>0.88500469923019409</v>
          </cell>
          <cell r="G4052">
            <v>4.8764008097350597E-3</v>
          </cell>
          <cell r="H4052">
            <v>81.800996771827002</v>
          </cell>
        </row>
        <row r="4053">
          <cell r="A4053" t="str">
            <v/>
          </cell>
          <cell r="B4053" t="str">
            <v>NEM: Non-NEM Customer</v>
          </cell>
          <cell r="C4053" t="str">
            <v>Average Event Day (5pm-9pm)</v>
          </cell>
          <cell r="D4053">
            <v>10</v>
          </cell>
          <cell r="E4053">
            <v>0.87199008464813232</v>
          </cell>
          <cell r="F4053">
            <v>0.85791933536529541</v>
          </cell>
          <cell r="G4053">
            <v>4.776983056217432E-3</v>
          </cell>
          <cell r="H4053">
            <v>80.892945017181475</v>
          </cell>
        </row>
        <row r="4054">
          <cell r="A4054" t="str">
            <v/>
          </cell>
          <cell r="B4054" t="str">
            <v>NEM: Non-NEM Customer</v>
          </cell>
          <cell r="C4054" t="str">
            <v>Average Event Day (6pm-8pm)</v>
          </cell>
          <cell r="D4054">
            <v>11</v>
          </cell>
          <cell r="E4054">
            <v>1.0478253364562988</v>
          </cell>
          <cell r="F4054">
            <v>1.0381711721420288</v>
          </cell>
          <cell r="G4054">
            <v>5.815593060106039E-3</v>
          </cell>
          <cell r="H4054">
            <v>85.482266699840523</v>
          </cell>
        </row>
        <row r="4055">
          <cell r="A4055" t="str">
            <v/>
          </cell>
          <cell r="B4055" t="str">
            <v>NEM: Non-NEM Customer</v>
          </cell>
          <cell r="C4055" t="str">
            <v>Average Event Day (5pm-9pm)</v>
          </cell>
          <cell r="D4055">
            <v>11</v>
          </cell>
          <cell r="E4055">
            <v>1.0178240537643433</v>
          </cell>
          <cell r="F4055">
            <v>0.99630874395370483</v>
          </cell>
          <cell r="G4055">
            <v>5.7125221937894821E-3</v>
          </cell>
          <cell r="H4055">
            <v>85.272272576158642</v>
          </cell>
        </row>
        <row r="4056">
          <cell r="A4056" t="str">
            <v/>
          </cell>
          <cell r="B4056" t="str">
            <v>NEM: Non-NEM Customer</v>
          </cell>
          <cell r="C4056" t="str">
            <v>Average Event Day (5pm-9pm)</v>
          </cell>
          <cell r="D4056">
            <v>12</v>
          </cell>
          <cell r="E4056">
            <v>1.222564697265625</v>
          </cell>
          <cell r="F4056">
            <v>1.2036223411560059</v>
          </cell>
          <cell r="G4056">
            <v>6.7367716692388058E-3</v>
          </cell>
          <cell r="H4056">
            <v>88.521892796951107</v>
          </cell>
        </row>
        <row r="4057">
          <cell r="A4057" t="str">
            <v/>
          </cell>
          <cell r="B4057" t="str">
            <v>NEM: Non-NEM Customer</v>
          </cell>
          <cell r="C4057" t="str">
            <v>Average Event Day (6pm-8pm)</v>
          </cell>
          <cell r="D4057">
            <v>12</v>
          </cell>
          <cell r="E4057">
            <v>1.2529362440109253</v>
          </cell>
          <cell r="F4057">
            <v>1.2497766017913818</v>
          </cell>
          <cell r="G4057">
            <v>6.8249860778450966E-3</v>
          </cell>
          <cell r="H4057">
            <v>88.109198740417327</v>
          </cell>
        </row>
        <row r="4058">
          <cell r="A4058" t="str">
            <v/>
          </cell>
          <cell r="B4058" t="str">
            <v>NEM: Non-NEM Customer</v>
          </cell>
          <cell r="C4058" t="str">
            <v>Average Event Day (5pm-9pm)</v>
          </cell>
          <cell r="D4058">
            <v>13</v>
          </cell>
          <cell r="E4058">
            <v>1.494943380355835</v>
          </cell>
          <cell r="F4058">
            <v>1.4625397920608521</v>
          </cell>
          <cell r="G4058">
            <v>7.7979308553040028E-3</v>
          </cell>
          <cell r="H4058">
            <v>90.606095856953402</v>
          </cell>
        </row>
        <row r="4059">
          <cell r="A4059" t="str">
            <v/>
          </cell>
          <cell r="B4059" t="str">
            <v>NEM: Non-NEM Customer</v>
          </cell>
          <cell r="C4059" t="str">
            <v>Average Event Day (6pm-8pm)</v>
          </cell>
          <cell r="D4059">
            <v>13</v>
          </cell>
          <cell r="E4059">
            <v>1.5147247314453125</v>
          </cell>
          <cell r="F4059">
            <v>1.5077853202819824</v>
          </cell>
          <cell r="G4059">
            <v>7.8647537156939507E-3</v>
          </cell>
          <cell r="H4059">
            <v>89.885725189863564</v>
          </cell>
        </row>
        <row r="4060">
          <cell r="A4060" t="str">
            <v/>
          </cell>
          <cell r="B4060" t="str">
            <v>NEM: Non-NEM Customer</v>
          </cell>
          <cell r="C4060" t="str">
            <v>Average Event Day (6pm-8pm)</v>
          </cell>
          <cell r="D4060">
            <v>14</v>
          </cell>
          <cell r="E4060">
            <v>1.7896019220352173</v>
          </cell>
          <cell r="F4060">
            <v>1.7724511623382568</v>
          </cell>
          <cell r="G4060">
            <v>8.7526785209774971E-3</v>
          </cell>
          <cell r="H4060">
            <v>91.130857637151962</v>
          </cell>
        </row>
        <row r="4061">
          <cell r="A4061" t="str">
            <v/>
          </cell>
          <cell r="B4061" t="str">
            <v>NEM: Non-NEM Customer</v>
          </cell>
          <cell r="C4061" t="str">
            <v>Average Event Day (5pm-9pm)</v>
          </cell>
          <cell r="D4061">
            <v>14</v>
          </cell>
          <cell r="E4061">
            <v>1.7716474533081055</v>
          </cell>
          <cell r="F4061">
            <v>1.743334174156189</v>
          </cell>
          <cell r="G4061">
            <v>8.6355609819293022E-3</v>
          </cell>
          <cell r="H4061">
            <v>92.095878312362231</v>
          </cell>
        </row>
        <row r="4062">
          <cell r="A4062" t="str">
            <v/>
          </cell>
          <cell r="B4062" t="str">
            <v>NEM: Non-NEM Customer</v>
          </cell>
          <cell r="C4062" t="str">
            <v>Average Event Day (5pm-9pm)</v>
          </cell>
          <cell r="D4062">
            <v>15</v>
          </cell>
          <cell r="E4062">
            <v>2.0172445774078369</v>
          </cell>
          <cell r="F4062">
            <v>2.0125823020935059</v>
          </cell>
          <cell r="G4062">
            <v>9.1549055650830269E-3</v>
          </cell>
          <cell r="H4062">
            <v>92.972624437618904</v>
          </cell>
        </row>
        <row r="4063">
          <cell r="A4063" t="str">
            <v/>
          </cell>
          <cell r="B4063" t="str">
            <v>NEM: Non-NEM Customer</v>
          </cell>
          <cell r="C4063" t="str">
            <v>Average Event Day (6pm-8pm)</v>
          </cell>
          <cell r="D4063">
            <v>15</v>
          </cell>
          <cell r="E4063">
            <v>2.0309371948242188</v>
          </cell>
          <cell r="F4063">
            <v>2.0195364952087402</v>
          </cell>
          <cell r="G4063">
            <v>9.2342160642147064E-3</v>
          </cell>
          <cell r="H4063">
            <v>91.613060235190332</v>
          </cell>
        </row>
        <row r="4064">
          <cell r="A4064" t="str">
            <v/>
          </cell>
          <cell r="B4064" t="str">
            <v>NEM: Non-NEM Customer</v>
          </cell>
          <cell r="C4064" t="str">
            <v>Average Event Day (5pm-9pm)</v>
          </cell>
          <cell r="D4064">
            <v>16</v>
          </cell>
          <cell r="E4064">
            <v>2.2934761047363281</v>
          </cell>
          <cell r="F4064">
            <v>2.2691771984100342</v>
          </cell>
          <cell r="G4064">
            <v>9.3790460377931595E-3</v>
          </cell>
          <cell r="H4064">
            <v>92.641311022110258</v>
          </cell>
        </row>
        <row r="4065">
          <cell r="A4065" t="str">
            <v/>
          </cell>
          <cell r="B4065" t="str">
            <v>NEM: Non-NEM Customer</v>
          </cell>
          <cell r="C4065" t="str">
            <v>Average Event Day (6pm-8pm)</v>
          </cell>
          <cell r="D4065">
            <v>16</v>
          </cell>
          <cell r="E4065">
            <v>2.2831399440765381</v>
          </cell>
          <cell r="F4065">
            <v>2.267103910446167</v>
          </cell>
          <cell r="G4065">
            <v>9.4630429521203041E-3</v>
          </cell>
          <cell r="H4065">
            <v>91.348145047005147</v>
          </cell>
        </row>
        <row r="4066">
          <cell r="A4066" t="str">
            <v/>
          </cell>
          <cell r="B4066" t="str">
            <v>NEM: Non-NEM Customer</v>
          </cell>
          <cell r="C4066" t="str">
            <v>Average Event Day (6pm-8pm)</v>
          </cell>
          <cell r="D4066">
            <v>17</v>
          </cell>
          <cell r="E4066">
            <v>2.4565427303314209</v>
          </cell>
          <cell r="F4066">
            <v>2.4242141246795654</v>
          </cell>
          <cell r="G4066">
            <v>9.5086731016635895E-3</v>
          </cell>
          <cell r="H4066">
            <v>90.072245833443347</v>
          </cell>
        </row>
        <row r="4067">
          <cell r="A4067" t="str">
            <v/>
          </cell>
          <cell r="B4067" t="str">
            <v>NEM: Non-NEM Customer</v>
          </cell>
          <cell r="C4067" t="str">
            <v>Average Event Day (5pm-9pm)</v>
          </cell>
          <cell r="D4067">
            <v>17</v>
          </cell>
          <cell r="E4067">
            <v>2.4807612895965576</v>
          </cell>
          <cell r="F4067">
            <v>2.4170272350311279</v>
          </cell>
          <cell r="G4067">
            <v>9.4137405976653099E-3</v>
          </cell>
          <cell r="H4067">
            <v>91.132406189651903</v>
          </cell>
        </row>
        <row r="4068">
          <cell r="A4068" t="str">
            <v/>
          </cell>
          <cell r="B4068" t="str">
            <v>NEM: Non-NEM Customer</v>
          </cell>
          <cell r="C4068" t="str">
            <v>Average Event Day (6pm-8pm)</v>
          </cell>
          <cell r="D4068">
            <v>18</v>
          </cell>
          <cell r="E4068">
            <v>2.5191521644592285</v>
          </cell>
          <cell r="F4068">
            <v>2.4867525100708008</v>
          </cell>
          <cell r="G4068">
            <v>9.465586394071579E-3</v>
          </cell>
          <cell r="H4068">
            <v>88.516243702747786</v>
          </cell>
        </row>
        <row r="4069">
          <cell r="A4069" t="str">
            <v/>
          </cell>
          <cell r="B4069" t="str">
            <v>NEM: Non-NEM Customer</v>
          </cell>
          <cell r="C4069" t="str">
            <v>Average Event Day (5pm-9pm)</v>
          </cell>
          <cell r="D4069">
            <v>18</v>
          </cell>
          <cell r="E4069">
            <v>2.5551681518554688</v>
          </cell>
          <cell r="F4069">
            <v>1.6103053092956543</v>
          </cell>
          <cell r="G4069">
            <v>9.6166748553514481E-3</v>
          </cell>
          <cell r="H4069">
            <v>89.154873436413752</v>
          </cell>
        </row>
        <row r="4070">
          <cell r="A4070" t="str">
            <v/>
          </cell>
          <cell r="B4070" t="str">
            <v>NEM: Non-NEM Customer</v>
          </cell>
          <cell r="C4070" t="str">
            <v>Average Event Day (6pm-8pm)</v>
          </cell>
          <cell r="D4070">
            <v>19</v>
          </cell>
          <cell r="E4070">
            <v>2.42645263671875</v>
          </cell>
          <cell r="F4070">
            <v>1.5555181503295898</v>
          </cell>
          <cell r="G4070">
            <v>9.4455350190401077E-3</v>
          </cell>
          <cell r="H4070">
            <v>85.618239180445201</v>
          </cell>
        </row>
        <row r="4071">
          <cell r="A4071" t="str">
            <v/>
          </cell>
          <cell r="B4071" t="str">
            <v>NEM: Non-NEM Customer</v>
          </cell>
          <cell r="C4071" t="str">
            <v>Average Event Day (5pm-9pm)</v>
          </cell>
          <cell r="D4071">
            <v>19</v>
          </cell>
          <cell r="E4071">
            <v>2.4602491855621338</v>
          </cell>
          <cell r="F4071">
            <v>1.997212290763855</v>
          </cell>
          <cell r="G4071">
            <v>9.404374286532402E-3</v>
          </cell>
          <cell r="H4071">
            <v>86.244326096219865</v>
          </cell>
        </row>
        <row r="4072">
          <cell r="A4072" t="str">
            <v/>
          </cell>
          <cell r="B4072" t="str">
            <v>NEM: Non-NEM Customer</v>
          </cell>
          <cell r="C4072" t="str">
            <v>Average Event Day (5pm-9pm)</v>
          </cell>
          <cell r="D4072">
            <v>20</v>
          </cell>
          <cell r="E4072">
            <v>2.2908194065093994</v>
          </cell>
          <cell r="F4072">
            <v>1.9598277807235718</v>
          </cell>
          <cell r="G4072">
            <v>8.9430389925837517E-3</v>
          </cell>
          <cell r="H4072">
            <v>82.918437581411993</v>
          </cell>
        </row>
        <row r="4073">
          <cell r="A4073" t="str">
            <v/>
          </cell>
          <cell r="B4073" t="str">
            <v>NEM: Non-NEM Customer</v>
          </cell>
          <cell r="C4073" t="str">
            <v>Average Event Day (6pm-8pm)</v>
          </cell>
          <cell r="D4073">
            <v>20</v>
          </cell>
          <cell r="E4073">
            <v>2.2342934608459473</v>
          </cell>
          <cell r="F4073">
            <v>1.7244770526885986</v>
          </cell>
          <cell r="G4073">
            <v>8.9359702542424202E-3</v>
          </cell>
          <cell r="H4073">
            <v>81.359306749072971</v>
          </cell>
        </row>
        <row r="4074">
          <cell r="A4074" t="str">
            <v/>
          </cell>
          <cell r="B4074" t="str">
            <v>NEM: Non-NEM Customer</v>
          </cell>
          <cell r="C4074" t="str">
            <v>Average Event Day (5pm-9pm)</v>
          </cell>
          <cell r="D4074">
            <v>21</v>
          </cell>
          <cell r="E4074">
            <v>2.1837747097015381</v>
          </cell>
          <cell r="F4074">
            <v>1.9477413892745972</v>
          </cell>
          <cell r="G4074">
            <v>8.5301315411925316E-3</v>
          </cell>
          <cell r="H4074">
            <v>79.985956135554275</v>
          </cell>
        </row>
        <row r="4075">
          <cell r="A4075" t="str">
            <v/>
          </cell>
          <cell r="B4075" t="str">
            <v>NEM: Non-NEM Customer</v>
          </cell>
          <cell r="C4075" t="str">
            <v>Average Event Day (6pm-8pm)</v>
          </cell>
          <cell r="D4075">
            <v>21</v>
          </cell>
          <cell r="E4075">
            <v>2.1358864307403564</v>
          </cell>
          <cell r="F4075">
            <v>2.5736689567565918</v>
          </cell>
          <cell r="G4075">
            <v>8.6248163133859634E-3</v>
          </cell>
          <cell r="H4075">
            <v>78.67908916230094</v>
          </cell>
        </row>
        <row r="4076">
          <cell r="A4076" t="str">
            <v/>
          </cell>
          <cell r="B4076" t="str">
            <v>NEM: Non-NEM Customer</v>
          </cell>
          <cell r="C4076" t="str">
            <v>Average Event Day (5pm-9pm)</v>
          </cell>
          <cell r="D4076">
            <v>22</v>
          </cell>
          <cell r="E4076">
            <v>2.000885009765625</v>
          </cell>
          <cell r="F4076">
            <v>2.4471809864044189</v>
          </cell>
          <cell r="G4076">
            <v>8.2592060789465904E-3</v>
          </cell>
          <cell r="H4076">
            <v>77.698307464453876</v>
          </cell>
        </row>
        <row r="4077">
          <cell r="A4077" t="str">
            <v/>
          </cell>
          <cell r="B4077" t="str">
            <v>NEM: Non-NEM Customer</v>
          </cell>
          <cell r="C4077" t="str">
            <v>Average Event Day (6pm-8pm)</v>
          </cell>
          <cell r="D4077">
            <v>22</v>
          </cell>
          <cell r="E4077">
            <v>1.9674499034881592</v>
          </cell>
          <cell r="F4077">
            <v>2.0982980728149414</v>
          </cell>
          <cell r="G4077">
            <v>8.0758184194564819E-3</v>
          </cell>
          <cell r="H4077">
            <v>77.332238843527563</v>
          </cell>
        </row>
        <row r="4078">
          <cell r="A4078" t="str">
            <v/>
          </cell>
          <cell r="B4078" t="str">
            <v>NEM: Non-NEM Customer</v>
          </cell>
          <cell r="C4078" t="str">
            <v>Average Event Day (6pm-8pm)</v>
          </cell>
          <cell r="D4078">
            <v>23</v>
          </cell>
          <cell r="E4078">
            <v>1.7339338064193726</v>
          </cell>
          <cell r="F4078">
            <v>1.7796506881713867</v>
          </cell>
          <cell r="G4078">
            <v>7.7148200944066048E-3</v>
          </cell>
          <cell r="H4078">
            <v>76.363530906604808</v>
          </cell>
        </row>
        <row r="4079">
          <cell r="A4079" t="str">
            <v/>
          </cell>
          <cell r="B4079" t="str">
            <v>NEM: Non-NEM Customer</v>
          </cell>
          <cell r="C4079" t="str">
            <v>Average Event Day (5pm-9pm)</v>
          </cell>
          <cell r="D4079">
            <v>23</v>
          </cell>
          <cell r="E4079">
            <v>1.7424466609954834</v>
          </cell>
          <cell r="F4079">
            <v>1.8987375497817993</v>
          </cell>
          <cell r="G4079">
            <v>7.7742468565702438E-3</v>
          </cell>
          <cell r="H4079">
            <v>76.256817736057513</v>
          </cell>
        </row>
        <row r="4080">
          <cell r="A4080" t="str">
            <v/>
          </cell>
          <cell r="B4080" t="str">
            <v>NEM: Non-NEM Customer</v>
          </cell>
          <cell r="C4080" t="str">
            <v>Average Event Day (6pm-8pm)</v>
          </cell>
          <cell r="D4080">
            <v>24</v>
          </cell>
          <cell r="E4080">
            <v>1.4240119457244873</v>
          </cell>
          <cell r="F4080">
            <v>1.4641199111938477</v>
          </cell>
          <cell r="G4080">
            <v>7.2640515863895416E-3</v>
          </cell>
          <cell r="H4080">
            <v>75.454982994962918</v>
          </cell>
        </row>
        <row r="4081">
          <cell r="A4081" t="str">
            <v/>
          </cell>
          <cell r="B4081" t="str">
            <v>NEM: Non-NEM Customer</v>
          </cell>
          <cell r="C4081" t="str">
            <v>Average Event Day (5pm-9pm)</v>
          </cell>
          <cell r="D4081">
            <v>24</v>
          </cell>
          <cell r="E4081">
            <v>1.421898365020752</v>
          </cell>
          <cell r="F4081">
            <v>1.5055726766586304</v>
          </cell>
          <cell r="G4081">
            <v>7.2562657296657562E-3</v>
          </cell>
          <cell r="H4081">
            <v>74.794599675086133</v>
          </cell>
        </row>
        <row r="4082">
          <cell r="A4082" t="str">
            <v/>
          </cell>
          <cell r="B4082" t="str">
            <v>NEM: Non-NEM Customer</v>
          </cell>
          <cell r="C4082" t="str">
            <v>7/24/2019</v>
          </cell>
          <cell r="D4082">
            <v>1</v>
          </cell>
          <cell r="E4082">
            <v>1.3400520086288452</v>
          </cell>
          <cell r="F4082">
            <v>1.2996066808700562</v>
          </cell>
          <cell r="G4082">
            <v>6.7489366047084332E-3</v>
          </cell>
          <cell r="H4082">
            <v>76.309874360924695</v>
          </cell>
        </row>
        <row r="4083">
          <cell r="A4083" t="str">
            <v/>
          </cell>
          <cell r="B4083" t="str">
            <v>NEM: Non-NEM Customer</v>
          </cell>
          <cell r="C4083" t="str">
            <v>7/24/2019</v>
          </cell>
          <cell r="D4083">
            <v>2</v>
          </cell>
          <cell r="E4083">
            <v>1.119788646697998</v>
          </cell>
          <cell r="F4083">
            <v>1.0949180126190186</v>
          </cell>
          <cell r="G4083">
            <v>6.1603249050676823E-3</v>
          </cell>
          <cell r="H4083">
            <v>75.664366023477655</v>
          </cell>
        </row>
        <row r="4084">
          <cell r="A4084" t="str">
            <v/>
          </cell>
          <cell r="B4084" t="str">
            <v>NEM: Non-NEM Customer</v>
          </cell>
          <cell r="C4084" t="str">
            <v>7/24/2019</v>
          </cell>
          <cell r="D4084">
            <v>3</v>
          </cell>
          <cell r="E4084">
            <v>0.94042438268661499</v>
          </cell>
          <cell r="F4084">
            <v>0.94586288928985596</v>
          </cell>
          <cell r="G4084">
            <v>5.5047916248440742E-3</v>
          </cell>
          <cell r="H4084">
            <v>75.171222733212005</v>
          </cell>
        </row>
        <row r="4085">
          <cell r="A4085" t="str">
            <v/>
          </cell>
          <cell r="B4085" t="str">
            <v>NEM: Non-NEM Customer</v>
          </cell>
          <cell r="C4085" t="str">
            <v>7/24/2019</v>
          </cell>
          <cell r="D4085">
            <v>4</v>
          </cell>
          <cell r="E4085">
            <v>0.83927291631698608</v>
          </cell>
          <cell r="F4085">
            <v>0.83954340219497681</v>
          </cell>
          <cell r="G4085">
            <v>4.7742445021867752E-3</v>
          </cell>
          <cell r="H4085">
            <v>74.522046196159181</v>
          </cell>
        </row>
        <row r="4086">
          <cell r="A4086" t="str">
            <v/>
          </cell>
          <cell r="B4086" t="str">
            <v>NEM: Non-NEM Customer</v>
          </cell>
          <cell r="C4086" t="str">
            <v>7/24/2019</v>
          </cell>
          <cell r="D4086">
            <v>5</v>
          </cell>
          <cell r="E4086">
            <v>0.77267903089523315</v>
          </cell>
          <cell r="F4086">
            <v>0.7628324031829834</v>
          </cell>
          <cell r="G4086">
            <v>4.2326911352574825E-3</v>
          </cell>
          <cell r="H4086">
            <v>74.093158192210026</v>
          </cell>
        </row>
        <row r="4087">
          <cell r="A4087" t="str">
            <v/>
          </cell>
          <cell r="B4087" t="str">
            <v>NEM: Non-NEM Customer</v>
          </cell>
          <cell r="C4087" t="str">
            <v>7/24/2019</v>
          </cell>
          <cell r="D4087">
            <v>6</v>
          </cell>
          <cell r="E4087">
            <v>0.73504370450973511</v>
          </cell>
          <cell r="F4087">
            <v>0.7283475399017334</v>
          </cell>
          <cell r="G4087">
            <v>3.8851033896207809E-3</v>
          </cell>
          <cell r="H4087">
            <v>73.790658513430259</v>
          </cell>
        </row>
        <row r="4088">
          <cell r="A4088" t="str">
            <v/>
          </cell>
          <cell r="B4088" t="str">
            <v>NEM: Non-NEM Customer</v>
          </cell>
          <cell r="C4088" t="str">
            <v>7/24/2019</v>
          </cell>
          <cell r="D4088">
            <v>7</v>
          </cell>
          <cell r="E4088">
            <v>0.73462635278701782</v>
          </cell>
          <cell r="F4088">
            <v>0.73827534914016724</v>
          </cell>
          <cell r="G4088">
            <v>3.7804613821208477E-3</v>
          </cell>
          <cell r="H4088">
            <v>74.481411320389668</v>
          </cell>
        </row>
        <row r="4089">
          <cell r="A4089" t="str">
            <v/>
          </cell>
          <cell r="B4089" t="str">
            <v>NEM: Non-NEM Customer</v>
          </cell>
          <cell r="C4089" t="str">
            <v>7/24/2019</v>
          </cell>
          <cell r="D4089">
            <v>8</v>
          </cell>
          <cell r="E4089">
            <v>0.80970138311386108</v>
          </cell>
          <cell r="F4089">
            <v>0.82019340991973877</v>
          </cell>
          <cell r="G4089">
            <v>4.1058310307562351E-3</v>
          </cell>
          <cell r="H4089">
            <v>78.035216977997351</v>
          </cell>
        </row>
        <row r="4090">
          <cell r="A4090" t="str">
            <v/>
          </cell>
          <cell r="B4090" t="str">
            <v>NEM: Non-NEM Customer</v>
          </cell>
          <cell r="C4090" t="str">
            <v>7/24/2019</v>
          </cell>
          <cell r="D4090">
            <v>9</v>
          </cell>
          <cell r="E4090">
            <v>0.92222815752029419</v>
          </cell>
          <cell r="F4090">
            <v>0.92994612455368042</v>
          </cell>
          <cell r="G4090">
            <v>4.7220471315085888E-3</v>
          </cell>
          <cell r="H4090">
            <v>82.749896713901919</v>
          </cell>
        </row>
        <row r="4091">
          <cell r="A4091" t="str">
            <v/>
          </cell>
          <cell r="B4091" t="str">
            <v>NEM: Non-NEM Customer</v>
          </cell>
          <cell r="C4091" t="str">
            <v>7/24/2019</v>
          </cell>
          <cell r="D4091">
            <v>10</v>
          </cell>
          <cell r="E4091">
            <v>1.0897332429885864</v>
          </cell>
          <cell r="F4091">
            <v>1.0715218782424927</v>
          </cell>
          <cell r="G4091">
            <v>5.5614165030419827E-3</v>
          </cell>
          <cell r="H4091">
            <v>86.744866652947749</v>
          </cell>
        </row>
        <row r="4092">
          <cell r="A4092" t="str">
            <v/>
          </cell>
          <cell r="B4092" t="str">
            <v>NEM: Non-NEM Customer</v>
          </cell>
          <cell r="C4092" t="str">
            <v>7/24/2019</v>
          </cell>
          <cell r="D4092">
            <v>11</v>
          </cell>
          <cell r="E4092">
            <v>1.3295061588287354</v>
          </cell>
          <cell r="F4092">
            <v>1.2982109785079956</v>
          </cell>
          <cell r="G4092">
            <v>6.6374894231557846E-3</v>
          </cell>
          <cell r="H4092">
            <v>90.486830374356714</v>
          </cell>
        </row>
        <row r="4093">
          <cell r="A4093" t="str">
            <v/>
          </cell>
          <cell r="B4093" t="str">
            <v>NEM: Non-NEM Customer</v>
          </cell>
          <cell r="C4093" t="str">
            <v>7/24/2019</v>
          </cell>
          <cell r="D4093">
            <v>12</v>
          </cell>
          <cell r="E4093">
            <v>1.6052498817443848</v>
          </cell>
          <cell r="F4093">
            <v>1.5787545442581177</v>
          </cell>
          <cell r="G4093">
            <v>7.75102898478508E-3</v>
          </cell>
          <cell r="H4093">
            <v>93.416622774326683</v>
          </cell>
        </row>
        <row r="4094">
          <cell r="A4094" t="str">
            <v/>
          </cell>
          <cell r="B4094" t="str">
            <v>NEM: Non-NEM Customer</v>
          </cell>
          <cell r="C4094" t="str">
            <v>7/24/2019</v>
          </cell>
          <cell r="D4094">
            <v>13</v>
          </cell>
          <cell r="E4094">
            <v>1.8977147340774536</v>
          </cell>
          <cell r="F4094">
            <v>1.8852943181991577</v>
          </cell>
          <cell r="G4094">
            <v>8.8109457865357399E-3</v>
          </cell>
          <cell r="H4094">
            <v>94.99965828218285</v>
          </cell>
        </row>
        <row r="4095">
          <cell r="A4095" t="str">
            <v/>
          </cell>
          <cell r="B4095" t="str">
            <v>NEM: Non-NEM Customer</v>
          </cell>
          <cell r="C4095" t="str">
            <v>7/24/2019</v>
          </cell>
          <cell r="D4095">
            <v>14</v>
          </cell>
          <cell r="E4095">
            <v>2.1644124984741211</v>
          </cell>
          <cell r="F4095">
            <v>2.1606478691101074</v>
          </cell>
          <cell r="G4095">
            <v>9.5898965373635292E-3</v>
          </cell>
          <cell r="H4095">
            <v>96.183610390246869</v>
          </cell>
        </row>
        <row r="4096">
          <cell r="A4096" t="str">
            <v/>
          </cell>
          <cell r="B4096" t="str">
            <v>NEM: Non-NEM Customer</v>
          </cell>
          <cell r="C4096" t="str">
            <v>7/24/2019</v>
          </cell>
          <cell r="D4096">
            <v>15</v>
          </cell>
          <cell r="E4096">
            <v>2.3620090484619141</v>
          </cell>
          <cell r="F4096">
            <v>2.387300968170166</v>
          </cell>
          <cell r="G4096">
            <v>9.9995890632271767E-3</v>
          </cell>
          <cell r="H4096">
            <v>95.631206803472097</v>
          </cell>
        </row>
        <row r="4097">
          <cell r="A4097" t="str">
            <v/>
          </cell>
          <cell r="B4097" t="str">
            <v>NEM: Non-NEM Customer</v>
          </cell>
          <cell r="C4097" t="str">
            <v>7/24/2019</v>
          </cell>
          <cell r="D4097">
            <v>16</v>
          </cell>
          <cell r="E4097">
            <v>2.5616230964660645</v>
          </cell>
          <cell r="F4097">
            <v>2.533519983291626</v>
          </cell>
          <cell r="G4097">
            <v>1.0056472383439541E-2</v>
          </cell>
          <cell r="H4097">
            <v>94.326741604746815</v>
          </cell>
        </row>
        <row r="4098">
          <cell r="A4098" t="str">
            <v/>
          </cell>
          <cell r="B4098" t="str">
            <v>NEM: Non-NEM Customer</v>
          </cell>
          <cell r="C4098" t="str">
            <v>7/24/2019</v>
          </cell>
          <cell r="D4098">
            <v>17</v>
          </cell>
          <cell r="E4098">
            <v>2.6526930332183838</v>
          </cell>
          <cell r="F4098">
            <v>2.630460262298584</v>
          </cell>
          <cell r="G4098">
            <v>9.9788345396518707E-3</v>
          </cell>
          <cell r="H4098">
            <v>92.025350838928077</v>
          </cell>
        </row>
        <row r="4099">
          <cell r="A4099" t="str">
            <v/>
          </cell>
          <cell r="B4099" t="str">
            <v>NEM: Non-NEM Customer</v>
          </cell>
          <cell r="C4099" t="str">
            <v>7/24/2019</v>
          </cell>
          <cell r="D4099">
            <v>18</v>
          </cell>
          <cell r="E4099">
            <v>2.6938884258270264</v>
          </cell>
          <cell r="F4099">
            <v>2.6959495544433594</v>
          </cell>
          <cell r="G4099">
            <v>9.968009777367115E-3</v>
          </cell>
          <cell r="H4099">
            <v>90.009159065796851</v>
          </cell>
        </row>
        <row r="4100">
          <cell r="A4100" t="str">
            <v/>
          </cell>
          <cell r="B4100" t="str">
            <v>NEM: Non-NEM Customer</v>
          </cell>
          <cell r="C4100" t="str">
            <v>7/24/2019</v>
          </cell>
          <cell r="D4100">
            <v>19</v>
          </cell>
          <cell r="E4100">
            <v>2.6194872856140137</v>
          </cell>
          <cell r="F4100">
            <v>1.6967658996582031</v>
          </cell>
          <cell r="G4100">
            <v>1.0014438070356846E-2</v>
          </cell>
          <cell r="H4100">
            <v>86.919665476174686</v>
          </cell>
        </row>
        <row r="4101">
          <cell r="A4101" t="str">
            <v/>
          </cell>
          <cell r="B4101" t="str">
            <v>NEM: Non-NEM Customer</v>
          </cell>
          <cell r="C4101" t="str">
            <v>7/24/2019</v>
          </cell>
          <cell r="D4101">
            <v>20</v>
          </cell>
          <cell r="E4101">
            <v>2.3895084857940674</v>
          </cell>
          <cell r="F4101">
            <v>1.8479611873626709</v>
          </cell>
          <cell r="G4101">
            <v>9.4865318387746811E-3</v>
          </cell>
          <cell r="H4101">
            <v>82.360493306988005</v>
          </cell>
        </row>
        <row r="4102">
          <cell r="A4102" t="str">
            <v/>
          </cell>
          <cell r="B4102" t="str">
            <v>NEM: Non-NEM Customer</v>
          </cell>
          <cell r="C4102" t="str">
            <v>7/24/2019</v>
          </cell>
          <cell r="D4102">
            <v>21</v>
          </cell>
          <cell r="E4102">
            <v>2.2290651798248291</v>
          </cell>
          <cell r="F4102">
            <v>2.7221283912658691</v>
          </cell>
          <cell r="G4102">
            <v>9.0936599299311638E-3</v>
          </cell>
          <cell r="H4102">
            <v>79.374159708123472</v>
          </cell>
        </row>
        <row r="4103">
          <cell r="A4103" t="str">
            <v/>
          </cell>
          <cell r="B4103" t="str">
            <v>NEM: Non-NEM Customer</v>
          </cell>
          <cell r="C4103" t="str">
            <v>7/24/2019</v>
          </cell>
          <cell r="D4103">
            <v>22</v>
          </cell>
          <cell r="E4103">
            <v>2.1168811321258545</v>
          </cell>
          <cell r="F4103">
            <v>2.3028137683868408</v>
          </cell>
          <cell r="G4103">
            <v>8.6202491074800491E-3</v>
          </cell>
          <cell r="H4103">
            <v>78.704335705711415</v>
          </cell>
        </row>
        <row r="4104">
          <cell r="A4104" t="str">
            <v/>
          </cell>
          <cell r="B4104" t="str">
            <v>NEM: Non-NEM Customer</v>
          </cell>
          <cell r="C4104" t="str">
            <v>7/24/2019</v>
          </cell>
          <cell r="D4104">
            <v>23</v>
          </cell>
          <cell r="E4104">
            <v>1.9109723567962646</v>
          </cell>
          <cell r="F4104">
            <v>1.9912964105606079</v>
          </cell>
          <cell r="G4104">
            <v>8.256993256509304E-3</v>
          </cell>
          <cell r="H4104">
            <v>78.424314123464683</v>
          </cell>
        </row>
        <row r="4105">
          <cell r="A4105" t="str">
            <v/>
          </cell>
          <cell r="B4105" t="str">
            <v>NEM: Non-NEM Customer</v>
          </cell>
          <cell r="C4105" t="str">
            <v>7/24/2019</v>
          </cell>
          <cell r="D4105">
            <v>24</v>
          </cell>
          <cell r="E4105">
            <v>1.6035692691802979</v>
          </cell>
          <cell r="F4105">
            <v>1.6677486896514893</v>
          </cell>
          <cell r="G4105">
            <v>7.8381290659308434E-3</v>
          </cell>
          <cell r="H4105">
            <v>78.070967087212878</v>
          </cell>
        </row>
        <row r="4106">
          <cell r="A4106" t="str">
            <v/>
          </cell>
          <cell r="B4106" t="str">
            <v>NEM: Non-NEM Customer</v>
          </cell>
          <cell r="C4106" t="str">
            <v>8/13/2019</v>
          </cell>
          <cell r="D4106">
            <v>1</v>
          </cell>
          <cell r="E4106">
            <v>0.92158865928649902</v>
          </cell>
          <cell r="F4106">
            <v>0.91570675373077393</v>
          </cell>
          <cell r="G4106">
            <v>6.0584279708564281E-3</v>
          </cell>
          <cell r="H4106">
            <v>68.678485402797762</v>
          </cell>
        </row>
        <row r="4107">
          <cell r="A4107" t="str">
            <v/>
          </cell>
          <cell r="B4107" t="str">
            <v>NEM: Non-NEM Customer</v>
          </cell>
          <cell r="C4107" t="str">
            <v>8/13/2019</v>
          </cell>
          <cell r="D4107">
            <v>2</v>
          </cell>
          <cell r="E4107">
            <v>0.77143704891204834</v>
          </cell>
          <cell r="F4107">
            <v>0.77781105041503906</v>
          </cell>
          <cell r="G4107">
            <v>5.2214558236300945E-3</v>
          </cell>
          <cell r="H4107">
            <v>67.960173913052571</v>
          </cell>
        </row>
        <row r="4108">
          <cell r="A4108" t="str">
            <v/>
          </cell>
          <cell r="B4108" t="str">
            <v>NEM: Non-NEM Customer</v>
          </cell>
          <cell r="C4108" t="str">
            <v>8/13/2019</v>
          </cell>
          <cell r="D4108">
            <v>3</v>
          </cell>
          <cell r="E4108">
            <v>0.68318921327590942</v>
          </cell>
          <cell r="F4108">
            <v>0.68563753366470337</v>
          </cell>
          <cell r="G4108">
            <v>4.5842486433684826E-3</v>
          </cell>
          <cell r="H4108">
            <v>67.445557699564205</v>
          </cell>
        </row>
        <row r="4109">
          <cell r="A4109" t="str">
            <v/>
          </cell>
          <cell r="B4109" t="str">
            <v>NEM: Non-NEM Customer</v>
          </cell>
          <cell r="C4109" t="str">
            <v>8/13/2019</v>
          </cell>
          <cell r="D4109">
            <v>4</v>
          </cell>
          <cell r="E4109">
            <v>0.6175994873046875</v>
          </cell>
          <cell r="F4109">
            <v>0.62205201387405396</v>
          </cell>
          <cell r="G4109">
            <v>4.0160552598536015E-3</v>
          </cell>
          <cell r="H4109">
            <v>66.903027690804478</v>
          </cell>
        </row>
        <row r="4110">
          <cell r="A4110" t="str">
            <v/>
          </cell>
          <cell r="B4110" t="str">
            <v>NEM: Non-NEM Customer</v>
          </cell>
          <cell r="C4110" t="str">
            <v>8/13/2019</v>
          </cell>
          <cell r="D4110">
            <v>5</v>
          </cell>
          <cell r="E4110">
            <v>0.57928401231765747</v>
          </cell>
          <cell r="F4110">
            <v>0.58706212043762207</v>
          </cell>
          <cell r="G4110">
            <v>3.440874395892024E-3</v>
          </cell>
          <cell r="H4110">
            <v>66.441181806810349</v>
          </cell>
        </row>
        <row r="4111">
          <cell r="A4111" t="str">
            <v/>
          </cell>
          <cell r="B4111" t="str">
            <v>NEM: Non-NEM Customer</v>
          </cell>
          <cell r="C4111" t="str">
            <v>8/13/2019</v>
          </cell>
          <cell r="D4111">
            <v>6</v>
          </cell>
          <cell r="E4111">
            <v>0.58013570308685303</v>
          </cell>
          <cell r="F4111">
            <v>0.57829248905181885</v>
          </cell>
          <cell r="G4111">
            <v>3.0847280286252499E-3</v>
          </cell>
          <cell r="H4111">
            <v>66.185732865556218</v>
          </cell>
        </row>
        <row r="4112">
          <cell r="A4112" t="str">
            <v/>
          </cell>
          <cell r="B4112" t="str">
            <v>NEM: Non-NEM Customer</v>
          </cell>
          <cell r="C4112" t="str">
            <v>8/13/2019</v>
          </cell>
          <cell r="D4112">
            <v>7</v>
          </cell>
          <cell r="E4112">
            <v>0.61689591407775879</v>
          </cell>
          <cell r="F4112">
            <v>0.61129015684127808</v>
          </cell>
          <cell r="G4112">
            <v>2.9795903246849775E-3</v>
          </cell>
          <cell r="H4112">
            <v>66.187561709055686</v>
          </cell>
        </row>
        <row r="4113">
          <cell r="A4113" t="str">
            <v/>
          </cell>
          <cell r="B4113" t="str">
            <v>NEM: Non-NEM Customer</v>
          </cell>
          <cell r="C4113" t="str">
            <v>8/13/2019</v>
          </cell>
          <cell r="D4113">
            <v>8</v>
          </cell>
          <cell r="E4113">
            <v>0.64671939611434937</v>
          </cell>
          <cell r="F4113">
            <v>0.64210003614425659</v>
          </cell>
          <cell r="G4113">
            <v>3.1121778301894665E-3</v>
          </cell>
          <cell r="H4113">
            <v>68.107006139559147</v>
          </cell>
        </row>
        <row r="4114">
          <cell r="A4114" t="str">
            <v/>
          </cell>
          <cell r="B4114" t="str">
            <v>NEM: Non-NEM Customer</v>
          </cell>
          <cell r="C4114" t="str">
            <v>8/13/2019</v>
          </cell>
          <cell r="D4114">
            <v>9</v>
          </cell>
          <cell r="E4114">
            <v>0.67389309406280518</v>
          </cell>
          <cell r="F4114">
            <v>0.66751086711883545</v>
          </cell>
          <cell r="G4114">
            <v>3.4591658040881157E-3</v>
          </cell>
          <cell r="H4114">
            <v>71.52488059141271</v>
          </cell>
        </row>
        <row r="4115">
          <cell r="A4115" t="str">
            <v/>
          </cell>
          <cell r="B4115" t="str">
            <v>NEM: Non-NEM Customer</v>
          </cell>
          <cell r="C4115" t="str">
            <v>8/13/2019</v>
          </cell>
          <cell r="D4115">
            <v>10</v>
          </cell>
          <cell r="E4115">
            <v>0.72914034128189087</v>
          </cell>
          <cell r="F4115">
            <v>0.7233615517616272</v>
          </cell>
          <cell r="G4115">
            <v>4.1205734014511108E-3</v>
          </cell>
          <cell r="H4115">
            <v>76.079907780957654</v>
          </cell>
        </row>
        <row r="4116">
          <cell r="A4116" t="str">
            <v/>
          </cell>
          <cell r="B4116" t="str">
            <v>NEM: Non-NEM Customer</v>
          </cell>
          <cell r="C4116" t="str">
            <v>8/13/2019</v>
          </cell>
          <cell r="D4116">
            <v>11</v>
          </cell>
          <cell r="E4116">
            <v>0.82486027479171753</v>
          </cell>
          <cell r="F4116">
            <v>0.827423095703125</v>
          </cell>
          <cell r="G4116">
            <v>5.0093447789549828E-3</v>
          </cell>
          <cell r="H4116">
            <v>80.293799273304444</v>
          </cell>
        </row>
        <row r="4117">
          <cell r="A4117" t="str">
            <v/>
          </cell>
          <cell r="B4117" t="str">
            <v>NEM: Non-NEM Customer</v>
          </cell>
          <cell r="C4117" t="str">
            <v>8/13/2019</v>
          </cell>
          <cell r="D4117">
            <v>12</v>
          </cell>
          <cell r="E4117">
            <v>0.97162622213363647</v>
          </cell>
          <cell r="F4117">
            <v>0.96641159057617188</v>
          </cell>
          <cell r="G4117">
            <v>5.8928248472511768E-3</v>
          </cell>
          <cell r="H4117">
            <v>83.303461470979812</v>
          </cell>
        </row>
        <row r="4118">
          <cell r="A4118" t="str">
            <v/>
          </cell>
          <cell r="B4118" t="str">
            <v>NEM: Non-NEM Customer</v>
          </cell>
          <cell r="C4118" t="str">
            <v>8/13/2019</v>
          </cell>
          <cell r="D4118">
            <v>13</v>
          </cell>
          <cell r="E4118">
            <v>1.1786880493164063</v>
          </cell>
          <cell r="F4118">
            <v>1.1644561290740967</v>
          </cell>
          <cell r="G4118">
            <v>6.8943598307669163E-3</v>
          </cell>
          <cell r="H4118">
            <v>85.946820949741991</v>
          </cell>
        </row>
        <row r="4119">
          <cell r="A4119" t="str">
            <v/>
          </cell>
          <cell r="B4119" t="str">
            <v>NEM: Non-NEM Customer</v>
          </cell>
          <cell r="C4119" t="str">
            <v>8/13/2019</v>
          </cell>
          <cell r="D4119">
            <v>14</v>
          </cell>
          <cell r="E4119">
            <v>1.3801120519638062</v>
          </cell>
          <cell r="F4119">
            <v>1.3860560655593872</v>
          </cell>
          <cell r="G4119">
            <v>7.7350912615656853E-3</v>
          </cell>
          <cell r="H4119">
            <v>87.864325523164183</v>
          </cell>
        </row>
        <row r="4120">
          <cell r="A4120" t="str">
            <v/>
          </cell>
          <cell r="B4120" t="str">
            <v>NEM: Non-NEM Customer</v>
          </cell>
          <cell r="C4120" t="str">
            <v>8/13/2019</v>
          </cell>
          <cell r="D4120">
            <v>15</v>
          </cell>
          <cell r="E4120">
            <v>1.6313960552215576</v>
          </cell>
          <cell r="F4120">
            <v>1.5991296768188477</v>
          </cell>
          <cell r="G4120">
            <v>8.3682546392083168E-3</v>
          </cell>
          <cell r="H4120">
            <v>88.873137702042854</v>
          </cell>
        </row>
        <row r="4121">
          <cell r="A4121" t="str">
            <v/>
          </cell>
          <cell r="B4121" t="str">
            <v>NEM: Non-NEM Customer</v>
          </cell>
          <cell r="C4121" t="str">
            <v>8/13/2019</v>
          </cell>
          <cell r="D4121">
            <v>16</v>
          </cell>
          <cell r="E4121">
            <v>1.874194860458374</v>
          </cell>
          <cell r="F4121">
            <v>1.8596023321151733</v>
          </cell>
          <cell r="G4121">
            <v>8.7697291746735573E-3</v>
          </cell>
          <cell r="H4121">
            <v>89.392262874266763</v>
          </cell>
        </row>
        <row r="4122">
          <cell r="A4122" t="str">
            <v/>
          </cell>
          <cell r="B4122" t="str">
            <v>NEM: Non-NEM Customer</v>
          </cell>
          <cell r="C4122" t="str">
            <v>8/13/2019</v>
          </cell>
          <cell r="D4122">
            <v>17</v>
          </cell>
          <cell r="E4122">
            <v>2.0693416595458984</v>
          </cell>
          <cell r="F4122">
            <v>2.0558481216430664</v>
          </cell>
          <cell r="G4122">
            <v>8.989088237285614E-3</v>
          </cell>
          <cell r="H4122">
            <v>87.994775341498922</v>
          </cell>
        </row>
        <row r="4123">
          <cell r="A4123" t="str">
            <v/>
          </cell>
          <cell r="B4123" t="str">
            <v>NEM: Non-NEM Customer</v>
          </cell>
          <cell r="C4123" t="str">
            <v>8/13/2019</v>
          </cell>
          <cell r="D4123">
            <v>18</v>
          </cell>
          <cell r="E4123">
            <v>2.2161636352539063</v>
          </cell>
          <cell r="F4123">
            <v>1.2662774324417114</v>
          </cell>
          <cell r="G4123">
            <v>9.3820700421929359E-3</v>
          </cell>
          <cell r="H4123">
            <v>86.036594662265273</v>
          </cell>
        </row>
        <row r="4124">
          <cell r="A4124" t="str">
            <v/>
          </cell>
          <cell r="B4124" t="str">
            <v>NEM: Non-NEM Customer</v>
          </cell>
          <cell r="C4124" t="str">
            <v>8/13/2019</v>
          </cell>
          <cell r="D4124">
            <v>19</v>
          </cell>
          <cell r="E4124">
            <v>2.1681222915649414</v>
          </cell>
          <cell r="F4124">
            <v>2.475977897644043</v>
          </cell>
          <cell r="G4124">
            <v>9.1178379952907562E-3</v>
          </cell>
          <cell r="H4124">
            <v>83.745049492513601</v>
          </cell>
        </row>
        <row r="4125">
          <cell r="A4125" t="str">
            <v/>
          </cell>
          <cell r="B4125" t="str">
            <v>NEM: Non-NEM Customer</v>
          </cell>
          <cell r="C4125" t="str">
            <v>8/13/2019</v>
          </cell>
          <cell r="D4125">
            <v>20</v>
          </cell>
          <cell r="E4125">
            <v>1.9980869293212891</v>
          </cell>
          <cell r="F4125">
            <v>2.0623657703399658</v>
          </cell>
          <cell r="G4125">
            <v>8.6038988083600998E-3</v>
          </cell>
          <cell r="H4125">
            <v>80.035025435449981</v>
          </cell>
        </row>
        <row r="4126">
          <cell r="A4126" t="str">
            <v/>
          </cell>
          <cell r="B4126" t="str">
            <v>NEM: Non-NEM Customer</v>
          </cell>
          <cell r="C4126" t="str">
            <v>8/13/2019</v>
          </cell>
          <cell r="D4126">
            <v>21</v>
          </cell>
          <cell r="E4126">
            <v>1.887403130531311</v>
          </cell>
          <cell r="F4126">
            <v>1.2977586984634399</v>
          </cell>
          <cell r="G4126">
            <v>8.1384321674704552E-3</v>
          </cell>
          <cell r="H4126">
            <v>76.916205738637942</v>
          </cell>
        </row>
        <row r="4127">
          <cell r="A4127" t="str">
            <v/>
          </cell>
          <cell r="B4127" t="str">
            <v>NEM: Non-NEM Customer</v>
          </cell>
          <cell r="C4127" t="str">
            <v>8/13/2019</v>
          </cell>
          <cell r="D4127">
            <v>22</v>
          </cell>
          <cell r="E4127">
            <v>1.7245436906814575</v>
          </cell>
          <cell r="F4127">
            <v>2.0233807563781738</v>
          </cell>
          <cell r="G4127">
            <v>7.7507584355771542E-3</v>
          </cell>
          <cell r="H4127">
            <v>74.818607442695651</v>
          </cell>
        </row>
        <row r="4128">
          <cell r="A4128" t="str">
            <v/>
          </cell>
          <cell r="B4128" t="str">
            <v>NEM: Non-NEM Customer</v>
          </cell>
          <cell r="C4128" t="str">
            <v>8/13/2019</v>
          </cell>
          <cell r="D4128">
            <v>23</v>
          </cell>
          <cell r="E4128">
            <v>1.476659893989563</v>
          </cell>
          <cell r="F4128">
            <v>1.5350766181945801</v>
          </cell>
          <cell r="G4128">
            <v>7.3077352717518806E-3</v>
          </cell>
          <cell r="H4128">
            <v>73.031767698313132</v>
          </cell>
        </row>
        <row r="4129">
          <cell r="A4129" t="str">
            <v/>
          </cell>
          <cell r="B4129" t="str">
            <v>NEM: Non-NEM Customer</v>
          </cell>
          <cell r="C4129" t="str">
            <v>8/13/2019</v>
          </cell>
          <cell r="D4129">
            <v>24</v>
          </cell>
          <cell r="E4129">
            <v>1.2175170183181763</v>
          </cell>
          <cell r="F4129">
            <v>1.2196104526519775</v>
          </cell>
          <cell r="G4129">
            <v>6.6939238458871841E-3</v>
          </cell>
          <cell r="H4129">
            <v>71.627902518495631</v>
          </cell>
        </row>
        <row r="4130">
          <cell r="A4130" t="str">
            <v/>
          </cell>
          <cell r="B4130" t="str">
            <v>NEM: Non-NEM Customer</v>
          </cell>
          <cell r="C4130" t="str">
            <v>8/14/2019</v>
          </cell>
          <cell r="D4130">
            <v>1</v>
          </cell>
          <cell r="E4130">
            <v>0.97044879198074341</v>
          </cell>
          <cell r="F4130">
            <v>1.0066107511520386</v>
          </cell>
          <cell r="G4130">
            <v>6.0315346345305443E-3</v>
          </cell>
          <cell r="H4130">
            <v>70.278748308161113</v>
          </cell>
        </row>
        <row r="4131">
          <cell r="A4131" t="str">
            <v/>
          </cell>
          <cell r="B4131" t="str">
            <v>NEM: Non-NEM Customer</v>
          </cell>
          <cell r="C4131" t="str">
            <v>8/14/2019</v>
          </cell>
          <cell r="D4131">
            <v>2</v>
          </cell>
          <cell r="E4131">
            <v>0.81218147277832031</v>
          </cell>
          <cell r="F4131">
            <v>0.83669853210449219</v>
          </cell>
          <cell r="G4131">
            <v>5.392841063439846E-3</v>
          </cell>
          <cell r="H4131">
            <v>69.247857787346462</v>
          </cell>
        </row>
        <row r="4132">
          <cell r="A4132" t="str">
            <v/>
          </cell>
          <cell r="B4132" t="str">
            <v>NEM: Non-NEM Customer</v>
          </cell>
          <cell r="C4132" t="str">
            <v>8/14/2019</v>
          </cell>
          <cell r="D4132">
            <v>3</v>
          </cell>
          <cell r="E4132">
            <v>0.70782947540283203</v>
          </cell>
          <cell r="F4132">
            <v>0.72134768962860107</v>
          </cell>
          <cell r="G4132">
            <v>4.717560950666666E-3</v>
          </cell>
          <cell r="H4132">
            <v>68.290703293420975</v>
          </cell>
        </row>
        <row r="4133">
          <cell r="A4133" t="str">
            <v/>
          </cell>
          <cell r="B4133" t="str">
            <v>NEM: Non-NEM Customer</v>
          </cell>
          <cell r="C4133" t="str">
            <v>8/14/2019</v>
          </cell>
          <cell r="D4133">
            <v>4</v>
          </cell>
          <cell r="E4133">
            <v>0.63803136348724365</v>
          </cell>
          <cell r="F4133">
            <v>0.64544397592544556</v>
          </cell>
          <cell r="G4133">
            <v>4.1390741243958473E-3</v>
          </cell>
          <cell r="H4133">
            <v>67.26340242617448</v>
          </cell>
        </row>
        <row r="4134">
          <cell r="A4134" t="str">
            <v/>
          </cell>
          <cell r="B4134" t="str">
            <v>NEM: Non-NEM Customer</v>
          </cell>
          <cell r="C4134" t="str">
            <v>8/14/2019</v>
          </cell>
          <cell r="D4134">
            <v>5</v>
          </cell>
          <cell r="E4134">
            <v>0.58958280086517334</v>
          </cell>
          <cell r="F4134">
            <v>0.59595578908920288</v>
          </cell>
          <cell r="G4134">
            <v>3.5632636863738298E-3</v>
          </cell>
          <cell r="H4134">
            <v>66.312409393930096</v>
          </cell>
        </row>
        <row r="4135">
          <cell r="A4135" t="str">
            <v/>
          </cell>
          <cell r="B4135" t="str">
            <v>NEM: Non-NEM Customer</v>
          </cell>
          <cell r="C4135" t="str">
            <v>8/14/2019</v>
          </cell>
          <cell r="D4135">
            <v>6</v>
          </cell>
          <cell r="E4135">
            <v>0.57859021425247192</v>
          </cell>
          <cell r="F4135">
            <v>0.58697956800460815</v>
          </cell>
          <cell r="G4135">
            <v>3.1691256444901228E-3</v>
          </cell>
          <cell r="H4135">
            <v>65.735350142872903</v>
          </cell>
        </row>
        <row r="4136">
          <cell r="A4136" t="str">
            <v/>
          </cell>
          <cell r="B4136" t="str">
            <v>NEM: Non-NEM Customer</v>
          </cell>
          <cell r="C4136" t="str">
            <v>8/14/2019</v>
          </cell>
          <cell r="D4136">
            <v>7</v>
          </cell>
          <cell r="E4136">
            <v>0.62406128644943237</v>
          </cell>
          <cell r="F4136">
            <v>0.62181496620178223</v>
          </cell>
          <cell r="G4136">
            <v>3.0297632329165936E-3</v>
          </cell>
          <cell r="H4136">
            <v>65.753078099165293</v>
          </cell>
        </row>
        <row r="4137">
          <cell r="A4137" t="str">
            <v/>
          </cell>
          <cell r="B4137" t="str">
            <v>NEM: Non-NEM Customer</v>
          </cell>
          <cell r="C4137" t="str">
            <v>8/14/2019</v>
          </cell>
          <cell r="D4137">
            <v>8</v>
          </cell>
          <cell r="E4137">
            <v>0.65975946187973022</v>
          </cell>
          <cell r="F4137">
            <v>0.65789604187011719</v>
          </cell>
          <cell r="G4137">
            <v>3.0927220359444618E-3</v>
          </cell>
          <cell r="H4137">
            <v>67.991531405106599</v>
          </cell>
        </row>
        <row r="4138">
          <cell r="A4138" t="str">
            <v/>
          </cell>
          <cell r="B4138" t="str">
            <v>NEM: Non-NEM Customer</v>
          </cell>
          <cell r="C4138" t="str">
            <v>8/14/2019</v>
          </cell>
          <cell r="D4138">
            <v>9</v>
          </cell>
          <cell r="E4138">
            <v>0.68973618745803833</v>
          </cell>
          <cell r="F4138">
            <v>0.67711985111236572</v>
          </cell>
          <cell r="G4138">
            <v>3.3435665536671877E-3</v>
          </cell>
          <cell r="H4138">
            <v>71.79932778587073</v>
          </cell>
        </row>
        <row r="4139">
          <cell r="A4139" t="str">
            <v/>
          </cell>
          <cell r="B4139" t="str">
            <v>NEM: Non-NEM Customer</v>
          </cell>
          <cell r="C4139" t="str">
            <v>8/14/2019</v>
          </cell>
          <cell r="D4139">
            <v>10</v>
          </cell>
          <cell r="E4139">
            <v>0.75886046886444092</v>
          </cell>
          <cell r="F4139">
            <v>0.7355460524559021</v>
          </cell>
          <cell r="G4139">
            <v>4.010932520031929E-3</v>
          </cell>
          <cell r="H4139">
            <v>76.940117800396806</v>
          </cell>
        </row>
        <row r="4140">
          <cell r="A4140" t="str">
            <v/>
          </cell>
          <cell r="B4140" t="str">
            <v>NEM: Non-NEM Customer</v>
          </cell>
          <cell r="C4140" t="str">
            <v>8/14/2019</v>
          </cell>
          <cell r="D4140">
            <v>11</v>
          </cell>
          <cell r="E4140">
            <v>0.8603178858757019</v>
          </cell>
          <cell r="F4140">
            <v>0.84019696712493896</v>
          </cell>
          <cell r="G4140">
            <v>4.8755998723208904E-3</v>
          </cell>
          <cell r="H4140">
            <v>82.278788661106319</v>
          </cell>
        </row>
        <row r="4141">
          <cell r="A4141" t="str">
            <v/>
          </cell>
          <cell r="B4141" t="str">
            <v>NEM: Non-NEM Customer</v>
          </cell>
          <cell r="C4141" t="str">
            <v>8/14/2019</v>
          </cell>
          <cell r="D4141">
            <v>12</v>
          </cell>
          <cell r="E4141">
            <v>1.0232152938842773</v>
          </cell>
          <cell r="F4141">
            <v>1.0105023384094238</v>
          </cell>
          <cell r="G4141">
            <v>5.8502932079136372E-3</v>
          </cell>
          <cell r="H4141">
            <v>85.861572760485643</v>
          </cell>
        </row>
        <row r="4142">
          <cell r="A4142" t="str">
            <v/>
          </cell>
          <cell r="B4142" t="str">
            <v>NEM: Non-NEM Customer</v>
          </cell>
          <cell r="C4142" t="str">
            <v>8/14/2019</v>
          </cell>
          <cell r="D4142">
            <v>13</v>
          </cell>
          <cell r="E4142">
            <v>1.2645351886749268</v>
          </cell>
          <cell r="F4142">
            <v>1.2359468936920166</v>
          </cell>
          <cell r="G4142">
            <v>6.9071901962161064E-3</v>
          </cell>
          <cell r="H4142">
            <v>88.476407839963272</v>
          </cell>
        </row>
        <row r="4143">
          <cell r="A4143" t="str">
            <v/>
          </cell>
          <cell r="B4143" t="str">
            <v>NEM: Non-NEM Customer</v>
          </cell>
          <cell r="C4143" t="str">
            <v>8/14/2019</v>
          </cell>
          <cell r="D4143">
            <v>14</v>
          </cell>
          <cell r="E4143">
            <v>1.51192307472229</v>
          </cell>
          <cell r="F4143">
            <v>1.5069670677185059</v>
          </cell>
          <cell r="G4143">
            <v>7.8217340633273125E-3</v>
          </cell>
          <cell r="H4143">
            <v>90.244119254097996</v>
          </cell>
        </row>
        <row r="4144">
          <cell r="A4144" t="str">
            <v/>
          </cell>
          <cell r="B4144" t="str">
            <v>NEM: Non-NEM Customer</v>
          </cell>
          <cell r="C4144" t="str">
            <v>8/14/2019</v>
          </cell>
          <cell r="D4144">
            <v>15</v>
          </cell>
          <cell r="E4144">
            <v>1.7673196792602539</v>
          </cell>
          <cell r="F4144">
            <v>1.7744513750076294</v>
          </cell>
          <cell r="G4144">
            <v>8.4372060373425484E-3</v>
          </cell>
          <cell r="H4144">
            <v>91.32762594613861</v>
          </cell>
        </row>
        <row r="4145">
          <cell r="A4145" t="str">
            <v/>
          </cell>
          <cell r="B4145" t="str">
            <v>NEM: Non-NEM Customer</v>
          </cell>
          <cell r="C4145" t="str">
            <v>8/14/2019</v>
          </cell>
          <cell r="D4145">
            <v>16</v>
          </cell>
          <cell r="E4145">
            <v>2.0709829330444336</v>
          </cell>
          <cell r="F4145">
            <v>2.057142972946167</v>
          </cell>
          <cell r="G4145">
            <v>8.9254062622785568E-3</v>
          </cell>
          <cell r="H4145">
            <v>92.118114943103933</v>
          </cell>
        </row>
        <row r="4146">
          <cell r="A4146" t="str">
            <v/>
          </cell>
          <cell r="B4146" t="str">
            <v>NEM: Non-NEM Customer</v>
          </cell>
          <cell r="C4146" t="str">
            <v>8/14/2019</v>
          </cell>
          <cell r="D4146">
            <v>17</v>
          </cell>
          <cell r="E4146">
            <v>2.3167896270751953</v>
          </cell>
          <cell r="F4146">
            <v>2.2690479755401611</v>
          </cell>
          <cell r="G4146">
            <v>8.9978957548737526E-3</v>
          </cell>
          <cell r="H4146">
            <v>91.871089528331325</v>
          </cell>
        </row>
        <row r="4147">
          <cell r="A4147" t="str">
            <v/>
          </cell>
          <cell r="B4147" t="str">
            <v>NEM: Non-NEM Customer</v>
          </cell>
          <cell r="C4147" t="str">
            <v>8/14/2019</v>
          </cell>
          <cell r="D4147">
            <v>18</v>
          </cell>
          <cell r="E4147">
            <v>2.4613485336303711</v>
          </cell>
          <cell r="F4147">
            <v>1.5077111721038818</v>
          </cell>
          <cell r="G4147">
            <v>9.2137521132826805E-3</v>
          </cell>
          <cell r="H4147">
            <v>90.180972479763042</v>
          </cell>
        </row>
        <row r="4148">
          <cell r="A4148" t="str">
            <v/>
          </cell>
          <cell r="B4148" t="str">
            <v>NEM: Non-NEM Customer</v>
          </cell>
          <cell r="C4148" t="str">
            <v>8/14/2019</v>
          </cell>
          <cell r="D4148">
            <v>19</v>
          </cell>
          <cell r="E4148">
            <v>2.4058594703674316</v>
          </cell>
          <cell r="F4148">
            <v>1.9152776002883911</v>
          </cell>
          <cell r="G4148">
            <v>9.0455561876296997E-3</v>
          </cell>
          <cell r="H4148">
            <v>86.754841846717852</v>
          </cell>
        </row>
        <row r="4149">
          <cell r="A4149" t="str">
            <v/>
          </cell>
          <cell r="B4149" t="str">
            <v>NEM: Non-NEM Customer</v>
          </cell>
          <cell r="C4149" t="str">
            <v>8/14/2019</v>
          </cell>
          <cell r="D4149">
            <v>20</v>
          </cell>
          <cell r="E4149">
            <v>2.1878561973571777</v>
          </cell>
          <cell r="F4149">
            <v>1.8487117290496826</v>
          </cell>
          <cell r="G4149">
            <v>8.5116848349571228E-3</v>
          </cell>
          <cell r="H4149">
            <v>82.543881397564874</v>
          </cell>
        </row>
        <row r="4150">
          <cell r="A4150" t="str">
            <v/>
          </cell>
          <cell r="B4150" t="str">
            <v>NEM: Non-NEM Customer</v>
          </cell>
          <cell r="C4150" t="str">
            <v>8/14/2019</v>
          </cell>
          <cell r="D4150">
            <v>21</v>
          </cell>
          <cell r="E4150">
            <v>2.0550236701965332</v>
          </cell>
          <cell r="F4150">
            <v>1.7917017936706543</v>
          </cell>
          <cell r="G4150">
            <v>8.0241682007908821E-3</v>
          </cell>
          <cell r="H4150">
            <v>78.757964559635255</v>
          </cell>
        </row>
        <row r="4151">
          <cell r="A4151" t="str">
            <v/>
          </cell>
          <cell r="B4151" t="str">
            <v>NEM: Non-NEM Customer</v>
          </cell>
          <cell r="C4151" t="str">
            <v>8/14/2019</v>
          </cell>
          <cell r="D4151">
            <v>22</v>
          </cell>
          <cell r="E4151">
            <v>1.8597081899642944</v>
          </cell>
          <cell r="F4151">
            <v>2.2626743316650391</v>
          </cell>
          <cell r="G4151">
            <v>7.7540022321045399E-3</v>
          </cell>
          <cell r="H4151">
            <v>75.919395959667227</v>
          </cell>
        </row>
        <row r="4152">
          <cell r="A4152" t="str">
            <v/>
          </cell>
          <cell r="B4152" t="str">
            <v>NEM: Non-NEM Customer</v>
          </cell>
          <cell r="C4152" t="str">
            <v>8/14/2019</v>
          </cell>
          <cell r="D4152">
            <v>23</v>
          </cell>
          <cell r="E4152">
            <v>1.5960730314254761</v>
          </cell>
          <cell r="F4152">
            <v>1.7304116487503052</v>
          </cell>
          <cell r="G4152">
            <v>7.3374616913497448E-3</v>
          </cell>
          <cell r="H4152">
            <v>73.698199408488748</v>
          </cell>
        </row>
        <row r="4153">
          <cell r="A4153" t="str">
            <v/>
          </cell>
          <cell r="B4153" t="str">
            <v>NEM: Non-NEM Customer</v>
          </cell>
          <cell r="C4153" t="str">
            <v>8/14/2019</v>
          </cell>
          <cell r="D4153">
            <v>24</v>
          </cell>
          <cell r="E4153">
            <v>1.2544800043106079</v>
          </cell>
          <cell r="F4153">
            <v>1.3491405248641968</v>
          </cell>
          <cell r="G4153">
            <v>6.8187462165951729E-3</v>
          </cell>
          <cell r="H4153">
            <v>72.006118853049287</v>
          </cell>
        </row>
        <row r="4154">
          <cell r="A4154" t="str">
            <v/>
          </cell>
          <cell r="B4154" t="str">
            <v>NEM: Non-NEM Customer</v>
          </cell>
          <cell r="C4154" t="str">
            <v>8/15/2019</v>
          </cell>
          <cell r="D4154">
            <v>1</v>
          </cell>
          <cell r="E4154">
            <v>1.0176410675048828</v>
          </cell>
          <cell r="F4154">
            <v>1.0867816209793091</v>
          </cell>
          <cell r="G4154">
            <v>6.1215916648507118E-3</v>
          </cell>
          <cell r="H4154">
            <v>70.35020598688638</v>
          </cell>
        </row>
        <row r="4155">
          <cell r="A4155" t="str">
            <v/>
          </cell>
          <cell r="B4155" t="str">
            <v>NEM: Non-NEM Customer</v>
          </cell>
          <cell r="C4155" t="str">
            <v>8/15/2019</v>
          </cell>
          <cell r="D4155">
            <v>2</v>
          </cell>
          <cell r="E4155">
            <v>0.86038714647293091</v>
          </cell>
          <cell r="F4155">
            <v>0.89096713066101074</v>
          </cell>
          <cell r="G4155">
            <v>5.492710042744875E-3</v>
          </cell>
          <cell r="H4155">
            <v>68.866862642036679</v>
          </cell>
        </row>
        <row r="4156">
          <cell r="A4156" t="str">
            <v/>
          </cell>
          <cell r="B4156" t="str">
            <v>NEM: Non-NEM Customer</v>
          </cell>
          <cell r="C4156" t="str">
            <v>8/15/2019</v>
          </cell>
          <cell r="D4156">
            <v>3</v>
          </cell>
          <cell r="E4156">
            <v>0.74795985221862793</v>
          </cell>
          <cell r="F4156">
            <v>0.76205456256866455</v>
          </cell>
          <cell r="G4156">
            <v>4.818412009626627E-3</v>
          </cell>
          <cell r="H4156">
            <v>67.54132001803886</v>
          </cell>
        </row>
        <row r="4157">
          <cell r="A4157" t="str">
            <v/>
          </cell>
          <cell r="B4157" t="str">
            <v>NEM: Non-NEM Customer</v>
          </cell>
          <cell r="C4157" t="str">
            <v>8/15/2019</v>
          </cell>
          <cell r="D4157">
            <v>4</v>
          </cell>
          <cell r="E4157">
            <v>0.66692656278610229</v>
          </cell>
          <cell r="F4157">
            <v>0.67177301645278931</v>
          </cell>
          <cell r="G4157">
            <v>4.2420071549713612E-3</v>
          </cell>
          <cell r="H4157">
            <v>66.636519247155192</v>
          </cell>
        </row>
        <row r="4158">
          <cell r="A4158" t="str">
            <v/>
          </cell>
          <cell r="B4158" t="str">
            <v>NEM: Non-NEM Customer</v>
          </cell>
          <cell r="C4158" t="str">
            <v>8/15/2019</v>
          </cell>
          <cell r="D4158">
            <v>5</v>
          </cell>
          <cell r="E4158">
            <v>0.60715115070343018</v>
          </cell>
          <cell r="F4158">
            <v>0.61715602874755859</v>
          </cell>
          <cell r="G4158">
            <v>3.7012042012065649E-3</v>
          </cell>
          <cell r="H4158">
            <v>66.057064624299727</v>
          </cell>
        </row>
        <row r="4159">
          <cell r="A4159" t="str">
            <v/>
          </cell>
          <cell r="B4159" t="str">
            <v>NEM: Non-NEM Customer</v>
          </cell>
          <cell r="C4159" t="str">
            <v>8/15/2019</v>
          </cell>
          <cell r="D4159">
            <v>6</v>
          </cell>
          <cell r="E4159">
            <v>0.5941474437713623</v>
          </cell>
          <cell r="F4159">
            <v>0.60754239559173584</v>
          </cell>
          <cell r="G4159">
            <v>3.2671180088073015E-3</v>
          </cell>
          <cell r="H4159">
            <v>65.332354457613306</v>
          </cell>
        </row>
        <row r="4160">
          <cell r="A4160" t="str">
            <v/>
          </cell>
          <cell r="B4160" t="str">
            <v>NEM: Non-NEM Customer</v>
          </cell>
          <cell r="C4160" t="str">
            <v>8/15/2019</v>
          </cell>
          <cell r="D4160">
            <v>7</v>
          </cell>
          <cell r="E4160">
            <v>0.63775068521499634</v>
          </cell>
          <cell r="F4160">
            <v>0.63574880361557007</v>
          </cell>
          <cell r="G4160">
            <v>3.1258843373507261E-3</v>
          </cell>
          <cell r="H4160">
            <v>65.176942984451728</v>
          </cell>
        </row>
        <row r="4161">
          <cell r="A4161" t="str">
            <v/>
          </cell>
          <cell r="B4161" t="str">
            <v>NEM: Non-NEM Customer</v>
          </cell>
          <cell r="C4161" t="str">
            <v>8/15/2019</v>
          </cell>
          <cell r="D4161">
            <v>8</v>
          </cell>
          <cell r="E4161">
            <v>0.65865135192871094</v>
          </cell>
          <cell r="F4161">
            <v>0.67028898000717163</v>
          </cell>
          <cell r="G4161">
            <v>3.148289630189538E-3</v>
          </cell>
          <cell r="H4161">
            <v>67.832432046847828</v>
          </cell>
        </row>
        <row r="4162">
          <cell r="A4162" t="str">
            <v/>
          </cell>
          <cell r="B4162" t="str">
            <v>NEM: Non-NEM Customer</v>
          </cell>
          <cell r="C4162" t="str">
            <v>8/15/2019</v>
          </cell>
          <cell r="D4162">
            <v>9</v>
          </cell>
          <cell r="E4162">
            <v>0.69365096092224121</v>
          </cell>
          <cell r="F4162">
            <v>0.68623268604278564</v>
          </cell>
          <cell r="G4162">
            <v>3.430856391787529E-3</v>
          </cell>
          <cell r="H4162">
            <v>71.74885793659854</v>
          </cell>
        </row>
        <row r="4163">
          <cell r="A4163" t="str">
            <v/>
          </cell>
          <cell r="B4163" t="str">
            <v>NEM: Non-NEM Customer</v>
          </cell>
          <cell r="C4163" t="str">
            <v>8/15/2019</v>
          </cell>
          <cell r="D4163">
            <v>10</v>
          </cell>
          <cell r="E4163">
            <v>0.74517947435379028</v>
          </cell>
          <cell r="F4163">
            <v>0.74066007137298584</v>
          </cell>
          <cell r="G4163">
            <v>4.0395027026534081E-3</v>
          </cell>
          <cell r="H4163">
            <v>77.121152074893459</v>
          </cell>
        </row>
        <row r="4164">
          <cell r="A4164" t="str">
            <v/>
          </cell>
          <cell r="B4164" t="str">
            <v>NEM: Non-NEM Customer</v>
          </cell>
          <cell r="C4164" t="str">
            <v>8/15/2019</v>
          </cell>
          <cell r="D4164">
            <v>11</v>
          </cell>
          <cell r="E4164">
            <v>0.83898234367370605</v>
          </cell>
          <cell r="F4164">
            <v>0.84448051452636719</v>
          </cell>
          <cell r="G4164">
            <v>4.8246313817799091E-3</v>
          </cell>
          <cell r="H4164">
            <v>81.82819167040978</v>
          </cell>
        </row>
        <row r="4165">
          <cell r="A4165" t="str">
            <v/>
          </cell>
          <cell r="B4165" t="str">
            <v>NEM: Non-NEM Customer</v>
          </cell>
          <cell r="C4165" t="str">
            <v>8/15/2019</v>
          </cell>
          <cell r="D4165">
            <v>12</v>
          </cell>
          <cell r="E4165">
            <v>1.0054093599319458</v>
          </cell>
          <cell r="F4165">
            <v>1.0028504133224487</v>
          </cell>
          <cell r="G4165">
            <v>5.7915565557777882E-3</v>
          </cell>
          <cell r="H4165">
            <v>85.473003203736283</v>
          </cell>
        </row>
        <row r="4166">
          <cell r="A4166" t="str">
            <v/>
          </cell>
          <cell r="B4166" t="str">
            <v>NEM: Non-NEM Customer</v>
          </cell>
          <cell r="C4166" t="str">
            <v>8/15/2019</v>
          </cell>
          <cell r="D4166">
            <v>13</v>
          </cell>
          <cell r="E4166">
            <v>1.2446755170822144</v>
          </cell>
          <cell r="F4166">
            <v>1.219796895980835</v>
          </cell>
          <cell r="G4166">
            <v>6.7804409191012383E-3</v>
          </cell>
          <cell r="H4166">
            <v>87.638667467532215</v>
          </cell>
        </row>
        <row r="4167">
          <cell r="A4167" t="str">
            <v/>
          </cell>
          <cell r="B4167" t="str">
            <v>NEM: Non-NEM Customer</v>
          </cell>
          <cell r="C4167" t="str">
            <v>8/15/2019</v>
          </cell>
          <cell r="D4167">
            <v>14</v>
          </cell>
          <cell r="E4167">
            <v>1.4986089468002319</v>
          </cell>
          <cell r="F4167">
            <v>1.4611173868179321</v>
          </cell>
          <cell r="G4167">
            <v>7.6306471601128578E-3</v>
          </cell>
          <cell r="H4167">
            <v>89.621163337840343</v>
          </cell>
        </row>
        <row r="4168">
          <cell r="A4168" t="str">
            <v/>
          </cell>
          <cell r="B4168" t="str">
            <v>NEM: Non-NEM Customer</v>
          </cell>
          <cell r="C4168" t="str">
            <v>8/15/2019</v>
          </cell>
          <cell r="D4168">
            <v>15</v>
          </cell>
          <cell r="E4168">
            <v>1.7293462753295898</v>
          </cell>
          <cell r="F4168">
            <v>1.7177337408065796</v>
          </cell>
          <cell r="G4168">
            <v>8.2912314683198929E-3</v>
          </cell>
          <cell r="H4168">
            <v>91.272095659997305</v>
          </cell>
        </row>
        <row r="4169">
          <cell r="A4169" t="str">
            <v/>
          </cell>
          <cell r="B4169" t="str">
            <v>NEM: Non-NEM Customer</v>
          </cell>
          <cell r="C4169" t="str">
            <v>8/15/2019</v>
          </cell>
          <cell r="D4169">
            <v>16</v>
          </cell>
          <cell r="E4169">
            <v>2.0188002586364746</v>
          </cell>
          <cell r="F4169">
            <v>2.0101768970489502</v>
          </cell>
          <cell r="G4169">
            <v>8.6603537201881409E-3</v>
          </cell>
          <cell r="H4169">
            <v>91.050309856352143</v>
          </cell>
        </row>
        <row r="4170">
          <cell r="A4170" t="str">
            <v/>
          </cell>
          <cell r="B4170" t="str">
            <v>NEM: Non-NEM Customer</v>
          </cell>
          <cell r="C4170" t="str">
            <v>8/15/2019</v>
          </cell>
          <cell r="D4170">
            <v>17</v>
          </cell>
          <cell r="E4170">
            <v>2.2258813381195068</v>
          </cell>
          <cell r="F4170">
            <v>2.2019484043121338</v>
          </cell>
          <cell r="G4170">
            <v>8.8424757122993469E-3</v>
          </cell>
          <cell r="H4170">
            <v>90.081646143055821</v>
          </cell>
        </row>
        <row r="4171">
          <cell r="A4171" t="str">
            <v/>
          </cell>
          <cell r="B4171" t="str">
            <v>NEM: Non-NEM Customer</v>
          </cell>
          <cell r="C4171" t="str">
            <v>8/15/2019</v>
          </cell>
          <cell r="D4171">
            <v>18</v>
          </cell>
          <cell r="E4171">
            <v>2.3431551456451416</v>
          </cell>
          <cell r="F4171">
            <v>1.4793301820755005</v>
          </cell>
          <cell r="G4171">
            <v>9.0548386797308922E-3</v>
          </cell>
          <cell r="H4171">
            <v>88.158863943492889</v>
          </cell>
        </row>
        <row r="4172">
          <cell r="A4172" t="str">
            <v/>
          </cell>
          <cell r="B4172" t="str">
            <v>NEM: Non-NEM Customer</v>
          </cell>
          <cell r="C4172" t="str">
            <v>8/15/2019</v>
          </cell>
          <cell r="D4172">
            <v>19</v>
          </cell>
          <cell r="E4172">
            <v>2.2750539779663086</v>
          </cell>
          <cell r="F4172">
            <v>1.8138383626937866</v>
          </cell>
          <cell r="G4172">
            <v>8.9036701247096062E-3</v>
          </cell>
          <cell r="H4172">
            <v>85.33106697701254</v>
          </cell>
        </row>
        <row r="4173">
          <cell r="A4173" t="str">
            <v/>
          </cell>
          <cell r="B4173" t="str">
            <v>NEM: Non-NEM Customer</v>
          </cell>
          <cell r="C4173" t="str">
            <v>8/15/2019</v>
          </cell>
          <cell r="D4173">
            <v>20</v>
          </cell>
          <cell r="E4173">
            <v>2.069509744644165</v>
          </cell>
          <cell r="F4173">
            <v>1.7478694915771484</v>
          </cell>
          <cell r="G4173">
            <v>8.434629999101162E-3</v>
          </cell>
          <cell r="H4173">
            <v>80.867694849104936</v>
          </cell>
        </row>
        <row r="4174">
          <cell r="A4174" t="str">
            <v/>
          </cell>
          <cell r="B4174" t="str">
            <v>NEM: Non-NEM Customer</v>
          </cell>
          <cell r="C4174" t="str">
            <v>8/15/2019</v>
          </cell>
          <cell r="D4174">
            <v>21</v>
          </cell>
          <cell r="E4174">
            <v>1.9076728820800781</v>
          </cell>
          <cell r="F4174">
            <v>1.7133803367614746</v>
          </cell>
          <cell r="G4174">
            <v>7.9325167462229729E-3</v>
          </cell>
          <cell r="H4174">
            <v>76.805510587138372</v>
          </cell>
        </row>
        <row r="4175">
          <cell r="A4175" t="str">
            <v/>
          </cell>
          <cell r="B4175" t="str">
            <v>NEM: Non-NEM Customer</v>
          </cell>
          <cell r="C4175" t="str">
            <v>8/15/2019</v>
          </cell>
          <cell r="D4175">
            <v>22</v>
          </cell>
          <cell r="E4175">
            <v>1.7560465335845947</v>
          </cell>
          <cell r="F4175">
            <v>2.1622536182403564</v>
          </cell>
          <cell r="G4175">
            <v>7.6772356405854225E-3</v>
          </cell>
          <cell r="H4175">
            <v>74.39893352352189</v>
          </cell>
        </row>
        <row r="4176">
          <cell r="A4176" t="str">
            <v/>
          </cell>
          <cell r="B4176" t="str">
            <v>NEM: Non-NEM Customer</v>
          </cell>
          <cell r="C4176" t="str">
            <v>8/15/2019</v>
          </cell>
          <cell r="D4176">
            <v>23</v>
          </cell>
          <cell r="E4176">
            <v>1.5317330360412598</v>
          </cell>
          <cell r="F4176">
            <v>1.6576215028762817</v>
          </cell>
          <cell r="G4176">
            <v>7.1847764775156975E-3</v>
          </cell>
          <cell r="H4176">
            <v>72.607707363445456</v>
          </cell>
        </row>
        <row r="4177">
          <cell r="A4177" t="str">
            <v/>
          </cell>
          <cell r="B4177" t="str">
            <v>NEM: Non-NEM Customer</v>
          </cell>
          <cell r="C4177" t="str">
            <v>8/15/2019</v>
          </cell>
          <cell r="D4177">
            <v>24</v>
          </cell>
          <cell r="E4177">
            <v>1.234148383140564</v>
          </cell>
          <cell r="F4177">
            <v>1.302870512008667</v>
          </cell>
          <cell r="G4177">
            <v>6.6215968690812588E-3</v>
          </cell>
          <cell r="H4177">
            <v>71.01340691792393</v>
          </cell>
        </row>
        <row r="4178">
          <cell r="A4178" t="str">
            <v/>
          </cell>
          <cell r="B4178" t="str">
            <v>NEM: Non-NEM Customer</v>
          </cell>
          <cell r="C4178" t="str">
            <v>8/21/2019 (7pm-8pm)</v>
          </cell>
          <cell r="D4178">
            <v>1</v>
          </cell>
          <cell r="E4178">
            <v>1.0496673583984375</v>
          </cell>
          <cell r="F4178">
            <v>1.0460431575775146</v>
          </cell>
          <cell r="G4178">
            <v>7.8832469880580902E-3</v>
          </cell>
          <cell r="H4178">
            <v>73.251612355401448</v>
          </cell>
        </row>
        <row r="4179">
          <cell r="A4179" t="str">
            <v/>
          </cell>
          <cell r="B4179" t="str">
            <v>NEM: Non-NEM Customer</v>
          </cell>
          <cell r="C4179" t="str">
            <v>8/21/2019 (6pm-8pm)</v>
          </cell>
          <cell r="D4179">
            <v>1</v>
          </cell>
          <cell r="E4179">
            <v>0.84067511558532715</v>
          </cell>
          <cell r="F4179">
            <v>0.85552209615707397</v>
          </cell>
          <cell r="G4179">
            <v>9.288690984249115E-3</v>
          </cell>
          <cell r="H4179">
            <v>68.693505599551258</v>
          </cell>
        </row>
        <row r="4180">
          <cell r="A4180" t="str">
            <v/>
          </cell>
          <cell r="B4180" t="str">
            <v>NEM: Non-NEM Customer</v>
          </cell>
          <cell r="C4180" t="str">
            <v>8/21/2019 (6pm-8pm)</v>
          </cell>
          <cell r="D4180">
            <v>2</v>
          </cell>
          <cell r="E4180">
            <v>0.70251941680908203</v>
          </cell>
          <cell r="F4180">
            <v>0.71896064281463623</v>
          </cell>
          <cell r="G4180">
            <v>8.5173938423395157E-3</v>
          </cell>
          <cell r="H4180">
            <v>67.662718929253955</v>
          </cell>
        </row>
        <row r="4181">
          <cell r="A4181" t="str">
            <v/>
          </cell>
          <cell r="B4181" t="str">
            <v>NEM: Non-NEM Customer</v>
          </cell>
          <cell r="C4181" t="str">
            <v>8/21/2019 (7pm-8pm)</v>
          </cell>
          <cell r="D4181">
            <v>2</v>
          </cell>
          <cell r="E4181">
            <v>0.86512666940689087</v>
          </cell>
          <cell r="F4181">
            <v>0.88159680366516113</v>
          </cell>
          <cell r="G4181">
            <v>6.855399813503027E-3</v>
          </cell>
          <cell r="H4181">
            <v>71.714569946752036</v>
          </cell>
        </row>
        <row r="4182">
          <cell r="A4182" t="str">
            <v/>
          </cell>
          <cell r="B4182" t="str">
            <v>NEM: Non-NEM Customer</v>
          </cell>
          <cell r="C4182" t="str">
            <v>8/21/2019 (7pm-8pm)</v>
          </cell>
          <cell r="D4182">
            <v>3</v>
          </cell>
          <cell r="E4182">
            <v>0.7622724175453186</v>
          </cell>
          <cell r="F4182">
            <v>0.76301085948944092</v>
          </cell>
          <cell r="G4182">
            <v>5.9807808138430119E-3</v>
          </cell>
          <cell r="H4182">
            <v>70.207808885630186</v>
          </cell>
        </row>
        <row r="4183">
          <cell r="A4183" t="str">
            <v/>
          </cell>
          <cell r="B4183" t="str">
            <v>NEM: Non-NEM Customer</v>
          </cell>
          <cell r="C4183" t="str">
            <v>8/21/2019 (6pm-8pm)</v>
          </cell>
          <cell r="D4183">
            <v>3</v>
          </cell>
          <cell r="E4183">
            <v>0.61411529779434204</v>
          </cell>
          <cell r="F4183">
            <v>0.62298142910003662</v>
          </cell>
          <cell r="G4183">
            <v>7.6257986947894096E-3</v>
          </cell>
          <cell r="H4183">
            <v>67.115467358659217</v>
          </cell>
        </row>
        <row r="4184">
          <cell r="A4184" t="str">
            <v/>
          </cell>
          <cell r="B4184" t="str">
            <v>NEM: Non-NEM Customer</v>
          </cell>
          <cell r="C4184" t="str">
            <v>8/21/2019 (6pm-8pm)</v>
          </cell>
          <cell r="D4184">
            <v>4</v>
          </cell>
          <cell r="E4184">
            <v>0.5485079288482666</v>
          </cell>
          <cell r="F4184">
            <v>0.55234688520431519</v>
          </cell>
          <cell r="G4184">
            <v>6.7205894738435745E-3</v>
          </cell>
          <cell r="H4184">
            <v>66.361545479401528</v>
          </cell>
        </row>
        <row r="4185">
          <cell r="A4185" t="str">
            <v/>
          </cell>
          <cell r="B4185" t="str">
            <v>NEM: Non-NEM Customer</v>
          </cell>
          <cell r="C4185" t="str">
            <v>8/21/2019 (7pm-8pm)</v>
          </cell>
          <cell r="D4185">
            <v>4</v>
          </cell>
          <cell r="E4185">
            <v>0.67104643583297729</v>
          </cell>
          <cell r="F4185">
            <v>0.68804746866226196</v>
          </cell>
          <cell r="G4185">
            <v>5.2874172106385231E-3</v>
          </cell>
          <cell r="H4185">
            <v>68.829626399857332</v>
          </cell>
        </row>
        <row r="4186">
          <cell r="A4186" t="str">
            <v/>
          </cell>
          <cell r="B4186" t="str">
            <v>NEM: Non-NEM Customer</v>
          </cell>
          <cell r="C4186" t="str">
            <v>8/21/2019 (7pm-8pm)</v>
          </cell>
          <cell r="D4186">
            <v>5</v>
          </cell>
          <cell r="E4186">
            <v>0.62196254730224609</v>
          </cell>
          <cell r="F4186">
            <v>0.64096915721893311</v>
          </cell>
          <cell r="G4186">
            <v>4.7065084800124168E-3</v>
          </cell>
          <cell r="H4186">
            <v>67.928093445926876</v>
          </cell>
        </row>
        <row r="4187">
          <cell r="A4187" t="str">
            <v/>
          </cell>
          <cell r="B4187" t="str">
            <v>NEM: Non-NEM Customer</v>
          </cell>
          <cell r="C4187" t="str">
            <v>8/21/2019 (6pm-8pm)</v>
          </cell>
          <cell r="D4187">
            <v>5</v>
          </cell>
          <cell r="E4187">
            <v>0.51876324415206909</v>
          </cell>
          <cell r="F4187">
            <v>0.5118098258972168</v>
          </cell>
          <cell r="G4187">
            <v>5.8558396995067596E-3</v>
          </cell>
          <cell r="H4187">
            <v>65.448226167716598</v>
          </cell>
        </row>
        <row r="4188">
          <cell r="A4188" t="str">
            <v/>
          </cell>
          <cell r="B4188" t="str">
            <v>NEM: Non-NEM Customer</v>
          </cell>
          <cell r="C4188" t="str">
            <v>8/21/2019 (6pm-8pm)</v>
          </cell>
          <cell r="D4188">
            <v>6</v>
          </cell>
          <cell r="E4188">
            <v>0.52890175580978394</v>
          </cell>
          <cell r="F4188">
            <v>0.50266897678375244</v>
          </cell>
          <cell r="G4188">
            <v>5.1331375725567341E-3</v>
          </cell>
          <cell r="H4188">
            <v>65.149543840475928</v>
          </cell>
        </row>
        <row r="4189">
          <cell r="A4189" t="str">
            <v/>
          </cell>
          <cell r="B4189" t="str">
            <v>NEM: Non-NEM Customer</v>
          </cell>
          <cell r="C4189" t="str">
            <v>8/21/2019 (7pm-8pm)</v>
          </cell>
          <cell r="D4189">
            <v>6</v>
          </cell>
          <cell r="E4189">
            <v>0.62145811319351196</v>
          </cell>
          <cell r="F4189">
            <v>0.63196867704391479</v>
          </cell>
          <cell r="G4189">
            <v>4.2101461440324783E-3</v>
          </cell>
          <cell r="H4189">
            <v>66.773931521938394</v>
          </cell>
        </row>
        <row r="4190">
          <cell r="A4190" t="str">
            <v/>
          </cell>
          <cell r="B4190" t="str">
            <v>NEM: Non-NEM Customer</v>
          </cell>
          <cell r="C4190" t="str">
            <v>8/21/2019 (6pm-8pm)</v>
          </cell>
          <cell r="D4190">
            <v>7</v>
          </cell>
          <cell r="E4190">
            <v>0.58664810657501221</v>
          </cell>
          <cell r="F4190">
            <v>0.54911524057388306</v>
          </cell>
          <cell r="G4190">
            <v>4.7096619382500648E-3</v>
          </cell>
          <cell r="H4190">
            <v>65.158435400178845</v>
          </cell>
        </row>
        <row r="4191">
          <cell r="A4191" t="str">
            <v/>
          </cell>
          <cell r="B4191" t="str">
            <v>NEM: Non-NEM Customer</v>
          </cell>
          <cell r="C4191" t="str">
            <v>8/21/2019 (7pm-8pm)</v>
          </cell>
          <cell r="D4191">
            <v>7</v>
          </cell>
          <cell r="E4191">
            <v>0.66473406553268433</v>
          </cell>
          <cell r="F4191">
            <v>0.66737323999404907</v>
          </cell>
          <cell r="G4191">
            <v>4.2571765370666981E-3</v>
          </cell>
          <cell r="H4191">
            <v>66.318349091241359</v>
          </cell>
        </row>
        <row r="4192">
          <cell r="A4192" t="str">
            <v/>
          </cell>
          <cell r="B4192" t="str">
            <v>NEM: Non-NEM Customer</v>
          </cell>
          <cell r="C4192" t="str">
            <v>8/21/2019 (7pm-8pm)</v>
          </cell>
          <cell r="D4192">
            <v>8</v>
          </cell>
          <cell r="E4192">
            <v>0.69247567653656006</v>
          </cell>
          <cell r="F4192">
            <v>0.68696111440658569</v>
          </cell>
          <cell r="G4192">
            <v>4.5151473022997379E-3</v>
          </cell>
          <cell r="H4192">
            <v>70.517552781346808</v>
          </cell>
        </row>
        <row r="4193">
          <cell r="A4193" t="str">
            <v/>
          </cell>
          <cell r="B4193" t="str">
            <v>NEM: Non-NEM Customer</v>
          </cell>
          <cell r="C4193" t="str">
            <v>8/21/2019 (6pm-8pm)</v>
          </cell>
          <cell r="D4193">
            <v>8</v>
          </cell>
          <cell r="E4193">
            <v>0.59813135862350464</v>
          </cell>
          <cell r="F4193">
            <v>0.5867963433265686</v>
          </cell>
          <cell r="G4193">
            <v>4.488140344619751E-3</v>
          </cell>
          <cell r="H4193">
            <v>66.83539470088138</v>
          </cell>
        </row>
        <row r="4194">
          <cell r="A4194" t="str">
            <v/>
          </cell>
          <cell r="B4194" t="str">
            <v>NEM: Non-NEM Customer</v>
          </cell>
          <cell r="C4194" t="str">
            <v>8/21/2019 (6pm-8pm)</v>
          </cell>
          <cell r="D4194">
            <v>9</v>
          </cell>
          <cell r="E4194">
            <v>0.57997322082519531</v>
          </cell>
          <cell r="F4194">
            <v>0.59608417749404907</v>
          </cell>
          <cell r="G4194">
            <v>4.4837174937129021E-3</v>
          </cell>
          <cell r="H4194">
            <v>70.272308112554157</v>
          </cell>
        </row>
        <row r="4195">
          <cell r="A4195" t="str">
            <v/>
          </cell>
          <cell r="B4195" t="str">
            <v>NEM: Non-NEM Customer</v>
          </cell>
          <cell r="C4195" t="str">
            <v>8/21/2019 (7pm-8pm)</v>
          </cell>
          <cell r="D4195">
            <v>9</v>
          </cell>
          <cell r="E4195">
            <v>0.73764985799789429</v>
          </cell>
          <cell r="F4195">
            <v>0.71345669031143188</v>
          </cell>
          <cell r="G4195">
            <v>5.1555130630731583E-3</v>
          </cell>
          <cell r="H4195">
            <v>76.8148728657943</v>
          </cell>
        </row>
        <row r="4196">
          <cell r="A4196" t="str">
            <v/>
          </cell>
          <cell r="B4196" t="str">
            <v>NEM: Non-NEM Customer</v>
          </cell>
          <cell r="C4196" t="str">
            <v>8/21/2019 (7pm-8pm)</v>
          </cell>
          <cell r="D4196">
            <v>10</v>
          </cell>
          <cell r="E4196">
            <v>0.80128997564315796</v>
          </cell>
          <cell r="F4196">
            <v>0.78468072414398193</v>
          </cell>
          <cell r="G4196">
            <v>6.3038351945579052E-3</v>
          </cell>
          <cell r="H4196">
            <v>82.895703598323379</v>
          </cell>
        </row>
        <row r="4197">
          <cell r="A4197" t="str">
            <v/>
          </cell>
          <cell r="B4197" t="str">
            <v>NEM: Non-NEM Customer</v>
          </cell>
          <cell r="C4197" t="str">
            <v>8/21/2019 (6pm-8pm)</v>
          </cell>
          <cell r="D4197">
            <v>10</v>
          </cell>
          <cell r="E4197">
            <v>0.60848802328109741</v>
          </cell>
          <cell r="F4197">
            <v>0.62543332576751709</v>
          </cell>
          <cell r="G4197">
            <v>5.0900909118354321E-3</v>
          </cell>
          <cell r="H4197">
            <v>74.753941546023768</v>
          </cell>
        </row>
        <row r="4198">
          <cell r="A4198" t="str">
            <v/>
          </cell>
          <cell r="B4198" t="str">
            <v>NEM: Non-NEM Customer</v>
          </cell>
          <cell r="C4198" t="str">
            <v>8/21/2019 (6pm-8pm)</v>
          </cell>
          <cell r="D4198">
            <v>11</v>
          </cell>
          <cell r="E4198">
            <v>0.67725592851638794</v>
          </cell>
          <cell r="F4198">
            <v>0.67969077825546265</v>
          </cell>
          <cell r="G4198">
            <v>6.0172220692038536E-3</v>
          </cell>
          <cell r="H4198">
            <v>77.766763179479582</v>
          </cell>
        </row>
        <row r="4199">
          <cell r="A4199" t="str">
            <v/>
          </cell>
          <cell r="B4199" t="str">
            <v>NEM: Non-NEM Customer</v>
          </cell>
          <cell r="C4199" t="str">
            <v>8/21/2019 (7pm-8pm)</v>
          </cell>
          <cell r="D4199">
            <v>11</v>
          </cell>
          <cell r="E4199">
            <v>0.91761136054992676</v>
          </cell>
          <cell r="F4199">
            <v>0.90858268737792969</v>
          </cell>
          <cell r="G4199">
            <v>7.559632882475853E-3</v>
          </cell>
          <cell r="H4199">
            <v>87.914885257940483</v>
          </cell>
        </row>
        <row r="4200">
          <cell r="A4200" t="str">
            <v/>
          </cell>
          <cell r="B4200" t="str">
            <v>NEM: Non-NEM Customer</v>
          </cell>
          <cell r="C4200" t="str">
            <v>8/21/2019 (7pm-8pm)</v>
          </cell>
          <cell r="D4200">
            <v>12</v>
          </cell>
          <cell r="E4200">
            <v>1.1130640506744385</v>
          </cell>
          <cell r="F4200">
            <v>1.0951234102249146</v>
          </cell>
          <cell r="G4200">
            <v>8.9656393975019455E-3</v>
          </cell>
          <cell r="H4200">
            <v>92.03464292270435</v>
          </cell>
        </row>
        <row r="4201">
          <cell r="A4201" t="str">
            <v/>
          </cell>
          <cell r="B4201" t="str">
            <v>NEM: Non-NEM Customer</v>
          </cell>
          <cell r="C4201" t="str">
            <v>8/21/2019 (6pm-8pm)</v>
          </cell>
          <cell r="D4201">
            <v>12</v>
          </cell>
          <cell r="E4201">
            <v>0.77425646781921387</v>
          </cell>
          <cell r="F4201">
            <v>0.77423149347305298</v>
          </cell>
          <cell r="G4201">
            <v>7.0116021670401096E-3</v>
          </cell>
          <cell r="H4201">
            <v>78.718382955477168</v>
          </cell>
        </row>
        <row r="4202">
          <cell r="A4202" t="str">
            <v/>
          </cell>
          <cell r="B4202" t="str">
            <v>NEM: Non-NEM Customer</v>
          </cell>
          <cell r="C4202" t="str">
            <v>8/21/2019 (6pm-8pm)</v>
          </cell>
          <cell r="D4202">
            <v>13</v>
          </cell>
          <cell r="E4202">
            <v>0.91550642251968384</v>
          </cell>
          <cell r="F4202">
            <v>0.92353230714797974</v>
          </cell>
          <cell r="G4202">
            <v>8.3831408992409706E-3</v>
          </cell>
          <cell r="H4202">
            <v>80.347446052991245</v>
          </cell>
        </row>
        <row r="4203">
          <cell r="A4203" t="str">
            <v/>
          </cell>
          <cell r="B4203" t="str">
            <v>NEM: Non-NEM Customer</v>
          </cell>
          <cell r="C4203" t="str">
            <v>8/21/2019 (7pm-8pm)</v>
          </cell>
          <cell r="D4203">
            <v>13</v>
          </cell>
          <cell r="E4203">
            <v>1.3779215812683105</v>
          </cell>
          <cell r="F4203">
            <v>1.3551607131958008</v>
          </cell>
          <cell r="G4203">
            <v>1.0470843873918056E-2</v>
          </cell>
          <cell r="H4203">
            <v>94.855112906193</v>
          </cell>
        </row>
        <row r="4204">
          <cell r="A4204" t="str">
            <v/>
          </cell>
          <cell r="B4204" t="str">
            <v>NEM: Non-NEM Customer</v>
          </cell>
          <cell r="C4204" t="str">
            <v>8/21/2019 (6pm-8pm)</v>
          </cell>
          <cell r="D4204">
            <v>14</v>
          </cell>
          <cell r="E4204">
            <v>1.1155657768249512</v>
          </cell>
          <cell r="F4204">
            <v>1.1188799142837524</v>
          </cell>
          <cell r="G4204">
            <v>9.5038991421461105E-3</v>
          </cell>
          <cell r="H4204">
            <v>82.04981698987109</v>
          </cell>
        </row>
        <row r="4205">
          <cell r="A4205" t="str">
            <v/>
          </cell>
          <cell r="B4205" t="str">
            <v>NEM: Non-NEM Customer</v>
          </cell>
          <cell r="C4205" t="str">
            <v>8/21/2019 (7pm-8pm)</v>
          </cell>
          <cell r="D4205">
            <v>14</v>
          </cell>
          <cell r="E4205">
            <v>1.7075283527374268</v>
          </cell>
          <cell r="F4205">
            <v>1.6895433664321899</v>
          </cell>
          <cell r="G4205">
            <v>1.1868521571159363E-2</v>
          </cell>
          <cell r="H4205">
            <v>97.154488709376565</v>
          </cell>
        </row>
        <row r="4206">
          <cell r="A4206" t="str">
            <v/>
          </cell>
          <cell r="B4206" t="str">
            <v>NEM: Non-NEM Customer</v>
          </cell>
          <cell r="C4206" t="str">
            <v>8/21/2019 (6pm-8pm)</v>
          </cell>
          <cell r="D4206">
            <v>15</v>
          </cell>
          <cell r="E4206">
            <v>1.3551169633865356</v>
          </cell>
          <cell r="F4206">
            <v>1.3094849586486816</v>
          </cell>
          <cell r="G4206">
            <v>1.0803130455315113E-2</v>
          </cell>
          <cell r="H4206">
            <v>82.843671128112888</v>
          </cell>
        </row>
        <row r="4207">
          <cell r="A4207" t="str">
            <v/>
          </cell>
          <cell r="B4207" t="str">
            <v>NEM: Non-NEM Customer</v>
          </cell>
          <cell r="C4207" t="str">
            <v>8/21/2019 (7pm-8pm)</v>
          </cell>
          <cell r="D4207">
            <v>15</v>
          </cell>
          <cell r="E4207">
            <v>2.0617499351501465</v>
          </cell>
          <cell r="F4207">
            <v>2.0487523078918457</v>
          </cell>
          <cell r="G4207">
            <v>1.285674050450325E-2</v>
          </cell>
          <cell r="H4207">
            <v>99.047824490557801</v>
          </cell>
        </row>
        <row r="4208">
          <cell r="A4208" t="str">
            <v/>
          </cell>
          <cell r="B4208" t="str">
            <v>NEM: Non-NEM Customer</v>
          </cell>
          <cell r="C4208" t="str">
            <v>8/21/2019 (7pm-8pm)</v>
          </cell>
          <cell r="D4208">
            <v>16</v>
          </cell>
          <cell r="E4208">
            <v>2.4029152393341064</v>
          </cell>
          <cell r="F4208">
            <v>2.3914241790771484</v>
          </cell>
          <cell r="G4208">
            <v>1.3304644264280796E-2</v>
          </cell>
          <cell r="H4208">
            <v>99.31448044794962</v>
          </cell>
        </row>
        <row r="4209">
          <cell r="A4209" t="str">
            <v/>
          </cell>
          <cell r="B4209" t="str">
            <v>NEM: Non-NEM Customer</v>
          </cell>
          <cell r="C4209" t="str">
            <v>8/21/2019 (6pm-8pm)</v>
          </cell>
          <cell r="D4209">
            <v>16</v>
          </cell>
          <cell r="E4209">
            <v>1.5601340532302856</v>
          </cell>
          <cell r="F4209">
            <v>1.5007929801940918</v>
          </cell>
          <cell r="G4209">
            <v>1.1598366312682629E-2</v>
          </cell>
          <cell r="H4209">
            <v>83.371827369550161</v>
          </cell>
        </row>
        <row r="4210">
          <cell r="A4210" t="str">
            <v/>
          </cell>
          <cell r="B4210" t="str">
            <v>NEM: Non-NEM Customer</v>
          </cell>
          <cell r="C4210" t="str">
            <v>8/21/2019 (7pm-8pm)</v>
          </cell>
          <cell r="D4210">
            <v>17</v>
          </cell>
          <cell r="E4210">
            <v>2.694117546081543</v>
          </cell>
          <cell r="F4210">
            <v>2.6496117115020752</v>
          </cell>
          <cell r="G4210">
            <v>1.3441796414554119E-2</v>
          </cell>
          <cell r="H4210">
            <v>98.444910042219959</v>
          </cell>
        </row>
        <row r="4211">
          <cell r="A4211" t="str">
            <v/>
          </cell>
          <cell r="B4211" t="str">
            <v>NEM: Non-NEM Customer</v>
          </cell>
          <cell r="C4211" t="str">
            <v>8/21/2019 (6pm-8pm)</v>
          </cell>
          <cell r="D4211">
            <v>17</v>
          </cell>
          <cell r="E4211">
            <v>1.7197679281234741</v>
          </cell>
          <cell r="F4211">
            <v>1.6758402585983276</v>
          </cell>
          <cell r="G4211">
            <v>1.2053292244672775E-2</v>
          </cell>
          <cell r="H4211">
            <v>83.705004097256761</v>
          </cell>
        </row>
        <row r="4212">
          <cell r="A4212" t="str">
            <v/>
          </cell>
          <cell r="B4212" t="str">
            <v>NEM: Non-NEM Customer</v>
          </cell>
          <cell r="C4212" t="str">
            <v>8/21/2019 (7pm-8pm)</v>
          </cell>
          <cell r="D4212">
            <v>18</v>
          </cell>
          <cell r="E4212">
            <v>2.7774794101715088</v>
          </cell>
          <cell r="F4212">
            <v>2.7662651538848877</v>
          </cell>
          <cell r="G4212">
            <v>1.341407373547554E-2</v>
          </cell>
          <cell r="H4212">
            <v>96.597315035789833</v>
          </cell>
        </row>
        <row r="4213">
          <cell r="A4213" t="str">
            <v/>
          </cell>
          <cell r="B4213" t="str">
            <v>NEM: Non-NEM Customer</v>
          </cell>
          <cell r="C4213" t="str">
            <v>8/21/2019 (6pm-8pm)</v>
          </cell>
          <cell r="D4213">
            <v>18</v>
          </cell>
          <cell r="E4213">
            <v>1.8886243104934692</v>
          </cell>
          <cell r="F4213">
            <v>1.799155592918396</v>
          </cell>
          <cell r="G4213">
            <v>1.2293239124119282E-2</v>
          </cell>
          <cell r="H4213">
            <v>81.876328871902189</v>
          </cell>
        </row>
        <row r="4214">
          <cell r="A4214" t="str">
            <v/>
          </cell>
          <cell r="B4214" t="str">
            <v>NEM: Non-NEM Customer</v>
          </cell>
          <cell r="C4214" t="str">
            <v>8/21/2019 (7pm-8pm)</v>
          </cell>
          <cell r="D4214">
            <v>19</v>
          </cell>
          <cell r="E4214">
            <v>2.6967477798461914</v>
          </cell>
          <cell r="F4214">
            <v>2.6749327182769775</v>
          </cell>
          <cell r="G4214">
            <v>1.3363844715058804E-2</v>
          </cell>
          <cell r="H4214">
            <v>92.950952818052897</v>
          </cell>
        </row>
        <row r="4215">
          <cell r="A4215" t="str">
            <v/>
          </cell>
          <cell r="B4215" t="str">
            <v>NEM: Non-NEM Customer</v>
          </cell>
          <cell r="C4215" t="str">
            <v>8/21/2019 (6pm-8pm)</v>
          </cell>
          <cell r="D4215">
            <v>19</v>
          </cell>
          <cell r="E4215">
            <v>1.8549147844314575</v>
          </cell>
          <cell r="F4215">
            <v>1.1893379688262939</v>
          </cell>
          <cell r="G4215">
            <v>1.2305296957492828E-2</v>
          </cell>
          <cell r="H4215">
            <v>78.888751707174009</v>
          </cell>
        </row>
        <row r="4216">
          <cell r="A4216" t="str">
            <v/>
          </cell>
          <cell r="B4216" t="str">
            <v>NEM: Non-NEM Customer</v>
          </cell>
          <cell r="C4216" t="str">
            <v>8/21/2019 (6pm-8pm)</v>
          </cell>
          <cell r="D4216">
            <v>20</v>
          </cell>
          <cell r="E4216">
            <v>1.7655285596847534</v>
          </cell>
          <cell r="F4216">
            <v>1.3350809812545776</v>
          </cell>
          <cell r="G4216">
            <v>1.1704184114933014E-2</v>
          </cell>
          <cell r="H4216">
            <v>75.463977055471929</v>
          </cell>
        </row>
        <row r="4217">
          <cell r="A4217" t="str">
            <v/>
          </cell>
          <cell r="B4217" t="str">
            <v>NEM: Non-NEM Customer</v>
          </cell>
          <cell r="C4217" t="str">
            <v>8/21/2019 (7pm-8pm)</v>
          </cell>
          <cell r="D4217">
            <v>20</v>
          </cell>
          <cell r="E4217">
            <v>2.440199613571167</v>
          </cell>
          <cell r="F4217">
            <v>1.503352165222168</v>
          </cell>
          <cell r="G4217">
            <v>1.2924962677061558E-2</v>
          </cell>
          <cell r="H4217">
            <v>88.229985771977738</v>
          </cell>
        </row>
        <row r="4218">
          <cell r="A4218" t="str">
            <v/>
          </cell>
          <cell r="B4218" t="str">
            <v>NEM: Non-NEM Customer</v>
          </cell>
          <cell r="C4218" t="str">
            <v>8/21/2019 (7pm-8pm)</v>
          </cell>
          <cell r="D4218">
            <v>21</v>
          </cell>
          <cell r="E4218">
            <v>2.3101315498352051</v>
          </cell>
          <cell r="F4218">
            <v>2.7428157329559326</v>
          </cell>
          <cell r="G4218">
            <v>1.2085880152881145E-2</v>
          </cell>
          <cell r="H4218">
            <v>84.730059665885619</v>
          </cell>
        </row>
        <row r="4219">
          <cell r="A4219" t="str">
            <v/>
          </cell>
          <cell r="B4219" t="str">
            <v>NEM: Non-NEM Customer</v>
          </cell>
          <cell r="C4219" t="str">
            <v>8/21/2019 (6pm-8pm)</v>
          </cell>
          <cell r="D4219">
            <v>21</v>
          </cell>
          <cell r="E4219">
            <v>1.7064021825790405</v>
          </cell>
          <cell r="F4219">
            <v>1.9625846147537231</v>
          </cell>
          <cell r="G4219">
            <v>1.1200366541743279E-2</v>
          </cell>
          <cell r="H4219">
            <v>73.44238732587479</v>
          </cell>
        </row>
        <row r="4220">
          <cell r="A4220" t="str">
            <v/>
          </cell>
          <cell r="B4220" t="str">
            <v>NEM: Non-NEM Customer</v>
          </cell>
          <cell r="C4220" t="str">
            <v>8/21/2019 (6pm-8pm)</v>
          </cell>
          <cell r="D4220">
            <v>22</v>
          </cell>
          <cell r="E4220">
            <v>1.6024777889251709</v>
          </cell>
          <cell r="F4220">
            <v>1.6232004165649414</v>
          </cell>
          <cell r="G4220">
            <v>1.0456683114171028E-2</v>
          </cell>
          <cell r="H4220">
            <v>71.884173723030699</v>
          </cell>
        </row>
        <row r="4221">
          <cell r="A4221" t="str">
            <v/>
          </cell>
          <cell r="B4221" t="str">
            <v>NEM: Non-NEM Customer</v>
          </cell>
          <cell r="C4221" t="str">
            <v>8/21/2019 (7pm-8pm)</v>
          </cell>
          <cell r="D4221">
            <v>22</v>
          </cell>
          <cell r="E4221">
            <v>2.0811569690704346</v>
          </cell>
          <cell r="F4221">
            <v>2.1492962837219238</v>
          </cell>
          <cell r="G4221">
            <v>1.1207375675439835E-2</v>
          </cell>
          <cell r="H4221">
            <v>81.287539930233834</v>
          </cell>
        </row>
        <row r="4222">
          <cell r="A4222" t="str">
            <v/>
          </cell>
          <cell r="B4222" t="str">
            <v>NEM: Non-NEM Customer</v>
          </cell>
          <cell r="C4222" t="str">
            <v>8/21/2019 (7pm-8pm)</v>
          </cell>
          <cell r="D4222">
            <v>23</v>
          </cell>
          <cell r="E4222">
            <v>1.7818397283554077</v>
          </cell>
          <cell r="F4222">
            <v>1.7532085180282593</v>
          </cell>
          <cell r="G4222">
            <v>1.0378963313996792E-2</v>
          </cell>
          <cell r="H4222">
            <v>79.017506425549058</v>
          </cell>
        </row>
        <row r="4223">
          <cell r="A4223" t="str">
            <v/>
          </cell>
          <cell r="B4223" t="str">
            <v>NEM: Non-NEM Customer</v>
          </cell>
          <cell r="C4223" t="str">
            <v>8/21/2019 (6pm-8pm)</v>
          </cell>
          <cell r="D4223">
            <v>23</v>
          </cell>
          <cell r="E4223">
            <v>1.3788951635360718</v>
          </cell>
          <cell r="F4223">
            <v>1.4073395729064941</v>
          </cell>
          <cell r="G4223">
            <v>1.0310010984539986E-2</v>
          </cell>
          <cell r="H4223">
            <v>70.662173723015201</v>
          </cell>
        </row>
        <row r="4224">
          <cell r="A4224" t="str">
            <v/>
          </cell>
          <cell r="B4224" t="str">
            <v>NEM: Non-NEM Customer</v>
          </cell>
          <cell r="C4224" t="str">
            <v>8/21/2019 (7pm-8pm)</v>
          </cell>
          <cell r="D4224">
            <v>24</v>
          </cell>
          <cell r="E4224">
            <v>1.4108625650405884</v>
          </cell>
          <cell r="F4224">
            <v>1.3890714645385742</v>
          </cell>
          <cell r="G4224">
            <v>9.2602912336587906E-3</v>
          </cell>
          <cell r="H4224">
            <v>77.068217826345816</v>
          </cell>
        </row>
        <row r="4225">
          <cell r="A4225" t="str">
            <v/>
          </cell>
          <cell r="B4225" t="str">
            <v>NEM: Non-NEM Customer</v>
          </cell>
          <cell r="C4225" t="str">
            <v>8/21/2019 (6pm-8pm)</v>
          </cell>
          <cell r="D4225">
            <v>24</v>
          </cell>
          <cell r="E4225">
            <v>1.1531959772109985</v>
          </cell>
          <cell r="F4225">
            <v>1.1429742574691772</v>
          </cell>
          <cell r="G4225">
            <v>9.7221191972494125E-3</v>
          </cell>
          <cell r="H4225">
            <v>69.855907129201199</v>
          </cell>
        </row>
        <row r="4226">
          <cell r="A4226" t="str">
            <v/>
          </cell>
          <cell r="B4226" t="str">
            <v>NEM: Non-NEM Customer</v>
          </cell>
          <cell r="C4226" t="str">
            <v>8/26/2019</v>
          </cell>
          <cell r="D4226">
            <v>1</v>
          </cell>
          <cell r="E4226">
            <v>1.0629874467849731</v>
          </cell>
          <cell r="F4226">
            <v>1.0656528472900391</v>
          </cell>
          <cell r="G4226">
            <v>6.6697308793663979E-3</v>
          </cell>
          <cell r="H4226">
            <v>74.386687205609036</v>
          </cell>
        </row>
        <row r="4227">
          <cell r="A4227" t="str">
            <v/>
          </cell>
          <cell r="B4227" t="str">
            <v>NEM: Non-NEM Customer</v>
          </cell>
          <cell r="C4227" t="str">
            <v>8/26/2019</v>
          </cell>
          <cell r="D4227">
            <v>2</v>
          </cell>
          <cell r="E4227">
            <v>0.89804595708847046</v>
          </cell>
          <cell r="F4227">
            <v>0.89188534021377563</v>
          </cell>
          <cell r="G4227">
            <v>6.0767512768507004E-3</v>
          </cell>
          <cell r="H4227">
            <v>73.752336236171487</v>
          </cell>
        </row>
        <row r="4228">
          <cell r="A4228" t="str">
            <v/>
          </cell>
          <cell r="B4228" t="str">
            <v>NEM: Non-NEM Customer</v>
          </cell>
          <cell r="C4228" t="str">
            <v>8/26/2019</v>
          </cell>
          <cell r="D4228">
            <v>3</v>
          </cell>
          <cell r="E4228">
            <v>0.77476006746292114</v>
          </cell>
          <cell r="F4228">
            <v>0.78283160924911499</v>
          </cell>
          <cell r="G4228">
            <v>5.1683890633285046E-3</v>
          </cell>
          <cell r="H4228">
            <v>73.141750465548512</v>
          </cell>
        </row>
        <row r="4229">
          <cell r="A4229" t="str">
            <v/>
          </cell>
          <cell r="B4229" t="str">
            <v>NEM: Non-NEM Customer</v>
          </cell>
          <cell r="C4229" t="str">
            <v>8/26/2019</v>
          </cell>
          <cell r="D4229">
            <v>4</v>
          </cell>
          <cell r="E4229">
            <v>0.69519686698913574</v>
          </cell>
          <cell r="F4229">
            <v>0.70495808124542236</v>
          </cell>
          <cell r="G4229">
            <v>4.5333849266171455E-3</v>
          </cell>
          <cell r="H4229">
            <v>72.771413353021188</v>
          </cell>
        </row>
        <row r="4230">
          <cell r="A4230" t="str">
            <v/>
          </cell>
          <cell r="B4230" t="str">
            <v>NEM: Non-NEM Customer</v>
          </cell>
          <cell r="C4230" t="str">
            <v>8/26/2019</v>
          </cell>
          <cell r="D4230">
            <v>5</v>
          </cell>
          <cell r="E4230">
            <v>0.65291076898574829</v>
          </cell>
          <cell r="F4230">
            <v>0.65260350704193115</v>
          </cell>
          <cell r="G4230">
            <v>3.8991088513284922E-3</v>
          </cell>
          <cell r="H4230">
            <v>72.396287380888296</v>
          </cell>
        </row>
        <row r="4231">
          <cell r="A4231" t="str">
            <v/>
          </cell>
          <cell r="B4231" t="str">
            <v>NEM: Non-NEM Customer</v>
          </cell>
          <cell r="C4231" t="str">
            <v>8/26/2019</v>
          </cell>
          <cell r="D4231">
            <v>6</v>
          </cell>
          <cell r="E4231">
            <v>0.64574235677719116</v>
          </cell>
          <cell r="F4231">
            <v>0.63958734273910522</v>
          </cell>
          <cell r="G4231">
            <v>3.4114099107682705E-3</v>
          </cell>
          <cell r="H4231">
            <v>71.888765198781613</v>
          </cell>
        </row>
        <row r="4232">
          <cell r="A4232" t="str">
            <v/>
          </cell>
          <cell r="B4232" t="str">
            <v>NEM: Non-NEM Customer</v>
          </cell>
          <cell r="C4232" t="str">
            <v>8/26/2019</v>
          </cell>
          <cell r="D4232">
            <v>7</v>
          </cell>
          <cell r="E4232">
            <v>0.69691252708435059</v>
          </cell>
          <cell r="F4232">
            <v>0.68405681848526001</v>
          </cell>
          <cell r="G4232">
            <v>3.3330246806144714E-3</v>
          </cell>
          <cell r="H4232">
            <v>71.861278069890346</v>
          </cell>
        </row>
        <row r="4233">
          <cell r="A4233" t="str">
            <v/>
          </cell>
          <cell r="B4233" t="str">
            <v>NEM: Non-NEM Customer</v>
          </cell>
          <cell r="C4233" t="str">
            <v>8/26/2019</v>
          </cell>
          <cell r="D4233">
            <v>8</v>
          </cell>
          <cell r="E4233">
            <v>0.74286407232284546</v>
          </cell>
          <cell r="F4233">
            <v>0.72368854284286499</v>
          </cell>
          <cell r="G4233">
            <v>3.9220564067363739E-3</v>
          </cell>
          <cell r="H4233">
            <v>74.176049403016265</v>
          </cell>
        </row>
        <row r="4234">
          <cell r="A4234" t="str">
            <v/>
          </cell>
          <cell r="B4234" t="str">
            <v>NEM: Non-NEM Customer</v>
          </cell>
          <cell r="C4234" t="str">
            <v>8/26/2019</v>
          </cell>
          <cell r="D4234">
            <v>9</v>
          </cell>
          <cell r="E4234">
            <v>0.79198962450027466</v>
          </cell>
          <cell r="F4234">
            <v>0.75194096565246582</v>
          </cell>
          <cell r="G4234">
            <v>4.2661568149924278E-3</v>
          </cell>
          <cell r="H4234">
            <v>78.908071530261807</v>
          </cell>
        </row>
        <row r="4235">
          <cell r="A4235" t="str">
            <v/>
          </cell>
          <cell r="B4235" t="str">
            <v>NEM: Non-NEM Customer</v>
          </cell>
          <cell r="C4235" t="str">
            <v>8/26/2019</v>
          </cell>
          <cell r="D4235">
            <v>10</v>
          </cell>
          <cell r="E4235">
            <v>0.85718870162963867</v>
          </cell>
          <cell r="F4235">
            <v>0.84392040967941284</v>
          </cell>
          <cell r="G4235">
            <v>4.7560813836753368E-3</v>
          </cell>
          <cell r="H4235">
            <v>83.375068463131441</v>
          </cell>
        </row>
        <row r="4236">
          <cell r="A4236" t="str">
            <v/>
          </cell>
          <cell r="B4236" t="str">
            <v>NEM: Non-NEM Customer</v>
          </cell>
          <cell r="C4236" t="str">
            <v>8/26/2019</v>
          </cell>
          <cell r="D4236">
            <v>11</v>
          </cell>
          <cell r="E4236">
            <v>0.9943842887878418</v>
          </cell>
          <cell r="F4236">
            <v>0.98199939727783203</v>
          </cell>
          <cell r="G4236">
            <v>5.6040030904114246E-3</v>
          </cell>
          <cell r="H4236">
            <v>86.986614087012029</v>
          </cell>
        </row>
        <row r="4237">
          <cell r="A4237" t="str">
            <v/>
          </cell>
          <cell r="B4237" t="str">
            <v>NEM: Non-NEM Customer</v>
          </cell>
          <cell r="C4237" t="str">
            <v>8/26/2019</v>
          </cell>
          <cell r="D4237">
            <v>12</v>
          </cell>
          <cell r="E4237">
            <v>1.1944354772567749</v>
          </cell>
          <cell r="F4237">
            <v>1.1842324733734131</v>
          </cell>
          <cell r="G4237">
            <v>6.5847067162394524E-3</v>
          </cell>
          <cell r="H4237">
            <v>88.417151385737213</v>
          </cell>
        </row>
        <row r="4238">
          <cell r="A4238" t="str">
            <v/>
          </cell>
          <cell r="B4238" t="str">
            <v>NEM: Non-NEM Customer</v>
          </cell>
          <cell r="C4238" t="str">
            <v>8/26/2019</v>
          </cell>
          <cell r="D4238">
            <v>13</v>
          </cell>
          <cell r="E4238">
            <v>1.4682438373565674</v>
          </cell>
          <cell r="F4238">
            <v>1.432326078414917</v>
          </cell>
          <cell r="G4238">
            <v>7.673230953514576E-3</v>
          </cell>
          <cell r="H4238">
            <v>89.920473217244563</v>
          </cell>
        </row>
        <row r="4239">
          <cell r="A4239" t="str">
            <v/>
          </cell>
          <cell r="B4239" t="str">
            <v>NEM: Non-NEM Customer</v>
          </cell>
          <cell r="C4239" t="str">
            <v>8/26/2019</v>
          </cell>
          <cell r="D4239">
            <v>14</v>
          </cell>
          <cell r="E4239">
            <v>1.7364910840988159</v>
          </cell>
          <cell r="F4239">
            <v>1.6854608058929443</v>
          </cell>
          <cell r="G4239">
            <v>8.6563946679234505E-3</v>
          </cell>
          <cell r="H4239">
            <v>90.452864497707097</v>
          </cell>
        </row>
        <row r="4240">
          <cell r="A4240" t="str">
            <v/>
          </cell>
          <cell r="B4240" t="str">
            <v>NEM: Non-NEM Customer</v>
          </cell>
          <cell r="C4240" t="str">
            <v>8/26/2019</v>
          </cell>
          <cell r="D4240">
            <v>15</v>
          </cell>
          <cell r="E4240">
            <v>1.9161045551300049</v>
          </cell>
          <cell r="F4240">
            <v>1.9276460409164429</v>
          </cell>
          <cell r="G4240">
            <v>9.1187795624136925E-3</v>
          </cell>
          <cell r="H4240">
            <v>90.678529959492849</v>
          </cell>
        </row>
        <row r="4241">
          <cell r="A4241" t="str">
            <v/>
          </cell>
          <cell r="B4241" t="str">
            <v>NEM: Non-NEM Customer</v>
          </cell>
          <cell r="C4241" t="str">
            <v>8/26/2019</v>
          </cell>
          <cell r="D4241">
            <v>16</v>
          </cell>
          <cell r="E4241">
            <v>2.1799578666687012</v>
          </cell>
          <cell r="F4241">
            <v>2.194150447845459</v>
          </cell>
          <cell r="G4241">
            <v>9.465743787586689E-3</v>
          </cell>
          <cell r="H4241">
            <v>90.749011392232944</v>
          </cell>
        </row>
        <row r="4242">
          <cell r="A4242" t="str">
            <v/>
          </cell>
          <cell r="B4242" t="str">
            <v>NEM: Non-NEM Customer</v>
          </cell>
          <cell r="C4242" t="str">
            <v>8/26/2019</v>
          </cell>
          <cell r="D4242">
            <v>17</v>
          </cell>
          <cell r="E4242">
            <v>2.359766960144043</v>
          </cell>
          <cell r="F4242">
            <v>2.3778998851776123</v>
          </cell>
          <cell r="G4242">
            <v>9.5871416851878166E-3</v>
          </cell>
          <cell r="H4242">
            <v>89.194040968319484</v>
          </cell>
        </row>
        <row r="4243">
          <cell r="A4243" t="str">
            <v/>
          </cell>
          <cell r="B4243" t="str">
            <v>NEM: Non-NEM Customer</v>
          </cell>
          <cell r="C4243" t="str">
            <v>8/26/2019</v>
          </cell>
          <cell r="D4243">
            <v>18</v>
          </cell>
          <cell r="E4243">
            <v>2.4555895328521729</v>
          </cell>
          <cell r="F4243">
            <v>2.4280426502227783</v>
          </cell>
          <cell r="G4243">
            <v>9.5430715009570122E-3</v>
          </cell>
          <cell r="H4243">
            <v>86.427878190349375</v>
          </cell>
        </row>
        <row r="4244">
          <cell r="A4244" t="str">
            <v/>
          </cell>
          <cell r="B4244" t="str">
            <v>NEM: Non-NEM Customer</v>
          </cell>
          <cell r="C4244" t="str">
            <v>8/26/2019</v>
          </cell>
          <cell r="D4244">
            <v>19</v>
          </cell>
          <cell r="E4244">
            <v>2.3936259746551514</v>
          </cell>
          <cell r="F4244">
            <v>1.5310543775558472</v>
          </cell>
          <cell r="G4244">
            <v>9.5917526632547379E-3</v>
          </cell>
          <cell r="H4244">
            <v>83.072309124765255</v>
          </cell>
        </row>
        <row r="4245">
          <cell r="A4245" t="str">
            <v/>
          </cell>
          <cell r="B4245" t="str">
            <v>NEM: Non-NEM Customer</v>
          </cell>
          <cell r="C4245" t="str">
            <v>8/26/2019</v>
          </cell>
          <cell r="D4245">
            <v>20</v>
          </cell>
          <cell r="E4245">
            <v>2.1890599727630615</v>
          </cell>
          <cell r="F4245">
            <v>1.691515326499939</v>
          </cell>
          <cell r="G4245">
            <v>8.9534223079681396E-3</v>
          </cell>
          <cell r="H4245">
            <v>79.612206156215564</v>
          </cell>
        </row>
        <row r="4246">
          <cell r="A4246" t="str">
            <v/>
          </cell>
          <cell r="B4246" t="str">
            <v>NEM: Non-NEM Customer</v>
          </cell>
          <cell r="C4246" t="str">
            <v>8/26/2019</v>
          </cell>
          <cell r="D4246">
            <v>21</v>
          </cell>
          <cell r="E4246">
            <v>2.1146688461303711</v>
          </cell>
          <cell r="F4246">
            <v>2.5107696056365967</v>
          </cell>
          <cell r="G4246">
            <v>8.6590098217129707E-3</v>
          </cell>
          <cell r="H4246">
            <v>77.34170993537947</v>
          </cell>
        </row>
        <row r="4247">
          <cell r="A4247" t="str">
            <v/>
          </cell>
          <cell r="B4247" t="str">
            <v>NEM: Non-NEM Customer</v>
          </cell>
          <cell r="C4247" t="str">
            <v>8/26/2019</v>
          </cell>
          <cell r="D4247">
            <v>22</v>
          </cell>
          <cell r="E4247">
            <v>1.9224450588226318</v>
          </cell>
          <cell r="F4247">
            <v>2.0255918502807617</v>
          </cell>
          <cell r="G4247">
            <v>7.9995263367891312E-3</v>
          </cell>
          <cell r="H4247">
            <v>76.095471026395685</v>
          </cell>
        </row>
        <row r="4248">
          <cell r="A4248" t="str">
            <v/>
          </cell>
          <cell r="B4248" t="str">
            <v>NEM: Non-NEM Customer</v>
          </cell>
          <cell r="C4248" t="str">
            <v>8/26/2019</v>
          </cell>
          <cell r="D4248">
            <v>23</v>
          </cell>
          <cell r="E4248">
            <v>1.6833113431930542</v>
          </cell>
          <cell r="F4248">
            <v>1.6949177980422974</v>
          </cell>
          <cell r="G4248">
            <v>7.6816990040242672E-3</v>
          </cell>
          <cell r="H4248">
            <v>75.359453938017253</v>
          </cell>
        </row>
        <row r="4249">
          <cell r="A4249" t="str">
            <v/>
          </cell>
          <cell r="B4249" t="str">
            <v>NEM: Non-NEM Customer</v>
          </cell>
          <cell r="C4249" t="str">
            <v>8/26/2019</v>
          </cell>
          <cell r="D4249">
            <v>24</v>
          </cell>
          <cell r="E4249">
            <v>1.35589599609375</v>
          </cell>
          <cell r="F4249">
            <v>1.3778631687164307</v>
          </cell>
          <cell r="G4249">
            <v>7.2471383027732372E-3</v>
          </cell>
          <cell r="H4249">
            <v>74.991037079655001</v>
          </cell>
        </row>
        <row r="4250">
          <cell r="A4250" t="str">
            <v/>
          </cell>
          <cell r="B4250" t="str">
            <v>NEM: Non-NEM Customer</v>
          </cell>
          <cell r="C4250" t="str">
            <v>8/27/2019</v>
          </cell>
          <cell r="D4250">
            <v>1</v>
          </cell>
          <cell r="E4250">
            <v>1.1575273275375366</v>
          </cell>
          <cell r="F4250">
            <v>1.1679811477661133</v>
          </cell>
          <cell r="G4250">
            <v>6.30999356508255E-3</v>
          </cell>
          <cell r="H4250">
            <v>74.537556219655471</v>
          </cell>
        </row>
        <row r="4251">
          <cell r="A4251" t="str">
            <v/>
          </cell>
          <cell r="B4251" t="str">
            <v>NEM: Non-NEM Customer</v>
          </cell>
          <cell r="C4251" t="str">
            <v>8/27/2019</v>
          </cell>
          <cell r="D4251">
            <v>2</v>
          </cell>
          <cell r="E4251">
            <v>0.96973055601119995</v>
          </cell>
          <cell r="F4251">
            <v>0.98552197217941284</v>
          </cell>
          <cell r="G4251">
            <v>5.8180270716547966E-3</v>
          </cell>
          <cell r="H4251">
            <v>73.715379155737878</v>
          </cell>
        </row>
        <row r="4252">
          <cell r="A4252" t="str">
            <v/>
          </cell>
          <cell r="B4252" t="str">
            <v>NEM: Non-NEM Customer</v>
          </cell>
          <cell r="C4252" t="str">
            <v>8/27/2019</v>
          </cell>
          <cell r="D4252">
            <v>3</v>
          </cell>
          <cell r="E4252">
            <v>0.83190774917602539</v>
          </cell>
          <cell r="F4252">
            <v>0.86070466041564941</v>
          </cell>
          <cell r="G4252">
            <v>5.0383158959448338E-3</v>
          </cell>
          <cell r="H4252">
            <v>72.86209836885692</v>
          </cell>
        </row>
        <row r="4253">
          <cell r="A4253" t="str">
            <v/>
          </cell>
          <cell r="B4253" t="str">
            <v>NEM: Non-NEM Customer</v>
          </cell>
          <cell r="C4253" t="str">
            <v>8/27/2019</v>
          </cell>
          <cell r="D4253">
            <v>4</v>
          </cell>
          <cell r="E4253">
            <v>0.73753321170806885</v>
          </cell>
          <cell r="F4253">
            <v>0.76624250411987305</v>
          </cell>
          <cell r="G4253">
            <v>4.4526341371238232E-3</v>
          </cell>
          <cell r="H4253">
            <v>72.139975843571392</v>
          </cell>
        </row>
        <row r="4254">
          <cell r="A4254" t="str">
            <v/>
          </cell>
          <cell r="B4254" t="str">
            <v>NEM: Non-NEM Customer</v>
          </cell>
          <cell r="C4254" t="str">
            <v>8/27/2019</v>
          </cell>
          <cell r="D4254">
            <v>5</v>
          </cell>
          <cell r="E4254">
            <v>0.69448238611221313</v>
          </cell>
          <cell r="F4254">
            <v>0.70047539472579956</v>
          </cell>
          <cell r="G4254">
            <v>3.9312685839831829E-3</v>
          </cell>
          <cell r="H4254">
            <v>71.325545262139372</v>
          </cell>
        </row>
        <row r="4255">
          <cell r="A4255" t="str">
            <v/>
          </cell>
          <cell r="B4255" t="str">
            <v>NEM: Non-NEM Customer</v>
          </cell>
          <cell r="C4255" t="str">
            <v>8/27/2019</v>
          </cell>
          <cell r="D4255">
            <v>6</v>
          </cell>
          <cell r="E4255">
            <v>0.6741330623626709</v>
          </cell>
          <cell r="F4255">
            <v>0.68132603168487549</v>
          </cell>
          <cell r="G4255">
            <v>3.5333465784788132E-3</v>
          </cell>
          <cell r="H4255">
            <v>70.816954302064119</v>
          </cell>
        </row>
        <row r="4256">
          <cell r="A4256" t="str">
            <v/>
          </cell>
          <cell r="B4256" t="str">
            <v>NEM: Non-NEM Customer</v>
          </cell>
          <cell r="C4256" t="str">
            <v>8/27/2019</v>
          </cell>
          <cell r="D4256">
            <v>7</v>
          </cell>
          <cell r="E4256">
            <v>0.71664243936538696</v>
          </cell>
          <cell r="F4256">
            <v>0.72701096534729004</v>
          </cell>
          <cell r="G4256">
            <v>3.4490618854761124E-3</v>
          </cell>
          <cell r="H4256">
            <v>70.956754327014337</v>
          </cell>
        </row>
        <row r="4257">
          <cell r="A4257" t="str">
            <v/>
          </cell>
          <cell r="B4257" t="str">
            <v>NEM: Non-NEM Customer</v>
          </cell>
          <cell r="C4257" t="str">
            <v>8/27/2019</v>
          </cell>
          <cell r="D4257">
            <v>8</v>
          </cell>
          <cell r="E4257">
            <v>0.74650347232818604</v>
          </cell>
          <cell r="F4257">
            <v>0.75441819429397583</v>
          </cell>
          <cell r="G4257">
            <v>3.6485532764345407E-3</v>
          </cell>
          <cell r="H4257">
            <v>73.006096874582369</v>
          </cell>
        </row>
        <row r="4258">
          <cell r="A4258" t="str">
            <v/>
          </cell>
          <cell r="B4258" t="str">
            <v>NEM: Non-NEM Customer</v>
          </cell>
          <cell r="C4258" t="str">
            <v>8/27/2019</v>
          </cell>
          <cell r="D4258">
            <v>9</v>
          </cell>
          <cell r="E4258">
            <v>0.77664893865585327</v>
          </cell>
          <cell r="F4258">
            <v>0.77207553386688232</v>
          </cell>
          <cell r="G4258">
            <v>4.0952977724373341E-3</v>
          </cell>
          <cell r="H4258">
            <v>76.567154526183629</v>
          </cell>
        </row>
        <row r="4259">
          <cell r="A4259" t="str">
            <v/>
          </cell>
          <cell r="B4259" t="str">
            <v>NEM: Non-NEM Customer</v>
          </cell>
          <cell r="C4259" t="str">
            <v>8/27/2019</v>
          </cell>
          <cell r="D4259">
            <v>10</v>
          </cell>
          <cell r="E4259">
            <v>0.86521464586257935</v>
          </cell>
          <cell r="F4259">
            <v>0.84780067205429077</v>
          </cell>
          <cell r="G4259">
            <v>4.9242316745221615E-3</v>
          </cell>
          <cell r="H4259">
            <v>80.248696301882703</v>
          </cell>
        </row>
        <row r="4260">
          <cell r="A4260" t="str">
            <v/>
          </cell>
          <cell r="B4260" t="str">
            <v>NEM: Non-NEM Customer</v>
          </cell>
          <cell r="C4260" t="str">
            <v>8/27/2019</v>
          </cell>
          <cell r="D4260">
            <v>11</v>
          </cell>
          <cell r="E4260">
            <v>0.98042076826095581</v>
          </cell>
          <cell r="F4260">
            <v>0.97876673936843872</v>
          </cell>
          <cell r="G4260">
            <v>5.7902741245925426E-3</v>
          </cell>
          <cell r="H4260">
            <v>83.688611629962978</v>
          </cell>
        </row>
        <row r="4261">
          <cell r="A4261" t="str">
            <v/>
          </cell>
          <cell r="B4261" t="str">
            <v>NEM: Non-NEM Customer</v>
          </cell>
          <cell r="C4261" t="str">
            <v>8/27/2019</v>
          </cell>
          <cell r="D4261">
            <v>12</v>
          </cell>
          <cell r="E4261">
            <v>1.17009437084198</v>
          </cell>
          <cell r="F4261">
            <v>1.1657212972640991</v>
          </cell>
          <cell r="G4261">
            <v>6.743687205016613E-3</v>
          </cell>
          <cell r="H4261">
            <v>85.478259245409916</v>
          </cell>
        </row>
        <row r="4262">
          <cell r="A4262" t="str">
            <v/>
          </cell>
          <cell r="B4262" t="str">
            <v>NEM: Non-NEM Customer</v>
          </cell>
          <cell r="C4262" t="str">
            <v>8/27/2019</v>
          </cell>
          <cell r="D4262">
            <v>13</v>
          </cell>
          <cell r="E4262">
            <v>1.4279987812042236</v>
          </cell>
          <cell r="F4262">
            <v>1.4037630558013916</v>
          </cell>
          <cell r="G4262">
            <v>7.7810222283005714E-3</v>
          </cell>
          <cell r="H4262">
            <v>87.433490225312212</v>
          </cell>
        </row>
        <row r="4263">
          <cell r="A4263" t="str">
            <v/>
          </cell>
          <cell r="B4263" t="str">
            <v>NEM: Non-NEM Customer</v>
          </cell>
          <cell r="C4263" t="str">
            <v>8/27/2019</v>
          </cell>
          <cell r="D4263">
            <v>14</v>
          </cell>
          <cell r="E4263">
            <v>1.6832178831100464</v>
          </cell>
          <cell r="F4263">
            <v>1.6614906787872314</v>
          </cell>
          <cell r="G4263">
            <v>8.7095396593213081E-3</v>
          </cell>
          <cell r="H4263">
            <v>88.926843481561747</v>
          </cell>
        </row>
        <row r="4264">
          <cell r="A4264" t="str">
            <v/>
          </cell>
          <cell r="B4264" t="str">
            <v>NEM: Non-NEM Customer</v>
          </cell>
          <cell r="C4264" t="str">
            <v>8/27/2019</v>
          </cell>
          <cell r="D4264">
            <v>15</v>
          </cell>
          <cell r="E4264">
            <v>1.9102153778076172</v>
          </cell>
          <cell r="F4264">
            <v>1.8953229188919067</v>
          </cell>
          <cell r="G4264">
            <v>9.0332077816128731E-3</v>
          </cell>
          <cell r="H4264">
            <v>89.368200722219285</v>
          </cell>
        </row>
        <row r="4265">
          <cell r="A4265" t="str">
            <v/>
          </cell>
          <cell r="B4265" t="str">
            <v>NEM: Non-NEM Customer</v>
          </cell>
          <cell r="C4265" t="str">
            <v>8/27/2019</v>
          </cell>
          <cell r="D4265">
            <v>16</v>
          </cell>
          <cell r="E4265">
            <v>2.1779959201812744</v>
          </cell>
          <cell r="F4265">
            <v>2.1511139869689941</v>
          </cell>
          <cell r="G4265">
            <v>9.3028154224157333E-3</v>
          </cell>
          <cell r="H4265">
            <v>89.170504295890566</v>
          </cell>
        </row>
        <row r="4266">
          <cell r="A4266" t="str">
            <v/>
          </cell>
          <cell r="B4266" t="str">
            <v>NEM: Non-NEM Customer</v>
          </cell>
          <cell r="C4266" t="str">
            <v>8/27/2019</v>
          </cell>
          <cell r="D4266">
            <v>17</v>
          </cell>
          <cell r="E4266">
            <v>2.3700590133666992</v>
          </cell>
          <cell r="F4266">
            <v>2.3299763202667236</v>
          </cell>
          <cell r="G4266">
            <v>9.4681205227971077E-3</v>
          </cell>
          <cell r="H4266">
            <v>88.072150417145892</v>
          </cell>
        </row>
        <row r="4267">
          <cell r="A4267" t="str">
            <v/>
          </cell>
          <cell r="B4267" t="str">
            <v>NEM: Non-NEM Customer</v>
          </cell>
          <cell r="C4267" t="str">
            <v>8/27/2019</v>
          </cell>
          <cell r="D4267">
            <v>18</v>
          </cell>
          <cell r="E4267">
            <v>2.4574995040893555</v>
          </cell>
          <cell r="F4267">
            <v>2.4153077602386475</v>
          </cell>
          <cell r="G4267">
            <v>9.4210412353277206E-3</v>
          </cell>
          <cell r="H4267">
            <v>86.409869256661139</v>
          </cell>
        </row>
        <row r="4268">
          <cell r="A4268" t="str">
            <v/>
          </cell>
          <cell r="B4268" t="str">
            <v>NEM: Non-NEM Customer</v>
          </cell>
          <cell r="C4268" t="str">
            <v>8/27/2019</v>
          </cell>
          <cell r="D4268">
            <v>19</v>
          </cell>
          <cell r="E4268">
            <v>2.3884046077728271</v>
          </cell>
          <cell r="F4268">
            <v>1.5282840728759766</v>
          </cell>
          <cell r="G4268">
            <v>9.3590673059225082E-3</v>
          </cell>
          <cell r="H4268">
            <v>83.268536919460573</v>
          </cell>
        </row>
        <row r="4269">
          <cell r="A4269" t="str">
            <v/>
          </cell>
          <cell r="B4269" t="str">
            <v>NEM: Non-NEM Customer</v>
          </cell>
          <cell r="C4269" t="str">
            <v>8/27/2019</v>
          </cell>
          <cell r="D4269">
            <v>20</v>
          </cell>
          <cell r="E4269">
            <v>2.1584081649780273</v>
          </cell>
          <cell r="F4269">
            <v>1.6868473291397095</v>
          </cell>
          <cell r="G4269">
            <v>8.852626197040081E-3</v>
          </cell>
          <cell r="H4269">
            <v>78.943659818228014</v>
          </cell>
        </row>
        <row r="4270">
          <cell r="A4270" t="str">
            <v/>
          </cell>
          <cell r="B4270" t="str">
            <v>NEM: Non-NEM Customer</v>
          </cell>
          <cell r="C4270" t="str">
            <v>8/27/2019</v>
          </cell>
          <cell r="D4270">
            <v>21</v>
          </cell>
          <cell r="E4270">
            <v>2.0901548862457275</v>
          </cell>
          <cell r="F4270">
            <v>2.5082316398620605</v>
          </cell>
          <cell r="G4270">
            <v>8.6219226941466331E-3</v>
          </cell>
          <cell r="H4270">
            <v>76.409689204344829</v>
          </cell>
        </row>
        <row r="4271">
          <cell r="A4271" t="str">
            <v/>
          </cell>
          <cell r="B4271" t="str">
            <v>NEM: Non-NEM Customer</v>
          </cell>
          <cell r="C4271" t="str">
            <v>8/27/2019</v>
          </cell>
          <cell r="D4271">
            <v>22</v>
          </cell>
          <cell r="E4271">
            <v>1.8943809270858765</v>
          </cell>
          <cell r="F4271">
            <v>2.0053482055664063</v>
          </cell>
          <cell r="G4271">
            <v>8.0195888876914978E-3</v>
          </cell>
          <cell r="H4271">
            <v>75.06335226001957</v>
          </cell>
        </row>
        <row r="4272">
          <cell r="A4272" t="str">
            <v/>
          </cell>
          <cell r="B4272" t="str">
            <v>NEM: Non-NEM Customer</v>
          </cell>
          <cell r="C4272" t="str">
            <v>8/27/2019</v>
          </cell>
          <cell r="D4272">
            <v>23</v>
          </cell>
          <cell r="E4272">
            <v>1.6792272329330444</v>
          </cell>
          <cell r="F4272">
            <v>1.6796293258666992</v>
          </cell>
          <cell r="G4272">
            <v>7.6954090036451817E-3</v>
          </cell>
          <cell r="H4272">
            <v>74.30830357368005</v>
          </cell>
        </row>
        <row r="4273">
          <cell r="A4273" t="str">
            <v/>
          </cell>
          <cell r="B4273" t="str">
            <v>NEM: Non-NEM Customer</v>
          </cell>
          <cell r="C4273" t="str">
            <v>8/27/2019</v>
          </cell>
          <cell r="D4273">
            <v>24</v>
          </cell>
          <cell r="E4273">
            <v>1.3679885864257813</v>
          </cell>
          <cell r="F4273">
            <v>1.3709069490432739</v>
          </cell>
          <cell r="G4273">
            <v>7.2464882396161556E-3</v>
          </cell>
          <cell r="H4273">
            <v>72.951805005641134</v>
          </cell>
        </row>
        <row r="4274">
          <cell r="A4274" t="str">
            <v/>
          </cell>
          <cell r="B4274" t="str">
            <v>NEM: Non-NEM Customer</v>
          </cell>
          <cell r="C4274" t="str">
            <v>8/28/2019</v>
          </cell>
          <cell r="D4274">
            <v>1</v>
          </cell>
          <cell r="E4274">
            <v>1.1191527843475342</v>
          </cell>
          <cell r="F4274">
            <v>1.1436921358108521</v>
          </cell>
          <cell r="G4274">
            <v>6.2100575305521488E-3</v>
          </cell>
          <cell r="H4274">
            <v>71.983733011380622</v>
          </cell>
        </row>
        <row r="4275">
          <cell r="A4275" t="str">
            <v/>
          </cell>
          <cell r="B4275" t="str">
            <v>NEM: Non-NEM Customer</v>
          </cell>
          <cell r="C4275" t="str">
            <v>8/28/2019</v>
          </cell>
          <cell r="D4275">
            <v>2</v>
          </cell>
          <cell r="E4275">
            <v>0.95379036664962769</v>
          </cell>
          <cell r="F4275">
            <v>0.96429681777954102</v>
          </cell>
          <cell r="G4275">
            <v>5.5276663042604923E-3</v>
          </cell>
          <cell r="H4275">
            <v>71.29217503861048</v>
          </cell>
        </row>
        <row r="4276">
          <cell r="A4276" t="str">
            <v/>
          </cell>
          <cell r="B4276" t="str">
            <v>NEM: Non-NEM Customer</v>
          </cell>
          <cell r="C4276" t="str">
            <v>8/28/2019</v>
          </cell>
          <cell r="D4276">
            <v>3</v>
          </cell>
          <cell r="E4276">
            <v>0.83337116241455078</v>
          </cell>
          <cell r="F4276">
            <v>0.84078484773635864</v>
          </cell>
          <cell r="G4276">
            <v>4.9190986901521683E-3</v>
          </cell>
          <cell r="H4276">
            <v>70.803284960399111</v>
          </cell>
        </row>
        <row r="4277">
          <cell r="A4277" t="str">
            <v/>
          </cell>
          <cell r="B4277" t="str">
            <v>NEM: Non-NEM Customer</v>
          </cell>
          <cell r="C4277" t="str">
            <v>8/28/2019</v>
          </cell>
          <cell r="D4277">
            <v>4</v>
          </cell>
          <cell r="E4277">
            <v>0.74114060401916504</v>
          </cell>
          <cell r="F4277">
            <v>0.75503814220428467</v>
          </cell>
          <cell r="G4277">
            <v>4.3691834434866905E-3</v>
          </cell>
          <cell r="H4277">
            <v>70.352280579464065</v>
          </cell>
        </row>
        <row r="4278">
          <cell r="A4278" t="str">
            <v/>
          </cell>
          <cell r="B4278" t="str">
            <v>NEM: Non-NEM Customer</v>
          </cell>
          <cell r="C4278" t="str">
            <v>8/28/2019</v>
          </cell>
          <cell r="D4278">
            <v>5</v>
          </cell>
          <cell r="E4278">
            <v>0.69403171539306641</v>
          </cell>
          <cell r="F4278">
            <v>0.69196021556854248</v>
          </cell>
          <cell r="G4278">
            <v>3.9095259271562099E-3</v>
          </cell>
          <cell r="H4278">
            <v>70.097898391995088</v>
          </cell>
        </row>
        <row r="4279">
          <cell r="A4279" t="str">
            <v/>
          </cell>
          <cell r="B4279" t="str">
            <v>NEM: Non-NEM Customer</v>
          </cell>
          <cell r="C4279" t="str">
            <v>8/28/2019</v>
          </cell>
          <cell r="D4279">
            <v>6</v>
          </cell>
          <cell r="E4279">
            <v>0.6864238977432251</v>
          </cell>
          <cell r="F4279">
            <v>0.67430198192596436</v>
          </cell>
          <cell r="G4279">
            <v>3.4479435998946428E-3</v>
          </cell>
          <cell r="H4279">
            <v>69.817848359674286</v>
          </cell>
        </row>
        <row r="4280">
          <cell r="A4280" t="str">
            <v/>
          </cell>
          <cell r="B4280" t="str">
            <v>NEM: Non-NEM Customer</v>
          </cell>
          <cell r="C4280" t="str">
            <v>8/28/2019</v>
          </cell>
          <cell r="D4280">
            <v>7</v>
          </cell>
          <cell r="E4280">
            <v>0.71228492259979248</v>
          </cell>
          <cell r="F4280">
            <v>0.71513205766677856</v>
          </cell>
          <cell r="G4280">
            <v>3.2156538218259811E-3</v>
          </cell>
          <cell r="H4280">
            <v>69.927120027889472</v>
          </cell>
        </row>
        <row r="4281">
          <cell r="A4281" t="str">
            <v/>
          </cell>
          <cell r="B4281" t="str">
            <v>NEM: Non-NEM Customer</v>
          </cell>
          <cell r="C4281" t="str">
            <v>8/28/2019</v>
          </cell>
          <cell r="D4281">
            <v>8</v>
          </cell>
          <cell r="E4281">
            <v>0.72632330656051636</v>
          </cell>
          <cell r="F4281">
            <v>0.74785751104354858</v>
          </cell>
          <cell r="G4281">
            <v>3.2701853197067976E-3</v>
          </cell>
          <cell r="H4281">
            <v>71.644357544683899</v>
          </cell>
        </row>
        <row r="4282">
          <cell r="A4282" t="str">
            <v/>
          </cell>
          <cell r="B4282" t="str">
            <v>NEM: Non-NEM Customer</v>
          </cell>
          <cell r="C4282" t="str">
            <v>8/28/2019</v>
          </cell>
          <cell r="D4282">
            <v>9</v>
          </cell>
          <cell r="E4282">
            <v>0.7334369421005249</v>
          </cell>
          <cell r="F4282">
            <v>0.74386292695999146</v>
          </cell>
          <cell r="G4282">
            <v>3.549531102180481E-3</v>
          </cell>
          <cell r="H4282">
            <v>74.128855727589027</v>
          </cell>
        </row>
        <row r="4283">
          <cell r="A4283" t="str">
            <v/>
          </cell>
          <cell r="B4283" t="str">
            <v>NEM: Non-NEM Customer</v>
          </cell>
          <cell r="C4283" t="str">
            <v>8/28/2019</v>
          </cell>
          <cell r="D4283">
            <v>10</v>
          </cell>
          <cell r="E4283">
            <v>0.78846752643585205</v>
          </cell>
          <cell r="F4283">
            <v>0.79070866107940674</v>
          </cell>
          <cell r="G4283">
            <v>4.1389814577996731E-3</v>
          </cell>
          <cell r="H4283">
            <v>76.84122268132235</v>
          </cell>
        </row>
        <row r="4284">
          <cell r="A4284" t="str">
            <v/>
          </cell>
          <cell r="B4284" t="str">
            <v>NEM: Non-NEM Customer</v>
          </cell>
          <cell r="C4284" t="str">
            <v>8/28/2019</v>
          </cell>
          <cell r="D4284">
            <v>11</v>
          </cell>
          <cell r="E4284">
            <v>0.89770323038101196</v>
          </cell>
          <cell r="F4284">
            <v>0.88929527997970581</v>
          </cell>
          <cell r="G4284">
            <v>4.9406853504478931E-3</v>
          </cell>
          <cell r="H4284">
            <v>79.439333897520441</v>
          </cell>
        </row>
        <row r="4285">
          <cell r="A4285" t="str">
            <v/>
          </cell>
          <cell r="B4285" t="str">
            <v>NEM: Non-NEM Customer</v>
          </cell>
          <cell r="C4285" t="str">
            <v>8/28/2019</v>
          </cell>
          <cell r="D4285">
            <v>12</v>
          </cell>
          <cell r="E4285">
            <v>1.0271221399307251</v>
          </cell>
          <cell r="F4285">
            <v>1.0436266660690308</v>
          </cell>
          <cell r="G4285">
            <v>5.8137974701821804E-3</v>
          </cell>
          <cell r="H4285">
            <v>82.096360830407349</v>
          </cell>
        </row>
        <row r="4286">
          <cell r="A4286" t="str">
            <v/>
          </cell>
          <cell r="B4286" t="str">
            <v>NEM: Non-NEM Customer</v>
          </cell>
          <cell r="C4286" t="str">
            <v>8/28/2019</v>
          </cell>
          <cell r="D4286">
            <v>13</v>
          </cell>
          <cell r="E4286">
            <v>1.2237669229507446</v>
          </cell>
          <cell r="F4286">
            <v>1.2352699041366577</v>
          </cell>
          <cell r="G4286">
            <v>6.7683188244700432E-3</v>
          </cell>
          <cell r="H4286">
            <v>83.79345845576492</v>
          </cell>
        </row>
        <row r="4287">
          <cell r="A4287" t="str">
            <v/>
          </cell>
          <cell r="B4287" t="str">
            <v>NEM: Non-NEM Customer</v>
          </cell>
          <cell r="C4287" t="str">
            <v>8/28/2019</v>
          </cell>
          <cell r="D4287">
            <v>14</v>
          </cell>
          <cell r="E4287">
            <v>1.4706301689147949</v>
          </cell>
          <cell r="F4287">
            <v>1.4505501985549927</v>
          </cell>
          <cell r="G4287">
            <v>7.6769487932324409E-3</v>
          </cell>
          <cell r="H4287">
            <v>85.18623487827692</v>
          </cell>
        </row>
        <row r="4288">
          <cell r="A4288" t="str">
            <v/>
          </cell>
          <cell r="B4288" t="str">
            <v>NEM: Non-NEM Customer</v>
          </cell>
          <cell r="C4288" t="str">
            <v>8/28/2019</v>
          </cell>
          <cell r="D4288">
            <v>15</v>
          </cell>
          <cell r="E4288">
            <v>1.7000259160995483</v>
          </cell>
          <cell r="F4288">
            <v>1.6704937219619751</v>
          </cell>
          <cell r="G4288">
            <v>8.2250023260712624E-3</v>
          </cell>
          <cell r="H4288">
            <v>85.61724249511424</v>
          </cell>
        </row>
        <row r="4289">
          <cell r="A4289" t="str">
            <v/>
          </cell>
          <cell r="B4289" t="str">
            <v>NEM: Non-NEM Customer</v>
          </cell>
          <cell r="C4289" t="str">
            <v>8/28/2019</v>
          </cell>
          <cell r="D4289">
            <v>16</v>
          </cell>
          <cell r="E4289">
            <v>1.9078809022903442</v>
          </cell>
          <cell r="F4289">
            <v>1.9016424417495728</v>
          </cell>
          <cell r="G4289">
            <v>8.6359744891524315E-3</v>
          </cell>
          <cell r="H4289">
            <v>85.893966246782014</v>
          </cell>
        </row>
        <row r="4290">
          <cell r="A4290" t="str">
            <v/>
          </cell>
          <cell r="B4290" t="str">
            <v>NEM: Non-NEM Customer</v>
          </cell>
          <cell r="C4290" t="str">
            <v>8/28/2019</v>
          </cell>
          <cell r="D4290">
            <v>17</v>
          </cell>
          <cell r="E4290">
            <v>2.0909442901611328</v>
          </cell>
          <cell r="F4290">
            <v>2.071002721786499</v>
          </cell>
          <cell r="G4290">
            <v>8.7361391633749008E-3</v>
          </cell>
          <cell r="H4290">
            <v>85.192741574195807</v>
          </cell>
        </row>
        <row r="4291">
          <cell r="A4291" t="str">
            <v/>
          </cell>
          <cell r="B4291" t="str">
            <v>NEM: Non-NEM Customer</v>
          </cell>
          <cell r="C4291" t="str">
            <v>8/28/2019</v>
          </cell>
          <cell r="D4291">
            <v>18</v>
          </cell>
          <cell r="E4291">
            <v>2.1783487796783447</v>
          </cell>
          <cell r="F4291">
            <v>2.1442272663116455</v>
          </cell>
          <cell r="G4291">
            <v>8.6863040924072266E-3</v>
          </cell>
          <cell r="H4291">
            <v>84.110200627333171</v>
          </cell>
        </row>
        <row r="4292">
          <cell r="A4292" t="str">
            <v/>
          </cell>
          <cell r="B4292" t="str">
            <v>NEM: Non-NEM Customer</v>
          </cell>
          <cell r="C4292" t="str">
            <v>8/28/2019</v>
          </cell>
          <cell r="D4292">
            <v>19</v>
          </cell>
          <cell r="E4292">
            <v>2.1234941482543945</v>
          </cell>
          <cell r="F4292">
            <v>1.342464804649353</v>
          </cell>
          <cell r="G4292">
            <v>8.654317818582058E-3</v>
          </cell>
          <cell r="H4292">
            <v>81.874186538521982</v>
          </cell>
        </row>
        <row r="4293">
          <cell r="A4293" t="str">
            <v/>
          </cell>
          <cell r="B4293" t="str">
            <v>NEM: Non-NEM Customer</v>
          </cell>
          <cell r="C4293" t="str">
            <v>8/28/2019</v>
          </cell>
          <cell r="D4293">
            <v>20</v>
          </cell>
          <cell r="E4293">
            <v>1.9740227460861206</v>
          </cell>
          <cell r="F4293">
            <v>1.5098297595977783</v>
          </cell>
          <cell r="G4293">
            <v>8.0814175307750702E-3</v>
          </cell>
          <cell r="H4293">
            <v>78.367160103523531</v>
          </cell>
        </row>
        <row r="4294">
          <cell r="A4294" t="str">
            <v/>
          </cell>
          <cell r="B4294" t="str">
            <v>NEM: Non-NEM Customer</v>
          </cell>
          <cell r="C4294" t="str">
            <v>8/28/2019</v>
          </cell>
          <cell r="D4294">
            <v>21</v>
          </cell>
          <cell r="E4294">
            <v>1.9278818368911743</v>
          </cell>
          <cell r="F4294">
            <v>2.312666654586792</v>
          </cell>
          <cell r="G4294">
            <v>7.7261929400265217E-3</v>
          </cell>
          <cell r="H4294">
            <v>75.753192363257497</v>
          </cell>
        </row>
        <row r="4295">
          <cell r="A4295" t="str">
            <v/>
          </cell>
          <cell r="B4295" t="str">
            <v>NEM: Non-NEM Customer</v>
          </cell>
          <cell r="C4295" t="str">
            <v>8/28/2019</v>
          </cell>
          <cell r="D4295">
            <v>22</v>
          </cell>
          <cell r="E4295">
            <v>1.7776411771774292</v>
          </cell>
          <cell r="F4295">
            <v>1.8670059442520142</v>
          </cell>
          <cell r="G4295">
            <v>7.1941115893423557E-3</v>
          </cell>
          <cell r="H4295">
            <v>74.419622890413734</v>
          </cell>
        </row>
        <row r="4296">
          <cell r="A4296" t="str">
            <v/>
          </cell>
          <cell r="B4296" t="str">
            <v>NEM: Non-NEM Customer</v>
          </cell>
          <cell r="C4296" t="str">
            <v>8/28/2019</v>
          </cell>
          <cell r="D4296">
            <v>23</v>
          </cell>
          <cell r="E4296">
            <v>1.5670572519302368</v>
          </cell>
          <cell r="F4296">
            <v>1.5923728942871094</v>
          </cell>
          <cell r="G4296">
            <v>6.9059114903211594E-3</v>
          </cell>
          <cell r="H4296">
            <v>73.281048439249005</v>
          </cell>
        </row>
        <row r="4297">
          <cell r="A4297" t="str">
            <v/>
          </cell>
          <cell r="B4297" t="str">
            <v>NEM: Non-NEM Customer</v>
          </cell>
          <cell r="C4297" t="str">
            <v>8/28/2019</v>
          </cell>
          <cell r="D4297">
            <v>24</v>
          </cell>
          <cell r="E4297">
            <v>1.2690972089767456</v>
          </cell>
          <cell r="F4297">
            <v>1.2910289764404297</v>
          </cell>
          <cell r="G4297">
            <v>6.5207048319280148E-3</v>
          </cell>
          <cell r="H4297">
            <v>72.760302932266313</v>
          </cell>
        </row>
        <row r="4298">
          <cell r="A4298" t="str">
            <v/>
          </cell>
          <cell r="B4298" t="str">
            <v>NEM: Non-NEM Customer</v>
          </cell>
          <cell r="C4298" t="str">
            <v>9/3/2019</v>
          </cell>
          <cell r="D4298">
            <v>1</v>
          </cell>
          <cell r="E4298">
            <v>1.2818076610565186</v>
          </cell>
          <cell r="F4298">
            <v>1.2484892606735229</v>
          </cell>
          <cell r="G4298">
            <v>6.5783006139099598E-3</v>
          </cell>
          <cell r="H4298">
            <v>76.94811522465767</v>
          </cell>
        </row>
        <row r="4299">
          <cell r="A4299" t="str">
            <v/>
          </cell>
          <cell r="B4299" t="str">
            <v>NEM: Non-NEM Customer</v>
          </cell>
          <cell r="C4299" t="str">
            <v>9/3/2019</v>
          </cell>
          <cell r="D4299">
            <v>2</v>
          </cell>
          <cell r="E4299">
            <v>1.1005054712295532</v>
          </cell>
          <cell r="F4299">
            <v>1.069915771484375</v>
          </cell>
          <cell r="G4299">
            <v>6.0231345705688E-3</v>
          </cell>
          <cell r="H4299">
            <v>76.206209414002302</v>
          </cell>
        </row>
        <row r="4300">
          <cell r="A4300" t="str">
            <v/>
          </cell>
          <cell r="B4300" t="str">
            <v>NEM: Non-NEM Customer</v>
          </cell>
          <cell r="C4300" t="str">
            <v>9/3/2019</v>
          </cell>
          <cell r="D4300">
            <v>3</v>
          </cell>
          <cell r="E4300">
            <v>0.961051344871521</v>
          </cell>
          <cell r="F4300">
            <v>0.94500595331192017</v>
          </cell>
          <cell r="G4300">
            <v>5.4174936376512051E-3</v>
          </cell>
          <cell r="H4300">
            <v>75.523269897019631</v>
          </cell>
        </row>
        <row r="4301">
          <cell r="A4301" t="str">
            <v/>
          </cell>
          <cell r="B4301" t="str">
            <v>NEM: Non-NEM Customer</v>
          </cell>
          <cell r="C4301" t="str">
            <v>9/3/2019</v>
          </cell>
          <cell r="D4301">
            <v>4</v>
          </cell>
          <cell r="E4301">
            <v>0.86627298593521118</v>
          </cell>
          <cell r="F4301">
            <v>0.85662692785263062</v>
          </cell>
          <cell r="G4301">
            <v>4.7610276378691196E-3</v>
          </cell>
          <cell r="H4301">
            <v>75.055649623871403</v>
          </cell>
        </row>
        <row r="4302">
          <cell r="A4302" t="str">
            <v/>
          </cell>
          <cell r="B4302" t="str">
            <v>NEM: Non-NEM Customer</v>
          </cell>
          <cell r="C4302" t="str">
            <v>9/3/2019</v>
          </cell>
          <cell r="D4302">
            <v>5</v>
          </cell>
          <cell r="E4302">
            <v>0.80353981256484985</v>
          </cell>
          <cell r="F4302">
            <v>0.78993070125579834</v>
          </cell>
          <cell r="G4302">
            <v>4.2130486108362675E-3</v>
          </cell>
          <cell r="H4302">
            <v>74.862893486447462</v>
          </cell>
        </row>
        <row r="4303">
          <cell r="A4303" t="str">
            <v/>
          </cell>
          <cell r="B4303" t="str">
            <v>NEM: Non-NEM Customer</v>
          </cell>
          <cell r="C4303" t="str">
            <v>9/3/2019</v>
          </cell>
          <cell r="D4303">
            <v>6</v>
          </cell>
          <cell r="E4303">
            <v>0.76837891340255737</v>
          </cell>
          <cell r="F4303">
            <v>0.76529431343078613</v>
          </cell>
          <cell r="G4303">
            <v>3.8970122113823891E-3</v>
          </cell>
          <cell r="H4303">
            <v>74.474548356737841</v>
          </cell>
        </row>
        <row r="4304">
          <cell r="A4304" t="str">
            <v/>
          </cell>
          <cell r="B4304" t="str">
            <v>NEM: Non-NEM Customer</v>
          </cell>
          <cell r="C4304" t="str">
            <v>9/3/2019</v>
          </cell>
          <cell r="D4304">
            <v>7</v>
          </cell>
          <cell r="E4304">
            <v>0.80676668882369995</v>
          </cell>
          <cell r="F4304">
            <v>0.80312448740005493</v>
          </cell>
          <cell r="G4304">
            <v>3.8323497865349054E-3</v>
          </cell>
          <cell r="H4304">
            <v>74.315818402289651</v>
          </cell>
        </row>
        <row r="4305">
          <cell r="A4305" t="str">
            <v/>
          </cell>
          <cell r="B4305" t="str">
            <v>NEM: Non-NEM Customer</v>
          </cell>
          <cell r="C4305" t="str">
            <v>9/3/2019</v>
          </cell>
          <cell r="D4305">
            <v>8</v>
          </cell>
          <cell r="E4305">
            <v>0.85064035654067993</v>
          </cell>
          <cell r="F4305">
            <v>0.84664750099182129</v>
          </cell>
          <cell r="G4305">
            <v>4.1082394309341908E-3</v>
          </cell>
          <cell r="H4305">
            <v>76.220566472020209</v>
          </cell>
        </row>
        <row r="4306">
          <cell r="A4306" t="str">
            <v/>
          </cell>
          <cell r="B4306" t="str">
            <v>NEM: Non-NEM Customer</v>
          </cell>
          <cell r="C4306" t="str">
            <v>9/3/2019</v>
          </cell>
          <cell r="D4306">
            <v>9</v>
          </cell>
          <cell r="E4306">
            <v>0.89071643352508545</v>
          </cell>
          <cell r="F4306">
            <v>0.88837486505508423</v>
          </cell>
          <cell r="G4306">
            <v>4.6552740968763828E-3</v>
          </cell>
          <cell r="H4306">
            <v>80.483677489611125</v>
          </cell>
        </row>
        <row r="4307">
          <cell r="A4307" t="str">
            <v/>
          </cell>
          <cell r="B4307" t="str">
            <v>NEM: Non-NEM Customer</v>
          </cell>
          <cell r="C4307" t="str">
            <v>9/3/2019</v>
          </cell>
          <cell r="D4307">
            <v>10</v>
          </cell>
          <cell r="E4307">
            <v>1.0058356523513794</v>
          </cell>
          <cell r="F4307">
            <v>1.0033608675003052</v>
          </cell>
          <cell r="G4307">
            <v>5.432535894215107E-3</v>
          </cell>
          <cell r="H4307">
            <v>84.445608295396028</v>
          </cell>
        </row>
        <row r="4308">
          <cell r="A4308" t="str">
            <v/>
          </cell>
          <cell r="B4308" t="str">
            <v>NEM: Non-NEM Customer</v>
          </cell>
          <cell r="C4308" t="str">
            <v>9/3/2019</v>
          </cell>
          <cell r="D4308">
            <v>11</v>
          </cell>
          <cell r="E4308">
            <v>1.208210825920105</v>
          </cell>
          <cell r="F4308">
            <v>1.197567343711853</v>
          </cell>
          <cell r="G4308">
            <v>6.4824665896594524E-3</v>
          </cell>
          <cell r="H4308">
            <v>87.61348742823931</v>
          </cell>
        </row>
        <row r="4309">
          <cell r="A4309" t="str">
            <v/>
          </cell>
          <cell r="B4309" t="str">
            <v>NEM: Non-NEM Customer</v>
          </cell>
          <cell r="C4309" t="str">
            <v>9/3/2019</v>
          </cell>
          <cell r="D4309">
            <v>12</v>
          </cell>
          <cell r="E4309">
            <v>1.4680215120315552</v>
          </cell>
          <cell r="F4309">
            <v>1.4535063505172729</v>
          </cell>
          <cell r="G4309">
            <v>7.6043112203478813E-3</v>
          </cell>
          <cell r="H4309">
            <v>89.570906751086994</v>
          </cell>
        </row>
        <row r="4310">
          <cell r="A4310" t="str">
            <v/>
          </cell>
          <cell r="B4310" t="str">
            <v>NEM: Non-NEM Customer</v>
          </cell>
          <cell r="C4310" t="str">
            <v>9/3/2019</v>
          </cell>
          <cell r="D4310">
            <v>13</v>
          </cell>
          <cell r="E4310">
            <v>1.7674543857574463</v>
          </cell>
          <cell r="F4310">
            <v>1.7449212074279785</v>
          </cell>
          <cell r="G4310">
            <v>8.6396681144833565E-3</v>
          </cell>
          <cell r="H4310">
            <v>91.3518040982093</v>
          </cell>
        </row>
        <row r="4311">
          <cell r="A4311" t="str">
            <v/>
          </cell>
          <cell r="B4311" t="str">
            <v>NEM: Non-NEM Customer</v>
          </cell>
          <cell r="C4311" t="str">
            <v>9/3/2019</v>
          </cell>
          <cell r="D4311">
            <v>14</v>
          </cell>
          <cell r="E4311">
            <v>2.042252779006958</v>
          </cell>
          <cell r="F4311">
            <v>2.0103387832641602</v>
          </cell>
          <cell r="G4311">
            <v>9.494156576693058E-3</v>
          </cell>
          <cell r="H4311">
            <v>92.39005642452635</v>
          </cell>
        </row>
        <row r="4312">
          <cell r="A4312" t="str">
            <v/>
          </cell>
          <cell r="B4312" t="str">
            <v>NEM: Non-NEM Customer</v>
          </cell>
          <cell r="C4312" t="str">
            <v>9/3/2019</v>
          </cell>
          <cell r="D4312">
            <v>15</v>
          </cell>
          <cell r="E4312">
            <v>2.2999722957611084</v>
          </cell>
          <cell r="F4312">
            <v>2.2622334957122803</v>
          </cell>
          <cell r="G4312">
            <v>9.9382549524307251E-3</v>
          </cell>
          <cell r="H4312">
            <v>93.712702930077612</v>
          </cell>
        </row>
        <row r="4313">
          <cell r="A4313" t="str">
            <v/>
          </cell>
          <cell r="B4313" t="str">
            <v>NEM: Non-NEM Customer</v>
          </cell>
          <cell r="C4313" t="str">
            <v>9/3/2019</v>
          </cell>
          <cell r="D4313">
            <v>16</v>
          </cell>
          <cell r="E4313">
            <v>2.589374303817749</v>
          </cell>
          <cell r="F4313">
            <v>2.5265538692474365</v>
          </cell>
          <cell r="G4313">
            <v>9.957948699593544E-3</v>
          </cell>
          <cell r="H4313">
            <v>93.644199168481535</v>
          </cell>
        </row>
        <row r="4314">
          <cell r="A4314" t="str">
            <v/>
          </cell>
          <cell r="B4314" t="str">
            <v>NEM: Non-NEM Customer</v>
          </cell>
          <cell r="C4314" t="str">
            <v>9/3/2019</v>
          </cell>
          <cell r="D4314">
            <v>17</v>
          </cell>
          <cell r="E4314">
            <v>2.7654380798339844</v>
          </cell>
          <cell r="F4314">
            <v>2.6925568580627441</v>
          </cell>
          <cell r="G4314">
            <v>9.9451616406440735E-3</v>
          </cell>
          <cell r="H4314">
            <v>92.376767471783182</v>
          </cell>
        </row>
        <row r="4315">
          <cell r="A4315" t="str">
            <v/>
          </cell>
          <cell r="B4315" t="str">
            <v>NEM: Non-NEM Customer</v>
          </cell>
          <cell r="C4315" t="str">
            <v>9/3/2019</v>
          </cell>
          <cell r="D4315">
            <v>18</v>
          </cell>
          <cell r="E4315">
            <v>2.7980046272277832</v>
          </cell>
          <cell r="F4315">
            <v>2.7803192138671875</v>
          </cell>
          <cell r="G4315">
            <v>9.9260071292519569E-3</v>
          </cell>
          <cell r="H4315">
            <v>90.950381360090844</v>
          </cell>
        </row>
        <row r="4316">
          <cell r="A4316" t="str">
            <v/>
          </cell>
          <cell r="B4316" t="str">
            <v>NEM: Non-NEM Customer</v>
          </cell>
          <cell r="C4316" t="str">
            <v>9/3/2019</v>
          </cell>
          <cell r="D4316">
            <v>19</v>
          </cell>
          <cell r="E4316">
            <v>2.6848936080932617</v>
          </cell>
          <cell r="F4316">
            <v>1.7662854194641113</v>
          </cell>
          <cell r="G4316">
            <v>9.8789436742663383E-3</v>
          </cell>
          <cell r="H4316">
            <v>88.228610671101436</v>
          </cell>
        </row>
        <row r="4317">
          <cell r="A4317" t="str">
            <v/>
          </cell>
          <cell r="B4317" t="str">
            <v>NEM: Non-NEM Customer</v>
          </cell>
          <cell r="C4317" t="str">
            <v>9/3/2019</v>
          </cell>
          <cell r="D4317">
            <v>20</v>
          </cell>
          <cell r="E4317">
            <v>2.5225789546966553</v>
          </cell>
          <cell r="F4317">
            <v>1.9961016178131104</v>
          </cell>
          <cell r="G4317">
            <v>9.3599501997232437E-3</v>
          </cell>
          <cell r="H4317">
            <v>83.749072460937327</v>
          </cell>
        </row>
        <row r="4318">
          <cell r="A4318" t="str">
            <v/>
          </cell>
          <cell r="B4318" t="str">
            <v>NEM: Non-NEM Customer</v>
          </cell>
          <cell r="C4318" t="str">
            <v>9/3/2019</v>
          </cell>
          <cell r="D4318">
            <v>21</v>
          </cell>
          <cell r="E4318">
            <v>2.4333949089050293</v>
          </cell>
          <cell r="F4318">
            <v>2.9515204429626465</v>
          </cell>
          <cell r="G4318">
            <v>9.1484636068344116E-3</v>
          </cell>
          <cell r="H4318">
            <v>81.352841021619028</v>
          </cell>
        </row>
        <row r="4319">
          <cell r="A4319" t="str">
            <v/>
          </cell>
          <cell r="B4319" t="str">
            <v>NEM: Non-NEM Customer</v>
          </cell>
          <cell r="C4319" t="str">
            <v>9/3/2019</v>
          </cell>
          <cell r="D4319">
            <v>22</v>
          </cell>
          <cell r="E4319">
            <v>2.2251071929931641</v>
          </cell>
          <cell r="F4319">
            <v>2.3873138427734375</v>
          </cell>
          <cell r="G4319">
            <v>8.5916444659233093E-3</v>
          </cell>
          <cell r="H4319">
            <v>80.036078994303281</v>
          </cell>
        </row>
        <row r="4320">
          <cell r="A4320" t="str">
            <v/>
          </cell>
          <cell r="B4320" t="str">
            <v>NEM: Non-NEM Customer</v>
          </cell>
          <cell r="C4320" t="str">
            <v>9/3/2019</v>
          </cell>
          <cell r="D4320">
            <v>23</v>
          </cell>
          <cell r="E4320">
            <v>1.9225022792816162</v>
          </cell>
          <cell r="F4320">
            <v>1.9817768335342407</v>
          </cell>
          <cell r="G4320">
            <v>8.1619201228022575E-3</v>
          </cell>
          <cell r="H4320">
            <v>79.063792565868752</v>
          </cell>
        </row>
        <row r="4321">
          <cell r="A4321" t="str">
            <v/>
          </cell>
          <cell r="B4321" t="str">
            <v>NEM: Non-NEM Customer</v>
          </cell>
          <cell r="C4321" t="str">
            <v>9/3/2019</v>
          </cell>
          <cell r="D4321">
            <v>24</v>
          </cell>
          <cell r="E4321">
            <v>1.5486513376235962</v>
          </cell>
          <cell r="F4321">
            <v>1.6131185293197632</v>
          </cell>
          <cell r="G4321">
            <v>7.6408782042562962E-3</v>
          </cell>
          <cell r="H4321">
            <v>78.287073599299219</v>
          </cell>
        </row>
        <row r="4322">
          <cell r="A4322" t="str">
            <v/>
          </cell>
          <cell r="B4322" t="str">
            <v>NEM: Non-NEM Customer</v>
          </cell>
          <cell r="C4322" t="str">
            <v>9/4/2019</v>
          </cell>
          <cell r="D4322">
            <v>1</v>
          </cell>
          <cell r="E4322">
            <v>1.3174703121185303</v>
          </cell>
          <cell r="F4322">
            <v>1.3247195482254028</v>
          </cell>
          <cell r="G4322">
            <v>6.5571311861276627E-3</v>
          </cell>
          <cell r="H4322">
            <v>77.391274878719017</v>
          </cell>
        </row>
        <row r="4323">
          <cell r="A4323" t="str">
            <v/>
          </cell>
          <cell r="B4323" t="str">
            <v>NEM: Non-NEM Customer</v>
          </cell>
          <cell r="C4323" t="str">
            <v>9/4/2019</v>
          </cell>
          <cell r="D4323">
            <v>2</v>
          </cell>
          <cell r="E4323">
            <v>1.1078499555587769</v>
          </cell>
          <cell r="F4323">
            <v>1.1093230247497559</v>
          </cell>
          <cell r="G4323">
            <v>5.987407173961401E-3</v>
          </cell>
          <cell r="H4323">
            <v>76.664849490079035</v>
          </cell>
        </row>
        <row r="4324">
          <cell r="A4324" t="str">
            <v/>
          </cell>
          <cell r="B4324" t="str">
            <v>NEM: Non-NEM Customer</v>
          </cell>
          <cell r="C4324" t="str">
            <v>9/4/2019</v>
          </cell>
          <cell r="D4324">
            <v>3</v>
          </cell>
          <cell r="E4324">
            <v>0.95997297763824463</v>
          </cell>
          <cell r="F4324">
            <v>0.9622454047203064</v>
          </cell>
          <cell r="G4324">
            <v>5.4368730634450912E-3</v>
          </cell>
          <cell r="H4324">
            <v>76.163422120996728</v>
          </cell>
        </row>
        <row r="4325">
          <cell r="A4325" t="str">
            <v/>
          </cell>
          <cell r="B4325" t="str">
            <v>NEM: Non-NEM Customer</v>
          </cell>
          <cell r="C4325" t="str">
            <v>9/4/2019</v>
          </cell>
          <cell r="D4325">
            <v>4</v>
          </cell>
          <cell r="E4325">
            <v>0.85719156265258789</v>
          </cell>
          <cell r="F4325">
            <v>0.86235314607620239</v>
          </cell>
          <cell r="G4325">
            <v>4.7021820209920406E-3</v>
          </cell>
          <cell r="H4325">
            <v>75.570577779963813</v>
          </cell>
        </row>
        <row r="4326">
          <cell r="A4326" t="str">
            <v/>
          </cell>
          <cell r="B4326" t="str">
            <v>NEM: Non-NEM Customer</v>
          </cell>
          <cell r="C4326" t="str">
            <v>9/4/2019</v>
          </cell>
          <cell r="D4326">
            <v>5</v>
          </cell>
          <cell r="E4326">
            <v>0.77964133024215698</v>
          </cell>
          <cell r="F4326">
            <v>0.78735041618347168</v>
          </cell>
          <cell r="G4326">
            <v>4.1853645816445351E-3</v>
          </cell>
          <cell r="H4326">
            <v>74.942481928919321</v>
          </cell>
        </row>
        <row r="4327">
          <cell r="A4327" t="str">
            <v/>
          </cell>
          <cell r="B4327" t="str">
            <v>NEM: Non-NEM Customer</v>
          </cell>
          <cell r="C4327" t="str">
            <v>9/4/2019</v>
          </cell>
          <cell r="D4327">
            <v>6</v>
          </cell>
          <cell r="E4327">
            <v>0.75127226114273071</v>
          </cell>
          <cell r="F4327">
            <v>0.75499552488327026</v>
          </cell>
          <cell r="G4327">
            <v>3.8295588456094265E-3</v>
          </cell>
          <cell r="H4327">
            <v>74.366698930591781</v>
          </cell>
        </row>
        <row r="4328">
          <cell r="A4328" t="str">
            <v/>
          </cell>
          <cell r="B4328" t="str">
            <v>NEM: Non-NEM Customer</v>
          </cell>
          <cell r="C4328" t="str">
            <v>9/4/2019</v>
          </cell>
          <cell r="D4328">
            <v>7</v>
          </cell>
          <cell r="E4328">
            <v>0.77830660343170166</v>
          </cell>
          <cell r="F4328">
            <v>0.790016770362854</v>
          </cell>
          <cell r="G4328">
            <v>3.7145318929105997E-3</v>
          </cell>
          <cell r="H4328">
            <v>74.079427171008305</v>
          </cell>
        </row>
        <row r="4329">
          <cell r="A4329" t="str">
            <v/>
          </cell>
          <cell r="B4329" t="str">
            <v>NEM: Non-NEM Customer</v>
          </cell>
          <cell r="C4329" t="str">
            <v>9/4/2019</v>
          </cell>
          <cell r="D4329">
            <v>8</v>
          </cell>
          <cell r="E4329">
            <v>0.83899402618408203</v>
          </cell>
          <cell r="F4329">
            <v>0.83189517259597778</v>
          </cell>
          <cell r="G4329">
            <v>4.0682270191609859E-3</v>
          </cell>
          <cell r="H4329">
            <v>76.448405782777385</v>
          </cell>
        </row>
        <row r="4330">
          <cell r="A4330" t="str">
            <v/>
          </cell>
          <cell r="B4330" t="str">
            <v>NEM: Non-NEM Customer</v>
          </cell>
          <cell r="C4330" t="str">
            <v>9/4/2019</v>
          </cell>
          <cell r="D4330">
            <v>9</v>
          </cell>
          <cell r="E4330">
            <v>0.87815970182418823</v>
          </cell>
          <cell r="F4330">
            <v>0.86631053686141968</v>
          </cell>
          <cell r="G4330">
            <v>4.6533001586794853E-3</v>
          </cell>
          <cell r="H4330">
            <v>80.675040350497639</v>
          </cell>
        </row>
        <row r="4331">
          <cell r="A4331" t="str">
            <v/>
          </cell>
          <cell r="B4331" t="str">
            <v>NEM: Non-NEM Customer</v>
          </cell>
          <cell r="C4331" t="str">
            <v>9/4/2019</v>
          </cell>
          <cell r="D4331">
            <v>10</v>
          </cell>
          <cell r="E4331">
            <v>0.99421674013137817</v>
          </cell>
          <cell r="F4331">
            <v>0.97193741798400879</v>
          </cell>
          <cell r="G4331">
            <v>5.4224943742156029E-3</v>
          </cell>
          <cell r="H4331">
            <v>85.364281859542672</v>
          </cell>
        </row>
        <row r="4332">
          <cell r="A4332" t="str">
            <v/>
          </cell>
          <cell r="B4332" t="str">
            <v>NEM: Non-NEM Customer</v>
          </cell>
          <cell r="C4332" t="str">
            <v>9/4/2019</v>
          </cell>
          <cell r="D4332">
            <v>11</v>
          </cell>
          <cell r="E4332">
            <v>1.2010704278945923</v>
          </cell>
          <cell r="F4332">
            <v>1.1690660715103149</v>
          </cell>
          <cell r="G4332">
            <v>6.4676832407712936E-3</v>
          </cell>
          <cell r="H4332">
            <v>89.299785127274319</v>
          </cell>
        </row>
        <row r="4333">
          <cell r="A4333" t="str">
            <v/>
          </cell>
          <cell r="B4333" t="str">
            <v>NEM: Non-NEM Customer</v>
          </cell>
          <cell r="C4333" t="str">
            <v>9/4/2019</v>
          </cell>
          <cell r="D4333">
            <v>12</v>
          </cell>
          <cell r="E4333">
            <v>1.4740638732910156</v>
          </cell>
          <cell r="F4333">
            <v>1.4462891817092896</v>
          </cell>
          <cell r="G4333">
            <v>7.5855753384530544E-3</v>
          </cell>
          <cell r="H4333">
            <v>92.561255817425788</v>
          </cell>
        </row>
        <row r="4334">
          <cell r="A4334" t="str">
            <v/>
          </cell>
          <cell r="B4334" t="str">
            <v>NEM: Non-NEM Customer</v>
          </cell>
          <cell r="C4334" t="str">
            <v>9/4/2019</v>
          </cell>
          <cell r="D4334">
            <v>13</v>
          </cell>
          <cell r="E4334">
            <v>1.8079664707183838</v>
          </cell>
          <cell r="F4334">
            <v>1.766524076461792</v>
          </cell>
          <cell r="G4334">
            <v>8.7285842746496201E-3</v>
          </cell>
          <cell r="H4334">
            <v>94.82116199630299</v>
          </cell>
        </row>
        <row r="4335">
          <cell r="A4335" t="str">
            <v/>
          </cell>
          <cell r="B4335" t="str">
            <v>NEM: Non-NEM Customer</v>
          </cell>
          <cell r="C4335" t="str">
            <v>9/4/2019</v>
          </cell>
          <cell r="D4335">
            <v>14</v>
          </cell>
          <cell r="E4335">
            <v>2.120455265045166</v>
          </cell>
          <cell r="F4335">
            <v>2.0908911228179932</v>
          </cell>
          <cell r="G4335">
            <v>9.5408074557781219E-3</v>
          </cell>
          <cell r="H4335">
            <v>96.156063966780877</v>
          </cell>
        </row>
        <row r="4336">
          <cell r="A4336" t="str">
            <v/>
          </cell>
          <cell r="B4336" t="str">
            <v>NEM: Non-NEM Customer</v>
          </cell>
          <cell r="C4336" t="str">
            <v>9/4/2019</v>
          </cell>
          <cell r="D4336">
            <v>15</v>
          </cell>
          <cell r="E4336">
            <v>2.4026234149932861</v>
          </cell>
          <cell r="F4336">
            <v>2.3886611461639404</v>
          </cell>
          <cell r="G4336">
            <v>9.9596651270985603E-3</v>
          </cell>
          <cell r="H4336">
            <v>96.584594761798101</v>
          </cell>
        </row>
        <row r="4337">
          <cell r="A4337" t="str">
            <v/>
          </cell>
          <cell r="B4337" t="str">
            <v>NEM: Non-NEM Customer</v>
          </cell>
          <cell r="C4337" t="str">
            <v>9/4/2019</v>
          </cell>
          <cell r="D4337">
            <v>16</v>
          </cell>
          <cell r="E4337">
            <v>2.6530976295471191</v>
          </cell>
          <cell r="F4337">
            <v>2.6093735694885254</v>
          </cell>
          <cell r="G4337">
            <v>9.981558658182621E-3</v>
          </cell>
          <cell r="H4337">
            <v>94.988542430027351</v>
          </cell>
        </row>
        <row r="4338">
          <cell r="A4338" t="str">
            <v/>
          </cell>
          <cell r="B4338" t="str">
            <v>NEM: Non-NEM Customer</v>
          </cell>
          <cell r="C4338" t="str">
            <v>9/4/2019</v>
          </cell>
          <cell r="D4338">
            <v>17</v>
          </cell>
          <cell r="E4338">
            <v>2.7571301460266113</v>
          </cell>
          <cell r="F4338">
            <v>2.6671216487884521</v>
          </cell>
          <cell r="G4338">
            <v>9.9147064611315727E-3</v>
          </cell>
          <cell r="H4338">
            <v>91.528764481635321</v>
          </cell>
        </row>
        <row r="4339">
          <cell r="A4339" t="str">
            <v/>
          </cell>
          <cell r="B4339" t="str">
            <v>NEM: Non-NEM Customer</v>
          </cell>
          <cell r="C4339" t="str">
            <v>9/4/2019</v>
          </cell>
          <cell r="D4339">
            <v>18</v>
          </cell>
          <cell r="E4339">
            <v>2.7239527702331543</v>
          </cell>
          <cell r="F4339">
            <v>1.7405661344528198</v>
          </cell>
          <cell r="G4339">
            <v>1.0099251754581928E-2</v>
          </cell>
          <cell r="H4339">
            <v>88.536262006066409</v>
          </cell>
        </row>
        <row r="4340">
          <cell r="A4340" t="str">
            <v/>
          </cell>
          <cell r="B4340" t="str">
            <v>NEM: Non-NEM Customer</v>
          </cell>
          <cell r="C4340" t="str">
            <v>9/4/2019</v>
          </cell>
          <cell r="D4340">
            <v>19</v>
          </cell>
          <cell r="E4340">
            <v>2.5988023281097412</v>
          </cell>
          <cell r="F4340">
            <v>2.1493864059448242</v>
          </cell>
          <cell r="G4340">
            <v>9.826350025832653E-3</v>
          </cell>
          <cell r="H4340">
            <v>86.028742449762504</v>
          </cell>
        </row>
        <row r="4341">
          <cell r="A4341" t="str">
            <v/>
          </cell>
          <cell r="B4341" t="str">
            <v>NEM: Non-NEM Customer</v>
          </cell>
          <cell r="C4341" t="str">
            <v>9/4/2019</v>
          </cell>
          <cell r="D4341">
            <v>20</v>
          </cell>
          <cell r="E4341">
            <v>2.4906237125396729</v>
          </cell>
          <cell r="F4341">
            <v>2.1461849212646484</v>
          </cell>
          <cell r="G4341">
            <v>9.4113042578101158E-3</v>
          </cell>
          <cell r="H4341">
            <v>85.379944548920321</v>
          </cell>
        </row>
        <row r="4342">
          <cell r="A4342" t="str">
            <v/>
          </cell>
          <cell r="B4342" t="str">
            <v>NEM: Non-NEM Customer</v>
          </cell>
          <cell r="C4342" t="str">
            <v>9/4/2019</v>
          </cell>
          <cell r="D4342">
            <v>21</v>
          </cell>
          <cell r="E4342">
            <v>2.4350895881652832</v>
          </cell>
          <cell r="F4342">
            <v>2.1880042552947998</v>
          </cell>
          <cell r="G4342">
            <v>9.1057093814015388E-3</v>
          </cell>
          <cell r="H4342">
            <v>83.73207768092918</v>
          </cell>
        </row>
        <row r="4343">
          <cell r="A4343" t="str">
            <v/>
          </cell>
          <cell r="B4343" t="str">
            <v>NEM: Non-NEM Customer</v>
          </cell>
          <cell r="C4343" t="str">
            <v>9/4/2019</v>
          </cell>
          <cell r="D4343">
            <v>22</v>
          </cell>
          <cell r="E4343">
            <v>2.234795093536377</v>
          </cell>
          <cell r="F4343">
            <v>2.7390973567962646</v>
          </cell>
          <cell r="G4343">
            <v>8.7905032560229301E-3</v>
          </cell>
          <cell r="H4343">
            <v>81.08543048814883</v>
          </cell>
        </row>
        <row r="4344">
          <cell r="A4344" t="str">
            <v/>
          </cell>
          <cell r="B4344" t="str">
            <v>NEM: Non-NEM Customer</v>
          </cell>
          <cell r="C4344" t="str">
            <v>9/4/2019</v>
          </cell>
          <cell r="D4344">
            <v>23</v>
          </cell>
          <cell r="E4344">
            <v>1.9602091312408447</v>
          </cell>
          <cell r="F4344">
            <v>2.1593859195709229</v>
          </cell>
          <cell r="G4344">
            <v>8.3021242171525955E-3</v>
          </cell>
          <cell r="H4344">
            <v>80.215637439380274</v>
          </cell>
        </row>
        <row r="4345">
          <cell r="A4345" t="str">
            <v/>
          </cell>
          <cell r="B4345" t="str">
            <v>NEM: Non-NEM Customer</v>
          </cell>
          <cell r="C4345" t="str">
            <v>9/4/2019</v>
          </cell>
          <cell r="D4345">
            <v>24</v>
          </cell>
          <cell r="E4345">
            <v>1.662601113319397</v>
          </cell>
          <cell r="F4345">
            <v>1.7317157983779907</v>
          </cell>
          <cell r="G4345">
            <v>7.782334927469492E-3</v>
          </cell>
          <cell r="H4345">
            <v>78.894127388864632</v>
          </cell>
        </row>
        <row r="4346">
          <cell r="A4346" t="str">
            <v/>
          </cell>
          <cell r="B4346" t="str">
            <v>NEM: Non-NEM Customer</v>
          </cell>
          <cell r="C4346" t="str">
            <v>9/5/2019</v>
          </cell>
          <cell r="D4346">
            <v>1</v>
          </cell>
          <cell r="E4346">
            <v>1.3918735980987549</v>
          </cell>
          <cell r="F4346">
            <v>1.4156550168991089</v>
          </cell>
          <cell r="G4346">
            <v>6.6026425920426846E-3</v>
          </cell>
          <cell r="H4346">
            <v>77.964508083268626</v>
          </cell>
        </row>
        <row r="4347">
          <cell r="A4347" t="str">
            <v/>
          </cell>
          <cell r="B4347" t="str">
            <v>NEM: Non-NEM Customer</v>
          </cell>
          <cell r="C4347" t="str">
            <v>9/5/2019</v>
          </cell>
          <cell r="D4347">
            <v>2</v>
          </cell>
          <cell r="E4347">
            <v>1.1851300001144409</v>
          </cell>
          <cell r="F4347">
            <v>1.1931639909744263</v>
          </cell>
          <cell r="G4347">
            <v>6.0729398392140865E-3</v>
          </cell>
          <cell r="H4347">
            <v>77.546303950124226</v>
          </cell>
        </row>
        <row r="4348">
          <cell r="A4348" t="str">
            <v/>
          </cell>
          <cell r="B4348" t="str">
            <v>NEM: Non-NEM Customer</v>
          </cell>
          <cell r="C4348" t="str">
            <v>9/5/2019</v>
          </cell>
          <cell r="D4348">
            <v>3</v>
          </cell>
          <cell r="E4348">
            <v>1.0255321264266968</v>
          </cell>
          <cell r="F4348">
            <v>1.039031982421875</v>
          </cell>
          <cell r="G4348">
            <v>5.4777301847934723E-3</v>
          </cell>
          <cell r="H4348">
            <v>77.035526276796631</v>
          </cell>
        </row>
        <row r="4349">
          <cell r="A4349" t="str">
            <v/>
          </cell>
          <cell r="B4349" t="str">
            <v>NEM: Non-NEM Customer</v>
          </cell>
          <cell r="C4349" t="str">
            <v>9/5/2019</v>
          </cell>
          <cell r="D4349">
            <v>4</v>
          </cell>
          <cell r="E4349">
            <v>0.93125694990158081</v>
          </cell>
          <cell r="F4349">
            <v>0.92699581384658813</v>
          </cell>
          <cell r="G4349">
            <v>4.8138010315597057E-3</v>
          </cell>
          <cell r="H4349">
            <v>76.768517575504632</v>
          </cell>
        </row>
        <row r="4350">
          <cell r="A4350" t="str">
            <v/>
          </cell>
          <cell r="B4350" t="str">
            <v>NEM: Non-NEM Customer</v>
          </cell>
          <cell r="C4350" t="str">
            <v>9/5/2019</v>
          </cell>
          <cell r="D4350">
            <v>5</v>
          </cell>
          <cell r="E4350">
            <v>0.85342627763748169</v>
          </cell>
          <cell r="F4350">
            <v>0.85744357109069824</v>
          </cell>
          <cell r="G4350">
            <v>4.2999750003218651E-3</v>
          </cell>
          <cell r="H4350">
            <v>76.537097196794562</v>
          </cell>
        </row>
        <row r="4351">
          <cell r="A4351" t="str">
            <v/>
          </cell>
          <cell r="B4351" t="str">
            <v>NEM: Non-NEM Customer</v>
          </cell>
          <cell r="C4351" t="str">
            <v>9/5/2019</v>
          </cell>
          <cell r="D4351">
            <v>6</v>
          </cell>
          <cell r="E4351">
            <v>0.82022392749786377</v>
          </cell>
          <cell r="F4351">
            <v>0.82783418893814087</v>
          </cell>
          <cell r="G4351">
            <v>3.976164385676384E-3</v>
          </cell>
          <cell r="H4351">
            <v>76.347666238152541</v>
          </cell>
        </row>
        <row r="4352">
          <cell r="A4352" t="str">
            <v/>
          </cell>
          <cell r="B4352" t="str">
            <v>NEM: Non-NEM Customer</v>
          </cell>
          <cell r="C4352" t="str">
            <v>9/5/2019</v>
          </cell>
          <cell r="D4352">
            <v>7</v>
          </cell>
          <cell r="E4352">
            <v>0.8476530909538269</v>
          </cell>
          <cell r="F4352">
            <v>0.87022030353546143</v>
          </cell>
          <cell r="G4352">
            <v>3.8713563699275255E-3</v>
          </cell>
          <cell r="H4352">
            <v>76.47962426460478</v>
          </cell>
        </row>
        <row r="4353">
          <cell r="A4353" t="str">
            <v/>
          </cell>
          <cell r="B4353" t="str">
            <v>NEM: Non-NEM Customer</v>
          </cell>
          <cell r="C4353" t="str">
            <v>9/5/2019</v>
          </cell>
          <cell r="D4353">
            <v>8</v>
          </cell>
          <cell r="E4353">
            <v>0.86923748254776001</v>
          </cell>
          <cell r="F4353">
            <v>0.89553624391555786</v>
          </cell>
          <cell r="G4353">
            <v>4.1261063888669014E-3</v>
          </cell>
          <cell r="H4353">
            <v>77.623347011453163</v>
          </cell>
        </row>
        <row r="4354">
          <cell r="A4354" t="str">
            <v/>
          </cell>
          <cell r="B4354" t="str">
            <v>NEM: Non-NEM Customer</v>
          </cell>
          <cell r="C4354" t="str">
            <v>9/5/2019</v>
          </cell>
          <cell r="D4354">
            <v>9</v>
          </cell>
          <cell r="E4354">
            <v>0.87360632419586182</v>
          </cell>
          <cell r="F4354">
            <v>0.88656610250473022</v>
          </cell>
          <cell r="G4354">
            <v>4.613436758518219E-3</v>
          </cell>
          <cell r="H4354">
            <v>79.937982152608413</v>
          </cell>
        </row>
        <row r="4355">
          <cell r="A4355" t="str">
            <v/>
          </cell>
          <cell r="B4355" t="str">
            <v>NEM: Non-NEM Customer</v>
          </cell>
          <cell r="C4355" t="str">
            <v>9/5/2019</v>
          </cell>
          <cell r="D4355">
            <v>10</v>
          </cell>
          <cell r="E4355">
            <v>0.98720568418502808</v>
          </cell>
          <cell r="F4355">
            <v>0.98100119829177856</v>
          </cell>
          <cell r="G4355">
            <v>5.4157725535333157E-3</v>
          </cell>
          <cell r="H4355">
            <v>84.066668067393095</v>
          </cell>
        </row>
        <row r="4356">
          <cell r="A4356" t="str">
            <v/>
          </cell>
          <cell r="B4356" t="str">
            <v>NEM: Non-NEM Customer</v>
          </cell>
          <cell r="C4356" t="str">
            <v>9/5/2019</v>
          </cell>
          <cell r="D4356">
            <v>11</v>
          </cell>
          <cell r="E4356">
            <v>1.167457103729248</v>
          </cell>
          <cell r="F4356">
            <v>1.1283078193664551</v>
          </cell>
          <cell r="G4356">
            <v>6.4390855841338634E-3</v>
          </cell>
          <cell r="H4356">
            <v>87.617347110318889</v>
          </cell>
        </row>
        <row r="4357">
          <cell r="A4357" t="str">
            <v/>
          </cell>
          <cell r="B4357" t="str">
            <v>NEM: Non-NEM Customer</v>
          </cell>
          <cell r="C4357" t="str">
            <v>9/5/2019</v>
          </cell>
          <cell r="D4357">
            <v>12</v>
          </cell>
          <cell r="E4357">
            <v>1.3833322525024414</v>
          </cell>
          <cell r="F4357">
            <v>1.350844144821167</v>
          </cell>
          <cell r="G4357">
            <v>7.4825482442975044E-3</v>
          </cell>
          <cell r="H4357">
            <v>90.135333217999133</v>
          </cell>
        </row>
        <row r="4358">
          <cell r="A4358" t="str">
            <v/>
          </cell>
          <cell r="B4358" t="str">
            <v>NEM: Non-NEM Customer</v>
          </cell>
          <cell r="C4358" t="str">
            <v>9/5/2019</v>
          </cell>
          <cell r="D4358">
            <v>13</v>
          </cell>
          <cell r="E4358">
            <v>1.6577649116516113</v>
          </cell>
          <cell r="F4358">
            <v>1.6231666803359985</v>
          </cell>
          <cell r="G4358">
            <v>8.5481833666563034E-3</v>
          </cell>
          <cell r="H4358">
            <v>91.439824491971777</v>
          </cell>
        </row>
        <row r="4359">
          <cell r="A4359" t="str">
            <v/>
          </cell>
          <cell r="B4359" t="str">
            <v>NEM: Non-NEM Customer</v>
          </cell>
          <cell r="C4359" t="str">
            <v>9/5/2019</v>
          </cell>
          <cell r="D4359">
            <v>14</v>
          </cell>
          <cell r="E4359">
            <v>1.950244665145874</v>
          </cell>
          <cell r="F4359">
            <v>1.9091962575912476</v>
          </cell>
          <cell r="G4359">
            <v>9.3569913879036903E-3</v>
          </cell>
          <cell r="H4359">
            <v>92.322341424818475</v>
          </cell>
        </row>
        <row r="4360">
          <cell r="A4360" t="str">
            <v/>
          </cell>
          <cell r="B4360" t="str">
            <v>NEM: Non-NEM Customer</v>
          </cell>
          <cell r="C4360" t="str">
            <v>9/5/2019</v>
          </cell>
          <cell r="D4360">
            <v>15</v>
          </cell>
          <cell r="E4360">
            <v>2.1643893718719482</v>
          </cell>
          <cell r="F4360">
            <v>2.1642324924468994</v>
          </cell>
          <cell r="G4360">
            <v>9.7897443920373917E-3</v>
          </cell>
          <cell r="H4360">
            <v>92.676249567365616</v>
          </cell>
        </row>
        <row r="4361">
          <cell r="A4361" t="str">
            <v/>
          </cell>
          <cell r="B4361" t="str">
            <v>NEM: Non-NEM Customer</v>
          </cell>
          <cell r="C4361" t="str">
            <v>9/5/2019</v>
          </cell>
          <cell r="D4361">
            <v>16</v>
          </cell>
          <cell r="E4361">
            <v>2.4261481761932373</v>
          </cell>
          <cell r="F4361">
            <v>2.3953931331634521</v>
          </cell>
          <cell r="G4361">
            <v>9.8667992278933525E-3</v>
          </cell>
          <cell r="H4361">
            <v>92.390448904862268</v>
          </cell>
        </row>
        <row r="4362">
          <cell r="A4362" t="str">
            <v/>
          </cell>
          <cell r="B4362" t="str">
            <v>NEM: Non-NEM Customer</v>
          </cell>
          <cell r="C4362" t="str">
            <v>9/5/2019</v>
          </cell>
          <cell r="D4362">
            <v>17</v>
          </cell>
          <cell r="E4362">
            <v>2.6191091537475586</v>
          </cell>
          <cell r="F4362">
            <v>2.5264236927032471</v>
          </cell>
          <cell r="G4362">
            <v>9.8405098542571068E-3</v>
          </cell>
          <cell r="H4362">
            <v>91.047073713388485</v>
          </cell>
        </row>
        <row r="4363">
          <cell r="A4363" t="str">
            <v/>
          </cell>
          <cell r="B4363" t="str">
            <v>NEM: Non-NEM Customer</v>
          </cell>
          <cell r="C4363" t="str">
            <v>9/5/2019</v>
          </cell>
          <cell r="D4363">
            <v>18</v>
          </cell>
          <cell r="E4363">
            <v>2.6891555786132813</v>
          </cell>
          <cell r="F4363">
            <v>1.711225152015686</v>
          </cell>
          <cell r="G4363">
            <v>1.0042799636721611E-2</v>
          </cell>
          <cell r="H4363">
            <v>89.743919513564776</v>
          </cell>
        </row>
        <row r="4364">
          <cell r="A4364" t="str">
            <v/>
          </cell>
          <cell r="B4364" t="str">
            <v>NEM: Non-NEM Customer</v>
          </cell>
          <cell r="C4364" t="str">
            <v>9/5/2019</v>
          </cell>
          <cell r="D4364">
            <v>19</v>
          </cell>
          <cell r="E4364">
            <v>2.5589339733123779</v>
          </cell>
          <cell r="F4364">
            <v>2.1077060699462891</v>
          </cell>
          <cell r="G4364">
            <v>9.7954971715807915E-3</v>
          </cell>
          <cell r="H4364">
            <v>86.858597913631272</v>
          </cell>
        </row>
        <row r="4365">
          <cell r="A4365" t="str">
            <v/>
          </cell>
          <cell r="B4365" t="str">
            <v>NEM: Non-NEM Customer</v>
          </cell>
          <cell r="C4365" t="str">
            <v>9/5/2019</v>
          </cell>
          <cell r="D4365">
            <v>20</v>
          </cell>
          <cell r="E4365">
            <v>2.4120917320251465</v>
          </cell>
          <cell r="F4365">
            <v>2.0933120250701904</v>
          </cell>
          <cell r="G4365">
            <v>9.3583138659596443E-3</v>
          </cell>
          <cell r="H4365">
            <v>82.861571167249522</v>
          </cell>
        </row>
        <row r="4366">
          <cell r="A4366" t="str">
            <v/>
          </cell>
          <cell r="B4366" t="str">
            <v>NEM: Non-NEM Customer</v>
          </cell>
          <cell r="C4366" t="str">
            <v>9/5/2019</v>
          </cell>
          <cell r="D4366">
            <v>21</v>
          </cell>
          <cell r="E4366">
            <v>2.333327054977417</v>
          </cell>
          <cell r="F4366">
            <v>2.0939733982086182</v>
          </cell>
          <cell r="G4366">
            <v>8.9799528941512108E-3</v>
          </cell>
          <cell r="H4366">
            <v>80.607834083178588</v>
          </cell>
        </row>
        <row r="4367">
          <cell r="A4367" t="str">
            <v/>
          </cell>
          <cell r="B4367" t="str">
            <v>NEM: Non-NEM Customer</v>
          </cell>
          <cell r="C4367" t="str">
            <v>9/5/2019</v>
          </cell>
          <cell r="D4367">
            <v>22</v>
          </cell>
          <cell r="E4367">
            <v>2.1491420269012451</v>
          </cell>
          <cell r="F4367">
            <v>2.6200153827667236</v>
          </cell>
          <cell r="G4367">
            <v>8.7373023852705956E-3</v>
          </cell>
          <cell r="H4367">
            <v>79.339799278144227</v>
          </cell>
        </row>
        <row r="4368">
          <cell r="A4368" t="str">
            <v/>
          </cell>
          <cell r="B4368" t="str">
            <v>NEM: Non-NEM Customer</v>
          </cell>
          <cell r="C4368" t="str">
            <v>9/5/2019</v>
          </cell>
          <cell r="D4368">
            <v>23</v>
          </cell>
          <cell r="E4368">
            <v>1.8781871795654297</v>
          </cell>
          <cell r="F4368">
            <v>2.0434494018554688</v>
          </cell>
          <cell r="G4368">
            <v>8.1983758136630058E-3</v>
          </cell>
          <cell r="H4368">
            <v>78.443849063159703</v>
          </cell>
        </row>
        <row r="4369">
          <cell r="A4369" t="str">
            <v/>
          </cell>
          <cell r="B4369" t="str">
            <v>NEM: Non-NEM Customer</v>
          </cell>
          <cell r="C4369" t="str">
            <v>9/5/2019</v>
          </cell>
          <cell r="D4369">
            <v>24</v>
          </cell>
          <cell r="E4369">
            <v>1.5328235626220703</v>
          </cell>
          <cell r="F4369">
            <v>1.6349614858627319</v>
          </cell>
          <cell r="G4369">
            <v>7.7171586453914642E-3</v>
          </cell>
          <cell r="H4369">
            <v>77.198879715185754</v>
          </cell>
        </row>
        <row r="4370">
          <cell r="A4370" t="str">
            <v/>
          </cell>
          <cell r="B4370" t="str">
            <v>NEM: Non-NEM Customer</v>
          </cell>
          <cell r="C4370" t="str">
            <v>9/12/2019</v>
          </cell>
          <cell r="D4370">
            <v>1</v>
          </cell>
          <cell r="E4370">
            <v>0.82083475589752197</v>
          </cell>
          <cell r="F4370">
            <v>0.7635834813117981</v>
          </cell>
          <cell r="G4370">
            <v>4.0784150362014771E-2</v>
          </cell>
          <cell r="H4370">
            <v>60.635939226519696</v>
          </cell>
        </row>
        <row r="4371">
          <cell r="A4371" t="str">
            <v/>
          </cell>
          <cell r="B4371" t="str">
            <v>NEM: Non-NEM Customer</v>
          </cell>
          <cell r="C4371" t="str">
            <v>9/12/2019</v>
          </cell>
          <cell r="D4371">
            <v>2</v>
          </cell>
          <cell r="E4371">
            <v>0.71206784248352051</v>
          </cell>
          <cell r="F4371">
            <v>0.69145470857620239</v>
          </cell>
          <cell r="G4371">
            <v>3.6894936114549637E-2</v>
          </cell>
          <cell r="H4371">
            <v>60.151505524861641</v>
          </cell>
        </row>
        <row r="4372">
          <cell r="A4372" t="str">
            <v/>
          </cell>
          <cell r="B4372" t="str">
            <v>NEM: Non-NEM Customer</v>
          </cell>
          <cell r="C4372" t="str">
            <v>9/12/2019</v>
          </cell>
          <cell r="D4372">
            <v>3</v>
          </cell>
          <cell r="E4372">
            <v>0.64740526676177979</v>
          </cell>
          <cell r="F4372">
            <v>0.6232677698135376</v>
          </cell>
          <cell r="G4372">
            <v>3.1445305794477463E-2</v>
          </cell>
          <cell r="H4372">
            <v>59.285511049723205</v>
          </cell>
        </row>
        <row r="4373">
          <cell r="A4373" t="str">
            <v/>
          </cell>
          <cell r="B4373" t="str">
            <v>NEM: Non-NEM Customer</v>
          </cell>
          <cell r="C4373" t="str">
            <v>9/12/2019</v>
          </cell>
          <cell r="D4373">
            <v>4</v>
          </cell>
          <cell r="E4373">
            <v>0.58423507213592529</v>
          </cell>
          <cell r="F4373">
            <v>0.56455594301223755</v>
          </cell>
          <cell r="G4373">
            <v>2.8205947950482368E-2</v>
          </cell>
          <cell r="H4373">
            <v>58.723080110497811</v>
          </cell>
        </row>
        <row r="4374">
          <cell r="A4374" t="str">
            <v/>
          </cell>
          <cell r="B4374" t="str">
            <v>NEM: Non-NEM Customer</v>
          </cell>
          <cell r="C4374" t="str">
            <v>9/12/2019</v>
          </cell>
          <cell r="D4374">
            <v>5</v>
          </cell>
          <cell r="E4374">
            <v>0.56223326921463013</v>
          </cell>
          <cell r="F4374">
            <v>0.54616254568099976</v>
          </cell>
          <cell r="G4374">
            <v>2.4795567616820335E-2</v>
          </cell>
          <cell r="H4374">
            <v>58.143687845303766</v>
          </cell>
        </row>
        <row r="4375">
          <cell r="A4375" t="str">
            <v/>
          </cell>
          <cell r="B4375" t="str">
            <v>NEM: Non-NEM Customer</v>
          </cell>
          <cell r="C4375" t="str">
            <v>9/12/2019</v>
          </cell>
          <cell r="D4375">
            <v>6</v>
          </cell>
          <cell r="E4375">
            <v>0.56942266225814819</v>
          </cell>
          <cell r="F4375">
            <v>0.55041223764419556</v>
          </cell>
          <cell r="G4375">
            <v>1.8842862918972969E-2</v>
          </cell>
          <cell r="H4375">
            <v>57.638190607734501</v>
          </cell>
        </row>
        <row r="4376">
          <cell r="A4376" t="str">
            <v/>
          </cell>
          <cell r="B4376" t="str">
            <v>NEM: Non-NEM Customer</v>
          </cell>
          <cell r="C4376" t="str">
            <v>9/12/2019</v>
          </cell>
          <cell r="D4376">
            <v>7</v>
          </cell>
          <cell r="E4376">
            <v>0.64917153120040894</v>
          </cell>
          <cell r="F4376">
            <v>0.62239342927932739</v>
          </cell>
          <cell r="G4376">
            <v>2.0369812846183777E-2</v>
          </cell>
          <cell r="H4376">
            <v>57.423715469613455</v>
          </cell>
        </row>
        <row r="4377">
          <cell r="A4377" t="str">
            <v/>
          </cell>
          <cell r="B4377" t="str">
            <v>NEM: Non-NEM Customer</v>
          </cell>
          <cell r="C4377" t="str">
            <v>9/12/2019</v>
          </cell>
          <cell r="D4377">
            <v>8</v>
          </cell>
          <cell r="E4377">
            <v>0.71290868520736694</v>
          </cell>
          <cell r="F4377">
            <v>0.68849039077758789</v>
          </cell>
          <cell r="G4377">
            <v>2.251552976667881E-2</v>
          </cell>
          <cell r="H4377">
            <v>60.187071823204654</v>
          </cell>
        </row>
        <row r="4378">
          <cell r="A4378" t="str">
            <v/>
          </cell>
          <cell r="B4378" t="str">
            <v>NEM: Non-NEM Customer</v>
          </cell>
          <cell r="C4378" t="str">
            <v>9/12/2019</v>
          </cell>
          <cell r="D4378">
            <v>9</v>
          </cell>
          <cell r="E4378">
            <v>0.71200472116470337</v>
          </cell>
          <cell r="F4378">
            <v>0.67532956600189209</v>
          </cell>
          <cell r="G4378">
            <v>2.3630574345588684E-2</v>
          </cell>
          <cell r="H4378">
            <v>66.897361878453239</v>
          </cell>
        </row>
        <row r="4379">
          <cell r="A4379" t="str">
            <v/>
          </cell>
          <cell r="B4379" t="str">
            <v>NEM: Non-NEM Customer</v>
          </cell>
          <cell r="C4379" t="str">
            <v>9/12/2019</v>
          </cell>
          <cell r="D4379">
            <v>10</v>
          </cell>
          <cell r="E4379">
            <v>0.70897793769836426</v>
          </cell>
          <cell r="F4379">
            <v>0.73456639051437378</v>
          </cell>
          <cell r="G4379">
            <v>2.6151504367589951E-2</v>
          </cell>
          <cell r="H4379">
            <v>73.309005524862812</v>
          </cell>
        </row>
        <row r="4380">
          <cell r="A4380" t="str">
            <v/>
          </cell>
          <cell r="B4380" t="str">
            <v>NEM: Non-NEM Customer</v>
          </cell>
          <cell r="C4380" t="str">
            <v>9/12/2019</v>
          </cell>
          <cell r="D4380">
            <v>11</v>
          </cell>
          <cell r="E4380">
            <v>0.79188644886016846</v>
          </cell>
          <cell r="F4380">
            <v>0.744071364402771</v>
          </cell>
          <cell r="G4380">
            <v>2.9064759612083435E-2</v>
          </cell>
          <cell r="H4380">
            <v>76.942375690607989</v>
          </cell>
        </row>
        <row r="4381">
          <cell r="A4381" t="str">
            <v/>
          </cell>
          <cell r="B4381" t="str">
            <v>NEM: Non-NEM Customer</v>
          </cell>
          <cell r="C4381" t="str">
            <v>9/12/2019</v>
          </cell>
          <cell r="D4381">
            <v>12</v>
          </cell>
          <cell r="E4381">
            <v>0.87127089500427246</v>
          </cell>
          <cell r="F4381">
            <v>0.82693129777908325</v>
          </cell>
          <cell r="G4381">
            <v>3.5290475934743881E-2</v>
          </cell>
          <cell r="H4381">
            <v>77.761187845304718</v>
          </cell>
        </row>
        <row r="4382">
          <cell r="A4382" t="str">
            <v/>
          </cell>
          <cell r="B4382" t="str">
            <v>NEM: Non-NEM Customer</v>
          </cell>
          <cell r="C4382" t="str">
            <v>9/12/2019</v>
          </cell>
          <cell r="D4382">
            <v>13</v>
          </cell>
          <cell r="E4382">
            <v>1.0298497676849365</v>
          </cell>
          <cell r="F4382">
            <v>0.957466721534729</v>
          </cell>
          <cell r="G4382">
            <v>4.341878741979599E-2</v>
          </cell>
          <cell r="H4382">
            <v>79.166988950276661</v>
          </cell>
        </row>
        <row r="4383">
          <cell r="A4383" t="str">
            <v/>
          </cell>
          <cell r="B4383" t="str">
            <v>NEM: Non-NEM Customer</v>
          </cell>
          <cell r="C4383" t="str">
            <v>9/12/2019</v>
          </cell>
          <cell r="D4383">
            <v>14</v>
          </cell>
          <cell r="E4383">
            <v>1.1903179883956909</v>
          </cell>
          <cell r="F4383">
            <v>1.1437534093856812</v>
          </cell>
          <cell r="G4383">
            <v>4.8773057758808136E-2</v>
          </cell>
          <cell r="H4383">
            <v>79.825414364640594</v>
          </cell>
        </row>
        <row r="4384">
          <cell r="A4384" t="str">
            <v/>
          </cell>
          <cell r="B4384" t="str">
            <v>NEM: Non-NEM Customer</v>
          </cell>
          <cell r="C4384" t="str">
            <v>9/12/2019</v>
          </cell>
          <cell r="D4384">
            <v>15</v>
          </cell>
          <cell r="E4384">
            <v>1.3951666355133057</v>
          </cell>
          <cell r="F4384">
            <v>1.3043653964996338</v>
          </cell>
          <cell r="G4384">
            <v>5.5474560707807541E-2</v>
          </cell>
          <cell r="H4384">
            <v>79.687430939225877</v>
          </cell>
        </row>
        <row r="4385">
          <cell r="A4385" t="str">
            <v/>
          </cell>
          <cell r="B4385" t="str">
            <v>NEM: Non-NEM Customer</v>
          </cell>
          <cell r="C4385" t="str">
            <v>9/12/2019</v>
          </cell>
          <cell r="D4385">
            <v>16</v>
          </cell>
          <cell r="E4385">
            <v>1.5675225257873535</v>
          </cell>
          <cell r="F4385">
            <v>1.5175727605819702</v>
          </cell>
          <cell r="G4385">
            <v>5.7756062597036362E-2</v>
          </cell>
          <cell r="H4385">
            <v>79.523784530386834</v>
          </cell>
        </row>
        <row r="4386">
          <cell r="A4386" t="str">
            <v/>
          </cell>
          <cell r="B4386" t="str">
            <v>NEM: Non-NEM Customer</v>
          </cell>
          <cell r="C4386" t="str">
            <v>9/12/2019</v>
          </cell>
          <cell r="D4386">
            <v>17</v>
          </cell>
          <cell r="E4386">
            <v>1.7273514270782471</v>
          </cell>
          <cell r="F4386">
            <v>1.6625981330871582</v>
          </cell>
          <cell r="G4386">
            <v>5.94954714179039E-2</v>
          </cell>
          <cell r="H4386">
            <v>78.539917127071661</v>
          </cell>
        </row>
        <row r="4387">
          <cell r="A4387" t="str">
            <v/>
          </cell>
          <cell r="B4387" t="str">
            <v>NEM: Non-NEM Customer</v>
          </cell>
          <cell r="C4387" t="str">
            <v>9/12/2019</v>
          </cell>
          <cell r="D4387">
            <v>18</v>
          </cell>
          <cell r="E4387">
            <v>1.8231781721115112</v>
          </cell>
          <cell r="F4387">
            <v>1.6868655681610107</v>
          </cell>
          <cell r="G4387">
            <v>5.9575565159320831E-2</v>
          </cell>
          <cell r="H4387">
            <v>77.194337016574579</v>
          </cell>
        </row>
        <row r="4388">
          <cell r="A4388" t="str">
            <v/>
          </cell>
          <cell r="B4388" t="str">
            <v>NEM: Non-NEM Customer</v>
          </cell>
          <cell r="C4388" t="str">
            <v>9/12/2019</v>
          </cell>
          <cell r="D4388">
            <v>19</v>
          </cell>
          <cell r="E4388">
            <v>1.7393680810928345</v>
          </cell>
          <cell r="F4388">
            <v>1.1549056768417358</v>
          </cell>
          <cell r="G4388">
            <v>6.1428368091583252E-2</v>
          </cell>
          <cell r="H4388">
            <v>73.785138121546609</v>
          </cell>
        </row>
        <row r="4389">
          <cell r="A4389" t="str">
            <v/>
          </cell>
          <cell r="B4389" t="str">
            <v>NEM: Non-NEM Customer</v>
          </cell>
          <cell r="C4389" t="str">
            <v>9/12/2019</v>
          </cell>
          <cell r="D4389">
            <v>20</v>
          </cell>
          <cell r="E4389">
            <v>1.6340416669845581</v>
          </cell>
          <cell r="F4389">
            <v>1.9012203216552734</v>
          </cell>
          <cell r="G4389">
            <v>5.5788792669773102E-2</v>
          </cell>
          <cell r="H4389">
            <v>70.165000000000191</v>
          </cell>
        </row>
        <row r="4390">
          <cell r="A4390" t="str">
            <v/>
          </cell>
          <cell r="B4390" t="str">
            <v>NEM: Non-NEM Customer</v>
          </cell>
          <cell r="C4390" t="str">
            <v>9/12/2019</v>
          </cell>
          <cell r="D4390">
            <v>21</v>
          </cell>
          <cell r="E4390">
            <v>1.5656862258911133</v>
          </cell>
          <cell r="F4390">
            <v>1.6519179344177246</v>
          </cell>
          <cell r="G4390">
            <v>5.2694767713546753E-2</v>
          </cell>
          <cell r="H4390">
            <v>66.76276243093848</v>
          </cell>
        </row>
        <row r="4391">
          <cell r="A4391" t="str">
            <v/>
          </cell>
          <cell r="B4391" t="str">
            <v>NEM: Non-NEM Customer</v>
          </cell>
          <cell r="C4391" t="str">
            <v>9/12/2019</v>
          </cell>
          <cell r="D4391">
            <v>22</v>
          </cell>
          <cell r="E4391">
            <v>1.3909602165222168</v>
          </cell>
          <cell r="F4391">
            <v>1.5064990520477295</v>
          </cell>
          <cell r="G4391">
            <v>4.8990819603204727E-2</v>
          </cell>
          <cell r="H4391">
            <v>65.178812154696104</v>
          </cell>
        </row>
        <row r="4392">
          <cell r="A4392" t="str">
            <v/>
          </cell>
          <cell r="B4392" t="str">
            <v>NEM: Non-NEM Customer</v>
          </cell>
          <cell r="C4392" t="str">
            <v>9/12/2019</v>
          </cell>
          <cell r="D4392">
            <v>23</v>
          </cell>
          <cell r="E4392">
            <v>1.2435036897659302</v>
          </cell>
          <cell r="F4392">
            <v>1.2652125358581543</v>
          </cell>
          <cell r="G4392">
            <v>4.6158578246831894E-2</v>
          </cell>
          <cell r="H4392">
            <v>63.923093922652235</v>
          </cell>
        </row>
        <row r="4393">
          <cell r="A4393" t="str">
            <v/>
          </cell>
          <cell r="B4393" t="str">
            <v>NEM: Non-NEM Customer</v>
          </cell>
          <cell r="C4393" t="str">
            <v>9/12/2019</v>
          </cell>
          <cell r="D4393">
            <v>24</v>
          </cell>
          <cell r="E4393">
            <v>1.022761344909668</v>
          </cell>
          <cell r="F4393">
            <v>1.0258475542068481</v>
          </cell>
          <cell r="G4393">
            <v>4.6128809452056885E-2</v>
          </cell>
          <cell r="H4393">
            <v>63.628991712708057</v>
          </cell>
        </row>
        <row r="4394">
          <cell r="A4394" t="str">
            <v/>
          </cell>
          <cell r="B4394" t="str">
            <v>NEM: Non-NEM Customer</v>
          </cell>
          <cell r="C4394" t="str">
            <v>9/13/2019</v>
          </cell>
          <cell r="D4394">
            <v>1</v>
          </cell>
          <cell r="E4394">
            <v>0.9225771427154541</v>
          </cell>
          <cell r="F4394">
            <v>0.94428783655166626</v>
          </cell>
          <cell r="G4394">
            <v>6.0638538561761379E-3</v>
          </cell>
          <cell r="H4394">
            <v>71.421254162062795</v>
          </cell>
        </row>
        <row r="4395">
          <cell r="A4395" t="str">
            <v/>
          </cell>
          <cell r="B4395" t="str">
            <v>NEM: Non-NEM Customer</v>
          </cell>
          <cell r="C4395" t="str">
            <v>9/13/2019</v>
          </cell>
          <cell r="D4395">
            <v>2</v>
          </cell>
          <cell r="E4395">
            <v>0.78022909164428711</v>
          </cell>
          <cell r="F4395">
            <v>0.79665923118591309</v>
          </cell>
          <cell r="G4395">
            <v>5.4602455347776413E-3</v>
          </cell>
          <cell r="H4395">
            <v>70.506907386876719</v>
          </cell>
        </row>
        <row r="4396">
          <cell r="A4396" t="str">
            <v/>
          </cell>
          <cell r="B4396" t="str">
            <v>NEM: Non-NEM Customer</v>
          </cell>
          <cell r="C4396" t="str">
            <v>9/13/2019</v>
          </cell>
          <cell r="D4396">
            <v>3</v>
          </cell>
          <cell r="E4396">
            <v>0.68693923950195313</v>
          </cell>
          <cell r="F4396">
            <v>0.69552814960479736</v>
          </cell>
          <cell r="G4396">
            <v>4.7876350581645966E-3</v>
          </cell>
          <cell r="H4396">
            <v>69.588328523893082</v>
          </cell>
        </row>
        <row r="4397">
          <cell r="A4397" t="str">
            <v/>
          </cell>
          <cell r="B4397" t="str">
            <v>NEM: Non-NEM Customer</v>
          </cell>
          <cell r="C4397" t="str">
            <v>9/13/2019</v>
          </cell>
          <cell r="D4397">
            <v>4</v>
          </cell>
          <cell r="E4397">
            <v>0.6186976432800293</v>
          </cell>
          <cell r="F4397">
            <v>0.62338089942932129</v>
          </cell>
          <cell r="G4397">
            <v>4.2247669771313667E-3</v>
          </cell>
          <cell r="H4397">
            <v>68.652157602653304</v>
          </cell>
        </row>
        <row r="4398">
          <cell r="A4398" t="str">
            <v/>
          </cell>
          <cell r="B4398" t="str">
            <v>NEM: Non-NEM Customer</v>
          </cell>
          <cell r="C4398" t="str">
            <v>9/13/2019</v>
          </cell>
          <cell r="D4398">
            <v>5</v>
          </cell>
          <cell r="E4398">
            <v>0.57799196243286133</v>
          </cell>
          <cell r="F4398">
            <v>0.57903033494949341</v>
          </cell>
          <cell r="G4398">
            <v>3.7063115742057562E-3</v>
          </cell>
          <cell r="H4398">
            <v>67.730161302239424</v>
          </cell>
        </row>
        <row r="4399">
          <cell r="A4399" t="str">
            <v/>
          </cell>
          <cell r="B4399" t="str">
            <v>NEM: Non-NEM Customer</v>
          </cell>
          <cell r="C4399" t="str">
            <v>9/13/2019</v>
          </cell>
          <cell r="D4399">
            <v>6</v>
          </cell>
          <cell r="E4399">
            <v>0.57183986902236938</v>
          </cell>
          <cell r="F4399">
            <v>0.5721854567527771</v>
          </cell>
          <cell r="G4399">
            <v>3.2579617109149694E-3</v>
          </cell>
          <cell r="H4399">
            <v>67.068512516964731</v>
          </cell>
        </row>
        <row r="4400">
          <cell r="A4400" t="str">
            <v/>
          </cell>
          <cell r="B4400" t="str">
            <v>NEM: Non-NEM Customer</v>
          </cell>
          <cell r="C4400" t="str">
            <v>9/13/2019</v>
          </cell>
          <cell r="D4400">
            <v>7</v>
          </cell>
          <cell r="E4400">
            <v>0.62730699777603149</v>
          </cell>
          <cell r="F4400">
            <v>0.62205767631530762</v>
          </cell>
          <cell r="G4400">
            <v>3.1078262254595757E-3</v>
          </cell>
          <cell r="H4400">
            <v>66.840234554163274</v>
          </cell>
        </row>
        <row r="4401">
          <cell r="A4401" t="str">
            <v/>
          </cell>
          <cell r="B4401" t="str">
            <v>NEM: Non-NEM Customer</v>
          </cell>
          <cell r="C4401" t="str">
            <v>9/13/2019</v>
          </cell>
          <cell r="D4401">
            <v>8</v>
          </cell>
          <cell r="E4401">
            <v>0.66088157892227173</v>
          </cell>
          <cell r="F4401">
            <v>0.65787756443023682</v>
          </cell>
          <cell r="G4401">
            <v>3.1899926252663136E-3</v>
          </cell>
          <cell r="H4401">
            <v>69.432014058431065</v>
          </cell>
        </row>
        <row r="4402">
          <cell r="A4402" t="str">
            <v/>
          </cell>
          <cell r="B4402" t="str">
            <v>NEM: Non-NEM Customer</v>
          </cell>
          <cell r="C4402" t="str">
            <v>9/13/2019</v>
          </cell>
          <cell r="D4402">
            <v>9</v>
          </cell>
          <cell r="E4402">
            <v>0.67331796884536743</v>
          </cell>
          <cell r="F4402">
            <v>0.66396141052246094</v>
          </cell>
          <cell r="G4402">
            <v>3.4332168288528919E-3</v>
          </cell>
          <cell r="H4402">
            <v>74.258295474180372</v>
          </cell>
        </row>
        <row r="4403">
          <cell r="A4403" t="str">
            <v/>
          </cell>
          <cell r="B4403" t="str">
            <v>NEM: Non-NEM Customer</v>
          </cell>
          <cell r="C4403" t="str">
            <v>9/13/2019</v>
          </cell>
          <cell r="D4403">
            <v>10</v>
          </cell>
          <cell r="E4403">
            <v>0.72575646638870239</v>
          </cell>
          <cell r="F4403">
            <v>0.71754097938537598</v>
          </cell>
          <cell r="G4403">
            <v>4.1589983738958836E-3</v>
          </cell>
          <cell r="H4403">
            <v>80.854108028124287</v>
          </cell>
        </row>
        <row r="4404">
          <cell r="A4404" t="str">
            <v/>
          </cell>
          <cell r="B4404" t="str">
            <v>NEM: Non-NEM Customer</v>
          </cell>
          <cell r="C4404" t="str">
            <v>9/13/2019</v>
          </cell>
          <cell r="D4404">
            <v>11</v>
          </cell>
          <cell r="E4404">
            <v>0.83197414875030518</v>
          </cell>
          <cell r="F4404">
            <v>0.83502477407455444</v>
          </cell>
          <cell r="G4404">
            <v>5.0398530438542366E-3</v>
          </cell>
          <cell r="H4404">
            <v>86.30146405227444</v>
          </cell>
        </row>
        <row r="4405">
          <cell r="A4405" t="str">
            <v/>
          </cell>
          <cell r="B4405" t="str">
            <v>NEM: Non-NEM Customer</v>
          </cell>
          <cell r="C4405" t="str">
            <v>9/13/2019</v>
          </cell>
          <cell r="D4405">
            <v>12</v>
          </cell>
          <cell r="E4405">
            <v>1.0048221349716187</v>
          </cell>
          <cell r="F4405">
            <v>1.0171979665756226</v>
          </cell>
          <cell r="G4405">
            <v>6.0103004798293114E-3</v>
          </cell>
          <cell r="H4405">
            <v>90.103273399892231</v>
          </cell>
        </row>
        <row r="4406">
          <cell r="A4406" t="str">
            <v/>
          </cell>
          <cell r="B4406" t="str">
            <v>NEM: Non-NEM Customer</v>
          </cell>
          <cell r="C4406" t="str">
            <v>9/13/2019</v>
          </cell>
          <cell r="D4406">
            <v>13</v>
          </cell>
          <cell r="E4406">
            <v>1.2679784297943115</v>
          </cell>
          <cell r="F4406">
            <v>1.2807228565216064</v>
          </cell>
          <cell r="G4406">
            <v>7.1484902873635292E-3</v>
          </cell>
          <cell r="H4406">
            <v>91.963734122626079</v>
          </cell>
        </row>
        <row r="4407">
          <cell r="A4407" t="str">
            <v/>
          </cell>
          <cell r="B4407" t="str">
            <v>NEM: Non-NEM Customer</v>
          </cell>
          <cell r="C4407" t="str">
            <v>9/13/2019</v>
          </cell>
          <cell r="D4407">
            <v>14</v>
          </cell>
          <cell r="E4407">
            <v>1.5981146097183228</v>
          </cell>
          <cell r="F4407">
            <v>1.5901815891265869</v>
          </cell>
          <cell r="G4407">
            <v>8.1602782011032104E-3</v>
          </cell>
          <cell r="H4407">
            <v>93.081203600980771</v>
          </cell>
        </row>
        <row r="4408">
          <cell r="A4408" t="str">
            <v/>
          </cell>
          <cell r="B4408" t="str">
            <v>NEM: Non-NEM Customer</v>
          </cell>
          <cell r="C4408" t="str">
            <v>9/13/2019</v>
          </cell>
          <cell r="D4408">
            <v>15</v>
          </cell>
          <cell r="E4408">
            <v>1.8914307355880737</v>
          </cell>
          <cell r="F4408">
            <v>1.8922700881958008</v>
          </cell>
          <cell r="G4408">
            <v>8.8734747841954231E-3</v>
          </cell>
          <cell r="H4408">
            <v>93.816894808193766</v>
          </cell>
        </row>
        <row r="4409">
          <cell r="A4409" t="str">
            <v/>
          </cell>
          <cell r="B4409" t="str">
            <v>NEM: Non-NEM Customer</v>
          </cell>
          <cell r="C4409" t="str">
            <v>9/13/2019</v>
          </cell>
          <cell r="D4409">
            <v>16</v>
          </cell>
          <cell r="E4409">
            <v>2.1858992576599121</v>
          </cell>
          <cell r="F4409">
            <v>2.2291278839111328</v>
          </cell>
          <cell r="G4409">
            <v>9.3073276802897453E-3</v>
          </cell>
          <cell r="H4409">
            <v>93.756226415140532</v>
          </cell>
        </row>
        <row r="4410">
          <cell r="A4410" t="str">
            <v/>
          </cell>
          <cell r="B4410" t="str">
            <v>NEM: Non-NEM Customer</v>
          </cell>
          <cell r="C4410" t="str">
            <v>9/13/2019</v>
          </cell>
          <cell r="D4410">
            <v>17</v>
          </cell>
          <cell r="E4410">
            <v>2.4080464839935303</v>
          </cell>
          <cell r="F4410">
            <v>2.4017479419708252</v>
          </cell>
          <cell r="G4410">
            <v>9.3732560053467751E-3</v>
          </cell>
          <cell r="H4410">
            <v>92.715881119775034</v>
          </cell>
        </row>
        <row r="4411">
          <cell r="A4411" t="str">
            <v/>
          </cell>
          <cell r="B4411" t="str">
            <v>NEM: Non-NEM Customer</v>
          </cell>
          <cell r="C4411" t="str">
            <v>9/13/2019</v>
          </cell>
          <cell r="D4411">
            <v>18</v>
          </cell>
          <cell r="E4411">
            <v>2.4720127582550049</v>
          </cell>
          <cell r="F4411">
            <v>2.403118371963501</v>
          </cell>
          <cell r="G4411">
            <v>9.281492792069912E-3</v>
          </cell>
          <cell r="H4411">
            <v>91.111024787320616</v>
          </cell>
        </row>
        <row r="4412">
          <cell r="A4412" t="str">
            <v/>
          </cell>
          <cell r="B4412" t="str">
            <v>NEM: Non-NEM Customer</v>
          </cell>
          <cell r="C4412" t="str">
            <v>9/13/2019</v>
          </cell>
          <cell r="D4412">
            <v>19</v>
          </cell>
          <cell r="E4412">
            <v>2.3210179805755615</v>
          </cell>
          <cell r="F4412">
            <v>1.4476487636566162</v>
          </cell>
          <cell r="G4412">
            <v>9.2740515246987343E-3</v>
          </cell>
          <cell r="H4412">
            <v>87.807344432082147</v>
          </cell>
        </row>
        <row r="4413">
          <cell r="A4413" t="str">
            <v/>
          </cell>
          <cell r="B4413" t="str">
            <v>NEM: Non-NEM Customer</v>
          </cell>
          <cell r="C4413" t="str">
            <v>9/13/2019</v>
          </cell>
          <cell r="D4413">
            <v>20</v>
          </cell>
          <cell r="E4413">
            <v>2.130864143371582</v>
          </cell>
          <cell r="F4413">
            <v>1.5850692987442017</v>
          </cell>
          <cell r="G4413">
            <v>8.8447816669940948E-3</v>
          </cell>
          <cell r="H4413">
            <v>83.377621408322625</v>
          </cell>
        </row>
        <row r="4414">
          <cell r="A4414" t="str">
            <v/>
          </cell>
          <cell r="B4414" t="str">
            <v>NEM: Non-NEM Customer</v>
          </cell>
          <cell r="C4414" t="str">
            <v>9/13/2019</v>
          </cell>
          <cell r="D4414">
            <v>21</v>
          </cell>
          <cell r="E4414">
            <v>2.0014197826385498</v>
          </cell>
          <cell r="F4414">
            <v>2.3779623508453369</v>
          </cell>
          <cell r="G4414">
            <v>8.4689995273947716E-3</v>
          </cell>
          <cell r="H4414">
            <v>80.49944999379521</v>
          </cell>
        </row>
        <row r="4415">
          <cell r="A4415" t="str">
            <v/>
          </cell>
          <cell r="B4415" t="str">
            <v>NEM: Non-NEM Customer</v>
          </cell>
          <cell r="C4415" t="str">
            <v>9/13/2019</v>
          </cell>
          <cell r="D4415">
            <v>22</v>
          </cell>
          <cell r="E4415">
            <v>1.8274216651916504</v>
          </cell>
          <cell r="F4415">
            <v>1.9347363710403442</v>
          </cell>
          <cell r="G4415">
            <v>7.8825559467077255E-3</v>
          </cell>
          <cell r="H4415">
            <v>78.455353311181312</v>
          </cell>
        </row>
        <row r="4416">
          <cell r="A4416" t="str">
            <v/>
          </cell>
          <cell r="B4416" t="str">
            <v>NEM: Non-NEM Customer</v>
          </cell>
          <cell r="C4416" t="str">
            <v>9/13/2019</v>
          </cell>
          <cell r="D4416">
            <v>23</v>
          </cell>
          <cell r="E4416">
            <v>1.5950696468353271</v>
          </cell>
          <cell r="F4416">
            <v>1.659066915512085</v>
          </cell>
          <cell r="G4416">
            <v>7.4911718256771564E-3</v>
          </cell>
          <cell r="H4416">
            <v>76.78183277839571</v>
          </cell>
        </row>
        <row r="4417">
          <cell r="A4417" t="str">
            <v/>
          </cell>
          <cell r="B4417" t="str">
            <v>NEM: Non-NEM Customer</v>
          </cell>
          <cell r="C4417" t="str">
            <v>9/13/2019</v>
          </cell>
          <cell r="D4417">
            <v>24</v>
          </cell>
          <cell r="E4417">
            <v>1.3357988595962524</v>
          </cell>
          <cell r="F4417">
            <v>1.3833389282226563</v>
          </cell>
          <cell r="G4417">
            <v>7.0157032459974289E-3</v>
          </cell>
          <cell r="H4417">
            <v>75.265856455764634</v>
          </cell>
        </row>
        <row r="4418">
          <cell r="A4418" t="str">
            <v/>
          </cell>
          <cell r="B4418" t="str">
            <v>NEM: Non-NEM Customer</v>
          </cell>
          <cell r="C4418" t="str">
            <v>9/24/2019 (6pm-8pm)</v>
          </cell>
          <cell r="D4418">
            <v>1</v>
          </cell>
          <cell r="E4418">
            <v>0.80107444524765015</v>
          </cell>
          <cell r="F4418">
            <v>0.80024629831314087</v>
          </cell>
          <cell r="G4418">
            <v>1.6235619783401489E-2</v>
          </cell>
          <cell r="H4418">
            <v>66.078745471011345</v>
          </cell>
        </row>
        <row r="4419">
          <cell r="A4419" t="str">
            <v/>
          </cell>
          <cell r="B4419" t="str">
            <v>NEM: Non-NEM Customer</v>
          </cell>
          <cell r="C4419" t="str">
            <v>9/24/2019 (5pm-8pm)</v>
          </cell>
          <cell r="D4419">
            <v>1</v>
          </cell>
          <cell r="E4419">
            <v>0.768116295337677</v>
          </cell>
          <cell r="F4419">
            <v>0.77623546123504639</v>
          </cell>
          <cell r="G4419">
            <v>5.720668938010931E-3</v>
          </cell>
          <cell r="H4419">
            <v>66.970585574459207</v>
          </cell>
        </row>
        <row r="4420">
          <cell r="A4420" t="str">
            <v/>
          </cell>
          <cell r="B4420" t="str">
            <v>NEM: Non-NEM Customer</v>
          </cell>
          <cell r="C4420" t="str">
            <v>9/24/2019 (5pm-8pm)</v>
          </cell>
          <cell r="D4420">
            <v>2</v>
          </cell>
          <cell r="E4420">
            <v>0.65942239761352539</v>
          </cell>
          <cell r="F4420">
            <v>0.66812705993652344</v>
          </cell>
          <cell r="G4420">
            <v>4.9913628026843071E-3</v>
          </cell>
          <cell r="H4420">
            <v>66.183383227798856</v>
          </cell>
        </row>
        <row r="4421">
          <cell r="A4421" t="str">
            <v/>
          </cell>
          <cell r="B4421" t="str">
            <v>NEM: Non-NEM Customer</v>
          </cell>
          <cell r="C4421" t="str">
            <v>9/24/2019 (6pm-8pm)</v>
          </cell>
          <cell r="D4421">
            <v>2</v>
          </cell>
          <cell r="E4421">
            <v>0.69130361080169678</v>
          </cell>
          <cell r="F4421">
            <v>0.70939546823501587</v>
          </cell>
          <cell r="G4421">
            <v>1.4474974945187569E-2</v>
          </cell>
          <cell r="H4421">
            <v>64.660063405796436</v>
          </cell>
        </row>
        <row r="4422">
          <cell r="A4422" t="str">
            <v/>
          </cell>
          <cell r="B4422" t="str">
            <v>NEM: Non-NEM Customer</v>
          </cell>
          <cell r="C4422" t="str">
            <v>9/24/2019 (5pm-8pm)</v>
          </cell>
          <cell r="D4422">
            <v>3</v>
          </cell>
          <cell r="E4422">
            <v>0.58413732051849365</v>
          </cell>
          <cell r="F4422">
            <v>0.60148745775222778</v>
          </cell>
          <cell r="G4422">
            <v>4.4367150403559208E-3</v>
          </cell>
          <cell r="H4422">
            <v>65.482566274627374</v>
          </cell>
        </row>
        <row r="4423">
          <cell r="A4423" t="str">
            <v/>
          </cell>
          <cell r="B4423" t="str">
            <v>NEM: Non-NEM Customer</v>
          </cell>
          <cell r="C4423" t="str">
            <v>9/24/2019 (6pm-8pm)</v>
          </cell>
          <cell r="D4423">
            <v>3</v>
          </cell>
          <cell r="E4423">
            <v>0.63149368762969971</v>
          </cell>
          <cell r="F4423">
            <v>0.6481052041053772</v>
          </cell>
          <cell r="G4423">
            <v>1.3178082183003426E-2</v>
          </cell>
          <cell r="H4423">
            <v>63.354846014494626</v>
          </cell>
        </row>
        <row r="4424">
          <cell r="A4424" t="str">
            <v/>
          </cell>
          <cell r="B4424" t="str">
            <v>NEM: Non-NEM Customer</v>
          </cell>
          <cell r="C4424" t="str">
            <v>9/24/2019 (6pm-8pm)</v>
          </cell>
          <cell r="D4424">
            <v>4</v>
          </cell>
          <cell r="E4424">
            <v>0.58915889263153076</v>
          </cell>
          <cell r="F4424">
            <v>0.60505396127700806</v>
          </cell>
          <cell r="G4424">
            <v>1.1868939734995365E-2</v>
          </cell>
          <cell r="H4424">
            <v>61.867764945651395</v>
          </cell>
        </row>
        <row r="4425">
          <cell r="A4425" t="str">
            <v/>
          </cell>
          <cell r="B4425" t="str">
            <v>NEM: Non-NEM Customer</v>
          </cell>
          <cell r="C4425" t="str">
            <v>9/24/2019 (5pm-8pm)</v>
          </cell>
          <cell r="D4425">
            <v>4</v>
          </cell>
          <cell r="E4425">
            <v>0.53991317749023438</v>
          </cell>
          <cell r="F4425">
            <v>0.55404460430145264</v>
          </cell>
          <cell r="G4425">
            <v>3.9891828782856464E-3</v>
          </cell>
          <cell r="H4425">
            <v>64.674271732915727</v>
          </cell>
        </row>
        <row r="4426">
          <cell r="A4426" t="str">
            <v/>
          </cell>
          <cell r="B4426" t="str">
            <v>NEM: Non-NEM Customer</v>
          </cell>
          <cell r="C4426" t="str">
            <v>9/24/2019 (6pm-8pm)</v>
          </cell>
          <cell r="D4426">
            <v>5</v>
          </cell>
          <cell r="E4426">
            <v>0.55325710773468018</v>
          </cell>
          <cell r="F4426">
            <v>0.5888289213180542</v>
          </cell>
          <cell r="G4426">
            <v>1.0560696944594383E-2</v>
          </cell>
          <cell r="H4426">
            <v>61.103512228259049</v>
          </cell>
        </row>
        <row r="4427">
          <cell r="A4427" t="str">
            <v/>
          </cell>
          <cell r="B4427" t="str">
            <v>NEM: Non-NEM Customer</v>
          </cell>
          <cell r="C4427" t="str">
            <v>9/24/2019 (5pm-8pm)</v>
          </cell>
          <cell r="D4427">
            <v>5</v>
          </cell>
          <cell r="E4427">
            <v>0.52018070220947266</v>
          </cell>
          <cell r="F4427">
            <v>0.52659773826599121</v>
          </cell>
          <cell r="G4427">
            <v>3.5001661162823439E-3</v>
          </cell>
          <cell r="H4427">
            <v>64.318232036623442</v>
          </cell>
        </row>
        <row r="4428">
          <cell r="A4428" t="str">
            <v/>
          </cell>
          <cell r="B4428" t="str">
            <v>NEM: Non-NEM Customer</v>
          </cell>
          <cell r="C4428" t="str">
            <v>9/24/2019 (6pm-8pm)</v>
          </cell>
          <cell r="D4428">
            <v>6</v>
          </cell>
          <cell r="E4428">
            <v>0.5725894570350647</v>
          </cell>
          <cell r="F4428">
            <v>0.5936964750289917</v>
          </cell>
          <cell r="G4428">
            <v>9.5682684332132339E-3</v>
          </cell>
          <cell r="H4428">
            <v>60.21976449275197</v>
          </cell>
        </row>
        <row r="4429">
          <cell r="A4429" t="str">
            <v/>
          </cell>
          <cell r="B4429" t="str">
            <v>NEM: Non-NEM Customer</v>
          </cell>
          <cell r="C4429" t="str">
            <v>9/24/2019 (5pm-8pm)</v>
          </cell>
          <cell r="D4429">
            <v>6</v>
          </cell>
          <cell r="E4429">
            <v>0.537933349609375</v>
          </cell>
          <cell r="F4429">
            <v>0.52989774942398071</v>
          </cell>
          <cell r="G4429">
            <v>3.1290496699512005E-3</v>
          </cell>
          <cell r="H4429">
            <v>63.935733750049081</v>
          </cell>
        </row>
        <row r="4430">
          <cell r="A4430" t="str">
            <v/>
          </cell>
          <cell r="B4430" t="str">
            <v>NEM: Non-NEM Customer</v>
          </cell>
          <cell r="C4430" t="str">
            <v>9/24/2019 (6pm-8pm)</v>
          </cell>
          <cell r="D4430">
            <v>7</v>
          </cell>
          <cell r="E4430">
            <v>0.6471092700958252</v>
          </cell>
          <cell r="F4430">
            <v>0.65499240159988403</v>
          </cell>
          <cell r="G4430">
            <v>9.3093542382121086E-3</v>
          </cell>
          <cell r="H4430">
            <v>59.310482336954863</v>
          </cell>
        </row>
        <row r="4431">
          <cell r="A4431" t="str">
            <v/>
          </cell>
          <cell r="B4431" t="str">
            <v>NEM: Non-NEM Customer</v>
          </cell>
          <cell r="C4431" t="str">
            <v>9/24/2019 (5pm-8pm)</v>
          </cell>
          <cell r="D4431">
            <v>7</v>
          </cell>
          <cell r="E4431">
            <v>0.60209137201309204</v>
          </cell>
          <cell r="F4431">
            <v>0.58805555105209351</v>
          </cell>
          <cell r="G4431">
            <v>3.0243790242820978E-3</v>
          </cell>
          <cell r="H4431">
            <v>63.6354058721776</v>
          </cell>
        </row>
        <row r="4432">
          <cell r="A4432" t="str">
            <v/>
          </cell>
          <cell r="B4432" t="str">
            <v>NEM: Non-NEM Customer</v>
          </cell>
          <cell r="C4432" t="str">
            <v>9/24/2019 (5pm-8pm)</v>
          </cell>
          <cell r="D4432">
            <v>8</v>
          </cell>
          <cell r="E4432">
            <v>0.6223939061164856</v>
          </cell>
          <cell r="F4432">
            <v>0.61592000722885132</v>
          </cell>
          <cell r="G4432">
            <v>3.0896051321178675E-3</v>
          </cell>
          <cell r="H4432">
            <v>64.865866984698386</v>
          </cell>
        </row>
        <row r="4433">
          <cell r="A4433" t="str">
            <v/>
          </cell>
          <cell r="B4433" t="str">
            <v>NEM: Non-NEM Customer</v>
          </cell>
          <cell r="C4433" t="str">
            <v>9/24/2019 (6pm-8pm)</v>
          </cell>
          <cell r="D4433">
            <v>8</v>
          </cell>
          <cell r="E4433">
            <v>0.66534960269927979</v>
          </cell>
          <cell r="F4433">
            <v>0.6774824857711792</v>
          </cell>
          <cell r="G4433">
            <v>9.5036206766963005E-3</v>
          </cell>
          <cell r="H4433">
            <v>60.835665760871287</v>
          </cell>
        </row>
        <row r="4434">
          <cell r="A4434" t="str">
            <v/>
          </cell>
          <cell r="B4434" t="str">
            <v>NEM: Non-NEM Customer</v>
          </cell>
          <cell r="C4434" t="str">
            <v>9/24/2019 (6pm-8pm)</v>
          </cell>
          <cell r="D4434">
            <v>9</v>
          </cell>
          <cell r="E4434">
            <v>0.64789968729019165</v>
          </cell>
          <cell r="F4434">
            <v>0.64397770166397095</v>
          </cell>
          <cell r="G4434">
            <v>9.9028218537569046E-3</v>
          </cell>
          <cell r="H4434">
            <v>66.02154438405816</v>
          </cell>
        </row>
        <row r="4435">
          <cell r="A4435" t="str">
            <v/>
          </cell>
          <cell r="B4435" t="str">
            <v>NEM: Non-NEM Customer</v>
          </cell>
          <cell r="C4435" t="str">
            <v>9/24/2019 (5pm-8pm)</v>
          </cell>
          <cell r="D4435">
            <v>9</v>
          </cell>
          <cell r="E4435">
            <v>0.59629404544830322</v>
          </cell>
          <cell r="F4435">
            <v>0.59833675622940063</v>
          </cell>
          <cell r="G4435">
            <v>3.2942346297204494E-3</v>
          </cell>
          <cell r="H4435">
            <v>70.091116045736669</v>
          </cell>
        </row>
        <row r="4436">
          <cell r="A4436" t="str">
            <v/>
          </cell>
          <cell r="B4436" t="str">
            <v>NEM: Non-NEM Customer</v>
          </cell>
          <cell r="C4436" t="str">
            <v>9/24/2019 (5pm-8pm)</v>
          </cell>
          <cell r="D4436">
            <v>10</v>
          </cell>
          <cell r="E4436">
            <v>0.61962878704071045</v>
          </cell>
          <cell r="F4436">
            <v>0.61514824628829956</v>
          </cell>
          <cell r="G4436">
            <v>3.5914171021431684E-3</v>
          </cell>
          <cell r="H4436">
            <v>74.392440167789928</v>
          </cell>
        </row>
        <row r="4437">
          <cell r="A4437" t="str">
            <v/>
          </cell>
          <cell r="B4437" t="str">
            <v>NEM: Non-NEM Customer</v>
          </cell>
          <cell r="C4437" t="str">
            <v>9/24/2019 (6pm-8pm)</v>
          </cell>
          <cell r="D4437">
            <v>10</v>
          </cell>
          <cell r="E4437">
            <v>0.66095209121704102</v>
          </cell>
          <cell r="F4437">
            <v>0.65380960702896118</v>
          </cell>
          <cell r="G4437">
            <v>1.1103066615760326E-2</v>
          </cell>
          <cell r="H4437">
            <v>72.688978713765621</v>
          </cell>
        </row>
        <row r="4438">
          <cell r="A4438" t="str">
            <v/>
          </cell>
          <cell r="B4438" t="str">
            <v>NEM: Non-NEM Customer</v>
          </cell>
          <cell r="C4438" t="str">
            <v>9/24/2019 (6pm-8pm)</v>
          </cell>
          <cell r="D4438">
            <v>11</v>
          </cell>
          <cell r="E4438">
            <v>0.69103360176086426</v>
          </cell>
          <cell r="F4438">
            <v>0.68991106748580933</v>
          </cell>
          <cell r="G4438">
            <v>1.3101788237690926E-2</v>
          </cell>
          <cell r="H4438">
            <v>79.441811594200644</v>
          </cell>
        </row>
        <row r="4439">
          <cell r="A4439" t="str">
            <v/>
          </cell>
          <cell r="B4439" t="str">
            <v>NEM: Non-NEM Customer</v>
          </cell>
          <cell r="C4439" t="str">
            <v>9/24/2019 (5pm-8pm)</v>
          </cell>
          <cell r="D4439">
            <v>11</v>
          </cell>
          <cell r="E4439">
            <v>0.65205276012420654</v>
          </cell>
          <cell r="F4439">
            <v>0.66294556856155396</v>
          </cell>
          <cell r="G4439">
            <v>4.1977413929998875E-3</v>
          </cell>
          <cell r="H4439">
            <v>78.604750390635019</v>
          </cell>
        </row>
        <row r="4440">
          <cell r="A4440" t="str">
            <v/>
          </cell>
          <cell r="B4440" t="str">
            <v>NEM: Non-NEM Customer</v>
          </cell>
          <cell r="C4440" t="str">
            <v>9/24/2019 (5pm-8pm)</v>
          </cell>
          <cell r="D4440">
            <v>12</v>
          </cell>
          <cell r="E4440">
            <v>0.738017737865448</v>
          </cell>
          <cell r="F4440">
            <v>0.75238907337188721</v>
          </cell>
          <cell r="G4440">
            <v>5.0247237086296082E-3</v>
          </cell>
          <cell r="H4440">
            <v>82.032407270379437</v>
          </cell>
        </row>
        <row r="4441">
          <cell r="A4441" t="str">
            <v/>
          </cell>
          <cell r="B4441" t="str">
            <v>NEM: Non-NEM Customer</v>
          </cell>
          <cell r="C4441" t="str">
            <v>9/24/2019 (6pm-8pm)</v>
          </cell>
          <cell r="D4441">
            <v>12</v>
          </cell>
          <cell r="E4441">
            <v>0.75526231527328491</v>
          </cell>
          <cell r="F4441">
            <v>0.76144975423812866</v>
          </cell>
          <cell r="G4441">
            <v>1.5472421422600746E-2</v>
          </cell>
          <cell r="H4441">
            <v>84.946739130437365</v>
          </cell>
        </row>
        <row r="4442">
          <cell r="A4442" t="str">
            <v/>
          </cell>
          <cell r="B4442" t="str">
            <v>NEM: Non-NEM Customer</v>
          </cell>
          <cell r="C4442" t="str">
            <v>9/24/2019 (5pm-8pm)</v>
          </cell>
          <cell r="D4442">
            <v>13</v>
          </cell>
          <cell r="E4442">
            <v>0.89615851640701294</v>
          </cell>
          <cell r="F4442">
            <v>0.88967519998550415</v>
          </cell>
          <cell r="G4442">
            <v>5.8699022047221661E-3</v>
          </cell>
          <cell r="H4442">
            <v>84.713163089109784</v>
          </cell>
        </row>
        <row r="4443">
          <cell r="A4443" t="str">
            <v/>
          </cell>
          <cell r="B4443" t="str">
            <v>NEM: Non-NEM Customer</v>
          </cell>
          <cell r="C4443" t="str">
            <v>9/24/2019 (6pm-8pm)</v>
          </cell>
          <cell r="D4443">
            <v>13</v>
          </cell>
          <cell r="E4443">
            <v>0.92175114154815674</v>
          </cell>
          <cell r="F4443">
            <v>0.88230156898498535</v>
          </cell>
          <cell r="G4443">
            <v>1.8443059176206589E-2</v>
          </cell>
          <cell r="H4443">
            <v>87.538423913043374</v>
          </cell>
        </row>
        <row r="4444">
          <cell r="A4444" t="str">
            <v/>
          </cell>
          <cell r="B4444" t="str">
            <v>NEM: Non-NEM Customer</v>
          </cell>
          <cell r="C4444" t="str">
            <v>9/24/2019 (5pm-8pm)</v>
          </cell>
          <cell r="D4444">
            <v>14</v>
          </cell>
          <cell r="E4444">
            <v>1.0835881233215332</v>
          </cell>
          <cell r="F4444">
            <v>1.0764561891555786</v>
          </cell>
          <cell r="G4444">
            <v>6.8010860122740269E-3</v>
          </cell>
          <cell r="H4444">
            <v>85.936800449644608</v>
          </cell>
        </row>
        <row r="4445">
          <cell r="A4445" t="str">
            <v/>
          </cell>
          <cell r="B4445" t="str">
            <v>NEM: Non-NEM Customer</v>
          </cell>
          <cell r="C4445" t="str">
            <v>9/24/2019 (6pm-8pm)</v>
          </cell>
          <cell r="D4445">
            <v>14</v>
          </cell>
          <cell r="E4445">
            <v>1.1270080804824829</v>
          </cell>
          <cell r="F4445">
            <v>1.0344264507293701</v>
          </cell>
          <cell r="G4445">
            <v>2.1180147305130959E-2</v>
          </cell>
          <cell r="H4445">
            <v>89.158052536230713</v>
          </cell>
        </row>
        <row r="4446">
          <cell r="A4446" t="str">
            <v/>
          </cell>
          <cell r="B4446" t="str">
            <v>NEM: Non-NEM Customer</v>
          </cell>
          <cell r="C4446" t="str">
            <v>9/24/2019 (5pm-8pm)</v>
          </cell>
          <cell r="D4446">
            <v>15</v>
          </cell>
          <cell r="E4446">
            <v>1.2798475027084351</v>
          </cell>
          <cell r="F4446">
            <v>1.2929325103759766</v>
          </cell>
          <cell r="G4446">
            <v>7.6105040498077869E-3</v>
          </cell>
          <cell r="H4446">
            <v>87.033898072744265</v>
          </cell>
        </row>
        <row r="4447">
          <cell r="A4447" t="str">
            <v/>
          </cell>
          <cell r="B4447" t="str">
            <v>NEM: Non-NEM Customer</v>
          </cell>
          <cell r="C4447" t="str">
            <v>9/24/2019 (6pm-8pm)</v>
          </cell>
          <cell r="D4447">
            <v>15</v>
          </cell>
          <cell r="E4447">
            <v>1.3477689027786255</v>
          </cell>
          <cell r="F4447">
            <v>1.2654591798782349</v>
          </cell>
          <cell r="G4447">
            <v>2.3560319095849991E-2</v>
          </cell>
          <cell r="H4447">
            <v>90.635126811589274</v>
          </cell>
        </row>
        <row r="4448">
          <cell r="A4448" t="str">
            <v/>
          </cell>
          <cell r="B4448" t="str">
            <v>NEM: Non-NEM Customer</v>
          </cell>
          <cell r="C4448" t="str">
            <v>9/24/2019 (6pm-8pm)</v>
          </cell>
          <cell r="D4448">
            <v>16</v>
          </cell>
          <cell r="E4448">
            <v>1.6356315612792969</v>
          </cell>
          <cell r="F4448">
            <v>1.610209584236145</v>
          </cell>
          <cell r="G4448">
            <v>2.537975087761879E-2</v>
          </cell>
          <cell r="H4448">
            <v>92.017228260870453</v>
          </cell>
        </row>
        <row r="4449">
          <cell r="A4449" t="str">
            <v/>
          </cell>
          <cell r="B4449" t="str">
            <v>NEM: Non-NEM Customer</v>
          </cell>
          <cell r="C4449" t="str">
            <v>9/24/2019 (5pm-8pm)</v>
          </cell>
          <cell r="D4449">
            <v>16</v>
          </cell>
          <cell r="E4449">
            <v>1.5169029235839844</v>
          </cell>
          <cell r="F4449">
            <v>1.5293669700622559</v>
          </cell>
          <cell r="G4449">
            <v>8.2005299627780914E-3</v>
          </cell>
          <cell r="H4449">
            <v>87.668335663556519</v>
          </cell>
        </row>
        <row r="4450">
          <cell r="A4450" t="str">
            <v/>
          </cell>
          <cell r="B4450" t="str">
            <v>NEM: Non-NEM Customer</v>
          </cell>
          <cell r="C4450" t="str">
            <v>9/24/2019 (6pm-8pm)</v>
          </cell>
          <cell r="D4450">
            <v>17</v>
          </cell>
          <cell r="E4450">
            <v>1.8465776443481445</v>
          </cell>
          <cell r="F4450">
            <v>1.8758678436279297</v>
          </cell>
          <cell r="G4450">
            <v>2.6029851287603378E-2</v>
          </cell>
          <cell r="H4450">
            <v>91.990430253626727</v>
          </cell>
        </row>
        <row r="4451">
          <cell r="A4451" t="str">
            <v/>
          </cell>
          <cell r="B4451" t="str">
            <v>NEM: Non-NEM Customer</v>
          </cell>
          <cell r="C4451" t="str">
            <v>9/24/2019 (5pm-8pm)</v>
          </cell>
          <cell r="D4451">
            <v>17</v>
          </cell>
          <cell r="E4451">
            <v>1.6905269622802734</v>
          </cell>
          <cell r="F4451">
            <v>1.7038828134536743</v>
          </cell>
          <cell r="G4451">
            <v>8.5524870082736015E-3</v>
          </cell>
          <cell r="H4451">
            <v>88.641621569753269</v>
          </cell>
        </row>
        <row r="4452">
          <cell r="A4452" t="str">
            <v/>
          </cell>
          <cell r="B4452" t="str">
            <v>NEM: Non-NEM Customer</v>
          </cell>
          <cell r="C4452" t="str">
            <v>9/24/2019 (5pm-8pm)</v>
          </cell>
          <cell r="D4452">
            <v>18</v>
          </cell>
          <cell r="E4452">
            <v>1.8016607761383057</v>
          </cell>
          <cell r="F4452">
            <v>1.2039840221405029</v>
          </cell>
          <cell r="G4452">
            <v>8.6516598239541054E-3</v>
          </cell>
          <cell r="H4452">
            <v>87.300832579405537</v>
          </cell>
        </row>
        <row r="4453">
          <cell r="A4453" t="str">
            <v/>
          </cell>
          <cell r="B4453" t="str">
            <v>NEM: Non-NEM Customer</v>
          </cell>
          <cell r="C4453" t="str">
            <v>9/24/2019 (6pm-8pm)</v>
          </cell>
          <cell r="D4453">
            <v>18</v>
          </cell>
          <cell r="E4453">
            <v>1.9795199632644653</v>
          </cell>
          <cell r="F4453">
            <v>1.9913772344589233</v>
          </cell>
          <cell r="G4453">
            <v>2.6412153616547585E-2</v>
          </cell>
          <cell r="H4453">
            <v>90.397475090579476</v>
          </cell>
        </row>
        <row r="4454">
          <cell r="A4454" t="str">
            <v/>
          </cell>
          <cell r="B4454" t="str">
            <v>NEM: Non-NEM Customer</v>
          </cell>
          <cell r="C4454" t="str">
            <v>9/24/2019 (5pm-8pm)</v>
          </cell>
          <cell r="D4454">
            <v>19</v>
          </cell>
          <cell r="E4454">
            <v>1.7299578189849854</v>
          </cell>
          <cell r="F4454">
            <v>1.3897856473922729</v>
          </cell>
          <cell r="G4454">
            <v>8.4417881444096565E-3</v>
          </cell>
          <cell r="H4454">
            <v>85.604415659157652</v>
          </cell>
        </row>
        <row r="4455">
          <cell r="A4455" t="str">
            <v/>
          </cell>
          <cell r="B4455" t="str">
            <v>NEM: Non-NEM Customer</v>
          </cell>
          <cell r="C4455" t="str">
            <v>9/24/2019 (6pm-8pm)</v>
          </cell>
          <cell r="D4455">
            <v>19</v>
          </cell>
          <cell r="E4455">
            <v>1.9443836212158203</v>
          </cell>
          <cell r="F4455">
            <v>1.2501494884490967</v>
          </cell>
          <cell r="G4455">
            <v>2.5846168398857117E-2</v>
          </cell>
          <cell r="H4455">
            <v>85.460969202900515</v>
          </cell>
        </row>
        <row r="4456">
          <cell r="A4456" t="str">
            <v/>
          </cell>
          <cell r="B4456" t="str">
            <v>NEM: Non-NEM Customer</v>
          </cell>
          <cell r="C4456" t="str">
            <v>9/24/2019 (6pm-8pm)</v>
          </cell>
          <cell r="D4456">
            <v>20</v>
          </cell>
          <cell r="E4456">
            <v>1.89073646068573</v>
          </cell>
          <cell r="F4456">
            <v>1.4550065994262695</v>
          </cell>
          <cell r="G4456">
            <v>2.4041865020990372E-2</v>
          </cell>
          <cell r="H4456">
            <v>81.862549818840506</v>
          </cell>
        </row>
        <row r="4457">
          <cell r="A4457" t="str">
            <v/>
          </cell>
          <cell r="B4457" t="str">
            <v>NEM: Non-NEM Customer</v>
          </cell>
          <cell r="C4457" t="str">
            <v>9/24/2019 (5pm-8pm)</v>
          </cell>
          <cell r="D4457">
            <v>20</v>
          </cell>
          <cell r="E4457">
            <v>1.7176357507705688</v>
          </cell>
          <cell r="F4457">
            <v>1.4632247686386108</v>
          </cell>
          <cell r="G4457">
            <v>7.8474665060639381E-3</v>
          </cell>
          <cell r="H4457">
            <v>80.53430024395827</v>
          </cell>
        </row>
        <row r="4458">
          <cell r="A4458" t="str">
            <v/>
          </cell>
          <cell r="B4458" t="str">
            <v>NEM: Non-NEM Customer</v>
          </cell>
          <cell r="C4458" t="str">
            <v>9/24/2019 (5pm-8pm)</v>
          </cell>
          <cell r="D4458">
            <v>21</v>
          </cell>
          <cell r="E4458">
            <v>1.6570829153060913</v>
          </cell>
          <cell r="F4458">
            <v>2.0214395523071289</v>
          </cell>
          <cell r="G4458">
            <v>7.7377217821776867E-3</v>
          </cell>
          <cell r="H4458">
            <v>75.550674945806563</v>
          </cell>
        </row>
        <row r="4459">
          <cell r="A4459" t="str">
            <v/>
          </cell>
          <cell r="B4459" t="str">
            <v>NEM: Non-NEM Customer</v>
          </cell>
          <cell r="C4459" t="str">
            <v>9/24/2019 (6pm-8pm)</v>
          </cell>
          <cell r="D4459">
            <v>21</v>
          </cell>
          <cell r="E4459">
            <v>1.8331311941146851</v>
          </cell>
          <cell r="F4459">
            <v>2.2367560863494873</v>
          </cell>
          <cell r="G4459">
            <v>2.3565705865621567E-2</v>
          </cell>
          <cell r="H4459">
            <v>79.975631793475145</v>
          </cell>
        </row>
        <row r="4460">
          <cell r="A4460" t="str">
            <v/>
          </cell>
          <cell r="B4460" t="str">
            <v>NEM: Non-NEM Customer</v>
          </cell>
          <cell r="C4460" t="str">
            <v>9/24/2019 (5pm-8pm)</v>
          </cell>
          <cell r="D4460">
            <v>22</v>
          </cell>
          <cell r="E4460">
            <v>1.5168372392654419</v>
          </cell>
          <cell r="F4460">
            <v>1.6199065446853638</v>
          </cell>
          <cell r="G4460">
            <v>7.1827773936092854E-3</v>
          </cell>
          <cell r="H4460">
            <v>74.079457192222165</v>
          </cell>
        </row>
        <row r="4461">
          <cell r="A4461" t="str">
            <v/>
          </cell>
          <cell r="B4461" t="str">
            <v>NEM: Non-NEM Customer</v>
          </cell>
          <cell r="C4461" t="str">
            <v>9/24/2019 (6pm-8pm)</v>
          </cell>
          <cell r="D4461">
            <v>22</v>
          </cell>
          <cell r="E4461">
            <v>1.6072990894317627</v>
          </cell>
          <cell r="F4461">
            <v>1.7160719633102417</v>
          </cell>
          <cell r="G4461">
            <v>2.1474849432706833E-2</v>
          </cell>
          <cell r="H4461">
            <v>78.408754528987089</v>
          </cell>
        </row>
        <row r="4462">
          <cell r="A4462" t="str">
            <v/>
          </cell>
          <cell r="B4462" t="str">
            <v>NEM: Non-NEM Customer</v>
          </cell>
          <cell r="C4462" t="str">
            <v>9/24/2019 (5pm-8pm)</v>
          </cell>
          <cell r="D4462">
            <v>23</v>
          </cell>
          <cell r="E4462">
            <v>1.3116583824157715</v>
          </cell>
          <cell r="F4462">
            <v>1.3626111745834351</v>
          </cell>
          <cell r="G4462">
            <v>6.9359219633042812E-3</v>
          </cell>
          <cell r="H4462">
            <v>72.759282287509109</v>
          </cell>
        </row>
        <row r="4463">
          <cell r="A4463" t="str">
            <v/>
          </cell>
          <cell r="B4463" t="str">
            <v>NEM: Non-NEM Customer</v>
          </cell>
          <cell r="C4463" t="str">
            <v>9/24/2019 (6pm-8pm)</v>
          </cell>
          <cell r="D4463">
            <v>23</v>
          </cell>
          <cell r="E4463">
            <v>1.3354181051254272</v>
          </cell>
          <cell r="F4463">
            <v>1.4195996522903442</v>
          </cell>
          <cell r="G4463">
            <v>1.9789982587099075E-2</v>
          </cell>
          <cell r="H4463">
            <v>74.409264039853497</v>
          </cell>
        </row>
        <row r="4464">
          <cell r="A4464" t="str">
            <v/>
          </cell>
          <cell r="B4464" t="str">
            <v>NEM: Non-NEM Customer</v>
          </cell>
          <cell r="C4464" t="str">
            <v>9/24/2019 (6pm-8pm)</v>
          </cell>
          <cell r="D4464">
            <v>24</v>
          </cell>
          <cell r="E4464">
            <v>1.0579311847686768</v>
          </cell>
          <cell r="F4464">
            <v>1.1408538818359375</v>
          </cell>
          <cell r="G4464">
            <v>1.8051763996481895E-2</v>
          </cell>
          <cell r="H4464">
            <v>72.101093749999634</v>
          </cell>
        </row>
        <row r="4465">
          <cell r="A4465" t="str">
            <v/>
          </cell>
          <cell r="B4465" t="str">
            <v>NEM: Non-NEM Customer</v>
          </cell>
          <cell r="C4465" t="str">
            <v>9/24/2019 (5pm-8pm)</v>
          </cell>
          <cell r="D4465">
            <v>24</v>
          </cell>
          <cell r="E4465">
            <v>1.0473777055740356</v>
          </cell>
          <cell r="F4465">
            <v>1.1131876707077026</v>
          </cell>
          <cell r="G4465">
            <v>6.4443917945027351E-3</v>
          </cell>
          <cell r="H4465">
            <v>71.968877923088087</v>
          </cell>
        </row>
        <row r="4466">
          <cell r="A4466" t="str">
            <v/>
          </cell>
          <cell r="B4466" t="str">
            <v>NEM: Non-NEM Customer</v>
          </cell>
          <cell r="C4466" t="str">
            <v>9/25/2019 (6pm-8pm)</v>
          </cell>
          <cell r="D4466">
            <v>1</v>
          </cell>
          <cell r="E4466">
            <v>0.90093576908111572</v>
          </cell>
          <cell r="F4466">
            <v>0.95562201738357544</v>
          </cell>
          <cell r="G4466">
            <v>7.8604379668831825E-3</v>
          </cell>
          <cell r="H4466">
            <v>72.857293972242061</v>
          </cell>
        </row>
        <row r="4467">
          <cell r="A4467" t="str">
            <v/>
          </cell>
          <cell r="B4467" t="str">
            <v>NEM: Non-NEM Customer</v>
          </cell>
          <cell r="C4467" t="str">
            <v>9/25/2019 (6pm-7pm)</v>
          </cell>
          <cell r="D4467">
            <v>1</v>
          </cell>
          <cell r="E4467">
            <v>0.87624150514602661</v>
          </cell>
          <cell r="F4467">
            <v>0.89896750450134277</v>
          </cell>
          <cell r="G4467">
            <v>7.7470159158110619E-3</v>
          </cell>
          <cell r="H4467">
            <v>70.021344072027006</v>
          </cell>
        </row>
        <row r="4468">
          <cell r="A4468" t="str">
            <v/>
          </cell>
          <cell r="B4468" t="str">
            <v>NEM: Non-NEM Customer</v>
          </cell>
          <cell r="C4468" t="str">
            <v>9/25/2019 (6pm-7pm)</v>
          </cell>
          <cell r="D4468">
            <v>2</v>
          </cell>
          <cell r="E4468">
            <v>0.74472445249557495</v>
          </cell>
          <cell r="F4468">
            <v>0.7571101188659668</v>
          </cell>
          <cell r="G4468">
            <v>7.2141997516155243E-3</v>
          </cell>
          <cell r="H4468">
            <v>69.217840564630578</v>
          </cell>
        </row>
        <row r="4469">
          <cell r="A4469" t="str">
            <v/>
          </cell>
          <cell r="B4469" t="str">
            <v>NEM: Non-NEM Customer</v>
          </cell>
          <cell r="C4469" t="str">
            <v>9/25/2019 (6pm-8pm)</v>
          </cell>
          <cell r="D4469">
            <v>2</v>
          </cell>
          <cell r="E4469">
            <v>0.76743823289871216</v>
          </cell>
          <cell r="F4469">
            <v>0.80140590667724609</v>
          </cell>
          <cell r="G4469">
            <v>7.0935804396867752E-3</v>
          </cell>
          <cell r="H4469">
            <v>71.26083815515824</v>
          </cell>
        </row>
        <row r="4470">
          <cell r="A4470" t="str">
            <v/>
          </cell>
          <cell r="B4470" t="str">
            <v>NEM: Non-NEM Customer</v>
          </cell>
          <cell r="C4470" t="str">
            <v>9/25/2019 (6pm-8pm)</v>
          </cell>
          <cell r="D4470">
            <v>3</v>
          </cell>
          <cell r="E4470">
            <v>0.67816400527954102</v>
          </cell>
          <cell r="F4470">
            <v>0.70113933086395264</v>
          </cell>
          <cell r="G4470">
            <v>6.4032920636236668E-3</v>
          </cell>
          <cell r="H4470">
            <v>69.573912139764317</v>
          </cell>
        </row>
        <row r="4471">
          <cell r="A4471" t="str">
            <v/>
          </cell>
          <cell r="B4471" t="str">
            <v>NEM: Non-NEM Customer</v>
          </cell>
          <cell r="C4471" t="str">
            <v>9/25/2019 (6pm-7pm)</v>
          </cell>
          <cell r="D4471">
            <v>3</v>
          </cell>
          <cell r="E4471">
            <v>0.63833653926849365</v>
          </cell>
          <cell r="F4471">
            <v>0.67403692007064819</v>
          </cell>
          <cell r="G4471">
            <v>6.5174656920135021E-3</v>
          </cell>
          <cell r="H4471">
            <v>68.136479172084904</v>
          </cell>
        </row>
        <row r="4472">
          <cell r="A4472" t="str">
            <v/>
          </cell>
          <cell r="B4472" t="str">
            <v>NEM: Non-NEM Customer</v>
          </cell>
          <cell r="C4472" t="str">
            <v>9/25/2019 (6pm-7pm)</v>
          </cell>
          <cell r="D4472">
            <v>4</v>
          </cell>
          <cell r="E4472">
            <v>0.57894372940063477</v>
          </cell>
          <cell r="F4472">
            <v>0.60241198539733887</v>
          </cell>
          <cell r="G4472">
            <v>5.5465362966060638E-3</v>
          </cell>
          <cell r="H4472">
            <v>67.390151554533233</v>
          </cell>
        </row>
        <row r="4473">
          <cell r="A4473" t="str">
            <v/>
          </cell>
          <cell r="B4473" t="str">
            <v>NEM: Non-NEM Customer</v>
          </cell>
          <cell r="C4473" t="str">
            <v>9/25/2019 (6pm-8pm)</v>
          </cell>
          <cell r="D4473">
            <v>4</v>
          </cell>
          <cell r="E4473">
            <v>0.62147992849349976</v>
          </cell>
          <cell r="F4473">
            <v>0.63951355218887329</v>
          </cell>
          <cell r="G4473">
            <v>5.8063296601176262E-3</v>
          </cell>
          <cell r="H4473">
            <v>68.567094545251194</v>
          </cell>
        </row>
        <row r="4474">
          <cell r="A4474" t="str">
            <v/>
          </cell>
          <cell r="B4474" t="str">
            <v>NEM: Non-NEM Customer</v>
          </cell>
          <cell r="C4474" t="str">
            <v>9/25/2019 (6pm-8pm)</v>
          </cell>
          <cell r="D4474">
            <v>5</v>
          </cell>
          <cell r="E4474">
            <v>0.58816206455230713</v>
          </cell>
          <cell r="F4474">
            <v>0.60064435005187988</v>
          </cell>
          <cell r="G4474">
            <v>5.0976928323507309E-3</v>
          </cell>
          <cell r="H4474">
            <v>67.284587944495883</v>
          </cell>
        </row>
        <row r="4475">
          <cell r="A4475" t="str">
            <v/>
          </cell>
          <cell r="B4475" t="str">
            <v>NEM: Non-NEM Customer</v>
          </cell>
          <cell r="C4475" t="str">
            <v>9/25/2019 (6pm-7pm)</v>
          </cell>
          <cell r="D4475">
            <v>5</v>
          </cell>
          <cell r="E4475">
            <v>0.55699437856674194</v>
          </cell>
          <cell r="F4475">
            <v>0.55596643686294556</v>
          </cell>
          <cell r="G4475">
            <v>4.6857246197760105E-3</v>
          </cell>
          <cell r="H4475">
            <v>66.714624144810614</v>
          </cell>
        </row>
        <row r="4476">
          <cell r="A4476" t="str">
            <v/>
          </cell>
          <cell r="B4476" t="str">
            <v>NEM: Non-NEM Customer</v>
          </cell>
          <cell r="C4476" t="str">
            <v>9/25/2019 (6pm-8pm)</v>
          </cell>
          <cell r="D4476">
            <v>6</v>
          </cell>
          <cell r="E4476">
            <v>0.58839923143386841</v>
          </cell>
          <cell r="F4476">
            <v>0.59603911638259888</v>
          </cell>
          <cell r="G4476">
            <v>4.73813246935606E-3</v>
          </cell>
          <cell r="H4476">
            <v>66.661335880005907</v>
          </cell>
        </row>
        <row r="4477">
          <cell r="A4477" t="str">
            <v/>
          </cell>
          <cell r="B4477" t="str">
            <v>NEM: Non-NEM Customer</v>
          </cell>
          <cell r="C4477" t="str">
            <v>9/25/2019 (6pm-7pm)</v>
          </cell>
          <cell r="D4477">
            <v>6</v>
          </cell>
          <cell r="E4477">
            <v>0.57410454750061035</v>
          </cell>
          <cell r="F4477">
            <v>0.55528688430786133</v>
          </cell>
          <cell r="G4477">
            <v>4.196560475975275E-3</v>
          </cell>
          <cell r="H4477">
            <v>66.471993158422279</v>
          </cell>
        </row>
        <row r="4478">
          <cell r="A4478" t="str">
            <v/>
          </cell>
          <cell r="B4478" t="str">
            <v>NEM: Non-NEM Customer</v>
          </cell>
          <cell r="C4478" t="str">
            <v>9/25/2019 (6pm-7pm)</v>
          </cell>
          <cell r="D4478">
            <v>7</v>
          </cell>
          <cell r="E4478">
            <v>0.63855594396591187</v>
          </cell>
          <cell r="F4478">
            <v>0.61435937881469727</v>
          </cell>
          <cell r="G4478">
            <v>3.8124572020024061E-3</v>
          </cell>
          <cell r="H4478">
            <v>66.43463063999819</v>
          </cell>
        </row>
        <row r="4479">
          <cell r="A4479" t="str">
            <v/>
          </cell>
          <cell r="B4479" t="str">
            <v>NEM: Non-NEM Customer</v>
          </cell>
          <cell r="C4479" t="str">
            <v>9/25/2019 (6pm-8pm)</v>
          </cell>
          <cell r="D4479">
            <v>7</v>
          </cell>
          <cell r="E4479">
            <v>0.62265104055404663</v>
          </cell>
          <cell r="F4479">
            <v>0.6434025764465332</v>
          </cell>
          <cell r="G4479">
            <v>4.5646592043340206E-3</v>
          </cell>
          <cell r="H4479">
            <v>65.988434357628194</v>
          </cell>
        </row>
        <row r="4480">
          <cell r="A4480" t="str">
            <v/>
          </cell>
          <cell r="B4480" t="str">
            <v>NEM: Non-NEM Customer</v>
          </cell>
          <cell r="C4480" t="str">
            <v>9/25/2019 (6pm-7pm)</v>
          </cell>
          <cell r="D4480">
            <v>8</v>
          </cell>
          <cell r="E4480">
            <v>0.65181595087051392</v>
          </cell>
          <cell r="F4480">
            <v>0.65392082929611206</v>
          </cell>
          <cell r="G4480">
            <v>3.9100791327655315E-3</v>
          </cell>
          <cell r="H4480">
            <v>67.262063306474886</v>
          </cell>
        </row>
        <row r="4481">
          <cell r="A4481" t="str">
            <v/>
          </cell>
          <cell r="B4481" t="str">
            <v>NEM: Non-NEM Customer</v>
          </cell>
          <cell r="C4481" t="str">
            <v>9/25/2019 (6pm-8pm)</v>
          </cell>
          <cell r="D4481">
            <v>8</v>
          </cell>
          <cell r="E4481">
            <v>0.6430324912071228</v>
          </cell>
          <cell r="F4481">
            <v>0.65342170000076294</v>
          </cell>
          <cell r="G4481">
            <v>4.9248328432440758E-3</v>
          </cell>
          <cell r="H4481">
            <v>68.349183191958346</v>
          </cell>
        </row>
        <row r="4482">
          <cell r="A4482" t="str">
            <v/>
          </cell>
          <cell r="B4482" t="str">
            <v>NEM: Non-NEM Customer</v>
          </cell>
          <cell r="C4482" t="str">
            <v>9/25/2019 (6pm-8pm)</v>
          </cell>
          <cell r="D4482">
            <v>9</v>
          </cell>
          <cell r="E4482">
            <v>0.62812554836273193</v>
          </cell>
          <cell r="F4482">
            <v>0.66317278146743774</v>
          </cell>
          <cell r="G4482">
            <v>5.5076288990676403E-3</v>
          </cell>
          <cell r="H4482">
            <v>71.960994326161114</v>
          </cell>
        </row>
        <row r="4483">
          <cell r="A4483" t="str">
            <v/>
          </cell>
          <cell r="B4483" t="str">
            <v>NEM: Non-NEM Customer</v>
          </cell>
          <cell r="C4483" t="str">
            <v>9/25/2019 (6pm-7pm)</v>
          </cell>
          <cell r="D4483">
            <v>9</v>
          </cell>
          <cell r="E4483">
            <v>0.61294388771057129</v>
          </cell>
          <cell r="F4483">
            <v>0.61573576927185059</v>
          </cell>
          <cell r="G4483">
            <v>3.9424989372491837E-3</v>
          </cell>
          <cell r="H4483">
            <v>69.280085736559172</v>
          </cell>
        </row>
        <row r="4484">
          <cell r="A4484" t="str">
            <v/>
          </cell>
          <cell r="B4484" t="str">
            <v>NEM: Non-NEM Customer</v>
          </cell>
          <cell r="C4484" t="str">
            <v>9/25/2019 (6pm-7pm)</v>
          </cell>
          <cell r="D4484">
            <v>10</v>
          </cell>
          <cell r="E4484">
            <v>0.62682539224624634</v>
          </cell>
          <cell r="F4484">
            <v>0.62365448474884033</v>
          </cell>
          <cell r="G4484">
            <v>4.6270638704299927E-3</v>
          </cell>
          <cell r="H4484">
            <v>72.856800900676603</v>
          </cell>
        </row>
        <row r="4485">
          <cell r="A4485" t="str">
            <v/>
          </cell>
          <cell r="B4485" t="str">
            <v>NEM: Non-NEM Customer</v>
          </cell>
          <cell r="C4485" t="str">
            <v>9/25/2019 (6pm-8pm)</v>
          </cell>
          <cell r="D4485">
            <v>10</v>
          </cell>
          <cell r="E4485">
            <v>0.67643475532531738</v>
          </cell>
          <cell r="F4485">
            <v>0.70382720232009888</v>
          </cell>
          <cell r="G4485">
            <v>6.4962240867316723E-3</v>
          </cell>
          <cell r="H4485">
            <v>75.738651199362323</v>
          </cell>
        </row>
        <row r="4486">
          <cell r="A4486" t="str">
            <v/>
          </cell>
          <cell r="B4486" t="str">
            <v>NEM: Non-NEM Customer</v>
          </cell>
          <cell r="C4486" t="str">
            <v>9/25/2019 (6pm-8pm)</v>
          </cell>
          <cell r="D4486">
            <v>11</v>
          </cell>
          <cell r="E4486">
            <v>0.72793662548065186</v>
          </cell>
          <cell r="F4486">
            <v>0.77550137042999268</v>
          </cell>
          <cell r="G4486">
            <v>7.5205313041806221E-3</v>
          </cell>
          <cell r="H4486">
            <v>81.42064041345121</v>
          </cell>
        </row>
        <row r="4487">
          <cell r="A4487" t="str">
            <v/>
          </cell>
          <cell r="B4487" t="str">
            <v>NEM: Non-NEM Customer</v>
          </cell>
          <cell r="C4487" t="str">
            <v>9/25/2019 (6pm-7pm)</v>
          </cell>
          <cell r="D4487">
            <v>11</v>
          </cell>
          <cell r="E4487">
            <v>0.67755889892578125</v>
          </cell>
          <cell r="F4487">
            <v>0.66897642612457275</v>
          </cell>
          <cell r="G4487">
            <v>5.2585317753255367E-3</v>
          </cell>
          <cell r="H4487">
            <v>76.842335671588145</v>
          </cell>
        </row>
        <row r="4488">
          <cell r="A4488" t="str">
            <v/>
          </cell>
          <cell r="B4488" t="str">
            <v>NEM: Non-NEM Customer</v>
          </cell>
          <cell r="C4488" t="str">
            <v>9/25/2019 (6pm-7pm)</v>
          </cell>
          <cell r="D4488">
            <v>12</v>
          </cell>
          <cell r="E4488">
            <v>0.77010798454284668</v>
          </cell>
          <cell r="F4488">
            <v>0.76873838901519775</v>
          </cell>
          <cell r="G4488">
            <v>6.2840278260409832E-3</v>
          </cell>
          <cell r="H4488">
            <v>80.111102450870916</v>
          </cell>
        </row>
        <row r="4489">
          <cell r="A4489" t="str">
            <v/>
          </cell>
          <cell r="B4489" t="str">
            <v>NEM: Non-NEM Customer</v>
          </cell>
          <cell r="C4489" t="str">
            <v>9/25/2019 (6pm-8pm)</v>
          </cell>
          <cell r="D4489">
            <v>12</v>
          </cell>
          <cell r="E4489">
            <v>0.83281475305557251</v>
          </cell>
          <cell r="F4489">
            <v>0.88196814060211182</v>
          </cell>
          <cell r="G4489">
            <v>8.803902193903923E-3</v>
          </cell>
          <cell r="H4489">
            <v>85.00575922702069</v>
          </cell>
        </row>
        <row r="4490">
          <cell r="A4490" t="str">
            <v/>
          </cell>
          <cell r="B4490" t="str">
            <v>NEM: Non-NEM Customer</v>
          </cell>
          <cell r="C4490" t="str">
            <v>9/25/2019 (6pm-7pm)</v>
          </cell>
          <cell r="D4490">
            <v>13</v>
          </cell>
          <cell r="E4490">
            <v>0.89449667930603027</v>
          </cell>
          <cell r="F4490">
            <v>0.91756904125213623</v>
          </cell>
          <cell r="G4490">
            <v>7.3131006211042404E-3</v>
          </cell>
          <cell r="H4490">
            <v>81.06382610200086</v>
          </cell>
        </row>
        <row r="4491">
          <cell r="A4491" t="str">
            <v/>
          </cell>
          <cell r="B4491" t="str">
            <v>NEM: Non-NEM Customer</v>
          </cell>
          <cell r="C4491" t="str">
            <v>9/25/2019 (6pm-8pm)</v>
          </cell>
          <cell r="D4491">
            <v>13</v>
          </cell>
          <cell r="E4491">
            <v>0.98622727394104004</v>
          </cell>
          <cell r="F4491">
            <v>1.0314689874649048</v>
          </cell>
          <cell r="G4491">
            <v>1.0054260492324829E-2</v>
          </cell>
          <cell r="H4491">
            <v>87.75539913488177</v>
          </cell>
        </row>
        <row r="4492">
          <cell r="A4492" t="str">
            <v/>
          </cell>
          <cell r="B4492" t="str">
            <v>NEM: Non-NEM Customer</v>
          </cell>
          <cell r="C4492" t="str">
            <v>9/25/2019 (6pm-7pm)</v>
          </cell>
          <cell r="D4492">
            <v>14</v>
          </cell>
          <cell r="E4492">
            <v>1.0172343254089355</v>
          </cell>
          <cell r="F4492">
            <v>1.0601894855499268</v>
          </cell>
          <cell r="G4492">
            <v>8.1569831818342209E-3</v>
          </cell>
          <cell r="H4492">
            <v>80.180986403369673</v>
          </cell>
        </row>
        <row r="4493">
          <cell r="A4493" t="str">
            <v/>
          </cell>
          <cell r="B4493" t="str">
            <v>NEM: Non-NEM Customer</v>
          </cell>
          <cell r="C4493" t="str">
            <v>9/25/2019 (6pm-8pm)</v>
          </cell>
          <cell r="D4493">
            <v>14</v>
          </cell>
          <cell r="E4493">
            <v>1.2329819202423096</v>
          </cell>
          <cell r="F4493">
            <v>1.2395628690719604</v>
          </cell>
          <cell r="G4493">
            <v>1.1379124596714973E-2</v>
          </cell>
          <cell r="H4493">
            <v>89.810492668956641</v>
          </cell>
        </row>
        <row r="4494">
          <cell r="A4494" t="str">
            <v/>
          </cell>
          <cell r="B4494" t="str">
            <v>NEM: Non-NEM Customer</v>
          </cell>
          <cell r="C4494" t="str">
            <v>9/25/2019 (6pm-7pm)</v>
          </cell>
          <cell r="D4494">
            <v>15</v>
          </cell>
          <cell r="E4494">
            <v>1.1427992582321167</v>
          </cell>
          <cell r="F4494">
            <v>1.2320233583450317</v>
          </cell>
          <cell r="G4494">
            <v>8.9833447709679604E-3</v>
          </cell>
          <cell r="H4494">
            <v>80.225175370225401</v>
          </cell>
        </row>
        <row r="4495">
          <cell r="A4495" t="str">
            <v/>
          </cell>
          <cell r="B4495" t="str">
            <v>NEM: Non-NEM Customer</v>
          </cell>
          <cell r="C4495" t="str">
            <v>9/25/2019 (6pm-8pm)</v>
          </cell>
          <cell r="D4495">
            <v>15</v>
          </cell>
          <cell r="E4495">
            <v>1.4404408931732178</v>
          </cell>
          <cell r="F4495">
            <v>1.4587322473526001</v>
          </cell>
          <cell r="G4495">
            <v>1.2368935160338879E-2</v>
          </cell>
          <cell r="H4495">
            <v>90.213409359023231</v>
          </cell>
        </row>
        <row r="4496">
          <cell r="A4496" t="str">
            <v/>
          </cell>
          <cell r="B4496" t="str">
            <v>NEM: Non-NEM Customer</v>
          </cell>
          <cell r="C4496" t="str">
            <v>9/25/2019 (6pm-7pm)</v>
          </cell>
          <cell r="D4496">
            <v>16</v>
          </cell>
          <cell r="E4496">
            <v>1.3225749731063843</v>
          </cell>
          <cell r="F4496">
            <v>1.375636100769043</v>
          </cell>
          <cell r="G4496">
            <v>9.6161467954516411E-3</v>
          </cell>
          <cell r="H4496">
            <v>80.372889928150471</v>
          </cell>
        </row>
        <row r="4497">
          <cell r="A4497" t="str">
            <v/>
          </cell>
          <cell r="B4497" t="str">
            <v>NEM: Non-NEM Customer</v>
          </cell>
          <cell r="C4497" t="str">
            <v>9/25/2019 (6pm-8pm)</v>
          </cell>
          <cell r="D4497">
            <v>16</v>
          </cell>
          <cell r="E4497">
            <v>1.6549980640411377</v>
          </cell>
          <cell r="F4497">
            <v>1.6574676036834717</v>
          </cell>
          <cell r="G4497">
            <v>1.3063371181488037E-2</v>
          </cell>
          <cell r="H4497">
            <v>89.330134262110221</v>
          </cell>
        </row>
        <row r="4498">
          <cell r="A4498" t="str">
            <v/>
          </cell>
          <cell r="B4498" t="str">
            <v>NEM: Non-NEM Customer</v>
          </cell>
          <cell r="C4498" t="str">
            <v>9/25/2019 (6pm-8pm)</v>
          </cell>
          <cell r="D4498">
            <v>17</v>
          </cell>
          <cell r="E4498">
            <v>1.726789116859436</v>
          </cell>
          <cell r="F4498">
            <v>1.7658158540725708</v>
          </cell>
          <cell r="G4498">
            <v>1.3371240347623825E-2</v>
          </cell>
          <cell r="H4498">
            <v>87.403867198460489</v>
          </cell>
        </row>
        <row r="4499">
          <cell r="A4499" t="str">
            <v/>
          </cell>
          <cell r="B4499" t="str">
            <v>NEM: Non-NEM Customer</v>
          </cell>
          <cell r="C4499" t="str">
            <v>9/25/2019 (6pm-7pm)</v>
          </cell>
          <cell r="D4499">
            <v>17</v>
          </cell>
          <cell r="E4499">
            <v>1.4534075260162354</v>
          </cell>
          <cell r="F4499">
            <v>1.4360202550888062</v>
          </cell>
          <cell r="G4499">
            <v>9.76572185754776E-3</v>
          </cell>
          <cell r="H4499">
            <v>79.901274790005644</v>
          </cell>
        </row>
        <row r="4500">
          <cell r="A4500" t="str">
            <v/>
          </cell>
          <cell r="B4500" t="str">
            <v>NEM: Non-NEM Customer</v>
          </cell>
          <cell r="C4500" t="str">
            <v>9/25/2019 (6pm-8pm)</v>
          </cell>
          <cell r="D4500">
            <v>18</v>
          </cell>
          <cell r="E4500">
            <v>1.7278401851654053</v>
          </cell>
          <cell r="F4500">
            <v>1.7540006637573242</v>
          </cell>
          <cell r="G4500">
            <v>1.3378672301769257E-2</v>
          </cell>
          <cell r="H4500">
            <v>83.252098196738061</v>
          </cell>
        </row>
        <row r="4501">
          <cell r="A4501" t="str">
            <v/>
          </cell>
          <cell r="B4501" t="str">
            <v>NEM: Non-NEM Customer</v>
          </cell>
          <cell r="C4501" t="str">
            <v>9/25/2019 (6pm-7pm)</v>
          </cell>
          <cell r="D4501">
            <v>18</v>
          </cell>
          <cell r="E4501">
            <v>1.4985077381134033</v>
          </cell>
          <cell r="F4501">
            <v>1.469842791557312</v>
          </cell>
          <cell r="G4501">
            <v>9.9256169050931931E-3</v>
          </cell>
          <cell r="H4501">
            <v>76.523406945509109</v>
          </cell>
        </row>
        <row r="4502">
          <cell r="A4502" t="str">
            <v/>
          </cell>
          <cell r="B4502" t="str">
            <v>NEM: Non-NEM Customer</v>
          </cell>
          <cell r="C4502" t="str">
            <v>9/25/2019 (6pm-8pm)</v>
          </cell>
          <cell r="D4502">
            <v>19</v>
          </cell>
          <cell r="E4502">
            <v>1.6609232425689697</v>
          </cell>
          <cell r="F4502">
            <v>1.2012302875518799</v>
          </cell>
          <cell r="G4502">
            <v>1.3164224103093147E-2</v>
          </cell>
          <cell r="H4502">
            <v>78.483875063197488</v>
          </cell>
        </row>
        <row r="4503">
          <cell r="A4503" t="str">
            <v/>
          </cell>
          <cell r="B4503" t="str">
            <v>NEM: Non-NEM Customer</v>
          </cell>
          <cell r="C4503" t="str">
            <v>9/25/2019 (6pm-7pm)</v>
          </cell>
          <cell r="D4503">
            <v>19</v>
          </cell>
          <cell r="E4503">
            <v>1.4267481565475464</v>
          </cell>
          <cell r="F4503">
            <v>0.99473565816879272</v>
          </cell>
          <cell r="G4503">
            <v>9.670591913163662E-3</v>
          </cell>
          <cell r="H4503">
            <v>74.477960509201665</v>
          </cell>
        </row>
        <row r="4504">
          <cell r="A4504" t="str">
            <v/>
          </cell>
          <cell r="B4504" t="str">
            <v>NEM: Non-NEM Customer</v>
          </cell>
          <cell r="C4504" t="str">
            <v>9/25/2019 (6pm-8pm)</v>
          </cell>
          <cell r="D4504">
            <v>20</v>
          </cell>
          <cell r="E4504">
            <v>1.6143364906311035</v>
          </cell>
          <cell r="F4504">
            <v>1.32529616355896</v>
          </cell>
          <cell r="G4504">
            <v>1.2211940251290798E-2</v>
          </cell>
          <cell r="H4504">
            <v>74.323611594850291</v>
          </cell>
        </row>
        <row r="4505">
          <cell r="A4505" t="str">
            <v/>
          </cell>
          <cell r="B4505" t="str">
            <v>NEM: Non-NEM Customer</v>
          </cell>
          <cell r="C4505" t="str">
            <v>9/25/2019 (6pm-7pm)</v>
          </cell>
          <cell r="D4505">
            <v>20</v>
          </cell>
          <cell r="E4505">
            <v>1.4230414628982544</v>
          </cell>
          <cell r="F4505">
            <v>1.6448544263839722</v>
          </cell>
          <cell r="G4505">
            <v>9.3128494918346405E-3</v>
          </cell>
          <cell r="H4505">
            <v>72.602814583863676</v>
          </cell>
        </row>
        <row r="4506">
          <cell r="A4506" t="str">
            <v/>
          </cell>
          <cell r="B4506" t="str">
            <v>NEM: Non-NEM Customer</v>
          </cell>
          <cell r="C4506" t="str">
            <v>9/25/2019 (6pm-8pm)</v>
          </cell>
          <cell r="D4506">
            <v>21</v>
          </cell>
          <cell r="E4506">
            <v>1.5463626384735107</v>
          </cell>
          <cell r="F4506">
            <v>1.8512852191925049</v>
          </cell>
          <cell r="G4506">
            <v>1.1588587425649166E-2</v>
          </cell>
          <cell r="H4506">
            <v>71.257909668000224</v>
          </cell>
        </row>
        <row r="4507">
          <cell r="A4507" t="str">
            <v/>
          </cell>
          <cell r="B4507" t="str">
            <v>NEM: Non-NEM Customer</v>
          </cell>
          <cell r="C4507" t="str">
            <v>9/25/2019 (6pm-7pm)</v>
          </cell>
          <cell r="D4507">
            <v>21</v>
          </cell>
          <cell r="E4507">
            <v>1.412419319152832</v>
          </cell>
          <cell r="F4507">
            <v>1.4235296249389648</v>
          </cell>
          <cell r="G4507">
            <v>8.7347812950611115E-3</v>
          </cell>
          <cell r="H4507">
            <v>71.866622499336714</v>
          </cell>
        </row>
        <row r="4508">
          <cell r="A4508" t="str">
            <v/>
          </cell>
          <cell r="B4508" t="str">
            <v>NEM: Non-NEM Customer</v>
          </cell>
          <cell r="C4508" t="str">
            <v>9/25/2019 (6pm-7pm)</v>
          </cell>
          <cell r="D4508">
            <v>22</v>
          </cell>
          <cell r="E4508">
            <v>1.2980717420578003</v>
          </cell>
          <cell r="F4508">
            <v>1.3401423692703247</v>
          </cell>
          <cell r="G4508">
            <v>8.6432639509439468E-3</v>
          </cell>
          <cell r="H4508">
            <v>71.412074564839145</v>
          </cell>
        </row>
        <row r="4509">
          <cell r="A4509" t="str">
            <v/>
          </cell>
          <cell r="B4509" t="str">
            <v>NEM: Non-NEM Customer</v>
          </cell>
          <cell r="C4509" t="str">
            <v>9/25/2019 (6pm-8pm)</v>
          </cell>
          <cell r="D4509">
            <v>22</v>
          </cell>
          <cell r="E4509">
            <v>1.3953522443771362</v>
          </cell>
          <cell r="F4509">
            <v>1.4584934711456299</v>
          </cell>
          <cell r="G4509">
            <v>1.0649009607732296E-2</v>
          </cell>
          <cell r="H4509">
            <v>69.454761530259006</v>
          </cell>
        </row>
        <row r="4510">
          <cell r="A4510" t="str">
            <v/>
          </cell>
          <cell r="B4510" t="str">
            <v>NEM: Non-NEM Customer</v>
          </cell>
          <cell r="C4510" t="str">
            <v>9/25/2019 (6pm-7pm)</v>
          </cell>
          <cell r="D4510">
            <v>23</v>
          </cell>
          <cell r="E4510">
            <v>1.2089042663574219</v>
          </cell>
          <cell r="F4510">
            <v>1.2249692678451538</v>
          </cell>
          <cell r="G4510">
            <v>8.9755523949861526E-3</v>
          </cell>
          <cell r="H4510">
            <v>70.851221529410068</v>
          </cell>
        </row>
        <row r="4511">
          <cell r="A4511" t="str">
            <v/>
          </cell>
          <cell r="B4511" t="str">
            <v>NEM: Non-NEM Customer</v>
          </cell>
          <cell r="C4511" t="str">
            <v>9/25/2019 (6pm-8pm)</v>
          </cell>
          <cell r="D4511">
            <v>23</v>
          </cell>
          <cell r="E4511">
            <v>1.2070101499557495</v>
          </cell>
          <cell r="F4511">
            <v>1.2354682683944702</v>
          </cell>
          <cell r="G4511">
            <v>1.0125712491571903E-2</v>
          </cell>
          <cell r="H4511">
            <v>68.728934329538973</v>
          </cell>
        </row>
        <row r="4512">
          <cell r="A4512" t="str">
            <v/>
          </cell>
          <cell r="B4512" t="str">
            <v>NEM: Non-NEM Customer</v>
          </cell>
          <cell r="C4512" t="str">
            <v>9/25/2019 (6pm-7pm)</v>
          </cell>
          <cell r="D4512">
            <v>24</v>
          </cell>
          <cell r="E4512">
            <v>1.0291625261306763</v>
          </cell>
          <cell r="F4512">
            <v>1.0359835624694824</v>
          </cell>
          <cell r="G4512">
            <v>8.9117707684636116E-3</v>
          </cell>
          <cell r="H4512">
            <v>70.222791634182329</v>
          </cell>
        </row>
        <row r="4513">
          <cell r="A4513" t="str">
            <v/>
          </cell>
          <cell r="B4513" t="str">
            <v>NEM: Non-NEM Customer</v>
          </cell>
          <cell r="C4513" t="str">
            <v>9/25/2019 (6pm-8pm)</v>
          </cell>
          <cell r="D4513">
            <v>24</v>
          </cell>
          <cell r="E4513">
            <v>0.99054306745529175</v>
          </cell>
          <cell r="F4513">
            <v>1.0258498191833496</v>
          </cell>
          <cell r="G4513">
            <v>9.1014914214611053E-3</v>
          </cell>
          <cell r="H4513">
            <v>68.353453176774735</v>
          </cell>
        </row>
        <row r="4514">
          <cell r="A4514" t="str">
            <v/>
          </cell>
          <cell r="B4514" t="str">
            <v>NEM: Non-NEM Customer</v>
          </cell>
          <cell r="C4514" t="str">
            <v>10/16/2019</v>
          </cell>
          <cell r="D4514">
            <v>1</v>
          </cell>
          <cell r="E4514">
            <v>0.66013842821121216</v>
          </cell>
          <cell r="F4514">
            <v>0.65970385074615479</v>
          </cell>
          <cell r="G4514">
            <v>4.7657727263867855E-3</v>
          </cell>
          <cell r="H4514">
            <v>65.543766557536344</v>
          </cell>
        </row>
        <row r="4515">
          <cell r="A4515" t="str">
            <v/>
          </cell>
          <cell r="B4515" t="str">
            <v>NEM: Non-NEM Customer</v>
          </cell>
          <cell r="C4515" t="str">
            <v>10/16/2019</v>
          </cell>
          <cell r="D4515">
            <v>2</v>
          </cell>
          <cell r="E4515">
            <v>0.58655828237533569</v>
          </cell>
          <cell r="F4515">
            <v>0.57764232158660889</v>
          </cell>
          <cell r="G4515">
            <v>4.1745724156498909E-3</v>
          </cell>
          <cell r="H4515">
            <v>64.494587467630794</v>
          </cell>
        </row>
        <row r="4516">
          <cell r="A4516" t="str">
            <v/>
          </cell>
          <cell r="B4516" t="str">
            <v>NEM: Non-NEM Customer</v>
          </cell>
          <cell r="C4516" t="str">
            <v>10/16/2019</v>
          </cell>
          <cell r="D4516">
            <v>3</v>
          </cell>
          <cell r="E4516">
            <v>0.53174024820327759</v>
          </cell>
          <cell r="F4516">
            <v>0.52152204513549805</v>
          </cell>
          <cell r="G4516">
            <v>3.7012645043432713E-3</v>
          </cell>
          <cell r="H4516">
            <v>63.48599760496878</v>
          </cell>
        </row>
        <row r="4517">
          <cell r="A4517" t="str">
            <v/>
          </cell>
          <cell r="B4517" t="str">
            <v>NEM: Non-NEM Customer</v>
          </cell>
          <cell r="C4517" t="str">
            <v>10/16/2019</v>
          </cell>
          <cell r="D4517">
            <v>4</v>
          </cell>
          <cell r="E4517">
            <v>0.49914830923080444</v>
          </cell>
          <cell r="F4517">
            <v>0.48753532767295837</v>
          </cell>
          <cell r="G4517">
            <v>3.155596787109971E-3</v>
          </cell>
          <cell r="H4517">
            <v>62.364119458398051</v>
          </cell>
        </row>
        <row r="4518">
          <cell r="A4518" t="str">
            <v/>
          </cell>
          <cell r="B4518" t="str">
            <v>NEM: Non-NEM Customer</v>
          </cell>
          <cell r="C4518" t="str">
            <v>10/16/2019</v>
          </cell>
          <cell r="D4518">
            <v>5</v>
          </cell>
          <cell r="E4518">
            <v>0.48114249110221863</v>
          </cell>
          <cell r="F4518">
            <v>0.47398096323013306</v>
          </cell>
          <cell r="G4518">
            <v>2.7501019649207592E-3</v>
          </cell>
          <cell r="H4518">
            <v>61.441325578007756</v>
          </cell>
        </row>
        <row r="4519">
          <cell r="A4519" t="str">
            <v/>
          </cell>
          <cell r="B4519" t="str">
            <v>NEM: Non-NEM Customer</v>
          </cell>
          <cell r="C4519" t="str">
            <v>10/16/2019</v>
          </cell>
          <cell r="D4519">
            <v>6</v>
          </cell>
          <cell r="E4519">
            <v>0.49912789463996887</v>
          </cell>
          <cell r="F4519">
            <v>0.49344241619110107</v>
          </cell>
          <cell r="G4519">
            <v>2.3565315641462803E-3</v>
          </cell>
          <cell r="H4519">
            <v>61.310178405614927</v>
          </cell>
        </row>
        <row r="4520">
          <cell r="A4520" t="str">
            <v/>
          </cell>
          <cell r="B4520" t="str">
            <v>NEM: Non-NEM Customer</v>
          </cell>
          <cell r="C4520" t="str">
            <v>10/16/2019</v>
          </cell>
          <cell r="D4520">
            <v>7</v>
          </cell>
          <cell r="E4520">
            <v>0.56646716594696045</v>
          </cell>
          <cell r="F4520">
            <v>0.56171208620071411</v>
          </cell>
          <cell r="G4520">
            <v>2.3084324784576893E-3</v>
          </cell>
          <cell r="H4520">
            <v>60.530223862380936</v>
          </cell>
        </row>
        <row r="4521">
          <cell r="A4521" t="str">
            <v/>
          </cell>
          <cell r="B4521" t="str">
            <v>NEM: Non-NEM Customer</v>
          </cell>
          <cell r="C4521" t="str">
            <v>10/16/2019</v>
          </cell>
          <cell r="D4521">
            <v>8</v>
          </cell>
          <cell r="E4521">
            <v>0.59784263372421265</v>
          </cell>
          <cell r="F4521">
            <v>0.59295046329498291</v>
          </cell>
          <cell r="G4521">
            <v>2.517377957701683E-3</v>
          </cell>
          <cell r="H4521">
            <v>62.098510191126174</v>
          </cell>
        </row>
        <row r="4522">
          <cell r="A4522" t="str">
            <v/>
          </cell>
          <cell r="B4522" t="str">
            <v>NEM: Non-NEM Customer</v>
          </cell>
          <cell r="C4522" t="str">
            <v>10/16/2019</v>
          </cell>
          <cell r="D4522">
            <v>9</v>
          </cell>
          <cell r="E4522">
            <v>0.57722437381744385</v>
          </cell>
          <cell r="F4522">
            <v>0.56624478101730347</v>
          </cell>
          <cell r="G4522">
            <v>2.6775284204632044E-3</v>
          </cell>
          <cell r="H4522">
            <v>66.31395473876772</v>
          </cell>
        </row>
        <row r="4523">
          <cell r="A4523" t="str">
            <v/>
          </cell>
          <cell r="B4523" t="str">
            <v>NEM: Non-NEM Customer</v>
          </cell>
          <cell r="C4523" t="str">
            <v>10/16/2019</v>
          </cell>
          <cell r="D4523">
            <v>10</v>
          </cell>
          <cell r="E4523">
            <v>0.58396732807159424</v>
          </cell>
          <cell r="F4523">
            <v>0.5672723650932312</v>
          </cell>
          <cell r="G4523">
            <v>2.9688235372304916E-3</v>
          </cell>
          <cell r="H4523">
            <v>72.490069407073165</v>
          </cell>
        </row>
        <row r="4524">
          <cell r="A4524" t="str">
            <v/>
          </cell>
          <cell r="B4524" t="str">
            <v>NEM: Non-NEM Customer</v>
          </cell>
          <cell r="C4524" t="str">
            <v>10/16/2019</v>
          </cell>
          <cell r="D4524">
            <v>11</v>
          </cell>
          <cell r="E4524">
            <v>0.59224939346313477</v>
          </cell>
          <cell r="F4524">
            <v>0.58012938499450684</v>
          </cell>
          <cell r="G4524">
            <v>3.1477592419832945E-3</v>
          </cell>
          <cell r="H4524">
            <v>79.345599736093561</v>
          </cell>
        </row>
        <row r="4525">
          <cell r="A4525" t="str">
            <v/>
          </cell>
          <cell r="B4525" t="str">
            <v>NEM: Non-NEM Customer</v>
          </cell>
          <cell r="C4525" t="str">
            <v>10/16/2019</v>
          </cell>
          <cell r="D4525">
            <v>12</v>
          </cell>
          <cell r="E4525">
            <v>0.63606846332550049</v>
          </cell>
          <cell r="F4525">
            <v>0.62038010358810425</v>
          </cell>
          <cell r="G4525">
            <v>3.5014629829674959E-3</v>
          </cell>
          <cell r="H4525">
            <v>84.68595776916267</v>
          </cell>
        </row>
        <row r="4526">
          <cell r="A4526" t="str">
            <v/>
          </cell>
          <cell r="B4526" t="str">
            <v>NEM: Non-NEM Customer</v>
          </cell>
          <cell r="C4526" t="str">
            <v>10/16/2019</v>
          </cell>
          <cell r="D4526">
            <v>13</v>
          </cell>
          <cell r="E4526">
            <v>0.71651893854141235</v>
          </cell>
          <cell r="F4526">
            <v>0.68864703178405762</v>
          </cell>
          <cell r="G4526">
            <v>4.1373157873749733E-3</v>
          </cell>
          <cell r="H4526">
            <v>83.840863189825953</v>
          </cell>
        </row>
        <row r="4527">
          <cell r="A4527" t="str">
            <v/>
          </cell>
          <cell r="B4527" t="str">
            <v>NEM: Non-NEM Customer</v>
          </cell>
          <cell r="C4527" t="str">
            <v>10/16/2019</v>
          </cell>
          <cell r="D4527">
            <v>14</v>
          </cell>
          <cell r="E4527">
            <v>0.81106352806091309</v>
          </cell>
          <cell r="F4527">
            <v>0.74924308061599731</v>
          </cell>
          <cell r="G4527">
            <v>4.7223707661032677E-3</v>
          </cell>
          <cell r="H4527">
            <v>84.675481695083334</v>
          </cell>
        </row>
        <row r="4528">
          <cell r="A4528" t="str">
            <v/>
          </cell>
          <cell r="B4528" t="str">
            <v>NEM: Non-NEM Customer</v>
          </cell>
          <cell r="C4528" t="str">
            <v>10/16/2019</v>
          </cell>
          <cell r="D4528">
            <v>15</v>
          </cell>
          <cell r="E4528">
            <v>0.90972161293029785</v>
          </cell>
          <cell r="F4528">
            <v>0.84926891326904297</v>
          </cell>
          <cell r="G4528">
            <v>5.4122805595397949E-3</v>
          </cell>
          <cell r="H4528">
            <v>86.608616256858298</v>
          </cell>
        </row>
        <row r="4529">
          <cell r="A4529" t="str">
            <v/>
          </cell>
          <cell r="B4529" t="str">
            <v>NEM: Non-NEM Customer</v>
          </cell>
          <cell r="C4529" t="str">
            <v>10/16/2019</v>
          </cell>
          <cell r="D4529">
            <v>16</v>
          </cell>
          <cell r="E4529">
            <v>1.0128194093704224</v>
          </cell>
          <cell r="F4529">
            <v>0.93784195184707642</v>
          </cell>
          <cell r="G4529">
            <v>5.9936004690825939E-3</v>
          </cell>
          <cell r="H4529">
            <v>85.173570555791372</v>
          </cell>
        </row>
        <row r="4530">
          <cell r="A4530" t="str">
            <v/>
          </cell>
          <cell r="B4530" t="str">
            <v>NEM: Non-NEM Customer</v>
          </cell>
          <cell r="C4530" t="str">
            <v>10/16/2019</v>
          </cell>
          <cell r="D4530">
            <v>17</v>
          </cell>
          <cell r="E4530">
            <v>1.0334168672561646</v>
          </cell>
          <cell r="F4530">
            <v>0.9642719030380249</v>
          </cell>
          <cell r="G4530">
            <v>6.2744170427322388E-3</v>
          </cell>
          <cell r="H4530">
            <v>81.392374505073235</v>
          </cell>
        </row>
        <row r="4531">
          <cell r="A4531" t="str">
            <v/>
          </cell>
          <cell r="B4531" t="str">
            <v>NEM: Non-NEM Customer</v>
          </cell>
          <cell r="C4531" t="str">
            <v>10/16/2019</v>
          </cell>
          <cell r="D4531">
            <v>18</v>
          </cell>
          <cell r="E4531">
            <v>1.0295896530151367</v>
          </cell>
          <cell r="F4531">
            <v>1.0655325651168823</v>
          </cell>
          <cell r="G4531">
            <v>6.222789641469717E-3</v>
          </cell>
          <cell r="H4531">
            <v>79.840822620844733</v>
          </cell>
        </row>
        <row r="4532">
          <cell r="A4532" t="str">
            <v/>
          </cell>
          <cell r="B4532" t="str">
            <v>NEM: Non-NEM Customer</v>
          </cell>
          <cell r="C4532" t="str">
            <v>10/16/2019</v>
          </cell>
          <cell r="D4532">
            <v>19</v>
          </cell>
          <cell r="E4532">
            <v>1.1034427881240845</v>
          </cell>
          <cell r="F4532">
            <v>1.1158215999603271</v>
          </cell>
          <cell r="G4532">
            <v>5.8305487036705017E-3</v>
          </cell>
          <cell r="H4532">
            <v>76.271878635268038</v>
          </cell>
        </row>
        <row r="4533">
          <cell r="A4533" t="str">
            <v/>
          </cell>
          <cell r="B4533" t="str">
            <v>NEM: Non-NEM Customer</v>
          </cell>
          <cell r="C4533" t="str">
            <v>10/16/2019</v>
          </cell>
          <cell r="D4533">
            <v>20</v>
          </cell>
          <cell r="E4533">
            <v>1.1460148096084595</v>
          </cell>
          <cell r="F4533">
            <v>1.1485913991928101</v>
          </cell>
          <cell r="G4533">
            <v>5.6265895254909992E-3</v>
          </cell>
          <cell r="H4533">
            <v>73.351375189427387</v>
          </cell>
        </row>
        <row r="4534">
          <cell r="A4534" t="str">
            <v/>
          </cell>
          <cell r="B4534" t="str">
            <v>NEM: Non-NEM Customer</v>
          </cell>
          <cell r="C4534" t="str">
            <v>10/16/2019</v>
          </cell>
          <cell r="D4534">
            <v>21</v>
          </cell>
          <cell r="E4534">
            <v>1.1137810945510864</v>
          </cell>
          <cell r="F4534">
            <v>1.1233245134353638</v>
          </cell>
          <cell r="G4534">
            <v>5.327634047716856E-3</v>
          </cell>
          <cell r="H4534">
            <v>71.295975609749405</v>
          </cell>
        </row>
        <row r="4535">
          <cell r="A4535" t="str">
            <v/>
          </cell>
          <cell r="B4535" t="str">
            <v>NEM: Non-NEM Customer</v>
          </cell>
          <cell r="C4535" t="str">
            <v>10/16/2019</v>
          </cell>
          <cell r="D4535">
            <v>22</v>
          </cell>
          <cell r="E4535">
            <v>1.0432828664779663</v>
          </cell>
          <cell r="F4535">
            <v>1.0434626340866089</v>
          </cell>
          <cell r="G4535">
            <v>5.0918716005980968E-3</v>
          </cell>
          <cell r="H4535">
            <v>69.477319517059286</v>
          </cell>
        </row>
        <row r="4536">
          <cell r="A4536" t="str">
            <v/>
          </cell>
          <cell r="B4536" t="str">
            <v>NEM: Non-NEM Customer</v>
          </cell>
          <cell r="C4536" t="str">
            <v>10/16/2019</v>
          </cell>
          <cell r="D4536">
            <v>23</v>
          </cell>
          <cell r="E4536">
            <v>0.93096446990966797</v>
          </cell>
          <cell r="F4536">
            <v>0.94029366970062256</v>
          </cell>
          <cell r="G4536">
            <v>5.1253344863653183E-3</v>
          </cell>
          <cell r="H4536">
            <v>68.113375042740714</v>
          </cell>
        </row>
        <row r="4537">
          <cell r="A4537" t="str">
            <v/>
          </cell>
          <cell r="B4537" t="str">
            <v>NEM: Non-NEM Customer</v>
          </cell>
          <cell r="C4537" t="str">
            <v>10/16/2019</v>
          </cell>
          <cell r="D4537">
            <v>24</v>
          </cell>
          <cell r="E4537">
            <v>0.77279984951019287</v>
          </cell>
          <cell r="F4537">
            <v>0.78808850049972534</v>
          </cell>
          <cell r="G4537">
            <v>4.9194982275366783E-3</v>
          </cell>
          <cell r="H4537">
            <v>66.781593919535013</v>
          </cell>
        </row>
        <row r="4538">
          <cell r="A4538" t="str">
            <v/>
          </cell>
          <cell r="B4538" t="str">
            <v>NEM: Non-NEM Customer</v>
          </cell>
          <cell r="C4538" t="str">
            <v>10/21/2019 (6pm-8pm)</v>
          </cell>
          <cell r="D4538">
            <v>1</v>
          </cell>
          <cell r="E4538">
            <v>0.6195027232170105</v>
          </cell>
          <cell r="F4538">
            <v>0.59821051359176636</v>
          </cell>
          <cell r="G4538">
            <v>1.2743947096168995E-2</v>
          </cell>
          <cell r="H4538">
            <v>59.349943074003939</v>
          </cell>
        </row>
        <row r="4539">
          <cell r="A4539" t="str">
            <v/>
          </cell>
          <cell r="B4539" t="str">
            <v>NEM: Non-NEM Customer</v>
          </cell>
          <cell r="C4539" t="str">
            <v>10/21/2019 (6pm-7pm)</v>
          </cell>
          <cell r="D4539">
            <v>1</v>
          </cell>
          <cell r="E4539">
            <v>0.66108739376068115</v>
          </cell>
          <cell r="F4539">
            <v>0.72039836645126343</v>
          </cell>
          <cell r="G4539">
            <v>4.0112368762493134E-2</v>
          </cell>
          <cell r="H4539">
            <v>68.791778975740684</v>
          </cell>
        </row>
        <row r="4540">
          <cell r="A4540" t="str">
            <v/>
          </cell>
          <cell r="B4540" t="str">
            <v>NEM: Non-NEM Customer</v>
          </cell>
          <cell r="C4540" t="str">
            <v>10/21/2019 (6pm-8pm)</v>
          </cell>
          <cell r="D4540">
            <v>2</v>
          </cell>
          <cell r="E4540">
            <v>0.55460572242736816</v>
          </cell>
          <cell r="F4540">
            <v>0.54465913772583008</v>
          </cell>
          <cell r="G4540">
            <v>1.1756098829209805E-2</v>
          </cell>
          <cell r="H4540">
            <v>57.70237733802815</v>
          </cell>
        </row>
        <row r="4541">
          <cell r="A4541" t="str">
            <v/>
          </cell>
          <cell r="B4541" t="str">
            <v>NEM: Non-NEM Customer</v>
          </cell>
          <cell r="C4541" t="str">
            <v>10/21/2019 (6pm-7pm)</v>
          </cell>
          <cell r="D4541">
            <v>2</v>
          </cell>
          <cell r="E4541">
            <v>0.60636144876480103</v>
          </cell>
          <cell r="F4541">
            <v>0.65405094623565674</v>
          </cell>
          <cell r="G4541">
            <v>3.8243874907493591E-2</v>
          </cell>
          <cell r="H4541">
            <v>68.194919137466798</v>
          </cell>
        </row>
        <row r="4542">
          <cell r="A4542" t="str">
            <v/>
          </cell>
          <cell r="B4542" t="str">
            <v>NEM: Non-NEM Customer</v>
          </cell>
          <cell r="C4542" t="str">
            <v>10/21/2019 (6pm-7pm)</v>
          </cell>
          <cell r="D4542">
            <v>3</v>
          </cell>
          <cell r="E4542">
            <v>0.5714917778968811</v>
          </cell>
          <cell r="F4542">
            <v>0.59300565719604492</v>
          </cell>
          <cell r="G4542">
            <v>3.1996391713619232E-2</v>
          </cell>
          <cell r="H4542">
            <v>68.644083557952143</v>
          </cell>
        </row>
        <row r="4543">
          <cell r="A4543" t="str">
            <v/>
          </cell>
          <cell r="B4543" t="str">
            <v>NEM: Non-NEM Customer</v>
          </cell>
          <cell r="C4543" t="str">
            <v>10/21/2019 (6pm-8pm)</v>
          </cell>
          <cell r="D4543">
            <v>3</v>
          </cell>
          <cell r="E4543">
            <v>0.51893693208694458</v>
          </cell>
          <cell r="F4543">
            <v>0.51220685243606567</v>
          </cell>
          <cell r="G4543">
            <v>1.0454056784510612E-2</v>
          </cell>
          <cell r="H4543">
            <v>56.141469232853737</v>
          </cell>
        </row>
        <row r="4544">
          <cell r="A4544" t="str">
            <v/>
          </cell>
          <cell r="B4544" t="str">
            <v>NEM: Non-NEM Customer</v>
          </cell>
          <cell r="C4544" t="str">
            <v>10/21/2019 (6pm-7pm)</v>
          </cell>
          <cell r="D4544">
            <v>4</v>
          </cell>
          <cell r="E4544">
            <v>0.53616642951965332</v>
          </cell>
          <cell r="F4544">
            <v>0.551910400390625</v>
          </cell>
          <cell r="G4544">
            <v>2.8633981943130493E-2</v>
          </cell>
          <cell r="H4544">
            <v>66.862169811320868</v>
          </cell>
        </row>
        <row r="4545">
          <cell r="A4545" t="str">
            <v/>
          </cell>
          <cell r="B4545" t="str">
            <v>NEM: Non-NEM Customer</v>
          </cell>
          <cell r="C4545" t="str">
            <v>10/21/2019 (6pm-8pm)</v>
          </cell>
          <cell r="D4545">
            <v>4</v>
          </cell>
          <cell r="E4545">
            <v>0.49493488669395447</v>
          </cell>
          <cell r="F4545">
            <v>0.49220716953277588</v>
          </cell>
          <cell r="G4545">
            <v>9.1746486723423004E-3</v>
          </cell>
          <cell r="H4545">
            <v>55.031767416641024</v>
          </cell>
        </row>
        <row r="4546">
          <cell r="A4546" t="str">
            <v/>
          </cell>
          <cell r="B4546" t="str">
            <v>NEM: Non-NEM Customer</v>
          </cell>
          <cell r="C4546" t="str">
            <v>10/21/2019 (6pm-8pm)</v>
          </cell>
          <cell r="D4546">
            <v>5</v>
          </cell>
          <cell r="E4546">
            <v>0.49648076295852661</v>
          </cell>
          <cell r="F4546">
            <v>0.48969289660453796</v>
          </cell>
          <cell r="G4546">
            <v>8.4959035739302635E-3</v>
          </cell>
          <cell r="H4546">
            <v>54.155478449445383</v>
          </cell>
        </row>
        <row r="4547">
          <cell r="A4547" t="str">
            <v/>
          </cell>
          <cell r="B4547" t="str">
            <v>NEM: Non-NEM Customer</v>
          </cell>
          <cell r="C4547" t="str">
            <v>10/21/2019 (6pm-7pm)</v>
          </cell>
          <cell r="D4547">
            <v>5</v>
          </cell>
          <cell r="E4547">
            <v>0.52753585577011108</v>
          </cell>
          <cell r="F4547">
            <v>0.53863775730133057</v>
          </cell>
          <cell r="G4547">
            <v>2.5568537414073944E-2</v>
          </cell>
          <cell r="H4547">
            <v>66.555188679244935</v>
          </cell>
        </row>
        <row r="4548">
          <cell r="A4548" t="str">
            <v/>
          </cell>
          <cell r="B4548" t="str">
            <v>NEM: Non-NEM Customer</v>
          </cell>
          <cell r="C4548" t="str">
            <v>10/21/2019 (6pm-8pm)</v>
          </cell>
          <cell r="D4548">
            <v>6</v>
          </cell>
          <cell r="E4548">
            <v>0.5338173508644104</v>
          </cell>
          <cell r="F4548">
            <v>0.52424746751785278</v>
          </cell>
          <cell r="G4548">
            <v>7.9545732587575912E-3</v>
          </cell>
          <cell r="H4548">
            <v>53.629457847654521</v>
          </cell>
        </row>
        <row r="4549">
          <cell r="A4549" t="str">
            <v/>
          </cell>
          <cell r="B4549" t="str">
            <v>NEM: Non-NEM Customer</v>
          </cell>
          <cell r="C4549" t="str">
            <v>10/21/2019 (6pm-7pm)</v>
          </cell>
          <cell r="D4549">
            <v>6</v>
          </cell>
          <cell r="E4549">
            <v>0.53688859939575195</v>
          </cell>
          <cell r="F4549">
            <v>0.54731369018554688</v>
          </cell>
          <cell r="G4549">
            <v>2.2822069004178047E-2</v>
          </cell>
          <cell r="H4549">
            <v>65.629878706199193</v>
          </cell>
        </row>
        <row r="4550">
          <cell r="A4550" t="str">
            <v/>
          </cell>
          <cell r="B4550" t="str">
            <v>NEM: Non-NEM Customer</v>
          </cell>
          <cell r="C4550" t="str">
            <v>10/21/2019 (6pm-7pm)</v>
          </cell>
          <cell r="D4550">
            <v>7</v>
          </cell>
          <cell r="E4550">
            <v>0.59278732538223267</v>
          </cell>
          <cell r="F4550">
            <v>0.61700326204299927</v>
          </cell>
          <cell r="G4550">
            <v>1.9241552799940109E-2</v>
          </cell>
          <cell r="H4550">
            <v>64.390053908356492</v>
          </cell>
        </row>
        <row r="4551">
          <cell r="A4551" t="str">
            <v/>
          </cell>
          <cell r="B4551" t="str">
            <v>NEM: Non-NEM Customer</v>
          </cell>
          <cell r="C4551" t="str">
            <v>10/21/2019 (6pm-8pm)</v>
          </cell>
          <cell r="D4551">
            <v>7</v>
          </cell>
          <cell r="E4551">
            <v>0.60080695152282715</v>
          </cell>
          <cell r="F4551">
            <v>0.59750998020172119</v>
          </cell>
          <cell r="G4551">
            <v>8.2114730030298233E-3</v>
          </cell>
          <cell r="H4551">
            <v>53.675784765519204</v>
          </cell>
        </row>
        <row r="4552">
          <cell r="A4552" t="str">
            <v/>
          </cell>
          <cell r="B4552" t="str">
            <v>NEM: Non-NEM Customer</v>
          </cell>
          <cell r="C4552" t="str">
            <v>10/21/2019 (6pm-7pm)</v>
          </cell>
          <cell r="D4552">
            <v>8</v>
          </cell>
          <cell r="E4552">
            <v>0.68561303615570068</v>
          </cell>
          <cell r="F4552">
            <v>0.67977327108383179</v>
          </cell>
          <cell r="G4552">
            <v>1.9909314811229706E-2</v>
          </cell>
          <cell r="H4552">
            <v>64.706819407007316</v>
          </cell>
        </row>
        <row r="4553">
          <cell r="A4553" t="str">
            <v/>
          </cell>
          <cell r="B4553" t="str">
            <v>NEM: Non-NEM Customer</v>
          </cell>
          <cell r="C4553" t="str">
            <v>10/21/2019 (6pm-8pm)</v>
          </cell>
          <cell r="D4553">
            <v>8</v>
          </cell>
          <cell r="E4553">
            <v>0.62792122364044189</v>
          </cell>
          <cell r="F4553">
            <v>0.6163564920425415</v>
          </cell>
          <cell r="G4553">
            <v>8.6488146334886551E-3</v>
          </cell>
          <cell r="H4553">
            <v>53.491542423418878</v>
          </cell>
        </row>
        <row r="4554">
          <cell r="A4554" t="str">
            <v/>
          </cell>
          <cell r="B4554" t="str">
            <v>NEM: Non-NEM Customer</v>
          </cell>
          <cell r="C4554" t="str">
            <v>10/21/2019 (6pm-8pm)</v>
          </cell>
          <cell r="D4554">
            <v>9</v>
          </cell>
          <cell r="E4554">
            <v>0.60242486000061035</v>
          </cell>
          <cell r="F4554">
            <v>0.57336199283599854</v>
          </cell>
          <cell r="G4554">
            <v>9.0193198993802071E-3</v>
          </cell>
          <cell r="H4554">
            <v>57.602775820008439</v>
          </cell>
        </row>
        <row r="4555">
          <cell r="A4555" t="str">
            <v/>
          </cell>
          <cell r="B4555" t="str">
            <v>NEM: Non-NEM Customer</v>
          </cell>
          <cell r="C4555" t="str">
            <v>10/21/2019 (6pm-7pm)</v>
          </cell>
          <cell r="D4555">
            <v>9</v>
          </cell>
          <cell r="E4555">
            <v>0.6683652400970459</v>
          </cell>
          <cell r="F4555">
            <v>0.7186739444732666</v>
          </cell>
          <cell r="G4555">
            <v>2.4341695010662079E-2</v>
          </cell>
          <cell r="H4555">
            <v>70.359865229110611</v>
          </cell>
        </row>
        <row r="4556">
          <cell r="A4556" t="str">
            <v/>
          </cell>
          <cell r="B4556" t="str">
            <v>NEM: Non-NEM Customer</v>
          </cell>
          <cell r="C4556" t="str">
            <v>10/21/2019 (6pm-7pm)</v>
          </cell>
          <cell r="D4556">
            <v>10</v>
          </cell>
          <cell r="E4556">
            <v>0.70817601680755615</v>
          </cell>
          <cell r="F4556">
            <v>0.73020738363265991</v>
          </cell>
          <cell r="G4556">
            <v>2.7464674785733223E-2</v>
          </cell>
          <cell r="H4556">
            <v>77.182924528301044</v>
          </cell>
        </row>
        <row r="4557">
          <cell r="A4557" t="str">
            <v/>
          </cell>
          <cell r="B4557" t="str">
            <v>NEM: Non-NEM Customer</v>
          </cell>
          <cell r="C4557" t="str">
            <v>10/21/2019 (6pm-8pm)</v>
          </cell>
          <cell r="D4557">
            <v>10</v>
          </cell>
          <cell r="E4557">
            <v>0.59978562593460083</v>
          </cell>
          <cell r="F4557">
            <v>0.57106399536132813</v>
          </cell>
          <cell r="G4557">
            <v>9.8509667441248894E-3</v>
          </cell>
          <cell r="H4557">
            <v>64.869129845487052</v>
          </cell>
        </row>
        <row r="4558">
          <cell r="A4558" t="str">
            <v/>
          </cell>
          <cell r="B4558" t="str">
            <v>NEM: Non-NEM Customer</v>
          </cell>
          <cell r="C4558" t="str">
            <v>10/21/2019 (6pm-8pm)</v>
          </cell>
          <cell r="D4558">
            <v>11</v>
          </cell>
          <cell r="E4558">
            <v>0.61242234706878662</v>
          </cell>
          <cell r="F4558">
            <v>0.56604665517807007</v>
          </cell>
          <cell r="G4558">
            <v>1.0748370550572872E-2</v>
          </cell>
          <cell r="H4558">
            <v>72.683491461102363</v>
          </cell>
        </row>
        <row r="4559">
          <cell r="A4559" t="str">
            <v/>
          </cell>
          <cell r="B4559" t="str">
            <v>NEM: Non-NEM Customer</v>
          </cell>
          <cell r="C4559" t="str">
            <v>10/21/2019 (6pm-7pm)</v>
          </cell>
          <cell r="D4559">
            <v>11</v>
          </cell>
          <cell r="E4559">
            <v>0.72553211450576782</v>
          </cell>
          <cell r="F4559">
            <v>0.73213011026382446</v>
          </cell>
          <cell r="G4559">
            <v>2.9191568493843079E-2</v>
          </cell>
          <cell r="H4559">
            <v>80.857897574124209</v>
          </cell>
        </row>
        <row r="4560">
          <cell r="A4560" t="str">
            <v/>
          </cell>
          <cell r="B4560" t="str">
            <v>NEM: Non-NEM Customer</v>
          </cell>
          <cell r="C4560" t="str">
            <v>10/21/2019 (6pm-7pm)</v>
          </cell>
          <cell r="D4560">
            <v>12</v>
          </cell>
          <cell r="E4560">
            <v>0.75534915924072266</v>
          </cell>
          <cell r="F4560">
            <v>0.76935273408889771</v>
          </cell>
          <cell r="G4560">
            <v>3.4091360867023468E-2</v>
          </cell>
          <cell r="H4560">
            <v>83.897708894878605</v>
          </cell>
        </row>
        <row r="4561">
          <cell r="A4561" t="str">
            <v/>
          </cell>
          <cell r="B4561" t="str">
            <v>NEM: Non-NEM Customer</v>
          </cell>
          <cell r="C4561" t="str">
            <v>10/21/2019 (6pm-8pm)</v>
          </cell>
          <cell r="D4561">
            <v>12</v>
          </cell>
          <cell r="E4561">
            <v>0.62196147441864014</v>
          </cell>
          <cell r="F4561">
            <v>0.57946586608886719</v>
          </cell>
          <cell r="G4561">
            <v>1.2427894398570061E-2</v>
          </cell>
          <cell r="H4561">
            <v>77.744076985630443</v>
          </cell>
        </row>
        <row r="4562">
          <cell r="A4562" t="str">
            <v/>
          </cell>
          <cell r="B4562" t="str">
            <v>NEM: Non-NEM Customer</v>
          </cell>
          <cell r="C4562" t="str">
            <v>10/21/2019 (6pm-7pm)</v>
          </cell>
          <cell r="D4562">
            <v>13</v>
          </cell>
          <cell r="E4562">
            <v>0.83555960655212402</v>
          </cell>
          <cell r="F4562">
            <v>0.8258025050163269</v>
          </cell>
          <cell r="G4562">
            <v>4.0100112557411194E-2</v>
          </cell>
          <cell r="H4562">
            <v>86.245687331537155</v>
          </cell>
        </row>
        <row r="4563">
          <cell r="A4563" t="str">
            <v/>
          </cell>
          <cell r="B4563" t="str">
            <v>NEM: Non-NEM Customer</v>
          </cell>
          <cell r="C4563" t="str">
            <v>10/21/2019 (6pm-8pm)</v>
          </cell>
          <cell r="D4563">
            <v>13</v>
          </cell>
          <cell r="E4563">
            <v>0.66001427173614502</v>
          </cell>
          <cell r="F4563">
            <v>0.61287260055541992</v>
          </cell>
          <cell r="G4563">
            <v>1.3328821398317814E-2</v>
          </cell>
          <cell r="H4563">
            <v>79.95293575494776</v>
          </cell>
        </row>
        <row r="4564">
          <cell r="A4564" t="str">
            <v/>
          </cell>
          <cell r="B4564" t="str">
            <v>NEM: Non-NEM Customer</v>
          </cell>
          <cell r="C4564" t="str">
            <v>10/21/2019 (6pm-8pm)</v>
          </cell>
          <cell r="D4564">
            <v>14</v>
          </cell>
          <cell r="E4564">
            <v>0.72012770175933838</v>
          </cell>
          <cell r="F4564">
            <v>0.65284168720245361</v>
          </cell>
          <cell r="G4564">
            <v>1.5827411785721779E-2</v>
          </cell>
          <cell r="H4564">
            <v>81.843355923012993</v>
          </cell>
        </row>
        <row r="4565">
          <cell r="A4565" t="str">
            <v/>
          </cell>
          <cell r="B4565" t="str">
            <v>NEM: Non-NEM Customer</v>
          </cell>
          <cell r="C4565" t="str">
            <v>10/21/2019 (6pm-7pm)</v>
          </cell>
          <cell r="D4565">
            <v>14</v>
          </cell>
          <cell r="E4565">
            <v>0.91951578855514526</v>
          </cell>
          <cell r="F4565">
            <v>0.91510379314422607</v>
          </cell>
          <cell r="G4565">
            <v>4.4936582446098328E-2</v>
          </cell>
          <cell r="H4565">
            <v>86.811320754716206</v>
          </cell>
        </row>
        <row r="4566">
          <cell r="A4566" t="str">
            <v/>
          </cell>
          <cell r="B4566" t="str">
            <v>NEM: Non-NEM Customer</v>
          </cell>
          <cell r="C4566" t="str">
            <v>10/21/2019 (6pm-7pm)</v>
          </cell>
          <cell r="D4566">
            <v>15</v>
          </cell>
          <cell r="E4566">
            <v>1.0163697004318237</v>
          </cell>
          <cell r="F4566">
            <v>1.0852937698364258</v>
          </cell>
          <cell r="G4566">
            <v>5.0462137907743454E-2</v>
          </cell>
          <cell r="H4566">
            <v>88.030727762802996</v>
          </cell>
        </row>
        <row r="4567">
          <cell r="A4567" t="str">
            <v/>
          </cell>
          <cell r="B4567" t="str">
            <v>NEM: Non-NEM Customer</v>
          </cell>
          <cell r="C4567" t="str">
            <v>10/21/2019 (6pm-8pm)</v>
          </cell>
          <cell r="D4567">
            <v>15</v>
          </cell>
          <cell r="E4567">
            <v>0.79021841287612915</v>
          </cell>
          <cell r="F4567">
            <v>0.72758907079696655</v>
          </cell>
          <cell r="G4567">
            <v>1.7787965014576912E-2</v>
          </cell>
          <cell r="H4567">
            <v>83.560043372186755</v>
          </cell>
        </row>
        <row r="4568">
          <cell r="A4568" t="str">
            <v/>
          </cell>
          <cell r="B4568" t="str">
            <v>NEM: Non-NEM Customer</v>
          </cell>
          <cell r="C4568" t="str">
            <v>10/21/2019 (6pm-8pm)</v>
          </cell>
          <cell r="D4568">
            <v>16</v>
          </cell>
          <cell r="E4568">
            <v>0.90137803554534912</v>
          </cell>
          <cell r="F4568">
            <v>0.83649748563766479</v>
          </cell>
          <cell r="G4568">
            <v>1.9673785194754601E-2</v>
          </cell>
          <cell r="H4568">
            <v>84.306207644346401</v>
          </cell>
        </row>
        <row r="4569">
          <cell r="A4569" t="str">
            <v/>
          </cell>
          <cell r="B4569" t="str">
            <v>NEM: Non-NEM Customer</v>
          </cell>
          <cell r="C4569" t="str">
            <v>10/21/2019 (6pm-7pm)</v>
          </cell>
          <cell r="D4569">
            <v>16</v>
          </cell>
          <cell r="E4569">
            <v>1.1868767738342285</v>
          </cell>
          <cell r="F4569">
            <v>1.2300121784210205</v>
          </cell>
          <cell r="G4569">
            <v>5.3894910961389542E-2</v>
          </cell>
          <cell r="H4569">
            <v>87.254851752021722</v>
          </cell>
        </row>
        <row r="4570">
          <cell r="A4570" t="str">
            <v/>
          </cell>
          <cell r="B4570" t="str">
            <v>NEM: Non-NEM Customer</v>
          </cell>
          <cell r="C4570" t="str">
            <v>10/21/2019 (6pm-7pm)</v>
          </cell>
          <cell r="D4570">
            <v>17</v>
          </cell>
          <cell r="E4570">
            <v>1.2986077070236206</v>
          </cell>
          <cell r="F4570">
            <v>1.369043231010437</v>
          </cell>
          <cell r="G4570">
            <v>5.6411106139421463E-2</v>
          </cell>
          <cell r="H4570">
            <v>83.373989218328006</v>
          </cell>
        </row>
        <row r="4571">
          <cell r="A4571" t="str">
            <v/>
          </cell>
          <cell r="B4571" t="str">
            <v>NEM: Non-NEM Customer</v>
          </cell>
          <cell r="C4571" t="str">
            <v>10/21/2019 (6pm-8pm)</v>
          </cell>
          <cell r="D4571">
            <v>17</v>
          </cell>
          <cell r="E4571">
            <v>0.98885434865951538</v>
          </cell>
          <cell r="F4571">
            <v>0.96948349475860596</v>
          </cell>
          <cell r="G4571">
            <v>2.0231060683727264E-2</v>
          </cell>
          <cell r="H4571">
            <v>84.717647058817946</v>
          </cell>
        </row>
        <row r="4572">
          <cell r="A4572" t="str">
            <v/>
          </cell>
          <cell r="B4572" t="str">
            <v>NEM: Non-NEM Customer</v>
          </cell>
          <cell r="C4572" t="str">
            <v>10/21/2019 (6pm-8pm)</v>
          </cell>
          <cell r="D4572">
            <v>18</v>
          </cell>
          <cell r="E4572">
            <v>1.0574443340301514</v>
          </cell>
          <cell r="F4572">
            <v>1.0571328401565552</v>
          </cell>
          <cell r="G4572">
            <v>2.0253218710422516E-2</v>
          </cell>
          <cell r="H4572">
            <v>83.61449715370091</v>
          </cell>
        </row>
        <row r="4573">
          <cell r="A4573" t="str">
            <v/>
          </cell>
          <cell r="B4573" t="str">
            <v>NEM: Non-NEM Customer</v>
          </cell>
          <cell r="C4573" t="str">
            <v>10/21/2019 (6pm-7pm)</v>
          </cell>
          <cell r="D4573">
            <v>18</v>
          </cell>
          <cell r="E4573">
            <v>1.3166471719741821</v>
          </cell>
          <cell r="F4573">
            <v>1.3682416677474976</v>
          </cell>
          <cell r="G4573">
            <v>5.4303750395774841E-2</v>
          </cell>
          <cell r="H4573">
            <v>79.156469002694664</v>
          </cell>
        </row>
        <row r="4574">
          <cell r="A4574" t="str">
            <v/>
          </cell>
          <cell r="B4574" t="str">
            <v>NEM: Non-NEM Customer</v>
          </cell>
          <cell r="C4574" t="str">
            <v>10/21/2019 (6pm-7pm)</v>
          </cell>
          <cell r="D4574">
            <v>19</v>
          </cell>
          <cell r="E4574">
            <v>1.3188585042953491</v>
          </cell>
          <cell r="F4574">
            <v>1.3653562068939209</v>
          </cell>
          <cell r="G4574">
            <v>5.0066143274307251E-2</v>
          </cell>
          <cell r="H4574">
            <v>74.346900269541919</v>
          </cell>
        </row>
        <row r="4575">
          <cell r="A4575" t="str">
            <v/>
          </cell>
          <cell r="B4575" t="str">
            <v>NEM: Non-NEM Customer</v>
          </cell>
          <cell r="C4575" t="str">
            <v>10/21/2019 (6pm-8pm)</v>
          </cell>
          <cell r="D4575">
            <v>19</v>
          </cell>
          <cell r="E4575">
            <v>1.1105970144271851</v>
          </cell>
          <cell r="F4575">
            <v>1.0870562791824341</v>
          </cell>
          <cell r="G4575">
            <v>1.9676880910992622E-2</v>
          </cell>
          <cell r="H4575">
            <v>80.860355109785729</v>
          </cell>
        </row>
        <row r="4576">
          <cell r="A4576" t="str">
            <v/>
          </cell>
          <cell r="B4576" t="str">
            <v>NEM: Non-NEM Customer</v>
          </cell>
          <cell r="C4576" t="str">
            <v>10/21/2019 (6pm-7pm)</v>
          </cell>
          <cell r="D4576">
            <v>20</v>
          </cell>
          <cell r="E4576">
            <v>1.3877499103546143</v>
          </cell>
          <cell r="F4576">
            <v>1.4069050550460815</v>
          </cell>
          <cell r="G4576">
            <v>4.8758730292320251E-2</v>
          </cell>
          <cell r="H4576">
            <v>68.616185983827805</v>
          </cell>
        </row>
        <row r="4577">
          <cell r="A4577" t="str">
            <v/>
          </cell>
          <cell r="B4577" t="str">
            <v>NEM: Non-NEM Customer</v>
          </cell>
          <cell r="C4577" t="str">
            <v>10/21/2019 (6pm-8pm)</v>
          </cell>
          <cell r="D4577">
            <v>20</v>
          </cell>
          <cell r="E4577">
            <v>1.1796272993087769</v>
          </cell>
          <cell r="F4577">
            <v>1.1229487657546997</v>
          </cell>
          <cell r="G4577">
            <v>1.8870551139116287E-2</v>
          </cell>
          <cell r="H4577">
            <v>77.448116020600793</v>
          </cell>
        </row>
        <row r="4578">
          <cell r="A4578" t="str">
            <v/>
          </cell>
          <cell r="B4578" t="str">
            <v>NEM: Non-NEM Customer</v>
          </cell>
          <cell r="C4578" t="str">
            <v>10/21/2019 (6pm-7pm)</v>
          </cell>
          <cell r="D4578">
            <v>21</v>
          </cell>
          <cell r="E4578">
            <v>1.2907059192657471</v>
          </cell>
          <cell r="F4578">
            <v>1.2833857536315918</v>
          </cell>
          <cell r="G4578">
            <v>4.5542512089014053E-2</v>
          </cell>
          <cell r="H4578">
            <v>65.924730458220594</v>
          </cell>
        </row>
        <row r="4579">
          <cell r="A4579" t="str">
            <v/>
          </cell>
          <cell r="B4579" t="str">
            <v>NEM: Non-NEM Customer</v>
          </cell>
          <cell r="C4579" t="str">
            <v>10/21/2019 (6pm-8pm)</v>
          </cell>
          <cell r="D4579">
            <v>21</v>
          </cell>
          <cell r="E4579">
            <v>1.0905220508575439</v>
          </cell>
          <cell r="F4579">
            <v>1.1478202342987061</v>
          </cell>
          <cell r="G4579">
            <v>1.7975227907299995E-2</v>
          </cell>
          <cell r="H4579">
            <v>72.53659799403475</v>
          </cell>
        </row>
        <row r="4580">
          <cell r="A4580" t="str">
            <v/>
          </cell>
          <cell r="B4580" t="str">
            <v>NEM: Non-NEM Customer</v>
          </cell>
          <cell r="C4580" t="str">
            <v>10/21/2019 (6pm-8pm)</v>
          </cell>
          <cell r="D4580">
            <v>22</v>
          </cell>
          <cell r="E4580">
            <v>1.005435585975647</v>
          </cell>
          <cell r="F4580">
            <v>1.0545308589935303</v>
          </cell>
          <cell r="G4580">
            <v>1.6795899718999863E-2</v>
          </cell>
          <cell r="H4580">
            <v>69.160322580646763</v>
          </cell>
        </row>
        <row r="4581">
          <cell r="A4581" t="str">
            <v/>
          </cell>
          <cell r="B4581" t="str">
            <v>NEM: Non-NEM Customer</v>
          </cell>
          <cell r="C4581" t="str">
            <v>10/21/2019 (6pm-7pm)</v>
          </cell>
          <cell r="D4581">
            <v>22</v>
          </cell>
          <cell r="E4581">
            <v>1.1485867500305176</v>
          </cell>
          <cell r="F4581">
            <v>1.1918970346450806</v>
          </cell>
          <cell r="G4581">
            <v>4.5249249786138535E-2</v>
          </cell>
          <cell r="H4581">
            <v>64.577061994609963</v>
          </cell>
        </row>
        <row r="4582">
          <cell r="A4582" t="str">
            <v/>
          </cell>
          <cell r="B4582" t="str">
            <v>NEM: Non-NEM Customer</v>
          </cell>
          <cell r="C4582" t="str">
            <v>10/21/2019 (6pm-8pm)</v>
          </cell>
          <cell r="D4582">
            <v>23</v>
          </cell>
          <cell r="E4582">
            <v>0.89357441663742065</v>
          </cell>
          <cell r="F4582">
            <v>0.90734750032424927</v>
          </cell>
          <cell r="G4582">
            <v>1.6750343143939972E-2</v>
          </cell>
          <cell r="H4582">
            <v>65.566587150986948</v>
          </cell>
        </row>
        <row r="4583">
          <cell r="A4583" t="str">
            <v/>
          </cell>
          <cell r="B4583" t="str">
            <v>NEM: Non-NEM Customer</v>
          </cell>
          <cell r="C4583" t="str">
            <v>10/21/2019 (6pm-7pm)</v>
          </cell>
          <cell r="D4583">
            <v>23</v>
          </cell>
          <cell r="E4583">
            <v>0.96871447563171387</v>
          </cell>
          <cell r="F4583">
            <v>1.0550159215927124</v>
          </cell>
          <cell r="G4583">
            <v>4.4437658041715622E-2</v>
          </cell>
          <cell r="H4583">
            <v>63.32057951482485</v>
          </cell>
        </row>
        <row r="4584">
          <cell r="A4584" t="str">
            <v/>
          </cell>
          <cell r="B4584" t="str">
            <v>NEM: Non-NEM Customer</v>
          </cell>
          <cell r="C4584" t="str">
            <v>10/21/2019 (6pm-8pm)</v>
          </cell>
          <cell r="D4584">
            <v>24</v>
          </cell>
          <cell r="E4584">
            <v>0.74891781806945801</v>
          </cell>
          <cell r="F4584">
            <v>0.75239205360412598</v>
          </cell>
          <cell r="G4584">
            <v>1.5025370754301548E-2</v>
          </cell>
          <cell r="H4584">
            <v>63.118669015995565</v>
          </cell>
        </row>
        <row r="4585">
          <cell r="A4585" t="str">
            <v/>
          </cell>
          <cell r="B4585" t="str">
            <v>NEM: Non-NEM Customer</v>
          </cell>
          <cell r="C4585" t="str">
            <v>10/21/2019 (6pm-7pm)</v>
          </cell>
          <cell r="D4585">
            <v>24</v>
          </cell>
          <cell r="E4585">
            <v>0.81452327966690063</v>
          </cell>
          <cell r="F4585">
            <v>0.85288715362548828</v>
          </cell>
          <cell r="G4585">
            <v>4.3731763958930969E-2</v>
          </cell>
          <cell r="H4585">
            <v>64.026145552560664</v>
          </cell>
        </row>
        <row r="4586">
          <cell r="A4586" t="str">
            <v/>
          </cell>
          <cell r="B4586" t="str">
            <v>NEM: Non-NEM Customer</v>
          </cell>
          <cell r="C4586" t="str">
            <v>10/22/2019</v>
          </cell>
          <cell r="D4586">
            <v>1</v>
          </cell>
          <cell r="E4586">
            <v>0.66494053602218628</v>
          </cell>
          <cell r="F4586">
            <v>0.63296514749526978</v>
          </cell>
          <cell r="G4586">
            <v>1.198941096663475E-2</v>
          </cell>
          <cell r="H4586">
            <v>61.259021149674609</v>
          </cell>
        </row>
        <row r="4587">
          <cell r="A4587" t="str">
            <v/>
          </cell>
          <cell r="B4587" t="str">
            <v>NEM: Non-NEM Customer</v>
          </cell>
          <cell r="C4587" t="str">
            <v>10/22/2019</v>
          </cell>
          <cell r="D4587">
            <v>2</v>
          </cell>
          <cell r="E4587">
            <v>0.58081233501434326</v>
          </cell>
          <cell r="F4587">
            <v>0.57208240032196045</v>
          </cell>
          <cell r="G4587">
            <v>1.1534239165484905E-2</v>
          </cell>
          <cell r="H4587">
            <v>59.520783622561858</v>
          </cell>
        </row>
        <row r="4588">
          <cell r="A4588" t="str">
            <v/>
          </cell>
          <cell r="B4588" t="str">
            <v>NEM: Non-NEM Customer</v>
          </cell>
          <cell r="C4588" t="str">
            <v>10/22/2019</v>
          </cell>
          <cell r="D4588">
            <v>3</v>
          </cell>
          <cell r="E4588">
            <v>0.54225540161132813</v>
          </cell>
          <cell r="F4588">
            <v>0.53165549039840698</v>
          </cell>
          <cell r="G4588">
            <v>1.0416338220238686E-2</v>
          </cell>
          <cell r="H4588">
            <v>58.730005422996989</v>
          </cell>
        </row>
        <row r="4589">
          <cell r="A4589" t="str">
            <v/>
          </cell>
          <cell r="B4589" t="str">
            <v>NEM: Non-NEM Customer</v>
          </cell>
          <cell r="C4589" t="str">
            <v>10/22/2019</v>
          </cell>
          <cell r="D4589">
            <v>4</v>
          </cell>
          <cell r="E4589">
            <v>0.52732294797897339</v>
          </cell>
          <cell r="F4589">
            <v>0.50510764122009277</v>
          </cell>
          <cell r="G4589">
            <v>9.5772920176386833E-3</v>
          </cell>
          <cell r="H4589">
            <v>57.805642624726836</v>
          </cell>
        </row>
        <row r="4590">
          <cell r="A4590" t="str">
            <v/>
          </cell>
          <cell r="B4590" t="str">
            <v>NEM: Non-NEM Customer</v>
          </cell>
          <cell r="C4590" t="str">
            <v>10/22/2019</v>
          </cell>
          <cell r="D4590">
            <v>5</v>
          </cell>
          <cell r="E4590">
            <v>0.53637939691543579</v>
          </cell>
          <cell r="F4590">
            <v>0.49772566556930542</v>
          </cell>
          <cell r="G4590">
            <v>9.2613836750388145E-3</v>
          </cell>
          <cell r="H4590">
            <v>56.748150759219854</v>
          </cell>
        </row>
        <row r="4591">
          <cell r="A4591" t="str">
            <v/>
          </cell>
          <cell r="B4591" t="str">
            <v>NEM: Non-NEM Customer</v>
          </cell>
          <cell r="C4591" t="str">
            <v>10/22/2019</v>
          </cell>
          <cell r="D4591">
            <v>6</v>
          </cell>
          <cell r="E4591">
            <v>0.56496638059616089</v>
          </cell>
          <cell r="F4591">
            <v>0.53378760814666748</v>
          </cell>
          <cell r="G4591">
            <v>8.5549885407090187E-3</v>
          </cell>
          <cell r="H4591">
            <v>55.993695770063539</v>
          </cell>
        </row>
        <row r="4592">
          <cell r="A4592" t="str">
            <v/>
          </cell>
          <cell r="B4592" t="str">
            <v>NEM: Non-NEM Customer</v>
          </cell>
          <cell r="C4592" t="str">
            <v>10/22/2019</v>
          </cell>
          <cell r="D4592">
            <v>7</v>
          </cell>
          <cell r="E4592">
            <v>0.62897086143493652</v>
          </cell>
          <cell r="F4592">
            <v>0.61149418354034424</v>
          </cell>
          <cell r="G4592">
            <v>8.6485762149095535E-3</v>
          </cell>
          <cell r="H4592">
            <v>55.728007049888873</v>
          </cell>
        </row>
        <row r="4593">
          <cell r="A4593" t="str">
            <v/>
          </cell>
          <cell r="B4593" t="str">
            <v>NEM: Non-NEM Customer</v>
          </cell>
          <cell r="C4593" t="str">
            <v>10/22/2019</v>
          </cell>
          <cell r="D4593">
            <v>8</v>
          </cell>
          <cell r="E4593">
            <v>0.64655548334121704</v>
          </cell>
          <cell r="F4593">
            <v>0.62998461723327637</v>
          </cell>
          <cell r="G4593">
            <v>8.6525110527873039E-3</v>
          </cell>
          <cell r="H4593">
            <v>55.729067245118635</v>
          </cell>
        </row>
        <row r="4594">
          <cell r="A4594" t="str">
            <v/>
          </cell>
          <cell r="B4594" t="str">
            <v>NEM: Non-NEM Customer</v>
          </cell>
          <cell r="C4594" t="str">
            <v>10/22/2019</v>
          </cell>
          <cell r="D4594">
            <v>9</v>
          </cell>
          <cell r="E4594">
            <v>0.61436903476715088</v>
          </cell>
          <cell r="F4594">
            <v>0.57455039024353027</v>
          </cell>
          <cell r="G4594">
            <v>8.8937627151608467E-3</v>
          </cell>
          <cell r="H4594">
            <v>60.185968004335805</v>
          </cell>
        </row>
        <row r="4595">
          <cell r="A4595" t="str">
            <v/>
          </cell>
          <cell r="B4595" t="str">
            <v>NEM: Non-NEM Customer</v>
          </cell>
          <cell r="C4595" t="str">
            <v>10/22/2019</v>
          </cell>
          <cell r="D4595">
            <v>10</v>
          </cell>
          <cell r="E4595">
            <v>0.61767715215682983</v>
          </cell>
          <cell r="F4595">
            <v>0.56003588438034058</v>
          </cell>
          <cell r="G4595">
            <v>9.8028453066945076E-3</v>
          </cell>
          <cell r="H4595">
            <v>67.979563449022166</v>
          </cell>
        </row>
        <row r="4596">
          <cell r="A4596" t="str">
            <v/>
          </cell>
          <cell r="B4596" t="str">
            <v>NEM: Non-NEM Customer</v>
          </cell>
          <cell r="C4596" t="str">
            <v>10/22/2019</v>
          </cell>
          <cell r="D4596">
            <v>11</v>
          </cell>
          <cell r="E4596">
            <v>0.63258993625640869</v>
          </cell>
          <cell r="F4596">
            <v>0.55063873529434204</v>
          </cell>
          <cell r="G4596">
            <v>1.0619991458952427E-2</v>
          </cell>
          <cell r="H4596">
            <v>75.443587310193649</v>
          </cell>
        </row>
        <row r="4597">
          <cell r="A4597" t="str">
            <v/>
          </cell>
          <cell r="B4597" t="str">
            <v>NEM: Non-NEM Customer</v>
          </cell>
          <cell r="C4597" t="str">
            <v>10/22/2019</v>
          </cell>
          <cell r="D4597">
            <v>12</v>
          </cell>
          <cell r="E4597">
            <v>0.66881287097930908</v>
          </cell>
          <cell r="F4597">
            <v>0.57751822471618652</v>
          </cell>
          <cell r="G4597">
            <v>1.2291742488741875E-2</v>
          </cell>
          <cell r="H4597">
            <v>81.570870390455724</v>
          </cell>
        </row>
        <row r="4598">
          <cell r="A4598" t="str">
            <v/>
          </cell>
          <cell r="B4598" t="str">
            <v>NEM: Non-NEM Customer</v>
          </cell>
          <cell r="C4598" t="str">
            <v>10/22/2019</v>
          </cell>
          <cell r="D4598">
            <v>13</v>
          </cell>
          <cell r="E4598">
            <v>0.71784698963165283</v>
          </cell>
          <cell r="F4598">
            <v>0.6279786229133606</v>
          </cell>
          <cell r="G4598">
            <v>1.3338375836610794E-2</v>
          </cell>
          <cell r="H4598">
            <v>85.095097613879418</v>
          </cell>
        </row>
        <row r="4599">
          <cell r="A4599" t="str">
            <v/>
          </cell>
          <cell r="B4599" t="str">
            <v>NEM: Non-NEM Customer</v>
          </cell>
          <cell r="C4599" t="str">
            <v>10/22/2019</v>
          </cell>
          <cell r="D4599">
            <v>14</v>
          </cell>
          <cell r="E4599">
            <v>0.79339605569839478</v>
          </cell>
          <cell r="F4599">
            <v>0.69644266366958618</v>
          </cell>
          <cell r="G4599">
            <v>1.5872025862336159E-2</v>
          </cell>
          <cell r="H4599">
            <v>87.049034707156309</v>
          </cell>
        </row>
        <row r="4600">
          <cell r="A4600" t="str">
            <v/>
          </cell>
          <cell r="B4600" t="str">
            <v>NEM: Non-NEM Customer</v>
          </cell>
          <cell r="C4600" t="str">
            <v>10/22/2019</v>
          </cell>
          <cell r="D4600">
            <v>15</v>
          </cell>
          <cell r="E4600">
            <v>0.90166926383972168</v>
          </cell>
          <cell r="F4600">
            <v>0.82085663080215454</v>
          </cell>
          <cell r="G4600">
            <v>1.8152080476284027E-2</v>
          </cell>
          <cell r="H4600">
            <v>88.312429501080985</v>
          </cell>
        </row>
        <row r="4601">
          <cell r="A4601" t="str">
            <v/>
          </cell>
          <cell r="B4601" t="str">
            <v>NEM: Non-NEM Customer</v>
          </cell>
          <cell r="C4601" t="str">
            <v>10/22/2019</v>
          </cell>
          <cell r="D4601">
            <v>16</v>
          </cell>
          <cell r="E4601">
            <v>1.0636477470397949</v>
          </cell>
          <cell r="F4601">
            <v>1.0192885398864746</v>
          </cell>
          <cell r="G4601">
            <v>2.0008163526654243E-2</v>
          </cell>
          <cell r="H4601">
            <v>89.322207158349698</v>
          </cell>
        </row>
        <row r="4602">
          <cell r="A4602" t="str">
            <v/>
          </cell>
          <cell r="B4602" t="str">
            <v>NEM: Non-NEM Customer</v>
          </cell>
          <cell r="C4602" t="str">
            <v>10/22/2019</v>
          </cell>
          <cell r="D4602">
            <v>17</v>
          </cell>
          <cell r="E4602">
            <v>1.1810950040817261</v>
          </cell>
          <cell r="F4602">
            <v>1.172545313835144</v>
          </cell>
          <cell r="G4602">
            <v>2.0434074103832245E-2</v>
          </cell>
          <cell r="H4602">
            <v>88.548270065078924</v>
          </cell>
        </row>
        <row r="4603">
          <cell r="A4603" t="str">
            <v/>
          </cell>
          <cell r="B4603" t="str">
            <v>NEM: Non-NEM Customer</v>
          </cell>
          <cell r="C4603" t="str">
            <v>10/22/2019</v>
          </cell>
          <cell r="D4603">
            <v>18</v>
          </cell>
          <cell r="E4603">
            <v>1.222158670425415</v>
          </cell>
          <cell r="F4603">
            <v>1.2337495088577271</v>
          </cell>
          <cell r="G4603">
            <v>2.0506028085947037E-2</v>
          </cell>
          <cell r="H4603">
            <v>85.815048806940055</v>
          </cell>
        </row>
        <row r="4604">
          <cell r="A4604" t="str">
            <v/>
          </cell>
          <cell r="B4604" t="str">
            <v>NEM: Non-NEM Customer</v>
          </cell>
          <cell r="C4604" t="str">
            <v>10/22/2019</v>
          </cell>
          <cell r="D4604">
            <v>19</v>
          </cell>
          <cell r="E4604">
            <v>1.2362937927246094</v>
          </cell>
          <cell r="F4604">
            <v>1.2024620771408081</v>
          </cell>
          <cell r="G4604">
            <v>2.0003693178296089E-2</v>
          </cell>
          <cell r="H4604">
            <v>81.657646420827788</v>
          </cell>
        </row>
        <row r="4605">
          <cell r="A4605" t="str">
            <v/>
          </cell>
          <cell r="B4605" t="str">
            <v>NEM: Non-NEM Customer</v>
          </cell>
          <cell r="C4605" t="str">
            <v>10/22/2019</v>
          </cell>
          <cell r="D4605">
            <v>20</v>
          </cell>
          <cell r="E4605">
            <v>1.2727770805358887</v>
          </cell>
          <cell r="F4605">
            <v>1.218868613243103</v>
          </cell>
          <cell r="G4605">
            <v>1.9346527755260468E-2</v>
          </cell>
          <cell r="H4605">
            <v>77.492020065074911</v>
          </cell>
        </row>
        <row r="4606">
          <cell r="A4606" t="str">
            <v/>
          </cell>
          <cell r="B4606" t="str">
            <v>NEM: Non-NEM Customer</v>
          </cell>
          <cell r="C4606" t="str">
            <v>10/22/2019</v>
          </cell>
          <cell r="D4606">
            <v>21</v>
          </cell>
          <cell r="E4606">
            <v>1.1965194940567017</v>
          </cell>
          <cell r="F4606">
            <v>1.2674839496612549</v>
          </cell>
          <cell r="G4606">
            <v>1.819671131670475E-2</v>
          </cell>
          <cell r="H4606">
            <v>73.236832971798535</v>
          </cell>
        </row>
        <row r="4607">
          <cell r="A4607" t="str">
            <v/>
          </cell>
          <cell r="B4607" t="str">
            <v>NEM: Non-NEM Customer</v>
          </cell>
          <cell r="C4607" t="str">
            <v>10/22/2019</v>
          </cell>
          <cell r="D4607">
            <v>22</v>
          </cell>
          <cell r="E4607">
            <v>1.0898150205612183</v>
          </cell>
          <cell r="F4607">
            <v>1.1309475898742676</v>
          </cell>
          <cell r="G4607">
            <v>1.7041537910699844E-2</v>
          </cell>
          <cell r="H4607">
            <v>69.147323752709539</v>
          </cell>
        </row>
        <row r="4608">
          <cell r="A4608" t="str">
            <v/>
          </cell>
          <cell r="B4608" t="str">
            <v>NEM: Non-NEM Customer</v>
          </cell>
          <cell r="C4608" t="str">
            <v>10/22/2019</v>
          </cell>
          <cell r="D4608">
            <v>23</v>
          </cell>
          <cell r="E4608">
            <v>0.91463828086853027</v>
          </cell>
          <cell r="F4608">
            <v>0.94380563497543335</v>
          </cell>
          <cell r="G4608">
            <v>1.6388626769185066E-2</v>
          </cell>
          <cell r="H4608">
            <v>66.372917570496554</v>
          </cell>
        </row>
        <row r="4609">
          <cell r="A4609" t="str">
            <v/>
          </cell>
          <cell r="B4609" t="str">
            <v>NEM: Non-NEM Customer</v>
          </cell>
          <cell r="C4609" t="str">
            <v>10/22/2019</v>
          </cell>
          <cell r="D4609">
            <v>24</v>
          </cell>
          <cell r="E4609">
            <v>0.75076228380203247</v>
          </cell>
          <cell r="F4609">
            <v>0.78605854511260986</v>
          </cell>
          <cell r="G4609">
            <v>1.5285705216228962E-2</v>
          </cell>
          <cell r="H4609">
            <v>63.627521691972312</v>
          </cell>
        </row>
        <row r="4610">
          <cell r="A4610" t="str">
            <v/>
          </cell>
          <cell r="B4610" t="str">
            <v>Size: Above Mean kW</v>
          </cell>
          <cell r="C4610" t="str">
            <v>Average Event Day (5pm-9pm)</v>
          </cell>
          <cell r="D4610">
            <v>1</v>
          </cell>
          <cell r="E4610">
            <v>1.6415292024612427</v>
          </cell>
          <cell r="F4610">
            <v>1.6861298084259033</v>
          </cell>
          <cell r="G4610">
            <v>9.5083359628915787E-3</v>
          </cell>
          <cell r="H4610">
            <v>75.59434172688087</v>
          </cell>
        </row>
        <row r="4611">
          <cell r="A4611" t="str">
            <v/>
          </cell>
          <cell r="B4611" t="str">
            <v>Size: Above Mean kW</v>
          </cell>
          <cell r="C4611" t="str">
            <v>Average Event Day (6pm-8pm)</v>
          </cell>
          <cell r="D4611">
            <v>1</v>
          </cell>
          <cell r="E4611">
            <v>1.6058539152145386</v>
          </cell>
          <cell r="F4611">
            <v>1.6109997034072876</v>
          </cell>
          <cell r="G4611">
            <v>9.5863770693540573E-3</v>
          </cell>
          <cell r="H4611">
            <v>75.482182129799682</v>
          </cell>
        </row>
        <row r="4612">
          <cell r="A4612" t="str">
            <v/>
          </cell>
          <cell r="B4612" t="str">
            <v>Size: Above Mean kW</v>
          </cell>
          <cell r="C4612" t="str">
            <v>Average Event Day (6pm-8pm)</v>
          </cell>
          <cell r="D4612">
            <v>2</v>
          </cell>
          <cell r="E4612">
            <v>1.361491322517395</v>
          </cell>
          <cell r="F4612">
            <v>1.3635945320129395</v>
          </cell>
          <cell r="G4612">
            <v>8.7168235331773758E-3</v>
          </cell>
          <cell r="H4612">
            <v>74.526338130695208</v>
          </cell>
        </row>
        <row r="4613">
          <cell r="A4613" t="str">
            <v/>
          </cell>
          <cell r="B4613" t="str">
            <v>Size: Above Mean kW</v>
          </cell>
          <cell r="C4613" t="str">
            <v>Average Event Day (5pm-9pm)</v>
          </cell>
          <cell r="D4613">
            <v>2</v>
          </cell>
          <cell r="E4613">
            <v>1.3870968818664551</v>
          </cell>
          <cell r="F4613">
            <v>1.403130054473877</v>
          </cell>
          <cell r="G4613">
            <v>8.6311278864741325E-3</v>
          </cell>
          <cell r="H4613">
            <v>74.556345261627555</v>
          </cell>
        </row>
        <row r="4614">
          <cell r="A4614" t="str">
            <v/>
          </cell>
          <cell r="B4614" t="str">
            <v>Size: Above Mean kW</v>
          </cell>
          <cell r="C4614" t="str">
            <v>Average Event Day (6pm-8pm)</v>
          </cell>
          <cell r="D4614">
            <v>3</v>
          </cell>
          <cell r="E4614">
            <v>1.1793235540390015</v>
          </cell>
          <cell r="F4614">
            <v>1.1907014846801758</v>
          </cell>
          <cell r="G4614">
            <v>7.7281109988689423E-3</v>
          </cell>
          <cell r="H4614">
            <v>73.655950345969487</v>
          </cell>
        </row>
        <row r="4615">
          <cell r="A4615" t="str">
            <v/>
          </cell>
          <cell r="B4615" t="str">
            <v>Size: Above Mean kW</v>
          </cell>
          <cell r="C4615" t="str">
            <v>Average Event Day (5pm-9pm)</v>
          </cell>
          <cell r="D4615">
            <v>3</v>
          </cell>
          <cell r="E4615">
            <v>1.1992993354797363</v>
          </cell>
          <cell r="F4615">
            <v>1.2146836519241333</v>
          </cell>
          <cell r="G4615">
            <v>7.6685259118676186E-3</v>
          </cell>
          <cell r="H4615">
            <v>73.583709861785252</v>
          </cell>
        </row>
        <row r="4616">
          <cell r="A4616" t="str">
            <v/>
          </cell>
          <cell r="B4616" t="str">
            <v>Size: Above Mean kW</v>
          </cell>
          <cell r="C4616" t="str">
            <v>Average Event Day (6pm-8pm)</v>
          </cell>
          <cell r="D4616">
            <v>4</v>
          </cell>
          <cell r="E4616">
            <v>1.0567559003829956</v>
          </cell>
          <cell r="F4616">
            <v>1.0705686807632446</v>
          </cell>
          <cell r="G4616">
            <v>6.8659395910799503E-3</v>
          </cell>
          <cell r="H4616">
            <v>72.84727382352996</v>
          </cell>
        </row>
        <row r="4617">
          <cell r="A4617" t="str">
            <v/>
          </cell>
          <cell r="B4617" t="str">
            <v>Size: Above Mean kW</v>
          </cell>
          <cell r="C4617" t="str">
            <v>Average Event Day (5pm-9pm)</v>
          </cell>
          <cell r="D4617">
            <v>4</v>
          </cell>
          <cell r="E4617">
            <v>1.077828049659729</v>
          </cell>
          <cell r="F4617">
            <v>1.0855318307876587</v>
          </cell>
          <cell r="G4617">
            <v>6.7898482084274292E-3</v>
          </cell>
          <cell r="H4617">
            <v>72.675468389591202</v>
          </cell>
        </row>
        <row r="4618">
          <cell r="A4618" t="str">
            <v/>
          </cell>
          <cell r="B4618" t="str">
            <v>Size: Above Mean kW</v>
          </cell>
          <cell r="C4618" t="str">
            <v>Average Event Day (5pm-9pm)</v>
          </cell>
          <cell r="D4618">
            <v>5</v>
          </cell>
          <cell r="E4618">
            <v>0.99288821220397949</v>
          </cell>
          <cell r="F4618">
            <v>0.99717819690704346</v>
          </cell>
          <cell r="G4618">
            <v>6.0274167917668819E-3</v>
          </cell>
          <cell r="H4618">
            <v>71.920729746360607</v>
          </cell>
        </row>
        <row r="4619">
          <cell r="A4619" t="str">
            <v/>
          </cell>
          <cell r="B4619" t="str">
            <v>Size: Above Mean kW</v>
          </cell>
          <cell r="C4619" t="str">
            <v>Average Event Day (6pm-8pm)</v>
          </cell>
          <cell r="D4619">
            <v>5</v>
          </cell>
          <cell r="E4619">
            <v>0.98282521963119507</v>
          </cell>
          <cell r="F4619">
            <v>0.98204928636550903</v>
          </cell>
          <cell r="G4619">
            <v>6.1025968752801418E-3</v>
          </cell>
          <cell r="H4619">
            <v>72.208671057273875</v>
          </cell>
        </row>
        <row r="4620">
          <cell r="A4620" t="str">
            <v/>
          </cell>
          <cell r="B4620" t="str">
            <v>Size: Above Mean kW</v>
          </cell>
          <cell r="C4620" t="str">
            <v>Average Event Day (6pm-8pm)</v>
          </cell>
          <cell r="D4620">
            <v>6</v>
          </cell>
          <cell r="E4620">
            <v>0.95655590295791626</v>
          </cell>
          <cell r="F4620">
            <v>0.95136535167694092</v>
          </cell>
          <cell r="G4620">
            <v>5.5672219023108482E-3</v>
          </cell>
          <cell r="H4620">
            <v>71.681698863128204</v>
          </cell>
        </row>
        <row r="4621">
          <cell r="A4621" t="str">
            <v/>
          </cell>
          <cell r="B4621" t="str">
            <v>Size: Above Mean kW</v>
          </cell>
          <cell r="C4621" t="str">
            <v>Average Event Day (5pm-9pm)</v>
          </cell>
          <cell r="D4621">
            <v>6</v>
          </cell>
          <cell r="E4621">
            <v>0.96508675813674927</v>
          </cell>
          <cell r="F4621">
            <v>0.96712160110473633</v>
          </cell>
          <cell r="G4621">
            <v>5.4684481583535671E-3</v>
          </cell>
          <cell r="H4621">
            <v>71.310958379946456</v>
          </cell>
        </row>
        <row r="4622">
          <cell r="A4622" t="str">
            <v/>
          </cell>
          <cell r="B4622" t="str">
            <v>Size: Above Mean kW</v>
          </cell>
          <cell r="C4622" t="str">
            <v>Average Event Day (6pm-8pm)</v>
          </cell>
          <cell r="D4622">
            <v>7</v>
          </cell>
          <cell r="E4622">
            <v>0.99092817306518555</v>
          </cell>
          <cell r="F4622">
            <v>0.98999655246734619</v>
          </cell>
          <cell r="G4622">
            <v>5.501721054315567E-3</v>
          </cell>
          <cell r="H4622">
            <v>71.646289512365527</v>
          </cell>
        </row>
        <row r="4623">
          <cell r="A4623" t="str">
            <v/>
          </cell>
          <cell r="B4623" t="str">
            <v>Size: Above Mean kW</v>
          </cell>
          <cell r="C4623" t="str">
            <v>Average Event Day (5pm-9pm)</v>
          </cell>
          <cell r="D4623">
            <v>7</v>
          </cell>
          <cell r="E4623">
            <v>0.99998807907104492</v>
          </cell>
          <cell r="F4623">
            <v>1.0091259479522705</v>
          </cell>
          <cell r="G4623">
            <v>5.4463655687868595E-3</v>
          </cell>
          <cell r="H4623">
            <v>71.228472007970964</v>
          </cell>
        </row>
        <row r="4624">
          <cell r="A4624" t="str">
            <v/>
          </cell>
          <cell r="B4624" t="str">
            <v>Size: Above Mean kW</v>
          </cell>
          <cell r="C4624" t="str">
            <v>Average Event Day (6pm-8pm)</v>
          </cell>
          <cell r="D4624">
            <v>8</v>
          </cell>
          <cell r="E4624">
            <v>0.95478475093841553</v>
          </cell>
          <cell r="F4624">
            <v>0.96181982755661011</v>
          </cell>
          <cell r="G4624">
            <v>6.0415882617235184E-3</v>
          </cell>
          <cell r="H4624">
            <v>74.247555571896484</v>
          </cell>
        </row>
        <row r="4625">
          <cell r="A4625" t="str">
            <v/>
          </cell>
          <cell r="B4625" t="str">
            <v>Size: Above Mean kW</v>
          </cell>
          <cell r="C4625" t="str">
            <v>Average Event Day (5pm-9pm)</v>
          </cell>
          <cell r="D4625">
            <v>8</v>
          </cell>
          <cell r="E4625">
            <v>0.95977991819381714</v>
          </cell>
          <cell r="F4625">
            <v>0.97151899337768555</v>
          </cell>
          <cell r="G4625">
            <v>6.0361064970493317E-3</v>
          </cell>
          <cell r="H4625">
            <v>73.703541855397148</v>
          </cell>
        </row>
        <row r="4626">
          <cell r="A4626" t="str">
            <v/>
          </cell>
          <cell r="B4626" t="str">
            <v>Size: Above Mean kW</v>
          </cell>
          <cell r="C4626" t="str">
            <v>Average Event Day (6pm-8pm)</v>
          </cell>
          <cell r="D4626">
            <v>9</v>
          </cell>
          <cell r="E4626">
            <v>0.876251220703125</v>
          </cell>
          <cell r="F4626">
            <v>0.87551450729370117</v>
          </cell>
          <cell r="G4626">
            <v>6.97702681645751E-3</v>
          </cell>
          <cell r="H4626">
            <v>78.684639833704566</v>
          </cell>
        </row>
        <row r="4627">
          <cell r="A4627" t="str">
            <v/>
          </cell>
          <cell r="B4627" t="str">
            <v>Size: Above Mean kW</v>
          </cell>
          <cell r="C4627" t="str">
            <v>Average Event Day (5pm-9pm)</v>
          </cell>
          <cell r="D4627">
            <v>9</v>
          </cell>
          <cell r="E4627">
            <v>0.87270903587341309</v>
          </cell>
          <cell r="F4627">
            <v>0.85933840274810791</v>
          </cell>
          <cell r="G4627">
            <v>6.9214329123497009E-3</v>
          </cell>
          <cell r="H4627">
            <v>77.853902054417517</v>
          </cell>
        </row>
        <row r="4628">
          <cell r="A4628" t="str">
            <v/>
          </cell>
          <cell r="B4628" t="str">
            <v>Size: Above Mean kW</v>
          </cell>
          <cell r="C4628" t="str">
            <v>Average Event Day (6pm-8pm)</v>
          </cell>
          <cell r="D4628">
            <v>10</v>
          </cell>
          <cell r="E4628">
            <v>0.87275105714797974</v>
          </cell>
          <cell r="F4628">
            <v>0.86173230409622192</v>
          </cell>
          <cell r="G4628">
            <v>8.3555346354842186E-3</v>
          </cell>
          <cell r="H4628">
            <v>83.212413831313881</v>
          </cell>
        </row>
        <row r="4629">
          <cell r="A4629" t="str">
            <v/>
          </cell>
          <cell r="B4629" t="str">
            <v>Size: Above Mean kW</v>
          </cell>
          <cell r="C4629" t="str">
            <v>Average Event Day (5pm-9pm)</v>
          </cell>
          <cell r="D4629">
            <v>10</v>
          </cell>
          <cell r="E4629">
            <v>0.85165947675704956</v>
          </cell>
          <cell r="F4629">
            <v>0.82924211025238037</v>
          </cell>
          <cell r="G4629">
            <v>8.2066655158996582E-3</v>
          </cell>
          <cell r="H4629">
            <v>83.064591056879053</v>
          </cell>
        </row>
        <row r="4630">
          <cell r="A4630" t="str">
            <v/>
          </cell>
          <cell r="B4630" t="str">
            <v>Size: Above Mean kW</v>
          </cell>
          <cell r="C4630" t="str">
            <v>Average Event Day (5pm-9pm)</v>
          </cell>
          <cell r="D4630">
            <v>11</v>
          </cell>
          <cell r="E4630">
            <v>0.96504378318786621</v>
          </cell>
          <cell r="F4630">
            <v>0.9290657639503479</v>
          </cell>
          <cell r="G4630">
            <v>9.7521506249904633E-3</v>
          </cell>
          <cell r="H4630">
            <v>87.639060285414644</v>
          </cell>
        </row>
        <row r="4631">
          <cell r="A4631" t="str">
            <v/>
          </cell>
          <cell r="B4631" t="str">
            <v>Size: Above Mean kW</v>
          </cell>
          <cell r="C4631" t="str">
            <v>Average Event Day (6pm-8pm)</v>
          </cell>
          <cell r="D4631">
            <v>11</v>
          </cell>
          <cell r="E4631">
            <v>0.98326218128204346</v>
          </cell>
          <cell r="F4631">
            <v>0.96434450149536133</v>
          </cell>
          <cell r="G4631">
            <v>9.8522575572133064E-3</v>
          </cell>
          <cell r="H4631">
            <v>87.162644496583027</v>
          </cell>
        </row>
        <row r="4632">
          <cell r="A4632" t="str">
            <v/>
          </cell>
          <cell r="B4632" t="str">
            <v>Size: Above Mean kW</v>
          </cell>
          <cell r="C4632" t="str">
            <v>Average Event Day (6pm-8pm)</v>
          </cell>
          <cell r="D4632">
            <v>12</v>
          </cell>
          <cell r="E4632">
            <v>1.2188879251480103</v>
          </cell>
          <cell r="F4632">
            <v>1.2089338302612305</v>
          </cell>
          <cell r="G4632">
            <v>1.1322746984660625E-2</v>
          </cell>
          <cell r="H4632">
            <v>90.163920610487793</v>
          </cell>
        </row>
        <row r="4633">
          <cell r="A4633" t="str">
            <v/>
          </cell>
          <cell r="B4633" t="str">
            <v>Size: Above Mean kW</v>
          </cell>
          <cell r="C4633" t="str">
            <v>Average Event Day (5pm-9pm)</v>
          </cell>
          <cell r="D4633">
            <v>12</v>
          </cell>
          <cell r="E4633">
            <v>1.2053258419036865</v>
          </cell>
          <cell r="F4633">
            <v>1.1659924983978271</v>
          </cell>
          <cell r="G4633">
            <v>1.1262787505984306E-2</v>
          </cell>
          <cell r="H4633">
            <v>91.243455661718897</v>
          </cell>
        </row>
        <row r="4634">
          <cell r="A4634" t="str">
            <v/>
          </cell>
          <cell r="B4634" t="str">
            <v>Size: Above Mean kW</v>
          </cell>
          <cell r="C4634" t="str">
            <v>Average Event Day (6pm-8pm)</v>
          </cell>
          <cell r="D4634">
            <v>13</v>
          </cell>
          <cell r="E4634">
            <v>1.5954920053482056</v>
          </cell>
          <cell r="F4634">
            <v>1.5757311582565308</v>
          </cell>
          <cell r="G4634">
            <v>1.272245217114687E-2</v>
          </cell>
          <cell r="H4634">
            <v>92.271146836056559</v>
          </cell>
        </row>
        <row r="4635">
          <cell r="A4635" t="str">
            <v/>
          </cell>
          <cell r="B4635" t="str">
            <v>Size: Above Mean kW</v>
          </cell>
          <cell r="C4635" t="str">
            <v>Average Event Day (5pm-9pm)</v>
          </cell>
          <cell r="D4635">
            <v>13</v>
          </cell>
          <cell r="E4635">
            <v>1.5794979333877563</v>
          </cell>
          <cell r="F4635">
            <v>1.5274491310119629</v>
          </cell>
          <cell r="G4635">
            <v>1.2681080028414726E-2</v>
          </cell>
          <cell r="H4635">
            <v>93.599706526316552</v>
          </cell>
        </row>
        <row r="4636">
          <cell r="A4636" t="str">
            <v/>
          </cell>
          <cell r="B4636" t="str">
            <v>Size: Above Mean kW</v>
          </cell>
          <cell r="C4636" t="str">
            <v>Average Event Day (5pm-9pm)</v>
          </cell>
          <cell r="D4636">
            <v>14</v>
          </cell>
          <cell r="E4636">
            <v>2.0193402767181396</v>
          </cell>
          <cell r="F4636">
            <v>1.9754276275634766</v>
          </cell>
          <cell r="G4636">
            <v>1.3793307356536388E-2</v>
          </cell>
          <cell r="H4636">
            <v>95.384559737542133</v>
          </cell>
        </row>
        <row r="4637">
          <cell r="A4637" t="str">
            <v/>
          </cell>
          <cell r="B4637" t="str">
            <v>Size: Above Mean kW</v>
          </cell>
          <cell r="C4637" t="str">
            <v>Average Event Day (6pm-8pm)</v>
          </cell>
          <cell r="D4637">
            <v>14</v>
          </cell>
          <cell r="E4637">
            <v>2.0280530452728271</v>
          </cell>
          <cell r="F4637">
            <v>1.9933335781097412</v>
          </cell>
          <cell r="G4637">
            <v>1.3859911821782589E-2</v>
          </cell>
          <cell r="H4637">
            <v>93.701948649892586</v>
          </cell>
        </row>
        <row r="4638">
          <cell r="A4638" t="str">
            <v/>
          </cell>
          <cell r="B4638" t="str">
            <v>Size: Above Mean kW</v>
          </cell>
          <cell r="C4638" t="str">
            <v>Average Event Day (6pm-8pm)</v>
          </cell>
          <cell r="D4638">
            <v>15</v>
          </cell>
          <cell r="E4638">
            <v>2.4670414924621582</v>
          </cell>
          <cell r="F4638">
            <v>2.4450297355651855</v>
          </cell>
          <cell r="G4638">
            <v>1.4489496126770973E-2</v>
          </cell>
          <cell r="H4638">
            <v>94.37807300160226</v>
          </cell>
        </row>
        <row r="4639">
          <cell r="A4639" t="str">
            <v/>
          </cell>
          <cell r="B4639" t="str">
            <v>Size: Above Mean kW</v>
          </cell>
          <cell r="C4639" t="str">
            <v>Average Event Day (5pm-9pm)</v>
          </cell>
          <cell r="D4639">
            <v>15</v>
          </cell>
          <cell r="E4639">
            <v>2.4727208614349365</v>
          </cell>
          <cell r="F4639">
            <v>2.4578537940979004</v>
          </cell>
          <cell r="G4639">
            <v>1.4418933540582657E-2</v>
          </cell>
          <cell r="H4639">
            <v>96.295634574468664</v>
          </cell>
        </row>
        <row r="4640">
          <cell r="A4640" t="str">
            <v/>
          </cell>
          <cell r="B4640" t="str">
            <v>Size: Above Mean kW</v>
          </cell>
          <cell r="C4640" t="str">
            <v>Average Event Day (5pm-9pm)</v>
          </cell>
          <cell r="D4640">
            <v>16</v>
          </cell>
          <cell r="E4640">
            <v>3.0142090320587158</v>
          </cell>
          <cell r="F4640">
            <v>2.9885516166687012</v>
          </cell>
          <cell r="G4640">
            <v>1.4580529183149338E-2</v>
          </cell>
          <cell r="H4640">
            <v>95.98753591528552</v>
          </cell>
        </row>
        <row r="4641">
          <cell r="A4641" t="str">
            <v/>
          </cell>
          <cell r="B4641" t="str">
            <v>Size: Above Mean kW</v>
          </cell>
          <cell r="C4641" t="str">
            <v>Average Event Day (6pm-8pm)</v>
          </cell>
          <cell r="D4641">
            <v>16</v>
          </cell>
          <cell r="E4641">
            <v>2.9667026996612549</v>
          </cell>
          <cell r="F4641">
            <v>2.940413236618042</v>
          </cell>
          <cell r="G4641">
            <v>1.4591790735721588E-2</v>
          </cell>
          <cell r="H4641">
            <v>94.140176669745031</v>
          </cell>
        </row>
        <row r="4642">
          <cell r="A4642" t="str">
            <v/>
          </cell>
          <cell r="B4642" t="str">
            <v>Size: Above Mean kW</v>
          </cell>
          <cell r="C4642" t="str">
            <v>Average Event Day (5pm-9pm)</v>
          </cell>
          <cell r="D4642">
            <v>17</v>
          </cell>
          <cell r="E4642">
            <v>3.4631011486053467</v>
          </cell>
          <cell r="F4642">
            <v>3.3788638114929199</v>
          </cell>
          <cell r="G4642">
            <v>1.4463107101619244E-2</v>
          </cell>
          <cell r="H4642">
            <v>94.256310229582311</v>
          </cell>
        </row>
        <row r="4643">
          <cell r="A4643" t="str">
            <v/>
          </cell>
          <cell r="B4643" t="str">
            <v>Size: Above Mean kW</v>
          </cell>
          <cell r="C4643" t="str">
            <v>Average Event Day (6pm-8pm)</v>
          </cell>
          <cell r="D4643">
            <v>17</v>
          </cell>
          <cell r="E4643">
            <v>3.3689749240875244</v>
          </cell>
          <cell r="F4643">
            <v>3.3336892127990723</v>
          </cell>
          <cell r="G4643">
            <v>1.4446482062339783E-2</v>
          </cell>
          <cell r="H4643">
            <v>92.820786980321984</v>
          </cell>
        </row>
        <row r="4644">
          <cell r="A4644" t="str">
            <v/>
          </cell>
          <cell r="B4644" t="str">
            <v>Size: Above Mean kW</v>
          </cell>
          <cell r="C4644" t="str">
            <v>Average Event Day (5pm-9pm)</v>
          </cell>
          <cell r="D4644">
            <v>18</v>
          </cell>
          <cell r="E4644">
            <v>3.7107903957366943</v>
          </cell>
          <cell r="F4644">
            <v>2.2170369625091553</v>
          </cell>
          <cell r="G4644">
            <v>1.4653368853032589E-2</v>
          </cell>
          <cell r="H4644">
            <v>92.354080142363685</v>
          </cell>
        </row>
        <row r="4645">
          <cell r="A4645" t="str">
            <v/>
          </cell>
          <cell r="B4645" t="str">
            <v>Size: Above Mean kW</v>
          </cell>
          <cell r="C4645" t="str">
            <v>Average Event Day (6pm-8pm)</v>
          </cell>
          <cell r="D4645">
            <v>18</v>
          </cell>
          <cell r="E4645">
            <v>3.6082649230957031</v>
          </cell>
          <cell r="F4645">
            <v>3.566493034362793</v>
          </cell>
          <cell r="G4645">
            <v>1.4284788630902767E-2</v>
          </cell>
          <cell r="H4645">
            <v>91.134943305318117</v>
          </cell>
        </row>
        <row r="4646">
          <cell r="A4646" t="str">
            <v/>
          </cell>
          <cell r="B4646" t="str">
            <v>Size: Above Mean kW</v>
          </cell>
          <cell r="C4646" t="str">
            <v>Average Event Day (5pm-9pm)</v>
          </cell>
          <cell r="D4646">
            <v>19</v>
          </cell>
          <cell r="E4646">
            <v>3.6812324523925781</v>
          </cell>
          <cell r="F4646">
            <v>2.9851844310760498</v>
          </cell>
          <cell r="G4646">
            <v>1.4363051392138004E-2</v>
          </cell>
          <cell r="H4646">
            <v>89.314529359651019</v>
          </cell>
        </row>
        <row r="4647">
          <cell r="A4647" t="str">
            <v/>
          </cell>
          <cell r="B4647" t="str">
            <v>Size: Above Mean kW</v>
          </cell>
          <cell r="C4647" t="str">
            <v>Average Event Day (6pm-8pm)</v>
          </cell>
          <cell r="D4647">
            <v>19</v>
          </cell>
          <cell r="E4647">
            <v>3.5870487689971924</v>
          </cell>
          <cell r="F4647">
            <v>2.2241840362548828</v>
          </cell>
          <cell r="G4647">
            <v>1.4300626702606678E-2</v>
          </cell>
          <cell r="H4647">
            <v>88.108763489077319</v>
          </cell>
        </row>
        <row r="4648">
          <cell r="A4648" t="str">
            <v/>
          </cell>
          <cell r="B4648" t="str">
            <v>Size: Above Mean kW</v>
          </cell>
          <cell r="C4648" t="str">
            <v>Average Event Day (5pm-9pm)</v>
          </cell>
          <cell r="D4648">
            <v>20</v>
          </cell>
          <cell r="E4648">
            <v>3.4376156330108643</v>
          </cell>
          <cell r="F4648">
            <v>2.9674153327941895</v>
          </cell>
          <cell r="G4648">
            <v>1.3756722211837769E-2</v>
          </cell>
          <cell r="H4648">
            <v>85.715560929696693</v>
          </cell>
        </row>
        <row r="4649">
          <cell r="A4649" t="str">
            <v/>
          </cell>
          <cell r="B4649" t="str">
            <v>Size: Above Mean kW</v>
          </cell>
          <cell r="C4649" t="str">
            <v>Average Event Day (6pm-8pm)</v>
          </cell>
          <cell r="D4649">
            <v>20</v>
          </cell>
          <cell r="E4649">
            <v>3.3235852718353271</v>
          </cell>
          <cell r="F4649">
            <v>2.5510056018829346</v>
          </cell>
          <cell r="G4649">
            <v>1.3728643767535686E-2</v>
          </cell>
          <cell r="H4649">
            <v>83.633491217429011</v>
          </cell>
        </row>
        <row r="4650">
          <cell r="A4650" t="str">
            <v/>
          </cell>
          <cell r="B4650" t="str">
            <v>Size: Above Mean kW</v>
          </cell>
          <cell r="C4650" t="str">
            <v>Average Event Day (6pm-8pm)</v>
          </cell>
          <cell r="D4650">
            <v>21</v>
          </cell>
          <cell r="E4650">
            <v>3.103187084197998</v>
          </cell>
          <cell r="F4650">
            <v>3.7722222805023193</v>
          </cell>
          <cell r="G4650">
            <v>1.3271307572722435E-2</v>
          </cell>
          <cell r="H4650">
            <v>80.62742344792413</v>
          </cell>
        </row>
        <row r="4651">
          <cell r="A4651" t="str">
            <v/>
          </cell>
          <cell r="B4651" t="str">
            <v>Size: Above Mean kW</v>
          </cell>
          <cell r="C4651" t="str">
            <v>Average Event Day (5pm-9pm)</v>
          </cell>
          <cell r="D4651">
            <v>21</v>
          </cell>
          <cell r="E4651">
            <v>3.1967511177062988</v>
          </cell>
          <cell r="F4651">
            <v>2.87674880027771</v>
          </cell>
          <cell r="G4651">
            <v>1.3233322650194168E-2</v>
          </cell>
          <cell r="H4651">
            <v>82.523431161953212</v>
          </cell>
        </row>
        <row r="4652">
          <cell r="A4652" t="str">
            <v/>
          </cell>
          <cell r="B4652" t="str">
            <v>Size: Above Mean kW</v>
          </cell>
          <cell r="C4652" t="str">
            <v>Average Event Day (5pm-9pm)</v>
          </cell>
          <cell r="D4652">
            <v>22</v>
          </cell>
          <cell r="E4652">
            <v>2.8415837287902832</v>
          </cell>
          <cell r="F4652">
            <v>3.5090129375457764</v>
          </cell>
          <cell r="G4652">
            <v>1.2642442248761654E-2</v>
          </cell>
          <cell r="H4652">
            <v>79.981057903052175</v>
          </cell>
        </row>
        <row r="4653">
          <cell r="A4653" t="str">
            <v/>
          </cell>
          <cell r="B4653" t="str">
            <v>Size: Above Mean kW</v>
          </cell>
          <cell r="C4653" t="str">
            <v>Average Event Day (6pm-8pm)</v>
          </cell>
          <cell r="D4653">
            <v>22</v>
          </cell>
          <cell r="E4653">
            <v>2.777216911315918</v>
          </cell>
          <cell r="F4653">
            <v>2.9941456317901611</v>
          </cell>
          <cell r="G4653">
            <v>1.2308008968830109E-2</v>
          </cell>
          <cell r="H4653">
            <v>78.967245479365872</v>
          </cell>
        </row>
        <row r="4654">
          <cell r="A4654" t="str">
            <v/>
          </cell>
          <cell r="B4654" t="str">
            <v>Size: Above Mean kW</v>
          </cell>
          <cell r="C4654" t="str">
            <v>Average Event Day (6pm-8pm)</v>
          </cell>
          <cell r="D4654">
            <v>23</v>
          </cell>
          <cell r="E4654">
            <v>2.3992891311645508</v>
          </cell>
          <cell r="F4654">
            <v>2.4838263988494873</v>
          </cell>
          <cell r="G4654">
            <v>1.1751781217753887E-2</v>
          </cell>
          <cell r="H4654">
            <v>77.713217294969482</v>
          </cell>
        </row>
        <row r="4655">
          <cell r="A4655" t="str">
            <v/>
          </cell>
          <cell r="B4655" t="str">
            <v>Size: Above Mean kW</v>
          </cell>
          <cell r="C4655" t="str">
            <v>Average Event Day (5pm-9pm)</v>
          </cell>
          <cell r="D4655">
            <v>23</v>
          </cell>
          <cell r="E4655">
            <v>2.4274752140045166</v>
          </cell>
          <cell r="F4655">
            <v>2.6841974258422852</v>
          </cell>
          <cell r="G4655">
            <v>1.183415949344635E-2</v>
          </cell>
          <cell r="H4655">
            <v>78.316395887648611</v>
          </cell>
        </row>
        <row r="4656">
          <cell r="A4656" t="str">
            <v/>
          </cell>
          <cell r="B4656" t="str">
            <v>Size: Above Mean kW</v>
          </cell>
          <cell r="C4656" t="str">
            <v>Average Event Day (5pm-9pm)</v>
          </cell>
          <cell r="D4656">
            <v>24</v>
          </cell>
          <cell r="E4656">
            <v>1.9590667486190796</v>
          </cell>
          <cell r="F4656">
            <v>2.1130642890930176</v>
          </cell>
          <cell r="G4656">
            <v>1.1067154817283154E-2</v>
          </cell>
          <cell r="H4656">
            <v>76.683341493824841</v>
          </cell>
        </row>
        <row r="4657">
          <cell r="A4657" t="str">
            <v/>
          </cell>
          <cell r="B4657" t="str">
            <v>Size: Above Mean kW</v>
          </cell>
          <cell r="C4657" t="str">
            <v>Average Event Day (6pm-8pm)</v>
          </cell>
          <cell r="D4657">
            <v>24</v>
          </cell>
          <cell r="E4657">
            <v>1.9554243087768555</v>
          </cell>
          <cell r="F4657">
            <v>2.0317845344543457</v>
          </cell>
          <cell r="G4657">
            <v>1.1166639626026154E-2</v>
          </cell>
          <cell r="H4657">
            <v>76.662006370976684</v>
          </cell>
        </row>
        <row r="4658">
          <cell r="A4658" t="str">
            <v/>
          </cell>
          <cell r="B4658" t="str">
            <v>Size: Above Mean kW</v>
          </cell>
          <cell r="C4658" t="str">
            <v>7/24/2019</v>
          </cell>
          <cell r="D4658">
            <v>1</v>
          </cell>
          <cell r="E4658">
            <v>1.8725571632385254</v>
          </cell>
          <cell r="F4658">
            <v>1.8203921318054199</v>
          </cell>
          <cell r="G4658">
            <v>9.9990181624889374E-3</v>
          </cell>
          <cell r="H4658">
            <v>78.156479852565155</v>
          </cell>
        </row>
        <row r="4659">
          <cell r="A4659" t="str">
            <v/>
          </cell>
          <cell r="B4659" t="str">
            <v>Size: Above Mean kW</v>
          </cell>
          <cell r="C4659" t="str">
            <v>7/24/2019</v>
          </cell>
          <cell r="D4659">
            <v>2</v>
          </cell>
          <cell r="E4659">
            <v>1.5583895444869995</v>
          </cell>
          <cell r="F4659">
            <v>1.5409605503082275</v>
          </cell>
          <cell r="G4659">
            <v>9.1775897890329361E-3</v>
          </cell>
          <cell r="H4659">
            <v>77.293211024552363</v>
          </cell>
        </row>
        <row r="4660">
          <cell r="A4660" t="str">
            <v/>
          </cell>
          <cell r="B4660" t="str">
            <v>Size: Above Mean kW</v>
          </cell>
          <cell r="C4660" t="str">
            <v>7/24/2019</v>
          </cell>
          <cell r="D4660">
            <v>3</v>
          </cell>
          <cell r="E4660">
            <v>1.3271063566207886</v>
          </cell>
          <cell r="F4660">
            <v>1.3276873826980591</v>
          </cell>
          <cell r="G4660">
            <v>8.287365548312664E-3</v>
          </cell>
          <cell r="H4660">
            <v>76.656987517790014</v>
          </cell>
        </row>
        <row r="4661">
          <cell r="A4661" t="str">
            <v/>
          </cell>
          <cell r="B4661" t="str">
            <v>Size: Above Mean kW</v>
          </cell>
          <cell r="C4661" t="str">
            <v>7/24/2019</v>
          </cell>
          <cell r="D4661">
            <v>4</v>
          </cell>
          <cell r="E4661">
            <v>1.1680095195770264</v>
          </cell>
          <cell r="F4661">
            <v>1.1853463649749756</v>
          </cell>
          <cell r="G4661">
            <v>7.2792260907590389E-3</v>
          </cell>
          <cell r="H4661">
            <v>75.672251403189875</v>
          </cell>
        </row>
        <row r="4662">
          <cell r="A4662" t="str">
            <v/>
          </cell>
          <cell r="B4662" t="str">
            <v>Size: Above Mean kW</v>
          </cell>
          <cell r="C4662" t="str">
            <v>7/24/2019</v>
          </cell>
          <cell r="D4662">
            <v>5</v>
          </cell>
          <cell r="E4662">
            <v>1.0806623697280884</v>
          </cell>
          <cell r="F4662">
            <v>1.0754140615463257</v>
          </cell>
          <cell r="G4662">
            <v>6.5606571733951569E-3</v>
          </cell>
          <cell r="H4662">
            <v>75.154049593681989</v>
          </cell>
        </row>
        <row r="4663">
          <cell r="A4663" t="str">
            <v/>
          </cell>
          <cell r="B4663" t="str">
            <v>Size: Above Mean kW</v>
          </cell>
          <cell r="C4663" t="str">
            <v>7/24/2019</v>
          </cell>
          <cell r="D4663">
            <v>6</v>
          </cell>
          <cell r="E4663">
            <v>1.036616325378418</v>
          </cell>
          <cell r="F4663">
            <v>1.0250054597854614</v>
          </cell>
          <cell r="G4663">
            <v>6.0907658189535141E-3</v>
          </cell>
          <cell r="H4663">
            <v>74.786886571182549</v>
          </cell>
        </row>
        <row r="4664">
          <cell r="A4664" t="str">
            <v/>
          </cell>
          <cell r="B4664" t="str">
            <v>Size: Above Mean kW</v>
          </cell>
          <cell r="C4664" t="str">
            <v>7/24/2019</v>
          </cell>
          <cell r="D4664">
            <v>7</v>
          </cell>
          <cell r="E4664">
            <v>1.003828763961792</v>
          </cell>
          <cell r="F4664">
            <v>1.0042150020599365</v>
          </cell>
          <cell r="G4664">
            <v>6.0047218576073647E-3</v>
          </cell>
          <cell r="H4664">
            <v>75.296553572945413</v>
          </cell>
        </row>
        <row r="4665">
          <cell r="A4665" t="str">
            <v/>
          </cell>
          <cell r="B4665" t="str">
            <v>Size: Above Mean kW</v>
          </cell>
          <cell r="C4665" t="str">
            <v>7/24/2019</v>
          </cell>
          <cell r="D4665">
            <v>8</v>
          </cell>
          <cell r="E4665">
            <v>1.0067782402038574</v>
          </cell>
          <cell r="F4665">
            <v>1.0161482095718384</v>
          </cell>
          <cell r="G4665">
            <v>6.6495924256742001E-3</v>
          </cell>
          <cell r="H4665">
            <v>78.912285750194499</v>
          </cell>
        </row>
        <row r="4666">
          <cell r="A4666" t="str">
            <v/>
          </cell>
          <cell r="B4666" t="str">
            <v>Size: Above Mean kW</v>
          </cell>
          <cell r="C4666" t="str">
            <v>7/24/2019</v>
          </cell>
          <cell r="D4666">
            <v>9</v>
          </cell>
          <cell r="E4666">
            <v>1.0437781810760498</v>
          </cell>
          <cell r="F4666">
            <v>1.0398545265197754</v>
          </cell>
          <cell r="G4666">
            <v>7.8399395570158958E-3</v>
          </cell>
          <cell r="H4666">
            <v>84.198089804801043</v>
          </cell>
        </row>
        <row r="4667">
          <cell r="A4667" t="str">
            <v/>
          </cell>
          <cell r="B4667" t="str">
            <v>Size: Above Mean kW</v>
          </cell>
          <cell r="C4667" t="str">
            <v>7/24/2019</v>
          </cell>
          <cell r="D4667">
            <v>10</v>
          </cell>
          <cell r="E4667">
            <v>1.157378077507019</v>
          </cell>
          <cell r="F4667">
            <v>1.1325979232788086</v>
          </cell>
          <cell r="G4667">
            <v>9.3962093815207481E-3</v>
          </cell>
          <cell r="H4667">
            <v>88.409433944905373</v>
          </cell>
        </row>
        <row r="4668">
          <cell r="A4668" t="str">
            <v/>
          </cell>
          <cell r="B4668" t="str">
            <v>Size: Above Mean kW</v>
          </cell>
          <cell r="C4668" t="str">
            <v>7/24/2019</v>
          </cell>
          <cell r="D4668">
            <v>11</v>
          </cell>
          <cell r="E4668">
            <v>1.4046272039413452</v>
          </cell>
          <cell r="F4668">
            <v>1.3623378276824951</v>
          </cell>
          <cell r="G4668">
            <v>1.1185904964804649E-2</v>
          </cell>
          <cell r="H4668">
            <v>92.199689788058237</v>
          </cell>
        </row>
        <row r="4669">
          <cell r="A4669" t="str">
            <v/>
          </cell>
          <cell r="B4669" t="str">
            <v>Size: Above Mean kW</v>
          </cell>
          <cell r="C4669" t="str">
            <v>7/24/2019</v>
          </cell>
          <cell r="D4669">
            <v>12</v>
          </cell>
          <cell r="E4669">
            <v>1.7410008907318115</v>
          </cell>
          <cell r="F4669">
            <v>1.714061975479126</v>
          </cell>
          <cell r="G4669">
            <v>1.2642247602343559E-2</v>
          </cell>
          <cell r="H4669">
            <v>95.403900728828617</v>
          </cell>
        </row>
        <row r="4670">
          <cell r="A4670" t="str">
            <v/>
          </cell>
          <cell r="B4670" t="str">
            <v>Size: Above Mean kW</v>
          </cell>
          <cell r="C4670" t="str">
            <v>7/24/2019</v>
          </cell>
          <cell r="D4670">
            <v>13</v>
          </cell>
          <cell r="E4670">
            <v>2.1850135326385498</v>
          </cell>
          <cell r="F4670">
            <v>2.1794633865356445</v>
          </cell>
          <cell r="G4670">
            <v>1.3918699696660042E-2</v>
          </cell>
          <cell r="H4670">
            <v>97.18842674039594</v>
          </cell>
        </row>
        <row r="4671">
          <cell r="A4671" t="str">
            <v/>
          </cell>
          <cell r="B4671" t="str">
            <v>Size: Above Mean kW</v>
          </cell>
          <cell r="C4671" t="str">
            <v>7/24/2019</v>
          </cell>
          <cell r="D4671">
            <v>14</v>
          </cell>
          <cell r="E4671">
            <v>2.5826959609985352</v>
          </cell>
          <cell r="F4671">
            <v>2.5812218189239502</v>
          </cell>
          <cell r="G4671">
            <v>1.4858133159577847E-2</v>
          </cell>
          <cell r="H4671">
            <v>98.465711652822606</v>
          </cell>
        </row>
        <row r="4672">
          <cell r="A4672" t="str">
            <v/>
          </cell>
          <cell r="B4672" t="str">
            <v>Size: Above Mean kW</v>
          </cell>
          <cell r="C4672" t="str">
            <v>7/24/2019</v>
          </cell>
          <cell r="D4672">
            <v>15</v>
          </cell>
          <cell r="E4672">
            <v>2.9668173789978027</v>
          </cell>
          <cell r="F4672">
            <v>3.0164039134979248</v>
          </cell>
          <cell r="G4672">
            <v>1.5435090288519859E-2</v>
          </cell>
          <cell r="H4672">
            <v>98.213839323105077</v>
          </cell>
        </row>
        <row r="4673">
          <cell r="A4673" t="str">
            <v/>
          </cell>
          <cell r="B4673" t="str">
            <v>Size: Above Mean kW</v>
          </cell>
          <cell r="C4673" t="str">
            <v>7/24/2019</v>
          </cell>
          <cell r="D4673">
            <v>16</v>
          </cell>
          <cell r="E4673">
            <v>3.3501491546630859</v>
          </cell>
          <cell r="F4673">
            <v>3.3412349224090576</v>
          </cell>
          <cell r="G4673">
            <v>1.5263689681887627E-2</v>
          </cell>
          <cell r="H4673">
            <v>96.810064924187017</v>
          </cell>
        </row>
        <row r="4674">
          <cell r="A4674" t="str">
            <v/>
          </cell>
          <cell r="B4674" t="str">
            <v>Size: Above Mean kW</v>
          </cell>
          <cell r="C4674" t="str">
            <v>7/24/2019</v>
          </cell>
          <cell r="D4674">
            <v>17</v>
          </cell>
          <cell r="E4674">
            <v>3.5786347389221191</v>
          </cell>
          <cell r="F4674">
            <v>3.5886907577514648</v>
          </cell>
          <cell r="G4674">
            <v>1.4953738078474998E-2</v>
          </cell>
          <cell r="H4674">
            <v>94.395154226352901</v>
          </cell>
        </row>
        <row r="4675">
          <cell r="A4675" t="str">
            <v/>
          </cell>
          <cell r="B4675" t="str">
            <v>Size: Above Mean kW</v>
          </cell>
          <cell r="C4675" t="str">
            <v>7/24/2019</v>
          </cell>
          <cell r="D4675">
            <v>18</v>
          </cell>
          <cell r="E4675">
            <v>3.7663052082061768</v>
          </cell>
          <cell r="F4675">
            <v>3.7583138942718506</v>
          </cell>
          <cell r="G4675">
            <v>1.4834399335086346E-2</v>
          </cell>
          <cell r="H4675">
            <v>92.211096255340763</v>
          </cell>
        </row>
        <row r="4676">
          <cell r="A4676" t="str">
            <v/>
          </cell>
          <cell r="B4676" t="str">
            <v>Size: Above Mean kW</v>
          </cell>
          <cell r="C4676" t="str">
            <v>7/24/2019</v>
          </cell>
          <cell r="D4676">
            <v>19</v>
          </cell>
          <cell r="E4676">
            <v>3.7272775173187256</v>
          </cell>
          <cell r="F4676">
            <v>2.3589403629302979</v>
          </cell>
          <cell r="G4676">
            <v>1.4915196225047112E-2</v>
          </cell>
          <cell r="H4676">
            <v>89.094366256177665</v>
          </cell>
        </row>
        <row r="4677">
          <cell r="A4677" t="str">
            <v/>
          </cell>
          <cell r="B4677" t="str">
            <v>Size: Above Mean kW</v>
          </cell>
          <cell r="C4677" t="str">
            <v>7/24/2019</v>
          </cell>
          <cell r="D4677">
            <v>20</v>
          </cell>
          <cell r="E4677">
            <v>3.4933235645294189</v>
          </cell>
          <cell r="F4677">
            <v>2.7023787498474121</v>
          </cell>
          <cell r="G4677">
            <v>1.4348378404974937E-2</v>
          </cell>
          <cell r="H4677">
            <v>84.534464689618915</v>
          </cell>
        </row>
        <row r="4678">
          <cell r="A4678" t="str">
            <v/>
          </cell>
          <cell r="B4678" t="str">
            <v>Size: Above Mean kW</v>
          </cell>
          <cell r="C4678" t="str">
            <v>7/24/2019</v>
          </cell>
          <cell r="D4678">
            <v>21</v>
          </cell>
          <cell r="E4678">
            <v>3.2457726001739502</v>
          </cell>
          <cell r="F4678">
            <v>3.9594550132751465</v>
          </cell>
          <cell r="G4678">
            <v>1.3804364018142223E-2</v>
          </cell>
          <cell r="H4678">
            <v>81.233394068857976</v>
          </cell>
        </row>
        <row r="4679">
          <cell r="A4679" t="str">
            <v/>
          </cell>
          <cell r="B4679" t="str">
            <v>Size: Above Mean kW</v>
          </cell>
          <cell r="C4679" t="str">
            <v>7/24/2019</v>
          </cell>
          <cell r="D4679">
            <v>22</v>
          </cell>
          <cell r="E4679">
            <v>3.0078964233398438</v>
          </cell>
          <cell r="F4679">
            <v>3.2688753604888916</v>
          </cell>
          <cell r="G4679">
            <v>1.3036198914051056E-2</v>
          </cell>
          <cell r="H4679">
            <v>80.265779927948685</v>
          </cell>
        </row>
        <row r="4680">
          <cell r="A4680" t="str">
            <v/>
          </cell>
          <cell r="B4680" t="str">
            <v>Size: Above Mean kW</v>
          </cell>
          <cell r="C4680" t="str">
            <v>7/24/2019</v>
          </cell>
          <cell r="D4680">
            <v>23</v>
          </cell>
          <cell r="E4680">
            <v>2.646629810333252</v>
          </cell>
          <cell r="F4680">
            <v>2.7580265998840332</v>
          </cell>
          <cell r="G4680">
            <v>1.2367615476250648E-2</v>
          </cell>
          <cell r="H4680">
            <v>79.798178771868123</v>
          </cell>
        </row>
        <row r="4681">
          <cell r="A4681" t="str">
            <v/>
          </cell>
          <cell r="B4681" t="str">
            <v>Size: Above Mean kW</v>
          </cell>
          <cell r="C4681" t="str">
            <v>7/24/2019</v>
          </cell>
          <cell r="D4681">
            <v>24</v>
          </cell>
          <cell r="E4681">
            <v>2.2210972309112549</v>
          </cell>
          <cell r="F4681">
            <v>2.2936999797821045</v>
          </cell>
          <cell r="G4681">
            <v>1.1923306621611118E-2</v>
          </cell>
          <cell r="H4681">
            <v>79.433923096244754</v>
          </cell>
        </row>
        <row r="4682">
          <cell r="A4682" t="str">
            <v/>
          </cell>
          <cell r="B4682" t="str">
            <v>Size: Above Mean kW</v>
          </cell>
          <cell r="C4682" t="str">
            <v>8/13/2019</v>
          </cell>
          <cell r="D4682">
            <v>1</v>
          </cell>
          <cell r="E4682">
            <v>1.285942554473877</v>
          </cell>
          <cell r="F4682">
            <v>1.282381534576416</v>
          </cell>
          <cell r="G4682">
            <v>9.3952538445591927E-3</v>
          </cell>
          <cell r="H4682">
            <v>69.856420482524072</v>
          </cell>
        </row>
        <row r="4683">
          <cell r="A4683" t="str">
            <v/>
          </cell>
          <cell r="B4683" t="str">
            <v>Size: Above Mean kW</v>
          </cell>
          <cell r="C4683" t="str">
            <v>8/13/2019</v>
          </cell>
          <cell r="D4683">
            <v>2</v>
          </cell>
          <cell r="E4683">
            <v>1.0697510242462158</v>
          </cell>
          <cell r="F4683">
            <v>1.0822156667709351</v>
          </cell>
          <cell r="G4683">
            <v>8.0788498744368553E-3</v>
          </cell>
          <cell r="H4683">
            <v>68.885662645672411</v>
          </cell>
        </row>
        <row r="4684">
          <cell r="A4684" t="str">
            <v/>
          </cell>
          <cell r="B4684" t="str">
            <v>Size: Above Mean kW</v>
          </cell>
          <cell r="C4684" t="str">
            <v>8/13/2019</v>
          </cell>
          <cell r="D4684">
            <v>3</v>
          </cell>
          <cell r="E4684">
            <v>0.9413454532623291</v>
          </cell>
          <cell r="F4684">
            <v>0.95225560665130615</v>
          </cell>
          <cell r="G4684">
            <v>7.1038189344108105E-3</v>
          </cell>
          <cell r="H4684">
            <v>68.16660430003563</v>
          </cell>
        </row>
        <row r="4685">
          <cell r="A4685" t="str">
            <v/>
          </cell>
          <cell r="B4685" t="str">
            <v>Size: Above Mean kW</v>
          </cell>
          <cell r="C4685" t="str">
            <v>8/13/2019</v>
          </cell>
          <cell r="D4685">
            <v>4</v>
          </cell>
          <cell r="E4685">
            <v>0.85525912046432495</v>
          </cell>
          <cell r="F4685">
            <v>0.86112010478973389</v>
          </cell>
          <cell r="G4685">
            <v>6.2811439856886864E-3</v>
          </cell>
          <cell r="H4685">
            <v>67.472467175452223</v>
          </cell>
        </row>
        <row r="4686">
          <cell r="A4686" t="str">
            <v/>
          </cell>
          <cell r="B4686" t="str">
            <v>Size: Above Mean kW</v>
          </cell>
          <cell r="C4686" t="str">
            <v>8/13/2019</v>
          </cell>
          <cell r="D4686">
            <v>5</v>
          </cell>
          <cell r="E4686">
            <v>0.80629360675811768</v>
          </cell>
          <cell r="F4686">
            <v>0.80795437097549438</v>
          </cell>
          <cell r="G4686">
            <v>5.3532631136476994E-3</v>
          </cell>
          <cell r="H4686">
            <v>66.800766863611557</v>
          </cell>
        </row>
        <row r="4687">
          <cell r="A4687" t="str">
            <v/>
          </cell>
          <cell r="B4687" t="str">
            <v>Size: Above Mean kW</v>
          </cell>
          <cell r="C4687" t="str">
            <v>8/13/2019</v>
          </cell>
          <cell r="D4687">
            <v>6</v>
          </cell>
          <cell r="E4687">
            <v>0.7988123893737793</v>
          </cell>
          <cell r="F4687">
            <v>0.79661989212036133</v>
          </cell>
          <cell r="G4687">
            <v>4.7930567525327206E-3</v>
          </cell>
          <cell r="H4687">
            <v>66.377187346128537</v>
          </cell>
        </row>
        <row r="4688">
          <cell r="A4688" t="str">
            <v/>
          </cell>
          <cell r="B4688" t="str">
            <v>Size: Above Mean kW</v>
          </cell>
          <cell r="C4688" t="str">
            <v>8/13/2019</v>
          </cell>
          <cell r="D4688">
            <v>7</v>
          </cell>
          <cell r="E4688">
            <v>0.83219927549362183</v>
          </cell>
          <cell r="F4688">
            <v>0.82743769884109497</v>
          </cell>
          <cell r="G4688">
            <v>4.7677420079708099E-3</v>
          </cell>
          <cell r="H4688">
            <v>66.34705112424713</v>
          </cell>
        </row>
        <row r="4689">
          <cell r="A4689" t="str">
            <v/>
          </cell>
          <cell r="B4689" t="str">
            <v>Size: Above Mean kW</v>
          </cell>
          <cell r="C4689" t="str">
            <v>8/13/2019</v>
          </cell>
          <cell r="D4689">
            <v>8</v>
          </cell>
          <cell r="E4689">
            <v>0.77140617370605469</v>
          </cell>
          <cell r="F4689">
            <v>0.76304435729980469</v>
          </cell>
          <cell r="G4689">
            <v>5.1338099874556065E-3</v>
          </cell>
          <cell r="H4689">
            <v>68.733257426543403</v>
          </cell>
        </row>
        <row r="4690">
          <cell r="A4690" t="str">
            <v/>
          </cell>
          <cell r="B4690" t="str">
            <v>Size: Above Mean kW</v>
          </cell>
          <cell r="C4690" t="str">
            <v>8/13/2019</v>
          </cell>
          <cell r="D4690">
            <v>9</v>
          </cell>
          <cell r="E4690">
            <v>0.64437234401702881</v>
          </cell>
          <cell r="F4690">
            <v>0.63867127895355225</v>
          </cell>
          <cell r="G4690">
            <v>5.8320015668869019E-3</v>
          </cell>
          <cell r="H4690">
            <v>72.858049811246815</v>
          </cell>
        </row>
        <row r="4691">
          <cell r="A4691" t="str">
            <v/>
          </cell>
          <cell r="B4691" t="str">
            <v>Size: Above Mean kW</v>
          </cell>
          <cell r="C4691" t="str">
            <v>8/13/2019</v>
          </cell>
          <cell r="D4691">
            <v>10</v>
          </cell>
          <cell r="E4691">
            <v>0.54792219400405884</v>
          </cell>
          <cell r="F4691">
            <v>0.55215156078338623</v>
          </cell>
          <cell r="G4691">
            <v>7.0410715416073799E-3</v>
          </cell>
          <cell r="H4691">
            <v>77.833442885267772</v>
          </cell>
        </row>
        <row r="4692">
          <cell r="A4692" t="str">
            <v/>
          </cell>
          <cell r="B4692" t="str">
            <v>Size: Above Mean kW</v>
          </cell>
          <cell r="C4692" t="str">
            <v>8/13/2019</v>
          </cell>
          <cell r="D4692">
            <v>11</v>
          </cell>
          <cell r="E4692">
            <v>0.57381820678710938</v>
          </cell>
          <cell r="F4692">
            <v>0.58553791046142578</v>
          </cell>
          <cell r="G4692">
            <v>8.5026109591126442E-3</v>
          </cell>
          <cell r="H4692">
            <v>82.650785327425538</v>
          </cell>
        </row>
        <row r="4693">
          <cell r="A4693" t="str">
            <v/>
          </cell>
          <cell r="B4693" t="str">
            <v>Size: Above Mean kW</v>
          </cell>
          <cell r="C4693" t="str">
            <v>8/13/2019</v>
          </cell>
          <cell r="D4693">
            <v>12</v>
          </cell>
          <cell r="E4693">
            <v>0.75046241283416748</v>
          </cell>
          <cell r="F4693">
            <v>0.73631972074508667</v>
          </cell>
          <cell r="G4693">
            <v>1.0046422481536865E-2</v>
          </cell>
          <cell r="H4693">
            <v>86.44358362055938</v>
          </cell>
        </row>
        <row r="4694">
          <cell r="A4694" t="str">
            <v/>
          </cell>
          <cell r="B4694" t="str">
            <v>Size: Above Mean kW</v>
          </cell>
          <cell r="C4694" t="str">
            <v>8/13/2019</v>
          </cell>
          <cell r="D4694">
            <v>13</v>
          </cell>
          <cell r="E4694">
            <v>1.0543556213378906</v>
          </cell>
          <cell r="F4694">
            <v>1.0286142826080322</v>
          </cell>
          <cell r="G4694">
            <v>1.166708767414093E-2</v>
          </cell>
          <cell r="H4694">
            <v>89.597817577533291</v>
          </cell>
        </row>
        <row r="4695">
          <cell r="A4695" t="str">
            <v/>
          </cell>
          <cell r="B4695" t="str">
            <v>Size: Above Mean kW</v>
          </cell>
          <cell r="C4695" t="str">
            <v>8/13/2019</v>
          </cell>
          <cell r="D4695">
            <v>14</v>
          </cell>
          <cell r="E4695">
            <v>1.4178755283355713</v>
          </cell>
          <cell r="F4695">
            <v>1.413503885269165</v>
          </cell>
          <cell r="G4695">
            <v>1.2943372130393982E-2</v>
          </cell>
          <cell r="H4695">
            <v>91.81557689151137</v>
          </cell>
        </row>
        <row r="4696">
          <cell r="A4696" t="str">
            <v/>
          </cell>
          <cell r="B4696" t="str">
            <v>Size: Above Mean kW</v>
          </cell>
          <cell r="C4696" t="str">
            <v>8/13/2019</v>
          </cell>
          <cell r="D4696">
            <v>15</v>
          </cell>
          <cell r="E4696">
            <v>1.8527902364730835</v>
          </cell>
          <cell r="F4696">
            <v>1.8406752347946167</v>
          </cell>
          <cell r="G4696">
            <v>1.3807658106088638E-2</v>
          </cell>
          <cell r="H4696">
            <v>92.933199573280774</v>
          </cell>
        </row>
        <row r="4697">
          <cell r="A4697" t="str">
            <v/>
          </cell>
          <cell r="B4697" t="str">
            <v>Size: Above Mean kW</v>
          </cell>
          <cell r="C4697" t="str">
            <v>8/13/2019</v>
          </cell>
          <cell r="D4697">
            <v>16</v>
          </cell>
          <cell r="E4697">
            <v>2.3898780345916748</v>
          </cell>
          <cell r="F4697">
            <v>2.3757584095001221</v>
          </cell>
          <cell r="G4697">
            <v>1.4224589802324772E-2</v>
          </cell>
          <cell r="H4697">
            <v>93.289067372386029</v>
          </cell>
        </row>
        <row r="4698">
          <cell r="A4698" t="str">
            <v/>
          </cell>
          <cell r="B4698" t="str">
            <v>Size: Above Mean kW</v>
          </cell>
          <cell r="C4698" t="str">
            <v>8/13/2019</v>
          </cell>
          <cell r="D4698">
            <v>17</v>
          </cell>
          <cell r="E4698">
            <v>2.8916893005371094</v>
          </cell>
          <cell r="F4698">
            <v>2.850409984588623</v>
          </cell>
          <cell r="G4698">
            <v>1.4385943301022053E-2</v>
          </cell>
          <cell r="H4698">
            <v>91.845516986715467</v>
          </cell>
        </row>
        <row r="4699">
          <cell r="A4699" t="str">
            <v/>
          </cell>
          <cell r="B4699" t="str">
            <v>Size: Above Mean kW</v>
          </cell>
          <cell r="C4699" t="str">
            <v>8/13/2019</v>
          </cell>
          <cell r="D4699">
            <v>18</v>
          </cell>
          <cell r="E4699">
            <v>3.2283527851104736</v>
          </cell>
          <cell r="F4699">
            <v>1.6930997371673584</v>
          </cell>
          <cell r="G4699">
            <v>1.4736988581717014E-2</v>
          </cell>
          <cell r="H4699">
            <v>89.717515181363936</v>
          </cell>
        </row>
        <row r="4700">
          <cell r="A4700" t="str">
            <v/>
          </cell>
          <cell r="B4700" t="str">
            <v>Size: Above Mean kW</v>
          </cell>
          <cell r="C4700" t="str">
            <v>8/13/2019</v>
          </cell>
          <cell r="D4700">
            <v>19</v>
          </cell>
          <cell r="E4700">
            <v>3.2810039520263672</v>
          </cell>
          <cell r="F4700">
            <v>3.8442840576171875</v>
          </cell>
          <cell r="G4700">
            <v>1.4259004034101963E-2</v>
          </cell>
          <cell r="H4700">
            <v>87.095077547996183</v>
          </cell>
        </row>
        <row r="4701">
          <cell r="A4701" t="str">
            <v/>
          </cell>
          <cell r="B4701" t="str">
            <v>Size: Above Mean kW</v>
          </cell>
          <cell r="C4701" t="str">
            <v>8/13/2019</v>
          </cell>
          <cell r="D4701">
            <v>20</v>
          </cell>
          <cell r="E4701">
            <v>3.0595533847808838</v>
          </cell>
          <cell r="F4701">
            <v>3.2544751167297363</v>
          </cell>
          <cell r="G4701">
            <v>1.3674641959369183E-2</v>
          </cell>
          <cell r="H4701">
            <v>83.077709666865346</v>
          </cell>
        </row>
        <row r="4702">
          <cell r="A4702" t="str">
            <v/>
          </cell>
          <cell r="B4702" t="str">
            <v>Size: Above Mean kW</v>
          </cell>
          <cell r="C4702" t="str">
            <v>8/13/2019</v>
          </cell>
          <cell r="D4702">
            <v>21</v>
          </cell>
          <cell r="E4702">
            <v>2.8197922706604004</v>
          </cell>
          <cell r="F4702">
            <v>1.898964524269104</v>
          </cell>
          <cell r="G4702">
            <v>1.2969603762030602E-2</v>
          </cell>
          <cell r="H4702">
            <v>79.703492532402109</v>
          </cell>
        </row>
        <row r="4703">
          <cell r="A4703" t="str">
            <v/>
          </cell>
          <cell r="B4703" t="str">
            <v>Size: Above Mean kW</v>
          </cell>
          <cell r="C4703" t="str">
            <v>8/13/2019</v>
          </cell>
          <cell r="D4703">
            <v>22</v>
          </cell>
          <cell r="E4703">
            <v>2.5018575191497803</v>
          </cell>
          <cell r="F4703">
            <v>3.040802001953125</v>
          </cell>
          <cell r="G4703">
            <v>1.2230822816491127E-2</v>
          </cell>
          <cell r="H4703">
            <v>77.31249548663304</v>
          </cell>
        </row>
        <row r="4704">
          <cell r="A4704" t="str">
            <v/>
          </cell>
          <cell r="B4704" t="str">
            <v>Size: Above Mean kW</v>
          </cell>
          <cell r="C4704" t="str">
            <v>8/13/2019</v>
          </cell>
          <cell r="D4704">
            <v>23</v>
          </cell>
          <cell r="E4704">
            <v>2.123638391494751</v>
          </cell>
          <cell r="F4704">
            <v>2.2263221740722656</v>
          </cell>
          <cell r="G4704">
            <v>1.1490887030959129E-2</v>
          </cell>
          <cell r="H4704">
            <v>75.264488347305061</v>
          </cell>
        </row>
        <row r="4705">
          <cell r="A4705" t="str">
            <v/>
          </cell>
          <cell r="B4705" t="str">
            <v>Size: Above Mean kW</v>
          </cell>
          <cell r="C4705" t="str">
            <v>8/13/2019</v>
          </cell>
          <cell r="D4705">
            <v>24</v>
          </cell>
          <cell r="E4705">
            <v>1.7203086614608765</v>
          </cell>
          <cell r="F4705">
            <v>1.7510370016098022</v>
          </cell>
          <cell r="G4705">
            <v>1.052381657063961E-2</v>
          </cell>
          <cell r="H4705">
            <v>73.603929919560244</v>
          </cell>
        </row>
        <row r="4706">
          <cell r="A4706" t="str">
            <v/>
          </cell>
          <cell r="B4706" t="str">
            <v>Size: Above Mean kW</v>
          </cell>
          <cell r="C4706" t="str">
            <v>8/14/2019</v>
          </cell>
          <cell r="D4706">
            <v>1</v>
          </cell>
          <cell r="E4706">
            <v>1.3926098346710205</v>
          </cell>
          <cell r="F4706">
            <v>1.4336773157119751</v>
          </cell>
          <cell r="G4706">
            <v>9.1025633737444878E-3</v>
          </cell>
          <cell r="H4706">
            <v>72.091169204226986</v>
          </cell>
        </row>
        <row r="4707">
          <cell r="A4707" t="str">
            <v/>
          </cell>
          <cell r="B4707" t="str">
            <v>Size: Above Mean kW</v>
          </cell>
          <cell r="C4707" t="str">
            <v>8/14/2019</v>
          </cell>
          <cell r="D4707">
            <v>2</v>
          </cell>
          <cell r="E4707">
            <v>1.1548372507095337</v>
          </cell>
          <cell r="F4707">
            <v>1.1832436323165894</v>
          </cell>
          <cell r="G4707">
            <v>8.1424424424767494E-3</v>
          </cell>
          <cell r="H4707">
            <v>70.923139491918903</v>
          </cell>
        </row>
        <row r="4708">
          <cell r="A4708" t="str">
            <v/>
          </cell>
          <cell r="B4708" t="str">
            <v>Size: Above Mean kW</v>
          </cell>
          <cell r="C4708" t="str">
            <v>8/14/2019</v>
          </cell>
          <cell r="D4708">
            <v>3</v>
          </cell>
          <cell r="E4708">
            <v>0.9993700385093689</v>
          </cell>
          <cell r="F4708">
            <v>1.0128751993179321</v>
          </cell>
          <cell r="G4708">
            <v>7.1299318224191666E-3</v>
          </cell>
          <cell r="H4708">
            <v>69.839196454237808</v>
          </cell>
        </row>
        <row r="4709">
          <cell r="A4709" t="str">
            <v/>
          </cell>
          <cell r="B4709" t="str">
            <v>Size: Above Mean kW</v>
          </cell>
          <cell r="C4709" t="str">
            <v>8/14/2019</v>
          </cell>
          <cell r="D4709">
            <v>4</v>
          </cell>
          <cell r="E4709">
            <v>0.9040147066116333</v>
          </cell>
          <cell r="F4709">
            <v>0.90370070934295654</v>
          </cell>
          <cell r="G4709">
            <v>6.2320856377482414E-3</v>
          </cell>
          <cell r="H4709">
            <v>68.569262937576269</v>
          </cell>
        </row>
        <row r="4710">
          <cell r="A4710" t="str">
            <v/>
          </cell>
          <cell r="B4710" t="str">
            <v>Size: Above Mean kW</v>
          </cell>
          <cell r="C4710" t="str">
            <v>8/14/2019</v>
          </cell>
          <cell r="D4710">
            <v>5</v>
          </cell>
          <cell r="E4710">
            <v>0.82328367233276367</v>
          </cell>
          <cell r="F4710">
            <v>0.83436399698257446</v>
          </cell>
          <cell r="G4710">
            <v>5.3303833119571209E-3</v>
          </cell>
          <cell r="H4710">
            <v>67.484320187137982</v>
          </cell>
        </row>
        <row r="4711">
          <cell r="A4711" t="str">
            <v/>
          </cell>
          <cell r="B4711" t="str">
            <v>Size: Above Mean kW</v>
          </cell>
          <cell r="C4711" t="str">
            <v>8/14/2019</v>
          </cell>
          <cell r="D4711">
            <v>6</v>
          </cell>
          <cell r="E4711">
            <v>0.81543397903442383</v>
          </cell>
          <cell r="F4711">
            <v>0.81368857622146606</v>
          </cell>
          <cell r="G4711">
            <v>4.6706395223736763E-3</v>
          </cell>
          <cell r="H4711">
            <v>66.754050970597376</v>
          </cell>
        </row>
        <row r="4712">
          <cell r="A4712" t="str">
            <v/>
          </cell>
          <cell r="B4712" t="str">
            <v>Size: Above Mean kW</v>
          </cell>
          <cell r="C4712" t="str">
            <v>8/14/2019</v>
          </cell>
          <cell r="D4712">
            <v>7</v>
          </cell>
          <cell r="E4712">
            <v>0.8458256721496582</v>
          </cell>
          <cell r="F4712">
            <v>0.8504788875579834</v>
          </cell>
          <cell r="G4712">
            <v>4.546100739389658E-3</v>
          </cell>
          <cell r="H4712">
            <v>66.847731768397296</v>
          </cell>
        </row>
        <row r="4713">
          <cell r="A4713" t="str">
            <v/>
          </cell>
          <cell r="B4713" t="str">
            <v>Size: Above Mean kW</v>
          </cell>
          <cell r="C4713" t="str">
            <v>8/14/2019</v>
          </cell>
          <cell r="D4713">
            <v>8</v>
          </cell>
          <cell r="E4713">
            <v>0.78660327196121216</v>
          </cell>
          <cell r="F4713">
            <v>0.79452782869338989</v>
          </cell>
          <cell r="G4713">
            <v>5.2774054929614067E-3</v>
          </cell>
          <cell r="H4713">
            <v>69.671459761146451</v>
          </cell>
        </row>
        <row r="4714">
          <cell r="A4714" t="str">
            <v/>
          </cell>
          <cell r="B4714" t="str">
            <v>Size: Above Mean kW</v>
          </cell>
          <cell r="C4714" t="str">
            <v>8/14/2019</v>
          </cell>
          <cell r="D4714">
            <v>9</v>
          </cell>
          <cell r="E4714">
            <v>0.68200111389160156</v>
          </cell>
          <cell r="F4714">
            <v>0.66216719150543213</v>
          </cell>
          <cell r="G4714">
            <v>6.0191787779331207E-3</v>
          </cell>
          <cell r="H4714">
            <v>74.349790290132589</v>
          </cell>
        </row>
        <row r="4715">
          <cell r="A4715" t="str">
            <v/>
          </cell>
          <cell r="B4715" t="str">
            <v>Size: Above Mean kW</v>
          </cell>
          <cell r="C4715" t="str">
            <v>8/14/2019</v>
          </cell>
          <cell r="D4715">
            <v>10</v>
          </cell>
          <cell r="E4715">
            <v>0.62279486656188965</v>
          </cell>
          <cell r="F4715">
            <v>0.58496320247650146</v>
          </cell>
          <cell r="G4715">
            <v>7.1173794567584991E-3</v>
          </cell>
          <cell r="H4715">
            <v>80.004381335417705</v>
          </cell>
        </row>
        <row r="4716">
          <cell r="A4716" t="str">
            <v/>
          </cell>
          <cell r="B4716" t="str">
            <v>Size: Above Mean kW</v>
          </cell>
          <cell r="C4716" t="str">
            <v>8/14/2019</v>
          </cell>
          <cell r="D4716">
            <v>11</v>
          </cell>
          <cell r="E4716">
            <v>0.66195869445800781</v>
          </cell>
          <cell r="F4716">
            <v>0.62681573629379272</v>
          </cell>
          <cell r="G4716">
            <v>8.4124915301799774E-3</v>
          </cell>
          <cell r="H4716">
            <v>85.679194812669053</v>
          </cell>
        </row>
        <row r="4717">
          <cell r="A4717" t="str">
            <v/>
          </cell>
          <cell r="B4717" t="str">
            <v>Size: Above Mean kW</v>
          </cell>
          <cell r="C4717" t="str">
            <v>8/14/2019</v>
          </cell>
          <cell r="D4717">
            <v>12</v>
          </cell>
          <cell r="E4717">
            <v>0.86200588941574097</v>
          </cell>
          <cell r="F4717">
            <v>0.83191382884979248</v>
          </cell>
          <cell r="G4717">
            <v>1.0011006146669388E-2</v>
          </cell>
          <cell r="H4717">
            <v>89.80959863751022</v>
          </cell>
        </row>
        <row r="4718">
          <cell r="A4718" t="str">
            <v/>
          </cell>
          <cell r="B4718" t="str">
            <v>Size: Above Mean kW</v>
          </cell>
          <cell r="C4718" t="str">
            <v>8/14/2019</v>
          </cell>
          <cell r="D4718">
            <v>13</v>
          </cell>
          <cell r="E4718">
            <v>1.2008029222488403</v>
          </cell>
          <cell r="F4718">
            <v>1.1832965612411499</v>
          </cell>
          <cell r="G4718">
            <v>1.1581512168049812E-2</v>
          </cell>
          <cell r="H4718">
            <v>92.625472975728286</v>
          </cell>
        </row>
        <row r="4719">
          <cell r="A4719" t="str">
            <v/>
          </cell>
          <cell r="B4719" t="str">
            <v>Size: Above Mean kW</v>
          </cell>
          <cell r="C4719" t="str">
            <v>8/14/2019</v>
          </cell>
          <cell r="D4719">
            <v>14</v>
          </cell>
          <cell r="E4719">
            <v>1.6257979869842529</v>
          </cell>
          <cell r="F4719">
            <v>1.6518385410308838</v>
          </cell>
          <cell r="G4719">
            <v>1.2835422530770302E-2</v>
          </cell>
          <cell r="H4719">
            <v>94.477507284446929</v>
          </cell>
        </row>
        <row r="4720">
          <cell r="A4720" t="str">
            <v/>
          </cell>
          <cell r="B4720" t="str">
            <v>Size: Above Mean kW</v>
          </cell>
          <cell r="C4720" t="str">
            <v>8/14/2019</v>
          </cell>
          <cell r="D4720">
            <v>15</v>
          </cell>
          <cell r="E4720">
            <v>2.1126437187194824</v>
          </cell>
          <cell r="F4720">
            <v>2.1493141651153564</v>
          </cell>
          <cell r="G4720">
            <v>1.3605852611362934E-2</v>
          </cell>
          <cell r="H4720">
            <v>95.556415233694779</v>
          </cell>
        </row>
        <row r="4721">
          <cell r="A4721" t="str">
            <v/>
          </cell>
          <cell r="B4721" t="str">
            <v>Size: Above Mean kW</v>
          </cell>
          <cell r="C4721" t="str">
            <v>8/14/2019</v>
          </cell>
          <cell r="D4721">
            <v>16</v>
          </cell>
          <cell r="E4721">
            <v>2.7108883857727051</v>
          </cell>
          <cell r="F4721">
            <v>2.7133529186248779</v>
          </cell>
          <cell r="G4721">
            <v>1.4064058661460876E-2</v>
          </cell>
          <cell r="H4721">
            <v>96.132296548614505</v>
          </cell>
        </row>
        <row r="4722">
          <cell r="A4722" t="str">
            <v/>
          </cell>
          <cell r="B4722" t="str">
            <v>Size: Above Mean kW</v>
          </cell>
          <cell r="C4722" t="str">
            <v>8/14/2019</v>
          </cell>
          <cell r="D4722">
            <v>17</v>
          </cell>
          <cell r="E4722">
            <v>3.2491500377655029</v>
          </cell>
          <cell r="F4722">
            <v>3.1994237899780273</v>
          </cell>
          <cell r="G4722">
            <v>1.4034566469490528E-2</v>
          </cell>
          <cell r="H4722">
            <v>95.770549103322551</v>
          </cell>
        </row>
        <row r="4723">
          <cell r="A4723" t="str">
            <v/>
          </cell>
          <cell r="B4723" t="str">
            <v>Size: Above Mean kW</v>
          </cell>
          <cell r="C4723" t="str">
            <v>8/14/2019</v>
          </cell>
          <cell r="D4723">
            <v>18</v>
          </cell>
          <cell r="E4723">
            <v>3.6314852237701416</v>
          </cell>
          <cell r="F4723">
            <v>2.0879585742950439</v>
          </cell>
          <cell r="G4723">
            <v>1.4247908256947994E-2</v>
          </cell>
          <cell r="H4723">
            <v>94.025923995557221</v>
          </cell>
        </row>
        <row r="4724">
          <cell r="A4724" t="str">
            <v/>
          </cell>
          <cell r="B4724" t="str">
            <v>Size: Above Mean kW</v>
          </cell>
          <cell r="C4724" t="str">
            <v>8/14/2019</v>
          </cell>
          <cell r="D4724">
            <v>19</v>
          </cell>
          <cell r="E4724">
            <v>3.6669623851776123</v>
          </cell>
          <cell r="F4724">
            <v>2.9298751354217529</v>
          </cell>
          <cell r="G4724">
            <v>1.3922343030571938E-2</v>
          </cell>
          <cell r="H4724">
            <v>90.722586284730198</v>
          </cell>
        </row>
        <row r="4725">
          <cell r="A4725" t="str">
            <v/>
          </cell>
          <cell r="B4725" t="str">
            <v>Size: Above Mean kW</v>
          </cell>
          <cell r="C4725" t="str">
            <v>8/14/2019</v>
          </cell>
          <cell r="D4725">
            <v>20</v>
          </cell>
          <cell r="E4725">
            <v>3.3921051025390625</v>
          </cell>
          <cell r="F4725">
            <v>2.9086296558380127</v>
          </cell>
          <cell r="G4725">
            <v>1.3189017772674561E-2</v>
          </cell>
          <cell r="H4725">
            <v>86.295525095414789</v>
          </cell>
        </row>
        <row r="4726">
          <cell r="A4726" t="str">
            <v/>
          </cell>
          <cell r="B4726" t="str">
            <v>Size: Above Mean kW</v>
          </cell>
          <cell r="C4726" t="str">
            <v>8/14/2019</v>
          </cell>
          <cell r="D4726">
            <v>21</v>
          </cell>
          <cell r="E4726">
            <v>3.1258904933929443</v>
          </cell>
          <cell r="F4726">
            <v>2.7610480785369873</v>
          </cell>
          <cell r="G4726">
            <v>1.2663890607655048E-2</v>
          </cell>
          <cell r="H4726">
            <v>82.274081749921535</v>
          </cell>
        </row>
        <row r="4727">
          <cell r="A4727" t="str">
            <v/>
          </cell>
          <cell r="B4727" t="str">
            <v>Size: Above Mean kW</v>
          </cell>
          <cell r="C4727" t="str">
            <v>8/14/2019</v>
          </cell>
          <cell r="D4727">
            <v>22</v>
          </cell>
          <cell r="E4727">
            <v>2.7414371967315674</v>
          </cell>
          <cell r="F4727">
            <v>3.3742237091064453</v>
          </cell>
          <cell r="G4727">
            <v>1.206502877175808E-2</v>
          </cell>
          <cell r="H4727">
            <v>79.075251774944348</v>
          </cell>
        </row>
        <row r="4728">
          <cell r="A4728" t="str">
            <v/>
          </cell>
          <cell r="B4728" t="str">
            <v>Size: Above Mean kW</v>
          </cell>
          <cell r="C4728" t="str">
            <v>8/14/2019</v>
          </cell>
          <cell r="D4728">
            <v>23</v>
          </cell>
          <cell r="E4728">
            <v>2.3113796710968018</v>
          </cell>
          <cell r="F4728">
            <v>2.5416650772094727</v>
          </cell>
          <cell r="G4728">
            <v>1.1461161077022552E-2</v>
          </cell>
          <cell r="H4728">
            <v>76.4112644149575</v>
          </cell>
        </row>
        <row r="4729">
          <cell r="A4729" t="str">
            <v/>
          </cell>
          <cell r="B4729" t="str">
            <v>Size: Above Mean kW</v>
          </cell>
          <cell r="C4729" t="str">
            <v>8/14/2019</v>
          </cell>
          <cell r="D4729">
            <v>24</v>
          </cell>
          <cell r="E4729">
            <v>1.7918945550918579</v>
          </cell>
          <cell r="F4729">
            <v>1.9677540063858032</v>
          </cell>
          <cell r="G4729">
            <v>1.061843428760767E-2</v>
          </cell>
          <cell r="H4729">
            <v>74.465855870643793</v>
          </cell>
        </row>
        <row r="4730">
          <cell r="A4730" t="str">
            <v/>
          </cell>
          <cell r="B4730" t="str">
            <v>Size: Above Mean kW</v>
          </cell>
          <cell r="C4730" t="str">
            <v>8/15/2019</v>
          </cell>
          <cell r="D4730">
            <v>1</v>
          </cell>
          <cell r="E4730">
            <v>1.4659203290939331</v>
          </cell>
          <cell r="F4730">
            <v>1.5582146644592285</v>
          </cell>
          <cell r="G4730">
            <v>9.0968124568462372E-3</v>
          </cell>
          <cell r="H4730">
            <v>72.590864202614185</v>
          </cell>
        </row>
        <row r="4731">
          <cell r="A4731" t="str">
            <v/>
          </cell>
          <cell r="B4731" t="str">
            <v>Size: Above Mean kW</v>
          </cell>
          <cell r="C4731" t="str">
            <v>8/15/2019</v>
          </cell>
          <cell r="D4731">
            <v>2</v>
          </cell>
          <cell r="E4731">
            <v>1.2479718923568726</v>
          </cell>
          <cell r="F4731">
            <v>1.2683067321777344</v>
          </cell>
          <cell r="G4731">
            <v>8.1282239407300949E-3</v>
          </cell>
          <cell r="H4731">
            <v>70.884885264727899</v>
          </cell>
        </row>
        <row r="4732">
          <cell r="A4732" t="str">
            <v/>
          </cell>
          <cell r="B4732" t="str">
            <v>Size: Above Mean kW</v>
          </cell>
          <cell r="C4732" t="str">
            <v>8/15/2019</v>
          </cell>
          <cell r="D4732">
            <v>3</v>
          </cell>
          <cell r="E4732">
            <v>1.0740678310394287</v>
          </cell>
          <cell r="F4732">
            <v>1.0812391042709351</v>
          </cell>
          <cell r="G4732">
            <v>7.0994449779391289E-3</v>
          </cell>
          <cell r="H4732">
            <v>69.256156777592082</v>
          </cell>
        </row>
        <row r="4733">
          <cell r="A4733" t="str">
            <v/>
          </cell>
          <cell r="B4733" t="str">
            <v>Size: Above Mean kW</v>
          </cell>
          <cell r="C4733" t="str">
            <v>8/15/2019</v>
          </cell>
          <cell r="D4733">
            <v>4</v>
          </cell>
          <cell r="E4733">
            <v>0.95563703775405884</v>
          </cell>
          <cell r="F4733">
            <v>0.95231324434280396</v>
          </cell>
          <cell r="G4733">
            <v>6.3114920631051064E-3</v>
          </cell>
          <cell r="H4733">
            <v>68.048780527797177</v>
          </cell>
        </row>
        <row r="4734">
          <cell r="A4734" t="str">
            <v/>
          </cell>
          <cell r="B4734" t="str">
            <v>Size: Above Mean kW</v>
          </cell>
          <cell r="C4734" t="str">
            <v>8/15/2019</v>
          </cell>
          <cell r="D4734">
            <v>5</v>
          </cell>
          <cell r="E4734">
            <v>0.87201792001724243</v>
          </cell>
          <cell r="F4734">
            <v>0.87115252017974854</v>
          </cell>
          <cell r="G4734">
            <v>5.5115479044616222E-3</v>
          </cell>
          <cell r="H4734">
            <v>67.240812571716972</v>
          </cell>
        </row>
        <row r="4735">
          <cell r="A4735" t="str">
            <v/>
          </cell>
          <cell r="B4735" t="str">
            <v>Size: Above Mean kW</v>
          </cell>
          <cell r="C4735" t="str">
            <v>8/15/2019</v>
          </cell>
          <cell r="D4735">
            <v>6</v>
          </cell>
          <cell r="E4735">
            <v>0.84437894821166992</v>
          </cell>
          <cell r="F4735">
            <v>0.84697872400283813</v>
          </cell>
          <cell r="G4735">
            <v>4.8384289257228374E-3</v>
          </cell>
          <cell r="H4735">
            <v>66.397738895244487</v>
          </cell>
        </row>
        <row r="4736">
          <cell r="A4736" t="str">
            <v/>
          </cell>
          <cell r="B4736" t="str">
            <v>Size: Above Mean kW</v>
          </cell>
          <cell r="C4736" t="str">
            <v>8/15/2019</v>
          </cell>
          <cell r="D4736">
            <v>7</v>
          </cell>
          <cell r="E4736">
            <v>0.8835221529006958</v>
          </cell>
          <cell r="F4736">
            <v>0.8768545389175415</v>
          </cell>
          <cell r="G4736">
            <v>4.8783551901578903E-3</v>
          </cell>
          <cell r="H4736">
            <v>66.148598590403779</v>
          </cell>
        </row>
        <row r="4737">
          <cell r="A4737" t="str">
            <v/>
          </cell>
          <cell r="B4737" t="str">
            <v>Size: Above Mean kW</v>
          </cell>
          <cell r="C4737" t="str">
            <v>8/15/2019</v>
          </cell>
          <cell r="D4737">
            <v>8</v>
          </cell>
          <cell r="E4737">
            <v>0.81760621070861816</v>
          </cell>
          <cell r="F4737">
            <v>0.8217584490776062</v>
          </cell>
          <cell r="G4737">
            <v>5.2929460071027279E-3</v>
          </cell>
          <cell r="H4737">
            <v>69.521382969972663</v>
          </cell>
        </row>
        <row r="4738">
          <cell r="A4738" t="str">
            <v/>
          </cell>
          <cell r="B4738" t="str">
            <v>Size: Above Mean kW</v>
          </cell>
          <cell r="C4738" t="str">
            <v>8/15/2019</v>
          </cell>
          <cell r="D4738">
            <v>9</v>
          </cell>
          <cell r="E4738">
            <v>0.69515508413314819</v>
          </cell>
          <cell r="F4738">
            <v>0.6851048469543457</v>
          </cell>
          <cell r="G4738">
            <v>5.8812899515032768E-3</v>
          </cell>
          <cell r="H4738">
            <v>74.283567447962085</v>
          </cell>
        </row>
        <row r="4739">
          <cell r="A4739" t="str">
            <v/>
          </cell>
          <cell r="B4739" t="str">
            <v>Size: Above Mean kW</v>
          </cell>
          <cell r="C4739" t="str">
            <v>8/15/2019</v>
          </cell>
          <cell r="D4739">
            <v>10</v>
          </cell>
          <cell r="E4739">
            <v>0.6040111780166626</v>
          </cell>
          <cell r="F4739">
            <v>0.5969582200050354</v>
          </cell>
          <cell r="G4739">
            <v>6.9401483051478863E-3</v>
          </cell>
          <cell r="H4739">
            <v>80.224872561862242</v>
          </cell>
        </row>
        <row r="4740">
          <cell r="A4740" t="str">
            <v/>
          </cell>
          <cell r="B4740" t="str">
            <v>Size: Above Mean kW</v>
          </cell>
          <cell r="C4740" t="str">
            <v>8/15/2019</v>
          </cell>
          <cell r="D4740">
            <v>11</v>
          </cell>
          <cell r="E4740">
            <v>0.64027982950210571</v>
          </cell>
          <cell r="F4740">
            <v>0.63534390926361084</v>
          </cell>
          <cell r="G4740">
            <v>8.2774162292480469E-3</v>
          </cell>
          <cell r="H4740">
            <v>85.275286838208032</v>
          </cell>
        </row>
        <row r="4741">
          <cell r="A4741" t="str">
            <v/>
          </cell>
          <cell r="B4741" t="str">
            <v>Size: Above Mean kW</v>
          </cell>
          <cell r="C4741" t="str">
            <v>8/15/2019</v>
          </cell>
          <cell r="D4741">
            <v>12</v>
          </cell>
          <cell r="E4741">
            <v>0.83498424291610718</v>
          </cell>
          <cell r="F4741">
            <v>0.81837940216064453</v>
          </cell>
          <cell r="G4741">
            <v>9.796900674700737E-3</v>
          </cell>
          <cell r="H4741">
            <v>89.235222504507831</v>
          </cell>
        </row>
        <row r="4742">
          <cell r="A4742" t="str">
            <v/>
          </cell>
          <cell r="B4742" t="str">
            <v>Size: Above Mean kW</v>
          </cell>
          <cell r="C4742" t="str">
            <v>8/15/2019</v>
          </cell>
          <cell r="D4742">
            <v>13</v>
          </cell>
          <cell r="E4742">
            <v>1.2096354961395264</v>
          </cell>
          <cell r="F4742">
            <v>1.150114893913269</v>
          </cell>
          <cell r="G4742">
            <v>1.1392773129045963E-2</v>
          </cell>
          <cell r="H4742">
            <v>91.774236190781792</v>
          </cell>
        </row>
        <row r="4743">
          <cell r="A4743" t="str">
            <v/>
          </cell>
          <cell r="B4743" t="str">
            <v>Size: Above Mean kW</v>
          </cell>
          <cell r="C4743" t="str">
            <v>8/15/2019</v>
          </cell>
          <cell r="D4743">
            <v>14</v>
          </cell>
          <cell r="E4743">
            <v>1.6397106647491455</v>
          </cell>
          <cell r="F4743">
            <v>1.5607565641403198</v>
          </cell>
          <cell r="G4743">
            <v>1.263382937759161E-2</v>
          </cell>
          <cell r="H4743">
            <v>93.999189067367169</v>
          </cell>
        </row>
        <row r="4744">
          <cell r="A4744" t="str">
            <v/>
          </cell>
          <cell r="B4744" t="str">
            <v>Size: Above Mean kW</v>
          </cell>
          <cell r="C4744" t="str">
            <v>8/15/2019</v>
          </cell>
          <cell r="D4744">
            <v>15</v>
          </cell>
          <cell r="E4744">
            <v>2.0998952388763428</v>
          </cell>
          <cell r="F4744">
            <v>2.0518300533294678</v>
          </cell>
          <cell r="G4744">
            <v>1.3507097028195858E-2</v>
          </cell>
          <cell r="H4744">
            <v>95.513434682815216</v>
          </cell>
        </row>
        <row r="4745">
          <cell r="A4745" t="str">
            <v/>
          </cell>
          <cell r="B4745" t="str">
            <v>Size: Above Mean kW</v>
          </cell>
          <cell r="C4745" t="str">
            <v>8/15/2019</v>
          </cell>
          <cell r="D4745">
            <v>16</v>
          </cell>
          <cell r="E4745">
            <v>2.6687703132629395</v>
          </cell>
          <cell r="F4745">
            <v>2.6529271602630615</v>
          </cell>
          <cell r="G4745">
            <v>1.3882732950150967E-2</v>
          </cell>
          <cell r="H4745">
            <v>95.292813473209719</v>
          </cell>
        </row>
        <row r="4746">
          <cell r="A4746" t="str">
            <v/>
          </cell>
          <cell r="B4746" t="str">
            <v>Size: Above Mean kW</v>
          </cell>
          <cell r="C4746" t="str">
            <v>8/15/2019</v>
          </cell>
          <cell r="D4746">
            <v>17</v>
          </cell>
          <cell r="E4746">
            <v>3.154541015625</v>
          </cell>
          <cell r="F4746">
            <v>3.1101977825164795</v>
          </cell>
          <cell r="G4746">
            <v>1.3947097584605217E-2</v>
          </cell>
          <cell r="H4746">
            <v>94.409091952130538</v>
          </cell>
        </row>
        <row r="4747">
          <cell r="A4747" t="str">
            <v/>
          </cell>
          <cell r="B4747" t="str">
            <v>Size: Above Mean kW</v>
          </cell>
          <cell r="C4747" t="str">
            <v>8/15/2019</v>
          </cell>
          <cell r="D4747">
            <v>18</v>
          </cell>
          <cell r="E4747">
            <v>3.5139508247375488</v>
          </cell>
          <cell r="F4747">
            <v>2.039114236831665</v>
          </cell>
          <cell r="G4747">
            <v>1.421070471405983E-2</v>
          </cell>
          <cell r="H4747">
            <v>92.49366825108369</v>
          </cell>
        </row>
        <row r="4748">
          <cell r="A4748" t="str">
            <v/>
          </cell>
          <cell r="B4748" t="str">
            <v>Size: Above Mean kW</v>
          </cell>
          <cell r="C4748" t="str">
            <v>8/15/2019</v>
          </cell>
          <cell r="D4748">
            <v>19</v>
          </cell>
          <cell r="E4748">
            <v>3.5664143562316895</v>
          </cell>
          <cell r="F4748">
            <v>2.7874720096588135</v>
          </cell>
          <cell r="G4748">
            <v>1.3981026597321033E-2</v>
          </cell>
          <cell r="H4748">
            <v>89.436310440897458</v>
          </cell>
        </row>
        <row r="4749">
          <cell r="A4749" t="str">
            <v/>
          </cell>
          <cell r="B4749" t="str">
            <v>Size: Above Mean kW</v>
          </cell>
          <cell r="C4749" t="str">
            <v>8/15/2019</v>
          </cell>
          <cell r="D4749">
            <v>20</v>
          </cell>
          <cell r="E4749">
            <v>3.2675211429595947</v>
          </cell>
          <cell r="F4749">
            <v>2.7593107223510742</v>
          </cell>
          <cell r="G4749">
            <v>1.3404966332018375E-2</v>
          </cell>
          <cell r="H4749">
            <v>84.628278151148095</v>
          </cell>
        </row>
        <row r="4750">
          <cell r="A4750" t="str">
            <v/>
          </cell>
          <cell r="B4750" t="str">
            <v>Size: Above Mean kW</v>
          </cell>
          <cell r="C4750" t="str">
            <v>8/15/2019</v>
          </cell>
          <cell r="D4750">
            <v>21</v>
          </cell>
          <cell r="E4750">
            <v>2.9484267234802246</v>
          </cell>
          <cell r="F4750">
            <v>2.6499273777008057</v>
          </cell>
          <cell r="G4750">
            <v>1.2688573449850082E-2</v>
          </cell>
          <cell r="H4750">
            <v>80.164742665109515</v>
          </cell>
        </row>
        <row r="4751">
          <cell r="A4751" t="str">
            <v/>
          </cell>
          <cell r="B4751" t="str">
            <v>Size: Above Mean kW</v>
          </cell>
          <cell r="C4751" t="str">
            <v>8/15/2019</v>
          </cell>
          <cell r="D4751">
            <v>22</v>
          </cell>
          <cell r="E4751">
            <v>2.5901038646697998</v>
          </cell>
          <cell r="F4751">
            <v>3.258657693862915</v>
          </cell>
          <cell r="G4751">
            <v>1.207572128623724E-2</v>
          </cell>
          <cell r="H4751">
            <v>77.2784539419456</v>
          </cell>
        </row>
        <row r="4752">
          <cell r="A4752" t="str">
            <v/>
          </cell>
          <cell r="B4752" t="str">
            <v>Size: Above Mean kW</v>
          </cell>
          <cell r="C4752" t="str">
            <v>8/15/2019</v>
          </cell>
          <cell r="D4752">
            <v>23</v>
          </cell>
          <cell r="E4752">
            <v>2.2108755111694336</v>
          </cell>
          <cell r="F4752">
            <v>2.4389479160308838</v>
          </cell>
          <cell r="G4752">
            <v>1.1184055358171463E-2</v>
          </cell>
          <cell r="H4752">
            <v>75.241489100156784</v>
          </cell>
        </row>
        <row r="4753">
          <cell r="A4753" t="str">
            <v/>
          </cell>
          <cell r="B4753" t="str">
            <v>Size: Above Mean kW</v>
          </cell>
          <cell r="C4753" t="str">
            <v>8/15/2019</v>
          </cell>
          <cell r="D4753">
            <v>24</v>
          </cell>
          <cell r="E4753">
            <v>1.7460908889770508</v>
          </cell>
          <cell r="F4753">
            <v>1.8942615985870361</v>
          </cell>
          <cell r="G4753">
            <v>1.0109748691320419E-2</v>
          </cell>
          <cell r="H4753">
            <v>73.423544091132271</v>
          </cell>
        </row>
        <row r="4754">
          <cell r="A4754" t="str">
            <v/>
          </cell>
          <cell r="B4754" t="str">
            <v>Size: Above Mean kW</v>
          </cell>
          <cell r="C4754" t="str">
            <v>8/21/2019 (6pm-8pm)</v>
          </cell>
          <cell r="D4754">
            <v>1</v>
          </cell>
          <cell r="E4754">
            <v>1.2598738670349121</v>
          </cell>
          <cell r="F4754">
            <v>1.2669621706008911</v>
          </cell>
          <cell r="G4754">
            <v>1.8847983330488205E-2</v>
          </cell>
          <cell r="H4754">
            <v>68.842916134529034</v>
          </cell>
        </row>
        <row r="4755">
          <cell r="A4755" t="str">
            <v/>
          </cell>
          <cell r="B4755" t="str">
            <v>Size: Above Mean kW</v>
          </cell>
          <cell r="C4755" t="str">
            <v>8/21/2019 (7pm-8pm)</v>
          </cell>
          <cell r="D4755">
            <v>1</v>
          </cell>
          <cell r="E4755">
            <v>1.3607232570648193</v>
          </cell>
          <cell r="F4755">
            <v>1.3752169609069824</v>
          </cell>
          <cell r="G4755">
            <v>1.0101580992341042E-2</v>
          </cell>
          <cell r="H4755">
            <v>73.626362905987037</v>
          </cell>
        </row>
        <row r="4756">
          <cell r="A4756" t="str">
            <v/>
          </cell>
          <cell r="B4756" t="str">
            <v>Size: Above Mean kW</v>
          </cell>
          <cell r="C4756" t="str">
            <v>8/21/2019 (7pm-8pm)</v>
          </cell>
          <cell r="D4756">
            <v>2</v>
          </cell>
          <cell r="E4756">
            <v>1.1340761184692383</v>
          </cell>
          <cell r="F4756">
            <v>1.1496700048446655</v>
          </cell>
          <cell r="G4756">
            <v>8.9188897982239723E-3</v>
          </cell>
          <cell r="H4756">
            <v>71.947277631119007</v>
          </cell>
        </row>
        <row r="4757">
          <cell r="A4757" t="str">
            <v/>
          </cell>
          <cell r="B4757" t="str">
            <v>Size: Above Mean kW</v>
          </cell>
          <cell r="C4757" t="str">
            <v>8/21/2019 (6pm-8pm)</v>
          </cell>
          <cell r="D4757">
            <v>2</v>
          </cell>
          <cell r="E4757">
            <v>1.0564379692077637</v>
          </cell>
          <cell r="F4757">
            <v>1.0568723678588867</v>
          </cell>
          <cell r="G4757">
            <v>1.6945652663707733E-2</v>
          </cell>
          <cell r="H4757">
            <v>67.781264367813108</v>
          </cell>
        </row>
        <row r="4758">
          <cell r="A4758" t="str">
            <v/>
          </cell>
          <cell r="B4758" t="str">
            <v>Size: Above Mean kW</v>
          </cell>
          <cell r="C4758" t="str">
            <v>8/21/2019 (7pm-8pm)</v>
          </cell>
          <cell r="D4758">
            <v>3</v>
          </cell>
          <cell r="E4758">
            <v>0.99987304210662842</v>
          </cell>
          <cell r="F4758">
            <v>1.0060321092605591</v>
          </cell>
          <cell r="G4758">
            <v>7.8758876770734787E-3</v>
          </cell>
          <cell r="H4758">
            <v>70.372674165040436</v>
          </cell>
        </row>
        <row r="4759">
          <cell r="A4759" t="str">
            <v/>
          </cell>
          <cell r="B4759" t="str">
            <v>Size: Above Mean kW</v>
          </cell>
          <cell r="C4759" t="str">
            <v>8/21/2019 (6pm-8pm)</v>
          </cell>
          <cell r="D4759">
            <v>3</v>
          </cell>
          <cell r="E4759">
            <v>0.93933111429214478</v>
          </cell>
          <cell r="F4759">
            <v>0.91207927465438843</v>
          </cell>
          <cell r="G4759">
            <v>1.5344620682299137E-2</v>
          </cell>
          <cell r="H4759">
            <v>67.215080175953958</v>
          </cell>
        </row>
        <row r="4760">
          <cell r="A4760" t="str">
            <v/>
          </cell>
          <cell r="B4760" t="str">
            <v>Size: Above Mean kW</v>
          </cell>
          <cell r="C4760" t="str">
            <v>8/21/2019 (6pm-8pm)</v>
          </cell>
          <cell r="D4760">
            <v>4</v>
          </cell>
          <cell r="E4760">
            <v>0.8121224045753479</v>
          </cell>
          <cell r="F4760">
            <v>0.80387288331985474</v>
          </cell>
          <cell r="G4760">
            <v>1.3523180969059467E-2</v>
          </cell>
          <cell r="H4760">
            <v>66.459044983681977</v>
          </cell>
        </row>
        <row r="4761">
          <cell r="A4761" t="str">
            <v/>
          </cell>
          <cell r="B4761" t="str">
            <v>Size: Above Mean kW</v>
          </cell>
          <cell r="C4761" t="str">
            <v>8/21/2019 (7pm-8pm)</v>
          </cell>
          <cell r="D4761">
            <v>4</v>
          </cell>
          <cell r="E4761">
            <v>0.89346891641616821</v>
          </cell>
          <cell r="F4761">
            <v>0.90237963199615479</v>
          </cell>
          <cell r="G4761">
            <v>6.8990346044301987E-3</v>
          </cell>
          <cell r="H4761">
            <v>68.938389188575428</v>
          </cell>
        </row>
        <row r="4762">
          <cell r="A4762" t="str">
            <v/>
          </cell>
          <cell r="B4762" t="str">
            <v>Size: Above Mean kW</v>
          </cell>
          <cell r="C4762" t="str">
            <v>8/21/2019 (6pm-8pm)</v>
          </cell>
          <cell r="D4762">
            <v>5</v>
          </cell>
          <cell r="E4762">
            <v>0.74476158618927002</v>
          </cell>
          <cell r="F4762">
            <v>0.73250389099121094</v>
          </cell>
          <cell r="G4762">
            <v>1.1748023331165314E-2</v>
          </cell>
          <cell r="H4762">
            <v>65.518667518096805</v>
          </cell>
        </row>
        <row r="4763">
          <cell r="A4763" t="str">
            <v/>
          </cell>
          <cell r="B4763" t="str">
            <v>Size: Above Mean kW</v>
          </cell>
          <cell r="C4763" t="str">
            <v>8/21/2019 (7pm-8pm)</v>
          </cell>
          <cell r="D4763">
            <v>5</v>
          </cell>
          <cell r="E4763">
            <v>0.81957823038101196</v>
          </cell>
          <cell r="F4763">
            <v>0.84148681163787842</v>
          </cell>
          <cell r="G4763">
            <v>6.0686678625643253E-3</v>
          </cell>
          <cell r="H4763">
            <v>67.995993917129667</v>
          </cell>
        </row>
        <row r="4764">
          <cell r="A4764" t="str">
            <v/>
          </cell>
          <cell r="B4764" t="str">
            <v>Size: Above Mean kW</v>
          </cell>
          <cell r="C4764" t="str">
            <v>8/21/2019 (6pm-8pm)</v>
          </cell>
          <cell r="D4764">
            <v>6</v>
          </cell>
          <cell r="E4764">
            <v>0.74827605485916138</v>
          </cell>
          <cell r="F4764">
            <v>0.7182878851890564</v>
          </cell>
          <cell r="G4764">
            <v>9.5585435628890991E-3</v>
          </cell>
          <cell r="H4764">
            <v>65.210166028092971</v>
          </cell>
        </row>
        <row r="4765">
          <cell r="A4765" t="str">
            <v/>
          </cell>
          <cell r="B4765" t="str">
            <v>Size: Above Mean kW</v>
          </cell>
          <cell r="C4765" t="str">
            <v>8/21/2019 (7pm-8pm)</v>
          </cell>
          <cell r="D4765">
            <v>6</v>
          </cell>
          <cell r="E4765">
            <v>0.82008934020996094</v>
          </cell>
          <cell r="F4765">
            <v>0.82557946443557739</v>
          </cell>
          <cell r="G4765">
            <v>5.5298707447946072E-3</v>
          </cell>
          <cell r="H4765">
            <v>66.747578905084822</v>
          </cell>
        </row>
        <row r="4766">
          <cell r="A4766" t="str">
            <v/>
          </cell>
          <cell r="B4766" t="str">
            <v>Size: Above Mean kW</v>
          </cell>
          <cell r="C4766" t="str">
            <v>8/21/2019 (7pm-8pm)</v>
          </cell>
          <cell r="D4766">
            <v>7</v>
          </cell>
          <cell r="E4766">
            <v>0.86333036422729492</v>
          </cell>
          <cell r="F4766">
            <v>0.85747408866882324</v>
          </cell>
          <cell r="G4766">
            <v>5.6920722126960754E-3</v>
          </cell>
          <cell r="H4766">
            <v>66.221413979114658</v>
          </cell>
        </row>
        <row r="4767">
          <cell r="A4767" t="str">
            <v/>
          </cell>
          <cell r="B4767" t="str">
            <v>Size: Above Mean kW</v>
          </cell>
          <cell r="C4767" t="str">
            <v>8/21/2019 (6pm-8pm)</v>
          </cell>
          <cell r="D4767">
            <v>7</v>
          </cell>
          <cell r="E4767">
            <v>0.78784102201461792</v>
          </cell>
          <cell r="F4767">
            <v>0.78052592277526855</v>
          </cell>
          <cell r="G4767">
            <v>9.4058625400066376E-3</v>
          </cell>
          <cell r="H4767">
            <v>65.213997445724303</v>
          </cell>
        </row>
        <row r="4768">
          <cell r="A4768" t="str">
            <v/>
          </cell>
          <cell r="B4768" t="str">
            <v>Size: Above Mean kW</v>
          </cell>
          <cell r="C4768" t="str">
            <v>8/21/2019 (7pm-8pm)</v>
          </cell>
          <cell r="D4768">
            <v>8</v>
          </cell>
          <cell r="E4768">
            <v>0.77932447195053101</v>
          </cell>
          <cell r="F4768">
            <v>0.76847118139266968</v>
          </cell>
          <cell r="G4768">
            <v>6.2891137786209583E-3</v>
          </cell>
          <cell r="H4768">
            <v>70.433327212215545</v>
          </cell>
        </row>
        <row r="4769">
          <cell r="A4769" t="str">
            <v/>
          </cell>
          <cell r="B4769" t="str">
            <v>Size: Above Mean kW</v>
          </cell>
          <cell r="C4769" t="str">
            <v>8/21/2019 (6pm-8pm)</v>
          </cell>
          <cell r="D4769">
            <v>8</v>
          </cell>
          <cell r="E4769">
            <v>0.76081466674804688</v>
          </cell>
          <cell r="F4769">
            <v>0.75176829099655151</v>
          </cell>
          <cell r="G4769">
            <v>9.9805677309632301E-3</v>
          </cell>
          <cell r="H4769">
            <v>66.878213424159597</v>
          </cell>
        </row>
        <row r="4770">
          <cell r="A4770" t="str">
            <v/>
          </cell>
          <cell r="B4770" t="str">
            <v>Size: Above Mean kW</v>
          </cell>
          <cell r="C4770" t="str">
            <v>8/21/2019 (6pm-8pm)</v>
          </cell>
          <cell r="D4770">
            <v>9</v>
          </cell>
          <cell r="E4770">
            <v>0.66433936357498169</v>
          </cell>
          <cell r="F4770">
            <v>0.67225128412246704</v>
          </cell>
          <cell r="G4770">
            <v>1.0433579795062542E-2</v>
          </cell>
          <cell r="H4770">
            <v>70.354511139486902</v>
          </cell>
        </row>
        <row r="4771">
          <cell r="A4771" t="str">
            <v/>
          </cell>
          <cell r="B4771" t="str">
            <v>Size: Above Mean kW</v>
          </cell>
          <cell r="C4771" t="str">
            <v>8/21/2019 (7pm-8pm)</v>
          </cell>
          <cell r="D4771">
            <v>9</v>
          </cell>
          <cell r="E4771">
            <v>0.64667809009552002</v>
          </cell>
          <cell r="F4771">
            <v>0.60851502418518066</v>
          </cell>
          <cell r="G4771">
            <v>7.1472763083875179E-3</v>
          </cell>
          <cell r="H4771">
            <v>76.739154137492264</v>
          </cell>
        </row>
        <row r="4772">
          <cell r="A4772" t="str">
            <v/>
          </cell>
          <cell r="B4772" t="str">
            <v>Size: Above Mean kW</v>
          </cell>
          <cell r="C4772" t="str">
            <v>8/21/2019 (6pm-8pm)</v>
          </cell>
          <cell r="D4772">
            <v>10</v>
          </cell>
          <cell r="E4772">
            <v>0.60701894760131836</v>
          </cell>
          <cell r="F4772">
            <v>0.62663841247558594</v>
          </cell>
          <cell r="G4772">
            <v>1.1628363281488419E-2</v>
          </cell>
          <cell r="H4772">
            <v>74.928224776503356</v>
          </cell>
        </row>
        <row r="4773">
          <cell r="A4773" t="str">
            <v/>
          </cell>
          <cell r="B4773" t="str">
            <v>Size: Above Mean kW</v>
          </cell>
          <cell r="C4773" t="str">
            <v>8/21/2019 (7pm-8pm)</v>
          </cell>
          <cell r="D4773">
            <v>10</v>
          </cell>
          <cell r="E4773">
            <v>0.54303789138793945</v>
          </cell>
          <cell r="F4773">
            <v>0.50660979747772217</v>
          </cell>
          <cell r="G4773">
            <v>8.7993815541267395E-3</v>
          </cell>
          <cell r="H4773">
            <v>83.010734534626465</v>
          </cell>
        </row>
        <row r="4774">
          <cell r="A4774" t="str">
            <v/>
          </cell>
          <cell r="B4774" t="str">
            <v>Size: Above Mean kW</v>
          </cell>
          <cell r="C4774" t="str">
            <v>8/21/2019 (7pm-8pm)</v>
          </cell>
          <cell r="D4774">
            <v>11</v>
          </cell>
          <cell r="E4774">
            <v>0.54064524173736572</v>
          </cell>
          <cell r="F4774">
            <v>0.52923351526260376</v>
          </cell>
          <cell r="G4774">
            <v>1.0633023455739021E-2</v>
          </cell>
          <cell r="H4774">
            <v>88.206688855738946</v>
          </cell>
        </row>
        <row r="4775">
          <cell r="A4775" t="str">
            <v/>
          </cell>
          <cell r="B4775" t="str">
            <v>Size: Above Mean kW</v>
          </cell>
          <cell r="C4775" t="str">
            <v>8/21/2019 (6pm-8pm)</v>
          </cell>
          <cell r="D4775">
            <v>11</v>
          </cell>
          <cell r="E4775">
            <v>0.64173227548599243</v>
          </cell>
          <cell r="F4775">
            <v>0.64056915044784546</v>
          </cell>
          <cell r="G4775">
            <v>1.3561607338488102E-2</v>
          </cell>
          <cell r="H4775">
            <v>78.167984958134539</v>
          </cell>
        </row>
        <row r="4776">
          <cell r="A4776" t="str">
            <v/>
          </cell>
          <cell r="B4776" t="str">
            <v>Size: Above Mean kW</v>
          </cell>
          <cell r="C4776" t="str">
            <v>8/21/2019 (7pm-8pm)</v>
          </cell>
          <cell r="D4776">
            <v>12</v>
          </cell>
          <cell r="E4776">
            <v>0.71327942609786987</v>
          </cell>
          <cell r="F4776">
            <v>0.69934523105621338</v>
          </cell>
          <cell r="G4776">
            <v>1.2438719160854816E-2</v>
          </cell>
          <cell r="H4776">
            <v>92.47748192355526</v>
          </cell>
        </row>
        <row r="4777">
          <cell r="A4777" t="str">
            <v/>
          </cell>
          <cell r="B4777" t="str">
            <v>Size: Above Mean kW</v>
          </cell>
          <cell r="C4777" t="str">
            <v>8/21/2019 (6pm-8pm)</v>
          </cell>
          <cell r="D4777">
            <v>12</v>
          </cell>
          <cell r="E4777">
            <v>0.79058414697647095</v>
          </cell>
          <cell r="F4777">
            <v>0.75737291574478149</v>
          </cell>
          <cell r="G4777">
            <v>1.5969900414347649E-2</v>
          </cell>
          <cell r="H4777">
            <v>79.268142471972595</v>
          </cell>
        </row>
        <row r="4778">
          <cell r="A4778" t="str">
            <v/>
          </cell>
          <cell r="B4778" t="str">
            <v>Size: Above Mean kW</v>
          </cell>
          <cell r="C4778" t="str">
            <v>8/21/2019 (7pm-8pm)</v>
          </cell>
          <cell r="D4778">
            <v>13</v>
          </cell>
          <cell r="E4778">
            <v>1.0780854225158691</v>
          </cell>
          <cell r="F4778">
            <v>1.0306035280227661</v>
          </cell>
          <cell r="G4778">
            <v>1.4252003282308578E-2</v>
          </cell>
          <cell r="H4778">
            <v>95.38495925628763</v>
          </cell>
        </row>
        <row r="4779">
          <cell r="A4779" t="str">
            <v/>
          </cell>
          <cell r="B4779" t="str">
            <v>Size: Above Mean kW</v>
          </cell>
          <cell r="C4779" t="str">
            <v>8/21/2019 (6pm-8pm)</v>
          </cell>
          <cell r="D4779">
            <v>13</v>
          </cell>
          <cell r="E4779">
            <v>1.0297788381576538</v>
          </cell>
          <cell r="F4779">
            <v>1.0306850671768188</v>
          </cell>
          <cell r="G4779">
            <v>1.9188471138477325E-2</v>
          </cell>
          <cell r="H4779">
            <v>81.019511849014279</v>
          </cell>
        </row>
        <row r="4780">
          <cell r="A4780" t="str">
            <v/>
          </cell>
          <cell r="B4780" t="str">
            <v>Size: Above Mean kW</v>
          </cell>
          <cell r="C4780" t="str">
            <v>8/21/2019 (6pm-8pm)</v>
          </cell>
          <cell r="D4780">
            <v>14</v>
          </cell>
          <cell r="E4780">
            <v>1.4267535209655762</v>
          </cell>
          <cell r="F4780">
            <v>1.4415431022644043</v>
          </cell>
          <cell r="G4780">
            <v>2.1802004426717758E-2</v>
          </cell>
          <cell r="H4780">
            <v>82.745707393218822</v>
          </cell>
        </row>
        <row r="4781">
          <cell r="A4781" t="str">
            <v/>
          </cell>
          <cell r="B4781" t="str">
            <v>Size: Above Mean kW</v>
          </cell>
          <cell r="C4781" t="str">
            <v>8/21/2019 (7pm-8pm)</v>
          </cell>
          <cell r="D4781">
            <v>14</v>
          </cell>
          <cell r="E4781">
            <v>1.5468505620956421</v>
          </cell>
          <cell r="F4781">
            <v>1.5140476226806641</v>
          </cell>
          <cell r="G4781">
            <v>1.5961663797497749E-2</v>
          </cell>
          <cell r="H4781">
            <v>97.783518879831675</v>
          </cell>
        </row>
        <row r="4782">
          <cell r="A4782" t="str">
            <v/>
          </cell>
          <cell r="B4782" t="str">
            <v>Size: Above Mean kW</v>
          </cell>
          <cell r="C4782" t="str">
            <v>8/21/2019 (7pm-8pm)</v>
          </cell>
          <cell r="D4782">
            <v>15</v>
          </cell>
          <cell r="E4782">
            <v>2.0984969139099121</v>
          </cell>
          <cell r="F4782">
            <v>2.0804331302642822</v>
          </cell>
          <cell r="G4782">
            <v>1.6973048448562622E-2</v>
          </cell>
          <cell r="H4782">
            <v>99.810117066465537</v>
          </cell>
        </row>
        <row r="4783">
          <cell r="A4783" t="str">
            <v/>
          </cell>
          <cell r="B4783" t="str">
            <v>Size: Above Mean kW</v>
          </cell>
          <cell r="C4783" t="str">
            <v>8/21/2019 (6pm-8pm)</v>
          </cell>
          <cell r="D4783">
            <v>15</v>
          </cell>
          <cell r="E4783">
            <v>1.9368522167205811</v>
          </cell>
          <cell r="F4783">
            <v>1.8805059194564819</v>
          </cell>
          <cell r="G4783">
            <v>2.4477941915392876E-2</v>
          </cell>
          <cell r="H4783">
            <v>83.53253866893678</v>
          </cell>
        </row>
        <row r="4784">
          <cell r="A4784" t="str">
            <v/>
          </cell>
          <cell r="B4784" t="str">
            <v>Size: Above Mean kW</v>
          </cell>
          <cell r="C4784" t="str">
            <v>8/21/2019 (6pm-8pm)</v>
          </cell>
          <cell r="D4784">
            <v>16</v>
          </cell>
          <cell r="E4784">
            <v>2.4211223125457764</v>
          </cell>
          <cell r="F4784">
            <v>2.3380358219146729</v>
          </cell>
          <cell r="G4784">
            <v>2.5715691968798637E-2</v>
          </cell>
          <cell r="H4784">
            <v>84.007066836952319</v>
          </cell>
        </row>
        <row r="4785">
          <cell r="A4785" t="str">
            <v/>
          </cell>
          <cell r="B4785" t="str">
            <v>Size: Above Mean kW</v>
          </cell>
          <cell r="C4785" t="str">
            <v>8/21/2019 (7pm-8pm)</v>
          </cell>
          <cell r="D4785">
            <v>16</v>
          </cell>
          <cell r="E4785">
            <v>2.7059757709503174</v>
          </cell>
          <cell r="F4785">
            <v>2.6846766471862793</v>
          </cell>
          <cell r="G4785">
            <v>1.7369875684380531E-2</v>
          </cell>
          <cell r="H4785">
            <v>100.09970159531278</v>
          </cell>
        </row>
        <row r="4786">
          <cell r="A4786" t="str">
            <v/>
          </cell>
          <cell r="B4786" t="str">
            <v>Size: Above Mean kW</v>
          </cell>
          <cell r="C4786" t="str">
            <v>8/21/2019 (6pm-8pm)</v>
          </cell>
          <cell r="D4786">
            <v>17</v>
          </cell>
          <cell r="E4786">
            <v>2.8301308155059814</v>
          </cell>
          <cell r="F4786">
            <v>2.7866787910461426</v>
          </cell>
          <cell r="G4786">
            <v>2.6276694610714912E-2</v>
          </cell>
          <cell r="H4786">
            <v>84.325840783310923</v>
          </cell>
        </row>
        <row r="4787">
          <cell r="A4787" t="str">
            <v/>
          </cell>
          <cell r="B4787" t="str">
            <v>Size: Above Mean kW</v>
          </cell>
          <cell r="C4787" t="str">
            <v>8/21/2019 (7pm-8pm)</v>
          </cell>
          <cell r="D4787">
            <v>17</v>
          </cell>
          <cell r="E4787">
            <v>3.2533869743347168</v>
          </cell>
          <cell r="F4787">
            <v>3.2208864688873291</v>
          </cell>
          <cell r="G4787">
            <v>1.7281031236052513E-2</v>
          </cell>
          <cell r="H4787">
            <v>99.274922529554004</v>
          </cell>
        </row>
        <row r="4788">
          <cell r="A4788" t="str">
            <v/>
          </cell>
          <cell r="B4788" t="str">
            <v>Size: Above Mean kW</v>
          </cell>
          <cell r="C4788" t="str">
            <v>8/21/2019 (7pm-8pm)</v>
          </cell>
          <cell r="D4788">
            <v>18</v>
          </cell>
          <cell r="E4788">
            <v>3.5795557498931885</v>
          </cell>
          <cell r="F4788">
            <v>3.5734109878540039</v>
          </cell>
          <cell r="G4788">
            <v>1.7199035733938217E-2</v>
          </cell>
          <cell r="H4788">
            <v>97.433277860667204</v>
          </cell>
        </row>
        <row r="4789">
          <cell r="A4789" t="str">
            <v/>
          </cell>
          <cell r="B4789" t="str">
            <v>Size: Above Mean kW</v>
          </cell>
          <cell r="C4789" t="str">
            <v>8/21/2019 (6pm-8pm)</v>
          </cell>
          <cell r="D4789">
            <v>18</v>
          </cell>
          <cell r="E4789">
            <v>3.2852396965026855</v>
          </cell>
          <cell r="F4789">
            <v>3.1009178161621094</v>
          </cell>
          <cell r="G4789">
            <v>2.6576777920126915E-2</v>
          </cell>
          <cell r="H4789">
            <v>82.476926351631633</v>
          </cell>
        </row>
        <row r="4790">
          <cell r="A4790" t="str">
            <v/>
          </cell>
          <cell r="B4790" t="str">
            <v>Size: Above Mean kW</v>
          </cell>
          <cell r="C4790" t="str">
            <v>8/21/2019 (7pm-8pm)</v>
          </cell>
          <cell r="D4790">
            <v>19</v>
          </cell>
          <cell r="E4790">
            <v>3.6354188919067383</v>
          </cell>
          <cell r="F4790">
            <v>3.6055557727813721</v>
          </cell>
          <cell r="G4790">
            <v>1.7093988135457039E-2</v>
          </cell>
          <cell r="H4790">
            <v>93.667050384470826</v>
          </cell>
        </row>
        <row r="4791">
          <cell r="A4791" t="str">
            <v/>
          </cell>
          <cell r="B4791" t="str">
            <v>Size: Above Mean kW</v>
          </cell>
          <cell r="C4791" t="str">
            <v>8/21/2019 (6pm-8pm)</v>
          </cell>
          <cell r="D4791">
            <v>19</v>
          </cell>
          <cell r="E4791">
            <v>3.245013952255249</v>
          </cell>
          <cell r="F4791">
            <v>1.9496790170669556</v>
          </cell>
          <cell r="G4791">
            <v>2.5996055454015732E-2</v>
          </cell>
          <cell r="H4791">
            <v>79.39839506173503</v>
          </cell>
        </row>
        <row r="4792">
          <cell r="A4792" t="str">
            <v/>
          </cell>
          <cell r="B4792" t="str">
            <v>Size: Above Mean kW</v>
          </cell>
          <cell r="C4792" t="str">
            <v>8/21/2019 (6pm-8pm)</v>
          </cell>
          <cell r="D4792">
            <v>20</v>
          </cell>
          <cell r="E4792">
            <v>3.0186879634857178</v>
          </cell>
          <cell r="F4792">
            <v>2.2478182315826416</v>
          </cell>
          <cell r="G4792">
            <v>2.5590589269995689E-2</v>
          </cell>
          <cell r="H4792">
            <v>75.793229743147137</v>
          </cell>
        </row>
        <row r="4793">
          <cell r="A4793" t="str">
            <v/>
          </cell>
          <cell r="B4793" t="str">
            <v>Size: Above Mean kW</v>
          </cell>
          <cell r="C4793" t="str">
            <v>8/21/2019 (7pm-8pm)</v>
          </cell>
          <cell r="D4793">
            <v>20</v>
          </cell>
          <cell r="E4793">
            <v>3.3476519584655762</v>
          </cell>
          <cell r="F4793">
            <v>2.0254614353179932</v>
          </cell>
          <cell r="G4793">
            <v>1.6633616760373116E-2</v>
          </cell>
          <cell r="H4793">
            <v>88.927943876948703</v>
          </cell>
        </row>
        <row r="4794">
          <cell r="A4794" t="str">
            <v/>
          </cell>
          <cell r="B4794" t="str">
            <v>Size: Above Mean kW</v>
          </cell>
          <cell r="C4794" t="str">
            <v>8/21/2019 (7pm-8pm)</v>
          </cell>
          <cell r="D4794">
            <v>21</v>
          </cell>
          <cell r="E4794">
            <v>3.1053481101989746</v>
          </cell>
          <cell r="F4794">
            <v>3.7312939167022705</v>
          </cell>
          <cell r="G4794">
            <v>1.5594828873872757E-2</v>
          </cell>
          <cell r="H4794">
            <v>85.411839205802764</v>
          </cell>
        </row>
        <row r="4795">
          <cell r="A4795" t="str">
            <v/>
          </cell>
          <cell r="B4795" t="str">
            <v>Size: Above Mean kW</v>
          </cell>
          <cell r="C4795" t="str">
            <v>8/21/2019 (6pm-8pm)</v>
          </cell>
          <cell r="D4795">
            <v>21</v>
          </cell>
          <cell r="E4795">
            <v>2.8311598300933838</v>
          </cell>
          <cell r="F4795">
            <v>3.3007051944732666</v>
          </cell>
          <cell r="G4795">
            <v>2.4628616869449615E-2</v>
          </cell>
          <cell r="H4795">
            <v>73.687384702702815</v>
          </cell>
        </row>
        <row r="4796">
          <cell r="A4796" t="str">
            <v/>
          </cell>
          <cell r="B4796" t="str">
            <v>Size: Above Mean kW</v>
          </cell>
          <cell r="C4796" t="str">
            <v>8/21/2019 (6pm-8pm)</v>
          </cell>
          <cell r="D4796">
            <v>22</v>
          </cell>
          <cell r="E4796">
            <v>2.5180680751800537</v>
          </cell>
          <cell r="F4796">
            <v>2.5856635570526123</v>
          </cell>
          <cell r="G4796">
            <v>2.241818979382515E-2</v>
          </cell>
          <cell r="H4796">
            <v>72.070099333048887</v>
          </cell>
        </row>
        <row r="4797">
          <cell r="A4797" t="str">
            <v/>
          </cell>
          <cell r="B4797" t="str">
            <v>Size: Above Mean kW</v>
          </cell>
          <cell r="C4797" t="str">
            <v>8/21/2019 (7pm-8pm)</v>
          </cell>
          <cell r="D4797">
            <v>22</v>
          </cell>
          <cell r="E4797">
            <v>2.738396167755127</v>
          </cell>
          <cell r="F4797">
            <v>2.8636050224304199</v>
          </cell>
          <cell r="G4797">
            <v>1.4431480318307877E-2</v>
          </cell>
          <cell r="H4797">
            <v>81.802527831973649</v>
          </cell>
        </row>
        <row r="4798">
          <cell r="A4798" t="str">
            <v/>
          </cell>
          <cell r="B4798" t="str">
            <v>Size: Above Mean kW</v>
          </cell>
          <cell r="C4798" t="str">
            <v>8/21/2019 (6pm-8pm)</v>
          </cell>
          <cell r="D4798">
            <v>23</v>
          </cell>
          <cell r="E4798">
            <v>2.0766890048980713</v>
          </cell>
          <cell r="F4798">
            <v>2.1676039695739746</v>
          </cell>
          <cell r="G4798">
            <v>2.2025913000106812E-2</v>
          </cell>
          <cell r="H4798">
            <v>70.819809848168887</v>
          </cell>
        </row>
        <row r="4799">
          <cell r="A4799" t="str">
            <v/>
          </cell>
          <cell r="B4799" t="str">
            <v>Size: Above Mean kW</v>
          </cell>
          <cell r="C4799" t="str">
            <v>8/21/2019 (7pm-8pm)</v>
          </cell>
          <cell r="D4799">
            <v>23</v>
          </cell>
          <cell r="E4799">
            <v>2.2951509952545166</v>
          </cell>
          <cell r="F4799">
            <v>2.3091635704040527</v>
          </cell>
          <cell r="G4799">
            <v>1.3430366292595863E-2</v>
          </cell>
          <cell r="H4799">
            <v>79.447792379207385</v>
          </cell>
        </row>
        <row r="4800">
          <cell r="A4800" t="str">
            <v/>
          </cell>
          <cell r="B4800" t="str">
            <v>Size: Above Mean kW</v>
          </cell>
          <cell r="C4800" t="str">
            <v>8/21/2019 (7pm-8pm)</v>
          </cell>
          <cell r="D4800">
            <v>24</v>
          </cell>
          <cell r="E4800">
            <v>1.8078981637954712</v>
          </cell>
          <cell r="F4800">
            <v>1.8236221075057983</v>
          </cell>
          <cell r="G4800">
            <v>1.2031068094074726E-2</v>
          </cell>
          <cell r="H4800">
            <v>77.460930793083463</v>
          </cell>
        </row>
        <row r="4801">
          <cell r="A4801" t="str">
            <v/>
          </cell>
          <cell r="B4801" t="str">
            <v>Size: Above Mean kW</v>
          </cell>
          <cell r="C4801" t="str">
            <v>8/21/2019 (6pm-8pm)</v>
          </cell>
          <cell r="D4801">
            <v>24</v>
          </cell>
          <cell r="E4801">
            <v>1.6899374723434448</v>
          </cell>
          <cell r="F4801">
            <v>1.7409346103668213</v>
          </cell>
          <cell r="G4801">
            <v>2.0818637683987617E-2</v>
          </cell>
          <cell r="H4801">
            <v>70.010455512984365</v>
          </cell>
        </row>
        <row r="4802">
          <cell r="A4802" t="str">
            <v/>
          </cell>
          <cell r="B4802" t="str">
            <v>Size: Above Mean kW</v>
          </cell>
          <cell r="C4802" t="str">
            <v>8/26/2019</v>
          </cell>
          <cell r="D4802">
            <v>1</v>
          </cell>
          <cell r="E4802">
            <v>1.4642636775970459</v>
          </cell>
          <cell r="F4802">
            <v>1.4699090719223022</v>
          </cell>
          <cell r="G4802">
            <v>1.0268818587064743E-2</v>
          </cell>
          <cell r="H4802">
            <v>75.556676484345687</v>
          </cell>
        </row>
        <row r="4803">
          <cell r="A4803" t="str">
            <v/>
          </cell>
          <cell r="B4803" t="str">
            <v>Size: Above Mean kW</v>
          </cell>
          <cell r="C4803" t="str">
            <v>8/26/2019</v>
          </cell>
          <cell r="D4803">
            <v>2</v>
          </cell>
          <cell r="E4803">
            <v>1.231428861618042</v>
          </cell>
          <cell r="F4803">
            <v>1.2280830144882202</v>
          </cell>
          <cell r="G4803">
            <v>9.2826792970299721E-3</v>
          </cell>
          <cell r="H4803">
            <v>74.773360916300561</v>
          </cell>
        </row>
        <row r="4804">
          <cell r="A4804" t="str">
            <v/>
          </cell>
          <cell r="B4804" t="str">
            <v>Size: Above Mean kW</v>
          </cell>
          <cell r="C4804" t="str">
            <v>8/26/2019</v>
          </cell>
          <cell r="D4804">
            <v>3</v>
          </cell>
          <cell r="E4804">
            <v>1.0700831413269043</v>
          </cell>
          <cell r="F4804">
            <v>1.0787206888198853</v>
          </cell>
          <cell r="G4804">
            <v>7.8224958851933479E-3</v>
          </cell>
          <cell r="H4804">
            <v>73.985768115951117</v>
          </cell>
        </row>
        <row r="4805">
          <cell r="A4805" t="str">
            <v/>
          </cell>
          <cell r="B4805" t="str">
            <v>Size: Above Mean kW</v>
          </cell>
          <cell r="C4805" t="str">
            <v>8/26/2019</v>
          </cell>
          <cell r="D4805">
            <v>4</v>
          </cell>
          <cell r="E4805">
            <v>0.97344225645065308</v>
          </cell>
          <cell r="F4805">
            <v>0.98353481292724609</v>
          </cell>
          <cell r="G4805">
            <v>7.0591936819255352E-3</v>
          </cell>
          <cell r="H4805">
            <v>73.639997662443079</v>
          </cell>
        </row>
        <row r="4806">
          <cell r="A4806" t="str">
            <v/>
          </cell>
          <cell r="B4806" t="str">
            <v>Size: Above Mean kW</v>
          </cell>
          <cell r="C4806" t="str">
            <v>8/26/2019</v>
          </cell>
          <cell r="D4806">
            <v>5</v>
          </cell>
          <cell r="E4806">
            <v>0.91133981943130493</v>
          </cell>
          <cell r="F4806">
            <v>0.91067039966583252</v>
          </cell>
          <cell r="G4806">
            <v>6.1079207807779312E-3</v>
          </cell>
          <cell r="H4806">
            <v>73.20827910237125</v>
          </cell>
        </row>
        <row r="4807">
          <cell r="A4807" t="str">
            <v/>
          </cell>
          <cell r="B4807" t="str">
            <v>Size: Above Mean kW</v>
          </cell>
          <cell r="C4807" t="str">
            <v>8/26/2019</v>
          </cell>
          <cell r="D4807">
            <v>6</v>
          </cell>
          <cell r="E4807">
            <v>0.90214520692825317</v>
          </cell>
          <cell r="F4807">
            <v>0.89137297868728638</v>
          </cell>
          <cell r="G4807">
            <v>5.4556201212108135E-3</v>
          </cell>
          <cell r="H4807">
            <v>72.584955586696495</v>
          </cell>
        </row>
        <row r="4808">
          <cell r="A4808" t="str">
            <v/>
          </cell>
          <cell r="B4808" t="str">
            <v>Size: Above Mean kW</v>
          </cell>
          <cell r="C4808" t="str">
            <v>8/26/2019</v>
          </cell>
          <cell r="D4808">
            <v>7</v>
          </cell>
          <cell r="E4808">
            <v>0.96444803476333618</v>
          </cell>
          <cell r="F4808">
            <v>0.94288903474807739</v>
          </cell>
          <cell r="G4808">
            <v>5.3439722396433353E-3</v>
          </cell>
          <cell r="H4808">
            <v>72.48801028517893</v>
          </cell>
        </row>
        <row r="4809">
          <cell r="A4809" t="str">
            <v/>
          </cell>
          <cell r="B4809" t="str">
            <v>Size: Above Mean kW</v>
          </cell>
          <cell r="C4809" t="str">
            <v>8/26/2019</v>
          </cell>
          <cell r="D4809">
            <v>8</v>
          </cell>
          <cell r="E4809">
            <v>0.95049399137496948</v>
          </cell>
          <cell r="F4809">
            <v>0.91178739070892334</v>
          </cell>
          <cell r="G4809">
            <v>6.513537373393774E-3</v>
          </cell>
          <cell r="H4809">
            <v>75.110128097231311</v>
          </cell>
        </row>
        <row r="4810">
          <cell r="A4810" t="str">
            <v/>
          </cell>
          <cell r="B4810" t="str">
            <v>Size: Above Mean kW</v>
          </cell>
          <cell r="C4810" t="str">
            <v>8/26/2019</v>
          </cell>
          <cell r="D4810">
            <v>9</v>
          </cell>
          <cell r="E4810">
            <v>0.87805801630020142</v>
          </cell>
          <cell r="F4810">
            <v>0.81320273876190186</v>
          </cell>
          <cell r="G4810">
            <v>7.3077129200100899E-3</v>
          </cell>
          <cell r="H4810">
            <v>80.127832164553084</v>
          </cell>
        </row>
        <row r="4811">
          <cell r="A4811" t="str">
            <v/>
          </cell>
          <cell r="B4811" t="str">
            <v>Size: Above Mean kW</v>
          </cell>
          <cell r="C4811" t="str">
            <v>8/26/2019</v>
          </cell>
          <cell r="D4811">
            <v>10</v>
          </cell>
          <cell r="E4811">
            <v>0.86350762844085693</v>
          </cell>
          <cell r="F4811">
            <v>0.79885780811309814</v>
          </cell>
          <cell r="G4811">
            <v>8.1749409437179565E-3</v>
          </cell>
          <cell r="H4811">
            <v>84.650631136041369</v>
          </cell>
        </row>
        <row r="4812">
          <cell r="A4812" t="str">
            <v/>
          </cell>
          <cell r="B4812" t="str">
            <v>Size: Above Mean kW</v>
          </cell>
          <cell r="C4812" t="str">
            <v>8/26/2019</v>
          </cell>
          <cell r="D4812">
            <v>11</v>
          </cell>
          <cell r="E4812">
            <v>0.9460107684135437</v>
          </cell>
          <cell r="F4812">
            <v>0.90595763921737671</v>
          </cell>
          <cell r="G4812">
            <v>9.617920033633709E-3</v>
          </cell>
          <cell r="H4812">
            <v>88.351346423596283</v>
          </cell>
        </row>
        <row r="4813">
          <cell r="A4813" t="str">
            <v/>
          </cell>
          <cell r="B4813" t="str">
            <v>Size: Above Mean kW</v>
          </cell>
          <cell r="C4813" t="str">
            <v>8/26/2019</v>
          </cell>
          <cell r="D4813">
            <v>12</v>
          </cell>
          <cell r="E4813">
            <v>1.1978342533111572</v>
          </cell>
          <cell r="F4813">
            <v>1.1446031332015991</v>
          </cell>
          <cell r="G4813">
            <v>1.1251393705606461E-2</v>
          </cell>
          <cell r="H4813">
            <v>90.316339410960623</v>
          </cell>
        </row>
        <row r="4814">
          <cell r="A4814" t="str">
            <v/>
          </cell>
          <cell r="B4814" t="str">
            <v>Size: Above Mean kW</v>
          </cell>
          <cell r="C4814" t="str">
            <v>8/26/2019</v>
          </cell>
          <cell r="D4814">
            <v>13</v>
          </cell>
          <cell r="E4814">
            <v>1.593255877494812</v>
          </cell>
          <cell r="F4814">
            <v>1.510439395904541</v>
          </cell>
          <cell r="G4814">
            <v>1.2861382216215134E-2</v>
          </cell>
          <cell r="H4814">
            <v>92.182454417947852</v>
          </cell>
        </row>
        <row r="4815">
          <cell r="A4815" t="str">
            <v/>
          </cell>
          <cell r="B4815" t="str">
            <v>Size: Above Mean kW</v>
          </cell>
          <cell r="C4815" t="str">
            <v>8/26/2019</v>
          </cell>
          <cell r="D4815">
            <v>14</v>
          </cell>
          <cell r="E4815">
            <v>2.0006766319274902</v>
          </cell>
          <cell r="F4815">
            <v>1.9289827346801758</v>
          </cell>
          <cell r="G4815">
            <v>1.4104629866778851E-2</v>
          </cell>
          <cell r="H4815">
            <v>93.306189808296068</v>
          </cell>
        </row>
        <row r="4816">
          <cell r="A4816" t="str">
            <v/>
          </cell>
          <cell r="B4816" t="str">
            <v>Size: Above Mean kW</v>
          </cell>
          <cell r="C4816" t="str">
            <v>8/26/2019</v>
          </cell>
          <cell r="D4816">
            <v>15</v>
          </cell>
          <cell r="E4816">
            <v>2.3902544975280762</v>
          </cell>
          <cell r="F4816">
            <v>2.3726143836975098</v>
          </cell>
          <cell r="G4816">
            <v>1.4754852280020714E-2</v>
          </cell>
          <cell r="H4816">
            <v>94.044043945743738</v>
          </cell>
        </row>
        <row r="4817">
          <cell r="A4817" t="str">
            <v/>
          </cell>
          <cell r="B4817" t="str">
            <v>Size: Above Mean kW</v>
          </cell>
          <cell r="C4817" t="str">
            <v>8/26/2019</v>
          </cell>
          <cell r="D4817">
            <v>16</v>
          </cell>
          <cell r="E4817">
            <v>2.9164235591888428</v>
          </cell>
          <cell r="F4817">
            <v>2.9092855453491211</v>
          </cell>
          <cell r="G4817">
            <v>1.5001887455582619E-2</v>
          </cell>
          <cell r="H4817">
            <v>94.097438055180348</v>
          </cell>
        </row>
        <row r="4818">
          <cell r="A4818" t="str">
            <v/>
          </cell>
          <cell r="B4818" t="str">
            <v>Size: Above Mean kW</v>
          </cell>
          <cell r="C4818" t="str">
            <v>8/26/2019</v>
          </cell>
          <cell r="D4818">
            <v>17</v>
          </cell>
          <cell r="E4818">
            <v>3.3395886421203613</v>
          </cell>
          <cell r="F4818">
            <v>3.3502480983734131</v>
          </cell>
          <cell r="G4818">
            <v>1.4952609315514565E-2</v>
          </cell>
          <cell r="H4818">
            <v>92.443754090677118</v>
          </cell>
        </row>
        <row r="4819">
          <cell r="A4819" t="str">
            <v/>
          </cell>
          <cell r="B4819" t="str">
            <v>Size: Above Mean kW</v>
          </cell>
          <cell r="C4819" t="str">
            <v>8/26/2019</v>
          </cell>
          <cell r="D4819">
            <v>18</v>
          </cell>
          <cell r="E4819">
            <v>3.633065938949585</v>
          </cell>
          <cell r="F4819">
            <v>3.5933208465576172</v>
          </cell>
          <cell r="G4819">
            <v>1.4774874784052372E-2</v>
          </cell>
          <cell r="H4819">
            <v>89.352697522220183</v>
          </cell>
        </row>
        <row r="4820">
          <cell r="A4820" t="str">
            <v/>
          </cell>
          <cell r="B4820" t="str">
            <v>Size: Above Mean kW</v>
          </cell>
          <cell r="C4820" t="str">
            <v>8/26/2019</v>
          </cell>
          <cell r="D4820">
            <v>19</v>
          </cell>
          <cell r="E4820">
            <v>3.6382589340209961</v>
          </cell>
          <cell r="F4820">
            <v>2.2402892112731934</v>
          </cell>
          <cell r="G4820">
            <v>1.4892798848450184E-2</v>
          </cell>
          <cell r="H4820">
            <v>85.698363721365169</v>
          </cell>
        </row>
        <row r="4821">
          <cell r="A4821" t="str">
            <v/>
          </cell>
          <cell r="B4821" t="str">
            <v>Size: Above Mean kW</v>
          </cell>
          <cell r="C4821" t="str">
            <v>8/26/2019</v>
          </cell>
          <cell r="D4821">
            <v>20</v>
          </cell>
          <cell r="E4821">
            <v>3.3302762508392334</v>
          </cell>
          <cell r="F4821">
            <v>2.5618915557861328</v>
          </cell>
          <cell r="G4821">
            <v>1.412666030228138E-2</v>
          </cell>
          <cell r="H4821">
            <v>81.930967741942951</v>
          </cell>
        </row>
        <row r="4822">
          <cell r="A4822" t="str">
            <v/>
          </cell>
          <cell r="B4822" t="str">
            <v>Size: Above Mean kW</v>
          </cell>
          <cell r="C4822" t="str">
            <v>8/26/2019</v>
          </cell>
          <cell r="D4822">
            <v>21</v>
          </cell>
          <cell r="E4822">
            <v>3.1194794178009033</v>
          </cell>
          <cell r="F4822">
            <v>3.7638657093048096</v>
          </cell>
          <cell r="G4822">
            <v>1.3692009262740612E-2</v>
          </cell>
          <cell r="H4822">
            <v>79.352697054681173</v>
          </cell>
        </row>
        <row r="4823">
          <cell r="A4823" t="str">
            <v/>
          </cell>
          <cell r="B4823" t="str">
            <v>Size: Above Mean kW</v>
          </cell>
          <cell r="C4823" t="str">
            <v>8/26/2019</v>
          </cell>
          <cell r="D4823">
            <v>22</v>
          </cell>
          <cell r="E4823">
            <v>2.7477030754089355</v>
          </cell>
          <cell r="F4823">
            <v>2.9318473339080811</v>
          </cell>
          <cell r="G4823">
            <v>1.2419050559401512E-2</v>
          </cell>
          <cell r="H4823">
            <v>77.856728377731841</v>
          </cell>
        </row>
        <row r="4824">
          <cell r="A4824" t="str">
            <v/>
          </cell>
          <cell r="B4824" t="str">
            <v>Size: Above Mean kW</v>
          </cell>
          <cell r="C4824" t="str">
            <v>8/26/2019</v>
          </cell>
          <cell r="D4824">
            <v>23</v>
          </cell>
          <cell r="E4824">
            <v>2.32425856590271</v>
          </cell>
          <cell r="F4824">
            <v>2.406468391418457</v>
          </cell>
          <cell r="G4824">
            <v>1.208073366433382E-2</v>
          </cell>
          <cell r="H4824">
            <v>76.961390369332094</v>
          </cell>
        </row>
        <row r="4825">
          <cell r="A4825" t="str">
            <v/>
          </cell>
          <cell r="B4825" t="str">
            <v>Size: Above Mean kW</v>
          </cell>
          <cell r="C4825" t="str">
            <v>8/26/2019</v>
          </cell>
          <cell r="D4825">
            <v>24</v>
          </cell>
          <cell r="E4825">
            <v>1.8555971384048462</v>
          </cell>
          <cell r="F4825">
            <v>1.9523237943649292</v>
          </cell>
          <cell r="G4825">
            <v>1.1431518942117691E-2</v>
          </cell>
          <cell r="H4825">
            <v>76.491343151001985</v>
          </cell>
        </row>
        <row r="4826">
          <cell r="A4826" t="str">
            <v/>
          </cell>
          <cell r="B4826" t="str">
            <v>Size: Above Mean kW</v>
          </cell>
          <cell r="C4826" t="str">
            <v>8/27/2019</v>
          </cell>
          <cell r="D4826">
            <v>1</v>
          </cell>
          <cell r="E4826">
            <v>1.5781089067459106</v>
          </cell>
          <cell r="F4826">
            <v>1.6239000558853149</v>
          </cell>
          <cell r="G4826">
            <v>9.6117602661252022E-3</v>
          </cell>
          <cell r="H4826">
            <v>75.875346360960421</v>
          </cell>
        </row>
        <row r="4827">
          <cell r="A4827" t="str">
            <v/>
          </cell>
          <cell r="B4827" t="str">
            <v>Size: Above Mean kW</v>
          </cell>
          <cell r="C4827" t="str">
            <v>8/27/2019</v>
          </cell>
          <cell r="D4827">
            <v>2</v>
          </cell>
          <cell r="E4827">
            <v>1.34736168384552</v>
          </cell>
          <cell r="F4827">
            <v>1.3689227104187012</v>
          </cell>
          <cell r="G4827">
            <v>8.8229496031999588E-3</v>
          </cell>
          <cell r="H4827">
            <v>75.035790633146405</v>
          </cell>
        </row>
        <row r="4828">
          <cell r="A4828" t="str">
            <v/>
          </cell>
          <cell r="B4828" t="str">
            <v>Size: Above Mean kW</v>
          </cell>
          <cell r="C4828" t="str">
            <v>8/27/2019</v>
          </cell>
          <cell r="D4828">
            <v>3</v>
          </cell>
          <cell r="E4828">
            <v>1.1674864292144775</v>
          </cell>
          <cell r="F4828">
            <v>1.1904066801071167</v>
          </cell>
          <cell r="G4828">
            <v>7.570415735244751E-3</v>
          </cell>
          <cell r="H4828">
            <v>74.07724094323855</v>
          </cell>
        </row>
        <row r="4829">
          <cell r="A4829" t="str">
            <v/>
          </cell>
          <cell r="B4829" t="str">
            <v>Size: Above Mean kW</v>
          </cell>
          <cell r="C4829" t="str">
            <v>8/27/2019</v>
          </cell>
          <cell r="D4829">
            <v>4</v>
          </cell>
          <cell r="E4829">
            <v>1.0374158620834351</v>
          </cell>
          <cell r="F4829">
            <v>1.0733656883239746</v>
          </cell>
          <cell r="G4829">
            <v>6.8304287269711494E-3</v>
          </cell>
          <cell r="H4829">
            <v>73.245808991517237</v>
          </cell>
        </row>
        <row r="4830">
          <cell r="A4830" t="str">
            <v/>
          </cell>
          <cell r="B4830" t="str">
            <v>Size: Above Mean kW</v>
          </cell>
          <cell r="C4830" t="str">
            <v>8/27/2019</v>
          </cell>
          <cell r="D4830">
            <v>5</v>
          </cell>
          <cell r="E4830">
            <v>0.96999990940093994</v>
          </cell>
          <cell r="F4830">
            <v>0.98184096813201904</v>
          </cell>
          <cell r="G4830">
            <v>6.0507939197123051E-3</v>
          </cell>
          <cell r="H4830">
            <v>72.224657718687965</v>
          </cell>
        </row>
        <row r="4831">
          <cell r="A4831" t="str">
            <v/>
          </cell>
          <cell r="B4831" t="str">
            <v>Size: Above Mean kW</v>
          </cell>
          <cell r="C4831" t="str">
            <v>8/27/2019</v>
          </cell>
          <cell r="D4831">
            <v>6</v>
          </cell>
          <cell r="E4831">
            <v>0.94118326902389526</v>
          </cell>
          <cell r="F4831">
            <v>0.94689208269119263</v>
          </cell>
          <cell r="G4831">
            <v>5.4478100501000881E-3</v>
          </cell>
          <cell r="H4831">
            <v>71.601611863572998</v>
          </cell>
        </row>
        <row r="4832">
          <cell r="A4832" t="str">
            <v/>
          </cell>
          <cell r="B4832" t="str">
            <v>Size: Above Mean kW</v>
          </cell>
          <cell r="C4832" t="str">
            <v>8/27/2019</v>
          </cell>
          <cell r="D4832">
            <v>7</v>
          </cell>
          <cell r="E4832">
            <v>0.99379110336303711</v>
          </cell>
          <cell r="F4832">
            <v>0.99774950742721558</v>
          </cell>
          <cell r="G4832">
            <v>5.4215015843510628E-3</v>
          </cell>
          <cell r="H4832">
            <v>71.694208550936921</v>
          </cell>
        </row>
        <row r="4833">
          <cell r="A4833" t="str">
            <v/>
          </cell>
          <cell r="B4833" t="str">
            <v>Size: Above Mean kW</v>
          </cell>
          <cell r="C4833" t="str">
            <v>8/27/2019</v>
          </cell>
          <cell r="D4833">
            <v>8</v>
          </cell>
          <cell r="E4833">
            <v>0.94400566816329956</v>
          </cell>
          <cell r="F4833">
            <v>0.95496785640716553</v>
          </cell>
          <cell r="G4833">
            <v>5.7836752384901047E-3</v>
          </cell>
          <cell r="H4833">
            <v>74.036668978440474</v>
          </cell>
        </row>
        <row r="4834">
          <cell r="A4834" t="str">
            <v/>
          </cell>
          <cell r="B4834" t="str">
            <v>Size: Above Mean kW</v>
          </cell>
          <cell r="C4834" t="str">
            <v>8/27/2019</v>
          </cell>
          <cell r="D4834">
            <v>9</v>
          </cell>
          <cell r="E4834">
            <v>0.84466361999511719</v>
          </cell>
          <cell r="F4834">
            <v>0.83669805526733398</v>
          </cell>
          <cell r="G4834">
            <v>6.6714640706777573E-3</v>
          </cell>
          <cell r="H4834">
            <v>77.824337875301268</v>
          </cell>
        </row>
        <row r="4835">
          <cell r="A4835" t="str">
            <v/>
          </cell>
          <cell r="B4835" t="str">
            <v>Size: Above Mean kW</v>
          </cell>
          <cell r="C4835" t="str">
            <v>8/27/2019</v>
          </cell>
          <cell r="D4835">
            <v>10</v>
          </cell>
          <cell r="E4835">
            <v>0.82619422674179077</v>
          </cell>
          <cell r="F4835">
            <v>0.80969595909118652</v>
          </cell>
          <cell r="G4835">
            <v>8.1081055104732513E-3</v>
          </cell>
          <cell r="H4835">
            <v>81.871894990201085</v>
          </cell>
        </row>
        <row r="4836">
          <cell r="A4836" t="str">
            <v/>
          </cell>
          <cell r="B4836" t="str">
            <v>Size: Above Mean kW</v>
          </cell>
          <cell r="C4836" t="str">
            <v>8/27/2019</v>
          </cell>
          <cell r="D4836">
            <v>11</v>
          </cell>
          <cell r="E4836">
            <v>0.89211684465408325</v>
          </cell>
          <cell r="F4836">
            <v>0.88144290447235107</v>
          </cell>
          <cell r="G4836">
            <v>9.4921067357063293E-3</v>
          </cell>
          <cell r="H4836">
            <v>85.532106723232715</v>
          </cell>
        </row>
        <row r="4837">
          <cell r="A4837" t="str">
            <v/>
          </cell>
          <cell r="B4837" t="str">
            <v>Size: Above Mean kW</v>
          </cell>
          <cell r="C4837" t="str">
            <v>8/27/2019</v>
          </cell>
          <cell r="D4837">
            <v>12</v>
          </cell>
          <cell r="E4837">
            <v>1.1079589128494263</v>
          </cell>
          <cell r="F4837">
            <v>1.0897055864334106</v>
          </cell>
          <cell r="G4837">
            <v>1.090671680867672E-2</v>
          </cell>
          <cell r="H4837">
            <v>87.869190600506201</v>
          </cell>
        </row>
        <row r="4838">
          <cell r="A4838" t="str">
            <v/>
          </cell>
          <cell r="B4838" t="str">
            <v>Size: Above Mean kW</v>
          </cell>
          <cell r="C4838" t="str">
            <v>8/27/2019</v>
          </cell>
          <cell r="D4838">
            <v>13</v>
          </cell>
          <cell r="E4838">
            <v>1.4680793285369873</v>
          </cell>
          <cell r="F4838">
            <v>1.4255092144012451</v>
          </cell>
          <cell r="G4838">
            <v>1.2410187162458897E-2</v>
          </cell>
          <cell r="H4838">
            <v>90.35099951043928</v>
          </cell>
        </row>
        <row r="4839">
          <cell r="A4839" t="str">
            <v/>
          </cell>
          <cell r="B4839" t="str">
            <v>Size: Above Mean kW</v>
          </cell>
          <cell r="C4839" t="str">
            <v>8/27/2019</v>
          </cell>
          <cell r="D4839">
            <v>14</v>
          </cell>
          <cell r="E4839">
            <v>1.8856223821640015</v>
          </cell>
          <cell r="F4839">
            <v>1.845524787902832</v>
          </cell>
          <cell r="G4839">
            <v>1.3592635281383991E-2</v>
          </cell>
          <cell r="H4839">
            <v>92.204846605738055</v>
          </cell>
        </row>
        <row r="4840">
          <cell r="A4840" t="str">
            <v/>
          </cell>
          <cell r="B4840" t="str">
            <v>Size: Above Mean kW</v>
          </cell>
          <cell r="C4840" t="str">
            <v>8/27/2019</v>
          </cell>
          <cell r="D4840">
            <v>15</v>
          </cell>
          <cell r="E4840">
            <v>2.3047239780426025</v>
          </cell>
          <cell r="F4840">
            <v>2.2829313278198242</v>
          </cell>
          <cell r="G4840">
            <v>1.4058942906558514E-2</v>
          </cell>
          <cell r="H4840">
            <v>93.021246736288276</v>
          </cell>
        </row>
        <row r="4841">
          <cell r="A4841" t="str">
            <v/>
          </cell>
          <cell r="B4841" t="str">
            <v>Size: Above Mean kW</v>
          </cell>
          <cell r="C4841" t="str">
            <v>8/27/2019</v>
          </cell>
          <cell r="D4841">
            <v>16</v>
          </cell>
          <cell r="E4841">
            <v>2.8545575141906738</v>
          </cell>
          <cell r="F4841">
            <v>2.8034324645996094</v>
          </cell>
          <cell r="G4841">
            <v>1.4218650758266449E-2</v>
          </cell>
          <cell r="H4841">
            <v>92.781706919075901</v>
          </cell>
        </row>
        <row r="4842">
          <cell r="A4842" t="str">
            <v/>
          </cell>
          <cell r="B4842" t="str">
            <v>Size: Above Mean kW</v>
          </cell>
          <cell r="C4842" t="str">
            <v>8/27/2019</v>
          </cell>
          <cell r="D4842">
            <v>17</v>
          </cell>
          <cell r="E4842">
            <v>3.2817714214324951</v>
          </cell>
          <cell r="F4842">
            <v>3.2523386478424072</v>
          </cell>
          <cell r="G4842">
            <v>1.4206729829311371E-2</v>
          </cell>
          <cell r="H4842">
            <v>91.359676892962526</v>
          </cell>
        </row>
        <row r="4843">
          <cell r="A4843" t="str">
            <v/>
          </cell>
          <cell r="B4843" t="str">
            <v>Size: Above Mean kW</v>
          </cell>
          <cell r="C4843" t="str">
            <v>8/27/2019</v>
          </cell>
          <cell r="D4843">
            <v>18</v>
          </cell>
          <cell r="E4843">
            <v>3.5517876148223877</v>
          </cell>
          <cell r="F4843">
            <v>3.5328783988952637</v>
          </cell>
          <cell r="G4843">
            <v>1.4148177579045296E-2</v>
          </cell>
          <cell r="H4843">
            <v>89.443684725835041</v>
          </cell>
        </row>
        <row r="4844">
          <cell r="A4844" t="str">
            <v/>
          </cell>
          <cell r="B4844" t="str">
            <v>Size: Above Mean kW</v>
          </cell>
          <cell r="C4844" t="str">
            <v>8/27/2019</v>
          </cell>
          <cell r="D4844">
            <v>19</v>
          </cell>
          <cell r="E4844">
            <v>3.5629584789276123</v>
          </cell>
          <cell r="F4844">
            <v>2.2216038703918457</v>
          </cell>
          <cell r="G4844">
            <v>1.4172466471791267E-2</v>
          </cell>
          <cell r="H4844">
            <v>86.019621409939106</v>
          </cell>
        </row>
        <row r="4845">
          <cell r="A4845" t="str">
            <v/>
          </cell>
          <cell r="B4845" t="str">
            <v>Size: Above Mean kW</v>
          </cell>
          <cell r="C4845" t="str">
            <v>8/27/2019</v>
          </cell>
          <cell r="D4845">
            <v>20</v>
          </cell>
          <cell r="E4845">
            <v>3.284196138381958</v>
          </cell>
          <cell r="F4845">
            <v>2.5269091129302979</v>
          </cell>
          <cell r="G4845">
            <v>1.3576989062130451E-2</v>
          </cell>
          <cell r="H4845">
            <v>81.402617901445524</v>
          </cell>
        </row>
        <row r="4846">
          <cell r="A4846" t="str">
            <v/>
          </cell>
          <cell r="B4846" t="str">
            <v>Size: Above Mean kW</v>
          </cell>
          <cell r="C4846" t="str">
            <v>8/27/2019</v>
          </cell>
          <cell r="D4846">
            <v>21</v>
          </cell>
          <cell r="E4846">
            <v>3.0463855266571045</v>
          </cell>
          <cell r="F4846">
            <v>3.7317838668823242</v>
          </cell>
          <cell r="G4846">
            <v>1.3278167694807053E-2</v>
          </cell>
          <cell r="H4846">
            <v>78.491041530692883</v>
          </cell>
        </row>
        <row r="4847">
          <cell r="A4847" t="str">
            <v/>
          </cell>
          <cell r="B4847" t="str">
            <v>Size: Above Mean kW</v>
          </cell>
          <cell r="C4847" t="str">
            <v>8/27/2019</v>
          </cell>
          <cell r="D4847">
            <v>22</v>
          </cell>
          <cell r="E4847">
            <v>2.6847448348999023</v>
          </cell>
          <cell r="F4847">
            <v>2.9027101993560791</v>
          </cell>
          <cell r="G4847">
            <v>1.2169047258794308E-2</v>
          </cell>
          <cell r="H4847">
            <v>76.730358191920374</v>
          </cell>
        </row>
        <row r="4848">
          <cell r="A4848" t="str">
            <v/>
          </cell>
          <cell r="B4848" t="str">
            <v>Size: Above Mean kW</v>
          </cell>
          <cell r="C4848" t="str">
            <v>8/27/2019</v>
          </cell>
          <cell r="D4848">
            <v>23</v>
          </cell>
          <cell r="E4848">
            <v>2.3457133769989014</v>
          </cell>
          <cell r="F4848">
            <v>2.3773560523986816</v>
          </cell>
          <cell r="G4848">
            <v>1.1649645864963531E-2</v>
          </cell>
          <cell r="H4848">
            <v>75.649064947800085</v>
          </cell>
        </row>
        <row r="4849">
          <cell r="A4849" t="str">
            <v/>
          </cell>
          <cell r="B4849" t="str">
            <v>Size: Above Mean kW</v>
          </cell>
          <cell r="C4849" t="str">
            <v>8/27/2019</v>
          </cell>
          <cell r="D4849">
            <v>24</v>
          </cell>
          <cell r="E4849">
            <v>1.8812925815582275</v>
          </cell>
          <cell r="F4849">
            <v>1.9340038299560547</v>
          </cell>
          <cell r="G4849">
            <v>1.1068585328757763E-2</v>
          </cell>
          <cell r="H4849">
            <v>74.181199820485659</v>
          </cell>
        </row>
        <row r="4850">
          <cell r="A4850" t="str">
            <v/>
          </cell>
          <cell r="B4850" t="str">
            <v>Size: Above Mean kW</v>
          </cell>
          <cell r="C4850" t="str">
            <v>8/28/2019</v>
          </cell>
          <cell r="D4850">
            <v>1</v>
          </cell>
          <cell r="E4850">
            <v>1.5562111139297485</v>
          </cell>
          <cell r="F4850">
            <v>1.5935415029525757</v>
          </cell>
          <cell r="G4850">
            <v>9.3892607837915421E-3</v>
          </cell>
          <cell r="H4850">
            <v>72.859133643194042</v>
          </cell>
        </row>
        <row r="4851">
          <cell r="A4851" t="str">
            <v/>
          </cell>
          <cell r="B4851" t="str">
            <v>Size: Above Mean kW</v>
          </cell>
          <cell r="C4851" t="str">
            <v>8/28/2019</v>
          </cell>
          <cell r="D4851">
            <v>2</v>
          </cell>
          <cell r="E4851">
            <v>1.3309600353240967</v>
          </cell>
          <cell r="F4851">
            <v>1.339781641960144</v>
          </cell>
          <cell r="G4851">
            <v>8.3483532071113586E-3</v>
          </cell>
          <cell r="H4851">
            <v>71.925994373791326</v>
          </cell>
        </row>
        <row r="4852">
          <cell r="A4852" t="str">
            <v/>
          </cell>
          <cell r="B4852" t="str">
            <v>Size: Above Mean kW</v>
          </cell>
          <cell r="C4852" t="str">
            <v>8/28/2019</v>
          </cell>
          <cell r="D4852">
            <v>3</v>
          </cell>
          <cell r="E4852">
            <v>1.1466317176818848</v>
          </cell>
          <cell r="F4852">
            <v>1.1736922264099121</v>
          </cell>
          <cell r="G4852">
            <v>7.373700849711895E-3</v>
          </cell>
          <cell r="H4852">
            <v>71.314786774308118</v>
          </cell>
        </row>
        <row r="4853">
          <cell r="A4853" t="str">
            <v/>
          </cell>
          <cell r="B4853" t="str">
            <v>Size: Above Mean kW</v>
          </cell>
          <cell r="C4853" t="str">
            <v>8/28/2019</v>
          </cell>
          <cell r="D4853">
            <v>4</v>
          </cell>
          <cell r="E4853">
            <v>1.0326892137527466</v>
          </cell>
          <cell r="F4853">
            <v>1.0510431528091431</v>
          </cell>
          <cell r="G4853">
            <v>6.5229623578488827E-3</v>
          </cell>
          <cell r="H4853">
            <v>70.666424902160031</v>
          </cell>
        </row>
        <row r="4854">
          <cell r="A4854" t="str">
            <v/>
          </cell>
          <cell r="B4854" t="str">
            <v>Size: Above Mean kW</v>
          </cell>
          <cell r="C4854" t="str">
            <v>8/28/2019</v>
          </cell>
          <cell r="D4854">
            <v>5</v>
          </cell>
          <cell r="E4854">
            <v>0.95689719915390015</v>
          </cell>
          <cell r="F4854">
            <v>0.96466165781021118</v>
          </cell>
          <cell r="G4854">
            <v>5.7968441396951675E-3</v>
          </cell>
          <cell r="H4854">
            <v>70.293259132427167</v>
          </cell>
        </row>
        <row r="4855">
          <cell r="A4855" t="str">
            <v/>
          </cell>
          <cell r="B4855" t="str">
            <v>Size: Above Mean kW</v>
          </cell>
          <cell r="C4855" t="str">
            <v>8/28/2019</v>
          </cell>
          <cell r="D4855">
            <v>6</v>
          </cell>
          <cell r="E4855">
            <v>0.95283931493759155</v>
          </cell>
          <cell r="F4855">
            <v>0.93770331144332886</v>
          </cell>
          <cell r="G4855">
            <v>5.3226356394588947E-3</v>
          </cell>
          <cell r="H4855">
            <v>69.96388617090021</v>
          </cell>
        </row>
        <row r="4856">
          <cell r="A4856" t="str">
            <v/>
          </cell>
          <cell r="B4856" t="str">
            <v>Size: Above Mean kW</v>
          </cell>
          <cell r="C4856" t="str">
            <v>8/28/2019</v>
          </cell>
          <cell r="D4856">
            <v>7</v>
          </cell>
          <cell r="E4856">
            <v>0.97157156467437744</v>
          </cell>
          <cell r="F4856">
            <v>0.98521709442138672</v>
          </cell>
          <cell r="G4856">
            <v>5.1231412217020988E-3</v>
          </cell>
          <cell r="H4856">
            <v>69.96505993151986</v>
          </cell>
        </row>
        <row r="4857">
          <cell r="A4857" t="str">
            <v/>
          </cell>
          <cell r="B4857" t="str">
            <v>Size: Above Mean kW</v>
          </cell>
          <cell r="C4857" t="str">
            <v>8/28/2019</v>
          </cell>
          <cell r="D4857">
            <v>8</v>
          </cell>
          <cell r="E4857">
            <v>0.92245954275131226</v>
          </cell>
          <cell r="F4857">
            <v>0.95002341270446777</v>
          </cell>
          <cell r="G4857">
            <v>5.561495665460825E-3</v>
          </cell>
          <cell r="H4857">
            <v>72.101536611226749</v>
          </cell>
        </row>
        <row r="4858">
          <cell r="A4858" t="str">
            <v/>
          </cell>
          <cell r="B4858" t="str">
            <v>Size: Above Mean kW</v>
          </cell>
          <cell r="C4858" t="str">
            <v>8/28/2019</v>
          </cell>
          <cell r="D4858">
            <v>9</v>
          </cell>
          <cell r="E4858">
            <v>0.811309814453125</v>
          </cell>
          <cell r="F4858">
            <v>0.82676476240158081</v>
          </cell>
          <cell r="G4858">
            <v>6.3558691181242466E-3</v>
          </cell>
          <cell r="H4858">
            <v>75.273783023480348</v>
          </cell>
        </row>
        <row r="4859">
          <cell r="A4859" t="str">
            <v/>
          </cell>
          <cell r="B4859" t="str">
            <v>Size: Above Mean kW</v>
          </cell>
          <cell r="C4859" t="str">
            <v>8/28/2019</v>
          </cell>
          <cell r="D4859">
            <v>10</v>
          </cell>
          <cell r="E4859">
            <v>0.74365013837814331</v>
          </cell>
          <cell r="F4859">
            <v>0.74603766202926636</v>
          </cell>
          <cell r="G4859">
            <v>7.5221839360892773E-3</v>
          </cell>
          <cell r="H4859">
            <v>78.482676125222525</v>
          </cell>
        </row>
        <row r="4860">
          <cell r="A4860" t="str">
            <v/>
          </cell>
          <cell r="B4860" t="str">
            <v>Size: Above Mean kW</v>
          </cell>
          <cell r="C4860" t="str">
            <v>8/28/2019</v>
          </cell>
          <cell r="D4860">
            <v>11</v>
          </cell>
          <cell r="E4860">
            <v>0.78058254718780518</v>
          </cell>
          <cell r="F4860">
            <v>0.74930685758590698</v>
          </cell>
          <cell r="G4860">
            <v>8.6142541840672493E-3</v>
          </cell>
          <cell r="H4860">
            <v>81.411696428551352</v>
          </cell>
        </row>
        <row r="4861">
          <cell r="A4861" t="str">
            <v/>
          </cell>
          <cell r="B4861" t="str">
            <v>Size: Above Mean kW</v>
          </cell>
          <cell r="C4861" t="str">
            <v>8/28/2019</v>
          </cell>
          <cell r="D4861">
            <v>12</v>
          </cell>
          <cell r="E4861">
            <v>0.90474826097488403</v>
          </cell>
          <cell r="F4861">
            <v>0.90169703960418701</v>
          </cell>
          <cell r="G4861">
            <v>1.0023344308137894E-2</v>
          </cell>
          <cell r="H4861">
            <v>84.384221705827528</v>
          </cell>
        </row>
        <row r="4862">
          <cell r="A4862" t="str">
            <v/>
          </cell>
          <cell r="B4862" t="str">
            <v>Size: Above Mean kW</v>
          </cell>
          <cell r="C4862" t="str">
            <v>8/28/2019</v>
          </cell>
          <cell r="D4862">
            <v>13</v>
          </cell>
          <cell r="E4862">
            <v>1.1727359294891357</v>
          </cell>
          <cell r="F4862">
            <v>1.1668076515197754</v>
          </cell>
          <cell r="G4862">
            <v>1.1363976635038853E-2</v>
          </cell>
          <cell r="H4862">
            <v>86.360127201597194</v>
          </cell>
        </row>
        <row r="4863">
          <cell r="A4863" t="str">
            <v/>
          </cell>
          <cell r="B4863" t="str">
            <v>Size: Above Mean kW</v>
          </cell>
          <cell r="C4863" t="str">
            <v>8/28/2019</v>
          </cell>
          <cell r="D4863">
            <v>14</v>
          </cell>
          <cell r="E4863">
            <v>1.5651587247848511</v>
          </cell>
          <cell r="F4863">
            <v>1.5240604877471924</v>
          </cell>
          <cell r="G4863">
            <v>1.2590847909450531E-2</v>
          </cell>
          <cell r="H4863">
            <v>87.971860730592056</v>
          </cell>
        </row>
        <row r="4864">
          <cell r="A4864" t="str">
            <v/>
          </cell>
          <cell r="B4864" t="str">
            <v>Size: Above Mean kW</v>
          </cell>
          <cell r="C4864" t="str">
            <v>8/28/2019</v>
          </cell>
          <cell r="D4864">
            <v>15</v>
          </cell>
          <cell r="E4864">
            <v>1.9947987794876099</v>
          </cell>
          <cell r="F4864">
            <v>1.9310591220855713</v>
          </cell>
          <cell r="G4864">
            <v>1.329472754150629E-2</v>
          </cell>
          <cell r="H4864">
            <v>88.656445694724624</v>
          </cell>
        </row>
        <row r="4865">
          <cell r="A4865" t="str">
            <v/>
          </cell>
          <cell r="B4865" t="str">
            <v>Size: Above Mean kW</v>
          </cell>
          <cell r="C4865" t="str">
            <v>8/28/2019</v>
          </cell>
          <cell r="D4865">
            <v>16</v>
          </cell>
          <cell r="E4865">
            <v>2.4443008899688721</v>
          </cell>
          <cell r="F4865">
            <v>2.4302928447723389</v>
          </cell>
          <cell r="G4865">
            <v>1.3640189543366432E-2</v>
          </cell>
          <cell r="H4865">
            <v>89.002855104352875</v>
          </cell>
        </row>
        <row r="4866">
          <cell r="A4866" t="str">
            <v/>
          </cell>
          <cell r="B4866" t="str">
            <v>Size: Above Mean kW</v>
          </cell>
          <cell r="C4866" t="str">
            <v>8/28/2019</v>
          </cell>
          <cell r="D4866">
            <v>17</v>
          </cell>
          <cell r="E4866">
            <v>2.9215703010559082</v>
          </cell>
          <cell r="F4866">
            <v>2.8490939140319824</v>
          </cell>
          <cell r="G4866">
            <v>1.365286111831665E-2</v>
          </cell>
          <cell r="H4866">
            <v>88.275883480125842</v>
          </cell>
        </row>
        <row r="4867">
          <cell r="A4867" t="str">
            <v/>
          </cell>
          <cell r="B4867" t="str">
            <v>Size: Above Mean kW</v>
          </cell>
          <cell r="C4867" t="str">
            <v>8/28/2019</v>
          </cell>
          <cell r="D4867">
            <v>18</v>
          </cell>
          <cell r="E4867">
            <v>3.2229359149932861</v>
          </cell>
          <cell r="F4867">
            <v>3.1368591785430908</v>
          </cell>
          <cell r="G4867">
            <v>1.3465877622365952E-2</v>
          </cell>
          <cell r="H4867">
            <v>87.079872798422599</v>
          </cell>
        </row>
        <row r="4868">
          <cell r="A4868" t="str">
            <v/>
          </cell>
          <cell r="B4868" t="str">
            <v>Size: Above Mean kW</v>
          </cell>
          <cell r="C4868" t="str">
            <v>8/28/2019</v>
          </cell>
          <cell r="D4868">
            <v>19</v>
          </cell>
          <cell r="E4868">
            <v>3.2694029808044434</v>
          </cell>
          <cell r="F4868">
            <v>1.9420473575592041</v>
          </cell>
          <cell r="G4868">
            <v>1.3410758227109909E-2</v>
          </cell>
          <cell r="H4868">
            <v>84.620027723428677</v>
          </cell>
        </row>
        <row r="4869">
          <cell r="A4869" t="str">
            <v/>
          </cell>
          <cell r="B4869" t="str">
            <v>Size: Above Mean kW</v>
          </cell>
          <cell r="C4869" t="str">
            <v>8/28/2019</v>
          </cell>
          <cell r="D4869">
            <v>20</v>
          </cell>
          <cell r="E4869">
            <v>3.007023811340332</v>
          </cell>
          <cell r="F4869">
            <v>2.2824118137359619</v>
          </cell>
          <cell r="G4869">
            <v>1.279666181653738E-2</v>
          </cell>
          <cell r="H4869">
            <v>80.734260844731281</v>
          </cell>
        </row>
        <row r="4870">
          <cell r="A4870" t="str">
            <v/>
          </cell>
          <cell r="B4870" t="str">
            <v>Size: Above Mean kW</v>
          </cell>
          <cell r="C4870" t="str">
            <v>8/28/2019</v>
          </cell>
          <cell r="D4870">
            <v>21</v>
          </cell>
          <cell r="E4870">
            <v>2.8474950790405273</v>
          </cell>
          <cell r="F4870">
            <v>3.4859800338745117</v>
          </cell>
          <cell r="G4870">
            <v>1.2238625437021255E-2</v>
          </cell>
          <cell r="H4870">
            <v>77.783926532920049</v>
          </cell>
        </row>
        <row r="4871">
          <cell r="A4871" t="str">
            <v/>
          </cell>
          <cell r="B4871" t="str">
            <v>Size: Above Mean kW</v>
          </cell>
          <cell r="C4871" t="str">
            <v>8/28/2019</v>
          </cell>
          <cell r="D4871">
            <v>22</v>
          </cell>
          <cell r="E4871">
            <v>2.5251567363739014</v>
          </cell>
          <cell r="F4871">
            <v>2.7054786682128906</v>
          </cell>
          <cell r="G4871">
            <v>1.1222770437598228E-2</v>
          </cell>
          <cell r="H4871">
            <v>76.027426614468382</v>
          </cell>
        </row>
        <row r="4872">
          <cell r="A4872" t="str">
            <v/>
          </cell>
          <cell r="B4872" t="str">
            <v>Size: Above Mean kW</v>
          </cell>
          <cell r="C4872" t="str">
            <v>8/28/2019</v>
          </cell>
          <cell r="D4872">
            <v>23</v>
          </cell>
          <cell r="E4872">
            <v>2.180389404296875</v>
          </cell>
          <cell r="F4872">
            <v>2.2560598850250244</v>
          </cell>
          <cell r="G4872">
            <v>1.090792752802372E-2</v>
          </cell>
          <cell r="H4872">
            <v>74.50917074364267</v>
          </cell>
        </row>
        <row r="4873">
          <cell r="A4873" t="str">
            <v/>
          </cell>
          <cell r="B4873" t="str">
            <v>Size: Above Mean kW</v>
          </cell>
          <cell r="C4873" t="str">
            <v>8/28/2019</v>
          </cell>
          <cell r="D4873">
            <v>24</v>
          </cell>
          <cell r="E4873">
            <v>1.7537307739257813</v>
          </cell>
          <cell r="F4873">
            <v>1.8249920606613159</v>
          </cell>
          <cell r="G4873">
            <v>1.0295187123119831E-2</v>
          </cell>
          <cell r="H4873">
            <v>73.830627038511935</v>
          </cell>
        </row>
        <row r="4874">
          <cell r="A4874" t="str">
            <v/>
          </cell>
          <cell r="B4874" t="str">
            <v>Size: Above Mean kW</v>
          </cell>
          <cell r="C4874" t="str">
            <v>9/3/2019</v>
          </cell>
          <cell r="D4874">
            <v>1</v>
          </cell>
          <cell r="E4874">
            <v>1.7748888731002808</v>
          </cell>
          <cell r="F4874">
            <v>1.7233713865280151</v>
          </cell>
          <cell r="G4874">
            <v>9.8641570657491684E-3</v>
          </cell>
          <cell r="H4874">
            <v>78.492909467016588</v>
          </cell>
        </row>
        <row r="4875">
          <cell r="A4875" t="str">
            <v/>
          </cell>
          <cell r="B4875" t="str">
            <v>Size: Above Mean kW</v>
          </cell>
          <cell r="C4875" t="str">
            <v>9/3/2019</v>
          </cell>
          <cell r="D4875">
            <v>2</v>
          </cell>
          <cell r="E4875">
            <v>1.5271050930023193</v>
          </cell>
          <cell r="F4875">
            <v>1.4873859882354736</v>
          </cell>
          <cell r="G4875">
            <v>9.0537033975124359E-3</v>
          </cell>
          <cell r="H4875">
            <v>77.563919850729704</v>
          </cell>
        </row>
        <row r="4876">
          <cell r="A4876" t="str">
            <v/>
          </cell>
          <cell r="B4876" t="str">
            <v>Size: Above Mean kW</v>
          </cell>
          <cell r="C4876" t="str">
            <v>9/3/2019</v>
          </cell>
          <cell r="D4876">
            <v>3</v>
          </cell>
          <cell r="E4876">
            <v>1.3301961421966553</v>
          </cell>
          <cell r="F4876">
            <v>1.3199663162231445</v>
          </cell>
          <cell r="G4876">
            <v>8.1697972491383553E-3</v>
          </cell>
          <cell r="H4876">
            <v>76.647887563888958</v>
          </cell>
        </row>
        <row r="4877">
          <cell r="A4877" t="str">
            <v/>
          </cell>
          <cell r="B4877" t="str">
            <v>Size: Above Mean kW</v>
          </cell>
          <cell r="C4877" t="str">
            <v>9/3/2019</v>
          </cell>
          <cell r="D4877">
            <v>4</v>
          </cell>
          <cell r="E4877">
            <v>1.2011449337005615</v>
          </cell>
          <cell r="F4877">
            <v>1.197948694229126</v>
          </cell>
          <cell r="G4877">
            <v>7.3190839029848576E-3</v>
          </cell>
          <cell r="H4877">
            <v>76.03017157459179</v>
          </cell>
        </row>
        <row r="4878">
          <cell r="A4878" t="str">
            <v/>
          </cell>
          <cell r="B4878" t="str">
            <v>Size: Above Mean kW</v>
          </cell>
          <cell r="C4878" t="str">
            <v>9/3/2019</v>
          </cell>
          <cell r="D4878">
            <v>5</v>
          </cell>
          <cell r="E4878">
            <v>1.1149030923843384</v>
          </cell>
          <cell r="F4878">
            <v>1.105480432510376</v>
          </cell>
          <cell r="G4878">
            <v>6.5143266692757607E-3</v>
          </cell>
          <cell r="H4878">
            <v>75.728881723042448</v>
          </cell>
        </row>
        <row r="4879">
          <cell r="A4879" t="str">
            <v/>
          </cell>
          <cell r="B4879" t="str">
            <v>Size: Above Mean kW</v>
          </cell>
          <cell r="C4879" t="str">
            <v>9/3/2019</v>
          </cell>
          <cell r="D4879">
            <v>6</v>
          </cell>
          <cell r="E4879">
            <v>1.0610713958740234</v>
          </cell>
          <cell r="F4879">
            <v>1.0702757835388184</v>
          </cell>
          <cell r="G4879">
            <v>6.0201231390237808E-3</v>
          </cell>
          <cell r="H4879">
            <v>75.209434980144266</v>
          </cell>
        </row>
        <row r="4880">
          <cell r="A4880" t="str">
            <v/>
          </cell>
          <cell r="B4880" t="str">
            <v>Size: Above Mean kW</v>
          </cell>
          <cell r="C4880" t="str">
            <v>9/3/2019</v>
          </cell>
          <cell r="D4880">
            <v>7</v>
          </cell>
          <cell r="E4880">
            <v>1.1300297975540161</v>
          </cell>
          <cell r="F4880">
            <v>1.1240863800048828</v>
          </cell>
          <cell r="G4880">
            <v>6.1081089079380035E-3</v>
          </cell>
          <cell r="H4880">
            <v>74.848639977280712</v>
          </cell>
        </row>
        <row r="4881">
          <cell r="A4881" t="str">
            <v/>
          </cell>
          <cell r="B4881" t="str">
            <v>Size: Above Mean kW</v>
          </cell>
          <cell r="C4881" t="str">
            <v>9/3/2019</v>
          </cell>
          <cell r="D4881">
            <v>8</v>
          </cell>
          <cell r="E4881">
            <v>1.1014102697372437</v>
          </cell>
          <cell r="F4881">
            <v>1.094120979309082</v>
          </cell>
          <cell r="G4881">
            <v>6.6720307804644108E-3</v>
          </cell>
          <cell r="H4881">
            <v>76.835618560877393</v>
          </cell>
        </row>
        <row r="4882">
          <cell r="A4882" t="str">
            <v/>
          </cell>
          <cell r="B4882" t="str">
            <v>Size: Above Mean kW</v>
          </cell>
          <cell r="C4882" t="str">
            <v>9/3/2019</v>
          </cell>
          <cell r="D4882">
            <v>9</v>
          </cell>
          <cell r="E4882">
            <v>1.020280122756958</v>
          </cell>
          <cell r="F4882">
            <v>1.0250060558319092</v>
          </cell>
          <cell r="G4882">
            <v>7.7232173644006252E-3</v>
          </cell>
          <cell r="H4882">
            <v>81.366005516353795</v>
          </cell>
        </row>
        <row r="4883">
          <cell r="A4883" t="str">
            <v/>
          </cell>
          <cell r="B4883" t="str">
            <v>Size: Above Mean kW</v>
          </cell>
          <cell r="C4883" t="str">
            <v>9/3/2019</v>
          </cell>
          <cell r="D4883">
            <v>10</v>
          </cell>
          <cell r="E4883">
            <v>1.06224524974823</v>
          </cell>
          <cell r="F4883">
            <v>1.0555580854415894</v>
          </cell>
          <cell r="G4883">
            <v>9.1917393729090691E-3</v>
          </cell>
          <cell r="H4883">
            <v>85.326397339175571</v>
          </cell>
        </row>
        <row r="4884">
          <cell r="A4884" t="str">
            <v/>
          </cell>
          <cell r="B4884" t="str">
            <v>Size: Above Mean kW</v>
          </cell>
          <cell r="C4884" t="str">
            <v>9/3/2019</v>
          </cell>
          <cell r="D4884">
            <v>11</v>
          </cell>
          <cell r="E4884">
            <v>1.2316620349884033</v>
          </cell>
          <cell r="F4884">
            <v>1.221678614616394</v>
          </cell>
          <cell r="G4884">
            <v>1.0953692719340324E-2</v>
          </cell>
          <cell r="H4884">
            <v>88.79454043969433</v>
          </cell>
        </row>
        <row r="4885">
          <cell r="A4885" t="str">
            <v/>
          </cell>
          <cell r="B4885" t="str">
            <v>Size: Above Mean kW</v>
          </cell>
          <cell r="C4885" t="str">
            <v>9/3/2019</v>
          </cell>
          <cell r="D4885">
            <v>12</v>
          </cell>
          <cell r="E4885">
            <v>1.52214515209198</v>
          </cell>
          <cell r="F4885">
            <v>1.525963306427002</v>
          </cell>
          <cell r="G4885">
            <v>1.2466845102608204E-2</v>
          </cell>
          <cell r="H4885">
            <v>91.041624077239391</v>
          </cell>
        </row>
        <row r="4886">
          <cell r="A4886" t="str">
            <v/>
          </cell>
          <cell r="B4886" t="str">
            <v>Size: Above Mean kW</v>
          </cell>
          <cell r="C4886" t="str">
            <v>9/3/2019</v>
          </cell>
          <cell r="D4886">
            <v>13</v>
          </cell>
          <cell r="E4886">
            <v>1.9359734058380127</v>
          </cell>
          <cell r="F4886">
            <v>1.9112454652786255</v>
          </cell>
          <cell r="G4886">
            <v>1.3734609819948673E-2</v>
          </cell>
          <cell r="H4886">
            <v>93.148758822118566</v>
          </cell>
        </row>
        <row r="4887">
          <cell r="A4887" t="str">
            <v/>
          </cell>
          <cell r="B4887" t="str">
            <v>Size: Above Mean kW</v>
          </cell>
          <cell r="C4887" t="str">
            <v>9/3/2019</v>
          </cell>
          <cell r="D4887">
            <v>14</v>
          </cell>
          <cell r="E4887">
            <v>2.3721902370452881</v>
          </cell>
          <cell r="F4887">
            <v>2.3230242729187012</v>
          </cell>
          <cell r="G4887">
            <v>1.4750386588275433E-2</v>
          </cell>
          <cell r="H4887">
            <v>94.389417538716344</v>
          </cell>
        </row>
        <row r="4888">
          <cell r="A4888" t="str">
            <v/>
          </cell>
          <cell r="B4888" t="str">
            <v>Size: Above Mean kW</v>
          </cell>
          <cell r="C4888" t="str">
            <v>9/3/2019</v>
          </cell>
          <cell r="D4888">
            <v>15</v>
          </cell>
          <cell r="E4888">
            <v>2.8055112361907959</v>
          </cell>
          <cell r="F4888">
            <v>2.7746434211730957</v>
          </cell>
          <cell r="G4888">
            <v>1.5295973978936672E-2</v>
          </cell>
          <cell r="H4888">
            <v>95.575310294452692</v>
          </cell>
        </row>
        <row r="4889">
          <cell r="A4889" t="str">
            <v/>
          </cell>
          <cell r="B4889" t="str">
            <v>Size: Above Mean kW</v>
          </cell>
          <cell r="C4889" t="str">
            <v>9/3/2019</v>
          </cell>
          <cell r="D4889">
            <v>16</v>
          </cell>
          <cell r="E4889">
            <v>3.3390731811523438</v>
          </cell>
          <cell r="F4889">
            <v>3.2739872932434082</v>
          </cell>
          <cell r="G4889">
            <v>1.5120991505682468E-2</v>
          </cell>
          <cell r="H4889">
            <v>95.560598685808529</v>
          </cell>
        </row>
        <row r="4890">
          <cell r="A4890" t="str">
            <v/>
          </cell>
          <cell r="B4890" t="str">
            <v>Size: Above Mean kW</v>
          </cell>
          <cell r="C4890" t="str">
            <v>9/3/2019</v>
          </cell>
          <cell r="D4890">
            <v>17</v>
          </cell>
          <cell r="E4890">
            <v>3.7370107173919678</v>
          </cell>
          <cell r="F4890">
            <v>3.6829764842987061</v>
          </cell>
          <cell r="G4890">
            <v>1.4874659478664398E-2</v>
          </cell>
          <cell r="H4890">
            <v>94.558879694961959</v>
          </cell>
        </row>
        <row r="4891">
          <cell r="A4891" t="str">
            <v/>
          </cell>
          <cell r="B4891" t="str">
            <v>Size: Above Mean kW</v>
          </cell>
          <cell r="C4891" t="str">
            <v>9/3/2019</v>
          </cell>
          <cell r="D4891">
            <v>18</v>
          </cell>
          <cell r="E4891">
            <v>3.9382104873657227</v>
          </cell>
          <cell r="F4891">
            <v>3.9357857704162598</v>
          </cell>
          <cell r="G4891">
            <v>1.4694332145154476E-2</v>
          </cell>
          <cell r="H4891">
            <v>93.124446742927532</v>
          </cell>
        </row>
        <row r="4892">
          <cell r="A4892" t="str">
            <v/>
          </cell>
          <cell r="B4892" t="str">
            <v>Size: Above Mean kW</v>
          </cell>
          <cell r="C4892" t="str">
            <v>9/3/2019</v>
          </cell>
          <cell r="D4892">
            <v>19</v>
          </cell>
          <cell r="E4892">
            <v>3.8939290046691895</v>
          </cell>
          <cell r="F4892">
            <v>2.5110387802124023</v>
          </cell>
          <cell r="G4892">
            <v>1.4786788262426853E-2</v>
          </cell>
          <cell r="H4892">
            <v>90.325257564693516</v>
          </cell>
        </row>
        <row r="4893">
          <cell r="A4893" t="str">
            <v/>
          </cell>
          <cell r="B4893" t="str">
            <v>Size: Above Mean kW</v>
          </cell>
          <cell r="C4893" t="str">
            <v>9/3/2019</v>
          </cell>
          <cell r="D4893">
            <v>20</v>
          </cell>
          <cell r="E4893">
            <v>3.6794366836547852</v>
          </cell>
          <cell r="F4893">
            <v>2.9074141979217529</v>
          </cell>
          <cell r="G4893">
            <v>1.4164024032652378E-2</v>
          </cell>
          <cell r="H4893">
            <v>85.667402855533169</v>
          </cell>
        </row>
        <row r="4894">
          <cell r="A4894" t="str">
            <v/>
          </cell>
          <cell r="B4894" t="str">
            <v>Size: Above Mean kW</v>
          </cell>
          <cell r="C4894" t="str">
            <v>9/3/2019</v>
          </cell>
          <cell r="D4894">
            <v>21</v>
          </cell>
          <cell r="E4894">
            <v>3.4633479118347168</v>
          </cell>
          <cell r="F4894">
            <v>4.2017755508422852</v>
          </cell>
          <cell r="G4894">
            <v>1.3782592490315437E-2</v>
          </cell>
          <cell r="H4894">
            <v>82.884083718666815</v>
          </cell>
        </row>
        <row r="4895">
          <cell r="A4895" t="str">
            <v/>
          </cell>
          <cell r="B4895" t="str">
            <v>Size: Above Mean kW</v>
          </cell>
          <cell r="C4895" t="str">
            <v>9/3/2019</v>
          </cell>
          <cell r="D4895">
            <v>22</v>
          </cell>
          <cell r="E4895">
            <v>3.0763640403747559</v>
          </cell>
          <cell r="F4895">
            <v>3.3387277126312256</v>
          </cell>
          <cell r="G4895">
            <v>1.2880244292318821E-2</v>
          </cell>
          <cell r="H4895">
            <v>81.456998053089578</v>
          </cell>
        </row>
        <row r="4896">
          <cell r="A4896" t="str">
            <v/>
          </cell>
          <cell r="B4896" t="str">
            <v>Size: Above Mean kW</v>
          </cell>
          <cell r="C4896" t="str">
            <v>9/3/2019</v>
          </cell>
          <cell r="D4896">
            <v>23</v>
          </cell>
          <cell r="E4896">
            <v>2.6123206615447998</v>
          </cell>
          <cell r="F4896">
            <v>2.7189314365386963</v>
          </cell>
          <cell r="G4896">
            <v>1.2180707417428493E-2</v>
          </cell>
          <cell r="H4896">
            <v>80.426622454767426</v>
          </cell>
        </row>
        <row r="4897">
          <cell r="A4897" t="str">
            <v/>
          </cell>
          <cell r="B4897" t="str">
            <v>Size: Above Mean kW</v>
          </cell>
          <cell r="C4897" t="str">
            <v>9/3/2019</v>
          </cell>
          <cell r="D4897">
            <v>24</v>
          </cell>
          <cell r="E4897">
            <v>2.1095771789550781</v>
          </cell>
          <cell r="F4897">
            <v>2.2167015075683594</v>
          </cell>
          <cell r="G4897">
            <v>1.1636114679276943E-2</v>
          </cell>
          <cell r="H4897">
            <v>79.620951975359986</v>
          </cell>
        </row>
        <row r="4898">
          <cell r="A4898" t="str">
            <v/>
          </cell>
          <cell r="B4898" t="str">
            <v>Size: Above Mean kW</v>
          </cell>
          <cell r="C4898" t="str">
            <v>9/4/2019</v>
          </cell>
          <cell r="D4898">
            <v>1</v>
          </cell>
          <cell r="E4898">
            <v>1.7938822507858276</v>
          </cell>
          <cell r="F4898">
            <v>1.8207045793533325</v>
          </cell>
          <cell r="G4898">
            <v>9.7895162180066109E-3</v>
          </cell>
          <cell r="H4898">
            <v>78.507765335941357</v>
          </cell>
        </row>
        <row r="4899">
          <cell r="A4899" t="str">
            <v/>
          </cell>
          <cell r="B4899" t="str">
            <v>Size: Above Mean kW</v>
          </cell>
          <cell r="C4899" t="str">
            <v>9/4/2019</v>
          </cell>
          <cell r="D4899">
            <v>2</v>
          </cell>
          <cell r="E4899">
            <v>1.5146037340164185</v>
          </cell>
          <cell r="F4899">
            <v>1.527072548866272</v>
          </cell>
          <cell r="G4899">
            <v>8.9943334460258484E-3</v>
          </cell>
          <cell r="H4899">
            <v>77.694183706617792</v>
          </cell>
        </row>
        <row r="4900">
          <cell r="A4900" t="str">
            <v/>
          </cell>
          <cell r="B4900" t="str">
            <v>Size: Above Mean kW</v>
          </cell>
          <cell r="C4900" t="str">
            <v>9/4/2019</v>
          </cell>
          <cell r="D4900">
            <v>3</v>
          </cell>
          <cell r="E4900">
            <v>1.3129675388336182</v>
          </cell>
          <cell r="F4900">
            <v>1.3316911458969116</v>
          </cell>
          <cell r="G4900">
            <v>8.1478701904416084E-3</v>
          </cell>
          <cell r="H4900">
            <v>77.079202369357333</v>
          </cell>
        </row>
        <row r="4901">
          <cell r="A4901" t="str">
            <v/>
          </cell>
          <cell r="B4901" t="str">
            <v>Size: Above Mean kW</v>
          </cell>
          <cell r="C4901" t="str">
            <v>9/4/2019</v>
          </cell>
          <cell r="D4901">
            <v>4</v>
          </cell>
          <cell r="E4901">
            <v>1.1723498106002808</v>
          </cell>
          <cell r="F4901">
            <v>1.1976364850997925</v>
          </cell>
          <cell r="G4901">
            <v>7.1916603483259678E-3</v>
          </cell>
          <cell r="H4901">
            <v>76.292150681590243</v>
          </cell>
        </row>
        <row r="4902">
          <cell r="A4902" t="str">
            <v/>
          </cell>
          <cell r="B4902" t="str">
            <v>Size: Above Mean kW</v>
          </cell>
          <cell r="C4902" t="str">
            <v>9/4/2019</v>
          </cell>
          <cell r="D4902">
            <v>5</v>
          </cell>
          <cell r="E4902">
            <v>1.0777430534362793</v>
          </cell>
          <cell r="F4902">
            <v>1.0900540351867676</v>
          </cell>
          <cell r="G4902">
            <v>6.5046390518546104E-3</v>
          </cell>
          <cell r="H4902">
            <v>75.492655387839051</v>
          </cell>
        </row>
        <row r="4903">
          <cell r="A4903" t="str">
            <v/>
          </cell>
          <cell r="B4903" t="str">
            <v>Size: Above Mean kW</v>
          </cell>
          <cell r="C4903" t="str">
            <v>9/4/2019</v>
          </cell>
          <cell r="D4903">
            <v>6</v>
          </cell>
          <cell r="E4903">
            <v>1.0451829433441162</v>
          </cell>
          <cell r="F4903">
            <v>1.0485204458236694</v>
          </cell>
          <cell r="G4903">
            <v>6.0013369657099247E-3</v>
          </cell>
          <cell r="H4903">
            <v>74.798995861743109</v>
          </cell>
        </row>
        <row r="4904">
          <cell r="A4904" t="str">
            <v/>
          </cell>
          <cell r="B4904" t="str">
            <v>Size: Above Mean kW</v>
          </cell>
          <cell r="C4904" t="str">
            <v>9/4/2019</v>
          </cell>
          <cell r="D4904">
            <v>7</v>
          </cell>
          <cell r="E4904">
            <v>1.0761483907699585</v>
          </cell>
          <cell r="F4904">
            <v>1.090029239654541</v>
          </cell>
          <cell r="G4904">
            <v>5.9812208637595177E-3</v>
          </cell>
          <cell r="H4904">
            <v>74.455634128522533</v>
          </cell>
        </row>
        <row r="4905">
          <cell r="A4905" t="str">
            <v/>
          </cell>
          <cell r="B4905" t="str">
            <v>Size: Above Mean kW</v>
          </cell>
          <cell r="C4905" t="str">
            <v>9/4/2019</v>
          </cell>
          <cell r="D4905">
            <v>8</v>
          </cell>
          <cell r="E4905">
            <v>1.063860297203064</v>
          </cell>
          <cell r="F4905">
            <v>1.0682456493377686</v>
          </cell>
          <cell r="G4905">
            <v>6.5664108842611313E-3</v>
          </cell>
          <cell r="H4905">
            <v>76.939007627375531</v>
          </cell>
        </row>
        <row r="4906">
          <cell r="A4906" t="str">
            <v/>
          </cell>
          <cell r="B4906" t="str">
            <v>Size: Above Mean kW</v>
          </cell>
          <cell r="C4906" t="str">
            <v>9/4/2019</v>
          </cell>
          <cell r="D4906">
            <v>9</v>
          </cell>
          <cell r="E4906">
            <v>1.0118701457977295</v>
          </cell>
          <cell r="F4906">
            <v>0.98939746618270874</v>
          </cell>
          <cell r="G4906">
            <v>7.6809669844806194E-3</v>
          </cell>
          <cell r="H4906">
            <v>81.689188575126835</v>
          </cell>
        </row>
        <row r="4907">
          <cell r="A4907" t="str">
            <v/>
          </cell>
          <cell r="B4907" t="str">
            <v>Size: Above Mean kW</v>
          </cell>
          <cell r="C4907" t="str">
            <v>9/4/2019</v>
          </cell>
          <cell r="D4907">
            <v>10</v>
          </cell>
          <cell r="E4907">
            <v>1.0359294414520264</v>
          </cell>
          <cell r="F4907">
            <v>1.0041255950927734</v>
          </cell>
          <cell r="G4907">
            <v>9.1485762968659401E-3</v>
          </cell>
          <cell r="H4907">
            <v>86.727143378785627</v>
          </cell>
        </row>
        <row r="4908">
          <cell r="A4908" t="str">
            <v/>
          </cell>
          <cell r="B4908" t="str">
            <v>Size: Above Mean kW</v>
          </cell>
          <cell r="C4908" t="str">
            <v>9/4/2019</v>
          </cell>
          <cell r="D4908">
            <v>11</v>
          </cell>
          <cell r="E4908">
            <v>1.233380913734436</v>
          </cell>
          <cell r="F4908">
            <v>1.18574059009552</v>
          </cell>
          <cell r="G4908">
            <v>1.0896416381001472E-2</v>
          </cell>
          <cell r="H4908">
            <v>90.760922590085713</v>
          </cell>
        </row>
        <row r="4909">
          <cell r="A4909" t="str">
            <v/>
          </cell>
          <cell r="B4909" t="str">
            <v>Size: Above Mean kW</v>
          </cell>
          <cell r="C4909" t="str">
            <v>9/4/2019</v>
          </cell>
          <cell r="D4909">
            <v>12</v>
          </cell>
          <cell r="E4909">
            <v>1.5841416120529175</v>
          </cell>
          <cell r="F4909">
            <v>1.5321371555328369</v>
          </cell>
          <cell r="G4909">
            <v>1.244822982698679E-2</v>
          </cell>
          <cell r="H4909">
            <v>94.151805014617864</v>
          </cell>
        </row>
        <row r="4910">
          <cell r="A4910" t="str">
            <v/>
          </cell>
          <cell r="B4910" t="str">
            <v>Size: Above Mean kW</v>
          </cell>
          <cell r="C4910" t="str">
            <v>9/4/2019</v>
          </cell>
          <cell r="D4910">
            <v>13</v>
          </cell>
          <cell r="E4910">
            <v>2.0545084476470947</v>
          </cell>
          <cell r="F4910">
            <v>1.9723669290542603</v>
          </cell>
          <cell r="G4910">
            <v>1.3833798468112946E-2</v>
          </cell>
          <cell r="H4910">
            <v>96.618604349250276</v>
          </cell>
        </row>
        <row r="4911">
          <cell r="A4911" t="str">
            <v/>
          </cell>
          <cell r="B4911" t="str">
            <v>Size: Above Mean kW</v>
          </cell>
          <cell r="C4911" t="str">
            <v>9/4/2019</v>
          </cell>
          <cell r="D4911">
            <v>14</v>
          </cell>
          <cell r="E4911">
            <v>2.5176393985748291</v>
          </cell>
          <cell r="F4911">
            <v>2.456690788269043</v>
          </cell>
          <cell r="G4911">
            <v>1.481282152235508E-2</v>
          </cell>
          <cell r="H4911">
            <v>98.20711457322426</v>
          </cell>
        </row>
        <row r="4912">
          <cell r="A4912" t="str">
            <v/>
          </cell>
          <cell r="B4912" t="str">
            <v>Size: Above Mean kW</v>
          </cell>
          <cell r="C4912" t="str">
            <v>9/4/2019</v>
          </cell>
          <cell r="D4912">
            <v>15</v>
          </cell>
          <cell r="E4912">
            <v>2.9988803863525391</v>
          </cell>
          <cell r="F4912">
            <v>2.9629437923431396</v>
          </cell>
          <cell r="G4912">
            <v>1.5284410677850246E-2</v>
          </cell>
          <cell r="H4912">
            <v>98.923896056464415</v>
          </cell>
        </row>
        <row r="4913">
          <cell r="A4913" t="str">
            <v/>
          </cell>
          <cell r="B4913" t="str">
            <v>Size: Above Mean kW</v>
          </cell>
          <cell r="C4913" t="str">
            <v>9/4/2019</v>
          </cell>
          <cell r="D4913">
            <v>16</v>
          </cell>
          <cell r="E4913">
            <v>3.5012991428375244</v>
          </cell>
          <cell r="F4913">
            <v>3.4456710815429688</v>
          </cell>
          <cell r="G4913">
            <v>1.521239522844553E-2</v>
          </cell>
          <cell r="H4913">
            <v>97.815910418721415</v>
          </cell>
        </row>
        <row r="4914">
          <cell r="A4914" t="str">
            <v/>
          </cell>
          <cell r="B4914" t="str">
            <v>Size: Above Mean kW</v>
          </cell>
          <cell r="C4914" t="str">
            <v>9/4/2019</v>
          </cell>
          <cell r="D4914">
            <v>17</v>
          </cell>
          <cell r="E4914">
            <v>3.8510630130767822</v>
          </cell>
          <cell r="F4914">
            <v>3.7420990467071533</v>
          </cell>
          <cell r="G4914">
            <v>1.499413326382637E-2</v>
          </cell>
          <cell r="H4914">
            <v>93.755585443030071</v>
          </cell>
        </row>
        <row r="4915">
          <cell r="A4915" t="str">
            <v/>
          </cell>
          <cell r="B4915" t="str">
            <v>Size: Above Mean kW</v>
          </cell>
          <cell r="C4915" t="str">
            <v>9/4/2019</v>
          </cell>
          <cell r="D4915">
            <v>18</v>
          </cell>
          <cell r="E4915">
            <v>3.8986430168151855</v>
          </cell>
          <cell r="F4915">
            <v>2.4065506458282471</v>
          </cell>
          <cell r="G4915">
            <v>1.5108658000826836E-2</v>
          </cell>
          <cell r="H4915">
            <v>91.073845342421492</v>
          </cell>
        </row>
        <row r="4916">
          <cell r="A4916" t="str">
            <v/>
          </cell>
          <cell r="B4916" t="str">
            <v>Size: Above Mean kW</v>
          </cell>
          <cell r="C4916" t="str">
            <v>9/4/2019</v>
          </cell>
          <cell r="D4916">
            <v>19</v>
          </cell>
          <cell r="E4916">
            <v>3.8010377883911133</v>
          </cell>
          <cell r="F4916">
            <v>3.1505501270294189</v>
          </cell>
          <cell r="G4916">
            <v>1.4784774743020535E-2</v>
          </cell>
          <cell r="H4916">
            <v>88.286131937705449</v>
          </cell>
        </row>
        <row r="4917">
          <cell r="A4917" t="str">
            <v/>
          </cell>
          <cell r="B4917" t="str">
            <v>Size: Above Mean kW</v>
          </cell>
          <cell r="C4917" t="str">
            <v>9/4/2019</v>
          </cell>
          <cell r="D4917">
            <v>20</v>
          </cell>
          <cell r="E4917">
            <v>3.6130151748657227</v>
          </cell>
          <cell r="F4917">
            <v>3.1383464336395264</v>
          </cell>
          <cell r="G4917">
            <v>1.4223474077880383E-2</v>
          </cell>
          <cell r="H4917">
            <v>87.166065806541596</v>
          </cell>
        </row>
        <row r="4918">
          <cell r="A4918" t="str">
            <v/>
          </cell>
          <cell r="B4918" t="str">
            <v>Size: Above Mean kW</v>
          </cell>
          <cell r="C4918" t="str">
            <v>9/4/2019</v>
          </cell>
          <cell r="D4918">
            <v>21</v>
          </cell>
          <cell r="E4918">
            <v>3.4333701133728027</v>
          </cell>
          <cell r="F4918">
            <v>3.1007988452911377</v>
          </cell>
          <cell r="G4918">
            <v>1.3823601417243481E-2</v>
          </cell>
          <cell r="H4918">
            <v>85.298253813674464</v>
          </cell>
        </row>
        <row r="4919">
          <cell r="A4919" t="str">
            <v/>
          </cell>
          <cell r="B4919" t="str">
            <v>Size: Above Mean kW</v>
          </cell>
          <cell r="C4919" t="str">
            <v>9/4/2019</v>
          </cell>
          <cell r="D4919">
            <v>22</v>
          </cell>
          <cell r="E4919">
            <v>3.0886292457580566</v>
          </cell>
          <cell r="F4919">
            <v>3.7719244956970215</v>
          </cell>
          <cell r="G4919">
            <v>1.3191711157560349E-2</v>
          </cell>
          <cell r="H4919">
            <v>82.596196040219851</v>
          </cell>
        </row>
        <row r="4920">
          <cell r="A4920" t="str">
            <v/>
          </cell>
          <cell r="B4920" t="str">
            <v>Size: Above Mean kW</v>
          </cell>
          <cell r="C4920" t="str">
            <v>9/4/2019</v>
          </cell>
          <cell r="D4920">
            <v>23</v>
          </cell>
          <cell r="E4920">
            <v>2.6602075099945068</v>
          </cell>
          <cell r="F4920">
            <v>2.9479227066040039</v>
          </cell>
          <cell r="G4920">
            <v>1.2352404184639454E-2</v>
          </cell>
          <cell r="H4920">
            <v>81.70903440440388</v>
          </cell>
        </row>
        <row r="4921">
          <cell r="A4921" t="str">
            <v/>
          </cell>
          <cell r="B4921" t="str">
            <v>Size: Above Mean kW</v>
          </cell>
          <cell r="C4921" t="str">
            <v>9/4/2019</v>
          </cell>
          <cell r="D4921">
            <v>24</v>
          </cell>
          <cell r="E4921">
            <v>2.244544506072998</v>
          </cell>
          <cell r="F4921">
            <v>2.3581147193908691</v>
          </cell>
          <cell r="G4921">
            <v>1.1743795126676559E-2</v>
          </cell>
          <cell r="H4921">
            <v>80.292231418362661</v>
          </cell>
        </row>
        <row r="4922">
          <cell r="A4922" t="str">
            <v/>
          </cell>
          <cell r="B4922" t="str">
            <v>Size: Above Mean kW</v>
          </cell>
          <cell r="C4922" t="str">
            <v>9/5/2019</v>
          </cell>
          <cell r="D4922">
            <v>1</v>
          </cell>
          <cell r="E4922">
            <v>1.9094821214675903</v>
          </cell>
          <cell r="F4922">
            <v>1.92807936668396</v>
          </cell>
          <cell r="G4922">
            <v>1.0002085939049721E-2</v>
          </cell>
          <cell r="H4922">
            <v>79.12486507293238</v>
          </cell>
        </row>
        <row r="4923">
          <cell r="A4923" t="str">
            <v/>
          </cell>
          <cell r="B4923" t="str">
            <v>Size: Above Mean kW</v>
          </cell>
          <cell r="C4923" t="str">
            <v>9/5/2019</v>
          </cell>
          <cell r="D4923">
            <v>2</v>
          </cell>
          <cell r="E4923">
            <v>1.6272392272949219</v>
          </cell>
          <cell r="F4923">
            <v>1.6303387880325317</v>
          </cell>
          <cell r="G4923">
            <v>9.1955801472067833E-3</v>
          </cell>
          <cell r="H4923">
            <v>78.653019043741097</v>
          </cell>
        </row>
        <row r="4924">
          <cell r="A4924" t="str">
            <v/>
          </cell>
          <cell r="B4924" t="str">
            <v>Size: Above Mean kW</v>
          </cell>
          <cell r="C4924" t="str">
            <v>9/5/2019</v>
          </cell>
          <cell r="D4924">
            <v>3</v>
          </cell>
          <cell r="E4924">
            <v>1.407532811164856</v>
          </cell>
          <cell r="F4924">
            <v>1.4295766353607178</v>
          </cell>
          <cell r="G4924">
            <v>8.2124136388301849E-3</v>
          </cell>
          <cell r="H4924">
            <v>78.083340356589773</v>
          </cell>
        </row>
        <row r="4925">
          <cell r="A4925" t="str">
            <v/>
          </cell>
          <cell r="B4925" t="str">
            <v>Size: Above Mean kW</v>
          </cell>
          <cell r="C4925" t="str">
            <v>9/5/2019</v>
          </cell>
          <cell r="D4925">
            <v>4</v>
          </cell>
          <cell r="E4925">
            <v>1.2763373851776123</v>
          </cell>
          <cell r="F4925">
            <v>1.2853467464447021</v>
          </cell>
          <cell r="G4925">
            <v>7.3404987342655659E-3</v>
          </cell>
          <cell r="H4925">
            <v>77.707927066447269</v>
          </cell>
        </row>
        <row r="4926">
          <cell r="A4926" t="str">
            <v/>
          </cell>
          <cell r="B4926" t="str">
            <v>Size: Above Mean kW</v>
          </cell>
          <cell r="C4926" t="str">
            <v>9/5/2019</v>
          </cell>
          <cell r="D4926">
            <v>5</v>
          </cell>
          <cell r="E4926">
            <v>1.1955727338790894</v>
          </cell>
          <cell r="F4926">
            <v>1.1902552843093872</v>
          </cell>
          <cell r="G4926">
            <v>6.6395383328199387E-3</v>
          </cell>
          <cell r="H4926">
            <v>77.37691734196801</v>
          </cell>
        </row>
        <row r="4927">
          <cell r="A4927" t="str">
            <v/>
          </cell>
          <cell r="B4927" t="str">
            <v>Size: Above Mean kW</v>
          </cell>
          <cell r="C4927" t="str">
            <v>9/5/2019</v>
          </cell>
          <cell r="D4927">
            <v>6</v>
          </cell>
          <cell r="E4927">
            <v>1.1526373624801636</v>
          </cell>
          <cell r="F4927">
            <v>1.1565496921539307</v>
          </cell>
          <cell r="G4927">
            <v>6.1832335777580738E-3</v>
          </cell>
          <cell r="H4927">
            <v>77.200961507278294</v>
          </cell>
        </row>
        <row r="4928">
          <cell r="A4928" t="str">
            <v/>
          </cell>
          <cell r="B4928" t="str">
            <v>Size: Above Mean kW</v>
          </cell>
          <cell r="C4928" t="str">
            <v>9/5/2019</v>
          </cell>
          <cell r="D4928">
            <v>7</v>
          </cell>
          <cell r="E4928">
            <v>1.1917215585708618</v>
          </cell>
          <cell r="F4928">
            <v>1.2162125110626221</v>
          </cell>
          <cell r="G4928">
            <v>6.1858533881604671E-3</v>
          </cell>
          <cell r="H4928">
            <v>77.369621555904743</v>
          </cell>
        </row>
        <row r="4929">
          <cell r="A4929" t="str">
            <v/>
          </cell>
          <cell r="B4929" t="str">
            <v>Size: Above Mean kW</v>
          </cell>
          <cell r="C4929" t="str">
            <v>9/5/2019</v>
          </cell>
          <cell r="D4929">
            <v>8</v>
          </cell>
          <cell r="E4929">
            <v>1.1679133176803589</v>
          </cell>
          <cell r="F4929">
            <v>1.1982713937759399</v>
          </cell>
          <cell r="G4929">
            <v>6.8256296217441559E-3</v>
          </cell>
          <cell r="H4929">
            <v>78.60280875202406</v>
          </cell>
        </row>
        <row r="4930">
          <cell r="A4930" t="str">
            <v/>
          </cell>
          <cell r="B4930" t="str">
            <v>Size: Above Mean kW</v>
          </cell>
          <cell r="C4930" t="str">
            <v>9/5/2019</v>
          </cell>
          <cell r="D4930">
            <v>9</v>
          </cell>
          <cell r="E4930">
            <v>1.0982118844985962</v>
          </cell>
          <cell r="F4930">
            <v>1.097021222114563</v>
          </cell>
          <cell r="G4930">
            <v>7.8466469421982765E-3</v>
          </cell>
          <cell r="H4930">
            <v>81.027104538075065</v>
          </cell>
        </row>
        <row r="4931">
          <cell r="A4931" t="str">
            <v/>
          </cell>
          <cell r="B4931" t="str">
            <v>Size: Above Mean kW</v>
          </cell>
          <cell r="C4931" t="str">
            <v>9/5/2019</v>
          </cell>
          <cell r="D4931">
            <v>10</v>
          </cell>
          <cell r="E4931">
            <v>1.1392912864685059</v>
          </cell>
          <cell r="F4931">
            <v>1.1262575387954712</v>
          </cell>
          <cell r="G4931">
            <v>9.3025881797075272E-3</v>
          </cell>
          <cell r="H4931">
            <v>85.24783995134537</v>
          </cell>
        </row>
        <row r="4932">
          <cell r="A4932" t="str">
            <v/>
          </cell>
          <cell r="B4932" t="str">
            <v>Size: Above Mean kW</v>
          </cell>
          <cell r="C4932" t="str">
            <v>9/5/2019</v>
          </cell>
          <cell r="D4932">
            <v>11</v>
          </cell>
          <cell r="E4932">
            <v>1.3185399770736694</v>
          </cell>
          <cell r="F4932">
            <v>1.2626297473907471</v>
          </cell>
          <cell r="G4932">
            <v>1.1041619814932346E-2</v>
          </cell>
          <cell r="H4932">
            <v>88.802782009754822</v>
          </cell>
        </row>
        <row r="4933">
          <cell r="A4933" t="str">
            <v/>
          </cell>
          <cell r="B4933" t="str">
            <v>Size: Above Mean kW</v>
          </cell>
          <cell r="C4933" t="str">
            <v>9/5/2019</v>
          </cell>
          <cell r="D4933">
            <v>12</v>
          </cell>
          <cell r="E4933">
            <v>1.5335174798965454</v>
          </cell>
          <cell r="F4933">
            <v>1.4751821756362915</v>
          </cell>
          <cell r="G4933">
            <v>1.2478120625019073E-2</v>
          </cell>
          <cell r="H4933">
            <v>91.748179497580352</v>
          </cell>
        </row>
        <row r="4934">
          <cell r="A4934" t="str">
            <v/>
          </cell>
          <cell r="B4934" t="str">
            <v>Size: Above Mean kW</v>
          </cell>
          <cell r="C4934" t="str">
            <v>9/5/2019</v>
          </cell>
          <cell r="D4934">
            <v>13</v>
          </cell>
          <cell r="E4934">
            <v>1.8462207317352295</v>
          </cell>
          <cell r="F4934">
            <v>1.7974485158920288</v>
          </cell>
          <cell r="G4934">
            <v>1.3689498417079449E-2</v>
          </cell>
          <cell r="H4934">
            <v>93.358880064818862</v>
          </cell>
        </row>
        <row r="4935">
          <cell r="A4935" t="str">
            <v/>
          </cell>
          <cell r="B4935" t="str">
            <v>Size: Above Mean kW</v>
          </cell>
          <cell r="C4935" t="str">
            <v>9/5/2019</v>
          </cell>
          <cell r="D4935">
            <v>14</v>
          </cell>
          <cell r="E4935">
            <v>2.2871794700622559</v>
          </cell>
          <cell r="F4935">
            <v>2.2258205413818359</v>
          </cell>
          <cell r="G4935">
            <v>1.4721332117915154E-2</v>
          </cell>
          <cell r="H4935">
            <v>94.837370340347732</v>
          </cell>
        </row>
        <row r="4936">
          <cell r="A4936" t="str">
            <v/>
          </cell>
          <cell r="B4936" t="str">
            <v>Size: Above Mean kW</v>
          </cell>
          <cell r="C4936" t="str">
            <v>9/5/2019</v>
          </cell>
          <cell r="D4936">
            <v>15</v>
          </cell>
          <cell r="E4936">
            <v>2.6729531288146973</v>
          </cell>
          <cell r="F4936">
            <v>2.6610403060913086</v>
          </cell>
          <cell r="G4936">
            <v>1.5165737830102444E-2</v>
          </cell>
          <cell r="H4936">
            <v>95.179068071309629</v>
          </cell>
        </row>
        <row r="4937">
          <cell r="A4937" t="str">
            <v/>
          </cell>
          <cell r="B4937" t="str">
            <v>Size: Above Mean kW</v>
          </cell>
          <cell r="C4937" t="str">
            <v>9/5/2019</v>
          </cell>
          <cell r="D4937">
            <v>16</v>
          </cell>
          <cell r="E4937">
            <v>3.1701970100402832</v>
          </cell>
          <cell r="F4937">
            <v>3.1369214057922363</v>
          </cell>
          <cell r="G4937">
            <v>1.5103107318282127E-2</v>
          </cell>
          <cell r="H4937">
            <v>94.708546191231832</v>
          </cell>
        </row>
        <row r="4938">
          <cell r="A4938" t="str">
            <v/>
          </cell>
          <cell r="B4938" t="str">
            <v>Size: Above Mean kW</v>
          </cell>
          <cell r="C4938" t="str">
            <v>9/5/2019</v>
          </cell>
          <cell r="D4938">
            <v>17</v>
          </cell>
          <cell r="E4938">
            <v>3.5931215286254883</v>
          </cell>
          <cell r="F4938">
            <v>3.4599325656890869</v>
          </cell>
          <cell r="G4938">
            <v>1.4837971888482571E-2</v>
          </cell>
          <cell r="H4938">
            <v>93.107849270682152</v>
          </cell>
        </row>
        <row r="4939">
          <cell r="A4939" t="str">
            <v/>
          </cell>
          <cell r="B4939" t="str">
            <v>Size: Above Mean kW</v>
          </cell>
          <cell r="C4939" t="str">
            <v>9/5/2019</v>
          </cell>
          <cell r="D4939">
            <v>18</v>
          </cell>
          <cell r="E4939">
            <v>3.7967100143432617</v>
          </cell>
          <cell r="F4939">
            <v>2.3317623138427734</v>
          </cell>
          <cell r="G4939">
            <v>1.5014638192951679E-2</v>
          </cell>
          <cell r="H4939">
            <v>91.840503241525141</v>
          </cell>
        </row>
        <row r="4940">
          <cell r="A4940" t="str">
            <v/>
          </cell>
          <cell r="B4940" t="str">
            <v>Size: Above Mean kW</v>
          </cell>
          <cell r="C4940" t="str">
            <v>9/5/2019</v>
          </cell>
          <cell r="D4940">
            <v>19</v>
          </cell>
          <cell r="E4940">
            <v>3.6895284652709961</v>
          </cell>
          <cell r="F4940">
            <v>3.0706832408905029</v>
          </cell>
          <cell r="G4940">
            <v>1.4733598567545414E-2</v>
          </cell>
          <cell r="H4940">
            <v>88.828092382466053</v>
          </cell>
        </row>
        <row r="4941">
          <cell r="A4941" t="str">
            <v/>
          </cell>
          <cell r="B4941" t="str">
            <v>Size: Above Mean kW</v>
          </cell>
          <cell r="C4941" t="str">
            <v>9/5/2019</v>
          </cell>
          <cell r="D4941">
            <v>20</v>
          </cell>
          <cell r="E4941">
            <v>3.4760711193084717</v>
          </cell>
          <cell r="F4941">
            <v>3.0610895156860352</v>
          </cell>
          <cell r="G4941">
            <v>1.4170416630804539E-2</v>
          </cell>
          <cell r="H4941">
            <v>84.77210615882899</v>
          </cell>
        </row>
        <row r="4942">
          <cell r="A4942" t="str">
            <v/>
          </cell>
          <cell r="B4942" t="str">
            <v>Size: Above Mean kW</v>
          </cell>
          <cell r="C4942" t="str">
            <v>9/5/2019</v>
          </cell>
          <cell r="D4942">
            <v>21</v>
          </cell>
          <cell r="E4942">
            <v>3.2766625881195068</v>
          </cell>
          <cell r="F4942">
            <v>2.9922242164611816</v>
          </cell>
          <cell r="G4942">
            <v>1.3702122494578362E-2</v>
          </cell>
          <cell r="H4942">
            <v>82.337647487830552</v>
          </cell>
        </row>
        <row r="4943">
          <cell r="A4943" t="str">
            <v/>
          </cell>
          <cell r="B4943" t="str">
            <v>Size: Above Mean kW</v>
          </cell>
          <cell r="C4943" t="str">
            <v>9/5/2019</v>
          </cell>
          <cell r="D4943">
            <v>22</v>
          </cell>
          <cell r="E4943">
            <v>2.943164587020874</v>
          </cell>
          <cell r="F4943">
            <v>3.6278936862945557</v>
          </cell>
          <cell r="G4943">
            <v>1.3177603483200073E-2</v>
          </cell>
          <cell r="H4943">
            <v>80.943974068077566</v>
          </cell>
        </row>
        <row r="4944">
          <cell r="A4944" t="str">
            <v/>
          </cell>
          <cell r="B4944" t="str">
            <v>Size: Above Mean kW</v>
          </cell>
          <cell r="C4944" t="str">
            <v>9/5/2019</v>
          </cell>
          <cell r="D4944">
            <v>23</v>
          </cell>
          <cell r="E4944">
            <v>2.5245575904846191</v>
          </cell>
          <cell r="F4944">
            <v>2.8048639297485352</v>
          </cell>
          <cell r="G4944">
            <v>1.2286195531487465E-2</v>
          </cell>
          <cell r="H4944">
            <v>79.860130064821362</v>
          </cell>
        </row>
        <row r="4945">
          <cell r="A4945" t="str">
            <v/>
          </cell>
          <cell r="B4945" t="str">
            <v>Size: Above Mean kW</v>
          </cell>
          <cell r="C4945" t="str">
            <v>9/5/2019</v>
          </cell>
          <cell r="D4945">
            <v>24</v>
          </cell>
          <cell r="E4945">
            <v>2.0504276752471924</v>
          </cell>
          <cell r="F4945">
            <v>2.2289156913757324</v>
          </cell>
          <cell r="G4945">
            <v>1.1695326305925846E-2</v>
          </cell>
          <cell r="H4945">
            <v>78.50317706646716</v>
          </cell>
        </row>
        <row r="4946">
          <cell r="A4946" t="str">
            <v/>
          </cell>
          <cell r="B4946" t="str">
            <v>Size: Above Mean kW</v>
          </cell>
          <cell r="C4946" t="str">
            <v>9/12/2019</v>
          </cell>
          <cell r="D4946">
            <v>1</v>
          </cell>
          <cell r="E4946">
            <v>1.2084752321243286</v>
          </cell>
          <cell r="F4946">
            <v>1.2855345010757446</v>
          </cell>
          <cell r="G4946">
            <v>8.3851642906665802E-2</v>
          </cell>
          <cell r="H4946">
            <v>59.887933333333528</v>
          </cell>
        </row>
        <row r="4947">
          <cell r="A4947" t="str">
            <v/>
          </cell>
          <cell r="B4947" t="str">
            <v>Size: Above Mean kW</v>
          </cell>
          <cell r="C4947" t="str">
            <v>9/12/2019</v>
          </cell>
          <cell r="D4947">
            <v>2</v>
          </cell>
          <cell r="E4947">
            <v>1.0749684572219849</v>
          </cell>
          <cell r="F4947">
            <v>1.1302281618118286</v>
          </cell>
          <cell r="G4947">
            <v>7.731330394744873E-2</v>
          </cell>
          <cell r="H4947">
            <v>59.195033333333534</v>
          </cell>
        </row>
        <row r="4948">
          <cell r="A4948" t="str">
            <v/>
          </cell>
          <cell r="B4948" t="str">
            <v>Size: Above Mean kW</v>
          </cell>
          <cell r="C4948" t="str">
            <v>9/12/2019</v>
          </cell>
          <cell r="D4948">
            <v>3</v>
          </cell>
          <cell r="E4948">
            <v>0.99413418769836426</v>
          </cell>
          <cell r="F4948">
            <v>1.0107773542404175</v>
          </cell>
          <cell r="G4948">
            <v>6.9921389222145081E-2</v>
          </cell>
          <cell r="H4948">
            <v>58.315433333333445</v>
          </cell>
        </row>
        <row r="4949">
          <cell r="A4949" t="str">
            <v/>
          </cell>
          <cell r="B4949" t="str">
            <v>Size: Above Mean kW</v>
          </cell>
          <cell r="C4949" t="str">
            <v>9/12/2019</v>
          </cell>
          <cell r="D4949">
            <v>4</v>
          </cell>
          <cell r="E4949">
            <v>0.92022049427032471</v>
          </cell>
          <cell r="F4949">
            <v>0.86934244632720947</v>
          </cell>
          <cell r="G4949">
            <v>5.8769956231117249E-2</v>
          </cell>
          <cell r="H4949">
            <v>57.747300000000266</v>
          </cell>
        </row>
        <row r="4950">
          <cell r="A4950" t="str">
            <v/>
          </cell>
          <cell r="B4950" t="str">
            <v>Size: Above Mean kW</v>
          </cell>
          <cell r="C4950" t="str">
            <v>9/12/2019</v>
          </cell>
          <cell r="D4950">
            <v>5</v>
          </cell>
          <cell r="E4950">
            <v>0.89777541160583496</v>
          </cell>
          <cell r="F4950">
            <v>0.85695064067840576</v>
          </cell>
          <cell r="G4950">
            <v>5.2148446440696716E-2</v>
          </cell>
          <cell r="H4950">
            <v>57.124266666666408</v>
          </cell>
        </row>
        <row r="4951">
          <cell r="A4951" t="str">
            <v/>
          </cell>
          <cell r="B4951" t="str">
            <v>Size: Above Mean kW</v>
          </cell>
          <cell r="C4951" t="str">
            <v>9/12/2019</v>
          </cell>
          <cell r="D4951">
            <v>6</v>
          </cell>
          <cell r="E4951">
            <v>0.8607901930809021</v>
          </cell>
          <cell r="F4951">
            <v>0.83420222997665405</v>
          </cell>
          <cell r="G4951">
            <v>3.7332437932491302E-2</v>
          </cell>
          <cell r="H4951">
            <v>56.604566666666734</v>
          </cell>
        </row>
        <row r="4952">
          <cell r="A4952" t="str">
            <v/>
          </cell>
          <cell r="B4952" t="str">
            <v>Size: Above Mean kW</v>
          </cell>
          <cell r="C4952" t="str">
            <v>9/12/2019</v>
          </cell>
          <cell r="D4952">
            <v>7</v>
          </cell>
          <cell r="E4952">
            <v>0.94805467128753662</v>
          </cell>
          <cell r="F4952">
            <v>0.93153375387191772</v>
          </cell>
          <cell r="G4952">
            <v>4.128410667181015E-2</v>
          </cell>
          <cell r="H4952">
            <v>56.264033333333487</v>
          </cell>
        </row>
        <row r="4953">
          <cell r="A4953" t="str">
            <v/>
          </cell>
          <cell r="B4953" t="str">
            <v>Size: Above Mean kW</v>
          </cell>
          <cell r="C4953" t="str">
            <v>9/12/2019</v>
          </cell>
          <cell r="D4953">
            <v>8</v>
          </cell>
          <cell r="E4953">
            <v>0.9601936936378479</v>
          </cell>
          <cell r="F4953">
            <v>0.96486103534698486</v>
          </cell>
          <cell r="G4953">
            <v>4.721490666270256E-2</v>
          </cell>
          <cell r="H4953">
            <v>59.207633333333042</v>
          </cell>
        </row>
        <row r="4954">
          <cell r="A4954" t="str">
            <v/>
          </cell>
          <cell r="B4954" t="str">
            <v>Size: Above Mean kW</v>
          </cell>
          <cell r="C4954" t="str">
            <v>9/12/2019</v>
          </cell>
          <cell r="D4954">
            <v>9</v>
          </cell>
          <cell r="E4954">
            <v>0.86427187919616699</v>
          </cell>
          <cell r="F4954">
            <v>0.85728752613067627</v>
          </cell>
          <cell r="G4954">
            <v>5.2181418985128403E-2</v>
          </cell>
          <cell r="H4954">
            <v>66.289466666666456</v>
          </cell>
        </row>
        <row r="4955">
          <cell r="A4955" t="str">
            <v/>
          </cell>
          <cell r="B4955" t="str">
            <v>Size: Above Mean kW</v>
          </cell>
          <cell r="C4955" t="str">
            <v>9/12/2019</v>
          </cell>
          <cell r="D4955">
            <v>10</v>
          </cell>
          <cell r="E4955">
            <v>0.74064791202545166</v>
          </cell>
          <cell r="F4955">
            <v>0.81497663259506226</v>
          </cell>
          <cell r="G4955">
            <v>6.0362726449966431E-2</v>
          </cell>
          <cell r="H4955">
            <v>73.565200000000175</v>
          </cell>
        </row>
        <row r="4956">
          <cell r="A4956" t="str">
            <v/>
          </cell>
          <cell r="B4956" t="str">
            <v>Size: Above Mean kW</v>
          </cell>
          <cell r="C4956" t="str">
            <v>9/12/2019</v>
          </cell>
          <cell r="D4956">
            <v>11</v>
          </cell>
          <cell r="E4956">
            <v>0.76752167940139771</v>
          </cell>
          <cell r="F4956">
            <v>0.74999052286148071</v>
          </cell>
          <cell r="G4956">
            <v>7.0970095694065094E-2</v>
          </cell>
          <cell r="H4956">
            <v>78.067466666666718</v>
          </cell>
        </row>
        <row r="4957">
          <cell r="A4957" t="str">
            <v/>
          </cell>
          <cell r="B4957" t="str">
            <v>Size: Above Mean kW</v>
          </cell>
          <cell r="C4957" t="str">
            <v>9/12/2019</v>
          </cell>
          <cell r="D4957">
            <v>12</v>
          </cell>
          <cell r="E4957">
            <v>0.90021181106567383</v>
          </cell>
          <cell r="F4957">
            <v>0.87163621187210083</v>
          </cell>
          <cell r="G4957">
            <v>8.6092881858348846E-2</v>
          </cell>
          <cell r="H4957">
            <v>79.427333333333451</v>
          </cell>
        </row>
        <row r="4958">
          <cell r="A4958" t="str">
            <v/>
          </cell>
          <cell r="B4958" t="str">
            <v>Size: Above Mean kW</v>
          </cell>
          <cell r="C4958" t="str">
            <v>9/12/2019</v>
          </cell>
          <cell r="D4958">
            <v>13</v>
          </cell>
          <cell r="E4958">
            <v>1.123283863067627</v>
          </cell>
          <cell r="F4958">
            <v>1.1113806962966919</v>
          </cell>
          <cell r="G4958">
            <v>0.1012900248169899</v>
          </cell>
          <cell r="H4958">
            <v>80.391999999999712</v>
          </cell>
        </row>
        <row r="4959">
          <cell r="A4959" t="str">
            <v/>
          </cell>
          <cell r="B4959" t="str">
            <v>Size: Above Mean kW</v>
          </cell>
          <cell r="C4959" t="str">
            <v>9/12/2019</v>
          </cell>
          <cell r="D4959">
            <v>14</v>
          </cell>
          <cell r="E4959">
            <v>1.4360663890838623</v>
          </cell>
          <cell r="F4959">
            <v>1.4730737209320068</v>
          </cell>
          <cell r="G4959">
            <v>0.11406638473272324</v>
          </cell>
          <cell r="H4959">
            <v>80.935000000000358</v>
          </cell>
        </row>
        <row r="4960">
          <cell r="A4960" t="str">
            <v/>
          </cell>
          <cell r="B4960" t="str">
            <v>Size: Above Mean kW</v>
          </cell>
          <cell r="C4960" t="str">
            <v>9/12/2019</v>
          </cell>
          <cell r="D4960">
            <v>15</v>
          </cell>
          <cell r="E4960">
            <v>1.9073777198791504</v>
          </cell>
          <cell r="F4960">
            <v>1.8378196954727173</v>
          </cell>
          <cell r="G4960">
            <v>0.12770481407642365</v>
          </cell>
          <cell r="H4960">
            <v>80.862000000000322</v>
          </cell>
        </row>
        <row r="4961">
          <cell r="A4961" t="str">
            <v/>
          </cell>
          <cell r="B4961" t="str">
            <v>Size: Above Mean kW</v>
          </cell>
          <cell r="C4961" t="str">
            <v>9/12/2019</v>
          </cell>
          <cell r="D4961">
            <v>16</v>
          </cell>
          <cell r="E4961">
            <v>2.4630146026611328</v>
          </cell>
          <cell r="F4961">
            <v>2.397984504699707</v>
          </cell>
          <cell r="G4961">
            <v>0.1337549239397049</v>
          </cell>
          <cell r="H4961">
            <v>80.847866666667016</v>
          </cell>
        </row>
        <row r="4962">
          <cell r="A4962" t="str">
            <v/>
          </cell>
          <cell r="B4962" t="str">
            <v>Size: Above Mean kW</v>
          </cell>
          <cell r="C4962" t="str">
            <v>9/12/2019</v>
          </cell>
          <cell r="D4962">
            <v>17</v>
          </cell>
          <cell r="E4962">
            <v>2.9812493324279785</v>
          </cell>
          <cell r="F4962">
            <v>2.7625150680541992</v>
          </cell>
          <cell r="G4962">
            <v>0.13393354415893555</v>
          </cell>
          <cell r="H4962">
            <v>79.999333333333681</v>
          </cell>
        </row>
        <row r="4963">
          <cell r="A4963" t="str">
            <v/>
          </cell>
          <cell r="B4963" t="str">
            <v>Size: Above Mean kW</v>
          </cell>
          <cell r="C4963" t="str">
            <v>9/12/2019</v>
          </cell>
          <cell r="D4963">
            <v>18</v>
          </cell>
          <cell r="E4963">
            <v>3.2680091857910156</v>
          </cell>
          <cell r="F4963">
            <v>3.0134830474853516</v>
          </cell>
          <cell r="G4963">
            <v>0.13490715622901917</v>
          </cell>
          <cell r="H4963">
            <v>78.454000000000178</v>
          </cell>
        </row>
        <row r="4964">
          <cell r="A4964" t="str">
            <v/>
          </cell>
          <cell r="B4964" t="str">
            <v>Size: Above Mean kW</v>
          </cell>
          <cell r="C4964" t="str">
            <v>9/12/2019</v>
          </cell>
          <cell r="D4964">
            <v>19</v>
          </cell>
          <cell r="E4964">
            <v>3.0841505527496338</v>
          </cell>
          <cell r="F4964">
            <v>1.8863515853881836</v>
          </cell>
          <cell r="G4964">
            <v>0.13767619431018829</v>
          </cell>
          <cell r="H4964">
            <v>74.899733333333089</v>
          </cell>
        </row>
        <row r="4965">
          <cell r="A4965" t="str">
            <v/>
          </cell>
          <cell r="B4965" t="str">
            <v>Size: Above Mean kW</v>
          </cell>
          <cell r="C4965" t="str">
            <v>9/12/2019</v>
          </cell>
          <cell r="D4965">
            <v>20</v>
          </cell>
          <cell r="E4965">
            <v>2.8023879528045654</v>
          </cell>
          <cell r="F4965">
            <v>3.2964413166046143</v>
          </cell>
          <cell r="G4965">
            <v>0.12845528125762939</v>
          </cell>
          <cell r="H4965">
            <v>70.975366666666375</v>
          </cell>
        </row>
        <row r="4966">
          <cell r="A4966" t="str">
            <v/>
          </cell>
          <cell r="B4966" t="str">
            <v>Size: Above Mean kW</v>
          </cell>
          <cell r="C4966" t="str">
            <v>9/12/2019</v>
          </cell>
          <cell r="D4966">
            <v>21</v>
          </cell>
          <cell r="E4966">
            <v>2.6393446922302246</v>
          </cell>
          <cell r="F4966">
            <v>2.8062095642089844</v>
          </cell>
          <cell r="G4966">
            <v>0.11792151629924774</v>
          </cell>
          <cell r="H4966">
            <v>67.256633333333596</v>
          </cell>
        </row>
        <row r="4967">
          <cell r="A4967" t="str">
            <v/>
          </cell>
          <cell r="B4967" t="str">
            <v>Size: Above Mean kW</v>
          </cell>
          <cell r="C4967" t="str">
            <v>9/12/2019</v>
          </cell>
          <cell r="D4967">
            <v>22</v>
          </cell>
          <cell r="E4967">
            <v>2.2704551219940186</v>
          </cell>
          <cell r="F4967">
            <v>2.5228586196899414</v>
          </cell>
          <cell r="G4967">
            <v>0.11056466400623322</v>
          </cell>
          <cell r="H4967">
            <v>65.222000000000307</v>
          </cell>
        </row>
        <row r="4968">
          <cell r="A4968" t="str">
            <v/>
          </cell>
          <cell r="B4968" t="str">
            <v>Size: Above Mean kW</v>
          </cell>
          <cell r="C4968" t="str">
            <v>9/12/2019</v>
          </cell>
          <cell r="D4968">
            <v>23</v>
          </cell>
          <cell r="E4968">
            <v>2.0317764282226563</v>
          </cell>
          <cell r="F4968">
            <v>2.1279373168945313</v>
          </cell>
          <cell r="G4968">
            <v>0.1064070537686348</v>
          </cell>
          <cell r="H4968">
            <v>63.66610000000032</v>
          </cell>
        </row>
        <row r="4969">
          <cell r="A4969" t="str">
            <v/>
          </cell>
          <cell r="B4969" t="str">
            <v>Size: Above Mean kW</v>
          </cell>
          <cell r="C4969" t="str">
            <v>9/12/2019</v>
          </cell>
          <cell r="D4969">
            <v>24</v>
          </cell>
          <cell r="E4969">
            <v>1.6325347423553467</v>
          </cell>
          <cell r="F4969">
            <v>1.7468446493148804</v>
          </cell>
          <cell r="G4969">
            <v>9.8302446305751801E-2</v>
          </cell>
          <cell r="H4969">
            <v>63.531699999999958</v>
          </cell>
        </row>
        <row r="4970">
          <cell r="A4970" t="str">
            <v/>
          </cell>
          <cell r="B4970" t="str">
            <v>Size: Above Mean kW</v>
          </cell>
          <cell r="C4970" t="str">
            <v>9/13/2019</v>
          </cell>
          <cell r="D4970">
            <v>1</v>
          </cell>
          <cell r="E4970">
            <v>1.255145788192749</v>
          </cell>
          <cell r="F4970">
            <v>1.3000849485397339</v>
          </cell>
          <cell r="G4970">
            <v>9.0494994074106216E-3</v>
          </cell>
          <cell r="H4970">
            <v>72.098640281668253</v>
          </cell>
        </row>
        <row r="4971">
          <cell r="A4971" t="str">
            <v/>
          </cell>
          <cell r="B4971" t="str">
            <v>Size: Above Mean kW</v>
          </cell>
          <cell r="C4971" t="str">
            <v>9/13/2019</v>
          </cell>
          <cell r="D4971">
            <v>2</v>
          </cell>
          <cell r="E4971">
            <v>1.0495047569274902</v>
          </cell>
          <cell r="F4971">
            <v>1.0862553119659424</v>
          </cell>
          <cell r="G4971">
            <v>8.1488108262419701E-3</v>
          </cell>
          <cell r="H4971">
            <v>70.887980656403045</v>
          </cell>
        </row>
        <row r="4972">
          <cell r="A4972" t="str">
            <v/>
          </cell>
          <cell r="B4972" t="str">
            <v>Size: Above Mean kW</v>
          </cell>
          <cell r="C4972" t="str">
            <v>9/13/2019</v>
          </cell>
          <cell r="D4972">
            <v>3</v>
          </cell>
          <cell r="E4972">
            <v>0.92961937189102173</v>
          </cell>
          <cell r="F4972">
            <v>0.9459717869758606</v>
          </cell>
          <cell r="G4972">
            <v>7.1928864344954491E-3</v>
          </cell>
          <cell r="H4972">
            <v>69.665661446334866</v>
          </cell>
        </row>
        <row r="4973">
          <cell r="A4973" t="str">
            <v/>
          </cell>
          <cell r="B4973" t="str">
            <v>Size: Above Mean kW</v>
          </cell>
          <cell r="C4973" t="str">
            <v>9/13/2019</v>
          </cell>
          <cell r="D4973">
            <v>4</v>
          </cell>
          <cell r="E4973">
            <v>0.84789299964904785</v>
          </cell>
          <cell r="F4973">
            <v>0.84872406721115112</v>
          </cell>
          <cell r="G4973">
            <v>6.3325027003884315E-3</v>
          </cell>
          <cell r="H4973">
            <v>68.701102747771245</v>
          </cell>
        </row>
        <row r="4974">
          <cell r="A4974" t="str">
            <v/>
          </cell>
          <cell r="B4974" t="str">
            <v>Size: Above Mean kW</v>
          </cell>
          <cell r="C4974" t="str">
            <v>9/13/2019</v>
          </cell>
          <cell r="D4974">
            <v>5</v>
          </cell>
          <cell r="E4974">
            <v>0.7946431040763855</v>
          </cell>
          <cell r="F4974">
            <v>0.78580856323242188</v>
          </cell>
          <cell r="G4974">
            <v>5.5379467085003853E-3</v>
          </cell>
          <cell r="H4974">
            <v>67.725773542159956</v>
          </cell>
        </row>
        <row r="4975">
          <cell r="A4975" t="str">
            <v/>
          </cell>
          <cell r="B4975" t="str">
            <v>Size: Above Mean kW</v>
          </cell>
          <cell r="C4975" t="str">
            <v>9/13/2019</v>
          </cell>
          <cell r="D4975">
            <v>6</v>
          </cell>
          <cell r="E4975">
            <v>0.79357832670211792</v>
          </cell>
          <cell r="F4975">
            <v>0.77933198213577271</v>
          </cell>
          <cell r="G4975">
            <v>4.877166822552681E-3</v>
          </cell>
          <cell r="H4975">
            <v>66.935172999904694</v>
          </cell>
        </row>
        <row r="4976">
          <cell r="A4976" t="str">
            <v/>
          </cell>
          <cell r="B4976" t="str">
            <v>Size: Above Mean kW</v>
          </cell>
          <cell r="C4976" t="str">
            <v>9/13/2019</v>
          </cell>
          <cell r="D4976">
            <v>7</v>
          </cell>
          <cell r="E4976">
            <v>0.85616034269332886</v>
          </cell>
          <cell r="F4976">
            <v>0.83960187435150146</v>
          </cell>
          <cell r="G4976">
            <v>4.743027500808239E-3</v>
          </cell>
          <cell r="H4976">
            <v>66.530852252030755</v>
          </cell>
        </row>
        <row r="4977">
          <cell r="A4977" t="str">
            <v/>
          </cell>
          <cell r="B4977" t="str">
            <v>Size: Above Mean kW</v>
          </cell>
          <cell r="C4977" t="str">
            <v>9/13/2019</v>
          </cell>
          <cell r="D4977">
            <v>8</v>
          </cell>
          <cell r="E4977">
            <v>0.80097264051437378</v>
          </cell>
          <cell r="F4977">
            <v>0.79571676254272461</v>
          </cell>
          <cell r="G4977">
            <v>5.4387818090617657E-3</v>
          </cell>
          <cell r="H4977">
            <v>69.477451742145334</v>
          </cell>
        </row>
        <row r="4978">
          <cell r="A4978" t="str">
            <v/>
          </cell>
          <cell r="B4978" t="str">
            <v>Size: Above Mean kW</v>
          </cell>
          <cell r="C4978" t="str">
            <v>9/13/2019</v>
          </cell>
          <cell r="D4978">
            <v>9</v>
          </cell>
          <cell r="E4978">
            <v>0.66584515571594238</v>
          </cell>
          <cell r="F4978">
            <v>0.65385830402374268</v>
          </cell>
          <cell r="G4978">
            <v>6.139698438346386E-3</v>
          </cell>
          <cell r="H4978">
            <v>74.898724859359547</v>
          </cell>
        </row>
        <row r="4979">
          <cell r="A4979" t="str">
            <v/>
          </cell>
          <cell r="B4979" t="str">
            <v>Size: Above Mean kW</v>
          </cell>
          <cell r="C4979" t="str">
            <v>9/13/2019</v>
          </cell>
          <cell r="D4979">
            <v>10</v>
          </cell>
          <cell r="E4979">
            <v>0.58186912536621094</v>
          </cell>
          <cell r="F4979">
            <v>0.57203125953674316</v>
          </cell>
          <cell r="G4979">
            <v>7.3780235834419727E-3</v>
          </cell>
          <cell r="H4979">
            <v>82.086786856060556</v>
          </cell>
        </row>
        <row r="4980">
          <cell r="A4980" t="str">
            <v/>
          </cell>
          <cell r="B4980" t="str">
            <v>Size: Above Mean kW</v>
          </cell>
          <cell r="C4980" t="str">
            <v>9/13/2019</v>
          </cell>
          <cell r="D4980">
            <v>11</v>
          </cell>
          <cell r="E4980">
            <v>0.61821705102920532</v>
          </cell>
          <cell r="F4980">
            <v>0.6171918511390686</v>
          </cell>
          <cell r="G4980">
            <v>8.7522715330123901E-3</v>
          </cell>
          <cell r="H4980">
            <v>87.975576059252859</v>
          </cell>
        </row>
        <row r="4981">
          <cell r="A4981" t="str">
            <v/>
          </cell>
          <cell r="B4981" t="str">
            <v>Size: Above Mean kW</v>
          </cell>
          <cell r="C4981" t="str">
            <v>9/13/2019</v>
          </cell>
          <cell r="D4981">
            <v>12</v>
          </cell>
          <cell r="E4981">
            <v>0.83167183399200439</v>
          </cell>
          <cell r="F4981">
            <v>0.82588505744934082</v>
          </cell>
          <cell r="G4981">
            <v>1.0348944924771786E-2</v>
          </cell>
          <cell r="H4981">
            <v>92.21975314634966</v>
          </cell>
        </row>
        <row r="4982">
          <cell r="A4982" t="str">
            <v/>
          </cell>
          <cell r="B4982" t="str">
            <v>Size: Above Mean kW</v>
          </cell>
          <cell r="C4982" t="str">
            <v>9/13/2019</v>
          </cell>
          <cell r="D4982">
            <v>13</v>
          </cell>
          <cell r="E4982">
            <v>1.2299669981002808</v>
          </cell>
          <cell r="F4982">
            <v>1.2102693319320679</v>
          </cell>
          <cell r="G4982">
            <v>1.2021382339298725E-2</v>
          </cell>
          <cell r="H4982">
            <v>94.398899275638968</v>
          </cell>
        </row>
        <row r="4983">
          <cell r="A4983" t="str">
            <v/>
          </cell>
          <cell r="B4983" t="str">
            <v>Size: Above Mean kW</v>
          </cell>
          <cell r="C4983" t="str">
            <v>9/13/2019</v>
          </cell>
          <cell r="D4983">
            <v>14</v>
          </cell>
          <cell r="E4983">
            <v>1.7475732564926147</v>
          </cell>
          <cell r="F4983">
            <v>1.7066277265548706</v>
          </cell>
          <cell r="G4983">
            <v>1.3397501781582832E-2</v>
          </cell>
          <cell r="H4983">
            <v>95.568257051545075</v>
          </cell>
        </row>
        <row r="4984">
          <cell r="A4984" t="str">
            <v/>
          </cell>
          <cell r="B4984" t="str">
            <v>Size: Above Mean kW</v>
          </cell>
          <cell r="C4984" t="str">
            <v>9/13/2019</v>
          </cell>
          <cell r="D4984">
            <v>15</v>
          </cell>
          <cell r="E4984">
            <v>2.2745695114135742</v>
          </cell>
          <cell r="F4984">
            <v>2.2330505847930908</v>
          </cell>
          <cell r="G4984">
            <v>1.4272517524659634E-2</v>
          </cell>
          <cell r="H4984">
            <v>96.490303913246265</v>
          </cell>
        </row>
        <row r="4985">
          <cell r="A4985" t="str">
            <v/>
          </cell>
          <cell r="B4985" t="str">
            <v>Size: Above Mean kW</v>
          </cell>
          <cell r="C4985" t="str">
            <v>9/13/2019</v>
          </cell>
          <cell r="D4985">
            <v>16</v>
          </cell>
          <cell r="E4985">
            <v>2.8534605503082275</v>
          </cell>
          <cell r="F4985">
            <v>2.8614256381988525</v>
          </cell>
          <cell r="G4985">
            <v>1.4667351730167866E-2</v>
          </cell>
          <cell r="H4985">
            <v>96.5839909352175</v>
          </cell>
        </row>
        <row r="4986">
          <cell r="A4986" t="str">
            <v/>
          </cell>
          <cell r="B4986" t="str">
            <v>Size: Above Mean kW</v>
          </cell>
          <cell r="C4986" t="str">
            <v>9/13/2019</v>
          </cell>
          <cell r="D4986">
            <v>17</v>
          </cell>
          <cell r="E4986">
            <v>3.3296263217926025</v>
          </cell>
          <cell r="F4986">
            <v>3.3000984191894531</v>
          </cell>
          <cell r="G4986">
            <v>1.4514792710542679E-2</v>
          </cell>
          <cell r="H4986">
            <v>95.525956051977445</v>
          </cell>
        </row>
        <row r="4987">
          <cell r="A4987" t="str">
            <v/>
          </cell>
          <cell r="B4987" t="str">
            <v>Size: Above Mean kW</v>
          </cell>
          <cell r="C4987" t="str">
            <v>9/13/2019</v>
          </cell>
          <cell r="D4987">
            <v>18</v>
          </cell>
          <cell r="E4987">
            <v>3.5648305416107178</v>
          </cell>
          <cell r="F4987">
            <v>3.4723236560821533</v>
          </cell>
          <cell r="G4987">
            <v>1.4251795597374439E-2</v>
          </cell>
          <cell r="H4987">
            <v>93.815721743379839</v>
          </cell>
        </row>
        <row r="4988">
          <cell r="A4988" t="str">
            <v/>
          </cell>
          <cell r="B4988" t="str">
            <v>Size: Above Mean kW</v>
          </cell>
          <cell r="C4988" t="str">
            <v>9/13/2019</v>
          </cell>
          <cell r="D4988">
            <v>19</v>
          </cell>
          <cell r="E4988">
            <v>3.4844861030578613</v>
          </cell>
          <cell r="F4988">
            <v>2.0902442932128906</v>
          </cell>
          <cell r="G4988">
            <v>1.4180748723447323E-2</v>
          </cell>
          <cell r="H4988">
            <v>90.484034640416695</v>
          </cell>
        </row>
        <row r="4989">
          <cell r="A4989" t="str">
            <v/>
          </cell>
          <cell r="B4989" t="str">
            <v>Size: Above Mean kW</v>
          </cell>
          <cell r="C4989" t="str">
            <v>9/13/2019</v>
          </cell>
          <cell r="D4989">
            <v>20</v>
          </cell>
          <cell r="E4989">
            <v>3.1576721668243408</v>
          </cell>
          <cell r="F4989">
            <v>2.3395323753356934</v>
          </cell>
          <cell r="G4989">
            <v>1.3716439716517925E-2</v>
          </cell>
          <cell r="H4989">
            <v>85.828115414204348</v>
          </cell>
        </row>
        <row r="4990">
          <cell r="A4990" t="str">
            <v/>
          </cell>
          <cell r="B4990" t="str">
            <v>Size: Above Mean kW</v>
          </cell>
          <cell r="C4990" t="str">
            <v>9/13/2019</v>
          </cell>
          <cell r="D4990">
            <v>21</v>
          </cell>
          <cell r="E4990">
            <v>2.916191577911377</v>
          </cell>
          <cell r="F4990">
            <v>3.4867861270904541</v>
          </cell>
          <cell r="G4990">
            <v>1.3202651403844357E-2</v>
          </cell>
          <cell r="H4990">
            <v>82.737460645067273</v>
          </cell>
        </row>
        <row r="4991">
          <cell r="A4991" t="str">
            <v/>
          </cell>
          <cell r="B4991" t="str">
            <v>Size: Above Mean kW</v>
          </cell>
          <cell r="C4991" t="str">
            <v>9/13/2019</v>
          </cell>
          <cell r="D4991">
            <v>22</v>
          </cell>
          <cell r="E4991">
            <v>2.5972604751586914</v>
          </cell>
          <cell r="F4991">
            <v>2.7614467144012451</v>
          </cell>
          <cell r="G4991">
            <v>1.2163071893155575E-2</v>
          </cell>
          <cell r="H4991">
            <v>80.367614422715064</v>
          </cell>
        </row>
        <row r="4992">
          <cell r="A4992" t="str">
            <v/>
          </cell>
          <cell r="B4992" t="str">
            <v>Size: Above Mean kW</v>
          </cell>
          <cell r="C4992" t="str">
            <v>9/13/2019</v>
          </cell>
          <cell r="D4992">
            <v>23</v>
          </cell>
          <cell r="E4992">
            <v>2.2173678874969482</v>
          </cell>
          <cell r="F4992">
            <v>2.3151760101318359</v>
          </cell>
          <cell r="G4992">
            <v>1.1610917747020721E-2</v>
          </cell>
          <cell r="H4992">
            <v>78.217433531622646</v>
          </cell>
        </row>
        <row r="4993">
          <cell r="A4993" t="str">
            <v/>
          </cell>
          <cell r="B4993" t="str">
            <v>Size: Above Mean kW</v>
          </cell>
          <cell r="C4993" t="str">
            <v>9/13/2019</v>
          </cell>
          <cell r="D4993">
            <v>24</v>
          </cell>
          <cell r="E4993">
            <v>1.8176953792572021</v>
          </cell>
          <cell r="F4993">
            <v>1.8956125974655151</v>
          </cell>
          <cell r="G4993">
            <v>1.0853403247892857E-2</v>
          </cell>
          <cell r="H4993">
            <v>76.297805430778652</v>
          </cell>
        </row>
        <row r="4994">
          <cell r="A4994" t="str">
            <v/>
          </cell>
          <cell r="B4994" t="str">
            <v>Size: Above Mean kW</v>
          </cell>
          <cell r="C4994" t="str">
            <v>9/24/2019 (5pm-8pm)</v>
          </cell>
          <cell r="D4994">
            <v>1</v>
          </cell>
          <cell r="E4994">
            <v>1.0216048955917358</v>
          </cell>
          <cell r="F4994">
            <v>1.0606663227081299</v>
          </cell>
          <cell r="G4994">
            <v>9.0297739952802658E-3</v>
          </cell>
          <cell r="H4994">
            <v>66.901666121554982</v>
          </cell>
        </row>
        <row r="4995">
          <cell r="A4995" t="str">
            <v/>
          </cell>
          <cell r="B4995" t="str">
            <v>Size: Above Mean kW</v>
          </cell>
          <cell r="C4995" t="str">
            <v>9/24/2019 (6pm-8pm)</v>
          </cell>
          <cell r="D4995">
            <v>1</v>
          </cell>
          <cell r="E4995">
            <v>1.0391641855239868</v>
          </cell>
          <cell r="F4995">
            <v>1.0731880664825439</v>
          </cell>
          <cell r="G4995">
            <v>2.1521089598536491E-2</v>
          </cell>
          <cell r="H4995">
            <v>67.056492644936299</v>
          </cell>
        </row>
        <row r="4996">
          <cell r="A4996" t="str">
            <v/>
          </cell>
          <cell r="B4996" t="str">
            <v>Size: Above Mean kW</v>
          </cell>
          <cell r="C4996" t="str">
            <v>9/24/2019 (6pm-8pm)</v>
          </cell>
          <cell r="D4996">
            <v>2</v>
          </cell>
          <cell r="E4996">
            <v>0.92049449682235718</v>
          </cell>
          <cell r="F4996">
            <v>0.92030656337738037</v>
          </cell>
          <cell r="G4996">
            <v>1.9253591075539589E-2</v>
          </cell>
          <cell r="H4996">
            <v>65.571773867895047</v>
          </cell>
        </row>
        <row r="4997">
          <cell r="A4997" t="str">
            <v/>
          </cell>
          <cell r="B4997" t="str">
            <v>Size: Above Mean kW</v>
          </cell>
          <cell r="C4997" t="str">
            <v>9/24/2019 (5pm-8pm)</v>
          </cell>
          <cell r="D4997">
            <v>2</v>
          </cell>
          <cell r="E4997">
            <v>0.88880908489227295</v>
          </cell>
          <cell r="F4997">
            <v>0.90735924243927002</v>
          </cell>
          <cell r="G4997">
            <v>7.9373661428689957E-3</v>
          </cell>
          <cell r="H4997">
            <v>65.981699761714907</v>
          </cell>
        </row>
        <row r="4998">
          <cell r="A4998" t="str">
            <v/>
          </cell>
          <cell r="B4998" t="str">
            <v>Size: Above Mean kW</v>
          </cell>
          <cell r="C4998" t="str">
            <v>9/24/2019 (6pm-8pm)</v>
          </cell>
          <cell r="D4998">
            <v>3</v>
          </cell>
          <cell r="E4998">
            <v>0.82478165626525879</v>
          </cell>
          <cell r="F4998">
            <v>0.83503001928329468</v>
          </cell>
          <cell r="G4998">
            <v>1.7225230112671852E-2</v>
          </cell>
          <cell r="H4998">
            <v>64.038872223827227</v>
          </cell>
        </row>
        <row r="4999">
          <cell r="A4999" t="str">
            <v/>
          </cell>
          <cell r="B4999" t="str">
            <v>Size: Above Mean kW</v>
          </cell>
          <cell r="C4999" t="str">
            <v>9/24/2019 (5pm-8pm)</v>
          </cell>
          <cell r="D4999">
            <v>3</v>
          </cell>
          <cell r="E4999">
            <v>0.78307509422302246</v>
          </cell>
          <cell r="F4999">
            <v>0.81399649381637573</v>
          </cell>
          <cell r="G4999">
            <v>7.0095052942633629E-3</v>
          </cell>
          <cell r="H4999">
            <v>65.164640003736409</v>
          </cell>
        </row>
        <row r="5000">
          <cell r="A5000" t="str">
            <v/>
          </cell>
          <cell r="B5000" t="str">
            <v>Size: Above Mean kW</v>
          </cell>
          <cell r="C5000" t="str">
            <v>9/24/2019 (5pm-8pm)</v>
          </cell>
          <cell r="D5000">
            <v>4</v>
          </cell>
          <cell r="E5000">
            <v>0.72365075349807739</v>
          </cell>
          <cell r="F5000">
            <v>0.75344580411911011</v>
          </cell>
          <cell r="G5000">
            <v>6.3685174100100994E-3</v>
          </cell>
          <cell r="H5000">
            <v>64.185913189751446</v>
          </cell>
        </row>
        <row r="5001">
          <cell r="A5001" t="str">
            <v/>
          </cell>
          <cell r="B5001" t="str">
            <v>Size: Above Mean kW</v>
          </cell>
          <cell r="C5001" t="str">
            <v>9/24/2019 (6pm-8pm)</v>
          </cell>
          <cell r="D5001">
            <v>4</v>
          </cell>
          <cell r="E5001">
            <v>0.77497184276580811</v>
          </cell>
          <cell r="F5001">
            <v>0.78199493885040283</v>
          </cell>
          <cell r="G5001">
            <v>1.4955746941268444E-2</v>
          </cell>
          <cell r="H5001">
            <v>62.351843092010213</v>
          </cell>
        </row>
        <row r="5002">
          <cell r="A5002" t="str">
            <v/>
          </cell>
          <cell r="B5002" t="str">
            <v>Size: Above Mean kW</v>
          </cell>
          <cell r="C5002" t="str">
            <v>9/24/2019 (5pm-8pm)</v>
          </cell>
          <cell r="D5002">
            <v>5</v>
          </cell>
          <cell r="E5002">
            <v>0.69733822345733643</v>
          </cell>
          <cell r="F5002">
            <v>0.72010248899459839</v>
          </cell>
          <cell r="G5002">
            <v>5.5404487065970898E-3</v>
          </cell>
          <cell r="H5002">
            <v>63.687426528982698</v>
          </cell>
        </row>
        <row r="5003">
          <cell r="A5003" t="str">
            <v/>
          </cell>
          <cell r="B5003" t="str">
            <v>Size: Above Mean kW</v>
          </cell>
          <cell r="C5003" t="str">
            <v>9/24/2019 (6pm-8pm)</v>
          </cell>
          <cell r="D5003">
            <v>5</v>
          </cell>
          <cell r="E5003">
            <v>0.73380905389785767</v>
          </cell>
          <cell r="F5003">
            <v>0.75651347637176514</v>
          </cell>
          <cell r="G5003">
            <v>1.3341348618268967E-2</v>
          </cell>
          <cell r="H5003">
            <v>61.395731179692952</v>
          </cell>
        </row>
        <row r="5004">
          <cell r="A5004" t="str">
            <v/>
          </cell>
          <cell r="B5004" t="str">
            <v>Size: Above Mean kW</v>
          </cell>
          <cell r="C5004" t="str">
            <v>9/24/2019 (5pm-8pm)</v>
          </cell>
          <cell r="D5004">
            <v>6</v>
          </cell>
          <cell r="E5004">
            <v>0.71647363901138306</v>
          </cell>
          <cell r="F5004">
            <v>0.72757250070571899</v>
          </cell>
          <cell r="G5004">
            <v>5.0507667474448681E-3</v>
          </cell>
          <cell r="H5004">
            <v>63.131859085177247</v>
          </cell>
        </row>
        <row r="5005">
          <cell r="A5005" t="str">
            <v/>
          </cell>
          <cell r="B5005" t="str">
            <v>Size: Above Mean kW</v>
          </cell>
          <cell r="C5005" t="str">
            <v>9/24/2019 (6pm-8pm)</v>
          </cell>
          <cell r="D5005">
            <v>6</v>
          </cell>
          <cell r="E5005">
            <v>0.75244021415710449</v>
          </cell>
          <cell r="F5005">
            <v>0.76916003227233887</v>
          </cell>
          <cell r="G5005">
            <v>1.2100815773010254E-2</v>
          </cell>
          <cell r="H5005">
            <v>60.455465820592615</v>
          </cell>
        </row>
        <row r="5006">
          <cell r="A5006" t="str">
            <v/>
          </cell>
          <cell r="B5006" t="str">
            <v>Size: Above Mean kW</v>
          </cell>
          <cell r="C5006" t="str">
            <v>9/24/2019 (5pm-8pm)</v>
          </cell>
          <cell r="D5006">
            <v>7</v>
          </cell>
          <cell r="E5006">
            <v>0.80553972721099854</v>
          </cell>
          <cell r="F5006">
            <v>0.80205321311950684</v>
          </cell>
          <cell r="G5006">
            <v>4.924070555716753E-3</v>
          </cell>
          <cell r="H5006">
            <v>62.92236508900303</v>
          </cell>
        </row>
        <row r="5007">
          <cell r="A5007" t="str">
            <v/>
          </cell>
          <cell r="B5007" t="str">
            <v>Size: Above Mean kW</v>
          </cell>
          <cell r="C5007" t="str">
            <v>9/24/2019 (6pm-8pm)</v>
          </cell>
          <cell r="D5007">
            <v>7</v>
          </cell>
          <cell r="E5007">
            <v>0.83733779191970825</v>
          </cell>
          <cell r="F5007">
            <v>0.84900450706481934</v>
          </cell>
          <cell r="G5007">
            <v>1.2081144377589226E-2</v>
          </cell>
          <cell r="H5007">
            <v>59.537533890970238</v>
          </cell>
        </row>
        <row r="5008">
          <cell r="A5008" t="str">
            <v/>
          </cell>
          <cell r="B5008" t="str">
            <v>Size: Above Mean kW</v>
          </cell>
          <cell r="C5008" t="str">
            <v>9/24/2019 (5pm-8pm)</v>
          </cell>
          <cell r="D5008">
            <v>8</v>
          </cell>
          <cell r="E5008">
            <v>0.75450313091278076</v>
          </cell>
          <cell r="F5008">
            <v>0.75101238489151001</v>
          </cell>
          <cell r="G5008">
            <v>5.1386449486017227E-3</v>
          </cell>
          <cell r="H5008">
            <v>64.4928267065537</v>
          </cell>
        </row>
        <row r="5009">
          <cell r="A5009" t="str">
            <v/>
          </cell>
          <cell r="B5009" t="str">
            <v>Size: Above Mean kW</v>
          </cell>
          <cell r="C5009" t="str">
            <v>9/24/2019 (6pm-8pm)</v>
          </cell>
          <cell r="D5009">
            <v>8</v>
          </cell>
          <cell r="E5009">
            <v>0.79347145557403564</v>
          </cell>
          <cell r="F5009">
            <v>0.80065798759460449</v>
          </cell>
          <cell r="G5009">
            <v>1.2988381087779999E-2</v>
          </cell>
          <cell r="H5009">
            <v>61.090020190367966</v>
          </cell>
        </row>
        <row r="5010">
          <cell r="A5010" t="str">
            <v/>
          </cell>
          <cell r="B5010" t="str">
            <v>Size: Above Mean kW</v>
          </cell>
          <cell r="C5010" t="str">
            <v>9/24/2019 (5pm-8pm)</v>
          </cell>
          <cell r="D5010">
            <v>9</v>
          </cell>
          <cell r="E5010">
            <v>0.58756613731384277</v>
          </cell>
          <cell r="F5010">
            <v>0.57869797945022583</v>
          </cell>
          <cell r="G5010">
            <v>5.8273691684007645E-3</v>
          </cell>
          <cell r="H5010">
            <v>70.789659860779366</v>
          </cell>
        </row>
        <row r="5011">
          <cell r="A5011" t="str">
            <v/>
          </cell>
          <cell r="B5011" t="str">
            <v>Size: Above Mean kW</v>
          </cell>
          <cell r="C5011" t="str">
            <v>9/24/2019 (6pm-8pm)</v>
          </cell>
          <cell r="D5011">
            <v>9</v>
          </cell>
          <cell r="E5011">
            <v>0.59867745637893677</v>
          </cell>
          <cell r="F5011">
            <v>0.58776521682739258</v>
          </cell>
          <cell r="G5011">
            <v>1.398761197924614E-2</v>
          </cell>
          <cell r="H5011">
            <v>66.484303432362509</v>
          </cell>
        </row>
        <row r="5012">
          <cell r="A5012" t="str">
            <v/>
          </cell>
          <cell r="B5012" t="str">
            <v>Size: Above Mean kW</v>
          </cell>
          <cell r="C5012" t="str">
            <v>9/24/2019 (5pm-8pm)</v>
          </cell>
          <cell r="D5012">
            <v>10</v>
          </cell>
          <cell r="E5012">
            <v>0.46921834349632263</v>
          </cell>
          <cell r="F5012">
            <v>0.44078856706619263</v>
          </cell>
          <cell r="G5012">
            <v>6.5148156136274338E-3</v>
          </cell>
          <cell r="H5012">
            <v>75.497940008383551</v>
          </cell>
        </row>
        <row r="5013">
          <cell r="A5013" t="str">
            <v/>
          </cell>
          <cell r="B5013" t="str">
            <v>Size: Above Mean kW</v>
          </cell>
          <cell r="C5013" t="str">
            <v>9/24/2019 (6pm-8pm)</v>
          </cell>
          <cell r="D5013">
            <v>10</v>
          </cell>
          <cell r="E5013">
            <v>0.40871202945709229</v>
          </cell>
          <cell r="F5013">
            <v>0.40833273530006409</v>
          </cell>
          <cell r="G5013">
            <v>1.637100987136364E-2</v>
          </cell>
          <cell r="H5013">
            <v>73.250700894143662</v>
          </cell>
        </row>
        <row r="5014">
          <cell r="A5014" t="str">
            <v/>
          </cell>
          <cell r="B5014" t="str">
            <v>Size: Above Mean kW</v>
          </cell>
          <cell r="C5014" t="str">
            <v>9/24/2019 (6pm-8pm)</v>
          </cell>
          <cell r="D5014">
            <v>11</v>
          </cell>
          <cell r="E5014">
            <v>0.29209327697753906</v>
          </cell>
          <cell r="F5014">
            <v>0.277313232421875</v>
          </cell>
          <cell r="G5014">
            <v>1.9430661574006081E-2</v>
          </cell>
          <cell r="H5014">
            <v>80.117735794634669</v>
          </cell>
        </row>
        <row r="5015">
          <cell r="A5015" t="str">
            <v/>
          </cell>
          <cell r="B5015" t="str">
            <v>Size: Above Mean kW</v>
          </cell>
          <cell r="C5015" t="str">
            <v>9/24/2019 (5pm-8pm)</v>
          </cell>
          <cell r="D5015">
            <v>11</v>
          </cell>
          <cell r="E5015">
            <v>0.38595181703567505</v>
          </cell>
          <cell r="F5015">
            <v>0.38116443157196045</v>
          </cell>
          <cell r="G5015">
            <v>7.405182346701622E-3</v>
          </cell>
          <cell r="H5015">
            <v>80.015248329683189</v>
          </cell>
        </row>
        <row r="5016">
          <cell r="A5016" t="str">
            <v/>
          </cell>
          <cell r="B5016" t="str">
            <v>Size: Above Mean kW</v>
          </cell>
          <cell r="C5016" t="str">
            <v>9/24/2019 (5pm-8pm)</v>
          </cell>
          <cell r="D5016">
            <v>12</v>
          </cell>
          <cell r="E5016">
            <v>0.45058164000511169</v>
          </cell>
          <cell r="F5016">
            <v>0.42940196394920349</v>
          </cell>
          <cell r="G5016">
            <v>8.8675282895565033E-3</v>
          </cell>
          <cell r="H5016">
            <v>83.786647666237599</v>
          </cell>
        </row>
        <row r="5017">
          <cell r="A5017" t="str">
            <v/>
          </cell>
          <cell r="B5017" t="str">
            <v>Size: Above Mean kW</v>
          </cell>
          <cell r="C5017" t="str">
            <v>9/24/2019 (6pm-8pm)</v>
          </cell>
          <cell r="D5017">
            <v>12</v>
          </cell>
          <cell r="E5017">
            <v>0.29402598738670349</v>
          </cell>
          <cell r="F5017">
            <v>0.27774748206138611</v>
          </cell>
          <cell r="G5017">
            <v>2.2879347205162048E-2</v>
          </cell>
          <cell r="H5017">
            <v>85.654075569659597</v>
          </cell>
        </row>
        <row r="5018">
          <cell r="A5018" t="str">
            <v/>
          </cell>
          <cell r="B5018" t="str">
            <v>Size: Above Mean kW</v>
          </cell>
          <cell r="C5018" t="str">
            <v>9/24/2019 (5pm-8pm)</v>
          </cell>
          <cell r="D5018">
            <v>13</v>
          </cell>
          <cell r="E5018">
            <v>0.67123144865036011</v>
          </cell>
          <cell r="F5018">
            <v>0.63599896430969238</v>
          </cell>
          <cell r="G5018">
            <v>1.0319465771317482E-2</v>
          </cell>
          <cell r="H5018">
            <v>86.730303695765556</v>
          </cell>
        </row>
        <row r="5019">
          <cell r="A5019" t="str">
            <v/>
          </cell>
          <cell r="B5019" t="str">
            <v>Size: Above Mean kW</v>
          </cell>
          <cell r="C5019" t="str">
            <v>9/24/2019 (6pm-8pm)</v>
          </cell>
          <cell r="D5019">
            <v>13</v>
          </cell>
          <cell r="E5019">
            <v>0.48535862565040588</v>
          </cell>
          <cell r="F5019">
            <v>0.39637511968612671</v>
          </cell>
          <cell r="G5019">
            <v>2.6348128914833069E-2</v>
          </cell>
          <cell r="H5019">
            <v>88.376446495530772</v>
          </cell>
        </row>
        <row r="5020">
          <cell r="A5020" t="str">
            <v/>
          </cell>
          <cell r="B5020" t="str">
            <v>Size: Above Mean kW</v>
          </cell>
          <cell r="C5020" t="str">
            <v>9/24/2019 (5pm-8pm)</v>
          </cell>
          <cell r="D5020">
            <v>14</v>
          </cell>
          <cell r="E5020">
            <v>1.0007340908050537</v>
          </cell>
          <cell r="F5020">
            <v>0.97218418121337891</v>
          </cell>
          <cell r="G5020">
            <v>1.1900218203663826E-2</v>
          </cell>
          <cell r="H5020">
            <v>88.122209036148135</v>
          </cell>
        </row>
        <row r="5021">
          <cell r="A5021" t="str">
            <v/>
          </cell>
          <cell r="B5021" t="str">
            <v>Size: Above Mean kW</v>
          </cell>
          <cell r="C5021" t="str">
            <v>9/24/2019 (6pm-8pm)</v>
          </cell>
          <cell r="D5021">
            <v>14</v>
          </cell>
          <cell r="E5021">
            <v>0.80875164270401001</v>
          </cell>
          <cell r="F5021">
            <v>0.65206015110015869</v>
          </cell>
          <cell r="G5021">
            <v>3.0021164566278458E-2</v>
          </cell>
          <cell r="H5021">
            <v>90.452662244011762</v>
          </cell>
        </row>
        <row r="5022">
          <cell r="A5022" t="str">
            <v/>
          </cell>
          <cell r="B5022" t="str">
            <v>Size: Above Mean kW</v>
          </cell>
          <cell r="C5022" t="str">
            <v>9/24/2019 (6pm-8pm)</v>
          </cell>
          <cell r="D5022">
            <v>15</v>
          </cell>
          <cell r="E5022">
            <v>1.2304021120071411</v>
          </cell>
          <cell r="F5022">
            <v>1.0909359455108643</v>
          </cell>
          <cell r="G5022">
            <v>3.2400365918874741E-2</v>
          </cell>
          <cell r="H5022">
            <v>92.0090741274838</v>
          </cell>
        </row>
        <row r="5023">
          <cell r="A5023" t="str">
            <v/>
          </cell>
          <cell r="B5023" t="str">
            <v>Size: Above Mean kW</v>
          </cell>
          <cell r="C5023" t="str">
            <v>9/24/2019 (5pm-8pm)</v>
          </cell>
          <cell r="D5023">
            <v>15</v>
          </cell>
          <cell r="E5023">
            <v>1.4229614734649658</v>
          </cell>
          <cell r="F5023">
            <v>1.4132648706436157</v>
          </cell>
          <cell r="G5023">
            <v>1.3059088028967381E-2</v>
          </cell>
          <cell r="H5023">
            <v>89.602740737277358</v>
          </cell>
        </row>
        <row r="5024">
          <cell r="A5024" t="str">
            <v/>
          </cell>
          <cell r="B5024" t="str">
            <v>Size: Above Mean kW</v>
          </cell>
          <cell r="C5024" t="str">
            <v>9/24/2019 (5pm-8pm)</v>
          </cell>
          <cell r="D5024">
            <v>16</v>
          </cell>
          <cell r="E5024">
            <v>1.9516465663909912</v>
          </cell>
          <cell r="F5024">
            <v>1.9483801126480103</v>
          </cell>
          <cell r="G5024">
            <v>1.3951203785836697E-2</v>
          </cell>
          <cell r="H5024">
            <v>90.21890295751885</v>
          </cell>
        </row>
        <row r="5025">
          <cell r="A5025" t="str">
            <v/>
          </cell>
          <cell r="B5025" t="str">
            <v>Size: Above Mean kW</v>
          </cell>
          <cell r="C5025" t="str">
            <v>9/24/2019 (6pm-8pm)</v>
          </cell>
          <cell r="D5025">
            <v>16</v>
          </cell>
          <cell r="E5025">
            <v>1.7944880723953247</v>
          </cell>
          <cell r="F5025">
            <v>1.7327508926391602</v>
          </cell>
          <cell r="G5025">
            <v>3.4660492092370987E-2</v>
          </cell>
          <cell r="H5025">
            <v>93.498598211711837</v>
          </cell>
        </row>
        <row r="5026">
          <cell r="A5026" t="str">
            <v/>
          </cell>
          <cell r="B5026" t="str">
            <v>Size: Above Mean kW</v>
          </cell>
          <cell r="C5026" t="str">
            <v>9/24/2019 (5pm-8pm)</v>
          </cell>
          <cell r="D5026">
            <v>17</v>
          </cell>
          <cell r="E5026">
            <v>2.4223394393920898</v>
          </cell>
          <cell r="F5026">
            <v>2.3960652351379395</v>
          </cell>
          <cell r="G5026">
            <v>1.4368357136845589E-2</v>
          </cell>
          <cell r="H5026">
            <v>91.015220296223305</v>
          </cell>
        </row>
        <row r="5027">
          <cell r="A5027" t="str">
            <v/>
          </cell>
          <cell r="B5027" t="str">
            <v>Size: Above Mean kW</v>
          </cell>
          <cell r="C5027" t="str">
            <v>9/24/2019 (6pm-8pm)</v>
          </cell>
          <cell r="D5027">
            <v>17</v>
          </cell>
          <cell r="E5027">
            <v>2.3058633804321289</v>
          </cell>
          <cell r="F5027">
            <v>2.3152987957000732</v>
          </cell>
          <cell r="G5027">
            <v>3.5486552864313126E-2</v>
          </cell>
          <cell r="H5027">
            <v>93.756083068939219</v>
          </cell>
        </row>
        <row r="5028">
          <cell r="A5028" t="str">
            <v/>
          </cell>
          <cell r="B5028" t="str">
            <v>Size: Above Mean kW</v>
          </cell>
          <cell r="C5028" t="str">
            <v>9/24/2019 (5pm-8pm)</v>
          </cell>
          <cell r="D5028">
            <v>18</v>
          </cell>
          <cell r="E5028">
            <v>2.7369589805603027</v>
          </cell>
          <cell r="F5028">
            <v>1.7024106979370117</v>
          </cell>
          <cell r="G5028">
            <v>1.4317518100142479E-2</v>
          </cell>
          <cell r="H5028">
            <v>89.833839181443963</v>
          </cell>
        </row>
        <row r="5029">
          <cell r="A5029" t="str">
            <v/>
          </cell>
          <cell r="B5029" t="str">
            <v>Size: Above Mean kW</v>
          </cell>
          <cell r="C5029" t="str">
            <v>9/24/2019 (6pm-8pm)</v>
          </cell>
          <cell r="D5029">
            <v>18</v>
          </cell>
          <cell r="E5029">
            <v>2.6715946197509766</v>
          </cell>
          <cell r="F5029">
            <v>2.6763670444488525</v>
          </cell>
          <cell r="G5029">
            <v>3.5761900246143341E-2</v>
          </cell>
          <cell r="H5029">
            <v>92.237222382462249</v>
          </cell>
        </row>
        <row r="5030">
          <cell r="A5030" t="str">
            <v/>
          </cell>
          <cell r="B5030" t="str">
            <v>Size: Above Mean kW</v>
          </cell>
          <cell r="C5030" t="str">
            <v>9/24/2019 (5pm-8pm)</v>
          </cell>
          <cell r="D5030">
            <v>19</v>
          </cell>
          <cell r="E5030">
            <v>2.7079877853393555</v>
          </cell>
          <cell r="F5030">
            <v>2.1143345832824707</v>
          </cell>
          <cell r="G5030">
            <v>1.4054666273295879E-2</v>
          </cell>
          <cell r="H5030">
            <v>87.960115404358021</v>
          </cell>
        </row>
        <row r="5031">
          <cell r="A5031" t="str">
            <v/>
          </cell>
          <cell r="B5031" t="str">
            <v>Size: Above Mean kW</v>
          </cell>
          <cell r="C5031" t="str">
            <v>9/24/2019 (6pm-8pm)</v>
          </cell>
          <cell r="D5031">
            <v>19</v>
          </cell>
          <cell r="E5031">
            <v>2.6995306015014648</v>
          </cell>
          <cell r="F5031">
            <v>1.7636692523956299</v>
          </cell>
          <cell r="G5031">
            <v>3.5005945712327957E-2</v>
          </cell>
          <cell r="H5031">
            <v>87.170657629075208</v>
          </cell>
        </row>
        <row r="5032">
          <cell r="A5032" t="str">
            <v/>
          </cell>
          <cell r="B5032" t="str">
            <v>Size: Above Mean kW</v>
          </cell>
          <cell r="C5032" t="str">
            <v>9/24/2019 (5pm-8pm)</v>
          </cell>
          <cell r="D5032">
            <v>20</v>
          </cell>
          <cell r="E5032">
            <v>2.5884456634521484</v>
          </cell>
          <cell r="F5032">
            <v>2.1871342658996582</v>
          </cell>
          <cell r="G5032">
            <v>1.3121593743562698E-2</v>
          </cell>
          <cell r="H5032">
            <v>82.747611082530497</v>
          </cell>
        </row>
        <row r="5033">
          <cell r="A5033" t="str">
            <v/>
          </cell>
          <cell r="B5033" t="str">
            <v>Size: Above Mean kW</v>
          </cell>
          <cell r="C5033" t="str">
            <v>9/24/2019 (6pm-8pm)</v>
          </cell>
          <cell r="D5033">
            <v>20</v>
          </cell>
          <cell r="E5033">
            <v>2.6290545463562012</v>
          </cell>
          <cell r="F5033">
            <v>2.0409030914306641</v>
          </cell>
          <cell r="G5033">
            <v>3.2800432294607162E-2</v>
          </cell>
          <cell r="H5033">
            <v>83.411831554657823</v>
          </cell>
        </row>
        <row r="5034">
          <cell r="A5034" t="str">
            <v/>
          </cell>
          <cell r="B5034" t="str">
            <v>Size: Above Mean kW</v>
          </cell>
          <cell r="C5034" t="str">
            <v>9/24/2019 (5pm-8pm)</v>
          </cell>
          <cell r="D5034">
            <v>21</v>
          </cell>
          <cell r="E5034">
            <v>2.4140257835388184</v>
          </cell>
          <cell r="F5034">
            <v>3.0247936248779297</v>
          </cell>
          <cell r="G5034">
            <v>1.2802480719983578E-2</v>
          </cell>
          <cell r="H5034">
            <v>77.100560201813579</v>
          </cell>
        </row>
        <row r="5035">
          <cell r="A5035" t="str">
            <v/>
          </cell>
          <cell r="B5035" t="str">
            <v>Size: Above Mean kW</v>
          </cell>
          <cell r="C5035" t="str">
            <v>9/24/2019 (6pm-8pm)</v>
          </cell>
          <cell r="D5035">
            <v>21</v>
          </cell>
          <cell r="E5035">
            <v>2.4712221622467041</v>
          </cell>
          <cell r="F5035">
            <v>3.0601274967193604</v>
          </cell>
          <cell r="G5035">
            <v>3.1765367835760117E-2</v>
          </cell>
          <cell r="H5035">
            <v>81.413022786269934</v>
          </cell>
        </row>
        <row r="5036">
          <cell r="A5036" t="str">
            <v/>
          </cell>
          <cell r="B5036" t="str">
            <v>Size: Above Mean kW</v>
          </cell>
          <cell r="C5036" t="str">
            <v>9/24/2019 (5pm-8pm)</v>
          </cell>
          <cell r="D5036">
            <v>22</v>
          </cell>
          <cell r="E5036">
            <v>2.1361560821533203</v>
          </cell>
          <cell r="F5036">
            <v>2.3337459564208984</v>
          </cell>
          <cell r="G5036">
            <v>1.1673720553517342E-2</v>
          </cell>
          <cell r="H5036">
            <v>75.24909078168929</v>
          </cell>
        </row>
        <row r="5037">
          <cell r="A5037" t="str">
            <v/>
          </cell>
          <cell r="B5037" t="str">
            <v>Size: Above Mean kW</v>
          </cell>
          <cell r="C5037" t="str">
            <v>9/24/2019 (6pm-8pm)</v>
          </cell>
          <cell r="D5037">
            <v>22</v>
          </cell>
          <cell r="E5037">
            <v>2.132671594619751</v>
          </cell>
          <cell r="F5037">
            <v>2.2756021022796631</v>
          </cell>
          <cell r="G5037">
            <v>2.8682973235845566E-2</v>
          </cell>
          <cell r="H5037">
            <v>79.495523507353852</v>
          </cell>
        </row>
        <row r="5038">
          <cell r="A5038" t="str">
            <v/>
          </cell>
          <cell r="B5038" t="str">
            <v>Size: Above Mean kW</v>
          </cell>
          <cell r="C5038" t="str">
            <v>9/24/2019 (5pm-8pm)</v>
          </cell>
          <cell r="D5038">
            <v>23</v>
          </cell>
          <cell r="E5038">
            <v>1.818050742149353</v>
          </cell>
          <cell r="F5038">
            <v>1.9103186130523682</v>
          </cell>
          <cell r="G5038">
            <v>1.1119605973362923E-2</v>
          </cell>
          <cell r="H5038">
            <v>73.925910386426636</v>
          </cell>
        </row>
        <row r="5039">
          <cell r="A5039" t="str">
            <v/>
          </cell>
          <cell r="B5039" t="str">
            <v>Size: Above Mean kW</v>
          </cell>
          <cell r="C5039" t="str">
            <v>9/24/2019 (6pm-8pm)</v>
          </cell>
          <cell r="D5039">
            <v>23</v>
          </cell>
          <cell r="E5039">
            <v>1.7406332492828369</v>
          </cell>
          <cell r="F5039">
            <v>1.8738704919815063</v>
          </cell>
          <cell r="G5039">
            <v>2.6770364493131638E-2</v>
          </cell>
          <cell r="H5039">
            <v>75.117706951251918</v>
          </cell>
        </row>
        <row r="5040">
          <cell r="A5040" t="str">
            <v/>
          </cell>
          <cell r="B5040" t="str">
            <v>Size: Above Mean kW</v>
          </cell>
          <cell r="C5040" t="str">
            <v>9/24/2019 (6pm-8pm)</v>
          </cell>
          <cell r="D5040">
            <v>24</v>
          </cell>
          <cell r="E5040">
            <v>1.3702288866043091</v>
          </cell>
          <cell r="F5040">
            <v>1.4933634996414185</v>
          </cell>
          <cell r="G5040">
            <v>2.4027256295084953E-2</v>
          </cell>
          <cell r="H5040">
            <v>72.624121719069151</v>
          </cell>
        </row>
        <row r="5041">
          <cell r="A5041" t="str">
            <v/>
          </cell>
          <cell r="B5041" t="str">
            <v>Size: Above Mean kW</v>
          </cell>
          <cell r="C5041" t="str">
            <v>9/24/2019 (5pm-8pm)</v>
          </cell>
          <cell r="D5041">
            <v>24</v>
          </cell>
          <cell r="E5041">
            <v>1.4602055549621582</v>
          </cell>
          <cell r="F5041">
            <v>1.5434778928756714</v>
          </cell>
          <cell r="G5041">
            <v>1.0090344585478306E-2</v>
          </cell>
          <cell r="H5041">
            <v>72.98670233144459</v>
          </cell>
        </row>
        <row r="5042">
          <cell r="A5042" t="str">
            <v/>
          </cell>
          <cell r="B5042" t="str">
            <v>Size: Above Mean kW</v>
          </cell>
          <cell r="C5042" t="str">
            <v>9/25/2019 (6pm-8pm)</v>
          </cell>
          <cell r="D5042">
            <v>1</v>
          </cell>
          <cell r="E5042">
            <v>1.1632713079452515</v>
          </cell>
          <cell r="F5042">
            <v>1.2407416105270386</v>
          </cell>
          <cell r="G5042">
            <v>1.0718924924731255E-2</v>
          </cell>
          <cell r="H5042">
            <v>72.988549789606296</v>
          </cell>
        </row>
        <row r="5043">
          <cell r="A5043" t="str">
            <v/>
          </cell>
          <cell r="B5043" t="str">
            <v>Size: Above Mean kW</v>
          </cell>
          <cell r="C5043" t="str">
            <v>9/25/2019 (6pm-7pm)</v>
          </cell>
          <cell r="D5043">
            <v>1</v>
          </cell>
          <cell r="E5043">
            <v>1.2417593002319336</v>
          </cell>
          <cell r="F5043">
            <v>1.3049229383468628</v>
          </cell>
          <cell r="G5043">
            <v>1.3723003678023815E-2</v>
          </cell>
          <cell r="H5043">
            <v>70.353002638016207</v>
          </cell>
        </row>
        <row r="5044">
          <cell r="A5044" t="str">
            <v/>
          </cell>
          <cell r="B5044" t="str">
            <v>Size: Above Mean kW</v>
          </cell>
          <cell r="C5044" t="str">
            <v>9/25/2019 (6pm-8pm)</v>
          </cell>
          <cell r="D5044">
            <v>2</v>
          </cell>
          <cell r="E5044">
            <v>0.99787884950637817</v>
          </cell>
          <cell r="F5044">
            <v>1.0377838611602783</v>
          </cell>
          <cell r="G5044">
            <v>9.6568074077367783E-3</v>
          </cell>
          <cell r="H5044">
            <v>71.311542075739411</v>
          </cell>
        </row>
        <row r="5045">
          <cell r="A5045" t="str">
            <v/>
          </cell>
          <cell r="B5045" t="str">
            <v>Size: Above Mean kW</v>
          </cell>
          <cell r="C5045" t="str">
            <v>9/25/2019 (6pm-7pm)</v>
          </cell>
          <cell r="D5045">
            <v>2</v>
          </cell>
          <cell r="E5045">
            <v>1.0635313987731934</v>
          </cell>
          <cell r="F5045">
            <v>1.0794401168823242</v>
          </cell>
          <cell r="G5045">
            <v>1.2598598375916481E-2</v>
          </cell>
          <cell r="H5045">
            <v>69.364225551149673</v>
          </cell>
        </row>
        <row r="5046">
          <cell r="A5046" t="str">
            <v/>
          </cell>
          <cell r="B5046" t="str">
            <v>Size: Above Mean kW</v>
          </cell>
          <cell r="C5046" t="str">
            <v>9/25/2019 (6pm-7pm)</v>
          </cell>
          <cell r="D5046">
            <v>3</v>
          </cell>
          <cell r="E5046">
            <v>0.90792900323867798</v>
          </cell>
          <cell r="F5046">
            <v>0.9436536431312561</v>
          </cell>
          <cell r="G5046">
            <v>1.1138921603560448E-2</v>
          </cell>
          <cell r="H5046">
            <v>68.136330318455919</v>
          </cell>
        </row>
        <row r="5047">
          <cell r="A5047" t="str">
            <v/>
          </cell>
          <cell r="B5047" t="str">
            <v>Size: Above Mean kW</v>
          </cell>
          <cell r="C5047" t="str">
            <v>9/25/2019 (6pm-8pm)</v>
          </cell>
          <cell r="D5047">
            <v>3</v>
          </cell>
          <cell r="E5047">
            <v>0.89113855361938477</v>
          </cell>
          <cell r="F5047">
            <v>0.90506064891815186</v>
          </cell>
          <cell r="G5047">
            <v>8.5564171895384789E-3</v>
          </cell>
          <cell r="H5047">
            <v>69.610783309958904</v>
          </cell>
        </row>
        <row r="5048">
          <cell r="A5048" t="str">
            <v/>
          </cell>
          <cell r="B5048" t="str">
            <v>Size: Above Mean kW</v>
          </cell>
          <cell r="C5048" t="str">
            <v>9/25/2019 (6pm-7pm)</v>
          </cell>
          <cell r="D5048">
            <v>4</v>
          </cell>
          <cell r="E5048">
            <v>0.81332457065582275</v>
          </cell>
          <cell r="F5048">
            <v>0.84545594453811646</v>
          </cell>
          <cell r="G5048">
            <v>9.6572870388627052E-3</v>
          </cell>
          <cell r="H5048">
            <v>67.234024872813194</v>
          </cell>
        </row>
        <row r="5049">
          <cell r="A5049" t="str">
            <v/>
          </cell>
          <cell r="B5049" t="str">
            <v>Size: Above Mean kW</v>
          </cell>
          <cell r="C5049" t="str">
            <v>9/25/2019 (6pm-8pm)</v>
          </cell>
          <cell r="D5049">
            <v>4</v>
          </cell>
          <cell r="E5049">
            <v>0.81029576063156128</v>
          </cell>
          <cell r="F5049">
            <v>0.82263201475143433</v>
          </cell>
          <cell r="G5049">
            <v>7.6306439004838467E-3</v>
          </cell>
          <cell r="H5049">
            <v>68.556206872367341</v>
          </cell>
        </row>
        <row r="5050">
          <cell r="A5050" t="str">
            <v/>
          </cell>
          <cell r="B5050" t="str">
            <v>Size: Above Mean kW</v>
          </cell>
          <cell r="C5050" t="str">
            <v>9/25/2019 (6pm-7pm)</v>
          </cell>
          <cell r="D5050">
            <v>5</v>
          </cell>
          <cell r="E5050">
            <v>0.77265185117721558</v>
          </cell>
          <cell r="F5050">
            <v>0.78480058908462524</v>
          </cell>
          <cell r="G5050">
            <v>8.5837692022323608E-3</v>
          </cell>
          <cell r="H5050">
            <v>66.466970039569404</v>
          </cell>
        </row>
        <row r="5051">
          <cell r="A5051" t="str">
            <v/>
          </cell>
          <cell r="B5051" t="str">
            <v>Size: Above Mean kW</v>
          </cell>
          <cell r="C5051" t="str">
            <v>9/25/2019 (6pm-8pm)</v>
          </cell>
          <cell r="D5051">
            <v>5</v>
          </cell>
          <cell r="E5051">
            <v>0.76999044418334961</v>
          </cell>
          <cell r="F5051">
            <v>0.77172249555587769</v>
          </cell>
          <cell r="G5051">
            <v>6.7603755742311478E-3</v>
          </cell>
          <cell r="H5051">
            <v>67.148192847133416</v>
          </cell>
        </row>
        <row r="5052">
          <cell r="A5052" t="str">
            <v/>
          </cell>
          <cell r="B5052" t="str">
            <v>Size: Above Mean kW</v>
          </cell>
          <cell r="C5052" t="str">
            <v>9/25/2019 (6pm-8pm)</v>
          </cell>
          <cell r="D5052">
            <v>6</v>
          </cell>
          <cell r="E5052">
            <v>0.77189105749130249</v>
          </cell>
          <cell r="F5052">
            <v>0.77152895927429199</v>
          </cell>
          <cell r="G5052">
            <v>6.2778536230325699E-3</v>
          </cell>
          <cell r="H5052">
            <v>66.54638639550727</v>
          </cell>
        </row>
        <row r="5053">
          <cell r="A5053" t="str">
            <v/>
          </cell>
          <cell r="B5053" t="str">
            <v>Size: Above Mean kW</v>
          </cell>
          <cell r="C5053" t="str">
            <v>9/25/2019 (6pm-7pm)</v>
          </cell>
          <cell r="D5053">
            <v>6</v>
          </cell>
          <cell r="E5053">
            <v>0.78096103668212891</v>
          </cell>
          <cell r="F5053">
            <v>0.78604811429977417</v>
          </cell>
          <cell r="G5053">
            <v>7.6734051108360291E-3</v>
          </cell>
          <cell r="H5053">
            <v>66.088426606379571</v>
          </cell>
        </row>
        <row r="5054">
          <cell r="A5054" t="str">
            <v/>
          </cell>
          <cell r="B5054" t="str">
            <v>Size: Above Mean kW</v>
          </cell>
          <cell r="C5054" t="str">
            <v>9/25/2019 (6pm-7pm)</v>
          </cell>
          <cell r="D5054">
            <v>7</v>
          </cell>
          <cell r="E5054">
            <v>0.87637233734130859</v>
          </cell>
          <cell r="F5054">
            <v>0.86968135833740234</v>
          </cell>
          <cell r="G5054">
            <v>7.2828019037842751E-3</v>
          </cell>
          <cell r="H5054">
            <v>65.908199547768916</v>
          </cell>
        </row>
        <row r="5055">
          <cell r="A5055" t="str">
            <v/>
          </cell>
          <cell r="B5055" t="str">
            <v>Size: Above Mean kW</v>
          </cell>
          <cell r="C5055" t="str">
            <v>9/25/2019 (6pm-8pm)</v>
          </cell>
          <cell r="D5055">
            <v>7</v>
          </cell>
          <cell r="E5055">
            <v>0.8300432562828064</v>
          </cell>
          <cell r="F5055">
            <v>0.83274883031845093</v>
          </cell>
          <cell r="G5055">
            <v>6.2187588773667812E-3</v>
          </cell>
          <cell r="H5055">
            <v>65.864156381494922</v>
          </cell>
        </row>
        <row r="5056">
          <cell r="A5056" t="str">
            <v/>
          </cell>
          <cell r="B5056" t="str">
            <v>Size: Above Mean kW</v>
          </cell>
          <cell r="C5056" t="str">
            <v>9/25/2019 (6pm-7pm)</v>
          </cell>
          <cell r="D5056">
            <v>8</v>
          </cell>
          <cell r="E5056">
            <v>0.88130015134811401</v>
          </cell>
          <cell r="F5056">
            <v>0.8786628246307373</v>
          </cell>
          <cell r="G5056">
            <v>7.6796272769570351E-3</v>
          </cell>
          <cell r="H5056">
            <v>66.902412850941332</v>
          </cell>
        </row>
        <row r="5057">
          <cell r="A5057" t="str">
            <v/>
          </cell>
          <cell r="B5057" t="str">
            <v>Size: Above Mean kW</v>
          </cell>
          <cell r="C5057" t="str">
            <v>9/25/2019 (6pm-8pm)</v>
          </cell>
          <cell r="D5057">
            <v>8</v>
          </cell>
          <cell r="E5057">
            <v>0.78943181037902832</v>
          </cell>
          <cell r="F5057">
            <v>0.77829152345657349</v>
          </cell>
          <cell r="G5057">
            <v>7.0083704777061939E-3</v>
          </cell>
          <cell r="H5057">
            <v>68.153399719490508</v>
          </cell>
        </row>
        <row r="5058">
          <cell r="A5058" t="str">
            <v/>
          </cell>
          <cell r="B5058" t="str">
            <v>Size: Above Mean kW</v>
          </cell>
          <cell r="C5058" t="str">
            <v>9/25/2019 (6pm-8pm)</v>
          </cell>
          <cell r="D5058">
            <v>9</v>
          </cell>
          <cell r="E5058">
            <v>0.63828045129776001</v>
          </cell>
          <cell r="F5058">
            <v>0.64166504144668579</v>
          </cell>
          <cell r="G5058">
            <v>8.1848427653312683E-3</v>
          </cell>
          <cell r="H5058">
            <v>71.423239130428655</v>
          </cell>
        </row>
        <row r="5059">
          <cell r="A5059" t="str">
            <v/>
          </cell>
          <cell r="B5059" t="str">
            <v>Size: Above Mean kW</v>
          </cell>
          <cell r="C5059" t="str">
            <v>9/25/2019 (6pm-7pm)</v>
          </cell>
          <cell r="D5059">
            <v>9</v>
          </cell>
          <cell r="E5059">
            <v>0.73081791400909424</v>
          </cell>
          <cell r="F5059">
            <v>0.73762398958206177</v>
          </cell>
          <cell r="G5059">
            <v>8.0906953662633896E-3</v>
          </cell>
          <cell r="H5059">
            <v>69.506105144146815</v>
          </cell>
        </row>
        <row r="5060">
          <cell r="A5060" t="str">
            <v/>
          </cell>
          <cell r="B5060" t="str">
            <v>Size: Above Mean kW</v>
          </cell>
          <cell r="C5060" t="str">
            <v>9/25/2019 (6pm-7pm)</v>
          </cell>
          <cell r="D5060">
            <v>10</v>
          </cell>
          <cell r="E5060">
            <v>0.62586802244186401</v>
          </cell>
          <cell r="F5060">
            <v>0.62209039926528931</v>
          </cell>
          <cell r="G5060">
            <v>9.6373381093144417E-3</v>
          </cell>
          <cell r="H5060">
            <v>73.716158846798223</v>
          </cell>
        </row>
        <row r="5061">
          <cell r="A5061" t="str">
            <v/>
          </cell>
          <cell r="B5061" t="str">
            <v>Size: Above Mean kW</v>
          </cell>
          <cell r="C5061" t="str">
            <v>9/25/2019 (6pm-8pm)</v>
          </cell>
          <cell r="D5061">
            <v>10</v>
          </cell>
          <cell r="E5061">
            <v>0.56634348630905151</v>
          </cell>
          <cell r="F5061">
            <v>0.54221582412719727</v>
          </cell>
          <cell r="G5061">
            <v>9.9330460652709007E-3</v>
          </cell>
          <cell r="H5061">
            <v>75.260429873775564</v>
          </cell>
        </row>
        <row r="5062">
          <cell r="A5062" t="str">
            <v/>
          </cell>
          <cell r="B5062" t="str">
            <v>Size: Above Mean kW</v>
          </cell>
          <cell r="C5062" t="str">
            <v>9/25/2019 (6pm-8pm)</v>
          </cell>
          <cell r="D5062">
            <v>11</v>
          </cell>
          <cell r="E5062">
            <v>0.48937323689460754</v>
          </cell>
          <cell r="F5062">
            <v>0.48371121287345886</v>
          </cell>
          <cell r="G5062">
            <v>1.1282375082373619E-2</v>
          </cell>
          <cell r="H5062">
            <v>81.2858877980335</v>
          </cell>
        </row>
        <row r="5063">
          <cell r="A5063" t="str">
            <v/>
          </cell>
          <cell r="B5063" t="str">
            <v>Size: Above Mean kW</v>
          </cell>
          <cell r="C5063" t="str">
            <v>9/25/2019 (6pm-7pm)</v>
          </cell>
          <cell r="D5063">
            <v>11</v>
          </cell>
          <cell r="E5063">
            <v>0.58961784839630127</v>
          </cell>
          <cell r="F5063">
            <v>0.56897532939910889</v>
          </cell>
          <cell r="G5063">
            <v>1.1106345802545547E-2</v>
          </cell>
          <cell r="H5063">
            <v>78.329234972665162</v>
          </cell>
        </row>
        <row r="5064">
          <cell r="A5064" t="str">
            <v/>
          </cell>
          <cell r="B5064" t="str">
            <v>Size: Above Mean kW</v>
          </cell>
          <cell r="C5064" t="str">
            <v>9/25/2019 (6pm-8pm)</v>
          </cell>
          <cell r="D5064">
            <v>12</v>
          </cell>
          <cell r="E5064">
            <v>0.60906964540481567</v>
          </cell>
          <cell r="F5064">
            <v>0.58857393264770508</v>
          </cell>
          <cell r="G5064">
            <v>1.3048507273197174E-2</v>
          </cell>
          <cell r="H5064">
            <v>85.009881486679788</v>
          </cell>
        </row>
        <row r="5065">
          <cell r="A5065" t="str">
            <v/>
          </cell>
          <cell r="B5065" t="str">
            <v>Size: Above Mean kW</v>
          </cell>
          <cell r="C5065" t="str">
            <v>9/25/2019 (6pm-7pm)</v>
          </cell>
          <cell r="D5065">
            <v>12</v>
          </cell>
          <cell r="E5065">
            <v>0.69935691356658936</v>
          </cell>
          <cell r="F5065">
            <v>0.65856987237930298</v>
          </cell>
          <cell r="G5065">
            <v>1.3297853991389275E-2</v>
          </cell>
          <cell r="H5065">
            <v>82.06376483888333</v>
          </cell>
        </row>
        <row r="5066">
          <cell r="A5066" t="str">
            <v/>
          </cell>
          <cell r="B5066" t="str">
            <v>Size: Above Mean kW</v>
          </cell>
          <cell r="C5066" t="str">
            <v>9/25/2019 (6pm-8pm)</v>
          </cell>
          <cell r="D5066">
            <v>13</v>
          </cell>
          <cell r="E5066">
            <v>0.7296910285949707</v>
          </cell>
          <cell r="F5066">
            <v>0.70575779676437378</v>
          </cell>
          <cell r="G5066">
            <v>1.4549172483384609E-2</v>
          </cell>
          <cell r="H5066">
            <v>87.958276998603836</v>
          </cell>
        </row>
        <row r="5067">
          <cell r="A5067" t="str">
            <v/>
          </cell>
          <cell r="B5067" t="str">
            <v>Size: Above Mean kW</v>
          </cell>
          <cell r="C5067" t="str">
            <v>9/25/2019 (6pm-7pm)</v>
          </cell>
          <cell r="D5067">
            <v>13</v>
          </cell>
          <cell r="E5067">
            <v>0.94970947504043579</v>
          </cell>
          <cell r="F5067">
            <v>0.91874903440475464</v>
          </cell>
          <cell r="G5067">
            <v>1.5434978529810905E-2</v>
          </cell>
          <cell r="H5067">
            <v>83.386593178809946</v>
          </cell>
        </row>
        <row r="5068">
          <cell r="A5068" t="str">
            <v/>
          </cell>
          <cell r="B5068" t="str">
            <v>Size: Above Mean kW</v>
          </cell>
          <cell r="C5068" t="str">
            <v>9/25/2019 (6pm-8pm)</v>
          </cell>
          <cell r="D5068">
            <v>14</v>
          </cell>
          <cell r="E5068">
            <v>1.0620647668838501</v>
          </cell>
          <cell r="F5068">
            <v>0.9911382794380188</v>
          </cell>
          <cell r="G5068">
            <v>1.594187319278717E-2</v>
          </cell>
          <cell r="H5068">
            <v>90.230262272090656</v>
          </cell>
        </row>
        <row r="5069">
          <cell r="A5069" t="str">
            <v/>
          </cell>
          <cell r="B5069" t="str">
            <v>Size: Above Mean kW</v>
          </cell>
          <cell r="C5069" t="str">
            <v>9/25/2019 (6pm-7pm)</v>
          </cell>
          <cell r="D5069">
            <v>14</v>
          </cell>
          <cell r="E5069">
            <v>1.2154184579849243</v>
          </cell>
          <cell r="F5069">
            <v>1.222920298576355</v>
          </cell>
          <cell r="G5069">
            <v>1.7229011282324791E-2</v>
          </cell>
          <cell r="H5069">
            <v>82.488505747116648</v>
          </cell>
        </row>
        <row r="5070">
          <cell r="A5070" t="str">
            <v/>
          </cell>
          <cell r="B5070" t="str">
            <v>Size: Above Mean kW</v>
          </cell>
          <cell r="C5070" t="str">
            <v>9/25/2019 (6pm-7pm)</v>
          </cell>
          <cell r="D5070">
            <v>15</v>
          </cell>
          <cell r="E5070">
            <v>1.5182628631591797</v>
          </cell>
          <cell r="F5070">
            <v>1.6098394393920898</v>
          </cell>
          <cell r="G5070">
            <v>1.8737487494945526E-2</v>
          </cell>
          <cell r="H5070">
            <v>82.551714716411936</v>
          </cell>
        </row>
        <row r="5071">
          <cell r="A5071" t="str">
            <v/>
          </cell>
          <cell r="B5071" t="str">
            <v>Size: Above Mean kW</v>
          </cell>
          <cell r="C5071" t="str">
            <v>9/25/2019 (6pm-8pm)</v>
          </cell>
          <cell r="D5071">
            <v>15</v>
          </cell>
          <cell r="E5071">
            <v>1.4415713548660278</v>
          </cell>
          <cell r="F5071">
            <v>1.392148494720459</v>
          </cell>
          <cell r="G5071">
            <v>1.6937512904405594E-2</v>
          </cell>
          <cell r="H5071">
            <v>90.55718793828504</v>
          </cell>
        </row>
        <row r="5072">
          <cell r="A5072" t="str">
            <v/>
          </cell>
          <cell r="B5072" t="str">
            <v>Size: Above Mean kW</v>
          </cell>
          <cell r="C5072" t="str">
            <v>9/25/2019 (6pm-7pm)</v>
          </cell>
          <cell r="D5072">
            <v>16</v>
          </cell>
          <cell r="E5072">
            <v>1.9117311239242554</v>
          </cell>
          <cell r="F5072">
            <v>1.985356330871582</v>
          </cell>
          <cell r="G5072">
            <v>1.9653581082820892E-2</v>
          </cell>
          <cell r="H5072">
            <v>82.674444130387698</v>
          </cell>
        </row>
        <row r="5073">
          <cell r="A5073" t="str">
            <v/>
          </cell>
          <cell r="B5073" t="str">
            <v>Size: Above Mean kW</v>
          </cell>
          <cell r="C5073" t="str">
            <v>9/25/2019 (6pm-8pm)</v>
          </cell>
          <cell r="D5073">
            <v>16</v>
          </cell>
          <cell r="E5073">
            <v>1.9018439054489136</v>
          </cell>
          <cell r="F5073">
            <v>1.8390142917633057</v>
          </cell>
          <cell r="G5073">
            <v>1.7793692648410797E-2</v>
          </cell>
          <cell r="H5073">
            <v>89.6760553997144</v>
          </cell>
        </row>
        <row r="5074">
          <cell r="A5074" t="str">
            <v/>
          </cell>
          <cell r="B5074" t="str">
            <v>Size: Above Mean kW</v>
          </cell>
          <cell r="C5074" t="str">
            <v>9/25/2019 (6pm-8pm)</v>
          </cell>
          <cell r="D5074">
            <v>17</v>
          </cell>
          <cell r="E5074">
            <v>2.2019953727722168</v>
          </cell>
          <cell r="F5074">
            <v>2.1896450519561768</v>
          </cell>
          <cell r="G5074">
            <v>1.8147189170122147E-2</v>
          </cell>
          <cell r="H5074">
            <v>87.548281907428745</v>
          </cell>
        </row>
        <row r="5075">
          <cell r="A5075" t="str">
            <v/>
          </cell>
          <cell r="B5075" t="str">
            <v>Size: Above Mean kW</v>
          </cell>
          <cell r="C5075" t="str">
            <v>9/25/2019 (6pm-7pm)</v>
          </cell>
          <cell r="D5075">
            <v>17</v>
          </cell>
          <cell r="E5075">
            <v>2.3240242004394531</v>
          </cell>
          <cell r="F5075">
            <v>2.2734725475311279</v>
          </cell>
          <cell r="G5075">
            <v>2.0033171400427818E-2</v>
          </cell>
          <cell r="H5075">
            <v>82.265969474267578</v>
          </cell>
        </row>
        <row r="5076">
          <cell r="A5076" t="str">
            <v/>
          </cell>
          <cell r="B5076" t="str">
            <v>Size: Above Mean kW</v>
          </cell>
          <cell r="C5076" t="str">
            <v>9/25/2019 (6pm-8pm)</v>
          </cell>
          <cell r="D5076">
            <v>18</v>
          </cell>
          <cell r="E5076">
            <v>2.3207972049713135</v>
          </cell>
          <cell r="F5076">
            <v>2.3131656646728516</v>
          </cell>
          <cell r="G5076">
            <v>1.7880378291010857E-2</v>
          </cell>
          <cell r="H5076">
            <v>83.144464936893925</v>
          </cell>
        </row>
        <row r="5077">
          <cell r="A5077" t="str">
            <v/>
          </cell>
          <cell r="B5077" t="str">
            <v>Size: Above Mean kW</v>
          </cell>
          <cell r="C5077" t="str">
            <v>9/25/2019 (6pm-7pm)</v>
          </cell>
          <cell r="D5077">
            <v>18</v>
          </cell>
          <cell r="E5077">
            <v>2.442936897277832</v>
          </cell>
          <cell r="F5077">
            <v>2.4197165966033936</v>
          </cell>
          <cell r="G5077">
            <v>2.0049441605806351E-2</v>
          </cell>
          <cell r="H5077">
            <v>79.00712266816771</v>
          </cell>
        </row>
        <row r="5078">
          <cell r="A5078" t="str">
            <v/>
          </cell>
          <cell r="B5078" t="str">
            <v>Size: Above Mean kW</v>
          </cell>
          <cell r="C5078" t="str">
            <v>9/25/2019 (6pm-8pm)</v>
          </cell>
          <cell r="D5078">
            <v>19</v>
          </cell>
          <cell r="E5078">
            <v>2.2996485233306885</v>
          </cell>
          <cell r="F5078">
            <v>1.5934034585952759</v>
          </cell>
          <cell r="G5078">
            <v>1.7190886661410332E-2</v>
          </cell>
          <cell r="H5078">
            <v>78.351051192160199</v>
          </cell>
        </row>
        <row r="5079">
          <cell r="A5079" t="str">
            <v/>
          </cell>
          <cell r="B5079" t="str">
            <v>Size: Above Mean kW</v>
          </cell>
          <cell r="C5079" t="str">
            <v>9/25/2019 (6pm-7pm)</v>
          </cell>
          <cell r="D5079">
            <v>19</v>
          </cell>
          <cell r="E5079">
            <v>2.3887691497802734</v>
          </cell>
          <cell r="F5079">
            <v>1.5327768325805664</v>
          </cell>
          <cell r="G5079">
            <v>1.9292430952191353E-2</v>
          </cell>
          <cell r="H5079">
            <v>76.70052100999618</v>
          </cell>
        </row>
        <row r="5080">
          <cell r="A5080" t="str">
            <v/>
          </cell>
          <cell r="B5080" t="str">
            <v>Size: Above Mean kW</v>
          </cell>
          <cell r="C5080" t="str">
            <v>9/25/2019 (6pm-7pm)</v>
          </cell>
          <cell r="D5080">
            <v>20</v>
          </cell>
          <cell r="E5080">
            <v>2.313779354095459</v>
          </cell>
          <cell r="F5080">
            <v>2.715517520904541</v>
          </cell>
          <cell r="G5080">
            <v>1.89539585262537E-2</v>
          </cell>
          <cell r="H5080">
            <v>74.310799886938653</v>
          </cell>
        </row>
        <row r="5081">
          <cell r="A5081" t="str">
            <v/>
          </cell>
          <cell r="B5081" t="str">
            <v>Size: Above Mean kW</v>
          </cell>
          <cell r="C5081" t="str">
            <v>9/25/2019 (6pm-8pm)</v>
          </cell>
          <cell r="D5081">
            <v>20</v>
          </cell>
          <cell r="E5081">
            <v>2.1972320079803467</v>
          </cell>
          <cell r="F5081">
            <v>1.7871924638748169</v>
          </cell>
          <cell r="G5081">
            <v>1.6115419566631317E-2</v>
          </cell>
          <cell r="H5081">
            <v>74.171948106583386</v>
          </cell>
        </row>
        <row r="5082">
          <cell r="A5082" t="str">
            <v/>
          </cell>
          <cell r="B5082" t="str">
            <v>Size: Above Mean kW</v>
          </cell>
          <cell r="C5082" t="str">
            <v>9/25/2019 (6pm-8pm)</v>
          </cell>
          <cell r="D5082">
            <v>21</v>
          </cell>
          <cell r="E5082">
            <v>2.0734288692474365</v>
          </cell>
          <cell r="F5082">
            <v>2.5027008056640625</v>
          </cell>
          <cell r="G5082">
            <v>1.5320641919970512E-2</v>
          </cell>
          <cell r="H5082">
            <v>71.062075035062477</v>
          </cell>
        </row>
        <row r="5083">
          <cell r="A5083" t="str">
            <v/>
          </cell>
          <cell r="B5083" t="str">
            <v>Size: Above Mean kW</v>
          </cell>
          <cell r="C5083" t="str">
            <v>9/25/2019 (6pm-7pm)</v>
          </cell>
          <cell r="D5083">
            <v>21</v>
          </cell>
          <cell r="E5083">
            <v>2.2338271141052246</v>
          </cell>
          <cell r="F5083">
            <v>2.2553834915161133</v>
          </cell>
          <cell r="G5083">
            <v>1.756591722369194E-2</v>
          </cell>
          <cell r="H5083">
            <v>73.235268513275926</v>
          </cell>
        </row>
        <row r="5084">
          <cell r="A5084" t="str">
            <v/>
          </cell>
          <cell r="B5084" t="str">
            <v>Size: Above Mean kW</v>
          </cell>
          <cell r="C5084" t="str">
            <v>9/25/2019 (6pm-7pm)</v>
          </cell>
          <cell r="D5084">
            <v>22</v>
          </cell>
          <cell r="E5084">
            <v>1.9920003414154053</v>
          </cell>
          <cell r="F5084">
            <v>2.0235698223114014</v>
          </cell>
          <cell r="G5084">
            <v>1.6844555735588074E-2</v>
          </cell>
          <cell r="H5084">
            <v>72.381637459946475</v>
          </cell>
        </row>
        <row r="5085">
          <cell r="A5085" t="str">
            <v/>
          </cell>
          <cell r="B5085" t="str">
            <v>Size: Above Mean kW</v>
          </cell>
          <cell r="C5085" t="str">
            <v>9/25/2019 (6pm-8pm)</v>
          </cell>
          <cell r="D5085">
            <v>22</v>
          </cell>
          <cell r="E5085">
            <v>1.831383228302002</v>
          </cell>
          <cell r="F5085">
            <v>1.9328702688217163</v>
          </cell>
          <cell r="G5085">
            <v>1.4264156110584736E-2</v>
          </cell>
          <cell r="H5085">
            <v>69.243027349237337</v>
          </cell>
        </row>
        <row r="5086">
          <cell r="A5086" t="str">
            <v/>
          </cell>
          <cell r="B5086" t="str">
            <v>Size: Above Mean kW</v>
          </cell>
          <cell r="C5086" t="str">
            <v>9/25/2019 (6pm-7pm)</v>
          </cell>
          <cell r="D5086">
            <v>23</v>
          </cell>
          <cell r="E5086">
            <v>1.8100979328155518</v>
          </cell>
          <cell r="F5086">
            <v>1.7943686246871948</v>
          </cell>
          <cell r="G5086">
            <v>1.6944644972681999E-2</v>
          </cell>
          <cell r="H5086">
            <v>71.62823252307048</v>
          </cell>
        </row>
        <row r="5087">
          <cell r="A5087" t="str">
            <v/>
          </cell>
          <cell r="B5087" t="str">
            <v>Size: Above Mean kW</v>
          </cell>
          <cell r="C5087" t="str">
            <v>9/25/2019 (6pm-8pm)</v>
          </cell>
          <cell r="D5087">
            <v>23</v>
          </cell>
          <cell r="E5087">
            <v>1.5849916934967041</v>
          </cell>
          <cell r="F5087">
            <v>1.6139899492263794</v>
          </cell>
          <cell r="G5087">
            <v>1.3505042530596256E-2</v>
          </cell>
          <cell r="H5087">
            <v>68.55971669005487</v>
          </cell>
        </row>
        <row r="5088">
          <cell r="A5088" t="str">
            <v/>
          </cell>
          <cell r="B5088" t="str">
            <v>Size: Above Mean kW</v>
          </cell>
          <cell r="C5088" t="str">
            <v>9/25/2019 (6pm-7pm)</v>
          </cell>
          <cell r="D5088">
            <v>24</v>
          </cell>
          <cell r="E5088">
            <v>1.5006393194198608</v>
          </cell>
          <cell r="F5088">
            <v>1.5105273723602295</v>
          </cell>
          <cell r="G5088">
            <v>1.6643611714243889E-2</v>
          </cell>
          <cell r="H5088">
            <v>70.60041831544531</v>
          </cell>
        </row>
        <row r="5089">
          <cell r="A5089" t="str">
            <v/>
          </cell>
          <cell r="B5089" t="str">
            <v>Size: Above Mean kW</v>
          </cell>
          <cell r="C5089" t="str">
            <v>9/25/2019 (6pm-8pm)</v>
          </cell>
          <cell r="D5089">
            <v>24</v>
          </cell>
          <cell r="E5089">
            <v>1.3057810068130493</v>
          </cell>
          <cell r="F5089">
            <v>1.323897123336792</v>
          </cell>
          <cell r="G5089">
            <v>1.1954187415540218E-2</v>
          </cell>
          <cell r="H5089">
            <v>68.198705469832916</v>
          </cell>
        </row>
        <row r="5090">
          <cell r="A5090" t="str">
            <v/>
          </cell>
          <cell r="B5090" t="str">
            <v>Size: Above Mean kW</v>
          </cell>
          <cell r="C5090" t="str">
            <v>10/16/2019</v>
          </cell>
          <cell r="D5090">
            <v>1</v>
          </cell>
          <cell r="E5090">
            <v>0.88039779663085938</v>
          </cell>
          <cell r="F5090">
            <v>0.89495527744293213</v>
          </cell>
          <cell r="G5090">
            <v>7.3842797428369522E-3</v>
          </cell>
          <cell r="H5090">
            <v>65.351064701413108</v>
          </cell>
        </row>
        <row r="5091">
          <cell r="A5091" t="str">
            <v/>
          </cell>
          <cell r="B5091" t="str">
            <v>Size: Above Mean kW</v>
          </cell>
          <cell r="C5091" t="str">
            <v>10/16/2019</v>
          </cell>
          <cell r="D5091">
            <v>2</v>
          </cell>
          <cell r="E5091">
            <v>0.77942430973052979</v>
          </cell>
          <cell r="F5091">
            <v>0.78337615728378296</v>
          </cell>
          <cell r="G5091">
            <v>6.2969755381345749E-3</v>
          </cell>
          <cell r="H5091">
            <v>64.192963572827182</v>
          </cell>
        </row>
        <row r="5092">
          <cell r="A5092" t="str">
            <v/>
          </cell>
          <cell r="B5092" t="str">
            <v>Size: Above Mean kW</v>
          </cell>
          <cell r="C5092" t="str">
            <v>10/16/2019</v>
          </cell>
          <cell r="D5092">
            <v>3</v>
          </cell>
          <cell r="E5092">
            <v>0.7070697546005249</v>
          </cell>
          <cell r="F5092">
            <v>0.70867395401000977</v>
          </cell>
          <cell r="G5092">
            <v>5.5198981426656246E-3</v>
          </cell>
          <cell r="H5092">
            <v>62.989649785123966</v>
          </cell>
        </row>
        <row r="5093">
          <cell r="A5093" t="str">
            <v/>
          </cell>
          <cell r="B5093" t="str">
            <v>Size: Above Mean kW</v>
          </cell>
          <cell r="C5093" t="str">
            <v>10/16/2019</v>
          </cell>
          <cell r="D5093">
            <v>4</v>
          </cell>
          <cell r="E5093">
            <v>0.6669081449508667</v>
          </cell>
          <cell r="F5093">
            <v>0.66449624300003052</v>
          </cell>
          <cell r="G5093">
            <v>4.849911667406559E-3</v>
          </cell>
          <cell r="H5093">
            <v>61.887400698798359</v>
          </cell>
        </row>
        <row r="5094">
          <cell r="A5094" t="str">
            <v/>
          </cell>
          <cell r="B5094" t="str">
            <v>Size: Above Mean kW</v>
          </cell>
          <cell r="C5094" t="str">
            <v>10/16/2019</v>
          </cell>
          <cell r="D5094">
            <v>5</v>
          </cell>
          <cell r="E5094">
            <v>0.65103733539581299</v>
          </cell>
          <cell r="F5094">
            <v>0.64626628160476685</v>
          </cell>
          <cell r="G5094">
            <v>4.0744161233305931E-3</v>
          </cell>
          <cell r="H5094">
            <v>60.810121290024391</v>
          </cell>
        </row>
        <row r="5095">
          <cell r="A5095" t="str">
            <v/>
          </cell>
          <cell r="B5095" t="str">
            <v>Size: Above Mean kW</v>
          </cell>
          <cell r="C5095" t="str">
            <v>10/16/2019</v>
          </cell>
          <cell r="D5095">
            <v>6</v>
          </cell>
          <cell r="E5095">
            <v>0.68055075407028198</v>
          </cell>
          <cell r="F5095">
            <v>0.67204993963241577</v>
          </cell>
          <cell r="G5095">
            <v>3.6715061869472265E-3</v>
          </cell>
          <cell r="H5095">
            <v>60.668501947883335</v>
          </cell>
        </row>
        <row r="5096">
          <cell r="A5096" t="str">
            <v/>
          </cell>
          <cell r="B5096" t="str">
            <v>Size: Above Mean kW</v>
          </cell>
          <cell r="C5096" t="str">
            <v>10/16/2019</v>
          </cell>
          <cell r="D5096">
            <v>7</v>
          </cell>
          <cell r="E5096">
            <v>0.77137279510498047</v>
          </cell>
          <cell r="F5096">
            <v>0.75813484191894531</v>
          </cell>
          <cell r="G5096">
            <v>3.7153533194214106E-3</v>
          </cell>
          <cell r="H5096">
            <v>59.813953974058592</v>
          </cell>
        </row>
        <row r="5097">
          <cell r="A5097" t="str">
            <v/>
          </cell>
          <cell r="B5097" t="str">
            <v>Size: Above Mean kW</v>
          </cell>
          <cell r="C5097" t="str">
            <v>10/16/2019</v>
          </cell>
          <cell r="D5097">
            <v>8</v>
          </cell>
          <cell r="E5097">
            <v>0.76372075080871582</v>
          </cell>
          <cell r="F5097">
            <v>0.74212664365768433</v>
          </cell>
          <cell r="G5097">
            <v>4.0743672288954258E-3</v>
          </cell>
          <cell r="H5097">
            <v>61.6217450499881</v>
          </cell>
        </row>
        <row r="5098">
          <cell r="A5098" t="str">
            <v/>
          </cell>
          <cell r="B5098" t="str">
            <v>Size: Above Mean kW</v>
          </cell>
          <cell r="C5098" t="str">
            <v>10/16/2019</v>
          </cell>
          <cell r="D5098">
            <v>9</v>
          </cell>
          <cell r="E5098">
            <v>0.58757299184799194</v>
          </cell>
          <cell r="F5098">
            <v>0.5616755485534668</v>
          </cell>
          <cell r="G5098">
            <v>4.448785912245512E-3</v>
          </cell>
          <cell r="H5098">
            <v>66.26316599060867</v>
          </cell>
        </row>
        <row r="5099">
          <cell r="A5099" t="str">
            <v/>
          </cell>
          <cell r="B5099" t="str">
            <v>Size: Above Mean kW</v>
          </cell>
          <cell r="C5099" t="str">
            <v>10/16/2019</v>
          </cell>
          <cell r="D5099">
            <v>10</v>
          </cell>
          <cell r="E5099">
            <v>0.42720305919647217</v>
          </cell>
          <cell r="F5099">
            <v>0.40086701512336731</v>
          </cell>
          <cell r="G5099">
            <v>5.010425578802824E-3</v>
          </cell>
          <cell r="H5099">
            <v>72.66666813925994</v>
          </cell>
        </row>
        <row r="5100">
          <cell r="A5100" t="str">
            <v/>
          </cell>
          <cell r="B5100" t="str">
            <v>Size: Above Mean kW</v>
          </cell>
          <cell r="C5100" t="str">
            <v>10/16/2019</v>
          </cell>
          <cell r="D5100">
            <v>11</v>
          </cell>
          <cell r="E5100">
            <v>0.32247212529182434</v>
          </cell>
          <cell r="F5100">
            <v>0.28673353791236877</v>
          </cell>
          <cell r="G5100">
            <v>5.432408768683672E-3</v>
          </cell>
          <cell r="H5100">
            <v>79.675928350554287</v>
          </cell>
        </row>
        <row r="5101">
          <cell r="A5101" t="str">
            <v/>
          </cell>
          <cell r="B5101" t="str">
            <v>Size: Above Mean kW</v>
          </cell>
          <cell r="C5101" t="str">
            <v>10/16/2019</v>
          </cell>
          <cell r="D5101">
            <v>12</v>
          </cell>
          <cell r="E5101">
            <v>0.31526234745979309</v>
          </cell>
          <cell r="F5101">
            <v>0.28481188416481018</v>
          </cell>
          <cell r="G5101">
            <v>6.1291111633181572E-3</v>
          </cell>
          <cell r="H5101">
            <v>84.99753403749547</v>
          </cell>
        </row>
        <row r="5102">
          <cell r="A5102" t="str">
            <v/>
          </cell>
          <cell r="B5102" t="str">
            <v>Size: Above Mean kW</v>
          </cell>
          <cell r="C5102" t="str">
            <v>10/16/2019</v>
          </cell>
          <cell r="D5102">
            <v>13</v>
          </cell>
          <cell r="E5102">
            <v>0.38875535130500793</v>
          </cell>
          <cell r="F5102">
            <v>0.37101027369499207</v>
          </cell>
          <cell r="G5102">
            <v>7.1448753587901592E-3</v>
          </cell>
          <cell r="H5102">
            <v>85.695530744229231</v>
          </cell>
        </row>
        <row r="5103">
          <cell r="A5103" t="str">
            <v/>
          </cell>
          <cell r="B5103" t="str">
            <v>Size: Above Mean kW</v>
          </cell>
          <cell r="C5103" t="str">
            <v>10/16/2019</v>
          </cell>
          <cell r="D5103">
            <v>14</v>
          </cell>
          <cell r="E5103">
            <v>0.60896980762481689</v>
          </cell>
          <cell r="F5103">
            <v>0.52620381116867065</v>
          </cell>
          <cell r="G5103">
            <v>8.1780906766653061E-3</v>
          </cell>
          <cell r="H5103">
            <v>86.87995541987631</v>
          </cell>
        </row>
        <row r="5104">
          <cell r="A5104" t="str">
            <v/>
          </cell>
          <cell r="B5104" t="str">
            <v>Size: Above Mean kW</v>
          </cell>
          <cell r="C5104" t="str">
            <v>10/16/2019</v>
          </cell>
          <cell r="D5104">
            <v>15</v>
          </cell>
          <cell r="E5104">
            <v>0.93365073204040527</v>
          </cell>
          <cell r="F5104">
            <v>0.81308555603027344</v>
          </cell>
          <cell r="G5104">
            <v>9.4362655654549599E-3</v>
          </cell>
          <cell r="H5104">
            <v>88.235878950972051</v>
          </cell>
        </row>
        <row r="5105">
          <cell r="A5105" t="str">
            <v/>
          </cell>
          <cell r="B5105" t="str">
            <v>Size: Above Mean kW</v>
          </cell>
          <cell r="C5105" t="str">
            <v>10/16/2019</v>
          </cell>
          <cell r="D5105">
            <v>16</v>
          </cell>
          <cell r="E5105">
            <v>1.2671647071838379</v>
          </cell>
          <cell r="F5105">
            <v>1.1503746509552002</v>
          </cell>
          <cell r="G5105">
            <v>1.0413527488708496E-2</v>
          </cell>
          <cell r="H5105">
            <v>87.180862685237301</v>
          </cell>
        </row>
        <row r="5106">
          <cell r="A5106" t="str">
            <v/>
          </cell>
          <cell r="B5106" t="str">
            <v>Size: Above Mean kW</v>
          </cell>
          <cell r="C5106" t="str">
            <v>10/16/2019</v>
          </cell>
          <cell r="D5106">
            <v>17</v>
          </cell>
          <cell r="E5106">
            <v>1.4741578102111816</v>
          </cell>
          <cell r="F5106">
            <v>1.3610235452651978</v>
          </cell>
          <cell r="G5106">
            <v>1.0746798478066921E-2</v>
          </cell>
          <cell r="H5106">
            <v>83.687840877119783</v>
          </cell>
        </row>
        <row r="5107">
          <cell r="A5107" t="str">
            <v/>
          </cell>
          <cell r="B5107" t="str">
            <v>Size: Above Mean kW</v>
          </cell>
          <cell r="C5107" t="str">
            <v>10/16/2019</v>
          </cell>
          <cell r="D5107">
            <v>18</v>
          </cell>
          <cell r="E5107">
            <v>1.5283018350601196</v>
          </cell>
          <cell r="F5107">
            <v>1.5952174663543701</v>
          </cell>
          <cell r="G5107">
            <v>1.0450402274727821E-2</v>
          </cell>
          <cell r="H5107">
            <v>81.639301176749839</v>
          </cell>
        </row>
        <row r="5108">
          <cell r="A5108" t="str">
            <v/>
          </cell>
          <cell r="B5108" t="str">
            <v>Size: Above Mean kW</v>
          </cell>
          <cell r="C5108" t="str">
            <v>10/16/2019</v>
          </cell>
          <cell r="D5108">
            <v>19</v>
          </cell>
          <cell r="E5108">
            <v>1.6402487754821777</v>
          </cell>
          <cell r="F5108">
            <v>1.6601458787918091</v>
          </cell>
          <cell r="G5108">
            <v>9.7874905914068222E-3</v>
          </cell>
          <cell r="H5108">
            <v>77.781332182013472</v>
          </cell>
        </row>
        <row r="5109">
          <cell r="A5109" t="str">
            <v/>
          </cell>
          <cell r="B5109" t="str">
            <v>Size: Above Mean kW</v>
          </cell>
          <cell r="C5109" t="str">
            <v>10/16/2019</v>
          </cell>
          <cell r="D5109">
            <v>20</v>
          </cell>
          <cell r="E5109">
            <v>1.6469244956970215</v>
          </cell>
          <cell r="F5109">
            <v>1.6642224788665771</v>
          </cell>
          <cell r="G5109">
            <v>9.3996617943048477E-3</v>
          </cell>
          <cell r="H5109">
            <v>74.568518414411329</v>
          </cell>
        </row>
        <row r="5110">
          <cell r="A5110" t="str">
            <v/>
          </cell>
          <cell r="B5110" t="str">
            <v>Size: Above Mean kW</v>
          </cell>
          <cell r="C5110" t="str">
            <v>10/16/2019</v>
          </cell>
          <cell r="D5110">
            <v>21</v>
          </cell>
          <cell r="E5110">
            <v>1.5717589855194092</v>
          </cell>
          <cell r="F5110">
            <v>1.6031969785690308</v>
          </cell>
          <cell r="G5110">
            <v>8.8910488411784172E-3</v>
          </cell>
          <cell r="H5110">
            <v>72.471690429359285</v>
          </cell>
        </row>
        <row r="5111">
          <cell r="A5111" t="str">
            <v/>
          </cell>
          <cell r="B5111" t="str">
            <v>Size: Above Mean kW</v>
          </cell>
          <cell r="C5111" t="str">
            <v>10/16/2019</v>
          </cell>
          <cell r="D5111">
            <v>22</v>
          </cell>
          <cell r="E5111">
            <v>1.4288526773452759</v>
          </cell>
          <cell r="F5111">
            <v>1.4676679372787476</v>
          </cell>
          <cell r="G5111">
            <v>8.4761502221226692E-3</v>
          </cell>
          <cell r="H5111">
            <v>70.580904052345943</v>
          </cell>
        </row>
        <row r="5112">
          <cell r="A5112" t="str">
            <v/>
          </cell>
          <cell r="B5112" t="str">
            <v>Size: Above Mean kW</v>
          </cell>
          <cell r="C5112" t="str">
            <v>10/16/2019</v>
          </cell>
          <cell r="D5112">
            <v>23</v>
          </cell>
          <cell r="E5112">
            <v>1.2856059074401855</v>
          </cell>
          <cell r="F5112">
            <v>1.3002803325653076</v>
          </cell>
          <cell r="G5112">
            <v>8.2107260823249817E-3</v>
          </cell>
          <cell r="H5112">
            <v>69.019495562046458</v>
          </cell>
        </row>
        <row r="5113">
          <cell r="A5113" t="str">
            <v/>
          </cell>
          <cell r="B5113" t="str">
            <v>Size: Above Mean kW</v>
          </cell>
          <cell r="C5113" t="str">
            <v>10/16/2019</v>
          </cell>
          <cell r="D5113">
            <v>24</v>
          </cell>
          <cell r="E5113">
            <v>1.0540338754653931</v>
          </cell>
          <cell r="F5113">
            <v>1.0768992900848389</v>
          </cell>
          <cell r="G5113">
            <v>7.6527181081473827E-3</v>
          </cell>
          <cell r="H5113">
            <v>67.46160488374899</v>
          </cell>
        </row>
        <row r="5114">
          <cell r="A5114" t="str">
            <v/>
          </cell>
          <cell r="B5114" t="str">
            <v>Size: Above Mean kW</v>
          </cell>
          <cell r="C5114" t="str">
            <v>10/21/2019 (6pm-7pm)</v>
          </cell>
          <cell r="D5114">
            <v>1</v>
          </cell>
          <cell r="E5114">
            <v>1.0366090536117554</v>
          </cell>
          <cell r="F5114">
            <v>1.1074777841567993</v>
          </cell>
          <cell r="G5114">
            <v>8.173784613609314E-2</v>
          </cell>
          <cell r="H5114">
            <v>70.422149837133375</v>
          </cell>
        </row>
        <row r="5115">
          <cell r="A5115" t="str">
            <v/>
          </cell>
          <cell r="B5115" t="str">
            <v>Size: Above Mean kW</v>
          </cell>
          <cell r="C5115" t="str">
            <v>10/21/2019 (6pm-8pm)</v>
          </cell>
          <cell r="D5115">
            <v>1</v>
          </cell>
          <cell r="E5115">
            <v>0.81608206033706665</v>
          </cell>
          <cell r="F5115">
            <v>0.76402515172958374</v>
          </cell>
          <cell r="G5115">
            <v>1.7613524571061134E-2</v>
          </cell>
          <cell r="H5115">
            <v>59.33374684343427</v>
          </cell>
        </row>
        <row r="5116">
          <cell r="A5116" t="str">
            <v/>
          </cell>
          <cell r="B5116" t="str">
            <v>Size: Above Mean kW</v>
          </cell>
          <cell r="C5116" t="str">
            <v>10/21/2019 (6pm-8pm)</v>
          </cell>
          <cell r="D5116">
            <v>2</v>
          </cell>
          <cell r="E5116">
            <v>0.74055516719818115</v>
          </cell>
          <cell r="F5116">
            <v>0.71431046724319458</v>
          </cell>
          <cell r="G5116">
            <v>1.6598930582404137E-2</v>
          </cell>
          <cell r="H5116">
            <v>57.676597222219236</v>
          </cell>
        </row>
        <row r="5117">
          <cell r="A5117" t="str">
            <v/>
          </cell>
          <cell r="B5117" t="str">
            <v>Size: Above Mean kW</v>
          </cell>
          <cell r="C5117" t="str">
            <v>10/21/2019 (6pm-7pm)</v>
          </cell>
          <cell r="D5117">
            <v>2</v>
          </cell>
          <cell r="E5117">
            <v>0.91483098268508911</v>
          </cell>
          <cell r="F5117">
            <v>0.96129703521728516</v>
          </cell>
          <cell r="G5117">
            <v>7.5739167630672455E-2</v>
          </cell>
          <cell r="H5117">
            <v>69.959511400651664</v>
          </cell>
        </row>
        <row r="5118">
          <cell r="A5118" t="str">
            <v/>
          </cell>
          <cell r="B5118" t="str">
            <v>Size: Above Mean kW</v>
          </cell>
          <cell r="C5118" t="str">
            <v>10/21/2019 (6pm-8pm)</v>
          </cell>
          <cell r="D5118">
            <v>3</v>
          </cell>
          <cell r="E5118">
            <v>0.68678158521652222</v>
          </cell>
          <cell r="F5118">
            <v>0.68523871898651123</v>
          </cell>
          <cell r="G5118">
            <v>1.4700861647725105E-2</v>
          </cell>
          <cell r="H5118">
            <v>56.123020833333264</v>
          </cell>
        </row>
        <row r="5119">
          <cell r="A5119" t="str">
            <v/>
          </cell>
          <cell r="B5119" t="str">
            <v>Size: Above Mean kW</v>
          </cell>
          <cell r="C5119" t="str">
            <v>10/21/2019 (6pm-7pm)</v>
          </cell>
          <cell r="D5119">
            <v>3</v>
          </cell>
          <cell r="E5119">
            <v>0.85366731882095337</v>
          </cell>
          <cell r="F5119">
            <v>0.86181861162185669</v>
          </cell>
          <cell r="G5119">
            <v>5.9503305703401566E-2</v>
          </cell>
          <cell r="H5119">
            <v>71.012149837133279</v>
          </cell>
        </row>
        <row r="5120">
          <cell r="A5120" t="str">
            <v/>
          </cell>
          <cell r="B5120" t="str">
            <v>Size: Above Mean kW</v>
          </cell>
          <cell r="C5120" t="str">
            <v>10/21/2019 (6pm-7pm)</v>
          </cell>
          <cell r="D5120">
            <v>4</v>
          </cell>
          <cell r="E5120">
            <v>0.79984724521636963</v>
          </cell>
          <cell r="F5120">
            <v>0.82299280166625977</v>
          </cell>
          <cell r="G5120">
            <v>4.8809364438056946E-2</v>
          </cell>
          <cell r="H5120">
            <v>68.733550488599562</v>
          </cell>
        </row>
        <row r="5121">
          <cell r="A5121" t="str">
            <v/>
          </cell>
          <cell r="B5121" t="str">
            <v>Size: Above Mean kW</v>
          </cell>
          <cell r="C5121" t="str">
            <v>10/21/2019 (6pm-8pm)</v>
          </cell>
          <cell r="D5121">
            <v>4</v>
          </cell>
          <cell r="E5121">
            <v>0.67000114917755127</v>
          </cell>
          <cell r="F5121">
            <v>0.65507447719573975</v>
          </cell>
          <cell r="G5121">
            <v>1.344382856041193E-2</v>
          </cell>
          <cell r="H5121">
            <v>55.022269570705248</v>
          </cell>
        </row>
        <row r="5122">
          <cell r="A5122" t="str">
            <v/>
          </cell>
          <cell r="B5122" t="str">
            <v>Size: Above Mean kW</v>
          </cell>
          <cell r="C5122" t="str">
            <v>10/21/2019 (6pm-7pm)</v>
          </cell>
          <cell r="D5122">
            <v>5</v>
          </cell>
          <cell r="E5122">
            <v>0.77168458700180054</v>
          </cell>
          <cell r="F5122">
            <v>0.80192357301712036</v>
          </cell>
          <cell r="G5122">
            <v>4.3720688670873642E-2</v>
          </cell>
          <cell r="H5122">
            <v>68.848403908794751</v>
          </cell>
        </row>
        <row r="5123">
          <cell r="A5123" t="str">
            <v/>
          </cell>
          <cell r="B5123" t="str">
            <v>Size: Above Mean kW</v>
          </cell>
          <cell r="C5123" t="str">
            <v>10/21/2019 (6pm-8pm)</v>
          </cell>
          <cell r="D5123">
            <v>5</v>
          </cell>
          <cell r="E5123">
            <v>0.66149675846099854</v>
          </cell>
          <cell r="F5123">
            <v>0.65187561511993408</v>
          </cell>
          <cell r="G5123">
            <v>1.1999288573861122E-2</v>
          </cell>
          <cell r="H5123">
            <v>54.233418560606751</v>
          </cell>
        </row>
        <row r="5124">
          <cell r="A5124" t="str">
            <v/>
          </cell>
          <cell r="B5124" t="str">
            <v>Size: Above Mean kW</v>
          </cell>
          <cell r="C5124" t="str">
            <v>10/21/2019 (6pm-8pm)</v>
          </cell>
          <cell r="D5124">
            <v>6</v>
          </cell>
          <cell r="E5124">
            <v>0.68938940763473511</v>
          </cell>
          <cell r="F5124">
            <v>0.69142723083496094</v>
          </cell>
          <cell r="G5124">
            <v>9.8793786019086838E-3</v>
          </cell>
          <cell r="H5124">
            <v>53.677010732322238</v>
          </cell>
        </row>
        <row r="5125">
          <cell r="A5125" t="str">
            <v/>
          </cell>
          <cell r="B5125" t="str">
            <v>Size: Above Mean kW</v>
          </cell>
          <cell r="C5125" t="str">
            <v>10/21/2019 (6pm-7pm)</v>
          </cell>
          <cell r="D5125">
            <v>6</v>
          </cell>
          <cell r="E5125">
            <v>0.77504134178161621</v>
          </cell>
          <cell r="F5125">
            <v>0.82398933172225952</v>
          </cell>
          <cell r="G5125">
            <v>3.8803469389677048E-2</v>
          </cell>
          <cell r="H5125">
            <v>67.272540716612482</v>
          </cell>
        </row>
        <row r="5126">
          <cell r="A5126" t="str">
            <v/>
          </cell>
          <cell r="B5126" t="str">
            <v>Size: Above Mean kW</v>
          </cell>
          <cell r="C5126" t="str">
            <v>10/21/2019 (6pm-7pm)</v>
          </cell>
          <cell r="D5126">
            <v>7</v>
          </cell>
          <cell r="E5126">
            <v>0.87739408016204834</v>
          </cell>
          <cell r="F5126">
            <v>0.96302753686904907</v>
          </cell>
          <cell r="G5126">
            <v>3.7284232676029205E-2</v>
          </cell>
          <cell r="H5126">
            <v>65.840195439739745</v>
          </cell>
        </row>
        <row r="5127">
          <cell r="A5127" t="str">
            <v/>
          </cell>
          <cell r="B5127" t="str">
            <v>Size: Above Mean kW</v>
          </cell>
          <cell r="C5127" t="str">
            <v>10/21/2019 (6pm-8pm)</v>
          </cell>
          <cell r="D5127">
            <v>7</v>
          </cell>
          <cell r="E5127">
            <v>0.78062242269515991</v>
          </cell>
          <cell r="F5127">
            <v>0.77839541435241699</v>
          </cell>
          <cell r="G5127">
            <v>1.0289914906024933E-2</v>
          </cell>
          <cell r="H5127">
            <v>53.707440025252311</v>
          </cell>
        </row>
        <row r="5128">
          <cell r="A5128" t="str">
            <v/>
          </cell>
          <cell r="B5128" t="str">
            <v>Size: Above Mean kW</v>
          </cell>
          <cell r="C5128" t="str">
            <v>10/21/2019 (6pm-7pm)</v>
          </cell>
          <cell r="D5128">
            <v>8</v>
          </cell>
          <cell r="E5128">
            <v>0.99329555034637451</v>
          </cell>
          <cell r="F5128">
            <v>0.984203040599823</v>
          </cell>
          <cell r="G5128">
            <v>3.9179600775241852E-2</v>
          </cell>
          <cell r="H5128">
            <v>65.672899022801204</v>
          </cell>
        </row>
        <row r="5129">
          <cell r="A5129" t="str">
            <v/>
          </cell>
          <cell r="B5129" t="str">
            <v>Size: Above Mean kW</v>
          </cell>
          <cell r="C5129" t="str">
            <v>10/21/2019 (6pm-8pm)</v>
          </cell>
          <cell r="D5129">
            <v>8</v>
          </cell>
          <cell r="E5129">
            <v>0.77399182319641113</v>
          </cell>
          <cell r="F5129">
            <v>0.78537380695343018</v>
          </cell>
          <cell r="G5129">
            <v>1.0835797525942326E-2</v>
          </cell>
          <cell r="H5129">
            <v>53.472077020201148</v>
          </cell>
        </row>
        <row r="5130">
          <cell r="A5130" t="str">
            <v/>
          </cell>
          <cell r="B5130" t="str">
            <v>Size: Above Mean kW</v>
          </cell>
          <cell r="C5130" t="str">
            <v>10/21/2019 (6pm-8pm)</v>
          </cell>
          <cell r="D5130">
            <v>9</v>
          </cell>
          <cell r="E5130">
            <v>0.57834774255752563</v>
          </cell>
          <cell r="F5130">
            <v>0.55955660343170166</v>
          </cell>
          <cell r="G5130">
            <v>1.1364420875906944E-2</v>
          </cell>
          <cell r="H5130">
            <v>57.455546085860739</v>
          </cell>
        </row>
        <row r="5131">
          <cell r="A5131" t="str">
            <v/>
          </cell>
          <cell r="B5131" t="str">
            <v>Size: Above Mean kW</v>
          </cell>
          <cell r="C5131" t="str">
            <v>10/21/2019 (6pm-7pm)</v>
          </cell>
          <cell r="D5131">
            <v>9</v>
          </cell>
          <cell r="E5131">
            <v>0.87091732025146484</v>
          </cell>
          <cell r="F5131">
            <v>0.93732279539108276</v>
          </cell>
          <cell r="G5131">
            <v>4.7477494925260544E-2</v>
          </cell>
          <cell r="H5131">
            <v>72.027785016286657</v>
          </cell>
        </row>
        <row r="5132">
          <cell r="A5132" t="str">
            <v/>
          </cell>
          <cell r="B5132" t="str">
            <v>Size: Above Mean kW</v>
          </cell>
          <cell r="C5132" t="str">
            <v>10/21/2019 (6pm-7pm)</v>
          </cell>
          <cell r="D5132">
            <v>10</v>
          </cell>
          <cell r="E5132">
            <v>0.75444096326828003</v>
          </cell>
          <cell r="F5132">
            <v>0.83667582273483276</v>
          </cell>
          <cell r="G5132">
            <v>5.271611362695694E-2</v>
          </cell>
          <cell r="H5132">
            <v>79.275342019543842</v>
          </cell>
        </row>
        <row r="5133">
          <cell r="A5133" t="str">
            <v/>
          </cell>
          <cell r="B5133" t="str">
            <v>Size: Above Mean kW</v>
          </cell>
          <cell r="C5133" t="str">
            <v>10/21/2019 (6pm-8pm)</v>
          </cell>
          <cell r="D5133">
            <v>10</v>
          </cell>
          <cell r="E5133">
            <v>0.36377307772636414</v>
          </cell>
          <cell r="F5133">
            <v>0.34769600629806519</v>
          </cell>
          <cell r="G5133">
            <v>1.2988710775971413E-2</v>
          </cell>
          <cell r="H5133">
            <v>64.666196338384111</v>
          </cell>
        </row>
        <row r="5134">
          <cell r="A5134" t="str">
            <v/>
          </cell>
          <cell r="B5134" t="str">
            <v>Size: Above Mean kW</v>
          </cell>
          <cell r="C5134" t="str">
            <v>10/21/2019 (6pm-8pm)</v>
          </cell>
          <cell r="D5134">
            <v>11</v>
          </cell>
          <cell r="E5134">
            <v>0.18573994934558868</v>
          </cell>
          <cell r="F5134">
            <v>0.16818048059940338</v>
          </cell>
          <cell r="G5134">
            <v>1.5043534338474274E-2</v>
          </cell>
          <cell r="H5134">
            <v>72.447313762628028</v>
          </cell>
        </row>
        <row r="5135">
          <cell r="A5135" t="str">
            <v/>
          </cell>
          <cell r="B5135" t="str">
            <v>Size: Above Mean kW</v>
          </cell>
          <cell r="C5135" t="str">
            <v>10/21/2019 (6pm-7pm)</v>
          </cell>
          <cell r="D5135">
            <v>11</v>
          </cell>
          <cell r="E5135">
            <v>0.68026959896087646</v>
          </cell>
          <cell r="F5135">
            <v>0.72400999069213867</v>
          </cell>
          <cell r="G5135">
            <v>6.2137752771377563E-2</v>
          </cell>
          <cell r="H5135">
            <v>82.719413680781358</v>
          </cell>
        </row>
        <row r="5136">
          <cell r="A5136" t="str">
            <v/>
          </cell>
          <cell r="B5136" t="str">
            <v>Size: Above Mean kW</v>
          </cell>
          <cell r="C5136" t="str">
            <v>10/21/2019 (6pm-7pm)</v>
          </cell>
          <cell r="D5136">
            <v>12</v>
          </cell>
          <cell r="E5136">
            <v>0.67384910583496094</v>
          </cell>
          <cell r="F5136">
            <v>0.73449820280075073</v>
          </cell>
          <cell r="G5136">
            <v>7.3316529393196106E-2</v>
          </cell>
          <cell r="H5136">
            <v>85.54625407166121</v>
          </cell>
        </row>
        <row r="5137">
          <cell r="A5137" t="str">
            <v/>
          </cell>
          <cell r="B5137" t="str">
            <v>Size: Above Mean kW</v>
          </cell>
          <cell r="C5137" t="str">
            <v>10/21/2019 (6pm-8pm)</v>
          </cell>
          <cell r="D5137">
            <v>12</v>
          </cell>
          <cell r="E5137">
            <v>8.9612074196338654E-2</v>
          </cell>
          <cell r="F5137">
            <v>7.227306067943573E-2</v>
          </cell>
          <cell r="G5137">
            <v>1.7053771764039993E-2</v>
          </cell>
          <cell r="H5137">
            <v>77.444895833331586</v>
          </cell>
        </row>
        <row r="5138">
          <cell r="A5138" t="str">
            <v/>
          </cell>
          <cell r="B5138" t="str">
            <v>Size: Above Mean kW</v>
          </cell>
          <cell r="C5138" t="str">
            <v>10/21/2019 (6pm-8pm)</v>
          </cell>
          <cell r="D5138">
            <v>13</v>
          </cell>
          <cell r="E5138">
            <v>0.10063257068395615</v>
          </cell>
          <cell r="F5138">
            <v>7.3890462517738342E-2</v>
          </cell>
          <cell r="G5138">
            <v>1.8880270421504974E-2</v>
          </cell>
          <cell r="H5138">
            <v>79.680303030303037</v>
          </cell>
        </row>
        <row r="5139">
          <cell r="A5139" t="str">
            <v/>
          </cell>
          <cell r="B5139" t="str">
            <v>Size: Above Mean kW</v>
          </cell>
          <cell r="C5139" t="str">
            <v>10/21/2019 (6pm-7pm)</v>
          </cell>
          <cell r="D5139">
            <v>13</v>
          </cell>
          <cell r="E5139">
            <v>0.80375689268112183</v>
          </cell>
          <cell r="F5139">
            <v>0.77356445789337158</v>
          </cell>
          <cell r="G5139">
            <v>8.5740908980369568E-2</v>
          </cell>
          <cell r="H5139">
            <v>87.862540716612074</v>
          </cell>
        </row>
        <row r="5140">
          <cell r="A5140" t="str">
            <v/>
          </cell>
          <cell r="B5140" t="str">
            <v>Size: Above Mean kW</v>
          </cell>
          <cell r="C5140" t="str">
            <v>10/21/2019 (6pm-8pm)</v>
          </cell>
          <cell r="D5140">
            <v>14</v>
          </cell>
          <cell r="E5140">
            <v>0.22403959929943085</v>
          </cell>
          <cell r="F5140">
            <v>0.16849914193153381</v>
          </cell>
          <cell r="G5140">
            <v>2.1496051922440529E-2</v>
          </cell>
          <cell r="H5140">
            <v>81.573626893939391</v>
          </cell>
        </row>
        <row r="5141">
          <cell r="A5141" t="str">
            <v/>
          </cell>
          <cell r="B5141" t="str">
            <v>Size: Above Mean kW</v>
          </cell>
          <cell r="C5141" t="str">
            <v>10/21/2019 (6pm-7pm)</v>
          </cell>
          <cell r="D5141">
            <v>14</v>
          </cell>
          <cell r="E5141">
            <v>1.0032975673675537</v>
          </cell>
          <cell r="F5141">
            <v>0.95292448997497559</v>
          </cell>
          <cell r="G5141">
            <v>9.6782617270946503E-2</v>
          </cell>
          <cell r="H5141">
            <v>88.419218241042671</v>
          </cell>
        </row>
        <row r="5142">
          <cell r="A5142" t="str">
            <v/>
          </cell>
          <cell r="B5142" t="str">
            <v>Size: Above Mean kW</v>
          </cell>
          <cell r="C5142" t="str">
            <v>10/21/2019 (6pm-8pm)</v>
          </cell>
          <cell r="D5142">
            <v>15</v>
          </cell>
          <cell r="E5142">
            <v>0.45964032411575317</v>
          </cell>
          <cell r="F5142">
            <v>0.36946859955787659</v>
          </cell>
          <cell r="G5142">
            <v>2.3466596379876137E-2</v>
          </cell>
          <cell r="H5142">
            <v>83.285653409090344</v>
          </cell>
        </row>
        <row r="5143">
          <cell r="A5143" t="str">
            <v/>
          </cell>
          <cell r="B5143" t="str">
            <v>Size: Above Mean kW</v>
          </cell>
          <cell r="C5143" t="str">
            <v>10/21/2019 (6pm-7pm)</v>
          </cell>
          <cell r="D5143">
            <v>15</v>
          </cell>
          <cell r="E5143">
            <v>1.2951831817626953</v>
          </cell>
          <cell r="F5143">
            <v>1.3482904434204102</v>
          </cell>
          <cell r="G5143">
            <v>0.1094968244433403</v>
          </cell>
          <cell r="H5143">
            <v>89.528013029316071</v>
          </cell>
        </row>
        <row r="5144">
          <cell r="A5144" t="str">
            <v/>
          </cell>
          <cell r="B5144" t="str">
            <v>Size: Above Mean kW</v>
          </cell>
          <cell r="C5144" t="str">
            <v>10/21/2019 (6pm-7pm)</v>
          </cell>
          <cell r="D5144">
            <v>16</v>
          </cell>
          <cell r="E5144">
            <v>1.8418203592300415</v>
          </cell>
          <cell r="F5144">
            <v>1.7836185693740845</v>
          </cell>
          <cell r="G5144">
            <v>0.11806679517030716</v>
          </cell>
          <cell r="H5144">
            <v>88.468078175896181</v>
          </cell>
        </row>
        <row r="5145">
          <cell r="A5145" t="str">
            <v/>
          </cell>
          <cell r="B5145" t="str">
            <v>Size: Above Mean kW</v>
          </cell>
          <cell r="C5145" t="str">
            <v>10/21/2019 (6pm-8pm)</v>
          </cell>
          <cell r="D5145">
            <v>16</v>
          </cell>
          <cell r="E5145">
            <v>0.77183347940444946</v>
          </cell>
          <cell r="F5145">
            <v>0.68349212408065796</v>
          </cell>
          <cell r="G5145">
            <v>2.5499647483229637E-2</v>
          </cell>
          <cell r="H5145">
            <v>84.058207070705734</v>
          </cell>
        </row>
        <row r="5146">
          <cell r="A5146" t="str">
            <v/>
          </cell>
          <cell r="B5146" t="str">
            <v>Size: Above Mean kW</v>
          </cell>
          <cell r="C5146" t="str">
            <v>10/21/2019 (6pm-7pm)</v>
          </cell>
          <cell r="D5146">
            <v>17</v>
          </cell>
          <cell r="E5146">
            <v>2.2257368564605713</v>
          </cell>
          <cell r="F5146">
            <v>2.2001805305480957</v>
          </cell>
          <cell r="G5146">
            <v>0.11927139014005661</v>
          </cell>
          <cell r="H5146">
            <v>83.98697068403952</v>
          </cell>
        </row>
        <row r="5147">
          <cell r="A5147" t="str">
            <v/>
          </cell>
          <cell r="B5147" t="str">
            <v>Size: Above Mean kW</v>
          </cell>
          <cell r="C5147" t="str">
            <v>10/21/2019 (6pm-8pm)</v>
          </cell>
          <cell r="D5147">
            <v>17</v>
          </cell>
          <cell r="E5147">
            <v>1.1162464618682861</v>
          </cell>
          <cell r="F5147">
            <v>1.0788609981536865</v>
          </cell>
          <cell r="G5147">
            <v>2.628852054476738E-2</v>
          </cell>
          <cell r="H5147">
            <v>84.491966540399289</v>
          </cell>
        </row>
        <row r="5148">
          <cell r="A5148" t="str">
            <v/>
          </cell>
          <cell r="B5148" t="str">
            <v>Size: Above Mean kW</v>
          </cell>
          <cell r="C5148" t="str">
            <v>10/21/2019 (6pm-7pm)</v>
          </cell>
          <cell r="D5148">
            <v>18</v>
          </cell>
          <cell r="E5148">
            <v>2.313514232635498</v>
          </cell>
          <cell r="F5148">
            <v>2.3456146717071533</v>
          </cell>
          <cell r="G5148">
            <v>0.11476145684719086</v>
          </cell>
          <cell r="H5148">
            <v>80.01889250814304</v>
          </cell>
        </row>
        <row r="5149">
          <cell r="A5149" t="str">
            <v/>
          </cell>
          <cell r="B5149" t="str">
            <v>Size: Above Mean kW</v>
          </cell>
          <cell r="C5149" t="str">
            <v>10/21/2019 (6pm-8pm)</v>
          </cell>
          <cell r="D5149">
            <v>18</v>
          </cell>
          <cell r="E5149">
            <v>1.3918676376342773</v>
          </cell>
          <cell r="F5149">
            <v>1.3643085956573486</v>
          </cell>
          <cell r="G5149">
            <v>2.628670260310173E-2</v>
          </cell>
          <cell r="H5149">
            <v>83.424636994953303</v>
          </cell>
        </row>
        <row r="5150">
          <cell r="A5150" t="str">
            <v/>
          </cell>
          <cell r="B5150" t="str">
            <v>Size: Above Mean kW</v>
          </cell>
          <cell r="C5150" t="str">
            <v>10/21/2019 (6pm-7pm)</v>
          </cell>
          <cell r="D5150">
            <v>19</v>
          </cell>
          <cell r="E5150">
            <v>2.238724946975708</v>
          </cell>
          <cell r="F5150">
            <v>2.2192647457122803</v>
          </cell>
          <cell r="G5150">
            <v>0.10529239475727081</v>
          </cell>
          <cell r="H5150">
            <v>74.828990228013311</v>
          </cell>
        </row>
        <row r="5151">
          <cell r="A5151" t="str">
            <v/>
          </cell>
          <cell r="B5151" t="str">
            <v>Size: Above Mean kW</v>
          </cell>
          <cell r="C5151" t="str">
            <v>10/21/2019 (6pm-8pm)</v>
          </cell>
          <cell r="D5151">
            <v>19</v>
          </cell>
          <cell r="E5151">
            <v>1.5071299076080322</v>
          </cell>
          <cell r="F5151">
            <v>1.4512221813201904</v>
          </cell>
          <cell r="G5151">
            <v>2.616504393517971E-2</v>
          </cell>
          <cell r="H5151">
            <v>80.735116792928309</v>
          </cell>
        </row>
        <row r="5152">
          <cell r="A5152" t="str">
            <v/>
          </cell>
          <cell r="B5152" t="str">
            <v>Size: Above Mean kW</v>
          </cell>
          <cell r="C5152" t="str">
            <v>10/21/2019 (6pm-7pm)</v>
          </cell>
          <cell r="D5152">
            <v>20</v>
          </cell>
          <cell r="E5152">
            <v>2.221973180770874</v>
          </cell>
          <cell r="F5152">
            <v>2.2370007038116455</v>
          </cell>
          <cell r="G5152">
            <v>0.10311316698789597</v>
          </cell>
          <cell r="H5152">
            <v>68.567003257328864</v>
          </cell>
        </row>
        <row r="5153">
          <cell r="A5153" t="str">
            <v/>
          </cell>
          <cell r="B5153" t="str">
            <v>Size: Above Mean kW</v>
          </cell>
          <cell r="C5153" t="str">
            <v>10/21/2019 (6pm-8pm)</v>
          </cell>
          <cell r="D5153">
            <v>20</v>
          </cell>
          <cell r="E5153">
            <v>1.5359227657318115</v>
          </cell>
          <cell r="F5153">
            <v>1.4746445417404175</v>
          </cell>
          <cell r="G5153">
            <v>2.5476139038801193E-2</v>
          </cell>
          <cell r="H5153">
            <v>77.398289141412263</v>
          </cell>
        </row>
        <row r="5154">
          <cell r="A5154" t="str">
            <v/>
          </cell>
          <cell r="B5154" t="str">
            <v>Size: Above Mean kW</v>
          </cell>
          <cell r="C5154" t="str">
            <v>10/21/2019 (6pm-8pm)</v>
          </cell>
          <cell r="D5154">
            <v>21</v>
          </cell>
          <cell r="E5154">
            <v>1.4494791030883789</v>
          </cell>
          <cell r="F5154">
            <v>1.4954261779785156</v>
          </cell>
          <cell r="G5154">
            <v>2.4048030376434326E-2</v>
          </cell>
          <cell r="H5154">
            <v>72.60422032828204</v>
          </cell>
        </row>
        <row r="5155">
          <cell r="A5155" t="str">
            <v/>
          </cell>
          <cell r="B5155" t="str">
            <v>Size: Above Mean kW</v>
          </cell>
          <cell r="C5155" t="str">
            <v>10/21/2019 (6pm-7pm)</v>
          </cell>
          <cell r="D5155">
            <v>21</v>
          </cell>
          <cell r="E5155">
            <v>2.0703580379486084</v>
          </cell>
          <cell r="F5155">
            <v>1.9939050674438477</v>
          </cell>
          <cell r="G5155">
            <v>9.4277247786521912E-2</v>
          </cell>
          <cell r="H5155">
            <v>65.537296416937963</v>
          </cell>
        </row>
        <row r="5156">
          <cell r="A5156" t="str">
            <v/>
          </cell>
          <cell r="B5156" t="str">
            <v>Size: Above Mean kW</v>
          </cell>
          <cell r="C5156" t="str">
            <v>10/21/2019 (6pm-8pm)</v>
          </cell>
          <cell r="D5156">
            <v>22</v>
          </cell>
          <cell r="E5156">
            <v>1.3049725294113159</v>
          </cell>
          <cell r="F5156">
            <v>1.3436194658279419</v>
          </cell>
          <cell r="G5156">
            <v>2.286011166870594E-2</v>
          </cell>
          <cell r="H5156">
            <v>69.168551136364272</v>
          </cell>
        </row>
        <row r="5157">
          <cell r="A5157" t="str">
            <v/>
          </cell>
          <cell r="B5157" t="str">
            <v>Size: Above Mean kW</v>
          </cell>
          <cell r="C5157" t="str">
            <v>10/21/2019 (6pm-7pm)</v>
          </cell>
          <cell r="D5157">
            <v>22</v>
          </cell>
          <cell r="E5157">
            <v>1.8449057340621948</v>
          </cell>
          <cell r="F5157">
            <v>1.8833612203598022</v>
          </cell>
          <cell r="G5157">
            <v>9.2456765472888947E-2</v>
          </cell>
          <cell r="H5157">
            <v>64.08677524429956</v>
          </cell>
        </row>
        <row r="5158">
          <cell r="A5158" t="str">
            <v/>
          </cell>
          <cell r="B5158" t="str">
            <v>Size: Above Mean kW</v>
          </cell>
          <cell r="C5158" t="str">
            <v>10/21/2019 (6pm-7pm)</v>
          </cell>
          <cell r="D5158">
            <v>23</v>
          </cell>
          <cell r="E5158">
            <v>1.6053985357284546</v>
          </cell>
          <cell r="F5158">
            <v>1.6040371656417847</v>
          </cell>
          <cell r="G5158">
            <v>9.4191767275333405E-2</v>
          </cell>
          <cell r="H5158">
            <v>62.351628664495024</v>
          </cell>
        </row>
        <row r="5159">
          <cell r="A5159" t="str">
            <v/>
          </cell>
          <cell r="B5159" t="str">
            <v>Size: Above Mean kW</v>
          </cell>
          <cell r="C5159" t="str">
            <v>10/21/2019 (6pm-8pm)</v>
          </cell>
          <cell r="D5159">
            <v>23</v>
          </cell>
          <cell r="E5159">
            <v>1.1433731317520142</v>
          </cell>
          <cell r="F5159">
            <v>1.1612595319747925</v>
          </cell>
          <cell r="G5159">
            <v>2.2062810137867928E-2</v>
          </cell>
          <cell r="H5159">
            <v>65.518077651512812</v>
          </cell>
        </row>
        <row r="5160">
          <cell r="A5160" t="str">
            <v/>
          </cell>
          <cell r="B5160" t="str">
            <v>Size: Above Mean kW</v>
          </cell>
          <cell r="C5160" t="str">
            <v>10/21/2019 (6pm-8pm)</v>
          </cell>
          <cell r="D5160">
            <v>24</v>
          </cell>
          <cell r="E5160">
            <v>0.95541888475418091</v>
          </cell>
          <cell r="F5160">
            <v>0.97105252742767334</v>
          </cell>
          <cell r="G5160">
            <v>2.0099049434065819E-2</v>
          </cell>
          <cell r="H5160">
            <v>63.069974747475996</v>
          </cell>
        </row>
        <row r="5161">
          <cell r="A5161" t="str">
            <v/>
          </cell>
          <cell r="B5161" t="str">
            <v>Size: Above Mean kW</v>
          </cell>
          <cell r="C5161" t="str">
            <v>10/21/2019 (6pm-7pm)</v>
          </cell>
          <cell r="D5161">
            <v>24</v>
          </cell>
          <cell r="E5161">
            <v>1.3803575038909912</v>
          </cell>
          <cell r="F5161">
            <v>1.2869795560836792</v>
          </cell>
          <cell r="G5161">
            <v>9.045226126909256E-2</v>
          </cell>
          <cell r="H5161">
            <v>63.823322475569967</v>
          </cell>
        </row>
        <row r="5162">
          <cell r="A5162" t="str">
            <v/>
          </cell>
          <cell r="B5162" t="str">
            <v>Size: Above Mean kW</v>
          </cell>
          <cell r="C5162" t="str">
            <v>10/22/2019</v>
          </cell>
          <cell r="D5162">
            <v>1</v>
          </cell>
          <cell r="E5162">
            <v>0.83092981576919556</v>
          </cell>
          <cell r="F5162">
            <v>0.80773341655731201</v>
          </cell>
          <cell r="G5162">
            <v>1.7023429274559021E-2</v>
          </cell>
          <cell r="H5162">
            <v>61.249876855067065</v>
          </cell>
        </row>
        <row r="5163">
          <cell r="A5163" t="str">
            <v/>
          </cell>
          <cell r="B5163" t="str">
            <v>Size: Above Mean kW</v>
          </cell>
          <cell r="C5163" t="str">
            <v>10/22/2019</v>
          </cell>
          <cell r="D5163">
            <v>2</v>
          </cell>
          <cell r="E5163">
            <v>0.73489481210708618</v>
          </cell>
          <cell r="F5163">
            <v>0.73154670000076294</v>
          </cell>
          <cell r="G5163">
            <v>1.565924845635891E-2</v>
          </cell>
          <cell r="H5163">
            <v>59.5019482159787</v>
          </cell>
        </row>
        <row r="5164">
          <cell r="A5164" t="str">
            <v/>
          </cell>
          <cell r="B5164" t="str">
            <v>Size: Above Mean kW</v>
          </cell>
          <cell r="C5164" t="str">
            <v>10/22/2019</v>
          </cell>
          <cell r="D5164">
            <v>3</v>
          </cell>
          <cell r="E5164">
            <v>0.67708122730255127</v>
          </cell>
          <cell r="F5164">
            <v>0.69028794765472412</v>
          </cell>
          <cell r="G5164">
            <v>1.3080979697406292E-2</v>
          </cell>
          <cell r="H5164">
            <v>58.723122829178287</v>
          </cell>
        </row>
        <row r="5165">
          <cell r="A5165" t="str">
            <v/>
          </cell>
          <cell r="B5165" t="str">
            <v>Size: Above Mean kW</v>
          </cell>
          <cell r="C5165" t="str">
            <v>10/22/2019</v>
          </cell>
          <cell r="D5165">
            <v>4</v>
          </cell>
          <cell r="E5165">
            <v>0.65938061475753784</v>
          </cell>
          <cell r="F5165">
            <v>0.66025072336196899</v>
          </cell>
          <cell r="G5165">
            <v>1.1888675391674042E-2</v>
          </cell>
          <cell r="H5165">
            <v>57.847448689609919</v>
          </cell>
        </row>
        <row r="5166">
          <cell r="A5166" t="str">
            <v/>
          </cell>
          <cell r="B5166" t="str">
            <v>Size: Above Mean kW</v>
          </cell>
          <cell r="C5166" t="str">
            <v>10/22/2019</v>
          </cell>
          <cell r="D5166">
            <v>5</v>
          </cell>
          <cell r="E5166">
            <v>0.67281574010848999</v>
          </cell>
          <cell r="F5166">
            <v>0.64830863475799561</v>
          </cell>
          <cell r="G5166">
            <v>1.1076035909354687E-2</v>
          </cell>
          <cell r="H5166">
            <v>56.749744237448908</v>
          </cell>
        </row>
        <row r="5167">
          <cell r="A5167" t="str">
            <v/>
          </cell>
          <cell r="B5167" t="str">
            <v>Size: Above Mean kW</v>
          </cell>
          <cell r="C5167" t="str">
            <v>10/22/2019</v>
          </cell>
          <cell r="D5167">
            <v>6</v>
          </cell>
          <cell r="E5167">
            <v>0.70938104391098022</v>
          </cell>
          <cell r="F5167">
            <v>0.69362181425094604</v>
          </cell>
          <cell r="G5167">
            <v>9.7990129142999649E-3</v>
          </cell>
          <cell r="H5167">
            <v>55.907372908114645</v>
          </cell>
        </row>
        <row r="5168">
          <cell r="A5168" t="str">
            <v/>
          </cell>
          <cell r="B5168" t="str">
            <v>Size: Above Mean kW</v>
          </cell>
          <cell r="C5168" t="str">
            <v>10/22/2019</v>
          </cell>
          <cell r="D5168">
            <v>7</v>
          </cell>
          <cell r="E5168">
            <v>0.80156242847442627</v>
          </cell>
          <cell r="F5168">
            <v>0.78744488954544067</v>
          </cell>
          <cell r="G5168">
            <v>1.0390845127403736E-2</v>
          </cell>
          <cell r="H5168">
            <v>55.649144300597214</v>
          </cell>
        </row>
        <row r="5169">
          <cell r="A5169" t="str">
            <v/>
          </cell>
          <cell r="B5169" t="str">
            <v>Size: Above Mean kW</v>
          </cell>
          <cell r="C5169" t="str">
            <v>10/22/2019</v>
          </cell>
          <cell r="D5169">
            <v>8</v>
          </cell>
          <cell r="E5169">
            <v>0.81128132343292236</v>
          </cell>
          <cell r="F5169">
            <v>0.78586679697036743</v>
          </cell>
          <cell r="G5169">
            <v>1.0691706091165543E-2</v>
          </cell>
          <cell r="H5169">
            <v>55.569880012630094</v>
          </cell>
        </row>
        <row r="5170">
          <cell r="A5170" t="str">
            <v/>
          </cell>
          <cell r="B5170" t="str">
            <v>Size: Above Mean kW</v>
          </cell>
          <cell r="C5170" t="str">
            <v>10/22/2019</v>
          </cell>
          <cell r="D5170">
            <v>9</v>
          </cell>
          <cell r="E5170">
            <v>0.6085544228553772</v>
          </cell>
          <cell r="F5170">
            <v>0.55166208744049072</v>
          </cell>
          <cell r="G5170">
            <v>1.1246978305280209E-2</v>
          </cell>
          <cell r="H5170">
            <v>59.968291758759555</v>
          </cell>
        </row>
        <row r="5171">
          <cell r="A5171" t="str">
            <v/>
          </cell>
          <cell r="B5171" t="str">
            <v>Size: Above Mean kW</v>
          </cell>
          <cell r="C5171" t="str">
            <v>10/22/2019</v>
          </cell>
          <cell r="D5171">
            <v>10</v>
          </cell>
          <cell r="E5171">
            <v>0.39008364081382751</v>
          </cell>
          <cell r="F5171">
            <v>0.34423890709877014</v>
          </cell>
          <cell r="G5171">
            <v>1.2903417460620403E-2</v>
          </cell>
          <cell r="H5171">
            <v>67.697243448057151</v>
          </cell>
        </row>
        <row r="5172">
          <cell r="A5172" t="str">
            <v/>
          </cell>
          <cell r="B5172" t="str">
            <v>Size: Above Mean kW</v>
          </cell>
          <cell r="C5172" t="str">
            <v>10/22/2019</v>
          </cell>
          <cell r="D5172">
            <v>11</v>
          </cell>
          <cell r="E5172">
            <v>0.23188881576061249</v>
          </cell>
          <cell r="F5172">
            <v>0.17685224115848541</v>
          </cell>
          <cell r="G5172">
            <v>1.4980151318013668E-2</v>
          </cell>
          <cell r="H5172">
            <v>75.090682033468312</v>
          </cell>
        </row>
        <row r="5173">
          <cell r="A5173" t="str">
            <v/>
          </cell>
          <cell r="B5173" t="str">
            <v>Size: Above Mean kW</v>
          </cell>
          <cell r="C5173" t="str">
            <v>10/22/2019</v>
          </cell>
          <cell r="D5173">
            <v>12</v>
          </cell>
          <cell r="E5173">
            <v>0.18424765765666962</v>
          </cell>
          <cell r="F5173">
            <v>9.8850123584270477E-2</v>
          </cell>
          <cell r="G5173">
            <v>1.7466377466917038E-2</v>
          </cell>
          <cell r="H5173">
            <v>81.21446163561788</v>
          </cell>
        </row>
        <row r="5174">
          <cell r="A5174" t="str">
            <v/>
          </cell>
          <cell r="B5174" t="str">
            <v>Size: Above Mean kW</v>
          </cell>
          <cell r="C5174" t="str">
            <v>10/22/2019</v>
          </cell>
          <cell r="D5174">
            <v>13</v>
          </cell>
          <cell r="E5174">
            <v>0.22500608861446381</v>
          </cell>
          <cell r="F5174">
            <v>0.13404805958271027</v>
          </cell>
          <cell r="G5174">
            <v>1.9341643899679184E-2</v>
          </cell>
          <cell r="H5174">
            <v>84.746084622669997</v>
          </cell>
        </row>
        <row r="5175">
          <cell r="A5175" t="str">
            <v/>
          </cell>
          <cell r="B5175" t="str">
            <v>Size: Above Mean kW</v>
          </cell>
          <cell r="C5175" t="str">
            <v>10/22/2019</v>
          </cell>
          <cell r="D5175">
            <v>14</v>
          </cell>
          <cell r="E5175">
            <v>0.37234193086624146</v>
          </cell>
          <cell r="F5175">
            <v>0.26918512582778931</v>
          </cell>
          <cell r="G5175">
            <v>2.1339662373065948E-2</v>
          </cell>
          <cell r="H5175">
            <v>86.724060625194625</v>
          </cell>
        </row>
        <row r="5176">
          <cell r="A5176" t="str">
            <v/>
          </cell>
          <cell r="B5176" t="str">
            <v>Size: Above Mean kW</v>
          </cell>
          <cell r="C5176" t="str">
            <v>10/22/2019</v>
          </cell>
          <cell r="D5176">
            <v>15</v>
          </cell>
          <cell r="E5176">
            <v>0.62363320589065552</v>
          </cell>
          <cell r="F5176">
            <v>0.54325026273727417</v>
          </cell>
          <cell r="G5176">
            <v>2.3541172966361046E-2</v>
          </cell>
          <cell r="H5176">
            <v>87.984527944425139</v>
          </cell>
        </row>
        <row r="5177">
          <cell r="A5177" t="str">
            <v/>
          </cell>
          <cell r="B5177" t="str">
            <v>Size: Above Mean kW</v>
          </cell>
          <cell r="C5177" t="str">
            <v>10/22/2019</v>
          </cell>
          <cell r="D5177">
            <v>16</v>
          </cell>
          <cell r="E5177">
            <v>1.0499681234359741</v>
          </cell>
          <cell r="F5177">
            <v>0.95722413063049316</v>
          </cell>
          <cell r="G5177">
            <v>2.5983203202486038E-2</v>
          </cell>
          <cell r="H5177">
            <v>89.004073255443231</v>
          </cell>
        </row>
        <row r="5178">
          <cell r="A5178" t="str">
            <v/>
          </cell>
          <cell r="B5178" t="str">
            <v>Size: Above Mean kW</v>
          </cell>
          <cell r="C5178" t="str">
            <v>10/22/2019</v>
          </cell>
          <cell r="D5178">
            <v>17</v>
          </cell>
          <cell r="E5178">
            <v>1.4268993139266968</v>
          </cell>
          <cell r="F5178">
            <v>1.3722354173660278</v>
          </cell>
          <cell r="G5178">
            <v>2.6751825585961342E-2</v>
          </cell>
          <cell r="H5178">
            <v>88.284875276289682</v>
          </cell>
        </row>
        <row r="5179">
          <cell r="A5179" t="str">
            <v/>
          </cell>
          <cell r="B5179" t="str">
            <v>Size: Above Mean kW</v>
          </cell>
          <cell r="C5179" t="str">
            <v>10/22/2019</v>
          </cell>
          <cell r="D5179">
            <v>18</v>
          </cell>
          <cell r="E5179">
            <v>1.6651480197906494</v>
          </cell>
          <cell r="F5179">
            <v>1.6222792863845825</v>
          </cell>
          <cell r="G5179">
            <v>2.7216359972953796E-2</v>
          </cell>
          <cell r="H5179">
            <v>85.667540258916802</v>
          </cell>
        </row>
        <row r="5180">
          <cell r="A5180" t="str">
            <v/>
          </cell>
          <cell r="B5180" t="str">
            <v>Size: Above Mean kW</v>
          </cell>
          <cell r="C5180" t="str">
            <v>10/22/2019</v>
          </cell>
          <cell r="D5180">
            <v>19</v>
          </cell>
          <cell r="E5180">
            <v>1.7131623029708862</v>
          </cell>
          <cell r="F5180">
            <v>1.6207468509674072</v>
          </cell>
          <cell r="G5180">
            <v>2.7003372088074684E-2</v>
          </cell>
          <cell r="H5180">
            <v>81.609646353019841</v>
          </cell>
        </row>
        <row r="5181">
          <cell r="A5181" t="str">
            <v/>
          </cell>
          <cell r="B5181" t="str">
            <v>Size: Above Mean kW</v>
          </cell>
          <cell r="C5181" t="str">
            <v>10/22/2019</v>
          </cell>
          <cell r="D5181">
            <v>20</v>
          </cell>
          <cell r="E5181">
            <v>1.7130411863327026</v>
          </cell>
          <cell r="F5181">
            <v>1.6072580814361572</v>
          </cell>
          <cell r="G5181">
            <v>2.6050591841340065E-2</v>
          </cell>
          <cell r="H5181">
            <v>77.553899589515765</v>
          </cell>
        </row>
        <row r="5182">
          <cell r="A5182" t="str">
            <v/>
          </cell>
          <cell r="B5182" t="str">
            <v>Size: Above Mean kW</v>
          </cell>
          <cell r="C5182" t="str">
            <v>10/22/2019</v>
          </cell>
          <cell r="D5182">
            <v>21</v>
          </cell>
          <cell r="E5182">
            <v>1.6139203310012817</v>
          </cell>
          <cell r="F5182">
            <v>1.6679568290710449</v>
          </cell>
          <cell r="G5182">
            <v>2.4616578593850136E-2</v>
          </cell>
          <cell r="H5182">
            <v>73.330502052413522</v>
          </cell>
        </row>
        <row r="5183">
          <cell r="A5183" t="str">
            <v/>
          </cell>
          <cell r="B5183" t="str">
            <v>Size: Above Mean kW</v>
          </cell>
          <cell r="C5183" t="str">
            <v>10/22/2019</v>
          </cell>
          <cell r="D5183">
            <v>22</v>
          </cell>
          <cell r="E5183">
            <v>1.4357883930206299</v>
          </cell>
          <cell r="F5183">
            <v>1.4490742683410645</v>
          </cell>
          <cell r="G5183">
            <v>2.2918187081813812E-2</v>
          </cell>
          <cell r="H5183">
            <v>69.112712346067866</v>
          </cell>
        </row>
        <row r="5184">
          <cell r="A5184" t="str">
            <v/>
          </cell>
          <cell r="B5184" t="str">
            <v>Size: Above Mean kW</v>
          </cell>
          <cell r="C5184" t="str">
            <v>10/22/2019</v>
          </cell>
          <cell r="D5184">
            <v>23</v>
          </cell>
          <cell r="E5184">
            <v>1.2102152109146118</v>
          </cell>
          <cell r="F5184">
            <v>1.2128171920776367</v>
          </cell>
          <cell r="G5184">
            <v>2.2004257887601852E-2</v>
          </cell>
          <cell r="H5184">
            <v>66.33044205872838</v>
          </cell>
        </row>
        <row r="5185">
          <cell r="A5185" t="str">
            <v/>
          </cell>
          <cell r="B5185" t="str">
            <v>Size: Above Mean kW</v>
          </cell>
          <cell r="C5185" t="str">
            <v>10/22/2019</v>
          </cell>
          <cell r="D5185">
            <v>24</v>
          </cell>
          <cell r="E5185">
            <v>0.98741292953491211</v>
          </cell>
          <cell r="F5185">
            <v>1.00019371509552</v>
          </cell>
          <cell r="G5185">
            <v>2.0290408283472061E-2</v>
          </cell>
          <cell r="H5185">
            <v>63.608275970949101</v>
          </cell>
        </row>
        <row r="5186">
          <cell r="A5186" t="str">
            <v/>
          </cell>
          <cell r="B5186" t="str">
            <v>Size: Below Mean kW</v>
          </cell>
          <cell r="C5186" t="str">
            <v>Average Event Day (6pm-8pm)</v>
          </cell>
          <cell r="D5186">
            <v>1</v>
          </cell>
          <cell r="E5186">
            <v>0.94696301221847534</v>
          </cell>
          <cell r="F5186">
            <v>0.93316632509231567</v>
          </cell>
          <cell r="G5186">
            <v>8.1157591193914413E-3</v>
          </cell>
          <cell r="H5186">
            <v>73.183940195968304</v>
          </cell>
        </row>
        <row r="5187">
          <cell r="A5187" t="str">
            <v/>
          </cell>
          <cell r="B5187" t="str">
            <v>Size: Below Mean kW</v>
          </cell>
          <cell r="C5187" t="str">
            <v>Average Event Day (5pm-9pm)</v>
          </cell>
          <cell r="D5187">
            <v>1</v>
          </cell>
          <cell r="E5187">
            <v>0.93705910444259644</v>
          </cell>
          <cell r="F5187">
            <v>0.97535479068756104</v>
          </cell>
          <cell r="G5187">
            <v>8.0315079540014267E-3</v>
          </cell>
          <cell r="H5187">
            <v>72.754344751534887</v>
          </cell>
        </row>
        <row r="5188">
          <cell r="A5188" t="str">
            <v/>
          </cell>
          <cell r="B5188" t="str">
            <v>Size: Below Mean kW</v>
          </cell>
          <cell r="C5188" t="str">
            <v>Average Event Day (6pm-8pm)</v>
          </cell>
          <cell r="D5188">
            <v>2</v>
          </cell>
          <cell r="E5188">
            <v>0.80893439054489136</v>
          </cell>
          <cell r="F5188">
            <v>0.7957988977432251</v>
          </cell>
          <cell r="G5188">
            <v>7.4585303664207458E-3</v>
          </cell>
          <cell r="H5188">
            <v>72.554159039560858</v>
          </cell>
        </row>
        <row r="5189">
          <cell r="A5189" t="str">
            <v/>
          </cell>
          <cell r="B5189" t="str">
            <v>Size: Below Mean kW</v>
          </cell>
          <cell r="C5189" t="str">
            <v>Average Event Day (5pm-9pm)</v>
          </cell>
          <cell r="D5189">
            <v>2</v>
          </cell>
          <cell r="E5189">
            <v>0.79568284749984741</v>
          </cell>
          <cell r="F5189">
            <v>0.82335275411605835</v>
          </cell>
          <cell r="G5189">
            <v>7.330156397074461E-3</v>
          </cell>
          <cell r="H5189">
            <v>71.937254553553643</v>
          </cell>
        </row>
        <row r="5190">
          <cell r="A5190" t="str">
            <v/>
          </cell>
          <cell r="B5190" t="str">
            <v>Size: Below Mean kW</v>
          </cell>
          <cell r="C5190" t="str">
            <v>Average Event Day (6pm-8pm)</v>
          </cell>
          <cell r="D5190">
            <v>3</v>
          </cell>
          <cell r="E5190">
            <v>0.70582020282745361</v>
          </cell>
          <cell r="F5190">
            <v>0.69626098871231079</v>
          </cell>
          <cell r="G5190">
            <v>6.678540725260973E-3</v>
          </cell>
          <cell r="H5190">
            <v>71.990804539403811</v>
          </cell>
        </row>
        <row r="5191">
          <cell r="A5191" t="str">
            <v/>
          </cell>
          <cell r="B5191" t="str">
            <v>Size: Below Mean kW</v>
          </cell>
          <cell r="C5191" t="str">
            <v>Average Event Day (5pm-9pm)</v>
          </cell>
          <cell r="D5191">
            <v>3</v>
          </cell>
          <cell r="E5191">
            <v>0.69816696643829346</v>
          </cell>
          <cell r="F5191">
            <v>0.7129814624786377</v>
          </cell>
          <cell r="G5191">
            <v>6.5804747864603996E-3</v>
          </cell>
          <cell r="H5191">
            <v>71.208053107146597</v>
          </cell>
        </row>
        <row r="5192">
          <cell r="A5192" t="str">
            <v/>
          </cell>
          <cell r="B5192" t="str">
            <v>Size: Below Mean kW</v>
          </cell>
          <cell r="C5192" t="str">
            <v>Average Event Day (5pm-9pm)</v>
          </cell>
          <cell r="D5192">
            <v>4</v>
          </cell>
          <cell r="E5192">
            <v>0.62971240282058716</v>
          </cell>
          <cell r="F5192">
            <v>0.63483583927154541</v>
          </cell>
          <cell r="G5192">
            <v>5.678604356944561E-3</v>
          </cell>
          <cell r="H5192">
            <v>70.649144768811311</v>
          </cell>
        </row>
        <row r="5193">
          <cell r="A5193" t="str">
            <v/>
          </cell>
          <cell r="B5193" t="str">
            <v>Size: Below Mean kW</v>
          </cell>
          <cell r="C5193" t="str">
            <v>Average Event Day (6pm-8pm)</v>
          </cell>
          <cell r="D5193">
            <v>4</v>
          </cell>
          <cell r="E5193">
            <v>0.62634009122848511</v>
          </cell>
          <cell r="F5193">
            <v>0.62173044681549072</v>
          </cell>
          <cell r="G5193">
            <v>5.7562231086194515E-3</v>
          </cell>
          <cell r="H5193">
            <v>71.447181437921998</v>
          </cell>
        </row>
        <row r="5194">
          <cell r="A5194" t="str">
            <v/>
          </cell>
          <cell r="B5194" t="str">
            <v>Size: Below Mean kW</v>
          </cell>
          <cell r="C5194" t="str">
            <v>Average Event Day (6pm-8pm)</v>
          </cell>
          <cell r="D5194">
            <v>5</v>
          </cell>
          <cell r="E5194">
            <v>0.57831960916519165</v>
          </cell>
          <cell r="F5194">
            <v>0.5688244104385376</v>
          </cell>
          <cell r="G5194">
            <v>5.0470004789531231E-3</v>
          </cell>
          <cell r="H5194">
            <v>71.009581547960593</v>
          </cell>
        </row>
        <row r="5195">
          <cell r="A5195" t="str">
            <v/>
          </cell>
          <cell r="B5195" t="str">
            <v>Size: Below Mean kW</v>
          </cell>
          <cell r="C5195" t="str">
            <v>Average Event Day (5pm-9pm)</v>
          </cell>
          <cell r="D5195">
            <v>5</v>
          </cell>
          <cell r="E5195">
            <v>0.57035082578659058</v>
          </cell>
          <cell r="F5195">
            <v>0.58253568410873413</v>
          </cell>
          <cell r="G5195">
            <v>4.9481708556413651E-3</v>
          </cell>
          <cell r="H5195">
            <v>70.163805392731859</v>
          </cell>
        </row>
        <row r="5196">
          <cell r="A5196" t="str">
            <v/>
          </cell>
          <cell r="B5196" t="str">
            <v>Size: Below Mean kW</v>
          </cell>
          <cell r="C5196" t="str">
            <v>Average Event Day (5pm-9pm)</v>
          </cell>
          <cell r="D5196">
            <v>6</v>
          </cell>
          <cell r="E5196">
            <v>0.55007541179656982</v>
          </cell>
          <cell r="F5196">
            <v>0.56314611434936523</v>
          </cell>
          <cell r="G5196">
            <v>4.325715359300375E-3</v>
          </cell>
          <cell r="H5196">
            <v>69.710840854680484</v>
          </cell>
        </row>
        <row r="5197">
          <cell r="A5197" t="str">
            <v/>
          </cell>
          <cell r="B5197" t="str">
            <v>Size: Below Mean kW</v>
          </cell>
          <cell r="C5197" t="str">
            <v>Average Event Day (6pm-8pm)</v>
          </cell>
          <cell r="D5197">
            <v>6</v>
          </cell>
          <cell r="E5197">
            <v>0.55637276172637939</v>
          </cell>
          <cell r="F5197">
            <v>0.55167967081069946</v>
          </cell>
          <cell r="G5197">
            <v>4.3798750266432762E-3</v>
          </cell>
          <cell r="H5197">
            <v>70.64903630790073</v>
          </cell>
        </row>
        <row r="5198">
          <cell r="A5198" t="str">
            <v/>
          </cell>
          <cell r="B5198" t="str">
            <v>Size: Below Mean kW</v>
          </cell>
          <cell r="C5198" t="str">
            <v>Average Event Day (6pm-8pm)</v>
          </cell>
          <cell r="D5198">
            <v>7</v>
          </cell>
          <cell r="E5198">
            <v>0.57679170370101929</v>
          </cell>
          <cell r="F5198">
            <v>0.57308876514434814</v>
          </cell>
          <cell r="G5198">
            <v>4.0527521632611752E-3</v>
          </cell>
          <cell r="H5198">
            <v>70.835627143548393</v>
          </cell>
        </row>
        <row r="5199">
          <cell r="A5199" t="str">
            <v/>
          </cell>
          <cell r="B5199" t="str">
            <v>Size: Below Mean kW</v>
          </cell>
          <cell r="C5199" t="str">
            <v>Average Event Day (5pm-9pm)</v>
          </cell>
          <cell r="D5199">
            <v>7</v>
          </cell>
          <cell r="E5199">
            <v>0.57432961463928223</v>
          </cell>
          <cell r="F5199">
            <v>0.57890403270721436</v>
          </cell>
          <cell r="G5199">
            <v>4.0284055285155773E-3</v>
          </cell>
          <cell r="H5199">
            <v>69.628086641859781</v>
          </cell>
        </row>
        <row r="5200">
          <cell r="A5200" t="str">
            <v/>
          </cell>
          <cell r="B5200" t="str">
            <v>Size: Below Mean kW</v>
          </cell>
          <cell r="C5200" t="str">
            <v>Average Event Day (6pm-8pm)</v>
          </cell>
          <cell r="D5200">
            <v>8</v>
          </cell>
          <cell r="E5200">
            <v>0.55849725008010864</v>
          </cell>
          <cell r="F5200">
            <v>0.560691237449646</v>
          </cell>
          <cell r="G5200">
            <v>4.141632467508316E-3</v>
          </cell>
          <cell r="H5200">
            <v>73.010135135375293</v>
          </cell>
        </row>
        <row r="5201">
          <cell r="A5201" t="str">
            <v/>
          </cell>
          <cell r="B5201" t="str">
            <v>Size: Below Mean kW</v>
          </cell>
          <cell r="C5201" t="str">
            <v>Average Event Day (5pm-9pm)</v>
          </cell>
          <cell r="D5201">
            <v>8</v>
          </cell>
          <cell r="E5201">
            <v>0.56151819229125977</v>
          </cell>
          <cell r="F5201">
            <v>0.56175023317337036</v>
          </cell>
          <cell r="G5201">
            <v>4.0756566449999809E-3</v>
          </cell>
          <cell r="H5201">
            <v>71.440981875851477</v>
          </cell>
        </row>
        <row r="5202">
          <cell r="A5202" t="str">
            <v/>
          </cell>
          <cell r="B5202" t="str">
            <v>Size: Below Mean kW</v>
          </cell>
          <cell r="C5202" t="str">
            <v>Average Event Day (5pm-9pm)</v>
          </cell>
          <cell r="D5202">
            <v>9</v>
          </cell>
          <cell r="E5202">
            <v>0.47943535447120667</v>
          </cell>
          <cell r="F5202">
            <v>0.46885815262794495</v>
          </cell>
          <cell r="G5202">
            <v>4.4892709702253342E-3</v>
          </cell>
          <cell r="H5202">
            <v>74.604230276887705</v>
          </cell>
        </row>
        <row r="5203">
          <cell r="A5203" t="str">
            <v/>
          </cell>
          <cell r="B5203" t="str">
            <v>Size: Below Mean kW</v>
          </cell>
          <cell r="C5203" t="str">
            <v>Average Event Day (6pm-8pm)</v>
          </cell>
          <cell r="D5203">
            <v>9</v>
          </cell>
          <cell r="E5203">
            <v>0.48152568936347961</v>
          </cell>
          <cell r="F5203">
            <v>0.48031440377235413</v>
          </cell>
          <cell r="G5203">
            <v>4.516085609793663E-3</v>
          </cell>
          <cell r="H5203">
            <v>76.656688614029704</v>
          </cell>
        </row>
        <row r="5204">
          <cell r="A5204" t="str">
            <v/>
          </cell>
          <cell r="B5204" t="str">
            <v>Size: Below Mean kW</v>
          </cell>
          <cell r="C5204" t="str">
            <v>Average Event Day (5pm-9pm)</v>
          </cell>
          <cell r="D5204">
            <v>10</v>
          </cell>
          <cell r="E5204">
            <v>0.41022589802742004</v>
          </cell>
          <cell r="F5204">
            <v>0.39318197965621948</v>
          </cell>
          <cell r="G5204">
            <v>5.2313869819045067E-3</v>
          </cell>
          <cell r="H5204">
            <v>79.182872598892672</v>
          </cell>
        </row>
        <row r="5205">
          <cell r="A5205" t="str">
            <v/>
          </cell>
          <cell r="B5205" t="str">
            <v>Size: Below Mean kW</v>
          </cell>
          <cell r="C5205" t="str">
            <v>Average Event Day (6pm-8pm)</v>
          </cell>
          <cell r="D5205">
            <v>10</v>
          </cell>
          <cell r="E5205">
            <v>0.41623207926750183</v>
          </cell>
          <cell r="F5205">
            <v>0.41368404030799866</v>
          </cell>
          <cell r="G5205">
            <v>5.2659763023257256E-3</v>
          </cell>
          <cell r="H5205">
            <v>80.642736718591479</v>
          </cell>
        </row>
        <row r="5206">
          <cell r="A5206" t="str">
            <v/>
          </cell>
          <cell r="B5206" t="str">
            <v>Size: Below Mean kW</v>
          </cell>
          <cell r="C5206" t="str">
            <v>Average Event Day (5pm-9pm)</v>
          </cell>
          <cell r="D5206">
            <v>11</v>
          </cell>
          <cell r="E5206">
            <v>0.38952931761741638</v>
          </cell>
          <cell r="F5206">
            <v>0.36994051933288574</v>
          </cell>
          <cell r="G5206">
            <v>6.1342534609138966E-3</v>
          </cell>
          <cell r="H5206">
            <v>83.455317412808327</v>
          </cell>
        </row>
        <row r="5207">
          <cell r="A5207" t="str">
            <v/>
          </cell>
          <cell r="B5207" t="str">
            <v>Size: Below Mean kW</v>
          </cell>
          <cell r="C5207" t="str">
            <v>Average Event Day (6pm-8pm)</v>
          </cell>
          <cell r="D5207">
            <v>11</v>
          </cell>
          <cell r="E5207">
            <v>0.3900446891784668</v>
          </cell>
          <cell r="F5207">
            <v>0.39059039950370789</v>
          </cell>
          <cell r="G5207">
            <v>6.1879442073404789E-3</v>
          </cell>
          <cell r="H5207">
            <v>84.157515703023023</v>
          </cell>
        </row>
        <row r="5208">
          <cell r="A5208" t="str">
            <v/>
          </cell>
          <cell r="B5208" t="str">
            <v>Size: Below Mean kW</v>
          </cell>
          <cell r="C5208" t="str">
            <v>Average Event Day (5pm-9pm)</v>
          </cell>
          <cell r="D5208">
            <v>12</v>
          </cell>
          <cell r="E5208">
            <v>0.42340207099914551</v>
          </cell>
          <cell r="F5208">
            <v>0.41205021739006042</v>
          </cell>
          <cell r="G5208">
            <v>7.1239043027162552E-3</v>
          </cell>
          <cell r="H5208">
            <v>86.472221820671407</v>
          </cell>
        </row>
        <row r="5209">
          <cell r="A5209" t="str">
            <v/>
          </cell>
          <cell r="B5209" t="str">
            <v>Size: Below Mean kW</v>
          </cell>
          <cell r="C5209" t="str">
            <v>Average Event Day (6pm-8pm)</v>
          </cell>
          <cell r="D5209">
            <v>12</v>
          </cell>
          <cell r="E5209">
            <v>0.43270596861839294</v>
          </cell>
          <cell r="F5209">
            <v>0.42851576209068298</v>
          </cell>
          <cell r="G5209">
            <v>7.2027081623673439E-3</v>
          </cell>
          <cell r="H5209">
            <v>86.532179913967838</v>
          </cell>
        </row>
        <row r="5210">
          <cell r="A5210" t="str">
            <v/>
          </cell>
          <cell r="B5210" t="str">
            <v>Size: Below Mean kW</v>
          </cell>
          <cell r="C5210" t="str">
            <v>Average Event Day (5pm-9pm)</v>
          </cell>
          <cell r="D5210">
            <v>13</v>
          </cell>
          <cell r="E5210">
            <v>0.52890682220458984</v>
          </cell>
          <cell r="F5210">
            <v>0.50618439912796021</v>
          </cell>
          <cell r="G5210">
            <v>8.0928588286042213E-3</v>
          </cell>
          <cell r="H5210">
            <v>88.372747241598191</v>
          </cell>
        </row>
        <row r="5211">
          <cell r="A5211" t="str">
            <v/>
          </cell>
          <cell r="B5211" t="str">
            <v>Size: Below Mean kW</v>
          </cell>
          <cell r="C5211" t="str">
            <v>Average Event Day (6pm-8pm)</v>
          </cell>
          <cell r="D5211">
            <v>13</v>
          </cell>
          <cell r="E5211">
            <v>0.55189508199691772</v>
          </cell>
          <cell r="F5211">
            <v>0.53468483686447144</v>
          </cell>
          <cell r="G5211">
            <v>8.2040783017873764E-3</v>
          </cell>
          <cell r="H5211">
            <v>88.073116054733092</v>
          </cell>
        </row>
        <row r="5212">
          <cell r="A5212" t="str">
            <v/>
          </cell>
          <cell r="B5212" t="str">
            <v>Size: Below Mean kW</v>
          </cell>
          <cell r="C5212" t="str">
            <v>Average Event Day (5pm-9pm)</v>
          </cell>
          <cell r="D5212">
            <v>14</v>
          </cell>
          <cell r="E5212">
            <v>0.66538596153259277</v>
          </cell>
          <cell r="F5212">
            <v>0.64038258790969849</v>
          </cell>
          <cell r="G5212">
            <v>8.9814253151416779E-3</v>
          </cell>
          <cell r="H5212">
            <v>89.654799175385847</v>
          </cell>
        </row>
        <row r="5213">
          <cell r="A5213" t="str">
            <v/>
          </cell>
          <cell r="B5213" t="str">
            <v>Size: Below Mean kW</v>
          </cell>
          <cell r="C5213" t="str">
            <v>Average Event Day (6pm-8pm)</v>
          </cell>
          <cell r="D5213">
            <v>14</v>
          </cell>
          <cell r="E5213">
            <v>0.6934283971786499</v>
          </cell>
          <cell r="F5213">
            <v>0.67322593927383423</v>
          </cell>
          <cell r="G5213">
            <v>9.2050237581133842E-3</v>
          </cell>
          <cell r="H5213">
            <v>89.193742260105338</v>
          </cell>
        </row>
        <row r="5214">
          <cell r="A5214" t="str">
            <v/>
          </cell>
          <cell r="B5214" t="str">
            <v>Size: Below Mean kW</v>
          </cell>
          <cell r="C5214" t="str">
            <v>Average Event Day (6pm-8pm)</v>
          </cell>
          <cell r="D5214">
            <v>15</v>
          </cell>
          <cell r="E5214">
            <v>0.86546289920806885</v>
          </cell>
          <cell r="F5214">
            <v>0.84093296527862549</v>
          </cell>
          <cell r="G5214">
            <v>9.760112501680851E-3</v>
          </cell>
          <cell r="H5214">
            <v>89.53791808595949</v>
          </cell>
        </row>
        <row r="5215">
          <cell r="A5215" t="str">
            <v/>
          </cell>
          <cell r="B5215" t="str">
            <v>Size: Below Mean kW</v>
          </cell>
          <cell r="C5215" t="str">
            <v>Average Event Day (5pm-9pm)</v>
          </cell>
          <cell r="D5215">
            <v>15</v>
          </cell>
          <cell r="E5215">
            <v>0.82617431879043579</v>
          </cell>
          <cell r="F5215">
            <v>0.81703007221221924</v>
          </cell>
          <cell r="G5215">
            <v>9.5914807170629501E-3</v>
          </cell>
          <cell r="H5215">
            <v>90.511998998216697</v>
          </cell>
        </row>
        <row r="5216">
          <cell r="A5216" t="str">
            <v/>
          </cell>
          <cell r="B5216" t="str">
            <v>Size: Below Mean kW</v>
          </cell>
          <cell r="C5216" t="str">
            <v>Average Event Day (6pm-8pm)</v>
          </cell>
          <cell r="D5216">
            <v>16</v>
          </cell>
          <cell r="E5216">
            <v>1.0683232545852661</v>
          </cell>
          <cell r="F5216">
            <v>1.0517597198486328</v>
          </cell>
          <cell r="G5216">
            <v>1.0270875878632069E-2</v>
          </cell>
          <cell r="H5216">
            <v>89.244112359184541</v>
          </cell>
        </row>
        <row r="5217">
          <cell r="A5217" t="str">
            <v/>
          </cell>
          <cell r="B5217" t="str">
            <v>Size: Below Mean kW</v>
          </cell>
          <cell r="C5217" t="str">
            <v>Average Event Day (5pm-9pm)</v>
          </cell>
          <cell r="D5217">
            <v>16</v>
          </cell>
          <cell r="E5217">
            <v>1.0468534231185913</v>
          </cell>
          <cell r="F5217">
            <v>1.0231106281280518</v>
          </cell>
          <cell r="G5217">
            <v>1.0098161175847054E-2</v>
          </cell>
          <cell r="H5217">
            <v>90.149469298395559</v>
          </cell>
        </row>
        <row r="5218">
          <cell r="A5218" t="str">
            <v/>
          </cell>
          <cell r="B5218" t="str">
            <v>Size: Below Mean kW</v>
          </cell>
          <cell r="C5218" t="str">
            <v>Average Event Day (6pm-8pm)</v>
          </cell>
          <cell r="D5218">
            <v>17</v>
          </cell>
          <cell r="E5218">
            <v>1.2642996311187744</v>
          </cell>
          <cell r="F5218">
            <v>1.2358087301254272</v>
          </cell>
          <cell r="G5218">
            <v>1.0518270544707775E-2</v>
          </cell>
          <cell r="H5218">
            <v>87.972933590416943</v>
          </cell>
        </row>
        <row r="5219">
          <cell r="A5219" t="str">
            <v/>
          </cell>
          <cell r="B5219" t="str">
            <v>Size: Below Mean kW</v>
          </cell>
          <cell r="C5219" t="str">
            <v>Average Event Day (5pm-9pm)</v>
          </cell>
          <cell r="D5219">
            <v>17</v>
          </cell>
          <cell r="E5219">
            <v>1.2384977340698242</v>
          </cell>
          <cell r="F5219">
            <v>1.2017228603363037</v>
          </cell>
          <cell r="G5219">
            <v>1.0306984186172485E-2</v>
          </cell>
          <cell r="H5219">
            <v>88.759444342250418</v>
          </cell>
        </row>
        <row r="5220">
          <cell r="A5220" t="str">
            <v/>
          </cell>
          <cell r="B5220" t="str">
            <v>Size: Below Mean kW</v>
          </cell>
          <cell r="C5220" t="str">
            <v>Average Event Day (6pm-8pm)</v>
          </cell>
          <cell r="D5220">
            <v>18</v>
          </cell>
          <cell r="E5220">
            <v>1.4285917282104492</v>
          </cell>
          <cell r="F5220">
            <v>1.4115750789642334</v>
          </cell>
          <cell r="G5220">
            <v>1.0546162724494934E-2</v>
          </cell>
          <cell r="H5220">
            <v>86.500225844568945</v>
          </cell>
        </row>
        <row r="5221">
          <cell r="A5221" t="str">
            <v/>
          </cell>
          <cell r="B5221" t="str">
            <v>Size: Below Mean kW</v>
          </cell>
          <cell r="C5221" t="str">
            <v>Average Event Day (5pm-9pm)</v>
          </cell>
          <cell r="D5221">
            <v>18</v>
          </cell>
          <cell r="E5221">
            <v>1.4070872068405151</v>
          </cell>
          <cell r="F5221">
            <v>0.86825191974639893</v>
          </cell>
          <cell r="G5221">
            <v>1.0386859066784382E-2</v>
          </cell>
          <cell r="H5221">
            <v>86.742066896031432</v>
          </cell>
        </row>
        <row r="5222">
          <cell r="A5222" t="str">
            <v/>
          </cell>
          <cell r="B5222" t="str">
            <v>Size: Below Mean kW</v>
          </cell>
          <cell r="C5222" t="str">
            <v>Average Event Day (6pm-8pm)</v>
          </cell>
          <cell r="D5222">
            <v>19</v>
          </cell>
          <cell r="E5222">
            <v>1.5005179643630981</v>
          </cell>
          <cell r="F5222">
            <v>0.98886638879776001</v>
          </cell>
          <cell r="G5222">
            <v>1.0345848277211189E-2</v>
          </cell>
          <cell r="H5222">
            <v>83.67885907383004</v>
          </cell>
        </row>
        <row r="5223">
          <cell r="A5223" t="str">
            <v/>
          </cell>
          <cell r="B5223" t="str">
            <v>Size: Below Mean kW</v>
          </cell>
          <cell r="C5223" t="str">
            <v>Average Event Day (5pm-9pm)</v>
          </cell>
          <cell r="D5223">
            <v>19</v>
          </cell>
          <cell r="E5223">
            <v>1.4948110580444336</v>
          </cell>
          <cell r="F5223">
            <v>1.190925121307373</v>
          </cell>
          <cell r="G5223">
            <v>1.0394478216767311E-2</v>
          </cell>
          <cell r="H5223">
            <v>83.929669178453437</v>
          </cell>
        </row>
        <row r="5224">
          <cell r="A5224" t="str">
            <v/>
          </cell>
          <cell r="B5224" t="str">
            <v>Size: Below Mean kW</v>
          </cell>
          <cell r="C5224" t="str">
            <v>Average Event Day (5pm-9pm)</v>
          </cell>
          <cell r="D5224">
            <v>20</v>
          </cell>
          <cell r="E5224">
            <v>1.4983576536178589</v>
          </cell>
          <cell r="F5224">
            <v>1.2649356126785278</v>
          </cell>
          <cell r="G5224">
            <v>9.7048124298453331E-3</v>
          </cell>
          <cell r="H5224">
            <v>80.797466935429199</v>
          </cell>
        </row>
        <row r="5225">
          <cell r="A5225" t="str">
            <v/>
          </cell>
          <cell r="B5225" t="str">
            <v>Size: Below Mean kW</v>
          </cell>
          <cell r="C5225" t="str">
            <v>Average Event Day (6pm-8pm)</v>
          </cell>
          <cell r="D5225">
            <v>20</v>
          </cell>
          <cell r="E5225">
            <v>1.4676305055618286</v>
          </cell>
          <cell r="F5225">
            <v>1.1533099412918091</v>
          </cell>
          <cell r="G5225">
            <v>9.7095193341374397E-3</v>
          </cell>
          <cell r="H5225">
            <v>79.564229944107879</v>
          </cell>
        </row>
        <row r="5226">
          <cell r="A5226" t="str">
            <v/>
          </cell>
          <cell r="B5226" t="str">
            <v>Size: Below Mean kW</v>
          </cell>
          <cell r="C5226" t="str">
            <v>Average Event Day (6pm-8pm)</v>
          </cell>
          <cell r="D5226">
            <v>21</v>
          </cell>
          <cell r="E5226">
            <v>1.482623815536499</v>
          </cell>
          <cell r="F5226">
            <v>1.7708452939987183</v>
          </cell>
          <cell r="G5226">
            <v>9.5286369323730469E-3</v>
          </cell>
          <cell r="H5226">
            <v>77.123066766379395</v>
          </cell>
        </row>
        <row r="5227">
          <cell r="A5227" t="str">
            <v/>
          </cell>
          <cell r="B5227" t="str">
            <v>Size: Below Mean kW</v>
          </cell>
          <cell r="C5227" t="str">
            <v>Average Event Day (5pm-9pm)</v>
          </cell>
          <cell r="D5227">
            <v>21</v>
          </cell>
          <cell r="E5227">
            <v>1.5092983245849609</v>
          </cell>
          <cell r="F5227">
            <v>1.347536563873291</v>
          </cell>
          <cell r="G5227">
            <v>9.3187158927321434E-3</v>
          </cell>
          <cell r="H5227">
            <v>78.050249446705109</v>
          </cell>
        </row>
        <row r="5228">
          <cell r="A5228" t="str">
            <v/>
          </cell>
          <cell r="B5228" t="str">
            <v>Size: Below Mean kW</v>
          </cell>
          <cell r="C5228" t="str">
            <v>Average Event Day (6pm-8pm)</v>
          </cell>
          <cell r="D5228">
            <v>22</v>
          </cell>
          <cell r="E5228">
            <v>1.4476946592330933</v>
          </cell>
          <cell r="F5228">
            <v>1.523547887802124</v>
          </cell>
          <cell r="G5228">
            <v>9.1423476114869118E-3</v>
          </cell>
          <cell r="H5228">
            <v>76.028876193459539</v>
          </cell>
        </row>
        <row r="5229">
          <cell r="A5229" t="str">
            <v/>
          </cell>
          <cell r="B5229" t="str">
            <v>Size: Below Mean kW</v>
          </cell>
          <cell r="C5229" t="str">
            <v>Average Event Day (5pm-9pm)</v>
          </cell>
          <cell r="D5229">
            <v>22</v>
          </cell>
          <cell r="E5229">
            <v>1.4669690132141113</v>
          </cell>
          <cell r="F5229">
            <v>1.7626907825469971</v>
          </cell>
          <cell r="G5229">
            <v>9.290650486946106E-3</v>
          </cell>
          <cell r="H5229">
            <v>75.945844227925619</v>
          </cell>
        </row>
        <row r="5230">
          <cell r="A5230" t="str">
            <v/>
          </cell>
          <cell r="B5230" t="str">
            <v>Size: Below Mean kW</v>
          </cell>
          <cell r="C5230" t="str">
            <v>Average Event Day (6pm-8pm)</v>
          </cell>
          <cell r="D5230">
            <v>23</v>
          </cell>
          <cell r="E5230">
            <v>1.3360447883605957</v>
          </cell>
          <cell r="F5230">
            <v>1.3776581287384033</v>
          </cell>
          <cell r="G5230">
            <v>9.1395005583763123E-3</v>
          </cell>
          <cell r="H5230">
            <v>75.259700663509804</v>
          </cell>
        </row>
        <row r="5231">
          <cell r="A5231" t="str">
            <v/>
          </cell>
          <cell r="B5231" t="str">
            <v>Size: Below Mean kW</v>
          </cell>
          <cell r="C5231" t="str">
            <v>Average Event Day (5pm-9pm)</v>
          </cell>
          <cell r="D5231">
            <v>23</v>
          </cell>
          <cell r="E5231">
            <v>1.3306572437286377</v>
          </cell>
          <cell r="F5231">
            <v>1.4395896196365356</v>
          </cell>
          <cell r="G5231">
            <v>9.1758649796247482E-3</v>
          </cell>
          <cell r="H5231">
            <v>74.665573106959428</v>
          </cell>
        </row>
        <row r="5232">
          <cell r="A5232" t="str">
            <v/>
          </cell>
          <cell r="B5232" t="str">
            <v>Size: Below Mean kW</v>
          </cell>
          <cell r="C5232" t="str">
            <v>Average Event Day (5pm-9pm)</v>
          </cell>
          <cell r="D5232">
            <v>24</v>
          </cell>
          <cell r="E5232">
            <v>1.1268023252487183</v>
          </cell>
          <cell r="F5232">
            <v>1.1796437501907349</v>
          </cell>
          <cell r="G5232">
            <v>8.7339449673891068E-3</v>
          </cell>
          <cell r="H5232">
            <v>73.315495333832246</v>
          </cell>
        </row>
        <row r="5233">
          <cell r="A5233" t="str">
            <v/>
          </cell>
          <cell r="B5233" t="str">
            <v>Size: Below Mean kW</v>
          </cell>
          <cell r="C5233" t="str">
            <v>Average Event Day (6pm-8pm)</v>
          </cell>
          <cell r="D5233">
            <v>24</v>
          </cell>
          <cell r="E5233">
            <v>1.1257292032241821</v>
          </cell>
          <cell r="F5233">
            <v>1.1608628034591675</v>
          </cell>
          <cell r="G5233">
            <v>8.6484653875231743E-3</v>
          </cell>
          <cell r="H5233">
            <v>74.454762320821999</v>
          </cell>
        </row>
        <row r="5234">
          <cell r="A5234" t="str">
            <v/>
          </cell>
          <cell r="B5234" t="str">
            <v>Size: Below Mean kW</v>
          </cell>
          <cell r="C5234" t="str">
            <v>7/24/2019</v>
          </cell>
          <cell r="D5234">
            <v>1</v>
          </cell>
          <cell r="E5234">
            <v>1.0724838972091675</v>
          </cell>
          <cell r="F5234">
            <v>1.0237990617752075</v>
          </cell>
          <cell r="G5234">
            <v>8.6136432364583015E-3</v>
          </cell>
          <cell r="H5234">
            <v>74.837700566649971</v>
          </cell>
        </row>
        <row r="5235">
          <cell r="A5235" t="str">
            <v/>
          </cell>
          <cell r="B5235" t="str">
            <v>Size: Below Mean kW</v>
          </cell>
          <cell r="C5235" t="str">
            <v>7/24/2019</v>
          </cell>
          <cell r="D5235">
            <v>2</v>
          </cell>
          <cell r="E5235">
            <v>0.92469501495361328</v>
          </cell>
          <cell r="F5235">
            <v>0.86612218618392944</v>
          </cell>
          <cell r="G5235">
            <v>7.9629039391875267E-3</v>
          </cell>
          <cell r="H5235">
            <v>74.357579566270019</v>
          </cell>
        </row>
        <row r="5236">
          <cell r="A5236" t="str">
            <v/>
          </cell>
          <cell r="B5236" t="str">
            <v>Size: Below Mean kW</v>
          </cell>
          <cell r="C5236" t="str">
            <v>7/24/2019</v>
          </cell>
          <cell r="D5236">
            <v>3</v>
          </cell>
          <cell r="E5236">
            <v>0.78323501348495483</v>
          </cell>
          <cell r="F5236">
            <v>0.75090986490249634</v>
          </cell>
          <cell r="G5236">
            <v>7.0674181915819645E-3</v>
          </cell>
          <cell r="H5236">
            <v>73.959627199521577</v>
          </cell>
        </row>
        <row r="5237">
          <cell r="A5237" t="str">
            <v/>
          </cell>
          <cell r="B5237" t="str">
            <v>Size: Below Mean kW</v>
          </cell>
          <cell r="C5237" t="str">
            <v>7/24/2019</v>
          </cell>
          <cell r="D5237">
            <v>4</v>
          </cell>
          <cell r="E5237">
            <v>0.68821752071380615</v>
          </cell>
          <cell r="F5237">
            <v>0.6663634181022644</v>
          </cell>
          <cell r="G5237">
            <v>6.0248486697673798E-3</v>
          </cell>
          <cell r="H5237">
            <v>73.526743215010427</v>
          </cell>
        </row>
        <row r="5238">
          <cell r="A5238" t="str">
            <v/>
          </cell>
          <cell r="B5238" t="str">
            <v>Size: Below Mean kW</v>
          </cell>
          <cell r="C5238" t="str">
            <v>7/24/2019</v>
          </cell>
          <cell r="D5238">
            <v>5</v>
          </cell>
          <cell r="E5238">
            <v>0.62066882848739624</v>
          </cell>
          <cell r="F5238">
            <v>0.60280102491378784</v>
          </cell>
          <cell r="G5238">
            <v>5.2273394539952278E-3</v>
          </cell>
          <cell r="H5238">
            <v>73.172552937648604</v>
          </cell>
        </row>
        <row r="5239">
          <cell r="A5239" t="str">
            <v/>
          </cell>
          <cell r="B5239" t="str">
            <v>Size: Below Mean kW</v>
          </cell>
          <cell r="C5239" t="str">
            <v>7/24/2019</v>
          </cell>
          <cell r="D5239">
            <v>6</v>
          </cell>
          <cell r="E5239">
            <v>0.58478784561157227</v>
          </cell>
          <cell r="F5239">
            <v>0.57281798124313354</v>
          </cell>
          <cell r="G5239">
            <v>4.5609711669385433E-3</v>
          </cell>
          <cell r="H5239">
            <v>72.918765710893581</v>
          </cell>
        </row>
        <row r="5240">
          <cell r="A5240" t="str">
            <v/>
          </cell>
          <cell r="B5240" t="str">
            <v>Size: Below Mean kW</v>
          </cell>
          <cell r="C5240" t="str">
            <v>7/24/2019</v>
          </cell>
          <cell r="D5240">
            <v>7</v>
          </cell>
          <cell r="E5240">
            <v>0.58323931694030762</v>
          </cell>
          <cell r="F5240">
            <v>0.57076990604400635</v>
          </cell>
          <cell r="G5240">
            <v>4.3469956144690514E-3</v>
          </cell>
          <cell r="H5240">
            <v>73.692062971341741</v>
          </cell>
        </row>
        <row r="5241">
          <cell r="A5241" t="str">
            <v/>
          </cell>
          <cell r="B5241" t="str">
            <v>Size: Below Mean kW</v>
          </cell>
          <cell r="C5241" t="str">
            <v>7/24/2019</v>
          </cell>
          <cell r="D5241">
            <v>8</v>
          </cell>
          <cell r="E5241">
            <v>0.57058024406433105</v>
          </cell>
          <cell r="F5241">
            <v>0.57066446542739868</v>
          </cell>
          <cell r="G5241">
            <v>4.5823249965906143E-3</v>
          </cell>
          <cell r="H5241">
            <v>77.174803374373852</v>
          </cell>
        </row>
        <row r="5242">
          <cell r="A5242" t="str">
            <v/>
          </cell>
          <cell r="B5242" t="str">
            <v>Size: Below Mean kW</v>
          </cell>
          <cell r="C5242" t="str">
            <v>7/24/2019</v>
          </cell>
          <cell r="D5242">
            <v>9</v>
          </cell>
          <cell r="E5242">
            <v>0.51739728450775146</v>
          </cell>
          <cell r="F5242">
            <v>0.5248447060585022</v>
          </cell>
          <cell r="G5242">
            <v>5.0628134049475193E-3</v>
          </cell>
          <cell r="H5242">
            <v>81.508386604726923</v>
          </cell>
        </row>
        <row r="5243">
          <cell r="A5243" t="str">
            <v/>
          </cell>
          <cell r="B5243" t="str">
            <v>Size: Below Mean kW</v>
          </cell>
          <cell r="C5243" t="str">
            <v>7/24/2019</v>
          </cell>
          <cell r="D5243">
            <v>10</v>
          </cell>
          <cell r="E5243">
            <v>0.49131381511688232</v>
          </cell>
          <cell r="F5243">
            <v>0.48525634407997131</v>
          </cell>
          <cell r="G5243">
            <v>5.9137982316315174E-3</v>
          </cell>
          <cell r="H5243">
            <v>85.388693153275184</v>
          </cell>
        </row>
        <row r="5244">
          <cell r="A5244" t="str">
            <v/>
          </cell>
          <cell r="B5244" t="str">
            <v>Size: Below Mean kW</v>
          </cell>
          <cell r="C5244" t="str">
            <v>7/24/2019</v>
          </cell>
          <cell r="D5244">
            <v>11</v>
          </cell>
          <cell r="E5244">
            <v>0.50994217395782471</v>
          </cell>
          <cell r="F5244">
            <v>0.51042532920837402</v>
          </cell>
          <cell r="G5244">
            <v>7.1143493987619877E-3</v>
          </cell>
          <cell r="H5244">
            <v>89.122501938572356</v>
          </cell>
        </row>
        <row r="5245">
          <cell r="A5245" t="str">
            <v/>
          </cell>
          <cell r="B5245" t="str">
            <v>Size: Below Mean kW</v>
          </cell>
          <cell r="C5245" t="str">
            <v>7/24/2019</v>
          </cell>
          <cell r="D5245">
            <v>12</v>
          </cell>
          <cell r="E5245">
            <v>0.61536026000976563</v>
          </cell>
          <cell r="F5245">
            <v>0.60509496927261353</v>
          </cell>
          <cell r="G5245">
            <v>8.3681084215641022E-3</v>
          </cell>
          <cell r="H5245">
            <v>91.875680499346615</v>
          </cell>
        </row>
        <row r="5246">
          <cell r="A5246" t="str">
            <v/>
          </cell>
          <cell r="B5246" t="str">
            <v>Size: Below Mean kW</v>
          </cell>
          <cell r="C5246" t="str">
            <v>7/24/2019</v>
          </cell>
          <cell r="D5246">
            <v>13</v>
          </cell>
          <cell r="E5246">
            <v>0.78134578466415405</v>
          </cell>
          <cell r="F5246">
            <v>0.75976043939590454</v>
          </cell>
          <cell r="G5246">
            <v>9.4382558017969131E-3</v>
          </cell>
          <cell r="H5246">
            <v>93.317698436410339</v>
          </cell>
        </row>
        <row r="5247">
          <cell r="A5247" t="str">
            <v/>
          </cell>
          <cell r="B5247" t="str">
            <v>Size: Below Mean kW</v>
          </cell>
          <cell r="C5247" t="str">
            <v>7/24/2019</v>
          </cell>
          <cell r="D5247">
            <v>14</v>
          </cell>
          <cell r="E5247">
            <v>0.91889071464538574</v>
          </cell>
          <cell r="F5247">
            <v>0.90698355436325073</v>
          </cell>
          <cell r="G5247">
            <v>1.0412055067718029E-2</v>
          </cell>
          <cell r="H5247">
            <v>94.436594094820748</v>
          </cell>
        </row>
        <row r="5248">
          <cell r="A5248" t="str">
            <v/>
          </cell>
          <cell r="B5248" t="str">
            <v>Size: Below Mean kW</v>
          </cell>
          <cell r="C5248" t="str">
            <v>7/24/2019</v>
          </cell>
          <cell r="D5248">
            <v>15</v>
          </cell>
          <cell r="E5248">
            <v>1.0706899166107178</v>
          </cell>
          <cell r="F5248">
            <v>1.0674781799316406</v>
          </cell>
          <cell r="G5248">
            <v>1.0819086804986E-2</v>
          </cell>
          <cell r="H5248">
            <v>93.684998508809286</v>
          </cell>
        </row>
        <row r="5249">
          <cell r="A5249" t="str">
            <v/>
          </cell>
          <cell r="B5249" t="str">
            <v>Size: Below Mean kW</v>
          </cell>
          <cell r="C5249" t="str">
            <v>7/24/2019</v>
          </cell>
          <cell r="D5249">
            <v>16</v>
          </cell>
          <cell r="E5249">
            <v>1.2414418458938599</v>
          </cell>
          <cell r="F5249">
            <v>1.2226786613464355</v>
          </cell>
          <cell r="G5249">
            <v>1.1202221736311913E-2</v>
          </cell>
          <cell r="H5249">
            <v>92.397265561769089</v>
          </cell>
        </row>
        <row r="5250">
          <cell r="A5250" t="str">
            <v/>
          </cell>
          <cell r="B5250" t="str">
            <v>Size: Below Mean kW</v>
          </cell>
          <cell r="C5250" t="str">
            <v>7/24/2019</v>
          </cell>
          <cell r="D5250">
            <v>17</v>
          </cell>
          <cell r="E5250">
            <v>1.3936365842819214</v>
          </cell>
          <cell r="F5250">
            <v>1.3687341213226318</v>
          </cell>
          <cell r="G5250">
            <v>1.1296040378510952E-2</v>
          </cell>
          <cell r="H5250">
            <v>90.136841378707715</v>
          </cell>
        </row>
        <row r="5251">
          <cell r="A5251" t="str">
            <v/>
          </cell>
          <cell r="B5251" t="str">
            <v>Size: Below Mean kW</v>
          </cell>
          <cell r="C5251" t="str">
            <v>7/24/2019</v>
          </cell>
          <cell r="D5251">
            <v>18</v>
          </cell>
          <cell r="E5251">
            <v>1.5158158540725708</v>
          </cell>
          <cell r="F5251">
            <v>1.545701265335083</v>
          </cell>
          <cell r="G5251">
            <v>1.1288756504654884E-2</v>
          </cell>
          <cell r="H5251">
            <v>88.213035405390286</v>
          </cell>
        </row>
        <row r="5252">
          <cell r="A5252" t="str">
            <v/>
          </cell>
          <cell r="B5252" t="str">
            <v>Size: Below Mean kW</v>
          </cell>
          <cell r="C5252" t="str">
            <v>7/24/2019</v>
          </cell>
          <cell r="D5252">
            <v>19</v>
          </cell>
          <cell r="E5252">
            <v>1.6251997947692871</v>
          </cell>
          <cell r="F5252">
            <v>1.0422143936157227</v>
          </cell>
          <cell r="G5252">
            <v>1.1295726522803307E-2</v>
          </cell>
          <cell r="H5252">
            <v>85.097038899083486</v>
          </cell>
        </row>
        <row r="5253">
          <cell r="A5253" t="str">
            <v/>
          </cell>
          <cell r="B5253" t="str">
            <v>Size: Below Mean kW</v>
          </cell>
          <cell r="C5253" t="str">
            <v>7/24/2019</v>
          </cell>
          <cell r="D5253">
            <v>20</v>
          </cell>
          <cell r="E5253">
            <v>1.5638607740402222</v>
          </cell>
          <cell r="F5253">
            <v>1.2079001665115356</v>
          </cell>
          <cell r="G5253">
            <v>1.060803234577179E-2</v>
          </cell>
          <cell r="H5253">
            <v>80.576475224734153</v>
          </cell>
        </row>
        <row r="5254">
          <cell r="A5254" t="str">
            <v/>
          </cell>
          <cell r="B5254" t="str">
            <v>Size: Below Mean kW</v>
          </cell>
          <cell r="C5254" t="str">
            <v>7/24/2019</v>
          </cell>
          <cell r="D5254">
            <v>21</v>
          </cell>
          <cell r="E5254">
            <v>1.5397111177444458</v>
          </cell>
          <cell r="F5254">
            <v>1.8611586093902588</v>
          </cell>
          <cell r="G5254">
            <v>1.027226448059082E-2</v>
          </cell>
          <cell r="H5254">
            <v>77.835396872732019</v>
          </cell>
        </row>
        <row r="5255">
          <cell r="A5255" t="str">
            <v/>
          </cell>
          <cell r="B5255" t="str">
            <v>Size: Below Mean kW</v>
          </cell>
          <cell r="C5255" t="str">
            <v>7/24/2019</v>
          </cell>
          <cell r="D5255">
            <v>22</v>
          </cell>
          <cell r="E5255">
            <v>1.5588259696960449</v>
          </cell>
          <cell r="F5255">
            <v>1.6537665128707886</v>
          </cell>
          <cell r="G5255">
            <v>9.9070779979228973E-3</v>
          </cell>
          <cell r="H5255">
            <v>77.413734395616103</v>
          </cell>
        </row>
        <row r="5256">
          <cell r="A5256" t="str">
            <v/>
          </cell>
          <cell r="B5256" t="str">
            <v>Size: Below Mean kW</v>
          </cell>
          <cell r="C5256" t="str">
            <v>7/24/2019</v>
          </cell>
          <cell r="D5256">
            <v>23</v>
          </cell>
          <cell r="E5256">
            <v>1.4670733213424683</v>
          </cell>
          <cell r="F5256">
            <v>1.5300155878067017</v>
          </cell>
          <cell r="G5256">
            <v>9.9766114726662636E-3</v>
          </cell>
          <cell r="H5256">
            <v>77.2835580077478</v>
          </cell>
        </row>
        <row r="5257">
          <cell r="A5257" t="str">
            <v/>
          </cell>
          <cell r="B5257" t="str">
            <v>Size: Below Mean kW</v>
          </cell>
          <cell r="C5257" t="str">
            <v>7/24/2019</v>
          </cell>
          <cell r="D5257">
            <v>24</v>
          </cell>
          <cell r="E5257">
            <v>1.2449289560317993</v>
          </cell>
          <cell r="F5257">
            <v>1.3090324401855469</v>
          </cell>
          <cell r="G5257">
            <v>9.4826510176062584E-3</v>
          </cell>
          <cell r="H5257">
            <v>76.942686293707169</v>
          </cell>
        </row>
        <row r="5258">
          <cell r="A5258" t="str">
            <v/>
          </cell>
          <cell r="B5258" t="str">
            <v>Size: Below Mean kW</v>
          </cell>
          <cell r="C5258" t="str">
            <v>8/13/2019</v>
          </cell>
          <cell r="D5258">
            <v>1</v>
          </cell>
          <cell r="E5258">
            <v>0.74493682384490967</v>
          </cell>
          <cell r="F5258">
            <v>0.73634552955627441</v>
          </cell>
          <cell r="G5258">
            <v>7.3016094975173473E-3</v>
          </cell>
          <cell r="H5258">
            <v>67.707917446079492</v>
          </cell>
        </row>
        <row r="5259">
          <cell r="A5259" t="str">
            <v/>
          </cell>
          <cell r="B5259" t="str">
            <v>Size: Below Mean kW</v>
          </cell>
          <cell r="C5259" t="str">
            <v>8/13/2019</v>
          </cell>
          <cell r="D5259">
            <v>2</v>
          </cell>
          <cell r="E5259">
            <v>0.64311128854751587</v>
          </cell>
          <cell r="F5259">
            <v>0.63892960548400879</v>
          </cell>
          <cell r="G5259">
            <v>6.7657981999218464E-3</v>
          </cell>
          <cell r="H5259">
            <v>67.175160244439027</v>
          </cell>
        </row>
        <row r="5260">
          <cell r="A5260" t="str">
            <v/>
          </cell>
          <cell r="B5260" t="str">
            <v>Size: Below Mean kW</v>
          </cell>
          <cell r="C5260" t="str">
            <v>8/13/2019</v>
          </cell>
          <cell r="D5260">
            <v>3</v>
          </cell>
          <cell r="E5260">
            <v>0.57591438293457031</v>
          </cell>
          <cell r="F5260">
            <v>0.56560969352722168</v>
          </cell>
          <cell r="G5260">
            <v>6.0407244600355625E-3</v>
          </cell>
          <cell r="H5260">
            <v>66.794985243402266</v>
          </cell>
        </row>
        <row r="5261">
          <cell r="A5261" t="str">
            <v/>
          </cell>
          <cell r="B5261" t="str">
            <v>Size: Below Mean kW</v>
          </cell>
          <cell r="C5261" t="str">
            <v>8/13/2019</v>
          </cell>
          <cell r="D5261">
            <v>4</v>
          </cell>
          <cell r="E5261">
            <v>0.51571941375732422</v>
          </cell>
          <cell r="F5261">
            <v>0.51170486211776733</v>
          </cell>
          <cell r="G5261">
            <v>5.1442771218717098E-3</v>
          </cell>
          <cell r="H5261">
            <v>66.350891216691934</v>
          </cell>
        </row>
        <row r="5262">
          <cell r="A5262" t="str">
            <v/>
          </cell>
          <cell r="B5262" t="str">
            <v>Size: Below Mean kW</v>
          </cell>
          <cell r="C5262" t="str">
            <v>8/13/2019</v>
          </cell>
          <cell r="D5262">
            <v>5</v>
          </cell>
          <cell r="E5262">
            <v>0.47997406125068665</v>
          </cell>
          <cell r="F5262">
            <v>0.47886621952056885</v>
          </cell>
          <cell r="G5262">
            <v>4.3448712676763535E-3</v>
          </cell>
          <cell r="H5262">
            <v>66.009448393395843</v>
          </cell>
        </row>
        <row r="5263">
          <cell r="A5263" t="str">
            <v/>
          </cell>
          <cell r="B5263" t="str">
            <v>Size: Below Mean kW</v>
          </cell>
          <cell r="C5263" t="str">
            <v>8/13/2019</v>
          </cell>
          <cell r="D5263">
            <v>6</v>
          </cell>
          <cell r="E5263">
            <v>0.47501188516616821</v>
          </cell>
          <cell r="F5263">
            <v>0.47081029415130615</v>
          </cell>
          <cell r="G5263">
            <v>3.7004053592681885E-3</v>
          </cell>
          <cell r="H5263">
            <v>65.867822255474778</v>
          </cell>
        </row>
        <row r="5264">
          <cell r="A5264" t="str">
            <v/>
          </cell>
          <cell r="B5264" t="str">
            <v>Size: Below Mean kW</v>
          </cell>
          <cell r="C5264" t="str">
            <v>8/13/2019</v>
          </cell>
          <cell r="D5264">
            <v>7</v>
          </cell>
          <cell r="E5264">
            <v>0.48913726210594177</v>
          </cell>
          <cell r="F5264">
            <v>0.48998546600341797</v>
          </cell>
          <cell r="G5264">
            <v>3.359686816111207E-3</v>
          </cell>
          <cell r="H5264">
            <v>65.889060564499474</v>
          </cell>
        </row>
        <row r="5265">
          <cell r="A5265" t="str">
            <v/>
          </cell>
          <cell r="B5265" t="str">
            <v>Size: Below Mean kW</v>
          </cell>
          <cell r="C5265" t="str">
            <v>8/13/2019</v>
          </cell>
          <cell r="D5265">
            <v>8</v>
          </cell>
          <cell r="E5265">
            <v>0.47280237078666687</v>
          </cell>
          <cell r="F5265">
            <v>0.46841102838516235</v>
          </cell>
          <cell r="G5265">
            <v>3.4737889654934406E-3</v>
          </cell>
          <cell r="H5265">
            <v>67.455271646485627</v>
          </cell>
        </row>
        <row r="5266">
          <cell r="A5266" t="str">
            <v/>
          </cell>
          <cell r="B5266" t="str">
            <v>Size: Below Mean kW</v>
          </cell>
          <cell r="C5266" t="str">
            <v>8/13/2019</v>
          </cell>
          <cell r="D5266">
            <v>9</v>
          </cell>
          <cell r="E5266">
            <v>0.38711497187614441</v>
          </cell>
          <cell r="F5266">
            <v>0.3750864565372467</v>
          </cell>
          <cell r="G5266">
            <v>3.7796939723193645E-3</v>
          </cell>
          <cell r="H5266">
            <v>70.41085422120581</v>
          </cell>
        </row>
        <row r="5267">
          <cell r="A5267" t="str">
            <v/>
          </cell>
          <cell r="B5267" t="str">
            <v>Size: Below Mean kW</v>
          </cell>
          <cell r="C5267" t="str">
            <v>8/13/2019</v>
          </cell>
          <cell r="D5267">
            <v>10</v>
          </cell>
          <cell r="E5267">
            <v>0.29286763072013855</v>
          </cell>
          <cell r="F5267">
            <v>0.27286294102668762</v>
          </cell>
          <cell r="G5267">
            <v>4.3607903644442558E-3</v>
          </cell>
          <cell r="H5267">
            <v>74.693709107523546</v>
          </cell>
        </row>
        <row r="5268">
          <cell r="A5268" t="str">
            <v/>
          </cell>
          <cell r="B5268" t="str">
            <v>Size: Below Mean kW</v>
          </cell>
          <cell r="C5268" t="str">
            <v>8/13/2019</v>
          </cell>
          <cell r="D5268">
            <v>11</v>
          </cell>
          <cell r="E5268">
            <v>0.22649231553077698</v>
          </cell>
          <cell r="F5268">
            <v>0.21225984394550323</v>
          </cell>
          <cell r="G5268">
            <v>5.2566626109182835E-3</v>
          </cell>
          <cell r="H5268">
            <v>78.519508666898133</v>
          </cell>
        </row>
        <row r="5269">
          <cell r="A5269" t="str">
            <v/>
          </cell>
          <cell r="B5269" t="str">
            <v>Size: Below Mean kW</v>
          </cell>
          <cell r="C5269" t="str">
            <v>8/13/2019</v>
          </cell>
          <cell r="D5269">
            <v>12</v>
          </cell>
          <cell r="E5269">
            <v>0.20386826992034912</v>
          </cell>
          <cell r="F5269">
            <v>0.20173585414886475</v>
          </cell>
          <cell r="G5269">
            <v>5.9042894281446934E-3</v>
          </cell>
          <cell r="H5269">
            <v>81.00890967287711</v>
          </cell>
        </row>
        <row r="5270">
          <cell r="A5270" t="str">
            <v/>
          </cell>
          <cell r="B5270" t="str">
            <v>Size: Below Mean kW</v>
          </cell>
          <cell r="C5270" t="str">
            <v>8/13/2019</v>
          </cell>
          <cell r="D5270">
            <v>13</v>
          </cell>
          <cell r="E5270">
            <v>0.25583851337432861</v>
          </cell>
          <cell r="F5270">
            <v>0.25453376770019531</v>
          </cell>
          <cell r="G5270">
            <v>6.7060445435345173E-3</v>
          </cell>
          <cell r="H5270">
            <v>83.306252649925582</v>
          </cell>
        </row>
        <row r="5271">
          <cell r="A5271" t="str">
            <v/>
          </cell>
          <cell r="B5271" t="str">
            <v>Size: Below Mean kW</v>
          </cell>
          <cell r="C5271" t="str">
            <v>8/13/2019</v>
          </cell>
          <cell r="D5271">
            <v>14</v>
          </cell>
          <cell r="E5271">
            <v>0.33990544080734253</v>
          </cell>
          <cell r="F5271">
            <v>0.33386579155921936</v>
          </cell>
          <cell r="G5271">
            <v>7.5067318975925446E-3</v>
          </cell>
          <cell r="H5271">
            <v>85.005272477843619</v>
          </cell>
        </row>
        <row r="5272">
          <cell r="A5272" t="str">
            <v/>
          </cell>
          <cell r="B5272" t="str">
            <v>Size: Below Mean kW</v>
          </cell>
          <cell r="C5272" t="str">
            <v>8/13/2019</v>
          </cell>
          <cell r="D5272">
            <v>15</v>
          </cell>
          <cell r="E5272">
            <v>0.49590581655502319</v>
          </cell>
          <cell r="F5272">
            <v>0.44387650489807129</v>
          </cell>
          <cell r="G5272">
            <v>8.1202238798141479E-3</v>
          </cell>
          <cell r="H5272">
            <v>85.936526582710954</v>
          </cell>
        </row>
        <row r="5273">
          <cell r="A5273" t="str">
            <v/>
          </cell>
          <cell r="B5273" t="str">
            <v>Size: Below Mean kW</v>
          </cell>
          <cell r="C5273" t="str">
            <v>8/13/2019</v>
          </cell>
          <cell r="D5273">
            <v>16</v>
          </cell>
          <cell r="E5273">
            <v>0.67017054557800293</v>
          </cell>
          <cell r="F5273">
            <v>0.63938707113265991</v>
          </cell>
          <cell r="G5273">
            <v>8.822818286716938E-3</v>
          </cell>
          <cell r="H5273">
            <v>86.576269692830152</v>
          </cell>
        </row>
        <row r="5274">
          <cell r="A5274" t="str">
            <v/>
          </cell>
          <cell r="B5274" t="str">
            <v>Size: Below Mean kW</v>
          </cell>
          <cell r="C5274" t="str">
            <v>8/13/2019</v>
          </cell>
          <cell r="D5274">
            <v>17</v>
          </cell>
          <cell r="E5274">
            <v>0.83767509460449219</v>
          </cell>
          <cell r="F5274">
            <v>0.83448886871337891</v>
          </cell>
          <cell r="G5274">
            <v>9.2288535088300705E-3</v>
          </cell>
          <cell r="H5274">
            <v>85.167157168380399</v>
          </cell>
        </row>
        <row r="5275">
          <cell r="A5275" t="str">
            <v/>
          </cell>
          <cell r="B5275" t="str">
            <v>Size: Below Mean kW</v>
          </cell>
          <cell r="C5275" t="str">
            <v>8/13/2019</v>
          </cell>
          <cell r="D5275">
            <v>18</v>
          </cell>
          <cell r="E5275">
            <v>1.0917420387268066</v>
          </cell>
          <cell r="F5275">
            <v>0.58012408018112183</v>
          </cell>
          <cell r="G5275">
            <v>9.4310417771339417E-3</v>
          </cell>
          <cell r="H5275">
            <v>83.307245292437514</v>
          </cell>
        </row>
        <row r="5276">
          <cell r="A5276" t="str">
            <v/>
          </cell>
          <cell r="B5276" t="str">
            <v>Size: Below Mean kW</v>
          </cell>
          <cell r="C5276" t="str">
            <v>8/13/2019</v>
          </cell>
          <cell r="D5276">
            <v>19</v>
          </cell>
          <cell r="E5276">
            <v>1.2391703128814697</v>
          </cell>
          <cell r="F5276">
            <v>1.3569017648696899</v>
          </cell>
          <cell r="G5276">
            <v>9.6383290365338326E-3</v>
          </cell>
          <cell r="H5276">
            <v>81.242814981067312</v>
          </cell>
        </row>
        <row r="5277">
          <cell r="A5277" t="str">
            <v/>
          </cell>
          <cell r="B5277" t="str">
            <v>Size: Below Mean kW</v>
          </cell>
          <cell r="C5277" t="str">
            <v>8/13/2019</v>
          </cell>
          <cell r="D5277">
            <v>20</v>
          </cell>
          <cell r="E5277">
            <v>1.2408773899078369</v>
          </cell>
          <cell r="F5277">
            <v>1.2225067615509033</v>
          </cell>
          <cell r="G5277">
            <v>8.9263897389173508E-3</v>
          </cell>
          <cell r="H5277">
            <v>77.729548987858806</v>
          </cell>
        </row>
        <row r="5278">
          <cell r="A5278" t="str">
            <v/>
          </cell>
          <cell r="B5278" t="str">
            <v>Size: Below Mean kW</v>
          </cell>
          <cell r="C5278" t="str">
            <v>8/13/2019</v>
          </cell>
          <cell r="D5278">
            <v>21</v>
          </cell>
          <cell r="E5278">
            <v>1.2638536691665649</v>
          </cell>
          <cell r="F5278">
            <v>0.93209320306777954</v>
          </cell>
          <cell r="G5278">
            <v>8.3365114405751228E-3</v>
          </cell>
          <cell r="H5278">
            <v>74.80863241467803</v>
          </cell>
        </row>
        <row r="5279">
          <cell r="A5279" t="str">
            <v/>
          </cell>
          <cell r="B5279" t="str">
            <v>Size: Below Mean kW</v>
          </cell>
          <cell r="C5279" t="str">
            <v>8/13/2019</v>
          </cell>
          <cell r="D5279">
            <v>22</v>
          </cell>
          <cell r="E5279">
            <v>1.2255698442459106</v>
          </cell>
          <cell r="F5279">
            <v>1.3709006309509277</v>
          </cell>
          <cell r="G5279">
            <v>8.3297453820705414E-3</v>
          </cell>
          <cell r="H5279">
            <v>72.945817017929457</v>
          </cell>
        </row>
        <row r="5280">
          <cell r="A5280" t="str">
            <v/>
          </cell>
          <cell r="B5280" t="str">
            <v>Size: Below Mean kW</v>
          </cell>
          <cell r="C5280" t="str">
            <v>8/13/2019</v>
          </cell>
          <cell r="D5280">
            <v>23</v>
          </cell>
          <cell r="E5280">
            <v>1.1058598756790161</v>
          </cell>
          <cell r="F5280">
            <v>1.1407309770584106</v>
          </cell>
          <cell r="G5280">
            <v>8.3333076909184456E-3</v>
          </cell>
          <cell r="H5280">
            <v>71.335538097035766</v>
          </cell>
        </row>
        <row r="5281">
          <cell r="A5281" t="str">
            <v/>
          </cell>
          <cell r="B5281" t="str">
            <v>Size: Below Mean kW</v>
          </cell>
          <cell r="C5281" t="str">
            <v>8/13/2019</v>
          </cell>
          <cell r="D5281">
            <v>24</v>
          </cell>
          <cell r="E5281">
            <v>0.93912261724472046</v>
          </cell>
          <cell r="F5281">
            <v>0.93788748979568481</v>
          </cell>
          <cell r="G5281">
            <v>7.837710902094841E-3</v>
          </cell>
          <cell r="H5281">
            <v>70.085860248553658</v>
          </cell>
        </row>
        <row r="5282">
          <cell r="A5282" t="str">
            <v/>
          </cell>
          <cell r="B5282" t="str">
            <v>Size: Below Mean kW</v>
          </cell>
          <cell r="C5282" t="str">
            <v>8/14/2019</v>
          </cell>
          <cell r="D5282">
            <v>1</v>
          </cell>
          <cell r="E5282">
            <v>0.76244944334030151</v>
          </cell>
          <cell r="F5282">
            <v>0.80057746171951294</v>
          </cell>
          <cell r="G5282">
            <v>7.6734637841582298E-3</v>
          </cell>
          <cell r="H5282">
            <v>68.842973973023234</v>
          </cell>
        </row>
        <row r="5283">
          <cell r="A5283" t="str">
            <v/>
          </cell>
          <cell r="B5283" t="str">
            <v>Size: Below Mean kW</v>
          </cell>
          <cell r="C5283" t="str">
            <v>8/14/2019</v>
          </cell>
          <cell r="D5283">
            <v>2</v>
          </cell>
          <cell r="E5283">
            <v>0.65221947431564331</v>
          </cell>
          <cell r="F5283">
            <v>0.67995309829711914</v>
          </cell>
          <cell r="G5283">
            <v>7.0290663279592991E-3</v>
          </cell>
          <cell r="H5283">
            <v>67.920593713600113</v>
          </cell>
        </row>
        <row r="5284">
          <cell r="A5284" t="str">
            <v/>
          </cell>
          <cell r="B5284" t="str">
            <v>Size: Below Mean kW</v>
          </cell>
          <cell r="C5284" t="str">
            <v>8/14/2019</v>
          </cell>
          <cell r="D5284">
            <v>3</v>
          </cell>
          <cell r="E5284">
            <v>0.58362197875976563</v>
          </cell>
          <cell r="F5284">
            <v>0.59163743257522583</v>
          </cell>
          <cell r="G5284">
            <v>6.2816804274916649E-3</v>
          </cell>
          <cell r="H5284">
            <v>67.04139863630634</v>
          </cell>
        </row>
        <row r="5285">
          <cell r="A5285" t="str">
            <v/>
          </cell>
          <cell r="B5285" t="str">
            <v>Size: Below Mean kW</v>
          </cell>
          <cell r="C5285" t="str">
            <v>8/14/2019</v>
          </cell>
          <cell r="D5285">
            <v>4</v>
          </cell>
          <cell r="E5285">
            <v>0.52741062641143799</v>
          </cell>
          <cell r="F5285">
            <v>0.53118240833282471</v>
          </cell>
          <cell r="G5285">
            <v>5.419083870947361E-3</v>
          </cell>
          <cell r="H5285">
            <v>66.161032346588414</v>
          </cell>
        </row>
        <row r="5286">
          <cell r="A5286" t="str">
            <v/>
          </cell>
          <cell r="B5286" t="str">
            <v>Size: Below Mean kW</v>
          </cell>
          <cell r="C5286" t="str">
            <v>8/14/2019</v>
          </cell>
          <cell r="D5286">
            <v>5</v>
          </cell>
          <cell r="E5286">
            <v>0.48230251669883728</v>
          </cell>
          <cell r="F5286">
            <v>0.4892374575138092</v>
          </cell>
          <cell r="G5286">
            <v>4.6246103011071682E-3</v>
          </cell>
          <cell r="H5286">
            <v>65.328107849662203</v>
          </cell>
        </row>
        <row r="5287">
          <cell r="A5287" t="str">
            <v/>
          </cell>
          <cell r="B5287" t="str">
            <v>Size: Below Mean kW</v>
          </cell>
          <cell r="C5287" t="str">
            <v>8/14/2019</v>
          </cell>
          <cell r="D5287">
            <v>6</v>
          </cell>
          <cell r="E5287">
            <v>0.4680711030960083</v>
          </cell>
          <cell r="F5287">
            <v>0.48258262872695923</v>
          </cell>
          <cell r="G5287">
            <v>4.092430230230093E-3</v>
          </cell>
          <cell r="H5287">
            <v>64.834417096301564</v>
          </cell>
        </row>
        <row r="5288">
          <cell r="A5288" t="str">
            <v/>
          </cell>
          <cell r="B5288" t="str">
            <v>Size: Below Mean kW</v>
          </cell>
          <cell r="C5288" t="str">
            <v>8/14/2019</v>
          </cell>
          <cell r="D5288">
            <v>7</v>
          </cell>
          <cell r="E5288">
            <v>0.50361043214797974</v>
          </cell>
          <cell r="F5288">
            <v>0.49421587586402893</v>
          </cell>
          <cell r="G5288">
            <v>3.7226632703095675E-3</v>
          </cell>
          <cell r="H5288">
            <v>64.776890071530872</v>
          </cell>
        </row>
        <row r="5289">
          <cell r="A5289" t="str">
            <v/>
          </cell>
          <cell r="B5289" t="str">
            <v>Size: Below Mean kW</v>
          </cell>
          <cell r="C5289" t="str">
            <v>8/14/2019</v>
          </cell>
          <cell r="D5289">
            <v>8</v>
          </cell>
          <cell r="E5289">
            <v>0.48261538147926331</v>
          </cell>
          <cell r="F5289">
            <v>0.4753667414188385</v>
          </cell>
          <cell r="G5289">
            <v>3.6077103577554226E-3</v>
          </cell>
          <cell r="H5289">
            <v>66.571627723260107</v>
          </cell>
        </row>
        <row r="5290">
          <cell r="A5290" t="str">
            <v/>
          </cell>
          <cell r="B5290" t="str">
            <v>Size: Below Mean kW</v>
          </cell>
          <cell r="C5290" t="str">
            <v>8/14/2019</v>
          </cell>
          <cell r="D5290">
            <v>9</v>
          </cell>
          <cell r="E5290">
            <v>0.39375880360603333</v>
          </cell>
          <cell r="F5290">
            <v>0.3816012442111969</v>
          </cell>
          <cell r="G5290">
            <v>3.8875997997820377E-3</v>
          </cell>
          <cell r="H5290">
            <v>69.798552303325337</v>
          </cell>
        </row>
        <row r="5291">
          <cell r="A5291" t="str">
            <v/>
          </cell>
          <cell r="B5291" t="str">
            <v>Size: Below Mean kW</v>
          </cell>
          <cell r="C5291" t="str">
            <v>8/14/2019</v>
          </cell>
          <cell r="D5291">
            <v>10</v>
          </cell>
          <cell r="E5291">
            <v>0.28453218936920166</v>
          </cell>
          <cell r="F5291">
            <v>0.28389772772789001</v>
          </cell>
          <cell r="G5291">
            <v>4.4876295141875744E-3</v>
          </cell>
          <cell r="H5291">
            <v>74.598561865973124</v>
          </cell>
        </row>
        <row r="5292">
          <cell r="A5292" t="str">
            <v/>
          </cell>
          <cell r="B5292" t="str">
            <v>Size: Below Mean kW</v>
          </cell>
          <cell r="C5292" t="str">
            <v>8/14/2019</v>
          </cell>
          <cell r="D5292">
            <v>11</v>
          </cell>
          <cell r="E5292">
            <v>0.2242426723241806</v>
          </cell>
          <cell r="F5292">
            <v>0.22042320668697357</v>
          </cell>
          <cell r="G5292">
            <v>5.0505376420915127E-3</v>
          </cell>
          <cell r="H5292">
            <v>79.720783302864774</v>
          </cell>
        </row>
        <row r="5293">
          <cell r="A5293" t="str">
            <v/>
          </cell>
          <cell r="B5293" t="str">
            <v>Size: Below Mean kW</v>
          </cell>
          <cell r="C5293" t="str">
            <v>8/14/2019</v>
          </cell>
          <cell r="D5293">
            <v>12</v>
          </cell>
          <cell r="E5293">
            <v>0.22855263948440552</v>
          </cell>
          <cell r="F5293">
            <v>0.22104161977767944</v>
          </cell>
          <cell r="G5293">
            <v>5.7996367104351521E-3</v>
          </cell>
          <cell r="H5293">
            <v>82.938785963768922</v>
          </cell>
        </row>
        <row r="5294">
          <cell r="A5294" t="str">
            <v/>
          </cell>
          <cell r="B5294" t="str">
            <v>Size: Below Mean kW</v>
          </cell>
          <cell r="C5294" t="str">
            <v>8/14/2019</v>
          </cell>
          <cell r="D5294">
            <v>13</v>
          </cell>
          <cell r="E5294">
            <v>0.32031619548797607</v>
          </cell>
          <cell r="F5294">
            <v>0.28057357668876648</v>
          </cell>
          <cell r="G5294">
            <v>6.7337355576455593E-3</v>
          </cell>
          <cell r="H5294">
            <v>85.404644104405961</v>
          </cell>
        </row>
        <row r="5295">
          <cell r="A5295" t="str">
            <v/>
          </cell>
          <cell r="B5295" t="str">
            <v>Size: Below Mean kW</v>
          </cell>
          <cell r="C5295" t="str">
            <v>8/14/2019</v>
          </cell>
          <cell r="D5295">
            <v>14</v>
          </cell>
          <cell r="E5295">
            <v>0.42386394739151001</v>
          </cell>
          <cell r="F5295">
            <v>0.38873079419136047</v>
          </cell>
          <cell r="G5295">
            <v>7.6813576743006706E-3</v>
          </cell>
          <cell r="H5295">
            <v>87.12473973057304</v>
          </cell>
        </row>
        <row r="5296">
          <cell r="A5296" t="str">
            <v/>
          </cell>
          <cell r="B5296" t="str">
            <v>Size: Below Mean kW</v>
          </cell>
          <cell r="C5296" t="str">
            <v>8/14/2019</v>
          </cell>
          <cell r="D5296">
            <v>15</v>
          </cell>
          <cell r="E5296">
            <v>0.57688838243484497</v>
          </cell>
          <cell r="F5296">
            <v>0.53816008567810059</v>
          </cell>
          <cell r="G5296">
            <v>8.4592634811997414E-3</v>
          </cell>
          <cell r="H5296">
            <v>88.229387992663533</v>
          </cell>
        </row>
        <row r="5297">
          <cell r="A5297" t="str">
            <v/>
          </cell>
          <cell r="B5297" t="str">
            <v>Size: Below Mean kW</v>
          </cell>
          <cell r="C5297" t="str">
            <v>8/14/2019</v>
          </cell>
          <cell r="D5297">
            <v>16</v>
          </cell>
          <cell r="E5297">
            <v>0.7821618914604187</v>
          </cell>
          <cell r="F5297">
            <v>0.73540890216827393</v>
          </cell>
          <cell r="G5297">
            <v>9.093073196709156E-3</v>
          </cell>
          <cell r="H5297">
            <v>89.167056377849988</v>
          </cell>
        </row>
        <row r="5298">
          <cell r="A5298" t="str">
            <v/>
          </cell>
          <cell r="B5298" t="str">
            <v>Size: Below Mean kW</v>
          </cell>
          <cell r="C5298" t="str">
            <v>8/14/2019</v>
          </cell>
          <cell r="D5298">
            <v>17</v>
          </cell>
          <cell r="E5298">
            <v>0.99679970741271973</v>
          </cell>
          <cell r="F5298">
            <v>0.95293682813644409</v>
          </cell>
          <cell r="G5298">
            <v>9.4000604003667831E-3</v>
          </cell>
          <cell r="H5298">
            <v>88.989852818919715</v>
          </cell>
        </row>
        <row r="5299">
          <cell r="A5299" t="str">
            <v/>
          </cell>
          <cell r="B5299" t="str">
            <v>Size: Below Mean kW</v>
          </cell>
          <cell r="C5299" t="str">
            <v>8/14/2019</v>
          </cell>
          <cell r="D5299">
            <v>18</v>
          </cell>
          <cell r="E5299">
            <v>1.2369958162307739</v>
          </cell>
          <cell r="F5299">
            <v>0.71118247509002686</v>
          </cell>
          <cell r="G5299">
            <v>9.5465779304504395E-3</v>
          </cell>
          <cell r="H5299">
            <v>87.347524530196807</v>
          </cell>
        </row>
        <row r="5300">
          <cell r="A5300" t="str">
            <v/>
          </cell>
          <cell r="B5300" t="str">
            <v>Size: Below Mean kW</v>
          </cell>
          <cell r="C5300" t="str">
            <v>8/14/2019</v>
          </cell>
          <cell r="D5300">
            <v>19</v>
          </cell>
          <cell r="E5300">
            <v>1.3558919429779053</v>
          </cell>
          <cell r="F5300">
            <v>1.0472384691238403</v>
          </cell>
          <cell r="G5300">
            <v>9.7063295543193817E-3</v>
          </cell>
          <cell r="H5300">
            <v>83.809635789116001</v>
          </cell>
        </row>
        <row r="5301">
          <cell r="A5301" t="str">
            <v/>
          </cell>
          <cell r="B5301" t="str">
            <v>Size: Below Mean kW</v>
          </cell>
          <cell r="C5301" t="str">
            <v>8/14/2019</v>
          </cell>
          <cell r="D5301">
            <v>20</v>
          </cell>
          <cell r="E5301">
            <v>1.3457415103912354</v>
          </cell>
          <cell r="F5301">
            <v>1.1121801137924194</v>
          </cell>
          <cell r="G5301">
            <v>9.0205101296305656E-3</v>
          </cell>
          <cell r="H5301">
            <v>79.744663229661739</v>
          </cell>
        </row>
        <row r="5302">
          <cell r="A5302" t="str">
            <v/>
          </cell>
          <cell r="B5302" t="str">
            <v>Size: Below Mean kW</v>
          </cell>
          <cell r="C5302" t="str">
            <v>8/14/2019</v>
          </cell>
          <cell r="D5302">
            <v>21</v>
          </cell>
          <cell r="E5302">
            <v>1.3461142778396606</v>
          </cell>
          <cell r="F5302">
            <v>1.1687971353530884</v>
          </cell>
          <cell r="G5302">
            <v>8.4775444120168686E-3</v>
          </cell>
          <cell r="H5302">
            <v>76.149852818897372</v>
          </cell>
        </row>
        <row r="5303">
          <cell r="A5303" t="str">
            <v/>
          </cell>
          <cell r="B5303" t="str">
            <v>Size: Below Mean kW</v>
          </cell>
          <cell r="C5303" t="str">
            <v>8/14/2019</v>
          </cell>
          <cell r="D5303">
            <v>22</v>
          </cell>
          <cell r="E5303">
            <v>1.2947556972503662</v>
          </cell>
          <cell r="F5303">
            <v>1.5389692783355713</v>
          </cell>
          <cell r="G5303">
            <v>8.4373531863093376E-3</v>
          </cell>
          <cell r="H5303">
            <v>73.598739813736557</v>
          </cell>
        </row>
        <row r="5304">
          <cell r="A5304" t="str">
            <v/>
          </cell>
          <cell r="B5304" t="str">
            <v>Size: Below Mean kW</v>
          </cell>
          <cell r="C5304" t="str">
            <v>8/14/2019</v>
          </cell>
          <cell r="D5304">
            <v>23</v>
          </cell>
          <cell r="E5304">
            <v>1.1557178497314453</v>
          </cell>
          <cell r="F5304">
            <v>1.2508710622787476</v>
          </cell>
          <cell r="G5304">
            <v>8.2861995324492455E-3</v>
          </cell>
          <cell r="H5304">
            <v>71.697692915325732</v>
          </cell>
        </row>
        <row r="5305">
          <cell r="A5305" t="str">
            <v/>
          </cell>
          <cell r="B5305" t="str">
            <v>Size: Below Mean kW</v>
          </cell>
          <cell r="C5305" t="str">
            <v>8/14/2019</v>
          </cell>
          <cell r="D5305">
            <v>24</v>
          </cell>
          <cell r="E5305">
            <v>0.95284903049468994</v>
          </cell>
          <cell r="F5305">
            <v>1.0203760862350464</v>
          </cell>
          <cell r="G5305">
            <v>7.8079542145133018E-3</v>
          </cell>
          <cell r="H5305">
            <v>70.178225927152155</v>
          </cell>
        </row>
        <row r="5306">
          <cell r="A5306" t="str">
            <v/>
          </cell>
          <cell r="B5306" t="str">
            <v>Size: Below Mean kW</v>
          </cell>
          <cell r="C5306" t="str">
            <v>8/15/2019</v>
          </cell>
          <cell r="D5306">
            <v>1</v>
          </cell>
          <cell r="E5306">
            <v>0.77598458528518677</v>
          </cell>
          <cell r="F5306">
            <v>0.86034059524536133</v>
          </cell>
          <cell r="G5306">
            <v>7.7620702795684338E-3</v>
          </cell>
          <cell r="H5306">
            <v>68.681937211920214</v>
          </cell>
        </row>
        <row r="5307">
          <cell r="A5307" t="str">
            <v/>
          </cell>
          <cell r="B5307" t="str">
            <v>Size: Below Mean kW</v>
          </cell>
          <cell r="C5307" t="str">
            <v>8/15/2019</v>
          </cell>
          <cell r="D5307">
            <v>2</v>
          </cell>
          <cell r="E5307">
            <v>0.64843481779098511</v>
          </cell>
          <cell r="F5307">
            <v>0.7175108790397644</v>
          </cell>
          <cell r="G5307">
            <v>7.0437546819448471E-3</v>
          </cell>
          <cell r="H5307">
            <v>67.348563597871006</v>
          </cell>
        </row>
        <row r="5308">
          <cell r="A5308" t="str">
            <v/>
          </cell>
          <cell r="B5308" t="str">
            <v>Size: Below Mean kW</v>
          </cell>
          <cell r="C5308" t="str">
            <v>8/15/2019</v>
          </cell>
          <cell r="D5308">
            <v>3</v>
          </cell>
          <cell r="E5308">
            <v>0.57417750358581543</v>
          </cell>
          <cell r="F5308">
            <v>0.62019068002700806</v>
          </cell>
          <cell r="G5308">
            <v>6.287518423050642E-3</v>
          </cell>
          <cell r="H5308">
            <v>66.203968689014346</v>
          </cell>
        </row>
        <row r="5309">
          <cell r="A5309" t="str">
            <v/>
          </cell>
          <cell r="B5309" t="str">
            <v>Size: Below Mean kW</v>
          </cell>
          <cell r="C5309" t="str">
            <v>8/15/2019</v>
          </cell>
          <cell r="D5309">
            <v>4</v>
          </cell>
          <cell r="E5309">
            <v>0.52150046825408936</v>
          </cell>
          <cell r="F5309">
            <v>0.54642355442047119</v>
          </cell>
          <cell r="G5309">
            <v>5.3756465204060078E-3</v>
          </cell>
          <cell r="H5309">
            <v>65.512516922064066</v>
          </cell>
        </row>
        <row r="5310">
          <cell r="A5310" t="str">
            <v/>
          </cell>
          <cell r="B5310" t="str">
            <v>Size: Below Mean kW</v>
          </cell>
          <cell r="C5310" t="str">
            <v>8/15/2019</v>
          </cell>
          <cell r="D5310">
            <v>5</v>
          </cell>
          <cell r="E5310">
            <v>0.47522217035293579</v>
          </cell>
          <cell r="F5310">
            <v>0.50336968898773193</v>
          </cell>
          <cell r="G5310">
            <v>4.72236517816782E-3</v>
          </cell>
          <cell r="H5310">
            <v>65.082135708662946</v>
          </cell>
        </row>
        <row r="5311">
          <cell r="A5311" t="str">
            <v/>
          </cell>
          <cell r="B5311" t="str">
            <v>Size: Below Mean kW</v>
          </cell>
          <cell r="C5311" t="str">
            <v>8/15/2019</v>
          </cell>
          <cell r="D5311">
            <v>6</v>
          </cell>
          <cell r="E5311">
            <v>0.47067385911941528</v>
          </cell>
          <cell r="F5311">
            <v>0.49725815653800964</v>
          </cell>
          <cell r="G5311">
            <v>4.1453125886619091E-3</v>
          </cell>
          <cell r="H5311">
            <v>64.44423985713766</v>
          </cell>
        </row>
        <row r="5312">
          <cell r="A5312" t="str">
            <v/>
          </cell>
          <cell r="B5312" t="str">
            <v>Size: Below Mean kW</v>
          </cell>
          <cell r="C5312" t="str">
            <v>8/15/2019</v>
          </cell>
          <cell r="D5312">
            <v>7</v>
          </cell>
          <cell r="E5312">
            <v>0.50100952386856079</v>
          </cell>
          <cell r="F5312">
            <v>0.50671631097793579</v>
          </cell>
          <cell r="G5312">
            <v>3.7501195911318064E-3</v>
          </cell>
          <cell r="H5312">
            <v>64.337040405316415</v>
          </cell>
        </row>
        <row r="5313">
          <cell r="A5313" t="str">
            <v/>
          </cell>
          <cell r="B5313" t="str">
            <v>Size: Below Mean kW</v>
          </cell>
          <cell r="C5313" t="str">
            <v>8/15/2019</v>
          </cell>
          <cell r="D5313">
            <v>8</v>
          </cell>
          <cell r="E5313">
            <v>0.47842779755592346</v>
          </cell>
          <cell r="F5313">
            <v>0.48910993337631226</v>
          </cell>
          <cell r="G5313">
            <v>3.4922598861157894E-3</v>
          </cell>
          <cell r="H5313">
            <v>66.463297205244103</v>
          </cell>
        </row>
        <row r="5314">
          <cell r="A5314" t="str">
            <v/>
          </cell>
          <cell r="B5314" t="str">
            <v>Size: Below Mean kW</v>
          </cell>
          <cell r="C5314" t="str">
            <v>8/15/2019</v>
          </cell>
          <cell r="D5314">
            <v>9</v>
          </cell>
          <cell r="E5314">
            <v>0.39566713571548462</v>
          </cell>
          <cell r="F5314">
            <v>0.38736742734909058</v>
          </cell>
          <cell r="G5314">
            <v>3.7150448188185692E-3</v>
          </cell>
          <cell r="H5314">
            <v>69.796284622744196</v>
          </cell>
        </row>
        <row r="5315">
          <cell r="A5315" t="str">
            <v/>
          </cell>
          <cell r="B5315" t="str">
            <v>Size: Below Mean kW</v>
          </cell>
          <cell r="C5315" t="str">
            <v>8/15/2019</v>
          </cell>
          <cell r="D5315">
            <v>10</v>
          </cell>
          <cell r="E5315">
            <v>0.28821644186973572</v>
          </cell>
          <cell r="F5315">
            <v>0.2766399085521698</v>
          </cell>
          <cell r="G5315">
            <v>4.2442837730050087E-3</v>
          </cell>
          <cell r="H5315">
            <v>74.780776961084484</v>
          </cell>
        </row>
        <row r="5316">
          <cell r="A5316" t="str">
            <v/>
          </cell>
          <cell r="B5316" t="str">
            <v>Size: Below Mean kW</v>
          </cell>
          <cell r="C5316" t="str">
            <v>8/15/2019</v>
          </cell>
          <cell r="D5316">
            <v>11</v>
          </cell>
          <cell r="E5316">
            <v>0.21956564486026764</v>
          </cell>
          <cell r="F5316">
            <v>0.21087345480918884</v>
          </cell>
          <cell r="G5316">
            <v>4.8597250133752823E-3</v>
          </cell>
          <cell r="H5316">
            <v>79.272409368361352</v>
          </cell>
        </row>
        <row r="5317">
          <cell r="A5317" t="str">
            <v/>
          </cell>
          <cell r="B5317" t="str">
            <v>Size: Below Mean kW</v>
          </cell>
          <cell r="C5317" t="str">
            <v>8/15/2019</v>
          </cell>
          <cell r="D5317">
            <v>12</v>
          </cell>
          <cell r="E5317">
            <v>0.20881766080856323</v>
          </cell>
          <cell r="F5317">
            <v>0.21087303757667542</v>
          </cell>
          <cell r="G5317">
            <v>5.6193931959569454E-3</v>
          </cell>
          <cell r="H5317">
            <v>82.690060213438684</v>
          </cell>
        </row>
        <row r="5318">
          <cell r="A5318" t="str">
            <v/>
          </cell>
          <cell r="B5318" t="str">
            <v>Size: Below Mean kW</v>
          </cell>
          <cell r="C5318" t="str">
            <v>8/15/2019</v>
          </cell>
          <cell r="D5318">
            <v>13</v>
          </cell>
          <cell r="E5318">
            <v>0.2760753333568573</v>
          </cell>
          <cell r="F5318">
            <v>0.2645302414894104</v>
          </cell>
          <cell r="G5318">
            <v>6.5055973827838898E-3</v>
          </cell>
          <cell r="H5318">
            <v>84.60137951084225</v>
          </cell>
        </row>
        <row r="5319">
          <cell r="A5319" t="str">
            <v/>
          </cell>
          <cell r="B5319" t="str">
            <v>Size: Below Mean kW</v>
          </cell>
          <cell r="C5319" t="str">
            <v>8/15/2019</v>
          </cell>
          <cell r="D5319">
            <v>14</v>
          </cell>
          <cell r="E5319">
            <v>0.38195705413818359</v>
          </cell>
          <cell r="F5319">
            <v>0.36639350652694702</v>
          </cell>
          <cell r="G5319">
            <v>7.3370980098843575E-3</v>
          </cell>
          <cell r="H5319">
            <v>86.406861010760295</v>
          </cell>
        </row>
        <row r="5320">
          <cell r="A5320" t="str">
            <v/>
          </cell>
          <cell r="B5320" t="str">
            <v>Size: Below Mean kW</v>
          </cell>
          <cell r="C5320" t="str">
            <v>8/15/2019</v>
          </cell>
          <cell r="D5320">
            <v>15</v>
          </cell>
          <cell r="E5320">
            <v>0.51082879304885864</v>
          </cell>
          <cell r="F5320">
            <v>0.5096663236618042</v>
          </cell>
          <cell r="G5320">
            <v>8.0606359988451004E-3</v>
          </cell>
          <cell r="H5320">
            <v>88.168054482758748</v>
          </cell>
        </row>
        <row r="5321">
          <cell r="A5321" t="str">
            <v/>
          </cell>
          <cell r="B5321" t="str">
            <v>Size: Below Mean kW</v>
          </cell>
          <cell r="C5321" t="str">
            <v>8/15/2019</v>
          </cell>
          <cell r="D5321">
            <v>16</v>
          </cell>
          <cell r="E5321">
            <v>0.72556143999099731</v>
          </cell>
          <cell r="F5321">
            <v>0.70796620845794678</v>
          </cell>
          <cell r="G5321">
            <v>8.7676495313644409E-3</v>
          </cell>
          <cell r="H5321">
            <v>87.921541464221164</v>
          </cell>
        </row>
        <row r="5322">
          <cell r="A5322" t="str">
            <v/>
          </cell>
          <cell r="B5322" t="str">
            <v>Size: Below Mean kW</v>
          </cell>
          <cell r="C5322" t="str">
            <v>8/15/2019</v>
          </cell>
          <cell r="D5322">
            <v>17</v>
          </cell>
          <cell r="E5322">
            <v>0.93620419502258301</v>
          </cell>
          <cell r="F5322">
            <v>0.91215401887893677</v>
          </cell>
          <cell r="G5322">
            <v>9.1414283961057663E-3</v>
          </cell>
          <cell r="H5322">
            <v>86.894965325328116</v>
          </cell>
        </row>
        <row r="5323">
          <cell r="A5323" t="str">
            <v/>
          </cell>
          <cell r="B5323" t="str">
            <v>Size: Below Mean kW</v>
          </cell>
          <cell r="C5323" t="str">
            <v>8/15/2019</v>
          </cell>
          <cell r="D5323">
            <v>18</v>
          </cell>
          <cell r="E5323">
            <v>1.1252750158309937</v>
          </cell>
          <cell r="F5323">
            <v>0.70490646362304688</v>
          </cell>
          <cell r="G5323">
            <v>9.312591515481472E-3</v>
          </cell>
          <cell r="H5323">
            <v>84.967166230611014</v>
          </cell>
        </row>
        <row r="5324">
          <cell r="A5324" t="str">
            <v/>
          </cell>
          <cell r="B5324" t="str">
            <v>Size: Below Mean kW</v>
          </cell>
          <cell r="C5324" t="str">
            <v>8/15/2019</v>
          </cell>
          <cell r="D5324">
            <v>19</v>
          </cell>
          <cell r="E5324">
            <v>1.2370429039001465</v>
          </cell>
          <cell r="F5324">
            <v>0.97794091701507568</v>
          </cell>
          <cell r="G5324">
            <v>9.3459803611040115E-3</v>
          </cell>
          <cell r="H5324">
            <v>82.303884390156568</v>
          </cell>
        </row>
        <row r="5325">
          <cell r="A5325" t="str">
            <v/>
          </cell>
          <cell r="B5325" t="str">
            <v>Size: Below Mean kW</v>
          </cell>
          <cell r="C5325" t="str">
            <v>8/15/2019</v>
          </cell>
          <cell r="D5325">
            <v>20</v>
          </cell>
          <cell r="E5325">
            <v>1.2450991868972778</v>
          </cell>
          <cell r="F5325">
            <v>1.0427769422531128</v>
          </cell>
          <cell r="G5325">
            <v>8.539687842130661E-3</v>
          </cell>
          <cell r="H5325">
            <v>78.118082305578952</v>
          </cell>
        </row>
        <row r="5326">
          <cell r="A5326" t="str">
            <v/>
          </cell>
          <cell r="B5326" t="str">
            <v>Size: Below Mean kW</v>
          </cell>
          <cell r="C5326" t="str">
            <v>8/15/2019</v>
          </cell>
          <cell r="D5326">
            <v>21</v>
          </cell>
          <cell r="E5326">
            <v>1.2162238359451294</v>
          </cell>
          <cell r="F5326">
            <v>1.1202582120895386</v>
          </cell>
          <cell r="G5326">
            <v>8.2609103992581367E-3</v>
          </cell>
          <cell r="H5326">
            <v>74.328948548631857</v>
          </cell>
        </row>
        <row r="5327">
          <cell r="A5327" t="str">
            <v/>
          </cell>
          <cell r="B5327" t="str">
            <v>Size: Below Mean kW</v>
          </cell>
          <cell r="C5327" t="str">
            <v>8/15/2019</v>
          </cell>
          <cell r="D5327">
            <v>22</v>
          </cell>
          <cell r="E5327">
            <v>1.2267318964004517</v>
          </cell>
          <cell r="F5327">
            <v>1.4555850028991699</v>
          </cell>
          <cell r="G5327">
            <v>8.3488896489143372E-3</v>
          </cell>
          <cell r="H5327">
            <v>72.259480088008601</v>
          </cell>
        </row>
        <row r="5328">
          <cell r="A5328" t="str">
            <v/>
          </cell>
          <cell r="B5328" t="str">
            <v>Size: Below Mean kW</v>
          </cell>
          <cell r="C5328" t="str">
            <v>8/15/2019</v>
          </cell>
          <cell r="D5328">
            <v>23</v>
          </cell>
          <cell r="E5328">
            <v>1.1191929578781128</v>
          </cell>
          <cell r="F5328">
            <v>1.20166015625</v>
          </cell>
          <cell r="G5328">
            <v>8.3661917597055435E-3</v>
          </cell>
          <cell r="H5328">
            <v>70.651071384090287</v>
          </cell>
        </row>
        <row r="5329">
          <cell r="A5329" t="str">
            <v/>
          </cell>
          <cell r="B5329" t="str">
            <v>Size: Below Mean kW</v>
          </cell>
          <cell r="C5329" t="str">
            <v>8/15/2019</v>
          </cell>
          <cell r="D5329">
            <v>24</v>
          </cell>
          <cell r="E5329">
            <v>0.9540255069732666</v>
          </cell>
          <cell r="F5329">
            <v>0.98994207382202148</v>
          </cell>
          <cell r="G5329">
            <v>8.211587555706501E-3</v>
          </cell>
          <cell r="H5329">
            <v>69.185724430050811</v>
          </cell>
        </row>
        <row r="5330">
          <cell r="A5330" t="str">
            <v/>
          </cell>
          <cell r="B5330" t="str">
            <v>Size: Below Mean kW</v>
          </cell>
          <cell r="C5330" t="str">
            <v>8/21/2019 (6pm-8pm)</v>
          </cell>
          <cell r="D5330">
            <v>1</v>
          </cell>
          <cell r="E5330">
            <v>0.7304694652557373</v>
          </cell>
          <cell r="F5330">
            <v>0.76625066995620728</v>
          </cell>
          <cell r="G5330">
            <v>1.0821053758263588E-2</v>
          </cell>
          <cell r="H5330">
            <v>68.640705082319855</v>
          </cell>
        </row>
        <row r="5331">
          <cell r="A5331" t="str">
            <v/>
          </cell>
          <cell r="B5331" t="str">
            <v>Size: Below Mean kW</v>
          </cell>
          <cell r="C5331" t="str">
            <v>8/21/2019 (7pm-8pm)</v>
          </cell>
          <cell r="D5331">
            <v>1</v>
          </cell>
          <cell r="E5331">
            <v>0.81935197114944458</v>
          </cell>
          <cell r="F5331">
            <v>0.80722600221633911</v>
          </cell>
          <cell r="G5331">
            <v>1.0854919441044331E-2</v>
          </cell>
          <cell r="H5331">
            <v>72.538561892614339</v>
          </cell>
        </row>
        <row r="5332">
          <cell r="A5332" t="str">
            <v/>
          </cell>
          <cell r="B5332" t="str">
            <v>Size: Below Mean kW</v>
          </cell>
          <cell r="C5332" t="str">
            <v>8/21/2019 (6pm-8pm)</v>
          </cell>
          <cell r="D5332">
            <v>2</v>
          </cell>
          <cell r="E5332">
            <v>0.61527490615844727</v>
          </cell>
          <cell r="F5332">
            <v>0.65978950262069702</v>
          </cell>
          <cell r="G5332">
            <v>1.0244563221931458E-2</v>
          </cell>
          <cell r="H5332">
            <v>67.621526843245348</v>
          </cell>
        </row>
        <row r="5333">
          <cell r="A5333" t="str">
            <v/>
          </cell>
          <cell r="B5333" t="str">
            <v>Size: Below Mean kW</v>
          </cell>
          <cell r="C5333" t="str">
            <v>8/21/2019 (7pm-8pm)</v>
          </cell>
          <cell r="D5333">
            <v>2</v>
          </cell>
          <cell r="E5333">
            <v>0.68424558639526367</v>
          </cell>
          <cell r="F5333">
            <v>0.68356579542160034</v>
          </cell>
          <cell r="G5333">
            <v>9.3662897124886513E-3</v>
          </cell>
          <cell r="H5333">
            <v>71.103390595866358</v>
          </cell>
        </row>
        <row r="5334">
          <cell r="A5334" t="str">
            <v/>
          </cell>
          <cell r="B5334" t="str">
            <v>Size: Below Mean kW</v>
          </cell>
          <cell r="C5334" t="str">
            <v>8/21/2019 (6pm-8pm)</v>
          </cell>
          <cell r="D5334">
            <v>3</v>
          </cell>
          <cell r="E5334">
            <v>0.53485411405563354</v>
          </cell>
          <cell r="F5334">
            <v>0.57572180032730103</v>
          </cell>
          <cell r="G5334">
            <v>9.3114767223596573E-3</v>
          </cell>
          <cell r="H5334">
            <v>67.082372942026922</v>
          </cell>
        </row>
        <row r="5335">
          <cell r="A5335" t="str">
            <v/>
          </cell>
          <cell r="B5335" t="str">
            <v>Size: Below Mean kW</v>
          </cell>
          <cell r="C5335" t="str">
            <v>8/21/2019 (7pm-8pm)</v>
          </cell>
          <cell r="D5335">
            <v>3</v>
          </cell>
          <cell r="E5335">
            <v>0.60182636976242065</v>
          </cell>
          <cell r="F5335">
            <v>0.59456241130828857</v>
          </cell>
          <cell r="G5335">
            <v>8.2827433943748474E-3</v>
          </cell>
          <cell r="H5335">
            <v>69.645579660354827</v>
          </cell>
        </row>
        <row r="5336">
          <cell r="A5336" t="str">
            <v/>
          </cell>
          <cell r="B5336" t="str">
            <v>Size: Below Mean kW</v>
          </cell>
          <cell r="C5336" t="str">
            <v>8/21/2019 (7pm-8pm)</v>
          </cell>
          <cell r="D5336">
            <v>4</v>
          </cell>
          <cell r="E5336">
            <v>0.51537859439849854</v>
          </cell>
          <cell r="F5336">
            <v>0.53573822975158691</v>
          </cell>
          <cell r="G5336">
            <v>7.4621890671551228E-3</v>
          </cell>
          <cell r="H5336">
            <v>68.317841366448306</v>
          </cell>
        </row>
        <row r="5337">
          <cell r="A5337" t="str">
            <v/>
          </cell>
          <cell r="B5337" t="str">
            <v>Size: Below Mean kW</v>
          </cell>
          <cell r="C5337" t="str">
            <v>8/21/2019 (6pm-8pm)</v>
          </cell>
          <cell r="D5337">
            <v>4</v>
          </cell>
          <cell r="E5337">
            <v>0.50593340396881104</v>
          </cell>
          <cell r="F5337">
            <v>0.5000881552696228</v>
          </cell>
          <cell r="G5337">
            <v>7.8407870605587959E-3</v>
          </cell>
          <cell r="H5337">
            <v>66.328962777399241</v>
          </cell>
        </row>
        <row r="5338">
          <cell r="A5338" t="str">
            <v/>
          </cell>
          <cell r="B5338" t="str">
            <v>Size: Below Mean kW</v>
          </cell>
          <cell r="C5338" t="str">
            <v>8/21/2019 (7pm-8pm)</v>
          </cell>
          <cell r="D5338">
            <v>5</v>
          </cell>
          <cell r="E5338">
            <v>0.49424639344215393</v>
          </cell>
          <cell r="F5338">
            <v>0.49493992328643799</v>
          </cell>
          <cell r="G5338">
            <v>6.5407822839915752E-3</v>
          </cell>
          <cell r="H5338">
            <v>67.461575537451964</v>
          </cell>
        </row>
        <row r="5339">
          <cell r="A5339" t="str">
            <v/>
          </cell>
          <cell r="B5339" t="str">
            <v>Size: Below Mean kW</v>
          </cell>
          <cell r="C5339" t="str">
            <v>8/21/2019 (6pm-8pm)</v>
          </cell>
          <cell r="D5339">
            <v>5</v>
          </cell>
          <cell r="E5339">
            <v>0.47801476716995239</v>
          </cell>
          <cell r="F5339">
            <v>0.46675947308540344</v>
          </cell>
          <cell r="G5339">
            <v>6.9302814081311226E-3</v>
          </cell>
          <cell r="H5339">
            <v>65.427516105945216</v>
          </cell>
        </row>
        <row r="5340">
          <cell r="A5340" t="str">
            <v/>
          </cell>
          <cell r="B5340" t="str">
            <v>Size: Below Mean kW</v>
          </cell>
          <cell r="C5340" t="str">
            <v>8/21/2019 (7pm-8pm)</v>
          </cell>
          <cell r="D5340">
            <v>6</v>
          </cell>
          <cell r="E5340">
            <v>0.48853856325149536</v>
          </cell>
          <cell r="F5340">
            <v>0.48823711276054382</v>
          </cell>
          <cell r="G5340">
            <v>5.712124053388834E-3</v>
          </cell>
          <cell r="H5340">
            <v>66.369457151272073</v>
          </cell>
        </row>
        <row r="5341">
          <cell r="A5341" t="str">
            <v/>
          </cell>
          <cell r="B5341" t="str">
            <v>Size: Below Mean kW</v>
          </cell>
          <cell r="C5341" t="str">
            <v>8/21/2019 (6pm-8pm)</v>
          </cell>
          <cell r="D5341">
            <v>6</v>
          </cell>
          <cell r="E5341">
            <v>0.46998658776283264</v>
          </cell>
          <cell r="F5341">
            <v>0.45181357860565186</v>
          </cell>
          <cell r="G5341">
            <v>5.9947534464299679E-3</v>
          </cell>
          <cell r="H5341">
            <v>65.132761632061445</v>
          </cell>
        </row>
        <row r="5342">
          <cell r="A5342" t="str">
            <v/>
          </cell>
          <cell r="B5342" t="str">
            <v>Size: Below Mean kW</v>
          </cell>
          <cell r="C5342" t="str">
            <v>8/21/2019 (7pm-8pm)</v>
          </cell>
          <cell r="D5342">
            <v>7</v>
          </cell>
          <cell r="E5342">
            <v>0.50141406059265137</v>
          </cell>
          <cell r="F5342">
            <v>0.50347739458084106</v>
          </cell>
          <cell r="G5342">
            <v>5.5490164086222649E-3</v>
          </cell>
          <cell r="H5342">
            <v>65.951778737610738</v>
          </cell>
        </row>
        <row r="5343">
          <cell r="A5343" t="str">
            <v/>
          </cell>
          <cell r="B5343" t="str">
            <v>Size: Below Mean kW</v>
          </cell>
          <cell r="C5343" t="str">
            <v>8/21/2019 (6pm-8pm)</v>
          </cell>
          <cell r="D5343">
            <v>7</v>
          </cell>
          <cell r="E5343">
            <v>0.52082467079162598</v>
          </cell>
          <cell r="F5343">
            <v>0.48124426603317261</v>
          </cell>
          <cell r="G5343">
            <v>5.14935702085495E-3</v>
          </cell>
          <cell r="H5343">
            <v>65.142667143891842</v>
          </cell>
        </row>
        <row r="5344">
          <cell r="A5344" t="str">
            <v/>
          </cell>
          <cell r="B5344" t="str">
            <v>Size: Below Mean kW</v>
          </cell>
          <cell r="C5344" t="str">
            <v>8/21/2019 (7pm-8pm)</v>
          </cell>
          <cell r="D5344">
            <v>8</v>
          </cell>
          <cell r="E5344">
            <v>0.4613158106803894</v>
          </cell>
          <cell r="F5344">
            <v>0.45480862259864807</v>
          </cell>
          <cell r="G5344">
            <v>5.7583311572670937E-3</v>
          </cell>
          <cell r="H5344">
            <v>70.124142534610783</v>
          </cell>
        </row>
        <row r="5345">
          <cell r="A5345" t="str">
            <v/>
          </cell>
          <cell r="B5345" t="str">
            <v>Size: Below Mean kW</v>
          </cell>
          <cell r="C5345" t="str">
            <v>8/21/2019 (6pm-8pm)</v>
          </cell>
          <cell r="D5345">
            <v>8</v>
          </cell>
          <cell r="E5345">
            <v>0.48090174794197083</v>
          </cell>
          <cell r="F5345">
            <v>0.46702656149864197</v>
          </cell>
          <cell r="G5345">
            <v>4.6955500729382038E-3</v>
          </cell>
          <cell r="H5345">
            <v>66.821765211152496</v>
          </cell>
        </row>
        <row r="5346">
          <cell r="A5346" t="str">
            <v/>
          </cell>
          <cell r="B5346" t="str">
            <v>Size: Below Mean kW</v>
          </cell>
          <cell r="C5346" t="str">
            <v>8/21/2019 (7pm-8pm)</v>
          </cell>
          <cell r="D5346">
            <v>9</v>
          </cell>
          <cell r="E5346">
            <v>0.35957643389701843</v>
          </cell>
          <cell r="F5346">
            <v>0.34213364124298096</v>
          </cell>
          <cell r="G5346">
            <v>6.1185606755316257E-3</v>
          </cell>
          <cell r="H5346">
            <v>76.379922450183287</v>
          </cell>
        </row>
        <row r="5347">
          <cell r="A5347" t="str">
            <v/>
          </cell>
          <cell r="B5347" t="str">
            <v>Size: Below Mean kW</v>
          </cell>
          <cell r="C5347" t="str">
            <v>8/21/2019 (6pm-8pm)</v>
          </cell>
          <cell r="D5347">
            <v>9</v>
          </cell>
          <cell r="E5347">
            <v>0.3664625883102417</v>
          </cell>
          <cell r="F5347">
            <v>0.37619888782501221</v>
          </cell>
          <cell r="G5347">
            <v>4.758946131914854E-3</v>
          </cell>
          <cell r="H5347">
            <v>70.239322118839354</v>
          </cell>
        </row>
        <row r="5348">
          <cell r="A5348" t="str">
            <v/>
          </cell>
          <cell r="B5348" t="str">
            <v>Size: Below Mean kW</v>
          </cell>
          <cell r="C5348" t="str">
            <v>8/21/2019 (7pm-8pm)</v>
          </cell>
          <cell r="D5348">
            <v>10</v>
          </cell>
          <cell r="E5348">
            <v>0.2564966082572937</v>
          </cell>
          <cell r="F5348">
            <v>0.24160675704479218</v>
          </cell>
          <cell r="G5348">
            <v>7.2584017179906368E-3</v>
          </cell>
          <cell r="H5348">
            <v>82.346999116523747</v>
          </cell>
        </row>
        <row r="5349">
          <cell r="A5349" t="str">
            <v/>
          </cell>
          <cell r="B5349" t="str">
            <v>Size: Below Mean kW</v>
          </cell>
          <cell r="C5349" t="str">
            <v>8/21/2019 (6pm-8pm)</v>
          </cell>
          <cell r="D5349">
            <v>10</v>
          </cell>
          <cell r="E5349">
            <v>0.27783843874931335</v>
          </cell>
          <cell r="F5349">
            <v>0.28763431310653687</v>
          </cell>
          <cell r="G5349">
            <v>5.1646973006427288E-3</v>
          </cell>
          <cell r="H5349">
            <v>74.682956335009109</v>
          </cell>
        </row>
        <row r="5350">
          <cell r="A5350" t="str">
            <v/>
          </cell>
          <cell r="B5350" t="str">
            <v>Size: Below Mean kW</v>
          </cell>
          <cell r="C5350" t="str">
            <v>8/21/2019 (6pm-8pm)</v>
          </cell>
          <cell r="D5350">
            <v>11</v>
          </cell>
          <cell r="E5350">
            <v>0.23094497621059418</v>
          </cell>
          <cell r="F5350">
            <v>0.22968253493309021</v>
          </cell>
          <cell r="G5350">
            <v>5.9542208909988403E-3</v>
          </cell>
          <cell r="H5350">
            <v>77.611622763081201</v>
          </cell>
        </row>
        <row r="5351">
          <cell r="A5351" t="str">
            <v/>
          </cell>
          <cell r="B5351" t="str">
            <v>Size: Below Mean kW</v>
          </cell>
          <cell r="C5351" t="str">
            <v>8/21/2019 (7pm-8pm)</v>
          </cell>
          <cell r="D5351">
            <v>11</v>
          </cell>
          <cell r="E5351">
            <v>0.19887265563011169</v>
          </cell>
          <cell r="F5351">
            <v>0.1722676157951355</v>
          </cell>
          <cell r="G5351">
            <v>8.4970695897936821E-3</v>
          </cell>
          <cell r="H5351">
            <v>87.245249828219798</v>
          </cell>
        </row>
        <row r="5352">
          <cell r="A5352" t="str">
            <v/>
          </cell>
          <cell r="B5352" t="str">
            <v>Size: Below Mean kW</v>
          </cell>
          <cell r="C5352" t="str">
            <v>8/21/2019 (7pm-8pm)</v>
          </cell>
          <cell r="D5352">
            <v>12</v>
          </cell>
          <cell r="E5352">
            <v>0.17963612079620361</v>
          </cell>
          <cell r="F5352">
            <v>0.17616599798202515</v>
          </cell>
          <cell r="G5352">
            <v>1.0060178115963936E-2</v>
          </cell>
          <cell r="H5352">
            <v>91.300058898588091</v>
          </cell>
        </row>
        <row r="5353">
          <cell r="A5353" t="str">
            <v/>
          </cell>
          <cell r="B5353" t="str">
            <v>Size: Below Mean kW</v>
          </cell>
          <cell r="C5353" t="str">
            <v>8/21/2019 (6pm-8pm)</v>
          </cell>
          <cell r="D5353">
            <v>12</v>
          </cell>
          <cell r="E5353">
            <v>0.22390882670879364</v>
          </cell>
          <cell r="F5353">
            <v>0.22461961209774017</v>
          </cell>
          <cell r="G5353">
            <v>6.7429686896502972E-3</v>
          </cell>
          <cell r="H5353">
            <v>78.512720114527681</v>
          </cell>
        </row>
        <row r="5354">
          <cell r="A5354" t="str">
            <v/>
          </cell>
          <cell r="B5354" t="str">
            <v>Size: Below Mean kW</v>
          </cell>
          <cell r="C5354" t="str">
            <v>8/21/2019 (6pm-8pm)</v>
          </cell>
          <cell r="D5354">
            <v>13</v>
          </cell>
          <cell r="E5354">
            <v>0.28906714916229248</v>
          </cell>
          <cell r="F5354">
            <v>0.27980229258537292</v>
          </cell>
          <cell r="G5354">
            <v>7.85087700933218E-3</v>
          </cell>
          <cell r="H5354">
            <v>80.093271295634722</v>
          </cell>
        </row>
        <row r="5355">
          <cell r="A5355" t="str">
            <v/>
          </cell>
          <cell r="B5355" t="str">
            <v>Size: Below Mean kW</v>
          </cell>
          <cell r="C5355" t="str">
            <v>8/21/2019 (7pm-8pm)</v>
          </cell>
          <cell r="D5355">
            <v>13</v>
          </cell>
          <cell r="E5355">
            <v>0.24842585623264313</v>
          </cell>
          <cell r="F5355">
            <v>0.23653779923915863</v>
          </cell>
          <cell r="G5355">
            <v>1.1619630269706249E-2</v>
          </cell>
          <cell r="H5355">
            <v>94.029370766661501</v>
          </cell>
        </row>
        <row r="5356">
          <cell r="A5356" t="str">
            <v/>
          </cell>
          <cell r="B5356" t="str">
            <v>Size: Below Mean kW</v>
          </cell>
          <cell r="C5356" t="str">
            <v>8/21/2019 (6pm-8pm)</v>
          </cell>
          <cell r="D5356">
            <v>14</v>
          </cell>
          <cell r="E5356">
            <v>0.40326592326164246</v>
          </cell>
          <cell r="F5356">
            <v>0.37838751077651978</v>
          </cell>
          <cell r="G5356">
            <v>8.8888807222247124E-3</v>
          </cell>
          <cell r="H5356">
            <v>81.785053686452713</v>
          </cell>
        </row>
        <row r="5357">
          <cell r="A5357" t="str">
            <v/>
          </cell>
          <cell r="B5357" t="str">
            <v>Size: Below Mean kW</v>
          </cell>
          <cell r="C5357" t="str">
            <v>8/21/2019 (7pm-8pm)</v>
          </cell>
          <cell r="D5357">
            <v>14</v>
          </cell>
          <cell r="E5357">
            <v>0.41994938254356384</v>
          </cell>
          <cell r="F5357">
            <v>0.36957037448883057</v>
          </cell>
          <cell r="G5357">
            <v>1.3102688826620579E-2</v>
          </cell>
          <cell r="H5357">
            <v>96.261028762154368</v>
          </cell>
        </row>
        <row r="5358">
          <cell r="A5358" t="str">
            <v/>
          </cell>
          <cell r="B5358" t="str">
            <v>Size: Below Mean kW</v>
          </cell>
          <cell r="C5358" t="str">
            <v>8/21/2019 (7pm-8pm)</v>
          </cell>
          <cell r="D5358">
            <v>15</v>
          </cell>
          <cell r="E5358">
            <v>0.66757059097290039</v>
          </cell>
          <cell r="F5358">
            <v>0.58902430534362793</v>
          </cell>
          <cell r="G5358">
            <v>1.4710796996951103E-2</v>
          </cell>
          <cell r="H5358">
            <v>98.0578678708127</v>
          </cell>
        </row>
        <row r="5359">
          <cell r="A5359" t="str">
            <v/>
          </cell>
          <cell r="B5359" t="str">
            <v>Size: Below Mean kW</v>
          </cell>
          <cell r="C5359" t="str">
            <v>8/21/2019 (6pm-8pm)</v>
          </cell>
          <cell r="D5359">
            <v>15</v>
          </cell>
          <cell r="E5359">
            <v>0.5538783073425293</v>
          </cell>
          <cell r="F5359">
            <v>0.49844461679458618</v>
          </cell>
          <cell r="G5359">
            <v>9.9093560129404068E-3</v>
          </cell>
          <cell r="H5359">
            <v>82.583643521836976</v>
          </cell>
        </row>
        <row r="5360">
          <cell r="A5360" t="str">
            <v/>
          </cell>
          <cell r="B5360" t="str">
            <v>Size: Below Mean kW</v>
          </cell>
          <cell r="C5360" t="str">
            <v>8/21/2019 (6pm-8pm)</v>
          </cell>
          <cell r="D5360">
            <v>16</v>
          </cell>
          <cell r="E5360">
            <v>0.71804404258728027</v>
          </cell>
          <cell r="F5360">
            <v>0.67480123043060303</v>
          </cell>
          <cell r="G5360">
            <v>1.0819263756275177E-2</v>
          </cell>
          <cell r="H5360">
            <v>83.13977809590213</v>
          </cell>
        </row>
        <row r="5361">
          <cell r="A5361" t="str">
            <v/>
          </cell>
          <cell r="B5361" t="str">
            <v>Size: Below Mean kW</v>
          </cell>
          <cell r="C5361" t="str">
            <v>8/21/2019 (7pm-8pm)</v>
          </cell>
          <cell r="D5361">
            <v>16</v>
          </cell>
          <cell r="E5361">
            <v>0.90780770778656006</v>
          </cell>
          <cell r="F5361">
            <v>0.8383745551109314</v>
          </cell>
          <cell r="G5361">
            <v>1.5812862664461136E-2</v>
          </cell>
          <cell r="H5361">
            <v>98.254294689307869</v>
          </cell>
        </row>
        <row r="5362">
          <cell r="A5362" t="str">
            <v/>
          </cell>
          <cell r="B5362" t="str">
            <v>Size: Below Mean kW</v>
          </cell>
          <cell r="C5362" t="str">
            <v>8/21/2019 (7pm-8pm)</v>
          </cell>
          <cell r="D5362">
            <v>17</v>
          </cell>
          <cell r="E5362">
            <v>1.1397278308868408</v>
          </cell>
          <cell r="F5362">
            <v>1.0910482406616211</v>
          </cell>
          <cell r="G5362">
            <v>1.625492051243782E-2</v>
          </cell>
          <cell r="H5362">
            <v>97.273534897426771</v>
          </cell>
        </row>
        <row r="5363">
          <cell r="A5363" t="str">
            <v/>
          </cell>
          <cell r="B5363" t="str">
            <v>Size: Below Mean kW</v>
          </cell>
          <cell r="C5363" t="str">
            <v>8/21/2019 (6pm-8pm)</v>
          </cell>
          <cell r="D5363">
            <v>17</v>
          </cell>
          <cell r="E5363">
            <v>0.90439713001251221</v>
          </cell>
          <cell r="F5363">
            <v>0.85519897937774658</v>
          </cell>
          <cell r="G5363">
            <v>1.1284200474619865E-2</v>
          </cell>
          <cell r="H5363">
            <v>83.482283464579112</v>
          </cell>
        </row>
        <row r="5364">
          <cell r="A5364" t="str">
            <v/>
          </cell>
          <cell r="B5364" t="str">
            <v>Size: Below Mean kW</v>
          </cell>
          <cell r="C5364" t="str">
            <v>8/21/2019 (7pm-8pm)</v>
          </cell>
          <cell r="D5364">
            <v>18</v>
          </cell>
          <cell r="E5364">
            <v>1.3559185266494751</v>
          </cell>
          <cell r="F5364">
            <v>1.3219296932220459</v>
          </cell>
          <cell r="G5364">
            <v>1.631125807762146E-2</v>
          </cell>
          <cell r="H5364">
            <v>95.399253951113721</v>
          </cell>
        </row>
        <row r="5365">
          <cell r="A5365" t="str">
            <v/>
          </cell>
          <cell r="B5365" t="str">
            <v>Size: Below Mean kW</v>
          </cell>
          <cell r="C5365" t="str">
            <v>8/21/2019 (6pm-8pm)</v>
          </cell>
          <cell r="D5365">
            <v>18</v>
          </cell>
          <cell r="E5365">
            <v>1.1066793203353882</v>
          </cell>
          <cell r="F5365">
            <v>1.0637240409851074</v>
          </cell>
          <cell r="G5365">
            <v>1.167307049036026E-2</v>
          </cell>
          <cell r="H5365">
            <v>81.657208303502031</v>
          </cell>
        </row>
        <row r="5366">
          <cell r="A5366" t="str">
            <v/>
          </cell>
          <cell r="B5366" t="str">
            <v>Size: Below Mean kW</v>
          </cell>
          <cell r="C5366" t="str">
            <v>8/21/2019 (7pm-8pm)</v>
          </cell>
          <cell r="D5366">
            <v>19</v>
          </cell>
          <cell r="E5366">
            <v>1.4975494146347046</v>
          </cell>
          <cell r="F5366">
            <v>1.4496304988861084</v>
          </cell>
          <cell r="G5366">
            <v>1.6204562038183212E-2</v>
          </cell>
          <cell r="H5366">
            <v>91.805000490821953</v>
          </cell>
        </row>
        <row r="5367">
          <cell r="A5367" t="str">
            <v/>
          </cell>
          <cell r="B5367" t="str">
            <v>Size: Below Mean kW</v>
          </cell>
          <cell r="C5367" t="str">
            <v>8/21/2019 (6pm-8pm)</v>
          </cell>
          <cell r="D5367">
            <v>19</v>
          </cell>
          <cell r="E5367">
            <v>1.2180657386779785</v>
          </cell>
          <cell r="F5367">
            <v>0.82077902555465698</v>
          </cell>
          <cell r="G5367">
            <v>1.1841417290270329E-2</v>
          </cell>
          <cell r="H5367">
            <v>78.703032927708506</v>
          </cell>
        </row>
        <row r="5368">
          <cell r="A5368" t="str">
            <v/>
          </cell>
          <cell r="B5368" t="str">
            <v>Size: Below Mean kW</v>
          </cell>
          <cell r="C5368" t="str">
            <v>8/21/2019 (7pm-8pm)</v>
          </cell>
          <cell r="D5368">
            <v>20</v>
          </cell>
          <cell r="E5368">
            <v>1.4895342588424683</v>
          </cell>
          <cell r="F5368">
            <v>0.95686781406402588</v>
          </cell>
          <cell r="G5368">
            <v>1.5044569037854671E-2</v>
          </cell>
          <cell r="H5368">
            <v>87.115109453210152</v>
          </cell>
        </row>
        <row r="5369">
          <cell r="A5369" t="str">
            <v/>
          </cell>
          <cell r="B5369" t="str">
            <v>Size: Below Mean kW</v>
          </cell>
          <cell r="C5369" t="str">
            <v>8/21/2019 (6pm-8pm)</v>
          </cell>
          <cell r="D5369">
            <v>20</v>
          </cell>
          <cell r="E5369">
            <v>1.2717450857162476</v>
          </cell>
          <cell r="F5369">
            <v>0.98825931549072266</v>
          </cell>
          <cell r="G5369">
            <v>1.1027679778635502E-2</v>
          </cell>
          <cell r="H5369">
            <v>75.344557623495575</v>
          </cell>
        </row>
        <row r="5370">
          <cell r="A5370" t="str">
            <v/>
          </cell>
          <cell r="B5370" t="str">
            <v>Size: Below Mean kW</v>
          </cell>
          <cell r="C5370" t="str">
            <v>8/21/2019 (6pm-8pm)</v>
          </cell>
          <cell r="D5370">
            <v>21</v>
          </cell>
          <cell r="E5370">
            <v>1.2945080995559692</v>
          </cell>
          <cell r="F5370">
            <v>1.4743951559066772</v>
          </cell>
          <cell r="G5370">
            <v>1.0802052915096283E-2</v>
          </cell>
          <cell r="H5370">
            <v>73.354810307791496</v>
          </cell>
        </row>
        <row r="5371">
          <cell r="A5371" t="str">
            <v/>
          </cell>
          <cell r="B5371" t="str">
            <v>Size: Below Mean kW</v>
          </cell>
          <cell r="C5371" t="str">
            <v>8/21/2019 (7pm-8pm)</v>
          </cell>
          <cell r="D5371">
            <v>21</v>
          </cell>
          <cell r="E5371">
            <v>1.4851529598236084</v>
          </cell>
          <cell r="F5371">
            <v>1.7002089023590088</v>
          </cell>
          <cell r="G5371">
            <v>1.4516321942210197E-2</v>
          </cell>
          <cell r="H5371">
            <v>83.696309021304941</v>
          </cell>
        </row>
        <row r="5372">
          <cell r="A5372" t="str">
            <v/>
          </cell>
          <cell r="B5372" t="str">
            <v>Size: Below Mean kW</v>
          </cell>
          <cell r="C5372" t="str">
            <v>8/21/2019 (7pm-8pm)</v>
          </cell>
          <cell r="D5372">
            <v>22</v>
          </cell>
          <cell r="E5372">
            <v>1.4115397930145264</v>
          </cell>
          <cell r="F5372">
            <v>1.4527746438980103</v>
          </cell>
          <cell r="G5372">
            <v>1.3818340376019478E-2</v>
          </cell>
          <cell r="H5372">
            <v>80.379415922249422</v>
          </cell>
        </row>
        <row r="5373">
          <cell r="A5373" t="str">
            <v/>
          </cell>
          <cell r="B5373" t="str">
            <v>Size: Below Mean kW</v>
          </cell>
          <cell r="C5373" t="str">
            <v>8/21/2019 (6pm-8pm)</v>
          </cell>
          <cell r="D5373">
            <v>22</v>
          </cell>
          <cell r="E5373">
            <v>1.2627477645874023</v>
          </cell>
          <cell r="F5373">
            <v>1.2956182956695557</v>
          </cell>
          <cell r="G5373">
            <v>1.0514617897570133E-2</v>
          </cell>
          <cell r="H5373">
            <v>71.81928704366824</v>
          </cell>
        </row>
        <row r="5374">
          <cell r="A5374" t="str">
            <v/>
          </cell>
          <cell r="B5374" t="str">
            <v>Size: Below Mean kW</v>
          </cell>
          <cell r="C5374" t="str">
            <v>8/21/2019 (7pm-8pm)</v>
          </cell>
          <cell r="D5374">
            <v>23</v>
          </cell>
          <cell r="E5374">
            <v>1.2970497608184814</v>
          </cell>
          <cell r="F5374">
            <v>1.2811433076858521</v>
          </cell>
          <cell r="G5374">
            <v>1.3448038138449192E-2</v>
          </cell>
          <cell r="H5374">
            <v>78.198164327089302</v>
          </cell>
        </row>
        <row r="5375">
          <cell r="A5375" t="str">
            <v/>
          </cell>
          <cell r="B5375" t="str">
            <v>Size: Below Mean kW</v>
          </cell>
          <cell r="C5375" t="str">
            <v>8/21/2019 (6pm-8pm)</v>
          </cell>
          <cell r="D5375">
            <v>23</v>
          </cell>
          <cell r="E5375">
            <v>1.1735075712203979</v>
          </cell>
          <cell r="F5375">
            <v>1.1798099279403687</v>
          </cell>
          <cell r="G5375">
            <v>1.1058729141950607E-2</v>
          </cell>
          <cell r="H5375">
            <v>70.609992125978081</v>
          </cell>
        </row>
        <row r="5376">
          <cell r="A5376" t="str">
            <v/>
          </cell>
          <cell r="B5376" t="str">
            <v>Size: Below Mean kW</v>
          </cell>
          <cell r="C5376" t="str">
            <v>8/21/2019 (6pm-8pm)</v>
          </cell>
          <cell r="D5376">
            <v>24</v>
          </cell>
          <cell r="E5376">
            <v>1.0061544179916382</v>
          </cell>
          <cell r="F5376">
            <v>0.99569779634475708</v>
          </cell>
          <cell r="G5376">
            <v>1.0815853253006935E-2</v>
          </cell>
          <cell r="H5376">
            <v>69.803536864710026</v>
          </cell>
        </row>
        <row r="5377">
          <cell r="A5377" t="str">
            <v/>
          </cell>
          <cell r="B5377" t="str">
            <v>Size: Below Mean kW</v>
          </cell>
          <cell r="C5377" t="str">
            <v>8/21/2019 (7pm-8pm)</v>
          </cell>
          <cell r="D5377">
            <v>24</v>
          </cell>
          <cell r="E5377">
            <v>1.0655750036239624</v>
          </cell>
          <cell r="F5377">
            <v>1.0511131286621094</v>
          </cell>
          <cell r="G5377">
            <v>1.2426748871803284E-2</v>
          </cell>
          <cell r="H5377">
            <v>76.315162461957144</v>
          </cell>
        </row>
        <row r="5378">
          <cell r="A5378" t="str">
            <v/>
          </cell>
          <cell r="B5378" t="str">
            <v>Size: Below Mean kW</v>
          </cell>
          <cell r="C5378" t="str">
            <v>8/26/2019</v>
          </cell>
          <cell r="D5378">
            <v>1</v>
          </cell>
          <cell r="E5378">
            <v>0.89424127340316772</v>
          </cell>
          <cell r="F5378">
            <v>0.87065732479095459</v>
          </cell>
          <cell r="G5378">
            <v>8.3908699452877045E-3</v>
          </cell>
          <cell r="H5378">
            <v>73.443498316195473</v>
          </cell>
        </row>
        <row r="5379">
          <cell r="A5379" t="str">
            <v/>
          </cell>
          <cell r="B5379" t="str">
            <v>Size: Below Mean kW</v>
          </cell>
          <cell r="C5379" t="str">
            <v>8/26/2019</v>
          </cell>
          <cell r="D5379">
            <v>2</v>
          </cell>
          <cell r="E5379">
            <v>0.75479298830032349</v>
          </cell>
          <cell r="F5379">
            <v>0.73866945505142212</v>
          </cell>
          <cell r="G5379">
            <v>7.6725082471966743E-3</v>
          </cell>
          <cell r="H5379">
            <v>72.906795462585791</v>
          </cell>
        </row>
        <row r="5380">
          <cell r="A5380" t="str">
            <v/>
          </cell>
          <cell r="B5380" t="str">
            <v>Size: Below Mean kW</v>
          </cell>
          <cell r="C5380" t="str">
            <v>8/26/2019</v>
          </cell>
          <cell r="D5380">
            <v>3</v>
          </cell>
          <cell r="E5380">
            <v>0.64994043111801147</v>
          </cell>
          <cell r="F5380">
            <v>0.65018230676651001</v>
          </cell>
          <cell r="G5380">
            <v>6.8334005773067474E-3</v>
          </cell>
          <cell r="H5380">
            <v>72.395334987610326</v>
          </cell>
        </row>
        <row r="5381">
          <cell r="A5381" t="str">
            <v/>
          </cell>
          <cell r="B5381" t="str">
            <v>Size: Below Mean kW</v>
          </cell>
          <cell r="C5381" t="str">
            <v>8/26/2019</v>
          </cell>
          <cell r="D5381">
            <v>4</v>
          </cell>
          <cell r="E5381">
            <v>0.56683480739593506</v>
          </cell>
          <cell r="F5381">
            <v>0.57980233430862427</v>
          </cell>
          <cell r="G5381">
            <v>5.7626473717391491E-3</v>
          </cell>
          <cell r="H5381">
            <v>72.018982187158315</v>
          </cell>
        </row>
        <row r="5382">
          <cell r="A5382" t="str">
            <v/>
          </cell>
          <cell r="B5382" t="str">
            <v>Size: Below Mean kW</v>
          </cell>
          <cell r="C5382" t="str">
            <v>8/26/2019</v>
          </cell>
          <cell r="D5382">
            <v>5</v>
          </cell>
          <cell r="E5382">
            <v>0.53364765644073486</v>
          </cell>
          <cell r="F5382">
            <v>0.53198367357254028</v>
          </cell>
          <cell r="G5382">
            <v>4.9452809616923332E-3</v>
          </cell>
          <cell r="H5382">
            <v>71.675225097460228</v>
          </cell>
        </row>
        <row r="5383">
          <cell r="A5383" t="str">
            <v/>
          </cell>
          <cell r="B5383" t="str">
            <v>Size: Below Mean kW</v>
          </cell>
          <cell r="C5383" t="str">
            <v>8/26/2019</v>
          </cell>
          <cell r="D5383">
            <v>6</v>
          </cell>
          <cell r="E5383">
            <v>0.51946467161178589</v>
          </cell>
          <cell r="F5383">
            <v>0.52218961715698242</v>
          </cell>
          <cell r="G5383">
            <v>4.123189952224493E-3</v>
          </cell>
          <cell r="H5383">
            <v>71.244439028691488</v>
          </cell>
        </row>
        <row r="5384">
          <cell r="A5384" t="str">
            <v/>
          </cell>
          <cell r="B5384" t="str">
            <v>Size: Below Mean kW</v>
          </cell>
          <cell r="C5384" t="str">
            <v>8/26/2019</v>
          </cell>
          <cell r="D5384">
            <v>7</v>
          </cell>
          <cell r="E5384">
            <v>0.55721396207809448</v>
          </cell>
          <cell r="F5384">
            <v>0.55023497343063354</v>
          </cell>
          <cell r="G5384">
            <v>3.8778719026595354E-3</v>
          </cell>
          <cell r="H5384">
            <v>71.25058312654501</v>
          </cell>
        </row>
        <row r="5385">
          <cell r="A5385" t="str">
            <v/>
          </cell>
          <cell r="B5385" t="str">
            <v>Size: Below Mean kW</v>
          </cell>
          <cell r="C5385" t="str">
            <v>8/26/2019</v>
          </cell>
          <cell r="D5385">
            <v>8</v>
          </cell>
          <cell r="E5385">
            <v>0.525779128074646</v>
          </cell>
          <cell r="F5385">
            <v>0.53152024745941162</v>
          </cell>
          <cell r="G5385">
            <v>3.8495555054396391E-3</v>
          </cell>
          <cell r="H5385">
            <v>73.374760280023665</v>
          </cell>
        </row>
        <row r="5386">
          <cell r="A5386" t="str">
            <v/>
          </cell>
          <cell r="B5386" t="str">
            <v>Size: Below Mean kW</v>
          </cell>
          <cell r="C5386" t="str">
            <v>8/26/2019</v>
          </cell>
          <cell r="D5386">
            <v>9</v>
          </cell>
          <cell r="E5386">
            <v>0.45244422554969788</v>
          </cell>
          <cell r="F5386">
            <v>0.44934216141700745</v>
          </cell>
          <cell r="G5386">
            <v>4.0931808762252331E-3</v>
          </cell>
          <cell r="H5386">
            <v>77.890481212325497</v>
          </cell>
        </row>
        <row r="5387">
          <cell r="A5387" t="str">
            <v/>
          </cell>
          <cell r="B5387" t="str">
            <v>Size: Below Mean kW</v>
          </cell>
          <cell r="C5387" t="str">
            <v>8/26/2019</v>
          </cell>
          <cell r="D5387">
            <v>10</v>
          </cell>
          <cell r="E5387">
            <v>0.38408571481704712</v>
          </cell>
          <cell r="F5387">
            <v>0.39403402805328369</v>
          </cell>
          <cell r="G5387">
            <v>4.942865576595068E-3</v>
          </cell>
          <cell r="H5387">
            <v>82.351905352718219</v>
          </cell>
        </row>
        <row r="5388">
          <cell r="A5388" t="str">
            <v/>
          </cell>
          <cell r="B5388" t="str">
            <v>Size: Below Mean kW</v>
          </cell>
          <cell r="C5388" t="str">
            <v>8/26/2019</v>
          </cell>
          <cell r="D5388">
            <v>11</v>
          </cell>
          <cell r="E5388">
            <v>0.3676496148109436</v>
          </cell>
          <cell r="F5388">
            <v>0.36298859119415283</v>
          </cell>
          <cell r="G5388">
            <v>5.7665938511490822E-3</v>
          </cell>
          <cell r="H5388">
            <v>85.918956043981069</v>
          </cell>
        </row>
        <row r="5389">
          <cell r="A5389" t="str">
            <v/>
          </cell>
          <cell r="B5389" t="str">
            <v>Size: Below Mean kW</v>
          </cell>
          <cell r="C5389" t="str">
            <v>8/26/2019</v>
          </cell>
          <cell r="D5389">
            <v>12</v>
          </cell>
          <cell r="E5389">
            <v>0.40430569648742676</v>
          </cell>
          <cell r="F5389">
            <v>0.40756556391716003</v>
          </cell>
          <cell r="G5389">
            <v>6.6727320663630962E-3</v>
          </cell>
          <cell r="H5389">
            <v>86.993601559748683</v>
          </cell>
        </row>
        <row r="5390">
          <cell r="A5390" t="str">
            <v/>
          </cell>
          <cell r="B5390" t="str">
            <v>Size: Below Mean kW</v>
          </cell>
          <cell r="C5390" t="str">
            <v>8/26/2019</v>
          </cell>
          <cell r="D5390">
            <v>13</v>
          </cell>
          <cell r="E5390">
            <v>0.52538341283798218</v>
          </cell>
          <cell r="F5390">
            <v>0.51622021198272705</v>
          </cell>
          <cell r="G5390">
            <v>7.7407327480614185E-3</v>
          </cell>
          <cell r="H5390">
            <v>88.247172988296313</v>
          </cell>
        </row>
        <row r="5391">
          <cell r="A5391" t="str">
            <v/>
          </cell>
          <cell r="B5391" t="str">
            <v>Size: Below Mean kW</v>
          </cell>
          <cell r="C5391" t="str">
            <v>8/26/2019</v>
          </cell>
          <cell r="D5391">
            <v>14</v>
          </cell>
          <cell r="E5391">
            <v>0.66412812471389771</v>
          </cell>
          <cell r="F5391">
            <v>0.63929206132888794</v>
          </cell>
          <cell r="G5391">
            <v>8.8751930743455887E-3</v>
          </cell>
          <cell r="H5391">
            <v>88.395023927668362</v>
          </cell>
        </row>
        <row r="5392">
          <cell r="A5392" t="str">
            <v/>
          </cell>
          <cell r="B5392" t="str">
            <v>Size: Below Mean kW</v>
          </cell>
          <cell r="C5392" t="str">
            <v>8/26/2019</v>
          </cell>
          <cell r="D5392">
            <v>15</v>
          </cell>
          <cell r="E5392">
            <v>0.75545793771743774</v>
          </cell>
          <cell r="F5392">
            <v>0.79648065567016602</v>
          </cell>
          <cell r="G5392">
            <v>9.4350213184952736E-3</v>
          </cell>
          <cell r="H5392">
            <v>88.310510457253372</v>
          </cell>
        </row>
        <row r="5393">
          <cell r="A5393" t="str">
            <v/>
          </cell>
          <cell r="B5393" t="str">
            <v>Size: Below Mean kW</v>
          </cell>
          <cell r="C5393" t="str">
            <v>8/26/2019</v>
          </cell>
          <cell r="D5393">
            <v>16</v>
          </cell>
          <cell r="E5393">
            <v>0.9354357123374939</v>
          </cell>
          <cell r="F5393">
            <v>1.0008640289306641</v>
          </cell>
          <cell r="G5393">
            <v>1.0051029734313488E-2</v>
          </cell>
          <cell r="H5393">
            <v>88.409597660423287</v>
          </cell>
        </row>
        <row r="5394">
          <cell r="A5394" t="str">
            <v/>
          </cell>
          <cell r="B5394" t="str">
            <v>Size: Below Mean kW</v>
          </cell>
          <cell r="C5394" t="str">
            <v>8/26/2019</v>
          </cell>
          <cell r="D5394">
            <v>17</v>
          </cell>
          <cell r="E5394">
            <v>1.1505101919174194</v>
          </cell>
          <cell r="F5394">
            <v>1.1798008680343628</v>
          </cell>
          <cell r="G5394">
            <v>1.0387339629232883E-2</v>
          </cell>
          <cell r="H5394">
            <v>86.864077454780414</v>
          </cell>
        </row>
        <row r="5395">
          <cell r="A5395" t="str">
            <v/>
          </cell>
          <cell r="B5395" t="str">
            <v>Size: Below Mean kW</v>
          </cell>
          <cell r="C5395" t="str">
            <v>8/26/2019</v>
          </cell>
          <cell r="D5395">
            <v>18</v>
          </cell>
          <cell r="E5395">
            <v>1.3368349075317383</v>
          </cell>
          <cell r="F5395">
            <v>1.3326923847198486</v>
          </cell>
          <cell r="G5395">
            <v>1.0388382710516453E-2</v>
          </cell>
          <cell r="H5395">
            <v>84.284021623555063</v>
          </cell>
        </row>
        <row r="5396">
          <cell r="A5396" t="str">
            <v/>
          </cell>
          <cell r="B5396" t="str">
            <v>Size: Below Mean kW</v>
          </cell>
          <cell r="C5396" t="str">
            <v>8/26/2019</v>
          </cell>
          <cell r="D5396">
            <v>19</v>
          </cell>
          <cell r="E5396">
            <v>1.4518278837203979</v>
          </cell>
          <cell r="F5396">
            <v>0.95711445808410645</v>
          </cell>
          <cell r="G5396">
            <v>1.0189476422965527E-2</v>
          </cell>
          <cell r="H5396">
            <v>81.098117688768255</v>
          </cell>
        </row>
        <row r="5397">
          <cell r="A5397" t="str">
            <v/>
          </cell>
          <cell r="B5397" t="str">
            <v>Size: Below Mean kW</v>
          </cell>
          <cell r="C5397" t="str">
            <v>8/26/2019</v>
          </cell>
          <cell r="D5397">
            <v>20</v>
          </cell>
          <cell r="E5397">
            <v>1.4268627166748047</v>
          </cell>
          <cell r="F5397">
            <v>1.1333940029144287</v>
          </cell>
          <cell r="G5397">
            <v>9.5496578142046928E-3</v>
          </cell>
          <cell r="H5397">
            <v>77.828960031903861</v>
          </cell>
        </row>
        <row r="5398">
          <cell r="A5398" t="str">
            <v/>
          </cell>
          <cell r="B5398" t="str">
            <v>Size: Below Mean kW</v>
          </cell>
          <cell r="C5398" t="str">
            <v>8/26/2019</v>
          </cell>
          <cell r="D5398">
            <v>21</v>
          </cell>
          <cell r="E5398">
            <v>1.4635968208312988</v>
          </cell>
          <cell r="F5398">
            <v>1.7140672206878662</v>
          </cell>
          <cell r="G5398">
            <v>9.3897832557559013E-3</v>
          </cell>
          <cell r="H5398">
            <v>75.757704271517738</v>
          </cell>
        </row>
        <row r="5399">
          <cell r="A5399" t="str">
            <v/>
          </cell>
          <cell r="B5399" t="str">
            <v>Size: Below Mean kW</v>
          </cell>
          <cell r="C5399" t="str">
            <v>8/26/2019</v>
          </cell>
          <cell r="D5399">
            <v>22</v>
          </cell>
          <cell r="E5399">
            <v>1.4125772714614868</v>
          </cell>
          <cell r="F5399">
            <v>1.4736564159393311</v>
          </cell>
          <cell r="G5399">
            <v>9.0176919475197792E-3</v>
          </cell>
          <cell r="H5399">
            <v>74.690615030125286</v>
          </cell>
        </row>
        <row r="5400">
          <cell r="A5400" t="str">
            <v/>
          </cell>
          <cell r="B5400" t="str">
            <v>Size: Below Mean kW</v>
          </cell>
          <cell r="C5400" t="str">
            <v>8/26/2019</v>
          </cell>
          <cell r="D5400">
            <v>23</v>
          </cell>
          <cell r="E5400">
            <v>1.3120023012161255</v>
          </cell>
          <cell r="F5400">
            <v>1.3022111654281616</v>
          </cell>
          <cell r="G5400">
            <v>8.9333709329366684E-3</v>
          </cell>
          <cell r="H5400">
            <v>74.078867865994511</v>
          </cell>
        </row>
        <row r="5401">
          <cell r="A5401" t="str">
            <v/>
          </cell>
          <cell r="B5401" t="str">
            <v>Size: Below Mean kW</v>
          </cell>
          <cell r="C5401" t="str">
            <v>8/26/2019</v>
          </cell>
          <cell r="D5401">
            <v>24</v>
          </cell>
          <cell r="E5401">
            <v>1.0796889066696167</v>
          </cell>
          <cell r="F5401">
            <v>1.0766569375991821</v>
          </cell>
          <cell r="G5401">
            <v>8.4468796849250793E-3</v>
          </cell>
          <cell r="H5401">
            <v>73.784904289251941</v>
          </cell>
        </row>
        <row r="5402">
          <cell r="A5402" t="str">
            <v/>
          </cell>
          <cell r="B5402" t="str">
            <v>Size: Below Mean kW</v>
          </cell>
          <cell r="C5402" t="str">
            <v>8/27/2019</v>
          </cell>
          <cell r="D5402">
            <v>1</v>
          </cell>
          <cell r="E5402">
            <v>0.93044769763946533</v>
          </cell>
          <cell r="F5402">
            <v>0.93438094854354858</v>
          </cell>
          <cell r="G5402">
            <v>7.7665206044912338E-3</v>
          </cell>
          <cell r="H5402">
            <v>73.41721266743339</v>
          </cell>
        </row>
        <row r="5403">
          <cell r="A5403" t="str">
            <v/>
          </cell>
          <cell r="B5403" t="str">
            <v>Size: Below Mean kW</v>
          </cell>
          <cell r="C5403" t="str">
            <v>8/27/2019</v>
          </cell>
          <cell r="D5403">
            <v>2</v>
          </cell>
          <cell r="E5403">
            <v>0.76910048723220825</v>
          </cell>
          <cell r="F5403">
            <v>0.79463016986846924</v>
          </cell>
          <cell r="G5403">
            <v>7.0952819660305977E-3</v>
          </cell>
          <cell r="H5403">
            <v>72.633624937970737</v>
          </cell>
        </row>
        <row r="5404">
          <cell r="A5404" t="str">
            <v/>
          </cell>
          <cell r="B5404" t="str">
            <v>Size: Below Mean kW</v>
          </cell>
          <cell r="C5404" t="str">
            <v>8/27/2019</v>
          </cell>
          <cell r="D5404">
            <v>3</v>
          </cell>
          <cell r="E5404">
            <v>0.66454768180847168</v>
          </cell>
          <cell r="F5404">
            <v>0.69739186763763428</v>
          </cell>
          <cell r="G5404">
            <v>6.4930077642202377E-3</v>
          </cell>
          <cell r="H5404">
            <v>71.831244418742202</v>
          </cell>
        </row>
        <row r="5405">
          <cell r="A5405" t="str">
            <v/>
          </cell>
          <cell r="B5405" t="str">
            <v>Size: Below Mean kW</v>
          </cell>
          <cell r="C5405" t="str">
            <v>8/27/2019</v>
          </cell>
          <cell r="D5405">
            <v>4</v>
          </cell>
          <cell r="E5405">
            <v>0.59655094146728516</v>
          </cell>
          <cell r="F5405">
            <v>0.61850857734680176</v>
          </cell>
          <cell r="G5405">
            <v>5.6160301901400089E-3</v>
          </cell>
          <cell r="H5405">
            <v>71.183202000997099</v>
          </cell>
        </row>
        <row r="5406">
          <cell r="A5406" t="str">
            <v/>
          </cell>
          <cell r="B5406" t="str">
            <v>Size: Below Mean kW</v>
          </cell>
          <cell r="C5406" t="str">
            <v>8/27/2019</v>
          </cell>
          <cell r="D5406">
            <v>5</v>
          </cell>
          <cell r="E5406">
            <v>0.55638104677200317</v>
          </cell>
          <cell r="F5406">
            <v>0.56454116106033325</v>
          </cell>
          <cell r="G5406">
            <v>4.9903974868357182E-3</v>
          </cell>
          <cell r="H5406">
            <v>70.513599305444913</v>
          </cell>
        </row>
        <row r="5407">
          <cell r="A5407" t="str">
            <v/>
          </cell>
          <cell r="B5407" t="str">
            <v>Size: Below Mean kW</v>
          </cell>
          <cell r="C5407" t="str">
            <v>8/27/2019</v>
          </cell>
          <cell r="D5407">
            <v>6</v>
          </cell>
          <cell r="E5407">
            <v>0.5441315770149231</v>
          </cell>
          <cell r="F5407">
            <v>0.54963010549545288</v>
          </cell>
          <cell r="G5407">
            <v>4.34848852455616E-3</v>
          </cell>
          <cell r="H5407">
            <v>70.091138167682871</v>
          </cell>
        </row>
        <row r="5408">
          <cell r="A5408" t="str">
            <v/>
          </cell>
          <cell r="B5408" t="str">
            <v>Size: Below Mean kW</v>
          </cell>
          <cell r="C5408" t="str">
            <v>8/27/2019</v>
          </cell>
          <cell r="D5408">
            <v>7</v>
          </cell>
          <cell r="E5408">
            <v>0.56996375322341919</v>
          </cell>
          <cell r="F5408">
            <v>0.5767897367477417</v>
          </cell>
          <cell r="G5408">
            <v>4.0228869765996933E-3</v>
          </cell>
          <cell r="H5408">
            <v>70.249066892686898</v>
          </cell>
        </row>
        <row r="5409">
          <cell r="A5409" t="str">
            <v/>
          </cell>
          <cell r="B5409" t="str">
            <v>Size: Below Mean kW</v>
          </cell>
          <cell r="C5409" t="str">
            <v>8/27/2019</v>
          </cell>
          <cell r="D5409">
            <v>8</v>
          </cell>
          <cell r="E5409">
            <v>0.5531468391418457</v>
          </cell>
          <cell r="F5409">
            <v>0.54662710428237915</v>
          </cell>
          <cell r="G5409">
            <v>4.1010789573192596E-3</v>
          </cell>
          <cell r="H5409">
            <v>72.108678683627616</v>
          </cell>
        </row>
        <row r="5410">
          <cell r="A5410" t="str">
            <v/>
          </cell>
          <cell r="B5410" t="str">
            <v>Size: Below Mean kW</v>
          </cell>
          <cell r="C5410" t="str">
            <v>8/27/2019</v>
          </cell>
          <cell r="D5410">
            <v>9</v>
          </cell>
          <cell r="E5410">
            <v>0.46373474597930908</v>
          </cell>
          <cell r="F5410">
            <v>0.4545418918132782</v>
          </cell>
          <cell r="G5410">
            <v>4.4370428659021854E-3</v>
          </cell>
          <cell r="H5410">
            <v>75.534043740674178</v>
          </cell>
        </row>
        <row r="5411">
          <cell r="A5411" t="str">
            <v/>
          </cell>
          <cell r="B5411" t="str">
            <v>Size: Below Mean kW</v>
          </cell>
          <cell r="C5411" t="str">
            <v>8/27/2019</v>
          </cell>
          <cell r="D5411">
            <v>10</v>
          </cell>
          <cell r="E5411">
            <v>0.38507875800132751</v>
          </cell>
          <cell r="F5411">
            <v>0.37357720732688904</v>
          </cell>
          <cell r="G5411">
            <v>5.1153744570910931E-3</v>
          </cell>
          <cell r="H5411">
            <v>78.968888291692608</v>
          </cell>
        </row>
        <row r="5412">
          <cell r="A5412" t="str">
            <v/>
          </cell>
          <cell r="B5412" t="str">
            <v>Size: Below Mean kW</v>
          </cell>
          <cell r="C5412" t="str">
            <v>8/27/2019</v>
          </cell>
          <cell r="D5412">
            <v>11</v>
          </cell>
          <cell r="E5412">
            <v>0.33524516224861145</v>
          </cell>
          <cell r="F5412">
            <v>0.34121870994567871</v>
          </cell>
          <cell r="G5412">
            <v>6.0413829050958157E-3</v>
          </cell>
          <cell r="H5412">
            <v>82.261241111282814</v>
          </cell>
        </row>
        <row r="5413">
          <cell r="A5413" t="str">
            <v/>
          </cell>
          <cell r="B5413" t="str">
            <v>Size: Below Mean kW</v>
          </cell>
          <cell r="C5413" t="str">
            <v>8/27/2019</v>
          </cell>
          <cell r="D5413">
            <v>12</v>
          </cell>
          <cell r="E5413">
            <v>0.37063971161842346</v>
          </cell>
          <cell r="F5413">
            <v>0.36696711182594299</v>
          </cell>
          <cell r="G5413">
            <v>7.1029993705451488E-3</v>
          </cell>
          <cell r="H5413">
            <v>83.674458409107018</v>
          </cell>
        </row>
        <row r="5414">
          <cell r="A5414" t="str">
            <v/>
          </cell>
          <cell r="B5414" t="str">
            <v>Size: Below Mean kW</v>
          </cell>
          <cell r="C5414" t="str">
            <v>8/27/2019</v>
          </cell>
          <cell r="D5414">
            <v>13</v>
          </cell>
          <cell r="E5414">
            <v>0.47677984833717346</v>
          </cell>
          <cell r="F5414">
            <v>0.4547748863697052</v>
          </cell>
          <cell r="G5414">
            <v>8.1245563924312592E-3</v>
          </cell>
          <cell r="H5414">
            <v>85.260459732120225</v>
          </cell>
        </row>
        <row r="5415">
          <cell r="A5415" t="str">
            <v/>
          </cell>
          <cell r="B5415" t="str">
            <v>Size: Below Mean kW</v>
          </cell>
          <cell r="C5415" t="str">
            <v>8/27/2019</v>
          </cell>
          <cell r="D5415">
            <v>14</v>
          </cell>
          <cell r="E5415">
            <v>0.59103238582611084</v>
          </cell>
          <cell r="F5415">
            <v>0.57766962051391602</v>
          </cell>
          <cell r="G5415">
            <v>9.1360099613666534E-3</v>
          </cell>
          <cell r="H5415">
            <v>86.52547957662803</v>
          </cell>
        </row>
        <row r="5416">
          <cell r="A5416" t="str">
            <v/>
          </cell>
          <cell r="B5416" t="str">
            <v>Size: Below Mean kW</v>
          </cell>
          <cell r="C5416" t="str">
            <v>8/27/2019</v>
          </cell>
          <cell r="D5416">
            <v>15</v>
          </cell>
          <cell r="E5416">
            <v>0.73609650135040283</v>
          </cell>
          <cell r="F5416">
            <v>0.72293883562088013</v>
          </cell>
          <cell r="G5416">
            <v>9.6085742115974426E-3</v>
          </cell>
          <cell r="H5416">
            <v>86.705420042988379</v>
          </cell>
        </row>
        <row r="5417">
          <cell r="A5417" t="str">
            <v/>
          </cell>
          <cell r="B5417" t="str">
            <v>Size: Below Mean kW</v>
          </cell>
          <cell r="C5417" t="str">
            <v>8/27/2019</v>
          </cell>
          <cell r="D5417">
            <v>16</v>
          </cell>
          <cell r="E5417">
            <v>0.93488782644271851</v>
          </cell>
          <cell r="F5417">
            <v>0.92618691921234131</v>
          </cell>
          <cell r="G5417">
            <v>1.0124237276613712E-2</v>
          </cell>
          <cell r="H5417">
            <v>86.514813130501381</v>
          </cell>
        </row>
        <row r="5418">
          <cell r="A5418" t="str">
            <v/>
          </cell>
          <cell r="B5418" t="str">
            <v>Size: Below Mean kW</v>
          </cell>
          <cell r="C5418" t="str">
            <v>8/27/2019</v>
          </cell>
          <cell r="D5418">
            <v>17</v>
          </cell>
          <cell r="E5418">
            <v>1.139495849609375</v>
          </cell>
          <cell r="F5418">
            <v>1.106337308883667</v>
          </cell>
          <cell r="G5418">
            <v>1.0542803443968296E-2</v>
          </cell>
          <cell r="H5418">
            <v>85.583909376563994</v>
          </cell>
        </row>
        <row r="5419">
          <cell r="A5419" t="str">
            <v/>
          </cell>
          <cell r="B5419" t="str">
            <v>Size: Below Mean kW</v>
          </cell>
          <cell r="C5419" t="str">
            <v>8/27/2019</v>
          </cell>
          <cell r="D5419">
            <v>18</v>
          </cell>
          <cell r="E5419">
            <v>1.3495608568191528</v>
          </cell>
          <cell r="F5419">
            <v>1.2902711629867554</v>
          </cell>
          <cell r="G5419">
            <v>1.0537327267229557E-2</v>
          </cell>
          <cell r="H5419">
            <v>84.062101041819062</v>
          </cell>
        </row>
        <row r="5420">
          <cell r="A5420" t="str">
            <v/>
          </cell>
          <cell r="B5420" t="str">
            <v>Size: Below Mean kW</v>
          </cell>
          <cell r="C5420" t="str">
            <v>8/27/2019</v>
          </cell>
          <cell r="D5420">
            <v>19</v>
          </cell>
          <cell r="E5420">
            <v>1.4279918670654297</v>
          </cell>
          <cell r="F5420">
            <v>0.92975813150405884</v>
          </cell>
          <cell r="G5420">
            <v>1.0215987451374531E-2</v>
          </cell>
          <cell r="H5420">
            <v>81.102811724841544</v>
          </cell>
        </row>
        <row r="5421">
          <cell r="A5421" t="str">
            <v/>
          </cell>
          <cell r="B5421" t="str">
            <v>Size: Below Mean kW</v>
          </cell>
          <cell r="C5421" t="str">
            <v>8/27/2019</v>
          </cell>
          <cell r="D5421">
            <v>20</v>
          </cell>
          <cell r="E5421">
            <v>1.3620212078094482</v>
          </cell>
          <cell r="F5421">
            <v>1.1014978885650635</v>
          </cell>
          <cell r="G5421">
            <v>9.619981050491333E-3</v>
          </cell>
          <cell r="H5421">
            <v>76.973521994395639</v>
          </cell>
        </row>
        <row r="5422">
          <cell r="A5422" t="str">
            <v/>
          </cell>
          <cell r="B5422" t="str">
            <v>Size: Below Mean kW</v>
          </cell>
          <cell r="C5422" t="str">
            <v>8/27/2019</v>
          </cell>
          <cell r="D5422">
            <v>21</v>
          </cell>
          <cell r="E5422">
            <v>1.4445728063583374</v>
          </cell>
          <cell r="F5422">
            <v>1.6866039037704468</v>
          </cell>
          <cell r="G5422">
            <v>9.5269614830613136E-3</v>
          </cell>
          <cell r="H5422">
            <v>74.714939639509367</v>
          </cell>
        </row>
        <row r="5423">
          <cell r="A5423" t="str">
            <v/>
          </cell>
          <cell r="B5423" t="str">
            <v>Size: Below Mean kW</v>
          </cell>
          <cell r="C5423" t="str">
            <v>8/27/2019</v>
          </cell>
          <cell r="D5423">
            <v>22</v>
          </cell>
          <cell r="E5423">
            <v>1.3797399997711182</v>
          </cell>
          <cell r="F5423">
            <v>1.4288619756698608</v>
          </cell>
          <cell r="G5423">
            <v>9.1373482719063759E-3</v>
          </cell>
          <cell r="H5423">
            <v>73.68485654045385</v>
          </cell>
        </row>
        <row r="5424">
          <cell r="A5424" t="str">
            <v/>
          </cell>
          <cell r="B5424" t="str">
            <v>Size: Below Mean kW</v>
          </cell>
          <cell r="C5424" t="str">
            <v>8/27/2019</v>
          </cell>
          <cell r="D5424">
            <v>23</v>
          </cell>
          <cell r="E5424">
            <v>1.2750989198684692</v>
          </cell>
          <cell r="F5424">
            <v>1.2811542749404907</v>
          </cell>
          <cell r="G5424">
            <v>9.2153968289494514E-3</v>
          </cell>
          <cell r="H5424">
            <v>73.171363899466499</v>
          </cell>
        </row>
        <row r="5425">
          <cell r="A5425" t="str">
            <v/>
          </cell>
          <cell r="B5425" t="str">
            <v>Size: Below Mean kW</v>
          </cell>
          <cell r="C5425" t="str">
            <v>8/27/2019</v>
          </cell>
          <cell r="D5425">
            <v>24</v>
          </cell>
          <cell r="E5425">
            <v>1.083254337310791</v>
          </cell>
          <cell r="F5425">
            <v>1.0708699226379395</v>
          </cell>
          <cell r="G5425">
            <v>8.7073761969804764E-3</v>
          </cell>
          <cell r="H5425">
            <v>71.912260625085025</v>
          </cell>
        </row>
        <row r="5426">
          <cell r="A5426" t="str">
            <v/>
          </cell>
          <cell r="B5426" t="str">
            <v>Size: Below Mean kW</v>
          </cell>
          <cell r="C5426" t="str">
            <v>8/28/2019</v>
          </cell>
          <cell r="D5426">
            <v>1</v>
          </cell>
          <cell r="E5426">
            <v>0.90131312608718872</v>
          </cell>
          <cell r="F5426">
            <v>0.92572885751724243</v>
          </cell>
          <cell r="G5426">
            <v>7.9390378668904305E-3</v>
          </cell>
          <cell r="H5426">
            <v>71.19630776228226</v>
          </cell>
        </row>
        <row r="5427">
          <cell r="A5427" t="str">
            <v/>
          </cell>
          <cell r="B5427" t="str">
            <v>Size: Below Mean kW</v>
          </cell>
          <cell r="C5427" t="str">
            <v>8/28/2019</v>
          </cell>
          <cell r="D5427">
            <v>2</v>
          </cell>
          <cell r="E5427">
            <v>0.76970201730728149</v>
          </cell>
          <cell r="F5427">
            <v>0.7895665168762207</v>
          </cell>
          <cell r="G5427">
            <v>7.3083378374576569E-3</v>
          </cell>
          <cell r="H5427">
            <v>70.679380011591547</v>
          </cell>
        </row>
        <row r="5428">
          <cell r="A5428" t="str">
            <v/>
          </cell>
          <cell r="B5428" t="str">
            <v>Size: Below Mean kW</v>
          </cell>
          <cell r="C5428" t="str">
            <v>8/28/2019</v>
          </cell>
          <cell r="D5428">
            <v>3</v>
          </cell>
          <cell r="E5428">
            <v>0.68374961614608765</v>
          </cell>
          <cell r="F5428">
            <v>0.68800121545791626</v>
          </cell>
          <cell r="G5428">
            <v>6.5391240641474724E-3</v>
          </cell>
          <cell r="H5428">
            <v>70.297650657205836</v>
          </cell>
        </row>
        <row r="5429">
          <cell r="A5429" t="str">
            <v/>
          </cell>
          <cell r="B5429" t="str">
            <v>Size: Below Mean kW</v>
          </cell>
          <cell r="C5429" t="str">
            <v>8/28/2019</v>
          </cell>
          <cell r="D5429">
            <v>4</v>
          </cell>
          <cell r="E5429">
            <v>0.60218185186386108</v>
          </cell>
          <cell r="F5429">
            <v>0.61550557613372803</v>
          </cell>
          <cell r="G5429">
            <v>5.7050869800150394E-3</v>
          </cell>
          <cell r="H5429">
            <v>69.979095643563127</v>
          </cell>
        </row>
        <row r="5430">
          <cell r="A5430" t="str">
            <v/>
          </cell>
          <cell r="B5430" t="str">
            <v>Size: Below Mean kW</v>
          </cell>
          <cell r="C5430" t="str">
            <v>8/28/2019</v>
          </cell>
          <cell r="D5430">
            <v>5</v>
          </cell>
          <cell r="E5430">
            <v>0.56797623634338379</v>
          </cell>
          <cell r="F5430">
            <v>0.56091457605361938</v>
          </cell>
          <cell r="G5430">
            <v>5.0446451641619205E-3</v>
          </cell>
          <cell r="H5430">
            <v>69.825415805582765</v>
          </cell>
        </row>
        <row r="5431">
          <cell r="A5431" t="str">
            <v/>
          </cell>
          <cell r="B5431" t="str">
            <v>Size: Below Mean kW</v>
          </cell>
          <cell r="C5431" t="str">
            <v>8/28/2019</v>
          </cell>
          <cell r="D5431">
            <v>6</v>
          </cell>
          <cell r="E5431">
            <v>0.54615074396133423</v>
          </cell>
          <cell r="F5431">
            <v>0.54698914289474487</v>
          </cell>
          <cell r="G5431">
            <v>4.1472720913589001E-3</v>
          </cell>
          <cell r="H5431">
            <v>69.591001487962473</v>
          </cell>
        </row>
        <row r="5432">
          <cell r="A5432" t="str">
            <v/>
          </cell>
          <cell r="B5432" t="str">
            <v>Size: Below Mean kW</v>
          </cell>
          <cell r="C5432" t="str">
            <v>8/28/2019</v>
          </cell>
          <cell r="D5432">
            <v>7</v>
          </cell>
          <cell r="E5432">
            <v>0.57537877559661865</v>
          </cell>
          <cell r="F5432">
            <v>0.57291579246520996</v>
          </cell>
          <cell r="G5432">
            <v>3.6889980547130108E-3</v>
          </cell>
          <cell r="H5432">
            <v>69.767812267518437</v>
          </cell>
        </row>
        <row r="5433">
          <cell r="A5433" t="str">
            <v/>
          </cell>
          <cell r="B5433" t="str">
            <v>Size: Below Mean kW</v>
          </cell>
          <cell r="C5433" t="str">
            <v>8/28/2019</v>
          </cell>
          <cell r="D5433">
            <v>8</v>
          </cell>
          <cell r="E5433">
            <v>0.54207873344421387</v>
          </cell>
          <cell r="F5433">
            <v>0.56589376926422119</v>
          </cell>
          <cell r="G5433">
            <v>3.7857925053685904E-3</v>
          </cell>
          <cell r="H5433">
            <v>71.157897825908123</v>
          </cell>
        </row>
        <row r="5434">
          <cell r="A5434" t="str">
            <v/>
          </cell>
          <cell r="B5434" t="str">
            <v>Size: Below Mean kW</v>
          </cell>
          <cell r="C5434" t="str">
            <v>8/28/2019</v>
          </cell>
          <cell r="D5434">
            <v>9</v>
          </cell>
          <cell r="E5434">
            <v>0.4691154956817627</v>
          </cell>
          <cell r="F5434">
            <v>0.47146397829055786</v>
          </cell>
          <cell r="G5434">
            <v>4.040619358420372E-3</v>
          </cell>
          <cell r="H5434">
            <v>73.15315243449453</v>
          </cell>
        </row>
        <row r="5435">
          <cell r="A5435" t="str">
            <v/>
          </cell>
          <cell r="B5435" t="str">
            <v>Size: Below Mean kW</v>
          </cell>
          <cell r="C5435" t="str">
            <v>8/28/2019</v>
          </cell>
          <cell r="D5435">
            <v>10</v>
          </cell>
          <cell r="E5435">
            <v>0.37945070862770081</v>
          </cell>
          <cell r="F5435">
            <v>0.39034155011177063</v>
          </cell>
          <cell r="G5435">
            <v>4.6846070326864719E-3</v>
          </cell>
          <cell r="H5435">
            <v>75.57262792424801</v>
          </cell>
        </row>
        <row r="5436">
          <cell r="A5436" t="str">
            <v/>
          </cell>
          <cell r="B5436" t="str">
            <v>Size: Below Mean kW</v>
          </cell>
          <cell r="C5436" t="str">
            <v>8/28/2019</v>
          </cell>
          <cell r="D5436">
            <v>11</v>
          </cell>
          <cell r="E5436">
            <v>0.3132328987121582</v>
          </cell>
          <cell r="F5436">
            <v>0.31553986668586731</v>
          </cell>
          <cell r="G5436">
            <v>5.3005344234406948E-3</v>
          </cell>
          <cell r="H5436">
            <v>77.949147309227271</v>
          </cell>
        </row>
        <row r="5437">
          <cell r="A5437" t="str">
            <v/>
          </cell>
          <cell r="B5437" t="str">
            <v>Size: Below Mean kW</v>
          </cell>
          <cell r="C5437" t="str">
            <v>8/28/2019</v>
          </cell>
          <cell r="D5437">
            <v>12</v>
          </cell>
          <cell r="E5437">
            <v>0.27535945177078247</v>
          </cell>
          <cell r="F5437">
            <v>0.28390291333198547</v>
          </cell>
          <cell r="G5437">
            <v>5.8629130944609642E-3</v>
          </cell>
          <cell r="H5437">
            <v>80.383292138575356</v>
          </cell>
        </row>
        <row r="5438">
          <cell r="A5438" t="str">
            <v/>
          </cell>
          <cell r="B5438" t="str">
            <v>Size: Below Mean kW</v>
          </cell>
          <cell r="C5438" t="str">
            <v>8/28/2019</v>
          </cell>
          <cell r="D5438">
            <v>13</v>
          </cell>
          <cell r="E5438">
            <v>0.34931841492652893</v>
          </cell>
          <cell r="F5438">
            <v>0.32957157492637634</v>
          </cell>
          <cell r="G5438">
            <v>6.8160267546772957E-3</v>
          </cell>
          <cell r="H5438">
            <v>81.859295693181423</v>
          </cell>
        </row>
        <row r="5439">
          <cell r="A5439" t="str">
            <v/>
          </cell>
          <cell r="B5439" t="str">
            <v>Size: Below Mean kW</v>
          </cell>
          <cell r="C5439" t="str">
            <v>8/28/2019</v>
          </cell>
          <cell r="D5439">
            <v>14</v>
          </cell>
          <cell r="E5439">
            <v>0.47041752934455872</v>
          </cell>
          <cell r="F5439">
            <v>0.42661118507385254</v>
          </cell>
          <cell r="G5439">
            <v>7.7029899694025517E-3</v>
          </cell>
          <cell r="H5439">
            <v>83.075944449029464</v>
          </cell>
        </row>
        <row r="5440">
          <cell r="A5440" t="str">
            <v/>
          </cell>
          <cell r="B5440" t="str">
            <v>Size: Below Mean kW</v>
          </cell>
          <cell r="C5440" t="str">
            <v>8/28/2019</v>
          </cell>
          <cell r="D5440">
            <v>15</v>
          </cell>
          <cell r="E5440">
            <v>0.60104435682296753</v>
          </cell>
          <cell r="F5440">
            <v>0.57418650388717651</v>
          </cell>
          <cell r="G5440">
            <v>8.264489471912384E-3</v>
          </cell>
          <cell r="H5440">
            <v>83.319703232224995</v>
          </cell>
        </row>
        <row r="5441">
          <cell r="A5441" t="str">
            <v/>
          </cell>
          <cell r="B5441" t="str">
            <v>Size: Below Mean kW</v>
          </cell>
          <cell r="C5441" t="str">
            <v>8/28/2019</v>
          </cell>
          <cell r="D5441">
            <v>16</v>
          </cell>
          <cell r="E5441">
            <v>0.7715333104133606</v>
          </cell>
          <cell r="F5441">
            <v>0.75460964441299438</v>
          </cell>
          <cell r="G5441">
            <v>8.9084301143884659E-3</v>
          </cell>
          <cell r="H5441">
            <v>83.535892783308071</v>
          </cell>
        </row>
        <row r="5442">
          <cell r="A5442" t="str">
            <v/>
          </cell>
          <cell r="B5442" t="str">
            <v>Size: Below Mean kW</v>
          </cell>
          <cell r="C5442" t="str">
            <v>8/28/2019</v>
          </cell>
          <cell r="D5442">
            <v>17</v>
          </cell>
          <cell r="E5442">
            <v>0.93963295221328735</v>
          </cell>
          <cell r="F5442">
            <v>0.94709467887878418</v>
          </cell>
          <cell r="G5442">
            <v>9.1361720114946365E-3</v>
          </cell>
          <cell r="H5442">
            <v>82.837067454763414</v>
          </cell>
        </row>
        <row r="5443">
          <cell r="A5443" t="str">
            <v/>
          </cell>
          <cell r="B5443" t="str">
            <v>Size: Below Mean kW</v>
          </cell>
          <cell r="C5443" t="str">
            <v>8/28/2019</v>
          </cell>
          <cell r="D5443">
            <v>18</v>
          </cell>
          <cell r="E5443">
            <v>1.1134847402572632</v>
          </cell>
          <cell r="F5443">
            <v>1.1233834028244019</v>
          </cell>
          <cell r="G5443">
            <v>9.189307689666748E-3</v>
          </cell>
          <cell r="H5443">
            <v>81.851378854236046</v>
          </cell>
        </row>
        <row r="5444">
          <cell r="A5444" t="str">
            <v/>
          </cell>
          <cell r="B5444" t="str">
            <v>Size: Below Mean kW</v>
          </cell>
          <cell r="C5444" t="str">
            <v>8/28/2019</v>
          </cell>
          <cell r="D5444">
            <v>19</v>
          </cell>
          <cell r="E5444">
            <v>1.2163968086242676</v>
          </cell>
          <cell r="F5444">
            <v>0.83514899015426636</v>
          </cell>
          <cell r="G5444">
            <v>8.982890285551548E-3</v>
          </cell>
          <cell r="H5444">
            <v>79.79454823512107</v>
          </cell>
        </row>
        <row r="5445">
          <cell r="A5445" t="str">
            <v/>
          </cell>
          <cell r="B5445" t="str">
            <v>Size: Below Mean kW</v>
          </cell>
          <cell r="C5445" t="str">
            <v>8/28/2019</v>
          </cell>
          <cell r="D5445">
            <v>20</v>
          </cell>
          <cell r="E5445">
            <v>1.2617785930633545</v>
          </cell>
          <cell r="F5445">
            <v>0.99612486362457275</v>
          </cell>
          <cell r="G5445">
            <v>8.2720154896378517E-3</v>
          </cell>
          <cell r="H5445">
            <v>76.544455236806371</v>
          </cell>
        </row>
        <row r="5446">
          <cell r="A5446" t="str">
            <v/>
          </cell>
          <cell r="B5446" t="str">
            <v>Size: Below Mean kW</v>
          </cell>
          <cell r="C5446" t="str">
            <v>8/28/2019</v>
          </cell>
          <cell r="D5446">
            <v>21</v>
          </cell>
          <cell r="E5446">
            <v>1.3086221218109131</v>
          </cell>
          <cell r="F5446">
            <v>1.5317113399505615</v>
          </cell>
          <cell r="G5446">
            <v>8.147265762090683E-3</v>
          </cell>
          <cell r="H5446">
            <v>74.173606679323811</v>
          </cell>
        </row>
        <row r="5447">
          <cell r="A5447" t="str">
            <v/>
          </cell>
          <cell r="B5447" t="str">
            <v>Size: Below Mean kW</v>
          </cell>
          <cell r="C5447" t="str">
            <v>8/28/2019</v>
          </cell>
          <cell r="D5447">
            <v>22</v>
          </cell>
          <cell r="E5447">
            <v>1.2985688447952271</v>
          </cell>
          <cell r="F5447">
            <v>1.3339695930480957</v>
          </cell>
          <cell r="G5447">
            <v>7.9412180930376053E-3</v>
          </cell>
          <cell r="H5447">
            <v>73.16343969579323</v>
          </cell>
        </row>
        <row r="5448">
          <cell r="A5448" t="str">
            <v/>
          </cell>
          <cell r="B5448" t="str">
            <v>Size: Below Mean kW</v>
          </cell>
          <cell r="C5448" t="str">
            <v>8/28/2019</v>
          </cell>
          <cell r="D5448">
            <v>23</v>
          </cell>
          <cell r="E5448">
            <v>1.200136661529541</v>
          </cell>
          <cell r="F5448">
            <v>1.2162759304046631</v>
          </cell>
          <cell r="G5448">
            <v>7.8932428732514381E-3</v>
          </cell>
          <cell r="H5448">
            <v>72.292906919092644</v>
          </cell>
        </row>
        <row r="5449">
          <cell r="A5449" t="str">
            <v/>
          </cell>
          <cell r="B5449" t="str">
            <v>Size: Below Mean kW</v>
          </cell>
          <cell r="C5449" t="str">
            <v>8/28/2019</v>
          </cell>
          <cell r="D5449">
            <v>24</v>
          </cell>
          <cell r="E5449">
            <v>0.99007344245910645</v>
          </cell>
          <cell r="F5449">
            <v>1.0116182565689087</v>
          </cell>
          <cell r="G5449">
            <v>7.5181089341640472E-3</v>
          </cell>
          <cell r="H5449">
            <v>71.89605398035421</v>
          </cell>
        </row>
        <row r="5450">
          <cell r="A5450" t="str">
            <v/>
          </cell>
          <cell r="B5450" t="str">
            <v>Size: Below Mean kW</v>
          </cell>
          <cell r="C5450" t="str">
            <v>9/3/2019</v>
          </cell>
          <cell r="D5450">
            <v>1</v>
          </cell>
          <cell r="E5450">
            <v>1.0451246500015259</v>
          </cell>
          <cell r="F5450">
            <v>0.99550575017929077</v>
          </cell>
          <cell r="G5450">
            <v>8.3912862464785576E-3</v>
          </cell>
          <cell r="H5450">
            <v>75.710426195862567</v>
          </cell>
        </row>
        <row r="5451">
          <cell r="A5451" t="str">
            <v/>
          </cell>
          <cell r="B5451" t="str">
            <v>Size: Below Mean kW</v>
          </cell>
          <cell r="C5451" t="str">
            <v>9/3/2019</v>
          </cell>
          <cell r="D5451">
            <v>2</v>
          </cell>
          <cell r="E5451">
            <v>0.89919841289520264</v>
          </cell>
          <cell r="F5451">
            <v>0.85153073072433472</v>
          </cell>
          <cell r="G5451">
            <v>7.6881591230630875E-3</v>
          </cell>
          <cell r="H5451">
            <v>75.080616711130432</v>
          </cell>
        </row>
        <row r="5452">
          <cell r="A5452" t="str">
            <v/>
          </cell>
          <cell r="B5452" t="str">
            <v>Size: Below Mean kW</v>
          </cell>
          <cell r="C5452" t="str">
            <v>9/3/2019</v>
          </cell>
          <cell r="D5452">
            <v>3</v>
          </cell>
          <cell r="E5452">
            <v>0.79506230354309082</v>
          </cell>
          <cell r="F5452">
            <v>0.75106406211853027</v>
          </cell>
          <cell r="G5452">
            <v>6.8592126481235027E-3</v>
          </cell>
          <cell r="H5452">
            <v>74.571016629046156</v>
          </cell>
        </row>
        <row r="5453">
          <cell r="A5453" t="str">
            <v/>
          </cell>
          <cell r="B5453" t="str">
            <v>Size: Below Mean kW</v>
          </cell>
          <cell r="C5453" t="str">
            <v>9/3/2019</v>
          </cell>
          <cell r="D5453">
            <v>4</v>
          </cell>
          <cell r="E5453">
            <v>0.71166664361953735</v>
          </cell>
          <cell r="F5453">
            <v>0.67939788103103638</v>
          </cell>
          <cell r="G5453">
            <v>5.9260302223265171E-3</v>
          </cell>
          <cell r="H5453">
            <v>74.202946006961639</v>
          </cell>
        </row>
        <row r="5454">
          <cell r="A5454" t="str">
            <v/>
          </cell>
          <cell r="B5454" t="str">
            <v>Size: Below Mean kW</v>
          </cell>
          <cell r="C5454" t="str">
            <v>9/3/2019</v>
          </cell>
          <cell r="D5454">
            <v>5</v>
          </cell>
          <cell r="E5454">
            <v>0.65586000680923462</v>
          </cell>
          <cell r="F5454">
            <v>0.62712758779525757</v>
          </cell>
          <cell r="G5454">
            <v>5.1876520738005638E-3</v>
          </cell>
          <cell r="H5454">
            <v>74.089455142676044</v>
          </cell>
        </row>
        <row r="5455">
          <cell r="A5455" t="str">
            <v/>
          </cell>
          <cell r="B5455" t="str">
            <v>Size: Below Mean kW</v>
          </cell>
          <cell r="C5455" t="str">
            <v>9/3/2019</v>
          </cell>
          <cell r="D5455">
            <v>6</v>
          </cell>
          <cell r="E5455">
            <v>0.62855136394500732</v>
          </cell>
          <cell r="F5455">
            <v>0.60768002271652222</v>
          </cell>
          <cell r="G5455">
            <v>4.610234871506691E-3</v>
          </cell>
          <cell r="H5455">
            <v>73.774199958951911</v>
          </cell>
        </row>
        <row r="5456">
          <cell r="A5456" t="str">
            <v/>
          </cell>
          <cell r="B5456" t="str">
            <v>Size: Below Mean kW</v>
          </cell>
          <cell r="C5456" t="str">
            <v>9/3/2019</v>
          </cell>
          <cell r="D5456">
            <v>7</v>
          </cell>
          <cell r="E5456">
            <v>0.63318318128585815</v>
          </cell>
          <cell r="F5456">
            <v>0.62932521104812622</v>
          </cell>
          <cell r="G5456">
            <v>4.3443609029054642E-3</v>
          </cell>
          <cell r="H5456">
            <v>73.739252309578973</v>
          </cell>
        </row>
        <row r="5457">
          <cell r="A5457" t="str">
            <v/>
          </cell>
          <cell r="B5457" t="str">
            <v>Size: Below Mean kW</v>
          </cell>
          <cell r="C5457" t="str">
            <v>9/3/2019</v>
          </cell>
          <cell r="D5457">
            <v>8</v>
          </cell>
          <cell r="E5457">
            <v>0.61941111087799072</v>
          </cell>
          <cell r="F5457">
            <v>0.61949461698532104</v>
          </cell>
          <cell r="G5457">
            <v>4.469655454158783E-3</v>
          </cell>
          <cell r="H5457">
            <v>75.605106959536485</v>
          </cell>
        </row>
        <row r="5458">
          <cell r="A5458" t="str">
            <v/>
          </cell>
          <cell r="B5458" t="str">
            <v>Size: Below Mean kW</v>
          </cell>
          <cell r="C5458" t="str">
            <v>9/3/2019</v>
          </cell>
          <cell r="D5458">
            <v>9</v>
          </cell>
          <cell r="E5458">
            <v>0.55571889877319336</v>
          </cell>
          <cell r="F5458">
            <v>0.54898649454116821</v>
          </cell>
          <cell r="G5458">
            <v>5.0033950246870518E-3</v>
          </cell>
          <cell r="H5458">
            <v>79.673396017257488</v>
          </cell>
        </row>
        <row r="5459">
          <cell r="A5459" t="str">
            <v/>
          </cell>
          <cell r="B5459" t="str">
            <v>Size: Below Mean kW</v>
          </cell>
          <cell r="C5459" t="str">
            <v>9/3/2019</v>
          </cell>
          <cell r="D5459">
            <v>10</v>
          </cell>
          <cell r="E5459">
            <v>0.50982636213302612</v>
          </cell>
          <cell r="F5459">
            <v>0.49946844577789307</v>
          </cell>
          <cell r="G5459">
            <v>5.85899967700243E-3</v>
          </cell>
          <cell r="H5459">
            <v>83.628378567040841</v>
          </cell>
        </row>
        <row r="5460">
          <cell r="A5460" t="str">
            <v/>
          </cell>
          <cell r="B5460" t="str">
            <v>Size: Below Mean kW</v>
          </cell>
          <cell r="C5460" t="str">
            <v>9/3/2019</v>
          </cell>
          <cell r="D5460">
            <v>11</v>
          </cell>
          <cell r="E5460">
            <v>0.51522326469421387</v>
          </cell>
          <cell r="F5460">
            <v>0.51326388120651245</v>
          </cell>
          <cell r="G5460">
            <v>6.9996225647628307E-3</v>
          </cell>
          <cell r="H5460">
            <v>86.621231779918247</v>
          </cell>
        </row>
        <row r="5461">
          <cell r="A5461" t="str">
            <v/>
          </cell>
          <cell r="B5461" t="str">
            <v>Size: Below Mean kW</v>
          </cell>
          <cell r="C5461" t="str">
            <v>9/3/2019</v>
          </cell>
          <cell r="D5461">
            <v>12</v>
          </cell>
          <cell r="E5461">
            <v>0.60988312959671021</v>
          </cell>
          <cell r="F5461">
            <v>0.5900653600692749</v>
          </cell>
          <cell r="G5461">
            <v>8.2848314195871353E-3</v>
          </cell>
          <cell r="H5461">
            <v>88.39189899406442</v>
          </cell>
        </row>
        <row r="5462">
          <cell r="A5462" t="str">
            <v/>
          </cell>
          <cell r="B5462" t="str">
            <v>Size: Below Mean kW</v>
          </cell>
          <cell r="C5462" t="str">
            <v>9/3/2019</v>
          </cell>
          <cell r="D5462">
            <v>13</v>
          </cell>
          <cell r="E5462">
            <v>0.76260507106781006</v>
          </cell>
          <cell r="F5462">
            <v>0.7280048131942749</v>
          </cell>
          <cell r="G5462">
            <v>9.2696361243724823E-3</v>
          </cell>
          <cell r="H5462">
            <v>89.965107780779036</v>
          </cell>
        </row>
        <row r="5463">
          <cell r="A5463" t="str">
            <v/>
          </cell>
          <cell r="B5463" t="str">
            <v>Size: Below Mean kW</v>
          </cell>
          <cell r="C5463" t="str">
            <v>9/3/2019</v>
          </cell>
          <cell r="D5463">
            <v>14</v>
          </cell>
          <cell r="E5463">
            <v>0.91450244188308716</v>
          </cell>
          <cell r="F5463">
            <v>0.88912713527679443</v>
          </cell>
          <cell r="G5463">
            <v>1.0272298008203506E-2</v>
          </cell>
          <cell r="H5463">
            <v>90.864356394964176</v>
          </cell>
        </row>
        <row r="5464">
          <cell r="A5464" t="str">
            <v/>
          </cell>
          <cell r="B5464" t="str">
            <v>Size: Below Mean kW</v>
          </cell>
          <cell r="C5464" t="str">
            <v>9/3/2019</v>
          </cell>
          <cell r="D5464">
            <v>15</v>
          </cell>
          <cell r="E5464">
            <v>1.1368292570114136</v>
          </cell>
          <cell r="F5464">
            <v>1.0680471658706665</v>
          </cell>
          <cell r="G5464">
            <v>1.0768730193376541E-2</v>
          </cell>
          <cell r="H5464">
            <v>92.27028946823819</v>
          </cell>
        </row>
        <row r="5465">
          <cell r="A5465" t="str">
            <v/>
          </cell>
          <cell r="B5465" t="str">
            <v>Size: Below Mean kW</v>
          </cell>
          <cell r="C5465" t="str">
            <v>9/3/2019</v>
          </cell>
          <cell r="D5465">
            <v>16</v>
          </cell>
          <cell r="E5465">
            <v>1.366534948348999</v>
          </cell>
          <cell r="F5465">
            <v>1.2978264093399048</v>
          </cell>
          <cell r="G5465">
            <v>1.1147783137857914E-2</v>
          </cell>
          <cell r="H5465">
            <v>92.16284951754821</v>
          </cell>
        </row>
        <row r="5466">
          <cell r="A5466" t="str">
            <v/>
          </cell>
          <cell r="B5466" t="str">
            <v>Size: Below Mean kW</v>
          </cell>
          <cell r="C5466" t="str">
            <v>9/3/2019</v>
          </cell>
          <cell r="D5466">
            <v>17</v>
          </cell>
          <cell r="E5466">
            <v>1.5712178945541382</v>
          </cell>
          <cell r="F5466">
            <v>1.4886983633041382</v>
          </cell>
          <cell r="G5466">
            <v>1.1329668574035168E-2</v>
          </cell>
          <cell r="H5466">
            <v>90.694691028498667</v>
          </cell>
        </row>
        <row r="5467">
          <cell r="A5467" t="str">
            <v/>
          </cell>
          <cell r="B5467" t="str">
            <v>Size: Below Mean kW</v>
          </cell>
          <cell r="C5467" t="str">
            <v>9/3/2019</v>
          </cell>
          <cell r="D5467">
            <v>18</v>
          </cell>
          <cell r="E5467">
            <v>1.7192414999008179</v>
          </cell>
          <cell r="F5467">
            <v>1.6849924325942993</v>
          </cell>
          <cell r="G5467">
            <v>1.1430399492383003E-2</v>
          </cell>
          <cell r="H5467">
            <v>89.292174091590624</v>
          </cell>
        </row>
        <row r="5468">
          <cell r="A5468" t="str">
            <v/>
          </cell>
          <cell r="B5468" t="str">
            <v>Size: Below Mean kW</v>
          </cell>
          <cell r="C5468" t="str">
            <v>9/3/2019</v>
          </cell>
          <cell r="D5468">
            <v>19</v>
          </cell>
          <cell r="E5468">
            <v>1.7805768251419067</v>
          </cell>
          <cell r="F5468">
            <v>1.1609489917755127</v>
          </cell>
          <cell r="G5468">
            <v>1.1222812347114086E-2</v>
          </cell>
          <cell r="H5468">
            <v>86.60547320880832</v>
          </cell>
        </row>
        <row r="5469">
          <cell r="A5469" t="str">
            <v/>
          </cell>
          <cell r="B5469" t="str">
            <v>Size: Below Mean kW</v>
          </cell>
          <cell r="C5469" t="str">
            <v>9/3/2019</v>
          </cell>
          <cell r="D5469">
            <v>20</v>
          </cell>
          <cell r="E5469">
            <v>1.7251905202865601</v>
          </cell>
          <cell r="F5469">
            <v>1.3705878257751465</v>
          </cell>
          <cell r="G5469">
            <v>1.0541983880102634E-2</v>
          </cell>
          <cell r="H5469">
            <v>82.193069595582202</v>
          </cell>
        </row>
        <row r="5470">
          <cell r="A5470" t="str">
            <v/>
          </cell>
          <cell r="B5470" t="str">
            <v>Size: Below Mean kW</v>
          </cell>
          <cell r="C5470" t="str">
            <v>9/3/2019</v>
          </cell>
          <cell r="D5470">
            <v>21</v>
          </cell>
          <cell r="E5470">
            <v>1.7387528419494629</v>
          </cell>
          <cell r="F5470">
            <v>2.1204581260681152</v>
          </cell>
          <cell r="G5470">
            <v>1.0392634198069572E-2</v>
          </cell>
          <cell r="H5470">
            <v>80.062949702311556</v>
          </cell>
        </row>
        <row r="5471">
          <cell r="A5471" t="str">
            <v/>
          </cell>
          <cell r="B5471" t="str">
            <v>Size: Below Mean kW</v>
          </cell>
          <cell r="C5471" t="str">
            <v>9/3/2019</v>
          </cell>
          <cell r="D5471">
            <v>22</v>
          </cell>
          <cell r="E5471">
            <v>1.6689963340759277</v>
          </cell>
          <cell r="F5471">
            <v>1.7735581398010254</v>
          </cell>
          <cell r="G5471">
            <v>9.8839746788144112E-3</v>
          </cell>
          <cell r="H5471">
            <v>78.836826113758775</v>
          </cell>
        </row>
        <row r="5472">
          <cell r="A5472" t="str">
            <v/>
          </cell>
          <cell r="B5472" t="str">
            <v>Size: Below Mean kW</v>
          </cell>
          <cell r="C5472" t="str">
            <v>9/3/2019</v>
          </cell>
          <cell r="D5472">
            <v>23</v>
          </cell>
          <cell r="E5472">
            <v>1.5146095752716064</v>
          </cell>
          <cell r="F5472">
            <v>1.5595676898956299</v>
          </cell>
          <cell r="G5472">
            <v>9.8498864099383354E-3</v>
          </cell>
          <cell r="H5472">
            <v>77.924161363143767</v>
          </cell>
        </row>
        <row r="5473">
          <cell r="A5473" t="str">
            <v/>
          </cell>
          <cell r="B5473" t="str">
            <v>Size: Below Mean kW</v>
          </cell>
          <cell r="C5473" t="str">
            <v>9/3/2019</v>
          </cell>
          <cell r="D5473">
            <v>24</v>
          </cell>
          <cell r="E5473">
            <v>1.2367738485336304</v>
          </cell>
          <cell r="F5473">
            <v>1.2876487970352173</v>
          </cell>
          <cell r="G5473">
            <v>9.2214662581682205E-3</v>
          </cell>
          <cell r="H5473">
            <v>77.194280845855957</v>
          </cell>
        </row>
        <row r="5474">
          <cell r="A5474" t="str">
            <v/>
          </cell>
          <cell r="B5474" t="str">
            <v>Size: Below Mean kW</v>
          </cell>
          <cell r="C5474" t="str">
            <v>9/4/2019</v>
          </cell>
          <cell r="D5474">
            <v>1</v>
          </cell>
          <cell r="E5474">
            <v>1.0767515897750854</v>
          </cell>
          <cell r="F5474">
            <v>1.079831600189209</v>
          </cell>
          <cell r="G5474">
            <v>8.3098094910383224E-3</v>
          </cell>
          <cell r="H5474">
            <v>76.44447962872934</v>
          </cell>
        </row>
        <row r="5475">
          <cell r="A5475" t="str">
            <v/>
          </cell>
          <cell r="B5475" t="str">
            <v>Size: Below Mean kW</v>
          </cell>
          <cell r="C5475" t="str">
            <v>9/4/2019</v>
          </cell>
          <cell r="D5475">
            <v>2</v>
          </cell>
          <cell r="E5475">
            <v>0.9097740650177002</v>
          </cell>
          <cell r="F5475">
            <v>0.91088700294494629</v>
          </cell>
          <cell r="G5475">
            <v>7.5523904524743557E-3</v>
          </cell>
          <cell r="H5475">
            <v>75.782843354723866</v>
          </cell>
        </row>
        <row r="5476">
          <cell r="A5476" t="str">
            <v/>
          </cell>
          <cell r="B5476" t="str">
            <v>Size: Below Mean kW</v>
          </cell>
          <cell r="C5476" t="str">
            <v>9/4/2019</v>
          </cell>
          <cell r="D5476">
            <v>3</v>
          </cell>
          <cell r="E5476">
            <v>0.78498142957687378</v>
          </cell>
          <cell r="F5476">
            <v>0.78863435983657837</v>
          </cell>
          <cell r="G5476">
            <v>6.7889709025621414E-3</v>
          </cell>
          <cell r="H5476">
            <v>75.363778544429707</v>
          </cell>
        </row>
        <row r="5477">
          <cell r="A5477" t="str">
            <v/>
          </cell>
          <cell r="B5477" t="str">
            <v>Size: Below Mean kW</v>
          </cell>
          <cell r="C5477" t="str">
            <v>9/4/2019</v>
          </cell>
          <cell r="D5477">
            <v>4</v>
          </cell>
          <cell r="E5477">
            <v>0.70528781414031982</v>
          </cell>
          <cell r="F5477">
            <v>0.70411533117294312</v>
          </cell>
          <cell r="G5477">
            <v>5.8731255121529102E-3</v>
          </cell>
          <cell r="H5477">
            <v>74.887766962382301</v>
          </cell>
        </row>
        <row r="5478">
          <cell r="A5478" t="str">
            <v/>
          </cell>
          <cell r="B5478" t="str">
            <v>Size: Below Mean kW</v>
          </cell>
          <cell r="C5478" t="str">
            <v>9/4/2019</v>
          </cell>
          <cell r="D5478">
            <v>5</v>
          </cell>
          <cell r="E5478">
            <v>0.64028674364089966</v>
          </cell>
          <cell r="F5478">
            <v>0.64232414960861206</v>
          </cell>
          <cell r="G5478">
            <v>5.1355450414121151E-3</v>
          </cell>
          <cell r="H5478">
            <v>74.373171102336372</v>
          </cell>
        </row>
        <row r="5479">
          <cell r="A5479" t="str">
            <v/>
          </cell>
          <cell r="B5479" t="str">
            <v>Size: Below Mean kW</v>
          </cell>
          <cell r="C5479" t="str">
            <v>9/4/2019</v>
          </cell>
          <cell r="D5479">
            <v>6</v>
          </cell>
          <cell r="E5479">
            <v>0.60943901538848877</v>
          </cell>
          <cell r="F5479">
            <v>0.60897928476333618</v>
          </cell>
          <cell r="G5479">
            <v>4.4276779517531395E-3</v>
          </cell>
          <cell r="H5479">
            <v>73.88406932808013</v>
          </cell>
        </row>
        <row r="5480">
          <cell r="A5480" t="str">
            <v/>
          </cell>
          <cell r="B5480" t="str">
            <v>Size: Below Mean kW</v>
          </cell>
          <cell r="C5480" t="str">
            <v>9/4/2019</v>
          </cell>
          <cell r="D5480">
            <v>7</v>
          </cell>
          <cell r="E5480">
            <v>0.62245362997055054</v>
          </cell>
          <cell r="F5480">
            <v>0.6311345100402832</v>
          </cell>
          <cell r="G5480">
            <v>4.1997837834060192E-3</v>
          </cell>
          <cell r="H5480">
            <v>73.614702234273992</v>
          </cell>
        </row>
        <row r="5481">
          <cell r="A5481" t="str">
            <v/>
          </cell>
          <cell r="B5481" t="str">
            <v>Size: Below Mean kW</v>
          </cell>
          <cell r="C5481" t="str">
            <v>9/4/2019</v>
          </cell>
          <cell r="D5481">
            <v>8</v>
          </cell>
          <cell r="E5481">
            <v>0.63093221187591553</v>
          </cell>
          <cell r="F5481">
            <v>0.61679333448410034</v>
          </cell>
          <cell r="G5481">
            <v>4.5161759480834007E-3</v>
          </cell>
          <cell r="H5481">
            <v>75.889396254287334</v>
          </cell>
        </row>
        <row r="5482">
          <cell r="A5482" t="str">
            <v/>
          </cell>
          <cell r="B5482" t="str">
            <v>Size: Below Mean kW</v>
          </cell>
          <cell r="C5482" t="str">
            <v>9/4/2019</v>
          </cell>
          <cell r="D5482">
            <v>9</v>
          </cell>
          <cell r="E5482">
            <v>0.55455255508422852</v>
          </cell>
          <cell r="F5482">
            <v>0.5327112078666687</v>
          </cell>
          <cell r="G5482">
            <v>5.1300548948347569E-3</v>
          </cell>
          <cell r="H5482">
            <v>79.774316986998159</v>
          </cell>
        </row>
        <row r="5483">
          <cell r="A5483" t="str">
            <v/>
          </cell>
          <cell r="B5483" t="str">
            <v>Size: Below Mean kW</v>
          </cell>
          <cell r="C5483" t="str">
            <v>9/4/2019</v>
          </cell>
          <cell r="D5483">
            <v>10</v>
          </cell>
          <cell r="E5483">
            <v>0.51501649618148804</v>
          </cell>
          <cell r="F5483">
            <v>0.47955241799354553</v>
          </cell>
          <cell r="G5483">
            <v>5.9453570283949375E-3</v>
          </cell>
          <cell r="H5483">
            <v>84.220050928229853</v>
          </cell>
        </row>
        <row r="5484">
          <cell r="A5484" t="str">
            <v/>
          </cell>
          <cell r="B5484" t="str">
            <v>Size: Below Mean kW</v>
          </cell>
          <cell r="C5484" t="str">
            <v>9/4/2019</v>
          </cell>
          <cell r="D5484">
            <v>11</v>
          </cell>
          <cell r="E5484">
            <v>0.51789009571075439</v>
          </cell>
          <cell r="F5484">
            <v>0.49257108569145203</v>
          </cell>
          <cell r="G5484">
            <v>7.0734145119786263E-3</v>
          </cell>
          <cell r="H5484">
            <v>88.101191062945688</v>
          </cell>
        </row>
        <row r="5485">
          <cell r="A5485" t="str">
            <v/>
          </cell>
          <cell r="B5485" t="str">
            <v>Size: Below Mean kW</v>
          </cell>
          <cell r="C5485" t="str">
            <v>9/4/2019</v>
          </cell>
          <cell r="D5485">
            <v>12</v>
          </cell>
          <cell r="E5485">
            <v>0.58844602108001709</v>
          </cell>
          <cell r="F5485">
            <v>0.58586865663528442</v>
          </cell>
          <cell r="G5485">
            <v>8.2211010158061981E-3</v>
          </cell>
          <cell r="H5485">
            <v>91.291399704305562</v>
          </cell>
        </row>
        <row r="5486">
          <cell r="A5486" t="str">
            <v/>
          </cell>
          <cell r="B5486" t="str">
            <v>Size: Below Mean kW</v>
          </cell>
          <cell r="C5486" t="str">
            <v>9/4/2019</v>
          </cell>
          <cell r="D5486">
            <v>13</v>
          </cell>
          <cell r="E5486">
            <v>0.76143836975097656</v>
          </cell>
          <cell r="F5486">
            <v>0.75169438123703003</v>
          </cell>
          <cell r="G5486">
            <v>9.3977544456720352E-3</v>
          </cell>
          <cell r="H5486">
            <v>93.452341054715475</v>
          </cell>
        </row>
        <row r="5487">
          <cell r="A5487" t="str">
            <v/>
          </cell>
          <cell r="B5487" t="str">
            <v>Size: Below Mean kW</v>
          </cell>
          <cell r="C5487" t="str">
            <v>9/4/2019</v>
          </cell>
          <cell r="D5487">
            <v>14</v>
          </cell>
          <cell r="E5487">
            <v>0.96227264404296875</v>
          </cell>
          <cell r="F5487">
            <v>0.94203436374664307</v>
          </cell>
          <cell r="G5487">
            <v>1.0370438918471336E-2</v>
          </cell>
          <cell r="H5487">
            <v>94.585226712688581</v>
          </cell>
        </row>
        <row r="5488">
          <cell r="A5488" t="str">
            <v/>
          </cell>
          <cell r="B5488" t="str">
            <v>Size: Below Mean kW</v>
          </cell>
          <cell r="C5488" t="str">
            <v>9/4/2019</v>
          </cell>
          <cell r="D5488">
            <v>15</v>
          </cell>
          <cell r="E5488">
            <v>1.1731446981430054</v>
          </cell>
          <cell r="F5488">
            <v>1.1720975637435913</v>
          </cell>
          <cell r="G5488">
            <v>1.0889160446822643E-2</v>
          </cell>
          <cell r="H5488">
            <v>94.800032856901808</v>
          </cell>
        </row>
        <row r="5489">
          <cell r="A5489" t="str">
            <v/>
          </cell>
          <cell r="B5489" t="str">
            <v>Size: Below Mean kW</v>
          </cell>
          <cell r="C5489" t="str">
            <v>9/4/2019</v>
          </cell>
          <cell r="D5489">
            <v>16</v>
          </cell>
          <cell r="E5489">
            <v>1.405293345451355</v>
          </cell>
          <cell r="F5489">
            <v>1.39146888256073</v>
          </cell>
          <cell r="G5489">
            <v>1.1238671839237213E-2</v>
          </cell>
          <cell r="H5489">
            <v>92.852772301609619</v>
          </cell>
        </row>
        <row r="5490">
          <cell r="A5490" t="str">
            <v/>
          </cell>
          <cell r="B5490" t="str">
            <v>Size: Below Mean kW</v>
          </cell>
          <cell r="C5490" t="str">
            <v>9/4/2019</v>
          </cell>
          <cell r="D5490">
            <v>17</v>
          </cell>
          <cell r="E5490">
            <v>1.5469375848770142</v>
          </cell>
          <cell r="F5490">
            <v>1.5217975378036499</v>
          </cell>
          <cell r="G5490">
            <v>1.1267430149018764E-2</v>
          </cell>
          <cell r="H5490">
            <v>89.645457532436865</v>
          </cell>
        </row>
        <row r="5491">
          <cell r="A5491" t="str">
            <v/>
          </cell>
          <cell r="B5491" t="str">
            <v>Size: Below Mean kW</v>
          </cell>
          <cell r="C5491" t="str">
            <v>9/4/2019</v>
          </cell>
          <cell r="D5491">
            <v>18</v>
          </cell>
          <cell r="E5491">
            <v>1.6227132081985474</v>
          </cell>
          <cell r="F5491">
            <v>1.0327646732330322</v>
          </cell>
          <cell r="G5491">
            <v>1.1263234540820122E-2</v>
          </cell>
          <cell r="H5491">
            <v>86.490294890767899</v>
          </cell>
        </row>
        <row r="5492">
          <cell r="A5492" t="str">
            <v/>
          </cell>
          <cell r="B5492" t="str">
            <v>Size: Below Mean kW</v>
          </cell>
          <cell r="C5492" t="str">
            <v>9/4/2019</v>
          </cell>
          <cell r="D5492">
            <v>19</v>
          </cell>
          <cell r="E5492">
            <v>1.6840680837631226</v>
          </cell>
          <cell r="F5492">
            <v>1.3722281455993652</v>
          </cell>
          <cell r="G5492">
            <v>1.1199161410331726E-2</v>
          </cell>
          <cell r="H5492">
            <v>84.283259405313729</v>
          </cell>
        </row>
        <row r="5493">
          <cell r="A5493" t="str">
            <v/>
          </cell>
          <cell r="B5493" t="str">
            <v>Size: Below Mean kW</v>
          </cell>
          <cell r="C5493" t="str">
            <v>9/4/2019</v>
          </cell>
          <cell r="D5493">
            <v>20</v>
          </cell>
          <cell r="E5493">
            <v>1.7325969934463501</v>
          </cell>
          <cell r="F5493">
            <v>1.4687691926956177</v>
          </cell>
          <cell r="G5493">
            <v>1.0587397031486034E-2</v>
          </cell>
          <cell r="H5493">
            <v>83.987882782958195</v>
          </cell>
        </row>
        <row r="5494">
          <cell r="A5494" t="str">
            <v/>
          </cell>
          <cell r="B5494" t="str">
            <v>Size: Below Mean kW</v>
          </cell>
          <cell r="C5494" t="str">
            <v>9/4/2019</v>
          </cell>
          <cell r="D5494">
            <v>21</v>
          </cell>
          <cell r="E5494">
            <v>1.7742635011672974</v>
          </cell>
          <cell r="F5494">
            <v>1.5893893241882324</v>
          </cell>
          <cell r="G5494">
            <v>1.0266439989209175E-2</v>
          </cell>
          <cell r="H5494">
            <v>82.497602267102408</v>
          </cell>
        </row>
        <row r="5495">
          <cell r="A5495" t="str">
            <v/>
          </cell>
          <cell r="B5495" t="str">
            <v>Size: Below Mean kW</v>
          </cell>
          <cell r="C5495" t="str">
            <v>9/4/2019</v>
          </cell>
          <cell r="D5495">
            <v>22</v>
          </cell>
          <cell r="E5495">
            <v>1.6972494125366211</v>
          </cell>
          <cell r="F5495">
            <v>2.079174280166626</v>
          </cell>
          <cell r="G5495">
            <v>1.0170150548219681E-2</v>
          </cell>
          <cell r="H5495">
            <v>79.861762773094767</v>
          </cell>
        </row>
        <row r="5496">
          <cell r="A5496" t="str">
            <v/>
          </cell>
          <cell r="B5496" t="str">
            <v>Size: Below Mean kW</v>
          </cell>
          <cell r="C5496" t="str">
            <v>9/4/2019</v>
          </cell>
          <cell r="D5496">
            <v>23</v>
          </cell>
          <cell r="E5496">
            <v>1.5568935871124268</v>
          </cell>
          <cell r="F5496">
            <v>1.699836254119873</v>
          </cell>
          <cell r="G5496">
            <v>1.000678539276123E-2</v>
          </cell>
          <cell r="H5496">
            <v>78.997387465070872</v>
          </cell>
        </row>
        <row r="5497">
          <cell r="A5497" t="str">
            <v/>
          </cell>
          <cell r="B5497" t="str">
            <v>Size: Below Mean kW</v>
          </cell>
          <cell r="C5497" t="str">
            <v>9/4/2019</v>
          </cell>
          <cell r="D5497">
            <v>24</v>
          </cell>
          <cell r="E5497">
            <v>1.3436414003372192</v>
          </cell>
          <cell r="F5497">
            <v>1.3929728269577026</v>
          </cell>
          <cell r="G5497">
            <v>9.4156134873628616E-3</v>
          </cell>
          <cell r="H5497">
            <v>77.746751683907931</v>
          </cell>
        </row>
        <row r="5498">
          <cell r="A5498" t="str">
            <v/>
          </cell>
          <cell r="B5498" t="str">
            <v>Size: Below Mean kW</v>
          </cell>
          <cell r="C5498" t="str">
            <v>9/5/2019</v>
          </cell>
          <cell r="D5498">
            <v>1</v>
          </cell>
          <cell r="E5498">
            <v>1.1295063495635986</v>
          </cell>
          <cell r="F5498">
            <v>1.1575309038162231</v>
          </cell>
          <cell r="G5498">
            <v>8.3505567163228989E-3</v>
          </cell>
          <cell r="H5498">
            <v>76.964992001307778</v>
          </cell>
        </row>
        <row r="5499">
          <cell r="A5499" t="str">
            <v/>
          </cell>
          <cell r="B5499" t="str">
            <v>Size: Below Mean kW</v>
          </cell>
          <cell r="C5499" t="str">
            <v>9/5/2019</v>
          </cell>
          <cell r="D5499">
            <v>2</v>
          </cell>
          <cell r="E5499">
            <v>0.96922880411148071</v>
          </cell>
          <cell r="F5499">
            <v>0.98236584663391113</v>
          </cell>
          <cell r="G5499">
            <v>7.6664453372359276E-3</v>
          </cell>
          <cell r="H5499">
            <v>76.607551991443188</v>
          </cell>
        </row>
        <row r="5500">
          <cell r="A5500" t="str">
            <v/>
          </cell>
          <cell r="B5500" t="str">
            <v>Size: Below Mean kW</v>
          </cell>
          <cell r="C5500" t="str">
            <v>9/5/2019</v>
          </cell>
          <cell r="D5500">
            <v>3</v>
          </cell>
          <cell r="E5500">
            <v>0.84735256433486938</v>
          </cell>
          <cell r="F5500">
            <v>0.84915274381637573</v>
          </cell>
          <cell r="G5500">
            <v>6.9315885193645954E-3</v>
          </cell>
          <cell r="H5500">
            <v>76.128049140683132</v>
          </cell>
        </row>
        <row r="5501">
          <cell r="A5501" t="str">
            <v/>
          </cell>
          <cell r="B5501" t="str">
            <v>Size: Below Mean kW</v>
          </cell>
          <cell r="C5501" t="str">
            <v>9/5/2019</v>
          </cell>
          <cell r="D5501">
            <v>4</v>
          </cell>
          <cell r="E5501">
            <v>0.76240944862365723</v>
          </cell>
          <cell r="F5501">
            <v>0.75556153059005737</v>
          </cell>
          <cell r="G5501">
            <v>6.0135247185826302E-3</v>
          </cell>
          <cell r="H5501">
            <v>75.935050658347848</v>
          </cell>
        </row>
        <row r="5502">
          <cell r="A5502" t="str">
            <v/>
          </cell>
          <cell r="B5502" t="str">
            <v>Size: Below Mean kW</v>
          </cell>
          <cell r="C5502" t="str">
            <v>9/5/2019</v>
          </cell>
          <cell r="D5502">
            <v>5</v>
          </cell>
          <cell r="E5502">
            <v>0.68165373802185059</v>
          </cell>
          <cell r="F5502">
            <v>0.69335484504699707</v>
          </cell>
          <cell r="G5502">
            <v>5.2743637934327126E-3</v>
          </cell>
          <cell r="H5502">
            <v>75.767814922650629</v>
          </cell>
        </row>
        <row r="5503">
          <cell r="A5503" t="str">
            <v/>
          </cell>
          <cell r="B5503" t="str">
            <v>Size: Below Mean kW</v>
          </cell>
          <cell r="C5503" t="str">
            <v>9/5/2019</v>
          </cell>
          <cell r="D5503">
            <v>6</v>
          </cell>
          <cell r="E5503">
            <v>0.65039724111557007</v>
          </cell>
          <cell r="F5503">
            <v>0.66217333078384399</v>
          </cell>
          <cell r="G5503">
            <v>4.6122465282678604E-3</v>
          </cell>
          <cell r="H5503">
            <v>75.574062102612402</v>
          </cell>
        </row>
        <row r="5504">
          <cell r="A5504" t="str">
            <v/>
          </cell>
          <cell r="B5504" t="str">
            <v>Size: Below Mean kW</v>
          </cell>
          <cell r="C5504" t="str">
            <v>9/5/2019</v>
          </cell>
          <cell r="D5504">
            <v>7</v>
          </cell>
          <cell r="E5504">
            <v>0.66870129108428955</v>
          </cell>
          <cell r="F5504">
            <v>0.68185561895370483</v>
          </cell>
          <cell r="G5504">
            <v>4.3935538269579411E-3</v>
          </cell>
          <cell r="H5504">
            <v>75.676723409488716</v>
          </cell>
        </row>
        <row r="5505">
          <cell r="A5505" t="str">
            <v/>
          </cell>
          <cell r="B5505" t="str">
            <v>Size: Below Mean kW</v>
          </cell>
          <cell r="C5505" t="str">
            <v>9/5/2019</v>
          </cell>
          <cell r="D5505">
            <v>8</v>
          </cell>
          <cell r="E5505">
            <v>0.65240049362182617</v>
          </cell>
          <cell r="F5505">
            <v>0.66401815414428711</v>
          </cell>
          <cell r="G5505">
            <v>4.5556635595858097E-3</v>
          </cell>
          <cell r="H5505">
            <v>76.736911686267945</v>
          </cell>
        </row>
        <row r="5506">
          <cell r="A5506" t="str">
            <v/>
          </cell>
          <cell r="B5506" t="str">
            <v>Size: Below Mean kW</v>
          </cell>
          <cell r="C5506" t="str">
            <v>9/5/2019</v>
          </cell>
          <cell r="D5506">
            <v>9</v>
          </cell>
          <cell r="E5506">
            <v>0.57198923826217651</v>
          </cell>
          <cell r="F5506">
            <v>0.57195597887039185</v>
          </cell>
          <cell r="G5506">
            <v>5.0265733152627945E-3</v>
          </cell>
          <cell r="H5506">
            <v>78.949481931155532</v>
          </cell>
        </row>
        <row r="5507">
          <cell r="A5507" t="str">
            <v/>
          </cell>
          <cell r="B5507" t="str">
            <v>Size: Below Mean kW</v>
          </cell>
          <cell r="C5507" t="str">
            <v>9/5/2019</v>
          </cell>
          <cell r="D5507">
            <v>10</v>
          </cell>
          <cell r="E5507">
            <v>0.55053228139877319</v>
          </cell>
          <cell r="F5507">
            <v>0.53024762868881226</v>
          </cell>
          <cell r="G5507">
            <v>5.9832637198269367E-3</v>
          </cell>
          <cell r="H5507">
            <v>83.0405882111274</v>
          </cell>
        </row>
        <row r="5508">
          <cell r="A5508" t="str">
            <v/>
          </cell>
          <cell r="B5508" t="str">
            <v>Size: Below Mean kW</v>
          </cell>
          <cell r="C5508" t="str">
            <v>9/5/2019</v>
          </cell>
          <cell r="D5508">
            <v>11</v>
          </cell>
          <cell r="E5508">
            <v>0.59286582469940186</v>
          </cell>
          <cell r="F5508">
            <v>0.55263930559158325</v>
          </cell>
          <cell r="G5508">
            <v>7.1476190350949764E-3</v>
          </cell>
          <cell r="H5508">
            <v>86.647266089697709</v>
          </cell>
        </row>
        <row r="5509">
          <cell r="A5509" t="str">
            <v/>
          </cell>
          <cell r="B5509" t="str">
            <v>Size: Below Mean kW</v>
          </cell>
          <cell r="C5509" t="str">
            <v>9/5/2019</v>
          </cell>
          <cell r="D5509">
            <v>12</v>
          </cell>
          <cell r="E5509">
            <v>0.66348463296890259</v>
          </cell>
          <cell r="F5509">
            <v>0.6263238787651062</v>
          </cell>
          <cell r="G5509">
            <v>8.3560869097709656E-3</v>
          </cell>
          <cell r="H5509">
            <v>88.896250871655781</v>
          </cell>
        </row>
        <row r="5510">
          <cell r="A5510" t="str">
            <v/>
          </cell>
          <cell r="B5510" t="str">
            <v>Size: Below Mean kW</v>
          </cell>
          <cell r="C5510" t="str">
            <v>9/5/2019</v>
          </cell>
          <cell r="D5510">
            <v>13</v>
          </cell>
          <cell r="E5510">
            <v>0.75307667255401611</v>
          </cell>
          <cell r="F5510">
            <v>0.72316062450408936</v>
          </cell>
          <cell r="G5510">
            <v>9.2494329437613487E-3</v>
          </cell>
          <cell r="H5510">
            <v>89.967988842837784</v>
          </cell>
        </row>
        <row r="5511">
          <cell r="A5511" t="str">
            <v/>
          </cell>
          <cell r="B5511" t="str">
            <v>Size: Below Mean kW</v>
          </cell>
          <cell r="C5511" t="str">
            <v>9/5/2019</v>
          </cell>
          <cell r="D5511">
            <v>14</v>
          </cell>
          <cell r="E5511">
            <v>0.88815325498580933</v>
          </cell>
          <cell r="F5511">
            <v>0.8590627908706665</v>
          </cell>
          <cell r="G5511">
            <v>1.0089205577969551E-2</v>
          </cell>
          <cell r="H5511">
            <v>90.448410517237818</v>
          </cell>
        </row>
        <row r="5512">
          <cell r="A5512" t="str">
            <v/>
          </cell>
          <cell r="B5512" t="str">
            <v>Size: Below Mean kW</v>
          </cell>
          <cell r="C5512" t="str">
            <v>9/5/2019</v>
          </cell>
          <cell r="D5512">
            <v>15</v>
          </cell>
          <cell r="E5512">
            <v>1.0382236242294312</v>
          </cell>
          <cell r="F5512">
            <v>1.0423246622085571</v>
          </cell>
          <cell r="G5512">
            <v>1.0601975955069065E-2</v>
          </cell>
          <cell r="H5512">
            <v>90.8077484720732</v>
          </cell>
        </row>
        <row r="5513">
          <cell r="A5513" t="str">
            <v/>
          </cell>
          <cell r="B5513" t="str">
            <v>Size: Below Mean kW</v>
          </cell>
          <cell r="C5513" t="str">
            <v>9/5/2019</v>
          </cell>
          <cell r="D5513">
            <v>16</v>
          </cell>
          <cell r="E5513">
            <v>1.2685595750808716</v>
          </cell>
          <cell r="F5513">
            <v>1.2515673637390137</v>
          </cell>
          <cell r="G5513">
            <v>1.1026334017515182E-2</v>
          </cell>
          <cell r="H5513">
            <v>90.62711760122113</v>
          </cell>
        </row>
        <row r="5514">
          <cell r="A5514" t="str">
            <v/>
          </cell>
          <cell r="B5514" t="str">
            <v>Size: Below Mean kW</v>
          </cell>
          <cell r="C5514" t="str">
            <v>9/5/2019</v>
          </cell>
          <cell r="D5514">
            <v>17</v>
          </cell>
          <cell r="E5514">
            <v>1.4685763120651245</v>
          </cell>
          <cell r="F5514">
            <v>1.4146077632904053</v>
          </cell>
          <cell r="G5514">
            <v>1.1208947747945786E-2</v>
          </cell>
          <cell r="H5514">
            <v>89.492497641458328</v>
          </cell>
        </row>
        <row r="5515">
          <cell r="A5515" t="str">
            <v/>
          </cell>
          <cell r="B5515" t="str">
            <v>Size: Below Mean kW</v>
          </cell>
          <cell r="C5515" t="str">
            <v>9/5/2019</v>
          </cell>
          <cell r="D5515">
            <v>18</v>
          </cell>
          <cell r="E5515">
            <v>1.6387662887573242</v>
          </cell>
          <cell r="F5515">
            <v>1.0208638906478882</v>
          </cell>
          <cell r="G5515">
            <v>1.124445628374815E-2</v>
          </cell>
          <cell r="H5515">
            <v>88.15104803318205</v>
          </cell>
        </row>
        <row r="5516">
          <cell r="A5516" t="str">
            <v/>
          </cell>
          <cell r="B5516" t="str">
            <v>Size: Below Mean kW</v>
          </cell>
          <cell r="C5516" t="str">
            <v>9/5/2019</v>
          </cell>
          <cell r="D5516">
            <v>19</v>
          </cell>
          <cell r="E5516">
            <v>1.6982213258743286</v>
          </cell>
          <cell r="F5516">
            <v>1.3626761436462402</v>
          </cell>
          <cell r="G5516">
            <v>1.117357611656189E-2</v>
          </cell>
          <cell r="H5516">
            <v>85.303802452905813</v>
          </cell>
        </row>
        <row r="5517">
          <cell r="A5517" t="str">
            <v/>
          </cell>
          <cell r="B5517" t="str">
            <v>Size: Below Mean kW</v>
          </cell>
          <cell r="C5517" t="str">
            <v>9/5/2019</v>
          </cell>
          <cell r="D5517">
            <v>20</v>
          </cell>
          <cell r="E5517">
            <v>1.6659642457962036</v>
          </cell>
          <cell r="F5517">
            <v>1.4322443008422852</v>
          </cell>
          <cell r="G5517">
            <v>1.0488191619515419E-2</v>
          </cell>
          <cell r="H5517">
            <v>81.305334919388457</v>
          </cell>
        </row>
        <row r="5518">
          <cell r="A5518" t="str">
            <v/>
          </cell>
          <cell r="B5518" t="str">
            <v>Size: Below Mean kW</v>
          </cell>
          <cell r="C5518" t="str">
            <v>9/5/2019</v>
          </cell>
          <cell r="D5518">
            <v>21</v>
          </cell>
          <cell r="E5518">
            <v>1.6960804462432861</v>
          </cell>
          <cell r="F5518">
            <v>1.5076478719711304</v>
          </cell>
          <cell r="G5518">
            <v>1.0074906051158905E-2</v>
          </cell>
          <cell r="H5518">
            <v>79.172127240633884</v>
          </cell>
        </row>
        <row r="5519">
          <cell r="A5519" t="str">
            <v/>
          </cell>
          <cell r="B5519" t="str">
            <v>Size: Below Mean kW</v>
          </cell>
          <cell r="C5519" t="str">
            <v>9/5/2019</v>
          </cell>
          <cell r="D5519">
            <v>22</v>
          </cell>
          <cell r="E5519">
            <v>1.6449981927871704</v>
          </cell>
          <cell r="F5519">
            <v>1.9717519283294678</v>
          </cell>
          <cell r="G5519">
            <v>1.003078930079937E-2</v>
          </cell>
          <cell r="H5519">
            <v>78.00445670456304</v>
          </cell>
        </row>
        <row r="5520">
          <cell r="A5520" t="str">
            <v/>
          </cell>
          <cell r="B5520" t="str">
            <v>Size: Below Mean kW</v>
          </cell>
          <cell r="C5520" t="str">
            <v>9/5/2019</v>
          </cell>
          <cell r="D5520">
            <v>23</v>
          </cell>
          <cell r="E5520">
            <v>1.4869495630264282</v>
          </cell>
          <cell r="F5520">
            <v>1.6017453670501709</v>
          </cell>
          <cell r="G5520">
            <v>9.8838619887828827E-3</v>
          </cell>
          <cell r="H5520">
            <v>77.247031461484596</v>
          </cell>
        </row>
        <row r="5521">
          <cell r="A5521" t="str">
            <v/>
          </cell>
          <cell r="B5521" t="str">
            <v>Size: Below Mean kW</v>
          </cell>
          <cell r="C5521" t="str">
            <v>9/5/2019</v>
          </cell>
          <cell r="D5521">
            <v>24</v>
          </cell>
          <cell r="E5521">
            <v>1.2532230615615845</v>
          </cell>
          <cell r="F5521">
            <v>1.3118045330047607</v>
          </cell>
          <cell r="G5521">
            <v>9.3715116381645203E-3</v>
          </cell>
          <cell r="H5521">
            <v>76.079082817205645</v>
          </cell>
        </row>
        <row r="5522">
          <cell r="A5522" t="str">
            <v/>
          </cell>
          <cell r="B5522" t="str">
            <v>Size: Below Mean kW</v>
          </cell>
          <cell r="C5522" t="str">
            <v>9/12/2019</v>
          </cell>
          <cell r="D5522">
            <v>1</v>
          </cell>
          <cell r="E5522">
            <v>0.7772248387336731</v>
          </cell>
          <cell r="F5522">
            <v>0.63079345226287842</v>
          </cell>
          <cell r="G5522">
            <v>5.0936799496412277E-2</v>
          </cell>
          <cell r="H5522">
            <v>61.028078902230199</v>
          </cell>
        </row>
        <row r="5523">
          <cell r="A5523" t="str">
            <v/>
          </cell>
          <cell r="B5523" t="str">
            <v>Size: Below Mean kW</v>
          </cell>
          <cell r="C5523" t="str">
            <v>9/12/2019</v>
          </cell>
          <cell r="D5523">
            <v>2</v>
          </cell>
          <cell r="E5523">
            <v>0.66786926984786987</v>
          </cell>
          <cell r="F5523">
            <v>0.56788873672485352</v>
          </cell>
          <cell r="G5523">
            <v>4.8446983098983765E-2</v>
          </cell>
          <cell r="H5523">
            <v>60.656552315608664</v>
          </cell>
        </row>
        <row r="5524">
          <cell r="A5524" t="str">
            <v/>
          </cell>
          <cell r="B5524" t="str">
            <v>Size: Below Mean kW</v>
          </cell>
          <cell r="C5524" t="str">
            <v>9/12/2019</v>
          </cell>
          <cell r="D5524">
            <v>3</v>
          </cell>
          <cell r="E5524">
            <v>0.54491961002349854</v>
          </cell>
          <cell r="F5524">
            <v>0.50238442420959473</v>
          </cell>
          <cell r="G5524">
            <v>3.8010638207197189E-2</v>
          </cell>
          <cell r="H5524">
            <v>59.80049742710117</v>
          </cell>
        </row>
        <row r="5525">
          <cell r="A5525" t="str">
            <v/>
          </cell>
          <cell r="B5525" t="str">
            <v>Size: Below Mean kW</v>
          </cell>
          <cell r="C5525" t="str">
            <v>9/12/2019</v>
          </cell>
          <cell r="D5525">
            <v>4</v>
          </cell>
          <cell r="E5525">
            <v>0.48369735479354858</v>
          </cell>
          <cell r="F5525">
            <v>0.4669232964515686</v>
          </cell>
          <cell r="G5525">
            <v>3.4913137555122375E-2</v>
          </cell>
          <cell r="H5525">
            <v>59.239794168096573</v>
          </cell>
        </row>
        <row r="5526">
          <cell r="A5526" t="str">
            <v/>
          </cell>
          <cell r="B5526" t="str">
            <v>Size: Below Mean kW</v>
          </cell>
          <cell r="C5526" t="str">
            <v>9/12/2019</v>
          </cell>
          <cell r="D5526">
            <v>5</v>
          </cell>
          <cell r="E5526">
            <v>0.46744763851165771</v>
          </cell>
          <cell r="F5526">
            <v>0.44198057055473328</v>
          </cell>
          <cell r="G5526">
            <v>2.3548834025859833E-2</v>
          </cell>
          <cell r="H5526">
            <v>58.682264150943048</v>
          </cell>
        </row>
        <row r="5527">
          <cell r="A5527" t="str">
            <v/>
          </cell>
          <cell r="B5527" t="str">
            <v>Size: Below Mean kW</v>
          </cell>
          <cell r="C5527" t="str">
            <v>9/12/2019</v>
          </cell>
          <cell r="D5527">
            <v>6</v>
          </cell>
          <cell r="E5527">
            <v>0.49105668067932129</v>
          </cell>
          <cell r="F5527">
            <v>0.46554467082023621</v>
          </cell>
          <cell r="G5527">
            <v>2.0867317914962769E-2</v>
          </cell>
          <cell r="H5527">
            <v>58.186106346483655</v>
          </cell>
        </row>
        <row r="5528">
          <cell r="A5528" t="str">
            <v/>
          </cell>
          <cell r="B5528" t="str">
            <v>Size: Below Mean kW</v>
          </cell>
          <cell r="C5528" t="str">
            <v>9/12/2019</v>
          </cell>
          <cell r="D5528">
            <v>7</v>
          </cell>
          <cell r="E5528">
            <v>0.56261193752288818</v>
          </cell>
          <cell r="F5528">
            <v>0.53724807500839233</v>
          </cell>
          <cell r="G5528">
            <v>2.1050812676548958E-2</v>
          </cell>
          <cell r="H5528">
            <v>58.041286449399657</v>
          </cell>
        </row>
        <row r="5529">
          <cell r="A5529" t="str">
            <v/>
          </cell>
          <cell r="B5529" t="str">
            <v>Size: Below Mean kW</v>
          </cell>
          <cell r="C5529" t="str">
            <v>9/12/2019</v>
          </cell>
          <cell r="D5529">
            <v>8</v>
          </cell>
          <cell r="E5529">
            <v>0.57279729843139648</v>
          </cell>
          <cell r="F5529">
            <v>0.58620810508728027</v>
          </cell>
          <cell r="G5529">
            <v>2.4474654346704483E-2</v>
          </cell>
          <cell r="H5529">
            <v>60.711423670668857</v>
          </cell>
        </row>
        <row r="5530">
          <cell r="A5530" t="str">
            <v/>
          </cell>
          <cell r="B5530" t="str">
            <v>Size: Below Mean kW</v>
          </cell>
          <cell r="C5530" t="str">
            <v>9/12/2019</v>
          </cell>
          <cell r="D5530">
            <v>9</v>
          </cell>
          <cell r="E5530">
            <v>0.42663282155990601</v>
          </cell>
          <cell r="F5530">
            <v>0.42858758568763733</v>
          </cell>
          <cell r="G5530">
            <v>2.6464078575372696E-2</v>
          </cell>
          <cell r="H5530">
            <v>67.23715265866187</v>
          </cell>
        </row>
        <row r="5531">
          <cell r="A5531" t="str">
            <v/>
          </cell>
          <cell r="B5531" t="str">
            <v>Size: Below Mean kW</v>
          </cell>
          <cell r="C5531" t="str">
            <v>9/12/2019</v>
          </cell>
          <cell r="D5531">
            <v>10</v>
          </cell>
          <cell r="E5531">
            <v>0.2877604067325592</v>
          </cell>
          <cell r="F5531">
            <v>0.28442361950874329</v>
          </cell>
          <cell r="G5531">
            <v>2.8416555374860764E-2</v>
          </cell>
          <cell r="H5531">
            <v>73.175403087479367</v>
          </cell>
        </row>
        <row r="5532">
          <cell r="A5532" t="str">
            <v/>
          </cell>
          <cell r="B5532" t="str">
            <v>Size: Below Mean kW</v>
          </cell>
          <cell r="C5532" t="str">
            <v>9/12/2019</v>
          </cell>
          <cell r="D5532">
            <v>11</v>
          </cell>
          <cell r="E5532">
            <v>0.22848202288150787</v>
          </cell>
          <cell r="F5532">
            <v>0.15561287105083466</v>
          </cell>
          <cell r="G5532">
            <v>2.8952943161129951E-2</v>
          </cell>
          <cell r="H5532">
            <v>76.321337907375948</v>
          </cell>
        </row>
        <row r="5533">
          <cell r="A5533" t="str">
            <v/>
          </cell>
          <cell r="B5533" t="str">
            <v>Size: Below Mean kW</v>
          </cell>
          <cell r="C5533" t="str">
            <v>9/12/2019</v>
          </cell>
          <cell r="D5533">
            <v>12</v>
          </cell>
          <cell r="E5533">
            <v>0.11399383097887039</v>
          </cell>
          <cell r="F5533">
            <v>7.7525235712528229E-2</v>
          </cell>
          <cell r="G5533">
            <v>3.2173484563827515E-2</v>
          </cell>
          <cell r="H5533">
            <v>76.839965694683201</v>
          </cell>
        </row>
        <row r="5534">
          <cell r="A5534" t="str">
            <v/>
          </cell>
          <cell r="B5534" t="str">
            <v>Size: Below Mean kW</v>
          </cell>
          <cell r="C5534" t="str">
            <v>9/12/2019</v>
          </cell>
          <cell r="D5534">
            <v>13</v>
          </cell>
          <cell r="E5534">
            <v>0.13809467852115631</v>
          </cell>
          <cell r="F5534">
            <v>6.4758330583572388E-2</v>
          </cell>
          <cell r="G5534">
            <v>3.8421083241701126E-2</v>
          </cell>
          <cell r="H5534">
            <v>78.494511149228259</v>
          </cell>
        </row>
        <row r="5535">
          <cell r="A5535" t="str">
            <v/>
          </cell>
          <cell r="B5535" t="str">
            <v>Size: Below Mean kW</v>
          </cell>
          <cell r="C5535" t="str">
            <v>9/12/2019</v>
          </cell>
          <cell r="D5535">
            <v>14</v>
          </cell>
          <cell r="E5535">
            <v>0.20139060914516449</v>
          </cell>
          <cell r="F5535">
            <v>0.13817711174488068</v>
          </cell>
          <cell r="G5535">
            <v>4.1245922446250916E-2</v>
          </cell>
          <cell r="H5535">
            <v>79.215608919382518</v>
          </cell>
        </row>
        <row r="5536">
          <cell r="A5536" t="str">
            <v/>
          </cell>
          <cell r="B5536" t="str">
            <v>Size: Below Mean kW</v>
          </cell>
          <cell r="C5536" t="str">
            <v>9/12/2019</v>
          </cell>
          <cell r="D5536">
            <v>15</v>
          </cell>
          <cell r="E5536">
            <v>0.33474940061569214</v>
          </cell>
          <cell r="F5536">
            <v>0.26602265238761902</v>
          </cell>
          <cell r="G5536">
            <v>4.6826250851154327E-2</v>
          </cell>
          <cell r="H5536">
            <v>79.038250428816156</v>
          </cell>
        </row>
        <row r="5537">
          <cell r="A5537" t="str">
            <v/>
          </cell>
          <cell r="B5537" t="str">
            <v>Size: Below Mean kW</v>
          </cell>
          <cell r="C5537" t="str">
            <v>9/12/2019</v>
          </cell>
          <cell r="D5537">
            <v>16</v>
          </cell>
          <cell r="E5537">
            <v>0.47563070058822632</v>
          </cell>
          <cell r="F5537">
            <v>0.46490904688835144</v>
          </cell>
          <cell r="G5537">
            <v>4.9290817230939865E-2</v>
          </cell>
          <cell r="H5537">
            <v>78.789468267581583</v>
          </cell>
        </row>
        <row r="5538">
          <cell r="A5538" t="str">
            <v/>
          </cell>
          <cell r="B5538" t="str">
            <v>Size: Below Mean kW</v>
          </cell>
          <cell r="C5538" t="str">
            <v>9/12/2019</v>
          </cell>
          <cell r="D5538">
            <v>17</v>
          </cell>
          <cell r="E5538">
            <v>0.6573798656463623</v>
          </cell>
          <cell r="F5538">
            <v>0.72661906480789185</v>
          </cell>
          <cell r="G5538">
            <v>5.0437435507774353E-2</v>
          </cell>
          <cell r="H5538">
            <v>77.727958833619383</v>
          </cell>
        </row>
        <row r="5539">
          <cell r="A5539" t="str">
            <v/>
          </cell>
          <cell r="B5539" t="str">
            <v>Size: Below Mean kW</v>
          </cell>
          <cell r="C5539" t="str">
            <v>9/12/2019</v>
          </cell>
          <cell r="D5539">
            <v>18</v>
          </cell>
          <cell r="E5539">
            <v>0.88489282131195068</v>
          </cell>
          <cell r="F5539">
            <v>0.92049401998519897</v>
          </cell>
          <cell r="G5539">
            <v>4.9705587327480316E-2</v>
          </cell>
          <cell r="H5539">
            <v>76.493310463121631</v>
          </cell>
        </row>
        <row r="5540">
          <cell r="A5540" t="str">
            <v/>
          </cell>
          <cell r="B5540" t="str">
            <v>Size: Below Mean kW</v>
          </cell>
          <cell r="C5540" t="str">
            <v>9/12/2019</v>
          </cell>
          <cell r="D5540">
            <v>19</v>
          </cell>
          <cell r="E5540">
            <v>1.0551954507827759</v>
          </cell>
          <cell r="F5540">
            <v>0.85241210460662842</v>
          </cell>
          <cell r="G5540">
            <v>5.0383809953927994E-2</v>
          </cell>
          <cell r="H5540">
            <v>73.162641509433612</v>
          </cell>
        </row>
        <row r="5541">
          <cell r="A5541" t="str">
            <v/>
          </cell>
          <cell r="B5541" t="str">
            <v>Size: Below Mean kW</v>
          </cell>
          <cell r="C5541" t="str">
            <v>9/12/2019</v>
          </cell>
          <cell r="D5541">
            <v>20</v>
          </cell>
          <cell r="E5541">
            <v>1.1363543272018433</v>
          </cell>
          <cell r="F5541">
            <v>1.2911700010299683</v>
          </cell>
          <cell r="G5541">
            <v>4.7480490058660507E-2</v>
          </cell>
          <cell r="H5541">
            <v>69.707015437392741</v>
          </cell>
        </row>
        <row r="5542">
          <cell r="A5542" t="str">
            <v/>
          </cell>
          <cell r="B5542" t="str">
            <v>Size: Below Mean kW</v>
          </cell>
          <cell r="C5542" t="str">
            <v>9/12/2019</v>
          </cell>
          <cell r="D5542">
            <v>21</v>
          </cell>
          <cell r="E5542">
            <v>1.144392728805542</v>
          </cell>
          <cell r="F5542">
            <v>1.1933345794677734</v>
          </cell>
          <cell r="G5542">
            <v>4.570562019944191E-2</v>
          </cell>
          <cell r="H5542">
            <v>66.466963979416462</v>
          </cell>
        </row>
        <row r="5543">
          <cell r="A5543" t="str">
            <v/>
          </cell>
          <cell r="B5543" t="str">
            <v>Size: Below Mean kW</v>
          </cell>
          <cell r="C5543" t="str">
            <v>9/12/2019</v>
          </cell>
          <cell r="D5543">
            <v>22</v>
          </cell>
          <cell r="E5543">
            <v>1.0696843862533569</v>
          </cell>
          <cell r="F5543">
            <v>1.1024668216705322</v>
          </cell>
          <cell r="G5543">
            <v>4.5155353844165802E-2</v>
          </cell>
          <cell r="H5543">
            <v>65.130806174957527</v>
          </cell>
        </row>
        <row r="5544">
          <cell r="A5544" t="str">
            <v/>
          </cell>
          <cell r="B5544" t="str">
            <v>Size: Below Mean kW</v>
          </cell>
          <cell r="C5544" t="str">
            <v>9/12/2019</v>
          </cell>
          <cell r="D5544">
            <v>23</v>
          </cell>
          <cell r="E5544">
            <v>0.9706605076789856</v>
          </cell>
          <cell r="F5544">
            <v>0.96530181169509888</v>
          </cell>
          <cell r="G5544">
            <v>5.0186336040496826E-2</v>
          </cell>
          <cell r="H5544">
            <v>64.038765008576362</v>
          </cell>
        </row>
        <row r="5545">
          <cell r="A5545" t="str">
            <v/>
          </cell>
          <cell r="B5545" t="str">
            <v>Size: Below Mean kW</v>
          </cell>
          <cell r="C5545" t="str">
            <v>9/12/2019</v>
          </cell>
          <cell r="D5545">
            <v>24</v>
          </cell>
          <cell r="E5545">
            <v>0.82443398237228394</v>
          </cell>
          <cell r="F5545">
            <v>0.84005790948867798</v>
          </cell>
          <cell r="G5545">
            <v>5.1774431020021439E-2</v>
          </cell>
          <cell r="H5545">
            <v>63.657221269297409</v>
          </cell>
        </row>
        <row r="5546">
          <cell r="A5546" t="str">
            <v/>
          </cell>
          <cell r="B5546" t="str">
            <v>Size: Below Mean kW</v>
          </cell>
          <cell r="C5546" t="str">
            <v>9/13/2019</v>
          </cell>
          <cell r="D5546">
            <v>1</v>
          </cell>
          <cell r="E5546">
            <v>0.78968757390975952</v>
          </cell>
          <cell r="F5546">
            <v>0.78979992866516113</v>
          </cell>
          <cell r="G5546">
            <v>7.8489119186997414E-3</v>
          </cell>
          <cell r="H5546">
            <v>70.810885925818269</v>
          </cell>
        </row>
        <row r="5547">
          <cell r="A5547" t="str">
            <v/>
          </cell>
          <cell r="B5547" t="str">
            <v>Size: Below Mean kW</v>
          </cell>
          <cell r="C5547" t="str">
            <v>9/13/2019</v>
          </cell>
          <cell r="D5547">
            <v>2</v>
          </cell>
          <cell r="E5547">
            <v>0.68569236993789673</v>
          </cell>
          <cell r="F5547">
            <v>0.67978334426879883</v>
          </cell>
          <cell r="G5547">
            <v>7.2176982648670673E-3</v>
          </cell>
          <cell r="H5547">
            <v>70.077292731823988</v>
          </cell>
        </row>
        <row r="5548">
          <cell r="A5548" t="str">
            <v/>
          </cell>
          <cell r="B5548" t="str">
            <v>Size: Below Mean kW</v>
          </cell>
          <cell r="C5548" t="str">
            <v>9/13/2019</v>
          </cell>
          <cell r="D5548">
            <v>3</v>
          </cell>
          <cell r="E5548">
            <v>0.60504436492919922</v>
          </cell>
          <cell r="F5548">
            <v>0.59603142738342285</v>
          </cell>
          <cell r="G5548">
            <v>6.4230295829474926E-3</v>
          </cell>
          <cell r="H5548">
            <v>69.35775328235674</v>
          </cell>
        </row>
        <row r="5549">
          <cell r="A5549" t="str">
            <v/>
          </cell>
          <cell r="B5549" t="str">
            <v>Size: Below Mean kW</v>
          </cell>
          <cell r="C5549" t="str">
            <v>9/13/2019</v>
          </cell>
          <cell r="D5549">
            <v>4</v>
          </cell>
          <cell r="E5549">
            <v>0.53514838218688965</v>
          </cell>
          <cell r="F5549">
            <v>0.53061878681182861</v>
          </cell>
          <cell r="G5549">
            <v>5.5013955570757389E-3</v>
          </cell>
          <cell r="H5549">
            <v>68.413110147654294</v>
          </cell>
        </row>
        <row r="5550">
          <cell r="A5550" t="str">
            <v/>
          </cell>
          <cell r="B5550" t="str">
            <v>Size: Below Mean kW</v>
          </cell>
          <cell r="C5550" t="str">
            <v>9/13/2019</v>
          </cell>
          <cell r="D5550">
            <v>5</v>
          </cell>
          <cell r="E5550">
            <v>0.49226626753807068</v>
          </cell>
          <cell r="F5550">
            <v>0.49008896946907043</v>
          </cell>
          <cell r="G5550">
            <v>4.7788722440600395E-3</v>
          </cell>
          <cell r="H5550">
            <v>67.521207820365888</v>
          </cell>
        </row>
        <row r="5551">
          <cell r="A5551" t="str">
            <v/>
          </cell>
          <cell r="B5551" t="str">
            <v>Size: Below Mean kW</v>
          </cell>
          <cell r="C5551" t="str">
            <v>9/13/2019</v>
          </cell>
          <cell r="D5551">
            <v>6</v>
          </cell>
          <cell r="E5551">
            <v>0.47937694191932678</v>
          </cell>
          <cell r="F5551">
            <v>0.48222818970680237</v>
          </cell>
          <cell r="G5551">
            <v>4.2184609919786453E-3</v>
          </cell>
          <cell r="H5551">
            <v>66.948965601883174</v>
          </cell>
        </row>
        <row r="5552">
          <cell r="A5552" t="str">
            <v/>
          </cell>
          <cell r="B5552" t="str">
            <v>Size: Below Mean kW</v>
          </cell>
          <cell r="C5552" t="str">
            <v>9/13/2019</v>
          </cell>
          <cell r="D5552">
            <v>7</v>
          </cell>
          <cell r="E5552">
            <v>0.52262312173843384</v>
          </cell>
          <cell r="F5552">
            <v>0.51587593555450439</v>
          </cell>
          <cell r="G5552">
            <v>3.8249609060585499E-3</v>
          </cell>
          <cell r="H5552">
            <v>66.82764284838656</v>
          </cell>
        </row>
        <row r="5553">
          <cell r="A5553" t="str">
            <v/>
          </cell>
          <cell r="B5553" t="str">
            <v>Size: Below Mean kW</v>
          </cell>
          <cell r="C5553" t="str">
            <v>9/13/2019</v>
          </cell>
          <cell r="D5553">
            <v>8</v>
          </cell>
          <cell r="E5553">
            <v>0.50778579711914063</v>
          </cell>
          <cell r="F5553">
            <v>0.50133812427520752</v>
          </cell>
          <cell r="G5553">
            <v>3.7088978569954634E-3</v>
          </cell>
          <cell r="H5553">
            <v>69.135194895509215</v>
          </cell>
        </row>
        <row r="5554">
          <cell r="A5554" t="str">
            <v/>
          </cell>
          <cell r="B5554" t="str">
            <v>Size: Below Mean kW</v>
          </cell>
          <cell r="C5554" t="str">
            <v>9/13/2019</v>
          </cell>
          <cell r="D5554">
            <v>9</v>
          </cell>
          <cell r="E5554">
            <v>0.40299335122108459</v>
          </cell>
          <cell r="F5554">
            <v>0.40329998731613159</v>
          </cell>
          <cell r="G5554">
            <v>3.9311489090323448E-3</v>
          </cell>
          <cell r="H5554">
            <v>73.55350075666324</v>
          </cell>
        </row>
        <row r="5555">
          <cell r="A5555" t="str">
            <v/>
          </cell>
          <cell r="B5555" t="str">
            <v>Size: Below Mean kW</v>
          </cell>
          <cell r="C5555" t="str">
            <v>9/13/2019</v>
          </cell>
          <cell r="D5555">
            <v>10</v>
          </cell>
          <cell r="E5555">
            <v>0.31791996955871582</v>
          </cell>
          <cell r="F5555">
            <v>0.32209357619285583</v>
          </cell>
          <cell r="G5555">
            <v>4.6317134983837605E-3</v>
          </cell>
          <cell r="H5555">
            <v>79.770343981357399</v>
          </cell>
        </row>
        <row r="5556">
          <cell r="A5556" t="str">
            <v/>
          </cell>
          <cell r="B5556" t="str">
            <v>Size: Below Mean kW</v>
          </cell>
          <cell r="C5556" t="str">
            <v>9/13/2019</v>
          </cell>
          <cell r="D5556">
            <v>11</v>
          </cell>
          <cell r="E5556">
            <v>0.28011897206306458</v>
          </cell>
          <cell r="F5556">
            <v>0.2760942280292511</v>
          </cell>
          <cell r="G5556">
            <v>5.2551031112670898E-3</v>
          </cell>
          <cell r="H5556">
            <v>84.940750132939115</v>
          </cell>
        </row>
        <row r="5557">
          <cell r="A5557" t="str">
            <v/>
          </cell>
          <cell r="B5557" t="str">
            <v>Size: Below Mean kW</v>
          </cell>
          <cell r="C5557" t="str">
            <v>9/13/2019</v>
          </cell>
          <cell r="D5557">
            <v>12</v>
          </cell>
          <cell r="E5557">
            <v>0.29741746187210083</v>
          </cell>
          <cell r="F5557">
            <v>0.30151736736297607</v>
          </cell>
          <cell r="G5557">
            <v>6.0361609794199467E-3</v>
          </cell>
          <cell r="H5557">
            <v>88.444828009292891</v>
          </cell>
        </row>
        <row r="5558">
          <cell r="A5558" t="str">
            <v/>
          </cell>
          <cell r="B5558" t="str">
            <v>Size: Below Mean kW</v>
          </cell>
          <cell r="C5558" t="str">
            <v>9/13/2019</v>
          </cell>
          <cell r="D5558">
            <v>13</v>
          </cell>
          <cell r="E5558">
            <v>0.39579004049301147</v>
          </cell>
          <cell r="F5558">
            <v>0.40737074613571167</v>
          </cell>
          <cell r="G5558">
            <v>7.0494655519723892E-3</v>
          </cell>
          <cell r="H5558">
            <v>90.068804450075007</v>
          </cell>
        </row>
        <row r="5559">
          <cell r="A5559" t="str">
            <v/>
          </cell>
          <cell r="B5559" t="str">
            <v>Size: Below Mean kW</v>
          </cell>
          <cell r="C5559" t="str">
            <v>9/13/2019</v>
          </cell>
          <cell r="D5559">
            <v>14</v>
          </cell>
          <cell r="E5559">
            <v>0.57813519239425659</v>
          </cell>
          <cell r="F5559">
            <v>0.5716707706451416</v>
          </cell>
          <cell r="G5559">
            <v>8.2216709852218628E-3</v>
          </cell>
          <cell r="H5559">
            <v>91.173176817086457</v>
          </cell>
        </row>
        <row r="5560">
          <cell r="A5560" t="str">
            <v/>
          </cell>
          <cell r="B5560" t="str">
            <v>Size: Below Mean kW</v>
          </cell>
          <cell r="C5560" t="str">
            <v>9/13/2019</v>
          </cell>
          <cell r="D5560">
            <v>15</v>
          </cell>
          <cell r="E5560">
            <v>0.78740328550338745</v>
          </cell>
          <cell r="F5560">
            <v>0.77735841274261475</v>
          </cell>
          <cell r="G5560">
            <v>9.1228317469358444E-3</v>
          </cell>
          <cell r="H5560">
            <v>91.781025808848852</v>
          </cell>
        </row>
        <row r="5561">
          <cell r="A5561" t="str">
            <v/>
          </cell>
          <cell r="B5561" t="str">
            <v>Size: Below Mean kW</v>
          </cell>
          <cell r="C5561" t="str">
            <v>9/13/2019</v>
          </cell>
          <cell r="D5561">
            <v>16</v>
          </cell>
          <cell r="E5561">
            <v>1.0306448936462402</v>
          </cell>
          <cell r="F5561">
            <v>1.0606540441513062</v>
          </cell>
          <cell r="G5561">
            <v>9.8152374848723412E-3</v>
          </cell>
          <cell r="H5561">
            <v>91.65399402838284</v>
          </cell>
        </row>
        <row r="5562">
          <cell r="A5562" t="str">
            <v/>
          </cell>
          <cell r="B5562" t="str">
            <v>Size: Below Mean kW</v>
          </cell>
          <cell r="C5562" t="str">
            <v>9/13/2019</v>
          </cell>
          <cell r="D5562">
            <v>17</v>
          </cell>
          <cell r="E5562">
            <v>1.2792832851409912</v>
          </cell>
          <cell r="F5562">
            <v>1.2701038122177124</v>
          </cell>
          <cell r="G5562">
            <v>1.0149235837161541E-2</v>
          </cell>
          <cell r="H5562">
            <v>90.629796719746579</v>
          </cell>
        </row>
        <row r="5563">
          <cell r="A5563" t="str">
            <v/>
          </cell>
          <cell r="B5563" t="str">
            <v>Size: Below Mean kW</v>
          </cell>
          <cell r="C5563" t="str">
            <v>9/13/2019</v>
          </cell>
          <cell r="D5563">
            <v>18</v>
          </cell>
          <cell r="E5563">
            <v>1.4455915689468384</v>
          </cell>
          <cell r="F5563">
            <v>1.4156742095947266</v>
          </cell>
          <cell r="G5563">
            <v>1.0145844891667366E-2</v>
          </cell>
          <cell r="H5563">
            <v>89.089067037539223</v>
          </cell>
        </row>
        <row r="5564">
          <cell r="A5564" t="str">
            <v/>
          </cell>
          <cell r="B5564" t="str">
            <v>Size: Below Mean kW</v>
          </cell>
          <cell r="C5564" t="str">
            <v>9/13/2019</v>
          </cell>
          <cell r="D5564">
            <v>19</v>
          </cell>
          <cell r="E5564">
            <v>1.4547572135925293</v>
          </cell>
          <cell r="F5564">
            <v>0.97695988416671753</v>
          </cell>
          <cell r="G5564">
            <v>9.8543167114257813E-3</v>
          </cell>
          <cell r="H5564">
            <v>85.797627714805969</v>
          </cell>
        </row>
        <row r="5565">
          <cell r="A5565" t="str">
            <v/>
          </cell>
          <cell r="B5565" t="str">
            <v>Size: Below Mean kW</v>
          </cell>
          <cell r="C5565" t="str">
            <v>9/13/2019</v>
          </cell>
          <cell r="D5565">
            <v>20</v>
          </cell>
          <cell r="E5565">
            <v>1.4269903898239136</v>
          </cell>
          <cell r="F5565">
            <v>1.0914386510848999</v>
          </cell>
          <cell r="G5565">
            <v>9.3376394361257553E-3</v>
          </cell>
          <cell r="H5565">
            <v>81.52946950796597</v>
          </cell>
        </row>
        <row r="5566">
          <cell r="A5566" t="str">
            <v/>
          </cell>
          <cell r="B5566" t="str">
            <v>Size: Below Mean kW</v>
          </cell>
          <cell r="C5566" t="str">
            <v>9/13/2019</v>
          </cell>
          <cell r="D5566">
            <v>21</v>
          </cell>
          <cell r="E5566">
            <v>1.3827033042907715</v>
          </cell>
          <cell r="F5566">
            <v>1.6561131477355957</v>
          </cell>
          <cell r="G5566">
            <v>9.1470219194889069E-3</v>
          </cell>
          <cell r="H5566">
            <v>78.817794592840968</v>
          </cell>
        </row>
        <row r="5567">
          <cell r="A5567" t="str">
            <v/>
          </cell>
          <cell r="B5567" t="str">
            <v>Size: Below Mean kW</v>
          </cell>
          <cell r="C5567" t="str">
            <v>9/13/2019</v>
          </cell>
          <cell r="D5567">
            <v>22</v>
          </cell>
          <cell r="E5567">
            <v>1.335247278213501</v>
          </cell>
          <cell r="F5567">
            <v>1.4306628704071045</v>
          </cell>
          <cell r="G5567">
            <v>8.7115885689854622E-3</v>
          </cell>
          <cell r="H5567">
            <v>77.058838398275014</v>
          </cell>
        </row>
        <row r="5568">
          <cell r="A5568" t="str">
            <v/>
          </cell>
          <cell r="B5568" t="str">
            <v>Size: Below Mean kW</v>
          </cell>
          <cell r="C5568" t="str">
            <v>9/13/2019</v>
          </cell>
          <cell r="D5568">
            <v>23</v>
          </cell>
          <cell r="E5568">
            <v>1.2268745899200439</v>
          </cell>
          <cell r="F5568">
            <v>1.3050353527069092</v>
          </cell>
          <cell r="G5568">
            <v>8.6198616772890091E-3</v>
          </cell>
          <cell r="H5568">
            <v>75.662521166507901</v>
          </cell>
        </row>
        <row r="5569">
          <cell r="A5569" t="str">
            <v/>
          </cell>
          <cell r="B5569" t="str">
            <v>Size: Below Mean kW</v>
          </cell>
          <cell r="C5569" t="str">
            <v>9/13/2019</v>
          </cell>
          <cell r="D5569">
            <v>24</v>
          </cell>
          <cell r="E5569">
            <v>1.0766065120697021</v>
          </cell>
          <cell r="F5569">
            <v>1.1286569833755493</v>
          </cell>
          <cell r="G5569">
            <v>8.1909196451306343E-3</v>
          </cell>
          <cell r="H5569">
            <v>74.380766493522302</v>
          </cell>
        </row>
        <row r="5570">
          <cell r="A5570" t="str">
            <v/>
          </cell>
          <cell r="B5570" t="str">
            <v>Size: Below Mean kW</v>
          </cell>
          <cell r="C5570" t="str">
            <v>9/24/2019 (5pm-8pm)</v>
          </cell>
          <cell r="D5570">
            <v>1</v>
          </cell>
          <cell r="E5570">
            <v>0.69042134284973145</v>
          </cell>
          <cell r="F5570">
            <v>0.66241395473480225</v>
          </cell>
          <cell r="G5570">
            <v>7.1544433012604713E-3</v>
          </cell>
          <cell r="H5570">
            <v>66.82512272259676</v>
          </cell>
        </row>
        <row r="5571">
          <cell r="A5571" t="str">
            <v/>
          </cell>
          <cell r="B5571" t="str">
            <v>Size: Below Mean kW</v>
          </cell>
          <cell r="C5571" t="str">
            <v>9/24/2019 (6pm-8pm)</v>
          </cell>
          <cell r="D5571">
            <v>1</v>
          </cell>
          <cell r="E5571">
            <v>0.6830214262008667</v>
          </cell>
          <cell r="F5571">
            <v>0.67633342742919922</v>
          </cell>
          <cell r="G5571">
            <v>2.4637533351778984E-2</v>
          </cell>
          <cell r="H5571">
            <v>64.848384338433675</v>
          </cell>
        </row>
        <row r="5572">
          <cell r="A5572" t="str">
            <v/>
          </cell>
          <cell r="B5572" t="str">
            <v>Size: Below Mean kW</v>
          </cell>
          <cell r="C5572" t="str">
            <v>9/24/2019 (6pm-8pm)</v>
          </cell>
          <cell r="D5572">
            <v>2</v>
          </cell>
          <cell r="E5572">
            <v>0.58182263374328613</v>
          </cell>
          <cell r="F5572">
            <v>0.59894353151321411</v>
          </cell>
          <cell r="G5572">
            <v>2.1850509569048882E-2</v>
          </cell>
          <cell r="H5572">
            <v>63.526759675965749</v>
          </cell>
        </row>
        <row r="5573">
          <cell r="A5573" t="str">
            <v/>
          </cell>
          <cell r="B5573" t="str">
            <v>Size: Below Mean kW</v>
          </cell>
          <cell r="C5573" t="str">
            <v>9/24/2019 (5pm-8pm)</v>
          </cell>
          <cell r="D5573">
            <v>2</v>
          </cell>
          <cell r="E5573">
            <v>0.58143562078475952</v>
          </cell>
          <cell r="F5573">
            <v>0.57494086027145386</v>
          </cell>
          <cell r="G5573">
            <v>6.4142895862460136E-3</v>
          </cell>
          <cell r="H5573">
            <v>66.127526393150902</v>
          </cell>
        </row>
        <row r="5574">
          <cell r="A5574" t="str">
            <v/>
          </cell>
          <cell r="B5574" t="str">
            <v>Size: Below Mean kW</v>
          </cell>
          <cell r="C5574" t="str">
            <v>9/24/2019 (6pm-8pm)</v>
          </cell>
          <cell r="D5574">
            <v>3</v>
          </cell>
          <cell r="E5574">
            <v>0.52200824022293091</v>
          </cell>
          <cell r="F5574">
            <v>0.54965698719024658</v>
          </cell>
          <cell r="G5574">
            <v>1.9945777952671051E-2</v>
          </cell>
          <cell r="H5574">
            <v>62.500517551756587</v>
          </cell>
        </row>
        <row r="5575">
          <cell r="A5575" t="str">
            <v/>
          </cell>
          <cell r="B5575" t="str">
            <v>Size: Below Mean kW</v>
          </cell>
          <cell r="C5575" t="str">
            <v>9/24/2019 (5pm-8pm)</v>
          </cell>
          <cell r="D5575">
            <v>3</v>
          </cell>
          <cell r="E5575">
            <v>0.52067798376083374</v>
          </cell>
          <cell r="F5575">
            <v>0.51127809286117554</v>
          </cell>
          <cell r="G5575">
            <v>5.6511401198804379E-3</v>
          </cell>
          <cell r="H5575">
            <v>65.501057953572214</v>
          </cell>
        </row>
        <row r="5576">
          <cell r="A5576" t="str">
            <v/>
          </cell>
          <cell r="B5576" t="str">
            <v>Size: Below Mean kW</v>
          </cell>
          <cell r="C5576" t="str">
            <v>9/24/2019 (6pm-8pm)</v>
          </cell>
          <cell r="D5576">
            <v>4</v>
          </cell>
          <cell r="E5576">
            <v>0.48653540015220642</v>
          </cell>
          <cell r="F5576">
            <v>0.51348215341567993</v>
          </cell>
          <cell r="G5576">
            <v>1.8365096300840378E-2</v>
          </cell>
          <cell r="H5576">
            <v>61.273285328532786</v>
          </cell>
        </row>
        <row r="5577">
          <cell r="A5577" t="str">
            <v/>
          </cell>
          <cell r="B5577" t="str">
            <v>Size: Below Mean kW</v>
          </cell>
          <cell r="C5577" t="str">
            <v>9/24/2019 (5pm-8pm)</v>
          </cell>
          <cell r="D5577">
            <v>4</v>
          </cell>
          <cell r="E5577">
            <v>0.47465041279792786</v>
          </cell>
          <cell r="F5577">
            <v>0.46631717681884766</v>
          </cell>
          <cell r="G5577">
            <v>4.9119549803435802E-3</v>
          </cell>
          <cell r="H5577">
            <v>64.796749075702536</v>
          </cell>
        </row>
        <row r="5578">
          <cell r="A5578" t="str">
            <v/>
          </cell>
          <cell r="B5578" t="str">
            <v>Size: Below Mean kW</v>
          </cell>
          <cell r="C5578" t="str">
            <v>9/24/2019 (6pm-8pm)</v>
          </cell>
          <cell r="D5578">
            <v>5</v>
          </cell>
          <cell r="E5578">
            <v>0.46385106444358826</v>
          </cell>
          <cell r="F5578">
            <v>0.48682335019111633</v>
          </cell>
          <cell r="G5578">
            <v>1.5765596181154251E-2</v>
          </cell>
          <cell r="H5578">
            <v>60.736327632762134</v>
          </cell>
        </row>
        <row r="5579">
          <cell r="A5579" t="str">
            <v/>
          </cell>
          <cell r="B5579" t="str">
            <v>Size: Below Mean kW</v>
          </cell>
          <cell r="C5579" t="str">
            <v>9/24/2019 (5pm-8pm)</v>
          </cell>
          <cell r="D5579">
            <v>5</v>
          </cell>
          <cell r="E5579">
            <v>0.45481914281845093</v>
          </cell>
          <cell r="F5579">
            <v>0.44036301970481873</v>
          </cell>
          <cell r="G5579">
            <v>4.3766843155026436E-3</v>
          </cell>
          <cell r="H5579">
            <v>64.547463138649903</v>
          </cell>
        </row>
        <row r="5580">
          <cell r="A5580" t="str">
            <v/>
          </cell>
          <cell r="B5580" t="str">
            <v>Size: Below Mean kW</v>
          </cell>
          <cell r="C5580" t="str">
            <v>9/24/2019 (5pm-8pm)</v>
          </cell>
          <cell r="D5580">
            <v>6</v>
          </cell>
          <cell r="E5580">
            <v>0.46602281928062439</v>
          </cell>
          <cell r="F5580">
            <v>0.44272753596305847</v>
          </cell>
          <cell r="G5580">
            <v>3.8164127618074417E-3</v>
          </cell>
          <cell r="H5580">
            <v>64.259267673392657</v>
          </cell>
        </row>
        <row r="5581">
          <cell r="A5581" t="str">
            <v/>
          </cell>
          <cell r="B5581" t="str">
            <v>Size: Below Mean kW</v>
          </cell>
          <cell r="C5581" t="str">
            <v>9/24/2019 (6pm-8pm)</v>
          </cell>
          <cell r="D5581">
            <v>6</v>
          </cell>
          <cell r="E5581">
            <v>0.47459030151367188</v>
          </cell>
          <cell r="F5581">
            <v>0.4801044762134552</v>
          </cell>
          <cell r="G5581">
            <v>1.391518022865057E-2</v>
          </cell>
          <cell r="H5581">
            <v>59.924495949592853</v>
          </cell>
        </row>
        <row r="5582">
          <cell r="A5582" t="str">
            <v/>
          </cell>
          <cell r="B5582" t="str">
            <v>Size: Below Mean kW</v>
          </cell>
          <cell r="C5582" t="str">
            <v>9/24/2019 (5pm-8pm)</v>
          </cell>
          <cell r="D5582">
            <v>7</v>
          </cell>
          <cell r="E5582">
            <v>0.51224768161773682</v>
          </cell>
          <cell r="F5582">
            <v>0.48651087284088135</v>
          </cell>
          <cell r="G5582">
            <v>3.4779943525791168E-3</v>
          </cell>
          <cell r="H5582">
            <v>63.910563499488369</v>
          </cell>
        </row>
        <row r="5583">
          <cell r="A5583" t="str">
            <v/>
          </cell>
          <cell r="B5583" t="str">
            <v>Size: Below Mean kW</v>
          </cell>
          <cell r="C5583" t="str">
            <v>9/24/2019 (6pm-8pm)</v>
          </cell>
          <cell r="D5583">
            <v>7</v>
          </cell>
          <cell r="E5583">
            <v>0.53188943862915039</v>
          </cell>
          <cell r="F5583">
            <v>0.53511422872543335</v>
          </cell>
          <cell r="G5583">
            <v>1.3057693839073181E-2</v>
          </cell>
          <cell r="H5583">
            <v>59.037326732673755</v>
          </cell>
        </row>
        <row r="5584">
          <cell r="A5584" t="str">
            <v/>
          </cell>
          <cell r="B5584" t="str">
            <v>Size: Below Mean kW</v>
          </cell>
          <cell r="C5584" t="str">
            <v>9/24/2019 (5pm-8pm)</v>
          </cell>
          <cell r="D5584">
            <v>8</v>
          </cell>
          <cell r="E5584">
            <v>0.49562045931816101</v>
          </cell>
          <cell r="F5584">
            <v>0.47772985696792603</v>
          </cell>
          <cell r="G5584">
            <v>3.5136628430336714E-3</v>
          </cell>
          <cell r="H5584">
            <v>64.914091496305915</v>
          </cell>
        </row>
        <row r="5585">
          <cell r="A5585" t="str">
            <v/>
          </cell>
          <cell r="B5585" t="str">
            <v>Size: Below Mean kW</v>
          </cell>
          <cell r="C5585" t="str">
            <v>9/24/2019 (6pm-8pm)</v>
          </cell>
          <cell r="D5585">
            <v>8</v>
          </cell>
          <cell r="E5585">
            <v>0.51843041181564331</v>
          </cell>
          <cell r="F5585">
            <v>0.51258742809295654</v>
          </cell>
          <cell r="G5585">
            <v>1.300384197384119E-2</v>
          </cell>
          <cell r="H5585">
            <v>60.509005400539891</v>
          </cell>
        </row>
        <row r="5586">
          <cell r="A5586" t="str">
            <v/>
          </cell>
          <cell r="B5586" t="str">
            <v>Size: Below Mean kW</v>
          </cell>
          <cell r="C5586" t="str">
            <v>9/24/2019 (5pm-8pm)</v>
          </cell>
          <cell r="D5586">
            <v>9</v>
          </cell>
          <cell r="E5586">
            <v>0.37564957141876221</v>
          </cell>
          <cell r="F5586">
            <v>0.37278616428375244</v>
          </cell>
          <cell r="G5586">
            <v>3.675561398267746E-3</v>
          </cell>
          <cell r="H5586">
            <v>69.364418459623138</v>
          </cell>
        </row>
        <row r="5587">
          <cell r="A5587" t="str">
            <v/>
          </cell>
          <cell r="B5587" t="str">
            <v>Size: Below Mean kW</v>
          </cell>
          <cell r="C5587" t="str">
            <v>9/24/2019 (6pm-8pm)</v>
          </cell>
          <cell r="D5587">
            <v>9</v>
          </cell>
          <cell r="E5587">
            <v>0.38885372877120972</v>
          </cell>
          <cell r="F5587">
            <v>0.37036222219467163</v>
          </cell>
          <cell r="G5587">
            <v>1.3193057850003242E-2</v>
          </cell>
          <cell r="H5587">
            <v>65.38545454545546</v>
          </cell>
        </row>
        <row r="5588">
          <cell r="A5588" t="str">
            <v/>
          </cell>
          <cell r="B5588" t="str">
            <v>Size: Below Mean kW</v>
          </cell>
          <cell r="C5588" t="str">
            <v>9/24/2019 (5pm-8pm)</v>
          </cell>
          <cell r="D5588">
            <v>10</v>
          </cell>
          <cell r="E5588">
            <v>0.27589249610900879</v>
          </cell>
          <cell r="F5588">
            <v>0.27524822950363159</v>
          </cell>
          <cell r="G5588">
            <v>4.119879100471735E-3</v>
          </cell>
          <cell r="H5588">
            <v>73.432601452155922</v>
          </cell>
        </row>
        <row r="5589">
          <cell r="A5589" t="str">
            <v/>
          </cell>
          <cell r="B5589" t="str">
            <v>Size: Below Mean kW</v>
          </cell>
          <cell r="C5589" t="str">
            <v>9/24/2019 (6pm-8pm)</v>
          </cell>
          <cell r="D5589">
            <v>10</v>
          </cell>
          <cell r="E5589">
            <v>0.24673426151275635</v>
          </cell>
          <cell r="F5589">
            <v>0.2253260463476181</v>
          </cell>
          <cell r="G5589">
            <v>1.3934865593910217E-2</v>
          </cell>
          <cell r="H5589">
            <v>71.899117911792203</v>
          </cell>
        </row>
        <row r="5590">
          <cell r="A5590" t="str">
            <v/>
          </cell>
          <cell r="B5590" t="str">
            <v>Size: Below Mean kW</v>
          </cell>
          <cell r="C5590" t="str">
            <v>9/24/2019 (5pm-8pm)</v>
          </cell>
          <cell r="D5590">
            <v>11</v>
          </cell>
          <cell r="E5590">
            <v>0.20248523354530334</v>
          </cell>
          <cell r="F5590">
            <v>0.20148040354251862</v>
          </cell>
          <cell r="G5590">
            <v>4.5076664537191391E-3</v>
          </cell>
          <cell r="H5590">
            <v>77.510539444978335</v>
          </cell>
        </row>
        <row r="5591">
          <cell r="A5591" t="str">
            <v/>
          </cell>
          <cell r="B5591" t="str">
            <v>Size: Below Mean kW</v>
          </cell>
          <cell r="C5591" t="str">
            <v>9/24/2019 (6pm-8pm)</v>
          </cell>
          <cell r="D5591">
            <v>11</v>
          </cell>
          <cell r="E5591">
            <v>0.11597271263599396</v>
          </cell>
          <cell r="F5591">
            <v>8.3211340010166168E-2</v>
          </cell>
          <cell r="G5591">
            <v>1.5487308613955975E-2</v>
          </cell>
          <cell r="H5591">
            <v>78.478456345636047</v>
          </cell>
        </row>
        <row r="5592">
          <cell r="A5592" t="str">
            <v/>
          </cell>
          <cell r="B5592" t="str">
            <v>Size: Below Mean kW</v>
          </cell>
          <cell r="C5592" t="str">
            <v>9/24/2019 (5pm-8pm)</v>
          </cell>
          <cell r="D5592">
            <v>12</v>
          </cell>
          <cell r="E5592">
            <v>0.17091739177703857</v>
          </cell>
          <cell r="F5592">
            <v>0.18438825011253357</v>
          </cell>
          <cell r="G5592">
            <v>5.1648044027388096E-3</v>
          </cell>
          <cell r="H5592">
            <v>80.778892601029213</v>
          </cell>
        </row>
        <row r="5593">
          <cell r="A5593" t="str">
            <v/>
          </cell>
          <cell r="B5593" t="str">
            <v>Size: Below Mean kW</v>
          </cell>
          <cell r="C5593" t="str">
            <v>9/24/2019 (6pm-8pm)</v>
          </cell>
          <cell r="D5593">
            <v>12</v>
          </cell>
          <cell r="E5593">
            <v>2.3019274696707726E-2</v>
          </cell>
          <cell r="F5593">
            <v>-1.6674691578373313E-3</v>
          </cell>
          <cell r="G5593">
            <v>1.7767241224646568E-2</v>
          </cell>
          <cell r="H5593">
            <v>83.912520252024933</v>
          </cell>
        </row>
        <row r="5594">
          <cell r="A5594" t="str">
            <v/>
          </cell>
          <cell r="B5594" t="str">
            <v>Size: Below Mean kW</v>
          </cell>
          <cell r="C5594" t="str">
            <v>9/24/2019 (6pm-8pm)</v>
          </cell>
          <cell r="D5594">
            <v>13</v>
          </cell>
          <cell r="E5594">
            <v>4.9826998263597488E-2</v>
          </cell>
          <cell r="F5594">
            <v>-5.7221949100494385E-3</v>
          </cell>
          <cell r="G5594">
            <v>2.1315548568964005E-2</v>
          </cell>
          <cell r="H5594">
            <v>86.313789378938651</v>
          </cell>
        </row>
        <row r="5595">
          <cell r="A5595" t="str">
            <v/>
          </cell>
          <cell r="B5595" t="str">
            <v>Size: Below Mean kW</v>
          </cell>
          <cell r="C5595" t="str">
            <v>9/24/2019 (5pm-8pm)</v>
          </cell>
          <cell r="D5595">
            <v>13</v>
          </cell>
          <cell r="E5595">
            <v>0.22640912234783173</v>
          </cell>
          <cell r="F5595">
            <v>0.22145333886146545</v>
          </cell>
          <cell r="G5595">
            <v>5.9223342686891556E-3</v>
          </cell>
          <cell r="H5595">
            <v>83.266558421336057</v>
          </cell>
        </row>
        <row r="5596">
          <cell r="A5596" t="str">
            <v/>
          </cell>
          <cell r="B5596" t="str">
            <v>Size: Below Mean kW</v>
          </cell>
          <cell r="C5596" t="str">
            <v>9/24/2019 (5pm-8pm)</v>
          </cell>
          <cell r="D5596">
            <v>14</v>
          </cell>
          <cell r="E5596">
            <v>0.31990078091621399</v>
          </cell>
          <cell r="F5596">
            <v>0.31451806426048279</v>
          </cell>
          <cell r="G5596">
            <v>6.697783712297678E-3</v>
          </cell>
          <cell r="H5596">
            <v>84.336179785327261</v>
          </cell>
        </row>
        <row r="5597">
          <cell r="A5597" t="str">
            <v/>
          </cell>
          <cell r="B5597" t="str">
            <v>Size: Below Mean kW</v>
          </cell>
          <cell r="C5597" t="str">
            <v>9/24/2019 (6pm-8pm)</v>
          </cell>
          <cell r="D5597">
            <v>14</v>
          </cell>
          <cell r="E5597">
            <v>0.13223074376583099</v>
          </cell>
          <cell r="F5597">
            <v>6.3845992088317871E-2</v>
          </cell>
          <cell r="G5597">
            <v>2.3403150960803032E-2</v>
          </cell>
          <cell r="H5597">
            <v>87.274518451843051</v>
          </cell>
        </row>
        <row r="5598">
          <cell r="A5598" t="str">
            <v/>
          </cell>
          <cell r="B5598" t="str">
            <v>Size: Below Mean kW</v>
          </cell>
          <cell r="C5598" t="str">
            <v>9/24/2019 (6pm-8pm)</v>
          </cell>
          <cell r="D5598">
            <v>15</v>
          </cell>
          <cell r="E5598">
            <v>0.28077542781829834</v>
          </cell>
          <cell r="F5598">
            <v>0.22399307787418365</v>
          </cell>
          <cell r="G5598">
            <v>2.615189366042614E-2</v>
          </cell>
          <cell r="H5598">
            <v>88.645526552656705</v>
          </cell>
        </row>
        <row r="5599">
          <cell r="A5599" t="str">
            <v/>
          </cell>
          <cell r="B5599" t="str">
            <v>Size: Below Mean kW</v>
          </cell>
          <cell r="C5599" t="str">
            <v>9/24/2019 (5pm-8pm)</v>
          </cell>
          <cell r="D5599">
            <v>15</v>
          </cell>
          <cell r="E5599">
            <v>0.45075255632400513</v>
          </cell>
          <cell r="F5599">
            <v>0.4535861611366272</v>
          </cell>
          <cell r="G5599">
            <v>7.4978065676987171E-3</v>
          </cell>
          <cell r="H5599">
            <v>85.204640741244901</v>
          </cell>
        </row>
        <row r="5600">
          <cell r="A5600" t="str">
            <v/>
          </cell>
          <cell r="B5600" t="str">
            <v>Size: Below Mean kW</v>
          </cell>
          <cell r="C5600" t="str">
            <v>9/24/2019 (6pm-8pm)</v>
          </cell>
          <cell r="D5600">
            <v>16</v>
          </cell>
          <cell r="E5600">
            <v>0.53041106462478638</v>
          </cell>
          <cell r="F5600">
            <v>0.49628069996833801</v>
          </cell>
          <cell r="G5600">
            <v>2.826392836868763E-2</v>
          </cell>
          <cell r="H5600">
            <v>89.876975697568085</v>
          </cell>
        </row>
        <row r="5601">
          <cell r="A5601" t="str">
            <v/>
          </cell>
          <cell r="B5601" t="str">
            <v>Size: Below Mean kW</v>
          </cell>
          <cell r="C5601" t="str">
            <v>9/24/2019 (5pm-8pm)</v>
          </cell>
          <cell r="D5601">
            <v>16</v>
          </cell>
          <cell r="E5601">
            <v>0.6477816104888916</v>
          </cell>
          <cell r="F5601">
            <v>0.6430213451385498</v>
          </cell>
          <cell r="G5601">
            <v>8.0624306574463844E-3</v>
          </cell>
          <cell r="H5601">
            <v>85.891574680367754</v>
          </cell>
        </row>
        <row r="5602">
          <cell r="A5602" t="str">
            <v/>
          </cell>
          <cell r="B5602" t="str">
            <v>Size: Below Mean kW</v>
          </cell>
          <cell r="C5602" t="str">
            <v>9/24/2019 (5pm-8pm)</v>
          </cell>
          <cell r="D5602">
            <v>17</v>
          </cell>
          <cell r="E5602">
            <v>0.80711209774017334</v>
          </cell>
          <cell r="F5602">
            <v>0.83640271425247192</v>
          </cell>
          <cell r="G5602">
            <v>8.4646642208099365E-3</v>
          </cell>
          <cell r="H5602">
            <v>87.008851173769699</v>
          </cell>
        </row>
        <row r="5603">
          <cell r="A5603" t="str">
            <v/>
          </cell>
          <cell r="B5603" t="str">
            <v>Size: Below Mean kW</v>
          </cell>
          <cell r="C5603" t="str">
            <v>9/24/2019 (6pm-8pm)</v>
          </cell>
          <cell r="D5603">
            <v>17</v>
          </cell>
          <cell r="E5603">
            <v>0.76548683643341064</v>
          </cell>
          <cell r="F5603">
            <v>0.75927877426147461</v>
          </cell>
          <cell r="G5603">
            <v>2.8844671323895454E-2</v>
          </cell>
          <cell r="H5603">
            <v>89.451881188119003</v>
          </cell>
        </row>
        <row r="5604">
          <cell r="A5604" t="str">
            <v/>
          </cell>
          <cell r="B5604" t="str">
            <v>Size: Below Mean kW</v>
          </cell>
          <cell r="C5604" t="str">
            <v>9/24/2019 (5pm-8pm)</v>
          </cell>
          <cell r="D5604">
            <v>18</v>
          </cell>
          <cell r="E5604">
            <v>0.98474907875061035</v>
          </cell>
          <cell r="F5604">
            <v>0.69243925809860229</v>
          </cell>
          <cell r="G5604">
            <v>8.3010317757725716E-3</v>
          </cell>
          <cell r="H5604">
            <v>85.563484342310133</v>
          </cell>
        </row>
        <row r="5605">
          <cell r="A5605" t="str">
            <v/>
          </cell>
          <cell r="B5605" t="str">
            <v>Size: Below Mean kW</v>
          </cell>
          <cell r="C5605" t="str">
            <v>9/24/2019 (6pm-8pm)</v>
          </cell>
          <cell r="D5605">
            <v>18</v>
          </cell>
          <cell r="E5605">
            <v>0.99586188793182373</v>
          </cell>
          <cell r="F5605">
            <v>1.0225174427032471</v>
          </cell>
          <cell r="G5605">
            <v>2.9178816825151443E-2</v>
          </cell>
          <cell r="H5605">
            <v>87.770904590459409</v>
          </cell>
        </row>
        <row r="5606">
          <cell r="A5606" t="str">
            <v/>
          </cell>
          <cell r="B5606" t="str">
            <v>Size: Below Mean kW</v>
          </cell>
          <cell r="C5606" t="str">
            <v>9/24/2019 (6pm-8pm)</v>
          </cell>
          <cell r="D5606">
            <v>19</v>
          </cell>
          <cell r="E5606">
            <v>1.1854526996612549</v>
          </cell>
          <cell r="F5606">
            <v>0.80577516555786133</v>
          </cell>
          <cell r="G5606">
            <v>2.7798091992735863E-2</v>
          </cell>
          <cell r="H5606">
            <v>83.073820882086054</v>
          </cell>
        </row>
        <row r="5607">
          <cell r="A5607" t="str">
            <v/>
          </cell>
          <cell r="B5607" t="str">
            <v>Size: Below Mean kW</v>
          </cell>
          <cell r="C5607" t="str">
            <v>9/24/2019 (5pm-8pm)</v>
          </cell>
          <cell r="D5607">
            <v>19</v>
          </cell>
          <cell r="E5607">
            <v>1.0564873218536377</v>
          </cell>
          <cell r="F5607">
            <v>0.89788216352462769</v>
          </cell>
          <cell r="G5607">
            <v>8.2491375505924225E-3</v>
          </cell>
          <cell r="H5607">
            <v>84.014339614212403</v>
          </cell>
        </row>
        <row r="5608">
          <cell r="A5608" t="str">
            <v/>
          </cell>
          <cell r="B5608" t="str">
            <v>Size: Below Mean kW</v>
          </cell>
          <cell r="C5608" t="str">
            <v>9/24/2019 (5pm-8pm)</v>
          </cell>
          <cell r="D5608">
            <v>20</v>
          </cell>
          <cell r="E5608">
            <v>1.1596121788024902</v>
          </cell>
          <cell r="F5608">
            <v>1.013573169708252</v>
          </cell>
          <cell r="G5608">
            <v>7.7709644101560116E-3</v>
          </cell>
          <cell r="H5608">
            <v>78.948413737777784</v>
          </cell>
        </row>
        <row r="5609">
          <cell r="A5609" t="str">
            <v/>
          </cell>
          <cell r="B5609" t="str">
            <v>Size: Below Mean kW</v>
          </cell>
          <cell r="C5609" t="str">
            <v>9/24/2019 (6pm-8pm)</v>
          </cell>
          <cell r="D5609">
            <v>20</v>
          </cell>
          <cell r="E5609">
            <v>1.2134779691696167</v>
          </cell>
          <cell r="F5609">
            <v>1.0070946216583252</v>
          </cell>
          <cell r="G5609">
            <v>2.5994781404733658E-2</v>
          </cell>
          <cell r="H5609">
            <v>79.70852385238571</v>
          </cell>
        </row>
        <row r="5610">
          <cell r="A5610" t="str">
            <v/>
          </cell>
          <cell r="B5610" t="str">
            <v>Size: Below Mean kW</v>
          </cell>
          <cell r="C5610" t="str">
            <v>9/24/2019 (5pm-8pm)</v>
          </cell>
          <cell r="D5610">
            <v>21</v>
          </cell>
          <cell r="E5610">
            <v>1.1834093332290649</v>
          </cell>
          <cell r="F5610">
            <v>1.4046895503997803</v>
          </cell>
          <cell r="G5610">
            <v>7.8028147108852863E-3</v>
          </cell>
          <cell r="H5610">
            <v>74.366246603386614</v>
          </cell>
        </row>
        <row r="5611">
          <cell r="A5611" t="str">
            <v/>
          </cell>
          <cell r="B5611" t="str">
            <v>Size: Below Mean kW</v>
          </cell>
          <cell r="C5611" t="str">
            <v>9/24/2019 (6pm-8pm)</v>
          </cell>
          <cell r="D5611">
            <v>21</v>
          </cell>
          <cell r="E5611">
            <v>1.2824480533599854</v>
          </cell>
          <cell r="F5611">
            <v>1.5106902122497559</v>
          </cell>
          <cell r="G5611">
            <v>2.7026530355215073E-2</v>
          </cell>
          <cell r="H5611">
            <v>77.974270927095191</v>
          </cell>
        </row>
        <row r="5612">
          <cell r="A5612" t="str">
            <v/>
          </cell>
          <cell r="B5612" t="str">
            <v>Size: Below Mean kW</v>
          </cell>
          <cell r="C5612" t="str">
            <v>9/24/2019 (5pm-8pm)</v>
          </cell>
          <cell r="D5612">
            <v>22</v>
          </cell>
          <cell r="E5612">
            <v>1.1597620248794556</v>
          </cell>
          <cell r="F5612">
            <v>1.2020025253295898</v>
          </cell>
          <cell r="G5612">
            <v>7.7577983029186726E-3</v>
          </cell>
          <cell r="H5612">
            <v>73.144414450547146</v>
          </cell>
        </row>
        <row r="5613">
          <cell r="A5613" t="str">
            <v/>
          </cell>
          <cell r="B5613" t="str">
            <v>Size: Below Mean kW</v>
          </cell>
          <cell r="C5613" t="str">
            <v>9/24/2019 (6pm-8pm)</v>
          </cell>
          <cell r="D5613">
            <v>22</v>
          </cell>
          <cell r="E5613">
            <v>1.2010288238525391</v>
          </cell>
          <cell r="F5613">
            <v>1.2424885034561157</v>
          </cell>
          <cell r="G5613">
            <v>2.6383275166153908E-2</v>
          </cell>
          <cell r="H5613">
            <v>76.856417641763045</v>
          </cell>
        </row>
        <row r="5614">
          <cell r="A5614" t="str">
            <v/>
          </cell>
          <cell r="B5614" t="str">
            <v>Size: Below Mean kW</v>
          </cell>
          <cell r="C5614" t="str">
            <v>9/24/2019 (5pm-8pm)</v>
          </cell>
          <cell r="D5614">
            <v>23</v>
          </cell>
          <cell r="E5614">
            <v>1.062537670135498</v>
          </cell>
          <cell r="F5614">
            <v>1.0838483572006226</v>
          </cell>
          <cell r="G5614">
            <v>8.0479979515075684E-3</v>
          </cell>
          <cell r="H5614">
            <v>71.852738206622405</v>
          </cell>
        </row>
        <row r="5615">
          <cell r="A5615" t="str">
            <v/>
          </cell>
          <cell r="B5615" t="str">
            <v>Size: Below Mean kW</v>
          </cell>
          <cell r="C5615" t="str">
            <v>9/24/2019 (6pm-8pm)</v>
          </cell>
          <cell r="D5615">
            <v>23</v>
          </cell>
          <cell r="E5615">
            <v>1.0561678409576416</v>
          </cell>
          <cell r="F5615">
            <v>1.1047543287277222</v>
          </cell>
          <cell r="G5615">
            <v>2.6604931801557541E-2</v>
          </cell>
          <cell r="H5615">
            <v>73.40503150314953</v>
          </cell>
        </row>
        <row r="5616">
          <cell r="A5616" t="str">
            <v/>
          </cell>
          <cell r="B5616" t="str">
            <v>Size: Below Mean kW</v>
          </cell>
          <cell r="C5616" t="str">
            <v>9/24/2019 (5pm-8pm)</v>
          </cell>
          <cell r="D5616">
            <v>24</v>
          </cell>
          <cell r="E5616">
            <v>0.87183851003646851</v>
          </cell>
          <cell r="F5616">
            <v>0.91125696897506714</v>
          </cell>
          <cell r="G5616">
            <v>7.8842239454388618E-3</v>
          </cell>
          <cell r="H5616">
            <v>71.169802663808284</v>
          </cell>
        </row>
        <row r="5617">
          <cell r="A5617" t="str">
            <v/>
          </cell>
          <cell r="B5617" t="str">
            <v>Size: Below Mean kW</v>
          </cell>
          <cell r="C5617" t="str">
            <v>9/24/2019 (6pm-8pm)</v>
          </cell>
          <cell r="D5617">
            <v>24</v>
          </cell>
          <cell r="E5617">
            <v>0.90469402074813843</v>
          </cell>
          <cell r="F5617">
            <v>0.9296143651008606</v>
          </cell>
          <cell r="G5617">
            <v>2.5606142356991768E-2</v>
          </cell>
          <cell r="H5617">
            <v>71.362277227723808</v>
          </cell>
        </row>
        <row r="5618">
          <cell r="A5618" t="str">
            <v/>
          </cell>
          <cell r="B5618" t="str">
            <v>Size: Below Mean kW</v>
          </cell>
          <cell r="C5618" t="str">
            <v>9/25/2019 (6pm-8pm)</v>
          </cell>
          <cell r="D5618">
            <v>1</v>
          </cell>
          <cell r="E5618">
            <v>0.75371736288070679</v>
          </cell>
          <cell r="F5618">
            <v>0.74699223041534424</v>
          </cell>
          <cell r="G5618">
            <v>1.0610240511596203E-2</v>
          </cell>
          <cell r="H5618">
            <v>72.433681446189937</v>
          </cell>
        </row>
        <row r="5619">
          <cell r="A5619" t="str">
            <v/>
          </cell>
          <cell r="B5619" t="str">
            <v>Size: Below Mean kW</v>
          </cell>
          <cell r="C5619" t="str">
            <v>9/25/2019 (6pm-7pm)</v>
          </cell>
          <cell r="D5619">
            <v>1</v>
          </cell>
          <cell r="E5619">
            <v>0.79698771238327026</v>
          </cell>
          <cell r="F5619">
            <v>0.77745336294174194</v>
          </cell>
          <cell r="G5619">
            <v>9.4989808276295662E-3</v>
          </cell>
          <cell r="H5619">
            <v>69.859177434010363</v>
          </cell>
        </row>
        <row r="5620">
          <cell r="A5620" t="str">
            <v/>
          </cell>
          <cell r="B5620" t="str">
            <v>Size: Below Mean kW</v>
          </cell>
          <cell r="C5620" t="str">
            <v>9/25/2019 (6pm-7pm)</v>
          </cell>
          <cell r="D5620">
            <v>2</v>
          </cell>
          <cell r="E5620">
            <v>0.6764189600944519</v>
          </cell>
          <cell r="F5620">
            <v>0.66563493013381958</v>
          </cell>
          <cell r="G5620">
            <v>9.0363090857863426E-3</v>
          </cell>
          <cell r="H5620">
            <v>69.137277525012507</v>
          </cell>
        </row>
        <row r="5621">
          <cell r="A5621" t="str">
            <v/>
          </cell>
          <cell r="B5621" t="str">
            <v>Size: Below Mean kW</v>
          </cell>
          <cell r="C5621" t="str">
            <v>9/25/2019 (6pm-8pm)</v>
          </cell>
          <cell r="D5621">
            <v>2</v>
          </cell>
          <cell r="E5621">
            <v>0.63535642623901367</v>
          </cell>
          <cell r="F5621">
            <v>0.62668490409851074</v>
          </cell>
          <cell r="G5621">
            <v>9.4461673870682716E-3</v>
          </cell>
          <cell r="H5621">
            <v>70.879429583487763</v>
          </cell>
        </row>
        <row r="5622">
          <cell r="A5622" t="str">
            <v/>
          </cell>
          <cell r="B5622" t="str">
            <v>Size: Below Mean kW</v>
          </cell>
          <cell r="C5622" t="str">
            <v>9/25/2019 (6pm-7pm)</v>
          </cell>
          <cell r="D5622">
            <v>3</v>
          </cell>
          <cell r="E5622">
            <v>0.59129834175109863</v>
          </cell>
          <cell r="F5622">
            <v>0.59876042604446411</v>
          </cell>
          <cell r="G5622">
            <v>8.3358148112893105E-3</v>
          </cell>
          <cell r="H5622">
            <v>68.121106460420648</v>
          </cell>
        </row>
        <row r="5623">
          <cell r="A5623" t="str">
            <v/>
          </cell>
          <cell r="B5623" t="str">
            <v>Size: Below Mean kW</v>
          </cell>
          <cell r="C5623" t="str">
            <v>9/25/2019 (6pm-8pm)</v>
          </cell>
          <cell r="D5623">
            <v>3</v>
          </cell>
          <cell r="E5623">
            <v>0.55458194017410278</v>
          </cell>
          <cell r="F5623">
            <v>0.54630565643310547</v>
          </cell>
          <cell r="G5623">
            <v>8.2530183717608452E-3</v>
          </cell>
          <cell r="H5623">
            <v>69.225337730554529</v>
          </cell>
        </row>
        <row r="5624">
          <cell r="A5624" t="str">
            <v/>
          </cell>
          <cell r="B5624" t="str">
            <v>Size: Below Mean kW</v>
          </cell>
          <cell r="C5624" t="str">
            <v>9/25/2019 (6pm-7pm)</v>
          </cell>
          <cell r="D5624">
            <v>4</v>
          </cell>
          <cell r="E5624">
            <v>0.53648543357849121</v>
          </cell>
          <cell r="F5624">
            <v>0.53127562999725342</v>
          </cell>
          <cell r="G5624">
            <v>7.1641691029071808E-3</v>
          </cell>
          <cell r="H5624">
            <v>67.449678495612091</v>
          </cell>
        </row>
        <row r="5625">
          <cell r="A5625" t="str">
            <v/>
          </cell>
          <cell r="B5625" t="str">
            <v>Size: Below Mean kW</v>
          </cell>
          <cell r="C5625" t="str">
            <v>9/25/2019 (6pm-8pm)</v>
          </cell>
          <cell r="D5625">
            <v>4</v>
          </cell>
          <cell r="E5625">
            <v>0.49799942970275879</v>
          </cell>
          <cell r="F5625">
            <v>0.5006900429725647</v>
          </cell>
          <cell r="G5625">
            <v>7.4501857161521912E-3</v>
          </cell>
          <cell r="H5625">
            <v>68.240359105896729</v>
          </cell>
        </row>
        <row r="5626">
          <cell r="A5626" t="str">
            <v/>
          </cell>
          <cell r="B5626" t="str">
            <v>Size: Below Mean kW</v>
          </cell>
          <cell r="C5626" t="str">
            <v>9/25/2019 (6pm-7pm)</v>
          </cell>
          <cell r="D5626">
            <v>5</v>
          </cell>
          <cell r="E5626">
            <v>0.51001036167144775</v>
          </cell>
          <cell r="F5626">
            <v>0.48283946514129639</v>
          </cell>
          <cell r="G5626">
            <v>5.8480231091380119E-3</v>
          </cell>
          <cell r="H5626">
            <v>66.812413102822546</v>
          </cell>
        </row>
        <row r="5627">
          <cell r="A5627" t="str">
            <v/>
          </cell>
          <cell r="B5627" t="str">
            <v>Size: Below Mean kW</v>
          </cell>
          <cell r="C5627" t="str">
            <v>9/25/2019 (6pm-8pm)</v>
          </cell>
          <cell r="D5627">
            <v>5</v>
          </cell>
          <cell r="E5627">
            <v>0.45911917090415955</v>
          </cell>
          <cell r="F5627">
            <v>0.47493913769721985</v>
          </cell>
          <cell r="G5627">
            <v>6.3110818155109882E-3</v>
          </cell>
          <cell r="H5627">
            <v>67.015347502146639</v>
          </cell>
        </row>
        <row r="5628">
          <cell r="A5628" t="str">
            <v/>
          </cell>
          <cell r="B5628" t="str">
            <v>Size: Below Mean kW</v>
          </cell>
          <cell r="C5628" t="str">
            <v>9/25/2019 (6pm-8pm)</v>
          </cell>
          <cell r="D5628">
            <v>6</v>
          </cell>
          <cell r="E5628">
            <v>0.45243409276008606</v>
          </cell>
          <cell r="F5628">
            <v>0.46949434280395508</v>
          </cell>
          <cell r="G5628">
            <v>5.8422698639333248E-3</v>
          </cell>
          <cell r="H5628">
            <v>66.390162452661286</v>
          </cell>
        </row>
        <row r="5629">
          <cell r="A5629" t="str">
            <v/>
          </cell>
          <cell r="B5629" t="str">
            <v>Size: Below Mean kW</v>
          </cell>
          <cell r="C5629" t="str">
            <v>9/25/2019 (6pm-7pm)</v>
          </cell>
          <cell r="D5629">
            <v>6</v>
          </cell>
          <cell r="E5629">
            <v>0.51587373018264771</v>
          </cell>
          <cell r="F5629">
            <v>0.48000741004943848</v>
          </cell>
          <cell r="G5629">
            <v>4.9431677907705307E-3</v>
          </cell>
          <cell r="H5629">
            <v>66.627320594501313</v>
          </cell>
        </row>
        <row r="5630">
          <cell r="A5630" t="str">
            <v/>
          </cell>
          <cell r="B5630" t="str">
            <v>Size: Below Mean kW</v>
          </cell>
          <cell r="C5630" t="str">
            <v>9/25/2019 (6pm-7pm)</v>
          </cell>
          <cell r="D5630">
            <v>7</v>
          </cell>
          <cell r="E5630">
            <v>0.56416088342666626</v>
          </cell>
          <cell r="F5630">
            <v>0.52840405702590942</v>
          </cell>
          <cell r="G5630">
            <v>4.3497355654835701E-3</v>
          </cell>
          <cell r="H5630">
            <v>66.649349711864971</v>
          </cell>
        </row>
        <row r="5631">
          <cell r="A5631" t="str">
            <v/>
          </cell>
          <cell r="B5631" t="str">
            <v>Size: Below Mean kW</v>
          </cell>
          <cell r="C5631" t="str">
            <v>9/25/2019 (6pm-8pm)</v>
          </cell>
          <cell r="D5631">
            <v>7</v>
          </cell>
          <cell r="E5631">
            <v>0.46996548771858215</v>
          </cell>
          <cell r="F5631">
            <v>0.49361887574195862</v>
          </cell>
          <cell r="G5631">
            <v>5.3878552280366421E-3</v>
          </cell>
          <cell r="H5631">
            <v>65.729518749232668</v>
          </cell>
        </row>
        <row r="5632">
          <cell r="A5632" t="str">
            <v/>
          </cell>
          <cell r="B5632" t="str">
            <v>Size: Below Mean kW</v>
          </cell>
          <cell r="C5632" t="str">
            <v>9/25/2019 (6pm-7pm)</v>
          </cell>
          <cell r="D5632">
            <v>8</v>
          </cell>
          <cell r="E5632">
            <v>0.54891848564147949</v>
          </cell>
          <cell r="F5632">
            <v>0.54408419132232666</v>
          </cell>
          <cell r="G5632">
            <v>4.3638283386826515E-3</v>
          </cell>
          <cell r="H5632">
            <v>67.405708219584483</v>
          </cell>
        </row>
        <row r="5633">
          <cell r="A5633" t="str">
            <v/>
          </cell>
          <cell r="B5633" t="str">
            <v>Size: Below Mean kW</v>
          </cell>
          <cell r="C5633" t="str">
            <v>9/25/2019 (6pm-8pm)</v>
          </cell>
          <cell r="D5633">
            <v>8</v>
          </cell>
          <cell r="E5633">
            <v>0.45219448208808899</v>
          </cell>
          <cell r="F5633">
            <v>0.46864351630210876</v>
          </cell>
          <cell r="G5633">
            <v>6.0701114125549793E-3</v>
          </cell>
          <cell r="H5633">
            <v>68.058600219859485</v>
          </cell>
        </row>
        <row r="5634">
          <cell r="A5634" t="str">
            <v/>
          </cell>
          <cell r="B5634" t="str">
            <v>Size: Below Mean kW</v>
          </cell>
          <cell r="C5634" t="str">
            <v>9/25/2019 (6pm-8pm)</v>
          </cell>
          <cell r="D5634">
            <v>9</v>
          </cell>
          <cell r="E5634">
            <v>0.36367508769035339</v>
          </cell>
          <cell r="F5634">
            <v>0.38868653774261475</v>
          </cell>
          <cell r="G5634">
            <v>6.8110590800642967E-3</v>
          </cell>
          <cell r="H5634">
            <v>71.768042017831519</v>
          </cell>
        </row>
        <row r="5635">
          <cell r="A5635" t="str">
            <v/>
          </cell>
          <cell r="B5635" t="str">
            <v>Size: Below Mean kW</v>
          </cell>
          <cell r="C5635" t="str">
            <v>9/25/2019 (6pm-7pm)</v>
          </cell>
          <cell r="D5635">
            <v>9</v>
          </cell>
          <cell r="E5635">
            <v>0.45601123571395874</v>
          </cell>
          <cell r="F5635">
            <v>0.44873648881912231</v>
          </cell>
          <cell r="G5635">
            <v>4.6034189872443676E-3</v>
          </cell>
          <cell r="H5635">
            <v>69.172538671513266</v>
          </cell>
        </row>
        <row r="5636">
          <cell r="A5636" t="str">
            <v/>
          </cell>
          <cell r="B5636" t="str">
            <v>Size: Below Mean kW</v>
          </cell>
          <cell r="C5636" t="str">
            <v>9/25/2019 (6pm-7pm)</v>
          </cell>
          <cell r="D5636">
            <v>10</v>
          </cell>
          <cell r="E5636">
            <v>0.3400496244430542</v>
          </cell>
          <cell r="F5636">
            <v>0.33636417984962463</v>
          </cell>
          <cell r="G5636">
            <v>5.0441217608749866E-3</v>
          </cell>
          <cell r="H5636">
            <v>72.472957233843616</v>
          </cell>
        </row>
        <row r="5637">
          <cell r="A5637" t="str">
            <v/>
          </cell>
          <cell r="B5637" t="str">
            <v>Size: Below Mean kW</v>
          </cell>
          <cell r="C5637" t="str">
            <v>9/25/2019 (6pm-8pm)</v>
          </cell>
          <cell r="D5637">
            <v>10</v>
          </cell>
          <cell r="E5637">
            <v>0.27992692589759827</v>
          </cell>
          <cell r="F5637">
            <v>0.31014275550842285</v>
          </cell>
          <cell r="G5637">
            <v>7.7787730842828751E-3</v>
          </cell>
          <cell r="H5637">
            <v>75.488309515086726</v>
          </cell>
        </row>
        <row r="5638">
          <cell r="A5638" t="str">
            <v/>
          </cell>
          <cell r="B5638" t="str">
            <v>Size: Below Mean kW</v>
          </cell>
          <cell r="C5638" t="str">
            <v>9/25/2019 (6pm-8pm)</v>
          </cell>
          <cell r="D5638">
            <v>11</v>
          </cell>
          <cell r="E5638">
            <v>0.18880784511566162</v>
          </cell>
          <cell r="F5638">
            <v>0.22525404393672943</v>
          </cell>
          <cell r="G5638">
            <v>8.8118901476264E-3</v>
          </cell>
          <cell r="H5638">
            <v>81.021602540611639</v>
          </cell>
        </row>
        <row r="5639">
          <cell r="A5639" t="str">
            <v/>
          </cell>
          <cell r="B5639" t="str">
            <v>Size: Below Mean kW</v>
          </cell>
          <cell r="C5639" t="str">
            <v>9/25/2019 (6pm-7pm)</v>
          </cell>
          <cell r="D5639">
            <v>11</v>
          </cell>
          <cell r="E5639">
            <v>0.2618926465511322</v>
          </cell>
          <cell r="F5639">
            <v>0.23947693407535553</v>
          </cell>
          <cell r="G5639">
            <v>5.5889883078634739E-3</v>
          </cell>
          <cell r="H5639">
            <v>76.180103124041054</v>
          </cell>
        </row>
        <row r="5640">
          <cell r="A5640" t="str">
            <v/>
          </cell>
          <cell r="B5640" t="str">
            <v>Size: Below Mean kW</v>
          </cell>
          <cell r="C5640" t="str">
            <v>9/25/2019 (6pm-8pm)</v>
          </cell>
          <cell r="D5640">
            <v>12</v>
          </cell>
          <cell r="E5640">
            <v>0.17711883783340454</v>
          </cell>
          <cell r="F5640">
            <v>0.22239963710308075</v>
          </cell>
          <cell r="G5640">
            <v>1.0403050109744072E-2</v>
          </cell>
          <cell r="H5640">
            <v>84.557897886889791</v>
          </cell>
        </row>
        <row r="5641">
          <cell r="A5641" t="str">
            <v/>
          </cell>
          <cell r="B5641" t="str">
            <v>Size: Below Mean kW</v>
          </cell>
          <cell r="C5641" t="str">
            <v>9/25/2019 (6pm-7pm)</v>
          </cell>
          <cell r="D5641">
            <v>12</v>
          </cell>
          <cell r="E5641">
            <v>0.25031647086143494</v>
          </cell>
          <cell r="F5641">
            <v>0.23695307970046997</v>
          </cell>
          <cell r="G5641">
            <v>6.3552712090313435E-3</v>
          </cell>
          <cell r="H5641">
            <v>79.227145890207368</v>
          </cell>
        </row>
        <row r="5642">
          <cell r="A5642" t="str">
            <v/>
          </cell>
          <cell r="B5642" t="str">
            <v>Size: Below Mean kW</v>
          </cell>
          <cell r="C5642" t="str">
            <v>9/25/2019 (6pm-7pm)</v>
          </cell>
          <cell r="D5642">
            <v>13</v>
          </cell>
          <cell r="E5642">
            <v>0.3055340051651001</v>
          </cell>
          <cell r="F5642">
            <v>0.31622818112373352</v>
          </cell>
          <cell r="G5642">
            <v>7.3548131622374058E-3</v>
          </cell>
          <cell r="H5642">
            <v>80.013315134958546</v>
          </cell>
        </row>
        <row r="5643">
          <cell r="A5643" t="str">
            <v/>
          </cell>
          <cell r="B5643" t="str">
            <v>Size: Below Mean kW</v>
          </cell>
          <cell r="C5643" t="str">
            <v>9/25/2019 (6pm-8pm)</v>
          </cell>
          <cell r="D5643">
            <v>13</v>
          </cell>
          <cell r="E5643">
            <v>0.191266730427742</v>
          </cell>
          <cell r="F5643">
            <v>0.24489316344261169</v>
          </cell>
          <cell r="G5643">
            <v>1.1405128054320812E-2</v>
          </cell>
          <cell r="H5643">
            <v>87.281657505806834</v>
          </cell>
        </row>
        <row r="5644">
          <cell r="A5644" t="str">
            <v/>
          </cell>
          <cell r="B5644" t="str">
            <v>Size: Below Mean kW</v>
          </cell>
          <cell r="C5644" t="str">
            <v>9/25/2019 (6pm-7pm)</v>
          </cell>
          <cell r="D5644">
            <v>14</v>
          </cell>
          <cell r="E5644">
            <v>0.38781958818435669</v>
          </cell>
          <cell r="F5644">
            <v>0.39789360761642456</v>
          </cell>
          <cell r="G5644">
            <v>7.9573299735784531E-3</v>
          </cell>
          <cell r="H5644">
            <v>79.139611768256131</v>
          </cell>
        </row>
        <row r="5645">
          <cell r="A5645" t="str">
            <v/>
          </cell>
          <cell r="B5645" t="str">
            <v>Size: Below Mean kW</v>
          </cell>
          <cell r="C5645" t="str">
            <v>9/25/2019 (6pm-8pm)</v>
          </cell>
          <cell r="D5645">
            <v>14</v>
          </cell>
          <cell r="E5645">
            <v>0.25927016139030457</v>
          </cell>
          <cell r="F5645">
            <v>0.31292727589607239</v>
          </cell>
          <cell r="G5645">
            <v>1.270744763314724E-2</v>
          </cell>
          <cell r="H5645">
            <v>89.231603762058725</v>
          </cell>
        </row>
        <row r="5646">
          <cell r="A5646" t="str">
            <v/>
          </cell>
          <cell r="B5646" t="str">
            <v>Size: Below Mean kW</v>
          </cell>
          <cell r="C5646" t="str">
            <v>9/25/2019 (6pm-8pm)</v>
          </cell>
          <cell r="D5646">
            <v>15</v>
          </cell>
          <cell r="E5646">
            <v>0.3939020037651062</v>
          </cell>
          <cell r="F5646">
            <v>0.44990801811218262</v>
          </cell>
          <cell r="G5646">
            <v>1.4135800302028656E-2</v>
          </cell>
          <cell r="H5646">
            <v>89.656687431287594</v>
          </cell>
        </row>
        <row r="5647">
          <cell r="A5647" t="str">
            <v/>
          </cell>
          <cell r="B5647" t="str">
            <v>Size: Below Mean kW</v>
          </cell>
          <cell r="C5647" t="str">
            <v>9/25/2019 (6pm-7pm)</v>
          </cell>
          <cell r="D5647">
            <v>15</v>
          </cell>
          <cell r="E5647">
            <v>0.46342170238494873</v>
          </cell>
          <cell r="F5647">
            <v>0.52183377742767334</v>
          </cell>
          <cell r="G5647">
            <v>8.5657620802521706E-3</v>
          </cell>
          <cell r="H5647">
            <v>79.168340915985226</v>
          </cell>
        </row>
        <row r="5648">
          <cell r="A5648" t="str">
            <v/>
          </cell>
          <cell r="B5648" t="str">
            <v>Size: Below Mean kW</v>
          </cell>
          <cell r="C5648" t="str">
            <v>9/25/2019 (6pm-7pm)</v>
          </cell>
          <cell r="D5648">
            <v>16</v>
          </cell>
          <cell r="E5648">
            <v>0.62502527236938477</v>
          </cell>
          <cell r="F5648">
            <v>0.66422408819198608</v>
          </cell>
          <cell r="G5648">
            <v>9.1652926057577133E-3</v>
          </cell>
          <cell r="H5648">
            <v>79.321259933282761</v>
          </cell>
        </row>
        <row r="5649">
          <cell r="A5649" t="str">
            <v/>
          </cell>
          <cell r="B5649" t="str">
            <v>Size: Below Mean kW</v>
          </cell>
          <cell r="C5649" t="str">
            <v>9/25/2019 (6pm-8pm)</v>
          </cell>
          <cell r="D5649">
            <v>16</v>
          </cell>
          <cell r="E5649">
            <v>0.60730254650115967</v>
          </cell>
          <cell r="F5649">
            <v>0.64037179946899414</v>
          </cell>
          <cell r="G5649">
            <v>1.5271054580807686E-2</v>
          </cell>
          <cell r="H5649">
            <v>88.763001099308028</v>
          </cell>
        </row>
        <row r="5650">
          <cell r="A5650" t="str">
            <v/>
          </cell>
          <cell r="B5650" t="str">
            <v>Size: Below Mean kW</v>
          </cell>
          <cell r="C5650" t="str">
            <v>9/25/2019 (6pm-8pm)</v>
          </cell>
          <cell r="D5650">
            <v>17</v>
          </cell>
          <cell r="E5650">
            <v>0.76169663667678833</v>
          </cell>
          <cell r="F5650">
            <v>0.80777180194854736</v>
          </cell>
          <cell r="G5650">
            <v>1.5691053122282028E-2</v>
          </cell>
          <cell r="H5650">
            <v>86.89291315500283</v>
          </cell>
        </row>
        <row r="5651">
          <cell r="A5651" t="str">
            <v/>
          </cell>
          <cell r="B5651" t="str">
            <v>Size: Below Mean kW</v>
          </cell>
          <cell r="C5651" t="str">
            <v>9/25/2019 (6pm-7pm)</v>
          </cell>
          <cell r="D5651">
            <v>17</v>
          </cell>
          <cell r="E5651">
            <v>0.7937014102935791</v>
          </cell>
          <cell r="F5651">
            <v>0.79139196872711182</v>
          </cell>
          <cell r="G5651">
            <v>9.416298009455204E-3</v>
          </cell>
          <cell r="H5651">
            <v>78.811643312101765</v>
          </cell>
        </row>
        <row r="5652">
          <cell r="A5652" t="str">
            <v/>
          </cell>
          <cell r="B5652" t="str">
            <v>Size: Below Mean kW</v>
          </cell>
          <cell r="C5652" t="str">
            <v>9/25/2019 (6pm-7pm)</v>
          </cell>
          <cell r="D5652">
            <v>18</v>
          </cell>
          <cell r="E5652">
            <v>0.93169230222702026</v>
          </cell>
          <cell r="F5652">
            <v>0.88514858484268188</v>
          </cell>
          <cell r="G5652">
            <v>9.3328496441245079E-3</v>
          </cell>
          <cell r="H5652">
            <v>75.391911434625399</v>
          </cell>
        </row>
        <row r="5653">
          <cell r="A5653" t="str">
            <v/>
          </cell>
          <cell r="B5653" t="str">
            <v>Size: Below Mean kW</v>
          </cell>
          <cell r="C5653" t="str">
            <v>9/25/2019 (6pm-8pm)</v>
          </cell>
          <cell r="D5653">
            <v>18</v>
          </cell>
          <cell r="E5653">
            <v>0.88111531734466553</v>
          </cell>
          <cell r="F5653">
            <v>0.90371823310852051</v>
          </cell>
          <cell r="G5653">
            <v>1.527058333158493E-2</v>
          </cell>
          <cell r="H5653">
            <v>82.909342860636556</v>
          </cell>
        </row>
        <row r="5654">
          <cell r="A5654" t="str">
            <v/>
          </cell>
          <cell r="B5654" t="str">
            <v>Size: Below Mean kW</v>
          </cell>
          <cell r="C5654" t="str">
            <v>9/25/2019 (6pm-7pm)</v>
          </cell>
          <cell r="D5654">
            <v>19</v>
          </cell>
          <cell r="E5654">
            <v>0.98233097791671753</v>
          </cell>
          <cell r="F5654">
            <v>0.75144350528717041</v>
          </cell>
          <cell r="G5654">
            <v>9.0683316811919212E-3</v>
          </cell>
          <cell r="H5654">
            <v>73.467671822869917</v>
          </cell>
        </row>
        <row r="5655">
          <cell r="A5655" t="str">
            <v/>
          </cell>
          <cell r="B5655" t="str">
            <v>Size: Below Mean kW</v>
          </cell>
          <cell r="C5655" t="str">
            <v>9/25/2019 (6pm-8pm)</v>
          </cell>
          <cell r="D5655">
            <v>19</v>
          </cell>
          <cell r="E5655">
            <v>0.95660054683685303</v>
          </cell>
          <cell r="F5655">
            <v>0.75045937299728394</v>
          </cell>
          <cell r="G5655">
            <v>1.461591012775898E-2</v>
          </cell>
          <cell r="H5655">
            <v>78.228453646031312</v>
          </cell>
        </row>
        <row r="5656">
          <cell r="A5656" t="str">
            <v/>
          </cell>
          <cell r="B5656" t="str">
            <v>Size: Below Mean kW</v>
          </cell>
          <cell r="C5656" t="str">
            <v>9/25/2019 (6pm-7pm)</v>
          </cell>
          <cell r="D5656">
            <v>20</v>
          </cell>
          <cell r="E5656">
            <v>1.0330948829650879</v>
          </cell>
          <cell r="F5656">
            <v>1.1819744110107422</v>
          </cell>
          <cell r="G5656">
            <v>8.6029069498181343E-3</v>
          </cell>
          <cell r="H5656">
            <v>71.823670003028553</v>
          </cell>
        </row>
        <row r="5657">
          <cell r="A5657" t="str">
            <v/>
          </cell>
          <cell r="B5657" t="str">
            <v>Size: Below Mean kW</v>
          </cell>
          <cell r="C5657" t="str">
            <v>9/25/2019 (6pm-8pm)</v>
          </cell>
          <cell r="D5657">
            <v>20</v>
          </cell>
          <cell r="E5657">
            <v>0.99035900831222534</v>
          </cell>
          <cell r="F5657">
            <v>0.85653132200241089</v>
          </cell>
          <cell r="G5657">
            <v>1.3510861434042454E-2</v>
          </cell>
          <cell r="H5657">
            <v>74.077767191881577</v>
          </cell>
        </row>
        <row r="5658">
          <cell r="A5658" t="str">
            <v/>
          </cell>
          <cell r="B5658" t="str">
            <v>Size: Below Mean kW</v>
          </cell>
          <cell r="C5658" t="str">
            <v>9/25/2019 (6pm-7pm)</v>
          </cell>
          <cell r="D5658">
            <v>21</v>
          </cell>
          <cell r="E5658">
            <v>1.0701360702514648</v>
          </cell>
          <cell r="F5658">
            <v>1.0755001306533813</v>
          </cell>
          <cell r="G5658">
            <v>8.319362998008728E-3</v>
          </cell>
          <cell r="H5658">
            <v>71.238107976934359</v>
          </cell>
        </row>
        <row r="5659">
          <cell r="A5659" t="str">
            <v/>
          </cell>
          <cell r="B5659" t="str">
            <v>Size: Below Mean kW</v>
          </cell>
          <cell r="C5659" t="str">
            <v>9/25/2019 (6pm-8pm)</v>
          </cell>
          <cell r="D5659">
            <v>21</v>
          </cell>
          <cell r="E5659">
            <v>0.97866725921630859</v>
          </cell>
          <cell r="F5659">
            <v>1.1754661798477173</v>
          </cell>
          <cell r="G5659">
            <v>1.2831233441829681E-2</v>
          </cell>
          <cell r="H5659">
            <v>71.013837791623743</v>
          </cell>
        </row>
        <row r="5660">
          <cell r="A5660" t="str">
            <v/>
          </cell>
          <cell r="B5660" t="str">
            <v>Size: Below Mean kW</v>
          </cell>
          <cell r="C5660" t="str">
            <v>9/25/2019 (6pm-8pm)</v>
          </cell>
          <cell r="D5660">
            <v>22</v>
          </cell>
          <cell r="E5660">
            <v>0.9817500114440918</v>
          </cell>
          <cell r="F5660">
            <v>0.99213665723800659</v>
          </cell>
          <cell r="G5660">
            <v>1.2160687707364559E-2</v>
          </cell>
          <cell r="H5660">
            <v>69.260225967997343</v>
          </cell>
        </row>
        <row r="5661">
          <cell r="A5661" t="str">
            <v/>
          </cell>
          <cell r="B5661" t="str">
            <v>Size: Below Mean kW</v>
          </cell>
          <cell r="C5661" t="str">
            <v>9/25/2019 (6pm-7pm)</v>
          </cell>
          <cell r="D5661">
            <v>22</v>
          </cell>
          <cell r="E5661">
            <v>1.0381996631622314</v>
          </cell>
          <cell r="F5661">
            <v>1.064090371131897</v>
          </cell>
          <cell r="G5661">
            <v>8.6771994829177856E-3</v>
          </cell>
          <cell r="H5661">
            <v>70.960925083400895</v>
          </cell>
        </row>
        <row r="5662">
          <cell r="A5662" t="str">
            <v/>
          </cell>
          <cell r="B5662" t="str">
            <v>Size: Below Mean kW</v>
          </cell>
          <cell r="C5662" t="str">
            <v>9/25/2019 (6pm-8pm)</v>
          </cell>
          <cell r="D5662">
            <v>23</v>
          </cell>
          <cell r="E5662">
            <v>0.89644187688827515</v>
          </cell>
          <cell r="F5662">
            <v>0.91196286678314209</v>
          </cell>
          <cell r="G5662">
            <v>1.2795670889317989E-2</v>
          </cell>
          <cell r="H5662">
            <v>68.514122389152632</v>
          </cell>
        </row>
        <row r="5663">
          <cell r="A5663" t="str">
            <v/>
          </cell>
          <cell r="B5663" t="str">
            <v>Size: Below Mean kW</v>
          </cell>
          <cell r="C5663" t="str">
            <v>9/25/2019 (6pm-7pm)</v>
          </cell>
          <cell r="D5663">
            <v>23</v>
          </cell>
          <cell r="E5663">
            <v>0.99371033906936646</v>
          </cell>
          <cell r="F5663">
            <v>1.0230127573013306</v>
          </cell>
          <cell r="G5663">
            <v>9.7505422309041023E-3</v>
          </cell>
          <cell r="H5663">
            <v>70.489565059133469</v>
          </cell>
        </row>
        <row r="5664">
          <cell r="A5664" t="str">
            <v/>
          </cell>
          <cell r="B5664" t="str">
            <v>Size: Below Mean kW</v>
          </cell>
          <cell r="C5664" t="str">
            <v>9/25/2019 (6pm-7pm)</v>
          </cell>
          <cell r="D5664">
            <v>24</v>
          </cell>
          <cell r="E5664">
            <v>0.86383640766143799</v>
          </cell>
          <cell r="F5664">
            <v>0.88272941112518311</v>
          </cell>
          <cell r="G5664">
            <v>9.6137942746281624E-3</v>
          </cell>
          <cell r="H5664">
            <v>70.044308765552927</v>
          </cell>
        </row>
        <row r="5665">
          <cell r="A5665" t="str">
            <v/>
          </cell>
          <cell r="B5665" t="str">
            <v>Size: Below Mean kW</v>
          </cell>
          <cell r="C5665" t="str">
            <v>9/25/2019 (6pm-8pm)</v>
          </cell>
          <cell r="D5665">
            <v>24</v>
          </cell>
          <cell r="E5665">
            <v>0.77008861303329468</v>
          </cell>
          <cell r="F5665">
            <v>0.78511208295822144</v>
          </cell>
          <cell r="G5665">
            <v>1.2223112396895885E-2</v>
          </cell>
          <cell r="H5665">
            <v>68.153305240011719</v>
          </cell>
        </row>
        <row r="5666">
          <cell r="A5666" t="str">
            <v/>
          </cell>
          <cell r="B5666" t="str">
            <v>Size: Below Mean kW</v>
          </cell>
          <cell r="C5666" t="str">
            <v>10/16/2019</v>
          </cell>
          <cell r="D5666">
            <v>1</v>
          </cell>
          <cell r="E5666">
            <v>0.58547550439834595</v>
          </cell>
          <cell r="F5666">
            <v>0.58026200532913208</v>
          </cell>
          <cell r="G5666">
            <v>6.352259311825037E-3</v>
          </cell>
          <cell r="H5666">
            <v>65.49589363169153</v>
          </cell>
        </row>
        <row r="5667">
          <cell r="A5667" t="str">
            <v/>
          </cell>
          <cell r="B5667" t="str">
            <v>Size: Below Mean kW</v>
          </cell>
          <cell r="C5667" t="str">
            <v>10/16/2019</v>
          </cell>
          <cell r="D5667">
            <v>2</v>
          </cell>
          <cell r="E5667">
            <v>0.51111906766891479</v>
          </cell>
          <cell r="F5667">
            <v>0.51403284072875977</v>
          </cell>
          <cell r="G5667">
            <v>5.9972428716719151E-3</v>
          </cell>
          <cell r="H5667">
            <v>64.474120556146545</v>
          </cell>
        </row>
        <row r="5668">
          <cell r="A5668" t="str">
            <v/>
          </cell>
          <cell r="B5668" t="str">
            <v>Size: Below Mean kW</v>
          </cell>
          <cell r="C5668" t="str">
            <v>10/16/2019</v>
          </cell>
          <cell r="D5668">
            <v>3</v>
          </cell>
          <cell r="E5668">
            <v>0.45593822002410889</v>
          </cell>
          <cell r="F5668">
            <v>0.45980733633041382</v>
          </cell>
          <cell r="G5668">
            <v>5.4845004342496395E-3</v>
          </cell>
          <cell r="H5668">
            <v>63.584724958444689</v>
          </cell>
        </row>
        <row r="5669">
          <cell r="A5669" t="str">
            <v/>
          </cell>
          <cell r="B5669" t="str">
            <v>Size: Below Mean kW</v>
          </cell>
          <cell r="C5669" t="str">
            <v>10/16/2019</v>
          </cell>
          <cell r="D5669">
            <v>4</v>
          </cell>
          <cell r="E5669">
            <v>0.42771604657173157</v>
          </cell>
          <cell r="F5669">
            <v>0.42586195468902588</v>
          </cell>
          <cell r="G5669">
            <v>4.6914550475776196E-3</v>
          </cell>
          <cell r="H5669">
            <v>62.469675300963793</v>
          </cell>
        </row>
        <row r="5670">
          <cell r="A5670" t="str">
            <v/>
          </cell>
          <cell r="B5670" t="str">
            <v>Size: Below Mean kW</v>
          </cell>
          <cell r="C5670" t="str">
            <v>10/16/2019</v>
          </cell>
          <cell r="D5670">
            <v>5</v>
          </cell>
          <cell r="E5670">
            <v>0.40377694368362427</v>
          </cell>
          <cell r="F5670">
            <v>0.40603002905845642</v>
          </cell>
          <cell r="G5670">
            <v>4.1230185888707638E-3</v>
          </cell>
          <cell r="H5670">
            <v>61.634827921697735</v>
          </cell>
        </row>
        <row r="5671">
          <cell r="A5671" t="str">
            <v/>
          </cell>
          <cell r="B5671" t="str">
            <v>Size: Below Mean kW</v>
          </cell>
          <cell r="C5671" t="str">
            <v>10/16/2019</v>
          </cell>
          <cell r="D5671">
            <v>6</v>
          </cell>
          <cell r="E5671">
            <v>0.41823822259902954</v>
          </cell>
          <cell r="F5671">
            <v>0.41494834423065186</v>
          </cell>
          <cell r="G5671">
            <v>3.316039452329278E-3</v>
          </cell>
          <cell r="H5671">
            <v>61.501513640615421</v>
          </cell>
        </row>
        <row r="5672">
          <cell r="A5672" t="str">
            <v/>
          </cell>
          <cell r="B5672" t="str">
            <v>Size: Below Mean kW</v>
          </cell>
          <cell r="C5672" t="str">
            <v>10/16/2019</v>
          </cell>
          <cell r="D5672">
            <v>7</v>
          </cell>
          <cell r="E5672">
            <v>0.47123637795448303</v>
          </cell>
          <cell r="F5672">
            <v>0.47207954525947571</v>
          </cell>
          <cell r="G5672">
            <v>3.069138852879405E-3</v>
          </cell>
          <cell r="H5672">
            <v>60.738145445712675</v>
          </cell>
        </row>
        <row r="5673">
          <cell r="A5673" t="str">
            <v/>
          </cell>
          <cell r="B5673" t="str">
            <v>Size: Below Mean kW</v>
          </cell>
          <cell r="C5673" t="str">
            <v>10/16/2019</v>
          </cell>
          <cell r="D5673">
            <v>8</v>
          </cell>
          <cell r="E5673">
            <v>0.47365608811378479</v>
          </cell>
          <cell r="F5673">
            <v>0.47661104798316956</v>
          </cell>
          <cell r="G5673">
            <v>3.0272479634732008E-3</v>
          </cell>
          <cell r="H5673">
            <v>62.139173861917662</v>
          </cell>
        </row>
        <row r="5674">
          <cell r="A5674" t="str">
            <v/>
          </cell>
          <cell r="B5674" t="str">
            <v>Size: Below Mean kW</v>
          </cell>
          <cell r="C5674" t="str">
            <v>10/16/2019</v>
          </cell>
          <cell r="D5674">
            <v>9</v>
          </cell>
          <cell r="E5674">
            <v>0.35971450805664063</v>
          </cell>
          <cell r="F5674">
            <v>0.36089292168617249</v>
          </cell>
          <cell r="G5674">
            <v>3.0850537586957216E-3</v>
          </cell>
          <cell r="H5674">
            <v>66.088704852251269</v>
          </cell>
        </row>
        <row r="5675">
          <cell r="A5675" t="str">
            <v/>
          </cell>
          <cell r="B5675" t="str">
            <v>Size: Below Mean kW</v>
          </cell>
          <cell r="C5675" t="str">
            <v>10/16/2019</v>
          </cell>
          <cell r="D5675">
            <v>10</v>
          </cell>
          <cell r="E5675">
            <v>0.25272494554519653</v>
          </cell>
          <cell r="F5675">
            <v>0.24802456796169281</v>
          </cell>
          <cell r="G5675">
            <v>3.3688750118017197E-3</v>
          </cell>
          <cell r="H5675">
            <v>72.121566743661148</v>
          </cell>
        </row>
        <row r="5676">
          <cell r="A5676" t="str">
            <v/>
          </cell>
          <cell r="B5676" t="str">
            <v>Size: Below Mean kW</v>
          </cell>
          <cell r="C5676" t="str">
            <v>10/16/2019</v>
          </cell>
          <cell r="D5676">
            <v>11</v>
          </cell>
          <cell r="E5676">
            <v>0.16076600551605225</v>
          </cell>
          <cell r="F5676">
            <v>0.1685246080160141</v>
          </cell>
          <cell r="G5676">
            <v>3.5719356965273619E-3</v>
          </cell>
          <cell r="H5676">
            <v>78.88169970410101</v>
          </cell>
        </row>
        <row r="5677">
          <cell r="A5677" t="str">
            <v/>
          </cell>
          <cell r="B5677" t="str">
            <v>Size: Below Mean kW</v>
          </cell>
          <cell r="C5677" t="str">
            <v>10/16/2019</v>
          </cell>
          <cell r="D5677">
            <v>12</v>
          </cell>
          <cell r="E5677">
            <v>0.13693219423294067</v>
          </cell>
          <cell r="F5677">
            <v>0.13380160927772522</v>
          </cell>
          <cell r="G5677">
            <v>3.9122374728322029E-3</v>
          </cell>
          <cell r="H5677">
            <v>84.283788155155648</v>
          </cell>
        </row>
        <row r="5678">
          <cell r="A5678" t="str">
            <v/>
          </cell>
          <cell r="B5678" t="str">
            <v>Size: Below Mean kW</v>
          </cell>
          <cell r="C5678" t="str">
            <v>10/16/2019</v>
          </cell>
          <cell r="D5678">
            <v>13</v>
          </cell>
          <cell r="E5678">
            <v>0.16526603698730469</v>
          </cell>
          <cell r="F5678">
            <v>0.13554912805557251</v>
          </cell>
          <cell r="G5678">
            <v>4.4193565845489502E-3</v>
          </cell>
          <cell r="H5678">
            <v>82.343776399548929</v>
          </cell>
        </row>
        <row r="5679">
          <cell r="A5679" t="str">
            <v/>
          </cell>
          <cell r="B5679" t="str">
            <v>Size: Below Mean kW</v>
          </cell>
          <cell r="C5679" t="str">
            <v>10/16/2019</v>
          </cell>
          <cell r="D5679">
            <v>14</v>
          </cell>
          <cell r="E5679">
            <v>0.2156054675579071</v>
          </cell>
          <cell r="F5679">
            <v>0.17788706719875336</v>
          </cell>
          <cell r="G5679">
            <v>4.8962007276713848E-3</v>
          </cell>
          <cell r="H5679">
            <v>82.910087559252787</v>
          </cell>
        </row>
        <row r="5680">
          <cell r="A5680" t="str">
            <v/>
          </cell>
          <cell r="B5680" t="str">
            <v>Size: Below Mean kW</v>
          </cell>
          <cell r="C5680" t="str">
            <v>10/16/2019</v>
          </cell>
          <cell r="D5680">
            <v>15</v>
          </cell>
          <cell r="E5680">
            <v>0.31346598267555237</v>
          </cell>
          <cell r="F5680">
            <v>0.2814270555973053</v>
          </cell>
          <cell r="G5680">
            <v>5.3959377110004425E-3</v>
          </cell>
          <cell r="H5680">
            <v>85.296145364640196</v>
          </cell>
        </row>
        <row r="5681">
          <cell r="A5681" t="str">
            <v/>
          </cell>
          <cell r="B5681" t="str">
            <v>Size: Below Mean kW</v>
          </cell>
          <cell r="C5681" t="str">
            <v>10/16/2019</v>
          </cell>
          <cell r="D5681">
            <v>16</v>
          </cell>
          <cell r="E5681">
            <v>0.48401468992233276</v>
          </cell>
          <cell r="F5681">
            <v>0.43135562539100647</v>
          </cell>
          <cell r="G5681">
            <v>5.9859957545995712E-3</v>
          </cell>
          <cell r="H5681">
            <v>83.632346669880263</v>
          </cell>
        </row>
        <row r="5682">
          <cell r="A5682" t="str">
            <v/>
          </cell>
          <cell r="B5682" t="str">
            <v>Size: Below Mean kW</v>
          </cell>
          <cell r="C5682" t="str">
            <v>10/16/2019</v>
          </cell>
          <cell r="D5682">
            <v>17</v>
          </cell>
          <cell r="E5682">
            <v>0.56890386343002319</v>
          </cell>
          <cell r="F5682">
            <v>0.53922069072723389</v>
          </cell>
          <cell r="G5682">
            <v>6.0922582633793354E-3</v>
          </cell>
          <cell r="H5682">
            <v>79.709178726317205</v>
          </cell>
        </row>
        <row r="5683">
          <cell r="A5683" t="str">
            <v/>
          </cell>
          <cell r="B5683" t="str">
            <v>Size: Below Mean kW</v>
          </cell>
          <cell r="C5683" t="str">
            <v>10/16/2019</v>
          </cell>
          <cell r="D5683">
            <v>18</v>
          </cell>
          <cell r="E5683">
            <v>0.65996843576431274</v>
          </cell>
          <cell r="F5683">
            <v>0.66232681274414063</v>
          </cell>
          <cell r="G5683">
            <v>5.830210167914629E-3</v>
          </cell>
          <cell r="H5683">
            <v>78.495889578010207</v>
          </cell>
        </row>
        <row r="5684">
          <cell r="A5684" t="str">
            <v/>
          </cell>
          <cell r="B5684" t="str">
            <v>Size: Below Mean kW</v>
          </cell>
          <cell r="C5684" t="str">
            <v>10/16/2019</v>
          </cell>
          <cell r="D5684">
            <v>19</v>
          </cell>
          <cell r="E5684">
            <v>0.77791696786880493</v>
          </cell>
          <cell r="F5684">
            <v>0.76993560791015625</v>
          </cell>
          <cell r="G5684">
            <v>5.4577607661485672E-3</v>
          </cell>
          <cell r="H5684">
            <v>75.054739957039644</v>
          </cell>
        </row>
        <row r="5685">
          <cell r="A5685" t="str">
            <v/>
          </cell>
          <cell r="B5685" t="str">
            <v>Size: Below Mean kW</v>
          </cell>
          <cell r="C5685" t="str">
            <v>10/16/2019</v>
          </cell>
          <cell r="D5685">
            <v>20</v>
          </cell>
          <cell r="E5685">
            <v>0.84067922830581665</v>
          </cell>
          <cell r="F5685">
            <v>0.83591949939727783</v>
          </cell>
          <cell r="G5685">
            <v>5.5242348462343216E-3</v>
          </cell>
          <cell r="H5685">
            <v>72.344059345753664</v>
          </cell>
        </row>
        <row r="5686">
          <cell r="A5686" t="str">
            <v/>
          </cell>
          <cell r="B5686" t="str">
            <v>Size: Below Mean kW</v>
          </cell>
          <cell r="C5686" t="str">
            <v>10/16/2019</v>
          </cell>
          <cell r="D5686">
            <v>21</v>
          </cell>
          <cell r="E5686">
            <v>0.86115479469299316</v>
          </cell>
          <cell r="F5686">
            <v>0.84462445974349976</v>
          </cell>
          <cell r="G5686">
            <v>5.549317691475153E-3</v>
          </cell>
          <cell r="H5686">
            <v>70.337226073215874</v>
          </cell>
        </row>
        <row r="5687">
          <cell r="A5687" t="str">
            <v/>
          </cell>
          <cell r="B5687" t="str">
            <v>Size: Below Mean kW</v>
          </cell>
          <cell r="C5687" t="str">
            <v>10/16/2019</v>
          </cell>
          <cell r="D5687">
            <v>22</v>
          </cell>
          <cell r="E5687">
            <v>0.84851372241973877</v>
          </cell>
          <cell r="F5687">
            <v>0.81930047273635864</v>
          </cell>
          <cell r="G5687">
            <v>5.5590528063476086E-3</v>
          </cell>
          <cell r="H5687">
            <v>68.567483481266919</v>
          </cell>
        </row>
        <row r="5688">
          <cell r="A5688" t="str">
            <v/>
          </cell>
          <cell r="B5688" t="str">
            <v>Size: Below Mean kW</v>
          </cell>
          <cell r="C5688" t="str">
            <v>10/16/2019</v>
          </cell>
          <cell r="D5688">
            <v>23</v>
          </cell>
          <cell r="E5688">
            <v>0.76698607206344604</v>
          </cell>
          <cell r="F5688">
            <v>0.77316927909851074</v>
          </cell>
          <cell r="G5688">
            <v>6.3826795667409897E-3</v>
          </cell>
          <cell r="H5688">
            <v>67.36739308442101</v>
          </cell>
        </row>
        <row r="5689">
          <cell r="A5689" t="str">
            <v/>
          </cell>
          <cell r="B5689" t="str">
            <v>Size: Below Mean kW</v>
          </cell>
          <cell r="C5689" t="str">
            <v>10/16/2019</v>
          </cell>
          <cell r="D5689">
            <v>24</v>
          </cell>
          <cell r="E5689">
            <v>0.65357160568237305</v>
          </cell>
          <cell r="F5689">
            <v>0.67237025499343872</v>
          </cell>
          <cell r="G5689">
            <v>6.4259413629770279E-3</v>
          </cell>
          <cell r="H5689">
            <v>66.199441404199789</v>
          </cell>
        </row>
        <row r="5690">
          <cell r="A5690" t="str">
            <v/>
          </cell>
          <cell r="B5690" t="str">
            <v>Size: Below Mean kW</v>
          </cell>
          <cell r="C5690" t="str">
            <v>10/21/2019 (6pm-8pm)</v>
          </cell>
          <cell r="D5690">
            <v>1</v>
          </cell>
          <cell r="E5690">
            <v>0.52668905258178711</v>
          </cell>
          <cell r="F5690">
            <v>0.50278258323669434</v>
          </cell>
          <cell r="G5690">
            <v>2.2140637040138245E-2</v>
          </cell>
          <cell r="H5690">
            <v>59.605480122324302</v>
          </cell>
        </row>
        <row r="5691">
          <cell r="A5691" t="str">
            <v/>
          </cell>
          <cell r="B5691" t="str">
            <v>Size: Below Mean kW</v>
          </cell>
          <cell r="C5691" t="str">
            <v>10/21/2019 (6pm-7pm)</v>
          </cell>
          <cell r="D5691">
            <v>1</v>
          </cell>
          <cell r="E5691">
            <v>0.60718506574630737</v>
          </cell>
          <cell r="F5691">
            <v>0.65300619602203369</v>
          </cell>
          <cell r="G5691">
            <v>4.358251765370369E-2</v>
          </cell>
          <cell r="H5691">
            <v>67.846006711409132</v>
          </cell>
        </row>
        <row r="5692">
          <cell r="A5692" t="str">
            <v/>
          </cell>
          <cell r="B5692" t="str">
            <v>Size: Below Mean kW</v>
          </cell>
          <cell r="C5692" t="str">
            <v>10/21/2019 (6pm-7pm)</v>
          </cell>
          <cell r="D5692">
            <v>2</v>
          </cell>
          <cell r="E5692">
            <v>0.54847484827041626</v>
          </cell>
          <cell r="F5692">
            <v>0.60771751403808594</v>
          </cell>
          <cell r="G5692">
            <v>3.983008861541748E-2</v>
          </cell>
          <cell r="H5692">
            <v>67.165167785235269</v>
          </cell>
        </row>
        <row r="5693">
          <cell r="A5693" t="str">
            <v/>
          </cell>
          <cell r="B5693" t="str">
            <v>Size: Below Mean kW</v>
          </cell>
          <cell r="C5693" t="str">
            <v>10/21/2019 (6pm-8pm)</v>
          </cell>
          <cell r="D5693">
            <v>2</v>
          </cell>
          <cell r="E5693">
            <v>0.48155766725540161</v>
          </cell>
          <cell r="F5693">
            <v>0.4412236213684082</v>
          </cell>
          <cell r="G5693">
            <v>1.9988695159554482E-2</v>
          </cell>
          <cell r="H5693">
            <v>58.001192660549663</v>
          </cell>
        </row>
        <row r="5694">
          <cell r="A5694" t="str">
            <v/>
          </cell>
          <cell r="B5694" t="str">
            <v>Size: Below Mean kW</v>
          </cell>
          <cell r="C5694" t="str">
            <v>10/21/2019 (6pm-7pm)</v>
          </cell>
          <cell r="D5694">
            <v>3</v>
          </cell>
          <cell r="E5694">
            <v>0.49542275071144104</v>
          </cell>
          <cell r="F5694">
            <v>0.54143357276916504</v>
          </cell>
          <cell r="G5694">
            <v>3.7344302982091904E-2</v>
          </cell>
          <cell r="H5694">
            <v>67.266577181208348</v>
          </cell>
        </row>
        <row r="5695">
          <cell r="A5695" t="str">
            <v/>
          </cell>
          <cell r="B5695" t="str">
            <v>Size: Below Mean kW</v>
          </cell>
          <cell r="C5695" t="str">
            <v>10/21/2019 (6pm-8pm)</v>
          </cell>
          <cell r="D5695">
            <v>3</v>
          </cell>
          <cell r="E5695">
            <v>0.45110097527503967</v>
          </cell>
          <cell r="F5695">
            <v>0.41611722111701965</v>
          </cell>
          <cell r="G5695">
            <v>1.801813580095768E-2</v>
          </cell>
          <cell r="H5695">
            <v>56.478391437309654</v>
          </cell>
        </row>
        <row r="5696">
          <cell r="A5696" t="str">
            <v/>
          </cell>
          <cell r="B5696" t="str">
            <v>Size: Below Mean kW</v>
          </cell>
          <cell r="C5696" t="str">
            <v>10/21/2019 (6pm-7pm)</v>
          </cell>
          <cell r="D5696">
            <v>4</v>
          </cell>
          <cell r="E5696">
            <v>0.4662361741065979</v>
          </cell>
          <cell r="F5696">
            <v>0.48392972350120544</v>
          </cell>
          <cell r="G5696">
            <v>3.360971063375473E-2</v>
          </cell>
          <cell r="H5696">
            <v>65.76216442953033</v>
          </cell>
        </row>
        <row r="5697">
          <cell r="A5697" t="str">
            <v/>
          </cell>
          <cell r="B5697" t="str">
            <v>Size: Below Mean kW</v>
          </cell>
          <cell r="C5697" t="str">
            <v>10/21/2019 (6pm-8pm)</v>
          </cell>
          <cell r="D5697">
            <v>4</v>
          </cell>
          <cell r="E5697">
            <v>0.4178537130355835</v>
          </cell>
          <cell r="F5697">
            <v>0.39457613229751587</v>
          </cell>
          <cell r="G5697">
            <v>1.4176550321280956E-2</v>
          </cell>
          <cell r="H5697">
            <v>55.327529051988257</v>
          </cell>
        </row>
        <row r="5698">
          <cell r="A5698" t="str">
            <v/>
          </cell>
          <cell r="B5698" t="str">
            <v>Size: Below Mean kW</v>
          </cell>
          <cell r="C5698" t="str">
            <v>10/21/2019 (6pm-8pm)</v>
          </cell>
          <cell r="D5698">
            <v>5</v>
          </cell>
          <cell r="E5698">
            <v>0.41122844815254211</v>
          </cell>
          <cell r="F5698">
            <v>0.39460322260856628</v>
          </cell>
          <cell r="G5698">
            <v>1.2925948947668076E-2</v>
          </cell>
          <cell r="H5698">
            <v>54.352685015290554</v>
          </cell>
        </row>
        <row r="5699">
          <cell r="A5699" t="str">
            <v/>
          </cell>
          <cell r="B5699" t="str">
            <v>Size: Below Mean kW</v>
          </cell>
          <cell r="C5699" t="str">
            <v>10/21/2019 (6pm-7pm)</v>
          </cell>
          <cell r="D5699">
            <v>5</v>
          </cell>
          <cell r="E5699">
            <v>0.46801215410232544</v>
          </cell>
          <cell r="F5699">
            <v>0.47636926174163818</v>
          </cell>
          <cell r="G5699">
            <v>3.004629909992218E-2</v>
          </cell>
          <cell r="H5699">
            <v>65.220419463086856</v>
          </cell>
        </row>
        <row r="5700">
          <cell r="A5700" t="str">
            <v/>
          </cell>
          <cell r="B5700" t="str">
            <v>Size: Below Mean kW</v>
          </cell>
          <cell r="C5700" t="str">
            <v>10/21/2019 (6pm-7pm)</v>
          </cell>
          <cell r="D5700">
            <v>6</v>
          </cell>
          <cell r="E5700">
            <v>0.47623085975646973</v>
          </cell>
          <cell r="F5700">
            <v>0.47166398167610168</v>
          </cell>
          <cell r="G5700">
            <v>2.6759540662169456E-2</v>
          </cell>
          <cell r="H5700">
            <v>64.650083892617403</v>
          </cell>
        </row>
        <row r="5701">
          <cell r="A5701" t="str">
            <v/>
          </cell>
          <cell r="B5701" t="str">
            <v>Size: Below Mean kW</v>
          </cell>
          <cell r="C5701" t="str">
            <v>10/21/2019 (6pm-8pm)</v>
          </cell>
          <cell r="D5701">
            <v>6</v>
          </cell>
          <cell r="E5701">
            <v>0.43834227323532104</v>
          </cell>
          <cell r="F5701">
            <v>0.41755092144012451</v>
          </cell>
          <cell r="G5701">
            <v>1.247747428715229E-2</v>
          </cell>
          <cell r="H5701">
            <v>53.832073394494842</v>
          </cell>
        </row>
        <row r="5702">
          <cell r="A5702" t="str">
            <v/>
          </cell>
          <cell r="B5702" t="str">
            <v>Size: Below Mean kW</v>
          </cell>
          <cell r="C5702" t="str">
            <v>10/21/2019 (6pm-8pm)</v>
          </cell>
          <cell r="D5702">
            <v>7</v>
          </cell>
          <cell r="E5702">
            <v>0.46583414077758789</v>
          </cell>
          <cell r="F5702">
            <v>0.47664633393287659</v>
          </cell>
          <cell r="G5702">
            <v>1.1370508000254631E-2</v>
          </cell>
          <cell r="H5702">
            <v>53.874073394495149</v>
          </cell>
        </row>
        <row r="5703">
          <cell r="A5703" t="str">
            <v/>
          </cell>
          <cell r="B5703" t="str">
            <v>Size: Below Mean kW</v>
          </cell>
          <cell r="C5703" t="str">
            <v>10/21/2019 (6pm-7pm)</v>
          </cell>
          <cell r="D5703">
            <v>7</v>
          </cell>
          <cell r="E5703">
            <v>0.52690142393112183</v>
          </cell>
          <cell r="F5703">
            <v>0.53114384412765503</v>
          </cell>
          <cell r="G5703">
            <v>2.1300001069903374E-2</v>
          </cell>
          <cell r="H5703">
            <v>63.522583892618009</v>
          </cell>
        </row>
        <row r="5704">
          <cell r="A5704" t="str">
            <v/>
          </cell>
          <cell r="B5704" t="str">
            <v>Size: Below Mean kW</v>
          </cell>
          <cell r="C5704" t="str">
            <v>10/21/2019 (6pm-7pm)</v>
          </cell>
          <cell r="D5704">
            <v>8</v>
          </cell>
          <cell r="E5704">
            <v>0.60491716861724854</v>
          </cell>
          <cell r="F5704">
            <v>0.57277774810791016</v>
          </cell>
          <cell r="G5704">
            <v>2.2454040125012398E-2</v>
          </cell>
          <cell r="H5704">
            <v>64.105738255033117</v>
          </cell>
        </row>
        <row r="5705">
          <cell r="A5705" t="str">
            <v/>
          </cell>
          <cell r="B5705" t="str">
            <v>Size: Below Mean kW</v>
          </cell>
          <cell r="C5705" t="str">
            <v>10/21/2019 (6pm-8pm)</v>
          </cell>
          <cell r="D5705">
            <v>8</v>
          </cell>
          <cell r="E5705">
            <v>0.47699829936027527</v>
          </cell>
          <cell r="F5705">
            <v>0.46257764101028442</v>
          </cell>
          <cell r="G5705">
            <v>1.1926413513720036E-2</v>
          </cell>
          <cell r="H5705">
            <v>53.760281345566852</v>
          </cell>
        </row>
        <row r="5706">
          <cell r="A5706" t="str">
            <v/>
          </cell>
          <cell r="B5706" t="str">
            <v>Size: Below Mean kW</v>
          </cell>
          <cell r="C5706" t="str">
            <v>10/21/2019 (6pm-8pm)</v>
          </cell>
          <cell r="D5706">
            <v>9</v>
          </cell>
          <cell r="E5706">
            <v>0.33340233564376831</v>
          </cell>
          <cell r="F5706">
            <v>0.31373360753059387</v>
          </cell>
          <cell r="G5706">
            <v>1.2541689909994602E-2</v>
          </cell>
          <cell r="H5706">
            <v>58.114697247705884</v>
          </cell>
        </row>
        <row r="5707">
          <cell r="A5707" t="str">
            <v/>
          </cell>
          <cell r="B5707" t="str">
            <v>Size: Below Mean kW</v>
          </cell>
          <cell r="C5707" t="str">
            <v>10/21/2019 (6pm-7pm)</v>
          </cell>
          <cell r="D5707">
            <v>9</v>
          </cell>
          <cell r="E5707">
            <v>0.47723075747489929</v>
          </cell>
          <cell r="F5707">
            <v>0.49487581849098206</v>
          </cell>
          <cell r="G5707">
            <v>2.7383599430322647E-2</v>
          </cell>
          <cell r="H5707">
            <v>69.382030201342403</v>
          </cell>
        </row>
        <row r="5708">
          <cell r="A5708" t="str">
            <v/>
          </cell>
          <cell r="B5708" t="str">
            <v>Size: Below Mean kW</v>
          </cell>
          <cell r="C5708" t="str">
            <v>10/21/2019 (6pm-8pm)</v>
          </cell>
          <cell r="D5708">
            <v>10</v>
          </cell>
          <cell r="E5708">
            <v>0.20809212327003479</v>
          </cell>
          <cell r="F5708">
            <v>0.1835189014673233</v>
          </cell>
          <cell r="G5708">
            <v>1.3149860315024853E-2</v>
          </cell>
          <cell r="H5708">
            <v>65.466348623853264</v>
          </cell>
        </row>
        <row r="5709">
          <cell r="A5709" t="str">
            <v/>
          </cell>
          <cell r="B5709" t="str">
            <v>Size: Below Mean kW</v>
          </cell>
          <cell r="C5709" t="str">
            <v>10/21/2019 (6pm-7pm)</v>
          </cell>
          <cell r="D5709">
            <v>10</v>
          </cell>
          <cell r="E5709">
            <v>0.39208310842514038</v>
          </cell>
          <cell r="F5709">
            <v>0.34536758065223694</v>
          </cell>
          <cell r="G5709">
            <v>3.1747486442327499E-2</v>
          </cell>
          <cell r="H5709">
            <v>75.987080536912202</v>
          </cell>
        </row>
        <row r="5710">
          <cell r="A5710" t="str">
            <v/>
          </cell>
          <cell r="B5710" t="str">
            <v>Size: Below Mean kW</v>
          </cell>
          <cell r="C5710" t="str">
            <v>10/21/2019 (6pm-7pm)</v>
          </cell>
          <cell r="D5710">
            <v>11</v>
          </cell>
          <cell r="E5710">
            <v>0.29624718427658081</v>
          </cell>
          <cell r="F5710">
            <v>0.23560501635074615</v>
          </cell>
          <cell r="G5710">
            <v>3.184393048286438E-2</v>
          </cell>
          <cell r="H5710">
            <v>79.786241610738131</v>
          </cell>
        </row>
        <row r="5711">
          <cell r="A5711" t="str">
            <v/>
          </cell>
          <cell r="B5711" t="str">
            <v>Size: Below Mean kW</v>
          </cell>
          <cell r="C5711" t="str">
            <v>10/21/2019 (6pm-8pm)</v>
          </cell>
          <cell r="D5711">
            <v>11</v>
          </cell>
          <cell r="E5711">
            <v>7.5873836874961853E-2</v>
          </cell>
          <cell r="F5711">
            <v>3.8258563727140427E-2</v>
          </cell>
          <cell r="G5711">
            <v>1.4320449903607368E-2</v>
          </cell>
          <cell r="H5711">
            <v>73.236581039757013</v>
          </cell>
        </row>
        <row r="5712">
          <cell r="A5712" t="str">
            <v/>
          </cell>
          <cell r="B5712" t="str">
            <v>Size: Below Mean kW</v>
          </cell>
          <cell r="C5712" t="str">
            <v>10/21/2019 (6pm-8pm)</v>
          </cell>
          <cell r="D5712">
            <v>12</v>
          </cell>
          <cell r="E5712">
            <v>-4.1318148374557495E-2</v>
          </cell>
          <cell r="F5712">
            <v>-7.1882963180541992E-2</v>
          </cell>
          <cell r="G5712">
            <v>1.582903228700161E-2</v>
          </cell>
          <cell r="H5712">
            <v>78.346538226301092</v>
          </cell>
        </row>
        <row r="5713">
          <cell r="A5713" t="str">
            <v/>
          </cell>
          <cell r="B5713" t="str">
            <v>Size: Below Mean kW</v>
          </cell>
          <cell r="C5713" t="str">
            <v>10/21/2019 (6pm-7pm)</v>
          </cell>
          <cell r="D5713">
            <v>12</v>
          </cell>
          <cell r="E5713">
            <v>0.19871415197849274</v>
          </cell>
          <cell r="F5713">
            <v>0.15411506593227386</v>
          </cell>
          <cell r="G5713">
            <v>3.3975105732679367E-2</v>
          </cell>
          <cell r="H5713">
            <v>82.939932885905918</v>
          </cell>
        </row>
        <row r="5714">
          <cell r="A5714" t="str">
            <v/>
          </cell>
          <cell r="B5714" t="str">
            <v>Size: Below Mean kW</v>
          </cell>
          <cell r="C5714" t="str">
            <v>10/21/2019 (6pm-8pm)</v>
          </cell>
          <cell r="D5714">
            <v>13</v>
          </cell>
          <cell r="E5714">
            <v>-7.1514151990413666E-2</v>
          </cell>
          <cell r="F5714">
            <v>-9.9196493625640869E-2</v>
          </cell>
          <cell r="G5714">
            <v>1.676117442548275E-2</v>
          </cell>
          <cell r="H5714">
            <v>80.530140672782608</v>
          </cell>
        </row>
        <row r="5715">
          <cell r="A5715" t="str">
            <v/>
          </cell>
          <cell r="B5715" t="str">
            <v>Size: Below Mean kW</v>
          </cell>
          <cell r="C5715" t="str">
            <v>10/21/2019 (6pm-7pm)</v>
          </cell>
          <cell r="D5715">
            <v>13</v>
          </cell>
          <cell r="E5715">
            <v>0.18035104870796204</v>
          </cell>
          <cell r="F5715">
            <v>0.15095968544483185</v>
          </cell>
          <cell r="G5715">
            <v>3.6616779863834381E-2</v>
          </cell>
          <cell r="H5715">
            <v>85.314765100671593</v>
          </cell>
        </row>
        <row r="5716">
          <cell r="A5716" t="str">
            <v/>
          </cell>
          <cell r="B5716" t="str">
            <v>Size: Below Mean kW</v>
          </cell>
          <cell r="C5716" t="str">
            <v>10/21/2019 (6pm-7pm)</v>
          </cell>
          <cell r="D5716">
            <v>14</v>
          </cell>
          <cell r="E5716">
            <v>0.21486169099807739</v>
          </cell>
          <cell r="F5716">
            <v>0.24794121086597443</v>
          </cell>
          <cell r="G5716">
            <v>4.3048236519098282E-2</v>
          </cell>
          <cell r="H5716">
            <v>85.903020134227717</v>
          </cell>
        </row>
        <row r="5717">
          <cell r="A5717" t="str">
            <v/>
          </cell>
          <cell r="B5717" t="str">
            <v>Size: Below Mean kW</v>
          </cell>
          <cell r="C5717" t="str">
            <v>10/21/2019 (6pm-8pm)</v>
          </cell>
          <cell r="D5717">
            <v>14</v>
          </cell>
          <cell r="E5717">
            <v>-4.3460551649332047E-2</v>
          </cell>
          <cell r="F5717">
            <v>-8.2379929721355438E-2</v>
          </cell>
          <cell r="G5717">
            <v>1.8786506727337837E-2</v>
          </cell>
          <cell r="H5717">
            <v>82.394122324160492</v>
          </cell>
        </row>
        <row r="5718">
          <cell r="A5718" t="str">
            <v/>
          </cell>
          <cell r="B5718" t="str">
            <v>Size: Below Mean kW</v>
          </cell>
          <cell r="C5718" t="str">
            <v>10/21/2019 (6pm-8pm)</v>
          </cell>
          <cell r="D5718">
            <v>15</v>
          </cell>
          <cell r="E5718">
            <v>2.8837455436587334E-2</v>
          </cell>
          <cell r="F5718">
            <v>5.0136551726609468E-4</v>
          </cell>
          <cell r="G5718">
            <v>1.9975578412413597E-2</v>
          </cell>
          <cell r="H5718">
            <v>84.104801223241878</v>
          </cell>
        </row>
        <row r="5719">
          <cell r="A5719" t="str">
            <v/>
          </cell>
          <cell r="B5719" t="str">
            <v>Size: Below Mean kW</v>
          </cell>
          <cell r="C5719" t="str">
            <v>10/21/2019 (6pm-7pm)</v>
          </cell>
          <cell r="D5719">
            <v>15</v>
          </cell>
          <cell r="E5719">
            <v>0.32523587346076965</v>
          </cell>
          <cell r="F5719">
            <v>0.38862919807434082</v>
          </cell>
          <cell r="G5719">
            <v>4.8179555684328079E-2</v>
          </cell>
          <cell r="H5719">
            <v>87.210738255033419</v>
          </cell>
        </row>
        <row r="5720">
          <cell r="A5720" t="str">
            <v/>
          </cell>
          <cell r="B5720" t="str">
            <v>Size: Below Mean kW</v>
          </cell>
          <cell r="C5720" t="str">
            <v>10/21/2019 (6pm-7pm)</v>
          </cell>
          <cell r="D5720">
            <v>16</v>
          </cell>
          <cell r="E5720">
            <v>0.5019487738609314</v>
          </cell>
          <cell r="F5720">
            <v>0.54601716995239258</v>
          </cell>
          <cell r="G5720">
            <v>4.8138394951820374E-2</v>
          </cell>
          <cell r="H5720">
            <v>86.612583892617522</v>
          </cell>
        </row>
        <row r="5721">
          <cell r="A5721" t="str">
            <v/>
          </cell>
          <cell r="B5721" t="str">
            <v>Size: Below Mean kW</v>
          </cell>
          <cell r="C5721" t="str">
            <v>10/21/2019 (6pm-8pm)</v>
          </cell>
          <cell r="D5721">
            <v>16</v>
          </cell>
          <cell r="E5721">
            <v>0.20301075279712677</v>
          </cell>
          <cell r="F5721">
            <v>0.16389292478561401</v>
          </cell>
          <cell r="G5721">
            <v>2.1310539916157722E-2</v>
          </cell>
          <cell r="H5721">
            <v>84.779816513761588</v>
          </cell>
        </row>
        <row r="5722">
          <cell r="A5722" t="str">
            <v/>
          </cell>
          <cell r="B5722" t="str">
            <v>Size: Below Mean kW</v>
          </cell>
          <cell r="C5722" t="str">
            <v>10/21/2019 (6pm-7pm)</v>
          </cell>
          <cell r="D5722">
            <v>17</v>
          </cell>
          <cell r="E5722">
            <v>0.69874221086502075</v>
          </cell>
          <cell r="F5722">
            <v>0.74673455953598022</v>
          </cell>
          <cell r="G5722">
            <v>4.9681846052408218E-2</v>
          </cell>
          <cell r="H5722">
            <v>83.051677852348618</v>
          </cell>
        </row>
        <row r="5723">
          <cell r="A5723" t="str">
            <v/>
          </cell>
          <cell r="B5723" t="str">
            <v>Size: Below Mean kW</v>
          </cell>
          <cell r="C5723" t="str">
            <v>10/21/2019 (6pm-8pm)</v>
          </cell>
          <cell r="D5723">
            <v>17</v>
          </cell>
          <cell r="E5723">
            <v>0.38735616207122803</v>
          </cell>
          <cell r="F5723">
            <v>0.3958573043346405</v>
          </cell>
          <cell r="G5723">
            <v>2.3314671590924263E-2</v>
          </cell>
          <cell r="H5723">
            <v>85.062477064221355</v>
          </cell>
        </row>
        <row r="5724">
          <cell r="A5724" t="str">
            <v/>
          </cell>
          <cell r="B5724" t="str">
            <v>Size: Below Mean kW</v>
          </cell>
          <cell r="C5724" t="str">
            <v>10/21/2019 (6pm-7pm)</v>
          </cell>
          <cell r="D5724">
            <v>18</v>
          </cell>
          <cell r="E5724">
            <v>0.88016533851623535</v>
          </cell>
          <cell r="F5724">
            <v>0.90721100568771362</v>
          </cell>
          <cell r="G5724">
            <v>4.9790184944868088E-2</v>
          </cell>
          <cell r="H5724">
            <v>78.67080536912691</v>
          </cell>
        </row>
        <row r="5725">
          <cell r="A5725" t="str">
            <v/>
          </cell>
          <cell r="B5725" t="str">
            <v>Size: Below Mean kW</v>
          </cell>
          <cell r="C5725" t="str">
            <v>10/21/2019 (6pm-8pm)</v>
          </cell>
          <cell r="D5725">
            <v>18</v>
          </cell>
          <cell r="E5725">
            <v>0.5913994312286377</v>
          </cell>
          <cell r="F5725">
            <v>0.62114769220352173</v>
          </cell>
          <cell r="G5725">
            <v>2.3832095786929131E-2</v>
          </cell>
          <cell r="H5725">
            <v>83.865522935781726</v>
          </cell>
        </row>
        <row r="5726">
          <cell r="A5726" t="str">
            <v/>
          </cell>
          <cell r="B5726" t="str">
            <v>Size: Below Mean kW</v>
          </cell>
          <cell r="C5726" t="str">
            <v>10/21/2019 (6pm-8pm)</v>
          </cell>
          <cell r="D5726">
            <v>19</v>
          </cell>
          <cell r="E5726">
            <v>0.74502050876617432</v>
          </cell>
          <cell r="F5726">
            <v>0.7285764217376709</v>
          </cell>
          <cell r="G5726">
            <v>2.2522034123539925E-2</v>
          </cell>
          <cell r="H5726">
            <v>80.967467889908036</v>
          </cell>
        </row>
        <row r="5727">
          <cell r="A5727" t="str">
            <v/>
          </cell>
          <cell r="B5727" t="str">
            <v>Size: Below Mean kW</v>
          </cell>
          <cell r="C5727" t="str">
            <v>10/21/2019 (6pm-7pm)</v>
          </cell>
          <cell r="D5727">
            <v>19</v>
          </cell>
          <cell r="E5727">
            <v>1.0032594203948975</v>
          </cell>
          <cell r="F5727">
            <v>1.057752251625061</v>
          </cell>
          <cell r="G5727">
            <v>4.8671700060367584E-2</v>
          </cell>
          <cell r="H5727">
            <v>74.07030201342296</v>
          </cell>
        </row>
        <row r="5728">
          <cell r="A5728" t="str">
            <v/>
          </cell>
          <cell r="B5728" t="str">
            <v>Size: Below Mean kW</v>
          </cell>
          <cell r="C5728" t="str">
            <v>10/21/2019 (6pm-7pm)</v>
          </cell>
          <cell r="D5728">
            <v>20</v>
          </cell>
          <cell r="E5728">
            <v>1.0891749858856201</v>
          </cell>
          <cell r="F5728">
            <v>1.1411287784576416</v>
          </cell>
          <cell r="G5728">
            <v>4.7861184924840927E-2</v>
          </cell>
          <cell r="H5728">
            <v>68.619077181208127</v>
          </cell>
        </row>
        <row r="5729">
          <cell r="A5729" t="str">
            <v/>
          </cell>
          <cell r="B5729" t="str">
            <v>Size: Below Mean kW</v>
          </cell>
          <cell r="C5729" t="str">
            <v>10/21/2019 (6pm-8pm)</v>
          </cell>
          <cell r="D5729">
            <v>20</v>
          </cell>
          <cell r="E5729">
            <v>0.85891234874725342</v>
          </cell>
          <cell r="F5729">
            <v>0.80881547927856445</v>
          </cell>
          <cell r="G5729">
            <v>2.1887343376874924E-2</v>
          </cell>
          <cell r="H5729">
            <v>77.372623853209618</v>
          </cell>
        </row>
        <row r="5730">
          <cell r="A5730" t="str">
            <v/>
          </cell>
          <cell r="B5730" t="str">
            <v>Size: Below Mean kW</v>
          </cell>
          <cell r="C5730" t="str">
            <v>10/21/2019 (6pm-7pm)</v>
          </cell>
          <cell r="D5730">
            <v>21</v>
          </cell>
          <cell r="E5730">
            <v>1.0162217617034912</v>
          </cell>
          <cell r="F5730">
            <v>1.0533956289291382</v>
          </cell>
          <cell r="G5730">
            <v>4.5237433165311813E-2</v>
          </cell>
          <cell r="H5730">
            <v>66.112147651006325</v>
          </cell>
        </row>
        <row r="5731">
          <cell r="A5731" t="str">
            <v/>
          </cell>
          <cell r="B5731" t="str">
            <v>Size: Below Mean kW</v>
          </cell>
          <cell r="C5731" t="str">
            <v>10/21/2019 (6pm-8pm)</v>
          </cell>
          <cell r="D5731">
            <v>21</v>
          </cell>
          <cell r="E5731">
            <v>0.80821907520294189</v>
          </cell>
          <cell r="F5731">
            <v>0.86992388963699341</v>
          </cell>
          <cell r="G5731">
            <v>2.2881893441081047E-2</v>
          </cell>
          <cell r="H5731">
            <v>72.322275229358468</v>
          </cell>
        </row>
        <row r="5732">
          <cell r="A5732" t="str">
            <v/>
          </cell>
          <cell r="B5732" t="str">
            <v>Size: Below Mean kW</v>
          </cell>
          <cell r="C5732" t="str">
            <v>10/21/2019 (6pm-8pm)</v>
          </cell>
          <cell r="D5732">
            <v>22</v>
          </cell>
          <cell r="E5732">
            <v>0.80378049612045288</v>
          </cell>
          <cell r="F5732">
            <v>0.83553004264831543</v>
          </cell>
          <cell r="G5732">
            <v>2.2349270060658455E-2</v>
          </cell>
          <cell r="H5732">
            <v>69.056152905197791</v>
          </cell>
        </row>
        <row r="5733">
          <cell r="A5733" t="str">
            <v/>
          </cell>
          <cell r="B5733" t="str">
            <v>Size: Below Mean kW</v>
          </cell>
          <cell r="C5733" t="str">
            <v>10/21/2019 (6pm-7pm)</v>
          </cell>
          <cell r="D5733">
            <v>22</v>
          </cell>
          <cell r="E5733">
            <v>0.92036145925521851</v>
          </cell>
          <cell r="F5733">
            <v>0.9976125955581665</v>
          </cell>
          <cell r="G5733">
            <v>4.740404337644577E-2</v>
          </cell>
          <cell r="H5733">
            <v>64.809127516778801</v>
          </cell>
        </row>
        <row r="5734">
          <cell r="A5734" t="str">
            <v/>
          </cell>
          <cell r="B5734" t="str">
            <v>Size: Below Mean kW</v>
          </cell>
          <cell r="C5734" t="str">
            <v>10/21/2019 (6pm-8pm)</v>
          </cell>
          <cell r="D5734">
            <v>23</v>
          </cell>
          <cell r="E5734">
            <v>0.80541986227035522</v>
          </cell>
          <cell r="F5734">
            <v>0.77217710018157959</v>
          </cell>
          <cell r="G5734">
            <v>2.657720074057579E-2</v>
          </cell>
          <cell r="H5734">
            <v>65.567633027521751</v>
          </cell>
        </row>
        <row r="5735">
          <cell r="A5735" t="str">
            <v/>
          </cell>
          <cell r="B5735" t="str">
            <v>Size: Below Mean kW</v>
          </cell>
          <cell r="C5735" t="str">
            <v>10/21/2019 (6pm-7pm)</v>
          </cell>
          <cell r="D5735">
            <v>23</v>
          </cell>
          <cell r="E5735">
            <v>0.81348890066146851</v>
          </cell>
          <cell r="F5735">
            <v>0.88042110204696655</v>
          </cell>
          <cell r="G5735">
            <v>5.2329994738101959E-2</v>
          </cell>
          <cell r="H5735">
            <v>63.82278523489974</v>
          </cell>
        </row>
        <row r="5736">
          <cell r="A5736" t="str">
            <v/>
          </cell>
          <cell r="B5736" t="str">
            <v>Size: Below Mean kW</v>
          </cell>
          <cell r="C5736" t="str">
            <v>10/21/2019 (6pm-8pm)</v>
          </cell>
          <cell r="D5736">
            <v>24</v>
          </cell>
          <cell r="E5736">
            <v>0.68637293577194214</v>
          </cell>
          <cell r="F5736">
            <v>0.65101915597915649</v>
          </cell>
          <cell r="G5736">
            <v>2.3797899484634399E-2</v>
          </cell>
          <cell r="H5736">
            <v>63.200795107032413</v>
          </cell>
        </row>
        <row r="5737">
          <cell r="A5737" t="str">
            <v/>
          </cell>
          <cell r="B5737" t="str">
            <v>Size: Below Mean kW</v>
          </cell>
          <cell r="C5737" t="str">
            <v>10/21/2019 (6pm-7pm)</v>
          </cell>
          <cell r="D5737">
            <v>24</v>
          </cell>
          <cell r="E5737">
            <v>0.67759042978286743</v>
          </cell>
          <cell r="F5737">
            <v>0.73347324132919312</v>
          </cell>
          <cell r="G5737">
            <v>5.0346929579973221E-2</v>
          </cell>
          <cell r="H5737">
            <v>64.113506711409073</v>
          </cell>
        </row>
        <row r="5738">
          <cell r="A5738" t="str">
            <v/>
          </cell>
          <cell r="B5738" t="str">
            <v>Size: Below Mean kW</v>
          </cell>
          <cell r="C5738" t="str">
            <v>10/22/2019</v>
          </cell>
          <cell r="D5738">
            <v>1</v>
          </cell>
          <cell r="E5738">
            <v>0.62590140104293823</v>
          </cell>
          <cell r="F5738">
            <v>0.53835141658782959</v>
          </cell>
          <cell r="G5738">
            <v>2.0916581153869629E-2</v>
          </cell>
          <cell r="H5738">
            <v>61.466122324158071</v>
          </cell>
        </row>
        <row r="5739">
          <cell r="A5739" t="str">
            <v/>
          </cell>
          <cell r="B5739" t="str">
            <v>Size: Below Mean kW</v>
          </cell>
          <cell r="C5739" t="str">
            <v>10/22/2019</v>
          </cell>
          <cell r="D5739">
            <v>2</v>
          </cell>
          <cell r="E5739">
            <v>0.54644465446472168</v>
          </cell>
          <cell r="F5739">
            <v>0.47513282299041748</v>
          </cell>
          <cell r="G5739">
            <v>1.9732864573597908E-2</v>
          </cell>
          <cell r="H5739">
            <v>59.831602446483181</v>
          </cell>
        </row>
        <row r="5740">
          <cell r="A5740" t="str">
            <v/>
          </cell>
          <cell r="B5740" t="str">
            <v>Size: Below Mean kW</v>
          </cell>
          <cell r="C5740" t="str">
            <v>10/22/2019</v>
          </cell>
          <cell r="D5740">
            <v>3</v>
          </cell>
          <cell r="E5740">
            <v>0.51332652568817139</v>
          </cell>
          <cell r="F5740">
            <v>0.44002687931060791</v>
          </cell>
          <cell r="G5740">
            <v>1.8971741199493408E-2</v>
          </cell>
          <cell r="H5740">
            <v>58.998385321100656</v>
          </cell>
        </row>
        <row r="5741">
          <cell r="A5741" t="str">
            <v/>
          </cell>
          <cell r="B5741" t="str">
            <v>Size: Below Mean kW</v>
          </cell>
          <cell r="C5741" t="str">
            <v>10/22/2019</v>
          </cell>
          <cell r="D5741">
            <v>4</v>
          </cell>
          <cell r="E5741">
            <v>0.48991784453392029</v>
          </cell>
          <cell r="F5741">
            <v>0.40415221452713013</v>
          </cell>
          <cell r="G5741">
            <v>1.6639020293951035E-2</v>
          </cell>
          <cell r="H5741">
            <v>58.063186544342585</v>
          </cell>
        </row>
        <row r="5742">
          <cell r="A5742" t="str">
            <v/>
          </cell>
          <cell r="B5742" t="str">
            <v>Size: Below Mean kW</v>
          </cell>
          <cell r="C5742" t="str">
            <v>10/22/2019</v>
          </cell>
          <cell r="D5742">
            <v>5</v>
          </cell>
          <cell r="E5742">
            <v>0.45858457684516907</v>
          </cell>
          <cell r="F5742">
            <v>0.39879429340362549</v>
          </cell>
          <cell r="G5742">
            <v>1.4858626760542393E-2</v>
          </cell>
          <cell r="H5742">
            <v>57.06904587155892</v>
          </cell>
        </row>
        <row r="5743">
          <cell r="A5743" t="str">
            <v/>
          </cell>
          <cell r="B5743" t="str">
            <v>Size: Below Mean kW</v>
          </cell>
          <cell r="C5743" t="str">
            <v>10/22/2019</v>
          </cell>
          <cell r="D5743">
            <v>6</v>
          </cell>
          <cell r="E5743">
            <v>0.47364461421966553</v>
          </cell>
          <cell r="F5743">
            <v>0.42357170581817627</v>
          </cell>
          <cell r="G5743">
            <v>1.3782577589154243E-2</v>
          </cell>
          <cell r="H5743">
            <v>56.453376146790355</v>
          </cell>
        </row>
        <row r="5744">
          <cell r="A5744" t="str">
            <v/>
          </cell>
          <cell r="B5744" t="str">
            <v>Size: Below Mean kW</v>
          </cell>
          <cell r="C5744" t="str">
            <v>10/22/2019</v>
          </cell>
          <cell r="D5744">
            <v>7</v>
          </cell>
          <cell r="E5744">
            <v>0.51941627264022827</v>
          </cell>
          <cell r="F5744">
            <v>0.49073752760887146</v>
          </cell>
          <cell r="G5744">
            <v>1.3194141909480095E-2</v>
          </cell>
          <cell r="H5744">
            <v>56.10842201834712</v>
          </cell>
        </row>
        <row r="5745">
          <cell r="A5745" t="str">
            <v/>
          </cell>
          <cell r="B5745" t="str">
            <v>Size: Below Mean kW</v>
          </cell>
          <cell r="C5745" t="str">
            <v>10/22/2019</v>
          </cell>
          <cell r="D5745">
            <v>8</v>
          </cell>
          <cell r="E5745">
            <v>0.47705623507499695</v>
          </cell>
          <cell r="F5745">
            <v>0.47386184334754944</v>
          </cell>
          <cell r="G5745">
            <v>1.1696723289787769E-2</v>
          </cell>
          <cell r="H5745">
            <v>56.274685015291411</v>
          </cell>
        </row>
        <row r="5746">
          <cell r="A5746" t="str">
            <v/>
          </cell>
          <cell r="B5746" t="str">
            <v>Size: Below Mean kW</v>
          </cell>
          <cell r="C5746" t="str">
            <v>10/22/2019</v>
          </cell>
          <cell r="D5746">
            <v>9</v>
          </cell>
          <cell r="E5746">
            <v>0.34561088681221008</v>
          </cell>
          <cell r="F5746">
            <v>0.32060137391090393</v>
          </cell>
          <cell r="G5746">
            <v>1.2285638600587845E-2</v>
          </cell>
          <cell r="H5746">
            <v>60.906611620793818</v>
          </cell>
        </row>
        <row r="5747">
          <cell r="A5747" t="str">
            <v/>
          </cell>
          <cell r="B5747" t="str">
            <v>Size: Below Mean kW</v>
          </cell>
          <cell r="C5747" t="str">
            <v>10/22/2019</v>
          </cell>
          <cell r="D5747">
            <v>10</v>
          </cell>
          <cell r="E5747">
            <v>0.23227913677692413</v>
          </cell>
          <cell r="F5747">
            <v>0.17996852099895477</v>
          </cell>
          <cell r="G5747">
            <v>1.3117506168782711E-2</v>
          </cell>
          <cell r="H5747">
            <v>68.723700305809928</v>
          </cell>
        </row>
        <row r="5748">
          <cell r="A5748" t="str">
            <v/>
          </cell>
          <cell r="B5748" t="str">
            <v>Size: Below Mean kW</v>
          </cell>
          <cell r="C5748" t="str">
            <v>10/22/2019</v>
          </cell>
          <cell r="D5748">
            <v>11</v>
          </cell>
          <cell r="E5748">
            <v>0.10239396989345551</v>
          </cell>
          <cell r="F5748">
            <v>1.1992732994258404E-2</v>
          </cell>
          <cell r="G5748">
            <v>1.3911518268287182E-2</v>
          </cell>
          <cell r="H5748">
            <v>76.20924159021196</v>
          </cell>
        </row>
        <row r="5749">
          <cell r="A5749" t="str">
            <v/>
          </cell>
          <cell r="B5749" t="str">
            <v>Size: Below Mean kW</v>
          </cell>
          <cell r="C5749" t="str">
            <v>10/22/2019</v>
          </cell>
          <cell r="D5749">
            <v>12</v>
          </cell>
          <cell r="E5749">
            <v>-1.0602696798741817E-2</v>
          </cell>
          <cell r="F5749">
            <v>-7.3463618755340576E-2</v>
          </cell>
          <cell r="G5749">
            <v>1.5651276335120201E-2</v>
          </cell>
          <cell r="H5749">
            <v>82.272256880734858</v>
          </cell>
        </row>
        <row r="5750">
          <cell r="A5750" t="str">
            <v/>
          </cell>
          <cell r="B5750" t="str">
            <v>Size: Below Mean kW</v>
          </cell>
          <cell r="C5750" t="str">
            <v>10/22/2019</v>
          </cell>
          <cell r="D5750">
            <v>13</v>
          </cell>
          <cell r="E5750">
            <v>-5.3579319268465042E-2</v>
          </cell>
          <cell r="F5750">
            <v>-8.3303198218345642E-2</v>
          </cell>
          <cell r="G5750">
            <v>1.6213858500123024E-2</v>
          </cell>
          <cell r="H5750">
            <v>85.764935779817691</v>
          </cell>
        </row>
        <row r="5751">
          <cell r="A5751" t="str">
            <v/>
          </cell>
          <cell r="B5751" t="str">
            <v>Size: Below Mean kW</v>
          </cell>
          <cell r="C5751" t="str">
            <v>10/22/2019</v>
          </cell>
          <cell r="D5751">
            <v>14</v>
          </cell>
          <cell r="E5751">
            <v>7.9631415428593755E-4</v>
          </cell>
          <cell r="F5751">
            <v>-3.406166285276413E-2</v>
          </cell>
          <cell r="G5751">
            <v>1.878967322409153E-2</v>
          </cell>
          <cell r="H5751">
            <v>87.638862385320905</v>
          </cell>
        </row>
        <row r="5752">
          <cell r="A5752" t="str">
            <v/>
          </cell>
          <cell r="B5752" t="str">
            <v>Size: Below Mean kW</v>
          </cell>
          <cell r="C5752" t="str">
            <v>10/22/2019</v>
          </cell>
          <cell r="D5752">
            <v>15</v>
          </cell>
          <cell r="E5752">
            <v>0.12346585094928741</v>
          </cell>
          <cell r="F5752">
            <v>8.0996043980121613E-2</v>
          </cell>
          <cell r="G5752">
            <v>2.0497927442193031E-2</v>
          </cell>
          <cell r="H5752">
            <v>88.804672782875556</v>
          </cell>
        </row>
        <row r="5753">
          <cell r="A5753" t="str">
            <v/>
          </cell>
          <cell r="B5753" t="str">
            <v>Size: Below Mean kW</v>
          </cell>
          <cell r="C5753" t="str">
            <v>10/22/2019</v>
          </cell>
          <cell r="D5753">
            <v>16</v>
          </cell>
          <cell r="E5753">
            <v>0.2962573766708374</v>
          </cell>
          <cell r="F5753">
            <v>0.28178000450134277</v>
          </cell>
          <cell r="G5753">
            <v>2.1968837827444077E-2</v>
          </cell>
          <cell r="H5753">
            <v>89.767584097857934</v>
          </cell>
        </row>
        <row r="5754">
          <cell r="A5754" t="str">
            <v/>
          </cell>
          <cell r="B5754" t="str">
            <v>Size: Below Mean kW</v>
          </cell>
          <cell r="C5754" t="str">
            <v>10/22/2019</v>
          </cell>
          <cell r="D5754">
            <v>17</v>
          </cell>
          <cell r="E5754">
            <v>0.49952483177185059</v>
          </cell>
          <cell r="F5754">
            <v>0.51997452974319458</v>
          </cell>
          <cell r="G5754">
            <v>2.3308772593736649E-2</v>
          </cell>
          <cell r="H5754">
            <v>88.891388379204528</v>
          </cell>
        </row>
        <row r="5755">
          <cell r="A5755" t="str">
            <v/>
          </cell>
          <cell r="B5755" t="str">
            <v>Size: Below Mean kW</v>
          </cell>
          <cell r="C5755" t="str">
            <v>10/22/2019</v>
          </cell>
          <cell r="D5755">
            <v>18</v>
          </cell>
          <cell r="E5755">
            <v>0.69193136692047119</v>
          </cell>
          <cell r="F5755">
            <v>0.75376319885253906</v>
          </cell>
          <cell r="G5755">
            <v>2.3887680843472481E-2</v>
          </cell>
          <cell r="H5755">
            <v>85.985443425075189</v>
          </cell>
        </row>
        <row r="5756">
          <cell r="A5756" t="str">
            <v/>
          </cell>
          <cell r="B5756" t="str">
            <v>Size: Below Mean kW</v>
          </cell>
          <cell r="C5756" t="str">
            <v>10/22/2019</v>
          </cell>
          <cell r="D5756">
            <v>19</v>
          </cell>
          <cell r="E5756">
            <v>0.81882631778717041</v>
          </cell>
          <cell r="F5756">
            <v>0.81314873695373535</v>
          </cell>
          <cell r="G5756">
            <v>2.2791745141148567E-2</v>
          </cell>
          <cell r="H5756">
            <v>81.64970642201807</v>
          </cell>
        </row>
        <row r="5757">
          <cell r="A5757" t="str">
            <v/>
          </cell>
          <cell r="B5757" t="str">
            <v>Size: Below Mean kW</v>
          </cell>
          <cell r="C5757" t="str">
            <v>10/22/2019</v>
          </cell>
          <cell r="D5757">
            <v>20</v>
          </cell>
          <cell r="E5757">
            <v>0.884895920753479</v>
          </cell>
          <cell r="F5757">
            <v>0.86652570962905884</v>
          </cell>
          <cell r="G5757">
            <v>2.1722137928009033E-2</v>
          </cell>
          <cell r="H5757">
            <v>77.27702140672686</v>
          </cell>
        </row>
        <row r="5758">
          <cell r="A5758" t="str">
            <v/>
          </cell>
          <cell r="B5758" t="str">
            <v>Size: Below Mean kW</v>
          </cell>
          <cell r="C5758" t="str">
            <v>10/22/2019</v>
          </cell>
          <cell r="D5758">
            <v>21</v>
          </cell>
          <cell r="E5758">
            <v>0.85319650173187256</v>
          </cell>
          <cell r="F5758">
            <v>0.93287169933319092</v>
          </cell>
          <cell r="G5758">
            <v>2.2809946909546852E-2</v>
          </cell>
          <cell r="H5758">
            <v>73.013730886849075</v>
          </cell>
        </row>
        <row r="5759">
          <cell r="A5759" t="str">
            <v/>
          </cell>
          <cell r="B5759" t="str">
            <v>Size: Below Mean kW</v>
          </cell>
          <cell r="C5759" t="str">
            <v>10/22/2019</v>
          </cell>
          <cell r="D5759">
            <v>22</v>
          </cell>
          <cell r="E5759">
            <v>0.82137948274612427</v>
          </cell>
          <cell r="F5759">
            <v>0.89496743679046631</v>
          </cell>
          <cell r="G5759">
            <v>2.2552715614438057E-2</v>
          </cell>
          <cell r="H5759">
            <v>69.128250764526967</v>
          </cell>
        </row>
        <row r="5760">
          <cell r="A5760" t="str">
            <v/>
          </cell>
          <cell r="B5760" t="str">
            <v>Size: Below Mean kW</v>
          </cell>
          <cell r="C5760" t="str">
            <v>10/22/2019</v>
          </cell>
          <cell r="D5760">
            <v>23</v>
          </cell>
          <cell r="E5760">
            <v>0.72850602865219116</v>
          </cell>
          <cell r="F5760">
            <v>0.81098717451095581</v>
          </cell>
          <cell r="G5760">
            <v>2.5575686246156693E-2</v>
          </cell>
          <cell r="H5760">
            <v>66.394746177368745</v>
          </cell>
        </row>
        <row r="5761">
          <cell r="A5761" t="str">
            <v/>
          </cell>
          <cell r="B5761" t="str">
            <v>Size: Below Mean kW</v>
          </cell>
          <cell r="C5761" t="str">
            <v>10/22/2019</v>
          </cell>
          <cell r="D5761">
            <v>24</v>
          </cell>
          <cell r="E5761">
            <v>0.60169190168380737</v>
          </cell>
          <cell r="F5761">
            <v>0.68588125705718994</v>
          </cell>
          <cell r="G5761">
            <v>2.3737944662570953E-2</v>
          </cell>
          <cell r="H5761">
            <v>63.644134556574038</v>
          </cell>
        </row>
        <row r="5762">
          <cell r="A5762" t="str">
            <v/>
          </cell>
          <cell r="B5762" t="str">
            <v>Sublap: SCEC</v>
          </cell>
          <cell r="C5762" t="str">
            <v>Average Event Day (6pm-8pm)</v>
          </cell>
          <cell r="D5762">
            <v>1</v>
          </cell>
          <cell r="E5762">
            <v>1.3812440633773804</v>
          </cell>
          <cell r="F5762">
            <v>1.3767325878143311</v>
          </cell>
          <cell r="G5762">
            <v>9.2968810349702835E-3</v>
          </cell>
          <cell r="H5762">
            <v>77.238878449894557</v>
          </cell>
        </row>
        <row r="5763">
          <cell r="A5763" t="str">
            <v/>
          </cell>
          <cell r="B5763" t="str">
            <v>Sublap: SCEC</v>
          </cell>
          <cell r="C5763" t="str">
            <v>Average Event Day (5pm-9pm)</v>
          </cell>
          <cell r="D5763">
            <v>1</v>
          </cell>
          <cell r="E5763">
            <v>1.404639720916748</v>
          </cell>
          <cell r="F5763">
            <v>1.4601696729660034</v>
          </cell>
          <cell r="G5763">
            <v>9.3032484874129295E-3</v>
          </cell>
          <cell r="H5763">
            <v>77.918825910515309</v>
          </cell>
        </row>
        <row r="5764">
          <cell r="A5764" t="str">
            <v/>
          </cell>
          <cell r="B5764" t="str">
            <v>Sublap: SCEC</v>
          </cell>
          <cell r="C5764" t="str">
            <v>Average Event Day (6pm-8pm)</v>
          </cell>
          <cell r="D5764">
            <v>2</v>
          </cell>
          <cell r="E5764">
            <v>1.1595233678817749</v>
          </cell>
          <cell r="F5764">
            <v>1.1656025648117065</v>
          </cell>
          <cell r="G5764">
            <v>8.2493079826235771E-3</v>
          </cell>
          <cell r="H5764">
            <v>76.067654602855669</v>
          </cell>
        </row>
        <row r="5765">
          <cell r="A5765" t="str">
            <v/>
          </cell>
          <cell r="B5765" t="str">
            <v>Sublap: SCEC</v>
          </cell>
          <cell r="C5765" t="str">
            <v>Average Event Day (5pm-9pm)</v>
          </cell>
          <cell r="D5765">
            <v>2</v>
          </cell>
          <cell r="E5765">
            <v>1.1852043867111206</v>
          </cell>
          <cell r="F5765">
            <v>1.2155123949050903</v>
          </cell>
          <cell r="G5765">
            <v>8.2178274169564247E-3</v>
          </cell>
          <cell r="H5765">
            <v>76.535786904451456</v>
          </cell>
        </row>
        <row r="5766">
          <cell r="A5766" t="str">
            <v/>
          </cell>
          <cell r="B5766" t="str">
            <v>Sublap: SCEC</v>
          </cell>
          <cell r="C5766" t="str">
            <v>Average Event Day (6pm-8pm)</v>
          </cell>
          <cell r="D5766">
            <v>3</v>
          </cell>
          <cell r="E5766">
            <v>1.0117695331573486</v>
          </cell>
          <cell r="F5766">
            <v>1.0164374113082886</v>
          </cell>
          <cell r="G5766">
            <v>7.3457024991512299E-3</v>
          </cell>
          <cell r="H5766">
            <v>75.053876162927722</v>
          </cell>
        </row>
        <row r="5767">
          <cell r="A5767" t="str">
            <v/>
          </cell>
          <cell r="B5767" t="str">
            <v>Sublap: SCEC</v>
          </cell>
          <cell r="C5767" t="str">
            <v>Average Event Day (5pm-9pm)</v>
          </cell>
          <cell r="D5767">
            <v>3</v>
          </cell>
          <cell r="E5767">
            <v>1.0382654666900635</v>
          </cell>
          <cell r="F5767">
            <v>1.0495665073394775</v>
          </cell>
          <cell r="G5767">
            <v>7.2869574651122093E-3</v>
          </cell>
          <cell r="H5767">
            <v>75.503492891352053</v>
          </cell>
        </row>
        <row r="5768">
          <cell r="A5768" t="str">
            <v/>
          </cell>
          <cell r="B5768" t="str">
            <v>Sublap: SCEC</v>
          </cell>
          <cell r="C5768" t="str">
            <v>Average Event Day (5pm-9pm)</v>
          </cell>
          <cell r="D5768">
            <v>4</v>
          </cell>
          <cell r="E5768">
            <v>0.93761062622070313</v>
          </cell>
          <cell r="F5768">
            <v>0.94283199310302734</v>
          </cell>
          <cell r="G5768">
            <v>6.4968932420015335E-3</v>
          </cell>
          <cell r="H5768">
            <v>74.471209535369724</v>
          </cell>
        </row>
        <row r="5769">
          <cell r="A5769" t="str">
            <v/>
          </cell>
          <cell r="B5769" t="str">
            <v>Sublap: SCEC</v>
          </cell>
          <cell r="C5769" t="str">
            <v>Average Event Day (6pm-8pm)</v>
          </cell>
          <cell r="D5769">
            <v>4</v>
          </cell>
          <cell r="E5769">
            <v>0.90792113542556763</v>
          </cell>
          <cell r="F5769">
            <v>0.91579842567443848</v>
          </cell>
          <cell r="G5769">
            <v>6.5739937126636505E-3</v>
          </cell>
          <cell r="H5769">
            <v>74.103131142568344</v>
          </cell>
        </row>
        <row r="5770">
          <cell r="A5770" t="str">
            <v/>
          </cell>
          <cell r="B5770" t="str">
            <v>Sublap: SCEC</v>
          </cell>
          <cell r="C5770" t="str">
            <v>Average Event Day (5pm-9pm)</v>
          </cell>
          <cell r="D5770">
            <v>5</v>
          </cell>
          <cell r="E5770">
            <v>0.86155247688293457</v>
          </cell>
          <cell r="F5770">
            <v>0.86790347099304199</v>
          </cell>
          <cell r="G5770">
            <v>5.8099483139812946E-3</v>
          </cell>
          <cell r="H5770">
            <v>73.662039824414933</v>
          </cell>
        </row>
        <row r="5771">
          <cell r="A5771" t="str">
            <v/>
          </cell>
          <cell r="B5771" t="str">
            <v>Sublap: SCEC</v>
          </cell>
          <cell r="C5771" t="str">
            <v>Average Event Day (6pm-8pm)</v>
          </cell>
          <cell r="D5771">
            <v>5</v>
          </cell>
          <cell r="E5771">
            <v>0.84341973066329956</v>
          </cell>
          <cell r="F5771">
            <v>0.84056639671325684</v>
          </cell>
          <cell r="G5771">
            <v>5.8715087361633778E-3</v>
          </cell>
          <cell r="H5771">
            <v>73.405938121289779</v>
          </cell>
        </row>
        <row r="5772">
          <cell r="A5772" t="str">
            <v/>
          </cell>
          <cell r="B5772" t="str">
            <v>Sublap: SCEC</v>
          </cell>
          <cell r="C5772" t="str">
            <v>Average Event Day (6pm-8pm)</v>
          </cell>
          <cell r="D5772">
            <v>6</v>
          </cell>
          <cell r="E5772">
            <v>0.82089966535568237</v>
          </cell>
          <cell r="F5772">
            <v>0.81445771455764771</v>
          </cell>
          <cell r="G5772">
            <v>5.393453873693943E-3</v>
          </cell>
          <cell r="H5772">
            <v>72.856848204811314</v>
          </cell>
        </row>
        <row r="5773">
          <cell r="A5773" t="str">
            <v/>
          </cell>
          <cell r="B5773" t="str">
            <v>Sublap: SCEC</v>
          </cell>
          <cell r="C5773" t="str">
            <v>Average Event Day (5pm-9pm)</v>
          </cell>
          <cell r="D5773">
            <v>6</v>
          </cell>
          <cell r="E5773">
            <v>0.84152305126190186</v>
          </cell>
          <cell r="F5773">
            <v>0.83955389261245728</v>
          </cell>
          <cell r="G5773">
            <v>5.3340811282396317E-3</v>
          </cell>
          <cell r="H5773">
            <v>73.010535077523258</v>
          </cell>
        </row>
        <row r="5774">
          <cell r="A5774" t="str">
            <v/>
          </cell>
          <cell r="B5774" t="str">
            <v>Sublap: SCEC</v>
          </cell>
          <cell r="C5774" t="str">
            <v>Average Event Day (5pm-9pm)</v>
          </cell>
          <cell r="D5774">
            <v>7</v>
          </cell>
          <cell r="E5774">
            <v>0.85547411441802979</v>
          </cell>
          <cell r="F5774">
            <v>0.86341792345046997</v>
          </cell>
          <cell r="G5774">
            <v>5.3761289454996586E-3</v>
          </cell>
          <cell r="H5774">
            <v>73.061197739055473</v>
          </cell>
        </row>
        <row r="5775">
          <cell r="A5775" t="str">
            <v/>
          </cell>
          <cell r="B5775" t="str">
            <v>Sublap: SCEC</v>
          </cell>
          <cell r="C5775" t="str">
            <v>Average Event Day (6pm-8pm)</v>
          </cell>
          <cell r="D5775">
            <v>7</v>
          </cell>
          <cell r="E5775">
            <v>0.83851999044418335</v>
          </cell>
          <cell r="F5775">
            <v>0.83203405141830444</v>
          </cell>
          <cell r="G5775">
            <v>5.3772260434925556E-3</v>
          </cell>
          <cell r="H5775">
            <v>72.790962594810992</v>
          </cell>
        </row>
        <row r="5776">
          <cell r="A5776" t="str">
            <v/>
          </cell>
          <cell r="B5776" t="str">
            <v>Sublap: SCEC</v>
          </cell>
          <cell r="C5776" t="str">
            <v>Average Event Day (5pm-9pm)</v>
          </cell>
          <cell r="D5776">
            <v>8</v>
          </cell>
          <cell r="E5776">
            <v>0.80548745393753052</v>
          </cell>
          <cell r="F5776">
            <v>0.8065834641456604</v>
          </cell>
          <cell r="G5776">
            <v>5.9465472586452961E-3</v>
          </cell>
          <cell r="H5776">
            <v>76.496256020182912</v>
          </cell>
        </row>
        <row r="5777">
          <cell r="A5777" t="str">
            <v/>
          </cell>
          <cell r="B5777" t="str">
            <v>Sublap: SCEC</v>
          </cell>
          <cell r="C5777" t="str">
            <v>Average Event Day (6pm-8pm)</v>
          </cell>
          <cell r="D5777">
            <v>8</v>
          </cell>
          <cell r="E5777">
            <v>0.78869450092315674</v>
          </cell>
          <cell r="F5777">
            <v>0.78556424379348755</v>
          </cell>
          <cell r="G5777">
            <v>5.9623285196721554E-3</v>
          </cell>
          <cell r="H5777">
            <v>76.089064500089179</v>
          </cell>
        </row>
        <row r="5778">
          <cell r="A5778" t="str">
            <v/>
          </cell>
          <cell r="B5778" t="str">
            <v>Sublap: SCEC</v>
          </cell>
          <cell r="C5778" t="str">
            <v>Average Event Day (5pm-9pm)</v>
          </cell>
          <cell r="D5778">
            <v>9</v>
          </cell>
          <cell r="E5778">
            <v>0.72584438323974609</v>
          </cell>
          <cell r="F5778">
            <v>0.71369308233261108</v>
          </cell>
          <cell r="G5778">
            <v>6.8876785226166248E-3</v>
          </cell>
          <cell r="H5778">
            <v>81.62801158033443</v>
          </cell>
        </row>
        <row r="5779">
          <cell r="A5779" t="str">
            <v/>
          </cell>
          <cell r="B5779" t="str">
            <v>Sublap: SCEC</v>
          </cell>
          <cell r="C5779" t="str">
            <v>Average Event Day (6pm-8pm)</v>
          </cell>
          <cell r="D5779">
            <v>9</v>
          </cell>
          <cell r="E5779">
            <v>0.71020841598510742</v>
          </cell>
          <cell r="F5779">
            <v>0.7085949182510376</v>
          </cell>
          <cell r="G5779">
            <v>6.9412151351571083E-3</v>
          </cell>
          <cell r="H5779">
            <v>81.345567342552769</v>
          </cell>
        </row>
        <row r="5780">
          <cell r="A5780" t="str">
            <v/>
          </cell>
          <cell r="B5780" t="str">
            <v>Sublap: SCEC</v>
          </cell>
          <cell r="C5780" t="str">
            <v>Average Event Day (5pm-9pm)</v>
          </cell>
          <cell r="D5780">
            <v>10</v>
          </cell>
          <cell r="E5780">
            <v>0.69156491756439209</v>
          </cell>
          <cell r="F5780">
            <v>0.67512351274490356</v>
          </cell>
          <cell r="G5780">
            <v>8.2584666088223457E-3</v>
          </cell>
          <cell r="H5780">
            <v>87.265594883665329</v>
          </cell>
        </row>
        <row r="5781">
          <cell r="A5781" t="str">
            <v/>
          </cell>
          <cell r="B5781" t="str">
            <v>Sublap: SCEC</v>
          </cell>
          <cell r="C5781" t="str">
            <v>Average Event Day (6pm-8pm)</v>
          </cell>
          <cell r="D5781">
            <v>10</v>
          </cell>
          <cell r="E5781">
            <v>0.67687392234802246</v>
          </cell>
          <cell r="F5781">
            <v>0.67642474174499512</v>
          </cell>
          <cell r="G5781">
            <v>8.3407312631607056E-3</v>
          </cell>
          <cell r="H5781">
            <v>86.215242810664222</v>
          </cell>
        </row>
        <row r="5782">
          <cell r="A5782" t="str">
            <v/>
          </cell>
          <cell r="B5782" t="str">
            <v>Sublap: SCEC</v>
          </cell>
          <cell r="C5782" t="str">
            <v>Average Event Day (6pm-8pm)</v>
          </cell>
          <cell r="D5782">
            <v>11</v>
          </cell>
          <cell r="E5782">
            <v>0.73051220178604126</v>
          </cell>
          <cell r="F5782">
            <v>0.73483896255493164</v>
          </cell>
          <cell r="G5782">
            <v>9.7566302865743637E-3</v>
          </cell>
          <cell r="H5782">
            <v>90.195400217871224</v>
          </cell>
        </row>
        <row r="5783">
          <cell r="A5783" t="str">
            <v/>
          </cell>
          <cell r="B5783" t="str">
            <v>Sublap: SCEC</v>
          </cell>
          <cell r="C5783" t="str">
            <v>Average Event Day (5pm-9pm)</v>
          </cell>
          <cell r="D5783">
            <v>11</v>
          </cell>
          <cell r="E5783">
            <v>0.75362306833267212</v>
          </cell>
          <cell r="F5783">
            <v>0.74514907598495483</v>
          </cell>
          <cell r="G5783">
            <v>9.7488751634955406E-3</v>
          </cell>
          <cell r="H5783">
            <v>91.677955883103465</v>
          </cell>
        </row>
        <row r="5784">
          <cell r="A5784" t="str">
            <v/>
          </cell>
          <cell r="B5784" t="str">
            <v>Sublap: SCEC</v>
          </cell>
          <cell r="C5784" t="str">
            <v>Average Event Day (6pm-8pm)</v>
          </cell>
          <cell r="D5784">
            <v>12</v>
          </cell>
          <cell r="E5784">
            <v>0.91046297550201416</v>
          </cell>
          <cell r="F5784">
            <v>0.91058456897735596</v>
          </cell>
          <cell r="G5784">
            <v>1.1193879880011082E-2</v>
          </cell>
          <cell r="H5784">
            <v>93.457428957026991</v>
          </cell>
        </row>
        <row r="5785">
          <cell r="A5785" t="str">
            <v/>
          </cell>
          <cell r="B5785" t="str">
            <v>Sublap: SCEC</v>
          </cell>
          <cell r="C5785" t="str">
            <v>Average Event Day (5pm-9pm)</v>
          </cell>
          <cell r="D5785">
            <v>12</v>
          </cell>
          <cell r="E5785">
            <v>0.93245404958724976</v>
          </cell>
          <cell r="F5785">
            <v>0.90848249197006226</v>
          </cell>
          <cell r="G5785">
            <v>1.121261902153492E-2</v>
          </cell>
          <cell r="H5785">
            <v>95.285922697885383</v>
          </cell>
        </row>
        <row r="5786">
          <cell r="A5786" t="str">
            <v/>
          </cell>
          <cell r="B5786" t="str">
            <v>Sublap: SCEC</v>
          </cell>
          <cell r="C5786" t="str">
            <v>Average Event Day (6pm-8pm)</v>
          </cell>
          <cell r="D5786">
            <v>13</v>
          </cell>
          <cell r="E5786">
            <v>1.201269268989563</v>
          </cell>
          <cell r="F5786">
            <v>1.1918786764144897</v>
          </cell>
          <cell r="G5786">
            <v>1.2522763572633266E-2</v>
          </cell>
          <cell r="H5786">
            <v>95.846590868203918</v>
          </cell>
        </row>
        <row r="5787">
          <cell r="A5787" t="str">
            <v/>
          </cell>
          <cell r="B5787" t="str">
            <v>Sublap: SCEC</v>
          </cell>
          <cell r="C5787" t="str">
            <v>Average Event Day (5pm-9pm)</v>
          </cell>
          <cell r="D5787">
            <v>13</v>
          </cell>
          <cell r="E5787">
            <v>1.2456854581832886</v>
          </cell>
          <cell r="F5787">
            <v>1.1855849027633667</v>
          </cell>
          <cell r="G5787">
            <v>1.2582298368215561E-2</v>
          </cell>
          <cell r="H5787">
            <v>97.899981832399419</v>
          </cell>
        </row>
        <row r="5788">
          <cell r="A5788" t="str">
            <v/>
          </cell>
          <cell r="B5788" t="str">
            <v>Sublap: SCEC</v>
          </cell>
          <cell r="C5788" t="str">
            <v>Average Event Day (6pm-8pm)</v>
          </cell>
          <cell r="D5788">
            <v>14</v>
          </cell>
          <cell r="E5788">
            <v>1.536979079246521</v>
          </cell>
          <cell r="F5788">
            <v>1.5194907188415527</v>
          </cell>
          <cell r="G5788">
            <v>1.3768843375146389E-2</v>
          </cell>
          <cell r="H5788">
            <v>97.415479528723068</v>
          </cell>
        </row>
        <row r="5789">
          <cell r="A5789" t="str">
            <v/>
          </cell>
          <cell r="B5789" t="str">
            <v>Sublap: SCEC</v>
          </cell>
          <cell r="C5789" t="str">
            <v>Average Event Day (5pm-9pm)</v>
          </cell>
          <cell r="D5789">
            <v>14</v>
          </cell>
          <cell r="E5789">
            <v>1.6040235757827759</v>
          </cell>
          <cell r="F5789">
            <v>1.5496519804000854</v>
          </cell>
          <cell r="G5789">
            <v>1.3761365786194801E-2</v>
          </cell>
          <cell r="H5789">
            <v>100.16511253187984</v>
          </cell>
        </row>
        <row r="5790">
          <cell r="A5790" t="str">
            <v/>
          </cell>
          <cell r="B5790" t="str">
            <v>Sublap: SCEC</v>
          </cell>
          <cell r="C5790" t="str">
            <v>Average Event Day (5pm-9pm)</v>
          </cell>
          <cell r="D5790">
            <v>15</v>
          </cell>
          <cell r="E5790">
            <v>1.9892798662185669</v>
          </cell>
          <cell r="F5790">
            <v>1.9475491046905518</v>
          </cell>
          <cell r="G5790">
            <v>1.4441721141338348E-2</v>
          </cell>
          <cell r="H5790">
            <v>101.07105897221004</v>
          </cell>
        </row>
        <row r="5791">
          <cell r="A5791" t="str">
            <v/>
          </cell>
          <cell r="B5791" t="str">
            <v>Sublap: SCEC</v>
          </cell>
          <cell r="C5791" t="str">
            <v>Average Event Day (6pm-8pm)</v>
          </cell>
          <cell r="D5791">
            <v>15</v>
          </cell>
          <cell r="E5791">
            <v>1.9116785526275635</v>
          </cell>
          <cell r="F5791">
            <v>1.8898390531539917</v>
          </cell>
          <cell r="G5791">
            <v>1.4457270503044128E-2</v>
          </cell>
          <cell r="H5791">
            <v>98.337700038046691</v>
          </cell>
        </row>
        <row r="5792">
          <cell r="A5792" t="str">
            <v/>
          </cell>
          <cell r="B5792" t="str">
            <v>Sublap: SCEC</v>
          </cell>
          <cell r="C5792" t="str">
            <v>Average Event Day (6pm-8pm)</v>
          </cell>
          <cell r="D5792">
            <v>16</v>
          </cell>
          <cell r="E5792">
            <v>2.3258504867553711</v>
          </cell>
          <cell r="F5792">
            <v>2.3101472854614258</v>
          </cell>
          <cell r="G5792">
            <v>1.4753322117030621E-2</v>
          </cell>
          <cell r="H5792">
            <v>98.010061910130688</v>
          </cell>
        </row>
        <row r="5793">
          <cell r="A5793" t="str">
            <v/>
          </cell>
          <cell r="B5793" t="str">
            <v>Sublap: SCEC</v>
          </cell>
          <cell r="C5793" t="str">
            <v>Average Event Day (5pm-9pm)</v>
          </cell>
          <cell r="D5793">
            <v>16</v>
          </cell>
          <cell r="E5793">
            <v>2.4332478046417236</v>
          </cell>
          <cell r="F5793">
            <v>2.406886100769043</v>
          </cell>
          <cell r="G5793">
            <v>1.4720200560986996E-2</v>
          </cell>
          <cell r="H5793">
            <v>100.73165755784584</v>
          </cell>
        </row>
        <row r="5794">
          <cell r="A5794" t="str">
            <v/>
          </cell>
          <cell r="B5794" t="str">
            <v>Sublap: SCEC</v>
          </cell>
          <cell r="C5794" t="str">
            <v>Average Event Day (6pm-8pm)</v>
          </cell>
          <cell r="D5794">
            <v>17</v>
          </cell>
          <cell r="E5794">
            <v>2.6500923633575439</v>
          </cell>
          <cell r="F5794">
            <v>2.6339013576507568</v>
          </cell>
          <cell r="G5794">
            <v>1.4681940898299217E-2</v>
          </cell>
          <cell r="H5794">
            <v>96.564210834426163</v>
          </cell>
        </row>
        <row r="5795">
          <cell r="A5795" t="str">
            <v/>
          </cell>
          <cell r="B5795" t="str">
            <v>Sublap: SCEC</v>
          </cell>
          <cell r="C5795" t="str">
            <v>Average Event Day (5pm-9pm)</v>
          </cell>
          <cell r="D5795">
            <v>17</v>
          </cell>
          <cell r="E5795">
            <v>2.8080453872680664</v>
          </cell>
          <cell r="F5795">
            <v>2.7336671352386475</v>
          </cell>
          <cell r="G5795">
            <v>1.4685581438243389E-2</v>
          </cell>
          <cell r="H5795">
            <v>98.468921732559565</v>
          </cell>
        </row>
        <row r="5796">
          <cell r="A5796" t="str">
            <v/>
          </cell>
          <cell r="B5796" t="str">
            <v>Sublap: SCEC</v>
          </cell>
          <cell r="C5796" t="str">
            <v>Average Event Day (5pm-9pm)</v>
          </cell>
          <cell r="D5796">
            <v>18</v>
          </cell>
          <cell r="E5796">
            <v>3.0121080875396729</v>
          </cell>
          <cell r="F5796">
            <v>1.7977538108825684</v>
          </cell>
          <cell r="G5796">
            <v>1.4882887713611126E-2</v>
          </cell>
          <cell r="H5796">
            <v>96.444046944668358</v>
          </cell>
        </row>
        <row r="5797">
          <cell r="A5797" t="str">
            <v/>
          </cell>
          <cell r="B5797" t="str">
            <v>Sublap: SCEC</v>
          </cell>
          <cell r="C5797" t="str">
            <v>Average Event Day (6pm-8pm)</v>
          </cell>
          <cell r="D5797">
            <v>18</v>
          </cell>
          <cell r="E5797">
            <v>2.8506567478179932</v>
          </cell>
          <cell r="F5797">
            <v>2.8464477062225342</v>
          </cell>
          <cell r="G5797">
            <v>1.4495568349957466E-2</v>
          </cell>
          <cell r="H5797">
            <v>94.497489601682048</v>
          </cell>
        </row>
        <row r="5798">
          <cell r="A5798" t="str">
            <v/>
          </cell>
          <cell r="B5798" t="str">
            <v>Sublap: SCEC</v>
          </cell>
          <cell r="C5798" t="str">
            <v>Average Event Day (6pm-8pm)</v>
          </cell>
          <cell r="D5798">
            <v>19</v>
          </cell>
          <cell r="E5798">
            <v>2.8629591464996338</v>
          </cell>
          <cell r="F5798">
            <v>1.8000830411911011</v>
          </cell>
          <cell r="G5798">
            <v>1.4468055218458176E-2</v>
          </cell>
          <cell r="H5798">
            <v>91.066252769209626</v>
          </cell>
        </row>
        <row r="5799">
          <cell r="A5799" t="str">
            <v/>
          </cell>
          <cell r="B5799" t="str">
            <v>Sublap: SCEC</v>
          </cell>
          <cell r="C5799" t="str">
            <v>Average Event Day (5pm-9pm)</v>
          </cell>
          <cell r="D5799">
            <v>19</v>
          </cell>
          <cell r="E5799">
            <v>3.0164012908935547</v>
          </cell>
          <cell r="F5799">
            <v>2.42852783203125</v>
          </cell>
          <cell r="G5799">
            <v>1.4504288323223591E-2</v>
          </cell>
          <cell r="H5799">
            <v>92.917753532308197</v>
          </cell>
        </row>
        <row r="5800">
          <cell r="A5800" t="str">
            <v/>
          </cell>
          <cell r="B5800" t="str">
            <v>Sublap: SCEC</v>
          </cell>
          <cell r="C5800" t="str">
            <v>Average Event Day (5pm-9pm)</v>
          </cell>
          <cell r="D5800">
            <v>20</v>
          </cell>
          <cell r="E5800">
            <v>2.8349030017852783</v>
          </cell>
          <cell r="F5800">
            <v>2.4314727783203125</v>
          </cell>
          <cell r="G5800">
            <v>1.3767409138381481E-2</v>
          </cell>
          <cell r="H5800">
            <v>89.068103884429732</v>
          </cell>
        </row>
        <row r="5801">
          <cell r="A5801" t="str">
            <v/>
          </cell>
          <cell r="B5801" t="str">
            <v>Sublap: SCEC</v>
          </cell>
          <cell r="C5801" t="str">
            <v>Average Event Day (6pm-8pm)</v>
          </cell>
          <cell r="D5801">
            <v>20</v>
          </cell>
          <cell r="E5801">
            <v>2.6623623371124268</v>
          </cell>
          <cell r="F5801">
            <v>2.064021110534668</v>
          </cell>
          <cell r="G5801">
            <v>1.3743865303695202E-2</v>
          </cell>
          <cell r="H5801">
            <v>86.20728443584548</v>
          </cell>
        </row>
        <row r="5802">
          <cell r="A5802" t="str">
            <v/>
          </cell>
          <cell r="B5802" t="str">
            <v>Sublap: SCEC</v>
          </cell>
          <cell r="C5802" t="str">
            <v>Average Event Day (6pm-8pm)</v>
          </cell>
          <cell r="D5802">
            <v>21</v>
          </cell>
          <cell r="E5802">
            <v>2.5158998966217041</v>
          </cell>
          <cell r="F5802">
            <v>3.1180164813995361</v>
          </cell>
          <cell r="G5802">
            <v>1.3279824517667294E-2</v>
          </cell>
          <cell r="H5802">
            <v>82.895962365419663</v>
          </cell>
        </row>
        <row r="5803">
          <cell r="A5803" t="str">
            <v/>
          </cell>
          <cell r="B5803" t="str">
            <v>Sublap: SCEC</v>
          </cell>
          <cell r="C5803" t="str">
            <v>Average Event Day (5pm-9pm)</v>
          </cell>
          <cell r="D5803">
            <v>21</v>
          </cell>
          <cell r="E5803">
            <v>2.6412684917449951</v>
          </cell>
          <cell r="F5803">
            <v>2.3854379653930664</v>
          </cell>
          <cell r="G5803">
            <v>1.3207480311393738E-2</v>
          </cell>
          <cell r="H5803">
            <v>85.574913045762571</v>
          </cell>
        </row>
        <row r="5804">
          <cell r="A5804" t="str">
            <v/>
          </cell>
          <cell r="B5804" t="str">
            <v>Sublap: SCEC</v>
          </cell>
          <cell r="C5804" t="str">
            <v>Average Event Day (6pm-8pm)</v>
          </cell>
          <cell r="D5804">
            <v>22</v>
          </cell>
          <cell r="E5804">
            <v>2.2855346202850342</v>
          </cell>
          <cell r="F5804">
            <v>2.4944562911987305</v>
          </cell>
          <cell r="G5804">
            <v>1.2270962819457054E-2</v>
          </cell>
          <cell r="H5804">
            <v>80.940238100669362</v>
          </cell>
        </row>
        <row r="5805">
          <cell r="A5805" t="str">
            <v/>
          </cell>
          <cell r="B5805" t="str">
            <v>Sublap: SCEC</v>
          </cell>
          <cell r="C5805" t="str">
            <v>Average Event Day (5pm-9pm)</v>
          </cell>
          <cell r="D5805">
            <v>22</v>
          </cell>
          <cell r="E5805">
            <v>2.4030611515045166</v>
          </cell>
          <cell r="F5805">
            <v>3.0082011222839355</v>
          </cell>
          <cell r="G5805">
            <v>1.2729695998132229E-2</v>
          </cell>
          <cell r="H5805">
            <v>82.813406597434081</v>
          </cell>
        </row>
        <row r="5806">
          <cell r="A5806" t="str">
            <v/>
          </cell>
          <cell r="B5806" t="str">
            <v>Sublap: SCEC</v>
          </cell>
          <cell r="C5806" t="str">
            <v>Average Event Day (5pm-9pm)</v>
          </cell>
          <cell r="D5806">
            <v>23</v>
          </cell>
          <cell r="E5806">
            <v>2.0695927143096924</v>
          </cell>
          <cell r="F5806">
            <v>2.2916507720947266</v>
          </cell>
          <cell r="G5806">
            <v>1.1718886904418468E-2</v>
          </cell>
          <cell r="H5806">
            <v>80.91051957695916</v>
          </cell>
        </row>
        <row r="5807">
          <cell r="A5807" t="str">
            <v/>
          </cell>
          <cell r="B5807" t="str">
            <v>Sublap: SCEC</v>
          </cell>
          <cell r="C5807" t="str">
            <v>Average Event Day (6pm-8pm)</v>
          </cell>
          <cell r="D5807">
            <v>23</v>
          </cell>
          <cell r="E5807">
            <v>1.9943500757217407</v>
          </cell>
          <cell r="F5807">
            <v>2.0860593318939209</v>
          </cell>
          <cell r="G5807">
            <v>1.158475037664175E-2</v>
          </cell>
          <cell r="H5807">
            <v>79.34792223885789</v>
          </cell>
        </row>
        <row r="5808">
          <cell r="A5808" t="str">
            <v/>
          </cell>
          <cell r="B5808" t="str">
            <v>Sublap: SCEC</v>
          </cell>
          <cell r="C5808" t="str">
            <v>Average Event Day (5pm-9pm)</v>
          </cell>
          <cell r="D5808">
            <v>24</v>
          </cell>
          <cell r="E5808">
            <v>1.6906291246414185</v>
          </cell>
          <cell r="F5808">
            <v>1.8064457178115845</v>
          </cell>
          <cell r="G5808">
            <v>1.0685037821531296E-2</v>
          </cell>
          <cell r="H5808">
            <v>79.195201914499123</v>
          </cell>
        </row>
        <row r="5809">
          <cell r="A5809" t="str">
            <v/>
          </cell>
          <cell r="B5809" t="str">
            <v>Sublap: SCEC</v>
          </cell>
          <cell r="C5809" t="str">
            <v>Average Event Day (6pm-8pm)</v>
          </cell>
          <cell r="D5809">
            <v>24</v>
          </cell>
          <cell r="E5809">
            <v>1.6470620632171631</v>
          </cell>
          <cell r="F5809">
            <v>1.7117531299591064</v>
          </cell>
          <cell r="G5809">
            <v>1.0646931827068329E-2</v>
          </cell>
          <cell r="H5809">
            <v>78.232818476775662</v>
          </cell>
        </row>
        <row r="5810">
          <cell r="A5810" t="str">
            <v/>
          </cell>
          <cell r="B5810" t="str">
            <v>Sublap: SCEC</v>
          </cell>
          <cell r="C5810" t="str">
            <v>7/24/2019</v>
          </cell>
          <cell r="D5810">
            <v>1</v>
          </cell>
          <cell r="E5810">
            <v>1.6113393306732178</v>
          </cell>
          <cell r="F5810">
            <v>1.5711467266082764</v>
          </cell>
          <cell r="G5810">
            <v>9.9020693451166153E-3</v>
          </cell>
          <cell r="H5810">
            <v>80.813145595571214</v>
          </cell>
        </row>
        <row r="5811">
          <cell r="A5811" t="str">
            <v/>
          </cell>
          <cell r="B5811" t="str">
            <v>Sublap: SCEC</v>
          </cell>
          <cell r="C5811" t="str">
            <v>7/24/2019</v>
          </cell>
          <cell r="D5811">
            <v>2</v>
          </cell>
          <cell r="E5811">
            <v>1.3497284650802612</v>
          </cell>
          <cell r="F5811">
            <v>1.329024076461792</v>
          </cell>
          <cell r="G5811">
            <v>8.8843666017055511E-3</v>
          </cell>
          <cell r="H5811">
            <v>79.671390247518772</v>
          </cell>
        </row>
        <row r="5812">
          <cell r="A5812" t="str">
            <v/>
          </cell>
          <cell r="B5812" t="str">
            <v>Sublap: SCEC</v>
          </cell>
          <cell r="C5812" t="str">
            <v>7/24/2019</v>
          </cell>
          <cell r="D5812">
            <v>3</v>
          </cell>
          <cell r="E5812">
            <v>1.1579952239990234</v>
          </cell>
          <cell r="F5812">
            <v>1.1377571821212769</v>
          </cell>
          <cell r="G5812">
            <v>7.9123172909021378E-3</v>
          </cell>
          <cell r="H5812">
            <v>78.922582876362469</v>
          </cell>
        </row>
        <row r="5813">
          <cell r="A5813" t="str">
            <v/>
          </cell>
          <cell r="B5813" t="str">
            <v>Sublap: SCEC</v>
          </cell>
          <cell r="C5813" t="str">
            <v>7/24/2019</v>
          </cell>
          <cell r="D5813">
            <v>4</v>
          </cell>
          <cell r="E5813">
            <v>1.0285211801528931</v>
          </cell>
          <cell r="F5813">
            <v>1.0194287300109863</v>
          </cell>
          <cell r="G5813">
            <v>7.1407267823815346E-3</v>
          </cell>
          <cell r="H5813">
            <v>77.386967047081427</v>
          </cell>
        </row>
        <row r="5814">
          <cell r="A5814" t="str">
            <v/>
          </cell>
          <cell r="B5814" t="str">
            <v>Sublap: SCEC</v>
          </cell>
          <cell r="C5814" t="str">
            <v>7/24/2019</v>
          </cell>
          <cell r="D5814">
            <v>5</v>
          </cell>
          <cell r="E5814">
            <v>0.9468543529510498</v>
          </cell>
          <cell r="F5814">
            <v>0.91993832588195801</v>
          </cell>
          <cell r="G5814">
            <v>6.3468585722148418E-3</v>
          </cell>
          <cell r="H5814">
            <v>76.929188281229031</v>
          </cell>
        </row>
        <row r="5815">
          <cell r="A5815" t="str">
            <v/>
          </cell>
          <cell r="B5815" t="str">
            <v>Sublap: SCEC</v>
          </cell>
          <cell r="C5815" t="str">
            <v>7/24/2019</v>
          </cell>
          <cell r="D5815">
            <v>6</v>
          </cell>
          <cell r="E5815">
            <v>0.89941048622131348</v>
          </cell>
          <cell r="F5815">
            <v>0.87694138288497925</v>
          </cell>
          <cell r="G5815">
            <v>5.8845048770308495E-3</v>
          </cell>
          <cell r="H5815">
            <v>76.668057408244849</v>
          </cell>
        </row>
        <row r="5816">
          <cell r="A5816" t="str">
            <v/>
          </cell>
          <cell r="B5816" t="str">
            <v>Sublap: SCEC</v>
          </cell>
          <cell r="C5816" t="str">
            <v>7/24/2019</v>
          </cell>
          <cell r="D5816">
            <v>7</v>
          </cell>
          <cell r="E5816">
            <v>0.86660730838775635</v>
          </cell>
          <cell r="F5816">
            <v>0.84921932220458984</v>
          </cell>
          <cell r="G5816">
            <v>5.8216303586959839E-3</v>
          </cell>
          <cell r="H5816">
            <v>77.200164517546355</v>
          </cell>
        </row>
        <row r="5817">
          <cell r="A5817" t="str">
            <v/>
          </cell>
          <cell r="B5817" t="str">
            <v>Sublap: SCEC</v>
          </cell>
          <cell r="C5817" t="str">
            <v>7/24/2019</v>
          </cell>
          <cell r="D5817">
            <v>8</v>
          </cell>
          <cell r="E5817">
            <v>0.84746730327606201</v>
          </cell>
          <cell r="F5817">
            <v>0.84029072523117065</v>
          </cell>
          <cell r="G5817">
            <v>6.5659736283123493E-3</v>
          </cell>
          <cell r="H5817">
            <v>81.250718837997084</v>
          </cell>
        </row>
        <row r="5818">
          <cell r="A5818" t="str">
            <v/>
          </cell>
          <cell r="B5818" t="str">
            <v>Sublap: SCEC</v>
          </cell>
          <cell r="C5818" t="str">
            <v>7/24/2019</v>
          </cell>
          <cell r="D5818">
            <v>9</v>
          </cell>
          <cell r="E5818">
            <v>0.84998774528503418</v>
          </cell>
          <cell r="F5818">
            <v>0.84618353843688965</v>
          </cell>
          <cell r="G5818">
            <v>7.7265179716050625E-3</v>
          </cell>
          <cell r="H5818">
            <v>87.949132947974377</v>
          </cell>
        </row>
        <row r="5819">
          <cell r="A5819" t="str">
            <v/>
          </cell>
          <cell r="B5819" t="str">
            <v>Sublap: SCEC</v>
          </cell>
          <cell r="C5819" t="str">
            <v>7/24/2019</v>
          </cell>
          <cell r="D5819">
            <v>10</v>
          </cell>
          <cell r="E5819">
            <v>0.91782158613204956</v>
          </cell>
          <cell r="F5819">
            <v>0.89700615406036377</v>
          </cell>
          <cell r="G5819">
            <v>9.3443430960178375E-3</v>
          </cell>
          <cell r="H5819">
            <v>92.268716960645847</v>
          </cell>
        </row>
        <row r="5820">
          <cell r="A5820" t="str">
            <v/>
          </cell>
          <cell r="B5820" t="str">
            <v>Sublap: SCEC</v>
          </cell>
          <cell r="C5820" t="str">
            <v>7/24/2019</v>
          </cell>
          <cell r="D5820">
            <v>11</v>
          </cell>
          <cell r="E5820">
            <v>1.0760637521743774</v>
          </cell>
          <cell r="F5820">
            <v>1.0433999300003052</v>
          </cell>
          <cell r="G5820">
            <v>1.1078434064984322E-2</v>
          </cell>
          <cell r="H5820">
            <v>95.69179882416293</v>
          </cell>
        </row>
        <row r="5821">
          <cell r="A5821" t="str">
            <v/>
          </cell>
          <cell r="B5821" t="str">
            <v>Sublap: SCEC</v>
          </cell>
          <cell r="C5821" t="str">
            <v>7/24/2019</v>
          </cell>
          <cell r="D5821">
            <v>12</v>
          </cell>
          <cell r="E5821">
            <v>1.3314526081085205</v>
          </cell>
          <cell r="F5821">
            <v>1.3078552484512329</v>
          </cell>
          <cell r="G5821">
            <v>1.2496521696448326E-2</v>
          </cell>
          <cell r="H5821">
            <v>99.114791759292643</v>
          </cell>
        </row>
        <row r="5822">
          <cell r="A5822" t="str">
            <v/>
          </cell>
          <cell r="B5822" t="str">
            <v>Sublap: SCEC</v>
          </cell>
          <cell r="C5822" t="str">
            <v>7/24/2019</v>
          </cell>
          <cell r="D5822">
            <v>13</v>
          </cell>
          <cell r="E5822">
            <v>1.7076334953308105</v>
          </cell>
          <cell r="F5822">
            <v>1.6844319105148315</v>
          </cell>
          <cell r="G5822">
            <v>1.3720937073230743E-2</v>
          </cell>
          <cell r="H5822">
            <v>100.87889926384216</v>
          </cell>
        </row>
        <row r="5823">
          <cell r="A5823" t="str">
            <v/>
          </cell>
          <cell r="B5823" t="str">
            <v>Sublap: SCEC</v>
          </cell>
          <cell r="C5823" t="str">
            <v>7/24/2019</v>
          </cell>
          <cell r="D5823">
            <v>14</v>
          </cell>
          <cell r="E5823">
            <v>2.0056238174438477</v>
          </cell>
          <cell r="F5823">
            <v>1.9831775426864624</v>
          </cell>
          <cell r="G5823">
            <v>1.4794555492699146E-2</v>
          </cell>
          <cell r="H5823">
            <v>102.03103107552873</v>
          </cell>
        </row>
        <row r="5824">
          <cell r="A5824" t="str">
            <v/>
          </cell>
          <cell r="B5824" t="str">
            <v>Sublap: SCEC</v>
          </cell>
          <cell r="C5824" t="str">
            <v>7/24/2019</v>
          </cell>
          <cell r="D5824">
            <v>15</v>
          </cell>
          <cell r="E5824">
            <v>2.3581881523132324</v>
          </cell>
          <cell r="F5824">
            <v>2.3714730739593506</v>
          </cell>
          <cell r="G5824">
            <v>1.5515740029513836E-2</v>
          </cell>
          <cell r="H5824">
            <v>102.15355466626986</v>
          </cell>
        </row>
        <row r="5825">
          <cell r="A5825" t="str">
            <v/>
          </cell>
          <cell r="B5825" t="str">
            <v>Sublap: SCEC</v>
          </cell>
          <cell r="C5825" t="str">
            <v>7/24/2019</v>
          </cell>
          <cell r="D5825">
            <v>16</v>
          </cell>
          <cell r="E5825">
            <v>2.6825704574584961</v>
          </cell>
          <cell r="F5825">
            <v>2.6476614475250244</v>
          </cell>
          <cell r="G5825">
            <v>1.5605809167027473E-2</v>
          </cell>
          <cell r="H5825">
            <v>100.42740477250578</v>
          </cell>
        </row>
        <row r="5826">
          <cell r="A5826" t="str">
            <v/>
          </cell>
          <cell r="B5826" t="str">
            <v>Sublap: SCEC</v>
          </cell>
          <cell r="C5826" t="str">
            <v>7/24/2019</v>
          </cell>
          <cell r="D5826">
            <v>17</v>
          </cell>
          <cell r="E5826">
            <v>2.8200674057006836</v>
          </cell>
          <cell r="F5826">
            <v>2.8154616355895996</v>
          </cell>
          <cell r="G5826">
            <v>1.5327770262956619E-2</v>
          </cell>
          <cell r="H5826">
            <v>97.407815819375074</v>
          </cell>
        </row>
        <row r="5827">
          <cell r="A5827" t="str">
            <v/>
          </cell>
          <cell r="B5827" t="str">
            <v>Sublap: SCEC</v>
          </cell>
          <cell r="C5827" t="str">
            <v>7/24/2019</v>
          </cell>
          <cell r="D5827">
            <v>18</v>
          </cell>
          <cell r="E5827">
            <v>2.9248635768890381</v>
          </cell>
          <cell r="F5827">
            <v>2.9459476470947266</v>
          </cell>
          <cell r="G5827">
            <v>1.5161650255322456E-2</v>
          </cell>
          <cell r="H5827">
            <v>94.654359962438605</v>
          </cell>
        </row>
        <row r="5828">
          <cell r="A5828" t="str">
            <v/>
          </cell>
          <cell r="B5828" t="str">
            <v>Sublap: SCEC</v>
          </cell>
          <cell r="C5828" t="str">
            <v>7/24/2019</v>
          </cell>
          <cell r="D5828">
            <v>19</v>
          </cell>
          <cell r="E5828">
            <v>2.9319496154785156</v>
          </cell>
          <cell r="F5828">
            <v>1.8587976694107056</v>
          </cell>
          <cell r="G5828">
            <v>1.5222539193928242E-2</v>
          </cell>
          <cell r="H5828">
            <v>91.136361839825284</v>
          </cell>
        </row>
        <row r="5829">
          <cell r="A5829" t="str">
            <v/>
          </cell>
          <cell r="B5829" t="str">
            <v>Sublap: SCEC</v>
          </cell>
          <cell r="C5829" t="str">
            <v>7/24/2019</v>
          </cell>
          <cell r="D5829">
            <v>20</v>
          </cell>
          <cell r="E5829">
            <v>2.7548751831054688</v>
          </cell>
          <cell r="F5829">
            <v>2.1314651966094971</v>
          </cell>
          <cell r="G5829">
            <v>1.4497769996523857E-2</v>
          </cell>
          <cell r="H5829">
            <v>86.233201422871929</v>
          </cell>
        </row>
        <row r="5830">
          <cell r="A5830" t="str">
            <v/>
          </cell>
          <cell r="B5830" t="str">
            <v>Sublap: SCEC</v>
          </cell>
          <cell r="C5830" t="str">
            <v>7/24/2019</v>
          </cell>
          <cell r="D5830">
            <v>21</v>
          </cell>
          <cell r="E5830">
            <v>2.6120700836181641</v>
          </cell>
          <cell r="F5830">
            <v>3.1889581680297852</v>
          </cell>
          <cell r="G5830">
            <v>1.3924258761107922E-2</v>
          </cell>
          <cell r="H5830">
            <v>82.623135220584643</v>
          </cell>
        </row>
        <row r="5831">
          <cell r="A5831" t="str">
            <v/>
          </cell>
          <cell r="B5831" t="str">
            <v>Sublap: SCEC</v>
          </cell>
          <cell r="C5831" t="str">
            <v>7/24/2019</v>
          </cell>
          <cell r="D5831">
            <v>22</v>
          </cell>
          <cell r="E5831">
            <v>2.4361481666564941</v>
          </cell>
          <cell r="F5831">
            <v>2.6223115921020508</v>
          </cell>
          <cell r="G5831">
            <v>1.3061967678368092E-2</v>
          </cell>
          <cell r="H5831">
            <v>81.234235956724092</v>
          </cell>
        </row>
        <row r="5832">
          <cell r="A5832" t="str">
            <v/>
          </cell>
          <cell r="B5832" t="str">
            <v>Sublap: SCEC</v>
          </cell>
          <cell r="C5832" t="str">
            <v>7/24/2019</v>
          </cell>
          <cell r="D5832">
            <v>23</v>
          </cell>
          <cell r="E5832">
            <v>2.1732847690582275</v>
          </cell>
          <cell r="F5832">
            <v>2.2502322196960449</v>
          </cell>
          <cell r="G5832">
            <v>1.2279152870178223E-2</v>
          </cell>
          <cell r="H5832">
            <v>80.596899856729237</v>
          </cell>
        </row>
        <row r="5833">
          <cell r="A5833" t="str">
            <v/>
          </cell>
          <cell r="B5833" t="str">
            <v>Sublap: SCEC</v>
          </cell>
          <cell r="C5833" t="str">
            <v>7/24/2019</v>
          </cell>
          <cell r="D5833">
            <v>24</v>
          </cell>
          <cell r="E5833">
            <v>1.8309125900268555</v>
          </cell>
          <cell r="F5833">
            <v>1.8800500631332397</v>
          </cell>
          <cell r="G5833">
            <v>1.1415564455091953E-2</v>
          </cell>
          <cell r="H5833">
            <v>80.514974556608294</v>
          </cell>
        </row>
        <row r="5834">
          <cell r="A5834" t="str">
            <v/>
          </cell>
          <cell r="B5834" t="str">
            <v>Sublap: SCEC</v>
          </cell>
          <cell r="C5834" t="str">
            <v>8/13/2019</v>
          </cell>
          <cell r="D5834">
            <v>1</v>
          </cell>
          <cell r="E5834">
            <v>1.0929166078567505</v>
          </cell>
          <cell r="F5834">
            <v>1.0988317728042603</v>
          </cell>
          <cell r="G5834">
            <v>8.6755212396383286E-3</v>
          </cell>
          <cell r="H5834">
            <v>71.387410925232757</v>
          </cell>
        </row>
        <row r="5835">
          <cell r="A5835" t="str">
            <v/>
          </cell>
          <cell r="B5835" t="str">
            <v>Sublap: SCEC</v>
          </cell>
          <cell r="C5835" t="str">
            <v>8/13/2019</v>
          </cell>
          <cell r="D5835">
            <v>2</v>
          </cell>
          <cell r="E5835">
            <v>0.92600351572036743</v>
          </cell>
          <cell r="F5835">
            <v>0.92813378572463989</v>
          </cell>
          <cell r="G5835">
            <v>7.5801159255206585E-3</v>
          </cell>
          <cell r="H5835">
            <v>69.993933272268549</v>
          </cell>
        </row>
        <row r="5836">
          <cell r="A5836" t="str">
            <v/>
          </cell>
          <cell r="B5836" t="str">
            <v>Sublap: SCEC</v>
          </cell>
          <cell r="C5836" t="str">
            <v>8/13/2019</v>
          </cell>
          <cell r="D5836">
            <v>3</v>
          </cell>
          <cell r="E5836">
            <v>0.81168419122695923</v>
          </cell>
          <cell r="F5836">
            <v>0.81345993280410767</v>
          </cell>
          <cell r="G5836">
            <v>6.6754361614584923E-3</v>
          </cell>
          <cell r="H5836">
            <v>68.996008871321635</v>
          </cell>
        </row>
        <row r="5837">
          <cell r="A5837" t="str">
            <v/>
          </cell>
          <cell r="B5837" t="str">
            <v>Sublap: SCEC</v>
          </cell>
          <cell r="C5837" t="str">
            <v>8/13/2019</v>
          </cell>
          <cell r="D5837">
            <v>4</v>
          </cell>
          <cell r="E5837">
            <v>0.73515188694000244</v>
          </cell>
          <cell r="F5837">
            <v>0.74206376075744629</v>
          </cell>
          <cell r="G5837">
            <v>5.8632059954106808E-3</v>
          </cell>
          <cell r="H5837">
            <v>68.193289619588683</v>
          </cell>
        </row>
        <row r="5838">
          <cell r="A5838" t="str">
            <v/>
          </cell>
          <cell r="B5838" t="str">
            <v>Sublap: SCEC</v>
          </cell>
          <cell r="C5838" t="str">
            <v>8/13/2019</v>
          </cell>
          <cell r="D5838">
            <v>5</v>
          </cell>
          <cell r="E5838">
            <v>0.68873482942581177</v>
          </cell>
          <cell r="F5838">
            <v>0.69291383028030396</v>
          </cell>
          <cell r="G5838">
            <v>5.1618465222418308E-3</v>
          </cell>
          <cell r="H5838">
            <v>67.610948363137908</v>
          </cell>
        </row>
        <row r="5839">
          <cell r="A5839" t="str">
            <v/>
          </cell>
          <cell r="B5839" t="str">
            <v>Sublap: SCEC</v>
          </cell>
          <cell r="C5839" t="str">
            <v>8/13/2019</v>
          </cell>
          <cell r="D5839">
            <v>6</v>
          </cell>
          <cell r="E5839">
            <v>0.67953121662139893</v>
          </cell>
          <cell r="F5839">
            <v>0.68168872594833374</v>
          </cell>
          <cell r="G5839">
            <v>4.6652671881020069E-3</v>
          </cell>
          <cell r="H5839">
            <v>66.972801214969493</v>
          </cell>
        </row>
        <row r="5840">
          <cell r="A5840" t="str">
            <v/>
          </cell>
          <cell r="B5840" t="str">
            <v>Sublap: SCEC</v>
          </cell>
          <cell r="C5840" t="str">
            <v>8/13/2019</v>
          </cell>
          <cell r="D5840">
            <v>7</v>
          </cell>
          <cell r="E5840">
            <v>0.6944621205329895</v>
          </cell>
          <cell r="F5840">
            <v>0.68786102533340454</v>
          </cell>
          <cell r="G5840">
            <v>4.6413438394665718E-3</v>
          </cell>
          <cell r="H5840">
            <v>67.115400414639907</v>
          </cell>
        </row>
        <row r="5841">
          <cell r="A5841" t="str">
            <v/>
          </cell>
          <cell r="B5841" t="str">
            <v>Sublap: SCEC</v>
          </cell>
          <cell r="C5841" t="str">
            <v>8/13/2019</v>
          </cell>
          <cell r="D5841">
            <v>8</v>
          </cell>
          <cell r="E5841">
            <v>0.6220816969871521</v>
          </cell>
          <cell r="F5841">
            <v>0.61598551273345947</v>
          </cell>
          <cell r="G5841">
            <v>5.0899782218039036E-3</v>
          </cell>
          <cell r="H5841">
            <v>70.254165662218455</v>
          </cell>
        </row>
        <row r="5842">
          <cell r="A5842" t="str">
            <v/>
          </cell>
          <cell r="B5842" t="str">
            <v>Sublap: SCEC</v>
          </cell>
          <cell r="C5842" t="str">
            <v>8/13/2019</v>
          </cell>
          <cell r="D5842">
            <v>9</v>
          </cell>
          <cell r="E5842">
            <v>0.50776547193527222</v>
          </cell>
          <cell r="F5842">
            <v>0.50272578001022339</v>
          </cell>
          <cell r="G5842">
            <v>5.8742905966937542E-3</v>
          </cell>
          <cell r="H5842">
            <v>75.252132491205117</v>
          </cell>
        </row>
        <row r="5843">
          <cell r="A5843" t="str">
            <v/>
          </cell>
          <cell r="B5843" t="str">
            <v>Sublap: SCEC</v>
          </cell>
          <cell r="C5843" t="str">
            <v>8/13/2019</v>
          </cell>
          <cell r="D5843">
            <v>10</v>
          </cell>
          <cell r="E5843">
            <v>0.4132806658744812</v>
          </cell>
          <cell r="F5843">
            <v>0.41593554615974426</v>
          </cell>
          <cell r="G5843">
            <v>7.2089205496013165E-3</v>
          </cell>
          <cell r="H5843">
            <v>80.792091991702577</v>
          </cell>
        </row>
        <row r="5844">
          <cell r="A5844" t="str">
            <v/>
          </cell>
          <cell r="B5844" t="str">
            <v>Sublap: SCEC</v>
          </cell>
          <cell r="C5844" t="str">
            <v>8/13/2019</v>
          </cell>
          <cell r="D5844">
            <v>11</v>
          </cell>
          <cell r="E5844">
            <v>0.40060895681381226</v>
          </cell>
          <cell r="F5844">
            <v>0.4194071888923645</v>
          </cell>
          <cell r="G5844">
            <v>8.6434483528137207E-3</v>
          </cell>
          <cell r="H5844">
            <v>86.396716648207686</v>
          </cell>
        </row>
        <row r="5845">
          <cell r="A5845" t="str">
            <v/>
          </cell>
          <cell r="B5845" t="str">
            <v>Sublap: SCEC</v>
          </cell>
          <cell r="C5845" t="str">
            <v>8/13/2019</v>
          </cell>
          <cell r="D5845">
            <v>12</v>
          </cell>
          <cell r="E5845">
            <v>0.52895337343215942</v>
          </cell>
          <cell r="F5845">
            <v>0.53422915935516357</v>
          </cell>
          <cell r="G5845">
            <v>1.0241804644465446E-2</v>
          </cell>
          <cell r="H5845">
            <v>91.05569644667554</v>
          </cell>
        </row>
        <row r="5846">
          <cell r="A5846" t="str">
            <v/>
          </cell>
          <cell r="B5846" t="str">
            <v>Sublap: SCEC</v>
          </cell>
          <cell r="C5846" t="str">
            <v>8/13/2019</v>
          </cell>
          <cell r="D5846">
            <v>13</v>
          </cell>
          <cell r="E5846">
            <v>0.77220827341079712</v>
          </cell>
          <cell r="F5846">
            <v>0.76546686887741089</v>
          </cell>
          <cell r="G5846">
            <v>1.1814727447926998E-2</v>
          </cell>
          <cell r="H5846">
            <v>95.014883563970798</v>
          </cell>
        </row>
        <row r="5847">
          <cell r="A5847" t="str">
            <v/>
          </cell>
          <cell r="B5847" t="str">
            <v>Sublap: SCEC</v>
          </cell>
          <cell r="C5847" t="str">
            <v>8/13/2019</v>
          </cell>
          <cell r="D5847">
            <v>14</v>
          </cell>
          <cell r="E5847">
            <v>1.0678994655609131</v>
          </cell>
          <cell r="F5847">
            <v>1.0731089115142822</v>
          </cell>
          <cell r="G5847">
            <v>1.3041357509791851E-2</v>
          </cell>
          <cell r="H5847">
            <v>97.674311749674956</v>
          </cell>
        </row>
        <row r="5848">
          <cell r="A5848" t="str">
            <v/>
          </cell>
          <cell r="B5848" t="str">
            <v>Sublap: SCEC</v>
          </cell>
          <cell r="C5848" t="str">
            <v>8/13/2019</v>
          </cell>
          <cell r="D5848">
            <v>15</v>
          </cell>
          <cell r="E5848">
            <v>1.451457142829895</v>
          </cell>
          <cell r="F5848">
            <v>1.4333593845367432</v>
          </cell>
          <cell r="G5848">
            <v>1.390621904283762E-2</v>
          </cell>
          <cell r="H5848">
            <v>98.801378911336926</v>
          </cell>
        </row>
        <row r="5849">
          <cell r="A5849" t="str">
            <v/>
          </cell>
          <cell r="B5849" t="str">
            <v>Sublap: SCEC</v>
          </cell>
          <cell r="C5849" t="str">
            <v>8/13/2019</v>
          </cell>
          <cell r="D5849">
            <v>16</v>
          </cell>
          <cell r="E5849">
            <v>1.9016094207763672</v>
          </cell>
          <cell r="F5849">
            <v>1.8993294239044189</v>
          </cell>
          <cell r="G5849">
            <v>1.4463474042713642E-2</v>
          </cell>
          <cell r="H5849">
            <v>98.688525143402359</v>
          </cell>
        </row>
        <row r="5850">
          <cell r="A5850" t="str">
            <v/>
          </cell>
          <cell r="B5850" t="str">
            <v>Sublap: SCEC</v>
          </cell>
          <cell r="C5850" t="str">
            <v>8/13/2019</v>
          </cell>
          <cell r="D5850">
            <v>17</v>
          </cell>
          <cell r="E5850">
            <v>2.3168637752532959</v>
          </cell>
          <cell r="F5850">
            <v>2.2981092929840088</v>
          </cell>
          <cell r="G5850">
            <v>1.4520172029733658E-2</v>
          </cell>
          <cell r="H5850">
            <v>97.163613133438446</v>
          </cell>
        </row>
        <row r="5851">
          <cell r="A5851" t="str">
            <v/>
          </cell>
          <cell r="B5851" t="str">
            <v>Sublap: SCEC</v>
          </cell>
          <cell r="C5851" t="str">
            <v>8/13/2019</v>
          </cell>
          <cell r="D5851">
            <v>18</v>
          </cell>
          <cell r="E5851">
            <v>2.6619079113006592</v>
          </cell>
          <cell r="F5851">
            <v>1.3586618900299072</v>
          </cell>
          <cell r="G5851">
            <v>1.4930877834558487E-2</v>
          </cell>
          <cell r="H5851">
            <v>94.570146087471159</v>
          </cell>
        </row>
        <row r="5852">
          <cell r="A5852" t="str">
            <v/>
          </cell>
          <cell r="B5852" t="str">
            <v>Sublap: SCEC</v>
          </cell>
          <cell r="C5852" t="str">
            <v>8/13/2019</v>
          </cell>
          <cell r="D5852">
            <v>19</v>
          </cell>
          <cell r="E5852">
            <v>2.7194833755493164</v>
          </cell>
          <cell r="F5852">
            <v>3.1635904312133789</v>
          </cell>
          <cell r="G5852">
            <v>1.4365894719958305E-2</v>
          </cell>
          <cell r="H5852">
            <v>91.298437876655413</v>
          </cell>
        </row>
        <row r="5853">
          <cell r="A5853" t="str">
            <v/>
          </cell>
          <cell r="B5853" t="str">
            <v>Sublap: SCEC</v>
          </cell>
          <cell r="C5853" t="str">
            <v>8/13/2019</v>
          </cell>
          <cell r="D5853">
            <v>20</v>
          </cell>
          <cell r="E5853">
            <v>2.5249443054199219</v>
          </cell>
          <cell r="F5853">
            <v>2.692939281463623</v>
          </cell>
          <cell r="G5853">
            <v>1.3684998266398907E-2</v>
          </cell>
          <cell r="H5853">
            <v>86.720598813940114</v>
          </cell>
        </row>
        <row r="5854">
          <cell r="A5854" t="str">
            <v/>
          </cell>
          <cell r="B5854" t="str">
            <v>Sublap: SCEC</v>
          </cell>
          <cell r="C5854" t="str">
            <v>8/13/2019</v>
          </cell>
          <cell r="D5854">
            <v>21</v>
          </cell>
          <cell r="E5854">
            <v>2.3803348541259766</v>
          </cell>
          <cell r="F5854">
            <v>1.5977858304977417</v>
          </cell>
          <cell r="G5854">
            <v>1.2893093749880791E-2</v>
          </cell>
          <cell r="H5854">
            <v>83.149411310950555</v>
          </cell>
        </row>
        <row r="5855">
          <cell r="A5855" t="str">
            <v/>
          </cell>
          <cell r="B5855" t="str">
            <v>Sublap: SCEC</v>
          </cell>
          <cell r="C5855" t="str">
            <v>8/13/2019</v>
          </cell>
          <cell r="D5855">
            <v>22</v>
          </cell>
          <cell r="E5855">
            <v>2.1423721313476563</v>
          </cell>
          <cell r="F5855">
            <v>2.5922920703887939</v>
          </cell>
          <cell r="G5855">
            <v>1.2211146764457226E-2</v>
          </cell>
          <cell r="H5855">
            <v>80.546547418146972</v>
          </cell>
        </row>
        <row r="5856">
          <cell r="A5856" t="str">
            <v/>
          </cell>
          <cell r="B5856" t="str">
            <v>Sublap: SCEC</v>
          </cell>
          <cell r="C5856" t="str">
            <v>8/13/2019</v>
          </cell>
          <cell r="D5856">
            <v>23</v>
          </cell>
          <cell r="E5856">
            <v>1.8325215578079224</v>
          </cell>
          <cell r="F5856">
            <v>1.9172106981277466</v>
          </cell>
          <cell r="G5856">
            <v>1.1471131816506386E-2</v>
          </cell>
          <cell r="H5856">
            <v>78.091063111733078</v>
          </cell>
        </row>
        <row r="5857">
          <cell r="A5857" t="str">
            <v/>
          </cell>
          <cell r="B5857" t="str">
            <v>Sublap: SCEC</v>
          </cell>
          <cell r="C5857" t="str">
            <v>8/13/2019</v>
          </cell>
          <cell r="D5857">
            <v>24</v>
          </cell>
          <cell r="E5857">
            <v>1.4880861043930054</v>
          </cell>
          <cell r="F5857">
            <v>1.5224117040634155</v>
          </cell>
          <cell r="G5857">
            <v>1.0494488291442394E-2</v>
          </cell>
          <cell r="H5857">
            <v>76.272977677058748</v>
          </cell>
        </row>
        <row r="5858">
          <cell r="A5858" t="str">
            <v/>
          </cell>
          <cell r="B5858" t="str">
            <v>Sublap: SCEC</v>
          </cell>
          <cell r="C5858" t="str">
            <v>8/14/2019</v>
          </cell>
          <cell r="D5858">
            <v>1</v>
          </cell>
          <cell r="E5858">
            <v>1.1971938610076904</v>
          </cell>
          <cell r="F5858">
            <v>1.2486094236373901</v>
          </cell>
          <cell r="G5858">
            <v>8.8791036978363991E-3</v>
          </cell>
          <cell r="H5858">
            <v>74.682687114220556</v>
          </cell>
        </row>
        <row r="5859">
          <cell r="A5859" t="str">
            <v/>
          </cell>
          <cell r="B5859" t="str">
            <v>Sublap: SCEC</v>
          </cell>
          <cell r="C5859" t="str">
            <v>8/14/2019</v>
          </cell>
          <cell r="D5859">
            <v>2</v>
          </cell>
          <cell r="E5859">
            <v>0.99875122308731079</v>
          </cell>
          <cell r="F5859">
            <v>1.0320953130722046</v>
          </cell>
          <cell r="G5859">
            <v>7.6575824059545994E-3</v>
          </cell>
          <cell r="H5859">
            <v>73.179447337969478</v>
          </cell>
        </row>
        <row r="5860">
          <cell r="A5860" t="str">
            <v/>
          </cell>
          <cell r="B5860" t="str">
            <v>Sublap: SCEC</v>
          </cell>
          <cell r="C5860" t="str">
            <v>8/14/2019</v>
          </cell>
          <cell r="D5860">
            <v>3</v>
          </cell>
          <cell r="E5860">
            <v>0.87317407131195068</v>
          </cell>
          <cell r="F5860">
            <v>0.88730603456497192</v>
          </cell>
          <cell r="G5860">
            <v>6.6953552886843681E-3</v>
          </cell>
          <cell r="H5860">
            <v>72.107274305566634</v>
          </cell>
        </row>
        <row r="5861">
          <cell r="A5861" t="str">
            <v/>
          </cell>
          <cell r="B5861" t="str">
            <v>Sublap: SCEC</v>
          </cell>
          <cell r="C5861" t="str">
            <v>8/14/2019</v>
          </cell>
          <cell r="D5861">
            <v>4</v>
          </cell>
          <cell r="E5861">
            <v>0.78678584098815918</v>
          </cell>
          <cell r="F5861">
            <v>0.79413330554962158</v>
          </cell>
          <cell r="G5861">
            <v>5.8250515721738338E-3</v>
          </cell>
          <cell r="H5861">
            <v>70.69190682868755</v>
          </cell>
        </row>
        <row r="5862">
          <cell r="A5862" t="str">
            <v/>
          </cell>
          <cell r="B5862" t="str">
            <v>Sublap: SCEC</v>
          </cell>
          <cell r="C5862" t="str">
            <v>8/14/2019</v>
          </cell>
          <cell r="D5862">
            <v>5</v>
          </cell>
          <cell r="E5862">
            <v>0.71177172660827637</v>
          </cell>
          <cell r="F5862">
            <v>0.72902441024780273</v>
          </cell>
          <cell r="G5862">
            <v>5.141399335116148E-3</v>
          </cell>
          <cell r="H5862">
            <v>69.60404272764346</v>
          </cell>
        </row>
        <row r="5863">
          <cell r="A5863" t="str">
            <v/>
          </cell>
          <cell r="B5863" t="str">
            <v>Sublap: SCEC</v>
          </cell>
          <cell r="C5863" t="str">
            <v>8/14/2019</v>
          </cell>
          <cell r="D5863">
            <v>6</v>
          </cell>
          <cell r="E5863">
            <v>0.71120202541351318</v>
          </cell>
          <cell r="F5863">
            <v>0.70955049991607666</v>
          </cell>
          <cell r="G5863">
            <v>4.5859892852604389E-3</v>
          </cell>
          <cell r="H5863">
            <v>68.656242766202041</v>
          </cell>
        </row>
        <row r="5864">
          <cell r="A5864" t="str">
            <v/>
          </cell>
          <cell r="B5864" t="str">
            <v>Sublap: SCEC</v>
          </cell>
          <cell r="C5864" t="str">
            <v>8/14/2019</v>
          </cell>
          <cell r="D5864">
            <v>7</v>
          </cell>
          <cell r="E5864">
            <v>0.72641515731811523</v>
          </cell>
          <cell r="F5864">
            <v>0.73184877634048462</v>
          </cell>
          <cell r="G5864">
            <v>4.6281577087938786E-3</v>
          </cell>
          <cell r="H5864">
            <v>69.057410783178071</v>
          </cell>
        </row>
        <row r="5865">
          <cell r="A5865" t="str">
            <v/>
          </cell>
          <cell r="B5865" t="str">
            <v>Sublap: SCEC</v>
          </cell>
          <cell r="C5865" t="str">
            <v>8/14/2019</v>
          </cell>
          <cell r="D5865">
            <v>8</v>
          </cell>
          <cell r="E5865">
            <v>0.66289412975311279</v>
          </cell>
          <cell r="F5865">
            <v>0.66774362325668335</v>
          </cell>
          <cell r="G5865">
            <v>5.3368262015283108E-3</v>
          </cell>
          <cell r="H5865">
            <v>73.26861689813822</v>
          </cell>
        </row>
        <row r="5866">
          <cell r="A5866" t="str">
            <v/>
          </cell>
          <cell r="B5866" t="str">
            <v>Sublap: SCEC</v>
          </cell>
          <cell r="C5866" t="str">
            <v>8/14/2019</v>
          </cell>
          <cell r="D5866">
            <v>9</v>
          </cell>
          <cell r="E5866">
            <v>0.5752224326133728</v>
          </cell>
          <cell r="F5866">
            <v>0.543617844581604</v>
          </cell>
          <cell r="G5866">
            <v>6.2183588743209839E-3</v>
          </cell>
          <cell r="H5866">
            <v>79.248864776242954</v>
          </cell>
        </row>
        <row r="5867">
          <cell r="A5867" t="str">
            <v/>
          </cell>
          <cell r="B5867" t="str">
            <v>Sublap: SCEC</v>
          </cell>
          <cell r="C5867" t="str">
            <v>8/14/2019</v>
          </cell>
          <cell r="D5867">
            <v>10</v>
          </cell>
          <cell r="E5867">
            <v>0.50211387872695923</v>
          </cell>
          <cell r="F5867">
            <v>0.47867241501808167</v>
          </cell>
          <cell r="G5867">
            <v>7.3940702714025974E-3</v>
          </cell>
          <cell r="H5867">
            <v>85.340513117294094</v>
          </cell>
        </row>
        <row r="5868">
          <cell r="A5868" t="str">
            <v/>
          </cell>
          <cell r="B5868" t="str">
            <v>Sublap: SCEC</v>
          </cell>
          <cell r="C5868" t="str">
            <v>8/14/2019</v>
          </cell>
          <cell r="D5868">
            <v>11</v>
          </cell>
          <cell r="E5868">
            <v>0.52240192890167236</v>
          </cell>
          <cell r="F5868">
            <v>0.50715196132659912</v>
          </cell>
          <cell r="G5868">
            <v>8.5948184132575989E-3</v>
          </cell>
          <cell r="H5868">
            <v>91.421484374985269</v>
          </cell>
        </row>
        <row r="5869">
          <cell r="A5869" t="str">
            <v/>
          </cell>
          <cell r="B5869" t="str">
            <v>Sublap: SCEC</v>
          </cell>
          <cell r="C5869" t="str">
            <v>8/14/2019</v>
          </cell>
          <cell r="D5869">
            <v>12</v>
          </cell>
          <cell r="E5869">
            <v>0.67908817529678345</v>
          </cell>
          <cell r="F5869">
            <v>0.6774972677230835</v>
          </cell>
          <cell r="G5869">
            <v>1.007099449634552E-2</v>
          </cell>
          <cell r="H5869">
            <v>95.852584876527487</v>
          </cell>
        </row>
        <row r="5870">
          <cell r="A5870" t="str">
            <v/>
          </cell>
          <cell r="B5870" t="str">
            <v>Sublap: SCEC</v>
          </cell>
          <cell r="C5870" t="str">
            <v>8/14/2019</v>
          </cell>
          <cell r="D5870">
            <v>13</v>
          </cell>
          <cell r="E5870">
            <v>0.98656636476516724</v>
          </cell>
          <cell r="F5870">
            <v>0.96598464250564575</v>
          </cell>
          <cell r="G5870">
            <v>1.1558744125068188E-2</v>
          </cell>
          <cell r="H5870">
            <v>98.959389467583421</v>
          </cell>
        </row>
        <row r="5871">
          <cell r="A5871" t="str">
            <v/>
          </cell>
          <cell r="B5871" t="str">
            <v>Sublap: SCEC</v>
          </cell>
          <cell r="C5871" t="str">
            <v>8/14/2019</v>
          </cell>
          <cell r="D5871">
            <v>14</v>
          </cell>
          <cell r="E5871">
            <v>1.3583505153656006</v>
          </cell>
          <cell r="F5871">
            <v>1.35417640209198</v>
          </cell>
          <cell r="G5871">
            <v>1.2907061725854874E-2</v>
          </cell>
          <cell r="H5871">
            <v>100.85706983023837</v>
          </cell>
        </row>
        <row r="5872">
          <cell r="A5872" t="str">
            <v/>
          </cell>
          <cell r="B5872" t="str">
            <v>Sublap: SCEC</v>
          </cell>
          <cell r="C5872" t="str">
            <v>8/14/2019</v>
          </cell>
          <cell r="D5872">
            <v>15</v>
          </cell>
          <cell r="E5872">
            <v>1.7729865312576294</v>
          </cell>
          <cell r="F5872">
            <v>1.7553540468215942</v>
          </cell>
          <cell r="G5872">
            <v>1.3725173659622669E-2</v>
          </cell>
          <cell r="H5872">
            <v>101.76233603394309</v>
          </cell>
        </row>
        <row r="5873">
          <cell r="A5873" t="str">
            <v/>
          </cell>
          <cell r="B5873" t="str">
            <v>Sublap: SCEC</v>
          </cell>
          <cell r="C5873" t="str">
            <v>8/14/2019</v>
          </cell>
          <cell r="D5873">
            <v>16</v>
          </cell>
          <cell r="E5873">
            <v>2.249600887298584</v>
          </cell>
          <cell r="F5873">
            <v>2.2265164852142334</v>
          </cell>
          <cell r="G5873">
            <v>1.4276319183409214E-2</v>
          </cell>
          <cell r="H5873">
            <v>101.75341435182116</v>
          </cell>
        </row>
        <row r="5874">
          <cell r="A5874" t="str">
            <v/>
          </cell>
          <cell r="B5874" t="str">
            <v>Sublap: SCEC</v>
          </cell>
          <cell r="C5874" t="str">
            <v>8/14/2019</v>
          </cell>
          <cell r="D5874">
            <v>17</v>
          </cell>
          <cell r="E5874">
            <v>2.7026557922363281</v>
          </cell>
          <cell r="F5874">
            <v>2.6238048076629639</v>
          </cell>
          <cell r="G5874">
            <v>1.4271222986280918E-2</v>
          </cell>
          <cell r="H5874">
            <v>101.0974681713071</v>
          </cell>
        </row>
        <row r="5875">
          <cell r="A5875" t="str">
            <v/>
          </cell>
          <cell r="B5875" t="str">
            <v>Sublap: SCEC</v>
          </cell>
          <cell r="C5875" t="str">
            <v>8/14/2019</v>
          </cell>
          <cell r="D5875">
            <v>18</v>
          </cell>
          <cell r="E5875">
            <v>3.0272748470306396</v>
          </cell>
          <cell r="F5875">
            <v>1.7205706834793091</v>
          </cell>
          <cell r="G5875">
            <v>1.4542948454618454E-2</v>
          </cell>
          <cell r="H5875">
            <v>99.224913194451403</v>
          </cell>
        </row>
        <row r="5876">
          <cell r="A5876" t="str">
            <v/>
          </cell>
          <cell r="B5876" t="str">
            <v>Sublap: SCEC</v>
          </cell>
          <cell r="C5876" t="str">
            <v>8/14/2019</v>
          </cell>
          <cell r="D5876">
            <v>19</v>
          </cell>
          <cell r="E5876">
            <v>3.0786406993865967</v>
          </cell>
          <cell r="F5876">
            <v>2.4466147422790527</v>
          </cell>
          <cell r="G5876">
            <v>1.4120913110673428E-2</v>
          </cell>
          <cell r="H5876">
            <v>96.079147376536937</v>
          </cell>
        </row>
        <row r="5877">
          <cell r="A5877" t="str">
            <v/>
          </cell>
          <cell r="B5877" t="str">
            <v>Sublap: SCEC</v>
          </cell>
          <cell r="C5877" t="str">
            <v>8/14/2019</v>
          </cell>
          <cell r="D5877">
            <v>20</v>
          </cell>
          <cell r="E5877">
            <v>2.8752403259277344</v>
          </cell>
          <cell r="F5877">
            <v>2.4407401084899902</v>
          </cell>
          <cell r="G5877">
            <v>1.326298899948597E-2</v>
          </cell>
          <cell r="H5877">
            <v>91.225549768511158</v>
          </cell>
        </row>
        <row r="5878">
          <cell r="A5878" t="str">
            <v/>
          </cell>
          <cell r="B5878" t="str">
            <v>Sublap: SCEC</v>
          </cell>
          <cell r="C5878" t="str">
            <v>8/14/2019</v>
          </cell>
          <cell r="D5878">
            <v>21</v>
          </cell>
          <cell r="E5878">
            <v>2.6418519020080566</v>
          </cell>
          <cell r="F5878">
            <v>2.3293149471282959</v>
          </cell>
          <cell r="G5878">
            <v>1.2540628202259541E-2</v>
          </cell>
          <cell r="H5878">
            <v>86.838482831817046</v>
          </cell>
        </row>
        <row r="5879">
          <cell r="A5879" t="str">
            <v/>
          </cell>
          <cell r="B5879" t="str">
            <v>Sublap: SCEC</v>
          </cell>
          <cell r="C5879" t="str">
            <v>8/14/2019</v>
          </cell>
          <cell r="D5879">
            <v>22</v>
          </cell>
          <cell r="E5879">
            <v>2.3698904514312744</v>
          </cell>
          <cell r="F5879">
            <v>2.9383485317230225</v>
          </cell>
          <cell r="G5879">
            <v>1.2022880837321281E-2</v>
          </cell>
          <cell r="H5879">
            <v>83.449834104953922</v>
          </cell>
        </row>
        <row r="5880">
          <cell r="A5880" t="str">
            <v/>
          </cell>
          <cell r="B5880" t="str">
            <v>Sublap: SCEC</v>
          </cell>
          <cell r="C5880" t="str">
            <v>8/14/2019</v>
          </cell>
          <cell r="D5880">
            <v>23</v>
          </cell>
          <cell r="E5880">
            <v>1.9844701290130615</v>
          </cell>
          <cell r="F5880">
            <v>2.218679666519165</v>
          </cell>
          <cell r="G5880">
            <v>1.1251680552959442E-2</v>
          </cell>
          <cell r="H5880">
            <v>80.063113425928819</v>
          </cell>
        </row>
        <row r="5881">
          <cell r="A5881" t="str">
            <v/>
          </cell>
          <cell r="B5881" t="str">
            <v>Sublap: SCEC</v>
          </cell>
          <cell r="C5881" t="str">
            <v>8/14/2019</v>
          </cell>
          <cell r="D5881">
            <v>24</v>
          </cell>
          <cell r="E5881">
            <v>1.5535980463027954</v>
          </cell>
          <cell r="F5881">
            <v>1.7200623750686646</v>
          </cell>
          <cell r="G5881">
            <v>1.0080074891448021E-2</v>
          </cell>
          <cell r="H5881">
            <v>77.756440972228958</v>
          </cell>
        </row>
        <row r="5882">
          <cell r="A5882" t="str">
            <v/>
          </cell>
          <cell r="B5882" t="str">
            <v>Sublap: SCEC</v>
          </cell>
          <cell r="C5882" t="str">
            <v>8/15/2019</v>
          </cell>
          <cell r="D5882">
            <v>1</v>
          </cell>
          <cell r="E5882">
            <v>1.26617431640625</v>
          </cell>
          <cell r="F5882">
            <v>1.3756369352340698</v>
          </cell>
          <cell r="G5882">
            <v>8.8309776037931442E-3</v>
          </cell>
          <cell r="H5882">
            <v>75.591679348889471</v>
          </cell>
        </row>
        <row r="5883">
          <cell r="A5883" t="str">
            <v/>
          </cell>
          <cell r="B5883" t="str">
            <v>Sublap: SCEC</v>
          </cell>
          <cell r="C5883" t="str">
            <v>8/15/2019</v>
          </cell>
          <cell r="D5883">
            <v>2</v>
          </cell>
          <cell r="E5883">
            <v>1.0702966451644897</v>
          </cell>
          <cell r="F5883">
            <v>1.117986798286438</v>
          </cell>
          <cell r="G5883">
            <v>7.6975785195827484E-3</v>
          </cell>
          <cell r="H5883">
            <v>73.332306395689699</v>
          </cell>
        </row>
        <row r="5884">
          <cell r="A5884" t="str">
            <v/>
          </cell>
          <cell r="B5884" t="str">
            <v>Sublap: SCEC</v>
          </cell>
          <cell r="C5884" t="str">
            <v>8/15/2019</v>
          </cell>
          <cell r="D5884">
            <v>3</v>
          </cell>
          <cell r="E5884">
            <v>0.92076176404953003</v>
          </cell>
          <cell r="F5884">
            <v>0.94724106788635254</v>
          </cell>
          <cell r="G5884">
            <v>6.6755707375705242E-3</v>
          </cell>
          <cell r="H5884">
            <v>71.377156617234021</v>
          </cell>
        </row>
        <row r="5885">
          <cell r="A5885" t="str">
            <v/>
          </cell>
          <cell r="B5885" t="str">
            <v>Sublap: SCEC</v>
          </cell>
          <cell r="C5885" t="str">
            <v>8/15/2019</v>
          </cell>
          <cell r="D5885">
            <v>4</v>
          </cell>
          <cell r="E5885">
            <v>0.82220184803009033</v>
          </cell>
          <cell r="F5885">
            <v>0.83672809600830078</v>
          </cell>
          <cell r="G5885">
            <v>5.9222802519798279E-3</v>
          </cell>
          <cell r="H5885">
            <v>69.81599113851864</v>
          </cell>
        </row>
        <row r="5886">
          <cell r="A5886" t="str">
            <v/>
          </cell>
          <cell r="B5886" t="str">
            <v>Sublap: SCEC</v>
          </cell>
          <cell r="C5886" t="str">
            <v>8/15/2019</v>
          </cell>
          <cell r="D5886">
            <v>5</v>
          </cell>
          <cell r="E5886">
            <v>0.74717628955841064</v>
          </cell>
          <cell r="F5886">
            <v>0.75514942407608032</v>
          </cell>
          <cell r="G5886">
            <v>5.2101458422839642E-3</v>
          </cell>
          <cell r="H5886">
            <v>68.811109612800237</v>
          </cell>
        </row>
        <row r="5887">
          <cell r="A5887" t="str">
            <v/>
          </cell>
          <cell r="B5887" t="str">
            <v>Sublap: SCEC</v>
          </cell>
          <cell r="C5887" t="str">
            <v>8/15/2019</v>
          </cell>
          <cell r="D5887">
            <v>6</v>
          </cell>
          <cell r="E5887">
            <v>0.72037583589553833</v>
          </cell>
          <cell r="F5887">
            <v>0.73153382539749146</v>
          </cell>
          <cell r="G5887">
            <v>4.6826936304569244E-3</v>
          </cell>
          <cell r="H5887">
            <v>67.920136293591099</v>
          </cell>
        </row>
        <row r="5888">
          <cell r="A5888" t="str">
            <v/>
          </cell>
          <cell r="B5888" t="str">
            <v>Sublap: SCEC</v>
          </cell>
          <cell r="C5888" t="str">
            <v>8/15/2019</v>
          </cell>
          <cell r="D5888">
            <v>7</v>
          </cell>
          <cell r="E5888">
            <v>0.74416953325271606</v>
          </cell>
          <cell r="F5888">
            <v>0.74444574117660522</v>
          </cell>
          <cell r="G5888">
            <v>4.7045978717505932E-3</v>
          </cell>
          <cell r="H5888">
            <v>67.604243402020231</v>
          </cell>
        </row>
        <row r="5889">
          <cell r="A5889" t="str">
            <v/>
          </cell>
          <cell r="B5889" t="str">
            <v>Sublap: SCEC</v>
          </cell>
          <cell r="C5889" t="str">
            <v>8/15/2019</v>
          </cell>
          <cell r="D5889">
            <v>8</v>
          </cell>
          <cell r="E5889">
            <v>0.66298568248748779</v>
          </cell>
          <cell r="F5889">
            <v>0.67084670066833496</v>
          </cell>
          <cell r="G5889">
            <v>5.0550368614494801E-3</v>
          </cell>
          <cell r="H5889">
            <v>72.435309670563512</v>
          </cell>
        </row>
        <row r="5890">
          <cell r="A5890" t="str">
            <v/>
          </cell>
          <cell r="B5890" t="str">
            <v>Sublap: SCEC</v>
          </cell>
          <cell r="C5890" t="str">
            <v>8/15/2019</v>
          </cell>
          <cell r="D5890">
            <v>9</v>
          </cell>
          <cell r="E5890">
            <v>0.55472606420516968</v>
          </cell>
          <cell r="F5890">
            <v>0.54908883571624756</v>
          </cell>
          <cell r="G5890">
            <v>5.8035780675709248E-3</v>
          </cell>
          <cell r="H5890">
            <v>78.277497592000557</v>
          </cell>
        </row>
        <row r="5891">
          <cell r="A5891" t="str">
            <v/>
          </cell>
          <cell r="B5891" t="str">
            <v>Sublap: SCEC</v>
          </cell>
          <cell r="C5891" t="str">
            <v>8/15/2019</v>
          </cell>
          <cell r="D5891">
            <v>10</v>
          </cell>
          <cell r="E5891">
            <v>0.48133334517478943</v>
          </cell>
          <cell r="F5891">
            <v>0.46996250748634338</v>
          </cell>
          <cell r="G5891">
            <v>7.0291436277329922E-3</v>
          </cell>
          <cell r="H5891">
            <v>85.003301868620298</v>
          </cell>
        </row>
        <row r="5892">
          <cell r="A5892" t="str">
            <v/>
          </cell>
          <cell r="B5892" t="str">
            <v>Sublap: SCEC</v>
          </cell>
          <cell r="C5892" t="str">
            <v>8/15/2019</v>
          </cell>
          <cell r="D5892">
            <v>11</v>
          </cell>
          <cell r="E5892">
            <v>0.49895608425140381</v>
          </cell>
          <cell r="F5892">
            <v>0.49514579772949219</v>
          </cell>
          <cell r="G5892">
            <v>8.3769690245389938E-3</v>
          </cell>
          <cell r="H5892">
            <v>90.381800231183945</v>
          </cell>
        </row>
        <row r="5893">
          <cell r="A5893" t="str">
            <v/>
          </cell>
          <cell r="B5893" t="str">
            <v>Sublap: SCEC</v>
          </cell>
          <cell r="C5893" t="str">
            <v>8/15/2019</v>
          </cell>
          <cell r="D5893">
            <v>12</v>
          </cell>
          <cell r="E5893">
            <v>0.64685803651809692</v>
          </cell>
          <cell r="F5893">
            <v>0.64829707145690918</v>
          </cell>
          <cell r="G5893">
            <v>9.9673774093389511E-3</v>
          </cell>
          <cell r="H5893">
            <v>94.459241957225558</v>
          </cell>
        </row>
        <row r="5894">
          <cell r="A5894" t="str">
            <v/>
          </cell>
          <cell r="B5894" t="str">
            <v>Sublap: SCEC</v>
          </cell>
          <cell r="C5894" t="str">
            <v>8/15/2019</v>
          </cell>
          <cell r="D5894">
            <v>13</v>
          </cell>
          <cell r="E5894">
            <v>0.98464429378509521</v>
          </cell>
          <cell r="F5894">
            <v>0.90658277273178101</v>
          </cell>
          <cell r="G5894">
            <v>1.1571857146918774E-2</v>
          </cell>
          <cell r="H5894">
            <v>97.433577345404004</v>
          </cell>
        </row>
        <row r="5895">
          <cell r="A5895" t="str">
            <v/>
          </cell>
          <cell r="B5895" t="str">
            <v>Sublap: SCEC</v>
          </cell>
          <cell r="C5895" t="str">
            <v>8/15/2019</v>
          </cell>
          <cell r="D5895">
            <v>14</v>
          </cell>
          <cell r="E5895">
            <v>1.3401310443878174</v>
          </cell>
          <cell r="F5895">
            <v>1.2464383840560913</v>
          </cell>
          <cell r="G5895">
            <v>1.2809229083359241E-2</v>
          </cell>
          <cell r="H5895">
            <v>100.10735407435411</v>
          </cell>
        </row>
        <row r="5896">
          <cell r="A5896" t="str">
            <v/>
          </cell>
          <cell r="B5896" t="str">
            <v>Sublap: SCEC</v>
          </cell>
          <cell r="C5896" t="str">
            <v>8/15/2019</v>
          </cell>
          <cell r="D5896">
            <v>15</v>
          </cell>
          <cell r="E5896">
            <v>1.7343347072601318</v>
          </cell>
          <cell r="F5896">
            <v>1.6503043174743652</v>
          </cell>
          <cell r="G5896">
            <v>1.3554677367210388E-2</v>
          </cell>
          <cell r="H5896">
            <v>101.35984396068912</v>
          </cell>
        </row>
        <row r="5897">
          <cell r="A5897" t="str">
            <v/>
          </cell>
          <cell r="B5897" t="str">
            <v>Sublap: SCEC</v>
          </cell>
          <cell r="C5897" t="str">
            <v>8/15/2019</v>
          </cell>
          <cell r="D5897">
            <v>16</v>
          </cell>
          <cell r="E5897">
            <v>2.2015533447265625</v>
          </cell>
          <cell r="F5897">
            <v>2.1596584320068359</v>
          </cell>
          <cell r="G5897">
            <v>1.3967663981020451E-2</v>
          </cell>
          <cell r="H5897">
            <v>101.20050086690038</v>
          </cell>
        </row>
        <row r="5898">
          <cell r="A5898" t="str">
            <v/>
          </cell>
          <cell r="B5898" t="str">
            <v>Sublap: SCEC</v>
          </cell>
          <cell r="C5898" t="str">
            <v>8/15/2019</v>
          </cell>
          <cell r="D5898">
            <v>17</v>
          </cell>
          <cell r="E5898">
            <v>2.6250095367431641</v>
          </cell>
          <cell r="F5898">
            <v>2.5598640441894531</v>
          </cell>
          <cell r="G5898">
            <v>1.4028622768819332E-2</v>
          </cell>
          <cell r="H5898">
            <v>100.4879310345034</v>
          </cell>
        </row>
        <row r="5899">
          <cell r="A5899" t="str">
            <v/>
          </cell>
          <cell r="B5899" t="str">
            <v>Sublap: SCEC</v>
          </cell>
          <cell r="C5899" t="str">
            <v>8/15/2019</v>
          </cell>
          <cell r="D5899">
            <v>18</v>
          </cell>
          <cell r="E5899">
            <v>2.9101624488830566</v>
          </cell>
          <cell r="F5899">
            <v>1.6914260387420654</v>
          </cell>
          <cell r="G5899">
            <v>1.4322133734822273E-2</v>
          </cell>
          <cell r="H5899">
            <v>98.294967251005787</v>
          </cell>
        </row>
        <row r="5900">
          <cell r="A5900" t="str">
            <v/>
          </cell>
          <cell r="B5900" t="str">
            <v>Sublap: SCEC</v>
          </cell>
          <cell r="C5900" t="str">
            <v>8/15/2019</v>
          </cell>
          <cell r="D5900">
            <v>19</v>
          </cell>
          <cell r="E5900">
            <v>2.9846293926239014</v>
          </cell>
          <cell r="F5900">
            <v>2.3052830696105957</v>
          </cell>
          <cell r="G5900">
            <v>1.4001777395606041E-2</v>
          </cell>
          <cell r="H5900">
            <v>94.494630129101026</v>
          </cell>
        </row>
        <row r="5901">
          <cell r="A5901" t="str">
            <v/>
          </cell>
          <cell r="B5901" t="str">
            <v>Sublap: SCEC</v>
          </cell>
          <cell r="C5901" t="str">
            <v>8/15/2019</v>
          </cell>
          <cell r="D5901">
            <v>20</v>
          </cell>
          <cell r="E5901">
            <v>2.7750179767608643</v>
          </cell>
          <cell r="F5901">
            <v>2.2888734340667725</v>
          </cell>
          <cell r="G5901">
            <v>1.3290849514305592E-2</v>
          </cell>
          <cell r="H5901">
            <v>89.156275284137507</v>
          </cell>
        </row>
        <row r="5902">
          <cell r="A5902" t="str">
            <v/>
          </cell>
          <cell r="B5902" t="str">
            <v>Sublap: SCEC</v>
          </cell>
          <cell r="C5902" t="str">
            <v>8/15/2019</v>
          </cell>
          <cell r="D5902">
            <v>21</v>
          </cell>
          <cell r="E5902">
            <v>2.4830412864685059</v>
          </cell>
          <cell r="F5902">
            <v>2.239635705947876</v>
          </cell>
          <cell r="G5902">
            <v>1.2551315128803253E-2</v>
          </cell>
          <cell r="H5902">
            <v>84.115049123485733</v>
          </cell>
        </row>
        <row r="5903">
          <cell r="A5903" t="str">
            <v/>
          </cell>
          <cell r="B5903" t="str">
            <v>Sublap: SCEC</v>
          </cell>
          <cell r="C5903" t="str">
            <v>8/15/2019</v>
          </cell>
          <cell r="D5903">
            <v>22</v>
          </cell>
          <cell r="E5903">
            <v>2.2409012317657471</v>
          </cell>
          <cell r="F5903">
            <v>2.8259334564208984</v>
          </cell>
          <cell r="G5903">
            <v>1.2157066725194454E-2</v>
          </cell>
          <cell r="H5903">
            <v>80.654053168927959</v>
          </cell>
        </row>
        <row r="5904">
          <cell r="A5904" t="str">
            <v/>
          </cell>
          <cell r="B5904" t="str">
            <v>Sublap: SCEC</v>
          </cell>
          <cell r="C5904" t="str">
            <v>8/15/2019</v>
          </cell>
          <cell r="D5904">
            <v>23</v>
          </cell>
          <cell r="E5904">
            <v>1.9074786901473999</v>
          </cell>
          <cell r="F5904">
            <v>2.1148054599761963</v>
          </cell>
          <cell r="G5904">
            <v>1.1189425364136696E-2</v>
          </cell>
          <cell r="H5904">
            <v>78.318576382196099</v>
          </cell>
        </row>
        <row r="5905">
          <cell r="A5905" t="str">
            <v/>
          </cell>
          <cell r="B5905" t="str">
            <v>Sublap: SCEC</v>
          </cell>
          <cell r="C5905" t="str">
            <v>8/15/2019</v>
          </cell>
          <cell r="D5905">
            <v>24</v>
          </cell>
          <cell r="E5905">
            <v>1.5195548534393311</v>
          </cell>
          <cell r="F5905">
            <v>1.6476945877075195</v>
          </cell>
          <cell r="G5905">
            <v>1.004045270383358E-2</v>
          </cell>
          <cell r="H5905">
            <v>76.463471392805531</v>
          </cell>
        </row>
        <row r="5906">
          <cell r="A5906" t="str">
            <v/>
          </cell>
          <cell r="B5906" t="str">
            <v>Sublap: SCEC</v>
          </cell>
          <cell r="C5906" t="str">
            <v>8/21/2019 (7pm-8pm)</v>
          </cell>
          <cell r="D5906">
            <v>1</v>
          </cell>
          <cell r="E5906">
            <v>1.1572843790054321</v>
          </cell>
          <cell r="F5906">
            <v>1.1556587219238281</v>
          </cell>
          <cell r="G5906">
            <v>8.5921371355652809E-3</v>
          </cell>
          <cell r="H5906">
            <v>74.005767660749441</v>
          </cell>
        </row>
        <row r="5907">
          <cell r="A5907" t="str">
            <v/>
          </cell>
          <cell r="B5907" t="str">
            <v>Sublap: SCEC</v>
          </cell>
          <cell r="C5907" t="str">
            <v>8/21/2019 (7pm-8pm)</v>
          </cell>
          <cell r="D5907">
            <v>2</v>
          </cell>
          <cell r="E5907">
            <v>0.95425927639007568</v>
          </cell>
          <cell r="F5907">
            <v>0.96665495634078979</v>
          </cell>
          <cell r="G5907">
            <v>7.5452839955687523E-3</v>
          </cell>
          <cell r="H5907">
            <v>72.309412188425227</v>
          </cell>
        </row>
        <row r="5908">
          <cell r="A5908" t="str">
            <v/>
          </cell>
          <cell r="B5908" t="str">
            <v>Sublap: SCEC</v>
          </cell>
          <cell r="C5908" t="str">
            <v>8/21/2019 (7pm-8pm)</v>
          </cell>
          <cell r="D5908">
            <v>3</v>
          </cell>
          <cell r="E5908">
            <v>0.83886528015136719</v>
          </cell>
          <cell r="F5908">
            <v>0.84433567523956299</v>
          </cell>
          <cell r="G5908">
            <v>6.6284565255045891E-3</v>
          </cell>
          <cell r="H5908">
            <v>70.806424146370219</v>
          </cell>
        </row>
        <row r="5909">
          <cell r="A5909" t="str">
            <v/>
          </cell>
          <cell r="B5909" t="str">
            <v>Sublap: SCEC</v>
          </cell>
          <cell r="C5909" t="str">
            <v>8/21/2019 (7pm-8pm)</v>
          </cell>
          <cell r="D5909">
            <v>4</v>
          </cell>
          <cell r="E5909">
            <v>0.74067807197570801</v>
          </cell>
          <cell r="F5909">
            <v>0.756580650806427</v>
          </cell>
          <cell r="G5909">
            <v>5.830665584653616E-3</v>
          </cell>
          <cell r="H5909">
            <v>69.400826009691997</v>
          </cell>
        </row>
        <row r="5910">
          <cell r="A5910" t="str">
            <v/>
          </cell>
          <cell r="B5910" t="str">
            <v>Sublap: SCEC</v>
          </cell>
          <cell r="C5910" t="str">
            <v>8/21/2019 (7pm-8pm)</v>
          </cell>
          <cell r="D5910">
            <v>5</v>
          </cell>
          <cell r="E5910">
            <v>0.68436360359191895</v>
          </cell>
          <cell r="F5910">
            <v>0.70458513498306274</v>
          </cell>
          <cell r="G5910">
            <v>5.1401783712208271E-3</v>
          </cell>
          <cell r="H5910">
            <v>68.515671613102839</v>
          </cell>
        </row>
        <row r="5911">
          <cell r="A5911" t="str">
            <v/>
          </cell>
          <cell r="B5911" t="str">
            <v>Sublap: SCEC</v>
          </cell>
          <cell r="C5911" t="str">
            <v>8/21/2019 (7pm-8pm)</v>
          </cell>
          <cell r="D5911">
            <v>6</v>
          </cell>
          <cell r="E5911">
            <v>0.68329286575317383</v>
          </cell>
          <cell r="F5911">
            <v>0.68886971473693848</v>
          </cell>
          <cell r="G5911">
            <v>4.6274783089756966E-3</v>
          </cell>
          <cell r="H5911">
            <v>67.369359842489246</v>
          </cell>
        </row>
        <row r="5912">
          <cell r="A5912" t="str">
            <v/>
          </cell>
          <cell r="B5912" t="str">
            <v>Sublap: SCEC</v>
          </cell>
          <cell r="C5912" t="str">
            <v>8/21/2019 (7pm-8pm)</v>
          </cell>
          <cell r="D5912">
            <v>7</v>
          </cell>
          <cell r="E5912">
            <v>0.7207789421081543</v>
          </cell>
          <cell r="F5912">
            <v>0.71350699663162231</v>
          </cell>
          <cell r="G5912">
            <v>4.746217280626297E-3</v>
          </cell>
          <cell r="H5912">
            <v>67.107958987645574</v>
          </cell>
        </row>
        <row r="5913">
          <cell r="A5913" t="str">
            <v/>
          </cell>
          <cell r="B5913" t="str">
            <v>Sublap: SCEC</v>
          </cell>
          <cell r="C5913" t="str">
            <v>8/21/2019 (7pm-8pm)</v>
          </cell>
          <cell r="D5913">
            <v>8</v>
          </cell>
          <cell r="E5913">
            <v>0.65383869409561157</v>
          </cell>
          <cell r="F5913">
            <v>0.63950997591018677</v>
          </cell>
          <cell r="G5913">
            <v>5.1249046809971333E-3</v>
          </cell>
          <cell r="H5913">
            <v>71.636455842086065</v>
          </cell>
        </row>
        <row r="5914">
          <cell r="A5914" t="str">
            <v/>
          </cell>
          <cell r="B5914" t="str">
            <v>Sublap: SCEC</v>
          </cell>
          <cell r="C5914" t="str">
            <v>8/21/2019 (7pm-8pm)</v>
          </cell>
          <cell r="D5914">
            <v>9</v>
          </cell>
          <cell r="E5914">
            <v>0.54681473970413208</v>
          </cell>
          <cell r="F5914">
            <v>0.5081787109375</v>
          </cell>
          <cell r="G5914">
            <v>5.7855909690260887E-3</v>
          </cell>
          <cell r="H5914">
            <v>78.038097296262777</v>
          </cell>
        </row>
        <row r="5915">
          <cell r="A5915" t="str">
            <v/>
          </cell>
          <cell r="B5915" t="str">
            <v>Sublap: SCEC</v>
          </cell>
          <cell r="C5915" t="str">
            <v>8/21/2019 (7pm-8pm)</v>
          </cell>
          <cell r="D5915">
            <v>10</v>
          </cell>
          <cell r="E5915">
            <v>0.45211780071258545</v>
          </cell>
          <cell r="F5915">
            <v>0.41826128959655762</v>
          </cell>
          <cell r="G5915">
            <v>7.1820640005171299E-3</v>
          </cell>
          <cell r="H5915">
            <v>84.47912404552423</v>
          </cell>
        </row>
        <row r="5916">
          <cell r="A5916" t="str">
            <v/>
          </cell>
          <cell r="B5916" t="str">
            <v>Sublap: SCEC</v>
          </cell>
          <cell r="C5916" t="str">
            <v>8/21/2019 (7pm-8pm)</v>
          </cell>
          <cell r="D5916">
            <v>11</v>
          </cell>
          <cell r="E5916">
            <v>0.43533074855804443</v>
          </cell>
          <cell r="F5916">
            <v>0.42081889510154724</v>
          </cell>
          <cell r="G5916">
            <v>8.5953958332538605E-3</v>
          </cell>
          <cell r="H5916">
            <v>89.649570186790569</v>
          </cell>
        </row>
        <row r="5917">
          <cell r="A5917" t="str">
            <v/>
          </cell>
          <cell r="B5917" t="str">
            <v>Sublap: SCEC</v>
          </cell>
          <cell r="C5917" t="str">
            <v>8/21/2019 (7pm-8pm)</v>
          </cell>
          <cell r="D5917">
            <v>12</v>
          </cell>
          <cell r="E5917">
            <v>0.54161942005157471</v>
          </cell>
          <cell r="F5917">
            <v>0.54660582542419434</v>
          </cell>
          <cell r="G5917">
            <v>1.0095223784446716E-2</v>
          </cell>
          <cell r="H5917">
            <v>93.614882581765528</v>
          </cell>
        </row>
        <row r="5918">
          <cell r="A5918" t="str">
            <v/>
          </cell>
          <cell r="B5918" t="str">
            <v>Sublap: SCEC</v>
          </cell>
          <cell r="C5918" t="str">
            <v>8/21/2019 (7pm-8pm)</v>
          </cell>
          <cell r="D5918">
            <v>13</v>
          </cell>
          <cell r="E5918">
            <v>0.80714821815490723</v>
          </cell>
          <cell r="F5918">
            <v>0.78847652673721313</v>
          </cell>
          <cell r="G5918">
            <v>1.1600554920732975E-2</v>
          </cell>
          <cell r="H5918">
            <v>96.288335014171352</v>
          </cell>
        </row>
        <row r="5919">
          <cell r="A5919" t="str">
            <v/>
          </cell>
          <cell r="B5919" t="str">
            <v>Sublap: SCEC</v>
          </cell>
          <cell r="C5919" t="str">
            <v>8/21/2019 (7pm-8pm)</v>
          </cell>
          <cell r="D5919">
            <v>14</v>
          </cell>
          <cell r="E5919">
            <v>1.1891317367553711</v>
          </cell>
          <cell r="F5919">
            <v>1.1483514308929443</v>
          </cell>
          <cell r="G5919">
            <v>1.302157249301672E-2</v>
          </cell>
          <cell r="H5919">
            <v>98.5879027997874</v>
          </cell>
        </row>
        <row r="5920">
          <cell r="A5920" t="str">
            <v/>
          </cell>
          <cell r="B5920" t="str">
            <v>Sublap: SCEC</v>
          </cell>
          <cell r="C5920" t="str">
            <v>8/21/2019 (7pm-8pm)</v>
          </cell>
          <cell r="D5920">
            <v>15</v>
          </cell>
          <cell r="E5920">
            <v>1.649513840675354</v>
          </cell>
          <cell r="F5920">
            <v>1.5798763036727905</v>
          </cell>
          <cell r="G5920">
            <v>1.401531882584095E-2</v>
          </cell>
          <cell r="H5920">
            <v>100.57551265429326</v>
          </cell>
        </row>
        <row r="5921">
          <cell r="A5921" t="str">
            <v/>
          </cell>
          <cell r="B5921" t="str">
            <v>Sublap: SCEC</v>
          </cell>
          <cell r="C5921" t="str">
            <v>8/21/2019 (7pm-8pm)</v>
          </cell>
          <cell r="D5921">
            <v>16</v>
          </cell>
          <cell r="E5921">
            <v>2.1228640079498291</v>
          </cell>
          <cell r="F5921">
            <v>2.0590078830718994</v>
          </cell>
          <cell r="G5921">
            <v>1.4441100880503654E-2</v>
          </cell>
          <cell r="H5921">
            <v>100.76570619026583</v>
          </cell>
        </row>
        <row r="5922">
          <cell r="A5922" t="str">
            <v/>
          </cell>
          <cell r="B5922" t="str">
            <v>Sublap: SCEC</v>
          </cell>
          <cell r="C5922" t="str">
            <v>8/21/2019 (7pm-8pm)</v>
          </cell>
          <cell r="D5922">
            <v>17</v>
          </cell>
          <cell r="E5922">
            <v>2.5438730716705322</v>
          </cell>
          <cell r="F5922">
            <v>2.4767670631408691</v>
          </cell>
          <cell r="G5922">
            <v>1.4478043653070927E-2</v>
          </cell>
          <cell r="H5922">
            <v>100.06759832875684</v>
          </cell>
        </row>
        <row r="5923">
          <cell r="A5923" t="str">
            <v/>
          </cell>
          <cell r="B5923" t="str">
            <v>Sublap: SCEC</v>
          </cell>
          <cell r="C5923" t="str">
            <v>8/21/2019 (7pm-8pm)</v>
          </cell>
          <cell r="D5923">
            <v>18</v>
          </cell>
          <cell r="E5923">
            <v>2.8172793388366699</v>
          </cell>
          <cell r="F5923">
            <v>2.7847845554351807</v>
          </cell>
          <cell r="G5923">
            <v>1.4438532292842865E-2</v>
          </cell>
          <cell r="H5923">
            <v>98.228391682240741</v>
          </cell>
        </row>
        <row r="5924">
          <cell r="A5924" t="str">
            <v/>
          </cell>
          <cell r="B5924" t="str">
            <v>Sublap: SCEC</v>
          </cell>
          <cell r="C5924" t="str">
            <v>8/21/2019 (7pm-8pm)</v>
          </cell>
          <cell r="D5924">
            <v>19</v>
          </cell>
          <cell r="E5924">
            <v>2.8931033611297607</v>
          </cell>
          <cell r="F5924">
            <v>2.8345553874969482</v>
          </cell>
          <cell r="G5924">
            <v>1.4371955767273903E-2</v>
          </cell>
          <cell r="H5924">
            <v>94.151947365891701</v>
          </cell>
        </row>
        <row r="5925">
          <cell r="A5925" t="str">
            <v/>
          </cell>
          <cell r="B5925" t="str">
            <v>Sublap: SCEC</v>
          </cell>
          <cell r="C5925" t="str">
            <v>8/21/2019 (7pm-8pm)</v>
          </cell>
          <cell r="D5925">
            <v>20</v>
          </cell>
          <cell r="E5925">
            <v>2.6923911571502686</v>
          </cell>
          <cell r="F5925">
            <v>1.6448572874069214</v>
          </cell>
          <cell r="G5925">
            <v>1.3855770230293274E-2</v>
          </cell>
          <cell r="H5925">
            <v>89.251659222981303</v>
          </cell>
        </row>
        <row r="5926">
          <cell r="A5926" t="str">
            <v/>
          </cell>
          <cell r="B5926" t="str">
            <v>Sublap: SCEC</v>
          </cell>
          <cell r="C5926" t="str">
            <v>8/21/2019 (7pm-8pm)</v>
          </cell>
          <cell r="D5926">
            <v>21</v>
          </cell>
          <cell r="E5926">
            <v>2.5222861766815186</v>
          </cell>
          <cell r="F5926">
            <v>2.9889426231384277</v>
          </cell>
          <cell r="G5926">
            <v>1.2982928194105625E-2</v>
          </cell>
          <cell r="H5926">
            <v>85.787825961680014</v>
          </cell>
        </row>
        <row r="5927">
          <cell r="A5927" t="str">
            <v/>
          </cell>
          <cell r="B5927" t="str">
            <v>Sublap: SCEC</v>
          </cell>
          <cell r="C5927" t="str">
            <v>8/21/2019 (7pm-8pm)</v>
          </cell>
          <cell r="D5927">
            <v>22</v>
          </cell>
          <cell r="E5927">
            <v>2.2698807716369629</v>
          </cell>
          <cell r="F5927">
            <v>2.3437690734863281</v>
          </cell>
          <cell r="G5927">
            <v>1.2107358314096928E-2</v>
          </cell>
          <cell r="H5927">
            <v>82.296169139902233</v>
          </cell>
        </row>
        <row r="5928">
          <cell r="A5928" t="str">
            <v/>
          </cell>
          <cell r="B5928" t="str">
            <v>Sublap: SCEC</v>
          </cell>
          <cell r="C5928" t="str">
            <v>8/21/2019 (7pm-8pm)</v>
          </cell>
          <cell r="D5928">
            <v>23</v>
          </cell>
          <cell r="E5928">
            <v>1.9459148645401001</v>
          </cell>
          <cell r="F5928">
            <v>1.9261395931243896</v>
          </cell>
          <cell r="G5928">
            <v>1.1397479102015495E-2</v>
          </cell>
          <cell r="H5928">
            <v>79.720702588472292</v>
          </cell>
        </row>
        <row r="5929">
          <cell r="A5929" t="str">
            <v/>
          </cell>
          <cell r="B5929" t="str">
            <v>Sublap: SCEC</v>
          </cell>
          <cell r="C5929" t="str">
            <v>8/21/2019 (7pm-8pm)</v>
          </cell>
          <cell r="D5929">
            <v>24</v>
          </cell>
          <cell r="E5929">
            <v>1.5374765396118164</v>
          </cell>
          <cell r="F5929">
            <v>1.5296531915664673</v>
          </cell>
          <cell r="G5929">
            <v>1.0281100869178772E-2</v>
          </cell>
          <cell r="H5929">
            <v>77.851063247387117</v>
          </cell>
        </row>
        <row r="5930">
          <cell r="A5930" t="str">
            <v/>
          </cell>
          <cell r="B5930" t="str">
            <v>Sublap: SCEC</v>
          </cell>
          <cell r="C5930" t="str">
            <v>8/26/2019</v>
          </cell>
          <cell r="D5930">
            <v>1</v>
          </cell>
          <cell r="E5930">
            <v>1.2558736801147461</v>
          </cell>
          <cell r="F5930">
            <v>1.2563552856445313</v>
          </cell>
          <cell r="G5930">
            <v>9.0954527258872986E-3</v>
          </cell>
          <cell r="H5930">
            <v>77.334043694919103</v>
          </cell>
        </row>
        <row r="5931">
          <cell r="A5931" t="str">
            <v/>
          </cell>
          <cell r="B5931" t="str">
            <v>Sublap: SCEC</v>
          </cell>
          <cell r="C5931" t="str">
            <v>8/26/2019</v>
          </cell>
          <cell r="D5931">
            <v>2</v>
          </cell>
          <cell r="E5931">
            <v>1.0700881481170654</v>
          </cell>
          <cell r="F5931">
            <v>1.0513365268707275</v>
          </cell>
          <cell r="G5931">
            <v>7.9794488847255707E-3</v>
          </cell>
          <cell r="H5931">
            <v>76.295256803371501</v>
          </cell>
        </row>
        <row r="5932">
          <cell r="A5932" t="str">
            <v/>
          </cell>
          <cell r="B5932" t="str">
            <v>Sublap: SCEC</v>
          </cell>
          <cell r="C5932" t="str">
            <v>8/26/2019</v>
          </cell>
          <cell r="D5932">
            <v>3</v>
          </cell>
          <cell r="E5932">
            <v>0.92764204740524292</v>
          </cell>
          <cell r="F5932">
            <v>0.93127155303955078</v>
          </cell>
          <cell r="G5932">
            <v>6.9803385995328426E-3</v>
          </cell>
          <cell r="H5932">
            <v>75.343055768507497</v>
          </cell>
        </row>
        <row r="5933">
          <cell r="A5933" t="str">
            <v/>
          </cell>
          <cell r="B5933" t="str">
            <v>Sublap: SCEC</v>
          </cell>
          <cell r="C5933" t="str">
            <v>8/26/2019</v>
          </cell>
          <cell r="D5933">
            <v>4</v>
          </cell>
          <cell r="E5933">
            <v>0.84159421920776367</v>
          </cell>
          <cell r="F5933">
            <v>0.85364699363708496</v>
          </cell>
          <cell r="G5933">
            <v>6.1647542752325535E-3</v>
          </cell>
          <cell r="H5933">
            <v>75.093877922575544</v>
          </cell>
        </row>
        <row r="5934">
          <cell r="A5934" t="str">
            <v/>
          </cell>
          <cell r="B5934" t="str">
            <v>Sublap: SCEC</v>
          </cell>
          <cell r="C5934" t="str">
            <v>8/26/2019</v>
          </cell>
          <cell r="D5934">
            <v>5</v>
          </cell>
          <cell r="E5934">
            <v>0.79379540681838989</v>
          </cell>
          <cell r="F5934">
            <v>0.79257106781005859</v>
          </cell>
          <cell r="G5934">
            <v>5.5168373510241508E-3</v>
          </cell>
          <cell r="H5934">
            <v>74.638189919514801</v>
          </cell>
        </row>
        <row r="5935">
          <cell r="A5935" t="str">
            <v/>
          </cell>
          <cell r="B5935" t="str">
            <v>Sublap: SCEC</v>
          </cell>
          <cell r="C5935" t="str">
            <v>8/26/2019</v>
          </cell>
          <cell r="D5935">
            <v>6</v>
          </cell>
          <cell r="E5935">
            <v>0.79016560316085815</v>
          </cell>
          <cell r="F5935">
            <v>0.7740897536277771</v>
          </cell>
          <cell r="G5935">
            <v>4.9952450208365917E-3</v>
          </cell>
          <cell r="H5935">
            <v>73.793332215408228</v>
          </cell>
        </row>
        <row r="5936">
          <cell r="A5936" t="str">
            <v/>
          </cell>
          <cell r="B5936" t="str">
            <v>Sublap: SCEC</v>
          </cell>
          <cell r="C5936" t="str">
            <v>8/26/2019</v>
          </cell>
          <cell r="D5936">
            <v>7</v>
          </cell>
          <cell r="E5936">
            <v>0.81455332040786743</v>
          </cell>
          <cell r="F5936">
            <v>0.80676835775375366</v>
          </cell>
          <cell r="G5936">
            <v>4.938280675560236E-3</v>
          </cell>
          <cell r="H5936">
            <v>73.607284400163024</v>
          </cell>
        </row>
        <row r="5937">
          <cell r="A5937" t="str">
            <v/>
          </cell>
          <cell r="B5937" t="str">
            <v>Sublap: SCEC</v>
          </cell>
          <cell r="C5937" t="str">
            <v>8/26/2019</v>
          </cell>
          <cell r="D5937">
            <v>8</v>
          </cell>
          <cell r="E5937">
            <v>0.75974893569946289</v>
          </cell>
          <cell r="F5937">
            <v>0.75203937292098999</v>
          </cell>
          <cell r="G5937">
            <v>5.3035556338727474E-3</v>
          </cell>
          <cell r="H5937">
            <v>76.707876581084747</v>
          </cell>
        </row>
        <row r="5938">
          <cell r="A5938" t="str">
            <v/>
          </cell>
          <cell r="B5938" t="str">
            <v>Sublap: SCEC</v>
          </cell>
          <cell r="C5938" t="str">
            <v>8/26/2019</v>
          </cell>
          <cell r="D5938">
            <v>9</v>
          </cell>
          <cell r="E5938">
            <v>0.66657119989395142</v>
          </cell>
          <cell r="F5938">
            <v>0.65498948097229004</v>
          </cell>
          <cell r="G5938">
            <v>6.1705298721790314E-3</v>
          </cell>
          <cell r="H5938">
            <v>82.390475277887191</v>
          </cell>
        </row>
        <row r="5939">
          <cell r="A5939" t="str">
            <v/>
          </cell>
          <cell r="B5939" t="str">
            <v>Sublap: SCEC</v>
          </cell>
          <cell r="C5939" t="str">
            <v>8/26/2019</v>
          </cell>
          <cell r="D5939">
            <v>10</v>
          </cell>
          <cell r="E5939">
            <v>0.63935595750808716</v>
          </cell>
          <cell r="F5939">
            <v>0.6094205379486084</v>
          </cell>
          <cell r="G5939">
            <v>7.509313989430666E-3</v>
          </cell>
          <cell r="H5939">
            <v>86.810281717126315</v>
          </cell>
        </row>
        <row r="5940">
          <cell r="A5940" t="str">
            <v/>
          </cell>
          <cell r="B5940" t="str">
            <v>Sublap: SCEC</v>
          </cell>
          <cell r="C5940" t="str">
            <v>8/26/2019</v>
          </cell>
          <cell r="D5940">
            <v>11</v>
          </cell>
          <cell r="E5940">
            <v>0.68156254291534424</v>
          </cell>
          <cell r="F5940">
            <v>0.65523558855056763</v>
          </cell>
          <cell r="G5940">
            <v>8.9103337377309799E-3</v>
          </cell>
          <cell r="H5940">
            <v>90.36320908396722</v>
          </cell>
        </row>
        <row r="5941">
          <cell r="A5941" t="str">
            <v/>
          </cell>
          <cell r="B5941" t="str">
            <v>Sublap: SCEC</v>
          </cell>
          <cell r="C5941" t="str">
            <v>8/26/2019</v>
          </cell>
          <cell r="D5941">
            <v>12</v>
          </cell>
          <cell r="E5941">
            <v>0.85450178384780884</v>
          </cell>
          <cell r="F5941">
            <v>0.80544883012771606</v>
          </cell>
          <cell r="G5941">
            <v>1.0390074923634529E-2</v>
          </cell>
          <cell r="H5941">
            <v>93.165978344170327</v>
          </cell>
        </row>
        <row r="5942">
          <cell r="A5942" t="str">
            <v/>
          </cell>
          <cell r="B5942" t="str">
            <v>Sublap: SCEC</v>
          </cell>
          <cell r="C5942" t="str">
            <v>8/26/2019</v>
          </cell>
          <cell r="D5942">
            <v>13</v>
          </cell>
          <cell r="E5942">
            <v>1.1620904207229614</v>
          </cell>
          <cell r="F5942">
            <v>1.0760123729705811</v>
          </cell>
          <cell r="G5942">
            <v>1.1884803883731365E-2</v>
          </cell>
          <cell r="H5942">
            <v>95.512456880026861</v>
          </cell>
        </row>
        <row r="5943">
          <cell r="A5943" t="str">
            <v/>
          </cell>
          <cell r="B5943" t="str">
            <v>Sublap: SCEC</v>
          </cell>
          <cell r="C5943" t="str">
            <v>8/26/2019</v>
          </cell>
          <cell r="D5943">
            <v>14</v>
          </cell>
          <cell r="E5943">
            <v>1.4820736646652222</v>
          </cell>
          <cell r="F5943">
            <v>1.4120901823043823</v>
          </cell>
          <cell r="G5943">
            <v>1.3142229989171028E-2</v>
          </cell>
          <cell r="H5943">
            <v>97.704656956668671</v>
          </cell>
        </row>
        <row r="5944">
          <cell r="A5944" t="str">
            <v/>
          </cell>
          <cell r="B5944" t="str">
            <v>Sublap: SCEC</v>
          </cell>
          <cell r="C5944" t="str">
            <v>8/26/2019</v>
          </cell>
          <cell r="D5944">
            <v>15</v>
          </cell>
          <cell r="E5944">
            <v>1.8232035636901855</v>
          </cell>
          <cell r="F5944">
            <v>1.8079859018325806</v>
          </cell>
          <cell r="G5944">
            <v>1.3746248558163643E-2</v>
          </cell>
          <cell r="H5944">
            <v>99.303478344183617</v>
          </cell>
        </row>
        <row r="5945">
          <cell r="A5945" t="str">
            <v/>
          </cell>
          <cell r="B5945" t="str">
            <v>Sublap: SCEC</v>
          </cell>
          <cell r="C5945" t="str">
            <v>8/26/2019</v>
          </cell>
          <cell r="D5945">
            <v>16</v>
          </cell>
          <cell r="E5945">
            <v>2.2691161632537842</v>
          </cell>
          <cell r="F5945">
            <v>2.2809150218963623</v>
          </cell>
          <cell r="G5945">
            <v>1.4110187068581581E-2</v>
          </cell>
          <cell r="H5945">
            <v>99.164287083181904</v>
          </cell>
        </row>
        <row r="5946">
          <cell r="A5946" t="str">
            <v/>
          </cell>
          <cell r="B5946" t="str">
            <v>Sublap: SCEC</v>
          </cell>
          <cell r="C5946" t="str">
            <v>8/26/2019</v>
          </cell>
          <cell r="D5946">
            <v>17</v>
          </cell>
          <cell r="E5946">
            <v>2.6540067195892334</v>
          </cell>
          <cell r="F5946">
            <v>2.6476702690124512</v>
          </cell>
          <cell r="G5946">
            <v>1.4217634685337543E-2</v>
          </cell>
          <cell r="H5946">
            <v>97.465681295536015</v>
          </cell>
        </row>
        <row r="5947">
          <cell r="A5947" t="str">
            <v/>
          </cell>
          <cell r="B5947" t="str">
            <v>Sublap: SCEC</v>
          </cell>
          <cell r="C5947" t="str">
            <v>8/26/2019</v>
          </cell>
          <cell r="D5947">
            <v>18</v>
          </cell>
          <cell r="E5947">
            <v>2.8964171409606934</v>
          </cell>
          <cell r="F5947">
            <v>2.8839869499206543</v>
          </cell>
          <cell r="G5947">
            <v>1.4078200794756413E-2</v>
          </cell>
          <cell r="H5947">
            <v>93.844878305870296</v>
          </cell>
        </row>
        <row r="5948">
          <cell r="A5948" t="str">
            <v/>
          </cell>
          <cell r="B5948" t="str">
            <v>Sublap: SCEC</v>
          </cell>
          <cell r="C5948" t="str">
            <v>8/26/2019</v>
          </cell>
          <cell r="D5948">
            <v>19</v>
          </cell>
          <cell r="E5948">
            <v>2.9435915946960449</v>
          </cell>
          <cell r="F5948">
            <v>1.8212311267852783</v>
          </cell>
          <cell r="G5948">
            <v>1.4087587594985962E-2</v>
          </cell>
          <cell r="H5948">
            <v>89.727170371785377</v>
          </cell>
        </row>
        <row r="5949">
          <cell r="A5949" t="str">
            <v/>
          </cell>
          <cell r="B5949" t="str">
            <v>Sublap: SCEC</v>
          </cell>
          <cell r="C5949" t="str">
            <v>8/26/2019</v>
          </cell>
          <cell r="D5949">
            <v>20</v>
          </cell>
          <cell r="E5949">
            <v>2.7383801937103271</v>
          </cell>
          <cell r="F5949">
            <v>2.0921630859375</v>
          </cell>
          <cell r="G5949">
            <v>1.3410043902695179E-2</v>
          </cell>
          <cell r="H5949">
            <v>85.533734189325756</v>
          </cell>
        </row>
        <row r="5950">
          <cell r="A5950" t="str">
            <v/>
          </cell>
          <cell r="B5950" t="str">
            <v>Sublap: SCEC</v>
          </cell>
          <cell r="C5950" t="str">
            <v>8/26/2019</v>
          </cell>
          <cell r="D5950">
            <v>21</v>
          </cell>
          <cell r="E5950">
            <v>2.5801587104797363</v>
          </cell>
          <cell r="F5950">
            <v>3.158860445022583</v>
          </cell>
          <cell r="G5950">
            <v>1.2876782566308975E-2</v>
          </cell>
          <cell r="H5950">
            <v>82.481060751232661</v>
          </cell>
        </row>
        <row r="5951">
          <cell r="A5951" t="str">
            <v/>
          </cell>
          <cell r="B5951" t="str">
            <v>Sublap: SCEC</v>
          </cell>
          <cell r="C5951" t="str">
            <v>8/26/2019</v>
          </cell>
          <cell r="D5951">
            <v>22</v>
          </cell>
          <cell r="E5951">
            <v>2.3068006038665771</v>
          </cell>
          <cell r="F5951">
            <v>2.4974820613861084</v>
          </cell>
          <cell r="G5951">
            <v>1.1675158515572548E-2</v>
          </cell>
          <cell r="H5951">
            <v>80.587265235701082</v>
          </cell>
        </row>
        <row r="5952">
          <cell r="A5952" t="str">
            <v/>
          </cell>
          <cell r="B5952" t="str">
            <v>Sublap: SCEC</v>
          </cell>
          <cell r="C5952" t="str">
            <v>8/26/2019</v>
          </cell>
          <cell r="D5952">
            <v>23</v>
          </cell>
          <cell r="E5952">
            <v>2.0013949871063232</v>
          </cell>
          <cell r="F5952">
            <v>2.045539379119873</v>
          </cell>
          <cell r="G5952">
            <v>1.1178276501595974E-2</v>
          </cell>
          <cell r="H5952">
            <v>79.48151111536832</v>
          </cell>
        </row>
        <row r="5953">
          <cell r="A5953" t="str">
            <v/>
          </cell>
          <cell r="B5953" t="str">
            <v>Sublap: SCEC</v>
          </cell>
          <cell r="C5953" t="str">
            <v>8/26/2019</v>
          </cell>
          <cell r="D5953">
            <v>24</v>
          </cell>
          <cell r="E5953">
            <v>1.6148048639297485</v>
          </cell>
          <cell r="F5953">
            <v>1.6558058261871338</v>
          </cell>
          <cell r="G5953">
            <v>1.0192001238465309E-2</v>
          </cell>
          <cell r="H5953">
            <v>78.845247221146181</v>
          </cell>
        </row>
        <row r="5954">
          <cell r="A5954" t="str">
            <v/>
          </cell>
          <cell r="B5954" t="str">
            <v>Sublap: SCEC</v>
          </cell>
          <cell r="C5954" t="str">
            <v>8/27/2019</v>
          </cell>
          <cell r="D5954">
            <v>1</v>
          </cell>
          <cell r="E5954">
            <v>1.3503704071044922</v>
          </cell>
          <cell r="F5954">
            <v>1.3713337182998657</v>
          </cell>
          <cell r="G5954">
            <v>8.9091146364808083E-3</v>
          </cell>
          <cell r="H5954">
            <v>77.541805202890842</v>
          </cell>
        </row>
        <row r="5955">
          <cell r="A5955" t="str">
            <v/>
          </cell>
          <cell r="B5955" t="str">
            <v>Sublap: SCEC</v>
          </cell>
          <cell r="C5955" t="str">
            <v>8/27/2019</v>
          </cell>
          <cell r="D5955">
            <v>2</v>
          </cell>
          <cell r="E5955">
            <v>1.1352236270904541</v>
          </cell>
          <cell r="F5955">
            <v>1.1539938449859619</v>
          </cell>
          <cell r="G5955">
            <v>7.953934371471405E-3</v>
          </cell>
          <cell r="H5955">
            <v>76.66138073109876</v>
          </cell>
        </row>
        <row r="5956">
          <cell r="A5956" t="str">
            <v/>
          </cell>
          <cell r="B5956" t="str">
            <v>Sublap: SCEC</v>
          </cell>
          <cell r="C5956" t="str">
            <v>8/27/2019</v>
          </cell>
          <cell r="D5956">
            <v>3</v>
          </cell>
          <cell r="E5956">
            <v>0.98588573932647705</v>
          </cell>
          <cell r="F5956">
            <v>1.0062344074249268</v>
          </cell>
          <cell r="G5956">
            <v>7.1197734214365482E-3</v>
          </cell>
          <cell r="H5956">
            <v>75.653860968738897</v>
          </cell>
        </row>
        <row r="5957">
          <cell r="A5957" t="str">
            <v/>
          </cell>
          <cell r="B5957" t="str">
            <v>Sublap: SCEC</v>
          </cell>
          <cell r="C5957" t="str">
            <v>8/27/2019</v>
          </cell>
          <cell r="D5957">
            <v>4</v>
          </cell>
          <cell r="E5957">
            <v>0.88633888959884644</v>
          </cell>
          <cell r="F5957">
            <v>0.90456002950668335</v>
          </cell>
          <cell r="G5957">
            <v>6.2842699699103832E-3</v>
          </cell>
          <cell r="H5957">
            <v>74.70684424854386</v>
          </cell>
        </row>
        <row r="5958">
          <cell r="A5958" t="str">
            <v/>
          </cell>
          <cell r="B5958" t="str">
            <v>Sublap: SCEC</v>
          </cell>
          <cell r="C5958" t="str">
            <v>8/27/2019</v>
          </cell>
          <cell r="D5958">
            <v>5</v>
          </cell>
          <cell r="E5958">
            <v>0.83282935619354248</v>
          </cell>
          <cell r="F5958">
            <v>0.83126896619796753</v>
          </cell>
          <cell r="G5958">
            <v>5.681904498487711E-3</v>
          </cell>
          <cell r="H5958">
            <v>73.438374455065301</v>
          </cell>
        </row>
        <row r="5959">
          <cell r="A5959" t="str">
            <v/>
          </cell>
          <cell r="B5959" t="str">
            <v>Sublap: SCEC</v>
          </cell>
          <cell r="C5959" t="str">
            <v>8/27/2019</v>
          </cell>
          <cell r="D5959">
            <v>6</v>
          </cell>
          <cell r="E5959">
            <v>0.81007665395736694</v>
          </cell>
          <cell r="F5959">
            <v>0.80647289752960205</v>
          </cell>
          <cell r="G5959">
            <v>5.2167302928864956E-3</v>
          </cell>
          <cell r="H5959">
            <v>72.747097686003244</v>
          </cell>
        </row>
        <row r="5960">
          <cell r="A5960" t="str">
            <v/>
          </cell>
          <cell r="B5960" t="str">
            <v>Sublap: SCEC</v>
          </cell>
          <cell r="C5960" t="str">
            <v>8/27/2019</v>
          </cell>
          <cell r="D5960">
            <v>7</v>
          </cell>
          <cell r="E5960">
            <v>0.83777987957000732</v>
          </cell>
          <cell r="F5960">
            <v>0.83386826515197754</v>
          </cell>
          <cell r="G5960">
            <v>5.3238393738865852E-3</v>
          </cell>
          <cell r="H5960">
            <v>72.862034685955123</v>
          </cell>
        </row>
        <row r="5961">
          <cell r="A5961" t="str">
            <v/>
          </cell>
          <cell r="B5961" t="str">
            <v>Sublap: SCEC</v>
          </cell>
          <cell r="C5961" t="str">
            <v>8/27/2019</v>
          </cell>
          <cell r="D5961">
            <v>8</v>
          </cell>
          <cell r="E5961">
            <v>0.77250158786773682</v>
          </cell>
          <cell r="F5961">
            <v>0.77751576900482178</v>
          </cell>
          <cell r="G5961">
            <v>5.6197093799710274E-3</v>
          </cell>
          <cell r="H5961">
            <v>75.761572366214949</v>
          </cell>
        </row>
        <row r="5962">
          <cell r="A5962" t="str">
            <v/>
          </cell>
          <cell r="B5962" t="str">
            <v>Sublap: SCEC</v>
          </cell>
          <cell r="C5962" t="str">
            <v>8/27/2019</v>
          </cell>
          <cell r="D5962">
            <v>9</v>
          </cell>
          <cell r="E5962">
            <v>0.68372207880020142</v>
          </cell>
          <cell r="F5962">
            <v>0.67626059055328369</v>
          </cell>
          <cell r="G5962">
            <v>6.6057285293936729E-3</v>
          </cell>
          <cell r="H5962">
            <v>79.7581516791859</v>
          </cell>
        </row>
        <row r="5963">
          <cell r="A5963" t="str">
            <v/>
          </cell>
          <cell r="B5963" t="str">
            <v>Sublap: SCEC</v>
          </cell>
          <cell r="C5963" t="str">
            <v>8/27/2019</v>
          </cell>
          <cell r="D5963">
            <v>10</v>
          </cell>
          <cell r="E5963">
            <v>0.62897270917892456</v>
          </cell>
          <cell r="F5963">
            <v>0.62332260608673096</v>
          </cell>
          <cell r="G5963">
            <v>7.914077490568161E-3</v>
          </cell>
          <cell r="H5963">
            <v>84.369228189516633</v>
          </cell>
        </row>
        <row r="5964">
          <cell r="A5964" t="str">
            <v/>
          </cell>
          <cell r="B5964" t="str">
            <v>Sublap: SCEC</v>
          </cell>
          <cell r="C5964" t="str">
            <v>8/27/2019</v>
          </cell>
          <cell r="D5964">
            <v>11</v>
          </cell>
          <cell r="E5964">
            <v>0.6475488543510437</v>
          </cell>
          <cell r="F5964">
            <v>0.65522581338882446</v>
          </cell>
          <cell r="G5964">
            <v>9.259544312953949E-3</v>
          </cell>
          <cell r="H5964">
            <v>88.154390839821048</v>
          </cell>
        </row>
        <row r="5965">
          <cell r="A5965" t="str">
            <v/>
          </cell>
          <cell r="B5965" t="str">
            <v>Sublap: SCEC</v>
          </cell>
          <cell r="C5965" t="str">
            <v>8/27/2019</v>
          </cell>
          <cell r="D5965">
            <v>12</v>
          </cell>
          <cell r="E5965">
            <v>0.81047713756561279</v>
          </cell>
          <cell r="F5965">
            <v>0.79285377264022827</v>
          </cell>
          <cell r="G5965">
            <v>1.0721403174102306E-2</v>
          </cell>
          <cell r="H5965">
            <v>91.103133234339424</v>
          </cell>
        </row>
        <row r="5966">
          <cell r="A5966" t="str">
            <v/>
          </cell>
          <cell r="B5966" t="str">
            <v>Sublap: SCEC</v>
          </cell>
          <cell r="C5966" t="str">
            <v>8/27/2019</v>
          </cell>
          <cell r="D5966">
            <v>13</v>
          </cell>
          <cell r="E5966">
            <v>1.0833216905593872</v>
          </cell>
          <cell r="F5966">
            <v>1.0422835350036621</v>
          </cell>
          <cell r="G5966">
            <v>1.218787394464016E-2</v>
          </cell>
          <cell r="H5966">
            <v>94.227949983211815</v>
          </cell>
        </row>
        <row r="5967">
          <cell r="A5967" t="str">
            <v/>
          </cell>
          <cell r="B5967" t="str">
            <v>Sublap: SCEC</v>
          </cell>
          <cell r="C5967" t="str">
            <v>8/27/2019</v>
          </cell>
          <cell r="D5967">
            <v>14</v>
          </cell>
          <cell r="E5967">
            <v>1.4169285297393799</v>
          </cell>
          <cell r="F5967">
            <v>1.3771699666976929</v>
          </cell>
          <cell r="G5967">
            <v>1.3462341390550137E-2</v>
          </cell>
          <cell r="H5967">
            <v>96.610971111011011</v>
          </cell>
        </row>
        <row r="5968">
          <cell r="A5968" t="str">
            <v/>
          </cell>
          <cell r="B5968" t="str">
            <v>Sublap: SCEC</v>
          </cell>
          <cell r="C5968" t="str">
            <v>8/27/2019</v>
          </cell>
          <cell r="D5968">
            <v>15</v>
          </cell>
          <cell r="E5968">
            <v>1.7770563364028931</v>
          </cell>
          <cell r="F5968">
            <v>1.7277636528015137</v>
          </cell>
          <cell r="G5968">
            <v>1.399091724306345E-2</v>
          </cell>
          <cell r="H5968">
            <v>97.974397547066033</v>
          </cell>
        </row>
        <row r="5969">
          <cell r="A5969" t="str">
            <v/>
          </cell>
          <cell r="B5969" t="str">
            <v>Sublap: SCEC</v>
          </cell>
          <cell r="C5969" t="str">
            <v>8/27/2019</v>
          </cell>
          <cell r="D5969">
            <v>16</v>
          </cell>
          <cell r="E5969">
            <v>2.2318704128265381</v>
          </cell>
          <cell r="F5969">
            <v>2.1842727661132813</v>
          </cell>
          <cell r="G5969">
            <v>1.4274596236646175E-2</v>
          </cell>
          <cell r="H5969">
            <v>97.605107076130167</v>
          </cell>
        </row>
        <row r="5970">
          <cell r="A5970" t="str">
            <v/>
          </cell>
          <cell r="B5970" t="str">
            <v>Sublap: SCEC</v>
          </cell>
          <cell r="C5970" t="str">
            <v>8/27/2019</v>
          </cell>
          <cell r="D5970">
            <v>17</v>
          </cell>
          <cell r="E5970">
            <v>2.6069815158843994</v>
          </cell>
          <cell r="F5970">
            <v>2.5594902038574219</v>
          </cell>
          <cell r="G5970">
            <v>1.4439757913351059E-2</v>
          </cell>
          <cell r="H5970">
            <v>95.588554592080612</v>
          </cell>
        </row>
        <row r="5971">
          <cell r="A5971" t="str">
            <v/>
          </cell>
          <cell r="B5971" t="str">
            <v>Sublap: SCEC</v>
          </cell>
          <cell r="C5971" t="str">
            <v>8/27/2019</v>
          </cell>
          <cell r="D5971">
            <v>18</v>
          </cell>
          <cell r="E5971">
            <v>2.8446273803710938</v>
          </cell>
          <cell r="F5971">
            <v>2.8236179351806641</v>
          </cell>
          <cell r="G5971">
            <v>1.431147288531065E-2</v>
          </cell>
          <cell r="H5971">
            <v>93.119177885313348</v>
          </cell>
        </row>
        <row r="5972">
          <cell r="A5972" t="str">
            <v/>
          </cell>
          <cell r="B5972" t="str">
            <v>Sublap: SCEC</v>
          </cell>
          <cell r="C5972" t="str">
            <v>8/27/2019</v>
          </cell>
          <cell r="D5972">
            <v>19</v>
          </cell>
          <cell r="E5972">
            <v>2.8806192874908447</v>
          </cell>
          <cell r="F5972">
            <v>1.8005483150482178</v>
          </cell>
          <cell r="G5972">
            <v>1.4293737709522247E-2</v>
          </cell>
          <cell r="H5972">
            <v>89.121558951752107</v>
          </cell>
        </row>
        <row r="5973">
          <cell r="A5973" t="str">
            <v/>
          </cell>
          <cell r="B5973" t="str">
            <v>Sublap: SCEC</v>
          </cell>
          <cell r="C5973" t="str">
            <v>8/27/2019</v>
          </cell>
          <cell r="D5973">
            <v>20</v>
          </cell>
          <cell r="E5973">
            <v>2.6471288204193115</v>
          </cell>
          <cell r="F5973">
            <v>2.0495395660400391</v>
          </cell>
          <cell r="G5973">
            <v>1.3604346662759781E-2</v>
          </cell>
          <cell r="H5973">
            <v>83.932127628997023</v>
          </cell>
        </row>
        <row r="5974">
          <cell r="A5974" t="str">
            <v/>
          </cell>
          <cell r="B5974" t="str">
            <v>Sublap: SCEC</v>
          </cell>
          <cell r="C5974" t="str">
            <v>8/27/2019</v>
          </cell>
          <cell r="D5974">
            <v>21</v>
          </cell>
          <cell r="E5974">
            <v>2.5163185596466064</v>
          </cell>
          <cell r="F5974">
            <v>3.0978012084960938</v>
          </cell>
          <cell r="G5974">
            <v>1.3249438256025314E-2</v>
          </cell>
          <cell r="H5974">
            <v>80.482000670706626</v>
          </cell>
        </row>
        <row r="5975">
          <cell r="A5975" t="str">
            <v/>
          </cell>
          <cell r="B5975" t="str">
            <v>Sublap: SCEC</v>
          </cell>
          <cell r="C5975" t="str">
            <v>8/27/2019</v>
          </cell>
          <cell r="D5975">
            <v>22</v>
          </cell>
          <cell r="E5975">
            <v>2.2452766895294189</v>
          </cell>
          <cell r="F5975">
            <v>2.433121919631958</v>
          </cell>
          <cell r="G5975">
            <v>1.2114725075662136E-2</v>
          </cell>
          <cell r="H5975">
            <v>78.337016241066479</v>
          </cell>
        </row>
        <row r="5976">
          <cell r="A5976" t="str">
            <v/>
          </cell>
          <cell r="B5976" t="str">
            <v>Sublap: SCEC</v>
          </cell>
          <cell r="C5976" t="str">
            <v>8/27/2019</v>
          </cell>
          <cell r="D5976">
            <v>23</v>
          </cell>
          <cell r="E5976">
            <v>1.9648492336273193</v>
          </cell>
          <cell r="F5976">
            <v>1.9949015378952026</v>
          </cell>
          <cell r="G5976">
            <v>1.1569592170417309E-2</v>
          </cell>
          <cell r="H5976">
            <v>76.656477746347321</v>
          </cell>
        </row>
        <row r="5977">
          <cell r="A5977" t="str">
            <v/>
          </cell>
          <cell r="B5977" t="str">
            <v>Sublap: SCEC</v>
          </cell>
          <cell r="C5977" t="str">
            <v>8/27/2019</v>
          </cell>
          <cell r="D5977">
            <v>24</v>
          </cell>
          <cell r="E5977">
            <v>1.5922653675079346</v>
          </cell>
          <cell r="F5977">
            <v>1.6243158578872681</v>
          </cell>
          <cell r="G5977">
            <v>1.0609026998281479E-2</v>
          </cell>
          <cell r="H5977">
            <v>75.149314425344301</v>
          </cell>
        </row>
        <row r="5978">
          <cell r="A5978" t="str">
            <v/>
          </cell>
          <cell r="B5978" t="str">
            <v>Sublap: SCEC</v>
          </cell>
          <cell r="C5978" t="str">
            <v>8/28/2019</v>
          </cell>
          <cell r="D5978">
            <v>1</v>
          </cell>
          <cell r="E5978">
            <v>1.3117907047271729</v>
          </cell>
          <cell r="F5978">
            <v>1.349937915802002</v>
          </cell>
          <cell r="G5978">
            <v>9.0790949761867523E-3</v>
          </cell>
          <cell r="H5978">
            <v>73.301868657863167</v>
          </cell>
        </row>
        <row r="5979">
          <cell r="A5979" t="str">
            <v/>
          </cell>
          <cell r="B5979" t="str">
            <v>Sublap: SCEC</v>
          </cell>
          <cell r="C5979" t="str">
            <v>8/28/2019</v>
          </cell>
          <cell r="D5979">
            <v>2</v>
          </cell>
          <cell r="E5979">
            <v>1.0974832773208618</v>
          </cell>
          <cell r="F5979">
            <v>1.1312806606292725</v>
          </cell>
          <cell r="G5979">
            <v>7.8898025676608086E-3</v>
          </cell>
          <cell r="H5979">
            <v>72.017474631442823</v>
          </cell>
        </row>
        <row r="5980">
          <cell r="A5980" t="str">
            <v/>
          </cell>
          <cell r="B5980" t="str">
            <v>Sublap: SCEC</v>
          </cell>
          <cell r="C5980" t="str">
            <v>8/28/2019</v>
          </cell>
          <cell r="D5980">
            <v>3</v>
          </cell>
          <cell r="E5980">
            <v>0.95759022235870361</v>
          </cell>
          <cell r="F5980">
            <v>0.99079996347427368</v>
          </cell>
          <cell r="G5980">
            <v>6.9987843744456768E-3</v>
          </cell>
          <cell r="H5980">
            <v>71.358975684476178</v>
          </cell>
        </row>
        <row r="5981">
          <cell r="A5981" t="str">
            <v/>
          </cell>
          <cell r="B5981" t="str">
            <v>Sublap: SCEC</v>
          </cell>
          <cell r="C5981" t="str">
            <v>8/28/2019</v>
          </cell>
          <cell r="D5981">
            <v>4</v>
          </cell>
          <cell r="E5981">
            <v>0.85410100221633911</v>
          </cell>
          <cell r="F5981">
            <v>0.89177811145782471</v>
          </cell>
          <cell r="G5981">
            <v>6.2624146230518818E-3</v>
          </cell>
          <cell r="H5981">
            <v>70.574495979319266</v>
          </cell>
        </row>
        <row r="5982">
          <cell r="A5982" t="str">
            <v/>
          </cell>
          <cell r="B5982" t="str">
            <v>Sublap: SCEC</v>
          </cell>
          <cell r="C5982" t="str">
            <v>8/28/2019</v>
          </cell>
          <cell r="D5982">
            <v>5</v>
          </cell>
          <cell r="E5982">
            <v>0.79427981376647949</v>
          </cell>
          <cell r="F5982">
            <v>0.81594568490982056</v>
          </cell>
          <cell r="G5982">
            <v>5.5890278890728951E-3</v>
          </cell>
          <cell r="H5982">
            <v>70.089124545273094</v>
          </cell>
        </row>
        <row r="5983">
          <cell r="A5983" t="str">
            <v/>
          </cell>
          <cell r="B5983" t="str">
            <v>Sublap: SCEC</v>
          </cell>
          <cell r="C5983" t="str">
            <v>8/28/2019</v>
          </cell>
          <cell r="D5983">
            <v>6</v>
          </cell>
          <cell r="E5983">
            <v>0.79184889793395996</v>
          </cell>
          <cell r="F5983">
            <v>0.79281151294708252</v>
          </cell>
          <cell r="G5983">
            <v>5.1170443184673786E-3</v>
          </cell>
          <cell r="H5983">
            <v>69.790474344252502</v>
          </cell>
        </row>
        <row r="5984">
          <cell r="A5984" t="str">
            <v/>
          </cell>
          <cell r="B5984" t="str">
            <v>Sublap: SCEC</v>
          </cell>
          <cell r="C5984" t="str">
            <v>8/28/2019</v>
          </cell>
          <cell r="D5984">
            <v>7</v>
          </cell>
          <cell r="E5984">
            <v>0.79714483022689819</v>
          </cell>
          <cell r="F5984">
            <v>0.81535136699676514</v>
          </cell>
          <cell r="G5984">
            <v>4.9097058363258839E-3</v>
          </cell>
          <cell r="H5984">
            <v>69.830092858511634</v>
          </cell>
        </row>
        <row r="5985">
          <cell r="A5985" t="str">
            <v/>
          </cell>
          <cell r="B5985" t="str">
            <v>Sublap: SCEC</v>
          </cell>
          <cell r="C5985" t="str">
            <v>8/28/2019</v>
          </cell>
          <cell r="D5985">
            <v>8</v>
          </cell>
          <cell r="E5985">
            <v>0.73003703355789185</v>
          </cell>
          <cell r="F5985">
            <v>0.75669032335281372</v>
          </cell>
          <cell r="G5985">
            <v>5.4856711067259312E-3</v>
          </cell>
          <cell r="H5985">
            <v>73.289408385992715</v>
          </cell>
        </row>
        <row r="5986">
          <cell r="A5986" t="str">
            <v/>
          </cell>
          <cell r="B5986" t="str">
            <v>Sublap: SCEC</v>
          </cell>
          <cell r="C5986" t="str">
            <v>8/28/2019</v>
          </cell>
          <cell r="D5986">
            <v>9</v>
          </cell>
          <cell r="E5986">
            <v>0.63490283489227295</v>
          </cell>
          <cell r="F5986">
            <v>0.64806669950485229</v>
          </cell>
          <cell r="G5986">
            <v>6.4703850075602531E-3</v>
          </cell>
          <cell r="H5986">
            <v>77.378925426007399</v>
          </cell>
        </row>
        <row r="5987">
          <cell r="A5987" t="str">
            <v/>
          </cell>
          <cell r="B5987" t="str">
            <v>Sublap: SCEC</v>
          </cell>
          <cell r="C5987" t="str">
            <v>8/28/2019</v>
          </cell>
          <cell r="D5987">
            <v>10</v>
          </cell>
          <cell r="E5987">
            <v>0.55815374851226807</v>
          </cell>
          <cell r="F5987">
            <v>0.56920868158340454</v>
          </cell>
          <cell r="G5987">
            <v>7.6135802082717419E-3</v>
          </cell>
          <cell r="H5987">
            <v>80.815704575927953</v>
          </cell>
        </row>
        <row r="5988">
          <cell r="A5988" t="str">
            <v/>
          </cell>
          <cell r="B5988" t="str">
            <v>Sublap: SCEC</v>
          </cell>
          <cell r="C5988" t="str">
            <v>8/28/2019</v>
          </cell>
          <cell r="D5988">
            <v>11</v>
          </cell>
          <cell r="E5988">
            <v>0.57687300443649292</v>
          </cell>
          <cell r="F5988">
            <v>0.55969887971878052</v>
          </cell>
          <cell r="G5988">
            <v>8.6028184741735458E-3</v>
          </cell>
          <cell r="H5988">
            <v>83.75692609613148</v>
          </cell>
        </row>
        <row r="5989">
          <cell r="A5989" t="str">
            <v/>
          </cell>
          <cell r="B5989" t="str">
            <v>Sublap: SCEC</v>
          </cell>
          <cell r="C5989" t="str">
            <v>8/28/2019</v>
          </cell>
          <cell r="D5989">
            <v>12</v>
          </cell>
          <cell r="E5989">
            <v>0.67042183876037598</v>
          </cell>
          <cell r="F5989">
            <v>0.66915065050125122</v>
          </cell>
          <cell r="G5989">
            <v>9.9854450672864914E-3</v>
          </cell>
          <cell r="H5989">
            <v>87.011765268985101</v>
          </cell>
        </row>
        <row r="5990">
          <cell r="A5990" t="str">
            <v/>
          </cell>
          <cell r="B5990" t="str">
            <v>Sublap: SCEC</v>
          </cell>
          <cell r="C5990" t="str">
            <v>8/28/2019</v>
          </cell>
          <cell r="D5990">
            <v>13</v>
          </cell>
          <cell r="E5990">
            <v>0.87731236219406128</v>
          </cell>
          <cell r="F5990">
            <v>0.86415177583694458</v>
          </cell>
          <cell r="G5990">
            <v>1.1276397854089737E-2</v>
          </cell>
          <cell r="H5990">
            <v>89.240101474274965</v>
          </cell>
        </row>
        <row r="5991">
          <cell r="A5991" t="str">
            <v/>
          </cell>
          <cell r="B5991" t="str">
            <v>Sublap: SCEC</v>
          </cell>
          <cell r="C5991" t="str">
            <v>8/28/2019</v>
          </cell>
          <cell r="D5991">
            <v>14</v>
          </cell>
          <cell r="E5991">
            <v>1.1953057050704956</v>
          </cell>
          <cell r="F5991">
            <v>1.1443377733230591</v>
          </cell>
          <cell r="G5991">
            <v>1.2597323395311832E-2</v>
          </cell>
          <cell r="H5991">
            <v>91.282955198150859</v>
          </cell>
        </row>
        <row r="5992">
          <cell r="A5992" t="str">
            <v/>
          </cell>
          <cell r="B5992" t="str">
            <v>Sublap: SCEC</v>
          </cell>
          <cell r="C5992" t="str">
            <v>8/28/2019</v>
          </cell>
          <cell r="D5992">
            <v>15</v>
          </cell>
          <cell r="E5992">
            <v>1.5281082391738892</v>
          </cell>
          <cell r="F5992">
            <v>1.4744150638580322</v>
          </cell>
          <cell r="G5992">
            <v>1.3264245353639126E-2</v>
          </cell>
          <cell r="H5992">
            <v>92.499631437851605</v>
          </cell>
        </row>
        <row r="5993">
          <cell r="A5993" t="str">
            <v/>
          </cell>
          <cell r="B5993" t="str">
            <v>Sublap: SCEC</v>
          </cell>
          <cell r="C5993" t="str">
            <v>8/28/2019</v>
          </cell>
          <cell r="D5993">
            <v>16</v>
          </cell>
          <cell r="E5993">
            <v>1.9110115766525269</v>
          </cell>
          <cell r="F5993">
            <v>1.9028701782226563</v>
          </cell>
          <cell r="G5993">
            <v>1.3800563290715218E-2</v>
          </cell>
          <cell r="H5993">
            <v>92.773937392297015</v>
          </cell>
        </row>
        <row r="5994">
          <cell r="A5994" t="str">
            <v/>
          </cell>
          <cell r="B5994" t="str">
            <v>Sublap: SCEC</v>
          </cell>
          <cell r="C5994" t="str">
            <v>8/28/2019</v>
          </cell>
          <cell r="D5994">
            <v>17</v>
          </cell>
          <cell r="E5994">
            <v>2.2877099514007568</v>
          </cell>
          <cell r="F5994">
            <v>2.2606492042541504</v>
          </cell>
          <cell r="G5994">
            <v>1.372149121016264E-2</v>
          </cell>
          <cell r="H5994">
            <v>92.102718744027896</v>
          </cell>
        </row>
        <row r="5995">
          <cell r="A5995" t="str">
            <v/>
          </cell>
          <cell r="B5995" t="str">
            <v>Sublap: SCEC</v>
          </cell>
          <cell r="C5995" t="str">
            <v>8/28/2019</v>
          </cell>
          <cell r="D5995">
            <v>18</v>
          </cell>
          <cell r="E5995">
            <v>2.5468690395355225</v>
          </cell>
          <cell r="F5995">
            <v>2.5201394557952881</v>
          </cell>
          <cell r="G5995">
            <v>1.3482331298291683E-2</v>
          </cell>
          <cell r="H5995">
            <v>90.743921118139951</v>
          </cell>
        </row>
        <row r="5996">
          <cell r="A5996" t="str">
            <v/>
          </cell>
          <cell r="B5996" t="str">
            <v>Sublap: SCEC</v>
          </cell>
          <cell r="C5996" t="str">
            <v>8/28/2019</v>
          </cell>
          <cell r="D5996">
            <v>19</v>
          </cell>
          <cell r="E5996">
            <v>2.5993735790252686</v>
          </cell>
          <cell r="F5996">
            <v>1.5966038703918457</v>
          </cell>
          <cell r="G5996">
            <v>1.3369916006922722E-2</v>
          </cell>
          <cell r="H5996">
            <v>87.828113153344717</v>
          </cell>
        </row>
        <row r="5997">
          <cell r="A5997" t="str">
            <v/>
          </cell>
          <cell r="B5997" t="str">
            <v>Sublap: SCEC</v>
          </cell>
          <cell r="C5997" t="str">
            <v>8/28/2019</v>
          </cell>
          <cell r="D5997">
            <v>20</v>
          </cell>
          <cell r="E5997">
            <v>2.3933029174804688</v>
          </cell>
          <cell r="F5997">
            <v>1.867404580116272</v>
          </cell>
          <cell r="G5997">
            <v>1.264114398509264E-2</v>
          </cell>
          <cell r="H5997">
            <v>83.401402450721889</v>
          </cell>
        </row>
        <row r="5998">
          <cell r="A5998" t="str">
            <v/>
          </cell>
          <cell r="B5998" t="str">
            <v>Sublap: SCEC</v>
          </cell>
          <cell r="C5998" t="str">
            <v>8/28/2019</v>
          </cell>
          <cell r="D5998">
            <v>21</v>
          </cell>
          <cell r="E5998">
            <v>2.2740457057952881</v>
          </cell>
          <cell r="F5998">
            <v>2.8999378681182861</v>
          </cell>
          <cell r="G5998">
            <v>1.210306491702795E-2</v>
          </cell>
          <cell r="H5998">
            <v>80.295911353630359</v>
          </cell>
        </row>
        <row r="5999">
          <cell r="A5999" t="str">
            <v/>
          </cell>
          <cell r="B5999" t="str">
            <v>Sublap: SCEC</v>
          </cell>
          <cell r="C5999" t="str">
            <v>8/28/2019</v>
          </cell>
          <cell r="D5999">
            <v>22</v>
          </cell>
          <cell r="E5999">
            <v>2.0887446403503418</v>
          </cell>
          <cell r="F5999">
            <v>2.2763829231262207</v>
          </cell>
          <cell r="G5999">
            <v>1.1130921542644501E-2</v>
          </cell>
          <cell r="H5999">
            <v>78.030521730779569</v>
          </cell>
        </row>
        <row r="6000">
          <cell r="A6000" t="str">
            <v/>
          </cell>
          <cell r="B6000" t="str">
            <v>Sublap: SCEC</v>
          </cell>
          <cell r="C6000" t="str">
            <v>8/28/2019</v>
          </cell>
          <cell r="D6000">
            <v>23</v>
          </cell>
          <cell r="E6000">
            <v>1.8071181774139404</v>
          </cell>
          <cell r="F6000">
            <v>1.9078553915023804</v>
          </cell>
          <cell r="G6000">
            <v>1.0565945878624916E-2</v>
          </cell>
          <cell r="H6000">
            <v>76.058283553502747</v>
          </cell>
        </row>
        <row r="6001">
          <cell r="A6001" t="str">
            <v/>
          </cell>
          <cell r="B6001" t="str">
            <v>Sublap: SCEC</v>
          </cell>
          <cell r="C6001" t="str">
            <v>8/28/2019</v>
          </cell>
          <cell r="D6001">
            <v>24</v>
          </cell>
          <cell r="E6001">
            <v>1.4586608409881592</v>
          </cell>
          <cell r="F6001">
            <v>1.5432313680648804</v>
          </cell>
          <cell r="G6001">
            <v>9.5689753070473671E-3</v>
          </cell>
          <cell r="H6001">
            <v>75.157121386161208</v>
          </cell>
        </row>
        <row r="6002">
          <cell r="A6002" t="str">
            <v/>
          </cell>
          <cell r="B6002" t="str">
            <v>Sublap: SCEC</v>
          </cell>
          <cell r="C6002" t="str">
            <v>9/3/2019</v>
          </cell>
          <cell r="D6002">
            <v>1</v>
          </cell>
          <cell r="E6002">
            <v>1.5604405403137207</v>
          </cell>
          <cell r="F6002">
            <v>1.4797149896621704</v>
          </cell>
          <cell r="G6002">
            <v>9.7579397261142731E-3</v>
          </cell>
          <cell r="H6002">
            <v>80.88065049928889</v>
          </cell>
        </row>
        <row r="6003">
          <cell r="A6003" t="str">
            <v/>
          </cell>
          <cell r="B6003" t="str">
            <v>Sublap: SCEC</v>
          </cell>
          <cell r="C6003" t="str">
            <v>9/3/2019</v>
          </cell>
          <cell r="D6003">
            <v>2</v>
          </cell>
          <cell r="E6003">
            <v>1.3213763236999512</v>
          </cell>
          <cell r="F6003">
            <v>1.2839409112930298</v>
          </cell>
          <cell r="G6003">
            <v>8.7168598547577858E-3</v>
          </cell>
          <cell r="H6003">
            <v>79.893309557767793</v>
          </cell>
        </row>
        <row r="6004">
          <cell r="A6004" t="str">
            <v/>
          </cell>
          <cell r="B6004" t="str">
            <v>Sublap: SCEC</v>
          </cell>
          <cell r="C6004" t="str">
            <v>9/3/2019</v>
          </cell>
          <cell r="D6004">
            <v>3</v>
          </cell>
          <cell r="E6004">
            <v>1.16660475730896</v>
          </cell>
          <cell r="F6004">
            <v>1.1345925331115723</v>
          </cell>
          <cell r="G6004">
            <v>7.8269392251968384E-3</v>
          </cell>
          <cell r="H6004">
            <v>78.801436043761157</v>
          </cell>
        </row>
        <row r="6005">
          <cell r="A6005" t="str">
            <v/>
          </cell>
          <cell r="B6005" t="str">
            <v>Sublap: SCEC</v>
          </cell>
          <cell r="C6005" t="str">
            <v>9/3/2019</v>
          </cell>
          <cell r="D6005">
            <v>4</v>
          </cell>
          <cell r="E6005">
            <v>1.0511723756790161</v>
          </cell>
          <cell r="F6005">
            <v>1.0287492275238037</v>
          </cell>
          <cell r="G6005">
            <v>7.0886211469769478E-3</v>
          </cell>
          <cell r="H6005">
            <v>77.922633380869101</v>
          </cell>
        </row>
        <row r="6006">
          <cell r="A6006" t="str">
            <v/>
          </cell>
          <cell r="B6006" t="str">
            <v>Sublap: SCEC</v>
          </cell>
          <cell r="C6006" t="str">
            <v>9/3/2019</v>
          </cell>
          <cell r="D6006">
            <v>5</v>
          </cell>
          <cell r="E6006">
            <v>0.9639357328414917</v>
          </cell>
          <cell r="F6006">
            <v>0.9540366530418396</v>
          </cell>
          <cell r="G6006">
            <v>6.3150352798402309E-3</v>
          </cell>
          <cell r="H6006">
            <v>77.606473609125075</v>
          </cell>
        </row>
        <row r="6007">
          <cell r="A6007" t="str">
            <v/>
          </cell>
          <cell r="B6007" t="str">
            <v>Sublap: SCEC</v>
          </cell>
          <cell r="C6007" t="str">
            <v>9/3/2019</v>
          </cell>
          <cell r="D6007">
            <v>6</v>
          </cell>
          <cell r="E6007">
            <v>0.93017303943634033</v>
          </cell>
          <cell r="F6007">
            <v>0.92391401529312134</v>
          </cell>
          <cell r="G6007">
            <v>5.9316162951290607E-3</v>
          </cell>
          <cell r="H6007">
            <v>76.83118687589112</v>
          </cell>
        </row>
        <row r="6008">
          <cell r="A6008" t="str">
            <v/>
          </cell>
          <cell r="B6008" t="str">
            <v>Sublap: SCEC</v>
          </cell>
          <cell r="C6008" t="str">
            <v>9/3/2019</v>
          </cell>
          <cell r="D6008">
            <v>7</v>
          </cell>
          <cell r="E6008">
            <v>0.9703209400177002</v>
          </cell>
          <cell r="F6008">
            <v>0.94745039939880371</v>
          </cell>
          <cell r="G6008">
            <v>5.9747463092207909E-3</v>
          </cell>
          <cell r="H6008">
            <v>76.383815977180944</v>
          </cell>
        </row>
        <row r="6009">
          <cell r="A6009" t="str">
            <v/>
          </cell>
          <cell r="B6009" t="str">
            <v>Sublap: SCEC</v>
          </cell>
          <cell r="C6009" t="str">
            <v>9/3/2019</v>
          </cell>
          <cell r="D6009">
            <v>8</v>
          </cell>
          <cell r="E6009">
            <v>0.93528503179550171</v>
          </cell>
          <cell r="F6009">
            <v>0.89763247966766357</v>
          </cell>
          <cell r="G6009">
            <v>6.585380993783474E-3</v>
          </cell>
          <cell r="H6009">
            <v>78.714766999504917</v>
          </cell>
        </row>
        <row r="6010">
          <cell r="A6010" t="str">
            <v/>
          </cell>
          <cell r="B6010" t="str">
            <v>Sublap: SCEC</v>
          </cell>
          <cell r="C6010" t="str">
            <v>9/3/2019</v>
          </cell>
          <cell r="D6010">
            <v>9</v>
          </cell>
          <cell r="E6010">
            <v>0.85086393356323242</v>
          </cell>
          <cell r="F6010">
            <v>0.84194499254226685</v>
          </cell>
          <cell r="G6010">
            <v>7.5866733677685261E-3</v>
          </cell>
          <cell r="H6010">
            <v>83.658939610096951</v>
          </cell>
        </row>
        <row r="6011">
          <cell r="A6011" t="str">
            <v/>
          </cell>
          <cell r="B6011" t="str">
            <v>Sublap: SCEC</v>
          </cell>
          <cell r="C6011" t="str">
            <v>9/3/2019</v>
          </cell>
          <cell r="D6011">
            <v>10</v>
          </cell>
          <cell r="E6011">
            <v>0.84474802017211914</v>
          </cell>
          <cell r="F6011">
            <v>0.84549814462661743</v>
          </cell>
          <cell r="G6011">
            <v>9.1094477102160454E-3</v>
          </cell>
          <cell r="H6011">
            <v>87.556172135048342</v>
          </cell>
        </row>
        <row r="6012">
          <cell r="A6012" t="str">
            <v/>
          </cell>
          <cell r="B6012" t="str">
            <v>Sublap: SCEC</v>
          </cell>
          <cell r="C6012" t="str">
            <v>9/3/2019</v>
          </cell>
          <cell r="D6012">
            <v>11</v>
          </cell>
          <cell r="E6012">
            <v>0.91565245389938354</v>
          </cell>
          <cell r="F6012">
            <v>0.95111924409866333</v>
          </cell>
          <cell r="G6012">
            <v>1.0802838951349258E-2</v>
          </cell>
          <cell r="H6012">
            <v>91.180627674742738</v>
          </cell>
        </row>
        <row r="6013">
          <cell r="A6013" t="str">
            <v/>
          </cell>
          <cell r="B6013" t="str">
            <v>Sublap: SCEC</v>
          </cell>
          <cell r="C6013" t="str">
            <v>9/3/2019</v>
          </cell>
          <cell r="D6013">
            <v>12</v>
          </cell>
          <cell r="E6013">
            <v>1.1414436101913452</v>
          </cell>
          <cell r="F6013">
            <v>1.1647490262985229</v>
          </cell>
          <cell r="G6013">
            <v>1.2274367734789848E-2</v>
          </cell>
          <cell r="H6013">
            <v>93.580147408478481</v>
          </cell>
        </row>
        <row r="6014">
          <cell r="A6014" t="str">
            <v/>
          </cell>
          <cell r="B6014" t="str">
            <v>Sublap: SCEC</v>
          </cell>
          <cell r="C6014" t="str">
            <v>9/3/2019</v>
          </cell>
          <cell r="D6014">
            <v>13</v>
          </cell>
          <cell r="E6014">
            <v>1.4525386095046997</v>
          </cell>
          <cell r="F6014">
            <v>1.4540195465087891</v>
          </cell>
          <cell r="G6014">
            <v>1.3472905382514E-2</v>
          </cell>
          <cell r="H6014">
            <v>95.850608654313575</v>
          </cell>
        </row>
        <row r="6015">
          <cell r="A6015" t="str">
            <v/>
          </cell>
          <cell r="B6015" t="str">
            <v>Sublap: SCEC</v>
          </cell>
          <cell r="C6015" t="str">
            <v>9/3/2019</v>
          </cell>
          <cell r="D6015">
            <v>14</v>
          </cell>
          <cell r="E6015">
            <v>1.8000305891036987</v>
          </cell>
          <cell r="F6015">
            <v>1.7840927839279175</v>
          </cell>
          <cell r="G6015">
            <v>1.455643679946661E-2</v>
          </cell>
          <cell r="H6015">
            <v>97.14711364714546</v>
          </cell>
        </row>
        <row r="6016">
          <cell r="A6016" t="str">
            <v/>
          </cell>
          <cell r="B6016" t="str">
            <v>Sublap: SCEC</v>
          </cell>
          <cell r="C6016" t="str">
            <v>9/3/2019</v>
          </cell>
          <cell r="D6016">
            <v>15</v>
          </cell>
          <cell r="E6016">
            <v>2.1890597343444824</v>
          </cell>
          <cell r="F6016">
            <v>2.1475067138671875</v>
          </cell>
          <cell r="G6016">
            <v>1.5233097597956657E-2</v>
          </cell>
          <cell r="H6016">
            <v>97.956214931063272</v>
          </cell>
        </row>
        <row r="6017">
          <cell r="A6017" t="str">
            <v/>
          </cell>
          <cell r="B6017" t="str">
            <v>Sublap: SCEC</v>
          </cell>
          <cell r="C6017" t="str">
            <v>9/3/2019</v>
          </cell>
          <cell r="D6017">
            <v>16</v>
          </cell>
          <cell r="E6017">
            <v>2.6241135597229004</v>
          </cell>
          <cell r="F6017">
            <v>2.5597970485687256</v>
          </cell>
          <cell r="G6017">
            <v>1.5308479778468609E-2</v>
          </cell>
          <cell r="H6017">
            <v>98.05093200191493</v>
          </cell>
        </row>
        <row r="6018">
          <cell r="A6018" t="str">
            <v/>
          </cell>
          <cell r="B6018" t="str">
            <v>Sublap: SCEC</v>
          </cell>
          <cell r="C6018" t="str">
            <v>9/3/2019</v>
          </cell>
          <cell r="D6018">
            <v>17</v>
          </cell>
          <cell r="E6018">
            <v>2.9426422119140625</v>
          </cell>
          <cell r="F6018">
            <v>2.9097378253936768</v>
          </cell>
          <cell r="G6018">
            <v>1.5273638069629669E-2</v>
          </cell>
          <cell r="H6018">
            <v>97.601008083694552</v>
          </cell>
        </row>
        <row r="6019">
          <cell r="A6019" t="str">
            <v/>
          </cell>
          <cell r="B6019" t="str">
            <v>Sublap: SCEC</v>
          </cell>
          <cell r="C6019" t="str">
            <v>9/3/2019</v>
          </cell>
          <cell r="D6019">
            <v>18</v>
          </cell>
          <cell r="E6019">
            <v>3.1049251556396484</v>
          </cell>
          <cell r="F6019">
            <v>3.1401612758636475</v>
          </cell>
          <cell r="G6019">
            <v>1.5053515322506428E-2</v>
          </cell>
          <cell r="H6019">
            <v>95.980047551113756</v>
          </cell>
        </row>
        <row r="6020">
          <cell r="A6020" t="str">
            <v/>
          </cell>
          <cell r="B6020" t="str">
            <v>Sublap: SCEC</v>
          </cell>
          <cell r="C6020" t="str">
            <v>9/3/2019</v>
          </cell>
          <cell r="D6020">
            <v>19</v>
          </cell>
          <cell r="E6020">
            <v>3.1004385948181152</v>
          </cell>
          <cell r="F6020">
            <v>2.02081298828125</v>
          </cell>
          <cell r="G6020">
            <v>1.5052481554448605E-2</v>
          </cell>
          <cell r="H6020">
            <v>92.858492629564253</v>
          </cell>
        </row>
        <row r="6021">
          <cell r="A6021" t="str">
            <v/>
          </cell>
          <cell r="B6021" t="str">
            <v>Sublap: SCEC</v>
          </cell>
          <cell r="C6021" t="str">
            <v>9/3/2019</v>
          </cell>
          <cell r="D6021">
            <v>20</v>
          </cell>
          <cell r="E6021">
            <v>2.9447133541107178</v>
          </cell>
          <cell r="F6021">
            <v>2.3566372394561768</v>
          </cell>
          <cell r="G6021">
            <v>1.4237867668271065E-2</v>
          </cell>
          <cell r="H6021">
            <v>88.004724679036713</v>
          </cell>
        </row>
        <row r="6022">
          <cell r="A6022" t="str">
            <v/>
          </cell>
          <cell r="B6022" t="str">
            <v>Sublap: SCEC</v>
          </cell>
          <cell r="C6022" t="str">
            <v>9/3/2019</v>
          </cell>
          <cell r="D6022">
            <v>21</v>
          </cell>
          <cell r="E6022">
            <v>2.7988517284393311</v>
          </cell>
          <cell r="F6022">
            <v>3.5038063526153564</v>
          </cell>
          <cell r="G6022">
            <v>1.3936365954577923E-2</v>
          </cell>
          <cell r="H6022">
            <v>84.680653827842249</v>
          </cell>
        </row>
        <row r="6023">
          <cell r="A6023" t="str">
            <v/>
          </cell>
          <cell r="B6023" t="str">
            <v>Sublap: SCEC</v>
          </cell>
          <cell r="C6023" t="str">
            <v>9/3/2019</v>
          </cell>
          <cell r="D6023">
            <v>22</v>
          </cell>
          <cell r="E6023">
            <v>2.5271780490875244</v>
          </cell>
          <cell r="F6023">
            <v>2.795499324798584</v>
          </cell>
          <cell r="G6023">
            <v>1.2932388111948967E-2</v>
          </cell>
          <cell r="H6023">
            <v>83.356902044717344</v>
          </cell>
        </row>
        <row r="6024">
          <cell r="A6024" t="str">
            <v/>
          </cell>
          <cell r="B6024" t="str">
            <v>Sublap: SCEC</v>
          </cell>
          <cell r="C6024" t="str">
            <v>9/3/2019</v>
          </cell>
          <cell r="D6024">
            <v>23</v>
          </cell>
          <cell r="E6024">
            <v>2.1791765689849854</v>
          </cell>
          <cell r="F6024">
            <v>2.2948362827301025</v>
          </cell>
          <cell r="G6024">
            <v>1.2041131965816021E-2</v>
          </cell>
          <cell r="H6024">
            <v>82.543131716583503</v>
          </cell>
        </row>
        <row r="6025">
          <cell r="A6025" t="str">
            <v/>
          </cell>
          <cell r="B6025" t="str">
            <v>Sublap: SCEC</v>
          </cell>
          <cell r="C6025" t="str">
            <v>9/3/2019</v>
          </cell>
          <cell r="D6025">
            <v>24</v>
          </cell>
          <cell r="E6025">
            <v>1.8087949752807617</v>
          </cell>
          <cell r="F6025">
            <v>1.8677585124969482</v>
          </cell>
          <cell r="G6025">
            <v>1.1159379966557026E-2</v>
          </cell>
          <cell r="H6025">
            <v>81.874400380385694</v>
          </cell>
        </row>
        <row r="6026">
          <cell r="A6026" t="str">
            <v/>
          </cell>
          <cell r="B6026" t="str">
            <v>Sublap: SCEC</v>
          </cell>
          <cell r="C6026" t="str">
            <v>9/4/2019</v>
          </cell>
          <cell r="D6026">
            <v>1</v>
          </cell>
          <cell r="E6026">
            <v>1.530792236328125</v>
          </cell>
          <cell r="F6026">
            <v>1.5482813119888306</v>
          </cell>
          <cell r="G6026">
            <v>9.6249086782336235E-3</v>
          </cell>
          <cell r="H6026">
            <v>80.373093425945953</v>
          </cell>
        </row>
        <row r="6027">
          <cell r="A6027" t="str">
            <v/>
          </cell>
          <cell r="B6027" t="str">
            <v>Sublap: SCEC</v>
          </cell>
          <cell r="C6027" t="str">
            <v>9/4/2019</v>
          </cell>
          <cell r="D6027">
            <v>2</v>
          </cell>
          <cell r="E6027">
            <v>1.2904704809188843</v>
          </cell>
          <cell r="F6027">
            <v>1.3035062551498413</v>
          </cell>
          <cell r="G6027">
            <v>8.6183594539761543E-3</v>
          </cell>
          <cell r="H6027">
            <v>79.270804871083982</v>
          </cell>
        </row>
        <row r="6028">
          <cell r="A6028" t="str">
            <v/>
          </cell>
          <cell r="B6028" t="str">
            <v>Sublap: SCEC</v>
          </cell>
          <cell r="C6028" t="str">
            <v>9/4/2019</v>
          </cell>
          <cell r="D6028">
            <v>3</v>
          </cell>
          <cell r="E6028">
            <v>1.1363071203231812</v>
          </cell>
          <cell r="F6028">
            <v>1.1280162334442139</v>
          </cell>
          <cell r="G6028">
            <v>7.780976127833128E-3</v>
          </cell>
          <cell r="H6028">
            <v>78.437147274285294</v>
          </cell>
        </row>
        <row r="6029">
          <cell r="A6029" t="str">
            <v/>
          </cell>
          <cell r="B6029" t="str">
            <v>Sublap: SCEC</v>
          </cell>
          <cell r="C6029" t="str">
            <v>9/4/2019</v>
          </cell>
          <cell r="D6029">
            <v>4</v>
          </cell>
          <cell r="E6029">
            <v>1.0262137651443481</v>
          </cell>
          <cell r="F6029">
            <v>1.0208989381790161</v>
          </cell>
          <cell r="G6029">
            <v>7.0104687474668026E-3</v>
          </cell>
          <cell r="H6029">
            <v>77.623562458370699</v>
          </cell>
        </row>
        <row r="6030">
          <cell r="A6030" t="str">
            <v/>
          </cell>
          <cell r="B6030" t="str">
            <v>Sublap: SCEC</v>
          </cell>
          <cell r="C6030" t="str">
            <v>9/4/2019</v>
          </cell>
          <cell r="D6030">
            <v>5</v>
          </cell>
          <cell r="E6030">
            <v>0.94021660089492798</v>
          </cell>
          <cell r="F6030">
            <v>0.93771296739578247</v>
          </cell>
          <cell r="G6030">
            <v>6.289259996265173E-3</v>
          </cell>
          <cell r="H6030">
            <v>76.768319379694915</v>
          </cell>
        </row>
        <row r="6031">
          <cell r="A6031" t="str">
            <v/>
          </cell>
          <cell r="B6031" t="str">
            <v>Sublap: SCEC</v>
          </cell>
          <cell r="C6031" t="str">
            <v>9/4/2019</v>
          </cell>
          <cell r="D6031">
            <v>6</v>
          </cell>
          <cell r="E6031">
            <v>0.91107100248336792</v>
          </cell>
          <cell r="F6031">
            <v>0.90019840002059937</v>
          </cell>
          <cell r="G6031">
            <v>5.8320453390479088E-3</v>
          </cell>
          <cell r="H6031">
            <v>76.039315479023159</v>
          </cell>
        </row>
        <row r="6032">
          <cell r="A6032" t="str">
            <v/>
          </cell>
          <cell r="B6032" t="str">
            <v>Sublap: SCEC</v>
          </cell>
          <cell r="C6032" t="str">
            <v>9/4/2019</v>
          </cell>
          <cell r="D6032">
            <v>7</v>
          </cell>
          <cell r="E6032">
            <v>0.91446048021316528</v>
          </cell>
          <cell r="F6032">
            <v>0.92539799213409424</v>
          </cell>
          <cell r="G6032">
            <v>5.8497302234172821E-3</v>
          </cell>
          <cell r="H6032">
            <v>75.796718675661793</v>
          </cell>
        </row>
        <row r="6033">
          <cell r="A6033" t="str">
            <v/>
          </cell>
          <cell r="B6033" t="str">
            <v>Sublap: SCEC</v>
          </cell>
          <cell r="C6033" t="str">
            <v>9/4/2019</v>
          </cell>
          <cell r="D6033">
            <v>8</v>
          </cell>
          <cell r="E6033">
            <v>0.89352649450302124</v>
          </cell>
          <cell r="F6033">
            <v>0.87881696224212646</v>
          </cell>
          <cell r="G6033">
            <v>6.4192740246653557E-3</v>
          </cell>
          <cell r="H6033">
            <v>78.827323756068921</v>
          </cell>
        </row>
        <row r="6034">
          <cell r="A6034" t="str">
            <v/>
          </cell>
          <cell r="B6034" t="str">
            <v>Sublap: SCEC</v>
          </cell>
          <cell r="C6034" t="str">
            <v>9/4/2019</v>
          </cell>
          <cell r="D6034">
            <v>9</v>
          </cell>
          <cell r="E6034">
            <v>0.83977073431015015</v>
          </cell>
          <cell r="F6034">
            <v>0.81419914960861206</v>
          </cell>
          <cell r="G6034">
            <v>7.5434520840644836E-3</v>
          </cell>
          <cell r="H6034">
            <v>84.72799923888735</v>
          </cell>
        </row>
        <row r="6035">
          <cell r="A6035" t="str">
            <v/>
          </cell>
          <cell r="B6035" t="str">
            <v>Sublap: SCEC</v>
          </cell>
          <cell r="C6035" t="str">
            <v>9/4/2019</v>
          </cell>
          <cell r="D6035">
            <v>10</v>
          </cell>
          <cell r="E6035">
            <v>0.83339589834213257</v>
          </cell>
          <cell r="F6035">
            <v>0.80598664283752441</v>
          </cell>
          <cell r="G6035">
            <v>9.0932035818696022E-3</v>
          </cell>
          <cell r="H6035">
            <v>90.313010179790965</v>
          </cell>
        </row>
        <row r="6036">
          <cell r="A6036" t="str">
            <v/>
          </cell>
          <cell r="B6036" t="str">
            <v>Sublap: SCEC</v>
          </cell>
          <cell r="C6036" t="str">
            <v>9/4/2019</v>
          </cell>
          <cell r="D6036">
            <v>11</v>
          </cell>
          <cell r="E6036">
            <v>0.94057250022888184</v>
          </cell>
          <cell r="F6036">
            <v>0.94227135181427002</v>
          </cell>
          <cell r="G6036">
            <v>1.0788570158183575E-2</v>
          </cell>
          <cell r="H6036">
            <v>93.986238226623755</v>
          </cell>
        </row>
        <row r="6037">
          <cell r="A6037" t="str">
            <v/>
          </cell>
          <cell r="B6037" t="str">
            <v>Sublap: SCEC</v>
          </cell>
          <cell r="C6037" t="str">
            <v>9/4/2019</v>
          </cell>
          <cell r="D6037">
            <v>12</v>
          </cell>
          <cell r="E6037">
            <v>1.2326923608779907</v>
          </cell>
          <cell r="F6037">
            <v>1.1828640699386597</v>
          </cell>
          <cell r="G6037">
            <v>1.230586227029562E-2</v>
          </cell>
          <cell r="H6037">
            <v>96.914280277811415</v>
          </cell>
        </row>
        <row r="6038">
          <cell r="A6038" t="str">
            <v/>
          </cell>
          <cell r="B6038" t="str">
            <v>Sublap: SCEC</v>
          </cell>
          <cell r="C6038" t="str">
            <v>9/4/2019</v>
          </cell>
          <cell r="D6038">
            <v>13</v>
          </cell>
          <cell r="E6038">
            <v>1.6081184148788452</v>
          </cell>
          <cell r="F6038">
            <v>1.5201652050018311</v>
          </cell>
          <cell r="G6038">
            <v>1.3636712916195393E-2</v>
          </cell>
          <cell r="H6038">
            <v>99.216059366378204</v>
          </cell>
        </row>
        <row r="6039">
          <cell r="A6039" t="str">
            <v/>
          </cell>
          <cell r="B6039" t="str">
            <v>Sublap: SCEC</v>
          </cell>
          <cell r="C6039" t="str">
            <v>9/4/2019</v>
          </cell>
          <cell r="D6039">
            <v>14</v>
          </cell>
          <cell r="E6039">
            <v>1.9563031196594238</v>
          </cell>
          <cell r="F6039">
            <v>1.8960717916488647</v>
          </cell>
          <cell r="G6039">
            <v>1.4678937382996082E-2</v>
          </cell>
          <cell r="H6039">
            <v>101.20612691467278</v>
          </cell>
        </row>
        <row r="6040">
          <cell r="A6040" t="str">
            <v/>
          </cell>
          <cell r="B6040" t="str">
            <v>Sublap: SCEC</v>
          </cell>
          <cell r="C6040" t="str">
            <v>9/4/2019</v>
          </cell>
          <cell r="D6040">
            <v>15</v>
          </cell>
          <cell r="E6040">
            <v>2.3461790084838867</v>
          </cell>
          <cell r="F6040">
            <v>2.3153598308563232</v>
          </cell>
          <cell r="G6040">
            <v>1.5270061790943146E-2</v>
          </cell>
          <cell r="H6040">
            <v>102.24918180954664</v>
          </cell>
        </row>
        <row r="6041">
          <cell r="A6041" t="str">
            <v/>
          </cell>
          <cell r="B6041" t="str">
            <v>Sublap: SCEC</v>
          </cell>
          <cell r="C6041" t="str">
            <v>9/4/2019</v>
          </cell>
          <cell r="D6041">
            <v>16</v>
          </cell>
          <cell r="E6041">
            <v>2.7640995979309082</v>
          </cell>
          <cell r="F6041">
            <v>2.753183126449585</v>
          </cell>
          <cell r="G6041">
            <v>1.5343776904046535E-2</v>
          </cell>
          <cell r="H6041">
            <v>101.96199695558319</v>
          </cell>
        </row>
        <row r="6042">
          <cell r="A6042" t="str">
            <v/>
          </cell>
          <cell r="B6042" t="str">
            <v>Sublap: SCEC</v>
          </cell>
          <cell r="C6042" t="str">
            <v>9/4/2019</v>
          </cell>
          <cell r="D6042">
            <v>17</v>
          </cell>
          <cell r="E6042">
            <v>3.0574877262115479</v>
          </cell>
          <cell r="F6042">
            <v>3.0132184028625488</v>
          </cell>
          <cell r="G6042">
            <v>1.5259472653269768E-2</v>
          </cell>
          <cell r="H6042">
            <v>96.67703834077146</v>
          </cell>
        </row>
        <row r="6043">
          <cell r="A6043" t="str">
            <v/>
          </cell>
          <cell r="B6043" t="str">
            <v>Sublap: SCEC</v>
          </cell>
          <cell r="C6043" t="str">
            <v>9/4/2019</v>
          </cell>
          <cell r="D6043">
            <v>18</v>
          </cell>
          <cell r="E6043">
            <v>3.1262428760528564</v>
          </cell>
          <cell r="F6043">
            <v>1.9425140619277954</v>
          </cell>
          <cell r="G6043">
            <v>1.5373051166534424E-2</v>
          </cell>
          <cell r="H6043">
            <v>93.894310722084256</v>
          </cell>
        </row>
        <row r="6044">
          <cell r="A6044" t="str">
            <v/>
          </cell>
          <cell r="B6044" t="str">
            <v>Sublap: SCEC</v>
          </cell>
          <cell r="C6044" t="str">
            <v>9/4/2019</v>
          </cell>
          <cell r="D6044">
            <v>19</v>
          </cell>
          <cell r="E6044">
            <v>3.0627598762512207</v>
          </cell>
          <cell r="F6044">
            <v>2.5320665836334229</v>
          </cell>
          <cell r="G6044">
            <v>1.4959501102566719E-2</v>
          </cell>
          <cell r="H6044">
            <v>90.218385500891699</v>
          </cell>
        </row>
        <row r="6045">
          <cell r="A6045" t="str">
            <v/>
          </cell>
          <cell r="B6045" t="str">
            <v>Sublap: SCEC</v>
          </cell>
          <cell r="C6045" t="str">
            <v>9/4/2019</v>
          </cell>
          <cell r="D6045">
            <v>20</v>
          </cell>
          <cell r="E6045">
            <v>2.9067935943603516</v>
          </cell>
          <cell r="F6045">
            <v>2.5457825660705566</v>
          </cell>
          <cell r="G6045">
            <v>1.420909259468317E-2</v>
          </cell>
          <cell r="H6045">
            <v>88.877408904932395</v>
          </cell>
        </row>
        <row r="6046">
          <cell r="A6046" t="str">
            <v/>
          </cell>
          <cell r="B6046" t="str">
            <v>Sublap: SCEC</v>
          </cell>
          <cell r="C6046" t="str">
            <v>9/4/2019</v>
          </cell>
          <cell r="D6046">
            <v>21</v>
          </cell>
          <cell r="E6046">
            <v>2.775618314743042</v>
          </cell>
          <cell r="F6046">
            <v>2.5459346771240234</v>
          </cell>
          <cell r="G6046">
            <v>1.3891599141061306E-2</v>
          </cell>
          <cell r="H6046">
            <v>86.804068119102922</v>
          </cell>
        </row>
        <row r="6047">
          <cell r="A6047" t="str">
            <v/>
          </cell>
          <cell r="B6047" t="str">
            <v>Sublap: SCEC</v>
          </cell>
          <cell r="C6047" t="str">
            <v>9/4/2019</v>
          </cell>
          <cell r="D6047">
            <v>22</v>
          </cell>
          <cell r="E6047">
            <v>2.550816535949707</v>
          </cell>
          <cell r="F6047">
            <v>3.2032053470611572</v>
          </cell>
          <cell r="G6047">
            <v>1.3328143395483494E-2</v>
          </cell>
          <cell r="H6047">
            <v>84.13961088383266</v>
          </cell>
        </row>
        <row r="6048">
          <cell r="A6048" t="str">
            <v/>
          </cell>
          <cell r="B6048" t="str">
            <v>Sublap: SCEC</v>
          </cell>
          <cell r="C6048" t="str">
            <v>9/4/2019</v>
          </cell>
          <cell r="D6048">
            <v>23</v>
          </cell>
          <cell r="E6048">
            <v>2.2507412433624268</v>
          </cell>
          <cell r="F6048">
            <v>2.4952874183654785</v>
          </cell>
          <cell r="G6048">
            <v>1.2183562852442265E-2</v>
          </cell>
          <cell r="H6048">
            <v>83.582835125090327</v>
          </cell>
        </row>
        <row r="6049">
          <cell r="A6049" t="str">
            <v/>
          </cell>
          <cell r="B6049" t="str">
            <v>Sublap: SCEC</v>
          </cell>
          <cell r="C6049" t="str">
            <v>9/4/2019</v>
          </cell>
          <cell r="D6049">
            <v>24</v>
          </cell>
          <cell r="E6049">
            <v>1.9176523685455322</v>
          </cell>
          <cell r="F6049">
            <v>2.0015618801116943</v>
          </cell>
          <cell r="G6049">
            <v>1.1284486390650272E-2</v>
          </cell>
          <cell r="H6049">
            <v>82.28453429740533</v>
          </cell>
        </row>
        <row r="6050">
          <cell r="A6050" t="str">
            <v/>
          </cell>
          <cell r="B6050" t="str">
            <v>Sublap: SCEC</v>
          </cell>
          <cell r="C6050" t="str">
            <v>9/5/2019</v>
          </cell>
          <cell r="D6050">
            <v>1</v>
          </cell>
          <cell r="E6050">
            <v>1.6201356649398804</v>
          </cell>
          <cell r="F6050">
            <v>1.6643911600112915</v>
          </cell>
          <cell r="G6050">
            <v>9.8255574703216553E-3</v>
          </cell>
          <cell r="H6050">
            <v>80.960578704800128</v>
          </cell>
        </row>
        <row r="6051">
          <cell r="A6051" t="str">
            <v/>
          </cell>
          <cell r="B6051" t="str">
            <v>Sublap: SCEC</v>
          </cell>
          <cell r="C6051" t="str">
            <v>9/5/2019</v>
          </cell>
          <cell r="D6051">
            <v>2</v>
          </cell>
          <cell r="E6051">
            <v>1.3775635957717896</v>
          </cell>
          <cell r="F6051">
            <v>1.404935359954834</v>
          </cell>
          <cell r="G6051">
            <v>8.8179036974906921E-3</v>
          </cell>
          <cell r="H6051">
            <v>80.281655342786948</v>
          </cell>
        </row>
        <row r="6052">
          <cell r="A6052" t="str">
            <v/>
          </cell>
          <cell r="B6052" t="str">
            <v>Sublap: SCEC</v>
          </cell>
          <cell r="C6052" t="str">
            <v>9/5/2019</v>
          </cell>
          <cell r="D6052">
            <v>3</v>
          </cell>
          <cell r="E6052">
            <v>1.2193310260772705</v>
          </cell>
          <cell r="F6052">
            <v>1.2323886156082153</v>
          </cell>
          <cell r="G6052">
            <v>7.8907441347837448E-3</v>
          </cell>
          <cell r="H6052">
            <v>80.002128569375927</v>
          </cell>
        </row>
        <row r="6053">
          <cell r="A6053" t="str">
            <v/>
          </cell>
          <cell r="B6053" t="str">
            <v>Sublap: SCEC</v>
          </cell>
          <cell r="C6053" t="str">
            <v>9/5/2019</v>
          </cell>
          <cell r="D6053">
            <v>4</v>
          </cell>
          <cell r="E6053">
            <v>1.1119532585144043</v>
          </cell>
          <cell r="F6053">
            <v>1.1163958311080933</v>
          </cell>
          <cell r="G6053">
            <v>7.1065020747482777E-3</v>
          </cell>
          <cell r="H6053">
            <v>79.651860122588232</v>
          </cell>
        </row>
        <row r="6054">
          <cell r="A6054" t="str">
            <v/>
          </cell>
          <cell r="B6054" t="str">
            <v>Sublap: SCEC</v>
          </cell>
          <cell r="C6054" t="str">
            <v>9/5/2019</v>
          </cell>
          <cell r="D6054">
            <v>5</v>
          </cell>
          <cell r="E6054">
            <v>1.0437586307525635</v>
          </cell>
          <cell r="F6054">
            <v>1.0465894937515259</v>
          </cell>
          <cell r="G6054">
            <v>6.4590717665851116E-3</v>
          </cell>
          <cell r="H6054">
            <v>79.356758682967993</v>
          </cell>
        </row>
        <row r="6055">
          <cell r="A6055" t="str">
            <v/>
          </cell>
          <cell r="B6055" t="str">
            <v>Sublap: SCEC</v>
          </cell>
          <cell r="C6055" t="str">
            <v>9/5/2019</v>
          </cell>
          <cell r="D6055">
            <v>6</v>
          </cell>
          <cell r="E6055">
            <v>1.0203218460083008</v>
          </cell>
          <cell r="F6055">
            <v>1.0139530897140503</v>
          </cell>
          <cell r="G6055">
            <v>6.0554966330528259E-3</v>
          </cell>
          <cell r="H6055">
            <v>79.311241507094437</v>
          </cell>
        </row>
        <row r="6056">
          <cell r="A6056" t="str">
            <v/>
          </cell>
          <cell r="B6056" t="str">
            <v>Sublap: SCEC</v>
          </cell>
          <cell r="C6056" t="str">
            <v>9/5/2019</v>
          </cell>
          <cell r="D6056">
            <v>7</v>
          </cell>
          <cell r="E6056">
            <v>1.0338402986526489</v>
          </cell>
          <cell r="F6056">
            <v>1.0488470792770386</v>
          </cell>
          <cell r="G6056">
            <v>6.1371931806206703E-3</v>
          </cell>
          <cell r="H6056">
            <v>79.670855703890837</v>
          </cell>
        </row>
        <row r="6057">
          <cell r="A6057" t="str">
            <v/>
          </cell>
          <cell r="B6057" t="str">
            <v>Sublap: SCEC</v>
          </cell>
          <cell r="C6057" t="str">
            <v>9/5/2019</v>
          </cell>
          <cell r="D6057">
            <v>8</v>
          </cell>
          <cell r="E6057">
            <v>0.99903768301010132</v>
          </cell>
          <cell r="F6057">
            <v>1.0055146217346191</v>
          </cell>
          <cell r="G6057">
            <v>6.7825266160070896E-3</v>
          </cell>
          <cell r="H6057">
            <v>81.365082909688496</v>
          </cell>
        </row>
        <row r="6058">
          <cell r="A6058" t="str">
            <v/>
          </cell>
          <cell r="B6058" t="str">
            <v>Sublap: SCEC</v>
          </cell>
          <cell r="C6058" t="str">
            <v>9/5/2019</v>
          </cell>
          <cell r="D6058">
            <v>9</v>
          </cell>
          <cell r="E6058">
            <v>0.92975807189941406</v>
          </cell>
          <cell r="F6058">
            <v>0.94373893737792969</v>
          </cell>
          <cell r="G6058">
            <v>7.7615166082978249E-3</v>
          </cell>
          <cell r="H6058">
            <v>84.191566494008271</v>
          </cell>
        </row>
        <row r="6059">
          <cell r="A6059" t="str">
            <v/>
          </cell>
          <cell r="B6059" t="str">
            <v>Sublap: SCEC</v>
          </cell>
          <cell r="C6059" t="str">
            <v>9/5/2019</v>
          </cell>
          <cell r="D6059">
            <v>10</v>
          </cell>
          <cell r="E6059">
            <v>0.94456827640533447</v>
          </cell>
          <cell r="F6059">
            <v>0.940959632396698</v>
          </cell>
          <cell r="G6059">
            <v>9.2552974820137024E-3</v>
          </cell>
          <cell r="H6059">
            <v>88.358963272672042</v>
          </cell>
        </row>
        <row r="6060">
          <cell r="A6060" t="str">
            <v/>
          </cell>
          <cell r="B6060" t="str">
            <v>Sublap: SCEC</v>
          </cell>
          <cell r="C6060" t="str">
            <v>9/5/2019</v>
          </cell>
          <cell r="D6060">
            <v>11</v>
          </cell>
          <cell r="E6060">
            <v>1.0467041730880737</v>
          </cell>
          <cell r="F6060">
            <v>1.0301587581634521</v>
          </cell>
          <cell r="G6060">
            <v>1.0916976258158684E-2</v>
          </cell>
          <cell r="H6060">
            <v>90.908913384347613</v>
          </cell>
        </row>
        <row r="6061">
          <cell r="A6061" t="str">
            <v/>
          </cell>
          <cell r="B6061" t="str">
            <v>Sublap: SCEC</v>
          </cell>
          <cell r="C6061" t="str">
            <v>9/5/2019</v>
          </cell>
          <cell r="D6061">
            <v>12</v>
          </cell>
          <cell r="E6061">
            <v>1.1649296283721924</v>
          </cell>
          <cell r="F6061">
            <v>1.1195794343948364</v>
          </cell>
          <cell r="G6061">
            <v>1.2251068837940693E-2</v>
          </cell>
          <cell r="H6061">
            <v>93.919660759273313</v>
          </cell>
        </row>
        <row r="6062">
          <cell r="A6062" t="str">
            <v/>
          </cell>
          <cell r="B6062" t="str">
            <v>Sublap: SCEC</v>
          </cell>
          <cell r="C6062" t="str">
            <v>9/5/2019</v>
          </cell>
          <cell r="D6062">
            <v>13</v>
          </cell>
          <cell r="E6062">
            <v>1.3975479602813721</v>
          </cell>
          <cell r="F6062">
            <v>1.3440015316009521</v>
          </cell>
          <cell r="G6062">
            <v>1.3387049548327923E-2</v>
          </cell>
          <cell r="H6062">
            <v>96.003454174000439</v>
          </cell>
        </row>
        <row r="6063">
          <cell r="A6063" t="str">
            <v/>
          </cell>
          <cell r="B6063" t="str">
            <v>Sublap: SCEC</v>
          </cell>
          <cell r="C6063" t="str">
            <v>9/5/2019</v>
          </cell>
          <cell r="D6063">
            <v>14</v>
          </cell>
          <cell r="E6063">
            <v>1.7555711269378662</v>
          </cell>
          <cell r="F6063">
            <v>1.6963878870010376</v>
          </cell>
          <cell r="G6063">
            <v>1.4519002288579941E-2</v>
          </cell>
          <cell r="H6063">
            <v>98.501596427020743</v>
          </cell>
        </row>
        <row r="6064">
          <cell r="A6064" t="str">
            <v/>
          </cell>
          <cell r="B6064" t="str">
            <v>Sublap: SCEC</v>
          </cell>
          <cell r="C6064" t="str">
            <v>9/5/2019</v>
          </cell>
          <cell r="D6064">
            <v>15</v>
          </cell>
          <cell r="E6064">
            <v>2.0984129905700684</v>
          </cell>
          <cell r="F6064">
            <v>2.0638201236724854</v>
          </cell>
          <cell r="G6064">
            <v>1.5114474110305309E-2</v>
          </cell>
          <cell r="H6064">
            <v>98.929163301174512</v>
          </cell>
        </row>
        <row r="6065">
          <cell r="A6065" t="str">
            <v/>
          </cell>
          <cell r="B6065" t="str">
            <v>Sublap: SCEC</v>
          </cell>
          <cell r="C6065" t="str">
            <v>9/5/2019</v>
          </cell>
          <cell r="D6065">
            <v>16</v>
          </cell>
          <cell r="E6065">
            <v>2.5132040977478027</v>
          </cell>
          <cell r="F6065">
            <v>2.4835488796234131</v>
          </cell>
          <cell r="G6065">
            <v>1.5231608413159847E-2</v>
          </cell>
          <cell r="H6065">
            <v>98.033966836131654</v>
          </cell>
        </row>
        <row r="6066">
          <cell r="A6066" t="str">
            <v/>
          </cell>
          <cell r="B6066" t="str">
            <v>Sublap: SCEC</v>
          </cell>
          <cell r="C6066" t="str">
            <v>9/5/2019</v>
          </cell>
          <cell r="D6066">
            <v>17</v>
          </cell>
          <cell r="E6066">
            <v>2.8439705371856689</v>
          </cell>
          <cell r="F6066">
            <v>2.7348525524139404</v>
          </cell>
          <cell r="G6066">
            <v>1.5132423490285873E-2</v>
          </cell>
          <cell r="H6066">
            <v>95.669990972568769</v>
          </cell>
        </row>
        <row r="6067">
          <cell r="A6067" t="str">
            <v/>
          </cell>
          <cell r="B6067" t="str">
            <v>Sublap: SCEC</v>
          </cell>
          <cell r="C6067" t="str">
            <v>9/5/2019</v>
          </cell>
          <cell r="D6067">
            <v>18</v>
          </cell>
          <cell r="E6067">
            <v>2.984015941619873</v>
          </cell>
          <cell r="F6067">
            <v>1.8345044851303101</v>
          </cell>
          <cell r="G6067">
            <v>1.5256096608936787E-2</v>
          </cell>
          <cell r="H6067">
            <v>94.416819499219145</v>
          </cell>
        </row>
        <row r="6068">
          <cell r="A6068" t="str">
            <v/>
          </cell>
          <cell r="B6068" t="str">
            <v>Sublap: SCEC</v>
          </cell>
          <cell r="C6068" t="str">
            <v>9/5/2019</v>
          </cell>
          <cell r="D6068">
            <v>19</v>
          </cell>
          <cell r="E6068">
            <v>2.9401774406433105</v>
          </cell>
          <cell r="F6068">
            <v>2.4291627407073975</v>
          </cell>
          <cell r="G6068">
            <v>1.4898572117090225E-2</v>
          </cell>
          <cell r="H6068">
            <v>90.935244927997388</v>
          </cell>
        </row>
        <row r="6069">
          <cell r="A6069" t="str">
            <v/>
          </cell>
          <cell r="B6069" t="str">
            <v>Sublap: SCEC</v>
          </cell>
          <cell r="C6069" t="str">
            <v>9/5/2019</v>
          </cell>
          <cell r="D6069">
            <v>20</v>
          </cell>
          <cell r="E6069">
            <v>2.7825798988342285</v>
          </cell>
          <cell r="F6069">
            <v>2.4491796493530273</v>
          </cell>
          <cell r="G6069">
            <v>1.4261780306696892E-2</v>
          </cell>
          <cell r="H6069">
            <v>87.043911246273325</v>
          </cell>
        </row>
        <row r="6070">
          <cell r="A6070" t="str">
            <v/>
          </cell>
          <cell r="B6070" t="str">
            <v>Sublap: SCEC</v>
          </cell>
          <cell r="C6070" t="str">
            <v>9/5/2019</v>
          </cell>
          <cell r="D6070">
            <v>21</v>
          </cell>
          <cell r="E6070">
            <v>2.6629869937896729</v>
          </cell>
          <cell r="F6070">
            <v>2.4247190952301025</v>
          </cell>
          <cell r="G6070">
            <v>1.3768536038696766E-2</v>
          </cell>
          <cell r="H6070">
            <v>84.545070556371272</v>
          </cell>
        </row>
        <row r="6071">
          <cell r="A6071" t="str">
            <v/>
          </cell>
          <cell r="B6071" t="str">
            <v>Sublap: SCEC</v>
          </cell>
          <cell r="C6071" t="str">
            <v>9/5/2019</v>
          </cell>
          <cell r="D6071">
            <v>22</v>
          </cell>
          <cell r="E6071">
            <v>2.4485764503479004</v>
          </cell>
          <cell r="F6071">
            <v>3.0626220703125</v>
          </cell>
          <cell r="G6071">
            <v>1.3334892690181732E-2</v>
          </cell>
          <cell r="H6071">
            <v>82.996075450172896</v>
          </cell>
        </row>
        <row r="6072">
          <cell r="A6072" t="str">
            <v/>
          </cell>
          <cell r="B6072" t="str">
            <v>Sublap: SCEC</v>
          </cell>
          <cell r="C6072" t="str">
            <v>9/5/2019</v>
          </cell>
          <cell r="D6072">
            <v>23</v>
          </cell>
          <cell r="E6072">
            <v>2.1329824924468994</v>
          </cell>
          <cell r="F6072">
            <v>2.3351807594299316</v>
          </cell>
          <cell r="G6072">
            <v>1.2199068441987038E-2</v>
          </cell>
          <cell r="H6072">
            <v>81.64100346841505</v>
          </cell>
        </row>
        <row r="6073">
          <cell r="A6073" t="str">
            <v/>
          </cell>
          <cell r="B6073" t="str">
            <v>Sublap: SCEC</v>
          </cell>
          <cell r="C6073" t="str">
            <v>9/5/2019</v>
          </cell>
          <cell r="D6073">
            <v>24</v>
          </cell>
          <cell r="E6073">
            <v>1.7682985067367554</v>
          </cell>
          <cell r="F6073">
            <v>1.8538261651992798</v>
          </cell>
          <cell r="G6073">
            <v>1.1252439580857754E-2</v>
          </cell>
          <cell r="H6073">
            <v>80.230930773963905</v>
          </cell>
        </row>
        <row r="6074">
          <cell r="A6074" t="str">
            <v/>
          </cell>
          <cell r="B6074" t="str">
            <v>Sublap: SCEC</v>
          </cell>
          <cell r="C6074" t="str">
            <v>9/13/2019</v>
          </cell>
          <cell r="D6074">
            <v>1</v>
          </cell>
          <cell r="E6074">
            <v>1.0800641775131226</v>
          </cell>
          <cell r="F6074">
            <v>1.1183756589889526</v>
          </cell>
          <cell r="G6074">
            <v>8.7995622307062149E-3</v>
          </cell>
          <cell r="H6074">
            <v>73.762824756939381</v>
          </cell>
        </row>
        <row r="6075">
          <cell r="A6075" t="str">
            <v/>
          </cell>
          <cell r="B6075" t="str">
            <v>Sublap: SCEC</v>
          </cell>
          <cell r="C6075" t="str">
            <v>9/13/2019</v>
          </cell>
          <cell r="D6075">
            <v>2</v>
          </cell>
          <cell r="E6075">
            <v>0.90026038885116577</v>
          </cell>
          <cell r="F6075">
            <v>0.93548357486724854</v>
          </cell>
          <cell r="G6075">
            <v>7.7552017755806446E-3</v>
          </cell>
          <cell r="H6075">
            <v>72.203713066175609</v>
          </cell>
        </row>
        <row r="6076">
          <cell r="A6076" t="str">
            <v/>
          </cell>
          <cell r="B6076" t="str">
            <v>Sublap: SCEC</v>
          </cell>
          <cell r="C6076" t="str">
            <v>9/13/2019</v>
          </cell>
          <cell r="D6076">
            <v>3</v>
          </cell>
          <cell r="E6076">
            <v>0.79572910070419312</v>
          </cell>
          <cell r="F6076">
            <v>0.81713694334030151</v>
          </cell>
          <cell r="G6076">
            <v>6.8201040849089622E-3</v>
          </cell>
          <cell r="H6076">
            <v>70.653537585959796</v>
          </cell>
        </row>
        <row r="6077">
          <cell r="A6077" t="str">
            <v/>
          </cell>
          <cell r="B6077" t="str">
            <v>Sublap: SCEC</v>
          </cell>
          <cell r="C6077" t="str">
            <v>9/13/2019</v>
          </cell>
          <cell r="D6077">
            <v>4</v>
          </cell>
          <cell r="E6077">
            <v>0.72353667020797729</v>
          </cell>
          <cell r="F6077">
            <v>0.7381824254989624</v>
          </cell>
          <cell r="G6077">
            <v>6.0306638479232788E-3</v>
          </cell>
          <cell r="H6077">
            <v>70.027138249938744</v>
          </cell>
        </row>
        <row r="6078">
          <cell r="A6078" t="str">
            <v/>
          </cell>
          <cell r="B6078" t="str">
            <v>Sublap: SCEC</v>
          </cell>
          <cell r="C6078" t="str">
            <v>9/13/2019</v>
          </cell>
          <cell r="D6078">
            <v>5</v>
          </cell>
          <cell r="E6078">
            <v>0.68271607160568237</v>
          </cell>
          <cell r="F6078">
            <v>0.68451929092407227</v>
          </cell>
          <cell r="G6078">
            <v>5.3726090118288994E-3</v>
          </cell>
          <cell r="H6078">
            <v>69.075781361145417</v>
          </cell>
        </row>
        <row r="6079">
          <cell r="A6079" t="str">
            <v/>
          </cell>
          <cell r="B6079" t="str">
            <v>Sublap: SCEC</v>
          </cell>
          <cell r="C6079" t="str">
            <v>9/13/2019</v>
          </cell>
          <cell r="D6079">
            <v>6</v>
          </cell>
          <cell r="E6079">
            <v>0.67577058076858521</v>
          </cell>
          <cell r="F6079">
            <v>0.67446106672286987</v>
          </cell>
          <cell r="G6079">
            <v>4.7340025193989277E-3</v>
          </cell>
          <cell r="H6079">
            <v>68.366844676311842</v>
          </cell>
        </row>
        <row r="6080">
          <cell r="A6080" t="str">
            <v/>
          </cell>
          <cell r="B6080" t="str">
            <v>Sublap: SCEC</v>
          </cell>
          <cell r="C6080" t="str">
            <v>9/13/2019</v>
          </cell>
          <cell r="D6080">
            <v>7</v>
          </cell>
          <cell r="E6080">
            <v>0.72183579206466675</v>
          </cell>
          <cell r="F6080">
            <v>0.7151648998260498</v>
          </cell>
          <cell r="G6080">
            <v>4.7630476765334606E-3</v>
          </cell>
          <cell r="H6080">
            <v>67.819896134687241</v>
          </cell>
        </row>
        <row r="6081">
          <cell r="A6081" t="str">
            <v/>
          </cell>
          <cell r="B6081" t="str">
            <v>Sublap: SCEC</v>
          </cell>
          <cell r="C6081" t="str">
            <v>9/13/2019</v>
          </cell>
          <cell r="D6081">
            <v>8</v>
          </cell>
          <cell r="E6081">
            <v>0.66011416912078857</v>
          </cell>
          <cell r="F6081">
            <v>0.65768170356750488</v>
          </cell>
          <cell r="G6081">
            <v>5.4594194516539574E-3</v>
          </cell>
          <cell r="H6081">
            <v>71.590811003095055</v>
          </cell>
        </row>
        <row r="6082">
          <cell r="A6082" t="str">
            <v/>
          </cell>
          <cell r="B6082" t="str">
            <v>Sublap: SCEC</v>
          </cell>
          <cell r="C6082" t="str">
            <v>9/13/2019</v>
          </cell>
          <cell r="D6082">
            <v>9</v>
          </cell>
          <cell r="E6082">
            <v>0.53606188297271729</v>
          </cell>
          <cell r="F6082">
            <v>0.53499191999435425</v>
          </cell>
          <cell r="G6082">
            <v>6.2037422321736813E-3</v>
          </cell>
          <cell r="H6082">
            <v>78.173259663277292</v>
          </cell>
        </row>
        <row r="6083">
          <cell r="A6083" t="str">
            <v/>
          </cell>
          <cell r="B6083" t="str">
            <v>Sublap: SCEC</v>
          </cell>
          <cell r="C6083" t="str">
            <v>9/13/2019</v>
          </cell>
          <cell r="D6083">
            <v>10</v>
          </cell>
          <cell r="E6083">
            <v>0.44223272800445557</v>
          </cell>
          <cell r="F6083">
            <v>0.45400083065032959</v>
          </cell>
          <cell r="G6083">
            <v>7.5795268639922142E-3</v>
          </cell>
          <cell r="H6083">
            <v>86.219957315618288</v>
          </cell>
        </row>
        <row r="6084">
          <cell r="A6084" t="str">
            <v/>
          </cell>
          <cell r="B6084" t="str">
            <v>Sublap: SCEC</v>
          </cell>
          <cell r="C6084" t="str">
            <v>9/13/2019</v>
          </cell>
          <cell r="D6084">
            <v>11</v>
          </cell>
          <cell r="E6084">
            <v>0.44708958268165588</v>
          </cell>
          <cell r="F6084">
            <v>0.47408819198608398</v>
          </cell>
          <cell r="G6084">
            <v>8.8064158335328102E-3</v>
          </cell>
          <cell r="H6084">
            <v>92.315693621090375</v>
          </cell>
        </row>
        <row r="6085">
          <cell r="A6085" t="str">
            <v/>
          </cell>
          <cell r="B6085" t="str">
            <v>Sublap: SCEC</v>
          </cell>
          <cell r="C6085" t="str">
            <v>9/13/2019</v>
          </cell>
          <cell r="D6085">
            <v>12</v>
          </cell>
          <cell r="E6085">
            <v>0.61108970642089844</v>
          </cell>
          <cell r="F6085">
            <v>0.62998712062835693</v>
          </cell>
          <cell r="G6085">
            <v>1.0290403850376606E-2</v>
          </cell>
          <cell r="H6085">
            <v>96.599601612544404</v>
          </cell>
        </row>
        <row r="6086">
          <cell r="A6086" t="str">
            <v/>
          </cell>
          <cell r="B6086" t="str">
            <v>Sublap: SCEC</v>
          </cell>
          <cell r="C6086" t="str">
            <v>9/13/2019</v>
          </cell>
          <cell r="D6086">
            <v>13</v>
          </cell>
          <cell r="E6086">
            <v>0.90028029680252075</v>
          </cell>
          <cell r="F6086">
            <v>0.92851507663726807</v>
          </cell>
          <cell r="G6086">
            <v>1.1809813790023327E-2</v>
          </cell>
          <cell r="H6086">
            <v>99.140199193764502</v>
          </cell>
        </row>
        <row r="6087">
          <cell r="A6087" t="str">
            <v/>
          </cell>
          <cell r="B6087" t="str">
            <v>Sublap: SCEC</v>
          </cell>
          <cell r="C6087" t="str">
            <v>9/13/2019</v>
          </cell>
          <cell r="D6087">
            <v>14</v>
          </cell>
          <cell r="E6087">
            <v>1.2803108692169189</v>
          </cell>
          <cell r="F6087">
            <v>1.3213436603546143</v>
          </cell>
          <cell r="G6087">
            <v>1.3340672478079796E-2</v>
          </cell>
          <cell r="H6087">
            <v>100.10540668721436</v>
          </cell>
        </row>
        <row r="6088">
          <cell r="A6088" t="str">
            <v/>
          </cell>
          <cell r="B6088" t="str">
            <v>Sublap: SCEC</v>
          </cell>
          <cell r="C6088" t="str">
            <v>9/13/2019</v>
          </cell>
          <cell r="D6088">
            <v>15</v>
          </cell>
          <cell r="E6088">
            <v>1.7180886268615723</v>
          </cell>
          <cell r="F6088">
            <v>1.7407957315444946</v>
          </cell>
          <cell r="G6088">
            <v>1.4190986752510071E-2</v>
          </cell>
          <cell r="H6088">
            <v>101.18274602800396</v>
          </cell>
        </row>
        <row r="6089">
          <cell r="A6089" t="str">
            <v/>
          </cell>
          <cell r="B6089" t="str">
            <v>Sublap: SCEC</v>
          </cell>
          <cell r="C6089" t="str">
            <v>9/13/2019</v>
          </cell>
          <cell r="D6089">
            <v>16</v>
          </cell>
          <cell r="E6089">
            <v>2.1888165473937988</v>
          </cell>
          <cell r="F6089">
            <v>2.2642281055450439</v>
          </cell>
          <cell r="G6089">
            <v>1.4724250882863998E-2</v>
          </cell>
          <cell r="H6089">
            <v>101.22876452453519</v>
          </cell>
        </row>
        <row r="6090">
          <cell r="A6090" t="str">
            <v/>
          </cell>
          <cell r="B6090" t="str">
            <v>Sublap: SCEC</v>
          </cell>
          <cell r="C6090" t="str">
            <v>9/13/2019</v>
          </cell>
          <cell r="D6090">
            <v>17</v>
          </cell>
          <cell r="E6090">
            <v>2.5965540409088135</v>
          </cell>
          <cell r="F6090">
            <v>2.6276531219482422</v>
          </cell>
          <cell r="G6090">
            <v>1.4602445997297764E-2</v>
          </cell>
          <cell r="H6090">
            <v>100.10772112873839</v>
          </cell>
        </row>
        <row r="6091">
          <cell r="A6091" t="str">
            <v/>
          </cell>
          <cell r="B6091" t="str">
            <v>Sublap: SCEC</v>
          </cell>
          <cell r="C6091" t="str">
            <v>9/13/2019</v>
          </cell>
          <cell r="D6091">
            <v>18</v>
          </cell>
          <cell r="E6091">
            <v>2.8328342437744141</v>
          </cell>
          <cell r="F6091">
            <v>2.8038976192474365</v>
          </cell>
          <cell r="G6091">
            <v>1.4421881176531315E-2</v>
          </cell>
          <cell r="H6091">
            <v>97.957249229336625</v>
          </cell>
        </row>
        <row r="6092">
          <cell r="A6092" t="str">
            <v/>
          </cell>
          <cell r="B6092" t="str">
            <v>Sublap: SCEC</v>
          </cell>
          <cell r="C6092" t="str">
            <v>9/13/2019</v>
          </cell>
          <cell r="D6092">
            <v>19</v>
          </cell>
          <cell r="E6092">
            <v>2.8035478591918945</v>
          </cell>
          <cell r="F6092">
            <v>1.7247434854507446</v>
          </cell>
          <cell r="G6092">
            <v>1.4345422387123108E-2</v>
          </cell>
          <cell r="H6092">
            <v>94.351937396231222</v>
          </cell>
        </row>
        <row r="6093">
          <cell r="A6093" t="str">
            <v/>
          </cell>
          <cell r="B6093" t="str">
            <v>Sublap: SCEC</v>
          </cell>
          <cell r="C6093" t="str">
            <v>9/13/2019</v>
          </cell>
          <cell r="D6093">
            <v>20</v>
          </cell>
          <cell r="E6093">
            <v>2.5735867023468018</v>
          </cell>
          <cell r="F6093">
            <v>1.9166489839553833</v>
          </cell>
          <cell r="G6093">
            <v>1.3682045042514801E-2</v>
          </cell>
          <cell r="H6093">
            <v>89.429656153671061</v>
          </cell>
        </row>
        <row r="6094">
          <cell r="A6094" t="str">
            <v/>
          </cell>
          <cell r="B6094" t="str">
            <v>Sublap: SCEC</v>
          </cell>
          <cell r="C6094" t="str">
            <v>9/13/2019</v>
          </cell>
          <cell r="D6094">
            <v>21</v>
          </cell>
          <cell r="E6094">
            <v>2.3804998397827148</v>
          </cell>
          <cell r="F6094">
            <v>2.9013941287994385</v>
          </cell>
          <cell r="G6094">
            <v>1.3116389513015747E-2</v>
          </cell>
          <cell r="H6094">
            <v>86.353013990964811</v>
          </cell>
        </row>
        <row r="6095">
          <cell r="A6095" t="str">
            <v/>
          </cell>
          <cell r="B6095" t="str">
            <v>Sublap: SCEC</v>
          </cell>
          <cell r="C6095" t="str">
            <v>9/13/2019</v>
          </cell>
          <cell r="D6095">
            <v>22</v>
          </cell>
          <cell r="E6095">
            <v>2.1344068050384521</v>
          </cell>
          <cell r="F6095">
            <v>2.3481159210205078</v>
          </cell>
          <cell r="G6095">
            <v>1.2035474181175232E-2</v>
          </cell>
          <cell r="H6095">
            <v>83.715167180463439</v>
          </cell>
        </row>
        <row r="6096">
          <cell r="A6096" t="str">
            <v/>
          </cell>
          <cell r="B6096" t="str">
            <v>Sublap: SCEC</v>
          </cell>
          <cell r="C6096" t="str">
            <v>9/13/2019</v>
          </cell>
          <cell r="D6096">
            <v>23</v>
          </cell>
          <cell r="E6096">
            <v>1.8523517847061157</v>
          </cell>
          <cell r="F6096">
            <v>1.9866476058959961</v>
          </cell>
          <cell r="G6096">
            <v>1.141002681106329E-2</v>
          </cell>
          <cell r="H6096">
            <v>80.8894474745032</v>
          </cell>
        </row>
        <row r="6097">
          <cell r="A6097" t="str">
            <v/>
          </cell>
          <cell r="B6097" t="str">
            <v>Sublap: SCEC</v>
          </cell>
          <cell r="C6097" t="str">
            <v>9/13/2019</v>
          </cell>
          <cell r="D6097">
            <v>24</v>
          </cell>
          <cell r="E6097">
            <v>1.5495772361755371</v>
          </cell>
          <cell r="F6097">
            <v>1.6476532220840454</v>
          </cell>
          <cell r="G6097">
            <v>1.0404689237475395E-2</v>
          </cell>
          <cell r="H6097">
            <v>78.509015888072213</v>
          </cell>
        </row>
        <row r="6098">
          <cell r="A6098" t="str">
            <v/>
          </cell>
          <cell r="B6098" t="str">
            <v>Sublap: SCEC</v>
          </cell>
          <cell r="C6098" t="str">
            <v>9/24/2019 (5pm-8pm)</v>
          </cell>
          <cell r="D6098">
            <v>1</v>
          </cell>
          <cell r="E6098">
            <v>0.85405439138412476</v>
          </cell>
          <cell r="F6098">
            <v>0.88386672735214233</v>
          </cell>
          <cell r="G6098">
            <v>7.7529200352728367E-3</v>
          </cell>
          <cell r="H6098">
            <v>66.792807744871581</v>
          </cell>
        </row>
        <row r="6099">
          <cell r="A6099" t="str">
            <v/>
          </cell>
          <cell r="B6099" t="str">
            <v>Sublap: SCEC</v>
          </cell>
          <cell r="C6099" t="str">
            <v>9/24/2019 (5pm-8pm)</v>
          </cell>
          <cell r="D6099">
            <v>2</v>
          </cell>
          <cell r="E6099">
            <v>0.7301715612411499</v>
          </cell>
          <cell r="F6099">
            <v>0.75390344858169556</v>
          </cell>
          <cell r="G6099">
            <v>6.6996794193983078E-3</v>
          </cell>
          <cell r="H6099">
            <v>65.692470909682129</v>
          </cell>
        </row>
        <row r="6100">
          <cell r="A6100" t="str">
            <v/>
          </cell>
          <cell r="B6100" t="str">
            <v>Sublap: SCEC</v>
          </cell>
          <cell r="C6100" t="str">
            <v>9/24/2019 (5pm-8pm)</v>
          </cell>
          <cell r="D6100">
            <v>3</v>
          </cell>
          <cell r="E6100">
            <v>0.65221256017684937</v>
          </cell>
          <cell r="F6100">
            <v>0.6793702244758606</v>
          </cell>
          <cell r="G6100">
            <v>5.9584816917777061E-3</v>
          </cell>
          <cell r="H6100">
            <v>64.742142554303982</v>
          </cell>
        </row>
        <row r="6101">
          <cell r="A6101" t="str">
            <v/>
          </cell>
          <cell r="B6101" t="str">
            <v>Sublap: SCEC</v>
          </cell>
          <cell r="C6101" t="str">
            <v>9/24/2019 (5pm-8pm)</v>
          </cell>
          <cell r="D6101">
            <v>4</v>
          </cell>
          <cell r="E6101">
            <v>0.60897505283355713</v>
          </cell>
          <cell r="F6101">
            <v>0.63250744342803955</v>
          </cell>
          <cell r="G6101">
            <v>5.3723268210887909E-3</v>
          </cell>
          <cell r="H6101">
            <v>63.56607999244617</v>
          </cell>
        </row>
        <row r="6102">
          <cell r="A6102" t="str">
            <v/>
          </cell>
          <cell r="B6102" t="str">
            <v>Sublap: SCEC</v>
          </cell>
          <cell r="C6102" t="str">
            <v>9/24/2019 (5pm-8pm)</v>
          </cell>
          <cell r="D6102">
            <v>5</v>
          </cell>
          <cell r="E6102">
            <v>0.58945637941360474</v>
          </cell>
          <cell r="F6102">
            <v>0.60560345649719238</v>
          </cell>
          <cell r="G6102">
            <v>4.7549991868436337E-3</v>
          </cell>
          <cell r="H6102">
            <v>62.802437932833641</v>
          </cell>
        </row>
        <row r="6103">
          <cell r="A6103" t="str">
            <v/>
          </cell>
          <cell r="B6103" t="str">
            <v>Sublap: SCEC</v>
          </cell>
          <cell r="C6103" t="str">
            <v>9/24/2019 (5pm-8pm)</v>
          </cell>
          <cell r="D6103">
            <v>6</v>
          </cell>
          <cell r="E6103">
            <v>0.60014539957046509</v>
          </cell>
          <cell r="F6103">
            <v>0.61588364839553833</v>
          </cell>
          <cell r="G6103">
            <v>4.4381804764270782E-3</v>
          </cell>
          <cell r="H6103">
            <v>62.026560041450637</v>
          </cell>
        </row>
        <row r="6104">
          <cell r="A6104" t="str">
            <v/>
          </cell>
          <cell r="B6104" t="str">
            <v>Sublap: SCEC</v>
          </cell>
          <cell r="C6104" t="str">
            <v>9/24/2019 (5pm-8pm)</v>
          </cell>
          <cell r="D6104">
            <v>7</v>
          </cell>
          <cell r="E6104">
            <v>0.66797071695327759</v>
          </cell>
          <cell r="F6104">
            <v>0.66787493228912354</v>
          </cell>
          <cell r="G6104">
            <v>4.2885825969278812E-3</v>
          </cell>
          <cell r="H6104">
            <v>61.998032223121022</v>
          </cell>
        </row>
        <row r="6105">
          <cell r="A6105" t="str">
            <v/>
          </cell>
          <cell r="B6105" t="str">
            <v>Sublap: SCEC</v>
          </cell>
          <cell r="C6105" t="str">
            <v>9/24/2019 (5pm-8pm)</v>
          </cell>
          <cell r="D6105">
            <v>8</v>
          </cell>
          <cell r="E6105">
            <v>0.61259686946868896</v>
          </cell>
          <cell r="F6105">
            <v>0.6088065505027771</v>
          </cell>
          <cell r="G6105">
            <v>4.7319014556705952E-3</v>
          </cell>
          <cell r="H6105">
            <v>64.217037263861513</v>
          </cell>
        </row>
        <row r="6106">
          <cell r="A6106" t="str">
            <v/>
          </cell>
          <cell r="B6106" t="str">
            <v>Sublap: SCEC</v>
          </cell>
          <cell r="C6106" t="str">
            <v>9/24/2019 (5pm-8pm)</v>
          </cell>
          <cell r="D6106">
            <v>9</v>
          </cell>
          <cell r="E6106">
            <v>0.46241128444671631</v>
          </cell>
          <cell r="F6106">
            <v>0.45590704679489136</v>
          </cell>
          <cell r="G6106">
            <v>5.2836309187114239E-3</v>
          </cell>
          <cell r="H6106">
            <v>72.49594620060077</v>
          </cell>
        </row>
        <row r="6107">
          <cell r="A6107" t="str">
            <v/>
          </cell>
          <cell r="B6107" t="str">
            <v>Sublap: SCEC</v>
          </cell>
          <cell r="C6107" t="str">
            <v>9/24/2019 (5pm-8pm)</v>
          </cell>
          <cell r="D6107">
            <v>10</v>
          </cell>
          <cell r="E6107">
            <v>0.3322368860244751</v>
          </cell>
          <cell r="F6107">
            <v>0.31531146168708801</v>
          </cell>
          <cell r="G6107">
            <v>5.914696492254734E-3</v>
          </cell>
          <cell r="H6107">
            <v>77.689292881710898</v>
          </cell>
        </row>
        <row r="6108">
          <cell r="A6108" t="str">
            <v/>
          </cell>
          <cell r="B6108" t="str">
            <v>Sublap: SCEC</v>
          </cell>
          <cell r="C6108" t="str">
            <v>9/24/2019 (5pm-8pm)</v>
          </cell>
          <cell r="D6108">
            <v>11</v>
          </cell>
          <cell r="E6108">
            <v>0.23113676905632019</v>
          </cell>
          <cell r="F6108">
            <v>0.23550482094287872</v>
          </cell>
          <cell r="G6108">
            <v>6.8582063540816307E-3</v>
          </cell>
          <cell r="H6108">
            <v>82.43693409336386</v>
          </cell>
        </row>
        <row r="6109">
          <cell r="A6109" t="str">
            <v/>
          </cell>
          <cell r="B6109" t="str">
            <v>Sublap: SCEC</v>
          </cell>
          <cell r="C6109" t="str">
            <v>9/24/2019 (5pm-8pm)</v>
          </cell>
          <cell r="D6109">
            <v>12</v>
          </cell>
          <cell r="E6109">
            <v>0.24273125827312469</v>
          </cell>
          <cell r="F6109">
            <v>0.25673884153366089</v>
          </cell>
          <cell r="G6109">
            <v>8.095787838101387E-3</v>
          </cell>
          <cell r="H6109">
            <v>86.450638337979612</v>
          </cell>
        </row>
        <row r="6110">
          <cell r="A6110" t="str">
            <v/>
          </cell>
          <cell r="B6110" t="str">
            <v>Sublap: SCEC</v>
          </cell>
          <cell r="C6110" t="str">
            <v>9/24/2019 (5pm-8pm)</v>
          </cell>
          <cell r="D6110">
            <v>13</v>
          </cell>
          <cell r="E6110">
            <v>0.40544825792312622</v>
          </cell>
          <cell r="F6110">
            <v>0.39480683207511902</v>
          </cell>
          <cell r="G6110">
            <v>9.4355251640081406E-3</v>
          </cell>
          <cell r="H6110">
            <v>89.727954963029703</v>
          </cell>
        </row>
        <row r="6111">
          <cell r="A6111" t="str">
            <v/>
          </cell>
          <cell r="B6111" t="str">
            <v>Sublap: SCEC</v>
          </cell>
          <cell r="C6111" t="str">
            <v>9/24/2019 (5pm-8pm)</v>
          </cell>
          <cell r="D6111">
            <v>14</v>
          </cell>
          <cell r="E6111">
            <v>0.64254450798034668</v>
          </cell>
          <cell r="F6111">
            <v>0.65038788318634033</v>
          </cell>
          <cell r="G6111">
            <v>1.0872510261833668E-2</v>
          </cell>
          <cell r="H6111">
            <v>91.618401092950307</v>
          </cell>
        </row>
        <row r="6112">
          <cell r="A6112" t="str">
            <v/>
          </cell>
          <cell r="B6112" t="str">
            <v>Sublap: SCEC</v>
          </cell>
          <cell r="C6112" t="str">
            <v>9/24/2019 (5pm-8pm)</v>
          </cell>
          <cell r="D6112">
            <v>15</v>
          </cell>
          <cell r="E6112">
            <v>0.99294441938400269</v>
          </cell>
          <cell r="F6112">
            <v>1.0060591697692871</v>
          </cell>
          <cell r="G6112">
            <v>1.1854115873575211E-2</v>
          </cell>
          <cell r="H6112">
            <v>93.674570122926397</v>
          </cell>
        </row>
        <row r="6113">
          <cell r="A6113" t="str">
            <v/>
          </cell>
          <cell r="B6113" t="str">
            <v>Sublap: SCEC</v>
          </cell>
          <cell r="C6113" t="str">
            <v>9/24/2019 (5pm-8pm)</v>
          </cell>
          <cell r="D6113">
            <v>16</v>
          </cell>
          <cell r="E6113">
            <v>1.4561537504196167</v>
          </cell>
          <cell r="F6113">
            <v>1.4531131982803345</v>
          </cell>
          <cell r="G6113">
            <v>1.2716606259346008E-2</v>
          </cell>
          <cell r="H6113">
            <v>94.023799877532696</v>
          </cell>
        </row>
        <row r="6114">
          <cell r="A6114" t="str">
            <v/>
          </cell>
          <cell r="B6114" t="str">
            <v>Sublap: SCEC</v>
          </cell>
          <cell r="C6114" t="str">
            <v>9/24/2019 (5pm-8pm)</v>
          </cell>
          <cell r="D6114">
            <v>17</v>
          </cell>
          <cell r="E6114">
            <v>1.8540607690811157</v>
          </cell>
          <cell r="F6114">
            <v>1.8574024438858032</v>
          </cell>
          <cell r="G6114">
            <v>1.3039058074355125E-2</v>
          </cell>
          <cell r="H6114">
            <v>94.334522070974813</v>
          </cell>
        </row>
        <row r="6115">
          <cell r="A6115" t="str">
            <v/>
          </cell>
          <cell r="B6115" t="str">
            <v>Sublap: SCEC</v>
          </cell>
          <cell r="C6115" t="str">
            <v>9/24/2019 (5pm-8pm)</v>
          </cell>
          <cell r="D6115">
            <v>18</v>
          </cell>
          <cell r="E6115">
            <v>2.120877742767334</v>
          </cell>
          <cell r="F6115">
            <v>1.3522937297821045</v>
          </cell>
          <cell r="G6115">
            <v>1.2933237478137016E-2</v>
          </cell>
          <cell r="H6115">
            <v>93.501907947451343</v>
          </cell>
        </row>
        <row r="6116">
          <cell r="A6116" t="str">
            <v/>
          </cell>
          <cell r="B6116" t="str">
            <v>Sublap: SCEC</v>
          </cell>
          <cell r="C6116" t="str">
            <v>9/24/2019 (5pm-8pm)</v>
          </cell>
          <cell r="D6116">
            <v>19</v>
          </cell>
          <cell r="E6116">
            <v>2.1513454914093018</v>
          </cell>
          <cell r="F6116">
            <v>1.6967654228210449</v>
          </cell>
          <cell r="G6116">
            <v>1.2736133299767971E-2</v>
          </cell>
          <cell r="H6116">
            <v>90.966481368055156</v>
          </cell>
        </row>
        <row r="6117">
          <cell r="A6117" t="str">
            <v/>
          </cell>
          <cell r="B6117" t="str">
            <v>Sublap: SCEC</v>
          </cell>
          <cell r="C6117" t="str">
            <v>9/24/2019 (5pm-8pm)</v>
          </cell>
          <cell r="D6117">
            <v>20</v>
          </cell>
          <cell r="E6117">
            <v>2.0897276401519775</v>
          </cell>
          <cell r="F6117">
            <v>1.7594149112701416</v>
          </cell>
          <cell r="G6117">
            <v>1.175569836050272E-2</v>
          </cell>
          <cell r="H6117">
            <v>85.88246101662989</v>
          </cell>
        </row>
        <row r="6118">
          <cell r="A6118" t="str">
            <v/>
          </cell>
          <cell r="B6118" t="str">
            <v>Sublap: SCEC</v>
          </cell>
          <cell r="C6118" t="str">
            <v>9/24/2019 (5pm-8pm)</v>
          </cell>
          <cell r="D6118">
            <v>21</v>
          </cell>
          <cell r="E6118">
            <v>1.978665828704834</v>
          </cell>
          <cell r="F6118">
            <v>2.479198694229126</v>
          </cell>
          <cell r="G6118">
            <v>1.1495194397866726E-2</v>
          </cell>
          <cell r="H6118">
            <v>79.529796956704899</v>
          </cell>
        </row>
        <row r="6119">
          <cell r="A6119" t="str">
            <v/>
          </cell>
          <cell r="B6119" t="str">
            <v>Sublap: SCEC</v>
          </cell>
          <cell r="C6119" t="str">
            <v>9/24/2019 (5pm-8pm)</v>
          </cell>
          <cell r="D6119">
            <v>22</v>
          </cell>
          <cell r="E6119">
            <v>1.7868824005126953</v>
          </cell>
          <cell r="F6119">
            <v>1.9411933422088623</v>
          </cell>
          <cell r="G6119">
            <v>1.0521503165364265E-2</v>
          </cell>
          <cell r="H6119">
            <v>77.07889527487454</v>
          </cell>
        </row>
        <row r="6120">
          <cell r="A6120" t="str">
            <v/>
          </cell>
          <cell r="B6120" t="str">
            <v>Sublap: SCEC</v>
          </cell>
          <cell r="C6120" t="str">
            <v>9/24/2019 (5pm-8pm)</v>
          </cell>
          <cell r="D6120">
            <v>23</v>
          </cell>
          <cell r="E6120">
            <v>1.5411697626113892</v>
          </cell>
          <cell r="F6120">
            <v>1.5973316431045532</v>
          </cell>
          <cell r="G6120">
            <v>9.9643683061003685E-3</v>
          </cell>
          <cell r="H6120">
            <v>75.852573609096595</v>
          </cell>
        </row>
        <row r="6121">
          <cell r="A6121" t="str">
            <v/>
          </cell>
          <cell r="B6121" t="str">
            <v>Sublap: SCEC</v>
          </cell>
          <cell r="C6121" t="str">
            <v>9/24/2019 (5pm-8pm)</v>
          </cell>
          <cell r="D6121">
            <v>24</v>
          </cell>
          <cell r="E6121">
            <v>1.2464189529418945</v>
          </cell>
          <cell r="F6121">
            <v>1.2862728834152222</v>
          </cell>
          <cell r="G6121">
            <v>8.9711956679821014E-3</v>
          </cell>
          <cell r="H6121">
            <v>74.645460027326152</v>
          </cell>
        </row>
        <row r="6122">
          <cell r="A6122" t="str">
            <v/>
          </cell>
          <cell r="B6122" t="str">
            <v>Sublap: SCEC</v>
          </cell>
          <cell r="C6122" t="str">
            <v>9/25/2019 (6pm-8pm)</v>
          </cell>
          <cell r="D6122">
            <v>1</v>
          </cell>
          <cell r="E6122">
            <v>1.0219905376434326</v>
          </cell>
          <cell r="F6122">
            <v>1.0713564157485962</v>
          </cell>
          <cell r="G6122">
            <v>8.0757737159729004E-3</v>
          </cell>
          <cell r="H6122">
            <v>73.022261529034694</v>
          </cell>
        </row>
        <row r="6123">
          <cell r="A6123" t="str">
            <v/>
          </cell>
          <cell r="B6123" t="str">
            <v>Sublap: SCEC</v>
          </cell>
          <cell r="C6123" t="str">
            <v>9/25/2019 (6pm-8pm)</v>
          </cell>
          <cell r="D6123">
            <v>2</v>
          </cell>
          <cell r="E6123">
            <v>0.87261784076690674</v>
          </cell>
          <cell r="F6123">
            <v>0.89436346292495728</v>
          </cell>
          <cell r="G6123">
            <v>7.2628706693649292E-3</v>
          </cell>
          <cell r="H6123">
            <v>71.379511517268568</v>
          </cell>
        </row>
        <row r="6124">
          <cell r="A6124" t="str">
            <v/>
          </cell>
          <cell r="B6124" t="str">
            <v>Sublap: SCEC</v>
          </cell>
          <cell r="C6124" t="str">
            <v>9/25/2019 (6pm-8pm)</v>
          </cell>
          <cell r="D6124">
            <v>3</v>
          </cell>
          <cell r="E6124">
            <v>0.77431124448776245</v>
          </cell>
          <cell r="F6124">
            <v>0.77831029891967773</v>
          </cell>
          <cell r="G6124">
            <v>6.4059342257678509E-3</v>
          </cell>
          <cell r="H6124">
            <v>69.667797823716626</v>
          </cell>
        </row>
        <row r="6125">
          <cell r="A6125" t="str">
            <v/>
          </cell>
          <cell r="B6125" t="str">
            <v>Sublap: SCEC</v>
          </cell>
          <cell r="C6125" t="str">
            <v>9/25/2019 (6pm-8pm)</v>
          </cell>
          <cell r="D6125">
            <v>4</v>
          </cell>
          <cell r="E6125">
            <v>0.69954210519790649</v>
          </cell>
          <cell r="F6125">
            <v>0.7069888710975647</v>
          </cell>
          <cell r="G6125">
            <v>5.7175382971763611E-3</v>
          </cell>
          <cell r="H6125">
            <v>68.598140279805961</v>
          </cell>
        </row>
        <row r="6126">
          <cell r="A6126" t="str">
            <v/>
          </cell>
          <cell r="B6126" t="str">
            <v>Sublap: SCEC</v>
          </cell>
          <cell r="C6126" t="str">
            <v>9/25/2019 (6pm-8pm)</v>
          </cell>
          <cell r="D6126">
            <v>5</v>
          </cell>
          <cell r="E6126">
            <v>0.65806031227111816</v>
          </cell>
          <cell r="F6126">
            <v>0.66468155384063721</v>
          </cell>
          <cell r="G6126">
            <v>5.0169057212769985E-3</v>
          </cell>
          <cell r="H6126">
            <v>67.191017947131826</v>
          </cell>
        </row>
        <row r="6127">
          <cell r="A6127" t="str">
            <v/>
          </cell>
          <cell r="B6127" t="str">
            <v>Sublap: SCEC</v>
          </cell>
          <cell r="C6127" t="str">
            <v>9/25/2019 (6pm-8pm)</v>
          </cell>
          <cell r="D6127">
            <v>6</v>
          </cell>
          <cell r="E6127">
            <v>0.65751296281814575</v>
          </cell>
          <cell r="F6127">
            <v>0.66144430637359619</v>
          </cell>
          <cell r="G6127">
            <v>4.6558845788240433E-3</v>
          </cell>
          <cell r="H6127">
            <v>66.574471713237827</v>
          </cell>
        </row>
        <row r="6128">
          <cell r="A6128" t="str">
            <v/>
          </cell>
          <cell r="B6128" t="str">
            <v>Sublap: SCEC</v>
          </cell>
          <cell r="C6128" t="str">
            <v>9/25/2019 (6pm-8pm)</v>
          </cell>
          <cell r="D6128">
            <v>7</v>
          </cell>
          <cell r="E6128">
            <v>0.69996100664138794</v>
          </cell>
          <cell r="F6128">
            <v>0.71123147010803223</v>
          </cell>
          <cell r="G6128">
            <v>4.5244838111102581E-3</v>
          </cell>
          <cell r="H6128">
            <v>66.024852795721458</v>
          </cell>
        </row>
        <row r="6129">
          <cell r="A6129" t="str">
            <v/>
          </cell>
          <cell r="B6129" t="str">
            <v>Sublap: SCEC</v>
          </cell>
          <cell r="C6129" t="str">
            <v>9/25/2019 (6pm-8pm)</v>
          </cell>
          <cell r="D6129">
            <v>8</v>
          </cell>
          <cell r="E6129">
            <v>0.67039519548416138</v>
          </cell>
          <cell r="F6129">
            <v>0.67058330774307251</v>
          </cell>
          <cell r="G6129">
            <v>5.0968262366950512E-3</v>
          </cell>
          <cell r="H6129">
            <v>68.345641339682743</v>
          </cell>
        </row>
        <row r="6130">
          <cell r="A6130" t="str">
            <v/>
          </cell>
          <cell r="B6130" t="str">
            <v>Sublap: SCEC</v>
          </cell>
          <cell r="C6130" t="str">
            <v>9/25/2019 (6pm-8pm)</v>
          </cell>
          <cell r="D6130">
            <v>9</v>
          </cell>
          <cell r="E6130">
            <v>0.54579174518585205</v>
          </cell>
          <cell r="F6130">
            <v>0.55775094032287598</v>
          </cell>
          <cell r="G6130">
            <v>5.9109474532306194E-3</v>
          </cell>
          <cell r="H6130">
            <v>71.646667294738251</v>
          </cell>
        </row>
        <row r="6131">
          <cell r="A6131" t="str">
            <v/>
          </cell>
          <cell r="B6131" t="str">
            <v>Sublap: SCEC</v>
          </cell>
          <cell r="C6131" t="str">
            <v>9/25/2019 (6pm-8pm)</v>
          </cell>
          <cell r="D6131">
            <v>10</v>
          </cell>
          <cell r="E6131">
            <v>0.47341939806938171</v>
          </cell>
          <cell r="F6131">
            <v>0.46854886412620544</v>
          </cell>
          <cell r="G6131">
            <v>7.1023465134203434E-3</v>
          </cell>
          <cell r="H6131">
            <v>75.341624664362314</v>
          </cell>
        </row>
        <row r="6132">
          <cell r="A6132" t="str">
            <v/>
          </cell>
          <cell r="B6132" t="str">
            <v>Sublap: SCEC</v>
          </cell>
          <cell r="C6132" t="str">
            <v>9/25/2019 (6pm-8pm)</v>
          </cell>
          <cell r="D6132">
            <v>11</v>
          </cell>
          <cell r="E6132">
            <v>0.39036768674850464</v>
          </cell>
          <cell r="F6132">
            <v>0.39968398213386536</v>
          </cell>
          <cell r="G6132">
            <v>8.0691678449511528E-3</v>
          </cell>
          <cell r="H6132">
            <v>81.313283715662322</v>
          </cell>
        </row>
        <row r="6133">
          <cell r="A6133" t="str">
            <v/>
          </cell>
          <cell r="B6133" t="str">
            <v>Sublap: SCEC</v>
          </cell>
          <cell r="C6133" t="str">
            <v>9/25/2019 (6pm-8pm)</v>
          </cell>
          <cell r="D6133">
            <v>12</v>
          </cell>
          <cell r="E6133">
            <v>0.45877754688262939</v>
          </cell>
          <cell r="F6133">
            <v>0.46486520767211914</v>
          </cell>
          <cell r="G6133">
            <v>9.3650501221418381E-3</v>
          </cell>
          <cell r="H6133">
            <v>85.015342220568058</v>
          </cell>
        </row>
        <row r="6134">
          <cell r="A6134" t="str">
            <v/>
          </cell>
          <cell r="B6134" t="str">
            <v>Sublap: SCEC</v>
          </cell>
          <cell r="C6134" t="str">
            <v>9/25/2019 (6pm-8pm)</v>
          </cell>
          <cell r="D6134">
            <v>13</v>
          </cell>
          <cell r="E6134">
            <v>0.54125487804412842</v>
          </cell>
          <cell r="F6134">
            <v>0.54069507122039795</v>
          </cell>
          <cell r="G6134">
            <v>1.0416011326014996E-2</v>
          </cell>
          <cell r="H6134">
            <v>87.930642046256594</v>
          </cell>
        </row>
        <row r="6135">
          <cell r="A6135" t="str">
            <v/>
          </cell>
          <cell r="B6135" t="str">
            <v>Sublap: SCEC</v>
          </cell>
          <cell r="C6135" t="str">
            <v>9/25/2019 (6pm-8pm)</v>
          </cell>
          <cell r="D6135">
            <v>14</v>
          </cell>
          <cell r="E6135">
            <v>0.78331929445266724</v>
          </cell>
          <cell r="F6135">
            <v>0.75347685813903809</v>
          </cell>
          <cell r="G6135">
            <v>1.1478771455585957E-2</v>
          </cell>
          <cell r="H6135">
            <v>90.129318385235024</v>
          </cell>
        </row>
        <row r="6136">
          <cell r="A6136" t="str">
            <v/>
          </cell>
          <cell r="B6136" t="str">
            <v>Sublap: SCEC</v>
          </cell>
          <cell r="C6136" t="str">
            <v>9/25/2019 (6pm-8pm)</v>
          </cell>
          <cell r="D6136">
            <v>15</v>
          </cell>
          <cell r="E6136">
            <v>1.0758787393569946</v>
          </cell>
          <cell r="F6136">
            <v>1.0620644092559814</v>
          </cell>
          <cell r="G6136">
            <v>1.2301728129386902E-2</v>
          </cell>
          <cell r="H6136">
            <v>90.45419473362233</v>
          </cell>
        </row>
        <row r="6137">
          <cell r="A6137" t="str">
            <v/>
          </cell>
          <cell r="B6137" t="str">
            <v>Sublap: SCEC</v>
          </cell>
          <cell r="C6137" t="str">
            <v>9/25/2019 (6pm-8pm)</v>
          </cell>
          <cell r="D6137">
            <v>16</v>
          </cell>
          <cell r="E6137">
            <v>1.4512337446212769</v>
          </cell>
          <cell r="F6137">
            <v>1.4150521755218506</v>
          </cell>
          <cell r="G6137">
            <v>1.2988154776394367E-2</v>
          </cell>
          <cell r="H6137">
            <v>89.51418813884618</v>
          </cell>
        </row>
        <row r="6138">
          <cell r="A6138" t="str">
            <v/>
          </cell>
          <cell r="B6138" t="str">
            <v>Sublap: SCEC</v>
          </cell>
          <cell r="C6138" t="str">
            <v>9/25/2019 (6pm-8pm)</v>
          </cell>
          <cell r="D6138">
            <v>17</v>
          </cell>
          <cell r="E6138">
            <v>1.6938780546188354</v>
          </cell>
          <cell r="F6138">
            <v>1.6979542970657349</v>
          </cell>
          <cell r="G6138">
            <v>1.3293638825416565E-2</v>
          </cell>
          <cell r="H6138">
            <v>87.384389278798224</v>
          </cell>
        </row>
        <row r="6139">
          <cell r="A6139" t="str">
            <v/>
          </cell>
          <cell r="B6139" t="str">
            <v>Sublap: SCEC</v>
          </cell>
          <cell r="C6139" t="str">
            <v>9/25/2019 (6pm-8pm)</v>
          </cell>
          <cell r="D6139">
            <v>18</v>
          </cell>
          <cell r="E6139">
            <v>1.8066403865814209</v>
          </cell>
          <cell r="F6139">
            <v>1.805009126663208</v>
          </cell>
          <cell r="G6139">
            <v>1.3085781596601009E-2</v>
          </cell>
          <cell r="H6139">
            <v>82.926322483403013</v>
          </cell>
        </row>
        <row r="6140">
          <cell r="A6140" t="str">
            <v/>
          </cell>
          <cell r="B6140" t="str">
            <v>Sublap: SCEC</v>
          </cell>
          <cell r="C6140" t="str">
            <v>9/25/2019 (6pm-8pm)</v>
          </cell>
          <cell r="D6140">
            <v>19</v>
          </cell>
          <cell r="E6140">
            <v>1.8127530813217163</v>
          </cell>
          <cell r="F6140">
            <v>1.2834783792495728</v>
          </cell>
          <cell r="G6140">
            <v>1.2670714408159256E-2</v>
          </cell>
          <cell r="H6140">
            <v>78.016581091885229</v>
          </cell>
        </row>
        <row r="6141">
          <cell r="A6141" t="str">
            <v/>
          </cell>
          <cell r="B6141" t="str">
            <v>Sublap: SCEC</v>
          </cell>
          <cell r="C6141" t="str">
            <v>9/25/2019 (6pm-8pm)</v>
          </cell>
          <cell r="D6141">
            <v>20</v>
          </cell>
          <cell r="E6141">
            <v>1.7608150243759155</v>
          </cell>
          <cell r="F6141">
            <v>1.4434788227081299</v>
          </cell>
          <cell r="G6141">
            <v>1.1756401509046555E-2</v>
          </cell>
          <cell r="H6141">
            <v>73.777083235199555</v>
          </cell>
        </row>
        <row r="6142">
          <cell r="A6142" t="str">
            <v/>
          </cell>
          <cell r="B6142" t="str">
            <v>Sublap: SCEC</v>
          </cell>
          <cell r="C6142" t="str">
            <v>9/25/2019 (6pm-8pm)</v>
          </cell>
          <cell r="D6142">
            <v>21</v>
          </cell>
          <cell r="E6142">
            <v>1.6769771575927734</v>
          </cell>
          <cell r="F6142">
            <v>2.0181739330291748</v>
          </cell>
          <cell r="G6142">
            <v>1.1118698865175247E-2</v>
          </cell>
          <cell r="H6142">
            <v>70.70346507136405</v>
          </cell>
        </row>
        <row r="6143">
          <cell r="A6143" t="str">
            <v/>
          </cell>
          <cell r="B6143" t="str">
            <v>Sublap: SCEC</v>
          </cell>
          <cell r="C6143" t="str">
            <v>9/25/2019 (6pm-8pm)</v>
          </cell>
          <cell r="D6143">
            <v>22</v>
          </cell>
          <cell r="E6143">
            <v>1.519487738609314</v>
          </cell>
          <cell r="F6143">
            <v>1.5883424282073975</v>
          </cell>
          <cell r="G6143">
            <v>1.0390914976596832E-2</v>
          </cell>
          <cell r="H6143">
            <v>68.948981110748278</v>
          </cell>
        </row>
        <row r="6144">
          <cell r="A6144" t="str">
            <v/>
          </cell>
          <cell r="B6144" t="str">
            <v>Sublap: SCEC</v>
          </cell>
          <cell r="C6144" t="str">
            <v>9/25/2019 (6pm-8pm)</v>
          </cell>
          <cell r="D6144">
            <v>23</v>
          </cell>
          <cell r="E6144">
            <v>1.3332211971282959</v>
          </cell>
          <cell r="F6144">
            <v>1.3572808504104614</v>
          </cell>
          <cell r="G6144">
            <v>1.008828729391098E-2</v>
          </cell>
          <cell r="H6144">
            <v>68.364937585384496</v>
          </cell>
        </row>
        <row r="6145">
          <cell r="A6145" t="str">
            <v/>
          </cell>
          <cell r="B6145" t="str">
            <v>Sublap: SCEC</v>
          </cell>
          <cell r="C6145" t="str">
            <v>9/25/2019 (6pm-8pm)</v>
          </cell>
          <cell r="D6145">
            <v>24</v>
          </cell>
          <cell r="E6145">
            <v>1.1093001365661621</v>
          </cell>
          <cell r="F6145">
            <v>1.1284229755401611</v>
          </cell>
          <cell r="G6145">
            <v>9.0871285647153854E-3</v>
          </cell>
          <cell r="H6145">
            <v>68.156519854903877</v>
          </cell>
        </row>
        <row r="6146">
          <cell r="A6146" t="str">
            <v/>
          </cell>
          <cell r="B6146" t="str">
            <v>Sublap: SCEC</v>
          </cell>
          <cell r="C6146" t="str">
            <v>10/16/2019</v>
          </cell>
          <cell r="D6146">
            <v>1</v>
          </cell>
          <cell r="E6146">
            <v>0.73567134141921997</v>
          </cell>
          <cell r="F6146">
            <v>0.74101060628890991</v>
          </cell>
          <cell r="G6146">
            <v>6.4878310076892376E-3</v>
          </cell>
          <cell r="H6146">
            <v>66.82141188111234</v>
          </cell>
        </row>
        <row r="6147">
          <cell r="A6147" t="str">
            <v/>
          </cell>
          <cell r="B6147" t="str">
            <v>Sublap: SCEC</v>
          </cell>
          <cell r="C6147" t="str">
            <v>10/16/2019</v>
          </cell>
          <cell r="D6147">
            <v>2</v>
          </cell>
          <cell r="E6147">
            <v>0.6361238956451416</v>
          </cell>
          <cell r="F6147">
            <v>0.65285420417785645</v>
          </cell>
          <cell r="G6147">
            <v>5.5778413079679012E-3</v>
          </cell>
          <cell r="H6147">
            <v>65.739407829632853</v>
          </cell>
        </row>
        <row r="6148">
          <cell r="A6148" t="str">
            <v/>
          </cell>
          <cell r="B6148" t="str">
            <v>Sublap: SCEC</v>
          </cell>
          <cell r="C6148" t="str">
            <v>10/16/2019</v>
          </cell>
          <cell r="D6148">
            <v>3</v>
          </cell>
          <cell r="E6148">
            <v>0.57913768291473389</v>
          </cell>
          <cell r="F6148">
            <v>0.59259516000747681</v>
          </cell>
          <cell r="G6148">
            <v>5.0277109257876873E-3</v>
          </cell>
          <cell r="H6148">
            <v>64.523380129079726</v>
          </cell>
        </row>
        <row r="6149">
          <cell r="A6149" t="str">
            <v/>
          </cell>
          <cell r="B6149" t="str">
            <v>Sublap: SCEC</v>
          </cell>
          <cell r="C6149" t="str">
            <v>10/16/2019</v>
          </cell>
          <cell r="D6149">
            <v>4</v>
          </cell>
          <cell r="E6149">
            <v>0.5544930100440979</v>
          </cell>
          <cell r="F6149">
            <v>0.55763339996337891</v>
          </cell>
          <cell r="G6149">
            <v>4.4172927737236023E-3</v>
          </cell>
          <cell r="H6149">
            <v>63.493201111793439</v>
          </cell>
        </row>
        <row r="6150">
          <cell r="A6150" t="str">
            <v/>
          </cell>
          <cell r="B6150" t="str">
            <v>Sublap: SCEC</v>
          </cell>
          <cell r="C6150" t="str">
            <v>10/16/2019</v>
          </cell>
          <cell r="D6150">
            <v>5</v>
          </cell>
          <cell r="E6150">
            <v>0.55133485794067383</v>
          </cell>
          <cell r="F6150">
            <v>0.54234570264816284</v>
          </cell>
          <cell r="G6150">
            <v>3.8753722328692675E-3</v>
          </cell>
          <cell r="H6150">
            <v>62.404533848397293</v>
          </cell>
        </row>
        <row r="6151">
          <cell r="A6151" t="str">
            <v/>
          </cell>
          <cell r="B6151" t="str">
            <v>Sublap: SCEC</v>
          </cell>
          <cell r="C6151" t="str">
            <v>10/16/2019</v>
          </cell>
          <cell r="D6151">
            <v>6</v>
          </cell>
          <cell r="E6151">
            <v>0.5775638222694397</v>
          </cell>
          <cell r="F6151">
            <v>0.56379437446594238</v>
          </cell>
          <cell r="G6151">
            <v>3.5657875705510378E-3</v>
          </cell>
          <cell r="H6151">
            <v>62.200847976633945</v>
          </cell>
        </row>
        <row r="6152">
          <cell r="A6152" t="str">
            <v/>
          </cell>
          <cell r="B6152" t="str">
            <v>Sublap: SCEC</v>
          </cell>
          <cell r="C6152" t="str">
            <v>10/16/2019</v>
          </cell>
          <cell r="D6152">
            <v>7</v>
          </cell>
          <cell r="E6152">
            <v>0.65043401718139648</v>
          </cell>
          <cell r="F6152">
            <v>0.63302654027938843</v>
          </cell>
          <cell r="G6152">
            <v>3.6481537390500307E-3</v>
          </cell>
          <cell r="H6152">
            <v>61.305539642907704</v>
          </cell>
        </row>
        <row r="6153">
          <cell r="A6153" t="str">
            <v/>
          </cell>
          <cell r="B6153" t="str">
            <v>Sublap: SCEC</v>
          </cell>
          <cell r="C6153" t="str">
            <v>10/16/2019</v>
          </cell>
          <cell r="D6153">
            <v>8</v>
          </cell>
          <cell r="E6153">
            <v>0.62098515033721924</v>
          </cell>
          <cell r="F6153">
            <v>0.60271281003952026</v>
          </cell>
          <cell r="G6153">
            <v>4.0461304597556591E-3</v>
          </cell>
          <cell r="H6153">
            <v>63.986223206289104</v>
          </cell>
        </row>
        <row r="6154">
          <cell r="A6154" t="str">
            <v/>
          </cell>
          <cell r="B6154" t="str">
            <v>Sublap: SCEC</v>
          </cell>
          <cell r="C6154" t="str">
            <v>10/16/2019</v>
          </cell>
          <cell r="D6154">
            <v>9</v>
          </cell>
          <cell r="E6154">
            <v>0.46192583441734314</v>
          </cell>
          <cell r="F6154">
            <v>0.43805137276649475</v>
          </cell>
          <cell r="G6154">
            <v>4.2977062985301018E-3</v>
          </cell>
          <cell r="H6154">
            <v>69.304460357099046</v>
          </cell>
        </row>
        <row r="6155">
          <cell r="A6155" t="str">
            <v/>
          </cell>
          <cell r="B6155" t="str">
            <v>Sublap: SCEC</v>
          </cell>
          <cell r="C6155" t="str">
            <v>10/16/2019</v>
          </cell>
          <cell r="D6155">
            <v>10</v>
          </cell>
          <cell r="E6155">
            <v>0.30012696981430054</v>
          </cell>
          <cell r="F6155">
            <v>0.28142914175987244</v>
          </cell>
          <cell r="G6155">
            <v>4.7079874202609062E-3</v>
          </cell>
          <cell r="H6155">
            <v>75.86724313374998</v>
          </cell>
        </row>
        <row r="6156">
          <cell r="A6156" t="str">
            <v/>
          </cell>
          <cell r="B6156" t="str">
            <v>Sublap: SCEC</v>
          </cell>
          <cell r="C6156" t="str">
            <v>10/16/2019</v>
          </cell>
          <cell r="D6156">
            <v>11</v>
          </cell>
          <cell r="E6156">
            <v>0.17685988545417786</v>
          </cell>
          <cell r="F6156">
            <v>0.15584921836853027</v>
          </cell>
          <cell r="G6156">
            <v>5.4082977585494518E-3</v>
          </cell>
          <cell r="H6156">
            <v>82.874408065214709</v>
          </cell>
        </row>
        <row r="6157">
          <cell r="A6157" t="str">
            <v/>
          </cell>
          <cell r="B6157" t="str">
            <v>Sublap: SCEC</v>
          </cell>
          <cell r="C6157" t="str">
            <v>10/16/2019</v>
          </cell>
          <cell r="D6157">
            <v>12</v>
          </cell>
          <cell r="E6157">
            <v>0.15079674124717712</v>
          </cell>
          <cell r="F6157">
            <v>0.13474348187446594</v>
          </cell>
          <cell r="G6157">
            <v>6.0424194671213627E-3</v>
          </cell>
          <cell r="H6157">
            <v>87.81062043622363</v>
          </cell>
        </row>
        <row r="6158">
          <cell r="A6158" t="str">
            <v/>
          </cell>
          <cell r="B6158" t="str">
            <v>Sublap: SCEC</v>
          </cell>
          <cell r="C6158" t="str">
            <v>10/16/2019</v>
          </cell>
          <cell r="D6158">
            <v>13</v>
          </cell>
          <cell r="E6158">
            <v>0.22434620559215546</v>
          </cell>
          <cell r="F6158">
            <v>0.20661294460296631</v>
          </cell>
          <cell r="G6158">
            <v>7.0171784609556198E-3</v>
          </cell>
          <cell r="H6158">
            <v>90.571067979441608</v>
          </cell>
        </row>
        <row r="6159">
          <cell r="A6159" t="str">
            <v/>
          </cell>
          <cell r="B6159" t="str">
            <v>Sublap: SCEC</v>
          </cell>
          <cell r="C6159" t="str">
            <v>10/16/2019</v>
          </cell>
          <cell r="D6159">
            <v>14</v>
          </cell>
          <cell r="E6159">
            <v>0.39467468857765198</v>
          </cell>
          <cell r="F6159">
            <v>0.33362138271331787</v>
          </cell>
          <cell r="G6159">
            <v>7.9415934160351753E-3</v>
          </cell>
          <cell r="H6159">
            <v>91.929446459706028</v>
          </cell>
        </row>
        <row r="6160">
          <cell r="A6160" t="str">
            <v/>
          </cell>
          <cell r="B6160" t="str">
            <v>Sublap: SCEC</v>
          </cell>
          <cell r="C6160" t="str">
            <v>10/16/2019</v>
          </cell>
          <cell r="D6160">
            <v>15</v>
          </cell>
          <cell r="E6160">
            <v>0.67820936441421509</v>
          </cell>
          <cell r="F6160">
            <v>0.58451998233795166</v>
          </cell>
          <cell r="G6160">
            <v>9.1256452724337578E-3</v>
          </cell>
          <cell r="H6160">
            <v>91.880116832351916</v>
          </cell>
        </row>
        <row r="6161">
          <cell r="A6161" t="str">
            <v/>
          </cell>
          <cell r="B6161" t="str">
            <v>Sublap: SCEC</v>
          </cell>
          <cell r="C6161" t="str">
            <v>10/16/2019</v>
          </cell>
          <cell r="D6161">
            <v>16</v>
          </cell>
          <cell r="E6161">
            <v>0.98387891054153442</v>
          </cell>
          <cell r="F6161">
            <v>0.88696086406707764</v>
          </cell>
          <cell r="G6161">
            <v>1.0064655914902687E-2</v>
          </cell>
          <cell r="H6161">
            <v>90.978072266464338</v>
          </cell>
        </row>
        <row r="6162">
          <cell r="A6162" t="str">
            <v/>
          </cell>
          <cell r="B6162" t="str">
            <v>Sublap: SCEC</v>
          </cell>
          <cell r="C6162" t="str">
            <v>10/16/2019</v>
          </cell>
          <cell r="D6162">
            <v>17</v>
          </cell>
          <cell r="E6162">
            <v>1.191889762878418</v>
          </cell>
          <cell r="F6162">
            <v>1.1215360164642334</v>
          </cell>
          <cell r="G6162">
            <v>1.0364921763539314E-2</v>
          </cell>
          <cell r="H6162">
            <v>87.602211334616158</v>
          </cell>
        </row>
        <row r="6163">
          <cell r="A6163" t="str">
            <v/>
          </cell>
          <cell r="B6163" t="str">
            <v>Sublap: SCEC</v>
          </cell>
          <cell r="C6163" t="str">
            <v>10/16/2019</v>
          </cell>
          <cell r="D6163">
            <v>18</v>
          </cell>
          <cell r="E6163">
            <v>1.2503988742828369</v>
          </cell>
          <cell r="F6163">
            <v>1.323766827583313</v>
          </cell>
          <cell r="G6163">
            <v>1.002387423068285E-2</v>
          </cell>
          <cell r="H6163">
            <v>84.399312196712984</v>
          </cell>
        </row>
        <row r="6164">
          <cell r="A6164" t="str">
            <v/>
          </cell>
          <cell r="B6164" t="str">
            <v>Sublap: SCEC</v>
          </cell>
          <cell r="C6164" t="str">
            <v>10/16/2019</v>
          </cell>
          <cell r="D6164">
            <v>19</v>
          </cell>
          <cell r="E6164">
            <v>1.3320881128311157</v>
          </cell>
          <cell r="F6164">
            <v>1.3717509508132935</v>
          </cell>
          <cell r="G6164">
            <v>9.2453276738524437E-3</v>
          </cell>
          <cell r="H6164">
            <v>80.105672963657256</v>
          </cell>
        </row>
        <row r="6165">
          <cell r="A6165" t="str">
            <v/>
          </cell>
          <cell r="B6165" t="str">
            <v>Sublap: SCEC</v>
          </cell>
          <cell r="C6165" t="str">
            <v>10/16/2019</v>
          </cell>
          <cell r="D6165">
            <v>20</v>
          </cell>
          <cell r="E6165">
            <v>1.3443301916122437</v>
          </cell>
          <cell r="F6165">
            <v>1.3809674978256226</v>
          </cell>
          <cell r="G6165">
            <v>8.7992902845144272E-3</v>
          </cell>
          <cell r="H6165">
            <v>76.576120035804024</v>
          </cell>
        </row>
        <row r="6166">
          <cell r="A6166" t="str">
            <v/>
          </cell>
          <cell r="B6166" t="str">
            <v>Sublap: SCEC</v>
          </cell>
          <cell r="C6166" t="str">
            <v>10/16/2019</v>
          </cell>
          <cell r="D6166">
            <v>21</v>
          </cell>
          <cell r="E6166">
            <v>1.300925612449646</v>
          </cell>
          <cell r="F6166">
            <v>1.3409256935119629</v>
          </cell>
          <cell r="G6166">
            <v>8.3216410130262375E-3</v>
          </cell>
          <cell r="H6166">
            <v>74.832252320174462</v>
          </cell>
        </row>
        <row r="6167">
          <cell r="A6167" t="str">
            <v/>
          </cell>
          <cell r="B6167" t="str">
            <v>Sublap: SCEC</v>
          </cell>
          <cell r="C6167" t="str">
            <v>10/16/2019</v>
          </cell>
          <cell r="D6167">
            <v>22</v>
          </cell>
          <cell r="E6167">
            <v>1.2035576105117798</v>
          </cell>
          <cell r="F6167">
            <v>1.2333437204360962</v>
          </cell>
          <cell r="G6167">
            <v>7.9324804246425629E-3</v>
          </cell>
          <cell r="H6167">
            <v>73.183130447077062</v>
          </cell>
        </row>
        <row r="6168">
          <cell r="A6168" t="str">
            <v/>
          </cell>
          <cell r="B6168" t="str">
            <v>Sublap: SCEC</v>
          </cell>
          <cell r="C6168" t="str">
            <v>10/16/2019</v>
          </cell>
          <cell r="D6168">
            <v>23</v>
          </cell>
          <cell r="E6168">
            <v>1.0796904563903809</v>
          </cell>
          <cell r="F6168">
            <v>1.0870411396026611</v>
          </cell>
          <cell r="G6168">
            <v>7.5674937106668949E-3</v>
          </cell>
          <cell r="H6168">
            <v>71.366155839274413</v>
          </cell>
        </row>
        <row r="6169">
          <cell r="A6169" t="str">
            <v/>
          </cell>
          <cell r="B6169" t="str">
            <v>Sublap: SCEC</v>
          </cell>
          <cell r="C6169" t="str">
            <v>10/16/2019</v>
          </cell>
          <cell r="D6169">
            <v>24</v>
          </cell>
          <cell r="E6169">
            <v>0.89823096990585327</v>
          </cell>
          <cell r="F6169">
            <v>0.90014290809631348</v>
          </cell>
          <cell r="G6169">
            <v>6.9633531384170055E-3</v>
          </cell>
          <cell r="H6169">
            <v>69.113287793839206</v>
          </cell>
        </row>
        <row r="6170">
          <cell r="A6170" t="str">
            <v/>
          </cell>
          <cell r="B6170" t="str">
            <v>Sublap: SCEC</v>
          </cell>
          <cell r="C6170" t="str">
            <v>10/22/2019</v>
          </cell>
          <cell r="D6170">
            <v>1</v>
          </cell>
          <cell r="I6170">
            <v>2</v>
          </cell>
        </row>
        <row r="6171">
          <cell r="A6171" t="str">
            <v/>
          </cell>
          <cell r="B6171" t="str">
            <v>Sublap: SCEC</v>
          </cell>
          <cell r="C6171" t="str">
            <v>8/21/2019 (6pm-8pm)</v>
          </cell>
          <cell r="D6171">
            <v>1</v>
          </cell>
          <cell r="I6171">
            <v>2</v>
          </cell>
        </row>
        <row r="6172">
          <cell r="A6172" t="str">
            <v/>
          </cell>
          <cell r="B6172" t="str">
            <v>Sublap: SCEC</v>
          </cell>
          <cell r="C6172" t="str">
            <v>10/21/2019 (6pm-8pm)</v>
          </cell>
          <cell r="D6172">
            <v>1</v>
          </cell>
          <cell r="I6172">
            <v>2</v>
          </cell>
        </row>
        <row r="6173">
          <cell r="A6173" t="str">
            <v/>
          </cell>
          <cell r="B6173" t="str">
            <v>Sublap: SCEC</v>
          </cell>
          <cell r="C6173" t="str">
            <v>9/24/2019 (6pm-8pm)</v>
          </cell>
          <cell r="D6173">
            <v>1</v>
          </cell>
          <cell r="I6173">
            <v>2</v>
          </cell>
        </row>
        <row r="6174">
          <cell r="A6174" t="str">
            <v/>
          </cell>
          <cell r="B6174" t="str">
            <v>Sublap: SCEC</v>
          </cell>
          <cell r="C6174" t="str">
            <v>9/12/2019</v>
          </cell>
          <cell r="D6174">
            <v>1</v>
          </cell>
          <cell r="I6174">
            <v>2</v>
          </cell>
        </row>
        <row r="6175">
          <cell r="A6175" t="str">
            <v/>
          </cell>
          <cell r="B6175" t="str">
            <v>Sublap: SCEC</v>
          </cell>
          <cell r="C6175" t="str">
            <v>10/21/2019 (6pm-7pm)</v>
          </cell>
          <cell r="D6175">
            <v>1</v>
          </cell>
          <cell r="I6175">
            <v>2</v>
          </cell>
        </row>
        <row r="6176">
          <cell r="A6176" t="str">
            <v/>
          </cell>
          <cell r="B6176" t="str">
            <v>Sublap: SCEC</v>
          </cell>
          <cell r="C6176" t="str">
            <v>9/25/2019 (6pm-7pm)</v>
          </cell>
          <cell r="D6176">
            <v>1</v>
          </cell>
          <cell r="I6176">
            <v>2</v>
          </cell>
        </row>
        <row r="6177">
          <cell r="A6177" t="str">
            <v/>
          </cell>
          <cell r="B6177" t="str">
            <v>Sublap: SCEC</v>
          </cell>
          <cell r="C6177" t="str">
            <v>10/21/2019 (6pm-7pm)</v>
          </cell>
          <cell r="D6177">
            <v>2</v>
          </cell>
          <cell r="I6177">
            <v>2</v>
          </cell>
        </row>
        <row r="6178">
          <cell r="A6178" t="str">
            <v/>
          </cell>
          <cell r="B6178" t="str">
            <v>Sublap: SCEC</v>
          </cell>
          <cell r="C6178" t="str">
            <v>9/25/2019 (6pm-7pm)</v>
          </cell>
          <cell r="D6178">
            <v>2</v>
          </cell>
          <cell r="I6178">
            <v>2</v>
          </cell>
        </row>
        <row r="6179">
          <cell r="A6179" t="str">
            <v/>
          </cell>
          <cell r="B6179" t="str">
            <v>Sublap: SCEC</v>
          </cell>
          <cell r="C6179" t="str">
            <v>9/24/2019 (6pm-8pm)</v>
          </cell>
          <cell r="D6179">
            <v>2</v>
          </cell>
          <cell r="I6179">
            <v>2</v>
          </cell>
        </row>
        <row r="6180">
          <cell r="A6180" t="str">
            <v/>
          </cell>
          <cell r="B6180" t="str">
            <v>Sublap: SCEC</v>
          </cell>
          <cell r="C6180" t="str">
            <v>10/21/2019 (6pm-8pm)</v>
          </cell>
          <cell r="D6180">
            <v>2</v>
          </cell>
          <cell r="I6180">
            <v>2</v>
          </cell>
        </row>
        <row r="6181">
          <cell r="A6181" t="str">
            <v/>
          </cell>
          <cell r="B6181" t="str">
            <v>Sublap: SCEC</v>
          </cell>
          <cell r="C6181" t="str">
            <v>9/12/2019</v>
          </cell>
          <cell r="D6181">
            <v>2</v>
          </cell>
          <cell r="I6181">
            <v>2</v>
          </cell>
        </row>
        <row r="6182">
          <cell r="A6182" t="str">
            <v/>
          </cell>
          <cell r="B6182" t="str">
            <v>Sublap: SCEC</v>
          </cell>
          <cell r="C6182" t="str">
            <v>10/22/2019</v>
          </cell>
          <cell r="D6182">
            <v>2</v>
          </cell>
          <cell r="I6182">
            <v>2</v>
          </cell>
        </row>
        <row r="6183">
          <cell r="A6183" t="str">
            <v/>
          </cell>
          <cell r="B6183" t="str">
            <v>Sublap: SCEC</v>
          </cell>
          <cell r="C6183" t="str">
            <v>8/21/2019 (6pm-8pm)</v>
          </cell>
          <cell r="D6183">
            <v>2</v>
          </cell>
          <cell r="I6183">
            <v>2</v>
          </cell>
        </row>
        <row r="6184">
          <cell r="A6184" t="str">
            <v/>
          </cell>
          <cell r="B6184" t="str">
            <v>Sublap: SCEC</v>
          </cell>
          <cell r="C6184" t="str">
            <v>9/24/2019 (6pm-8pm)</v>
          </cell>
          <cell r="D6184">
            <v>3</v>
          </cell>
          <cell r="I6184">
            <v>2</v>
          </cell>
        </row>
        <row r="6185">
          <cell r="A6185" t="str">
            <v/>
          </cell>
          <cell r="B6185" t="str">
            <v>Sublap: SCEC</v>
          </cell>
          <cell r="C6185" t="str">
            <v>8/21/2019 (6pm-8pm)</v>
          </cell>
          <cell r="D6185">
            <v>3</v>
          </cell>
          <cell r="I6185">
            <v>2</v>
          </cell>
        </row>
        <row r="6186">
          <cell r="A6186" t="str">
            <v/>
          </cell>
          <cell r="B6186" t="str">
            <v>Sublap: SCEC</v>
          </cell>
          <cell r="C6186" t="str">
            <v>10/21/2019 (6pm-7pm)</v>
          </cell>
          <cell r="D6186">
            <v>3</v>
          </cell>
          <cell r="I6186">
            <v>2</v>
          </cell>
        </row>
        <row r="6187">
          <cell r="A6187" t="str">
            <v/>
          </cell>
          <cell r="B6187" t="str">
            <v>Sublap: SCEC</v>
          </cell>
          <cell r="C6187" t="str">
            <v>10/21/2019 (6pm-8pm)</v>
          </cell>
          <cell r="D6187">
            <v>3</v>
          </cell>
          <cell r="I6187">
            <v>2</v>
          </cell>
        </row>
        <row r="6188">
          <cell r="A6188" t="str">
            <v/>
          </cell>
          <cell r="B6188" t="str">
            <v>Sublap: SCEC</v>
          </cell>
          <cell r="C6188" t="str">
            <v>9/12/2019</v>
          </cell>
          <cell r="D6188">
            <v>3</v>
          </cell>
          <cell r="I6188">
            <v>2</v>
          </cell>
        </row>
        <row r="6189">
          <cell r="A6189" t="str">
            <v/>
          </cell>
          <cell r="B6189" t="str">
            <v>Sublap: SCEC</v>
          </cell>
          <cell r="C6189" t="str">
            <v>10/22/2019</v>
          </cell>
          <cell r="D6189">
            <v>3</v>
          </cell>
          <cell r="I6189">
            <v>2</v>
          </cell>
        </row>
        <row r="6190">
          <cell r="A6190" t="str">
            <v/>
          </cell>
          <cell r="B6190" t="str">
            <v>Sublap: SCEC</v>
          </cell>
          <cell r="C6190" t="str">
            <v>9/25/2019 (6pm-7pm)</v>
          </cell>
          <cell r="D6190">
            <v>3</v>
          </cell>
          <cell r="I6190">
            <v>2</v>
          </cell>
        </row>
        <row r="6191">
          <cell r="A6191" t="str">
            <v/>
          </cell>
          <cell r="B6191" t="str">
            <v>Sublap: SCEC</v>
          </cell>
          <cell r="C6191" t="str">
            <v>10/21/2019 (6pm-8pm)</v>
          </cell>
          <cell r="D6191">
            <v>4</v>
          </cell>
          <cell r="I6191">
            <v>2</v>
          </cell>
        </row>
        <row r="6192">
          <cell r="A6192" t="str">
            <v/>
          </cell>
          <cell r="B6192" t="str">
            <v>Sublap: SCEC</v>
          </cell>
          <cell r="C6192" t="str">
            <v>9/12/2019</v>
          </cell>
          <cell r="D6192">
            <v>4</v>
          </cell>
          <cell r="I6192">
            <v>2</v>
          </cell>
        </row>
        <row r="6193">
          <cell r="A6193" t="str">
            <v/>
          </cell>
          <cell r="B6193" t="str">
            <v>Sublap: SCEC</v>
          </cell>
          <cell r="C6193" t="str">
            <v>8/21/2019 (6pm-8pm)</v>
          </cell>
          <cell r="D6193">
            <v>4</v>
          </cell>
          <cell r="I6193">
            <v>2</v>
          </cell>
        </row>
        <row r="6194">
          <cell r="A6194" t="str">
            <v/>
          </cell>
          <cell r="B6194" t="str">
            <v>Sublap: SCEC</v>
          </cell>
          <cell r="C6194" t="str">
            <v>10/22/2019</v>
          </cell>
          <cell r="D6194">
            <v>4</v>
          </cell>
          <cell r="I6194">
            <v>2</v>
          </cell>
        </row>
        <row r="6195">
          <cell r="A6195" t="str">
            <v/>
          </cell>
          <cell r="B6195" t="str">
            <v>Sublap: SCEC</v>
          </cell>
          <cell r="C6195" t="str">
            <v>9/25/2019 (6pm-7pm)</v>
          </cell>
          <cell r="D6195">
            <v>4</v>
          </cell>
          <cell r="I6195">
            <v>2</v>
          </cell>
        </row>
        <row r="6196">
          <cell r="A6196" t="str">
            <v/>
          </cell>
          <cell r="B6196" t="str">
            <v>Sublap: SCEC</v>
          </cell>
          <cell r="C6196" t="str">
            <v>10/21/2019 (6pm-7pm)</v>
          </cell>
          <cell r="D6196">
            <v>4</v>
          </cell>
          <cell r="I6196">
            <v>2</v>
          </cell>
        </row>
        <row r="6197">
          <cell r="A6197" t="str">
            <v/>
          </cell>
          <cell r="B6197" t="str">
            <v>Sublap: SCEC</v>
          </cell>
          <cell r="C6197" t="str">
            <v>9/24/2019 (6pm-8pm)</v>
          </cell>
          <cell r="D6197">
            <v>4</v>
          </cell>
          <cell r="I6197">
            <v>2</v>
          </cell>
        </row>
        <row r="6198">
          <cell r="A6198" t="str">
            <v/>
          </cell>
          <cell r="B6198" t="str">
            <v>Sublap: SCEC</v>
          </cell>
          <cell r="C6198" t="str">
            <v>10/22/2019</v>
          </cell>
          <cell r="D6198">
            <v>5</v>
          </cell>
          <cell r="I6198">
            <v>2</v>
          </cell>
        </row>
        <row r="6199">
          <cell r="A6199" t="str">
            <v/>
          </cell>
          <cell r="B6199" t="str">
            <v>Sublap: SCEC</v>
          </cell>
          <cell r="C6199" t="str">
            <v>9/12/2019</v>
          </cell>
          <cell r="D6199">
            <v>5</v>
          </cell>
          <cell r="I6199">
            <v>2</v>
          </cell>
        </row>
        <row r="6200">
          <cell r="A6200" t="str">
            <v/>
          </cell>
          <cell r="B6200" t="str">
            <v>Sublap: SCEC</v>
          </cell>
          <cell r="C6200" t="str">
            <v>9/24/2019 (6pm-8pm)</v>
          </cell>
          <cell r="D6200">
            <v>5</v>
          </cell>
          <cell r="I6200">
            <v>2</v>
          </cell>
        </row>
        <row r="6201">
          <cell r="A6201" t="str">
            <v/>
          </cell>
          <cell r="B6201" t="str">
            <v>Sublap: SCEC</v>
          </cell>
          <cell r="C6201" t="str">
            <v>8/21/2019 (6pm-8pm)</v>
          </cell>
          <cell r="D6201">
            <v>5</v>
          </cell>
          <cell r="I6201">
            <v>2</v>
          </cell>
        </row>
        <row r="6202">
          <cell r="A6202" t="str">
            <v/>
          </cell>
          <cell r="B6202" t="str">
            <v>Sublap: SCEC</v>
          </cell>
          <cell r="C6202" t="str">
            <v>9/25/2019 (6pm-7pm)</v>
          </cell>
          <cell r="D6202">
            <v>5</v>
          </cell>
          <cell r="I6202">
            <v>2</v>
          </cell>
        </row>
        <row r="6203">
          <cell r="A6203" t="str">
            <v/>
          </cell>
          <cell r="B6203" t="str">
            <v>Sublap: SCEC</v>
          </cell>
          <cell r="C6203" t="str">
            <v>10/21/2019 (6pm-7pm)</v>
          </cell>
          <cell r="D6203">
            <v>5</v>
          </cell>
          <cell r="I6203">
            <v>2</v>
          </cell>
        </row>
        <row r="6204">
          <cell r="A6204" t="str">
            <v/>
          </cell>
          <cell r="B6204" t="str">
            <v>Sublap: SCEC</v>
          </cell>
          <cell r="C6204" t="str">
            <v>10/21/2019 (6pm-8pm)</v>
          </cell>
          <cell r="D6204">
            <v>5</v>
          </cell>
          <cell r="I6204">
            <v>2</v>
          </cell>
        </row>
        <row r="6205">
          <cell r="A6205" t="str">
            <v/>
          </cell>
          <cell r="B6205" t="str">
            <v>Sublap: SCEC</v>
          </cell>
          <cell r="C6205" t="str">
            <v>8/21/2019 (6pm-8pm)</v>
          </cell>
          <cell r="D6205">
            <v>6</v>
          </cell>
          <cell r="I6205">
            <v>2</v>
          </cell>
        </row>
        <row r="6206">
          <cell r="A6206" t="str">
            <v/>
          </cell>
          <cell r="B6206" t="str">
            <v>Sublap: SCEC</v>
          </cell>
          <cell r="C6206" t="str">
            <v>9/24/2019 (6pm-8pm)</v>
          </cell>
          <cell r="D6206">
            <v>6</v>
          </cell>
          <cell r="I6206">
            <v>2</v>
          </cell>
        </row>
        <row r="6207">
          <cell r="A6207" t="str">
            <v/>
          </cell>
          <cell r="B6207" t="str">
            <v>Sublap: SCEC</v>
          </cell>
          <cell r="C6207" t="str">
            <v>10/22/2019</v>
          </cell>
          <cell r="D6207">
            <v>6</v>
          </cell>
          <cell r="I6207">
            <v>2</v>
          </cell>
        </row>
        <row r="6208">
          <cell r="A6208" t="str">
            <v/>
          </cell>
          <cell r="B6208" t="str">
            <v>Sublap: SCEC</v>
          </cell>
          <cell r="C6208" t="str">
            <v>10/21/2019 (6pm-8pm)</v>
          </cell>
          <cell r="D6208">
            <v>6</v>
          </cell>
          <cell r="I6208">
            <v>2</v>
          </cell>
        </row>
        <row r="6209">
          <cell r="A6209" t="str">
            <v/>
          </cell>
          <cell r="B6209" t="str">
            <v>Sublap: SCEC</v>
          </cell>
          <cell r="C6209" t="str">
            <v>10/21/2019 (6pm-7pm)</v>
          </cell>
          <cell r="D6209">
            <v>6</v>
          </cell>
          <cell r="I6209">
            <v>2</v>
          </cell>
        </row>
        <row r="6210">
          <cell r="A6210" t="str">
            <v/>
          </cell>
          <cell r="B6210" t="str">
            <v>Sublap: SCEC</v>
          </cell>
          <cell r="C6210" t="str">
            <v>9/25/2019 (6pm-7pm)</v>
          </cell>
          <cell r="D6210">
            <v>6</v>
          </cell>
          <cell r="I6210">
            <v>2</v>
          </cell>
        </row>
        <row r="6211">
          <cell r="A6211" t="str">
            <v/>
          </cell>
          <cell r="B6211" t="str">
            <v>Sublap: SCEC</v>
          </cell>
          <cell r="C6211" t="str">
            <v>9/12/2019</v>
          </cell>
          <cell r="D6211">
            <v>6</v>
          </cell>
          <cell r="I6211">
            <v>2</v>
          </cell>
        </row>
        <row r="6212">
          <cell r="A6212" t="str">
            <v/>
          </cell>
          <cell r="B6212" t="str">
            <v>Sublap: SCEC</v>
          </cell>
          <cell r="C6212" t="str">
            <v>8/21/2019 (6pm-8pm)</v>
          </cell>
          <cell r="D6212">
            <v>7</v>
          </cell>
          <cell r="I6212">
            <v>2</v>
          </cell>
        </row>
        <row r="6213">
          <cell r="A6213" t="str">
            <v/>
          </cell>
          <cell r="B6213" t="str">
            <v>Sublap: SCEC</v>
          </cell>
          <cell r="C6213" t="str">
            <v>10/22/2019</v>
          </cell>
          <cell r="D6213">
            <v>7</v>
          </cell>
          <cell r="I6213">
            <v>2</v>
          </cell>
        </row>
        <row r="6214">
          <cell r="A6214" t="str">
            <v/>
          </cell>
          <cell r="B6214" t="str">
            <v>Sublap: SCEC</v>
          </cell>
          <cell r="C6214" t="str">
            <v>10/21/2019 (6pm-7pm)</v>
          </cell>
          <cell r="D6214">
            <v>7</v>
          </cell>
          <cell r="I6214">
            <v>2</v>
          </cell>
        </row>
        <row r="6215">
          <cell r="A6215" t="str">
            <v/>
          </cell>
          <cell r="B6215" t="str">
            <v>Sublap: SCEC</v>
          </cell>
          <cell r="C6215" t="str">
            <v>10/21/2019 (6pm-8pm)</v>
          </cell>
          <cell r="D6215">
            <v>7</v>
          </cell>
          <cell r="I6215">
            <v>2</v>
          </cell>
        </row>
        <row r="6216">
          <cell r="A6216" t="str">
            <v/>
          </cell>
          <cell r="B6216" t="str">
            <v>Sublap: SCEC</v>
          </cell>
          <cell r="C6216" t="str">
            <v>9/25/2019 (6pm-7pm)</v>
          </cell>
          <cell r="D6216">
            <v>7</v>
          </cell>
          <cell r="I6216">
            <v>2</v>
          </cell>
        </row>
        <row r="6217">
          <cell r="A6217" t="str">
            <v/>
          </cell>
          <cell r="B6217" t="str">
            <v>Sublap: SCEC</v>
          </cell>
          <cell r="C6217" t="str">
            <v>9/12/2019</v>
          </cell>
          <cell r="D6217">
            <v>7</v>
          </cell>
          <cell r="I6217">
            <v>2</v>
          </cell>
        </row>
        <row r="6218">
          <cell r="A6218" t="str">
            <v/>
          </cell>
          <cell r="B6218" t="str">
            <v>Sublap: SCEC</v>
          </cell>
          <cell r="C6218" t="str">
            <v>9/24/2019 (6pm-8pm)</v>
          </cell>
          <cell r="D6218">
            <v>7</v>
          </cell>
          <cell r="I6218">
            <v>2</v>
          </cell>
        </row>
        <row r="6219">
          <cell r="A6219" t="str">
            <v/>
          </cell>
          <cell r="B6219" t="str">
            <v>Sublap: SCEC</v>
          </cell>
          <cell r="C6219" t="str">
            <v>8/21/2019 (6pm-8pm)</v>
          </cell>
          <cell r="D6219">
            <v>8</v>
          </cell>
          <cell r="I6219">
            <v>2</v>
          </cell>
        </row>
        <row r="6220">
          <cell r="A6220" t="str">
            <v/>
          </cell>
          <cell r="B6220" t="str">
            <v>Sublap: SCEC</v>
          </cell>
          <cell r="C6220" t="str">
            <v>9/12/2019</v>
          </cell>
          <cell r="D6220">
            <v>8</v>
          </cell>
          <cell r="I6220">
            <v>2</v>
          </cell>
        </row>
        <row r="6221">
          <cell r="A6221" t="str">
            <v/>
          </cell>
          <cell r="B6221" t="str">
            <v>Sublap: SCEC</v>
          </cell>
          <cell r="C6221" t="str">
            <v>10/22/2019</v>
          </cell>
          <cell r="D6221">
            <v>8</v>
          </cell>
          <cell r="I6221">
            <v>2</v>
          </cell>
        </row>
        <row r="6222">
          <cell r="A6222" t="str">
            <v/>
          </cell>
          <cell r="B6222" t="str">
            <v>Sublap: SCEC</v>
          </cell>
          <cell r="C6222" t="str">
            <v>10/21/2019 (6pm-8pm)</v>
          </cell>
          <cell r="D6222">
            <v>8</v>
          </cell>
          <cell r="I6222">
            <v>2</v>
          </cell>
        </row>
        <row r="6223">
          <cell r="A6223" t="str">
            <v/>
          </cell>
          <cell r="B6223" t="str">
            <v>Sublap: SCEC</v>
          </cell>
          <cell r="C6223" t="str">
            <v>9/25/2019 (6pm-7pm)</v>
          </cell>
          <cell r="D6223">
            <v>8</v>
          </cell>
          <cell r="I6223">
            <v>2</v>
          </cell>
        </row>
        <row r="6224">
          <cell r="A6224" t="str">
            <v/>
          </cell>
          <cell r="B6224" t="str">
            <v>Sublap: SCEC</v>
          </cell>
          <cell r="C6224" t="str">
            <v>10/21/2019 (6pm-7pm)</v>
          </cell>
          <cell r="D6224">
            <v>8</v>
          </cell>
          <cell r="I6224">
            <v>2</v>
          </cell>
        </row>
        <row r="6225">
          <cell r="A6225" t="str">
            <v/>
          </cell>
          <cell r="B6225" t="str">
            <v>Sublap: SCEC</v>
          </cell>
          <cell r="C6225" t="str">
            <v>9/24/2019 (6pm-8pm)</v>
          </cell>
          <cell r="D6225">
            <v>8</v>
          </cell>
          <cell r="I6225">
            <v>2</v>
          </cell>
        </row>
        <row r="6226">
          <cell r="A6226" t="str">
            <v/>
          </cell>
          <cell r="B6226" t="str">
            <v>Sublap: SCEC</v>
          </cell>
          <cell r="C6226" t="str">
            <v>10/22/2019</v>
          </cell>
          <cell r="D6226">
            <v>9</v>
          </cell>
          <cell r="I6226">
            <v>2</v>
          </cell>
        </row>
        <row r="6227">
          <cell r="A6227" t="str">
            <v/>
          </cell>
          <cell r="B6227" t="str">
            <v>Sublap: SCEC</v>
          </cell>
          <cell r="C6227" t="str">
            <v>9/12/2019</v>
          </cell>
          <cell r="D6227">
            <v>9</v>
          </cell>
          <cell r="I6227">
            <v>2</v>
          </cell>
        </row>
        <row r="6228">
          <cell r="A6228" t="str">
            <v/>
          </cell>
          <cell r="B6228" t="str">
            <v>Sublap: SCEC</v>
          </cell>
          <cell r="C6228" t="str">
            <v>9/25/2019 (6pm-7pm)</v>
          </cell>
          <cell r="D6228">
            <v>9</v>
          </cell>
          <cell r="I6228">
            <v>2</v>
          </cell>
        </row>
        <row r="6229">
          <cell r="A6229" t="str">
            <v/>
          </cell>
          <cell r="B6229" t="str">
            <v>Sublap: SCEC</v>
          </cell>
          <cell r="C6229" t="str">
            <v>10/21/2019 (6pm-8pm)</v>
          </cell>
          <cell r="D6229">
            <v>9</v>
          </cell>
          <cell r="I6229">
            <v>2</v>
          </cell>
        </row>
        <row r="6230">
          <cell r="A6230" t="str">
            <v/>
          </cell>
          <cell r="B6230" t="str">
            <v>Sublap: SCEC</v>
          </cell>
          <cell r="C6230" t="str">
            <v>10/21/2019 (6pm-7pm)</v>
          </cell>
          <cell r="D6230">
            <v>9</v>
          </cell>
          <cell r="I6230">
            <v>2</v>
          </cell>
        </row>
        <row r="6231">
          <cell r="A6231" t="str">
            <v/>
          </cell>
          <cell r="B6231" t="str">
            <v>Sublap: SCEC</v>
          </cell>
          <cell r="C6231" t="str">
            <v>8/21/2019 (6pm-8pm)</v>
          </cell>
          <cell r="D6231">
            <v>9</v>
          </cell>
          <cell r="I6231">
            <v>2</v>
          </cell>
        </row>
        <row r="6232">
          <cell r="A6232" t="str">
            <v/>
          </cell>
          <cell r="B6232" t="str">
            <v>Sublap: SCEC</v>
          </cell>
          <cell r="C6232" t="str">
            <v>9/24/2019 (6pm-8pm)</v>
          </cell>
          <cell r="D6232">
            <v>9</v>
          </cell>
          <cell r="I6232">
            <v>2</v>
          </cell>
        </row>
        <row r="6233">
          <cell r="A6233" t="str">
            <v/>
          </cell>
          <cell r="B6233" t="str">
            <v>Sublap: SCEC</v>
          </cell>
          <cell r="C6233" t="str">
            <v>9/12/2019</v>
          </cell>
          <cell r="D6233">
            <v>10</v>
          </cell>
          <cell r="I6233">
            <v>2</v>
          </cell>
        </row>
        <row r="6234">
          <cell r="A6234" t="str">
            <v/>
          </cell>
          <cell r="B6234" t="str">
            <v>Sublap: SCEC</v>
          </cell>
          <cell r="C6234" t="str">
            <v>10/21/2019 (6pm-8pm)</v>
          </cell>
          <cell r="D6234">
            <v>10</v>
          </cell>
          <cell r="I6234">
            <v>2</v>
          </cell>
        </row>
        <row r="6235">
          <cell r="A6235" t="str">
            <v/>
          </cell>
          <cell r="B6235" t="str">
            <v>Sublap: SCEC</v>
          </cell>
          <cell r="C6235" t="str">
            <v>8/21/2019 (6pm-8pm)</v>
          </cell>
          <cell r="D6235">
            <v>10</v>
          </cell>
          <cell r="I6235">
            <v>2</v>
          </cell>
        </row>
        <row r="6236">
          <cell r="A6236" t="str">
            <v/>
          </cell>
          <cell r="B6236" t="str">
            <v>Sublap: SCEC</v>
          </cell>
          <cell r="C6236" t="str">
            <v>9/24/2019 (6pm-8pm)</v>
          </cell>
          <cell r="D6236">
            <v>10</v>
          </cell>
          <cell r="I6236">
            <v>2</v>
          </cell>
        </row>
        <row r="6237">
          <cell r="A6237" t="str">
            <v/>
          </cell>
          <cell r="B6237" t="str">
            <v>Sublap: SCEC</v>
          </cell>
          <cell r="C6237" t="str">
            <v>9/25/2019 (6pm-7pm)</v>
          </cell>
          <cell r="D6237">
            <v>10</v>
          </cell>
          <cell r="I6237">
            <v>2</v>
          </cell>
        </row>
        <row r="6238">
          <cell r="A6238" t="str">
            <v/>
          </cell>
          <cell r="B6238" t="str">
            <v>Sublap: SCEC</v>
          </cell>
          <cell r="C6238" t="str">
            <v>10/22/2019</v>
          </cell>
          <cell r="D6238">
            <v>10</v>
          </cell>
          <cell r="I6238">
            <v>2</v>
          </cell>
        </row>
        <row r="6239">
          <cell r="A6239" t="str">
            <v/>
          </cell>
          <cell r="B6239" t="str">
            <v>Sublap: SCEC</v>
          </cell>
          <cell r="C6239" t="str">
            <v>10/21/2019 (6pm-7pm)</v>
          </cell>
          <cell r="D6239">
            <v>10</v>
          </cell>
          <cell r="I6239">
            <v>2</v>
          </cell>
        </row>
        <row r="6240">
          <cell r="A6240" t="str">
            <v/>
          </cell>
          <cell r="B6240" t="str">
            <v>Sublap: SCEC</v>
          </cell>
          <cell r="C6240" t="str">
            <v>10/22/2019</v>
          </cell>
          <cell r="D6240">
            <v>11</v>
          </cell>
          <cell r="I6240">
            <v>2</v>
          </cell>
        </row>
        <row r="6241">
          <cell r="A6241" t="str">
            <v/>
          </cell>
          <cell r="B6241" t="str">
            <v>Sublap: SCEC</v>
          </cell>
          <cell r="C6241" t="str">
            <v>9/12/2019</v>
          </cell>
          <cell r="D6241">
            <v>11</v>
          </cell>
          <cell r="I6241">
            <v>2</v>
          </cell>
        </row>
        <row r="6242">
          <cell r="A6242" t="str">
            <v/>
          </cell>
          <cell r="B6242" t="str">
            <v>Sublap: SCEC</v>
          </cell>
          <cell r="C6242" t="str">
            <v>9/24/2019 (6pm-8pm)</v>
          </cell>
          <cell r="D6242">
            <v>11</v>
          </cell>
          <cell r="I6242">
            <v>2</v>
          </cell>
        </row>
        <row r="6243">
          <cell r="A6243" t="str">
            <v/>
          </cell>
          <cell r="B6243" t="str">
            <v>Sublap: SCEC</v>
          </cell>
          <cell r="C6243" t="str">
            <v>9/25/2019 (6pm-7pm)</v>
          </cell>
          <cell r="D6243">
            <v>11</v>
          </cell>
          <cell r="I6243">
            <v>2</v>
          </cell>
        </row>
        <row r="6244">
          <cell r="A6244" t="str">
            <v/>
          </cell>
          <cell r="B6244" t="str">
            <v>Sublap: SCEC</v>
          </cell>
          <cell r="C6244" t="str">
            <v>8/21/2019 (6pm-8pm)</v>
          </cell>
          <cell r="D6244">
            <v>11</v>
          </cell>
          <cell r="I6244">
            <v>2</v>
          </cell>
        </row>
        <row r="6245">
          <cell r="A6245" t="str">
            <v/>
          </cell>
          <cell r="B6245" t="str">
            <v>Sublap: SCEC</v>
          </cell>
          <cell r="C6245" t="str">
            <v>10/21/2019 (6pm-8pm)</v>
          </cell>
          <cell r="D6245">
            <v>11</v>
          </cell>
          <cell r="I6245">
            <v>2</v>
          </cell>
        </row>
        <row r="6246">
          <cell r="A6246" t="str">
            <v/>
          </cell>
          <cell r="B6246" t="str">
            <v>Sublap: SCEC</v>
          </cell>
          <cell r="C6246" t="str">
            <v>10/21/2019 (6pm-7pm)</v>
          </cell>
          <cell r="D6246">
            <v>11</v>
          </cell>
          <cell r="I6246">
            <v>2</v>
          </cell>
        </row>
        <row r="6247">
          <cell r="A6247" t="str">
            <v/>
          </cell>
          <cell r="B6247" t="str">
            <v>Sublap: SCEC</v>
          </cell>
          <cell r="C6247" t="str">
            <v>9/12/2019</v>
          </cell>
          <cell r="D6247">
            <v>12</v>
          </cell>
          <cell r="I6247">
            <v>2</v>
          </cell>
        </row>
        <row r="6248">
          <cell r="A6248" t="str">
            <v/>
          </cell>
          <cell r="B6248" t="str">
            <v>Sublap: SCEC</v>
          </cell>
          <cell r="C6248" t="str">
            <v>10/21/2019 (6pm-8pm)</v>
          </cell>
          <cell r="D6248">
            <v>12</v>
          </cell>
          <cell r="I6248">
            <v>2</v>
          </cell>
        </row>
        <row r="6249">
          <cell r="A6249" t="str">
            <v/>
          </cell>
          <cell r="B6249" t="str">
            <v>Sublap: SCEC</v>
          </cell>
          <cell r="C6249" t="str">
            <v>9/25/2019 (6pm-7pm)</v>
          </cell>
          <cell r="D6249">
            <v>12</v>
          </cell>
          <cell r="I6249">
            <v>2</v>
          </cell>
        </row>
        <row r="6250">
          <cell r="A6250" t="str">
            <v/>
          </cell>
          <cell r="B6250" t="str">
            <v>Sublap: SCEC</v>
          </cell>
          <cell r="C6250" t="str">
            <v>10/21/2019 (6pm-7pm)</v>
          </cell>
          <cell r="D6250">
            <v>12</v>
          </cell>
          <cell r="I6250">
            <v>2</v>
          </cell>
        </row>
        <row r="6251">
          <cell r="A6251" t="str">
            <v/>
          </cell>
          <cell r="B6251" t="str">
            <v>Sublap: SCEC</v>
          </cell>
          <cell r="C6251" t="str">
            <v>8/21/2019 (6pm-8pm)</v>
          </cell>
          <cell r="D6251">
            <v>12</v>
          </cell>
          <cell r="I6251">
            <v>2</v>
          </cell>
        </row>
        <row r="6252">
          <cell r="A6252" t="str">
            <v/>
          </cell>
          <cell r="B6252" t="str">
            <v>Sublap: SCEC</v>
          </cell>
          <cell r="C6252" t="str">
            <v>9/24/2019 (6pm-8pm)</v>
          </cell>
          <cell r="D6252">
            <v>12</v>
          </cell>
          <cell r="I6252">
            <v>2</v>
          </cell>
        </row>
        <row r="6253">
          <cell r="A6253" t="str">
            <v/>
          </cell>
          <cell r="B6253" t="str">
            <v>Sublap: SCEC</v>
          </cell>
          <cell r="C6253" t="str">
            <v>10/22/2019</v>
          </cell>
          <cell r="D6253">
            <v>12</v>
          </cell>
          <cell r="I6253">
            <v>2</v>
          </cell>
        </row>
        <row r="6254">
          <cell r="A6254" t="str">
            <v/>
          </cell>
          <cell r="B6254" t="str">
            <v>Sublap: SCEC</v>
          </cell>
          <cell r="C6254" t="str">
            <v>10/22/2019</v>
          </cell>
          <cell r="D6254">
            <v>13</v>
          </cell>
          <cell r="I6254">
            <v>2</v>
          </cell>
        </row>
        <row r="6255">
          <cell r="A6255" t="str">
            <v/>
          </cell>
          <cell r="B6255" t="str">
            <v>Sublap: SCEC</v>
          </cell>
          <cell r="C6255" t="str">
            <v>10/21/2019 (6pm-7pm)</v>
          </cell>
          <cell r="D6255">
            <v>13</v>
          </cell>
          <cell r="I6255">
            <v>2</v>
          </cell>
        </row>
        <row r="6256">
          <cell r="A6256" t="str">
            <v/>
          </cell>
          <cell r="B6256" t="str">
            <v>Sublap: SCEC</v>
          </cell>
          <cell r="C6256" t="str">
            <v>9/25/2019 (6pm-7pm)</v>
          </cell>
          <cell r="D6256">
            <v>13</v>
          </cell>
          <cell r="I6256">
            <v>2</v>
          </cell>
        </row>
        <row r="6257">
          <cell r="A6257" t="str">
            <v/>
          </cell>
          <cell r="B6257" t="str">
            <v>Sublap: SCEC</v>
          </cell>
          <cell r="C6257" t="str">
            <v>9/12/2019</v>
          </cell>
          <cell r="D6257">
            <v>13</v>
          </cell>
          <cell r="I6257">
            <v>2</v>
          </cell>
        </row>
        <row r="6258">
          <cell r="A6258" t="str">
            <v/>
          </cell>
          <cell r="B6258" t="str">
            <v>Sublap: SCEC</v>
          </cell>
          <cell r="C6258" t="str">
            <v>10/21/2019 (6pm-8pm)</v>
          </cell>
          <cell r="D6258">
            <v>13</v>
          </cell>
          <cell r="I6258">
            <v>2</v>
          </cell>
        </row>
        <row r="6259">
          <cell r="A6259" t="str">
            <v/>
          </cell>
          <cell r="B6259" t="str">
            <v>Sublap: SCEC</v>
          </cell>
          <cell r="C6259" t="str">
            <v>8/21/2019 (6pm-8pm)</v>
          </cell>
          <cell r="D6259">
            <v>13</v>
          </cell>
          <cell r="I6259">
            <v>2</v>
          </cell>
        </row>
        <row r="6260">
          <cell r="A6260" t="str">
            <v/>
          </cell>
          <cell r="B6260" t="str">
            <v>Sublap: SCEC</v>
          </cell>
          <cell r="C6260" t="str">
            <v>9/24/2019 (6pm-8pm)</v>
          </cell>
          <cell r="D6260">
            <v>13</v>
          </cell>
          <cell r="I6260">
            <v>2</v>
          </cell>
        </row>
        <row r="6261">
          <cell r="A6261" t="str">
            <v/>
          </cell>
          <cell r="B6261" t="str">
            <v>Sublap: SCEC</v>
          </cell>
          <cell r="C6261" t="str">
            <v>9/24/2019 (6pm-8pm)</v>
          </cell>
          <cell r="D6261">
            <v>14</v>
          </cell>
          <cell r="I6261">
            <v>2</v>
          </cell>
        </row>
        <row r="6262">
          <cell r="A6262" t="str">
            <v/>
          </cell>
          <cell r="B6262" t="str">
            <v>Sublap: SCEC</v>
          </cell>
          <cell r="C6262" t="str">
            <v>9/12/2019</v>
          </cell>
          <cell r="D6262">
            <v>14</v>
          </cell>
          <cell r="I6262">
            <v>2</v>
          </cell>
        </row>
        <row r="6263">
          <cell r="A6263" t="str">
            <v/>
          </cell>
          <cell r="B6263" t="str">
            <v>Sublap: SCEC</v>
          </cell>
          <cell r="C6263" t="str">
            <v>10/21/2019 (6pm-7pm)</v>
          </cell>
          <cell r="D6263">
            <v>14</v>
          </cell>
          <cell r="I6263">
            <v>2</v>
          </cell>
        </row>
        <row r="6264">
          <cell r="A6264" t="str">
            <v/>
          </cell>
          <cell r="B6264" t="str">
            <v>Sublap: SCEC</v>
          </cell>
          <cell r="C6264" t="str">
            <v>9/25/2019 (6pm-7pm)</v>
          </cell>
          <cell r="D6264">
            <v>14</v>
          </cell>
          <cell r="I6264">
            <v>2</v>
          </cell>
        </row>
        <row r="6265">
          <cell r="A6265" t="str">
            <v/>
          </cell>
          <cell r="B6265" t="str">
            <v>Sublap: SCEC</v>
          </cell>
          <cell r="C6265" t="str">
            <v>8/21/2019 (6pm-8pm)</v>
          </cell>
          <cell r="D6265">
            <v>14</v>
          </cell>
          <cell r="I6265">
            <v>2</v>
          </cell>
        </row>
        <row r="6266">
          <cell r="A6266" t="str">
            <v/>
          </cell>
          <cell r="B6266" t="str">
            <v>Sublap: SCEC</v>
          </cell>
          <cell r="C6266" t="str">
            <v>10/21/2019 (6pm-8pm)</v>
          </cell>
          <cell r="D6266">
            <v>14</v>
          </cell>
          <cell r="I6266">
            <v>2</v>
          </cell>
        </row>
        <row r="6267">
          <cell r="A6267" t="str">
            <v/>
          </cell>
          <cell r="B6267" t="str">
            <v>Sublap: SCEC</v>
          </cell>
          <cell r="C6267" t="str">
            <v>10/22/2019</v>
          </cell>
          <cell r="D6267">
            <v>14</v>
          </cell>
          <cell r="I6267">
            <v>2</v>
          </cell>
        </row>
        <row r="6268">
          <cell r="A6268" t="str">
            <v/>
          </cell>
          <cell r="B6268" t="str">
            <v>Sublap: SCEC</v>
          </cell>
          <cell r="C6268" t="str">
            <v>10/22/2019</v>
          </cell>
          <cell r="D6268">
            <v>15</v>
          </cell>
          <cell r="I6268">
            <v>2</v>
          </cell>
        </row>
        <row r="6269">
          <cell r="A6269" t="str">
            <v/>
          </cell>
          <cell r="B6269" t="str">
            <v>Sublap: SCEC</v>
          </cell>
          <cell r="C6269" t="str">
            <v>9/24/2019 (6pm-8pm)</v>
          </cell>
          <cell r="D6269">
            <v>15</v>
          </cell>
          <cell r="I6269">
            <v>2</v>
          </cell>
        </row>
        <row r="6270">
          <cell r="A6270" t="str">
            <v/>
          </cell>
          <cell r="B6270" t="str">
            <v>Sublap: SCEC</v>
          </cell>
          <cell r="C6270" t="str">
            <v>9/12/2019</v>
          </cell>
          <cell r="D6270">
            <v>15</v>
          </cell>
          <cell r="I6270">
            <v>2</v>
          </cell>
        </row>
        <row r="6271">
          <cell r="A6271" t="str">
            <v/>
          </cell>
          <cell r="B6271" t="str">
            <v>Sublap: SCEC</v>
          </cell>
          <cell r="C6271" t="str">
            <v>10/21/2019 (6pm-7pm)</v>
          </cell>
          <cell r="D6271">
            <v>15</v>
          </cell>
          <cell r="I6271">
            <v>2</v>
          </cell>
        </row>
        <row r="6272">
          <cell r="A6272" t="str">
            <v/>
          </cell>
          <cell r="B6272" t="str">
            <v>Sublap: SCEC</v>
          </cell>
          <cell r="C6272" t="str">
            <v>10/21/2019 (6pm-8pm)</v>
          </cell>
          <cell r="D6272">
            <v>15</v>
          </cell>
          <cell r="I6272">
            <v>2</v>
          </cell>
        </row>
        <row r="6273">
          <cell r="A6273" t="str">
            <v/>
          </cell>
          <cell r="B6273" t="str">
            <v>Sublap: SCEC</v>
          </cell>
          <cell r="C6273" t="str">
            <v>9/25/2019 (6pm-7pm)</v>
          </cell>
          <cell r="D6273">
            <v>15</v>
          </cell>
          <cell r="I6273">
            <v>2</v>
          </cell>
        </row>
        <row r="6274">
          <cell r="A6274" t="str">
            <v/>
          </cell>
          <cell r="B6274" t="str">
            <v>Sublap: SCEC</v>
          </cell>
          <cell r="C6274" t="str">
            <v>8/21/2019 (6pm-8pm)</v>
          </cell>
          <cell r="D6274">
            <v>15</v>
          </cell>
          <cell r="I6274">
            <v>2</v>
          </cell>
        </row>
        <row r="6275">
          <cell r="A6275" t="str">
            <v/>
          </cell>
          <cell r="B6275" t="str">
            <v>Sublap: SCEC</v>
          </cell>
          <cell r="C6275" t="str">
            <v>9/25/2019 (6pm-7pm)</v>
          </cell>
          <cell r="D6275">
            <v>16</v>
          </cell>
          <cell r="I6275">
            <v>2</v>
          </cell>
        </row>
        <row r="6276">
          <cell r="A6276" t="str">
            <v/>
          </cell>
          <cell r="B6276" t="str">
            <v>Sublap: SCEC</v>
          </cell>
          <cell r="C6276" t="str">
            <v>10/21/2019 (6pm-8pm)</v>
          </cell>
          <cell r="D6276">
            <v>16</v>
          </cell>
          <cell r="I6276">
            <v>2</v>
          </cell>
        </row>
        <row r="6277">
          <cell r="A6277" t="str">
            <v/>
          </cell>
          <cell r="B6277" t="str">
            <v>Sublap: SCEC</v>
          </cell>
          <cell r="C6277" t="str">
            <v>9/12/2019</v>
          </cell>
          <cell r="D6277">
            <v>16</v>
          </cell>
          <cell r="I6277">
            <v>2</v>
          </cell>
        </row>
        <row r="6278">
          <cell r="A6278" t="str">
            <v/>
          </cell>
          <cell r="B6278" t="str">
            <v>Sublap: SCEC</v>
          </cell>
          <cell r="C6278" t="str">
            <v>8/21/2019 (6pm-8pm)</v>
          </cell>
          <cell r="D6278">
            <v>16</v>
          </cell>
          <cell r="I6278">
            <v>2</v>
          </cell>
        </row>
        <row r="6279">
          <cell r="A6279" t="str">
            <v/>
          </cell>
          <cell r="B6279" t="str">
            <v>Sublap: SCEC</v>
          </cell>
          <cell r="C6279" t="str">
            <v>10/22/2019</v>
          </cell>
          <cell r="D6279">
            <v>16</v>
          </cell>
          <cell r="I6279">
            <v>2</v>
          </cell>
        </row>
        <row r="6280">
          <cell r="A6280" t="str">
            <v/>
          </cell>
          <cell r="B6280" t="str">
            <v>Sublap: SCEC</v>
          </cell>
          <cell r="C6280" t="str">
            <v>10/21/2019 (6pm-7pm)</v>
          </cell>
          <cell r="D6280">
            <v>16</v>
          </cell>
          <cell r="I6280">
            <v>2</v>
          </cell>
        </row>
        <row r="6281">
          <cell r="A6281" t="str">
            <v/>
          </cell>
          <cell r="B6281" t="str">
            <v>Sublap: SCEC</v>
          </cell>
          <cell r="C6281" t="str">
            <v>9/24/2019 (6pm-8pm)</v>
          </cell>
          <cell r="D6281">
            <v>16</v>
          </cell>
          <cell r="I6281">
            <v>2</v>
          </cell>
        </row>
        <row r="6282">
          <cell r="A6282" t="str">
            <v/>
          </cell>
          <cell r="B6282" t="str">
            <v>Sublap: SCEC</v>
          </cell>
          <cell r="C6282" t="str">
            <v>9/12/2019</v>
          </cell>
          <cell r="D6282">
            <v>17</v>
          </cell>
          <cell r="I6282">
            <v>2</v>
          </cell>
        </row>
        <row r="6283">
          <cell r="A6283" t="str">
            <v/>
          </cell>
          <cell r="B6283" t="str">
            <v>Sublap: SCEC</v>
          </cell>
          <cell r="C6283" t="str">
            <v>8/21/2019 (6pm-8pm)</v>
          </cell>
          <cell r="D6283">
            <v>17</v>
          </cell>
          <cell r="I6283">
            <v>2</v>
          </cell>
        </row>
        <row r="6284">
          <cell r="A6284" t="str">
            <v/>
          </cell>
          <cell r="B6284" t="str">
            <v>Sublap: SCEC</v>
          </cell>
          <cell r="C6284" t="str">
            <v>9/25/2019 (6pm-7pm)</v>
          </cell>
          <cell r="D6284">
            <v>17</v>
          </cell>
          <cell r="I6284">
            <v>2</v>
          </cell>
        </row>
        <row r="6285">
          <cell r="A6285" t="str">
            <v/>
          </cell>
          <cell r="B6285" t="str">
            <v>Sublap: SCEC</v>
          </cell>
          <cell r="C6285" t="str">
            <v>9/24/2019 (6pm-8pm)</v>
          </cell>
          <cell r="D6285">
            <v>17</v>
          </cell>
          <cell r="I6285">
            <v>2</v>
          </cell>
        </row>
        <row r="6286">
          <cell r="A6286" t="str">
            <v/>
          </cell>
          <cell r="B6286" t="str">
            <v>Sublap: SCEC</v>
          </cell>
          <cell r="C6286" t="str">
            <v>10/22/2019</v>
          </cell>
          <cell r="D6286">
            <v>17</v>
          </cell>
          <cell r="I6286">
            <v>2</v>
          </cell>
        </row>
        <row r="6287">
          <cell r="A6287" t="str">
            <v/>
          </cell>
          <cell r="B6287" t="str">
            <v>Sublap: SCEC</v>
          </cell>
          <cell r="C6287" t="str">
            <v>10/21/2019 (6pm-7pm)</v>
          </cell>
          <cell r="D6287">
            <v>17</v>
          </cell>
          <cell r="I6287">
            <v>2</v>
          </cell>
        </row>
        <row r="6288">
          <cell r="A6288" t="str">
            <v/>
          </cell>
          <cell r="B6288" t="str">
            <v>Sublap: SCEC</v>
          </cell>
          <cell r="C6288" t="str">
            <v>10/21/2019 (6pm-8pm)</v>
          </cell>
          <cell r="D6288">
            <v>17</v>
          </cell>
          <cell r="I6288">
            <v>2</v>
          </cell>
        </row>
        <row r="6289">
          <cell r="A6289" t="str">
            <v/>
          </cell>
          <cell r="B6289" t="str">
            <v>Sublap: SCEC</v>
          </cell>
          <cell r="C6289" t="str">
            <v>10/21/2019 (6pm-8pm)</v>
          </cell>
          <cell r="D6289">
            <v>18</v>
          </cell>
          <cell r="I6289">
            <v>2</v>
          </cell>
        </row>
        <row r="6290">
          <cell r="A6290" t="str">
            <v/>
          </cell>
          <cell r="B6290" t="str">
            <v>Sublap: SCEC</v>
          </cell>
          <cell r="C6290" t="str">
            <v>8/21/2019 (6pm-8pm)</v>
          </cell>
          <cell r="D6290">
            <v>18</v>
          </cell>
          <cell r="I6290">
            <v>2</v>
          </cell>
        </row>
        <row r="6291">
          <cell r="A6291" t="str">
            <v/>
          </cell>
          <cell r="B6291" t="str">
            <v>Sublap: SCEC</v>
          </cell>
          <cell r="C6291" t="str">
            <v>10/21/2019 (6pm-7pm)</v>
          </cell>
          <cell r="D6291">
            <v>18</v>
          </cell>
          <cell r="I6291">
            <v>2</v>
          </cell>
        </row>
        <row r="6292">
          <cell r="A6292" t="str">
            <v/>
          </cell>
          <cell r="B6292" t="str">
            <v>Sublap: SCEC</v>
          </cell>
          <cell r="C6292" t="str">
            <v>10/22/2019</v>
          </cell>
          <cell r="D6292">
            <v>18</v>
          </cell>
          <cell r="I6292">
            <v>2</v>
          </cell>
        </row>
        <row r="6293">
          <cell r="A6293" t="str">
            <v/>
          </cell>
          <cell r="B6293" t="str">
            <v>Sublap: SCEC</v>
          </cell>
          <cell r="C6293" t="str">
            <v>9/24/2019 (6pm-8pm)</v>
          </cell>
          <cell r="D6293">
            <v>18</v>
          </cell>
          <cell r="I6293">
            <v>2</v>
          </cell>
        </row>
        <row r="6294">
          <cell r="A6294" t="str">
            <v/>
          </cell>
          <cell r="B6294" t="str">
            <v>Sublap: SCEC</v>
          </cell>
          <cell r="C6294" t="str">
            <v>9/25/2019 (6pm-7pm)</v>
          </cell>
          <cell r="D6294">
            <v>18</v>
          </cell>
          <cell r="I6294">
            <v>2</v>
          </cell>
        </row>
        <row r="6295">
          <cell r="A6295" t="str">
            <v/>
          </cell>
          <cell r="B6295" t="str">
            <v>Sublap: SCEC</v>
          </cell>
          <cell r="C6295" t="str">
            <v>9/12/2019</v>
          </cell>
          <cell r="D6295">
            <v>18</v>
          </cell>
          <cell r="I6295">
            <v>2</v>
          </cell>
        </row>
        <row r="6296">
          <cell r="A6296" t="str">
            <v/>
          </cell>
          <cell r="B6296" t="str">
            <v>Sublap: SCEC</v>
          </cell>
          <cell r="C6296" t="str">
            <v>10/22/2019</v>
          </cell>
          <cell r="D6296">
            <v>19</v>
          </cell>
          <cell r="I6296">
            <v>2</v>
          </cell>
        </row>
        <row r="6297">
          <cell r="A6297" t="str">
            <v/>
          </cell>
          <cell r="B6297" t="str">
            <v>Sublap: SCEC</v>
          </cell>
          <cell r="C6297" t="str">
            <v>8/21/2019 (6pm-8pm)</v>
          </cell>
          <cell r="D6297">
            <v>19</v>
          </cell>
          <cell r="I6297">
            <v>2</v>
          </cell>
        </row>
        <row r="6298">
          <cell r="A6298" t="str">
            <v/>
          </cell>
          <cell r="B6298" t="str">
            <v>Sublap: SCEC</v>
          </cell>
          <cell r="C6298" t="str">
            <v>9/12/2019</v>
          </cell>
          <cell r="D6298">
            <v>19</v>
          </cell>
          <cell r="I6298">
            <v>2</v>
          </cell>
        </row>
        <row r="6299">
          <cell r="A6299" t="str">
            <v/>
          </cell>
          <cell r="B6299" t="str">
            <v>Sublap: SCEC</v>
          </cell>
          <cell r="C6299" t="str">
            <v>9/24/2019 (6pm-8pm)</v>
          </cell>
          <cell r="D6299">
            <v>19</v>
          </cell>
          <cell r="I6299">
            <v>2</v>
          </cell>
        </row>
        <row r="6300">
          <cell r="A6300" t="str">
            <v/>
          </cell>
          <cell r="B6300" t="str">
            <v>Sublap: SCEC</v>
          </cell>
          <cell r="C6300" t="str">
            <v>10/21/2019 (6pm-7pm)</v>
          </cell>
          <cell r="D6300">
            <v>19</v>
          </cell>
          <cell r="I6300">
            <v>2</v>
          </cell>
        </row>
        <row r="6301">
          <cell r="A6301" t="str">
            <v/>
          </cell>
          <cell r="B6301" t="str">
            <v>Sublap: SCEC</v>
          </cell>
          <cell r="C6301" t="str">
            <v>9/25/2019 (6pm-7pm)</v>
          </cell>
          <cell r="D6301">
            <v>19</v>
          </cell>
          <cell r="I6301">
            <v>2</v>
          </cell>
        </row>
        <row r="6302">
          <cell r="A6302" t="str">
            <v/>
          </cell>
          <cell r="B6302" t="str">
            <v>Sublap: SCEC</v>
          </cell>
          <cell r="C6302" t="str">
            <v>10/21/2019 (6pm-8pm)</v>
          </cell>
          <cell r="D6302">
            <v>19</v>
          </cell>
          <cell r="I6302">
            <v>2</v>
          </cell>
        </row>
        <row r="6303">
          <cell r="A6303" t="str">
            <v/>
          </cell>
          <cell r="B6303" t="str">
            <v>Sublap: SCEC</v>
          </cell>
          <cell r="C6303" t="str">
            <v>10/22/2019</v>
          </cell>
          <cell r="D6303">
            <v>20</v>
          </cell>
          <cell r="I6303">
            <v>2</v>
          </cell>
        </row>
        <row r="6304">
          <cell r="A6304" t="str">
            <v/>
          </cell>
          <cell r="B6304" t="str">
            <v>Sublap: SCEC</v>
          </cell>
          <cell r="C6304" t="str">
            <v>10/21/2019 (6pm-7pm)</v>
          </cell>
          <cell r="D6304">
            <v>20</v>
          </cell>
          <cell r="I6304">
            <v>2</v>
          </cell>
        </row>
        <row r="6305">
          <cell r="A6305" t="str">
            <v/>
          </cell>
          <cell r="B6305" t="str">
            <v>Sublap: SCEC</v>
          </cell>
          <cell r="C6305" t="str">
            <v>10/21/2019 (6pm-8pm)</v>
          </cell>
          <cell r="D6305">
            <v>20</v>
          </cell>
          <cell r="I6305">
            <v>2</v>
          </cell>
        </row>
        <row r="6306">
          <cell r="A6306" t="str">
            <v/>
          </cell>
          <cell r="B6306" t="str">
            <v>Sublap: SCEC</v>
          </cell>
          <cell r="C6306" t="str">
            <v>9/25/2019 (6pm-7pm)</v>
          </cell>
          <cell r="D6306">
            <v>20</v>
          </cell>
          <cell r="I6306">
            <v>2</v>
          </cell>
        </row>
        <row r="6307">
          <cell r="A6307" t="str">
            <v/>
          </cell>
          <cell r="B6307" t="str">
            <v>Sublap: SCEC</v>
          </cell>
          <cell r="C6307" t="str">
            <v>9/12/2019</v>
          </cell>
          <cell r="D6307">
            <v>20</v>
          </cell>
          <cell r="I6307">
            <v>2</v>
          </cell>
        </row>
        <row r="6308">
          <cell r="A6308" t="str">
            <v/>
          </cell>
          <cell r="B6308" t="str">
            <v>Sublap: SCEC</v>
          </cell>
          <cell r="C6308" t="str">
            <v>8/21/2019 (6pm-8pm)</v>
          </cell>
          <cell r="D6308">
            <v>20</v>
          </cell>
          <cell r="I6308">
            <v>2</v>
          </cell>
        </row>
        <row r="6309">
          <cell r="A6309" t="str">
            <v/>
          </cell>
          <cell r="B6309" t="str">
            <v>Sublap: SCEC</v>
          </cell>
          <cell r="C6309" t="str">
            <v>9/24/2019 (6pm-8pm)</v>
          </cell>
          <cell r="D6309">
            <v>20</v>
          </cell>
          <cell r="I6309">
            <v>2</v>
          </cell>
        </row>
        <row r="6310">
          <cell r="A6310" t="str">
            <v/>
          </cell>
          <cell r="B6310" t="str">
            <v>Sublap: SCEC</v>
          </cell>
          <cell r="C6310" t="str">
            <v>10/21/2019 (6pm-8pm)</v>
          </cell>
          <cell r="D6310">
            <v>21</v>
          </cell>
          <cell r="I6310">
            <v>2</v>
          </cell>
        </row>
        <row r="6311">
          <cell r="A6311" t="str">
            <v/>
          </cell>
          <cell r="B6311" t="str">
            <v>Sublap: SCEC</v>
          </cell>
          <cell r="C6311" t="str">
            <v>8/21/2019 (6pm-8pm)</v>
          </cell>
          <cell r="D6311">
            <v>21</v>
          </cell>
          <cell r="I6311">
            <v>2</v>
          </cell>
        </row>
        <row r="6312">
          <cell r="A6312" t="str">
            <v/>
          </cell>
          <cell r="B6312" t="str">
            <v>Sublap: SCEC</v>
          </cell>
          <cell r="C6312" t="str">
            <v>10/22/2019</v>
          </cell>
          <cell r="D6312">
            <v>21</v>
          </cell>
          <cell r="I6312">
            <v>2</v>
          </cell>
        </row>
        <row r="6313">
          <cell r="A6313" t="str">
            <v/>
          </cell>
          <cell r="B6313" t="str">
            <v>Sublap: SCEC</v>
          </cell>
          <cell r="C6313" t="str">
            <v>9/12/2019</v>
          </cell>
          <cell r="D6313">
            <v>21</v>
          </cell>
          <cell r="I6313">
            <v>2</v>
          </cell>
        </row>
        <row r="6314">
          <cell r="A6314" t="str">
            <v/>
          </cell>
          <cell r="B6314" t="str">
            <v>Sublap: SCEC</v>
          </cell>
          <cell r="C6314" t="str">
            <v>9/24/2019 (6pm-8pm)</v>
          </cell>
          <cell r="D6314">
            <v>21</v>
          </cell>
          <cell r="I6314">
            <v>2</v>
          </cell>
        </row>
        <row r="6315">
          <cell r="A6315" t="str">
            <v/>
          </cell>
          <cell r="B6315" t="str">
            <v>Sublap: SCEC</v>
          </cell>
          <cell r="C6315" t="str">
            <v>9/25/2019 (6pm-7pm)</v>
          </cell>
          <cell r="D6315">
            <v>21</v>
          </cell>
          <cell r="I6315">
            <v>2</v>
          </cell>
        </row>
        <row r="6316">
          <cell r="A6316" t="str">
            <v/>
          </cell>
          <cell r="B6316" t="str">
            <v>Sublap: SCEC</v>
          </cell>
          <cell r="C6316" t="str">
            <v>10/21/2019 (6pm-7pm)</v>
          </cell>
          <cell r="D6316">
            <v>21</v>
          </cell>
          <cell r="I6316">
            <v>2</v>
          </cell>
        </row>
        <row r="6317">
          <cell r="A6317" t="str">
            <v/>
          </cell>
          <cell r="B6317" t="str">
            <v>Sublap: SCEC</v>
          </cell>
          <cell r="C6317" t="str">
            <v>9/24/2019 (6pm-8pm)</v>
          </cell>
          <cell r="D6317">
            <v>22</v>
          </cell>
          <cell r="I6317">
            <v>2</v>
          </cell>
        </row>
        <row r="6318">
          <cell r="A6318" t="str">
            <v/>
          </cell>
          <cell r="B6318" t="str">
            <v>Sublap: SCEC</v>
          </cell>
          <cell r="C6318" t="str">
            <v>10/21/2019 (6pm-7pm)</v>
          </cell>
          <cell r="D6318">
            <v>22</v>
          </cell>
          <cell r="I6318">
            <v>2</v>
          </cell>
        </row>
        <row r="6319">
          <cell r="A6319" t="str">
            <v/>
          </cell>
          <cell r="B6319" t="str">
            <v>Sublap: SCEC</v>
          </cell>
          <cell r="C6319" t="str">
            <v>10/21/2019 (6pm-8pm)</v>
          </cell>
          <cell r="D6319">
            <v>22</v>
          </cell>
          <cell r="I6319">
            <v>2</v>
          </cell>
        </row>
        <row r="6320">
          <cell r="A6320" t="str">
            <v/>
          </cell>
          <cell r="B6320" t="str">
            <v>Sublap: SCEC</v>
          </cell>
          <cell r="C6320" t="str">
            <v>9/25/2019 (6pm-7pm)</v>
          </cell>
          <cell r="D6320">
            <v>22</v>
          </cell>
          <cell r="I6320">
            <v>2</v>
          </cell>
        </row>
        <row r="6321">
          <cell r="A6321" t="str">
            <v/>
          </cell>
          <cell r="B6321" t="str">
            <v>Sublap: SCEC</v>
          </cell>
          <cell r="C6321" t="str">
            <v>9/12/2019</v>
          </cell>
          <cell r="D6321">
            <v>22</v>
          </cell>
          <cell r="I6321">
            <v>2</v>
          </cell>
        </row>
        <row r="6322">
          <cell r="A6322" t="str">
            <v/>
          </cell>
          <cell r="B6322" t="str">
            <v>Sublap: SCEC</v>
          </cell>
          <cell r="C6322" t="str">
            <v>8/21/2019 (6pm-8pm)</v>
          </cell>
          <cell r="D6322">
            <v>22</v>
          </cell>
          <cell r="I6322">
            <v>2</v>
          </cell>
        </row>
        <row r="6323">
          <cell r="A6323" t="str">
            <v/>
          </cell>
          <cell r="B6323" t="str">
            <v>Sublap: SCEC</v>
          </cell>
          <cell r="C6323" t="str">
            <v>10/22/2019</v>
          </cell>
          <cell r="D6323">
            <v>22</v>
          </cell>
          <cell r="I6323">
            <v>2</v>
          </cell>
        </row>
        <row r="6324">
          <cell r="A6324" t="str">
            <v/>
          </cell>
          <cell r="B6324" t="str">
            <v>Sublap: SCEC</v>
          </cell>
          <cell r="C6324" t="str">
            <v>8/21/2019 (6pm-8pm)</v>
          </cell>
          <cell r="D6324">
            <v>23</v>
          </cell>
          <cell r="I6324">
            <v>2</v>
          </cell>
        </row>
        <row r="6325">
          <cell r="A6325" t="str">
            <v/>
          </cell>
          <cell r="B6325" t="str">
            <v>Sublap: SCEC</v>
          </cell>
          <cell r="C6325" t="str">
            <v>10/22/2019</v>
          </cell>
          <cell r="D6325">
            <v>23</v>
          </cell>
          <cell r="I6325">
            <v>2</v>
          </cell>
        </row>
        <row r="6326">
          <cell r="A6326" t="str">
            <v/>
          </cell>
          <cell r="B6326" t="str">
            <v>Sublap: SCEC</v>
          </cell>
          <cell r="C6326" t="str">
            <v>10/21/2019 (6pm-8pm)</v>
          </cell>
          <cell r="D6326">
            <v>23</v>
          </cell>
          <cell r="I6326">
            <v>2</v>
          </cell>
        </row>
        <row r="6327">
          <cell r="A6327" t="str">
            <v/>
          </cell>
          <cell r="B6327" t="str">
            <v>Sublap: SCEC</v>
          </cell>
          <cell r="C6327" t="str">
            <v>9/24/2019 (6pm-8pm)</v>
          </cell>
          <cell r="D6327">
            <v>23</v>
          </cell>
          <cell r="I6327">
            <v>2</v>
          </cell>
        </row>
        <row r="6328">
          <cell r="A6328" t="str">
            <v/>
          </cell>
          <cell r="B6328" t="str">
            <v>Sublap: SCEC</v>
          </cell>
          <cell r="C6328" t="str">
            <v>10/21/2019 (6pm-7pm)</v>
          </cell>
          <cell r="D6328">
            <v>23</v>
          </cell>
          <cell r="I6328">
            <v>2</v>
          </cell>
        </row>
        <row r="6329">
          <cell r="A6329" t="str">
            <v/>
          </cell>
          <cell r="B6329" t="str">
            <v>Sublap: SCEC</v>
          </cell>
          <cell r="C6329" t="str">
            <v>9/12/2019</v>
          </cell>
          <cell r="D6329">
            <v>23</v>
          </cell>
          <cell r="I6329">
            <v>2</v>
          </cell>
        </row>
        <row r="6330">
          <cell r="A6330" t="str">
            <v/>
          </cell>
          <cell r="B6330" t="str">
            <v>Sublap: SCEC</v>
          </cell>
          <cell r="C6330" t="str">
            <v>9/25/2019 (6pm-7pm)</v>
          </cell>
          <cell r="D6330">
            <v>23</v>
          </cell>
          <cell r="I6330">
            <v>2</v>
          </cell>
        </row>
        <row r="6331">
          <cell r="A6331" t="str">
            <v/>
          </cell>
          <cell r="B6331" t="str">
            <v>Sublap: SCEC</v>
          </cell>
          <cell r="C6331" t="str">
            <v>9/24/2019 (6pm-8pm)</v>
          </cell>
          <cell r="D6331">
            <v>24</v>
          </cell>
          <cell r="I6331">
            <v>2</v>
          </cell>
        </row>
        <row r="6332">
          <cell r="A6332" t="str">
            <v/>
          </cell>
          <cell r="B6332" t="str">
            <v>Sublap: SCEC</v>
          </cell>
          <cell r="C6332" t="str">
            <v>8/21/2019 (6pm-8pm)</v>
          </cell>
          <cell r="D6332">
            <v>24</v>
          </cell>
          <cell r="I6332">
            <v>2</v>
          </cell>
        </row>
        <row r="6333">
          <cell r="A6333" t="str">
            <v/>
          </cell>
          <cell r="B6333" t="str">
            <v>Sublap: SCEC</v>
          </cell>
          <cell r="C6333" t="str">
            <v>10/21/2019 (6pm-7pm)</v>
          </cell>
          <cell r="D6333">
            <v>24</v>
          </cell>
          <cell r="I6333">
            <v>2</v>
          </cell>
        </row>
        <row r="6334">
          <cell r="A6334" t="str">
            <v/>
          </cell>
          <cell r="B6334" t="str">
            <v>Sublap: SCEC</v>
          </cell>
          <cell r="C6334" t="str">
            <v>9/12/2019</v>
          </cell>
          <cell r="D6334">
            <v>24</v>
          </cell>
          <cell r="I6334">
            <v>2</v>
          </cell>
        </row>
        <row r="6335">
          <cell r="A6335" t="str">
            <v/>
          </cell>
          <cell r="B6335" t="str">
            <v>Sublap: SCEC</v>
          </cell>
          <cell r="C6335" t="str">
            <v>9/25/2019 (6pm-7pm)</v>
          </cell>
          <cell r="D6335">
            <v>24</v>
          </cell>
          <cell r="I6335">
            <v>2</v>
          </cell>
        </row>
        <row r="6336">
          <cell r="A6336" t="str">
            <v/>
          </cell>
          <cell r="B6336" t="str">
            <v>Sublap: SCEC</v>
          </cell>
          <cell r="C6336" t="str">
            <v>10/21/2019 (6pm-8pm)</v>
          </cell>
          <cell r="D6336">
            <v>24</v>
          </cell>
          <cell r="I6336">
            <v>2</v>
          </cell>
        </row>
        <row r="6337">
          <cell r="A6337" t="str">
            <v/>
          </cell>
          <cell r="B6337" t="str">
            <v>Sublap: SCEC</v>
          </cell>
          <cell r="C6337" t="str">
            <v>10/22/2019</v>
          </cell>
          <cell r="D6337">
            <v>24</v>
          </cell>
          <cell r="I6337">
            <v>2</v>
          </cell>
        </row>
        <row r="6338">
          <cell r="A6338" t="str">
            <v/>
          </cell>
          <cell r="B6338" t="str">
            <v>Sublap: SCEN</v>
          </cell>
          <cell r="C6338" t="str">
            <v>Average Event Day (6pm-8pm)</v>
          </cell>
          <cell r="D6338">
            <v>1</v>
          </cell>
          <cell r="E6338">
            <v>1.494775652885437</v>
          </cell>
          <cell r="F6338">
            <v>1.5136504173278809</v>
          </cell>
          <cell r="G6338">
            <v>2.0235393196344376E-2</v>
          </cell>
          <cell r="H6338">
            <v>76.462156910832405</v>
          </cell>
        </row>
        <row r="6339">
          <cell r="A6339" t="str">
            <v/>
          </cell>
          <cell r="B6339" t="str">
            <v>Sublap: SCEN</v>
          </cell>
          <cell r="C6339" t="str">
            <v>Average Event Day (5pm-9pm)</v>
          </cell>
          <cell r="D6339">
            <v>1</v>
          </cell>
          <cell r="E6339">
            <v>1.4565454721450806</v>
          </cell>
          <cell r="F6339">
            <v>1.5637444257736206</v>
          </cell>
          <cell r="G6339">
            <v>2.0166279748082161E-2</v>
          </cell>
          <cell r="H6339">
            <v>76.084791051629466</v>
          </cell>
        </row>
        <row r="6340">
          <cell r="A6340" t="str">
            <v/>
          </cell>
          <cell r="B6340" t="str">
            <v>Sublap: SCEN</v>
          </cell>
          <cell r="C6340" t="str">
            <v>Average Event Day (6pm-8pm)</v>
          </cell>
          <cell r="D6340">
            <v>2</v>
          </cell>
          <cell r="E6340">
            <v>1.2766942977905273</v>
          </cell>
          <cell r="F6340">
            <v>1.2902430295944214</v>
          </cell>
          <cell r="G6340">
            <v>1.8229370936751366E-2</v>
          </cell>
          <cell r="H6340">
            <v>75.116498406376721</v>
          </cell>
        </row>
        <row r="6341">
          <cell r="A6341" t="str">
            <v/>
          </cell>
          <cell r="B6341" t="str">
            <v>Sublap: SCEN</v>
          </cell>
          <cell r="C6341" t="str">
            <v>Average Event Day (5pm-9pm)</v>
          </cell>
          <cell r="D6341">
            <v>2</v>
          </cell>
          <cell r="E6341">
            <v>1.2403877973556519</v>
          </cell>
          <cell r="F6341">
            <v>1.3060905933380127</v>
          </cell>
          <cell r="G6341">
            <v>1.8127135932445526E-2</v>
          </cell>
          <cell r="H6341">
            <v>75.516668700093831</v>
          </cell>
        </row>
        <row r="6342">
          <cell r="A6342" t="str">
            <v/>
          </cell>
          <cell r="B6342" t="str">
            <v>Sublap: SCEN</v>
          </cell>
          <cell r="C6342" t="str">
            <v>Average Event Day (5pm-9pm)</v>
          </cell>
          <cell r="D6342">
            <v>3</v>
          </cell>
          <cell r="E6342">
            <v>1.1048693656921387</v>
          </cell>
          <cell r="F6342">
            <v>1.1330170631408691</v>
          </cell>
          <cell r="G6342">
            <v>1.6269559040665627E-2</v>
          </cell>
          <cell r="H6342">
            <v>74.114053274507654</v>
          </cell>
        </row>
        <row r="6343">
          <cell r="A6343" t="str">
            <v/>
          </cell>
          <cell r="B6343" t="str">
            <v>Sublap: SCEN</v>
          </cell>
          <cell r="C6343" t="str">
            <v>Average Event Day (6pm-8pm)</v>
          </cell>
          <cell r="D6343">
            <v>3</v>
          </cell>
          <cell r="E6343">
            <v>1.1176520586013794</v>
          </cell>
          <cell r="F6343">
            <v>1.1284699440002441</v>
          </cell>
          <cell r="G6343">
            <v>1.6217706725001335E-2</v>
          </cell>
          <cell r="H6343">
            <v>73.721384827469777</v>
          </cell>
        </row>
        <row r="6344">
          <cell r="A6344" t="str">
            <v/>
          </cell>
          <cell r="B6344" t="str">
            <v>Sublap: SCEN</v>
          </cell>
          <cell r="C6344" t="str">
            <v>Average Event Day (6pm-8pm)</v>
          </cell>
          <cell r="D6344">
            <v>4</v>
          </cell>
          <cell r="E6344">
            <v>0.99873006343841553</v>
          </cell>
          <cell r="F6344">
            <v>1.0097030401229858</v>
          </cell>
          <cell r="G6344">
            <v>1.4715741388499737E-2</v>
          </cell>
          <cell r="H6344">
            <v>72.443477089075202</v>
          </cell>
        </row>
        <row r="6345">
          <cell r="A6345" t="str">
            <v/>
          </cell>
          <cell r="B6345" t="str">
            <v>Sublap: SCEN</v>
          </cell>
          <cell r="C6345" t="str">
            <v>Average Event Day (5pm-9pm)</v>
          </cell>
          <cell r="D6345">
            <v>4</v>
          </cell>
          <cell r="E6345">
            <v>0.98600810766220093</v>
          </cell>
          <cell r="F6345">
            <v>1.0154035091400146</v>
          </cell>
          <cell r="G6345">
            <v>1.4683022163808346E-2</v>
          </cell>
          <cell r="H6345">
            <v>72.440731281954925</v>
          </cell>
        </row>
        <row r="6346">
          <cell r="A6346" t="str">
            <v/>
          </cell>
          <cell r="B6346" t="str">
            <v>Sublap: SCEN</v>
          </cell>
          <cell r="C6346" t="str">
            <v>Average Event Day (6pm-8pm)</v>
          </cell>
          <cell r="D6346">
            <v>5</v>
          </cell>
          <cell r="E6346">
            <v>0.92559552192687988</v>
          </cell>
          <cell r="F6346">
            <v>0.94055914878845215</v>
          </cell>
          <cell r="G6346">
            <v>1.3329927809536457E-2</v>
          </cell>
          <cell r="H6346">
            <v>71.289240760282141</v>
          </cell>
        </row>
        <row r="6347">
          <cell r="A6347" t="str">
            <v/>
          </cell>
          <cell r="B6347" t="str">
            <v>Sublap: SCEN</v>
          </cell>
          <cell r="C6347" t="str">
            <v>Average Event Day (5pm-9pm)</v>
          </cell>
          <cell r="D6347">
            <v>5</v>
          </cell>
          <cell r="E6347">
            <v>0.9187852144241333</v>
          </cell>
          <cell r="F6347">
            <v>0.93546277284622192</v>
          </cell>
          <cell r="G6347">
            <v>1.3311593793332577E-2</v>
          </cell>
          <cell r="H6347">
            <v>70.960900208746693</v>
          </cell>
        </row>
        <row r="6348">
          <cell r="A6348" t="str">
            <v/>
          </cell>
          <cell r="B6348" t="str">
            <v>Sublap: SCEN</v>
          </cell>
          <cell r="C6348" t="str">
            <v>Average Event Day (5pm-9pm)</v>
          </cell>
          <cell r="D6348">
            <v>6</v>
          </cell>
          <cell r="E6348">
            <v>0.88357412815093994</v>
          </cell>
          <cell r="F6348">
            <v>0.90624910593032837</v>
          </cell>
          <cell r="G6348">
            <v>1.2363803572952747E-2</v>
          </cell>
          <cell r="H6348">
            <v>70.047691180523216</v>
          </cell>
        </row>
        <row r="6349">
          <cell r="A6349" t="str">
            <v/>
          </cell>
          <cell r="B6349" t="str">
            <v>Sublap: SCEN</v>
          </cell>
          <cell r="C6349" t="str">
            <v>Average Event Day (6pm-8pm)</v>
          </cell>
          <cell r="D6349">
            <v>6</v>
          </cell>
          <cell r="E6349">
            <v>0.89144682884216309</v>
          </cell>
          <cell r="F6349">
            <v>0.89843094348907471</v>
          </cell>
          <cell r="G6349">
            <v>1.2453984469175339E-2</v>
          </cell>
          <cell r="H6349">
            <v>70.54234670873889</v>
          </cell>
        </row>
        <row r="6350">
          <cell r="A6350" t="str">
            <v/>
          </cell>
          <cell r="B6350" t="str">
            <v>Sublap: SCEN</v>
          </cell>
          <cell r="C6350" t="str">
            <v>Average Event Day (6pm-8pm)</v>
          </cell>
          <cell r="D6350">
            <v>7</v>
          </cell>
          <cell r="E6350">
            <v>0.90412068367004395</v>
          </cell>
          <cell r="F6350">
            <v>0.91547548770904541</v>
          </cell>
          <cell r="G6350">
            <v>1.2067676521837711E-2</v>
          </cell>
          <cell r="H6350">
            <v>69.928297086792028</v>
          </cell>
        </row>
        <row r="6351">
          <cell r="A6351" t="str">
            <v/>
          </cell>
          <cell r="B6351" t="str">
            <v>Sublap: SCEN</v>
          </cell>
          <cell r="C6351" t="str">
            <v>Average Event Day (5pm-9pm)</v>
          </cell>
          <cell r="D6351">
            <v>7</v>
          </cell>
          <cell r="E6351">
            <v>0.89911460876464844</v>
          </cell>
          <cell r="F6351">
            <v>0.91491806507110596</v>
          </cell>
          <cell r="G6351">
            <v>1.1939225718379021E-2</v>
          </cell>
          <cell r="H6351">
            <v>69.709682395738383</v>
          </cell>
        </row>
        <row r="6352">
          <cell r="A6352" t="str">
            <v/>
          </cell>
          <cell r="B6352" t="str">
            <v>Sublap: SCEN</v>
          </cell>
          <cell r="C6352" t="str">
            <v>Average Event Day (6pm-8pm)</v>
          </cell>
          <cell r="D6352">
            <v>8</v>
          </cell>
          <cell r="E6352">
            <v>0.85717666149139404</v>
          </cell>
          <cell r="F6352">
            <v>0.86216163635253906</v>
          </cell>
          <cell r="G6352">
            <v>1.2859082780778408E-2</v>
          </cell>
          <cell r="H6352">
            <v>71.483683036155313</v>
          </cell>
        </row>
        <row r="6353">
          <cell r="A6353" t="str">
            <v/>
          </cell>
          <cell r="B6353" t="str">
            <v>Sublap: SCEN</v>
          </cell>
          <cell r="C6353" t="str">
            <v>Average Event Day (5pm-9pm)</v>
          </cell>
          <cell r="D6353">
            <v>8</v>
          </cell>
          <cell r="E6353">
            <v>0.836495041847229</v>
          </cell>
          <cell r="F6353">
            <v>0.85488772392272949</v>
          </cell>
          <cell r="G6353">
            <v>1.2754718773066998E-2</v>
          </cell>
          <cell r="H6353">
            <v>71.34573883897707</v>
          </cell>
        </row>
        <row r="6354">
          <cell r="A6354" t="str">
            <v/>
          </cell>
          <cell r="B6354" t="str">
            <v>Sublap: SCEN</v>
          </cell>
          <cell r="C6354" t="str">
            <v>Average Event Day (5pm-9pm)</v>
          </cell>
          <cell r="D6354">
            <v>9</v>
          </cell>
          <cell r="E6354">
            <v>0.68481194972991943</v>
          </cell>
          <cell r="F6354">
            <v>0.68514925241470337</v>
          </cell>
          <cell r="G6354">
            <v>1.4125502668321133E-2</v>
          </cell>
          <cell r="H6354">
            <v>75.884784446992754</v>
          </cell>
        </row>
        <row r="6355">
          <cell r="A6355" t="str">
            <v/>
          </cell>
          <cell r="B6355" t="str">
            <v>Sublap: SCEN</v>
          </cell>
          <cell r="C6355" t="str">
            <v>Average Event Day (6pm-8pm)</v>
          </cell>
          <cell r="D6355">
            <v>9</v>
          </cell>
          <cell r="E6355">
            <v>0.71638166904449463</v>
          </cell>
          <cell r="F6355">
            <v>0.70538908243179321</v>
          </cell>
          <cell r="G6355">
            <v>1.4398500323295593E-2</v>
          </cell>
          <cell r="H6355">
            <v>76.135694400146974</v>
          </cell>
        </row>
        <row r="6356">
          <cell r="A6356" t="str">
            <v/>
          </cell>
          <cell r="B6356" t="str">
            <v>Sublap: SCEN</v>
          </cell>
          <cell r="C6356" t="str">
            <v>Average Event Day (6pm-8pm)</v>
          </cell>
          <cell r="D6356">
            <v>10</v>
          </cell>
          <cell r="E6356">
            <v>0.63513863086700439</v>
          </cell>
          <cell r="F6356">
            <v>0.62587857246398926</v>
          </cell>
          <cell r="G6356">
            <v>1.7162075266242027E-2</v>
          </cell>
          <cell r="H6356">
            <v>81.349966738076176</v>
          </cell>
        </row>
        <row r="6357">
          <cell r="A6357" t="str">
            <v/>
          </cell>
          <cell r="B6357" t="str">
            <v>Sublap: SCEN</v>
          </cell>
          <cell r="C6357" t="str">
            <v>Average Event Day (5pm-9pm)</v>
          </cell>
          <cell r="D6357">
            <v>10</v>
          </cell>
          <cell r="E6357">
            <v>0.59262233972549438</v>
          </cell>
          <cell r="F6357">
            <v>0.60465890169143677</v>
          </cell>
          <cell r="G6357">
            <v>1.6766892746090889E-2</v>
          </cell>
          <cell r="H6357">
            <v>81.829442793192015</v>
          </cell>
        </row>
        <row r="6358">
          <cell r="A6358" t="str">
            <v/>
          </cell>
          <cell r="B6358" t="str">
            <v>Sublap: SCEN</v>
          </cell>
          <cell r="C6358" t="str">
            <v>Average Event Day (5pm-9pm)</v>
          </cell>
          <cell r="D6358">
            <v>11</v>
          </cell>
          <cell r="E6358">
            <v>0.62048590183258057</v>
          </cell>
          <cell r="F6358">
            <v>0.59981489181518555</v>
          </cell>
          <cell r="G6358">
            <v>2.0362503826618195E-2</v>
          </cell>
          <cell r="H6358">
            <v>87.790238999328182</v>
          </cell>
        </row>
        <row r="6359">
          <cell r="A6359" t="str">
            <v/>
          </cell>
          <cell r="B6359" t="str">
            <v>Sublap: SCEN</v>
          </cell>
          <cell r="C6359" t="str">
            <v>Average Event Day (6pm-8pm)</v>
          </cell>
          <cell r="D6359">
            <v>11</v>
          </cell>
          <cell r="E6359">
            <v>0.66340482234954834</v>
          </cell>
          <cell r="F6359">
            <v>0.64478731155395508</v>
          </cell>
          <cell r="G6359">
            <v>2.0721131935715675E-2</v>
          </cell>
          <cell r="H6359">
            <v>86.447214187176243</v>
          </cell>
        </row>
        <row r="6360">
          <cell r="A6360" t="str">
            <v/>
          </cell>
          <cell r="B6360" t="str">
            <v>Sublap: SCEN</v>
          </cell>
          <cell r="C6360" t="str">
            <v>Average Event Day (6pm-8pm)</v>
          </cell>
          <cell r="D6360">
            <v>12</v>
          </cell>
          <cell r="E6360">
            <v>0.78838717937469482</v>
          </cell>
          <cell r="F6360">
            <v>0.77949917316436768</v>
          </cell>
          <cell r="G6360">
            <v>2.3849619552493095E-2</v>
          </cell>
          <cell r="H6360">
            <v>90.712025737896198</v>
          </cell>
        </row>
        <row r="6361">
          <cell r="A6361" t="str">
            <v/>
          </cell>
          <cell r="B6361" t="str">
            <v>Sublap: SCEN</v>
          </cell>
          <cell r="C6361" t="str">
            <v>Average Event Day (5pm-9pm)</v>
          </cell>
          <cell r="D6361">
            <v>12</v>
          </cell>
          <cell r="E6361">
            <v>0.7621229887008667</v>
          </cell>
          <cell r="F6361">
            <v>0.7796441912651062</v>
          </cell>
          <cell r="G6361">
            <v>2.3537563160061836E-2</v>
          </cell>
          <cell r="H6361">
            <v>93.175845961344692</v>
          </cell>
        </row>
        <row r="6362">
          <cell r="A6362" t="str">
            <v/>
          </cell>
          <cell r="B6362" t="str">
            <v>Sublap: SCEN</v>
          </cell>
          <cell r="C6362" t="str">
            <v>Average Event Day (5pm-9pm)</v>
          </cell>
          <cell r="D6362">
            <v>13</v>
          </cell>
          <cell r="E6362">
            <v>1.0512577295303345</v>
          </cell>
          <cell r="F6362">
            <v>1.087700366973877</v>
          </cell>
          <cell r="G6362">
            <v>2.6416625827550888E-2</v>
          </cell>
          <cell r="H6362">
            <v>95.942428115074563</v>
          </cell>
        </row>
        <row r="6363">
          <cell r="A6363" t="str">
            <v/>
          </cell>
          <cell r="B6363" t="str">
            <v>Sublap: SCEN</v>
          </cell>
          <cell r="C6363" t="str">
            <v>Average Event Day (6pm-8pm)</v>
          </cell>
          <cell r="D6363">
            <v>13</v>
          </cell>
          <cell r="E6363">
            <v>1.0680626630783081</v>
          </cell>
          <cell r="F6363">
            <v>1.0428413152694702</v>
          </cell>
          <cell r="G6363">
            <v>2.6678659021854401E-2</v>
          </cell>
          <cell r="H6363">
            <v>94.220043172321112</v>
          </cell>
        </row>
        <row r="6364">
          <cell r="A6364" t="str">
            <v/>
          </cell>
          <cell r="B6364" t="str">
            <v>Sublap: SCEN</v>
          </cell>
          <cell r="C6364" t="str">
            <v>Average Event Day (5pm-9pm)</v>
          </cell>
          <cell r="D6364">
            <v>14</v>
          </cell>
          <cell r="E6364">
            <v>1.3733478784561157</v>
          </cell>
          <cell r="F6364">
            <v>1.458232045173645</v>
          </cell>
          <cell r="G6364">
            <v>2.9041312634944916E-2</v>
          </cell>
          <cell r="H6364">
            <v>98.113114022274644</v>
          </cell>
        </row>
        <row r="6365">
          <cell r="A6365" t="str">
            <v/>
          </cell>
          <cell r="B6365" t="str">
            <v>Sublap: SCEN</v>
          </cell>
          <cell r="C6365" t="str">
            <v>Average Event Day (6pm-8pm)</v>
          </cell>
          <cell r="D6365">
            <v>14</v>
          </cell>
          <cell r="E6365">
            <v>1.3933267593383789</v>
          </cell>
          <cell r="F6365">
            <v>1.3806827068328857</v>
          </cell>
          <cell r="G6365">
            <v>2.913946658372879E-2</v>
          </cell>
          <cell r="H6365">
            <v>96.268989638634494</v>
          </cell>
        </row>
        <row r="6366">
          <cell r="A6366" t="str">
            <v/>
          </cell>
          <cell r="B6366" t="str">
            <v>Sublap: SCEN</v>
          </cell>
          <cell r="C6366" t="str">
            <v>Average Event Day (5pm-9pm)</v>
          </cell>
          <cell r="D6366">
            <v>15</v>
          </cell>
          <cell r="E6366">
            <v>1.7680932283401489</v>
          </cell>
          <cell r="F6366">
            <v>1.8784215450286865</v>
          </cell>
          <cell r="G6366">
            <v>3.0757959932088852E-2</v>
          </cell>
          <cell r="H6366">
            <v>99.435045197252236</v>
          </cell>
        </row>
        <row r="6367">
          <cell r="A6367" t="str">
            <v/>
          </cell>
          <cell r="B6367" t="str">
            <v>Sublap: SCEN</v>
          </cell>
          <cell r="C6367" t="str">
            <v>Average Event Day (6pm-8pm)</v>
          </cell>
          <cell r="D6367">
            <v>15</v>
          </cell>
          <cell r="E6367">
            <v>1.7985117435455322</v>
          </cell>
          <cell r="F6367">
            <v>1.7817685604095459</v>
          </cell>
          <cell r="G6367">
            <v>3.0756518244743347E-2</v>
          </cell>
          <cell r="H6367">
            <v>97.552875420910368</v>
          </cell>
        </row>
        <row r="6368">
          <cell r="A6368" t="str">
            <v/>
          </cell>
          <cell r="B6368" t="str">
            <v>Sublap: SCEN</v>
          </cell>
          <cell r="C6368" t="str">
            <v>Average Event Day (6pm-8pm)</v>
          </cell>
          <cell r="D6368">
            <v>16</v>
          </cell>
          <cell r="E6368">
            <v>2.262209415435791</v>
          </cell>
          <cell r="F6368">
            <v>2.2402777671813965</v>
          </cell>
          <cell r="G6368">
            <v>3.1123382970690727E-2</v>
          </cell>
          <cell r="H6368">
            <v>97.689988433170683</v>
          </cell>
        </row>
        <row r="6369">
          <cell r="A6369" t="str">
            <v/>
          </cell>
          <cell r="B6369" t="str">
            <v>Sublap: SCEN</v>
          </cell>
          <cell r="C6369" t="str">
            <v>Average Event Day (5pm-9pm)</v>
          </cell>
          <cell r="D6369">
            <v>16</v>
          </cell>
          <cell r="E6369">
            <v>2.2727847099304199</v>
          </cell>
          <cell r="F6369">
            <v>2.3590536117553711</v>
          </cell>
          <cell r="G6369">
            <v>3.1068297103047371E-2</v>
          </cell>
          <cell r="H6369">
            <v>99.639042605236824</v>
          </cell>
        </row>
        <row r="6370">
          <cell r="A6370" t="str">
            <v/>
          </cell>
          <cell r="B6370" t="str">
            <v>Sublap: SCEN</v>
          </cell>
          <cell r="C6370" t="str">
            <v>Average Event Day (5pm-9pm)</v>
          </cell>
          <cell r="D6370">
            <v>17</v>
          </cell>
          <cell r="E6370">
            <v>2.7125954627990723</v>
          </cell>
          <cell r="F6370">
            <v>2.7677676677703857</v>
          </cell>
          <cell r="G6370">
            <v>3.0932173132896423E-2</v>
          </cell>
          <cell r="H6370">
            <v>98.71241352906442</v>
          </cell>
        </row>
        <row r="6371">
          <cell r="A6371" t="str">
            <v/>
          </cell>
          <cell r="B6371" t="str">
            <v>Sublap: SCEN</v>
          </cell>
          <cell r="C6371" t="str">
            <v>Average Event Day (6pm-8pm)</v>
          </cell>
          <cell r="D6371">
            <v>17</v>
          </cell>
          <cell r="E6371">
            <v>2.6848964691162109</v>
          </cell>
          <cell r="F6371">
            <v>2.6512162685394287</v>
          </cell>
          <cell r="G6371">
            <v>3.0940786004066467E-2</v>
          </cell>
          <cell r="H6371">
            <v>96.706504725858892</v>
          </cell>
        </row>
        <row r="6372">
          <cell r="A6372" t="str">
            <v/>
          </cell>
          <cell r="B6372" t="str">
            <v>Sublap: SCEN</v>
          </cell>
          <cell r="C6372" t="str">
            <v>Average Event Day (5pm-9pm)</v>
          </cell>
          <cell r="D6372">
            <v>18</v>
          </cell>
          <cell r="E6372">
            <v>3.0348517894744873</v>
          </cell>
          <cell r="F6372">
            <v>1.8143287897109985</v>
          </cell>
          <cell r="G6372">
            <v>3.1708560883998871E-2</v>
          </cell>
          <cell r="H6372">
            <v>97.078104484187207</v>
          </cell>
        </row>
        <row r="6373">
          <cell r="A6373" t="str">
            <v/>
          </cell>
          <cell r="B6373" t="str">
            <v>Sublap: SCEN</v>
          </cell>
          <cell r="C6373" t="str">
            <v>Average Event Day (6pm-8pm)</v>
          </cell>
          <cell r="D6373">
            <v>18</v>
          </cell>
          <cell r="E6373">
            <v>3.000762939453125</v>
          </cell>
          <cell r="F6373">
            <v>2.9379036426544189</v>
          </cell>
          <cell r="G6373">
            <v>3.0547108501195908E-2</v>
          </cell>
          <cell r="H6373">
            <v>95.220657135312763</v>
          </cell>
        </row>
        <row r="6374">
          <cell r="A6374" t="str">
            <v/>
          </cell>
          <cell r="B6374" t="str">
            <v>Sublap: SCEN</v>
          </cell>
          <cell r="C6374" t="str">
            <v>Average Event Day (5pm-9pm)</v>
          </cell>
          <cell r="D6374">
            <v>19</v>
          </cell>
          <cell r="E6374">
            <v>3.1364002227783203</v>
          </cell>
          <cell r="F6374">
            <v>2.6074154376983643</v>
          </cell>
          <cell r="G6374">
            <v>3.0824191868305206E-2</v>
          </cell>
          <cell r="H6374">
            <v>94.398533347013199</v>
          </cell>
        </row>
        <row r="6375">
          <cell r="A6375" t="str">
            <v/>
          </cell>
          <cell r="B6375" t="str">
            <v>Sublap: SCEN</v>
          </cell>
          <cell r="C6375" t="str">
            <v>Average Event Day (6pm-8pm)</v>
          </cell>
          <cell r="D6375">
            <v>19</v>
          </cell>
          <cell r="E6375">
            <v>3.0883989334106445</v>
          </cell>
          <cell r="F6375">
            <v>1.8301057815551758</v>
          </cell>
          <cell r="G6375">
            <v>3.0785065144300461E-2</v>
          </cell>
          <cell r="H6375">
            <v>92.67289514250507</v>
          </cell>
        </row>
        <row r="6376">
          <cell r="A6376" t="str">
            <v/>
          </cell>
          <cell r="B6376" t="str">
            <v>Sublap: SCEN</v>
          </cell>
          <cell r="C6376" t="str">
            <v>Average Event Day (6pm-8pm)</v>
          </cell>
          <cell r="D6376">
            <v>20</v>
          </cell>
          <cell r="E6376">
            <v>2.9200036525726318</v>
          </cell>
          <cell r="F6376">
            <v>2.1925039291381836</v>
          </cell>
          <cell r="G6376">
            <v>2.9405469074845314E-2</v>
          </cell>
          <cell r="H6376">
            <v>88.403842879847787</v>
          </cell>
        </row>
        <row r="6377">
          <cell r="A6377" t="str">
            <v/>
          </cell>
          <cell r="B6377" t="str">
            <v>Sublap: SCEN</v>
          </cell>
          <cell r="C6377" t="str">
            <v>Average Event Day (5pm-9pm)</v>
          </cell>
          <cell r="D6377">
            <v>20</v>
          </cell>
          <cell r="E6377">
            <v>3.0030229091644287</v>
          </cell>
          <cell r="F6377">
            <v>2.639063835144043</v>
          </cell>
          <cell r="G6377">
            <v>2.933540940284729E-2</v>
          </cell>
          <cell r="H6377">
            <v>89.869344048331698</v>
          </cell>
        </row>
        <row r="6378">
          <cell r="A6378" t="str">
            <v/>
          </cell>
          <cell r="B6378" t="str">
            <v>Sublap: SCEN</v>
          </cell>
          <cell r="C6378" t="str">
            <v>Average Event Day (5pm-9pm)</v>
          </cell>
          <cell r="D6378">
            <v>21</v>
          </cell>
          <cell r="E6378">
            <v>2.8312151432037354</v>
          </cell>
          <cell r="F6378">
            <v>2.5621676445007324</v>
          </cell>
          <cell r="G6378">
            <v>2.8239799663424492E-2</v>
          </cell>
          <cell r="H6378">
            <v>85.981407372595328</v>
          </cell>
        </row>
        <row r="6379">
          <cell r="A6379" t="str">
            <v/>
          </cell>
          <cell r="B6379" t="str">
            <v>Sublap: SCEN</v>
          </cell>
          <cell r="C6379" t="str">
            <v>Average Event Day (6pm-8pm)</v>
          </cell>
          <cell r="D6379">
            <v>21</v>
          </cell>
          <cell r="E6379">
            <v>2.7555434703826904</v>
          </cell>
          <cell r="F6379">
            <v>3.4049208164215088</v>
          </cell>
          <cell r="G6379">
            <v>2.8258590027689934E-2</v>
          </cell>
          <cell r="H6379">
            <v>84.240579702221268</v>
          </cell>
        </row>
        <row r="6380">
          <cell r="A6380" t="str">
            <v/>
          </cell>
          <cell r="B6380" t="str">
            <v>Sublap: SCEN</v>
          </cell>
          <cell r="C6380" t="str">
            <v>Average Event Day (6pm-8pm)</v>
          </cell>
          <cell r="D6380">
            <v>22</v>
          </cell>
          <cell r="E6380">
            <v>2.5066754817962646</v>
          </cell>
          <cell r="F6380">
            <v>2.7453839778900146</v>
          </cell>
          <cell r="G6380">
            <v>2.6041792705655098E-2</v>
          </cell>
          <cell r="H6380">
            <v>81.061558498709118</v>
          </cell>
        </row>
        <row r="6381">
          <cell r="A6381" t="str">
            <v/>
          </cell>
          <cell r="B6381" t="str">
            <v>Sublap: SCEN</v>
          </cell>
          <cell r="C6381" t="str">
            <v>Average Event Day (5pm-9pm)</v>
          </cell>
          <cell r="D6381">
            <v>22</v>
          </cell>
          <cell r="E6381">
            <v>2.5597884654998779</v>
          </cell>
          <cell r="F6381">
            <v>3.2134528160095215</v>
          </cell>
          <cell r="G6381">
            <v>2.6674196124076843E-2</v>
          </cell>
          <cell r="H6381">
            <v>82.73152679767631</v>
          </cell>
        </row>
        <row r="6382">
          <cell r="A6382" t="str">
            <v/>
          </cell>
          <cell r="B6382" t="str">
            <v>Sublap: SCEN</v>
          </cell>
          <cell r="C6382" t="str">
            <v>Average Event Day (5pm-9pm)</v>
          </cell>
          <cell r="D6382">
            <v>23</v>
          </cell>
          <cell r="E6382">
            <v>2.2134933471679688</v>
          </cell>
          <cell r="F6382">
            <v>2.4757976531982422</v>
          </cell>
          <cell r="G6382">
            <v>2.5091001763939857E-2</v>
          </cell>
          <cell r="H6382">
            <v>80.547094058341045</v>
          </cell>
        </row>
        <row r="6383">
          <cell r="A6383" t="str">
            <v/>
          </cell>
          <cell r="B6383" t="str">
            <v>Sublap: SCEN</v>
          </cell>
          <cell r="C6383" t="str">
            <v>Average Event Day (6pm-8pm)</v>
          </cell>
          <cell r="D6383">
            <v>23</v>
          </cell>
          <cell r="E6383">
            <v>2.1985898017883301</v>
          </cell>
          <cell r="F6383">
            <v>2.2821345329284668</v>
          </cell>
          <cell r="G6383">
            <v>2.4887587875127792E-2</v>
          </cell>
          <cell r="H6383">
            <v>79.297350753281151</v>
          </cell>
        </row>
        <row r="6384">
          <cell r="A6384" t="str">
            <v/>
          </cell>
          <cell r="B6384" t="str">
            <v>Sublap: SCEN</v>
          </cell>
          <cell r="C6384" t="str">
            <v>Average Event Day (6pm-8pm)</v>
          </cell>
          <cell r="D6384">
            <v>24</v>
          </cell>
          <cell r="E6384">
            <v>1.8235756158828735</v>
          </cell>
          <cell r="F6384">
            <v>1.8596432209014893</v>
          </cell>
          <cell r="G6384">
            <v>2.2834904491901398E-2</v>
          </cell>
          <cell r="H6384">
            <v>77.75643137117325</v>
          </cell>
        </row>
        <row r="6385">
          <cell r="A6385" t="str">
            <v/>
          </cell>
          <cell r="B6385" t="str">
            <v>Sublap: SCEN</v>
          </cell>
          <cell r="C6385" t="str">
            <v>Average Event Day (5pm-9pm)</v>
          </cell>
          <cell r="D6385">
            <v>24</v>
          </cell>
          <cell r="E6385">
            <v>1.8141270875930786</v>
          </cell>
          <cell r="F6385">
            <v>1.9547567367553711</v>
          </cell>
          <cell r="G6385">
            <v>2.290571853518486E-2</v>
          </cell>
          <cell r="H6385">
            <v>78.542278555060747</v>
          </cell>
        </row>
        <row r="6386">
          <cell r="A6386" t="str">
            <v/>
          </cell>
          <cell r="B6386" t="str">
            <v>Sublap: SCEN</v>
          </cell>
          <cell r="C6386" t="str">
            <v>7/24/2019</v>
          </cell>
          <cell r="D6386">
            <v>1</v>
          </cell>
          <cell r="E6386">
            <v>1.7142575979232788</v>
          </cell>
          <cell r="F6386">
            <v>1.75984787940979</v>
          </cell>
          <cell r="G6386">
            <v>2.1612279117107391E-2</v>
          </cell>
          <cell r="H6386">
            <v>79.940785791170924</v>
          </cell>
        </row>
        <row r="6387">
          <cell r="A6387" t="str">
            <v/>
          </cell>
          <cell r="B6387" t="str">
            <v>Sublap: SCEN</v>
          </cell>
          <cell r="C6387" t="str">
            <v>7/24/2019</v>
          </cell>
          <cell r="D6387">
            <v>2</v>
          </cell>
          <cell r="E6387">
            <v>1.4401241540908813</v>
          </cell>
          <cell r="F6387">
            <v>1.4833124876022339</v>
          </cell>
          <cell r="G6387">
            <v>1.9558999687433243E-2</v>
          </cell>
          <cell r="H6387">
            <v>78.70761033368845</v>
          </cell>
        </row>
        <row r="6388">
          <cell r="A6388" t="str">
            <v/>
          </cell>
          <cell r="B6388" t="str">
            <v>Sublap: SCEN</v>
          </cell>
          <cell r="C6388" t="str">
            <v>7/24/2019</v>
          </cell>
          <cell r="D6388">
            <v>3</v>
          </cell>
          <cell r="E6388">
            <v>1.2314969301223755</v>
          </cell>
          <cell r="F6388">
            <v>1.2851080894470215</v>
          </cell>
          <cell r="G6388">
            <v>1.745942048728466E-2</v>
          </cell>
          <cell r="H6388">
            <v>77.58194617869205</v>
          </cell>
        </row>
        <row r="6389">
          <cell r="A6389" t="str">
            <v/>
          </cell>
          <cell r="B6389" t="str">
            <v>Sublap: SCEN</v>
          </cell>
          <cell r="C6389" t="str">
            <v>7/24/2019</v>
          </cell>
          <cell r="D6389">
            <v>4</v>
          </cell>
          <cell r="E6389">
            <v>1.09416663646698</v>
          </cell>
          <cell r="F6389">
            <v>1.1343650817871094</v>
          </cell>
          <cell r="G6389">
            <v>1.6004808247089386E-2</v>
          </cell>
          <cell r="H6389">
            <v>76.627797631863658</v>
          </cell>
        </row>
        <row r="6390">
          <cell r="A6390" t="str">
            <v/>
          </cell>
          <cell r="B6390" t="str">
            <v>Sublap: SCEN</v>
          </cell>
          <cell r="C6390" t="str">
            <v>7/24/2019</v>
          </cell>
          <cell r="D6390">
            <v>5</v>
          </cell>
          <cell r="E6390">
            <v>1.0133849382400513</v>
          </cell>
          <cell r="F6390">
            <v>1.0478918552398682</v>
          </cell>
          <cell r="G6390">
            <v>1.4412296935915947E-2</v>
          </cell>
          <cell r="H6390">
            <v>75.120086114100474</v>
          </cell>
        </row>
        <row r="6391">
          <cell r="A6391" t="str">
            <v/>
          </cell>
          <cell r="B6391" t="str">
            <v>Sublap: SCEN</v>
          </cell>
          <cell r="C6391" t="str">
            <v>7/24/2019</v>
          </cell>
          <cell r="D6391">
            <v>6</v>
          </cell>
          <cell r="E6391">
            <v>0.94831305742263794</v>
          </cell>
          <cell r="F6391">
            <v>0.97910439968109131</v>
          </cell>
          <cell r="G6391">
            <v>1.350151002407074E-2</v>
          </cell>
          <cell r="H6391">
            <v>74.320398277714588</v>
          </cell>
        </row>
        <row r="6392">
          <cell r="A6392" t="str">
            <v/>
          </cell>
          <cell r="B6392" t="str">
            <v>Sublap: SCEN</v>
          </cell>
          <cell r="C6392" t="str">
            <v>7/24/2019</v>
          </cell>
          <cell r="D6392">
            <v>7</v>
          </cell>
          <cell r="E6392">
            <v>0.9201468825340271</v>
          </cell>
          <cell r="F6392">
            <v>0.92688041925430298</v>
          </cell>
          <cell r="G6392">
            <v>1.3136579655110836E-2</v>
          </cell>
          <cell r="H6392">
            <v>74.035354144238397</v>
          </cell>
        </row>
        <row r="6393">
          <cell r="A6393" t="str">
            <v/>
          </cell>
          <cell r="B6393" t="str">
            <v>Sublap: SCEN</v>
          </cell>
          <cell r="C6393" t="str">
            <v>7/24/2019</v>
          </cell>
          <cell r="D6393">
            <v>8</v>
          </cell>
          <cell r="E6393">
            <v>0.88706183433532715</v>
          </cell>
          <cell r="F6393">
            <v>0.89875960350036621</v>
          </cell>
          <cell r="G6393">
            <v>1.4081616885960102E-2</v>
          </cell>
          <cell r="H6393">
            <v>76.56306135629184</v>
          </cell>
        </row>
        <row r="6394">
          <cell r="A6394" t="str">
            <v/>
          </cell>
          <cell r="B6394" t="str">
            <v>Sublap: SCEN</v>
          </cell>
          <cell r="C6394" t="str">
            <v>7/24/2019</v>
          </cell>
          <cell r="D6394">
            <v>9</v>
          </cell>
          <cell r="E6394">
            <v>0.81972312927246094</v>
          </cell>
          <cell r="F6394">
            <v>0.83954489231109619</v>
          </cell>
          <cell r="G6394">
            <v>1.57930888235569E-2</v>
          </cell>
          <cell r="H6394">
            <v>81.091325296019093</v>
          </cell>
        </row>
        <row r="6395">
          <cell r="A6395" t="str">
            <v/>
          </cell>
          <cell r="B6395" t="str">
            <v>Sublap: SCEN</v>
          </cell>
          <cell r="C6395" t="str">
            <v>7/24/2019</v>
          </cell>
          <cell r="D6395">
            <v>10</v>
          </cell>
          <cell r="E6395">
            <v>0.83611440658569336</v>
          </cell>
          <cell r="F6395">
            <v>0.84253871440887451</v>
          </cell>
          <cell r="G6395">
            <v>1.8897252157330513E-2</v>
          </cell>
          <cell r="H6395">
            <v>85.876607319693321</v>
          </cell>
        </row>
        <row r="6396">
          <cell r="A6396" t="str">
            <v/>
          </cell>
          <cell r="B6396" t="str">
            <v>Sublap: SCEN</v>
          </cell>
          <cell r="C6396" t="str">
            <v>7/24/2019</v>
          </cell>
          <cell r="D6396">
            <v>11</v>
          </cell>
          <cell r="E6396">
            <v>0.94867515563964844</v>
          </cell>
          <cell r="F6396">
            <v>0.95015990734100342</v>
          </cell>
          <cell r="G6396">
            <v>2.31905747205019E-2</v>
          </cell>
          <cell r="H6396">
            <v>91.031250592028471</v>
          </cell>
        </row>
        <row r="6397">
          <cell r="A6397" t="str">
            <v/>
          </cell>
          <cell r="B6397" t="str">
            <v>Sublap: SCEN</v>
          </cell>
          <cell r="C6397" t="str">
            <v>7/24/2019</v>
          </cell>
          <cell r="D6397">
            <v>12</v>
          </cell>
          <cell r="E6397">
            <v>1.1573841571807861</v>
          </cell>
          <cell r="F6397">
            <v>1.1714441776275635</v>
          </cell>
          <cell r="G6397">
            <v>2.6515532284975052E-2</v>
          </cell>
          <cell r="H6397">
            <v>94.612112163613759</v>
          </cell>
        </row>
        <row r="6398">
          <cell r="A6398" t="str">
            <v/>
          </cell>
          <cell r="B6398" t="str">
            <v>Sublap: SCEN</v>
          </cell>
          <cell r="C6398" t="str">
            <v>7/24/2019</v>
          </cell>
          <cell r="D6398">
            <v>13</v>
          </cell>
          <cell r="E6398">
            <v>1.4841554164886475</v>
          </cell>
          <cell r="F6398">
            <v>1.5362493991851807</v>
          </cell>
          <cell r="G6398">
            <v>2.9233347624540329E-2</v>
          </cell>
          <cell r="H6398">
            <v>98.011367061356808</v>
          </cell>
        </row>
        <row r="6399">
          <cell r="A6399" t="str">
            <v/>
          </cell>
          <cell r="B6399" t="str">
            <v>Sublap: SCEN</v>
          </cell>
          <cell r="C6399" t="str">
            <v>7/24/2019</v>
          </cell>
          <cell r="D6399">
            <v>14</v>
          </cell>
          <cell r="E6399">
            <v>1.7760856151580811</v>
          </cell>
          <cell r="F6399">
            <v>1.9167492389678955</v>
          </cell>
          <cell r="G6399">
            <v>3.148844838142395E-2</v>
          </cell>
          <cell r="H6399">
            <v>100.10381054898023</v>
          </cell>
        </row>
        <row r="6400">
          <cell r="A6400" t="str">
            <v/>
          </cell>
          <cell r="B6400" t="str">
            <v>Sublap: SCEN</v>
          </cell>
          <cell r="C6400" t="str">
            <v>7/24/2019</v>
          </cell>
          <cell r="D6400">
            <v>15</v>
          </cell>
          <cell r="E6400">
            <v>2.1721532344818115</v>
          </cell>
          <cell r="F6400">
            <v>2.2309646606445313</v>
          </cell>
          <cell r="G6400">
            <v>3.2728508114814758E-2</v>
          </cell>
          <cell r="H6400">
            <v>100.87595263724289</v>
          </cell>
        </row>
        <row r="6401">
          <cell r="A6401" t="str">
            <v/>
          </cell>
          <cell r="B6401" t="str">
            <v>Sublap: SCEN</v>
          </cell>
          <cell r="C6401" t="str">
            <v>7/24/2019</v>
          </cell>
          <cell r="D6401">
            <v>16</v>
          </cell>
          <cell r="E6401">
            <v>2.5686895847320557</v>
          </cell>
          <cell r="F6401">
            <v>2.608565092086792</v>
          </cell>
          <cell r="G6401">
            <v>3.2369609922170639E-2</v>
          </cell>
          <cell r="H6401">
            <v>100.49233584499311</v>
          </cell>
        </row>
        <row r="6402">
          <cell r="A6402" t="str">
            <v/>
          </cell>
          <cell r="B6402" t="str">
            <v>Sublap: SCEN</v>
          </cell>
          <cell r="C6402" t="str">
            <v>7/24/2019</v>
          </cell>
          <cell r="D6402">
            <v>17</v>
          </cell>
          <cell r="E6402">
            <v>2.9329876899719238</v>
          </cell>
          <cell r="F6402">
            <v>2.9751596450805664</v>
          </cell>
          <cell r="G6402">
            <v>3.1705714762210846E-2</v>
          </cell>
          <cell r="H6402">
            <v>99.56847621098251</v>
          </cell>
        </row>
        <row r="6403">
          <cell r="A6403" t="str">
            <v/>
          </cell>
          <cell r="B6403" t="str">
            <v>Sublap: SCEN</v>
          </cell>
          <cell r="C6403" t="str">
            <v>7/24/2019</v>
          </cell>
          <cell r="D6403">
            <v>18</v>
          </cell>
          <cell r="E6403">
            <v>3.2147037982940674</v>
          </cell>
          <cell r="F6403">
            <v>3.2872433662414551</v>
          </cell>
          <cell r="G6403">
            <v>3.134198859333992E-2</v>
          </cell>
          <cell r="H6403">
            <v>98.208583853600032</v>
          </cell>
        </row>
        <row r="6404">
          <cell r="A6404" t="str">
            <v/>
          </cell>
          <cell r="B6404" t="str">
            <v>Sublap: SCEN</v>
          </cell>
          <cell r="C6404" t="str">
            <v>7/24/2019</v>
          </cell>
          <cell r="D6404">
            <v>19</v>
          </cell>
          <cell r="E6404">
            <v>3.3592391014099121</v>
          </cell>
          <cell r="F6404">
            <v>2.0828781127929688</v>
          </cell>
          <cell r="G6404">
            <v>3.2184604555368423E-2</v>
          </cell>
          <cell r="H6404">
            <v>96.594359526376124</v>
          </cell>
        </row>
        <row r="6405">
          <cell r="A6405" t="str">
            <v/>
          </cell>
          <cell r="B6405" t="str">
            <v>Sublap: SCEN</v>
          </cell>
          <cell r="C6405" t="str">
            <v>7/24/2019</v>
          </cell>
          <cell r="D6405">
            <v>20</v>
          </cell>
          <cell r="E6405">
            <v>3.1948254108428955</v>
          </cell>
          <cell r="F6405">
            <v>2.5148441791534424</v>
          </cell>
          <cell r="G6405">
            <v>3.0455963686108589E-2</v>
          </cell>
          <cell r="H6405">
            <v>93.181313240044105</v>
          </cell>
        </row>
        <row r="6406">
          <cell r="A6406" t="str">
            <v/>
          </cell>
          <cell r="B6406" t="str">
            <v>Sublap: SCEN</v>
          </cell>
          <cell r="C6406" t="str">
            <v>7/24/2019</v>
          </cell>
          <cell r="D6406">
            <v>21</v>
          </cell>
          <cell r="E6406">
            <v>3.0505926609039307</v>
          </cell>
          <cell r="F6406">
            <v>3.8172502517700195</v>
          </cell>
          <cell r="G6406">
            <v>2.8994934633374214E-2</v>
          </cell>
          <cell r="H6406">
            <v>88.276637244347043</v>
          </cell>
        </row>
        <row r="6407">
          <cell r="A6407" t="str">
            <v/>
          </cell>
          <cell r="B6407" t="str">
            <v>Sublap: SCEN</v>
          </cell>
          <cell r="C6407" t="str">
            <v>7/24/2019</v>
          </cell>
          <cell r="D6407">
            <v>22</v>
          </cell>
          <cell r="E6407">
            <v>2.8590965270996094</v>
          </cell>
          <cell r="F6407">
            <v>3.2455995082855225</v>
          </cell>
          <cell r="G6407">
            <v>2.7227796614170074E-2</v>
          </cell>
          <cell r="H6407">
            <v>85.856609257262917</v>
          </cell>
        </row>
        <row r="6408">
          <cell r="A6408" t="str">
            <v/>
          </cell>
          <cell r="B6408" t="str">
            <v>Sublap: SCEN</v>
          </cell>
          <cell r="C6408" t="str">
            <v>7/24/2019</v>
          </cell>
          <cell r="D6408">
            <v>23</v>
          </cell>
          <cell r="E6408">
            <v>2.5879848003387451</v>
          </cell>
          <cell r="F6408">
            <v>2.7704358100891113</v>
          </cell>
          <cell r="G6408">
            <v>2.6544101536273956E-2</v>
          </cell>
          <cell r="H6408">
            <v>84.357765339077389</v>
          </cell>
        </row>
        <row r="6409">
          <cell r="A6409" t="str">
            <v/>
          </cell>
          <cell r="B6409" t="str">
            <v>Sublap: SCEN</v>
          </cell>
          <cell r="C6409" t="str">
            <v>7/24/2019</v>
          </cell>
          <cell r="D6409">
            <v>24</v>
          </cell>
          <cell r="E6409">
            <v>2.193143367767334</v>
          </cell>
          <cell r="F6409">
            <v>2.2914023399353027</v>
          </cell>
          <cell r="G6409">
            <v>2.4715598672628403E-2</v>
          </cell>
          <cell r="H6409">
            <v>83.363928955867351</v>
          </cell>
        </row>
        <row r="6410">
          <cell r="A6410" t="str">
            <v/>
          </cell>
          <cell r="B6410" t="str">
            <v>Sublap: SCEN</v>
          </cell>
          <cell r="C6410" t="str">
            <v>8/13/2019</v>
          </cell>
          <cell r="D6410">
            <v>1</v>
          </cell>
          <cell r="E6410">
            <v>1.2613338232040405</v>
          </cell>
          <cell r="F6410">
            <v>1.1616004705429077</v>
          </cell>
          <cell r="G6410">
            <v>1.9033448770642281E-2</v>
          </cell>
          <cell r="H6410">
            <v>70.339190395243449</v>
          </cell>
        </row>
        <row r="6411">
          <cell r="A6411" t="str">
            <v/>
          </cell>
          <cell r="B6411" t="str">
            <v>Sublap: SCEN</v>
          </cell>
          <cell r="C6411" t="str">
            <v>8/13/2019</v>
          </cell>
          <cell r="D6411">
            <v>2</v>
          </cell>
          <cell r="E6411">
            <v>1.0496293306350708</v>
          </cell>
          <cell r="F6411">
            <v>0.97802680730819702</v>
          </cell>
          <cell r="G6411">
            <v>1.652841828763485E-2</v>
          </cell>
          <cell r="H6411">
            <v>69.318431789204254</v>
          </cell>
        </row>
        <row r="6412">
          <cell r="A6412" t="str">
            <v/>
          </cell>
          <cell r="B6412" t="str">
            <v>Sublap: SCEN</v>
          </cell>
          <cell r="C6412" t="str">
            <v>8/13/2019</v>
          </cell>
          <cell r="D6412">
            <v>3</v>
          </cell>
          <cell r="E6412">
            <v>0.90544170141220093</v>
          </cell>
          <cell r="F6412">
            <v>0.88626044988632202</v>
          </cell>
          <cell r="G6412">
            <v>1.4939920045435429E-2</v>
          </cell>
          <cell r="H6412">
            <v>68.504479388012044</v>
          </cell>
        </row>
        <row r="6413">
          <cell r="A6413" t="str">
            <v/>
          </cell>
          <cell r="B6413" t="str">
            <v>Sublap: SCEN</v>
          </cell>
          <cell r="C6413" t="str">
            <v>8/13/2019</v>
          </cell>
          <cell r="D6413">
            <v>4</v>
          </cell>
          <cell r="E6413">
            <v>0.8185197114944458</v>
          </cell>
          <cell r="F6413">
            <v>0.79501450061798096</v>
          </cell>
          <cell r="G6413">
            <v>1.3405271805822849E-2</v>
          </cell>
          <cell r="H6413">
            <v>67.222668933270526</v>
          </cell>
        </row>
        <row r="6414">
          <cell r="A6414" t="str">
            <v/>
          </cell>
          <cell r="B6414" t="str">
            <v>Sublap: SCEN</v>
          </cell>
          <cell r="C6414" t="str">
            <v>8/13/2019</v>
          </cell>
          <cell r="D6414">
            <v>5</v>
          </cell>
          <cell r="E6414">
            <v>0.76359832286834717</v>
          </cell>
          <cell r="F6414">
            <v>0.75171583890914917</v>
          </cell>
          <cell r="G6414">
            <v>1.1881940066814423E-2</v>
          </cell>
          <cell r="H6414">
            <v>65.171468338287042</v>
          </cell>
        </row>
        <row r="6415">
          <cell r="A6415" t="str">
            <v/>
          </cell>
          <cell r="B6415" t="str">
            <v>Sublap: SCEN</v>
          </cell>
          <cell r="C6415" t="str">
            <v>8/13/2019</v>
          </cell>
          <cell r="D6415">
            <v>6</v>
          </cell>
          <cell r="E6415">
            <v>0.75145590305328369</v>
          </cell>
          <cell r="F6415">
            <v>0.7321210503578186</v>
          </cell>
          <cell r="G6415">
            <v>1.0590395890176296E-2</v>
          </cell>
          <cell r="H6415">
            <v>64.55111772205818</v>
          </cell>
        </row>
        <row r="6416">
          <cell r="A6416" t="str">
            <v/>
          </cell>
          <cell r="B6416" t="str">
            <v>Sublap: SCEN</v>
          </cell>
          <cell r="C6416" t="str">
            <v>8/13/2019</v>
          </cell>
          <cell r="D6416">
            <v>7</v>
          </cell>
          <cell r="E6416">
            <v>0.7761499285697937</v>
          </cell>
          <cell r="F6416">
            <v>0.77096188068389893</v>
          </cell>
          <cell r="G6416">
            <v>1.0563157498836517E-2</v>
          </cell>
          <cell r="H6416">
            <v>63.74982575435677</v>
          </cell>
        </row>
        <row r="6417">
          <cell r="A6417" t="str">
            <v/>
          </cell>
          <cell r="B6417" t="str">
            <v>Sublap: SCEN</v>
          </cell>
          <cell r="C6417" t="str">
            <v>8/13/2019</v>
          </cell>
          <cell r="D6417">
            <v>8</v>
          </cell>
          <cell r="E6417">
            <v>0.70696914196014404</v>
          </cell>
          <cell r="F6417">
            <v>0.66862326860427856</v>
          </cell>
          <cell r="G6417">
            <v>1.1484532617032528E-2</v>
          </cell>
          <cell r="H6417">
            <v>66.670656608584764</v>
          </cell>
        </row>
        <row r="6418">
          <cell r="A6418" t="str">
            <v/>
          </cell>
          <cell r="B6418" t="str">
            <v>Sublap: SCEN</v>
          </cell>
          <cell r="C6418" t="str">
            <v>8/13/2019</v>
          </cell>
          <cell r="D6418">
            <v>9</v>
          </cell>
          <cell r="E6418">
            <v>0.53139418363571167</v>
          </cell>
          <cell r="F6418">
            <v>0.50092035531997681</v>
          </cell>
          <cell r="G6418">
            <v>1.2810761108994484E-2</v>
          </cell>
          <cell r="H6418">
            <v>72.296542711434981</v>
          </cell>
        </row>
        <row r="6419">
          <cell r="A6419" t="str">
            <v/>
          </cell>
          <cell r="B6419" t="str">
            <v>Sublap: SCEN</v>
          </cell>
          <cell r="C6419" t="str">
            <v>8/13/2019</v>
          </cell>
          <cell r="D6419">
            <v>10</v>
          </cell>
          <cell r="E6419">
            <v>0.4186519980430603</v>
          </cell>
          <cell r="F6419">
            <v>0.36614793539047241</v>
          </cell>
          <cell r="G6419">
            <v>1.5259766951203346E-2</v>
          </cell>
          <cell r="H6419">
            <v>77.748336166597127</v>
          </cell>
        </row>
        <row r="6420">
          <cell r="A6420" t="str">
            <v/>
          </cell>
          <cell r="B6420" t="str">
            <v>Sublap: SCEN</v>
          </cell>
          <cell r="C6420" t="str">
            <v>8/13/2019</v>
          </cell>
          <cell r="D6420">
            <v>11</v>
          </cell>
          <cell r="E6420">
            <v>0.37906906008720398</v>
          </cell>
          <cell r="F6420">
            <v>0.32452553510665894</v>
          </cell>
          <cell r="G6420">
            <v>1.8647525459527969E-2</v>
          </cell>
          <cell r="H6420">
            <v>83.226748831282407</v>
          </cell>
        </row>
        <row r="6421">
          <cell r="A6421" t="str">
            <v/>
          </cell>
          <cell r="B6421" t="str">
            <v>Sublap: SCEN</v>
          </cell>
          <cell r="C6421" t="str">
            <v>8/13/2019</v>
          </cell>
          <cell r="D6421">
            <v>12</v>
          </cell>
          <cell r="E6421">
            <v>0.48421725630760193</v>
          </cell>
          <cell r="F6421">
            <v>0.3587476909160614</v>
          </cell>
          <cell r="G6421">
            <v>2.1557731553912163E-2</v>
          </cell>
          <cell r="H6421">
            <v>88.625110497242389</v>
          </cell>
        </row>
        <row r="6422">
          <cell r="A6422" t="str">
            <v/>
          </cell>
          <cell r="B6422" t="str">
            <v>Sublap: SCEN</v>
          </cell>
          <cell r="C6422" t="str">
            <v>8/13/2019</v>
          </cell>
          <cell r="D6422">
            <v>13</v>
          </cell>
          <cell r="E6422">
            <v>0.72460371255874634</v>
          </cell>
          <cell r="F6422">
            <v>0.56569111347198486</v>
          </cell>
          <cell r="G6422">
            <v>2.4465115740895271E-2</v>
          </cell>
          <cell r="H6422">
            <v>91.880888227787352</v>
          </cell>
        </row>
        <row r="6423">
          <cell r="A6423" t="str">
            <v/>
          </cell>
          <cell r="B6423" t="str">
            <v>Sublap: SCEN</v>
          </cell>
          <cell r="C6423" t="str">
            <v>8/13/2019</v>
          </cell>
          <cell r="D6423">
            <v>14</v>
          </cell>
          <cell r="E6423">
            <v>1.0411432981491089</v>
          </cell>
          <cell r="F6423">
            <v>0.89603531360626221</v>
          </cell>
          <cell r="G6423">
            <v>2.7419438585639E-2</v>
          </cell>
          <cell r="H6423">
            <v>94.511068848278384</v>
          </cell>
        </row>
        <row r="6424">
          <cell r="A6424" t="str">
            <v/>
          </cell>
          <cell r="B6424" t="str">
            <v>Sublap: SCEN</v>
          </cell>
          <cell r="C6424" t="str">
            <v>8/13/2019</v>
          </cell>
          <cell r="D6424">
            <v>15</v>
          </cell>
          <cell r="E6424">
            <v>1.427100658416748</v>
          </cell>
          <cell r="F6424">
            <v>1.2598201036453247</v>
          </cell>
          <cell r="G6424">
            <v>2.9275260865688324E-2</v>
          </cell>
          <cell r="H6424">
            <v>96.811610709738204</v>
          </cell>
        </row>
        <row r="6425">
          <cell r="A6425" t="str">
            <v/>
          </cell>
          <cell r="B6425" t="str">
            <v>Sublap: SCEN</v>
          </cell>
          <cell r="C6425" t="str">
            <v>8/13/2019</v>
          </cell>
          <cell r="D6425">
            <v>16</v>
          </cell>
          <cell r="E6425">
            <v>1.9100714921951294</v>
          </cell>
          <cell r="F6425">
            <v>1.7245417833328247</v>
          </cell>
          <cell r="G6425">
            <v>3.0064508318901062E-2</v>
          </cell>
          <cell r="H6425">
            <v>97.420101997452093</v>
          </cell>
        </row>
        <row r="6426">
          <cell r="A6426" t="str">
            <v/>
          </cell>
          <cell r="B6426" t="str">
            <v>Sublap: SCEN</v>
          </cell>
          <cell r="C6426" t="str">
            <v>8/13/2019</v>
          </cell>
          <cell r="D6426">
            <v>17</v>
          </cell>
          <cell r="E6426">
            <v>2.3396739959716797</v>
          </cell>
          <cell r="F6426">
            <v>2.1939704418182373</v>
          </cell>
          <cell r="G6426">
            <v>3.0558248981833458E-2</v>
          </cell>
          <cell r="H6426">
            <v>96.262662558433249</v>
          </cell>
        </row>
        <row r="6427">
          <cell r="A6427" t="str">
            <v/>
          </cell>
          <cell r="B6427" t="str">
            <v>Sublap: SCEN</v>
          </cell>
          <cell r="C6427" t="str">
            <v>8/13/2019</v>
          </cell>
          <cell r="D6427">
            <v>18</v>
          </cell>
          <cell r="E6427">
            <v>2.7033517360687256</v>
          </cell>
          <cell r="F6427">
            <v>1.2748161554336548</v>
          </cell>
          <cell r="G6427">
            <v>3.1056426465511322E-2</v>
          </cell>
          <cell r="H6427">
            <v>94.480452613682175</v>
          </cell>
        </row>
        <row r="6428">
          <cell r="A6428" t="str">
            <v/>
          </cell>
          <cell r="B6428" t="str">
            <v>Sublap: SCEN</v>
          </cell>
          <cell r="C6428" t="str">
            <v>8/13/2019</v>
          </cell>
          <cell r="D6428">
            <v>19</v>
          </cell>
          <cell r="E6428">
            <v>2.8549582958221436</v>
          </cell>
          <cell r="F6428">
            <v>3.2961990833282471</v>
          </cell>
          <cell r="G6428">
            <v>3.0051836743950844E-2</v>
          </cell>
          <cell r="H6428">
            <v>91.604983000418457</v>
          </cell>
        </row>
        <row r="6429">
          <cell r="A6429" t="str">
            <v/>
          </cell>
          <cell r="B6429" t="str">
            <v>Sublap: SCEN</v>
          </cell>
          <cell r="C6429" t="str">
            <v>8/13/2019</v>
          </cell>
          <cell r="D6429">
            <v>20</v>
          </cell>
          <cell r="E6429">
            <v>2.7334623336791992</v>
          </cell>
          <cell r="F6429">
            <v>2.9239122867584229</v>
          </cell>
          <cell r="G6429">
            <v>2.887578122317791E-2</v>
          </cell>
          <cell r="H6429">
            <v>87.513117297065733</v>
          </cell>
        </row>
        <row r="6430">
          <cell r="A6430" t="str">
            <v/>
          </cell>
          <cell r="B6430" t="str">
            <v>Sublap: SCEN</v>
          </cell>
          <cell r="C6430" t="str">
            <v>8/13/2019</v>
          </cell>
          <cell r="D6430">
            <v>21</v>
          </cell>
          <cell r="E6430">
            <v>2.5920679569244385</v>
          </cell>
          <cell r="F6430">
            <v>1.6584566831588745</v>
          </cell>
          <cell r="G6430">
            <v>2.7526115998625755E-2</v>
          </cell>
          <cell r="H6430">
            <v>83.075958351044221</v>
          </cell>
        </row>
        <row r="6431">
          <cell r="A6431" t="str">
            <v/>
          </cell>
          <cell r="B6431" t="str">
            <v>Sublap: SCEN</v>
          </cell>
          <cell r="C6431" t="str">
            <v>8/13/2019</v>
          </cell>
          <cell r="D6431">
            <v>22</v>
          </cell>
          <cell r="E6431">
            <v>2.3452792167663574</v>
          </cell>
          <cell r="F6431">
            <v>2.8607501983642578</v>
          </cell>
          <cell r="G6431">
            <v>2.5891704484820366E-2</v>
          </cell>
          <cell r="H6431">
            <v>79.136066723335631</v>
          </cell>
        </row>
        <row r="6432">
          <cell r="A6432" t="str">
            <v/>
          </cell>
          <cell r="B6432" t="str">
            <v>Sublap: SCEN</v>
          </cell>
          <cell r="C6432" t="str">
            <v>8/13/2019</v>
          </cell>
          <cell r="D6432">
            <v>23</v>
          </cell>
          <cell r="E6432">
            <v>1.9913266897201538</v>
          </cell>
          <cell r="F6432">
            <v>2.078716516494751</v>
          </cell>
          <cell r="G6432">
            <v>2.3718331009149551E-2</v>
          </cell>
          <cell r="H6432">
            <v>76.950641733957852</v>
          </cell>
        </row>
        <row r="6433">
          <cell r="A6433" t="str">
            <v/>
          </cell>
          <cell r="B6433" t="str">
            <v>Sublap: SCEN</v>
          </cell>
          <cell r="C6433" t="str">
            <v>8/13/2019</v>
          </cell>
          <cell r="D6433">
            <v>24</v>
          </cell>
          <cell r="E6433">
            <v>1.6360195875167847</v>
          </cell>
          <cell r="F6433">
            <v>1.6404073238372803</v>
          </cell>
          <cell r="G6433">
            <v>2.173701673746109E-2</v>
          </cell>
          <cell r="H6433">
            <v>74.527180195495873</v>
          </cell>
        </row>
        <row r="6434">
          <cell r="A6434" t="str">
            <v/>
          </cell>
          <cell r="B6434" t="str">
            <v>Sublap: SCEN</v>
          </cell>
          <cell r="C6434" t="str">
            <v>8/14/2019</v>
          </cell>
          <cell r="D6434">
            <v>1</v>
          </cell>
          <cell r="E6434">
            <v>1.2782716751098633</v>
          </cell>
          <cell r="F6434">
            <v>1.3606022596359253</v>
          </cell>
          <cell r="G6434">
            <v>1.8440850079059601E-2</v>
          </cell>
          <cell r="H6434">
            <v>72.856204844876643</v>
          </cell>
        </row>
        <row r="6435">
          <cell r="A6435" t="str">
            <v/>
          </cell>
          <cell r="B6435" t="str">
            <v>Sublap: SCEN</v>
          </cell>
          <cell r="C6435" t="str">
            <v>8/14/2019</v>
          </cell>
          <cell r="D6435">
            <v>2</v>
          </cell>
          <cell r="E6435">
            <v>1.0913623571395874</v>
          </cell>
          <cell r="F6435">
            <v>1.1208957433700562</v>
          </cell>
          <cell r="G6435">
            <v>1.6663540154695511E-2</v>
          </cell>
          <cell r="H6435">
            <v>72.045378240546199</v>
          </cell>
        </row>
        <row r="6436">
          <cell r="A6436" t="str">
            <v/>
          </cell>
          <cell r="B6436" t="str">
            <v>Sublap: SCEN</v>
          </cell>
          <cell r="C6436" t="str">
            <v>8/14/2019</v>
          </cell>
          <cell r="D6436">
            <v>3</v>
          </cell>
          <cell r="E6436">
            <v>0.95865082740783691</v>
          </cell>
          <cell r="F6436">
            <v>0.96455830335617065</v>
          </cell>
          <cell r="G6436">
            <v>1.4715130440890789E-2</v>
          </cell>
          <cell r="H6436">
            <v>70.622073948152803</v>
          </cell>
        </row>
        <row r="6437">
          <cell r="A6437" t="str">
            <v/>
          </cell>
          <cell r="B6437" t="str">
            <v>Sublap: SCEN</v>
          </cell>
          <cell r="C6437" t="str">
            <v>8/14/2019</v>
          </cell>
          <cell r="D6437">
            <v>4</v>
          </cell>
          <cell r="E6437">
            <v>0.86017662286758423</v>
          </cell>
          <cell r="F6437">
            <v>0.86027789115905762</v>
          </cell>
          <cell r="G6437">
            <v>1.2967372313141823E-2</v>
          </cell>
          <cell r="H6437">
            <v>68.624536761584423</v>
          </cell>
        </row>
        <row r="6438">
          <cell r="A6438" t="str">
            <v/>
          </cell>
          <cell r="B6438" t="str">
            <v>Sublap: SCEN</v>
          </cell>
          <cell r="C6438" t="str">
            <v>8/14/2019</v>
          </cell>
          <cell r="D6438">
            <v>5</v>
          </cell>
          <cell r="E6438">
            <v>0.80491995811462402</v>
          </cell>
          <cell r="F6438">
            <v>0.80520838499069214</v>
          </cell>
          <cell r="G6438">
            <v>1.1721282266080379E-2</v>
          </cell>
          <cell r="H6438">
            <v>66.514443263916988</v>
          </cell>
        </row>
        <row r="6439">
          <cell r="A6439" t="str">
            <v/>
          </cell>
          <cell r="B6439" t="str">
            <v>Sublap: SCEN</v>
          </cell>
          <cell r="C6439" t="str">
            <v>8/14/2019</v>
          </cell>
          <cell r="D6439">
            <v>6</v>
          </cell>
          <cell r="E6439">
            <v>0.77676528692245483</v>
          </cell>
          <cell r="F6439">
            <v>0.78090828657150269</v>
          </cell>
          <cell r="G6439">
            <v>1.0792750865221024E-2</v>
          </cell>
          <cell r="H6439">
            <v>66.001283467910767</v>
          </cell>
        </row>
        <row r="6440">
          <cell r="A6440" t="str">
            <v/>
          </cell>
          <cell r="B6440" t="str">
            <v>Sublap: SCEN</v>
          </cell>
          <cell r="C6440" t="str">
            <v>8/14/2019</v>
          </cell>
          <cell r="D6440">
            <v>7</v>
          </cell>
          <cell r="E6440">
            <v>0.79416853189468384</v>
          </cell>
          <cell r="F6440">
            <v>0.80539339780807495</v>
          </cell>
          <cell r="G6440">
            <v>1.0447686538100243E-2</v>
          </cell>
          <cell r="H6440">
            <v>65.663110922222245</v>
          </cell>
        </row>
        <row r="6441">
          <cell r="A6441" t="str">
            <v/>
          </cell>
          <cell r="B6441" t="str">
            <v>Sublap: SCEN</v>
          </cell>
          <cell r="C6441" t="str">
            <v>8/14/2019</v>
          </cell>
          <cell r="D6441">
            <v>8</v>
          </cell>
          <cell r="E6441">
            <v>0.70563924312591553</v>
          </cell>
          <cell r="F6441">
            <v>0.72461920976638794</v>
          </cell>
          <cell r="G6441">
            <v>1.1170578189194202E-2</v>
          </cell>
          <cell r="H6441">
            <v>68.043025924350403</v>
          </cell>
        </row>
        <row r="6442">
          <cell r="A6442" t="str">
            <v/>
          </cell>
          <cell r="B6442" t="str">
            <v>Sublap: SCEN</v>
          </cell>
          <cell r="C6442" t="str">
            <v>8/14/2019</v>
          </cell>
          <cell r="D6442">
            <v>9</v>
          </cell>
          <cell r="E6442">
            <v>0.54163718223571777</v>
          </cell>
          <cell r="F6442">
            <v>0.56554412841796875</v>
          </cell>
          <cell r="G6442">
            <v>1.2623687274754047E-2</v>
          </cell>
          <cell r="H6442">
            <v>73.268523161924719</v>
          </cell>
        </row>
        <row r="6443">
          <cell r="A6443" t="str">
            <v/>
          </cell>
          <cell r="B6443" t="str">
            <v>Sublap: SCEN</v>
          </cell>
          <cell r="C6443" t="str">
            <v>8/14/2019</v>
          </cell>
          <cell r="D6443">
            <v>10</v>
          </cell>
          <cell r="E6443">
            <v>0.43343532085418701</v>
          </cell>
          <cell r="F6443">
            <v>0.43005910515785217</v>
          </cell>
          <cell r="G6443">
            <v>1.4861944131553173E-2</v>
          </cell>
          <cell r="H6443">
            <v>80.236574585639232</v>
          </cell>
        </row>
        <row r="6444">
          <cell r="A6444" t="str">
            <v/>
          </cell>
          <cell r="B6444" t="str">
            <v>Sublap: SCEN</v>
          </cell>
          <cell r="C6444" t="str">
            <v>8/14/2019</v>
          </cell>
          <cell r="D6444">
            <v>11</v>
          </cell>
          <cell r="E6444">
            <v>0.41538065671920776</v>
          </cell>
          <cell r="F6444">
            <v>0.39733338356018066</v>
          </cell>
          <cell r="G6444">
            <v>1.7829552292823792E-2</v>
          </cell>
          <cell r="H6444">
            <v>86.487439439016867</v>
          </cell>
        </row>
        <row r="6445">
          <cell r="A6445" t="str">
            <v/>
          </cell>
          <cell r="B6445" t="str">
            <v>Sublap: SCEN</v>
          </cell>
          <cell r="C6445" t="str">
            <v>8/14/2019</v>
          </cell>
          <cell r="D6445">
            <v>12</v>
          </cell>
          <cell r="E6445">
            <v>0.53940010070800781</v>
          </cell>
          <cell r="F6445">
            <v>0.53950965404510498</v>
          </cell>
          <cell r="G6445">
            <v>2.1241702139377594E-2</v>
          </cell>
          <cell r="H6445">
            <v>92.776272843179896</v>
          </cell>
        </row>
        <row r="6446">
          <cell r="A6446" t="str">
            <v/>
          </cell>
          <cell r="B6446" t="str">
            <v>Sublap: SCEN</v>
          </cell>
          <cell r="C6446" t="str">
            <v>8/14/2019</v>
          </cell>
          <cell r="D6446">
            <v>13</v>
          </cell>
          <cell r="E6446">
            <v>0.82362818717956543</v>
          </cell>
          <cell r="F6446">
            <v>0.78707772493362427</v>
          </cell>
          <cell r="G6446">
            <v>2.423197403550148E-2</v>
          </cell>
          <cell r="H6446">
            <v>95.669188270287165</v>
          </cell>
        </row>
        <row r="6447">
          <cell r="A6447" t="str">
            <v/>
          </cell>
          <cell r="B6447" t="str">
            <v>Sublap: SCEN</v>
          </cell>
          <cell r="C6447" t="str">
            <v>8/14/2019</v>
          </cell>
          <cell r="D6447">
            <v>14</v>
          </cell>
          <cell r="E6447">
            <v>1.1591843366622925</v>
          </cell>
          <cell r="F6447">
            <v>1.1680924892425537</v>
          </cell>
          <cell r="G6447">
            <v>2.692389115691185E-2</v>
          </cell>
          <cell r="H6447">
            <v>97.867226944319398</v>
          </cell>
        </row>
        <row r="6448">
          <cell r="A6448" t="str">
            <v/>
          </cell>
          <cell r="B6448" t="str">
            <v>Sublap: SCEN</v>
          </cell>
          <cell r="C6448" t="str">
            <v>8/14/2019</v>
          </cell>
          <cell r="D6448">
            <v>15</v>
          </cell>
          <cell r="E6448">
            <v>1.6150743961334229</v>
          </cell>
          <cell r="F6448">
            <v>1.6215140819549561</v>
          </cell>
          <cell r="G6448">
            <v>2.8524933382868767E-2</v>
          </cell>
          <cell r="H6448">
            <v>99.503372290695481</v>
          </cell>
        </row>
        <row r="6449">
          <cell r="A6449" t="str">
            <v/>
          </cell>
          <cell r="B6449" t="str">
            <v>Sublap: SCEN</v>
          </cell>
          <cell r="C6449" t="str">
            <v>8/14/2019</v>
          </cell>
          <cell r="D6449">
            <v>16</v>
          </cell>
          <cell r="E6449">
            <v>2.1153621673583984</v>
          </cell>
          <cell r="F6449">
            <v>2.0894615650177002</v>
          </cell>
          <cell r="G6449">
            <v>2.9377926141023636E-2</v>
          </cell>
          <cell r="H6449">
            <v>100.27565235868791</v>
          </cell>
        </row>
        <row r="6450">
          <cell r="A6450" t="str">
            <v/>
          </cell>
          <cell r="B6450" t="str">
            <v>Sublap: SCEN</v>
          </cell>
          <cell r="C6450" t="str">
            <v>8/14/2019</v>
          </cell>
          <cell r="D6450">
            <v>17</v>
          </cell>
          <cell r="E6450">
            <v>2.5813298225402832</v>
          </cell>
          <cell r="F6450">
            <v>2.5629758834838867</v>
          </cell>
          <cell r="G6450">
            <v>2.9586760327219963E-2</v>
          </cell>
          <cell r="H6450">
            <v>99.734322141943252</v>
          </cell>
        </row>
        <row r="6451">
          <cell r="A6451" t="str">
            <v/>
          </cell>
          <cell r="B6451" t="str">
            <v>Sublap: SCEN</v>
          </cell>
          <cell r="C6451" t="str">
            <v>8/14/2019</v>
          </cell>
          <cell r="D6451">
            <v>18</v>
          </cell>
          <cell r="E6451">
            <v>2.9840786457061768</v>
          </cell>
          <cell r="F6451">
            <v>1.6379317045211792</v>
          </cell>
          <cell r="G6451">
            <v>3.0615013092756271E-2</v>
          </cell>
          <cell r="H6451">
            <v>97.87327029324625</v>
          </cell>
        </row>
        <row r="6452">
          <cell r="A6452" t="str">
            <v/>
          </cell>
          <cell r="B6452" t="str">
            <v>Sublap: SCEN</v>
          </cell>
          <cell r="C6452" t="str">
            <v>8/14/2019</v>
          </cell>
          <cell r="D6452">
            <v>19</v>
          </cell>
          <cell r="E6452">
            <v>3.1239728927612305</v>
          </cell>
          <cell r="F6452">
            <v>2.4663646221160889</v>
          </cell>
          <cell r="G6452">
            <v>2.9818836599588394E-2</v>
          </cell>
          <cell r="H6452">
            <v>95.280263493413557</v>
          </cell>
        </row>
        <row r="6453">
          <cell r="A6453" t="str">
            <v/>
          </cell>
          <cell r="B6453" t="str">
            <v>Sublap: SCEN</v>
          </cell>
          <cell r="C6453" t="str">
            <v>8/14/2019</v>
          </cell>
          <cell r="D6453">
            <v>20</v>
          </cell>
          <cell r="E6453">
            <v>3.0235645771026611</v>
          </cell>
          <cell r="F6453">
            <v>2.5542514324188232</v>
          </cell>
          <cell r="G6453">
            <v>2.8522610664367676E-2</v>
          </cell>
          <cell r="H6453">
            <v>90.860909477262638</v>
          </cell>
        </row>
        <row r="6454">
          <cell r="A6454" t="str">
            <v/>
          </cell>
          <cell r="B6454" t="str">
            <v>Sublap: SCEN</v>
          </cell>
          <cell r="C6454" t="str">
            <v>8/14/2019</v>
          </cell>
          <cell r="D6454">
            <v>21</v>
          </cell>
          <cell r="E6454">
            <v>2.7744553089141846</v>
          </cell>
          <cell r="F6454">
            <v>2.4900059700012207</v>
          </cell>
          <cell r="G6454">
            <v>2.8076210990548134E-2</v>
          </cell>
          <cell r="H6454">
            <v>86.169341266464457</v>
          </cell>
        </row>
        <row r="6455">
          <cell r="A6455" t="str">
            <v/>
          </cell>
          <cell r="B6455" t="str">
            <v>Sublap: SCEN</v>
          </cell>
          <cell r="C6455" t="str">
            <v>8/14/2019</v>
          </cell>
          <cell r="D6455">
            <v>22</v>
          </cell>
          <cell r="E6455">
            <v>2.482227087020874</v>
          </cell>
          <cell r="F6455">
            <v>3.1283824443817139</v>
          </cell>
          <cell r="G6455">
            <v>2.5894448161125183E-2</v>
          </cell>
          <cell r="H6455">
            <v>81.156107097328032</v>
          </cell>
        </row>
        <row r="6456">
          <cell r="A6456" t="str">
            <v/>
          </cell>
          <cell r="B6456" t="str">
            <v>Sublap: SCEN</v>
          </cell>
          <cell r="C6456" t="str">
            <v>8/14/2019</v>
          </cell>
          <cell r="D6456">
            <v>23</v>
          </cell>
          <cell r="E6456">
            <v>2.1111359596252441</v>
          </cell>
          <cell r="F6456">
            <v>2.3558311462402344</v>
          </cell>
          <cell r="G6456">
            <v>2.4007799103856087E-2</v>
          </cell>
          <cell r="H6456">
            <v>77.935235869108269</v>
          </cell>
        </row>
        <row r="6457">
          <cell r="A6457" t="str">
            <v/>
          </cell>
          <cell r="B6457" t="str">
            <v>Sublap: SCEN</v>
          </cell>
          <cell r="C6457" t="str">
            <v>8/14/2019</v>
          </cell>
          <cell r="D6457">
            <v>24</v>
          </cell>
          <cell r="E6457">
            <v>1.6878519058227539</v>
          </cell>
          <cell r="F6457">
            <v>1.8328303098678589</v>
          </cell>
          <cell r="G6457">
            <v>2.1312827244400978E-2</v>
          </cell>
          <cell r="H6457">
            <v>75.807989800251136</v>
          </cell>
        </row>
        <row r="6458">
          <cell r="A6458" t="str">
            <v/>
          </cell>
          <cell r="B6458" t="str">
            <v>Sublap: SCEN</v>
          </cell>
          <cell r="C6458" t="str">
            <v>8/15/2019</v>
          </cell>
          <cell r="D6458">
            <v>1</v>
          </cell>
          <cell r="E6458">
            <v>1.3629004955291748</v>
          </cell>
          <cell r="F6458">
            <v>1.4994305372238159</v>
          </cell>
          <cell r="G6458">
            <v>1.9380670040845871E-2</v>
          </cell>
          <cell r="H6458">
            <v>73.965297113749614</v>
          </cell>
        </row>
        <row r="6459">
          <cell r="A6459" t="str">
            <v/>
          </cell>
          <cell r="B6459" t="str">
            <v>Sublap: SCEN</v>
          </cell>
          <cell r="C6459" t="str">
            <v>8/15/2019</v>
          </cell>
          <cell r="D6459">
            <v>2</v>
          </cell>
          <cell r="E6459">
            <v>1.1741518974304199</v>
          </cell>
          <cell r="F6459">
            <v>1.2286745309829712</v>
          </cell>
          <cell r="G6459">
            <v>1.7037020996212959E-2</v>
          </cell>
          <cell r="H6459">
            <v>73.367330220709704</v>
          </cell>
        </row>
        <row r="6460">
          <cell r="A6460" t="str">
            <v/>
          </cell>
          <cell r="B6460" t="str">
            <v>Sublap: SCEN</v>
          </cell>
          <cell r="C6460" t="str">
            <v>8/15/2019</v>
          </cell>
          <cell r="D6460">
            <v>3</v>
          </cell>
          <cell r="E6460">
            <v>1.0315754413604736</v>
          </cell>
          <cell r="F6460">
            <v>1.0620929002761841</v>
          </cell>
          <cell r="G6460">
            <v>1.5204930678009987E-2</v>
          </cell>
          <cell r="H6460">
            <v>71.588769100171277</v>
          </cell>
        </row>
        <row r="6461">
          <cell r="A6461" t="str">
            <v/>
          </cell>
          <cell r="B6461" t="str">
            <v>Sublap: SCEN</v>
          </cell>
          <cell r="C6461" t="str">
            <v>8/15/2019</v>
          </cell>
          <cell r="D6461">
            <v>4</v>
          </cell>
          <cell r="E6461">
            <v>0.90635025501251221</v>
          </cell>
          <cell r="F6461">
            <v>0.94276225566864014</v>
          </cell>
          <cell r="G6461">
            <v>1.3456327840685844E-2</v>
          </cell>
          <cell r="H6461">
            <v>69.853073005094359</v>
          </cell>
        </row>
        <row r="6462">
          <cell r="A6462" t="str">
            <v/>
          </cell>
          <cell r="B6462" t="str">
            <v>Sublap: SCEN</v>
          </cell>
          <cell r="C6462" t="str">
            <v>8/15/2019</v>
          </cell>
          <cell r="D6462">
            <v>5</v>
          </cell>
          <cell r="E6462">
            <v>0.82901328802108765</v>
          </cell>
          <cell r="F6462">
            <v>0.87156271934509277</v>
          </cell>
          <cell r="G6462">
            <v>1.1881057173013687E-2</v>
          </cell>
          <cell r="H6462">
            <v>68.419448217313374</v>
          </cell>
        </row>
        <row r="6463">
          <cell r="A6463" t="str">
            <v/>
          </cell>
          <cell r="B6463" t="str">
            <v>Sublap: SCEN</v>
          </cell>
          <cell r="C6463" t="str">
            <v>8/15/2019</v>
          </cell>
          <cell r="D6463">
            <v>6</v>
          </cell>
          <cell r="E6463">
            <v>0.81400054693222046</v>
          </cell>
          <cell r="F6463">
            <v>0.85174804925918579</v>
          </cell>
          <cell r="G6463">
            <v>1.0877258144319057E-2</v>
          </cell>
          <cell r="H6463">
            <v>67.327238964351423</v>
          </cell>
        </row>
        <row r="6464">
          <cell r="A6464" t="str">
            <v/>
          </cell>
          <cell r="B6464" t="str">
            <v>Sublap: SCEN</v>
          </cell>
          <cell r="C6464" t="str">
            <v>8/15/2019</v>
          </cell>
          <cell r="D6464">
            <v>7</v>
          </cell>
          <cell r="E6464">
            <v>0.82506513595581055</v>
          </cell>
          <cell r="F6464">
            <v>0.86215519905090332</v>
          </cell>
          <cell r="G6464">
            <v>1.0300585068762302E-2</v>
          </cell>
          <cell r="H6464">
            <v>67.02906196944015</v>
          </cell>
        </row>
        <row r="6465">
          <cell r="A6465" t="str">
            <v/>
          </cell>
          <cell r="B6465" t="str">
            <v>Sublap: SCEN</v>
          </cell>
          <cell r="C6465" t="str">
            <v>8/15/2019</v>
          </cell>
          <cell r="D6465">
            <v>8</v>
          </cell>
          <cell r="E6465">
            <v>0.73753261566162109</v>
          </cell>
          <cell r="F6465">
            <v>0.80039381980895996</v>
          </cell>
          <cell r="G6465">
            <v>1.1193715035915375E-2</v>
          </cell>
          <cell r="H6465">
            <v>69.880078522919163</v>
          </cell>
        </row>
        <row r="6466">
          <cell r="A6466" t="str">
            <v/>
          </cell>
          <cell r="B6466" t="str">
            <v>Sublap: SCEN</v>
          </cell>
          <cell r="C6466" t="str">
            <v>8/15/2019</v>
          </cell>
          <cell r="D6466">
            <v>9</v>
          </cell>
          <cell r="E6466">
            <v>0.56286299228668213</v>
          </cell>
          <cell r="F6466">
            <v>0.60165482759475708</v>
          </cell>
          <cell r="G6466">
            <v>1.2331117875874043E-2</v>
          </cell>
          <cell r="H6466">
            <v>76.215683361633438</v>
          </cell>
        </row>
        <row r="6467">
          <cell r="A6467" t="str">
            <v/>
          </cell>
          <cell r="B6467" t="str">
            <v>Sublap: SCEN</v>
          </cell>
          <cell r="C6467" t="str">
            <v>8/15/2019</v>
          </cell>
          <cell r="D6467">
            <v>10</v>
          </cell>
          <cell r="E6467">
            <v>0.42367911338806152</v>
          </cell>
          <cell r="F6467">
            <v>0.50127887725830078</v>
          </cell>
          <cell r="G6467">
            <v>1.4522824436426163E-2</v>
          </cell>
          <cell r="H6467">
            <v>82.546581069614206</v>
          </cell>
        </row>
        <row r="6468">
          <cell r="A6468" t="str">
            <v/>
          </cell>
          <cell r="B6468" t="str">
            <v>Sublap: SCEN</v>
          </cell>
          <cell r="C6468" t="str">
            <v>8/15/2019</v>
          </cell>
          <cell r="D6468">
            <v>11</v>
          </cell>
          <cell r="E6468">
            <v>0.40700477361679077</v>
          </cell>
          <cell r="F6468">
            <v>0.50121539831161499</v>
          </cell>
          <cell r="G6468">
            <v>1.7748801037669182E-2</v>
          </cell>
          <cell r="H6468">
            <v>88.388064516128907</v>
          </cell>
        </row>
        <row r="6469">
          <cell r="A6469" t="str">
            <v/>
          </cell>
          <cell r="B6469" t="str">
            <v>Sublap: SCEN</v>
          </cell>
          <cell r="C6469" t="str">
            <v>8/15/2019</v>
          </cell>
          <cell r="D6469">
            <v>12</v>
          </cell>
          <cell r="E6469">
            <v>0.52923685312271118</v>
          </cell>
          <cell r="F6469">
            <v>0.64287799596786499</v>
          </cell>
          <cell r="G6469">
            <v>2.0806193351745605E-2</v>
          </cell>
          <cell r="H6469">
            <v>93.353102716467959</v>
          </cell>
        </row>
        <row r="6470">
          <cell r="A6470" t="str">
            <v/>
          </cell>
          <cell r="B6470" t="str">
            <v>Sublap: SCEN</v>
          </cell>
          <cell r="C6470" t="str">
            <v>8/15/2019</v>
          </cell>
          <cell r="D6470">
            <v>13</v>
          </cell>
          <cell r="E6470">
            <v>0.80630576610565186</v>
          </cell>
          <cell r="F6470">
            <v>0.91670113801956177</v>
          </cell>
          <cell r="G6470">
            <v>2.37925685942173E-2</v>
          </cell>
          <cell r="H6470">
            <v>96.297190152801946</v>
          </cell>
        </row>
        <row r="6471">
          <cell r="A6471" t="str">
            <v/>
          </cell>
          <cell r="B6471" t="str">
            <v>Sublap: SCEN</v>
          </cell>
          <cell r="C6471" t="str">
            <v>8/15/2019</v>
          </cell>
          <cell r="D6471">
            <v>14</v>
          </cell>
          <cell r="E6471">
            <v>1.1267760992050171</v>
          </cell>
          <cell r="F6471">
            <v>1.2654320001602173</v>
          </cell>
          <cell r="G6471">
            <v>2.6818165555596352E-2</v>
          </cell>
          <cell r="H6471">
            <v>98.708766977933806</v>
          </cell>
        </row>
        <row r="6472">
          <cell r="A6472" t="str">
            <v/>
          </cell>
          <cell r="B6472" t="str">
            <v>Sublap: SCEN</v>
          </cell>
          <cell r="C6472" t="str">
            <v>8/15/2019</v>
          </cell>
          <cell r="D6472">
            <v>15</v>
          </cell>
          <cell r="E6472">
            <v>1.5371791124343872</v>
          </cell>
          <cell r="F6472">
            <v>1.7074871063232422</v>
          </cell>
          <cell r="G6472">
            <v>2.8713904321193695E-2</v>
          </cell>
          <cell r="H6472">
            <v>100.09399617997178</v>
          </cell>
        </row>
        <row r="6473">
          <cell r="A6473" t="str">
            <v/>
          </cell>
          <cell r="B6473" t="str">
            <v>Sublap: SCEN</v>
          </cell>
          <cell r="C6473" t="str">
            <v>8/15/2019</v>
          </cell>
          <cell r="D6473">
            <v>16</v>
          </cell>
          <cell r="E6473">
            <v>2.058854341506958</v>
          </cell>
          <cell r="F6473">
            <v>2.2402067184448242</v>
          </cell>
          <cell r="G6473">
            <v>2.948254719376564E-2</v>
          </cell>
          <cell r="H6473">
            <v>99.896120543292753</v>
          </cell>
        </row>
        <row r="6474">
          <cell r="A6474" t="str">
            <v/>
          </cell>
          <cell r="B6474" t="str">
            <v>Sublap: SCEN</v>
          </cell>
          <cell r="C6474" t="str">
            <v>8/15/2019</v>
          </cell>
          <cell r="D6474">
            <v>17</v>
          </cell>
          <cell r="E6474">
            <v>2.5390286445617676</v>
          </cell>
          <cell r="F6474">
            <v>2.6764132976531982</v>
          </cell>
          <cell r="G6474">
            <v>2.9760701581835747E-2</v>
          </cell>
          <cell r="H6474">
            <v>99.070103989812822</v>
          </cell>
        </row>
        <row r="6475">
          <cell r="A6475" t="str">
            <v/>
          </cell>
          <cell r="B6475" t="str">
            <v>Sublap: SCEN</v>
          </cell>
          <cell r="C6475" t="str">
            <v>8/15/2019</v>
          </cell>
          <cell r="D6475">
            <v>18</v>
          </cell>
          <cell r="E6475">
            <v>2.9591159820556641</v>
          </cell>
          <cell r="F6475">
            <v>1.758231520652771</v>
          </cell>
          <cell r="G6475">
            <v>3.0666889622807503E-2</v>
          </cell>
          <cell r="H6475">
            <v>97.787661290323697</v>
          </cell>
        </row>
        <row r="6476">
          <cell r="A6476" t="str">
            <v/>
          </cell>
          <cell r="B6476" t="str">
            <v>Sublap: SCEN</v>
          </cell>
          <cell r="C6476" t="str">
            <v>8/15/2019</v>
          </cell>
          <cell r="D6476">
            <v>19</v>
          </cell>
          <cell r="E6476">
            <v>3.1287007331848145</v>
          </cell>
          <cell r="F6476">
            <v>2.5927360057830811</v>
          </cell>
          <cell r="G6476">
            <v>2.9983075335621834E-2</v>
          </cell>
          <cell r="H6476">
            <v>95.165867996605556</v>
          </cell>
        </row>
        <row r="6477">
          <cell r="A6477" t="str">
            <v/>
          </cell>
          <cell r="B6477" t="str">
            <v>Sublap: SCEN</v>
          </cell>
          <cell r="C6477" t="str">
            <v>8/15/2019</v>
          </cell>
          <cell r="D6477">
            <v>20</v>
          </cell>
          <cell r="E6477">
            <v>2.9242408275604248</v>
          </cell>
          <cell r="F6477">
            <v>2.6582894325256348</v>
          </cell>
          <cell r="G6477">
            <v>2.8744213283061981E-2</v>
          </cell>
          <cell r="H6477">
            <v>89.74085314091468</v>
          </cell>
        </row>
        <row r="6478">
          <cell r="A6478" t="str">
            <v/>
          </cell>
          <cell r="B6478" t="str">
            <v>Sublap: SCEN</v>
          </cell>
          <cell r="C6478" t="str">
            <v>8/15/2019</v>
          </cell>
          <cell r="D6478">
            <v>21</v>
          </cell>
          <cell r="E6478">
            <v>2.7165572643280029</v>
          </cell>
          <cell r="F6478">
            <v>2.529127836227417</v>
          </cell>
          <cell r="G6478">
            <v>2.7024630457162857E-2</v>
          </cell>
          <cell r="H6478">
            <v>84.708811544993125</v>
          </cell>
        </row>
        <row r="6479">
          <cell r="A6479" t="str">
            <v/>
          </cell>
          <cell r="B6479" t="str">
            <v>Sublap: SCEN</v>
          </cell>
          <cell r="C6479" t="str">
            <v>8/15/2019</v>
          </cell>
          <cell r="D6479">
            <v>22</v>
          </cell>
          <cell r="E6479">
            <v>2.413205623626709</v>
          </cell>
          <cell r="F6479">
            <v>3.159226655960083</v>
          </cell>
          <cell r="G6479">
            <v>2.5518691167235374E-2</v>
          </cell>
          <cell r="H6479">
            <v>81.132228353139638</v>
          </cell>
        </row>
        <row r="6480">
          <cell r="A6480" t="str">
            <v/>
          </cell>
          <cell r="B6480" t="str">
            <v>Sublap: SCEN</v>
          </cell>
          <cell r="C6480" t="str">
            <v>8/15/2019</v>
          </cell>
          <cell r="D6480">
            <v>23</v>
          </cell>
          <cell r="E6480">
            <v>2.0991780757904053</v>
          </cell>
          <cell r="F6480">
            <v>2.4377000331878662</v>
          </cell>
          <cell r="G6480">
            <v>2.362300269305706E-2</v>
          </cell>
          <cell r="H6480">
            <v>79.005969864178567</v>
          </cell>
        </row>
        <row r="6481">
          <cell r="A6481" t="str">
            <v/>
          </cell>
          <cell r="B6481" t="str">
            <v>Sublap: SCEN</v>
          </cell>
          <cell r="C6481" t="str">
            <v>8/15/2019</v>
          </cell>
          <cell r="D6481">
            <v>24</v>
          </cell>
          <cell r="E6481">
            <v>1.7194842100143433</v>
          </cell>
          <cell r="F6481">
            <v>1.9126919507980347</v>
          </cell>
          <cell r="G6481">
            <v>2.1693697199225426E-2</v>
          </cell>
          <cell r="H6481">
            <v>76.699066213919167</v>
          </cell>
        </row>
        <row r="6482">
          <cell r="A6482" t="str">
            <v/>
          </cell>
          <cell r="B6482" t="str">
            <v>Sublap: SCEN</v>
          </cell>
          <cell r="C6482" t="str">
            <v>8/21/2019 (7pm-8pm)</v>
          </cell>
          <cell r="D6482">
            <v>1</v>
          </cell>
          <cell r="E6482">
            <v>1.1966621875762939</v>
          </cell>
          <cell r="F6482">
            <v>1.2278105020523071</v>
          </cell>
          <cell r="G6482">
            <v>1.9283892586827278E-2</v>
          </cell>
          <cell r="H6482">
            <v>71.577764855151031</v>
          </cell>
        </row>
        <row r="6483">
          <cell r="A6483" t="str">
            <v/>
          </cell>
          <cell r="B6483" t="str">
            <v>Sublap: SCEN</v>
          </cell>
          <cell r="C6483" t="str">
            <v>8/21/2019 (7pm-8pm)</v>
          </cell>
          <cell r="D6483">
            <v>2</v>
          </cell>
          <cell r="E6483">
            <v>1.0274503231048584</v>
          </cell>
          <cell r="F6483">
            <v>1.029809832572937</v>
          </cell>
          <cell r="G6483">
            <v>1.6787219792604446E-2</v>
          </cell>
          <cell r="H6483">
            <v>70.337771198984754</v>
          </cell>
        </row>
        <row r="6484">
          <cell r="A6484" t="str">
            <v/>
          </cell>
          <cell r="B6484" t="str">
            <v>Sublap: SCEN</v>
          </cell>
          <cell r="C6484" t="str">
            <v>8/21/2019 (7pm-8pm)</v>
          </cell>
          <cell r="D6484">
            <v>3</v>
          </cell>
          <cell r="E6484">
            <v>0.91252899169921875</v>
          </cell>
          <cell r="F6484">
            <v>0.90252059698104858</v>
          </cell>
          <cell r="G6484">
            <v>1.5135258436203003E-2</v>
          </cell>
          <cell r="H6484">
            <v>68.640888137027957</v>
          </cell>
        </row>
        <row r="6485">
          <cell r="A6485" t="str">
            <v/>
          </cell>
          <cell r="B6485" t="str">
            <v>Sublap: SCEN</v>
          </cell>
          <cell r="C6485" t="str">
            <v>8/21/2019 (7pm-8pm)</v>
          </cell>
          <cell r="D6485">
            <v>4</v>
          </cell>
          <cell r="E6485">
            <v>0.80771332979202271</v>
          </cell>
          <cell r="F6485">
            <v>0.81264078617095947</v>
          </cell>
          <cell r="G6485">
            <v>1.3643196783959866E-2</v>
          </cell>
          <cell r="H6485">
            <v>67.075988581095999</v>
          </cell>
        </row>
        <row r="6486">
          <cell r="A6486" t="str">
            <v/>
          </cell>
          <cell r="B6486" t="str">
            <v>Sublap: SCEN</v>
          </cell>
          <cell r="C6486" t="str">
            <v>8/21/2019 (7pm-8pm)</v>
          </cell>
          <cell r="D6486">
            <v>5</v>
          </cell>
          <cell r="E6486">
            <v>0.76561605930328369</v>
          </cell>
          <cell r="F6486">
            <v>0.75142228603363037</v>
          </cell>
          <cell r="G6486">
            <v>1.1856256052851677E-2</v>
          </cell>
          <cell r="H6486">
            <v>66.346870374283242</v>
          </cell>
        </row>
        <row r="6487">
          <cell r="A6487" t="str">
            <v/>
          </cell>
          <cell r="B6487" t="str">
            <v>Sublap: SCEN</v>
          </cell>
          <cell r="C6487" t="str">
            <v>8/21/2019 (7pm-8pm)</v>
          </cell>
          <cell r="D6487">
            <v>6</v>
          </cell>
          <cell r="E6487">
            <v>0.75693655014038086</v>
          </cell>
          <cell r="F6487">
            <v>0.75269609689712524</v>
          </cell>
          <cell r="G6487">
            <v>1.0801149532198906E-2</v>
          </cell>
          <cell r="H6487">
            <v>64.887796574326842</v>
          </cell>
        </row>
        <row r="6488">
          <cell r="A6488" t="str">
            <v/>
          </cell>
          <cell r="B6488" t="str">
            <v>Sublap: SCEN</v>
          </cell>
          <cell r="C6488" t="str">
            <v>8/21/2019 (7pm-8pm)</v>
          </cell>
          <cell r="D6488">
            <v>7</v>
          </cell>
          <cell r="E6488">
            <v>0.7728193998336792</v>
          </cell>
          <cell r="F6488">
            <v>0.77939921617507935</v>
          </cell>
          <cell r="G6488">
            <v>1.0461012832820415E-2</v>
          </cell>
          <cell r="H6488">
            <v>63.452641150350104</v>
          </cell>
        </row>
        <row r="6489">
          <cell r="A6489" t="str">
            <v/>
          </cell>
          <cell r="B6489" t="str">
            <v>Sublap: SCEN</v>
          </cell>
          <cell r="C6489" t="str">
            <v>8/21/2019 (7pm-8pm)</v>
          </cell>
          <cell r="D6489">
            <v>8</v>
          </cell>
          <cell r="E6489">
            <v>0.69616389274597168</v>
          </cell>
          <cell r="F6489">
            <v>0.7012820839881897</v>
          </cell>
          <cell r="G6489">
            <v>1.1531205847859383E-2</v>
          </cell>
          <cell r="H6489">
            <v>66.410050750684505</v>
          </cell>
        </row>
        <row r="6490">
          <cell r="A6490" t="str">
            <v/>
          </cell>
          <cell r="B6490" t="str">
            <v>Sublap: SCEN</v>
          </cell>
          <cell r="C6490" t="str">
            <v>8/21/2019 (7pm-8pm)</v>
          </cell>
          <cell r="D6490">
            <v>9</v>
          </cell>
          <cell r="E6490">
            <v>0.52485191822052002</v>
          </cell>
          <cell r="F6490">
            <v>0.51560932397842407</v>
          </cell>
          <cell r="G6490">
            <v>1.2552777305245399E-2</v>
          </cell>
          <cell r="H6490">
            <v>72.134863607528274</v>
          </cell>
        </row>
        <row r="6491">
          <cell r="A6491" t="str">
            <v/>
          </cell>
          <cell r="B6491" t="str">
            <v>Sublap: SCEN</v>
          </cell>
          <cell r="C6491" t="str">
            <v>8/21/2019 (7pm-8pm)</v>
          </cell>
          <cell r="D6491">
            <v>10</v>
          </cell>
          <cell r="E6491">
            <v>0.37928137183189392</v>
          </cell>
          <cell r="F6491">
            <v>0.36174163222312927</v>
          </cell>
          <cell r="G6491">
            <v>1.4565665274858475E-2</v>
          </cell>
          <cell r="H6491">
            <v>77.877151617676006</v>
          </cell>
        </row>
        <row r="6492">
          <cell r="A6492" t="str">
            <v/>
          </cell>
          <cell r="B6492" t="str">
            <v>Sublap: SCEN</v>
          </cell>
          <cell r="C6492" t="str">
            <v>8/21/2019 (7pm-8pm)</v>
          </cell>
          <cell r="D6492">
            <v>11</v>
          </cell>
          <cell r="E6492">
            <v>0.32932928204536438</v>
          </cell>
          <cell r="F6492">
            <v>0.2998197078704834</v>
          </cell>
          <cell r="G6492">
            <v>1.7932604998350143E-2</v>
          </cell>
          <cell r="H6492">
            <v>83.077606259245712</v>
          </cell>
        </row>
        <row r="6493">
          <cell r="A6493" t="str">
            <v/>
          </cell>
          <cell r="B6493" t="str">
            <v>Sublap: SCEN</v>
          </cell>
          <cell r="C6493" t="str">
            <v>8/21/2019 (7pm-8pm)</v>
          </cell>
          <cell r="D6493">
            <v>12</v>
          </cell>
          <cell r="E6493">
            <v>0.4263489842414856</v>
          </cell>
          <cell r="F6493">
            <v>0.35751789808273315</v>
          </cell>
          <cell r="G6493">
            <v>2.1049316972494125E-2</v>
          </cell>
          <cell r="H6493">
            <v>88.356587016285417</v>
          </cell>
        </row>
        <row r="6494">
          <cell r="A6494" t="str">
            <v/>
          </cell>
          <cell r="B6494" t="str">
            <v>Sublap: SCEN</v>
          </cell>
          <cell r="C6494" t="str">
            <v>8/21/2019 (7pm-8pm)</v>
          </cell>
          <cell r="D6494">
            <v>13</v>
          </cell>
          <cell r="E6494">
            <v>0.66434317827224731</v>
          </cell>
          <cell r="F6494">
            <v>0.57365244626998901</v>
          </cell>
          <cell r="G6494">
            <v>2.3969700559973717E-2</v>
          </cell>
          <cell r="H6494">
            <v>92.119898498621083</v>
          </cell>
        </row>
        <row r="6495">
          <cell r="A6495" t="str">
            <v/>
          </cell>
          <cell r="B6495" t="str">
            <v>Sublap: SCEN</v>
          </cell>
          <cell r="C6495" t="str">
            <v>8/21/2019 (7pm-8pm)</v>
          </cell>
          <cell r="D6495">
            <v>14</v>
          </cell>
          <cell r="E6495">
            <v>0.96163839101791382</v>
          </cell>
          <cell r="F6495">
            <v>0.9320034384727478</v>
          </cell>
          <cell r="G6495">
            <v>2.6936979964375496E-2</v>
          </cell>
          <cell r="H6495">
            <v>94.792302812433206</v>
          </cell>
        </row>
        <row r="6496">
          <cell r="A6496" t="str">
            <v/>
          </cell>
          <cell r="B6496" t="str">
            <v>Sublap: SCEN</v>
          </cell>
          <cell r="C6496" t="str">
            <v>8/21/2019 (7pm-8pm)</v>
          </cell>
          <cell r="D6496">
            <v>15</v>
          </cell>
          <cell r="E6496">
            <v>1.3881481885910034</v>
          </cell>
          <cell r="F6496">
            <v>1.4309663772583008</v>
          </cell>
          <cell r="G6496">
            <v>2.8676504269242287E-2</v>
          </cell>
          <cell r="H6496">
            <v>96.810107845209771</v>
          </cell>
        </row>
        <row r="6497">
          <cell r="A6497" t="str">
            <v/>
          </cell>
          <cell r="B6497" t="str">
            <v>Sublap: SCEN</v>
          </cell>
          <cell r="C6497" t="str">
            <v>8/21/2019 (7pm-8pm)</v>
          </cell>
          <cell r="D6497">
            <v>16</v>
          </cell>
          <cell r="E6497">
            <v>1.882703423500061</v>
          </cell>
          <cell r="F6497">
            <v>1.9159126281738281</v>
          </cell>
          <cell r="G6497">
            <v>3.0068065971136093E-2</v>
          </cell>
          <cell r="H6497">
            <v>97.084119264114833</v>
          </cell>
        </row>
        <row r="6498">
          <cell r="A6498" t="str">
            <v/>
          </cell>
          <cell r="B6498" t="str">
            <v>Sublap: SCEN</v>
          </cell>
          <cell r="C6498" t="str">
            <v>8/21/2019 (7pm-8pm)</v>
          </cell>
          <cell r="D6498">
            <v>17</v>
          </cell>
          <cell r="E6498">
            <v>2.3842000961303711</v>
          </cell>
          <cell r="F6498">
            <v>2.4139347076416016</v>
          </cell>
          <cell r="G6498">
            <v>3.0176851898431778E-2</v>
          </cell>
          <cell r="H6498">
            <v>95.912095580457915</v>
          </cell>
        </row>
        <row r="6499">
          <cell r="A6499" t="str">
            <v/>
          </cell>
          <cell r="B6499" t="str">
            <v>Sublap: SCEN</v>
          </cell>
          <cell r="C6499" t="str">
            <v>8/21/2019 (7pm-8pm)</v>
          </cell>
          <cell r="D6499">
            <v>18</v>
          </cell>
          <cell r="E6499">
            <v>2.7242019176483154</v>
          </cell>
          <cell r="F6499">
            <v>2.7290325164794922</v>
          </cell>
          <cell r="G6499">
            <v>3.0082186684012413E-2</v>
          </cell>
          <cell r="H6499">
            <v>93.964982025795493</v>
          </cell>
        </row>
        <row r="6500">
          <cell r="A6500" t="str">
            <v/>
          </cell>
          <cell r="B6500" t="str">
            <v>Sublap: SCEN</v>
          </cell>
          <cell r="C6500" t="str">
            <v>8/21/2019 (7pm-8pm)</v>
          </cell>
          <cell r="D6500">
            <v>19</v>
          </cell>
          <cell r="E6500">
            <v>2.8641715049743652</v>
          </cell>
          <cell r="F6500">
            <v>2.8725557327270508</v>
          </cell>
          <cell r="G6500">
            <v>2.9754724353551865E-2</v>
          </cell>
          <cell r="H6500">
            <v>91.215204060061254</v>
          </cell>
        </row>
        <row r="6501">
          <cell r="A6501" t="str">
            <v/>
          </cell>
          <cell r="B6501" t="str">
            <v>Sublap: SCEN</v>
          </cell>
          <cell r="C6501" t="str">
            <v>8/21/2019 (7pm-8pm)</v>
          </cell>
          <cell r="D6501">
            <v>20</v>
          </cell>
          <cell r="E6501">
            <v>2.6989467144012451</v>
          </cell>
          <cell r="F6501">
            <v>1.5959029197692871</v>
          </cell>
          <cell r="G6501">
            <v>2.9484299942851067E-2</v>
          </cell>
          <cell r="H6501">
            <v>86.90789596109623</v>
          </cell>
        </row>
        <row r="6502">
          <cell r="A6502" t="str">
            <v/>
          </cell>
          <cell r="B6502" t="str">
            <v>Sublap: SCEN</v>
          </cell>
          <cell r="C6502" t="str">
            <v>8/21/2019 (7pm-8pm)</v>
          </cell>
          <cell r="D6502">
            <v>21</v>
          </cell>
          <cell r="E6502">
            <v>2.574857234954834</v>
          </cell>
          <cell r="F6502">
            <v>3.1289718151092529</v>
          </cell>
          <cell r="G6502">
            <v>2.764374203979969E-2</v>
          </cell>
          <cell r="H6502">
            <v>83.001448509192542</v>
          </cell>
        </row>
        <row r="6503">
          <cell r="A6503" t="str">
            <v/>
          </cell>
          <cell r="B6503" t="str">
            <v>Sublap: SCEN</v>
          </cell>
          <cell r="C6503" t="str">
            <v>8/21/2019 (7pm-8pm)</v>
          </cell>
          <cell r="D6503">
            <v>22</v>
          </cell>
          <cell r="E6503">
            <v>2.2758200168609619</v>
          </cell>
          <cell r="F6503">
            <v>2.4505858421325684</v>
          </cell>
          <cell r="G6503">
            <v>2.546018548309803E-2</v>
          </cell>
          <cell r="H6503">
            <v>79.187965743289084</v>
          </cell>
        </row>
        <row r="6504">
          <cell r="A6504" t="str">
            <v/>
          </cell>
          <cell r="B6504" t="str">
            <v>Sublap: SCEN</v>
          </cell>
          <cell r="C6504" t="str">
            <v>8/21/2019 (7pm-8pm)</v>
          </cell>
          <cell r="D6504">
            <v>23</v>
          </cell>
          <cell r="E6504">
            <v>1.9380557537078857</v>
          </cell>
          <cell r="F6504">
            <v>2.0307049751281738</v>
          </cell>
          <cell r="G6504">
            <v>2.4003045633435249E-2</v>
          </cell>
          <cell r="H6504">
            <v>78.069061112287372</v>
          </cell>
        </row>
        <row r="6505">
          <cell r="A6505" t="str">
            <v/>
          </cell>
          <cell r="B6505" t="str">
            <v>Sublap: SCEN</v>
          </cell>
          <cell r="C6505" t="str">
            <v>8/21/2019 (7pm-8pm)</v>
          </cell>
          <cell r="D6505">
            <v>24</v>
          </cell>
          <cell r="E6505">
            <v>1.5727634429931641</v>
          </cell>
          <cell r="F6505">
            <v>1.6294299364089966</v>
          </cell>
          <cell r="G6505">
            <v>2.1663930267095566E-2</v>
          </cell>
          <cell r="H6505">
            <v>75.731670543451358</v>
          </cell>
        </row>
        <row r="6506">
          <cell r="A6506" t="str">
            <v/>
          </cell>
          <cell r="B6506" t="str">
            <v>Sublap: SCEN</v>
          </cell>
          <cell r="C6506" t="str">
            <v>8/27/2019</v>
          </cell>
          <cell r="D6506">
            <v>1</v>
          </cell>
          <cell r="E6506">
            <v>1.5102171897888184</v>
          </cell>
          <cell r="F6506">
            <v>1.5736850500106812</v>
          </cell>
          <cell r="G6506">
            <v>1.938820444047451E-2</v>
          </cell>
          <cell r="H6506">
            <v>78.019925988586536</v>
          </cell>
        </row>
        <row r="6507">
          <cell r="A6507" t="str">
            <v/>
          </cell>
          <cell r="B6507" t="str">
            <v>Sublap: SCEN</v>
          </cell>
          <cell r="C6507" t="str">
            <v>8/27/2019</v>
          </cell>
          <cell r="D6507">
            <v>2</v>
          </cell>
          <cell r="E6507">
            <v>1.2941416501998901</v>
          </cell>
          <cell r="F6507">
            <v>1.3656061887741089</v>
          </cell>
          <cell r="G6507">
            <v>1.7485758289694786E-2</v>
          </cell>
          <cell r="H6507">
            <v>76.972725734830021</v>
          </cell>
        </row>
        <row r="6508">
          <cell r="A6508" t="str">
            <v/>
          </cell>
          <cell r="B6508" t="str">
            <v>Sublap: SCEN</v>
          </cell>
          <cell r="C6508" t="str">
            <v>8/27/2019</v>
          </cell>
          <cell r="D6508">
            <v>3</v>
          </cell>
          <cell r="E6508">
            <v>1.143596887588501</v>
          </cell>
          <cell r="F6508">
            <v>1.1817948818206787</v>
          </cell>
          <cell r="G6508">
            <v>1.5750812366604805E-2</v>
          </cell>
          <cell r="H6508">
            <v>75.991137661235058</v>
          </cell>
        </row>
        <row r="6509">
          <cell r="A6509" t="str">
            <v/>
          </cell>
          <cell r="B6509" t="str">
            <v>Sublap: SCEN</v>
          </cell>
          <cell r="C6509" t="str">
            <v>8/27/2019</v>
          </cell>
          <cell r="D6509">
            <v>4</v>
          </cell>
          <cell r="E6509">
            <v>1.0321633815765381</v>
          </cell>
          <cell r="F6509">
            <v>1.067522406578064</v>
          </cell>
          <cell r="G6509">
            <v>1.4330938458442688E-2</v>
          </cell>
          <cell r="H6509">
            <v>75.181059420594025</v>
          </cell>
        </row>
        <row r="6510">
          <cell r="A6510" t="str">
            <v/>
          </cell>
          <cell r="B6510" t="str">
            <v>Sublap: SCEN</v>
          </cell>
          <cell r="C6510" t="str">
            <v>8/27/2019</v>
          </cell>
          <cell r="D6510">
            <v>5</v>
          </cell>
          <cell r="E6510">
            <v>0.94991803169250488</v>
          </cell>
          <cell r="F6510">
            <v>0.98956990242004395</v>
          </cell>
          <cell r="G6510">
            <v>1.3110249303281307E-2</v>
          </cell>
          <cell r="H6510">
            <v>73.679291604989743</v>
          </cell>
        </row>
        <row r="6511">
          <cell r="A6511" t="str">
            <v/>
          </cell>
          <cell r="B6511" t="str">
            <v>Sublap: SCEN</v>
          </cell>
          <cell r="C6511" t="str">
            <v>8/27/2019</v>
          </cell>
          <cell r="D6511">
            <v>6</v>
          </cell>
          <cell r="E6511">
            <v>0.92571109533309937</v>
          </cell>
          <cell r="F6511">
            <v>0.94555896520614624</v>
          </cell>
          <cell r="G6511">
            <v>1.2139302678406239E-2</v>
          </cell>
          <cell r="H6511">
            <v>72.475726369212822</v>
          </cell>
        </row>
        <row r="6512">
          <cell r="A6512" t="str">
            <v/>
          </cell>
          <cell r="B6512" t="str">
            <v>Sublap: SCEN</v>
          </cell>
          <cell r="C6512" t="str">
            <v>8/27/2019</v>
          </cell>
          <cell r="D6512">
            <v>7</v>
          </cell>
          <cell r="E6512">
            <v>0.94975978136062622</v>
          </cell>
          <cell r="F6512">
            <v>0.9675447940826416</v>
          </cell>
          <cell r="G6512">
            <v>1.1793266981840134E-2</v>
          </cell>
          <cell r="H6512">
            <v>72.177202368363012</v>
          </cell>
        </row>
        <row r="6513">
          <cell r="A6513" t="str">
            <v/>
          </cell>
          <cell r="B6513" t="str">
            <v>Sublap: SCEN</v>
          </cell>
          <cell r="C6513" t="str">
            <v>8/27/2019</v>
          </cell>
          <cell r="D6513">
            <v>8</v>
          </cell>
          <cell r="E6513">
            <v>0.87979573011398315</v>
          </cell>
          <cell r="F6513">
            <v>0.89752447605133057</v>
          </cell>
          <cell r="G6513">
            <v>1.2311162427067757E-2</v>
          </cell>
          <cell r="H6513">
            <v>74.082763797845473</v>
          </cell>
        </row>
        <row r="6514">
          <cell r="A6514" t="str">
            <v/>
          </cell>
          <cell r="B6514" t="str">
            <v>Sublap: SCEN</v>
          </cell>
          <cell r="C6514" t="str">
            <v>8/27/2019</v>
          </cell>
          <cell r="D6514">
            <v>9</v>
          </cell>
          <cell r="E6514">
            <v>0.73329067230224609</v>
          </cell>
          <cell r="F6514">
            <v>0.72629392147064209</v>
          </cell>
          <cell r="G6514">
            <v>1.3827270828187466E-2</v>
          </cell>
          <cell r="H6514">
            <v>78.219209135124714</v>
          </cell>
        </row>
        <row r="6515">
          <cell r="A6515" t="str">
            <v/>
          </cell>
          <cell r="B6515" t="str">
            <v>Sublap: SCEN</v>
          </cell>
          <cell r="C6515" t="str">
            <v>8/27/2019</v>
          </cell>
          <cell r="D6515">
            <v>10</v>
          </cell>
          <cell r="E6515">
            <v>0.64360189437866211</v>
          </cell>
          <cell r="F6515">
            <v>0.64539766311645508</v>
          </cell>
          <cell r="G6515">
            <v>1.6702661290764809E-2</v>
          </cell>
          <cell r="H6515">
            <v>82.613548318879964</v>
          </cell>
        </row>
        <row r="6516">
          <cell r="A6516" t="str">
            <v/>
          </cell>
          <cell r="B6516" t="str">
            <v>Sublap: SCEN</v>
          </cell>
          <cell r="C6516" t="str">
            <v>8/27/2019</v>
          </cell>
          <cell r="D6516">
            <v>11</v>
          </cell>
          <cell r="E6516">
            <v>0.67531609535217285</v>
          </cell>
          <cell r="F6516">
            <v>0.68269556760787964</v>
          </cell>
          <cell r="G6516">
            <v>2.0082047209143639E-2</v>
          </cell>
          <cell r="H6516">
            <v>86.89543243814505</v>
          </cell>
        </row>
        <row r="6517">
          <cell r="A6517" t="str">
            <v/>
          </cell>
          <cell r="B6517" t="str">
            <v>Sublap: SCEN</v>
          </cell>
          <cell r="C6517" t="str">
            <v>8/27/2019</v>
          </cell>
          <cell r="D6517">
            <v>12</v>
          </cell>
          <cell r="E6517">
            <v>0.83079820871353149</v>
          </cell>
          <cell r="F6517">
            <v>0.81435471773147583</v>
          </cell>
          <cell r="G6517">
            <v>2.3095300421118736E-2</v>
          </cell>
          <cell r="H6517">
            <v>90.751617678152229</v>
          </cell>
        </row>
        <row r="6518">
          <cell r="A6518" t="str">
            <v/>
          </cell>
          <cell r="B6518" t="str">
            <v>Sublap: SCEN</v>
          </cell>
          <cell r="C6518" t="str">
            <v>8/27/2019</v>
          </cell>
          <cell r="D6518">
            <v>13</v>
          </cell>
          <cell r="E6518">
            <v>1.0870510339736938</v>
          </cell>
          <cell r="F6518">
            <v>1.0915224552154541</v>
          </cell>
          <cell r="G6518">
            <v>2.6086742058396339E-2</v>
          </cell>
          <cell r="H6518">
            <v>94.220659758937487</v>
          </cell>
        </row>
        <row r="6519">
          <cell r="A6519" t="str">
            <v/>
          </cell>
          <cell r="B6519" t="str">
            <v>Sublap: SCEN</v>
          </cell>
          <cell r="C6519" t="str">
            <v>8/27/2019</v>
          </cell>
          <cell r="D6519">
            <v>14</v>
          </cell>
          <cell r="E6519">
            <v>1.4179823398590088</v>
          </cell>
          <cell r="F6519">
            <v>1.4131859540939331</v>
          </cell>
          <cell r="G6519">
            <v>2.8558880090713501E-2</v>
          </cell>
          <cell r="H6519">
            <v>96.140431380843907</v>
          </cell>
        </row>
        <row r="6520">
          <cell r="A6520" t="str">
            <v/>
          </cell>
          <cell r="B6520" t="str">
            <v>Sublap: SCEN</v>
          </cell>
          <cell r="C6520" t="str">
            <v>8/27/2019</v>
          </cell>
          <cell r="D6520">
            <v>15</v>
          </cell>
          <cell r="E6520">
            <v>1.7989301681518555</v>
          </cell>
          <cell r="F6520">
            <v>1.8621490001678467</v>
          </cell>
          <cell r="G6520">
            <v>3.0213369056582451E-2</v>
          </cell>
          <cell r="H6520">
            <v>98.000486360755943</v>
          </cell>
        </row>
        <row r="6521">
          <cell r="A6521" t="str">
            <v/>
          </cell>
          <cell r="B6521" t="str">
            <v>Sublap: SCEN</v>
          </cell>
          <cell r="C6521" t="str">
            <v>8/27/2019</v>
          </cell>
          <cell r="D6521">
            <v>16</v>
          </cell>
          <cell r="E6521">
            <v>2.302955150604248</v>
          </cell>
          <cell r="F6521">
            <v>2.3269453048706055</v>
          </cell>
          <cell r="G6521">
            <v>3.0937980860471725E-2</v>
          </cell>
          <cell r="H6521">
            <v>98.253161344888127</v>
          </cell>
        </row>
        <row r="6522">
          <cell r="A6522" t="str">
            <v/>
          </cell>
          <cell r="B6522" t="str">
            <v>Sublap: SCEN</v>
          </cell>
          <cell r="C6522" t="str">
            <v>8/27/2019</v>
          </cell>
          <cell r="D6522">
            <v>17</v>
          </cell>
          <cell r="E6522">
            <v>2.767481803894043</v>
          </cell>
          <cell r="F6522">
            <v>2.7778477668762207</v>
          </cell>
          <cell r="G6522">
            <v>3.0937297269701958E-2</v>
          </cell>
          <cell r="H6522">
            <v>97.167498414044204</v>
          </cell>
        </row>
        <row r="6523">
          <cell r="A6523" t="str">
            <v/>
          </cell>
          <cell r="B6523" t="str">
            <v>Sublap: SCEN</v>
          </cell>
          <cell r="C6523" t="str">
            <v>8/27/2019</v>
          </cell>
          <cell r="D6523">
            <v>18</v>
          </cell>
          <cell r="E6523">
            <v>3.1282463073730469</v>
          </cell>
          <cell r="F6523">
            <v>3.0950767993927002</v>
          </cell>
          <cell r="G6523">
            <v>3.0337190255522728E-2</v>
          </cell>
          <cell r="H6523">
            <v>95.446310002113862</v>
          </cell>
        </row>
        <row r="6524">
          <cell r="A6524" t="str">
            <v/>
          </cell>
          <cell r="B6524" t="str">
            <v>Sublap: SCEN</v>
          </cell>
          <cell r="C6524" t="str">
            <v>8/27/2019</v>
          </cell>
          <cell r="D6524">
            <v>19</v>
          </cell>
          <cell r="E6524">
            <v>3.190258264541626</v>
          </cell>
          <cell r="F6524">
            <v>1.9531837701797485</v>
          </cell>
          <cell r="G6524">
            <v>3.0500767752528191E-2</v>
          </cell>
          <cell r="H6524">
            <v>92.278029181643888</v>
          </cell>
        </row>
        <row r="6525">
          <cell r="A6525" t="str">
            <v/>
          </cell>
          <cell r="B6525" t="str">
            <v>Sublap: SCEN</v>
          </cell>
          <cell r="C6525" t="str">
            <v>8/27/2019</v>
          </cell>
          <cell r="D6525">
            <v>20</v>
          </cell>
          <cell r="E6525">
            <v>3.0294811725616455</v>
          </cell>
          <cell r="F6525">
            <v>2.3587405681610107</v>
          </cell>
          <cell r="G6525">
            <v>2.9412390664219856E-2</v>
          </cell>
          <cell r="H6525">
            <v>88.032393740750535</v>
          </cell>
        </row>
        <row r="6526">
          <cell r="A6526" t="str">
            <v/>
          </cell>
          <cell r="B6526" t="str">
            <v>Sublap: SCEN</v>
          </cell>
          <cell r="C6526" t="str">
            <v>8/27/2019</v>
          </cell>
          <cell r="D6526">
            <v>21</v>
          </cell>
          <cell r="E6526">
            <v>2.849193811416626</v>
          </cell>
          <cell r="F6526">
            <v>3.5889301300048828</v>
          </cell>
          <cell r="G6526">
            <v>2.8612038120627403E-2</v>
          </cell>
          <cell r="H6526">
            <v>84.377511101716721</v>
          </cell>
        </row>
        <row r="6527">
          <cell r="A6527" t="str">
            <v/>
          </cell>
          <cell r="B6527" t="str">
            <v>Sublap: SCEN</v>
          </cell>
          <cell r="C6527" t="str">
            <v>8/27/2019</v>
          </cell>
          <cell r="D6527">
            <v>22</v>
          </cell>
          <cell r="E6527">
            <v>2.5477056503295898</v>
          </cell>
          <cell r="F6527">
            <v>2.8962187767028809</v>
          </cell>
          <cell r="G6527">
            <v>2.6103436946868896E-2</v>
          </cell>
          <cell r="H6527">
            <v>80.62978853880314</v>
          </cell>
        </row>
        <row r="6528">
          <cell r="A6528" t="str">
            <v/>
          </cell>
          <cell r="B6528" t="str">
            <v>Sublap: SCEN</v>
          </cell>
          <cell r="C6528" t="str">
            <v>8/27/2019</v>
          </cell>
          <cell r="D6528">
            <v>23</v>
          </cell>
          <cell r="E6528">
            <v>2.2208099365234375</v>
          </cell>
          <cell r="F6528">
            <v>2.3912980556488037</v>
          </cell>
          <cell r="G6528">
            <v>2.4740902706980705E-2</v>
          </cell>
          <cell r="H6528">
            <v>79.065878621268638</v>
          </cell>
        </row>
        <row r="6529">
          <cell r="A6529" t="str">
            <v/>
          </cell>
          <cell r="B6529" t="str">
            <v>Sublap: SCEN</v>
          </cell>
          <cell r="C6529" t="str">
            <v>8/27/2019</v>
          </cell>
          <cell r="D6529">
            <v>24</v>
          </cell>
          <cell r="E6529">
            <v>1.8232851028442383</v>
          </cell>
          <cell r="F6529">
            <v>1.9266878366470337</v>
          </cell>
          <cell r="G6529">
            <v>2.2671878337860107E-2</v>
          </cell>
          <cell r="H6529">
            <v>77.286155635438277</v>
          </cell>
        </row>
        <row r="6530">
          <cell r="A6530" t="str">
            <v/>
          </cell>
          <cell r="B6530" t="str">
            <v>Sublap: SCEN</v>
          </cell>
          <cell r="C6530" t="str">
            <v>8/28/2019</v>
          </cell>
          <cell r="D6530">
            <v>1</v>
          </cell>
          <cell r="E6530">
            <v>1.5461782217025757</v>
          </cell>
          <cell r="F6530">
            <v>1.5879325866699219</v>
          </cell>
          <cell r="G6530">
            <v>1.9672153517603874E-2</v>
          </cell>
          <cell r="H6530">
            <v>75.517093023254986</v>
          </cell>
        </row>
        <row r="6531">
          <cell r="A6531" t="str">
            <v/>
          </cell>
          <cell r="B6531" t="str">
            <v>Sublap: SCEN</v>
          </cell>
          <cell r="C6531" t="str">
            <v>8/28/2019</v>
          </cell>
          <cell r="D6531">
            <v>2</v>
          </cell>
          <cell r="E6531">
            <v>1.3391090631484985</v>
          </cell>
          <cell r="F6531">
            <v>1.3350154161453247</v>
          </cell>
          <cell r="G6531">
            <v>1.7581583932042122E-2</v>
          </cell>
          <cell r="H6531">
            <v>74.162126849897476</v>
          </cell>
        </row>
        <row r="6532">
          <cell r="A6532" t="str">
            <v/>
          </cell>
          <cell r="B6532" t="str">
            <v>Sublap: SCEN</v>
          </cell>
          <cell r="C6532" t="str">
            <v>8/28/2019</v>
          </cell>
          <cell r="D6532">
            <v>3</v>
          </cell>
          <cell r="E6532">
            <v>1.1725218296051025</v>
          </cell>
          <cell r="F6532">
            <v>1.1689763069152832</v>
          </cell>
          <cell r="G6532">
            <v>1.5681048855185509E-2</v>
          </cell>
          <cell r="H6532">
            <v>72.954581395344462</v>
          </cell>
        </row>
        <row r="6533">
          <cell r="A6533" t="str">
            <v/>
          </cell>
          <cell r="B6533" t="str">
            <v>Sublap: SCEN</v>
          </cell>
          <cell r="C6533" t="str">
            <v>8/28/2019</v>
          </cell>
          <cell r="D6533">
            <v>4</v>
          </cell>
          <cell r="E6533">
            <v>1.0352585315704346</v>
          </cell>
          <cell r="F6533">
            <v>1.0449035167694092</v>
          </cell>
          <cell r="G6533">
            <v>1.3973720371723175E-2</v>
          </cell>
          <cell r="H6533">
            <v>71.28191966172993</v>
          </cell>
        </row>
        <row r="6534">
          <cell r="A6534" t="str">
            <v/>
          </cell>
          <cell r="B6534" t="str">
            <v>Sublap: SCEN</v>
          </cell>
          <cell r="C6534" t="str">
            <v>8/28/2019</v>
          </cell>
          <cell r="D6534">
            <v>5</v>
          </cell>
          <cell r="E6534">
            <v>0.9453161358833313</v>
          </cell>
          <cell r="F6534">
            <v>0.97568404674530029</v>
          </cell>
          <cell r="G6534">
            <v>1.2442776001989841E-2</v>
          </cell>
          <cell r="H6534">
            <v>70.420054968284333</v>
          </cell>
        </row>
        <row r="6535">
          <cell r="A6535" t="str">
            <v/>
          </cell>
          <cell r="B6535" t="str">
            <v>Sublap: SCEN</v>
          </cell>
          <cell r="C6535" t="str">
            <v>8/28/2019</v>
          </cell>
          <cell r="D6535">
            <v>6</v>
          </cell>
          <cell r="E6535">
            <v>0.90747922658920288</v>
          </cell>
          <cell r="F6535">
            <v>0.92619222402572632</v>
          </cell>
          <cell r="G6535">
            <v>1.1494976468384266E-2</v>
          </cell>
          <cell r="H6535">
            <v>70.027765327695846</v>
          </cell>
        </row>
        <row r="6536">
          <cell r="A6536" t="str">
            <v/>
          </cell>
          <cell r="B6536" t="str">
            <v>Sublap: SCEN</v>
          </cell>
          <cell r="C6536" t="str">
            <v>8/28/2019</v>
          </cell>
          <cell r="D6536">
            <v>7</v>
          </cell>
          <cell r="E6536">
            <v>0.92129307985305786</v>
          </cell>
          <cell r="F6536">
            <v>0.9443851113319397</v>
          </cell>
          <cell r="G6536">
            <v>1.0981711558997631E-2</v>
          </cell>
          <cell r="H6536">
            <v>69.354219873148978</v>
          </cell>
        </row>
        <row r="6537">
          <cell r="A6537" t="str">
            <v/>
          </cell>
          <cell r="B6537" t="str">
            <v>Sublap: SCEN</v>
          </cell>
          <cell r="C6537" t="str">
            <v>8/28/2019</v>
          </cell>
          <cell r="D6537">
            <v>8</v>
          </cell>
          <cell r="E6537">
            <v>0.87055903673171997</v>
          </cell>
          <cell r="F6537">
            <v>0.89599758386611938</v>
          </cell>
          <cell r="G6537">
            <v>1.225779764354229E-2</v>
          </cell>
          <cell r="H6537">
            <v>69.441566596197191</v>
          </cell>
        </row>
        <row r="6538">
          <cell r="A6538" t="str">
            <v/>
          </cell>
          <cell r="B6538" t="str">
            <v>Sublap: SCEN</v>
          </cell>
          <cell r="C6538" t="str">
            <v>8/28/2019</v>
          </cell>
          <cell r="D6538">
            <v>9</v>
          </cell>
          <cell r="E6538">
            <v>0.72654801607131958</v>
          </cell>
          <cell r="F6538">
            <v>0.70951741933822632</v>
          </cell>
          <cell r="G6538">
            <v>1.3877387158572674E-2</v>
          </cell>
          <cell r="H6538">
            <v>73.945976744187277</v>
          </cell>
        </row>
        <row r="6539">
          <cell r="A6539" t="str">
            <v/>
          </cell>
          <cell r="B6539" t="str">
            <v>Sublap: SCEN</v>
          </cell>
          <cell r="C6539" t="str">
            <v>8/28/2019</v>
          </cell>
          <cell r="D6539">
            <v>10</v>
          </cell>
          <cell r="E6539">
            <v>0.58452427387237549</v>
          </cell>
          <cell r="F6539">
            <v>0.60653221607208252</v>
          </cell>
          <cell r="G6539">
            <v>1.6370674595236778E-2</v>
          </cell>
          <cell r="H6539">
            <v>78.770756871036255</v>
          </cell>
        </row>
        <row r="6540">
          <cell r="A6540" t="str">
            <v/>
          </cell>
          <cell r="B6540" t="str">
            <v>Sublap: SCEN</v>
          </cell>
          <cell r="C6540" t="str">
            <v>8/28/2019</v>
          </cell>
          <cell r="D6540">
            <v>11</v>
          </cell>
          <cell r="E6540">
            <v>0.59964936971664429</v>
          </cell>
          <cell r="F6540">
            <v>0.56434875726699829</v>
          </cell>
          <cell r="G6540">
            <v>1.9181255251169205E-2</v>
          </cell>
          <cell r="H6540">
            <v>83.407879492603598</v>
          </cell>
        </row>
        <row r="6541">
          <cell r="A6541" t="str">
            <v/>
          </cell>
          <cell r="B6541" t="str">
            <v>Sublap: SCEN</v>
          </cell>
          <cell r="C6541" t="str">
            <v>8/28/2019</v>
          </cell>
          <cell r="D6541">
            <v>12</v>
          </cell>
          <cell r="E6541">
            <v>0.66606348752975464</v>
          </cell>
          <cell r="F6541">
            <v>0.67549502849578857</v>
          </cell>
          <cell r="G6541">
            <v>2.2030433639883995E-2</v>
          </cell>
          <cell r="H6541">
            <v>87.831389006335783</v>
          </cell>
        </row>
        <row r="6542">
          <cell r="A6542" t="str">
            <v/>
          </cell>
          <cell r="B6542" t="str">
            <v>Sublap: SCEN</v>
          </cell>
          <cell r="C6542" t="str">
            <v>8/28/2019</v>
          </cell>
          <cell r="D6542">
            <v>13</v>
          </cell>
          <cell r="E6542">
            <v>0.90805131196975708</v>
          </cell>
          <cell r="F6542">
            <v>0.84621858596801758</v>
          </cell>
          <cell r="G6542">
            <v>2.4674801155924797E-2</v>
          </cell>
          <cell r="H6542">
            <v>91.12849894291395</v>
          </cell>
        </row>
        <row r="6543">
          <cell r="A6543" t="str">
            <v/>
          </cell>
          <cell r="B6543" t="str">
            <v>Sublap: SCEN</v>
          </cell>
          <cell r="C6543" t="str">
            <v>8/28/2019</v>
          </cell>
          <cell r="D6543">
            <v>14</v>
          </cell>
          <cell r="E6543">
            <v>1.2601339817047119</v>
          </cell>
          <cell r="F6543">
            <v>1.1193207502365112</v>
          </cell>
          <cell r="G6543">
            <v>2.6897897943854332E-2</v>
          </cell>
          <cell r="H6543">
            <v>93.059978858344891</v>
          </cell>
        </row>
        <row r="6544">
          <cell r="A6544" t="str">
            <v/>
          </cell>
          <cell r="B6544" t="str">
            <v>Sublap: SCEN</v>
          </cell>
          <cell r="C6544" t="str">
            <v>8/28/2019</v>
          </cell>
          <cell r="D6544">
            <v>15</v>
          </cell>
          <cell r="E6544">
            <v>1.6351888179779053</v>
          </cell>
          <cell r="F6544">
            <v>1.5224179029464722</v>
          </cell>
          <cell r="G6544">
            <v>2.8389114886522293E-2</v>
          </cell>
          <cell r="H6544">
            <v>93.956152219872294</v>
          </cell>
        </row>
        <row r="6545">
          <cell r="A6545" t="str">
            <v/>
          </cell>
          <cell r="B6545" t="str">
            <v>Sublap: SCEN</v>
          </cell>
          <cell r="C6545" t="str">
            <v>8/28/2019</v>
          </cell>
          <cell r="D6545">
            <v>16</v>
          </cell>
          <cell r="E6545">
            <v>2.0727934837341309</v>
          </cell>
          <cell r="F6545">
            <v>1.9643700122833252</v>
          </cell>
          <cell r="G6545">
            <v>2.9259869828820229E-2</v>
          </cell>
          <cell r="H6545">
            <v>94.860589852005916</v>
          </cell>
        </row>
        <row r="6546">
          <cell r="A6546" t="str">
            <v/>
          </cell>
          <cell r="B6546" t="str">
            <v>Sublap: SCEN</v>
          </cell>
          <cell r="C6546" t="str">
            <v>8/28/2019</v>
          </cell>
          <cell r="D6546">
            <v>17</v>
          </cell>
          <cell r="E6546">
            <v>2.4843356609344482</v>
          </cell>
          <cell r="F6546">
            <v>2.3810901641845703</v>
          </cell>
          <cell r="G6546">
            <v>2.9536398127675056E-2</v>
          </cell>
          <cell r="H6546">
            <v>93.898458773787127</v>
          </cell>
        </row>
        <row r="6547">
          <cell r="A6547" t="str">
            <v/>
          </cell>
          <cell r="B6547" t="str">
            <v>Sublap: SCEN</v>
          </cell>
          <cell r="C6547" t="str">
            <v>8/28/2019</v>
          </cell>
          <cell r="D6547">
            <v>18</v>
          </cell>
          <cell r="E6547">
            <v>2.8020436763763428</v>
          </cell>
          <cell r="F6547">
            <v>2.6707882881164551</v>
          </cell>
          <cell r="G6547">
            <v>2.899884432554245E-2</v>
          </cell>
          <cell r="H6547">
            <v>92.018532769550831</v>
          </cell>
        </row>
        <row r="6548">
          <cell r="A6548" t="str">
            <v/>
          </cell>
          <cell r="B6548" t="str">
            <v>Sublap: SCEN</v>
          </cell>
          <cell r="C6548" t="str">
            <v>8/28/2019</v>
          </cell>
          <cell r="D6548">
            <v>19</v>
          </cell>
          <cell r="E6548">
            <v>2.9109082221984863</v>
          </cell>
          <cell r="F6548">
            <v>1.643473744392395</v>
          </cell>
          <cell r="G6548">
            <v>2.9233787208795547E-2</v>
          </cell>
          <cell r="H6548">
            <v>89.09525369978796</v>
          </cell>
        </row>
        <row r="6549">
          <cell r="A6549" t="str">
            <v/>
          </cell>
          <cell r="B6549" t="str">
            <v>Sublap: SCEN</v>
          </cell>
          <cell r="C6549" t="str">
            <v>8/28/2019</v>
          </cell>
          <cell r="D6549">
            <v>20</v>
          </cell>
          <cell r="E6549">
            <v>2.7895438671112061</v>
          </cell>
          <cell r="F6549">
            <v>2.0297415256500244</v>
          </cell>
          <cell r="G6549">
            <v>2.7855020016431808E-2</v>
          </cell>
          <cell r="H6549">
            <v>84.804139534881045</v>
          </cell>
        </row>
        <row r="6550">
          <cell r="A6550" t="str">
            <v/>
          </cell>
          <cell r="B6550" t="str">
            <v>Sublap: SCEN</v>
          </cell>
          <cell r="C6550" t="str">
            <v>8/28/2019</v>
          </cell>
          <cell r="D6550">
            <v>21</v>
          </cell>
          <cell r="E6550">
            <v>2.6355354785919189</v>
          </cell>
          <cell r="F6550">
            <v>3.2179815769195557</v>
          </cell>
          <cell r="G6550">
            <v>2.6264436542987823E-2</v>
          </cell>
          <cell r="H6550">
            <v>80.198881606769575</v>
          </cell>
        </row>
        <row r="6551">
          <cell r="A6551" t="str">
            <v/>
          </cell>
          <cell r="B6551" t="str">
            <v>Sublap: SCEN</v>
          </cell>
          <cell r="C6551" t="str">
            <v>8/28/2019</v>
          </cell>
          <cell r="D6551">
            <v>22</v>
          </cell>
          <cell r="E6551">
            <v>2.4010396003723145</v>
          </cell>
          <cell r="F6551">
            <v>2.5524430274963379</v>
          </cell>
          <cell r="G6551">
            <v>2.4228250607848167E-2</v>
          </cell>
          <cell r="H6551">
            <v>77.132416490488424</v>
          </cell>
        </row>
        <row r="6552">
          <cell r="A6552" t="str">
            <v/>
          </cell>
          <cell r="B6552" t="str">
            <v>Sublap: SCEN</v>
          </cell>
          <cell r="C6552" t="str">
            <v>8/28/2019</v>
          </cell>
          <cell r="D6552">
            <v>23</v>
          </cell>
          <cell r="E6552">
            <v>2.0500988960266113</v>
          </cell>
          <cell r="F6552">
            <v>2.0923178195953369</v>
          </cell>
          <cell r="G6552">
            <v>2.2739840671420097E-2</v>
          </cell>
          <cell r="H6552">
            <v>74.958154334042234</v>
          </cell>
        </row>
        <row r="6553">
          <cell r="A6553" t="str">
            <v/>
          </cell>
          <cell r="B6553" t="str">
            <v>Sublap: SCEN</v>
          </cell>
          <cell r="C6553" t="str">
            <v>8/28/2019</v>
          </cell>
          <cell r="D6553">
            <v>24</v>
          </cell>
          <cell r="E6553">
            <v>1.6920386552810669</v>
          </cell>
          <cell r="F6553">
            <v>1.6946122646331787</v>
          </cell>
          <cell r="G6553">
            <v>2.0500661805272102E-2</v>
          </cell>
          <cell r="H6553">
            <v>73.630822410150287</v>
          </cell>
        </row>
        <row r="6554">
          <cell r="A6554" t="str">
            <v/>
          </cell>
          <cell r="B6554" t="str">
            <v>Sublap: SCEN</v>
          </cell>
          <cell r="C6554" t="str">
            <v>9/3/2019</v>
          </cell>
          <cell r="D6554">
            <v>1</v>
          </cell>
          <cell r="E6554">
            <v>1.627660870552063</v>
          </cell>
          <cell r="F6554">
            <v>1.5879706144332886</v>
          </cell>
          <cell r="G6554">
            <v>2.1319491788744926E-2</v>
          </cell>
          <cell r="H6554">
            <v>79.052733782646087</v>
          </cell>
        </row>
        <row r="6555">
          <cell r="A6555" t="str">
            <v/>
          </cell>
          <cell r="B6555" t="str">
            <v>Sublap: SCEN</v>
          </cell>
          <cell r="C6555" t="str">
            <v>9/3/2019</v>
          </cell>
          <cell r="D6555">
            <v>2</v>
          </cell>
          <cell r="E6555">
            <v>1.382343053817749</v>
          </cell>
          <cell r="F6555">
            <v>1.3674187660217285</v>
          </cell>
          <cell r="G6555">
            <v>1.9114211201667786E-2</v>
          </cell>
          <cell r="H6555">
            <v>77.695562342036595</v>
          </cell>
        </row>
        <row r="6556">
          <cell r="A6556" t="str">
            <v/>
          </cell>
          <cell r="B6556" t="str">
            <v>Sublap: SCEN</v>
          </cell>
          <cell r="C6556" t="str">
            <v>9/3/2019</v>
          </cell>
          <cell r="D6556">
            <v>3</v>
          </cell>
          <cell r="E6556">
            <v>1.2266783714294434</v>
          </cell>
          <cell r="F6556">
            <v>1.2122160196304321</v>
          </cell>
          <cell r="G6556">
            <v>1.7034657299518585E-2</v>
          </cell>
          <cell r="H6556">
            <v>75.638437236731932</v>
          </cell>
        </row>
        <row r="6557">
          <cell r="A6557" t="str">
            <v/>
          </cell>
          <cell r="B6557" t="str">
            <v>Sublap: SCEN</v>
          </cell>
          <cell r="C6557" t="str">
            <v>9/3/2019</v>
          </cell>
          <cell r="D6557">
            <v>4</v>
          </cell>
          <cell r="E6557">
            <v>1.0863525867462158</v>
          </cell>
          <cell r="F6557">
            <v>1.0837215185165405</v>
          </cell>
          <cell r="G6557">
            <v>1.5693075954914093E-2</v>
          </cell>
          <cell r="H6557">
            <v>74.903917438918199</v>
          </cell>
        </row>
        <row r="6558">
          <cell r="A6558" t="str">
            <v/>
          </cell>
          <cell r="B6558" t="str">
            <v>Sublap: SCEN</v>
          </cell>
          <cell r="C6558" t="str">
            <v>9/3/2019</v>
          </cell>
          <cell r="D6558">
            <v>5</v>
          </cell>
          <cell r="E6558">
            <v>1.0154895782470703</v>
          </cell>
          <cell r="F6558">
            <v>1.0129526853561401</v>
          </cell>
          <cell r="G6558">
            <v>1.4366291463375092E-2</v>
          </cell>
          <cell r="H6558">
            <v>73.867679022744497</v>
          </cell>
        </row>
        <row r="6559">
          <cell r="A6559" t="str">
            <v/>
          </cell>
          <cell r="B6559" t="str">
            <v>Sublap: SCEN</v>
          </cell>
          <cell r="C6559" t="str">
            <v>9/3/2019</v>
          </cell>
          <cell r="D6559">
            <v>6</v>
          </cell>
          <cell r="E6559">
            <v>0.97527778148651123</v>
          </cell>
          <cell r="F6559">
            <v>0.95751643180847168</v>
          </cell>
          <cell r="G6559">
            <v>1.3591286726295948E-2</v>
          </cell>
          <cell r="H6559">
            <v>73.9527190395942</v>
          </cell>
        </row>
        <row r="6560">
          <cell r="A6560" t="str">
            <v/>
          </cell>
          <cell r="B6560" t="str">
            <v>Sublap: SCEN</v>
          </cell>
          <cell r="C6560" t="str">
            <v>9/3/2019</v>
          </cell>
          <cell r="D6560">
            <v>7</v>
          </cell>
          <cell r="E6560">
            <v>0.99167329072952271</v>
          </cell>
          <cell r="F6560">
            <v>0.99925589561462402</v>
          </cell>
          <cell r="G6560">
            <v>1.3451993465423584E-2</v>
          </cell>
          <cell r="H6560">
            <v>72.790088458300119</v>
          </cell>
        </row>
        <row r="6561">
          <cell r="A6561" t="str">
            <v/>
          </cell>
          <cell r="B6561" t="str">
            <v>Sublap: SCEN</v>
          </cell>
          <cell r="C6561" t="str">
            <v>9/3/2019</v>
          </cell>
          <cell r="D6561">
            <v>8</v>
          </cell>
          <cell r="E6561">
            <v>0.95799499750137329</v>
          </cell>
          <cell r="F6561">
            <v>0.93886315822601318</v>
          </cell>
          <cell r="G6561">
            <v>1.4011439867317677E-2</v>
          </cell>
          <cell r="H6561">
            <v>73.72074557708352</v>
          </cell>
        </row>
        <row r="6562">
          <cell r="A6562" t="str">
            <v/>
          </cell>
          <cell r="B6562" t="str">
            <v>Sublap: SCEN</v>
          </cell>
          <cell r="C6562" t="str">
            <v>9/3/2019</v>
          </cell>
          <cell r="D6562">
            <v>9</v>
          </cell>
          <cell r="E6562">
            <v>0.79894250631332397</v>
          </cell>
          <cell r="F6562">
            <v>0.76476907730102539</v>
          </cell>
          <cell r="G6562">
            <v>1.547145564109087E-2</v>
          </cell>
          <cell r="H6562">
            <v>78.420534962086293</v>
          </cell>
        </row>
        <row r="6563">
          <cell r="A6563" t="str">
            <v/>
          </cell>
          <cell r="B6563" t="str">
            <v>Sublap: SCEN</v>
          </cell>
          <cell r="C6563" t="str">
            <v>9/3/2019</v>
          </cell>
          <cell r="D6563">
            <v>10</v>
          </cell>
          <cell r="E6563">
            <v>0.73931401968002319</v>
          </cell>
          <cell r="F6563">
            <v>0.70579159259796143</v>
          </cell>
          <cell r="G6563">
            <v>1.8294990062713623E-2</v>
          </cell>
          <cell r="H6563">
            <v>82.918850042121264</v>
          </cell>
        </row>
        <row r="6564">
          <cell r="A6564" t="str">
            <v/>
          </cell>
          <cell r="B6564" t="str">
            <v>Sublap: SCEN</v>
          </cell>
          <cell r="C6564" t="str">
            <v>9/3/2019</v>
          </cell>
          <cell r="D6564">
            <v>11</v>
          </cell>
          <cell r="E6564">
            <v>0.79154032468795776</v>
          </cell>
          <cell r="F6564">
            <v>0.78393197059631348</v>
          </cell>
          <cell r="G6564">
            <v>2.2453753277659416E-2</v>
          </cell>
          <cell r="H6564">
            <v>86.968155012631996</v>
          </cell>
        </row>
        <row r="6565">
          <cell r="A6565" t="str">
            <v/>
          </cell>
          <cell r="B6565" t="str">
            <v>Sublap: SCEN</v>
          </cell>
          <cell r="C6565" t="str">
            <v>9/3/2019</v>
          </cell>
          <cell r="D6565">
            <v>12</v>
          </cell>
          <cell r="E6565">
            <v>0.91712057590484619</v>
          </cell>
          <cell r="F6565">
            <v>0.94326949119567871</v>
          </cell>
          <cell r="G6565">
            <v>2.5609582662582397E-2</v>
          </cell>
          <cell r="H6565">
            <v>89.936541701766529</v>
          </cell>
        </row>
        <row r="6566">
          <cell r="A6566" t="str">
            <v/>
          </cell>
          <cell r="B6566" t="str">
            <v>Sublap: SCEN</v>
          </cell>
          <cell r="C6566" t="str">
            <v>9/3/2019</v>
          </cell>
          <cell r="D6566">
            <v>13</v>
          </cell>
          <cell r="E6566">
            <v>1.2249031066894531</v>
          </cell>
          <cell r="F6566">
            <v>1.2562384605407715</v>
          </cell>
          <cell r="G6566">
            <v>2.8400855138897896E-2</v>
          </cell>
          <cell r="H6566">
            <v>93.714532434704054</v>
          </cell>
        </row>
        <row r="6567">
          <cell r="A6567" t="str">
            <v/>
          </cell>
          <cell r="B6567" t="str">
            <v>Sublap: SCEN</v>
          </cell>
          <cell r="C6567" t="str">
            <v>9/3/2019</v>
          </cell>
          <cell r="D6567">
            <v>14</v>
          </cell>
          <cell r="E6567">
            <v>1.5258128643035889</v>
          </cell>
          <cell r="F6567">
            <v>1.6353182792663574</v>
          </cell>
          <cell r="G6567">
            <v>3.1047448515892029E-2</v>
          </cell>
          <cell r="H6567">
            <v>95.982097725363801</v>
          </cell>
        </row>
        <row r="6568">
          <cell r="A6568" t="str">
            <v/>
          </cell>
          <cell r="B6568" t="str">
            <v>Sublap: SCEN</v>
          </cell>
          <cell r="C6568" t="str">
            <v>9/3/2019</v>
          </cell>
          <cell r="D6568">
            <v>15</v>
          </cell>
          <cell r="E6568">
            <v>1.9513440132141113</v>
          </cell>
          <cell r="F6568">
            <v>2.0236988067626953</v>
          </cell>
          <cell r="G6568">
            <v>3.2706227153539658E-2</v>
          </cell>
          <cell r="H6568">
            <v>97.226432181968036</v>
          </cell>
        </row>
        <row r="6569">
          <cell r="A6569" t="str">
            <v/>
          </cell>
          <cell r="B6569" t="str">
            <v>Sublap: SCEN</v>
          </cell>
          <cell r="C6569" t="str">
            <v>9/3/2019</v>
          </cell>
          <cell r="D6569">
            <v>16</v>
          </cell>
          <cell r="E6569">
            <v>2.4158992767333984</v>
          </cell>
          <cell r="F6569">
            <v>2.473376989364624</v>
          </cell>
          <cell r="G6569">
            <v>3.2473739236593246E-2</v>
          </cell>
          <cell r="H6569">
            <v>96.917965459140149</v>
          </cell>
        </row>
        <row r="6570">
          <cell r="A6570" t="str">
            <v/>
          </cell>
          <cell r="B6570" t="str">
            <v>Sublap: SCEN</v>
          </cell>
          <cell r="C6570" t="str">
            <v>9/3/2019</v>
          </cell>
          <cell r="D6570">
            <v>17</v>
          </cell>
          <cell r="E6570">
            <v>2.8242950439453125</v>
          </cell>
          <cell r="F6570">
            <v>2.833524227142334</v>
          </cell>
          <cell r="G6570">
            <v>3.1740009784698486E-2</v>
          </cell>
          <cell r="H6570">
            <v>96.005644481891949</v>
          </cell>
        </row>
        <row r="6571">
          <cell r="A6571" t="str">
            <v/>
          </cell>
          <cell r="B6571" t="str">
            <v>Sublap: SCEN</v>
          </cell>
          <cell r="C6571" t="str">
            <v>9/3/2019</v>
          </cell>
          <cell r="D6571">
            <v>18</v>
          </cell>
          <cell r="E6571">
            <v>3.1419639587402344</v>
          </cell>
          <cell r="F6571">
            <v>3.1451442241668701</v>
          </cell>
          <cell r="G6571">
            <v>3.1574264168739319E-2</v>
          </cell>
          <cell r="H6571">
            <v>94.747262005053869</v>
          </cell>
        </row>
        <row r="6572">
          <cell r="A6572" t="str">
            <v/>
          </cell>
          <cell r="B6572" t="str">
            <v>Sublap: SCEN</v>
          </cell>
          <cell r="C6572" t="str">
            <v>9/3/2019</v>
          </cell>
          <cell r="D6572">
            <v>19</v>
          </cell>
          <cell r="E6572">
            <v>3.215104341506958</v>
          </cell>
          <cell r="F6572">
            <v>1.9729452133178711</v>
          </cell>
          <cell r="G6572">
            <v>3.1772684305906296E-2</v>
          </cell>
          <cell r="H6572">
            <v>92.553032855935967</v>
          </cell>
        </row>
        <row r="6573">
          <cell r="A6573" t="str">
            <v/>
          </cell>
          <cell r="B6573" t="str">
            <v>Sublap: SCEN</v>
          </cell>
          <cell r="C6573" t="str">
            <v>9/3/2019</v>
          </cell>
          <cell r="D6573">
            <v>20</v>
          </cell>
          <cell r="E6573">
            <v>3.0648038387298584</v>
          </cell>
          <cell r="F6573">
            <v>2.3355844020843506</v>
          </cell>
          <cell r="G6573">
            <v>3.0210016295313835E-2</v>
          </cell>
          <cell r="H6573">
            <v>88.665134793597588</v>
          </cell>
        </row>
        <row r="6574">
          <cell r="A6574" t="str">
            <v/>
          </cell>
          <cell r="B6574" t="str">
            <v>Sublap: SCEN</v>
          </cell>
          <cell r="C6574" t="str">
            <v>9/3/2019</v>
          </cell>
          <cell r="D6574">
            <v>21</v>
          </cell>
          <cell r="E6574">
            <v>2.9116494655609131</v>
          </cell>
          <cell r="F6574">
            <v>3.6285717487335205</v>
          </cell>
          <cell r="G6574">
            <v>2.8745505958795547E-2</v>
          </cell>
          <cell r="H6574">
            <v>85.368371946076024</v>
          </cell>
        </row>
        <row r="6575">
          <cell r="A6575" t="str">
            <v/>
          </cell>
          <cell r="B6575" t="str">
            <v>Sublap: SCEN</v>
          </cell>
          <cell r="C6575" t="str">
            <v>9/3/2019</v>
          </cell>
          <cell r="D6575">
            <v>22</v>
          </cell>
          <cell r="E6575">
            <v>2.6139018535614014</v>
          </cell>
          <cell r="F6575">
            <v>2.8955316543579102</v>
          </cell>
          <cell r="G6575">
            <v>2.6887256652116776E-2</v>
          </cell>
          <cell r="H6575">
            <v>82.673841617519685</v>
          </cell>
        </row>
        <row r="6576">
          <cell r="A6576" t="str">
            <v/>
          </cell>
          <cell r="B6576" t="str">
            <v>Sublap: SCEN</v>
          </cell>
          <cell r="C6576" t="str">
            <v>9/3/2019</v>
          </cell>
          <cell r="D6576">
            <v>23</v>
          </cell>
          <cell r="E6576">
            <v>2.2792096138000488</v>
          </cell>
          <cell r="F6576">
            <v>2.3658745288848877</v>
          </cell>
          <cell r="G6576">
            <v>2.5946136564016342E-2</v>
          </cell>
          <cell r="H6576">
            <v>80.92315290648564</v>
          </cell>
        </row>
        <row r="6577">
          <cell r="A6577" t="str">
            <v/>
          </cell>
          <cell r="B6577" t="str">
            <v>Sublap: SCEN</v>
          </cell>
          <cell r="C6577" t="str">
            <v>9/3/2019</v>
          </cell>
          <cell r="D6577">
            <v>24</v>
          </cell>
          <cell r="E6577">
            <v>1.8591783046722412</v>
          </cell>
          <cell r="F6577">
            <v>1.9227093458175659</v>
          </cell>
          <cell r="G6577">
            <v>2.3983785882592201E-2</v>
          </cell>
          <cell r="H6577">
            <v>79.508902695874326</v>
          </cell>
        </row>
        <row r="6578">
          <cell r="A6578" t="str">
            <v/>
          </cell>
          <cell r="B6578" t="str">
            <v>Sublap: SCEN</v>
          </cell>
          <cell r="C6578" t="str">
            <v>9/4/2019</v>
          </cell>
          <cell r="D6578">
            <v>1</v>
          </cell>
          <cell r="E6578">
            <v>1.5587817430496216</v>
          </cell>
          <cell r="F6578">
            <v>1.6618249416351318</v>
          </cell>
          <cell r="G6578">
            <v>2.1159829571843147E-2</v>
          </cell>
          <cell r="H6578">
            <v>78.314987363098808</v>
          </cell>
        </row>
        <row r="6579">
          <cell r="A6579" t="str">
            <v/>
          </cell>
          <cell r="B6579" t="str">
            <v>Sublap: SCEN</v>
          </cell>
          <cell r="C6579" t="str">
            <v>9/4/2019</v>
          </cell>
          <cell r="D6579">
            <v>2</v>
          </cell>
          <cell r="E6579">
            <v>1.3170064687728882</v>
          </cell>
          <cell r="F6579">
            <v>1.412319540977478</v>
          </cell>
          <cell r="G6579">
            <v>1.9252849742770195E-2</v>
          </cell>
          <cell r="H6579">
            <v>77.699521903959052</v>
          </cell>
        </row>
        <row r="6580">
          <cell r="A6580" t="str">
            <v/>
          </cell>
          <cell r="B6580" t="str">
            <v>Sublap: SCEN</v>
          </cell>
          <cell r="C6580" t="str">
            <v>9/4/2019</v>
          </cell>
          <cell r="D6580">
            <v>3</v>
          </cell>
          <cell r="E6580">
            <v>1.1807825565338135</v>
          </cell>
          <cell r="F6580">
            <v>1.2273072004318237</v>
          </cell>
          <cell r="G6580">
            <v>1.7335515469312668E-2</v>
          </cell>
          <cell r="H6580">
            <v>77.310212721143202</v>
          </cell>
        </row>
        <row r="6581">
          <cell r="A6581" t="str">
            <v/>
          </cell>
          <cell r="B6581" t="str">
            <v>Sublap: SCEN</v>
          </cell>
          <cell r="C6581" t="str">
            <v>9/4/2019</v>
          </cell>
          <cell r="D6581">
            <v>4</v>
          </cell>
          <cell r="E6581">
            <v>1.0552078485488892</v>
          </cell>
          <cell r="F6581">
            <v>1.1090859174728394</v>
          </cell>
          <cell r="G6581">
            <v>1.5848597511649132E-2</v>
          </cell>
          <cell r="H6581">
            <v>75.410783487785395</v>
          </cell>
        </row>
        <row r="6582">
          <cell r="A6582" t="str">
            <v/>
          </cell>
          <cell r="B6582" t="str">
            <v>Sublap: SCEN</v>
          </cell>
          <cell r="C6582" t="str">
            <v>9/4/2019</v>
          </cell>
          <cell r="D6582">
            <v>5</v>
          </cell>
          <cell r="E6582">
            <v>0.98010480403900146</v>
          </cell>
          <cell r="F6582">
            <v>1.0130949020385742</v>
          </cell>
          <cell r="G6582">
            <v>1.441444456577301E-2</v>
          </cell>
          <cell r="H6582">
            <v>74.116489048021037</v>
          </cell>
        </row>
        <row r="6583">
          <cell r="A6583" t="str">
            <v/>
          </cell>
          <cell r="B6583" t="str">
            <v>Sublap: SCEN</v>
          </cell>
          <cell r="C6583" t="str">
            <v>9/4/2019</v>
          </cell>
          <cell r="D6583">
            <v>6</v>
          </cell>
          <cell r="E6583">
            <v>0.93529099225997925</v>
          </cell>
          <cell r="F6583">
            <v>0.97108733654022217</v>
          </cell>
          <cell r="G6583">
            <v>1.3527360744774342E-2</v>
          </cell>
          <cell r="H6583">
            <v>72.819176495364474</v>
          </cell>
        </row>
        <row r="6584">
          <cell r="A6584" t="str">
            <v/>
          </cell>
          <cell r="B6584" t="str">
            <v>Sublap: SCEN</v>
          </cell>
          <cell r="C6584" t="str">
            <v>9/4/2019</v>
          </cell>
          <cell r="D6584">
            <v>7</v>
          </cell>
          <cell r="E6584">
            <v>0.9502708911895752</v>
          </cell>
          <cell r="F6584">
            <v>0.96586674451828003</v>
          </cell>
          <cell r="G6584">
            <v>1.3119646348059177E-2</v>
          </cell>
          <cell r="H6584">
            <v>72.154633529907812</v>
          </cell>
        </row>
        <row r="6585">
          <cell r="A6585" t="str">
            <v/>
          </cell>
          <cell r="B6585" t="str">
            <v>Sublap: SCEN</v>
          </cell>
          <cell r="C6585" t="str">
            <v>9/4/2019</v>
          </cell>
          <cell r="D6585">
            <v>8</v>
          </cell>
          <cell r="E6585">
            <v>0.91181892156600952</v>
          </cell>
          <cell r="F6585">
            <v>0.91730690002441406</v>
          </cell>
          <cell r="G6585">
            <v>1.3969610445201397E-2</v>
          </cell>
          <cell r="H6585">
            <v>73.255136899750426</v>
          </cell>
        </row>
        <row r="6586">
          <cell r="A6586" t="str">
            <v/>
          </cell>
          <cell r="B6586" t="str">
            <v>Sublap: SCEN</v>
          </cell>
          <cell r="C6586" t="str">
            <v>9/4/2019</v>
          </cell>
          <cell r="D6586">
            <v>9</v>
          </cell>
          <cell r="E6586">
            <v>0.77700197696685791</v>
          </cell>
          <cell r="F6586">
            <v>0.7570263147354126</v>
          </cell>
          <cell r="G6586">
            <v>1.563546247780323E-2</v>
          </cell>
          <cell r="H6586">
            <v>77.11932181970964</v>
          </cell>
        </row>
        <row r="6587">
          <cell r="A6587" t="str">
            <v/>
          </cell>
          <cell r="B6587" t="str">
            <v>Sublap: SCEN</v>
          </cell>
          <cell r="C6587" t="str">
            <v>9/4/2019</v>
          </cell>
          <cell r="D6587">
            <v>10</v>
          </cell>
          <cell r="E6587">
            <v>0.70346188545227051</v>
          </cell>
          <cell r="F6587">
            <v>0.70158815383911133</v>
          </cell>
          <cell r="G6587">
            <v>1.8460147082805634E-2</v>
          </cell>
          <cell r="H6587">
            <v>82.485109519792815</v>
          </cell>
        </row>
        <row r="6588">
          <cell r="A6588" t="str">
            <v/>
          </cell>
          <cell r="B6588" t="str">
            <v>Sublap: SCEN</v>
          </cell>
          <cell r="C6588" t="str">
            <v>9/4/2019</v>
          </cell>
          <cell r="D6588">
            <v>11</v>
          </cell>
          <cell r="E6588">
            <v>0.80014079809188843</v>
          </cell>
          <cell r="F6588">
            <v>0.74445247650146484</v>
          </cell>
          <cell r="G6588">
            <v>2.2624257951974869E-2</v>
          </cell>
          <cell r="H6588">
            <v>88.071482729575195</v>
          </cell>
        </row>
        <row r="6589">
          <cell r="A6589" t="str">
            <v/>
          </cell>
          <cell r="B6589" t="str">
            <v>Sublap: SCEN</v>
          </cell>
          <cell r="C6589" t="str">
            <v>9/4/2019</v>
          </cell>
          <cell r="D6589">
            <v>12</v>
          </cell>
          <cell r="E6589">
            <v>0.96597927808761597</v>
          </cell>
          <cell r="F6589">
            <v>0.96781611442565918</v>
          </cell>
          <cell r="G6589">
            <v>2.5733079761266708E-2</v>
          </cell>
          <cell r="H6589">
            <v>93.231844987366046</v>
          </cell>
        </row>
        <row r="6590">
          <cell r="A6590" t="str">
            <v/>
          </cell>
          <cell r="B6590" t="str">
            <v>Sublap: SCEN</v>
          </cell>
          <cell r="C6590" t="str">
            <v>9/4/2019</v>
          </cell>
          <cell r="D6590">
            <v>13</v>
          </cell>
          <cell r="E6590">
            <v>1.2875258922576904</v>
          </cell>
          <cell r="F6590">
            <v>1.3155612945556641</v>
          </cell>
          <cell r="G6590">
            <v>2.8651190921664238E-2</v>
          </cell>
          <cell r="H6590">
            <v>96.377695871948447</v>
          </cell>
        </row>
        <row r="6591">
          <cell r="A6591" t="str">
            <v/>
          </cell>
          <cell r="B6591" t="str">
            <v>Sublap: SCEN</v>
          </cell>
          <cell r="C6591" t="str">
            <v>9/4/2019</v>
          </cell>
          <cell r="D6591">
            <v>14</v>
          </cell>
          <cell r="E6591">
            <v>1.6398940086364746</v>
          </cell>
          <cell r="F6591">
            <v>1.7281467914581299</v>
          </cell>
          <cell r="G6591">
            <v>3.1318921595811844E-2</v>
          </cell>
          <cell r="H6591">
            <v>98.727843302435417</v>
          </cell>
        </row>
        <row r="6592">
          <cell r="A6592" t="str">
            <v/>
          </cell>
          <cell r="B6592" t="str">
            <v>Sublap: SCEN</v>
          </cell>
          <cell r="C6592" t="str">
            <v>9/4/2019</v>
          </cell>
          <cell r="D6592">
            <v>15</v>
          </cell>
          <cell r="E6592">
            <v>2.0476617813110352</v>
          </cell>
          <cell r="F6592">
            <v>2.1763477325439453</v>
          </cell>
          <cell r="G6592">
            <v>3.2928422093391418E-2</v>
          </cell>
          <cell r="H6592">
            <v>99.865606571189218</v>
          </cell>
        </row>
        <row r="6593">
          <cell r="A6593" t="str">
            <v/>
          </cell>
          <cell r="B6593" t="str">
            <v>Sublap: SCEN</v>
          </cell>
          <cell r="C6593" t="str">
            <v>9/4/2019</v>
          </cell>
          <cell r="D6593">
            <v>16</v>
          </cell>
          <cell r="E6593">
            <v>2.5224061012268066</v>
          </cell>
          <cell r="F6593">
            <v>2.632216215133667</v>
          </cell>
          <cell r="G6593">
            <v>3.280862420797348E-2</v>
          </cell>
          <cell r="H6593">
            <v>100.06569081718095</v>
          </cell>
        </row>
        <row r="6594">
          <cell r="A6594" t="str">
            <v/>
          </cell>
          <cell r="B6594" t="str">
            <v>Sublap: SCEN</v>
          </cell>
          <cell r="C6594" t="str">
            <v>9/4/2019</v>
          </cell>
          <cell r="D6594">
            <v>17</v>
          </cell>
          <cell r="E6594">
            <v>2.9327981472015381</v>
          </cell>
          <cell r="F6594">
            <v>3.0176215171813965</v>
          </cell>
          <cell r="G6594">
            <v>3.2510727643966675E-2</v>
          </cell>
          <cell r="H6594">
            <v>98.899663016005917</v>
          </cell>
        </row>
        <row r="6595">
          <cell r="A6595" t="str">
            <v/>
          </cell>
          <cell r="B6595" t="str">
            <v>Sublap: SCEN</v>
          </cell>
          <cell r="C6595" t="str">
            <v>9/4/2019</v>
          </cell>
          <cell r="D6595">
            <v>18</v>
          </cell>
          <cell r="E6595">
            <v>3.1483426094055176</v>
          </cell>
          <cell r="F6595">
            <v>1.9666241407394409</v>
          </cell>
          <cell r="G6595">
            <v>3.2956767827272415E-2</v>
          </cell>
          <cell r="H6595">
            <v>97.220766638587222</v>
          </cell>
        </row>
        <row r="6596">
          <cell r="A6596" t="str">
            <v/>
          </cell>
          <cell r="B6596" t="str">
            <v>Sublap: SCEN</v>
          </cell>
          <cell r="C6596" t="str">
            <v>9/4/2019</v>
          </cell>
          <cell r="D6596">
            <v>19</v>
          </cell>
          <cell r="E6596">
            <v>3.1768836975097656</v>
          </cell>
          <cell r="F6596">
            <v>2.739492654800415</v>
          </cell>
          <cell r="G6596">
            <v>3.1860116869211197E-2</v>
          </cell>
          <cell r="H6596">
            <v>94.185657118782132</v>
          </cell>
        </row>
        <row r="6597">
          <cell r="A6597" t="str">
            <v/>
          </cell>
          <cell r="B6597" t="str">
            <v>Sublap: SCEN</v>
          </cell>
          <cell r="C6597" t="str">
            <v>9/4/2019</v>
          </cell>
          <cell r="D6597">
            <v>20</v>
          </cell>
          <cell r="E6597">
            <v>3.0671036243438721</v>
          </cell>
          <cell r="F6597">
            <v>2.7348818778991699</v>
          </cell>
          <cell r="G6597">
            <v>3.0216105282306671E-2</v>
          </cell>
          <cell r="H6597">
            <v>89.952954928388394</v>
          </cell>
        </row>
        <row r="6598">
          <cell r="A6598" t="str">
            <v/>
          </cell>
          <cell r="B6598" t="str">
            <v>Sublap: SCEN</v>
          </cell>
          <cell r="C6598" t="str">
            <v>9/4/2019</v>
          </cell>
          <cell r="D6598">
            <v>21</v>
          </cell>
          <cell r="E6598">
            <v>2.9559869766235352</v>
          </cell>
          <cell r="F6598">
            <v>2.6647026538848877</v>
          </cell>
          <cell r="G6598">
            <v>2.9024189338088036E-2</v>
          </cell>
          <cell r="H6598">
            <v>87.254530328562467</v>
          </cell>
        </row>
        <row r="6599">
          <cell r="A6599" t="str">
            <v/>
          </cell>
          <cell r="B6599" t="str">
            <v>Sublap: SCEN</v>
          </cell>
          <cell r="C6599" t="str">
            <v>9/4/2019</v>
          </cell>
          <cell r="D6599">
            <v>22</v>
          </cell>
          <cell r="E6599">
            <v>2.6946837902069092</v>
          </cell>
          <cell r="F6599">
            <v>3.3258678913116455</v>
          </cell>
          <cell r="G6599">
            <v>2.7690298855304718E-2</v>
          </cell>
          <cell r="H6599">
            <v>84.735402274642766</v>
          </cell>
        </row>
        <row r="6600">
          <cell r="A6600" t="str">
            <v/>
          </cell>
          <cell r="B6600" t="str">
            <v>Sublap: SCEN</v>
          </cell>
          <cell r="C6600" t="str">
            <v>9/4/2019</v>
          </cell>
          <cell r="D6600">
            <v>23</v>
          </cell>
          <cell r="E6600">
            <v>2.3259634971618652</v>
          </cell>
          <cell r="F6600">
            <v>2.5907888412475586</v>
          </cell>
          <cell r="G6600">
            <v>2.6334347203373909E-2</v>
          </cell>
          <cell r="H6600">
            <v>82.927542122997181</v>
          </cell>
        </row>
        <row r="6601">
          <cell r="A6601" t="str">
            <v/>
          </cell>
          <cell r="B6601" t="str">
            <v>Sublap: SCEN</v>
          </cell>
          <cell r="C6601" t="str">
            <v>9/4/2019</v>
          </cell>
          <cell r="D6601">
            <v>24</v>
          </cell>
          <cell r="E6601">
            <v>1.9409176111221313</v>
          </cell>
          <cell r="F6601">
            <v>2.0736627578735352</v>
          </cell>
          <cell r="G6601">
            <v>2.4290168657898903E-2</v>
          </cell>
          <cell r="H6601">
            <v>80.947746419543293</v>
          </cell>
        </row>
        <row r="6602">
          <cell r="A6602" t="str">
            <v/>
          </cell>
          <cell r="B6602" t="str">
            <v>Sublap: SCEN</v>
          </cell>
          <cell r="C6602" t="str">
            <v>9/5/2019</v>
          </cell>
          <cell r="D6602">
            <v>1</v>
          </cell>
          <cell r="E6602">
            <v>1.6247389316558838</v>
          </cell>
          <cell r="F6602">
            <v>1.7315982580184937</v>
          </cell>
          <cell r="G6602">
            <v>2.1512052044272423E-2</v>
          </cell>
          <cell r="H6602">
            <v>79.17425625920454</v>
          </cell>
        </row>
        <row r="6603">
          <cell r="A6603" t="str">
            <v/>
          </cell>
          <cell r="B6603" t="str">
            <v>Sublap: SCEN</v>
          </cell>
          <cell r="C6603" t="str">
            <v>9/5/2019</v>
          </cell>
          <cell r="D6603">
            <v>2</v>
          </cell>
          <cell r="E6603">
            <v>1.377829909324646</v>
          </cell>
          <cell r="F6603">
            <v>1.461020827293396</v>
          </cell>
          <cell r="G6603">
            <v>1.9372792914509773E-2</v>
          </cell>
          <cell r="H6603">
            <v>78.924180517562434</v>
          </cell>
        </row>
        <row r="6604">
          <cell r="A6604" t="str">
            <v/>
          </cell>
          <cell r="B6604" t="str">
            <v>Sublap: SCEN</v>
          </cell>
          <cell r="C6604" t="str">
            <v>9/5/2019</v>
          </cell>
          <cell r="D6604">
            <v>3</v>
          </cell>
          <cell r="E6604">
            <v>1.2472521066665649</v>
          </cell>
          <cell r="F6604">
            <v>1.2767833471298218</v>
          </cell>
          <cell r="G6604">
            <v>1.7610222101211548E-2</v>
          </cell>
          <cell r="H6604">
            <v>76.904506627391669</v>
          </cell>
        </row>
        <row r="6605">
          <cell r="A6605" t="str">
            <v/>
          </cell>
          <cell r="B6605" t="str">
            <v>Sublap: SCEN</v>
          </cell>
          <cell r="C6605" t="str">
            <v>9/5/2019</v>
          </cell>
          <cell r="D6605">
            <v>4</v>
          </cell>
          <cell r="E6605">
            <v>1.121177077293396</v>
          </cell>
          <cell r="F6605">
            <v>1.1482418775558472</v>
          </cell>
          <cell r="G6605">
            <v>1.6171939671039581E-2</v>
          </cell>
          <cell r="H6605">
            <v>75.841058278978437</v>
          </cell>
        </row>
        <row r="6606">
          <cell r="A6606" t="str">
            <v/>
          </cell>
          <cell r="B6606" t="str">
            <v>Sublap: SCEN</v>
          </cell>
          <cell r="C6606" t="str">
            <v>9/5/2019</v>
          </cell>
          <cell r="D6606">
            <v>5</v>
          </cell>
          <cell r="E6606">
            <v>1.0600018501281738</v>
          </cell>
          <cell r="F6606">
            <v>1.050923228263855</v>
          </cell>
          <cell r="G6606">
            <v>1.4902239665389061E-2</v>
          </cell>
          <cell r="H6606">
            <v>74.756021460130029</v>
          </cell>
        </row>
        <row r="6607">
          <cell r="A6607" t="str">
            <v/>
          </cell>
          <cell r="B6607" t="str">
            <v>Sublap: SCEN</v>
          </cell>
          <cell r="C6607" t="str">
            <v>9/5/2019</v>
          </cell>
          <cell r="D6607">
            <v>6</v>
          </cell>
          <cell r="E6607">
            <v>1.0072681903839111</v>
          </cell>
          <cell r="F6607">
            <v>1.0202493667602539</v>
          </cell>
          <cell r="G6607">
            <v>1.3903350569307804E-2</v>
          </cell>
          <cell r="H6607">
            <v>74.007104986327533</v>
          </cell>
        </row>
        <row r="6608">
          <cell r="A6608" t="str">
            <v/>
          </cell>
          <cell r="B6608" t="str">
            <v>Sublap: SCEN</v>
          </cell>
          <cell r="C6608" t="str">
            <v>9/5/2019</v>
          </cell>
          <cell r="D6608">
            <v>7</v>
          </cell>
          <cell r="E6608">
            <v>1.0259727239608765</v>
          </cell>
          <cell r="F6608">
            <v>1.0253467559814453</v>
          </cell>
          <cell r="G6608">
            <v>1.3507240451872349E-2</v>
          </cell>
          <cell r="H6608">
            <v>73.955651167683556</v>
          </cell>
        </row>
        <row r="6609">
          <cell r="A6609" t="str">
            <v/>
          </cell>
          <cell r="B6609" t="str">
            <v>Sublap: SCEN</v>
          </cell>
          <cell r="C6609" t="str">
            <v>9/5/2019</v>
          </cell>
          <cell r="D6609">
            <v>8</v>
          </cell>
          <cell r="E6609">
            <v>0.98975181579589844</v>
          </cell>
          <cell r="F6609">
            <v>0.97619086503982544</v>
          </cell>
          <cell r="G6609">
            <v>1.432188693434E-2</v>
          </cell>
          <cell r="H6609">
            <v>74.178440984635969</v>
          </cell>
        </row>
        <row r="6610">
          <cell r="A6610" t="str">
            <v/>
          </cell>
          <cell r="B6610" t="str">
            <v>Sublap: SCEN</v>
          </cell>
          <cell r="C6610" t="str">
            <v>9/5/2019</v>
          </cell>
          <cell r="D6610">
            <v>9</v>
          </cell>
          <cell r="E6610">
            <v>0.85634100437164307</v>
          </cell>
          <cell r="F6610">
            <v>0.81527864933013916</v>
          </cell>
          <cell r="G6610">
            <v>1.5550215728580952E-2</v>
          </cell>
          <cell r="H6610">
            <v>76.921525352408992</v>
          </cell>
        </row>
        <row r="6611">
          <cell r="A6611" t="str">
            <v/>
          </cell>
          <cell r="B6611" t="str">
            <v>Sublap: SCEN</v>
          </cell>
          <cell r="C6611" t="str">
            <v>9/5/2019</v>
          </cell>
          <cell r="D6611">
            <v>10</v>
          </cell>
          <cell r="E6611">
            <v>0.80820417404174805</v>
          </cell>
          <cell r="F6611">
            <v>0.78419017791748047</v>
          </cell>
          <cell r="G6611">
            <v>1.8742948770523071E-2</v>
          </cell>
          <cell r="H6611">
            <v>82.043256890386118</v>
          </cell>
        </row>
        <row r="6612">
          <cell r="A6612" t="str">
            <v/>
          </cell>
          <cell r="B6612" t="str">
            <v>Sublap: SCEN</v>
          </cell>
          <cell r="C6612" t="str">
            <v>9/5/2019</v>
          </cell>
          <cell r="D6612">
            <v>11</v>
          </cell>
          <cell r="E6612">
            <v>0.8572922945022583</v>
          </cell>
          <cell r="F6612">
            <v>0.75464797019958496</v>
          </cell>
          <cell r="G6612">
            <v>2.2644612938165665E-2</v>
          </cell>
          <cell r="H6612">
            <v>88.208520934143849</v>
          </cell>
        </row>
        <row r="6613">
          <cell r="A6613" t="str">
            <v/>
          </cell>
          <cell r="B6613" t="str">
            <v>Sublap: SCEN</v>
          </cell>
          <cell r="C6613" t="str">
            <v>9/5/2019</v>
          </cell>
          <cell r="D6613">
            <v>12</v>
          </cell>
          <cell r="E6613">
            <v>1.0115764141082764</v>
          </cell>
          <cell r="F6613">
            <v>0.96639358997344971</v>
          </cell>
          <cell r="G6613">
            <v>2.5858528912067413E-2</v>
          </cell>
          <cell r="H6613">
            <v>93.340416578999879</v>
          </cell>
        </row>
        <row r="6614">
          <cell r="A6614" t="str">
            <v/>
          </cell>
          <cell r="B6614" t="str">
            <v>Sublap: SCEN</v>
          </cell>
          <cell r="C6614" t="str">
            <v>9/5/2019</v>
          </cell>
          <cell r="D6614">
            <v>13</v>
          </cell>
          <cell r="E6614">
            <v>1.2852307558059692</v>
          </cell>
          <cell r="F6614">
            <v>1.3289726972579956</v>
          </cell>
          <cell r="G6614">
            <v>2.8565730899572372E-2</v>
          </cell>
          <cell r="H6614">
            <v>95.426172943398129</v>
          </cell>
        </row>
        <row r="6615">
          <cell r="A6615" t="str">
            <v/>
          </cell>
          <cell r="B6615" t="str">
            <v>Sublap: SCEN</v>
          </cell>
          <cell r="C6615" t="str">
            <v>9/5/2019</v>
          </cell>
          <cell r="D6615">
            <v>14</v>
          </cell>
          <cell r="E6615">
            <v>1.5653257369995117</v>
          </cell>
          <cell r="F6615">
            <v>1.6687984466552734</v>
          </cell>
          <cell r="G6615">
            <v>3.0780289322137833E-2</v>
          </cell>
          <cell r="H6615">
            <v>97.150767936039401</v>
          </cell>
        </row>
        <row r="6616">
          <cell r="A6616" t="str">
            <v/>
          </cell>
          <cell r="B6616" t="str">
            <v>Sublap: SCEN</v>
          </cell>
          <cell r="C6616" t="str">
            <v>9/5/2019</v>
          </cell>
          <cell r="D6616">
            <v>15</v>
          </cell>
          <cell r="E6616">
            <v>1.8707520961761475</v>
          </cell>
          <cell r="F6616">
            <v>2.0062496662139893</v>
          </cell>
          <cell r="G6616">
            <v>3.2565437257289886E-2</v>
          </cell>
          <cell r="H6616">
            <v>98.28148537765891</v>
          </cell>
        </row>
        <row r="6617">
          <cell r="A6617" t="str">
            <v/>
          </cell>
          <cell r="B6617" t="str">
            <v>Sublap: SCEN</v>
          </cell>
          <cell r="C6617" t="str">
            <v>9/5/2019</v>
          </cell>
          <cell r="D6617">
            <v>16</v>
          </cell>
          <cell r="E6617">
            <v>2.3928167819976807</v>
          </cell>
          <cell r="F6617">
            <v>2.4723687171936035</v>
          </cell>
          <cell r="G6617">
            <v>3.2423626631498337E-2</v>
          </cell>
          <cell r="H6617">
            <v>98.324868504110214</v>
          </cell>
        </row>
        <row r="6618">
          <cell r="A6618" t="str">
            <v/>
          </cell>
          <cell r="B6618" t="str">
            <v>Sublap: SCEN</v>
          </cell>
          <cell r="C6618" t="str">
            <v>9/5/2019</v>
          </cell>
          <cell r="D6618">
            <v>17</v>
          </cell>
          <cell r="E6618">
            <v>2.7958498001098633</v>
          </cell>
          <cell r="F6618">
            <v>2.8126306533813477</v>
          </cell>
          <cell r="G6618">
            <v>3.1755950301885605E-2</v>
          </cell>
          <cell r="H6618">
            <v>97.154428781821025</v>
          </cell>
        </row>
        <row r="6619">
          <cell r="A6619" t="str">
            <v/>
          </cell>
          <cell r="B6619" t="str">
            <v>Sublap: SCEN</v>
          </cell>
          <cell r="C6619" t="str">
            <v>9/5/2019</v>
          </cell>
          <cell r="D6619">
            <v>18</v>
          </cell>
          <cell r="E6619">
            <v>3.0473401546478271</v>
          </cell>
          <cell r="F6619">
            <v>1.8933080434799194</v>
          </cell>
          <cell r="G6619">
            <v>3.2514620572328568E-2</v>
          </cell>
          <cell r="H6619">
            <v>95.439680201970432</v>
          </cell>
        </row>
        <row r="6620">
          <cell r="A6620" t="str">
            <v/>
          </cell>
          <cell r="B6620" t="str">
            <v>Sublap: SCEN</v>
          </cell>
          <cell r="C6620" t="str">
            <v>9/5/2019</v>
          </cell>
          <cell r="D6620">
            <v>19</v>
          </cell>
          <cell r="E6620">
            <v>3.1159849166870117</v>
          </cell>
          <cell r="F6620">
            <v>2.6302533149719238</v>
          </cell>
          <cell r="G6620">
            <v>3.1571399420499802E-2</v>
          </cell>
          <cell r="H6620">
            <v>92.971617925527767</v>
          </cell>
        </row>
        <row r="6621">
          <cell r="A6621" t="str">
            <v/>
          </cell>
          <cell r="B6621" t="str">
            <v>Sublap: SCEN</v>
          </cell>
          <cell r="C6621" t="str">
            <v>9/5/2019</v>
          </cell>
          <cell r="D6621">
            <v>20</v>
          </cell>
          <cell r="E6621">
            <v>2.9970414638519287</v>
          </cell>
          <cell r="F6621">
            <v>2.6085028648376465</v>
          </cell>
          <cell r="G6621">
            <v>2.9817495495080948E-2</v>
          </cell>
          <cell r="H6621">
            <v>88.928828108561859</v>
          </cell>
        </row>
        <row r="6622">
          <cell r="A6622" t="str">
            <v/>
          </cell>
          <cell r="B6622" t="str">
            <v>Sublap: SCEN</v>
          </cell>
          <cell r="C6622" t="str">
            <v>9/5/2019</v>
          </cell>
          <cell r="D6622">
            <v>21</v>
          </cell>
          <cell r="E6622">
            <v>2.8771219253540039</v>
          </cell>
          <cell r="F6622">
            <v>2.5643489360809326</v>
          </cell>
          <cell r="G6622">
            <v>2.8785798698663712E-2</v>
          </cell>
          <cell r="H6622">
            <v>85.79005891016233</v>
          </cell>
        </row>
        <row r="6623">
          <cell r="A6623" t="str">
            <v/>
          </cell>
          <cell r="B6623" t="str">
            <v>Sublap: SCEN</v>
          </cell>
          <cell r="C6623" t="str">
            <v>9/5/2019</v>
          </cell>
          <cell r="D6623">
            <v>22</v>
          </cell>
          <cell r="E6623">
            <v>2.6480207443237305</v>
          </cell>
          <cell r="F6623">
            <v>3.239675760269165</v>
          </cell>
          <cell r="G6623">
            <v>2.7515318244695663E-2</v>
          </cell>
          <cell r="H6623">
            <v>83.887197559435208</v>
          </cell>
        </row>
        <row r="6624">
          <cell r="A6624" t="str">
            <v/>
          </cell>
          <cell r="B6624" t="str">
            <v>Sublap: SCEN</v>
          </cell>
          <cell r="C6624" t="str">
            <v>9/5/2019</v>
          </cell>
          <cell r="D6624">
            <v>23</v>
          </cell>
          <cell r="E6624">
            <v>2.3166334629058838</v>
          </cell>
          <cell r="F6624">
            <v>2.5180585384368896</v>
          </cell>
          <cell r="G6624">
            <v>2.626238577067852E-2</v>
          </cell>
          <cell r="H6624">
            <v>82.29835472333761</v>
          </cell>
        </row>
        <row r="6625">
          <cell r="A6625" t="str">
            <v/>
          </cell>
          <cell r="B6625" t="str">
            <v>Sublap: SCEN</v>
          </cell>
          <cell r="C6625" t="str">
            <v>9/5/2019</v>
          </cell>
          <cell r="D6625">
            <v>24</v>
          </cell>
          <cell r="E6625">
            <v>1.9071476459503174</v>
          </cell>
          <cell r="F6625">
            <v>1.9990040063858032</v>
          </cell>
          <cell r="G6625">
            <v>2.4149335920810699E-2</v>
          </cell>
          <cell r="H6625">
            <v>80.690805806857242</v>
          </cell>
        </row>
        <row r="6626">
          <cell r="A6626" t="str">
            <v/>
          </cell>
          <cell r="B6626" t="str">
            <v>Sublap: SCEN</v>
          </cell>
          <cell r="C6626" t="str">
            <v>9/13/2019</v>
          </cell>
          <cell r="D6626">
            <v>1</v>
          </cell>
          <cell r="E6626">
            <v>1.0794862508773804</v>
          </cell>
          <cell r="F6626">
            <v>1.0632510185241699</v>
          </cell>
          <cell r="G6626">
            <v>1.9066227599978447E-2</v>
          </cell>
          <cell r="H6626">
            <v>69.840592561464945</v>
          </cell>
        </row>
        <row r="6627">
          <cell r="A6627" t="str">
            <v/>
          </cell>
          <cell r="B6627" t="str">
            <v>Sublap: SCEN</v>
          </cell>
          <cell r="C6627" t="str">
            <v>9/13/2019</v>
          </cell>
          <cell r="D6627">
            <v>2</v>
          </cell>
          <cell r="E6627">
            <v>0.93086600303649902</v>
          </cell>
          <cell r="F6627">
            <v>0.9034724235534668</v>
          </cell>
          <cell r="G6627">
            <v>1.7301304265856743E-2</v>
          </cell>
          <cell r="H6627">
            <v>68.107774742592156</v>
          </cell>
        </row>
        <row r="6628">
          <cell r="A6628" t="str">
            <v/>
          </cell>
          <cell r="B6628" t="str">
            <v>Sublap: SCEN</v>
          </cell>
          <cell r="C6628" t="str">
            <v>9/13/2019</v>
          </cell>
          <cell r="D6628">
            <v>3</v>
          </cell>
          <cell r="E6628">
            <v>0.81639719009399414</v>
          </cell>
          <cell r="F6628">
            <v>0.7972455620765686</v>
          </cell>
          <cell r="G6628">
            <v>1.5052779577672482E-2</v>
          </cell>
          <cell r="H6628">
            <v>66.508621559150001</v>
          </cell>
        </row>
        <row r="6629">
          <cell r="A6629" t="str">
            <v/>
          </cell>
          <cell r="B6629" t="str">
            <v>Sublap: SCEN</v>
          </cell>
          <cell r="C6629" t="str">
            <v>9/13/2019</v>
          </cell>
          <cell r="D6629">
            <v>4</v>
          </cell>
          <cell r="E6629">
            <v>0.74773722887039185</v>
          </cell>
          <cell r="F6629">
            <v>0.72050362825393677</v>
          </cell>
          <cell r="G6629">
            <v>1.3423170894384384E-2</v>
          </cell>
          <cell r="H6629">
            <v>64.297051901661504</v>
          </cell>
        </row>
        <row r="6630">
          <cell r="A6630" t="str">
            <v/>
          </cell>
          <cell r="B6630" t="str">
            <v>Sublap: SCEN</v>
          </cell>
          <cell r="C6630" t="str">
            <v>9/13/2019</v>
          </cell>
          <cell r="D6630">
            <v>5</v>
          </cell>
          <cell r="E6630">
            <v>0.70565670728683472</v>
          </cell>
          <cell r="F6630">
            <v>0.6789056658744812</v>
          </cell>
          <cell r="G6630">
            <v>1.2165221385657787E-2</v>
          </cell>
          <cell r="H6630">
            <v>63.428892624500854</v>
          </cell>
        </row>
        <row r="6631">
          <cell r="A6631" t="str">
            <v/>
          </cell>
          <cell r="B6631" t="str">
            <v>Sublap: SCEN</v>
          </cell>
          <cell r="C6631" t="str">
            <v>9/13/2019</v>
          </cell>
          <cell r="D6631">
            <v>6</v>
          </cell>
          <cell r="E6631">
            <v>0.70181477069854736</v>
          </cell>
          <cell r="F6631">
            <v>0.68551862239837646</v>
          </cell>
          <cell r="G6631">
            <v>1.1371670290827751E-2</v>
          </cell>
          <cell r="H6631">
            <v>62.00697625551765</v>
          </cell>
        </row>
        <row r="6632">
          <cell r="A6632" t="str">
            <v/>
          </cell>
          <cell r="B6632" t="str">
            <v>Sublap: SCEN</v>
          </cell>
          <cell r="C6632" t="str">
            <v>9/13/2019</v>
          </cell>
          <cell r="D6632">
            <v>7</v>
          </cell>
          <cell r="E6632">
            <v>0.73859834671020508</v>
          </cell>
          <cell r="F6632">
            <v>0.7402002215385437</v>
          </cell>
          <cell r="G6632">
            <v>1.0736276395618916E-2</v>
          </cell>
          <cell r="H6632">
            <v>61.360302584582143</v>
          </cell>
        </row>
        <row r="6633">
          <cell r="A6633" t="str">
            <v/>
          </cell>
          <cell r="B6633" t="str">
            <v>Sublap: SCEN</v>
          </cell>
          <cell r="C6633" t="str">
            <v>9/13/2019</v>
          </cell>
          <cell r="D6633">
            <v>8</v>
          </cell>
          <cell r="E6633">
            <v>0.69144511222839355</v>
          </cell>
          <cell r="F6633">
            <v>0.68082374334335327</v>
          </cell>
          <cell r="G6633">
            <v>1.1435332708060741E-2</v>
          </cell>
          <cell r="H6633">
            <v>63.690586257617504</v>
          </cell>
        </row>
        <row r="6634">
          <cell r="A6634" t="str">
            <v/>
          </cell>
          <cell r="B6634" t="str">
            <v>Sublap: SCEN</v>
          </cell>
          <cell r="C6634" t="str">
            <v>9/13/2019</v>
          </cell>
          <cell r="D6634">
            <v>9</v>
          </cell>
          <cell r="E6634">
            <v>0.50529062747955322</v>
          </cell>
          <cell r="F6634">
            <v>0.48903822898864746</v>
          </cell>
          <cell r="G6634">
            <v>1.2828136794269085E-2</v>
          </cell>
          <cell r="H6634">
            <v>69.07676612733782</v>
          </cell>
        </row>
        <row r="6635">
          <cell r="A6635" t="str">
            <v/>
          </cell>
          <cell r="B6635" t="str">
            <v>Sublap: SCEN</v>
          </cell>
          <cell r="C6635" t="str">
            <v>9/13/2019</v>
          </cell>
          <cell r="D6635">
            <v>10</v>
          </cell>
          <cell r="E6635">
            <v>0.37507683038711548</v>
          </cell>
          <cell r="F6635">
            <v>0.33243626356124878</v>
          </cell>
          <cell r="G6635">
            <v>1.531940046697855E-2</v>
          </cell>
          <cell r="H6635">
            <v>76.630498003783956</v>
          </cell>
        </row>
        <row r="6636">
          <cell r="A6636" t="str">
            <v/>
          </cell>
          <cell r="B6636" t="str">
            <v>Sublap: SCEN</v>
          </cell>
          <cell r="C6636" t="str">
            <v>9/13/2019</v>
          </cell>
          <cell r="D6636">
            <v>11</v>
          </cell>
          <cell r="E6636">
            <v>0.30598780512809753</v>
          </cell>
          <cell r="F6636">
            <v>0.2472996860742569</v>
          </cell>
          <cell r="G6636">
            <v>1.830158568918705E-2</v>
          </cell>
          <cell r="H6636">
            <v>83.984072284094324</v>
          </cell>
        </row>
        <row r="6637">
          <cell r="A6637" t="str">
            <v/>
          </cell>
          <cell r="B6637" t="str">
            <v>Sublap: SCEN</v>
          </cell>
          <cell r="C6637" t="str">
            <v>9/13/2019</v>
          </cell>
          <cell r="D6637">
            <v>12</v>
          </cell>
          <cell r="E6637">
            <v>0.37570172548294067</v>
          </cell>
          <cell r="F6637">
            <v>0.2985801100730896</v>
          </cell>
          <cell r="G6637">
            <v>2.1631030365824699E-2</v>
          </cell>
          <cell r="H6637">
            <v>90.463794914902792</v>
          </cell>
        </row>
        <row r="6638">
          <cell r="A6638" t="str">
            <v/>
          </cell>
          <cell r="B6638" t="str">
            <v>Sublap: SCEN</v>
          </cell>
          <cell r="C6638" t="str">
            <v>9/13/2019</v>
          </cell>
          <cell r="D6638">
            <v>13</v>
          </cell>
          <cell r="E6638">
            <v>0.6417117714881897</v>
          </cell>
          <cell r="F6638">
            <v>0.49076050519943237</v>
          </cell>
          <cell r="G6638">
            <v>2.4693869054317474E-2</v>
          </cell>
          <cell r="H6638">
            <v>94.058541710440537</v>
          </cell>
        </row>
        <row r="6639">
          <cell r="A6639" t="str">
            <v/>
          </cell>
          <cell r="B6639" t="str">
            <v>Sublap: SCEN</v>
          </cell>
          <cell r="C6639" t="str">
            <v>9/13/2019</v>
          </cell>
          <cell r="D6639">
            <v>14</v>
          </cell>
          <cell r="E6639">
            <v>0.99180656671524048</v>
          </cell>
          <cell r="F6639">
            <v>0.82591605186462402</v>
          </cell>
          <cell r="G6639">
            <v>2.7431530877947807E-2</v>
          </cell>
          <cell r="H6639">
            <v>96.092099180499417</v>
          </cell>
        </row>
        <row r="6640">
          <cell r="A6640" t="str">
            <v/>
          </cell>
          <cell r="B6640" t="str">
            <v>Sublap: SCEN</v>
          </cell>
          <cell r="C6640" t="str">
            <v>9/13/2019</v>
          </cell>
          <cell r="D6640">
            <v>15</v>
          </cell>
          <cell r="E6640">
            <v>1.4397827386856079</v>
          </cell>
          <cell r="F6640">
            <v>1.2756786346435547</v>
          </cell>
          <cell r="G6640">
            <v>2.9519570991396904E-2</v>
          </cell>
          <cell r="H6640">
            <v>97.732170624072893</v>
          </cell>
        </row>
        <row r="6641">
          <cell r="A6641" t="str">
            <v/>
          </cell>
          <cell r="B6641" t="str">
            <v>Sublap: SCEN</v>
          </cell>
          <cell r="C6641" t="str">
            <v>9/13/2019</v>
          </cell>
          <cell r="D6641">
            <v>16</v>
          </cell>
          <cell r="E6641">
            <v>1.9546650648117065</v>
          </cell>
          <cell r="F6641">
            <v>1.8329718112945557</v>
          </cell>
          <cell r="G6641">
            <v>3.0469737946987152E-2</v>
          </cell>
          <cell r="H6641">
            <v>97.948791762974608</v>
          </cell>
        </row>
        <row r="6642">
          <cell r="A6642" t="str">
            <v/>
          </cell>
          <cell r="B6642" t="str">
            <v>Sublap: SCEN</v>
          </cell>
          <cell r="C6642" t="str">
            <v>9/13/2019</v>
          </cell>
          <cell r="D6642">
            <v>17</v>
          </cell>
          <cell r="E6642">
            <v>2.4186141490936279</v>
          </cell>
          <cell r="F6642">
            <v>2.2927274703979492</v>
          </cell>
          <cell r="G6642">
            <v>3.0738057568669319E-2</v>
          </cell>
          <cell r="H6642">
            <v>96.916053792820179</v>
          </cell>
        </row>
        <row r="6643">
          <cell r="A6643" t="str">
            <v/>
          </cell>
          <cell r="B6643" t="str">
            <v>Sublap: SCEN</v>
          </cell>
          <cell r="C6643" t="str">
            <v>9/13/2019</v>
          </cell>
          <cell r="D6643">
            <v>18</v>
          </cell>
          <cell r="E6643">
            <v>2.7198529243469238</v>
          </cell>
          <cell r="F6643">
            <v>2.4961478710174561</v>
          </cell>
          <cell r="G6643">
            <v>3.0420763418078423E-2</v>
          </cell>
          <cell r="H6643">
            <v>95.705358268546448</v>
          </cell>
        </row>
        <row r="6644">
          <cell r="A6644" t="str">
            <v/>
          </cell>
          <cell r="B6644" t="str">
            <v>Sublap: SCEN</v>
          </cell>
          <cell r="C6644" t="str">
            <v>9/13/2019</v>
          </cell>
          <cell r="D6644">
            <v>19</v>
          </cell>
          <cell r="E6644">
            <v>2.770216703414917</v>
          </cell>
          <cell r="F6644">
            <v>1.5016400814056396</v>
          </cell>
          <cell r="G6644">
            <v>3.0152482911944389E-2</v>
          </cell>
          <cell r="H6644">
            <v>92.875646144152554</v>
          </cell>
        </row>
        <row r="6645">
          <cell r="A6645" t="str">
            <v/>
          </cell>
          <cell r="B6645" t="str">
            <v>Sublap: SCEN</v>
          </cell>
          <cell r="C6645" t="str">
            <v>9/13/2019</v>
          </cell>
          <cell r="D6645">
            <v>20</v>
          </cell>
          <cell r="E6645">
            <v>2.5255255699157715</v>
          </cell>
          <cell r="F6645">
            <v>1.7285255193710327</v>
          </cell>
          <cell r="G6645">
            <v>2.903018519282341E-2</v>
          </cell>
          <cell r="H6645">
            <v>87.38141416263359</v>
          </cell>
        </row>
        <row r="6646">
          <cell r="A6646" t="str">
            <v/>
          </cell>
          <cell r="B6646" t="str">
            <v>Sublap: SCEN</v>
          </cell>
          <cell r="C6646" t="str">
            <v>9/13/2019</v>
          </cell>
          <cell r="D6646">
            <v>21</v>
          </cell>
          <cell r="E6646">
            <v>2.3352131843566895</v>
          </cell>
          <cell r="F6646">
            <v>2.7782869338989258</v>
          </cell>
          <cell r="G6646">
            <v>2.8590653091669083E-2</v>
          </cell>
          <cell r="H6646">
            <v>83.019462071858527</v>
          </cell>
        </row>
        <row r="6647">
          <cell r="A6647" t="str">
            <v/>
          </cell>
          <cell r="B6647" t="str">
            <v>Sublap: SCEN</v>
          </cell>
          <cell r="C6647" t="str">
            <v>9/13/2019</v>
          </cell>
          <cell r="D6647">
            <v>22</v>
          </cell>
          <cell r="E6647">
            <v>2.1165456771850586</v>
          </cell>
          <cell r="F6647">
            <v>2.1443040370941162</v>
          </cell>
          <cell r="G6647">
            <v>2.5665884837508202E-2</v>
          </cell>
          <cell r="H6647">
            <v>79.063284303428816</v>
          </cell>
        </row>
        <row r="6648">
          <cell r="A6648" t="str">
            <v/>
          </cell>
          <cell r="B6648" t="str">
            <v>Sublap: SCEN</v>
          </cell>
          <cell r="C6648" t="str">
            <v>9/13/2019</v>
          </cell>
          <cell r="D6648">
            <v>23</v>
          </cell>
          <cell r="E6648">
            <v>1.8598371744155884</v>
          </cell>
          <cell r="F6648">
            <v>1.7973260879516602</v>
          </cell>
          <cell r="G6648">
            <v>2.4304704740643501E-2</v>
          </cell>
          <cell r="H6648">
            <v>77.232349233027449</v>
          </cell>
        </row>
        <row r="6649">
          <cell r="A6649" t="str">
            <v/>
          </cell>
          <cell r="B6649" t="str">
            <v>Sublap: SCEN</v>
          </cell>
          <cell r="C6649" t="str">
            <v>9/13/2019</v>
          </cell>
          <cell r="D6649">
            <v>24</v>
          </cell>
          <cell r="E6649">
            <v>1.5547685623168945</v>
          </cell>
          <cell r="F6649">
            <v>1.4684520959854126</v>
          </cell>
          <cell r="G6649">
            <v>2.2082068026065826E-2</v>
          </cell>
          <cell r="H6649">
            <v>75.051035931912466</v>
          </cell>
        </row>
        <row r="6650">
          <cell r="A6650" t="str">
            <v/>
          </cell>
          <cell r="B6650" t="str">
            <v>Sublap: SCEN</v>
          </cell>
          <cell r="C6650" t="str">
            <v>9/24/2019 (6pm-8pm)</v>
          </cell>
          <cell r="D6650">
            <v>1</v>
          </cell>
          <cell r="E6650">
            <v>0.90661454200744629</v>
          </cell>
          <cell r="F6650">
            <v>0.92703688144683838</v>
          </cell>
          <cell r="G6650">
            <v>1.7486853525042534E-2</v>
          </cell>
          <cell r="H6650">
            <v>67.312414512093014</v>
          </cell>
        </row>
        <row r="6651">
          <cell r="A6651" t="str">
            <v/>
          </cell>
          <cell r="B6651" t="str">
            <v>Sublap: SCEN</v>
          </cell>
          <cell r="C6651" t="str">
            <v>9/24/2019 (6pm-8pm)</v>
          </cell>
          <cell r="D6651">
            <v>2</v>
          </cell>
          <cell r="E6651">
            <v>0.78942322731018066</v>
          </cell>
          <cell r="F6651">
            <v>0.80148822069168091</v>
          </cell>
          <cell r="G6651">
            <v>1.5465829521417618E-2</v>
          </cell>
          <cell r="H6651">
            <v>65.799113844868671</v>
          </cell>
        </row>
        <row r="6652">
          <cell r="A6652" t="str">
            <v/>
          </cell>
          <cell r="B6652" t="str">
            <v>Sublap: SCEN</v>
          </cell>
          <cell r="C6652" t="str">
            <v>9/24/2019 (6pm-8pm)</v>
          </cell>
          <cell r="D6652">
            <v>3</v>
          </cell>
          <cell r="E6652">
            <v>0.706046462059021</v>
          </cell>
          <cell r="F6652">
            <v>0.72855120897293091</v>
          </cell>
          <cell r="G6652">
            <v>1.3934900052845478E-2</v>
          </cell>
          <cell r="H6652">
            <v>64.341809841534555</v>
          </cell>
        </row>
        <row r="6653">
          <cell r="A6653" t="str">
            <v/>
          </cell>
          <cell r="B6653" t="str">
            <v>Sublap: SCEN</v>
          </cell>
          <cell r="C6653" t="str">
            <v>9/24/2019 (6pm-8pm)</v>
          </cell>
          <cell r="D6653">
            <v>4</v>
          </cell>
          <cell r="E6653">
            <v>0.66506975889205933</v>
          </cell>
          <cell r="F6653">
            <v>0.68057972192764282</v>
          </cell>
          <cell r="G6653">
            <v>1.2307359836995602E-2</v>
          </cell>
          <cell r="H6653">
            <v>62.672099666389776</v>
          </cell>
        </row>
        <row r="6654">
          <cell r="A6654" t="str">
            <v/>
          </cell>
          <cell r="B6654" t="str">
            <v>Sublap: SCEN</v>
          </cell>
          <cell r="C6654" t="str">
            <v>9/24/2019 (6pm-8pm)</v>
          </cell>
          <cell r="D6654">
            <v>5</v>
          </cell>
          <cell r="E6654">
            <v>0.63111209869384766</v>
          </cell>
          <cell r="F6654">
            <v>0.65858596563339233</v>
          </cell>
          <cell r="G6654">
            <v>1.1123985983431339E-2</v>
          </cell>
          <cell r="H6654">
            <v>61.7875562969136</v>
          </cell>
        </row>
        <row r="6655">
          <cell r="A6655" t="str">
            <v/>
          </cell>
          <cell r="B6655" t="str">
            <v>Sublap: SCEN</v>
          </cell>
          <cell r="C6655" t="str">
            <v>9/24/2019 (6pm-8pm)</v>
          </cell>
          <cell r="D6655">
            <v>6</v>
          </cell>
          <cell r="E6655">
            <v>0.64294320344924927</v>
          </cell>
          <cell r="F6655">
            <v>0.66468608379364014</v>
          </cell>
          <cell r="G6655">
            <v>9.9927652627229691E-3</v>
          </cell>
          <cell r="H6655">
            <v>60.861724353624723</v>
          </cell>
        </row>
        <row r="6656">
          <cell r="A6656" t="str">
            <v/>
          </cell>
          <cell r="B6656" t="str">
            <v>Sublap: SCEN</v>
          </cell>
          <cell r="C6656" t="str">
            <v>9/24/2019 (6pm-8pm)</v>
          </cell>
          <cell r="D6656">
            <v>7</v>
          </cell>
          <cell r="E6656">
            <v>0.71786892414093018</v>
          </cell>
          <cell r="F6656">
            <v>0.72672736644744873</v>
          </cell>
          <cell r="G6656">
            <v>9.8219644278287888E-3</v>
          </cell>
          <cell r="H6656">
            <v>59.899728940781955</v>
          </cell>
        </row>
        <row r="6657">
          <cell r="A6657" t="str">
            <v/>
          </cell>
          <cell r="B6657" t="str">
            <v>Sublap: SCEN</v>
          </cell>
          <cell r="C6657" t="str">
            <v>9/24/2019 (6pm-8pm)</v>
          </cell>
          <cell r="D6657">
            <v>8</v>
          </cell>
          <cell r="E6657">
            <v>0.67370420694351196</v>
          </cell>
          <cell r="F6657">
            <v>0.67098861932754517</v>
          </cell>
          <cell r="G6657">
            <v>1.0253782384097576E-2</v>
          </cell>
          <cell r="H6657">
            <v>61.528467472892977</v>
          </cell>
        </row>
        <row r="6658">
          <cell r="A6658" t="str">
            <v/>
          </cell>
          <cell r="B6658" t="str">
            <v>Sublap: SCEN</v>
          </cell>
          <cell r="C6658" t="str">
            <v>9/24/2019 (6pm-8pm)</v>
          </cell>
          <cell r="D6658">
            <v>9</v>
          </cell>
          <cell r="E6658">
            <v>0.49629372358322144</v>
          </cell>
          <cell r="F6658">
            <v>0.47329917550086975</v>
          </cell>
          <cell r="G6658">
            <v>1.0857691988348961E-2</v>
          </cell>
          <cell r="H6658">
            <v>66.989983319433989</v>
          </cell>
        </row>
        <row r="6659">
          <cell r="A6659" t="str">
            <v/>
          </cell>
          <cell r="B6659" t="str">
            <v>Sublap: SCEN</v>
          </cell>
          <cell r="C6659" t="str">
            <v>9/24/2019 (6pm-8pm)</v>
          </cell>
          <cell r="D6659">
            <v>10</v>
          </cell>
          <cell r="E6659">
            <v>0.31906306743621826</v>
          </cell>
          <cell r="F6659">
            <v>0.3006037175655365</v>
          </cell>
          <cell r="G6659">
            <v>1.2416783720254898E-2</v>
          </cell>
          <cell r="H6659">
            <v>73.751841117595703</v>
          </cell>
        </row>
        <row r="6660">
          <cell r="A6660" t="str">
            <v/>
          </cell>
          <cell r="B6660" t="str">
            <v>Sublap: SCEN</v>
          </cell>
          <cell r="C6660" t="str">
            <v>9/24/2019 (6pm-8pm)</v>
          </cell>
          <cell r="D6660">
            <v>11</v>
          </cell>
          <cell r="E6660">
            <v>0.19158764183521271</v>
          </cell>
          <cell r="F6660">
            <v>0.16425290703773499</v>
          </cell>
          <cell r="G6660">
            <v>1.4740530401468277E-2</v>
          </cell>
          <cell r="H6660">
            <v>80.606897414506989</v>
          </cell>
        </row>
        <row r="6661">
          <cell r="A6661" t="str">
            <v/>
          </cell>
          <cell r="B6661" t="str">
            <v>Sublap: SCEN</v>
          </cell>
          <cell r="C6661" t="str">
            <v>9/24/2019 (6pm-8pm)</v>
          </cell>
          <cell r="D6661">
            <v>12</v>
          </cell>
          <cell r="E6661">
            <v>0.15994253754615784</v>
          </cell>
          <cell r="F6661">
            <v>0.12398112565279007</v>
          </cell>
          <cell r="G6661">
            <v>1.7216572538018227E-2</v>
          </cell>
          <cell r="H6661">
            <v>86.31272727272345</v>
          </cell>
        </row>
        <row r="6662">
          <cell r="A6662" t="str">
            <v/>
          </cell>
          <cell r="B6662" t="str">
            <v>Sublap: SCEN</v>
          </cell>
          <cell r="C6662" t="str">
            <v>9/24/2019 (6pm-8pm)</v>
          </cell>
          <cell r="D6662">
            <v>13</v>
          </cell>
          <cell r="E6662">
            <v>0.29810616374015808</v>
          </cell>
          <cell r="F6662">
            <v>0.19263975322246552</v>
          </cell>
          <cell r="G6662">
            <v>2.0109230652451515E-2</v>
          </cell>
          <cell r="H6662">
            <v>89.174228523767766</v>
          </cell>
        </row>
        <row r="6663">
          <cell r="A6663" t="str">
            <v/>
          </cell>
          <cell r="B6663" t="str">
            <v>Sublap: SCEN</v>
          </cell>
          <cell r="C6663" t="str">
            <v>9/24/2019 (6pm-8pm)</v>
          </cell>
          <cell r="D6663">
            <v>14</v>
          </cell>
          <cell r="E6663">
            <v>0.52996969223022461</v>
          </cell>
          <cell r="F6663">
            <v>0.3797919750213623</v>
          </cell>
          <cell r="G6663">
            <v>2.2655868902802467E-2</v>
          </cell>
          <cell r="H6663">
            <v>91.780963302754472</v>
          </cell>
        </row>
        <row r="6664">
          <cell r="A6664" t="str">
            <v/>
          </cell>
          <cell r="B6664" t="str">
            <v>Sublap: SCEN</v>
          </cell>
          <cell r="C6664" t="str">
            <v>9/24/2019 (6pm-8pm)</v>
          </cell>
          <cell r="D6664">
            <v>15</v>
          </cell>
          <cell r="E6664">
            <v>0.86320668458938599</v>
          </cell>
          <cell r="F6664">
            <v>0.7275201678276062</v>
          </cell>
          <cell r="G6664">
            <v>2.4645356461405754E-2</v>
          </cell>
          <cell r="H6664">
            <v>93.43703085904346</v>
          </cell>
        </row>
        <row r="6665">
          <cell r="A6665" t="str">
            <v/>
          </cell>
          <cell r="B6665" t="str">
            <v>Sublap: SCEN</v>
          </cell>
          <cell r="C6665" t="str">
            <v>9/24/2019 (6pm-8pm)</v>
          </cell>
          <cell r="D6665">
            <v>16</v>
          </cell>
          <cell r="E6665">
            <v>1.3203808069229126</v>
          </cell>
          <cell r="F6665">
            <v>1.2537773847579956</v>
          </cell>
          <cell r="G6665">
            <v>2.6409132406115532E-2</v>
          </cell>
          <cell r="H6665">
            <v>95.011238532107242</v>
          </cell>
        </row>
        <row r="6666">
          <cell r="A6666" t="str">
            <v/>
          </cell>
          <cell r="B6666" t="str">
            <v>Sublap: SCEN</v>
          </cell>
          <cell r="C6666" t="str">
            <v>9/24/2019 (6pm-8pm)</v>
          </cell>
          <cell r="D6666">
            <v>17</v>
          </cell>
          <cell r="E6666">
            <v>1.7468640804290771</v>
          </cell>
          <cell r="F6666">
            <v>1.7373623847961426</v>
          </cell>
          <cell r="G6666">
            <v>2.696424163877964E-2</v>
          </cell>
          <cell r="H6666">
            <v>95.425788156802199</v>
          </cell>
        </row>
        <row r="6667">
          <cell r="A6667" t="str">
            <v/>
          </cell>
          <cell r="B6667" t="str">
            <v>Sublap: SCEN</v>
          </cell>
          <cell r="C6667" t="str">
            <v>9/24/2019 (6pm-8pm)</v>
          </cell>
          <cell r="D6667">
            <v>18</v>
          </cell>
          <cell r="E6667">
            <v>2.0810463428497314</v>
          </cell>
          <cell r="F6667">
            <v>2.0852642059326172</v>
          </cell>
          <cell r="G6667">
            <v>2.7290241792798042E-2</v>
          </cell>
          <cell r="H6667">
            <v>93.858058798998982</v>
          </cell>
        </row>
        <row r="6668">
          <cell r="A6668" t="str">
            <v/>
          </cell>
          <cell r="B6668" t="str">
            <v>Sublap: SCEN</v>
          </cell>
          <cell r="C6668" t="str">
            <v>9/24/2019 (6pm-8pm)</v>
          </cell>
          <cell r="D6668">
            <v>19</v>
          </cell>
          <cell r="E6668">
            <v>2.1747832298278809</v>
          </cell>
          <cell r="F6668">
            <v>1.3958772420883179</v>
          </cell>
          <cell r="G6668">
            <v>2.670447900891304E-2</v>
          </cell>
          <cell r="H6668">
            <v>88.401989157632258</v>
          </cell>
        </row>
        <row r="6669">
          <cell r="A6669" t="str">
            <v/>
          </cell>
          <cell r="B6669" t="str">
            <v>Sublap: SCEN</v>
          </cell>
          <cell r="C6669" t="str">
            <v>9/24/2019 (6pm-8pm)</v>
          </cell>
          <cell r="D6669">
            <v>20</v>
          </cell>
          <cell r="E6669">
            <v>2.1389305591583252</v>
          </cell>
          <cell r="F6669">
            <v>1.6485742330551147</v>
          </cell>
          <cell r="G6669">
            <v>2.4910029023885727E-2</v>
          </cell>
          <cell r="H6669">
            <v>84.535871559632326</v>
          </cell>
        </row>
        <row r="6670">
          <cell r="A6670" t="str">
            <v/>
          </cell>
          <cell r="B6670" t="str">
            <v>Sublap: SCEN</v>
          </cell>
          <cell r="C6670" t="str">
            <v>9/24/2019 (6pm-8pm)</v>
          </cell>
          <cell r="D6670">
            <v>21</v>
          </cell>
          <cell r="E6670">
            <v>2.0570988655090332</v>
          </cell>
          <cell r="F6670">
            <v>2.548025369644165</v>
          </cell>
          <cell r="G6670">
            <v>2.4488421157002449E-2</v>
          </cell>
          <cell r="H6670">
            <v>82.436273978309956</v>
          </cell>
        </row>
        <row r="6671">
          <cell r="A6671" t="str">
            <v/>
          </cell>
          <cell r="B6671" t="str">
            <v>Sublap: SCEN</v>
          </cell>
          <cell r="C6671" t="str">
            <v>9/24/2019 (6pm-8pm)</v>
          </cell>
          <cell r="D6671">
            <v>22</v>
          </cell>
          <cell r="E6671">
            <v>1.8137401342391968</v>
          </cell>
          <cell r="F6671">
            <v>1.9310777187347412</v>
          </cell>
          <cell r="G6671">
            <v>2.2516172379255295E-2</v>
          </cell>
          <cell r="H6671">
            <v>80.589053377817322</v>
          </cell>
        </row>
        <row r="6672">
          <cell r="A6672" t="str">
            <v/>
          </cell>
          <cell r="B6672" t="str">
            <v>Sublap: SCEN</v>
          </cell>
          <cell r="C6672" t="str">
            <v>9/24/2019 (6pm-8pm)</v>
          </cell>
          <cell r="D6672">
            <v>23</v>
          </cell>
          <cell r="E6672">
            <v>1.500524640083313</v>
          </cell>
          <cell r="F6672">
            <v>1.6055353879928589</v>
          </cell>
          <cell r="G6672">
            <v>2.1272534504532814E-2</v>
          </cell>
          <cell r="H6672">
            <v>75.937689741453198</v>
          </cell>
        </row>
        <row r="6673">
          <cell r="A6673" t="str">
            <v/>
          </cell>
          <cell r="B6673" t="str">
            <v>Sublap: SCEN</v>
          </cell>
          <cell r="C6673" t="str">
            <v>9/24/2019 (6pm-8pm)</v>
          </cell>
          <cell r="D6673">
            <v>24</v>
          </cell>
          <cell r="E6673">
            <v>1.2023274898529053</v>
          </cell>
          <cell r="F6673">
            <v>1.2924292087554932</v>
          </cell>
          <cell r="G6673">
            <v>1.9388617947697639E-2</v>
          </cell>
          <cell r="H6673">
            <v>73.28381150959396</v>
          </cell>
        </row>
        <row r="6674">
          <cell r="A6674" t="str">
            <v/>
          </cell>
          <cell r="B6674" t="str">
            <v>Sublap: SCEN</v>
          </cell>
          <cell r="C6674" t="str">
            <v>9/25/2019 (6pm-7pm)</v>
          </cell>
          <cell r="D6674">
            <v>1</v>
          </cell>
          <cell r="E6674">
            <v>1.0480208396911621</v>
          </cell>
          <cell r="F6674">
            <v>1.0673859119415283</v>
          </cell>
          <cell r="G6674">
            <v>1.8330888822674751E-2</v>
          </cell>
          <cell r="H6674">
            <v>71.388123827391212</v>
          </cell>
        </row>
        <row r="6675">
          <cell r="A6675" t="str">
            <v/>
          </cell>
          <cell r="B6675" t="str">
            <v>Sublap: SCEN</v>
          </cell>
          <cell r="C6675" t="str">
            <v>9/25/2019 (6pm-7pm)</v>
          </cell>
          <cell r="D6675">
            <v>2</v>
          </cell>
          <cell r="E6675">
            <v>0.89521980285644531</v>
          </cell>
          <cell r="F6675">
            <v>0.89845788478851318</v>
          </cell>
          <cell r="G6675">
            <v>1.6634965315461159E-2</v>
          </cell>
          <cell r="H6675">
            <v>69.834404836357365</v>
          </cell>
        </row>
        <row r="6676">
          <cell r="A6676" t="str">
            <v/>
          </cell>
          <cell r="B6676" t="str">
            <v>Sublap: SCEN</v>
          </cell>
          <cell r="C6676" t="str">
            <v>9/25/2019 (6pm-7pm)</v>
          </cell>
          <cell r="D6676">
            <v>3</v>
          </cell>
          <cell r="E6676">
            <v>0.79487651586532593</v>
          </cell>
          <cell r="F6676">
            <v>0.79402363300323486</v>
          </cell>
          <cell r="G6676">
            <v>1.4906303957104683E-2</v>
          </cell>
          <cell r="H6676">
            <v>68.214600792165058</v>
          </cell>
        </row>
        <row r="6677">
          <cell r="A6677" t="str">
            <v/>
          </cell>
          <cell r="B6677" t="str">
            <v>Sublap: SCEN</v>
          </cell>
          <cell r="C6677" t="str">
            <v>9/25/2019 (6pm-7pm)</v>
          </cell>
          <cell r="D6677">
            <v>4</v>
          </cell>
          <cell r="E6677">
            <v>0.7198483943939209</v>
          </cell>
          <cell r="F6677">
            <v>0.72259926795959473</v>
          </cell>
          <cell r="G6677">
            <v>1.3353334739804268E-2</v>
          </cell>
          <cell r="H6677">
            <v>66.692213883678619</v>
          </cell>
        </row>
        <row r="6678">
          <cell r="A6678" t="str">
            <v/>
          </cell>
          <cell r="B6678" t="str">
            <v>Sublap: SCEN</v>
          </cell>
          <cell r="C6678" t="str">
            <v>9/25/2019 (6pm-7pm)</v>
          </cell>
          <cell r="D6678">
            <v>5</v>
          </cell>
          <cell r="E6678">
            <v>0.67813163995742798</v>
          </cell>
          <cell r="F6678">
            <v>0.68844312429428101</v>
          </cell>
          <cell r="G6678">
            <v>1.1767411604523659E-2</v>
          </cell>
          <cell r="H6678">
            <v>65.420031269546399</v>
          </cell>
        </row>
        <row r="6679">
          <cell r="A6679" t="str">
            <v/>
          </cell>
          <cell r="B6679" t="str">
            <v>Sublap: SCEN</v>
          </cell>
          <cell r="C6679" t="str">
            <v>9/25/2019 (6pm-7pm)</v>
          </cell>
          <cell r="D6679">
            <v>6</v>
          </cell>
          <cell r="E6679">
            <v>0.68260419368743896</v>
          </cell>
          <cell r="F6679">
            <v>0.6985466480255127</v>
          </cell>
          <cell r="G6679">
            <v>1.0977057740092278E-2</v>
          </cell>
          <cell r="H6679">
            <v>64.297813216595856</v>
          </cell>
        </row>
        <row r="6680">
          <cell r="A6680" t="str">
            <v/>
          </cell>
          <cell r="B6680" t="str">
            <v>Sublap: SCEN</v>
          </cell>
          <cell r="C6680" t="str">
            <v>9/25/2019 (6pm-7pm)</v>
          </cell>
          <cell r="D6680">
            <v>7</v>
          </cell>
          <cell r="E6680">
            <v>0.73531073331832886</v>
          </cell>
          <cell r="F6680">
            <v>0.75167101621627808</v>
          </cell>
          <cell r="G6680">
            <v>1.0443132370710373E-2</v>
          </cell>
          <cell r="H6680">
            <v>63.532013758599732</v>
          </cell>
        </row>
        <row r="6681">
          <cell r="A6681" t="str">
            <v/>
          </cell>
          <cell r="B6681" t="str">
            <v>Sublap: SCEN</v>
          </cell>
          <cell r="C6681" t="str">
            <v>9/25/2019 (6pm-7pm)</v>
          </cell>
          <cell r="D6681">
            <v>8</v>
          </cell>
          <cell r="E6681">
            <v>0.71927458047866821</v>
          </cell>
          <cell r="F6681">
            <v>0.6989637017250061</v>
          </cell>
          <cell r="G6681">
            <v>1.1316682212054729E-2</v>
          </cell>
          <cell r="H6681">
            <v>65.51858453199948</v>
          </cell>
        </row>
        <row r="6682">
          <cell r="A6682" t="str">
            <v/>
          </cell>
          <cell r="B6682" t="str">
            <v>Sublap: SCEN</v>
          </cell>
          <cell r="C6682" t="str">
            <v>9/25/2019 (6pm-7pm)</v>
          </cell>
          <cell r="D6682">
            <v>9</v>
          </cell>
          <cell r="E6682">
            <v>0.54907208681106567</v>
          </cell>
          <cell r="F6682">
            <v>0.51472294330596924</v>
          </cell>
          <cell r="G6682">
            <v>1.2327857315540314E-2</v>
          </cell>
          <cell r="H6682">
            <v>70.599954138003213</v>
          </cell>
        </row>
        <row r="6683">
          <cell r="A6683" t="str">
            <v/>
          </cell>
          <cell r="B6683" t="str">
            <v>Sublap: SCEN</v>
          </cell>
          <cell r="C6683" t="str">
            <v>9/25/2019 (6pm-7pm)</v>
          </cell>
          <cell r="D6683">
            <v>10</v>
          </cell>
          <cell r="E6683">
            <v>0.37980854511260986</v>
          </cell>
          <cell r="F6683">
            <v>0.35144436359405518</v>
          </cell>
          <cell r="G6683">
            <v>1.4334550127387047E-2</v>
          </cell>
          <cell r="H6683">
            <v>77.581054825930863</v>
          </cell>
        </row>
        <row r="6684">
          <cell r="A6684" t="str">
            <v/>
          </cell>
          <cell r="B6684" t="str">
            <v>Sublap: SCEN</v>
          </cell>
          <cell r="C6684" t="str">
            <v>9/25/2019 (6pm-7pm)</v>
          </cell>
          <cell r="D6684">
            <v>11</v>
          </cell>
          <cell r="E6684">
            <v>0.28310593962669373</v>
          </cell>
          <cell r="F6684">
            <v>0.25994989275932312</v>
          </cell>
          <cell r="G6684">
            <v>1.7036367207765579E-2</v>
          </cell>
          <cell r="H6684">
            <v>85.076255993324509</v>
          </cell>
        </row>
        <row r="6685">
          <cell r="A6685" t="str">
            <v/>
          </cell>
          <cell r="B6685" t="str">
            <v>Sublap: SCEN</v>
          </cell>
          <cell r="C6685" t="str">
            <v>9/25/2019 (6pm-7pm)</v>
          </cell>
          <cell r="D6685">
            <v>12</v>
          </cell>
          <cell r="E6685">
            <v>0.33401542901992798</v>
          </cell>
          <cell r="F6685">
            <v>0.30127349495887756</v>
          </cell>
          <cell r="G6685">
            <v>1.9995599985122681E-2</v>
          </cell>
          <cell r="H6685">
            <v>90.710485720237585</v>
          </cell>
        </row>
        <row r="6686">
          <cell r="A6686" t="str">
            <v/>
          </cell>
          <cell r="B6686" t="str">
            <v>Sublap: SCEN</v>
          </cell>
          <cell r="C6686" t="str">
            <v>9/25/2019 (6pm-7pm)</v>
          </cell>
          <cell r="D6686">
            <v>13</v>
          </cell>
          <cell r="E6686">
            <v>0.52838259935379028</v>
          </cell>
          <cell r="F6686">
            <v>0.49048197269439697</v>
          </cell>
          <cell r="G6686">
            <v>2.2687759250402451E-2</v>
          </cell>
          <cell r="H6686">
            <v>93.530644152600544</v>
          </cell>
        </row>
        <row r="6687">
          <cell r="A6687" t="str">
            <v/>
          </cell>
          <cell r="B6687" t="str">
            <v>Sublap: SCEN</v>
          </cell>
          <cell r="C6687" t="str">
            <v>9/25/2019 (6pm-7pm)</v>
          </cell>
          <cell r="D6687">
            <v>14</v>
          </cell>
          <cell r="E6687">
            <v>0.79656785726547241</v>
          </cell>
          <cell r="F6687">
            <v>0.79470103979110718</v>
          </cell>
          <cell r="G6687">
            <v>2.4838648736476898E-2</v>
          </cell>
          <cell r="H6687">
            <v>92.189555972480392</v>
          </cell>
        </row>
        <row r="6688">
          <cell r="A6688" t="str">
            <v/>
          </cell>
          <cell r="B6688" t="str">
            <v>Sublap: SCEN</v>
          </cell>
          <cell r="C6688" t="str">
            <v>9/25/2019 (6pm-7pm)</v>
          </cell>
          <cell r="D6688">
            <v>15</v>
          </cell>
          <cell r="E6688">
            <v>1.1488564014434814</v>
          </cell>
          <cell r="F6688">
            <v>1.2054831981658936</v>
          </cell>
          <cell r="G6688">
            <v>2.6481006294488907E-2</v>
          </cell>
          <cell r="H6688">
            <v>92.453533458417979</v>
          </cell>
        </row>
        <row r="6689">
          <cell r="A6689" t="str">
            <v/>
          </cell>
          <cell r="B6689" t="str">
            <v>Sublap: SCEN</v>
          </cell>
          <cell r="C6689" t="str">
            <v>9/25/2019 (6pm-7pm)</v>
          </cell>
          <cell r="D6689">
            <v>16</v>
          </cell>
          <cell r="E6689">
            <v>1.5219836235046387</v>
          </cell>
          <cell r="F6689">
            <v>1.6135915517807007</v>
          </cell>
          <cell r="G6689">
            <v>2.8024351224303246E-2</v>
          </cell>
          <cell r="H6689">
            <v>92.169276631228612</v>
          </cell>
        </row>
        <row r="6690">
          <cell r="A6690" t="str">
            <v/>
          </cell>
          <cell r="B6690" t="str">
            <v>Sublap: SCEN</v>
          </cell>
          <cell r="C6690" t="str">
            <v>9/25/2019 (6pm-7pm)</v>
          </cell>
          <cell r="D6690">
            <v>17</v>
          </cell>
          <cell r="E6690">
            <v>1.8948414325714111</v>
          </cell>
          <cell r="F6690">
            <v>1.9285491704940796</v>
          </cell>
          <cell r="G6690">
            <v>2.8322234749794006E-2</v>
          </cell>
          <cell r="H6690">
            <v>91.562359808214168</v>
          </cell>
        </row>
        <row r="6691">
          <cell r="A6691" t="str">
            <v/>
          </cell>
          <cell r="B6691" t="str">
            <v>Sublap: SCEN</v>
          </cell>
          <cell r="C6691" t="str">
            <v>9/25/2019 (6pm-7pm)</v>
          </cell>
          <cell r="D6691">
            <v>18</v>
          </cell>
          <cell r="E6691">
            <v>2.1331033706665039</v>
          </cell>
          <cell r="F6691">
            <v>2.1756374835968018</v>
          </cell>
          <cell r="G6691">
            <v>2.7775729075074196E-2</v>
          </cell>
          <cell r="H6691">
            <v>89.468972274338299</v>
          </cell>
        </row>
        <row r="6692">
          <cell r="A6692" t="str">
            <v/>
          </cell>
          <cell r="B6692" t="str">
            <v>Sublap: SCEN</v>
          </cell>
          <cell r="C6692" t="str">
            <v>9/25/2019 (6pm-7pm)</v>
          </cell>
          <cell r="D6692">
            <v>19</v>
          </cell>
          <cell r="E6692">
            <v>2.1555521488189697</v>
          </cell>
          <cell r="F6692">
            <v>1.3392989635467529</v>
          </cell>
          <cell r="G6692">
            <v>2.7259072288870811E-2</v>
          </cell>
          <cell r="H6692">
            <v>86.240250156349575</v>
          </cell>
        </row>
        <row r="6693">
          <cell r="A6693" t="str">
            <v/>
          </cell>
          <cell r="B6693" t="str">
            <v>Sublap: SCEN</v>
          </cell>
          <cell r="C6693" t="str">
            <v>9/25/2019 (6pm-7pm)</v>
          </cell>
          <cell r="D6693">
            <v>20</v>
          </cell>
          <cell r="E6693">
            <v>2.1029088497161865</v>
          </cell>
          <cell r="F6693">
            <v>2.6393296718597412</v>
          </cell>
          <cell r="G6693">
            <v>2.623441256582737E-2</v>
          </cell>
          <cell r="H6693">
            <v>81.684219303726422</v>
          </cell>
        </row>
        <row r="6694">
          <cell r="A6694" t="str">
            <v/>
          </cell>
          <cell r="B6694" t="str">
            <v>Sublap: SCEN</v>
          </cell>
          <cell r="C6694" t="str">
            <v>9/25/2019 (6pm-7pm)</v>
          </cell>
          <cell r="D6694">
            <v>21</v>
          </cell>
          <cell r="E6694">
            <v>2.0039031505584717</v>
          </cell>
          <cell r="F6694">
            <v>2.1371731758117676</v>
          </cell>
          <cell r="G6694">
            <v>2.421579509973526E-2</v>
          </cell>
          <cell r="H6694">
            <v>79.021786533255252</v>
          </cell>
        </row>
        <row r="6695">
          <cell r="A6695" t="str">
            <v/>
          </cell>
          <cell r="B6695" t="str">
            <v>Sublap: SCEN</v>
          </cell>
          <cell r="C6695" t="str">
            <v>9/25/2019 (6pm-7pm)</v>
          </cell>
          <cell r="D6695">
            <v>22</v>
          </cell>
          <cell r="E6695">
            <v>1.7975894212722778</v>
          </cell>
          <cell r="F6695">
            <v>1.9017807245254517</v>
          </cell>
          <cell r="G6695">
            <v>2.3100992664694786E-2</v>
          </cell>
          <cell r="H6695">
            <v>76.279653950384841</v>
          </cell>
        </row>
        <row r="6696">
          <cell r="A6696" t="str">
            <v/>
          </cell>
          <cell r="B6696" t="str">
            <v>Sublap: SCEN</v>
          </cell>
          <cell r="C6696" t="str">
            <v>9/25/2019 (6pm-7pm)</v>
          </cell>
          <cell r="D6696">
            <v>23</v>
          </cell>
          <cell r="E6696">
            <v>1.5648373365402222</v>
          </cell>
          <cell r="F6696">
            <v>1.6177428960800171</v>
          </cell>
          <cell r="G6696">
            <v>2.1951086819171906E-2</v>
          </cell>
          <cell r="H6696">
            <v>74.682001250783046</v>
          </cell>
        </row>
        <row r="6697">
          <cell r="A6697" t="str">
            <v/>
          </cell>
          <cell r="B6697" t="str">
            <v>Sublap: SCEN</v>
          </cell>
          <cell r="C6697" t="str">
            <v>9/25/2019 (6pm-7pm)</v>
          </cell>
          <cell r="D6697">
            <v>24</v>
          </cell>
          <cell r="E6697">
            <v>1.2681900262832642</v>
          </cell>
          <cell r="F6697">
            <v>1.3452943563461304</v>
          </cell>
          <cell r="G6697">
            <v>1.9965635612607002E-2</v>
          </cell>
          <cell r="H6697">
            <v>72.089451740673283</v>
          </cell>
        </row>
        <row r="6698">
          <cell r="A6698" t="str">
            <v/>
          </cell>
          <cell r="B6698" t="str">
            <v>Sublap: SCEN</v>
          </cell>
          <cell r="C6698" t="str">
            <v>10/16/2019</v>
          </cell>
          <cell r="D6698">
            <v>1</v>
          </cell>
          <cell r="E6698">
            <v>0.70782297849655151</v>
          </cell>
          <cell r="F6698">
            <v>0.71060281991958618</v>
          </cell>
          <cell r="G6698">
            <v>1.3682983815670013E-2</v>
          </cell>
          <cell r="H6698">
            <v>59.163145950447252</v>
          </cell>
        </row>
        <row r="6699">
          <cell r="A6699" t="str">
            <v/>
          </cell>
          <cell r="B6699" t="str">
            <v>Sublap: SCEN</v>
          </cell>
          <cell r="C6699" t="str">
            <v>10/16/2019</v>
          </cell>
          <cell r="D6699">
            <v>2</v>
          </cell>
          <cell r="E6699">
            <v>0.62584435939788818</v>
          </cell>
          <cell r="F6699">
            <v>0.66345340013504028</v>
          </cell>
          <cell r="G6699">
            <v>1.2435838580131531E-2</v>
          </cell>
          <cell r="H6699">
            <v>58.173233395794021</v>
          </cell>
        </row>
        <row r="6700">
          <cell r="A6700" t="str">
            <v/>
          </cell>
          <cell r="B6700" t="str">
            <v>Sublap: SCEN</v>
          </cell>
          <cell r="C6700" t="str">
            <v>10/16/2019</v>
          </cell>
          <cell r="D6700">
            <v>3</v>
          </cell>
          <cell r="E6700">
            <v>0.57703483104705811</v>
          </cell>
          <cell r="F6700">
            <v>0.6029045581817627</v>
          </cell>
          <cell r="G6700">
            <v>1.1237964034080505E-2</v>
          </cell>
          <cell r="H6700">
            <v>56.208890276907837</v>
          </cell>
        </row>
        <row r="6701">
          <cell r="A6701" t="str">
            <v/>
          </cell>
          <cell r="B6701" t="str">
            <v>Sublap: SCEN</v>
          </cell>
          <cell r="C6701" t="str">
            <v>10/16/2019</v>
          </cell>
          <cell r="D6701">
            <v>4</v>
          </cell>
          <cell r="E6701">
            <v>0.55179953575134277</v>
          </cell>
          <cell r="F6701">
            <v>0.57614266872406006</v>
          </cell>
          <cell r="G6701">
            <v>9.8337512463331223E-3</v>
          </cell>
          <cell r="H6701">
            <v>55.152744118255995</v>
          </cell>
        </row>
        <row r="6702">
          <cell r="A6702" t="str">
            <v/>
          </cell>
          <cell r="B6702" t="str">
            <v>Sublap: SCEN</v>
          </cell>
          <cell r="C6702" t="str">
            <v>10/16/2019</v>
          </cell>
          <cell r="D6702">
            <v>5</v>
          </cell>
          <cell r="E6702">
            <v>0.55542433261871338</v>
          </cell>
          <cell r="F6702">
            <v>0.56872975826263428</v>
          </cell>
          <cell r="G6702">
            <v>8.7077943608164787E-3</v>
          </cell>
          <cell r="H6702">
            <v>53.365028107432117</v>
          </cell>
        </row>
        <row r="6703">
          <cell r="A6703" t="str">
            <v/>
          </cell>
          <cell r="B6703" t="str">
            <v>Sublap: SCEN</v>
          </cell>
          <cell r="C6703" t="str">
            <v>10/16/2019</v>
          </cell>
          <cell r="D6703">
            <v>6</v>
          </cell>
          <cell r="E6703">
            <v>0.59707516431808472</v>
          </cell>
          <cell r="F6703">
            <v>0.59906250238418579</v>
          </cell>
          <cell r="G6703">
            <v>8.0776466056704521E-3</v>
          </cell>
          <cell r="H6703">
            <v>52.908461378304324</v>
          </cell>
        </row>
        <row r="6704">
          <cell r="A6704" t="str">
            <v/>
          </cell>
          <cell r="B6704" t="str">
            <v>Sublap: SCEN</v>
          </cell>
          <cell r="C6704" t="str">
            <v>10/16/2019</v>
          </cell>
          <cell r="D6704">
            <v>7</v>
          </cell>
          <cell r="E6704">
            <v>0.67538607120513916</v>
          </cell>
          <cell r="F6704">
            <v>0.67117542028427124</v>
          </cell>
          <cell r="G6704">
            <v>7.7139018103480339E-3</v>
          </cell>
          <cell r="H6704">
            <v>52.436189881321518</v>
          </cell>
        </row>
        <row r="6705">
          <cell r="A6705" t="str">
            <v/>
          </cell>
          <cell r="B6705" t="str">
            <v>Sublap: SCEN</v>
          </cell>
          <cell r="C6705" t="str">
            <v>10/16/2019</v>
          </cell>
          <cell r="D6705">
            <v>8</v>
          </cell>
          <cell r="E6705">
            <v>0.68980789184570313</v>
          </cell>
          <cell r="F6705">
            <v>0.6634145975112915</v>
          </cell>
          <cell r="G6705">
            <v>8.9609008282423019E-3</v>
          </cell>
          <cell r="H6705">
            <v>52.879404538828886</v>
          </cell>
        </row>
        <row r="6706">
          <cell r="A6706" t="str">
            <v/>
          </cell>
          <cell r="B6706" t="str">
            <v>Sublap: SCEN</v>
          </cell>
          <cell r="C6706" t="str">
            <v>10/16/2019</v>
          </cell>
          <cell r="D6706">
            <v>9</v>
          </cell>
          <cell r="E6706">
            <v>0.50185912847518921</v>
          </cell>
          <cell r="F6706">
            <v>0.47441652417182922</v>
          </cell>
          <cell r="G6706">
            <v>9.6935555338859558E-3</v>
          </cell>
          <cell r="H6706">
            <v>57.326454299393539</v>
          </cell>
        </row>
        <row r="6707">
          <cell r="A6707" t="str">
            <v/>
          </cell>
          <cell r="B6707" t="str">
            <v>Sublap: SCEN</v>
          </cell>
          <cell r="C6707" t="str">
            <v>10/16/2019</v>
          </cell>
          <cell r="D6707">
            <v>10</v>
          </cell>
          <cell r="E6707">
            <v>0.31247767806053162</v>
          </cell>
          <cell r="F6707">
            <v>0.28767180442810059</v>
          </cell>
          <cell r="G6707">
            <v>1.100317295640707E-2</v>
          </cell>
          <cell r="H6707">
            <v>64.344009993754383</v>
          </cell>
        </row>
        <row r="6708">
          <cell r="A6708" t="str">
            <v/>
          </cell>
          <cell r="B6708" t="str">
            <v>Sublap: SCEN</v>
          </cell>
          <cell r="C6708" t="str">
            <v>10/16/2019</v>
          </cell>
          <cell r="D6708">
            <v>11</v>
          </cell>
          <cell r="E6708">
            <v>0.20031614601612091</v>
          </cell>
          <cell r="F6708">
            <v>0.1714535653591156</v>
          </cell>
          <cell r="G6708">
            <v>1.2042799964547157E-2</v>
          </cell>
          <cell r="H6708">
            <v>71.090143660213201</v>
          </cell>
        </row>
        <row r="6709">
          <cell r="A6709" t="str">
            <v/>
          </cell>
          <cell r="B6709" t="str">
            <v>Sublap: SCEN</v>
          </cell>
          <cell r="C6709" t="str">
            <v>10/16/2019</v>
          </cell>
          <cell r="D6709">
            <v>12</v>
          </cell>
          <cell r="E6709">
            <v>0.14589300751686096</v>
          </cell>
          <cell r="F6709">
            <v>9.1270379722118378E-2</v>
          </cell>
          <cell r="G6709">
            <v>1.3221022672951221E-2</v>
          </cell>
          <cell r="H6709">
            <v>76.935742244426919</v>
          </cell>
        </row>
        <row r="6710">
          <cell r="A6710" t="str">
            <v/>
          </cell>
          <cell r="B6710" t="str">
            <v>Sublap: SCEN</v>
          </cell>
          <cell r="C6710" t="str">
            <v>10/16/2019</v>
          </cell>
          <cell r="D6710">
            <v>13</v>
          </cell>
          <cell r="E6710">
            <v>0.11804825067520142</v>
          </cell>
          <cell r="F6710">
            <v>2.9815854504704475E-2</v>
          </cell>
          <cell r="G6710">
            <v>1.3962943106889725E-2</v>
          </cell>
          <cell r="H6710">
            <v>81.964032896102253</v>
          </cell>
        </row>
        <row r="6711">
          <cell r="A6711" t="str">
            <v/>
          </cell>
          <cell r="B6711" t="str">
            <v>Sublap: SCEN</v>
          </cell>
          <cell r="C6711" t="str">
            <v>10/16/2019</v>
          </cell>
          <cell r="D6711">
            <v>14</v>
          </cell>
          <cell r="E6711">
            <v>0.25766125321388245</v>
          </cell>
          <cell r="F6711">
            <v>0.1491662859916687</v>
          </cell>
          <cell r="G6711">
            <v>1.5728076919913292E-2</v>
          </cell>
          <cell r="H6711">
            <v>84.535161357490708</v>
          </cell>
        </row>
        <row r="6712">
          <cell r="A6712" t="str">
            <v/>
          </cell>
          <cell r="B6712" t="str">
            <v>Sublap: SCEN</v>
          </cell>
          <cell r="C6712" t="str">
            <v>10/16/2019</v>
          </cell>
          <cell r="D6712">
            <v>15</v>
          </cell>
          <cell r="E6712">
            <v>0.5273481011390686</v>
          </cell>
          <cell r="F6712">
            <v>0.35982373356819153</v>
          </cell>
          <cell r="G6712">
            <v>1.8145248293876648E-2</v>
          </cell>
          <cell r="H6712">
            <v>85.122265250887779</v>
          </cell>
        </row>
        <row r="6713">
          <cell r="A6713" t="str">
            <v/>
          </cell>
          <cell r="B6713" t="str">
            <v>Sublap: SCEN</v>
          </cell>
          <cell r="C6713" t="str">
            <v>10/16/2019</v>
          </cell>
          <cell r="D6713">
            <v>16</v>
          </cell>
          <cell r="E6713">
            <v>0.75778847932815552</v>
          </cell>
          <cell r="F6713">
            <v>0.55933862924575806</v>
          </cell>
          <cell r="G6713">
            <v>1.9892768934369087E-2</v>
          </cell>
          <cell r="H6713">
            <v>84.874336872789314</v>
          </cell>
        </row>
        <row r="6714">
          <cell r="A6714" t="str">
            <v/>
          </cell>
          <cell r="B6714" t="str">
            <v>Sublap: SCEN</v>
          </cell>
          <cell r="C6714" t="str">
            <v>10/16/2019</v>
          </cell>
          <cell r="D6714">
            <v>17</v>
          </cell>
          <cell r="E6714">
            <v>0.92901217937469482</v>
          </cell>
          <cell r="F6714">
            <v>0.71517699956893921</v>
          </cell>
          <cell r="G6714">
            <v>2.0564941689372063E-2</v>
          </cell>
          <cell r="H6714">
            <v>83.825284197381947</v>
          </cell>
        </row>
        <row r="6715">
          <cell r="A6715" t="str">
            <v/>
          </cell>
          <cell r="B6715" t="str">
            <v>Sublap: SCEN</v>
          </cell>
          <cell r="C6715" t="str">
            <v>10/16/2019</v>
          </cell>
          <cell r="D6715">
            <v>18</v>
          </cell>
          <cell r="E6715">
            <v>1.0499881505966187</v>
          </cell>
          <cell r="F6715">
            <v>0.92803531885147095</v>
          </cell>
          <cell r="G6715">
            <v>2.0426459610462189E-2</v>
          </cell>
          <cell r="H6715">
            <v>82.424663751822933</v>
          </cell>
        </row>
        <row r="6716">
          <cell r="A6716" t="str">
            <v/>
          </cell>
          <cell r="B6716" t="str">
            <v>Sublap: SCEN</v>
          </cell>
          <cell r="C6716" t="str">
            <v>10/16/2019</v>
          </cell>
          <cell r="D6716">
            <v>19</v>
          </cell>
          <cell r="E6716">
            <v>1.2012820243835449</v>
          </cell>
          <cell r="F6716">
            <v>1.0885604619979858</v>
          </cell>
          <cell r="G6716">
            <v>1.9119312986731529E-2</v>
          </cell>
          <cell r="H6716">
            <v>78.845100978561575</v>
          </cell>
        </row>
        <row r="6717">
          <cell r="A6717" t="str">
            <v/>
          </cell>
          <cell r="B6717" t="str">
            <v>Sublap: SCEN</v>
          </cell>
          <cell r="C6717" t="str">
            <v>10/16/2019</v>
          </cell>
          <cell r="D6717">
            <v>20</v>
          </cell>
          <cell r="E6717">
            <v>1.2440794706344604</v>
          </cell>
          <cell r="F6717">
            <v>1.166597843170166</v>
          </cell>
          <cell r="G6717">
            <v>1.8354948610067368E-2</v>
          </cell>
          <cell r="H6717">
            <v>75.13580678742187</v>
          </cell>
        </row>
        <row r="6718">
          <cell r="A6718" t="str">
            <v/>
          </cell>
          <cell r="B6718" t="str">
            <v>Sublap: SCEN</v>
          </cell>
          <cell r="C6718" t="str">
            <v>10/16/2019</v>
          </cell>
          <cell r="D6718">
            <v>21</v>
          </cell>
          <cell r="E6718">
            <v>1.2091277837753296</v>
          </cell>
          <cell r="F6718">
            <v>1.1469466686248779</v>
          </cell>
          <cell r="G6718">
            <v>1.7370115965604782E-2</v>
          </cell>
          <cell r="H6718">
            <v>71.053741411616144</v>
          </cell>
        </row>
        <row r="6719">
          <cell r="A6719" t="str">
            <v/>
          </cell>
          <cell r="B6719" t="str">
            <v>Sublap: SCEN</v>
          </cell>
          <cell r="C6719" t="str">
            <v>10/16/2019</v>
          </cell>
          <cell r="D6719">
            <v>22</v>
          </cell>
          <cell r="E6719">
            <v>1.1078647375106812</v>
          </cell>
          <cell r="F6719">
            <v>1.0832383632659912</v>
          </cell>
          <cell r="G6719">
            <v>1.6326084733009338E-2</v>
          </cell>
          <cell r="H6719">
            <v>67.905671455344233</v>
          </cell>
        </row>
        <row r="6720">
          <cell r="A6720" t="str">
            <v/>
          </cell>
          <cell r="B6720" t="str">
            <v>Sublap: SCEN</v>
          </cell>
          <cell r="C6720" t="str">
            <v>10/16/2019</v>
          </cell>
          <cell r="D6720">
            <v>23</v>
          </cell>
          <cell r="E6720">
            <v>0.98351246118545532</v>
          </cell>
          <cell r="F6720">
            <v>0.96458709239959717</v>
          </cell>
          <cell r="G6720">
            <v>1.5966376289725304E-2</v>
          </cell>
          <cell r="H6720">
            <v>65.622421403293799</v>
          </cell>
        </row>
        <row r="6721">
          <cell r="A6721" t="str">
            <v/>
          </cell>
          <cell r="B6721" t="str">
            <v>Sublap: SCEN</v>
          </cell>
          <cell r="C6721" t="str">
            <v>10/16/2019</v>
          </cell>
          <cell r="D6721">
            <v>24</v>
          </cell>
          <cell r="E6721">
            <v>0.82740199565887451</v>
          </cell>
          <cell r="F6721">
            <v>0.82320398092269897</v>
          </cell>
          <cell r="G6721">
            <v>1.4764117076992989E-2</v>
          </cell>
          <cell r="H6721">
            <v>65.22198209452597</v>
          </cell>
        </row>
        <row r="6722">
          <cell r="A6722" t="str">
            <v/>
          </cell>
          <cell r="B6722" t="str">
            <v>Sublap: SCEN</v>
          </cell>
          <cell r="C6722" t="str">
            <v>10/21/2019 (6pm-8pm)</v>
          </cell>
          <cell r="D6722">
            <v>1</v>
          </cell>
          <cell r="E6722">
            <v>0.71505218744277954</v>
          </cell>
          <cell r="F6722">
            <v>0.67254525423049927</v>
          </cell>
          <cell r="G6722">
            <v>1.382577046751976E-2</v>
          </cell>
          <cell r="H6722">
            <v>59.426248178221634</v>
          </cell>
        </row>
        <row r="6723">
          <cell r="A6723" t="str">
            <v/>
          </cell>
          <cell r="B6723" t="str">
            <v>Sublap: SCEN</v>
          </cell>
          <cell r="C6723" t="str">
            <v>10/21/2019 (6pm-8pm)</v>
          </cell>
          <cell r="D6723">
            <v>2</v>
          </cell>
          <cell r="E6723">
            <v>0.65015757083892822</v>
          </cell>
          <cell r="F6723">
            <v>0.61904382705688477</v>
          </cell>
          <cell r="G6723">
            <v>1.2861174531280994E-2</v>
          </cell>
          <cell r="H6723">
            <v>57.787093483235189</v>
          </cell>
        </row>
        <row r="6724">
          <cell r="A6724" t="str">
            <v/>
          </cell>
          <cell r="B6724" t="str">
            <v>Sublap: SCEN</v>
          </cell>
          <cell r="C6724" t="str">
            <v>10/21/2019 (6pm-8pm)</v>
          </cell>
          <cell r="D6724">
            <v>3</v>
          </cell>
          <cell r="E6724">
            <v>0.60457503795623779</v>
          </cell>
          <cell r="F6724">
            <v>0.59147489070892334</v>
          </cell>
          <cell r="G6724">
            <v>1.1451392434537411E-2</v>
          </cell>
          <cell r="H6724">
            <v>56.243993337496455</v>
          </cell>
        </row>
        <row r="6725">
          <cell r="A6725" t="str">
            <v/>
          </cell>
          <cell r="B6725" t="str">
            <v>Sublap: SCEN</v>
          </cell>
          <cell r="C6725" t="str">
            <v>10/21/2019 (6pm-8pm)</v>
          </cell>
          <cell r="D6725">
            <v>4</v>
          </cell>
          <cell r="E6725">
            <v>0.58190459012985229</v>
          </cell>
          <cell r="F6725">
            <v>0.56424587965011597</v>
          </cell>
          <cell r="G6725">
            <v>1.0054753161966801E-2</v>
          </cell>
          <cell r="H6725">
            <v>55.126183635223271</v>
          </cell>
        </row>
        <row r="6726">
          <cell r="A6726" t="str">
            <v/>
          </cell>
          <cell r="B6726" t="str">
            <v>Sublap: SCEN</v>
          </cell>
          <cell r="C6726" t="str">
            <v>10/21/2019 (6pm-8pm)</v>
          </cell>
          <cell r="D6726">
            <v>5</v>
          </cell>
          <cell r="E6726">
            <v>0.57405495643615723</v>
          </cell>
          <cell r="F6726">
            <v>0.56216287612915039</v>
          </cell>
          <cell r="G6726">
            <v>9.0228905901312828E-3</v>
          </cell>
          <cell r="H6726">
            <v>54.274018321883339</v>
          </cell>
        </row>
        <row r="6727">
          <cell r="A6727" t="str">
            <v/>
          </cell>
          <cell r="B6727" t="str">
            <v>Sublap: SCEN</v>
          </cell>
          <cell r="C6727" t="str">
            <v>10/21/2019 (6pm-8pm)</v>
          </cell>
          <cell r="D6727">
            <v>6</v>
          </cell>
          <cell r="E6727">
            <v>0.60176920890808105</v>
          </cell>
          <cell r="F6727">
            <v>0.59595966339111328</v>
          </cell>
          <cell r="G6727">
            <v>7.76705052703619E-3</v>
          </cell>
          <cell r="H6727">
            <v>53.729795960857309</v>
          </cell>
        </row>
        <row r="6728">
          <cell r="A6728" t="str">
            <v/>
          </cell>
          <cell r="B6728" t="str">
            <v>Sublap: SCEN</v>
          </cell>
          <cell r="C6728" t="str">
            <v>10/21/2019 (6pm-8pm)</v>
          </cell>
          <cell r="D6728">
            <v>7</v>
          </cell>
          <cell r="E6728">
            <v>0.6706463098526001</v>
          </cell>
          <cell r="F6728">
            <v>0.67298424243927002</v>
          </cell>
          <cell r="G6728">
            <v>7.7873286791145802E-3</v>
          </cell>
          <cell r="H6728">
            <v>53.764164064127385</v>
          </cell>
        </row>
        <row r="6729">
          <cell r="A6729" t="str">
            <v/>
          </cell>
          <cell r="B6729" t="str">
            <v>Sublap: SCEN</v>
          </cell>
          <cell r="C6729" t="str">
            <v>10/21/2019 (6pm-8pm)</v>
          </cell>
          <cell r="D6729">
            <v>8</v>
          </cell>
          <cell r="E6729">
            <v>0.67056930065155029</v>
          </cell>
          <cell r="F6729">
            <v>0.67260563373565674</v>
          </cell>
          <cell r="G6729">
            <v>8.1922831013798714E-3</v>
          </cell>
          <cell r="H6729">
            <v>53.570185300849722</v>
          </cell>
        </row>
        <row r="6730">
          <cell r="A6730" t="str">
            <v/>
          </cell>
          <cell r="B6730" t="str">
            <v>Sublap: SCEN</v>
          </cell>
          <cell r="C6730" t="str">
            <v>10/21/2019 (6pm-8pm)</v>
          </cell>
          <cell r="D6730">
            <v>9</v>
          </cell>
          <cell r="E6730">
            <v>0.49293193221092224</v>
          </cell>
          <cell r="F6730">
            <v>0.47361770272254944</v>
          </cell>
          <cell r="G6730">
            <v>8.5967332124710083E-3</v>
          </cell>
          <cell r="H6730">
            <v>57.67992921091421</v>
          </cell>
        </row>
        <row r="6731">
          <cell r="A6731" t="str">
            <v/>
          </cell>
          <cell r="B6731" t="str">
            <v>Sublap: SCEN</v>
          </cell>
          <cell r="C6731" t="str">
            <v>10/21/2019 (6pm-8pm)</v>
          </cell>
          <cell r="D6731">
            <v>10</v>
          </cell>
          <cell r="E6731">
            <v>0.30986714363098145</v>
          </cell>
          <cell r="F6731">
            <v>0.28998315334320068</v>
          </cell>
          <cell r="G6731">
            <v>9.6281552687287331E-3</v>
          </cell>
          <cell r="H6731">
            <v>64.938577972102038</v>
          </cell>
        </row>
        <row r="6732">
          <cell r="A6732" t="str">
            <v/>
          </cell>
          <cell r="B6732" t="str">
            <v>Sublap: SCEN</v>
          </cell>
          <cell r="C6732" t="str">
            <v>10/21/2019 (6pm-8pm)</v>
          </cell>
          <cell r="D6732">
            <v>11</v>
          </cell>
          <cell r="E6732">
            <v>0.14803135395050049</v>
          </cell>
          <cell r="F6732">
            <v>0.12232502549886703</v>
          </cell>
          <cell r="G6732">
            <v>1.1008979752659798E-2</v>
          </cell>
          <cell r="H6732">
            <v>72.715990006245676</v>
          </cell>
        </row>
        <row r="6733">
          <cell r="A6733" t="str">
            <v/>
          </cell>
          <cell r="B6733" t="str">
            <v>Sublap: SCEN</v>
          </cell>
          <cell r="C6733" t="str">
            <v>10/21/2019 (6pm-8pm)</v>
          </cell>
          <cell r="D6733">
            <v>12</v>
          </cell>
          <cell r="E6733">
            <v>4.4573415070772171E-2</v>
          </cell>
          <cell r="F6733">
            <v>2.1362734958529472E-2</v>
          </cell>
          <cell r="G6733">
            <v>1.2415699660778046E-2</v>
          </cell>
          <cell r="H6733">
            <v>77.751825942116383</v>
          </cell>
        </row>
        <row r="6734">
          <cell r="A6734" t="str">
            <v/>
          </cell>
          <cell r="B6734" t="str">
            <v>Sublap: SCEN</v>
          </cell>
          <cell r="C6734" t="str">
            <v>10/21/2019 (6pm-8pm)</v>
          </cell>
          <cell r="D6734">
            <v>13</v>
          </cell>
          <cell r="E6734">
            <v>4.1245076805353165E-2</v>
          </cell>
          <cell r="F6734">
            <v>1.2727797962725163E-2</v>
          </cell>
          <cell r="G6734">
            <v>1.3629165478050709E-2</v>
          </cell>
          <cell r="H6734">
            <v>79.969598167812222</v>
          </cell>
        </row>
        <row r="6735">
          <cell r="A6735" t="str">
            <v/>
          </cell>
          <cell r="B6735" t="str">
            <v>Sublap: SCEN</v>
          </cell>
          <cell r="C6735" t="str">
            <v>10/21/2019 (6pm-8pm)</v>
          </cell>
          <cell r="D6735">
            <v>14</v>
          </cell>
          <cell r="E6735">
            <v>0.13150879740715027</v>
          </cell>
          <cell r="F6735">
            <v>7.9866848886013031E-2</v>
          </cell>
          <cell r="G6735">
            <v>1.5479918569326401E-2</v>
          </cell>
          <cell r="H6735">
            <v>81.852933583173353</v>
          </cell>
        </row>
        <row r="6736">
          <cell r="A6736" t="str">
            <v/>
          </cell>
          <cell r="B6736" t="str">
            <v>Sublap: SCEN</v>
          </cell>
          <cell r="C6736" t="str">
            <v>10/21/2019 (6pm-8pm)</v>
          </cell>
          <cell r="D6736">
            <v>15</v>
          </cell>
          <cell r="E6736">
            <v>0.31000831723213196</v>
          </cell>
          <cell r="F6736">
            <v>0.23929350078105927</v>
          </cell>
          <cell r="G6736">
            <v>1.6822284087538719E-2</v>
          </cell>
          <cell r="H6736">
            <v>83.564501353319628</v>
          </cell>
        </row>
        <row r="6737">
          <cell r="A6737" t="str">
            <v/>
          </cell>
          <cell r="B6737" t="str">
            <v>Sublap: SCEN</v>
          </cell>
          <cell r="C6737" t="str">
            <v>10/21/2019 (6pm-8pm)</v>
          </cell>
          <cell r="D6737">
            <v>16</v>
          </cell>
          <cell r="E6737">
            <v>0.57437813282012939</v>
          </cell>
          <cell r="F6737">
            <v>0.50045454502105713</v>
          </cell>
          <cell r="G6737">
            <v>1.8225055187940598E-2</v>
          </cell>
          <cell r="H6737">
            <v>84.30385175931616</v>
          </cell>
        </row>
        <row r="6738">
          <cell r="A6738" t="str">
            <v/>
          </cell>
          <cell r="B6738" t="str">
            <v>Sublap: SCEN</v>
          </cell>
          <cell r="C6738" t="str">
            <v>10/21/2019 (6pm-8pm)</v>
          </cell>
          <cell r="D6738">
            <v>17</v>
          </cell>
          <cell r="E6738">
            <v>0.86263942718505859</v>
          </cell>
          <cell r="F6738">
            <v>0.83906298875808716</v>
          </cell>
          <cell r="G6738">
            <v>1.8972858786582947E-2</v>
          </cell>
          <cell r="H6738">
            <v>84.686175307093009</v>
          </cell>
        </row>
        <row r="6739">
          <cell r="A6739" t="str">
            <v/>
          </cell>
          <cell r="B6739" t="str">
            <v>Sublap: SCEN</v>
          </cell>
          <cell r="C6739" t="str">
            <v>10/21/2019 (6pm-8pm)</v>
          </cell>
          <cell r="D6739">
            <v>18</v>
          </cell>
          <cell r="E6739">
            <v>1.1128395795822144</v>
          </cell>
          <cell r="F6739">
            <v>1.1038404703140259</v>
          </cell>
          <cell r="G6739">
            <v>1.903739757835865E-2</v>
          </cell>
          <cell r="H6739">
            <v>83.574719966683944</v>
          </cell>
        </row>
        <row r="6740">
          <cell r="A6740" t="str">
            <v/>
          </cell>
          <cell r="B6740" t="str">
            <v>Sublap: SCEN</v>
          </cell>
          <cell r="C6740" t="str">
            <v>10/21/2019 (6pm-8pm)</v>
          </cell>
          <cell r="D6740">
            <v>19</v>
          </cell>
          <cell r="E6740">
            <v>1.2413885593414307</v>
          </cell>
          <cell r="F6740">
            <v>1.1981798410415649</v>
          </cell>
          <cell r="G6740">
            <v>1.8769612535834312E-2</v>
          </cell>
          <cell r="H6740">
            <v>80.814211950864873</v>
          </cell>
        </row>
        <row r="6741">
          <cell r="A6741" t="str">
            <v/>
          </cell>
          <cell r="B6741" t="str">
            <v>Sublap: SCEN</v>
          </cell>
          <cell r="C6741" t="str">
            <v>10/21/2019 (6pm-8pm)</v>
          </cell>
          <cell r="D6741">
            <v>20</v>
          </cell>
          <cell r="E6741">
            <v>1.3000783920288086</v>
          </cell>
          <cell r="F6741">
            <v>1.2415025234222412</v>
          </cell>
          <cell r="G6741">
            <v>1.827046275138855E-2</v>
          </cell>
          <cell r="H6741">
            <v>77.389552363108535</v>
          </cell>
        </row>
        <row r="6742">
          <cell r="A6742" t="str">
            <v/>
          </cell>
          <cell r="B6742" t="str">
            <v>Sublap: SCEN</v>
          </cell>
          <cell r="C6742" t="str">
            <v>10/21/2019 (6pm-8pm)</v>
          </cell>
          <cell r="D6742">
            <v>21</v>
          </cell>
          <cell r="E6742">
            <v>1.2257938385009766</v>
          </cell>
          <cell r="F6742">
            <v>1.2766547203063965</v>
          </cell>
          <cell r="G6742">
            <v>1.7579663544893265E-2</v>
          </cell>
          <cell r="H6742">
            <v>72.508242764937549</v>
          </cell>
        </row>
        <row r="6743">
          <cell r="A6743" t="str">
            <v/>
          </cell>
          <cell r="B6743" t="str">
            <v>Sublap: SCEN</v>
          </cell>
          <cell r="C6743" t="str">
            <v>10/21/2019 (6pm-8pm)</v>
          </cell>
          <cell r="D6743">
            <v>22</v>
          </cell>
          <cell r="E6743">
            <v>1.1304370164871216</v>
          </cell>
          <cell r="F6743">
            <v>1.1657978296279907</v>
          </cell>
          <cell r="G6743">
            <v>1.6807422041893005E-2</v>
          </cell>
          <cell r="H6743">
            <v>69.130289402460463</v>
          </cell>
        </row>
        <row r="6744">
          <cell r="A6744" t="str">
            <v/>
          </cell>
          <cell r="B6744" t="str">
            <v>Sublap: SCEN</v>
          </cell>
          <cell r="C6744" t="str">
            <v>10/21/2019 (6pm-8pm)</v>
          </cell>
          <cell r="D6744">
            <v>23</v>
          </cell>
          <cell r="E6744">
            <v>1.0262537002563477</v>
          </cell>
          <cell r="F6744">
            <v>1.0249521732330322</v>
          </cell>
          <cell r="G6744">
            <v>1.7102936282753944E-2</v>
          </cell>
          <cell r="H6744">
            <v>65.534946908182107</v>
          </cell>
        </row>
        <row r="6745">
          <cell r="A6745" t="str">
            <v/>
          </cell>
          <cell r="B6745" t="str">
            <v>Sublap: SCEN</v>
          </cell>
          <cell r="C6745" t="str">
            <v>10/21/2019 (6pm-8pm)</v>
          </cell>
          <cell r="D6745">
            <v>24</v>
          </cell>
          <cell r="E6745">
            <v>0.86212414503097534</v>
          </cell>
          <cell r="F6745">
            <v>0.8590928316116333</v>
          </cell>
          <cell r="G6745">
            <v>1.5500035136938095E-2</v>
          </cell>
          <cell r="H6745">
            <v>63.114507599419376</v>
          </cell>
        </row>
        <row r="6746">
          <cell r="A6746" t="str">
            <v/>
          </cell>
          <cell r="B6746" t="str">
            <v>Sublap: SCEN</v>
          </cell>
          <cell r="C6746" t="str">
            <v>10/22/2019</v>
          </cell>
          <cell r="D6746">
            <v>1</v>
          </cell>
          <cell r="E6746">
            <v>0.76007705926895142</v>
          </cell>
          <cell r="F6746">
            <v>0.71347963809967041</v>
          </cell>
          <cell r="G6746">
            <v>1.3273640535771847E-2</v>
          </cell>
          <cell r="H6746">
            <v>61.32350478966972</v>
          </cell>
        </row>
        <row r="6747">
          <cell r="A6747" t="str">
            <v/>
          </cell>
          <cell r="B6747" t="str">
            <v>Sublap: SCEN</v>
          </cell>
          <cell r="C6747" t="str">
            <v>10/22/2019</v>
          </cell>
          <cell r="D6747">
            <v>2</v>
          </cell>
          <cell r="E6747">
            <v>0.66973161697387695</v>
          </cell>
          <cell r="F6747">
            <v>0.64195370674133301</v>
          </cell>
          <cell r="G6747">
            <v>1.2304251082241535E-2</v>
          </cell>
          <cell r="H6747">
            <v>59.614189920868334</v>
          </cell>
        </row>
        <row r="6748">
          <cell r="A6748" t="str">
            <v/>
          </cell>
          <cell r="B6748" t="str">
            <v>Sublap: SCEN</v>
          </cell>
          <cell r="C6748" t="str">
            <v>10/22/2019</v>
          </cell>
          <cell r="D6748">
            <v>3</v>
          </cell>
          <cell r="E6748">
            <v>0.62060219049453735</v>
          </cell>
          <cell r="F6748">
            <v>0.60294246673583984</v>
          </cell>
          <cell r="G6748">
            <v>1.078908983618021E-2</v>
          </cell>
          <cell r="H6748">
            <v>58.816845064561321</v>
          </cell>
        </row>
        <row r="6749">
          <cell r="A6749" t="str">
            <v/>
          </cell>
          <cell r="B6749" t="str">
            <v>Sublap: SCEN</v>
          </cell>
          <cell r="C6749" t="str">
            <v>10/22/2019</v>
          </cell>
          <cell r="D6749">
            <v>4</v>
          </cell>
          <cell r="E6749">
            <v>0.60086023807525635</v>
          </cell>
          <cell r="F6749">
            <v>0.57091736793518066</v>
          </cell>
          <cell r="G6749">
            <v>9.6781998872756958E-3</v>
          </cell>
          <cell r="H6749">
            <v>57.920903790085099</v>
          </cell>
        </row>
        <row r="6750">
          <cell r="A6750" t="str">
            <v/>
          </cell>
          <cell r="B6750" t="str">
            <v>Sublap: SCEN</v>
          </cell>
          <cell r="C6750" t="str">
            <v>10/22/2019</v>
          </cell>
          <cell r="D6750">
            <v>5</v>
          </cell>
          <cell r="E6750">
            <v>0.5982632040977478</v>
          </cell>
          <cell r="F6750">
            <v>0.56123465299606323</v>
          </cell>
          <cell r="G6750">
            <v>8.8822664692997932E-3</v>
          </cell>
          <cell r="H6750">
            <v>56.85846105789382</v>
          </cell>
        </row>
        <row r="6751">
          <cell r="A6751" t="str">
            <v/>
          </cell>
          <cell r="B6751" t="str">
            <v>Sublap: SCEN</v>
          </cell>
          <cell r="C6751" t="str">
            <v>10/22/2019</v>
          </cell>
          <cell r="D6751">
            <v>6</v>
          </cell>
          <cell r="E6751">
            <v>0.62723571062088013</v>
          </cell>
          <cell r="F6751">
            <v>0.59945422410964966</v>
          </cell>
          <cell r="G6751">
            <v>7.9885534942150116E-3</v>
          </cell>
          <cell r="H6751">
            <v>56.09327780091342</v>
          </cell>
        </row>
        <row r="6752">
          <cell r="A6752" t="str">
            <v/>
          </cell>
          <cell r="B6752" t="str">
            <v>Sublap: SCEN</v>
          </cell>
          <cell r="C6752" t="str">
            <v>10/22/2019</v>
          </cell>
          <cell r="D6752">
            <v>7</v>
          </cell>
          <cell r="E6752">
            <v>0.70326077938079834</v>
          </cell>
          <cell r="F6752">
            <v>0.68374717235565186</v>
          </cell>
          <cell r="G6752">
            <v>8.183683268725872E-3</v>
          </cell>
          <cell r="H6752">
            <v>55.805520616407307</v>
          </cell>
        </row>
        <row r="6753">
          <cell r="A6753" t="str">
            <v/>
          </cell>
          <cell r="B6753" t="str">
            <v>Sublap: SCEN</v>
          </cell>
          <cell r="C6753" t="str">
            <v>10/22/2019</v>
          </cell>
          <cell r="D6753">
            <v>8</v>
          </cell>
          <cell r="E6753">
            <v>0.69453758001327515</v>
          </cell>
          <cell r="F6753">
            <v>0.67676949501037598</v>
          </cell>
          <cell r="G6753">
            <v>8.0701280385255814E-3</v>
          </cell>
          <cell r="H6753">
            <v>55.809854227403875</v>
          </cell>
        </row>
        <row r="6754">
          <cell r="A6754" t="str">
            <v/>
          </cell>
          <cell r="B6754" t="str">
            <v>Sublap: SCEN</v>
          </cell>
          <cell r="C6754" t="str">
            <v>10/22/2019</v>
          </cell>
          <cell r="D6754">
            <v>9</v>
          </cell>
          <cell r="E6754">
            <v>0.51669824123382568</v>
          </cell>
          <cell r="F6754">
            <v>0.47074678540229797</v>
          </cell>
          <cell r="G6754">
            <v>8.4859710186719894E-3</v>
          </cell>
          <cell r="H6754">
            <v>60.287773844230166</v>
          </cell>
        </row>
        <row r="6755">
          <cell r="A6755" t="str">
            <v/>
          </cell>
          <cell r="B6755" t="str">
            <v>Sublap: SCEN</v>
          </cell>
          <cell r="C6755" t="str">
            <v>10/22/2019</v>
          </cell>
          <cell r="D6755">
            <v>10</v>
          </cell>
          <cell r="E6755">
            <v>0.33541667461395264</v>
          </cell>
          <cell r="F6755">
            <v>0.2864927351474762</v>
          </cell>
          <cell r="G6755">
            <v>9.5737967640161514E-3</v>
          </cell>
          <cell r="H6755">
            <v>68.046734693875877</v>
          </cell>
        </row>
        <row r="6756">
          <cell r="A6756" t="str">
            <v/>
          </cell>
          <cell r="B6756" t="str">
            <v>Sublap: SCEN</v>
          </cell>
          <cell r="C6756" t="str">
            <v>10/22/2019</v>
          </cell>
          <cell r="D6756">
            <v>11</v>
          </cell>
          <cell r="E6756">
            <v>0.1871572732925415</v>
          </cell>
          <cell r="F6756">
            <v>0.11910089105367661</v>
          </cell>
          <cell r="G6756">
            <v>1.0904669761657715E-2</v>
          </cell>
          <cell r="H6756">
            <v>75.471532694711414</v>
          </cell>
        </row>
        <row r="6757">
          <cell r="A6757" t="str">
            <v/>
          </cell>
          <cell r="B6757" t="str">
            <v>Sublap: SCEN</v>
          </cell>
          <cell r="C6757" t="str">
            <v>10/22/2019</v>
          </cell>
          <cell r="D6757">
            <v>12</v>
          </cell>
          <cell r="E6757">
            <v>0.11634179949760437</v>
          </cell>
          <cell r="F6757">
            <v>3.8352128118276596E-2</v>
          </cell>
          <cell r="G6757">
            <v>1.2624746188521385E-2</v>
          </cell>
          <cell r="H6757">
            <v>81.574623073718371</v>
          </cell>
        </row>
        <row r="6758">
          <cell r="A6758" t="str">
            <v/>
          </cell>
          <cell r="B6758" t="str">
            <v>Sublap: SCEN</v>
          </cell>
          <cell r="C6758" t="str">
            <v>10/22/2019</v>
          </cell>
          <cell r="D6758">
            <v>13</v>
          </cell>
          <cell r="E6758">
            <v>0.12754110991954803</v>
          </cell>
          <cell r="F6758">
            <v>5.7813990861177444E-2</v>
          </cell>
          <cell r="G6758">
            <v>1.3815716840326786E-2</v>
          </cell>
          <cell r="H6758">
            <v>85.092986255721073</v>
          </cell>
        </row>
        <row r="6759">
          <cell r="A6759" t="str">
            <v/>
          </cell>
          <cell r="B6759" t="str">
            <v>Sublap: SCEN</v>
          </cell>
          <cell r="C6759" t="str">
            <v>10/22/2019</v>
          </cell>
          <cell r="D6759">
            <v>14</v>
          </cell>
          <cell r="E6759">
            <v>0.24258905649185181</v>
          </cell>
          <cell r="F6759">
            <v>0.16272184252738953</v>
          </cell>
          <cell r="G6759">
            <v>1.537876483052969E-2</v>
          </cell>
          <cell r="H6759">
            <v>87.035535193668608</v>
          </cell>
        </row>
        <row r="6760">
          <cell r="A6760" t="str">
            <v/>
          </cell>
          <cell r="B6760" t="str">
            <v>Sublap: SCEN</v>
          </cell>
          <cell r="C6760" t="str">
            <v>10/22/2019</v>
          </cell>
          <cell r="D6760">
            <v>15</v>
          </cell>
          <cell r="E6760">
            <v>0.4491819441318512</v>
          </cell>
          <cell r="F6760">
            <v>0.38131445646286011</v>
          </cell>
          <cell r="G6760">
            <v>1.6930347308516502E-2</v>
          </cell>
          <cell r="H6760">
            <v>88.263773427732986</v>
          </cell>
        </row>
        <row r="6761">
          <cell r="A6761" t="str">
            <v/>
          </cell>
          <cell r="B6761" t="str">
            <v>Sublap: SCEN</v>
          </cell>
          <cell r="C6761" t="str">
            <v>10/22/2019</v>
          </cell>
          <cell r="D6761">
            <v>16</v>
          </cell>
          <cell r="E6761">
            <v>0.78636288642883301</v>
          </cell>
          <cell r="F6761">
            <v>0.72112858295440674</v>
          </cell>
          <cell r="G6761">
            <v>1.8586678430438042E-2</v>
          </cell>
          <cell r="H6761">
            <v>89.264035818409155</v>
          </cell>
        </row>
        <row r="6762">
          <cell r="A6762" t="str">
            <v/>
          </cell>
          <cell r="B6762" t="str">
            <v>Sublap: SCEN</v>
          </cell>
          <cell r="C6762" t="str">
            <v>10/22/2019</v>
          </cell>
          <cell r="D6762">
            <v>17</v>
          </cell>
          <cell r="E6762">
            <v>1.1022768020629883</v>
          </cell>
          <cell r="F6762">
            <v>1.0748119354248047</v>
          </cell>
          <cell r="G6762">
            <v>1.9235789775848389E-2</v>
          </cell>
          <cell r="H6762">
            <v>88.49138275718748</v>
          </cell>
        </row>
        <row r="6763">
          <cell r="A6763" t="str">
            <v/>
          </cell>
          <cell r="B6763" t="str">
            <v>Sublap: SCEN</v>
          </cell>
          <cell r="C6763" t="str">
            <v>10/22/2019</v>
          </cell>
          <cell r="D6763">
            <v>18</v>
          </cell>
          <cell r="E6763">
            <v>1.324311375617981</v>
          </cell>
          <cell r="F6763">
            <v>1.319130539894104</v>
          </cell>
          <cell r="G6763">
            <v>1.9591877236962318E-2</v>
          </cell>
          <cell r="H6763">
            <v>85.775780924615461</v>
          </cell>
        </row>
        <row r="6764">
          <cell r="A6764" t="str">
            <v/>
          </cell>
          <cell r="B6764" t="str">
            <v>Sublap: SCEN</v>
          </cell>
          <cell r="C6764" t="str">
            <v>10/22/2019</v>
          </cell>
          <cell r="D6764">
            <v>19</v>
          </cell>
          <cell r="E6764">
            <v>1.4001097679138184</v>
          </cell>
          <cell r="F6764">
            <v>1.3387781381607056</v>
          </cell>
          <cell r="G6764">
            <v>1.9305342808365822E-2</v>
          </cell>
          <cell r="H6764">
            <v>81.623286130780556</v>
          </cell>
        </row>
        <row r="6765">
          <cell r="A6765" t="str">
            <v/>
          </cell>
          <cell r="B6765" t="str">
            <v>Sublap: SCEN</v>
          </cell>
          <cell r="C6765" t="str">
            <v>10/22/2019</v>
          </cell>
          <cell r="D6765">
            <v>20</v>
          </cell>
          <cell r="E6765">
            <v>1.4231218099594116</v>
          </cell>
          <cell r="F6765">
            <v>1.3486112356185913</v>
          </cell>
          <cell r="G6765">
            <v>1.8586887046694756E-2</v>
          </cell>
          <cell r="H6765">
            <v>77.459627238651393</v>
          </cell>
        </row>
        <row r="6766">
          <cell r="A6766" t="str">
            <v/>
          </cell>
          <cell r="B6766" t="str">
            <v>Sublap: SCEN</v>
          </cell>
          <cell r="C6766" t="str">
            <v>10/22/2019</v>
          </cell>
          <cell r="D6766">
            <v>21</v>
          </cell>
          <cell r="E6766">
            <v>1.3474905490875244</v>
          </cell>
          <cell r="F6766">
            <v>1.4118746519088745</v>
          </cell>
          <cell r="G6766">
            <v>1.7903905361890793E-2</v>
          </cell>
          <cell r="H6766">
            <v>73.222646813829087</v>
          </cell>
        </row>
        <row r="6767">
          <cell r="A6767" t="str">
            <v/>
          </cell>
          <cell r="B6767" t="str">
            <v>Sublap: SCEN</v>
          </cell>
          <cell r="C6767" t="str">
            <v>10/22/2019</v>
          </cell>
          <cell r="D6767">
            <v>22</v>
          </cell>
          <cell r="E6767">
            <v>1.2207444906234741</v>
          </cell>
          <cell r="F6767">
            <v>1.2555828094482422</v>
          </cell>
          <cell r="G6767">
            <v>1.6873132437467575E-2</v>
          </cell>
          <cell r="H6767">
            <v>69.118002915449409</v>
          </cell>
        </row>
        <row r="6768">
          <cell r="A6768" t="str">
            <v/>
          </cell>
          <cell r="B6768" t="str">
            <v>Sublap: SCEN</v>
          </cell>
          <cell r="C6768" t="str">
            <v>10/22/2019</v>
          </cell>
          <cell r="D6768">
            <v>23</v>
          </cell>
          <cell r="E6768">
            <v>1.0416634082794189</v>
          </cell>
          <cell r="F6768">
            <v>1.0721671581268311</v>
          </cell>
          <cell r="G6768">
            <v>1.6879860311746597E-2</v>
          </cell>
          <cell r="H6768">
            <v>66.352336526448809</v>
          </cell>
        </row>
        <row r="6769">
          <cell r="A6769" t="str">
            <v/>
          </cell>
          <cell r="B6769" t="str">
            <v>Sublap: SCEN</v>
          </cell>
          <cell r="C6769" t="str">
            <v>10/22/2019</v>
          </cell>
          <cell r="D6769">
            <v>24</v>
          </cell>
          <cell r="E6769">
            <v>0.85237473249435425</v>
          </cell>
          <cell r="F6769">
            <v>0.89017915725708008</v>
          </cell>
          <cell r="G6769">
            <v>1.5592634677886963E-2</v>
          </cell>
          <cell r="H6769">
            <v>63.620485214494884</v>
          </cell>
        </row>
        <row r="6770">
          <cell r="A6770" t="str">
            <v/>
          </cell>
          <cell r="B6770" t="str">
            <v>Sublap: SCEN</v>
          </cell>
          <cell r="C6770" t="str">
            <v>8/26/2019</v>
          </cell>
          <cell r="D6770">
            <v>1</v>
          </cell>
          <cell r="I6770">
            <v>2</v>
          </cell>
        </row>
        <row r="6771">
          <cell r="A6771" t="str">
            <v/>
          </cell>
          <cell r="B6771" t="str">
            <v>Sublap: SCEN</v>
          </cell>
          <cell r="C6771" t="str">
            <v>10/21/2019 (6pm-7pm)</v>
          </cell>
          <cell r="D6771">
            <v>1</v>
          </cell>
          <cell r="I6771">
            <v>2</v>
          </cell>
        </row>
        <row r="6772">
          <cell r="A6772" t="str">
            <v/>
          </cell>
          <cell r="B6772" t="str">
            <v>Sublap: SCEN</v>
          </cell>
          <cell r="C6772" t="str">
            <v>9/24/2019 (5pm-8pm)</v>
          </cell>
          <cell r="D6772">
            <v>1</v>
          </cell>
          <cell r="I6772">
            <v>2</v>
          </cell>
        </row>
        <row r="6773">
          <cell r="A6773" t="str">
            <v/>
          </cell>
          <cell r="B6773" t="str">
            <v>Sublap: SCEN</v>
          </cell>
          <cell r="C6773" t="str">
            <v>8/21/2019 (6pm-8pm)</v>
          </cell>
          <cell r="D6773">
            <v>1</v>
          </cell>
          <cell r="I6773">
            <v>2</v>
          </cell>
        </row>
        <row r="6774">
          <cell r="A6774" t="str">
            <v/>
          </cell>
          <cell r="B6774" t="str">
            <v>Sublap: SCEN</v>
          </cell>
          <cell r="C6774" t="str">
            <v>9/12/2019</v>
          </cell>
          <cell r="D6774">
            <v>1</v>
          </cell>
          <cell r="I6774">
            <v>2</v>
          </cell>
        </row>
        <row r="6775">
          <cell r="A6775" t="str">
            <v/>
          </cell>
          <cell r="B6775" t="str">
            <v>Sublap: SCEN</v>
          </cell>
          <cell r="C6775" t="str">
            <v>9/25/2019 (6pm-8pm)</v>
          </cell>
          <cell r="D6775">
            <v>1</v>
          </cell>
          <cell r="I6775">
            <v>2</v>
          </cell>
        </row>
        <row r="6776">
          <cell r="A6776" t="str">
            <v/>
          </cell>
          <cell r="B6776" t="str">
            <v>Sublap: SCEN</v>
          </cell>
          <cell r="C6776" t="str">
            <v>9/12/2019</v>
          </cell>
          <cell r="D6776">
            <v>2</v>
          </cell>
          <cell r="I6776">
            <v>2</v>
          </cell>
        </row>
        <row r="6777">
          <cell r="A6777" t="str">
            <v/>
          </cell>
          <cell r="B6777" t="str">
            <v>Sublap: SCEN</v>
          </cell>
          <cell r="C6777" t="str">
            <v>8/26/2019</v>
          </cell>
          <cell r="D6777">
            <v>2</v>
          </cell>
          <cell r="I6777">
            <v>2</v>
          </cell>
        </row>
        <row r="6778">
          <cell r="A6778" t="str">
            <v/>
          </cell>
          <cell r="B6778" t="str">
            <v>Sublap: SCEN</v>
          </cell>
          <cell r="C6778" t="str">
            <v>10/21/2019 (6pm-7pm)</v>
          </cell>
          <cell r="D6778">
            <v>2</v>
          </cell>
          <cell r="I6778">
            <v>2</v>
          </cell>
        </row>
        <row r="6779">
          <cell r="A6779" t="str">
            <v/>
          </cell>
          <cell r="B6779" t="str">
            <v>Sublap: SCEN</v>
          </cell>
          <cell r="C6779" t="str">
            <v>9/24/2019 (5pm-8pm)</v>
          </cell>
          <cell r="D6779">
            <v>2</v>
          </cell>
          <cell r="I6779">
            <v>2</v>
          </cell>
        </row>
        <row r="6780">
          <cell r="A6780" t="str">
            <v/>
          </cell>
          <cell r="B6780" t="str">
            <v>Sublap: SCEN</v>
          </cell>
          <cell r="C6780" t="str">
            <v>8/21/2019 (6pm-8pm)</v>
          </cell>
          <cell r="D6780">
            <v>2</v>
          </cell>
          <cell r="I6780">
            <v>2</v>
          </cell>
        </row>
        <row r="6781">
          <cell r="A6781" t="str">
            <v/>
          </cell>
          <cell r="B6781" t="str">
            <v>Sublap: SCEN</v>
          </cell>
          <cell r="C6781" t="str">
            <v>9/25/2019 (6pm-8pm)</v>
          </cell>
          <cell r="D6781">
            <v>2</v>
          </cell>
          <cell r="I6781">
            <v>2</v>
          </cell>
        </row>
        <row r="6782">
          <cell r="A6782" t="str">
            <v/>
          </cell>
          <cell r="B6782" t="str">
            <v>Sublap: SCEN</v>
          </cell>
          <cell r="C6782" t="str">
            <v>9/24/2019 (5pm-8pm)</v>
          </cell>
          <cell r="D6782">
            <v>3</v>
          </cell>
          <cell r="I6782">
            <v>2</v>
          </cell>
        </row>
        <row r="6783">
          <cell r="A6783" t="str">
            <v/>
          </cell>
          <cell r="B6783" t="str">
            <v>Sublap: SCEN</v>
          </cell>
          <cell r="C6783" t="str">
            <v>9/25/2019 (6pm-8pm)</v>
          </cell>
          <cell r="D6783">
            <v>3</v>
          </cell>
          <cell r="I6783">
            <v>2</v>
          </cell>
        </row>
        <row r="6784">
          <cell r="A6784" t="str">
            <v/>
          </cell>
          <cell r="B6784" t="str">
            <v>Sublap: SCEN</v>
          </cell>
          <cell r="C6784" t="str">
            <v>8/21/2019 (6pm-8pm)</v>
          </cell>
          <cell r="D6784">
            <v>3</v>
          </cell>
          <cell r="I6784">
            <v>2</v>
          </cell>
        </row>
        <row r="6785">
          <cell r="A6785" t="str">
            <v/>
          </cell>
          <cell r="B6785" t="str">
            <v>Sublap: SCEN</v>
          </cell>
          <cell r="C6785" t="str">
            <v>9/12/2019</v>
          </cell>
          <cell r="D6785">
            <v>3</v>
          </cell>
          <cell r="I6785">
            <v>2</v>
          </cell>
        </row>
        <row r="6786">
          <cell r="A6786" t="str">
            <v/>
          </cell>
          <cell r="B6786" t="str">
            <v>Sublap: SCEN</v>
          </cell>
          <cell r="C6786" t="str">
            <v>10/21/2019 (6pm-7pm)</v>
          </cell>
          <cell r="D6786">
            <v>3</v>
          </cell>
          <cell r="I6786">
            <v>2</v>
          </cell>
        </row>
        <row r="6787">
          <cell r="A6787" t="str">
            <v/>
          </cell>
          <cell r="B6787" t="str">
            <v>Sublap: SCEN</v>
          </cell>
          <cell r="C6787" t="str">
            <v>8/26/2019</v>
          </cell>
          <cell r="D6787">
            <v>3</v>
          </cell>
          <cell r="I6787">
            <v>2</v>
          </cell>
        </row>
        <row r="6788">
          <cell r="A6788" t="str">
            <v/>
          </cell>
          <cell r="B6788" t="str">
            <v>Sublap: SCEN</v>
          </cell>
          <cell r="C6788" t="str">
            <v>9/12/2019</v>
          </cell>
          <cell r="D6788">
            <v>4</v>
          </cell>
          <cell r="I6788">
            <v>2</v>
          </cell>
        </row>
        <row r="6789">
          <cell r="A6789" t="str">
            <v/>
          </cell>
          <cell r="B6789" t="str">
            <v>Sublap: SCEN</v>
          </cell>
          <cell r="C6789" t="str">
            <v>8/21/2019 (6pm-8pm)</v>
          </cell>
          <cell r="D6789">
            <v>4</v>
          </cell>
          <cell r="I6789">
            <v>2</v>
          </cell>
        </row>
        <row r="6790">
          <cell r="A6790" t="str">
            <v/>
          </cell>
          <cell r="B6790" t="str">
            <v>Sublap: SCEN</v>
          </cell>
          <cell r="C6790" t="str">
            <v>9/25/2019 (6pm-8pm)</v>
          </cell>
          <cell r="D6790">
            <v>4</v>
          </cell>
          <cell r="I6790">
            <v>2</v>
          </cell>
        </row>
        <row r="6791">
          <cell r="A6791" t="str">
            <v/>
          </cell>
          <cell r="B6791" t="str">
            <v>Sublap: SCEN</v>
          </cell>
          <cell r="C6791" t="str">
            <v>9/24/2019 (5pm-8pm)</v>
          </cell>
          <cell r="D6791">
            <v>4</v>
          </cell>
          <cell r="I6791">
            <v>2</v>
          </cell>
        </row>
        <row r="6792">
          <cell r="A6792" t="str">
            <v/>
          </cell>
          <cell r="B6792" t="str">
            <v>Sublap: SCEN</v>
          </cell>
          <cell r="C6792" t="str">
            <v>8/26/2019</v>
          </cell>
          <cell r="D6792">
            <v>4</v>
          </cell>
          <cell r="I6792">
            <v>2</v>
          </cell>
        </row>
        <row r="6793">
          <cell r="A6793" t="str">
            <v/>
          </cell>
          <cell r="B6793" t="str">
            <v>Sublap: SCEN</v>
          </cell>
          <cell r="C6793" t="str">
            <v>10/21/2019 (6pm-7pm)</v>
          </cell>
          <cell r="D6793">
            <v>4</v>
          </cell>
          <cell r="I6793">
            <v>2</v>
          </cell>
        </row>
        <row r="6794">
          <cell r="A6794" t="str">
            <v/>
          </cell>
          <cell r="B6794" t="str">
            <v>Sublap: SCEN</v>
          </cell>
          <cell r="C6794" t="str">
            <v>10/21/2019 (6pm-7pm)</v>
          </cell>
          <cell r="D6794">
            <v>5</v>
          </cell>
          <cell r="I6794">
            <v>2</v>
          </cell>
        </row>
        <row r="6795">
          <cell r="A6795" t="str">
            <v/>
          </cell>
          <cell r="B6795" t="str">
            <v>Sublap: SCEN</v>
          </cell>
          <cell r="C6795" t="str">
            <v>9/12/2019</v>
          </cell>
          <cell r="D6795">
            <v>5</v>
          </cell>
          <cell r="I6795">
            <v>2</v>
          </cell>
        </row>
        <row r="6796">
          <cell r="A6796" t="str">
            <v/>
          </cell>
          <cell r="B6796" t="str">
            <v>Sublap: SCEN</v>
          </cell>
          <cell r="C6796" t="str">
            <v>9/24/2019 (5pm-8pm)</v>
          </cell>
          <cell r="D6796">
            <v>5</v>
          </cell>
          <cell r="I6796">
            <v>2</v>
          </cell>
        </row>
        <row r="6797">
          <cell r="A6797" t="str">
            <v/>
          </cell>
          <cell r="B6797" t="str">
            <v>Sublap: SCEN</v>
          </cell>
          <cell r="C6797" t="str">
            <v>8/21/2019 (6pm-8pm)</v>
          </cell>
          <cell r="D6797">
            <v>5</v>
          </cell>
          <cell r="I6797">
            <v>2</v>
          </cell>
        </row>
        <row r="6798">
          <cell r="A6798" t="str">
            <v/>
          </cell>
          <cell r="B6798" t="str">
            <v>Sublap: SCEN</v>
          </cell>
          <cell r="C6798" t="str">
            <v>9/25/2019 (6pm-8pm)</v>
          </cell>
          <cell r="D6798">
            <v>5</v>
          </cell>
          <cell r="I6798">
            <v>2</v>
          </cell>
        </row>
        <row r="6799">
          <cell r="A6799" t="str">
            <v/>
          </cell>
          <cell r="B6799" t="str">
            <v>Sublap: SCEN</v>
          </cell>
          <cell r="C6799" t="str">
            <v>8/26/2019</v>
          </cell>
          <cell r="D6799">
            <v>5</v>
          </cell>
          <cell r="I6799">
            <v>2</v>
          </cell>
        </row>
        <row r="6800">
          <cell r="A6800" t="str">
            <v/>
          </cell>
          <cell r="B6800" t="str">
            <v>Sublap: SCEN</v>
          </cell>
          <cell r="C6800" t="str">
            <v>9/12/2019</v>
          </cell>
          <cell r="D6800">
            <v>6</v>
          </cell>
          <cell r="I6800">
            <v>2</v>
          </cell>
        </row>
        <row r="6801">
          <cell r="A6801" t="str">
            <v/>
          </cell>
          <cell r="B6801" t="str">
            <v>Sublap: SCEN</v>
          </cell>
          <cell r="C6801" t="str">
            <v>10/21/2019 (6pm-7pm)</v>
          </cell>
          <cell r="D6801">
            <v>6</v>
          </cell>
          <cell r="I6801">
            <v>2</v>
          </cell>
        </row>
        <row r="6802">
          <cell r="A6802" t="str">
            <v/>
          </cell>
          <cell r="B6802" t="str">
            <v>Sublap: SCEN</v>
          </cell>
          <cell r="C6802" t="str">
            <v>8/21/2019 (6pm-8pm)</v>
          </cell>
          <cell r="D6802">
            <v>6</v>
          </cell>
          <cell r="I6802">
            <v>2</v>
          </cell>
        </row>
        <row r="6803">
          <cell r="A6803" t="str">
            <v/>
          </cell>
          <cell r="B6803" t="str">
            <v>Sublap: SCEN</v>
          </cell>
          <cell r="C6803" t="str">
            <v>9/24/2019 (5pm-8pm)</v>
          </cell>
          <cell r="D6803">
            <v>6</v>
          </cell>
          <cell r="I6803">
            <v>2</v>
          </cell>
        </row>
        <row r="6804">
          <cell r="A6804" t="str">
            <v/>
          </cell>
          <cell r="B6804" t="str">
            <v>Sublap: SCEN</v>
          </cell>
          <cell r="C6804" t="str">
            <v>9/25/2019 (6pm-8pm)</v>
          </cell>
          <cell r="D6804">
            <v>6</v>
          </cell>
          <cell r="I6804">
            <v>2</v>
          </cell>
        </row>
        <row r="6805">
          <cell r="A6805" t="str">
            <v/>
          </cell>
          <cell r="B6805" t="str">
            <v>Sublap: SCEN</v>
          </cell>
          <cell r="C6805" t="str">
            <v>8/26/2019</v>
          </cell>
          <cell r="D6805">
            <v>6</v>
          </cell>
          <cell r="I6805">
            <v>2</v>
          </cell>
        </row>
        <row r="6806">
          <cell r="A6806" t="str">
            <v/>
          </cell>
          <cell r="B6806" t="str">
            <v>Sublap: SCEN</v>
          </cell>
          <cell r="C6806" t="str">
            <v>8/26/2019</v>
          </cell>
          <cell r="D6806">
            <v>7</v>
          </cell>
          <cell r="I6806">
            <v>2</v>
          </cell>
        </row>
        <row r="6807">
          <cell r="A6807" t="str">
            <v/>
          </cell>
          <cell r="B6807" t="str">
            <v>Sublap: SCEN</v>
          </cell>
          <cell r="C6807" t="str">
            <v>10/21/2019 (6pm-7pm)</v>
          </cell>
          <cell r="D6807">
            <v>7</v>
          </cell>
          <cell r="I6807">
            <v>2</v>
          </cell>
        </row>
        <row r="6808">
          <cell r="A6808" t="str">
            <v/>
          </cell>
          <cell r="B6808" t="str">
            <v>Sublap: SCEN</v>
          </cell>
          <cell r="C6808" t="str">
            <v>9/12/2019</v>
          </cell>
          <cell r="D6808">
            <v>7</v>
          </cell>
          <cell r="I6808">
            <v>2</v>
          </cell>
        </row>
        <row r="6809">
          <cell r="A6809" t="str">
            <v/>
          </cell>
          <cell r="B6809" t="str">
            <v>Sublap: SCEN</v>
          </cell>
          <cell r="C6809" t="str">
            <v>9/24/2019 (5pm-8pm)</v>
          </cell>
          <cell r="D6809">
            <v>7</v>
          </cell>
          <cell r="I6809">
            <v>2</v>
          </cell>
        </row>
        <row r="6810">
          <cell r="A6810" t="str">
            <v/>
          </cell>
          <cell r="B6810" t="str">
            <v>Sublap: SCEN</v>
          </cell>
          <cell r="C6810" t="str">
            <v>8/21/2019 (6pm-8pm)</v>
          </cell>
          <cell r="D6810">
            <v>7</v>
          </cell>
          <cell r="I6810">
            <v>2</v>
          </cell>
        </row>
        <row r="6811">
          <cell r="A6811" t="str">
            <v/>
          </cell>
          <cell r="B6811" t="str">
            <v>Sublap: SCEN</v>
          </cell>
          <cell r="C6811" t="str">
            <v>9/25/2019 (6pm-8pm)</v>
          </cell>
          <cell r="D6811">
            <v>7</v>
          </cell>
          <cell r="I6811">
            <v>2</v>
          </cell>
        </row>
        <row r="6812">
          <cell r="A6812" t="str">
            <v/>
          </cell>
          <cell r="B6812" t="str">
            <v>Sublap: SCEN</v>
          </cell>
          <cell r="C6812" t="str">
            <v>10/21/2019 (6pm-7pm)</v>
          </cell>
          <cell r="D6812">
            <v>8</v>
          </cell>
          <cell r="I6812">
            <v>2</v>
          </cell>
        </row>
        <row r="6813">
          <cell r="A6813" t="str">
            <v/>
          </cell>
          <cell r="B6813" t="str">
            <v>Sublap: SCEN</v>
          </cell>
          <cell r="C6813" t="str">
            <v>9/24/2019 (5pm-8pm)</v>
          </cell>
          <cell r="D6813">
            <v>8</v>
          </cell>
          <cell r="I6813">
            <v>2</v>
          </cell>
        </row>
        <row r="6814">
          <cell r="A6814" t="str">
            <v/>
          </cell>
          <cell r="B6814" t="str">
            <v>Sublap: SCEN</v>
          </cell>
          <cell r="C6814" t="str">
            <v>8/21/2019 (6pm-8pm)</v>
          </cell>
          <cell r="D6814">
            <v>8</v>
          </cell>
          <cell r="I6814">
            <v>2</v>
          </cell>
        </row>
        <row r="6815">
          <cell r="A6815" t="str">
            <v/>
          </cell>
          <cell r="B6815" t="str">
            <v>Sublap: SCEN</v>
          </cell>
          <cell r="C6815" t="str">
            <v>9/12/2019</v>
          </cell>
          <cell r="D6815">
            <v>8</v>
          </cell>
          <cell r="I6815">
            <v>2</v>
          </cell>
        </row>
        <row r="6816">
          <cell r="A6816" t="str">
            <v/>
          </cell>
          <cell r="B6816" t="str">
            <v>Sublap: SCEN</v>
          </cell>
          <cell r="C6816" t="str">
            <v>9/25/2019 (6pm-8pm)</v>
          </cell>
          <cell r="D6816">
            <v>8</v>
          </cell>
          <cell r="I6816">
            <v>2</v>
          </cell>
        </row>
        <row r="6817">
          <cell r="A6817" t="str">
            <v/>
          </cell>
          <cell r="B6817" t="str">
            <v>Sublap: SCEN</v>
          </cell>
          <cell r="C6817" t="str">
            <v>8/26/2019</v>
          </cell>
          <cell r="D6817">
            <v>8</v>
          </cell>
          <cell r="I6817">
            <v>2</v>
          </cell>
        </row>
        <row r="6818">
          <cell r="A6818" t="str">
            <v/>
          </cell>
          <cell r="B6818" t="str">
            <v>Sublap: SCEN</v>
          </cell>
          <cell r="C6818" t="str">
            <v>9/12/2019</v>
          </cell>
          <cell r="D6818">
            <v>9</v>
          </cell>
          <cell r="I6818">
            <v>2</v>
          </cell>
        </row>
        <row r="6819">
          <cell r="A6819" t="str">
            <v/>
          </cell>
          <cell r="B6819" t="str">
            <v>Sublap: SCEN</v>
          </cell>
          <cell r="C6819" t="str">
            <v>9/25/2019 (6pm-8pm)</v>
          </cell>
          <cell r="D6819">
            <v>9</v>
          </cell>
          <cell r="I6819">
            <v>2</v>
          </cell>
        </row>
        <row r="6820">
          <cell r="A6820" t="str">
            <v/>
          </cell>
          <cell r="B6820" t="str">
            <v>Sublap: SCEN</v>
          </cell>
          <cell r="C6820" t="str">
            <v>8/26/2019</v>
          </cell>
          <cell r="D6820">
            <v>9</v>
          </cell>
          <cell r="I6820">
            <v>2</v>
          </cell>
        </row>
        <row r="6821">
          <cell r="A6821" t="str">
            <v/>
          </cell>
          <cell r="B6821" t="str">
            <v>Sublap: SCEN</v>
          </cell>
          <cell r="C6821" t="str">
            <v>10/21/2019 (6pm-7pm)</v>
          </cell>
          <cell r="D6821">
            <v>9</v>
          </cell>
          <cell r="I6821">
            <v>2</v>
          </cell>
        </row>
        <row r="6822">
          <cell r="A6822" t="str">
            <v/>
          </cell>
          <cell r="B6822" t="str">
            <v>Sublap: SCEN</v>
          </cell>
          <cell r="C6822" t="str">
            <v>9/24/2019 (5pm-8pm)</v>
          </cell>
          <cell r="D6822">
            <v>9</v>
          </cell>
          <cell r="I6822">
            <v>2</v>
          </cell>
        </row>
        <row r="6823">
          <cell r="A6823" t="str">
            <v/>
          </cell>
          <cell r="B6823" t="str">
            <v>Sublap: SCEN</v>
          </cell>
          <cell r="C6823" t="str">
            <v>8/21/2019 (6pm-8pm)</v>
          </cell>
          <cell r="D6823">
            <v>9</v>
          </cell>
          <cell r="I6823">
            <v>2</v>
          </cell>
        </row>
        <row r="6824">
          <cell r="A6824" t="str">
            <v/>
          </cell>
          <cell r="B6824" t="str">
            <v>Sublap: SCEN</v>
          </cell>
          <cell r="C6824" t="str">
            <v>9/12/2019</v>
          </cell>
          <cell r="D6824">
            <v>10</v>
          </cell>
          <cell r="I6824">
            <v>2</v>
          </cell>
        </row>
        <row r="6825">
          <cell r="A6825" t="str">
            <v/>
          </cell>
          <cell r="B6825" t="str">
            <v>Sublap: SCEN</v>
          </cell>
          <cell r="C6825" t="str">
            <v>9/24/2019 (5pm-8pm)</v>
          </cell>
          <cell r="D6825">
            <v>10</v>
          </cell>
          <cell r="I6825">
            <v>2</v>
          </cell>
        </row>
        <row r="6826">
          <cell r="A6826" t="str">
            <v/>
          </cell>
          <cell r="B6826" t="str">
            <v>Sublap: SCEN</v>
          </cell>
          <cell r="C6826" t="str">
            <v>9/25/2019 (6pm-8pm)</v>
          </cell>
          <cell r="D6826">
            <v>10</v>
          </cell>
          <cell r="I6826">
            <v>2</v>
          </cell>
        </row>
        <row r="6827">
          <cell r="A6827" t="str">
            <v/>
          </cell>
          <cell r="B6827" t="str">
            <v>Sublap: SCEN</v>
          </cell>
          <cell r="C6827" t="str">
            <v>8/26/2019</v>
          </cell>
          <cell r="D6827">
            <v>10</v>
          </cell>
          <cell r="I6827">
            <v>2</v>
          </cell>
        </row>
        <row r="6828">
          <cell r="A6828" t="str">
            <v/>
          </cell>
          <cell r="B6828" t="str">
            <v>Sublap: SCEN</v>
          </cell>
          <cell r="C6828" t="str">
            <v>10/21/2019 (6pm-7pm)</v>
          </cell>
          <cell r="D6828">
            <v>10</v>
          </cell>
          <cell r="I6828">
            <v>2</v>
          </cell>
        </row>
        <row r="6829">
          <cell r="A6829" t="str">
            <v/>
          </cell>
          <cell r="B6829" t="str">
            <v>Sublap: SCEN</v>
          </cell>
          <cell r="C6829" t="str">
            <v>8/21/2019 (6pm-8pm)</v>
          </cell>
          <cell r="D6829">
            <v>10</v>
          </cell>
          <cell r="I6829">
            <v>2</v>
          </cell>
        </row>
        <row r="6830">
          <cell r="A6830" t="str">
            <v/>
          </cell>
          <cell r="B6830" t="str">
            <v>Sublap: SCEN</v>
          </cell>
          <cell r="C6830" t="str">
            <v>8/26/2019</v>
          </cell>
          <cell r="D6830">
            <v>11</v>
          </cell>
          <cell r="I6830">
            <v>2</v>
          </cell>
        </row>
        <row r="6831">
          <cell r="A6831" t="str">
            <v/>
          </cell>
          <cell r="B6831" t="str">
            <v>Sublap: SCEN</v>
          </cell>
          <cell r="C6831" t="str">
            <v>9/12/2019</v>
          </cell>
          <cell r="D6831">
            <v>11</v>
          </cell>
          <cell r="I6831">
            <v>2</v>
          </cell>
        </row>
        <row r="6832">
          <cell r="A6832" t="str">
            <v/>
          </cell>
          <cell r="B6832" t="str">
            <v>Sublap: SCEN</v>
          </cell>
          <cell r="C6832" t="str">
            <v>9/24/2019 (5pm-8pm)</v>
          </cell>
          <cell r="D6832">
            <v>11</v>
          </cell>
          <cell r="I6832">
            <v>2</v>
          </cell>
        </row>
        <row r="6833">
          <cell r="A6833" t="str">
            <v/>
          </cell>
          <cell r="B6833" t="str">
            <v>Sublap: SCEN</v>
          </cell>
          <cell r="C6833" t="str">
            <v>10/21/2019 (6pm-7pm)</v>
          </cell>
          <cell r="D6833">
            <v>11</v>
          </cell>
          <cell r="I6833">
            <v>2</v>
          </cell>
        </row>
        <row r="6834">
          <cell r="A6834" t="str">
            <v/>
          </cell>
          <cell r="B6834" t="str">
            <v>Sublap: SCEN</v>
          </cell>
          <cell r="C6834" t="str">
            <v>8/21/2019 (6pm-8pm)</v>
          </cell>
          <cell r="D6834">
            <v>11</v>
          </cell>
          <cell r="I6834">
            <v>2</v>
          </cell>
        </row>
        <row r="6835">
          <cell r="A6835" t="str">
            <v/>
          </cell>
          <cell r="B6835" t="str">
            <v>Sublap: SCEN</v>
          </cell>
          <cell r="C6835" t="str">
            <v>9/25/2019 (6pm-8pm)</v>
          </cell>
          <cell r="D6835">
            <v>11</v>
          </cell>
          <cell r="I6835">
            <v>2</v>
          </cell>
        </row>
        <row r="6836">
          <cell r="A6836" t="str">
            <v/>
          </cell>
          <cell r="B6836" t="str">
            <v>Sublap: SCEN</v>
          </cell>
          <cell r="C6836" t="str">
            <v>9/24/2019 (5pm-8pm)</v>
          </cell>
          <cell r="D6836">
            <v>12</v>
          </cell>
          <cell r="I6836">
            <v>2</v>
          </cell>
        </row>
        <row r="6837">
          <cell r="A6837" t="str">
            <v/>
          </cell>
          <cell r="B6837" t="str">
            <v>Sublap: SCEN</v>
          </cell>
          <cell r="C6837" t="str">
            <v>8/21/2019 (6pm-8pm)</v>
          </cell>
          <cell r="D6837">
            <v>12</v>
          </cell>
          <cell r="I6837">
            <v>2</v>
          </cell>
        </row>
        <row r="6838">
          <cell r="A6838" t="str">
            <v/>
          </cell>
          <cell r="B6838" t="str">
            <v>Sublap: SCEN</v>
          </cell>
          <cell r="C6838" t="str">
            <v>8/26/2019</v>
          </cell>
          <cell r="D6838">
            <v>12</v>
          </cell>
          <cell r="I6838">
            <v>2</v>
          </cell>
        </row>
        <row r="6839">
          <cell r="A6839" t="str">
            <v/>
          </cell>
          <cell r="B6839" t="str">
            <v>Sublap: SCEN</v>
          </cell>
          <cell r="C6839" t="str">
            <v>9/12/2019</v>
          </cell>
          <cell r="D6839">
            <v>12</v>
          </cell>
          <cell r="I6839">
            <v>2</v>
          </cell>
        </row>
        <row r="6840">
          <cell r="A6840" t="str">
            <v/>
          </cell>
          <cell r="B6840" t="str">
            <v>Sublap: SCEN</v>
          </cell>
          <cell r="C6840" t="str">
            <v>9/25/2019 (6pm-8pm)</v>
          </cell>
          <cell r="D6840">
            <v>12</v>
          </cell>
          <cell r="I6840">
            <v>2</v>
          </cell>
        </row>
        <row r="6841">
          <cell r="A6841" t="str">
            <v/>
          </cell>
          <cell r="B6841" t="str">
            <v>Sublap: SCEN</v>
          </cell>
          <cell r="C6841" t="str">
            <v>10/21/2019 (6pm-7pm)</v>
          </cell>
          <cell r="D6841">
            <v>12</v>
          </cell>
          <cell r="I6841">
            <v>2</v>
          </cell>
        </row>
        <row r="6842">
          <cell r="A6842" t="str">
            <v/>
          </cell>
          <cell r="B6842" t="str">
            <v>Sublap: SCEN</v>
          </cell>
          <cell r="C6842" t="str">
            <v>9/12/2019</v>
          </cell>
          <cell r="D6842">
            <v>13</v>
          </cell>
          <cell r="I6842">
            <v>2</v>
          </cell>
        </row>
        <row r="6843">
          <cell r="A6843" t="str">
            <v/>
          </cell>
          <cell r="B6843" t="str">
            <v>Sublap: SCEN</v>
          </cell>
          <cell r="C6843" t="str">
            <v>8/21/2019 (6pm-8pm)</v>
          </cell>
          <cell r="D6843">
            <v>13</v>
          </cell>
          <cell r="I6843">
            <v>2</v>
          </cell>
        </row>
        <row r="6844">
          <cell r="A6844" t="str">
            <v/>
          </cell>
          <cell r="B6844" t="str">
            <v>Sublap: SCEN</v>
          </cell>
          <cell r="C6844" t="str">
            <v>9/25/2019 (6pm-8pm)</v>
          </cell>
          <cell r="D6844">
            <v>13</v>
          </cell>
          <cell r="I6844">
            <v>2</v>
          </cell>
        </row>
        <row r="6845">
          <cell r="A6845" t="str">
            <v/>
          </cell>
          <cell r="B6845" t="str">
            <v>Sublap: SCEN</v>
          </cell>
          <cell r="C6845" t="str">
            <v>9/24/2019 (5pm-8pm)</v>
          </cell>
          <cell r="D6845">
            <v>13</v>
          </cell>
          <cell r="I6845">
            <v>2</v>
          </cell>
        </row>
        <row r="6846">
          <cell r="A6846" t="str">
            <v/>
          </cell>
          <cell r="B6846" t="str">
            <v>Sublap: SCEN</v>
          </cell>
          <cell r="C6846" t="str">
            <v>8/26/2019</v>
          </cell>
          <cell r="D6846">
            <v>13</v>
          </cell>
          <cell r="I6846">
            <v>2</v>
          </cell>
        </row>
        <row r="6847">
          <cell r="A6847" t="str">
            <v/>
          </cell>
          <cell r="B6847" t="str">
            <v>Sublap: SCEN</v>
          </cell>
          <cell r="C6847" t="str">
            <v>10/21/2019 (6pm-7pm)</v>
          </cell>
          <cell r="D6847">
            <v>13</v>
          </cell>
          <cell r="I6847">
            <v>2</v>
          </cell>
        </row>
        <row r="6848">
          <cell r="A6848" t="str">
            <v/>
          </cell>
          <cell r="B6848" t="str">
            <v>Sublap: SCEN</v>
          </cell>
          <cell r="C6848" t="str">
            <v>9/12/2019</v>
          </cell>
          <cell r="D6848">
            <v>14</v>
          </cell>
          <cell r="I6848">
            <v>2</v>
          </cell>
        </row>
        <row r="6849">
          <cell r="A6849" t="str">
            <v/>
          </cell>
          <cell r="B6849" t="str">
            <v>Sublap: SCEN</v>
          </cell>
          <cell r="C6849" t="str">
            <v>9/24/2019 (5pm-8pm)</v>
          </cell>
          <cell r="D6849">
            <v>14</v>
          </cell>
          <cell r="I6849">
            <v>2</v>
          </cell>
        </row>
        <row r="6850">
          <cell r="A6850" t="str">
            <v/>
          </cell>
          <cell r="B6850" t="str">
            <v>Sublap: SCEN</v>
          </cell>
          <cell r="C6850" t="str">
            <v>8/26/2019</v>
          </cell>
          <cell r="D6850">
            <v>14</v>
          </cell>
          <cell r="I6850">
            <v>2</v>
          </cell>
        </row>
        <row r="6851">
          <cell r="A6851" t="str">
            <v/>
          </cell>
          <cell r="B6851" t="str">
            <v>Sublap: SCEN</v>
          </cell>
          <cell r="C6851" t="str">
            <v>9/25/2019 (6pm-8pm)</v>
          </cell>
          <cell r="D6851">
            <v>14</v>
          </cell>
          <cell r="I6851">
            <v>2</v>
          </cell>
        </row>
        <row r="6852">
          <cell r="A6852" t="str">
            <v/>
          </cell>
          <cell r="B6852" t="str">
            <v>Sublap: SCEN</v>
          </cell>
          <cell r="C6852" t="str">
            <v>8/21/2019 (6pm-8pm)</v>
          </cell>
          <cell r="D6852">
            <v>14</v>
          </cell>
          <cell r="I6852">
            <v>2</v>
          </cell>
        </row>
        <row r="6853">
          <cell r="A6853" t="str">
            <v/>
          </cell>
          <cell r="B6853" t="str">
            <v>Sublap: SCEN</v>
          </cell>
          <cell r="C6853" t="str">
            <v>10/21/2019 (6pm-7pm)</v>
          </cell>
          <cell r="D6853">
            <v>14</v>
          </cell>
          <cell r="I6853">
            <v>2</v>
          </cell>
        </row>
        <row r="6854">
          <cell r="A6854" t="str">
            <v/>
          </cell>
          <cell r="B6854" t="str">
            <v>Sublap: SCEN</v>
          </cell>
          <cell r="C6854" t="str">
            <v>10/21/2019 (6pm-7pm)</v>
          </cell>
          <cell r="D6854">
            <v>15</v>
          </cell>
          <cell r="I6854">
            <v>2</v>
          </cell>
        </row>
        <row r="6855">
          <cell r="A6855" t="str">
            <v/>
          </cell>
          <cell r="B6855" t="str">
            <v>Sublap: SCEN</v>
          </cell>
          <cell r="C6855" t="str">
            <v>9/25/2019 (6pm-8pm)</v>
          </cell>
          <cell r="D6855">
            <v>15</v>
          </cell>
          <cell r="I6855">
            <v>2</v>
          </cell>
        </row>
        <row r="6856">
          <cell r="A6856" t="str">
            <v/>
          </cell>
          <cell r="B6856" t="str">
            <v>Sublap: SCEN</v>
          </cell>
          <cell r="C6856" t="str">
            <v>9/24/2019 (5pm-8pm)</v>
          </cell>
          <cell r="D6856">
            <v>15</v>
          </cell>
          <cell r="I6856">
            <v>2</v>
          </cell>
        </row>
        <row r="6857">
          <cell r="A6857" t="str">
            <v/>
          </cell>
          <cell r="B6857" t="str">
            <v>Sublap: SCEN</v>
          </cell>
          <cell r="C6857" t="str">
            <v>9/12/2019</v>
          </cell>
          <cell r="D6857">
            <v>15</v>
          </cell>
          <cell r="I6857">
            <v>2</v>
          </cell>
        </row>
        <row r="6858">
          <cell r="A6858" t="str">
            <v/>
          </cell>
          <cell r="B6858" t="str">
            <v>Sublap: SCEN</v>
          </cell>
          <cell r="C6858" t="str">
            <v>8/21/2019 (6pm-8pm)</v>
          </cell>
          <cell r="D6858">
            <v>15</v>
          </cell>
          <cell r="I6858">
            <v>2</v>
          </cell>
        </row>
        <row r="6859">
          <cell r="A6859" t="str">
            <v/>
          </cell>
          <cell r="B6859" t="str">
            <v>Sublap: SCEN</v>
          </cell>
          <cell r="C6859" t="str">
            <v>8/26/2019</v>
          </cell>
          <cell r="D6859">
            <v>15</v>
          </cell>
          <cell r="I6859">
            <v>2</v>
          </cell>
        </row>
        <row r="6860">
          <cell r="A6860" t="str">
            <v/>
          </cell>
          <cell r="B6860" t="str">
            <v>Sublap: SCEN</v>
          </cell>
          <cell r="C6860" t="str">
            <v>10/21/2019 (6pm-7pm)</v>
          </cell>
          <cell r="D6860">
            <v>16</v>
          </cell>
          <cell r="I6860">
            <v>2</v>
          </cell>
        </row>
        <row r="6861">
          <cell r="A6861" t="str">
            <v/>
          </cell>
          <cell r="B6861" t="str">
            <v>Sublap: SCEN</v>
          </cell>
          <cell r="C6861" t="str">
            <v>9/25/2019 (6pm-8pm)</v>
          </cell>
          <cell r="D6861">
            <v>16</v>
          </cell>
          <cell r="I6861">
            <v>2</v>
          </cell>
        </row>
        <row r="6862">
          <cell r="A6862" t="str">
            <v/>
          </cell>
          <cell r="B6862" t="str">
            <v>Sublap: SCEN</v>
          </cell>
          <cell r="C6862" t="str">
            <v>9/24/2019 (5pm-8pm)</v>
          </cell>
          <cell r="D6862">
            <v>16</v>
          </cell>
          <cell r="I6862">
            <v>2</v>
          </cell>
        </row>
        <row r="6863">
          <cell r="A6863" t="str">
            <v/>
          </cell>
          <cell r="B6863" t="str">
            <v>Sublap: SCEN</v>
          </cell>
          <cell r="C6863" t="str">
            <v>8/21/2019 (6pm-8pm)</v>
          </cell>
          <cell r="D6863">
            <v>16</v>
          </cell>
          <cell r="I6863">
            <v>2</v>
          </cell>
        </row>
        <row r="6864">
          <cell r="A6864" t="str">
            <v/>
          </cell>
          <cell r="B6864" t="str">
            <v>Sublap: SCEN</v>
          </cell>
          <cell r="C6864" t="str">
            <v>9/12/2019</v>
          </cell>
          <cell r="D6864">
            <v>16</v>
          </cell>
          <cell r="I6864">
            <v>2</v>
          </cell>
        </row>
        <row r="6865">
          <cell r="A6865" t="str">
            <v/>
          </cell>
          <cell r="B6865" t="str">
            <v>Sublap: SCEN</v>
          </cell>
          <cell r="C6865" t="str">
            <v>8/26/2019</v>
          </cell>
          <cell r="D6865">
            <v>16</v>
          </cell>
          <cell r="I6865">
            <v>2</v>
          </cell>
        </row>
        <row r="6866">
          <cell r="A6866" t="str">
            <v/>
          </cell>
          <cell r="B6866" t="str">
            <v>Sublap: SCEN</v>
          </cell>
          <cell r="C6866" t="str">
            <v>10/21/2019 (6pm-7pm)</v>
          </cell>
          <cell r="D6866">
            <v>17</v>
          </cell>
          <cell r="I6866">
            <v>2</v>
          </cell>
        </row>
        <row r="6867">
          <cell r="A6867" t="str">
            <v/>
          </cell>
          <cell r="B6867" t="str">
            <v>Sublap: SCEN</v>
          </cell>
          <cell r="C6867" t="str">
            <v>8/26/2019</v>
          </cell>
          <cell r="D6867">
            <v>17</v>
          </cell>
          <cell r="I6867">
            <v>2</v>
          </cell>
        </row>
        <row r="6868">
          <cell r="A6868" t="str">
            <v/>
          </cell>
          <cell r="B6868" t="str">
            <v>Sublap: SCEN</v>
          </cell>
          <cell r="C6868" t="str">
            <v>9/24/2019 (5pm-8pm)</v>
          </cell>
          <cell r="D6868">
            <v>17</v>
          </cell>
          <cell r="I6868">
            <v>2</v>
          </cell>
        </row>
        <row r="6869">
          <cell r="A6869" t="str">
            <v/>
          </cell>
          <cell r="B6869" t="str">
            <v>Sublap: SCEN</v>
          </cell>
          <cell r="C6869" t="str">
            <v>9/12/2019</v>
          </cell>
          <cell r="D6869">
            <v>17</v>
          </cell>
          <cell r="I6869">
            <v>2</v>
          </cell>
        </row>
        <row r="6870">
          <cell r="A6870" t="str">
            <v/>
          </cell>
          <cell r="B6870" t="str">
            <v>Sublap: SCEN</v>
          </cell>
          <cell r="C6870" t="str">
            <v>8/21/2019 (6pm-8pm)</v>
          </cell>
          <cell r="D6870">
            <v>17</v>
          </cell>
          <cell r="I6870">
            <v>2</v>
          </cell>
        </row>
        <row r="6871">
          <cell r="A6871" t="str">
            <v/>
          </cell>
          <cell r="B6871" t="str">
            <v>Sublap: SCEN</v>
          </cell>
          <cell r="C6871" t="str">
            <v>9/25/2019 (6pm-8pm)</v>
          </cell>
          <cell r="D6871">
            <v>17</v>
          </cell>
          <cell r="I6871">
            <v>2</v>
          </cell>
        </row>
        <row r="6872">
          <cell r="A6872" t="str">
            <v/>
          </cell>
          <cell r="B6872" t="str">
            <v>Sublap: SCEN</v>
          </cell>
          <cell r="C6872" t="str">
            <v>9/25/2019 (6pm-8pm)</v>
          </cell>
          <cell r="D6872">
            <v>18</v>
          </cell>
          <cell r="I6872">
            <v>2</v>
          </cell>
        </row>
        <row r="6873">
          <cell r="A6873" t="str">
            <v/>
          </cell>
          <cell r="B6873" t="str">
            <v>Sublap: SCEN</v>
          </cell>
          <cell r="C6873" t="str">
            <v>10/21/2019 (6pm-7pm)</v>
          </cell>
          <cell r="D6873">
            <v>18</v>
          </cell>
          <cell r="I6873">
            <v>2</v>
          </cell>
        </row>
        <row r="6874">
          <cell r="A6874" t="str">
            <v/>
          </cell>
          <cell r="B6874" t="str">
            <v>Sublap: SCEN</v>
          </cell>
          <cell r="C6874" t="str">
            <v>9/24/2019 (5pm-8pm)</v>
          </cell>
          <cell r="D6874">
            <v>18</v>
          </cell>
          <cell r="I6874">
            <v>2</v>
          </cell>
        </row>
        <row r="6875">
          <cell r="A6875" t="str">
            <v/>
          </cell>
          <cell r="B6875" t="str">
            <v>Sublap: SCEN</v>
          </cell>
          <cell r="C6875" t="str">
            <v>8/21/2019 (6pm-8pm)</v>
          </cell>
          <cell r="D6875">
            <v>18</v>
          </cell>
          <cell r="I6875">
            <v>2</v>
          </cell>
        </row>
        <row r="6876">
          <cell r="A6876" t="str">
            <v/>
          </cell>
          <cell r="B6876" t="str">
            <v>Sublap: SCEN</v>
          </cell>
          <cell r="C6876" t="str">
            <v>8/26/2019</v>
          </cell>
          <cell r="D6876">
            <v>18</v>
          </cell>
          <cell r="I6876">
            <v>2</v>
          </cell>
        </row>
        <row r="6877">
          <cell r="A6877" t="str">
            <v/>
          </cell>
          <cell r="B6877" t="str">
            <v>Sublap: SCEN</v>
          </cell>
          <cell r="C6877" t="str">
            <v>9/12/2019</v>
          </cell>
          <cell r="D6877">
            <v>18</v>
          </cell>
          <cell r="I6877">
            <v>2</v>
          </cell>
        </row>
        <row r="6878">
          <cell r="A6878" t="str">
            <v/>
          </cell>
          <cell r="B6878" t="str">
            <v>Sublap: SCEN</v>
          </cell>
          <cell r="C6878" t="str">
            <v>9/24/2019 (5pm-8pm)</v>
          </cell>
          <cell r="D6878">
            <v>19</v>
          </cell>
          <cell r="I6878">
            <v>2</v>
          </cell>
        </row>
        <row r="6879">
          <cell r="A6879" t="str">
            <v/>
          </cell>
          <cell r="B6879" t="str">
            <v>Sublap: SCEN</v>
          </cell>
          <cell r="C6879" t="str">
            <v>9/25/2019 (6pm-8pm)</v>
          </cell>
          <cell r="D6879">
            <v>19</v>
          </cell>
          <cell r="I6879">
            <v>2</v>
          </cell>
        </row>
        <row r="6880">
          <cell r="A6880" t="str">
            <v/>
          </cell>
          <cell r="B6880" t="str">
            <v>Sublap: SCEN</v>
          </cell>
          <cell r="C6880" t="str">
            <v>10/21/2019 (6pm-7pm)</v>
          </cell>
          <cell r="D6880">
            <v>19</v>
          </cell>
          <cell r="I6880">
            <v>2</v>
          </cell>
        </row>
        <row r="6881">
          <cell r="A6881" t="str">
            <v/>
          </cell>
          <cell r="B6881" t="str">
            <v>Sublap: SCEN</v>
          </cell>
          <cell r="C6881" t="str">
            <v>8/26/2019</v>
          </cell>
          <cell r="D6881">
            <v>19</v>
          </cell>
          <cell r="I6881">
            <v>2</v>
          </cell>
        </row>
        <row r="6882">
          <cell r="A6882" t="str">
            <v/>
          </cell>
          <cell r="B6882" t="str">
            <v>Sublap: SCEN</v>
          </cell>
          <cell r="C6882" t="str">
            <v>9/12/2019</v>
          </cell>
          <cell r="D6882">
            <v>19</v>
          </cell>
          <cell r="I6882">
            <v>2</v>
          </cell>
        </row>
        <row r="6883">
          <cell r="A6883" t="str">
            <v/>
          </cell>
          <cell r="B6883" t="str">
            <v>Sublap: SCEN</v>
          </cell>
          <cell r="C6883" t="str">
            <v>8/21/2019 (6pm-8pm)</v>
          </cell>
          <cell r="D6883">
            <v>19</v>
          </cell>
          <cell r="I6883">
            <v>2</v>
          </cell>
        </row>
        <row r="6884">
          <cell r="A6884" t="str">
            <v/>
          </cell>
          <cell r="B6884" t="str">
            <v>Sublap: SCEN</v>
          </cell>
          <cell r="C6884" t="str">
            <v>8/21/2019 (6pm-8pm)</v>
          </cell>
          <cell r="D6884">
            <v>20</v>
          </cell>
          <cell r="I6884">
            <v>2</v>
          </cell>
        </row>
        <row r="6885">
          <cell r="A6885" t="str">
            <v/>
          </cell>
          <cell r="B6885" t="str">
            <v>Sublap: SCEN</v>
          </cell>
          <cell r="C6885" t="str">
            <v>9/24/2019 (5pm-8pm)</v>
          </cell>
          <cell r="D6885">
            <v>20</v>
          </cell>
          <cell r="I6885">
            <v>2</v>
          </cell>
        </row>
        <row r="6886">
          <cell r="A6886" t="str">
            <v/>
          </cell>
          <cell r="B6886" t="str">
            <v>Sublap: SCEN</v>
          </cell>
          <cell r="C6886" t="str">
            <v>8/26/2019</v>
          </cell>
          <cell r="D6886">
            <v>20</v>
          </cell>
          <cell r="I6886">
            <v>2</v>
          </cell>
        </row>
        <row r="6887">
          <cell r="A6887" t="str">
            <v/>
          </cell>
          <cell r="B6887" t="str">
            <v>Sublap: SCEN</v>
          </cell>
          <cell r="C6887" t="str">
            <v>10/21/2019 (6pm-7pm)</v>
          </cell>
          <cell r="D6887">
            <v>20</v>
          </cell>
          <cell r="I6887">
            <v>2</v>
          </cell>
        </row>
        <row r="6888">
          <cell r="A6888" t="str">
            <v/>
          </cell>
          <cell r="B6888" t="str">
            <v>Sublap: SCEN</v>
          </cell>
          <cell r="C6888" t="str">
            <v>9/12/2019</v>
          </cell>
          <cell r="D6888">
            <v>20</v>
          </cell>
          <cell r="I6888">
            <v>2</v>
          </cell>
        </row>
        <row r="6889">
          <cell r="A6889" t="str">
            <v/>
          </cell>
          <cell r="B6889" t="str">
            <v>Sublap: SCEN</v>
          </cell>
          <cell r="C6889" t="str">
            <v>9/25/2019 (6pm-8pm)</v>
          </cell>
          <cell r="D6889">
            <v>20</v>
          </cell>
          <cell r="I6889">
            <v>2</v>
          </cell>
        </row>
        <row r="6890">
          <cell r="A6890" t="str">
            <v/>
          </cell>
          <cell r="B6890" t="str">
            <v>Sublap: SCEN</v>
          </cell>
          <cell r="C6890" t="str">
            <v>9/12/2019</v>
          </cell>
          <cell r="D6890">
            <v>21</v>
          </cell>
          <cell r="I6890">
            <v>2</v>
          </cell>
        </row>
        <row r="6891">
          <cell r="A6891" t="str">
            <v/>
          </cell>
          <cell r="B6891" t="str">
            <v>Sublap: SCEN</v>
          </cell>
          <cell r="C6891" t="str">
            <v>8/26/2019</v>
          </cell>
          <cell r="D6891">
            <v>21</v>
          </cell>
          <cell r="I6891">
            <v>2</v>
          </cell>
        </row>
        <row r="6892">
          <cell r="A6892" t="str">
            <v/>
          </cell>
          <cell r="B6892" t="str">
            <v>Sublap: SCEN</v>
          </cell>
          <cell r="C6892" t="str">
            <v>9/25/2019 (6pm-8pm)</v>
          </cell>
          <cell r="D6892">
            <v>21</v>
          </cell>
          <cell r="I6892">
            <v>2</v>
          </cell>
        </row>
        <row r="6893">
          <cell r="A6893" t="str">
            <v/>
          </cell>
          <cell r="B6893" t="str">
            <v>Sublap: SCEN</v>
          </cell>
          <cell r="C6893" t="str">
            <v>10/21/2019 (6pm-7pm)</v>
          </cell>
          <cell r="D6893">
            <v>21</v>
          </cell>
          <cell r="I6893">
            <v>2</v>
          </cell>
        </row>
        <row r="6894">
          <cell r="A6894" t="str">
            <v/>
          </cell>
          <cell r="B6894" t="str">
            <v>Sublap: SCEN</v>
          </cell>
          <cell r="C6894" t="str">
            <v>8/21/2019 (6pm-8pm)</v>
          </cell>
          <cell r="D6894">
            <v>21</v>
          </cell>
          <cell r="I6894">
            <v>2</v>
          </cell>
        </row>
        <row r="6895">
          <cell r="A6895" t="str">
            <v/>
          </cell>
          <cell r="B6895" t="str">
            <v>Sublap: SCEN</v>
          </cell>
          <cell r="C6895" t="str">
            <v>9/24/2019 (5pm-8pm)</v>
          </cell>
          <cell r="D6895">
            <v>21</v>
          </cell>
          <cell r="I6895">
            <v>2</v>
          </cell>
        </row>
        <row r="6896">
          <cell r="A6896" t="str">
            <v/>
          </cell>
          <cell r="B6896" t="str">
            <v>Sublap: SCEN</v>
          </cell>
          <cell r="C6896" t="str">
            <v>10/21/2019 (6pm-7pm)</v>
          </cell>
          <cell r="D6896">
            <v>22</v>
          </cell>
          <cell r="I6896">
            <v>2</v>
          </cell>
        </row>
        <row r="6897">
          <cell r="A6897" t="str">
            <v/>
          </cell>
          <cell r="B6897" t="str">
            <v>Sublap: SCEN</v>
          </cell>
          <cell r="C6897" t="str">
            <v>9/12/2019</v>
          </cell>
          <cell r="D6897">
            <v>22</v>
          </cell>
          <cell r="I6897">
            <v>2</v>
          </cell>
        </row>
        <row r="6898">
          <cell r="A6898" t="str">
            <v/>
          </cell>
          <cell r="B6898" t="str">
            <v>Sublap: SCEN</v>
          </cell>
          <cell r="C6898" t="str">
            <v>8/26/2019</v>
          </cell>
          <cell r="D6898">
            <v>22</v>
          </cell>
          <cell r="I6898">
            <v>2</v>
          </cell>
        </row>
        <row r="6899">
          <cell r="A6899" t="str">
            <v/>
          </cell>
          <cell r="B6899" t="str">
            <v>Sublap: SCEN</v>
          </cell>
          <cell r="C6899" t="str">
            <v>8/21/2019 (6pm-8pm)</v>
          </cell>
          <cell r="D6899">
            <v>22</v>
          </cell>
          <cell r="I6899">
            <v>2</v>
          </cell>
        </row>
        <row r="6900">
          <cell r="A6900" t="str">
            <v/>
          </cell>
          <cell r="B6900" t="str">
            <v>Sublap: SCEN</v>
          </cell>
          <cell r="C6900" t="str">
            <v>9/25/2019 (6pm-8pm)</v>
          </cell>
          <cell r="D6900">
            <v>22</v>
          </cell>
          <cell r="I6900">
            <v>2</v>
          </cell>
        </row>
        <row r="6901">
          <cell r="A6901" t="str">
            <v/>
          </cell>
          <cell r="B6901" t="str">
            <v>Sublap: SCEN</v>
          </cell>
          <cell r="C6901" t="str">
            <v>9/24/2019 (5pm-8pm)</v>
          </cell>
          <cell r="D6901">
            <v>22</v>
          </cell>
          <cell r="I6901">
            <v>2</v>
          </cell>
        </row>
        <row r="6902">
          <cell r="A6902" t="str">
            <v/>
          </cell>
          <cell r="B6902" t="str">
            <v>Sublap: SCEN</v>
          </cell>
          <cell r="C6902" t="str">
            <v>9/12/2019</v>
          </cell>
          <cell r="D6902">
            <v>23</v>
          </cell>
          <cell r="I6902">
            <v>2</v>
          </cell>
        </row>
        <row r="6903">
          <cell r="A6903" t="str">
            <v/>
          </cell>
          <cell r="B6903" t="str">
            <v>Sublap: SCEN</v>
          </cell>
          <cell r="C6903" t="str">
            <v>10/21/2019 (6pm-7pm)</v>
          </cell>
          <cell r="D6903">
            <v>23</v>
          </cell>
          <cell r="I6903">
            <v>2</v>
          </cell>
        </row>
        <row r="6904">
          <cell r="A6904" t="str">
            <v/>
          </cell>
          <cell r="B6904" t="str">
            <v>Sublap: SCEN</v>
          </cell>
          <cell r="C6904" t="str">
            <v>8/26/2019</v>
          </cell>
          <cell r="D6904">
            <v>23</v>
          </cell>
          <cell r="I6904">
            <v>2</v>
          </cell>
        </row>
        <row r="6905">
          <cell r="A6905" t="str">
            <v/>
          </cell>
          <cell r="B6905" t="str">
            <v>Sublap: SCEN</v>
          </cell>
          <cell r="C6905" t="str">
            <v>8/21/2019 (6pm-8pm)</v>
          </cell>
          <cell r="D6905">
            <v>23</v>
          </cell>
          <cell r="I6905">
            <v>2</v>
          </cell>
        </row>
        <row r="6906">
          <cell r="A6906" t="str">
            <v/>
          </cell>
          <cell r="B6906" t="str">
            <v>Sublap: SCEN</v>
          </cell>
          <cell r="C6906" t="str">
            <v>9/24/2019 (5pm-8pm)</v>
          </cell>
          <cell r="D6906">
            <v>23</v>
          </cell>
          <cell r="I6906">
            <v>2</v>
          </cell>
        </row>
        <row r="6907">
          <cell r="A6907" t="str">
            <v/>
          </cell>
          <cell r="B6907" t="str">
            <v>Sublap: SCEN</v>
          </cell>
          <cell r="C6907" t="str">
            <v>9/25/2019 (6pm-8pm)</v>
          </cell>
          <cell r="D6907">
            <v>23</v>
          </cell>
          <cell r="I6907">
            <v>2</v>
          </cell>
        </row>
        <row r="6908">
          <cell r="A6908" t="str">
            <v/>
          </cell>
          <cell r="B6908" t="str">
            <v>Sublap: SCEN</v>
          </cell>
          <cell r="C6908" t="str">
            <v>9/25/2019 (6pm-8pm)</v>
          </cell>
          <cell r="D6908">
            <v>24</v>
          </cell>
          <cell r="I6908">
            <v>2</v>
          </cell>
        </row>
        <row r="6909">
          <cell r="A6909" t="str">
            <v/>
          </cell>
          <cell r="B6909" t="str">
            <v>Sublap: SCEN</v>
          </cell>
          <cell r="C6909" t="str">
            <v>8/26/2019</v>
          </cell>
          <cell r="D6909">
            <v>24</v>
          </cell>
          <cell r="I6909">
            <v>2</v>
          </cell>
        </row>
        <row r="6910">
          <cell r="A6910" t="str">
            <v/>
          </cell>
          <cell r="B6910" t="str">
            <v>Sublap: SCEN</v>
          </cell>
          <cell r="C6910" t="str">
            <v>9/24/2019 (5pm-8pm)</v>
          </cell>
          <cell r="D6910">
            <v>24</v>
          </cell>
          <cell r="I6910">
            <v>2</v>
          </cell>
        </row>
        <row r="6911">
          <cell r="A6911" t="str">
            <v/>
          </cell>
          <cell r="B6911" t="str">
            <v>Sublap: SCEN</v>
          </cell>
          <cell r="C6911" t="str">
            <v>10/21/2019 (6pm-7pm)</v>
          </cell>
          <cell r="D6911">
            <v>24</v>
          </cell>
          <cell r="I6911">
            <v>2</v>
          </cell>
        </row>
        <row r="6912">
          <cell r="A6912" t="str">
            <v/>
          </cell>
          <cell r="B6912" t="str">
            <v>Sublap: SCEN</v>
          </cell>
          <cell r="C6912" t="str">
            <v>9/12/2019</v>
          </cell>
          <cell r="D6912">
            <v>24</v>
          </cell>
          <cell r="I6912">
            <v>2</v>
          </cell>
        </row>
        <row r="6913">
          <cell r="A6913" t="str">
            <v/>
          </cell>
          <cell r="B6913" t="str">
            <v>Sublap: SCEN</v>
          </cell>
          <cell r="C6913" t="str">
            <v>8/21/2019 (6pm-8pm)</v>
          </cell>
          <cell r="D6913">
            <v>24</v>
          </cell>
          <cell r="I6913">
            <v>2</v>
          </cell>
        </row>
        <row r="6914">
          <cell r="A6914" t="str">
            <v/>
          </cell>
          <cell r="B6914" t="str">
            <v>Sublap: SCEW</v>
          </cell>
          <cell r="C6914" t="str">
            <v>Average Event Day (5pm-9pm)</v>
          </cell>
          <cell r="D6914">
            <v>1</v>
          </cell>
          <cell r="E6914">
            <v>1.1405326128005981</v>
          </cell>
          <cell r="F6914">
            <v>1.1614409685134888</v>
          </cell>
          <cell r="G6914">
            <v>9.7723370417952538E-3</v>
          </cell>
          <cell r="H6914">
            <v>70.26569297772366</v>
          </cell>
        </row>
        <row r="6915">
          <cell r="A6915" t="str">
            <v/>
          </cell>
          <cell r="B6915" t="str">
            <v>Sublap: SCEW</v>
          </cell>
          <cell r="C6915" t="str">
            <v>Average Event Day (6pm-8pm)</v>
          </cell>
          <cell r="D6915">
            <v>1</v>
          </cell>
          <cell r="E6915">
            <v>1.1288638114929199</v>
          </cell>
          <cell r="F6915">
            <v>1.1177396774291992</v>
          </cell>
          <cell r="G6915">
            <v>9.9570127204060555E-3</v>
          </cell>
          <cell r="H6915">
            <v>71.193858000739354</v>
          </cell>
        </row>
        <row r="6916">
          <cell r="A6916" t="str">
            <v/>
          </cell>
          <cell r="B6916" t="str">
            <v>Sublap: SCEW</v>
          </cell>
          <cell r="C6916" t="str">
            <v>Average Event Day (5pm-9pm)</v>
          </cell>
          <cell r="D6916">
            <v>2</v>
          </cell>
          <cell r="E6916">
            <v>0.96596008539199829</v>
          </cell>
          <cell r="F6916">
            <v>0.97360694408416748</v>
          </cell>
          <cell r="G6916">
            <v>9.1426679864525795E-3</v>
          </cell>
          <cell r="H6916">
            <v>69.670988108096154</v>
          </cell>
        </row>
        <row r="6917">
          <cell r="A6917" t="str">
            <v/>
          </cell>
          <cell r="B6917" t="str">
            <v>Sublap: SCEW</v>
          </cell>
          <cell r="C6917" t="str">
            <v>Average Event Day (6pm-8pm)</v>
          </cell>
          <cell r="D6917">
            <v>2</v>
          </cell>
          <cell r="E6917">
            <v>0.96873629093170166</v>
          </cell>
          <cell r="F6917">
            <v>0.94798624515533447</v>
          </cell>
          <cell r="G6917">
            <v>9.3380007892847061E-3</v>
          </cell>
          <cell r="H6917">
            <v>70.92198600430018</v>
          </cell>
        </row>
        <row r="6918">
          <cell r="A6918" t="str">
            <v/>
          </cell>
          <cell r="B6918" t="str">
            <v>Sublap: SCEW</v>
          </cell>
          <cell r="C6918" t="str">
            <v>Average Event Day (6pm-8pm)</v>
          </cell>
          <cell r="D6918">
            <v>3</v>
          </cell>
          <cell r="E6918">
            <v>0.83253693580627441</v>
          </cell>
          <cell r="F6918">
            <v>0.82802677154541016</v>
          </cell>
          <cell r="G6918">
            <v>8.2996329292654991E-3</v>
          </cell>
          <cell r="H6918">
            <v>70.691749668975802</v>
          </cell>
        </row>
        <row r="6919">
          <cell r="A6919" t="str">
            <v/>
          </cell>
          <cell r="B6919" t="str">
            <v>Sublap: SCEW</v>
          </cell>
          <cell r="C6919" t="str">
            <v>Average Event Day (5pm-9pm)</v>
          </cell>
          <cell r="D6919">
            <v>3</v>
          </cell>
          <cell r="E6919">
            <v>0.82364124059677124</v>
          </cell>
          <cell r="F6919">
            <v>0.8424612283706665</v>
          </cell>
          <cell r="G6919">
            <v>8.1811798736453056E-3</v>
          </cell>
          <cell r="H6919">
            <v>69.171891289909865</v>
          </cell>
        </row>
        <row r="6920">
          <cell r="A6920" t="str">
            <v/>
          </cell>
          <cell r="B6920" t="str">
            <v>Sublap: SCEW</v>
          </cell>
          <cell r="C6920" t="str">
            <v>Average Event Day (6pm-8pm)</v>
          </cell>
          <cell r="D6920">
            <v>4</v>
          </cell>
          <cell r="E6920">
            <v>0.73683160543441772</v>
          </cell>
          <cell r="F6920">
            <v>0.73712646961212158</v>
          </cell>
          <cell r="G6920">
            <v>7.1153086610138416E-3</v>
          </cell>
          <cell r="H6920">
            <v>70.39416841089934</v>
          </cell>
        </row>
        <row r="6921">
          <cell r="A6921" t="str">
            <v/>
          </cell>
          <cell r="B6921" t="str">
            <v>Sublap: SCEW</v>
          </cell>
          <cell r="C6921" t="str">
            <v>Average Event Day (5pm-9pm)</v>
          </cell>
          <cell r="D6921">
            <v>4</v>
          </cell>
          <cell r="E6921">
            <v>0.73939985036849976</v>
          </cell>
          <cell r="F6921">
            <v>0.74313163757324219</v>
          </cell>
          <cell r="G6921">
            <v>7.0229861885309219E-3</v>
          </cell>
          <cell r="H6921">
            <v>68.959496945397618</v>
          </cell>
        </row>
        <row r="6922">
          <cell r="A6922" t="str">
            <v/>
          </cell>
          <cell r="B6922" t="str">
            <v>Sublap: SCEW</v>
          </cell>
          <cell r="C6922" t="str">
            <v>Average Event Day (5pm-9pm)</v>
          </cell>
          <cell r="D6922">
            <v>5</v>
          </cell>
          <cell r="E6922">
            <v>0.66830742359161377</v>
          </cell>
          <cell r="F6922">
            <v>0.6792265772819519</v>
          </cell>
          <cell r="G6922">
            <v>6.0589434579014778E-3</v>
          </cell>
          <cell r="H6922">
            <v>68.764642435072531</v>
          </cell>
        </row>
        <row r="6923">
          <cell r="A6923" t="str">
            <v/>
          </cell>
          <cell r="B6923" t="str">
            <v>Sublap: SCEW</v>
          </cell>
          <cell r="C6923" t="str">
            <v>Average Event Day (6pm-8pm)</v>
          </cell>
          <cell r="D6923">
            <v>5</v>
          </cell>
          <cell r="E6923">
            <v>0.68189352750778198</v>
          </cell>
          <cell r="F6923">
            <v>0.67044323682785034</v>
          </cell>
          <cell r="G6923">
            <v>6.1920224688947201E-3</v>
          </cell>
          <cell r="H6923">
            <v>70.165385678376992</v>
          </cell>
        </row>
        <row r="6924">
          <cell r="A6924" t="str">
            <v/>
          </cell>
          <cell r="B6924" t="str">
            <v>Sublap: SCEW</v>
          </cell>
          <cell r="C6924" t="str">
            <v>Average Event Day (6pm-8pm)</v>
          </cell>
          <cell r="D6924">
            <v>6</v>
          </cell>
          <cell r="E6924">
            <v>0.65970033407211304</v>
          </cell>
          <cell r="F6924">
            <v>0.65237760543823242</v>
          </cell>
          <cell r="G6924">
            <v>5.3392583504319191E-3</v>
          </cell>
          <cell r="H6924">
            <v>69.943746126647554</v>
          </cell>
        </row>
        <row r="6925">
          <cell r="A6925" t="str">
            <v/>
          </cell>
          <cell r="B6925" t="str">
            <v>Sublap: SCEW</v>
          </cell>
          <cell r="C6925" t="str">
            <v>Average Event Day (5pm-9pm)</v>
          </cell>
          <cell r="D6925">
            <v>6</v>
          </cell>
          <cell r="E6925">
            <v>0.64487594366073608</v>
          </cell>
          <cell r="F6925">
            <v>0.65866374969482422</v>
          </cell>
          <cell r="G6925">
            <v>5.2328784950077534E-3</v>
          </cell>
          <cell r="H6925">
            <v>68.479143311258582</v>
          </cell>
        </row>
        <row r="6926">
          <cell r="A6926" t="str">
            <v/>
          </cell>
          <cell r="B6926" t="str">
            <v>Sublap: SCEW</v>
          </cell>
          <cell r="C6926" t="str">
            <v>Average Event Day (5pm-9pm)</v>
          </cell>
          <cell r="D6926">
            <v>7</v>
          </cell>
          <cell r="E6926">
            <v>0.69484114646911621</v>
          </cell>
          <cell r="F6926">
            <v>0.6985282301902771</v>
          </cell>
          <cell r="G6926">
            <v>4.8995437100529671E-3</v>
          </cell>
          <cell r="H6926">
            <v>68.315059373599382</v>
          </cell>
        </row>
        <row r="6927">
          <cell r="A6927" t="str">
            <v/>
          </cell>
          <cell r="B6927" t="str">
            <v>Sublap: SCEW</v>
          </cell>
          <cell r="C6927" t="str">
            <v>Average Event Day (6pm-8pm)</v>
          </cell>
          <cell r="D6927">
            <v>7</v>
          </cell>
          <cell r="E6927">
            <v>0.70146739482879639</v>
          </cell>
          <cell r="F6927">
            <v>0.69863224029541016</v>
          </cell>
          <cell r="G6927">
            <v>4.9706753343343735E-3</v>
          </cell>
          <cell r="H6927">
            <v>70.332750375172054</v>
          </cell>
        </row>
        <row r="6928">
          <cell r="A6928" t="str">
            <v/>
          </cell>
          <cell r="B6928" t="str">
            <v>Sublap: SCEW</v>
          </cell>
          <cell r="C6928" t="str">
            <v>Average Event Day (6pm-8pm)</v>
          </cell>
          <cell r="D6928">
            <v>8</v>
          </cell>
          <cell r="E6928">
            <v>0.70127439498901367</v>
          </cell>
          <cell r="F6928">
            <v>0.71328878402709961</v>
          </cell>
          <cell r="G6928">
            <v>5.109413992613554E-3</v>
          </cell>
          <cell r="H6928">
            <v>71.972173770663304</v>
          </cell>
        </row>
        <row r="6929">
          <cell r="A6929" t="str">
            <v/>
          </cell>
          <cell r="B6929" t="str">
            <v>Sublap: SCEW</v>
          </cell>
          <cell r="C6929" t="str">
            <v>Average Event Day (5pm-9pm)</v>
          </cell>
          <cell r="D6929">
            <v>8</v>
          </cell>
          <cell r="E6929">
            <v>0.70079034566879272</v>
          </cell>
          <cell r="F6929">
            <v>0.70854824781417847</v>
          </cell>
          <cell r="G6929">
            <v>5.0808531232178211E-3</v>
          </cell>
          <cell r="H6929">
            <v>69.281086360800785</v>
          </cell>
        </row>
        <row r="6930">
          <cell r="A6930" t="str">
            <v/>
          </cell>
          <cell r="B6930" t="str">
            <v>Sublap: SCEW</v>
          </cell>
          <cell r="C6930" t="str">
            <v>Average Event Day (5pm-9pm)</v>
          </cell>
          <cell r="D6930">
            <v>9</v>
          </cell>
          <cell r="E6930">
            <v>0.6266523003578186</v>
          </cell>
          <cell r="F6930">
            <v>0.61227673292160034</v>
          </cell>
          <cell r="G6930">
            <v>5.6037716567516327E-3</v>
          </cell>
          <cell r="H6930">
            <v>71.225610621057271</v>
          </cell>
        </row>
        <row r="6931">
          <cell r="A6931" t="str">
            <v/>
          </cell>
          <cell r="B6931" t="str">
            <v>Sublap: SCEW</v>
          </cell>
          <cell r="C6931" t="str">
            <v>Average Event Day (6pm-8pm)</v>
          </cell>
          <cell r="D6931">
            <v>9</v>
          </cell>
          <cell r="E6931">
            <v>0.63908755779266357</v>
          </cell>
          <cell r="F6931">
            <v>0.64154446125030518</v>
          </cell>
          <cell r="G6931">
            <v>5.6151775643229485E-3</v>
          </cell>
          <cell r="H6931">
            <v>74.590371288215579</v>
          </cell>
        </row>
        <row r="6932">
          <cell r="A6932" t="str">
            <v/>
          </cell>
          <cell r="B6932" t="str">
            <v>Sublap: SCEW</v>
          </cell>
          <cell r="C6932" t="str">
            <v>Average Event Day (5pm-9pm)</v>
          </cell>
          <cell r="D6932">
            <v>10</v>
          </cell>
          <cell r="E6932">
            <v>0.58236807584762573</v>
          </cell>
          <cell r="F6932">
            <v>0.55339378118515015</v>
          </cell>
          <cell r="G6932">
            <v>6.4199846237897873E-3</v>
          </cell>
          <cell r="H6932">
            <v>75.186740614757596</v>
          </cell>
        </row>
        <row r="6933">
          <cell r="A6933" t="str">
            <v/>
          </cell>
          <cell r="B6933" t="str">
            <v>Sublap: SCEW</v>
          </cell>
          <cell r="C6933" t="str">
            <v>Average Event Day (6pm-8pm)</v>
          </cell>
          <cell r="D6933">
            <v>10</v>
          </cell>
          <cell r="E6933">
            <v>0.61681938171386719</v>
          </cell>
          <cell r="F6933">
            <v>0.60476875305175781</v>
          </cell>
          <cell r="G6933">
            <v>6.5519567579030991E-3</v>
          </cell>
          <cell r="H6933">
            <v>78.038143498574769</v>
          </cell>
        </row>
        <row r="6934">
          <cell r="A6934" t="str">
            <v/>
          </cell>
          <cell r="B6934" t="str">
            <v>Sublap: SCEW</v>
          </cell>
          <cell r="C6934" t="str">
            <v>Average Event Day (6pm-8pm)</v>
          </cell>
          <cell r="D6934">
            <v>11</v>
          </cell>
          <cell r="E6934">
            <v>0.65251779556274414</v>
          </cell>
          <cell r="F6934">
            <v>0.63240528106689453</v>
          </cell>
          <cell r="G6934">
            <v>7.7380798757076263E-3</v>
          </cell>
          <cell r="H6934">
            <v>81.204992100219513</v>
          </cell>
        </row>
        <row r="6935">
          <cell r="A6935" t="str">
            <v/>
          </cell>
          <cell r="B6935" t="str">
            <v>Sublap: SCEW</v>
          </cell>
          <cell r="C6935" t="str">
            <v>Average Event Day (5pm-9pm)</v>
          </cell>
          <cell r="D6935">
            <v>11</v>
          </cell>
          <cell r="E6935">
            <v>0.61860573291778564</v>
          </cell>
          <cell r="F6935">
            <v>0.57196027040481567</v>
          </cell>
          <cell r="G6935">
            <v>7.5724325142800808E-3</v>
          </cell>
          <cell r="H6935">
            <v>79.320231389103157</v>
          </cell>
        </row>
        <row r="6936">
          <cell r="A6936" t="str">
            <v/>
          </cell>
          <cell r="B6936" t="str">
            <v>Sublap: SCEW</v>
          </cell>
          <cell r="C6936" t="str">
            <v>Average Event Day (6pm-8pm)</v>
          </cell>
          <cell r="D6936">
            <v>12</v>
          </cell>
          <cell r="E6936">
            <v>0.75981181859970093</v>
          </cell>
          <cell r="F6936">
            <v>0.74391967058181763</v>
          </cell>
          <cell r="G6936">
            <v>9.0256482362747192E-3</v>
          </cell>
          <cell r="H6936">
            <v>82.970659559484417</v>
          </cell>
        </row>
        <row r="6937">
          <cell r="A6937" t="str">
            <v/>
          </cell>
          <cell r="B6937" t="str">
            <v>Sublap: SCEW</v>
          </cell>
          <cell r="C6937" t="str">
            <v>Average Event Day (5pm-9pm)</v>
          </cell>
          <cell r="D6937">
            <v>12</v>
          </cell>
          <cell r="E6937">
            <v>0.71542102098464966</v>
          </cell>
          <cell r="F6937">
            <v>0.68087828159332275</v>
          </cell>
          <cell r="G6937">
            <v>8.8562658056616783E-3</v>
          </cell>
          <cell r="H6937">
            <v>81.877140422581206</v>
          </cell>
        </row>
        <row r="6938">
          <cell r="A6938" t="str">
            <v/>
          </cell>
          <cell r="B6938" t="str">
            <v>Sublap: SCEW</v>
          </cell>
          <cell r="C6938" t="str">
            <v>Average Event Day (6pm-8pm)</v>
          </cell>
          <cell r="D6938">
            <v>13</v>
          </cell>
          <cell r="E6938">
            <v>0.96466052532196045</v>
          </cell>
          <cell r="F6938">
            <v>0.93561583757400513</v>
          </cell>
          <cell r="G6938">
            <v>1.0347252711653709E-2</v>
          </cell>
          <cell r="H6938">
            <v>83.858126532129788</v>
          </cell>
        </row>
        <row r="6939">
          <cell r="A6939" t="str">
            <v/>
          </cell>
          <cell r="B6939" t="str">
            <v>Sublap: SCEW</v>
          </cell>
          <cell r="C6939" t="str">
            <v>Average Event Day (5pm-9pm)</v>
          </cell>
          <cell r="D6939">
            <v>13</v>
          </cell>
          <cell r="E6939">
            <v>0.87772351503372192</v>
          </cell>
          <cell r="F6939">
            <v>0.84665209054946899</v>
          </cell>
          <cell r="G6939">
            <v>1.0136391036212444E-2</v>
          </cell>
          <cell r="H6939">
            <v>83.380234921713594</v>
          </cell>
        </row>
        <row r="6940">
          <cell r="A6940" t="str">
            <v/>
          </cell>
          <cell r="B6940" t="str">
            <v>Sublap: SCEW</v>
          </cell>
          <cell r="C6940" t="str">
            <v>Average Event Day (5pm-9pm)</v>
          </cell>
          <cell r="D6940">
            <v>14</v>
          </cell>
          <cell r="E6940">
            <v>1.096257209777832</v>
          </cell>
          <cell r="F6940">
            <v>1.0527286529541016</v>
          </cell>
          <cell r="G6940">
            <v>1.1100437492132187E-2</v>
          </cell>
          <cell r="H6940">
            <v>84.069743397046452</v>
          </cell>
        </row>
        <row r="6941">
          <cell r="A6941" t="str">
            <v/>
          </cell>
          <cell r="B6941" t="str">
            <v>Sublap: SCEW</v>
          </cell>
          <cell r="C6941" t="str">
            <v>Average Event Day (6pm-8pm)</v>
          </cell>
          <cell r="D6941">
            <v>14</v>
          </cell>
          <cell r="E6941">
            <v>1.2014362812042236</v>
          </cell>
          <cell r="F6941">
            <v>1.154740571975708</v>
          </cell>
          <cell r="G6941">
            <v>1.1405361816287041E-2</v>
          </cell>
          <cell r="H6941">
            <v>84.744771781330499</v>
          </cell>
        </row>
        <row r="6942">
          <cell r="A6942" t="str">
            <v/>
          </cell>
          <cell r="B6942" t="str">
            <v>Sublap: SCEW</v>
          </cell>
          <cell r="C6942" t="str">
            <v>Average Event Day (6pm-8pm)</v>
          </cell>
          <cell r="D6942">
            <v>15</v>
          </cell>
          <cell r="E6942">
            <v>1.420528769493103</v>
          </cell>
          <cell r="F6942">
            <v>1.3920530080795288</v>
          </cell>
          <cell r="G6942">
            <v>1.1964354664087296E-2</v>
          </cell>
          <cell r="H6942">
            <v>84.688086613200596</v>
          </cell>
        </row>
        <row r="6943">
          <cell r="A6943" t="str">
            <v/>
          </cell>
          <cell r="B6943" t="str">
            <v>Sublap: SCEW</v>
          </cell>
          <cell r="C6943" t="str">
            <v>Average Event Day (5pm-9pm)</v>
          </cell>
          <cell r="D6943">
            <v>15</v>
          </cell>
          <cell r="E6943">
            <v>1.3135772943496704</v>
          </cell>
          <cell r="F6943">
            <v>1.3030871152877808</v>
          </cell>
          <cell r="G6943">
            <v>1.1698548682034016E-2</v>
          </cell>
          <cell r="H6943">
            <v>84.924182048632289</v>
          </cell>
        </row>
        <row r="6944">
          <cell r="A6944" t="str">
            <v/>
          </cell>
          <cell r="B6944" t="str">
            <v>Sublap: SCEW</v>
          </cell>
          <cell r="C6944" t="str">
            <v>Average Event Day (6pm-8pm)</v>
          </cell>
          <cell r="D6944">
            <v>16</v>
          </cell>
          <cell r="E6944">
            <v>1.6901652812957764</v>
          </cell>
          <cell r="F6944">
            <v>1.6602985858917236</v>
          </cell>
          <cell r="G6944">
            <v>1.2244678102433681E-2</v>
          </cell>
          <cell r="H6944">
            <v>84.384561115225935</v>
          </cell>
        </row>
        <row r="6945">
          <cell r="A6945" t="str">
            <v/>
          </cell>
          <cell r="B6945" t="str">
            <v>Sublap: SCEW</v>
          </cell>
          <cell r="C6945" t="str">
            <v>Average Event Day (5pm-9pm)</v>
          </cell>
          <cell r="D6945">
            <v>16</v>
          </cell>
          <cell r="E6945">
            <v>1.6128586530685425</v>
          </cell>
          <cell r="F6945">
            <v>1.5639386177062988</v>
          </cell>
          <cell r="G6945">
            <v>1.2107439339160919E-2</v>
          </cell>
          <cell r="H6945">
            <v>84.514694568404977</v>
          </cell>
        </row>
        <row r="6946">
          <cell r="A6946" t="str">
            <v/>
          </cell>
          <cell r="B6946" t="str">
            <v>Sublap: SCEW</v>
          </cell>
          <cell r="C6946" t="str">
            <v>Average Event Day (6pm-8pm)</v>
          </cell>
          <cell r="D6946">
            <v>17</v>
          </cell>
          <cell r="E6946">
            <v>1.940075159072876</v>
          </cell>
          <cell r="F6946">
            <v>1.8873128890991211</v>
          </cell>
          <cell r="G6946">
            <v>1.2390341609716415E-2</v>
          </cell>
          <cell r="H6946">
            <v>83.161051777315308</v>
          </cell>
        </row>
        <row r="6947">
          <cell r="A6947" t="str">
            <v/>
          </cell>
          <cell r="B6947" t="str">
            <v>Sublap: SCEW</v>
          </cell>
          <cell r="C6947" t="str">
            <v>Average Event Day (5pm-9pm)</v>
          </cell>
          <cell r="D6947">
            <v>17</v>
          </cell>
          <cell r="E6947">
            <v>1.8570507764816284</v>
          </cell>
          <cell r="F6947">
            <v>1.7788232564926147</v>
          </cell>
          <cell r="G6947">
            <v>1.2206023558974266E-2</v>
          </cell>
          <cell r="H6947">
            <v>83.412111521145846</v>
          </cell>
        </row>
        <row r="6948">
          <cell r="A6948" t="str">
            <v/>
          </cell>
          <cell r="B6948" t="str">
            <v>Sublap: SCEW</v>
          </cell>
          <cell r="C6948" t="str">
            <v>Average Event Day (6pm-8pm)</v>
          </cell>
          <cell r="D6948">
            <v>18</v>
          </cell>
          <cell r="E6948">
            <v>2.1170427799224854</v>
          </cell>
          <cell r="F6948">
            <v>2.0617861747741699</v>
          </cell>
          <cell r="G6948">
            <v>1.2450373731553555E-2</v>
          </cell>
          <cell r="H6948">
            <v>82.053686202738433</v>
          </cell>
        </row>
        <row r="6949">
          <cell r="A6949" t="str">
            <v/>
          </cell>
          <cell r="B6949" t="str">
            <v>Sublap: SCEW</v>
          </cell>
          <cell r="C6949" t="str">
            <v>Average Event Day (5pm-9pm)</v>
          </cell>
          <cell r="D6949">
            <v>18</v>
          </cell>
          <cell r="E6949">
            <v>2.0447752475738525</v>
          </cell>
          <cell r="F6949">
            <v>1.2446863651275635</v>
          </cell>
          <cell r="G6949">
            <v>1.2506640516221523E-2</v>
          </cell>
          <cell r="H6949">
            <v>81.408526682385713</v>
          </cell>
        </row>
        <row r="6950">
          <cell r="A6950" t="str">
            <v/>
          </cell>
          <cell r="B6950" t="str">
            <v>Sublap: SCEW</v>
          </cell>
          <cell r="C6950" t="str">
            <v>Average Event Day (5pm-9pm)</v>
          </cell>
          <cell r="D6950">
            <v>19</v>
          </cell>
          <cell r="E6950">
            <v>2.078665018081665</v>
          </cell>
          <cell r="F6950">
            <v>1.6575593948364258</v>
          </cell>
          <cell r="G6950">
            <v>1.2435894459486008E-2</v>
          </cell>
          <cell r="H6950">
            <v>79.009110612583427</v>
          </cell>
        </row>
        <row r="6951">
          <cell r="A6951" t="str">
            <v/>
          </cell>
          <cell r="B6951" t="str">
            <v>Sublap: SCEW</v>
          </cell>
          <cell r="C6951" t="str">
            <v>Average Event Day (6pm-8pm)</v>
          </cell>
          <cell r="D6951">
            <v>19</v>
          </cell>
          <cell r="E6951">
            <v>2.1386234760284424</v>
          </cell>
          <cell r="F6951">
            <v>1.3765623569488525</v>
          </cell>
          <cell r="G6951">
            <v>1.2493292801082134E-2</v>
          </cell>
          <cell r="H6951">
            <v>79.522987408301304</v>
          </cell>
        </row>
        <row r="6952">
          <cell r="A6952" t="str">
            <v/>
          </cell>
          <cell r="B6952" t="str">
            <v>Sublap: SCEW</v>
          </cell>
          <cell r="C6952" t="str">
            <v>Average Event Day (6pm-8pm)</v>
          </cell>
          <cell r="D6952">
            <v>20</v>
          </cell>
          <cell r="E6952">
            <v>2.0400145053863525</v>
          </cell>
          <cell r="F6952">
            <v>1.5792196989059448</v>
          </cell>
          <cell r="G6952">
            <v>1.1800014413893223E-2</v>
          </cell>
          <cell r="H6952">
            <v>75.721757084005404</v>
          </cell>
        </row>
        <row r="6953">
          <cell r="A6953" t="str">
            <v/>
          </cell>
          <cell r="B6953" t="str">
            <v>Sublap: SCEW</v>
          </cell>
          <cell r="C6953" t="str">
            <v>Average Event Day (5pm-9pm)</v>
          </cell>
          <cell r="D6953">
            <v>20</v>
          </cell>
          <cell r="E6953">
            <v>2.0179026126861572</v>
          </cell>
          <cell r="F6953">
            <v>1.7115277051925659</v>
          </cell>
          <cell r="G6953">
            <v>1.1788202449679375E-2</v>
          </cell>
          <cell r="H6953">
            <v>76.436333498063092</v>
          </cell>
        </row>
        <row r="6954">
          <cell r="A6954" t="str">
            <v/>
          </cell>
          <cell r="B6954" t="str">
            <v>Sublap: SCEW</v>
          </cell>
          <cell r="C6954" t="str">
            <v>Average Event Day (5pm-9pm)</v>
          </cell>
          <cell r="D6954">
            <v>21</v>
          </cell>
          <cell r="E6954">
            <v>1.9892486333847046</v>
          </cell>
          <cell r="F6954">
            <v>1.7636234760284424</v>
          </cell>
          <cell r="G6954">
            <v>1.1357648298144341E-2</v>
          </cell>
          <cell r="H6954">
            <v>74.129654075259964</v>
          </cell>
        </row>
        <row r="6955">
          <cell r="A6955" t="str">
            <v/>
          </cell>
          <cell r="B6955" t="str">
            <v>Sublap: SCEW</v>
          </cell>
          <cell r="C6955" t="str">
            <v>Average Event Day (6pm-8pm)</v>
          </cell>
          <cell r="D6955">
            <v>21</v>
          </cell>
          <cell r="E6955">
            <v>1.9902452230453491</v>
          </cell>
          <cell r="F6955">
            <v>2.3126177787780762</v>
          </cell>
          <cell r="G6955">
            <v>1.1536448262631893E-2</v>
          </cell>
          <cell r="H6955">
            <v>73.879643039030029</v>
          </cell>
        </row>
        <row r="6956">
          <cell r="A6956" t="str">
            <v/>
          </cell>
          <cell r="B6956" t="str">
            <v>Sublap: SCEW</v>
          </cell>
          <cell r="C6956" t="str">
            <v>Average Event Day (5pm-9pm)</v>
          </cell>
          <cell r="D6956">
            <v>22</v>
          </cell>
          <cell r="E6956">
            <v>1.8398598432540894</v>
          </cell>
          <cell r="F6956">
            <v>2.1647047996520996</v>
          </cell>
          <cell r="G6956">
            <v>1.1151041835546494E-2</v>
          </cell>
          <cell r="H6956">
            <v>72.360614230588084</v>
          </cell>
        </row>
        <row r="6957">
          <cell r="A6957" t="str">
            <v/>
          </cell>
          <cell r="B6957" t="str">
            <v>Sublap: SCEW</v>
          </cell>
          <cell r="C6957" t="str">
            <v>Average Event Day (6pm-8pm)</v>
          </cell>
          <cell r="D6957">
            <v>22</v>
          </cell>
          <cell r="E6957">
            <v>1.872519850730896</v>
          </cell>
          <cell r="F6957">
            <v>1.9346615076065063</v>
          </cell>
          <cell r="G6957">
            <v>1.1049559339880943E-2</v>
          </cell>
          <cell r="H6957">
            <v>73.473700264426142</v>
          </cell>
        </row>
        <row r="6958">
          <cell r="A6958" t="str">
            <v/>
          </cell>
          <cell r="B6958" t="str">
            <v>Sublap: SCEW</v>
          </cell>
          <cell r="C6958" t="str">
            <v>Average Event Day (5pm-9pm)</v>
          </cell>
          <cell r="D6958">
            <v>23</v>
          </cell>
          <cell r="E6958">
            <v>1.6346474885940552</v>
          </cell>
          <cell r="F6958">
            <v>1.7631082534790039</v>
          </cell>
          <cell r="G6958">
            <v>1.1142825707793236E-2</v>
          </cell>
          <cell r="H6958">
            <v>71.442488870139243</v>
          </cell>
        </row>
        <row r="6959">
          <cell r="A6959" t="str">
            <v/>
          </cell>
          <cell r="B6959" t="str">
            <v>Sublap: SCEW</v>
          </cell>
          <cell r="C6959" t="str">
            <v>Average Event Day (6pm-8pm)</v>
          </cell>
          <cell r="D6959">
            <v>23</v>
          </cell>
          <cell r="E6959">
            <v>1.6853132247924805</v>
          </cell>
          <cell r="F6959">
            <v>1.7161054611206055</v>
          </cell>
          <cell r="G6959">
            <v>1.1132802814245224E-2</v>
          </cell>
          <cell r="H6959">
            <v>73.22961112738264</v>
          </cell>
        </row>
        <row r="6960">
          <cell r="A6960" t="str">
            <v/>
          </cell>
          <cell r="B6960" t="str">
            <v>Sublap: SCEW</v>
          </cell>
          <cell r="C6960" t="str">
            <v>Average Event Day (5pm-9pm)</v>
          </cell>
          <cell r="D6960">
            <v>24</v>
          </cell>
          <cell r="E6960">
            <v>1.3473917245864868</v>
          </cell>
          <cell r="F6960">
            <v>1.4349907636642456</v>
          </cell>
          <cell r="G6960">
            <v>1.093287393450737E-2</v>
          </cell>
          <cell r="H6960">
            <v>70.275366820573282</v>
          </cell>
        </row>
        <row r="6961">
          <cell r="A6961" t="str">
            <v/>
          </cell>
          <cell r="B6961" t="str">
            <v>Sublap: SCEW</v>
          </cell>
          <cell r="C6961" t="str">
            <v>Average Event Day (6pm-8pm)</v>
          </cell>
          <cell r="D6961">
            <v>24</v>
          </cell>
          <cell r="E6961">
            <v>1.3836885690689087</v>
          </cell>
          <cell r="F6961">
            <v>1.4351953268051147</v>
          </cell>
          <cell r="G6961">
            <v>1.1011169292032719E-2</v>
          </cell>
          <cell r="H6961">
            <v>72.629582776651091</v>
          </cell>
        </row>
        <row r="6962">
          <cell r="A6962" t="str">
            <v/>
          </cell>
          <cell r="B6962" t="str">
            <v>Sublap: SCEW</v>
          </cell>
          <cell r="C6962" t="str">
            <v>7/24/2019</v>
          </cell>
          <cell r="D6962">
            <v>1</v>
          </cell>
          <cell r="E6962">
            <v>1.2927500009536743</v>
          </cell>
          <cell r="F6962">
            <v>1.2100338935852051</v>
          </cell>
          <cell r="G6962">
            <v>1.0317264124751091E-2</v>
          </cell>
          <cell r="H6962">
            <v>71.637285001452426</v>
          </cell>
        </row>
        <row r="6963">
          <cell r="A6963" t="str">
            <v/>
          </cell>
          <cell r="B6963" t="str">
            <v>Sublap: SCEW</v>
          </cell>
          <cell r="C6963" t="str">
            <v>7/24/2019</v>
          </cell>
          <cell r="D6963">
            <v>2</v>
          </cell>
          <cell r="E6963">
            <v>1.093772292137146</v>
          </cell>
          <cell r="F6963">
            <v>1.0219415426254272</v>
          </cell>
          <cell r="G6963">
            <v>9.7467740997672081E-3</v>
          </cell>
          <cell r="H6963">
            <v>71.559648273163418</v>
          </cell>
        </row>
        <row r="6964">
          <cell r="A6964" t="str">
            <v/>
          </cell>
          <cell r="B6964" t="str">
            <v>Sublap: SCEW</v>
          </cell>
          <cell r="C6964" t="str">
            <v>7/24/2019</v>
          </cell>
          <cell r="D6964">
            <v>3</v>
          </cell>
          <cell r="E6964">
            <v>0.91319733858108521</v>
          </cell>
          <cell r="F6964">
            <v>0.889168381690979</v>
          </cell>
          <cell r="G6964">
            <v>8.7745347991585732E-3</v>
          </cell>
          <cell r="H6964">
            <v>71.440239213386064</v>
          </cell>
        </row>
        <row r="6965">
          <cell r="A6965" t="str">
            <v/>
          </cell>
          <cell r="B6965" t="str">
            <v>Sublap: SCEW</v>
          </cell>
          <cell r="C6965" t="str">
            <v>7/24/2019</v>
          </cell>
          <cell r="D6965">
            <v>4</v>
          </cell>
          <cell r="E6965">
            <v>0.78969448804855347</v>
          </cell>
          <cell r="F6965">
            <v>0.78594732284545898</v>
          </cell>
          <cell r="G6965">
            <v>7.2564529255032539E-3</v>
          </cell>
          <cell r="H6965">
            <v>71.60192544758641</v>
          </cell>
        </row>
        <row r="6966">
          <cell r="A6966" t="str">
            <v/>
          </cell>
          <cell r="B6966" t="str">
            <v>Sublap: SCEW</v>
          </cell>
          <cell r="C6966" t="str">
            <v>7/24/2019</v>
          </cell>
          <cell r="D6966">
            <v>5</v>
          </cell>
          <cell r="E6966">
            <v>0.71648764610290527</v>
          </cell>
          <cell r="F6966">
            <v>0.7117188572883606</v>
          </cell>
          <cell r="G6966">
            <v>6.3995132222771645E-3</v>
          </cell>
          <cell r="H6966">
            <v>71.484440367859548</v>
          </cell>
        </row>
        <row r="6967">
          <cell r="A6967" t="str">
            <v/>
          </cell>
          <cell r="B6967" t="str">
            <v>Sublap: SCEW</v>
          </cell>
          <cell r="C6967" t="str">
            <v>7/24/2019</v>
          </cell>
          <cell r="D6967">
            <v>6</v>
          </cell>
          <cell r="E6967">
            <v>0.69256150722503662</v>
          </cell>
          <cell r="F6967">
            <v>0.67963594198226929</v>
          </cell>
          <cell r="G6967">
            <v>5.6251296773552895E-3</v>
          </cell>
          <cell r="H6967">
            <v>71.29573574015258</v>
          </cell>
        </row>
        <row r="6968">
          <cell r="A6968" t="str">
            <v/>
          </cell>
          <cell r="B6968" t="str">
            <v>Sublap: SCEW</v>
          </cell>
          <cell r="C6968" t="str">
            <v>7/24/2019</v>
          </cell>
          <cell r="D6968">
            <v>7</v>
          </cell>
          <cell r="E6968">
            <v>0.69376224279403687</v>
          </cell>
          <cell r="F6968">
            <v>0.69168031215667725</v>
          </cell>
          <cell r="G6968">
            <v>5.4017109796404839E-3</v>
          </cell>
          <cell r="H6968">
            <v>72.254830740641026</v>
          </cell>
        </row>
        <row r="6969">
          <cell r="A6969" t="str">
            <v/>
          </cell>
          <cell r="B6969" t="str">
            <v>Sublap: SCEW</v>
          </cell>
          <cell r="C6969" t="str">
            <v>7/24/2019</v>
          </cell>
          <cell r="D6969">
            <v>8</v>
          </cell>
          <cell r="E6969">
            <v>0.70917725563049316</v>
          </cell>
          <cell r="F6969">
            <v>0.72318083047866821</v>
          </cell>
          <cell r="G6969">
            <v>5.6848162785172462E-3</v>
          </cell>
          <cell r="H6969">
            <v>75.555230407976794</v>
          </cell>
        </row>
        <row r="6970">
          <cell r="A6970" t="str">
            <v/>
          </cell>
          <cell r="B6970" t="str">
            <v>Sublap: SCEW</v>
          </cell>
          <cell r="C6970" t="str">
            <v>7/24/2019</v>
          </cell>
          <cell r="D6970">
            <v>9</v>
          </cell>
          <cell r="E6970">
            <v>0.70581996440887451</v>
          </cell>
          <cell r="F6970">
            <v>0.71039241552352905</v>
          </cell>
          <cell r="G6970">
            <v>6.4734662882983685E-3</v>
          </cell>
          <cell r="H6970">
            <v>78.583882203283125</v>
          </cell>
        </row>
        <row r="6971">
          <cell r="A6971" t="str">
            <v/>
          </cell>
          <cell r="B6971" t="str">
            <v>Sublap: SCEW</v>
          </cell>
          <cell r="C6971" t="str">
            <v>7/24/2019</v>
          </cell>
          <cell r="D6971">
            <v>10</v>
          </cell>
          <cell r="E6971">
            <v>0.73689150810241699</v>
          </cell>
          <cell r="F6971">
            <v>0.72502940893173218</v>
          </cell>
          <cell r="G6971">
            <v>7.4988473206758499E-3</v>
          </cell>
          <cell r="H6971">
            <v>82.249951081130675</v>
          </cell>
        </row>
        <row r="6972">
          <cell r="A6972" t="str">
            <v/>
          </cell>
          <cell r="B6972" t="str">
            <v>Sublap: SCEW</v>
          </cell>
          <cell r="C6972" t="str">
            <v>7/24/2019</v>
          </cell>
          <cell r="D6972">
            <v>11</v>
          </cell>
          <cell r="E6972">
            <v>0.85791385173797607</v>
          </cell>
          <cell r="F6972">
            <v>0.84093475341796875</v>
          </cell>
          <cell r="G6972">
            <v>9.0075405314564705E-3</v>
          </cell>
          <cell r="H6972">
            <v>86.103771646612287</v>
          </cell>
        </row>
        <row r="6973">
          <cell r="A6973" t="str">
            <v/>
          </cell>
          <cell r="B6973" t="str">
            <v>Sublap: SCEW</v>
          </cell>
          <cell r="C6973" t="str">
            <v>7/24/2019</v>
          </cell>
          <cell r="D6973">
            <v>12</v>
          </cell>
          <cell r="E6973">
            <v>1.0586645603179932</v>
          </cell>
          <cell r="F6973">
            <v>1.0286238193511963</v>
          </cell>
          <cell r="G6973">
            <v>1.0515680536627769E-2</v>
          </cell>
          <cell r="H6973">
            <v>88.513188533418614</v>
          </cell>
        </row>
        <row r="6974">
          <cell r="A6974" t="str">
            <v/>
          </cell>
          <cell r="B6974" t="str">
            <v>Sublap: SCEW</v>
          </cell>
          <cell r="C6974" t="str">
            <v>7/24/2019</v>
          </cell>
          <cell r="D6974">
            <v>13</v>
          </cell>
          <cell r="E6974">
            <v>1.2963911294937134</v>
          </cell>
          <cell r="F6974">
            <v>1.26615309715271</v>
          </cell>
          <cell r="G6974">
            <v>1.1846877634525299E-2</v>
          </cell>
          <cell r="H6974">
            <v>89.443943841139969</v>
          </cell>
        </row>
        <row r="6975">
          <cell r="A6975" t="str">
            <v/>
          </cell>
          <cell r="B6975" t="str">
            <v>Sublap: SCEW</v>
          </cell>
          <cell r="C6975" t="str">
            <v>7/24/2019</v>
          </cell>
          <cell r="D6975">
            <v>14</v>
          </cell>
          <cell r="E6975">
            <v>1.5289657115936279</v>
          </cell>
          <cell r="F6975">
            <v>1.4961847066879272</v>
          </cell>
          <cell r="G6975">
            <v>1.2803763151168823E-2</v>
          </cell>
          <cell r="H6975">
            <v>90.579092065338813</v>
          </cell>
        </row>
        <row r="6976">
          <cell r="A6976" t="str">
            <v/>
          </cell>
          <cell r="B6976" t="str">
            <v>Sublap: SCEW</v>
          </cell>
          <cell r="C6976" t="str">
            <v>7/24/2019</v>
          </cell>
          <cell r="D6976">
            <v>15</v>
          </cell>
          <cell r="E6976">
            <v>1.6874083280563354</v>
          </cell>
          <cell r="F6976">
            <v>1.7130835056304932</v>
          </cell>
          <cell r="G6976">
            <v>1.3134798035025597E-2</v>
          </cell>
          <cell r="H6976">
            <v>89.136821250386319</v>
          </cell>
        </row>
        <row r="6977">
          <cell r="A6977" t="str">
            <v/>
          </cell>
          <cell r="B6977" t="str">
            <v>Sublap: SCEW</v>
          </cell>
          <cell r="C6977" t="str">
            <v>7/24/2019</v>
          </cell>
          <cell r="D6977">
            <v>16</v>
          </cell>
          <cell r="E6977">
            <v>1.8985379934310913</v>
          </cell>
          <cell r="F6977">
            <v>1.8912698030471802</v>
          </cell>
          <cell r="G6977">
            <v>1.3185030780732632E-2</v>
          </cell>
          <cell r="H6977">
            <v>87.853287349593685</v>
          </cell>
        </row>
        <row r="6978">
          <cell r="A6978" t="str">
            <v/>
          </cell>
          <cell r="B6978" t="str">
            <v>Sublap: SCEW</v>
          </cell>
          <cell r="C6978" t="str">
            <v>7/24/2019</v>
          </cell>
          <cell r="D6978">
            <v>17</v>
          </cell>
          <cell r="E6978">
            <v>2.0992417335510254</v>
          </cell>
          <cell r="F6978">
            <v>2.0750536918640137</v>
          </cell>
          <cell r="G6978">
            <v>1.3230953365564346E-2</v>
          </cell>
          <cell r="H6978">
            <v>85.860649642872119</v>
          </cell>
        </row>
        <row r="6979">
          <cell r="A6979" t="str">
            <v/>
          </cell>
          <cell r="B6979" t="str">
            <v>Sublap: SCEW</v>
          </cell>
          <cell r="C6979" t="str">
            <v>7/24/2019</v>
          </cell>
          <cell r="D6979">
            <v>18</v>
          </cell>
          <cell r="E6979">
            <v>2.2759978771209717</v>
          </cell>
          <cell r="F6979">
            <v>2.2531700134277344</v>
          </cell>
          <cell r="G6979">
            <v>1.3281636871397495E-2</v>
          </cell>
          <cell r="H6979">
            <v>84.318065746990499</v>
          </cell>
        </row>
        <row r="6980">
          <cell r="A6980" t="str">
            <v/>
          </cell>
          <cell r="B6980" t="str">
            <v>Sublap: SCEW</v>
          </cell>
          <cell r="C6980" t="str">
            <v>7/24/2019</v>
          </cell>
          <cell r="D6980">
            <v>19</v>
          </cell>
          <cell r="E6980">
            <v>2.3094565868377686</v>
          </cell>
          <cell r="F6980">
            <v>1.4718179702758789</v>
          </cell>
          <cell r="G6980">
            <v>1.3426873832941055E-2</v>
          </cell>
          <cell r="H6980">
            <v>81.161310047959546</v>
          </cell>
        </row>
        <row r="6981">
          <cell r="A6981" t="str">
            <v/>
          </cell>
          <cell r="B6981" t="str">
            <v>Sublap: SCEW</v>
          </cell>
          <cell r="C6981" t="str">
            <v>7/24/2019</v>
          </cell>
          <cell r="D6981">
            <v>20</v>
          </cell>
          <cell r="E6981">
            <v>2.188392162322998</v>
          </cell>
          <cell r="F6981">
            <v>1.6693735122680664</v>
          </cell>
          <cell r="G6981">
            <v>1.2745686806738377E-2</v>
          </cell>
          <cell r="H6981">
            <v>76.62271793365035</v>
          </cell>
        </row>
        <row r="6982">
          <cell r="A6982" t="str">
            <v/>
          </cell>
          <cell r="B6982" t="str">
            <v>Sublap: SCEW</v>
          </cell>
          <cell r="C6982" t="str">
            <v>7/24/2019</v>
          </cell>
          <cell r="D6982">
            <v>21</v>
          </cell>
          <cell r="E6982">
            <v>2.05332350730896</v>
          </cell>
          <cell r="F6982">
            <v>2.4552483558654785</v>
          </cell>
          <cell r="G6982">
            <v>1.2341640889644623E-2</v>
          </cell>
          <cell r="H6982">
            <v>74.595734272575356</v>
          </cell>
        </row>
        <row r="6983">
          <cell r="A6983" t="str">
            <v/>
          </cell>
          <cell r="B6983" t="str">
            <v>Sublap: SCEW</v>
          </cell>
          <cell r="C6983" t="str">
            <v>7/24/2019</v>
          </cell>
          <cell r="D6983">
            <v>22</v>
          </cell>
          <cell r="E6983">
            <v>2.0291297435760498</v>
          </cell>
          <cell r="F6983">
            <v>2.1432814598083496</v>
          </cell>
          <cell r="G6983">
            <v>1.1963924393057823E-2</v>
          </cell>
          <cell r="H6983">
            <v>75.00527932685074</v>
          </cell>
        </row>
        <row r="6984">
          <cell r="A6984" t="str">
            <v/>
          </cell>
          <cell r="B6984" t="str">
            <v>Sublap: SCEW</v>
          </cell>
          <cell r="C6984" t="str">
            <v>7/24/2019</v>
          </cell>
          <cell r="D6984">
            <v>23</v>
          </cell>
          <cell r="E6984">
            <v>1.843505859375</v>
          </cell>
          <cell r="F6984">
            <v>1.9206482172012329</v>
          </cell>
          <cell r="G6984">
            <v>1.1978746391832829E-2</v>
          </cell>
          <cell r="H6984">
            <v>75.41670971528184</v>
          </cell>
        </row>
        <row r="6985">
          <cell r="A6985" t="str">
            <v/>
          </cell>
          <cell r="B6985" t="str">
            <v>Sublap: SCEW</v>
          </cell>
          <cell r="C6985" t="str">
            <v>7/24/2019</v>
          </cell>
          <cell r="D6985">
            <v>24</v>
          </cell>
          <cell r="E6985">
            <v>1.5515785217285156</v>
          </cell>
          <cell r="F6985">
            <v>1.6267786026000977</v>
          </cell>
          <cell r="G6985">
            <v>1.1947548016905785E-2</v>
          </cell>
          <cell r="H6985">
            <v>75.006513061326686</v>
          </cell>
        </row>
        <row r="6986">
          <cell r="A6986" t="str">
            <v/>
          </cell>
          <cell r="B6986" t="str">
            <v>Sublap: SCEW</v>
          </cell>
          <cell r="C6986" t="str">
            <v>8/13/2019</v>
          </cell>
          <cell r="D6986">
            <v>1</v>
          </cell>
          <cell r="E6986">
            <v>0.88043296337127686</v>
          </cell>
          <cell r="F6986">
            <v>0.88776665925979614</v>
          </cell>
          <cell r="G6986">
            <v>9.5581784844398499E-3</v>
          </cell>
          <cell r="H6986">
            <v>65.932615406687503</v>
          </cell>
        </row>
        <row r="6987">
          <cell r="A6987" t="str">
            <v/>
          </cell>
          <cell r="B6987" t="str">
            <v>Sublap: SCEW</v>
          </cell>
          <cell r="C6987" t="str">
            <v>8/13/2019</v>
          </cell>
          <cell r="D6987">
            <v>2</v>
          </cell>
          <cell r="E6987">
            <v>0.74078178405761719</v>
          </cell>
          <cell r="F6987">
            <v>0.76620745658874512</v>
          </cell>
          <cell r="G6987">
            <v>8.5718566551804543E-3</v>
          </cell>
          <cell r="H6987">
            <v>65.892861034144261</v>
          </cell>
        </row>
        <row r="6988">
          <cell r="A6988" t="str">
            <v/>
          </cell>
          <cell r="B6988" t="str">
            <v>Sublap: SCEW</v>
          </cell>
          <cell r="C6988" t="str">
            <v>8/13/2019</v>
          </cell>
          <cell r="D6988">
            <v>3</v>
          </cell>
          <cell r="E6988">
            <v>0.66906803846359253</v>
          </cell>
          <cell r="F6988">
            <v>0.67325514554977417</v>
          </cell>
          <cell r="G6988">
            <v>7.5687486678361893E-3</v>
          </cell>
          <cell r="H6988">
            <v>65.933202236470038</v>
          </cell>
        </row>
        <row r="6989">
          <cell r="A6989" t="str">
            <v/>
          </cell>
          <cell r="B6989" t="str">
            <v>Sublap: SCEW</v>
          </cell>
          <cell r="C6989" t="str">
            <v>8/13/2019</v>
          </cell>
          <cell r="D6989">
            <v>4</v>
          </cell>
          <cell r="E6989">
            <v>0.60133755207061768</v>
          </cell>
          <cell r="F6989">
            <v>0.60475426912307739</v>
          </cell>
          <cell r="G6989">
            <v>6.5265484154224396E-3</v>
          </cell>
          <cell r="H6989">
            <v>65.777566663476136</v>
          </cell>
        </row>
        <row r="6990">
          <cell r="A6990" t="str">
            <v/>
          </cell>
          <cell r="B6990" t="str">
            <v>Sublap: SCEW</v>
          </cell>
          <cell r="C6990" t="str">
            <v>8/13/2019</v>
          </cell>
          <cell r="D6990">
            <v>5</v>
          </cell>
          <cell r="E6990">
            <v>0.56700640916824341</v>
          </cell>
          <cell r="F6990">
            <v>0.56782728433609009</v>
          </cell>
          <cell r="G6990">
            <v>5.3370911628007889E-3</v>
          </cell>
          <cell r="H6990">
            <v>65.754232055811499</v>
          </cell>
        </row>
        <row r="6991">
          <cell r="A6991" t="str">
            <v/>
          </cell>
          <cell r="B6991" t="str">
            <v>Sublap: SCEW</v>
          </cell>
          <cell r="C6991" t="str">
            <v>8/13/2019</v>
          </cell>
          <cell r="D6991">
            <v>6</v>
          </cell>
          <cell r="E6991">
            <v>0.56633567810058594</v>
          </cell>
          <cell r="F6991">
            <v>0.56265938282012939</v>
          </cell>
          <cell r="G6991">
            <v>4.5428844168782234E-3</v>
          </cell>
          <cell r="H6991">
            <v>65.96728997419541</v>
          </cell>
        </row>
        <row r="6992">
          <cell r="A6992" t="str">
            <v/>
          </cell>
          <cell r="B6992" t="str">
            <v>Sublap: SCEW</v>
          </cell>
          <cell r="C6992" t="str">
            <v>8/13/2019</v>
          </cell>
          <cell r="D6992">
            <v>7</v>
          </cell>
          <cell r="E6992">
            <v>0.60008418560028076</v>
          </cell>
          <cell r="F6992">
            <v>0.60371464490890503</v>
          </cell>
          <cell r="G6992">
            <v>4.1553913615643978E-3</v>
          </cell>
          <cell r="H6992">
            <v>66.002424734787695</v>
          </cell>
        </row>
        <row r="6993">
          <cell r="A6993" t="str">
            <v/>
          </cell>
          <cell r="B6993" t="str">
            <v>Sublap: SCEW</v>
          </cell>
          <cell r="C6993" t="str">
            <v>8/13/2019</v>
          </cell>
          <cell r="D6993">
            <v>8</v>
          </cell>
          <cell r="E6993">
            <v>0.60215848684310913</v>
          </cell>
          <cell r="F6993">
            <v>0.60294890403747559</v>
          </cell>
          <cell r="G6993">
            <v>4.1798045858740807E-3</v>
          </cell>
          <cell r="H6993">
            <v>66.578274395465016</v>
          </cell>
        </row>
        <row r="6994">
          <cell r="A6994" t="str">
            <v/>
          </cell>
          <cell r="B6994" t="str">
            <v>Sublap: SCEW</v>
          </cell>
          <cell r="C6994" t="str">
            <v>8/13/2019</v>
          </cell>
          <cell r="D6994">
            <v>9</v>
          </cell>
          <cell r="E6994">
            <v>0.51845604181289673</v>
          </cell>
          <cell r="F6994">
            <v>0.51203441619873047</v>
          </cell>
          <cell r="G6994">
            <v>4.4708261266350746E-3</v>
          </cell>
          <cell r="H6994">
            <v>68.318245723013533</v>
          </cell>
        </row>
        <row r="6995">
          <cell r="A6995" t="str">
            <v/>
          </cell>
          <cell r="B6995" t="str">
            <v>Sublap: SCEW</v>
          </cell>
          <cell r="C6995" t="str">
            <v>8/13/2019</v>
          </cell>
          <cell r="D6995">
            <v>10</v>
          </cell>
          <cell r="E6995">
            <v>0.42615592479705811</v>
          </cell>
          <cell r="F6995">
            <v>0.42067357897758484</v>
          </cell>
          <cell r="G6995">
            <v>5.0984462723135948E-3</v>
          </cell>
          <cell r="H6995">
            <v>71.82356398737538</v>
          </cell>
        </row>
        <row r="6996">
          <cell r="A6996" t="str">
            <v/>
          </cell>
          <cell r="B6996" t="str">
            <v>Sublap: SCEW</v>
          </cell>
          <cell r="C6996" t="str">
            <v>8/13/2019</v>
          </cell>
          <cell r="D6996">
            <v>11</v>
          </cell>
          <cell r="E6996">
            <v>0.40534475445747375</v>
          </cell>
          <cell r="F6996">
            <v>0.40119108557701111</v>
          </cell>
          <cell r="G6996">
            <v>6.2151793390512466E-3</v>
          </cell>
          <cell r="H6996">
            <v>74.572948485120733</v>
          </cell>
        </row>
        <row r="6997">
          <cell r="A6997" t="str">
            <v/>
          </cell>
          <cell r="B6997" t="str">
            <v>Sublap: SCEW</v>
          </cell>
          <cell r="C6997" t="str">
            <v>8/13/2019</v>
          </cell>
          <cell r="D6997">
            <v>12</v>
          </cell>
          <cell r="E6997">
            <v>0.4265100359916687</v>
          </cell>
          <cell r="F6997">
            <v>0.43739497661590576</v>
          </cell>
          <cell r="G6997">
            <v>7.0814937353134155E-3</v>
          </cell>
          <cell r="H6997">
            <v>75.579451400189242</v>
          </cell>
        </row>
        <row r="6998">
          <cell r="A6998" t="str">
            <v/>
          </cell>
          <cell r="B6998" t="str">
            <v>Sublap: SCEW</v>
          </cell>
          <cell r="C6998" t="str">
            <v>8/13/2019</v>
          </cell>
          <cell r="D6998">
            <v>13</v>
          </cell>
          <cell r="E6998">
            <v>0.53067851066589355</v>
          </cell>
          <cell r="F6998">
            <v>0.54762899875640869</v>
          </cell>
          <cell r="G6998">
            <v>8.2765556871891022E-3</v>
          </cell>
          <cell r="H6998">
            <v>76.941587020912522</v>
          </cell>
        </row>
        <row r="6999">
          <cell r="A6999" t="str">
            <v/>
          </cell>
          <cell r="B6999" t="str">
            <v>Sublap: SCEW</v>
          </cell>
          <cell r="C6999" t="str">
            <v>8/13/2019</v>
          </cell>
          <cell r="D6999">
            <v>14</v>
          </cell>
          <cell r="E6999">
            <v>0.66668987274169922</v>
          </cell>
          <cell r="F6999">
            <v>0.68883490562438965</v>
          </cell>
          <cell r="G6999">
            <v>9.2796413227915764E-3</v>
          </cell>
          <cell r="H6999">
            <v>78.156333747469048</v>
          </cell>
        </row>
        <row r="7000">
          <cell r="A7000" t="str">
            <v/>
          </cell>
          <cell r="B7000" t="str">
            <v>Sublap: SCEW</v>
          </cell>
          <cell r="C7000" t="str">
            <v>8/13/2019</v>
          </cell>
          <cell r="D7000">
            <v>15</v>
          </cell>
          <cell r="E7000">
            <v>0.86088252067565918</v>
          </cell>
          <cell r="F7000">
            <v>0.85134369134902954</v>
          </cell>
          <cell r="G7000">
            <v>9.9872872233390808E-3</v>
          </cell>
          <cell r="H7000">
            <v>78.87139252604986</v>
          </cell>
        </row>
        <row r="7001">
          <cell r="A7001" t="str">
            <v/>
          </cell>
          <cell r="B7001" t="str">
            <v>Sublap: SCEW</v>
          </cell>
          <cell r="C7001" t="str">
            <v>8/13/2019</v>
          </cell>
          <cell r="D7001">
            <v>16</v>
          </cell>
          <cell r="E7001">
            <v>1.0997087955474854</v>
          </cell>
          <cell r="F7001">
            <v>1.1048184633255005</v>
          </cell>
          <cell r="G7001">
            <v>1.0593288578093052E-2</v>
          </cell>
          <cell r="H7001">
            <v>80.002151868508577</v>
          </cell>
        </row>
        <row r="7002">
          <cell r="A7002" t="str">
            <v/>
          </cell>
          <cell r="B7002" t="str">
            <v>Sublap: SCEW</v>
          </cell>
          <cell r="C7002" t="str">
            <v>8/13/2019</v>
          </cell>
          <cell r="D7002">
            <v>17</v>
          </cell>
          <cell r="E7002">
            <v>1.3353414535522461</v>
          </cell>
          <cell r="F7002">
            <v>1.3502167463302612</v>
          </cell>
          <cell r="G7002">
            <v>1.118183322250843E-2</v>
          </cell>
          <cell r="H7002">
            <v>78.526086208527374</v>
          </cell>
        </row>
        <row r="7003">
          <cell r="A7003" t="str">
            <v/>
          </cell>
          <cell r="B7003" t="str">
            <v>Sublap: SCEW</v>
          </cell>
          <cell r="C7003" t="str">
            <v>8/13/2019</v>
          </cell>
          <cell r="D7003">
            <v>18</v>
          </cell>
          <cell r="E7003">
            <v>1.5702276229858398</v>
          </cell>
          <cell r="F7003">
            <v>0.90058177709579468</v>
          </cell>
          <cell r="G7003">
            <v>1.1682038195431232E-2</v>
          </cell>
          <cell r="H7003">
            <v>77.024719487733961</v>
          </cell>
        </row>
        <row r="7004">
          <cell r="A7004" t="str">
            <v/>
          </cell>
          <cell r="B7004" t="str">
            <v>Sublap: SCEW</v>
          </cell>
          <cell r="C7004" t="str">
            <v>8/13/2019</v>
          </cell>
          <cell r="D7004">
            <v>19</v>
          </cell>
          <cell r="E7004">
            <v>1.7000622749328613</v>
          </cell>
          <cell r="F7004">
            <v>1.9319862127304077</v>
          </cell>
          <cell r="G7004">
            <v>1.1717114597558975E-2</v>
          </cell>
          <cell r="H7004">
            <v>75.730330211209989</v>
          </cell>
        </row>
        <row r="7005">
          <cell r="A7005" t="str">
            <v/>
          </cell>
          <cell r="B7005" t="str">
            <v>Sublap: SCEW</v>
          </cell>
          <cell r="C7005" t="str">
            <v>8/13/2019</v>
          </cell>
          <cell r="D7005">
            <v>20</v>
          </cell>
          <cell r="E7005">
            <v>1.6727805137634277</v>
          </cell>
          <cell r="F7005">
            <v>1.6626772880554199</v>
          </cell>
          <cell r="G7005">
            <v>1.1013063602149487E-2</v>
          </cell>
          <cell r="H7005">
            <v>72.804007932731494</v>
          </cell>
        </row>
        <row r="7006">
          <cell r="A7006" t="str">
            <v/>
          </cell>
          <cell r="B7006" t="str">
            <v>Sublap: SCEW</v>
          </cell>
          <cell r="C7006" t="str">
            <v>8/13/2019</v>
          </cell>
          <cell r="D7006">
            <v>21</v>
          </cell>
          <cell r="E7006">
            <v>1.6026052236557007</v>
          </cell>
          <cell r="F7006">
            <v>1.1871018409729004</v>
          </cell>
          <cell r="G7006">
            <v>1.0483740828931332E-2</v>
          </cell>
          <cell r="H7006">
            <v>70.360500334509766</v>
          </cell>
        </row>
        <row r="7007">
          <cell r="A7007" t="str">
            <v/>
          </cell>
          <cell r="B7007" t="str">
            <v>Sublap: SCEW</v>
          </cell>
          <cell r="C7007" t="str">
            <v>8/13/2019</v>
          </cell>
          <cell r="D7007">
            <v>22</v>
          </cell>
          <cell r="E7007">
            <v>1.4929051399230957</v>
          </cell>
          <cell r="F7007">
            <v>1.700718879699707</v>
          </cell>
          <cell r="G7007">
            <v>1.023838110268116E-2</v>
          </cell>
          <cell r="H7007">
            <v>69.049907292371415</v>
          </cell>
        </row>
        <row r="7008">
          <cell r="A7008" t="str">
            <v/>
          </cell>
          <cell r="B7008" t="str">
            <v>Sublap: SCEW</v>
          </cell>
          <cell r="C7008" t="str">
            <v>8/13/2019</v>
          </cell>
          <cell r="D7008">
            <v>23</v>
          </cell>
          <cell r="E7008">
            <v>1.3267948627471924</v>
          </cell>
          <cell r="F7008">
            <v>1.3796390295028687</v>
          </cell>
          <cell r="G7008">
            <v>1.0217082686722279E-2</v>
          </cell>
          <cell r="H7008">
            <v>67.937406097689703</v>
          </cell>
        </row>
        <row r="7009">
          <cell r="A7009" t="str">
            <v/>
          </cell>
          <cell r="B7009" t="str">
            <v>Sublap: SCEW</v>
          </cell>
          <cell r="C7009" t="str">
            <v>8/13/2019</v>
          </cell>
          <cell r="D7009">
            <v>24</v>
          </cell>
          <cell r="E7009">
            <v>1.1093584299087524</v>
          </cell>
          <cell r="F7009">
            <v>1.1099392175674438</v>
          </cell>
          <cell r="G7009">
            <v>9.5816189423203468E-3</v>
          </cell>
          <cell r="H7009">
            <v>66.962381248195172</v>
          </cell>
        </row>
        <row r="7010">
          <cell r="A7010" t="str">
            <v/>
          </cell>
          <cell r="B7010" t="str">
            <v>Sublap: SCEW</v>
          </cell>
          <cell r="C7010" t="str">
            <v>8/14/2019</v>
          </cell>
          <cell r="D7010">
            <v>1</v>
          </cell>
          <cell r="E7010">
            <v>0.91307324171066284</v>
          </cell>
          <cell r="F7010">
            <v>0.93474042415618896</v>
          </cell>
          <cell r="G7010">
            <v>9.4331288710236549E-3</v>
          </cell>
          <cell r="H7010">
            <v>65.87448831315865</v>
          </cell>
        </row>
        <row r="7011">
          <cell r="A7011" t="str">
            <v/>
          </cell>
          <cell r="B7011" t="str">
            <v>Sublap: SCEW</v>
          </cell>
          <cell r="C7011" t="str">
            <v>8/14/2019</v>
          </cell>
          <cell r="D7011">
            <v>2</v>
          </cell>
          <cell r="E7011">
            <v>0.76248270273208618</v>
          </cell>
          <cell r="F7011">
            <v>0.78862643241882324</v>
          </cell>
          <cell r="G7011">
            <v>8.8595692068338394E-3</v>
          </cell>
          <cell r="H7011">
            <v>65.228675493513492</v>
          </cell>
        </row>
        <row r="7012">
          <cell r="A7012" t="str">
            <v/>
          </cell>
          <cell r="B7012" t="str">
            <v>Sublap: SCEW</v>
          </cell>
          <cell r="C7012" t="str">
            <v>8/14/2019</v>
          </cell>
          <cell r="D7012">
            <v>3</v>
          </cell>
          <cell r="E7012">
            <v>0.66823911666870117</v>
          </cell>
          <cell r="F7012">
            <v>0.67885720729827881</v>
          </cell>
          <cell r="G7012">
            <v>7.8759817406535149E-3</v>
          </cell>
          <cell r="H7012">
            <v>64.518232398082986</v>
          </cell>
        </row>
        <row r="7013">
          <cell r="A7013" t="str">
            <v/>
          </cell>
          <cell r="B7013" t="str">
            <v>Sublap: SCEW</v>
          </cell>
          <cell r="C7013" t="str">
            <v>8/14/2019</v>
          </cell>
          <cell r="D7013">
            <v>4</v>
          </cell>
          <cell r="E7013">
            <v>0.6073768138885498</v>
          </cell>
          <cell r="F7013">
            <v>0.60505664348602295</v>
          </cell>
          <cell r="G7013">
            <v>6.8165254779160023E-3</v>
          </cell>
          <cell r="H7013">
            <v>64.008092825391984</v>
          </cell>
        </row>
        <row r="7014">
          <cell r="A7014" t="str">
            <v/>
          </cell>
          <cell r="B7014" t="str">
            <v>Sublap: SCEW</v>
          </cell>
          <cell r="C7014" t="str">
            <v>8/14/2019</v>
          </cell>
          <cell r="D7014">
            <v>5</v>
          </cell>
          <cell r="E7014">
            <v>0.5537949800491333</v>
          </cell>
          <cell r="F7014">
            <v>0.55941981077194214</v>
          </cell>
          <cell r="G7014">
            <v>5.6127654388546944E-3</v>
          </cell>
          <cell r="H7014">
            <v>63.470699775350546</v>
          </cell>
        </row>
        <row r="7015">
          <cell r="A7015" t="str">
            <v/>
          </cell>
          <cell r="B7015" t="str">
            <v>Sublap: SCEW</v>
          </cell>
          <cell r="C7015" t="str">
            <v>8/14/2019</v>
          </cell>
          <cell r="D7015">
            <v>6</v>
          </cell>
          <cell r="E7015">
            <v>0.53914988040924072</v>
          </cell>
          <cell r="F7015">
            <v>0.55411827564239502</v>
          </cell>
          <cell r="G7015">
            <v>4.8401136882603168E-3</v>
          </cell>
          <cell r="H7015">
            <v>63.177128722343738</v>
          </cell>
        </row>
        <row r="7016">
          <cell r="A7016" t="str">
            <v/>
          </cell>
          <cell r="B7016" t="str">
            <v>Sublap: SCEW</v>
          </cell>
          <cell r="C7016" t="str">
            <v>8/14/2019</v>
          </cell>
          <cell r="D7016">
            <v>7</v>
          </cell>
          <cell r="E7016">
            <v>0.59607571363449097</v>
          </cell>
          <cell r="F7016">
            <v>0.58101451396942139</v>
          </cell>
          <cell r="G7016">
            <v>4.2709242552518845E-3</v>
          </cell>
          <cell r="H7016">
            <v>62.858452750833131</v>
          </cell>
        </row>
        <row r="7017">
          <cell r="A7017" t="str">
            <v/>
          </cell>
          <cell r="B7017" t="str">
            <v>Sublap: SCEW</v>
          </cell>
          <cell r="C7017" t="str">
            <v>8/14/2019</v>
          </cell>
          <cell r="D7017">
            <v>8</v>
          </cell>
          <cell r="E7017">
            <v>0.59077298641204834</v>
          </cell>
          <cell r="F7017">
            <v>0.58101201057434082</v>
          </cell>
          <cell r="G7017">
            <v>4.3042022734880447E-3</v>
          </cell>
          <cell r="H7017">
            <v>63.346506381143335</v>
          </cell>
        </row>
        <row r="7018">
          <cell r="A7018" t="str">
            <v/>
          </cell>
          <cell r="B7018" t="str">
            <v>Sublap: SCEW</v>
          </cell>
          <cell r="C7018" t="str">
            <v>8/14/2019</v>
          </cell>
          <cell r="D7018">
            <v>9</v>
          </cell>
          <cell r="E7018">
            <v>0.50181275606155396</v>
          </cell>
          <cell r="F7018">
            <v>0.48873573541641235</v>
          </cell>
          <cell r="G7018">
            <v>4.5132073573768139E-3</v>
          </cell>
          <cell r="H7018">
            <v>64.894934754543755</v>
          </cell>
        </row>
        <row r="7019">
          <cell r="A7019" t="str">
            <v/>
          </cell>
          <cell r="B7019" t="str">
            <v>Sublap: SCEW</v>
          </cell>
          <cell r="C7019" t="str">
            <v>8/14/2019</v>
          </cell>
          <cell r="D7019">
            <v>10</v>
          </cell>
          <cell r="E7019">
            <v>0.4111475944519043</v>
          </cell>
          <cell r="F7019">
            <v>0.39054432511329651</v>
          </cell>
          <cell r="G7019">
            <v>5.1619536243379116E-3</v>
          </cell>
          <cell r="H7019">
            <v>68.886365374525909</v>
          </cell>
        </row>
        <row r="7020">
          <cell r="A7020" t="str">
            <v/>
          </cell>
          <cell r="B7020" t="str">
            <v>Sublap: SCEW</v>
          </cell>
          <cell r="C7020" t="str">
            <v>8/14/2019</v>
          </cell>
          <cell r="D7020">
            <v>11</v>
          </cell>
          <cell r="E7020">
            <v>0.37444588541984558</v>
          </cell>
          <cell r="F7020">
            <v>0.34663808345794678</v>
          </cell>
          <cell r="G7020">
            <v>5.9899380430579185E-3</v>
          </cell>
          <cell r="H7020">
            <v>73.562176760205674</v>
          </cell>
        </row>
        <row r="7021">
          <cell r="A7021" t="str">
            <v/>
          </cell>
          <cell r="B7021" t="str">
            <v>Sublap: SCEW</v>
          </cell>
          <cell r="C7021" t="str">
            <v>8/14/2019</v>
          </cell>
          <cell r="D7021">
            <v>12</v>
          </cell>
          <cell r="E7021">
            <v>0.42081114649772644</v>
          </cell>
          <cell r="F7021">
            <v>0.37663367390632629</v>
          </cell>
          <cell r="G7021">
            <v>7.1317031979560852E-3</v>
          </cell>
          <cell r="H7021">
            <v>75.955709096145625</v>
          </cell>
        </row>
        <row r="7022">
          <cell r="A7022" t="str">
            <v/>
          </cell>
          <cell r="B7022" t="str">
            <v>Sublap: SCEW</v>
          </cell>
          <cell r="C7022" t="str">
            <v>8/14/2019</v>
          </cell>
          <cell r="D7022">
            <v>13</v>
          </cell>
          <cell r="E7022">
            <v>0.53342801332473755</v>
          </cell>
          <cell r="F7022">
            <v>0.49780294299125671</v>
          </cell>
          <cell r="G7022">
            <v>8.4907626733183861E-3</v>
          </cell>
          <cell r="H7022">
            <v>78.100145308521462</v>
          </cell>
        </row>
        <row r="7023">
          <cell r="A7023" t="str">
            <v/>
          </cell>
          <cell r="B7023" t="str">
            <v>Sublap: SCEW</v>
          </cell>
          <cell r="C7023" t="str">
            <v>8/14/2019</v>
          </cell>
          <cell r="D7023">
            <v>14</v>
          </cell>
          <cell r="E7023">
            <v>0.68185561895370483</v>
          </cell>
          <cell r="F7023">
            <v>0.67323637008666992</v>
          </cell>
          <cell r="G7023">
            <v>9.5312511548399925E-3</v>
          </cell>
          <cell r="H7023">
            <v>79.667768271111314</v>
          </cell>
        </row>
        <row r="7024">
          <cell r="A7024" t="str">
            <v/>
          </cell>
          <cell r="B7024" t="str">
            <v>Sublap: SCEW</v>
          </cell>
          <cell r="C7024" t="str">
            <v>8/14/2019</v>
          </cell>
          <cell r="D7024">
            <v>15</v>
          </cell>
          <cell r="E7024">
            <v>0.8874242901802063</v>
          </cell>
          <cell r="F7024">
            <v>0.89754801988601685</v>
          </cell>
          <cell r="G7024">
            <v>1.0390744544565678E-2</v>
          </cell>
          <cell r="H7024">
            <v>80.811229386729039</v>
          </cell>
        </row>
        <row r="7025">
          <cell r="A7025" t="str">
            <v/>
          </cell>
          <cell r="B7025" t="str">
            <v>Sublap: SCEW</v>
          </cell>
          <cell r="C7025" t="str">
            <v>8/14/2019</v>
          </cell>
          <cell r="D7025">
            <v>16</v>
          </cell>
          <cell r="E7025">
            <v>1.2017843723297119</v>
          </cell>
          <cell r="F7025">
            <v>1.1769891977310181</v>
          </cell>
          <cell r="G7025">
            <v>1.1020953767001629E-2</v>
          </cell>
          <cell r="H7025">
            <v>82.412785717700828</v>
          </cell>
        </row>
        <row r="7026">
          <cell r="A7026" t="str">
            <v/>
          </cell>
          <cell r="B7026" t="str">
            <v>Sublap: SCEW</v>
          </cell>
          <cell r="C7026" t="str">
            <v>8/14/2019</v>
          </cell>
          <cell r="D7026">
            <v>17</v>
          </cell>
          <cell r="E7026">
            <v>1.4871952533721924</v>
          </cell>
          <cell r="F7026">
            <v>1.457841157913208</v>
          </cell>
          <cell r="G7026">
            <v>1.1246476322412491E-2</v>
          </cell>
          <cell r="H7026">
            <v>82.629785861116446</v>
          </cell>
        </row>
        <row r="7027">
          <cell r="A7027" t="str">
            <v/>
          </cell>
          <cell r="B7027" t="str">
            <v>Sublap: SCEW</v>
          </cell>
          <cell r="C7027" t="str">
            <v>8/14/2019</v>
          </cell>
          <cell r="D7027">
            <v>18</v>
          </cell>
          <cell r="E7027">
            <v>1.7698074579238892</v>
          </cell>
          <cell r="F7027">
            <v>1.0429495573043823</v>
          </cell>
          <cell r="G7027">
            <v>1.1554026044905186E-2</v>
          </cell>
          <cell r="H7027">
            <v>81.103641795341971</v>
          </cell>
        </row>
        <row r="7028">
          <cell r="A7028" t="str">
            <v/>
          </cell>
          <cell r="B7028" t="str">
            <v>Sublap: SCEW</v>
          </cell>
          <cell r="C7028" t="str">
            <v>8/14/2019</v>
          </cell>
          <cell r="D7028">
            <v>19</v>
          </cell>
          <cell r="E7028">
            <v>1.8561530113220215</v>
          </cell>
          <cell r="F7028">
            <v>1.451208233833313</v>
          </cell>
          <cell r="G7028">
            <v>1.1604898609220982E-2</v>
          </cell>
          <cell r="H7028">
            <v>77.137642560101924</v>
          </cell>
        </row>
        <row r="7029">
          <cell r="A7029" t="str">
            <v/>
          </cell>
          <cell r="B7029" t="str">
            <v>Sublap: SCEW</v>
          </cell>
          <cell r="C7029" t="str">
            <v>8/14/2019</v>
          </cell>
          <cell r="D7029">
            <v>20</v>
          </cell>
          <cell r="E7029">
            <v>1.7546666860580444</v>
          </cell>
          <cell r="F7029">
            <v>1.4881495237350464</v>
          </cell>
          <cell r="G7029">
            <v>1.0891337879002094E-2</v>
          </cell>
          <cell r="H7029">
            <v>73.521249462259902</v>
          </cell>
        </row>
        <row r="7030">
          <cell r="A7030" t="str">
            <v/>
          </cell>
          <cell r="B7030" t="str">
            <v>Sublap: SCEW</v>
          </cell>
          <cell r="C7030" t="str">
            <v>8/14/2019</v>
          </cell>
          <cell r="D7030">
            <v>21</v>
          </cell>
          <cell r="E7030">
            <v>1.7400169372558594</v>
          </cell>
          <cell r="F7030">
            <v>1.5081241130828857</v>
          </cell>
          <cell r="G7030">
            <v>1.0405659675598145E-2</v>
          </cell>
          <cell r="H7030">
            <v>70.446978155922253</v>
          </cell>
        </row>
        <row r="7031">
          <cell r="A7031" t="str">
            <v/>
          </cell>
          <cell r="B7031" t="str">
            <v>Sublap: SCEW</v>
          </cell>
          <cell r="C7031" t="str">
            <v>8/14/2019</v>
          </cell>
          <cell r="D7031">
            <v>22</v>
          </cell>
          <cell r="E7031">
            <v>1.585018515586853</v>
          </cell>
          <cell r="F7031">
            <v>1.8502750396728516</v>
          </cell>
          <cell r="G7031">
            <v>1.0287495329976082E-2</v>
          </cell>
          <cell r="H7031">
            <v>68.47862195880316</v>
          </cell>
        </row>
        <row r="7032">
          <cell r="A7032" t="str">
            <v/>
          </cell>
          <cell r="B7032" t="str">
            <v>Sublap: SCEW</v>
          </cell>
          <cell r="C7032" t="str">
            <v>8/14/2019</v>
          </cell>
          <cell r="D7032">
            <v>23</v>
          </cell>
          <cell r="E7032">
            <v>1.4146301746368408</v>
          </cell>
          <cell r="F7032">
            <v>1.4926055669784546</v>
          </cell>
          <cell r="G7032">
            <v>1.0339401662349701E-2</v>
          </cell>
          <cell r="H7032">
            <v>67.412257540261223</v>
          </cell>
        </row>
        <row r="7033">
          <cell r="A7033" t="str">
            <v/>
          </cell>
          <cell r="B7033" t="str">
            <v>Sublap: SCEW</v>
          </cell>
          <cell r="C7033" t="str">
            <v>8/14/2019</v>
          </cell>
          <cell r="D7033">
            <v>24</v>
          </cell>
          <cell r="E7033">
            <v>1.1278598308563232</v>
          </cell>
          <cell r="F7033">
            <v>1.2073091268539429</v>
          </cell>
          <cell r="G7033">
            <v>1.0164990089833736E-2</v>
          </cell>
          <cell r="H7033">
            <v>66.294426652642017</v>
          </cell>
        </row>
        <row r="7034">
          <cell r="A7034" t="str">
            <v/>
          </cell>
          <cell r="B7034" t="str">
            <v>Sublap: SCEW</v>
          </cell>
          <cell r="C7034" t="str">
            <v>8/15/2019</v>
          </cell>
          <cell r="D7034">
            <v>1</v>
          </cell>
          <cell r="E7034">
            <v>0.92290574312210083</v>
          </cell>
          <cell r="F7034">
            <v>0.98761838674545288</v>
          </cell>
          <cell r="G7034">
            <v>9.4924513250589371E-3</v>
          </cell>
          <cell r="H7034">
            <v>65.101753925451462</v>
          </cell>
        </row>
        <row r="7035">
          <cell r="A7035" t="str">
            <v/>
          </cell>
          <cell r="B7035" t="str">
            <v>Sublap: SCEW</v>
          </cell>
          <cell r="C7035" t="str">
            <v>8/15/2019</v>
          </cell>
          <cell r="D7035">
            <v>2</v>
          </cell>
          <cell r="E7035">
            <v>0.77583807706832886</v>
          </cell>
          <cell r="F7035">
            <v>0.81936484575271606</v>
          </cell>
          <cell r="G7035">
            <v>8.7973857298493385E-3</v>
          </cell>
          <cell r="H7035">
            <v>64.072387724916737</v>
          </cell>
        </row>
        <row r="7036">
          <cell r="A7036" t="str">
            <v/>
          </cell>
          <cell r="B7036" t="str">
            <v>Sublap: SCEW</v>
          </cell>
          <cell r="C7036" t="str">
            <v>8/15/2019</v>
          </cell>
          <cell r="D7036">
            <v>3</v>
          </cell>
          <cell r="E7036">
            <v>0.67950236797332764</v>
          </cell>
          <cell r="F7036">
            <v>0.70793372392654419</v>
          </cell>
          <cell r="G7036">
            <v>7.8177014365792274E-3</v>
          </cell>
          <cell r="H7036">
            <v>63.37411826468982</v>
          </cell>
        </row>
        <row r="7037">
          <cell r="A7037" t="str">
            <v/>
          </cell>
          <cell r="B7037" t="str">
            <v>Sublap: SCEW</v>
          </cell>
          <cell r="C7037" t="str">
            <v>8/15/2019</v>
          </cell>
          <cell r="D7037">
            <v>4</v>
          </cell>
          <cell r="E7037">
            <v>0.6155046820640564</v>
          </cell>
          <cell r="F7037">
            <v>0.61925417184829712</v>
          </cell>
          <cell r="G7037">
            <v>6.7689623683691025E-3</v>
          </cell>
          <cell r="H7037">
            <v>63.181281439418655</v>
          </cell>
        </row>
        <row r="7038">
          <cell r="A7038" t="str">
            <v/>
          </cell>
          <cell r="B7038" t="str">
            <v>Sublap: SCEW</v>
          </cell>
          <cell r="C7038" t="str">
            <v>8/15/2019</v>
          </cell>
          <cell r="D7038">
            <v>5</v>
          </cell>
          <cell r="E7038">
            <v>0.56330716609954834</v>
          </cell>
          <cell r="F7038">
            <v>0.57717382907867432</v>
          </cell>
          <cell r="G7038">
            <v>5.8932262472808361E-3</v>
          </cell>
          <cell r="H7038">
            <v>63.199625351995685</v>
          </cell>
        </row>
        <row r="7039">
          <cell r="A7039" t="str">
            <v/>
          </cell>
          <cell r="B7039" t="str">
            <v>Sublap: SCEW</v>
          </cell>
          <cell r="C7039" t="str">
            <v>8/15/2019</v>
          </cell>
          <cell r="D7039">
            <v>6</v>
          </cell>
          <cell r="E7039">
            <v>0.5582892894744873</v>
          </cell>
          <cell r="F7039">
            <v>0.5706135630607605</v>
          </cell>
          <cell r="G7039">
            <v>5.0471741706132889E-3</v>
          </cell>
          <cell r="H7039">
            <v>62.758346776107516</v>
          </cell>
        </row>
        <row r="7040">
          <cell r="A7040" t="str">
            <v/>
          </cell>
          <cell r="B7040" t="str">
            <v>Sublap: SCEW</v>
          </cell>
          <cell r="C7040" t="str">
            <v>8/15/2019</v>
          </cell>
          <cell r="D7040">
            <v>7</v>
          </cell>
          <cell r="E7040">
            <v>0.61219984292984009</v>
          </cell>
          <cell r="F7040">
            <v>0.60123759508132935</v>
          </cell>
          <cell r="G7040">
            <v>4.722917452454567E-3</v>
          </cell>
          <cell r="H7040">
            <v>62.71796926456291</v>
          </cell>
        </row>
        <row r="7041">
          <cell r="A7041" t="str">
            <v/>
          </cell>
          <cell r="B7041" t="str">
            <v>Sublap: SCEW</v>
          </cell>
          <cell r="C7041" t="str">
            <v>8/15/2019</v>
          </cell>
          <cell r="D7041">
            <v>8</v>
          </cell>
          <cell r="E7041">
            <v>0.61369520425796509</v>
          </cell>
          <cell r="F7041">
            <v>0.60760128498077393</v>
          </cell>
          <cell r="G7041">
            <v>4.5446348376572132E-3</v>
          </cell>
          <cell r="H7041">
            <v>63.400037226161459</v>
          </cell>
        </row>
        <row r="7042">
          <cell r="A7042" t="str">
            <v/>
          </cell>
          <cell r="B7042" t="str">
            <v>Sublap: SCEW</v>
          </cell>
          <cell r="C7042" t="str">
            <v>8/15/2019</v>
          </cell>
          <cell r="D7042">
            <v>9</v>
          </cell>
          <cell r="E7042">
            <v>0.53001433610916138</v>
          </cell>
          <cell r="F7042">
            <v>0.50874674320220947</v>
          </cell>
          <cell r="G7042">
            <v>4.6790400519967079E-3</v>
          </cell>
          <cell r="H7042">
            <v>65.242850188523462</v>
          </cell>
        </row>
        <row r="7043">
          <cell r="A7043" t="str">
            <v/>
          </cell>
          <cell r="B7043" t="str">
            <v>Sublap: SCEW</v>
          </cell>
          <cell r="C7043" t="str">
            <v>8/15/2019</v>
          </cell>
          <cell r="D7043">
            <v>10</v>
          </cell>
          <cell r="E7043">
            <v>0.41472530364990234</v>
          </cell>
          <cell r="F7043">
            <v>0.38893336057662964</v>
          </cell>
          <cell r="G7043">
            <v>5.1409956067800522E-3</v>
          </cell>
          <cell r="H7043">
            <v>69.292528516202353</v>
          </cell>
        </row>
        <row r="7044">
          <cell r="A7044" t="str">
            <v/>
          </cell>
          <cell r="B7044" t="str">
            <v>Sublap: SCEW</v>
          </cell>
          <cell r="C7044" t="str">
            <v>8/15/2019</v>
          </cell>
          <cell r="D7044">
            <v>11</v>
          </cell>
          <cell r="E7044">
            <v>0.36459812521934509</v>
          </cell>
          <cell r="F7044">
            <v>0.33754131197929382</v>
          </cell>
          <cell r="G7044">
            <v>5.8605698868632317E-3</v>
          </cell>
          <cell r="H7044">
            <v>73.193045387280151</v>
          </cell>
        </row>
        <row r="7045">
          <cell r="A7045" t="str">
            <v/>
          </cell>
          <cell r="B7045" t="str">
            <v>Sublap: SCEW</v>
          </cell>
          <cell r="C7045" t="str">
            <v>8/15/2019</v>
          </cell>
          <cell r="D7045">
            <v>12</v>
          </cell>
          <cell r="E7045">
            <v>0.39142513275146484</v>
          </cell>
          <cell r="F7045">
            <v>0.35883542895317078</v>
          </cell>
          <cell r="G7045">
            <v>6.7623076029121876E-3</v>
          </cell>
          <cell r="H7045">
            <v>76.155964778297857</v>
          </cell>
        </row>
        <row r="7046">
          <cell r="A7046" t="str">
            <v/>
          </cell>
          <cell r="B7046" t="str">
            <v>Sublap: SCEW</v>
          </cell>
          <cell r="C7046" t="str">
            <v>8/15/2019</v>
          </cell>
          <cell r="D7046">
            <v>13</v>
          </cell>
          <cell r="E7046">
            <v>0.49121508002281189</v>
          </cell>
          <cell r="F7046">
            <v>0.47009390592575073</v>
          </cell>
          <cell r="G7046">
            <v>7.9219909384846687E-3</v>
          </cell>
          <cell r="H7046">
            <v>77.457579344268225</v>
          </cell>
        </row>
        <row r="7047">
          <cell r="A7047" t="str">
            <v/>
          </cell>
          <cell r="B7047" t="str">
            <v>Sublap: SCEW</v>
          </cell>
          <cell r="C7047" t="str">
            <v>8/15/2019</v>
          </cell>
          <cell r="D7047">
            <v>14</v>
          </cell>
          <cell r="E7047">
            <v>0.66947418451309204</v>
          </cell>
          <cell r="F7047">
            <v>0.62293493747711182</v>
          </cell>
          <cell r="G7047">
            <v>8.9000239968299866E-3</v>
          </cell>
          <cell r="H7047">
            <v>78.762300863841986</v>
          </cell>
        </row>
        <row r="7048">
          <cell r="A7048" t="str">
            <v/>
          </cell>
          <cell r="B7048" t="str">
            <v>Sublap: SCEW</v>
          </cell>
          <cell r="C7048" t="str">
            <v>8/15/2019</v>
          </cell>
          <cell r="D7048">
            <v>15</v>
          </cell>
          <cell r="E7048">
            <v>0.85046851634979248</v>
          </cell>
          <cell r="F7048">
            <v>0.83355671167373657</v>
          </cell>
          <cell r="G7048">
            <v>9.930415078997612E-3</v>
          </cell>
          <cell r="H7048">
            <v>80.95908175438251</v>
          </cell>
        </row>
        <row r="7049">
          <cell r="A7049" t="str">
            <v/>
          </cell>
          <cell r="B7049" t="str">
            <v>Sublap: SCEW</v>
          </cell>
          <cell r="C7049" t="str">
            <v>8/15/2019</v>
          </cell>
          <cell r="D7049">
            <v>16</v>
          </cell>
          <cell r="E7049">
            <v>1.1441612243652344</v>
          </cell>
          <cell r="F7049">
            <v>1.1074351072311401</v>
          </cell>
          <cell r="G7049">
            <v>1.0679032653570175E-2</v>
          </cell>
          <cell r="H7049">
            <v>80.621075740940128</v>
          </cell>
        </row>
        <row r="7050">
          <cell r="A7050" t="str">
            <v/>
          </cell>
          <cell r="B7050" t="str">
            <v>Sublap: SCEW</v>
          </cell>
          <cell r="C7050" t="str">
            <v>8/15/2019</v>
          </cell>
          <cell r="D7050">
            <v>17</v>
          </cell>
          <cell r="E7050">
            <v>1.3927401304244995</v>
          </cell>
          <cell r="F7050">
            <v>1.3487144708633423</v>
          </cell>
          <cell r="G7050">
            <v>1.106829009950161E-2</v>
          </cell>
          <cell r="H7050">
            <v>79.345513291632287</v>
          </cell>
        </row>
        <row r="7051">
          <cell r="A7051" t="str">
            <v/>
          </cell>
          <cell r="B7051" t="str">
            <v>Sublap: SCEW</v>
          </cell>
          <cell r="C7051" t="str">
            <v>8/15/2019</v>
          </cell>
          <cell r="D7051">
            <v>18</v>
          </cell>
          <cell r="E7051">
            <v>1.6264150142669678</v>
          </cell>
          <cell r="F7051">
            <v>0.97833162546157837</v>
          </cell>
          <cell r="G7051">
            <v>1.1472053825855255E-2</v>
          </cell>
          <cell r="H7051">
            <v>77.561880398973699</v>
          </cell>
        </row>
        <row r="7052">
          <cell r="A7052" t="str">
            <v/>
          </cell>
          <cell r="B7052" t="str">
            <v>Sublap: SCEW</v>
          </cell>
          <cell r="C7052" t="str">
            <v>8/15/2019</v>
          </cell>
          <cell r="D7052">
            <v>19</v>
          </cell>
          <cell r="E7052">
            <v>1.6945641040802002</v>
          </cell>
          <cell r="F7052">
            <v>1.3166037797927856</v>
          </cell>
          <cell r="G7052">
            <v>1.1396093294024467E-2</v>
          </cell>
          <cell r="H7052">
            <v>75.62030926357599</v>
          </cell>
        </row>
        <row r="7053">
          <cell r="A7053" t="str">
            <v/>
          </cell>
          <cell r="B7053" t="str">
            <v>Sublap: SCEW</v>
          </cell>
          <cell r="C7053" t="str">
            <v>8/15/2019</v>
          </cell>
          <cell r="D7053">
            <v>20</v>
          </cell>
          <cell r="E7053">
            <v>1.6230828762054443</v>
          </cell>
          <cell r="F7053">
            <v>1.3589112758636475</v>
          </cell>
          <cell r="G7053">
            <v>1.0632878169417381E-2</v>
          </cell>
          <cell r="H7053">
            <v>72.091291461859711</v>
          </cell>
        </row>
        <row r="7054">
          <cell r="A7054" t="str">
            <v/>
          </cell>
          <cell r="B7054" t="str">
            <v>Sublap: SCEW</v>
          </cell>
          <cell r="C7054" t="str">
            <v>8/15/2019</v>
          </cell>
          <cell r="D7054">
            <v>21</v>
          </cell>
          <cell r="E7054">
            <v>1.5634400844573975</v>
          </cell>
          <cell r="F7054">
            <v>1.4014351367950439</v>
          </cell>
          <cell r="G7054">
            <v>1.0321423411369324E-2</v>
          </cell>
          <cell r="H7054">
            <v>68.888929031634603</v>
          </cell>
        </row>
        <row r="7055">
          <cell r="A7055" t="str">
            <v/>
          </cell>
          <cell r="B7055" t="str">
            <v>Sublap: SCEW</v>
          </cell>
          <cell r="C7055" t="str">
            <v>8/15/2019</v>
          </cell>
          <cell r="D7055">
            <v>22</v>
          </cell>
          <cell r="E7055">
            <v>1.4845424890518188</v>
          </cell>
          <cell r="F7055">
            <v>1.7289083003997803</v>
          </cell>
          <cell r="G7055">
            <v>1.0078070685267448E-2</v>
          </cell>
          <cell r="H7055">
            <v>67.566194816949235</v>
          </cell>
        </row>
        <row r="7056">
          <cell r="A7056" t="str">
            <v/>
          </cell>
          <cell r="B7056" t="str">
            <v>Sublap: SCEW</v>
          </cell>
          <cell r="C7056" t="str">
            <v>8/15/2019</v>
          </cell>
          <cell r="D7056">
            <v>23</v>
          </cell>
          <cell r="E7056">
            <v>1.3413735628128052</v>
          </cell>
          <cell r="F7056">
            <v>1.397456169128418</v>
          </cell>
          <cell r="G7056">
            <v>1.0111936368048191E-2</v>
          </cell>
          <cell r="H7056">
            <v>66.264574523934598</v>
          </cell>
        </row>
        <row r="7057">
          <cell r="A7057" t="str">
            <v/>
          </cell>
          <cell r="B7057" t="str">
            <v>Sublap: SCEW</v>
          </cell>
          <cell r="C7057" t="str">
            <v>8/15/2019</v>
          </cell>
          <cell r="D7057">
            <v>24</v>
          </cell>
          <cell r="E7057">
            <v>1.102236270904541</v>
          </cell>
          <cell r="F7057">
            <v>1.1356279850006104</v>
          </cell>
          <cell r="G7057">
            <v>9.8660970106720924E-3</v>
          </cell>
          <cell r="H7057">
            <v>64.974879492204309</v>
          </cell>
        </row>
        <row r="7058">
          <cell r="A7058" t="str">
            <v/>
          </cell>
          <cell r="B7058" t="str">
            <v>Sublap: SCEW</v>
          </cell>
          <cell r="C7058" t="str">
            <v>8/21/2019 (6pm-8pm)</v>
          </cell>
          <cell r="D7058">
            <v>1</v>
          </cell>
          <cell r="E7058">
            <v>0.91098850965499878</v>
          </cell>
          <cell r="F7058">
            <v>0.93698662519454956</v>
          </cell>
          <cell r="G7058">
            <v>9.602040983736515E-3</v>
          </cell>
          <cell r="H7058">
            <v>68.708506447143009</v>
          </cell>
        </row>
        <row r="7059">
          <cell r="A7059" t="str">
            <v/>
          </cell>
          <cell r="B7059" t="str">
            <v>Sublap: SCEW</v>
          </cell>
          <cell r="C7059" t="str">
            <v>8/21/2019 (6pm-8pm)</v>
          </cell>
          <cell r="D7059">
            <v>2</v>
          </cell>
          <cell r="E7059">
            <v>0.76579964160919189</v>
          </cell>
          <cell r="F7059">
            <v>0.79521352052688599</v>
          </cell>
          <cell r="G7059">
            <v>8.8880006223917007E-3</v>
          </cell>
          <cell r="H7059">
            <v>67.675086834459407</v>
          </cell>
        </row>
        <row r="7060">
          <cell r="A7060" t="str">
            <v/>
          </cell>
          <cell r="B7060" t="str">
            <v>Sublap: SCEW</v>
          </cell>
          <cell r="C7060" t="str">
            <v>8/21/2019 (6pm-8pm)</v>
          </cell>
          <cell r="D7060">
            <v>3</v>
          </cell>
          <cell r="E7060">
            <v>0.67298543453216553</v>
          </cell>
          <cell r="F7060">
            <v>0.69045001268386841</v>
          </cell>
          <cell r="G7060">
            <v>8.065556176006794E-3</v>
          </cell>
          <cell r="H7060">
            <v>67.126869676944537</v>
          </cell>
        </row>
        <row r="7061">
          <cell r="A7061" t="str">
            <v/>
          </cell>
          <cell r="B7061" t="str">
            <v>Sublap: SCEW</v>
          </cell>
          <cell r="C7061" t="str">
            <v>8/21/2019 (6pm-8pm)</v>
          </cell>
          <cell r="D7061">
            <v>4</v>
          </cell>
          <cell r="E7061">
            <v>0.61021882295608521</v>
          </cell>
          <cell r="F7061">
            <v>0.60372889041900635</v>
          </cell>
          <cell r="G7061">
            <v>6.9266245700418949E-3</v>
          </cell>
          <cell r="H7061">
            <v>66.372579340560733</v>
          </cell>
        </row>
        <row r="7062">
          <cell r="A7062" t="str">
            <v/>
          </cell>
          <cell r="B7062" t="str">
            <v>Sublap: SCEW</v>
          </cell>
          <cell r="C7062" t="str">
            <v>8/21/2019 (6pm-8pm)</v>
          </cell>
          <cell r="D7062">
            <v>5</v>
          </cell>
          <cell r="E7062">
            <v>0.56879043579101563</v>
          </cell>
          <cell r="F7062">
            <v>0.55749976634979248</v>
          </cell>
          <cell r="G7062">
            <v>6.0761868953704834E-3</v>
          </cell>
          <cell r="H7062">
            <v>65.45807917400343</v>
          </cell>
        </row>
        <row r="7063">
          <cell r="A7063" t="str">
            <v/>
          </cell>
          <cell r="B7063" t="str">
            <v>Sublap: SCEW</v>
          </cell>
          <cell r="C7063" t="str">
            <v>8/21/2019 (6pm-8pm)</v>
          </cell>
          <cell r="D7063">
            <v>6</v>
          </cell>
          <cell r="E7063">
            <v>0.56484305858612061</v>
          </cell>
          <cell r="F7063">
            <v>0.54270362854003906</v>
          </cell>
          <cell r="G7063">
            <v>5.1225624047219753E-3</v>
          </cell>
          <cell r="H7063">
            <v>65.158715325687467</v>
          </cell>
        </row>
        <row r="7064">
          <cell r="A7064" t="str">
            <v/>
          </cell>
          <cell r="B7064" t="str">
            <v>Sublap: SCEW</v>
          </cell>
          <cell r="C7064" t="str">
            <v>8/21/2019 (6pm-8pm)</v>
          </cell>
          <cell r="D7064">
            <v>7</v>
          </cell>
          <cell r="E7064">
            <v>0.61167967319488525</v>
          </cell>
          <cell r="F7064">
            <v>0.58324998617172241</v>
          </cell>
          <cell r="G7064">
            <v>4.6716192737221718E-3</v>
          </cell>
          <cell r="H7064">
            <v>65.166584193763512</v>
          </cell>
        </row>
        <row r="7065">
          <cell r="A7065" t="str">
            <v/>
          </cell>
          <cell r="B7065" t="str">
            <v>Sublap: SCEW</v>
          </cell>
          <cell r="C7065" t="str">
            <v>8/21/2019 (6pm-8pm)</v>
          </cell>
          <cell r="D7065">
            <v>8</v>
          </cell>
          <cell r="E7065">
            <v>0.57613372802734375</v>
          </cell>
          <cell r="F7065">
            <v>0.56425023078918457</v>
          </cell>
          <cell r="G7065">
            <v>4.6031367965042591E-3</v>
          </cell>
          <cell r="H7065">
            <v>66.840692296690108</v>
          </cell>
        </row>
        <row r="7066">
          <cell r="A7066" t="str">
            <v/>
          </cell>
          <cell r="B7066" t="str">
            <v>Sublap: SCEW</v>
          </cell>
          <cell r="C7066" t="str">
            <v>8/21/2019 (6pm-8pm)</v>
          </cell>
          <cell r="D7066">
            <v>9</v>
          </cell>
          <cell r="E7066">
            <v>0.46781465411186218</v>
          </cell>
          <cell r="F7066">
            <v>0.47731688618659973</v>
          </cell>
          <cell r="G7066">
            <v>4.7460617497563362E-3</v>
          </cell>
          <cell r="H7066">
            <v>70.277944996925442</v>
          </cell>
        </row>
        <row r="7067">
          <cell r="A7067" t="str">
            <v/>
          </cell>
          <cell r="B7067" t="str">
            <v>Sublap: SCEW</v>
          </cell>
          <cell r="C7067" t="str">
            <v>8/21/2019 (6pm-8pm)</v>
          </cell>
          <cell r="D7067">
            <v>10</v>
          </cell>
          <cell r="E7067">
            <v>0.38981160521507263</v>
          </cell>
          <cell r="F7067">
            <v>0.40337842702865601</v>
          </cell>
          <cell r="G7067">
            <v>5.228694062680006E-3</v>
          </cell>
          <cell r="H7067">
            <v>74.765194842265217</v>
          </cell>
        </row>
        <row r="7068">
          <cell r="A7068" t="str">
            <v/>
          </cell>
          <cell r="B7068" t="str">
            <v>Sublap: SCEW</v>
          </cell>
          <cell r="C7068" t="str">
            <v>8/21/2019 (6pm-8pm)</v>
          </cell>
          <cell r="D7068">
            <v>11</v>
          </cell>
          <cell r="E7068">
            <v>0.37068384885787964</v>
          </cell>
          <cell r="F7068">
            <v>0.37003517150878906</v>
          </cell>
          <cell r="G7068">
            <v>6.0688178054988384E-3</v>
          </cell>
          <cell r="H7068">
            <v>77.798171004446417</v>
          </cell>
        </row>
        <row r="7069">
          <cell r="A7069" t="str">
            <v/>
          </cell>
          <cell r="B7069" t="str">
            <v>Sublap: SCEW</v>
          </cell>
          <cell r="C7069" t="str">
            <v>8/21/2019 (6pm-8pm)</v>
          </cell>
          <cell r="D7069">
            <v>12</v>
          </cell>
          <cell r="E7069">
            <v>0.41680240631103516</v>
          </cell>
          <cell r="F7069">
            <v>0.40667206048965454</v>
          </cell>
          <cell r="G7069">
            <v>7.0340423844754696E-3</v>
          </cell>
          <cell r="H7069">
            <v>78.766013227389521</v>
          </cell>
        </row>
        <row r="7070">
          <cell r="A7070" t="str">
            <v/>
          </cell>
          <cell r="B7070" t="str">
            <v>Sublap: SCEW</v>
          </cell>
          <cell r="C7070" t="str">
            <v>8/21/2019 (6pm-8pm)</v>
          </cell>
          <cell r="D7070">
            <v>13</v>
          </cell>
          <cell r="E7070">
            <v>0.54102414846420288</v>
          </cell>
          <cell r="F7070">
            <v>0.53624343872070313</v>
          </cell>
          <cell r="G7070">
            <v>8.3493813872337341E-3</v>
          </cell>
          <cell r="H7070">
            <v>80.403839748774473</v>
          </cell>
        </row>
        <row r="7071">
          <cell r="A7071" t="str">
            <v/>
          </cell>
          <cell r="B7071" t="str">
            <v>Sublap: SCEW</v>
          </cell>
          <cell r="C7071" t="str">
            <v>8/21/2019 (6pm-8pm)</v>
          </cell>
          <cell r="D7071">
            <v>14</v>
          </cell>
          <cell r="E7071">
            <v>0.75172972679138184</v>
          </cell>
          <cell r="F7071">
            <v>0.74098175764083862</v>
          </cell>
          <cell r="G7071">
            <v>9.4716362655162811E-3</v>
          </cell>
          <cell r="H7071">
            <v>82.107160869748199</v>
          </cell>
        </row>
        <row r="7072">
          <cell r="A7072" t="str">
            <v/>
          </cell>
          <cell r="B7072" t="str">
            <v>Sublap: SCEW</v>
          </cell>
          <cell r="C7072" t="str">
            <v>8/21/2019 (6pm-8pm)</v>
          </cell>
          <cell r="D7072">
            <v>15</v>
          </cell>
          <cell r="E7072">
            <v>1.0253851413726807</v>
          </cell>
          <cell r="F7072">
            <v>0.96940058469772339</v>
          </cell>
          <cell r="G7072">
            <v>1.0604820214211941E-2</v>
          </cell>
          <cell r="H7072">
            <v>82.901808060147957</v>
          </cell>
        </row>
        <row r="7073">
          <cell r="A7073" t="str">
            <v/>
          </cell>
          <cell r="B7073" t="str">
            <v>Sublap: SCEW</v>
          </cell>
          <cell r="C7073" t="str">
            <v>8/21/2019 (6pm-8pm)</v>
          </cell>
          <cell r="D7073">
            <v>16</v>
          </cell>
          <cell r="E7073">
            <v>1.2989077568054199</v>
          </cell>
          <cell r="F7073">
            <v>1.241547703742981</v>
          </cell>
          <cell r="G7073">
            <v>1.1312596499919891E-2</v>
          </cell>
          <cell r="H7073">
            <v>83.430580006638991</v>
          </cell>
        </row>
        <row r="7074">
          <cell r="A7074" t="str">
            <v/>
          </cell>
          <cell r="B7074" t="str">
            <v>Sublap: SCEW</v>
          </cell>
          <cell r="C7074" t="str">
            <v>8/21/2019 (6pm-8pm)</v>
          </cell>
          <cell r="D7074">
            <v>17</v>
          </cell>
          <cell r="E7074">
            <v>1.5610851049423218</v>
          </cell>
          <cell r="F7074">
            <v>1.5131996870040894</v>
          </cell>
          <cell r="G7074">
            <v>1.1657451279461384E-2</v>
          </cell>
          <cell r="H7074">
            <v>83.765128229545653</v>
          </cell>
        </row>
        <row r="7075">
          <cell r="A7075" t="str">
            <v/>
          </cell>
          <cell r="B7075" t="str">
            <v>Sublap: SCEW</v>
          </cell>
          <cell r="C7075" t="str">
            <v>8/21/2019 (6pm-8pm)</v>
          </cell>
          <cell r="D7075">
            <v>18</v>
          </cell>
          <cell r="E7075">
            <v>1.8500763177871704</v>
          </cell>
          <cell r="F7075">
            <v>1.7579646110534668</v>
          </cell>
          <cell r="G7075">
            <v>1.189857441931963E-2</v>
          </cell>
          <cell r="H7075">
            <v>81.932059761161256</v>
          </cell>
        </row>
        <row r="7076">
          <cell r="A7076" t="str">
            <v/>
          </cell>
          <cell r="B7076" t="str">
            <v>Sublap: SCEW</v>
          </cell>
          <cell r="C7076" t="str">
            <v>8/21/2019 (6pm-8pm)</v>
          </cell>
          <cell r="D7076">
            <v>19</v>
          </cell>
          <cell r="E7076">
            <v>1.9092904329299927</v>
          </cell>
          <cell r="F7076">
            <v>1.2101151943206787</v>
          </cell>
          <cell r="G7076">
            <v>1.1906413361430168E-2</v>
          </cell>
          <cell r="H7076">
            <v>78.936187847916429</v>
          </cell>
        </row>
        <row r="7077">
          <cell r="A7077" t="str">
            <v/>
          </cell>
          <cell r="B7077" t="str">
            <v>Sublap: SCEW</v>
          </cell>
          <cell r="C7077" t="str">
            <v>8/21/2019 (6pm-8pm)</v>
          </cell>
          <cell r="D7077">
            <v>20</v>
          </cell>
          <cell r="E7077">
            <v>1.8673369884490967</v>
          </cell>
          <cell r="F7077">
            <v>1.4200770854949951</v>
          </cell>
          <cell r="G7077">
            <v>1.1391032487154007E-2</v>
          </cell>
          <cell r="H7077">
            <v>75.494997383096063</v>
          </cell>
        </row>
        <row r="7078">
          <cell r="A7078" t="str">
            <v/>
          </cell>
          <cell r="B7078" t="str">
            <v>Sublap: SCEW</v>
          </cell>
          <cell r="C7078" t="str">
            <v>8/21/2019 (6pm-8pm)</v>
          </cell>
          <cell r="D7078">
            <v>21</v>
          </cell>
          <cell r="E7078">
            <v>1.8186079263687134</v>
          </cell>
          <cell r="F7078">
            <v>2.0949306488037109</v>
          </cell>
          <cell r="G7078">
            <v>1.103442907333374E-2</v>
          </cell>
          <cell r="H7078">
            <v>73.466322500848747</v>
          </cell>
        </row>
        <row r="7079">
          <cell r="A7079" t="str">
            <v/>
          </cell>
          <cell r="B7079" t="str">
            <v>Sublap: SCEW</v>
          </cell>
          <cell r="C7079" t="str">
            <v>8/21/2019 (6pm-8pm)</v>
          </cell>
          <cell r="D7079">
            <v>22</v>
          </cell>
          <cell r="E7079">
            <v>1.6910685300827026</v>
          </cell>
          <cell r="F7079">
            <v>1.7346518039703369</v>
          </cell>
          <cell r="G7079">
            <v>1.0325110517442226E-2</v>
          </cell>
          <cell r="H7079">
            <v>71.903384403106699</v>
          </cell>
        </row>
        <row r="7080">
          <cell r="A7080" t="str">
            <v/>
          </cell>
          <cell r="B7080" t="str">
            <v>Sublap: SCEW</v>
          </cell>
          <cell r="C7080" t="str">
            <v>8/21/2019 (6pm-8pm)</v>
          </cell>
          <cell r="D7080">
            <v>23</v>
          </cell>
          <cell r="E7080">
            <v>1.4810510873794556</v>
          </cell>
          <cell r="F7080">
            <v>1.5163707733154297</v>
          </cell>
          <cell r="G7080">
            <v>1.0473697446286678E-2</v>
          </cell>
          <cell r="H7080">
            <v>70.680344007218153</v>
          </cell>
        </row>
        <row r="7081">
          <cell r="A7081" t="str">
            <v/>
          </cell>
          <cell r="B7081" t="str">
            <v>Sublap: SCEW</v>
          </cell>
          <cell r="C7081" t="str">
            <v>8/21/2019 (6pm-8pm)</v>
          </cell>
          <cell r="D7081">
            <v>24</v>
          </cell>
          <cell r="E7081">
            <v>1.2388960123062134</v>
          </cell>
          <cell r="F7081">
            <v>1.2497285604476929</v>
          </cell>
          <cell r="G7081">
            <v>1.0067388415336609E-2</v>
          </cell>
          <cell r="H7081">
            <v>69.872916686494392</v>
          </cell>
        </row>
        <row r="7082">
          <cell r="A7082" t="str">
            <v/>
          </cell>
          <cell r="B7082" t="str">
            <v>Sublap: SCEW</v>
          </cell>
          <cell r="C7082" t="str">
            <v>8/26/2019</v>
          </cell>
          <cell r="D7082">
            <v>1</v>
          </cell>
          <cell r="E7082">
            <v>1.0757181644439697</v>
          </cell>
          <cell r="F7082">
            <v>1.0641436576843262</v>
          </cell>
          <cell r="G7082">
            <v>1.0056134313344955E-2</v>
          </cell>
          <cell r="H7082">
            <v>71.885219479714308</v>
          </cell>
        </row>
        <row r="7083">
          <cell r="A7083" t="str">
            <v/>
          </cell>
          <cell r="B7083" t="str">
            <v>Sublap: SCEW</v>
          </cell>
          <cell r="C7083" t="str">
            <v>8/26/2019</v>
          </cell>
          <cell r="D7083">
            <v>2</v>
          </cell>
          <cell r="E7083">
            <v>0.89108794927597046</v>
          </cell>
          <cell r="F7083">
            <v>0.89466547966003418</v>
          </cell>
          <cell r="G7083">
            <v>9.3753421679139137E-3</v>
          </cell>
          <cell r="H7083">
            <v>71.566612926222447</v>
          </cell>
        </row>
        <row r="7084">
          <cell r="A7084" t="str">
            <v/>
          </cell>
          <cell r="B7084" t="str">
            <v>Sublap: SCEW</v>
          </cell>
          <cell r="C7084" t="str">
            <v>8/26/2019</v>
          </cell>
          <cell r="D7084">
            <v>3</v>
          </cell>
          <cell r="E7084">
            <v>0.76945441961288452</v>
          </cell>
          <cell r="F7084">
            <v>0.77629929780960083</v>
          </cell>
          <cell r="G7084">
            <v>8.0143800005316734E-3</v>
          </cell>
          <cell r="H7084">
            <v>71.21301421983101</v>
          </cell>
        </row>
        <row r="7085">
          <cell r="A7085" t="str">
            <v/>
          </cell>
          <cell r="B7085" t="str">
            <v>Sublap: SCEW</v>
          </cell>
          <cell r="C7085" t="str">
            <v>8/26/2019</v>
          </cell>
          <cell r="D7085">
            <v>4</v>
          </cell>
          <cell r="E7085">
            <v>0.67783999443054199</v>
          </cell>
          <cell r="F7085">
            <v>0.69053453207015991</v>
          </cell>
          <cell r="G7085">
            <v>6.9936877116560936E-3</v>
          </cell>
          <cell r="H7085">
            <v>70.805523374700741</v>
          </cell>
        </row>
        <row r="7086">
          <cell r="A7086" t="str">
            <v/>
          </cell>
          <cell r="B7086" t="str">
            <v>Sublap: SCEW</v>
          </cell>
          <cell r="C7086" t="str">
            <v>8/26/2019</v>
          </cell>
          <cell r="D7086">
            <v>5</v>
          </cell>
          <cell r="E7086">
            <v>0.63066524267196655</v>
          </cell>
          <cell r="F7086">
            <v>0.63158518075942993</v>
          </cell>
          <cell r="G7086">
            <v>5.8515886776149273E-3</v>
          </cell>
          <cell r="H7086">
            <v>70.556772720765792</v>
          </cell>
        </row>
        <row r="7087">
          <cell r="A7087" t="str">
            <v/>
          </cell>
          <cell r="B7087" t="str">
            <v>Sublap: SCEW</v>
          </cell>
          <cell r="C7087" t="str">
            <v>8/26/2019</v>
          </cell>
          <cell r="D7087">
            <v>6</v>
          </cell>
          <cell r="E7087">
            <v>0.61272704601287842</v>
          </cell>
          <cell r="F7087">
            <v>0.62059509754180908</v>
          </cell>
          <cell r="G7087">
            <v>4.8746173270046711E-3</v>
          </cell>
          <cell r="H7087">
            <v>70.314538926125934</v>
          </cell>
        </row>
        <row r="7088">
          <cell r="A7088" t="str">
            <v/>
          </cell>
          <cell r="B7088" t="str">
            <v>Sublap: SCEW</v>
          </cell>
          <cell r="C7088" t="str">
            <v>8/26/2019</v>
          </cell>
          <cell r="D7088">
            <v>7</v>
          </cell>
          <cell r="E7088">
            <v>0.6865888237953186</v>
          </cell>
          <cell r="F7088">
            <v>0.66992425918579102</v>
          </cell>
          <cell r="G7088">
            <v>4.5586852356791496E-3</v>
          </cell>
          <cell r="H7088">
            <v>70.392137252101094</v>
          </cell>
        </row>
        <row r="7089">
          <cell r="A7089" t="str">
            <v/>
          </cell>
          <cell r="B7089" t="str">
            <v>Sublap: SCEW</v>
          </cell>
          <cell r="C7089" t="str">
            <v>8/26/2019</v>
          </cell>
          <cell r="D7089">
            <v>8</v>
          </cell>
          <cell r="E7089">
            <v>0.69869905710220337</v>
          </cell>
          <cell r="F7089">
            <v>0.67810022830963135</v>
          </cell>
          <cell r="G7089">
            <v>5.5598849430680275E-3</v>
          </cell>
          <cell r="H7089">
            <v>72.068325961839562</v>
          </cell>
        </row>
        <row r="7090">
          <cell r="A7090" t="str">
            <v/>
          </cell>
          <cell r="B7090" t="str">
            <v>Sublap: SCEW</v>
          </cell>
          <cell r="C7090" t="str">
            <v>8/26/2019</v>
          </cell>
          <cell r="D7090">
            <v>9</v>
          </cell>
          <cell r="E7090">
            <v>0.64912229776382446</v>
          </cell>
          <cell r="F7090">
            <v>0.59649401903152466</v>
          </cell>
          <cell r="G7090">
            <v>5.8265835978090763E-3</v>
          </cell>
          <cell r="H7090">
            <v>75.995315546664287</v>
          </cell>
        </row>
        <row r="7091">
          <cell r="A7091" t="str">
            <v/>
          </cell>
          <cell r="B7091" t="str">
            <v>Sublap: SCEW</v>
          </cell>
          <cell r="C7091" t="str">
            <v>8/26/2019</v>
          </cell>
          <cell r="D7091">
            <v>10</v>
          </cell>
          <cell r="E7091">
            <v>0.59255272150039673</v>
          </cell>
          <cell r="F7091">
            <v>0.57522356510162354</v>
          </cell>
          <cell r="G7091">
            <v>6.1199646443128586E-3</v>
          </cell>
          <cell r="H7091">
            <v>80.489599086895026</v>
          </cell>
        </row>
        <row r="7092">
          <cell r="A7092" t="str">
            <v/>
          </cell>
          <cell r="B7092" t="str">
            <v>Sublap: SCEW</v>
          </cell>
          <cell r="C7092" t="str">
            <v>8/26/2019</v>
          </cell>
          <cell r="D7092">
            <v>11</v>
          </cell>
          <cell r="E7092">
            <v>0.61199134588241577</v>
          </cell>
          <cell r="F7092">
            <v>0.6032944917678833</v>
          </cell>
          <cell r="G7092">
            <v>7.0238360203802586E-3</v>
          </cell>
          <cell r="H7092">
            <v>84.193056546368851</v>
          </cell>
        </row>
        <row r="7093">
          <cell r="A7093" t="str">
            <v/>
          </cell>
          <cell r="B7093" t="str">
            <v>Sublap: SCEW</v>
          </cell>
          <cell r="C7093" t="str">
            <v>8/26/2019</v>
          </cell>
          <cell r="D7093">
            <v>12</v>
          </cell>
          <cell r="E7093">
            <v>0.72744429111480713</v>
          </cell>
          <cell r="F7093">
            <v>0.73014777898788452</v>
          </cell>
          <cell r="G7093">
            <v>8.1976559013128281E-3</v>
          </cell>
          <cell r="H7093">
            <v>84.295705521484038</v>
          </cell>
        </row>
        <row r="7094">
          <cell r="A7094" t="str">
            <v/>
          </cell>
          <cell r="B7094" t="str">
            <v>Sublap: SCEW</v>
          </cell>
          <cell r="C7094" t="str">
            <v>8/26/2019</v>
          </cell>
          <cell r="D7094">
            <v>13</v>
          </cell>
          <cell r="E7094">
            <v>0.93335217237472534</v>
          </cell>
          <cell r="F7094">
            <v>0.93171876668930054</v>
          </cell>
          <cell r="G7094">
            <v>9.4615789130330086E-3</v>
          </cell>
          <cell r="H7094">
            <v>85.0847576924793</v>
          </cell>
        </row>
        <row r="7095">
          <cell r="A7095" t="str">
            <v/>
          </cell>
          <cell r="B7095" t="str">
            <v>Sublap: SCEW</v>
          </cell>
          <cell r="C7095" t="str">
            <v>8/26/2019</v>
          </cell>
          <cell r="D7095">
            <v>14</v>
          </cell>
          <cell r="E7095">
            <v>1.1540714502334595</v>
          </cell>
          <cell r="F7095">
            <v>1.1276801824569702</v>
          </cell>
          <cell r="G7095">
            <v>1.0615426115691662E-2</v>
          </cell>
          <cell r="H7095">
            <v>84.113682408317288</v>
          </cell>
        </row>
        <row r="7096">
          <cell r="A7096" t="str">
            <v/>
          </cell>
          <cell r="B7096" t="str">
            <v>Sublap: SCEW</v>
          </cell>
          <cell r="C7096" t="str">
            <v>8/26/2019</v>
          </cell>
          <cell r="D7096">
            <v>15</v>
          </cell>
          <cell r="E7096">
            <v>1.2876073122024536</v>
          </cell>
          <cell r="F7096">
            <v>1.3239102363586426</v>
          </cell>
          <cell r="G7096">
            <v>1.1265981942415237E-2</v>
          </cell>
          <cell r="H7096">
            <v>83.108313121197497</v>
          </cell>
        </row>
        <row r="7097">
          <cell r="A7097" t="str">
            <v/>
          </cell>
          <cell r="B7097" t="str">
            <v>Sublap: SCEW</v>
          </cell>
          <cell r="C7097" t="str">
            <v>8/26/2019</v>
          </cell>
          <cell r="D7097">
            <v>16</v>
          </cell>
          <cell r="E7097">
            <v>1.5410430431365967</v>
          </cell>
          <cell r="F7097">
            <v>1.5907124280929565</v>
          </cell>
          <cell r="G7097">
            <v>1.1709218844771385E-2</v>
          </cell>
          <cell r="H7097">
            <v>83.389651400603356</v>
          </cell>
        </row>
        <row r="7098">
          <cell r="A7098" t="str">
            <v/>
          </cell>
          <cell r="B7098" t="str">
            <v>Sublap: SCEW</v>
          </cell>
          <cell r="C7098" t="str">
            <v>8/26/2019</v>
          </cell>
          <cell r="D7098">
            <v>17</v>
          </cell>
          <cell r="E7098">
            <v>1.7914578914642334</v>
          </cell>
          <cell r="F7098">
            <v>1.8294501304626465</v>
          </cell>
          <cell r="G7098">
            <v>1.1849230155348778E-2</v>
          </cell>
          <cell r="H7098">
            <v>81.768958957514727</v>
          </cell>
        </row>
        <row r="7099">
          <cell r="A7099" t="str">
            <v/>
          </cell>
          <cell r="B7099" t="str">
            <v>Sublap: SCEW</v>
          </cell>
          <cell r="C7099" t="str">
            <v>8/26/2019</v>
          </cell>
          <cell r="D7099">
            <v>18</v>
          </cell>
          <cell r="E7099">
            <v>2.0190966129302979</v>
          </cell>
          <cell r="F7099">
            <v>1.9807287454605103</v>
          </cell>
          <cell r="G7099">
            <v>1.1783496476709843E-2</v>
          </cell>
          <cell r="H7099">
            <v>79.601165168613605</v>
          </cell>
        </row>
        <row r="7100">
          <cell r="A7100" t="str">
            <v/>
          </cell>
          <cell r="B7100" t="str">
            <v>Sublap: SCEW</v>
          </cell>
          <cell r="C7100" t="str">
            <v>8/26/2019</v>
          </cell>
          <cell r="D7100">
            <v>19</v>
          </cell>
          <cell r="E7100">
            <v>2.0916244983673096</v>
          </cell>
          <cell r="F7100">
            <v>1.3351773023605347</v>
          </cell>
          <cell r="G7100">
            <v>1.1992205865681171E-2</v>
          </cell>
          <cell r="H7100">
            <v>76.867454225525464</v>
          </cell>
        </row>
        <row r="7101">
          <cell r="A7101" t="str">
            <v/>
          </cell>
          <cell r="B7101" t="str">
            <v>Sublap: SCEW</v>
          </cell>
          <cell r="C7101" t="str">
            <v>8/26/2019</v>
          </cell>
          <cell r="D7101">
            <v>20</v>
          </cell>
          <cell r="E7101">
            <v>1.9677543640136719</v>
          </cell>
          <cell r="F7101">
            <v>1.5569435358047485</v>
          </cell>
          <cell r="G7101">
            <v>1.1099119670689106E-2</v>
          </cell>
          <cell r="H7101">
            <v>74.063599182001127</v>
          </cell>
        </row>
        <row r="7102">
          <cell r="A7102" t="str">
            <v/>
          </cell>
          <cell r="B7102" t="str">
            <v>Sublap: SCEW</v>
          </cell>
          <cell r="C7102" t="str">
            <v>8/26/2019</v>
          </cell>
          <cell r="D7102">
            <v>21</v>
          </cell>
          <cell r="E7102">
            <v>1.9570317268371582</v>
          </cell>
          <cell r="F7102">
            <v>2.2595765590667725</v>
          </cell>
          <cell r="G7102">
            <v>1.0984716936945915E-2</v>
          </cell>
          <cell r="H7102">
            <v>72.434693489303982</v>
          </cell>
        </row>
        <row r="7103">
          <cell r="A7103" t="str">
            <v/>
          </cell>
          <cell r="B7103" t="str">
            <v>Sublap: SCEW</v>
          </cell>
          <cell r="C7103" t="str">
            <v>8/26/2019</v>
          </cell>
          <cell r="D7103">
            <v>22</v>
          </cell>
          <cell r="E7103">
            <v>1.8155045509338379</v>
          </cell>
          <cell r="F7103">
            <v>1.8604745864868164</v>
          </cell>
          <cell r="G7103">
            <v>1.0401669889688492E-2</v>
          </cell>
          <cell r="H7103">
            <v>71.792053074612738</v>
          </cell>
        </row>
        <row r="7104">
          <cell r="A7104" t="str">
            <v/>
          </cell>
          <cell r="B7104" t="str">
            <v>Sublap: SCEW</v>
          </cell>
          <cell r="C7104" t="str">
            <v>8/26/2019</v>
          </cell>
          <cell r="D7104">
            <v>23</v>
          </cell>
          <cell r="E7104">
            <v>1.6052378416061401</v>
          </cell>
          <cell r="F7104">
            <v>1.6257098913192749</v>
          </cell>
          <cell r="G7104">
            <v>1.0486827231943607E-2</v>
          </cell>
          <cell r="H7104">
            <v>71.463041327801164</v>
          </cell>
        </row>
        <row r="7105">
          <cell r="A7105" t="str">
            <v/>
          </cell>
          <cell r="B7105" t="str">
            <v>Sublap: SCEW</v>
          </cell>
          <cell r="C7105" t="str">
            <v>8/26/2019</v>
          </cell>
          <cell r="D7105">
            <v>24</v>
          </cell>
          <cell r="E7105">
            <v>1.2915388345718384</v>
          </cell>
          <cell r="F7105">
            <v>1.3425177335739136</v>
          </cell>
          <cell r="G7105">
            <v>1.0319510474801064E-2</v>
          </cell>
          <cell r="H7105">
            <v>71.402328910438399</v>
          </cell>
        </row>
        <row r="7106">
          <cell r="A7106" t="str">
            <v/>
          </cell>
          <cell r="B7106" t="str">
            <v>Sublap: SCEW</v>
          </cell>
          <cell r="C7106" t="str">
            <v>8/27/2019</v>
          </cell>
          <cell r="D7106">
            <v>1</v>
          </cell>
          <cell r="E7106">
            <v>1.0968202352523804</v>
          </cell>
          <cell r="F7106">
            <v>1.1181613206863403</v>
          </cell>
          <cell r="G7106">
            <v>1.008976623415947E-2</v>
          </cell>
          <cell r="H7106">
            <v>71.158007509859047</v>
          </cell>
        </row>
        <row r="7107">
          <cell r="A7107" t="str">
            <v/>
          </cell>
          <cell r="B7107" t="str">
            <v>Sublap: SCEW</v>
          </cell>
          <cell r="C7107" t="str">
            <v>8/27/2019</v>
          </cell>
          <cell r="D7107">
            <v>2</v>
          </cell>
          <cell r="E7107">
            <v>0.91979581117630005</v>
          </cell>
          <cell r="F7107">
            <v>0.9414336085319519</v>
          </cell>
          <cell r="G7107">
            <v>9.4472113996744156E-3</v>
          </cell>
          <cell r="H7107">
            <v>70.503648937678932</v>
          </cell>
        </row>
        <row r="7108">
          <cell r="A7108" t="str">
            <v/>
          </cell>
          <cell r="B7108" t="str">
            <v>Sublap: SCEW</v>
          </cell>
          <cell r="C7108" t="str">
            <v>8/27/2019</v>
          </cell>
          <cell r="D7108">
            <v>3</v>
          </cell>
          <cell r="E7108">
            <v>0.78694009780883789</v>
          </cell>
          <cell r="F7108">
            <v>0.82092553377151489</v>
          </cell>
          <cell r="G7108">
            <v>8.1680538132786751E-3</v>
          </cell>
          <cell r="H7108">
            <v>69.802184039179295</v>
          </cell>
        </row>
        <row r="7109">
          <cell r="A7109" t="str">
            <v/>
          </cell>
          <cell r="B7109" t="str">
            <v>Sublap: SCEW</v>
          </cell>
          <cell r="C7109" t="str">
            <v>8/27/2019</v>
          </cell>
          <cell r="D7109">
            <v>4</v>
          </cell>
          <cell r="E7109">
            <v>0.69094598293304443</v>
          </cell>
          <cell r="F7109">
            <v>0.73195499181747437</v>
          </cell>
          <cell r="G7109">
            <v>7.2442153468728065E-3</v>
          </cell>
          <cell r="H7109">
            <v>69.272010076530904</v>
          </cell>
        </row>
        <row r="7110">
          <cell r="A7110" t="str">
            <v/>
          </cell>
          <cell r="B7110" t="str">
            <v>Sublap: SCEW</v>
          </cell>
          <cell r="C7110" t="str">
            <v>8/27/2019</v>
          </cell>
          <cell r="D7110">
            <v>5</v>
          </cell>
          <cell r="E7110">
            <v>0.64384710788726807</v>
          </cell>
          <cell r="F7110">
            <v>0.6603856086730957</v>
          </cell>
          <cell r="G7110">
            <v>6.2831449322402477E-3</v>
          </cell>
          <cell r="H7110">
            <v>69.04406625790331</v>
          </cell>
        </row>
        <row r="7111">
          <cell r="A7111" t="str">
            <v/>
          </cell>
          <cell r="B7111" t="str">
            <v>Sublap: SCEW</v>
          </cell>
          <cell r="C7111" t="str">
            <v>8/27/2019</v>
          </cell>
          <cell r="D7111">
            <v>6</v>
          </cell>
          <cell r="E7111">
            <v>0.62684506177902222</v>
          </cell>
          <cell r="F7111">
            <v>0.64052420854568481</v>
          </cell>
          <cell r="G7111">
            <v>5.3676716051995754E-3</v>
          </cell>
          <cell r="H7111">
            <v>68.86463139882332</v>
          </cell>
        </row>
        <row r="7112">
          <cell r="A7112" t="str">
            <v/>
          </cell>
          <cell r="B7112" t="str">
            <v>Sublap: SCEW</v>
          </cell>
          <cell r="C7112" t="str">
            <v>8/27/2019</v>
          </cell>
          <cell r="D7112">
            <v>7</v>
          </cell>
          <cell r="E7112">
            <v>0.68400216102600098</v>
          </cell>
          <cell r="F7112">
            <v>0.69506746530532837</v>
          </cell>
          <cell r="G7112">
            <v>4.9284538254141808E-3</v>
          </cell>
          <cell r="H7112">
            <v>69.094113788683018</v>
          </cell>
        </row>
        <row r="7113">
          <cell r="A7113" t="str">
            <v/>
          </cell>
          <cell r="B7113" t="str">
            <v>Sublap: SCEW</v>
          </cell>
          <cell r="C7113" t="str">
            <v>8/27/2019</v>
          </cell>
          <cell r="D7113">
            <v>8</v>
          </cell>
          <cell r="E7113">
            <v>0.689625084400177</v>
          </cell>
          <cell r="F7113">
            <v>0.68847161531448364</v>
          </cell>
          <cell r="G7113">
            <v>5.1436000503599644E-3</v>
          </cell>
          <cell r="H7113">
            <v>70.338381101751622</v>
          </cell>
        </row>
        <row r="7114">
          <cell r="A7114" t="str">
            <v/>
          </cell>
          <cell r="B7114" t="str">
            <v>Sublap: SCEW</v>
          </cell>
          <cell r="C7114" t="str">
            <v>8/27/2019</v>
          </cell>
          <cell r="D7114">
            <v>9</v>
          </cell>
          <cell r="E7114">
            <v>0.60285598039627075</v>
          </cell>
          <cell r="F7114">
            <v>0.591594398021698</v>
          </cell>
          <cell r="G7114">
            <v>5.5453754030168056E-3</v>
          </cell>
          <cell r="H7114">
            <v>73.295510718176004</v>
          </cell>
        </row>
        <row r="7115">
          <cell r="A7115" t="str">
            <v/>
          </cell>
          <cell r="B7115" t="str">
            <v>Sublap: SCEW</v>
          </cell>
          <cell r="C7115" t="str">
            <v>8/27/2019</v>
          </cell>
          <cell r="D7115">
            <v>10</v>
          </cell>
          <cell r="E7115">
            <v>0.57113653421401978</v>
          </cell>
          <cell r="F7115">
            <v>0.54521059989929199</v>
          </cell>
          <cell r="G7115">
            <v>6.6233845427632332E-3</v>
          </cell>
          <cell r="H7115">
            <v>76.089818907718339</v>
          </cell>
        </row>
        <row r="7116">
          <cell r="A7116" t="str">
            <v/>
          </cell>
          <cell r="B7116" t="str">
            <v>Sublap: SCEW</v>
          </cell>
          <cell r="C7116" t="str">
            <v>8/27/2019</v>
          </cell>
          <cell r="D7116">
            <v>11</v>
          </cell>
          <cell r="E7116">
            <v>0.55860298871994019</v>
          </cell>
          <cell r="F7116">
            <v>0.55015885829925537</v>
          </cell>
          <cell r="G7116">
            <v>7.7295755036175251E-3</v>
          </cell>
          <cell r="H7116">
            <v>79.092090878828131</v>
          </cell>
        </row>
        <row r="7117">
          <cell r="A7117" t="str">
            <v/>
          </cell>
          <cell r="B7117" t="str">
            <v>Sublap: SCEW</v>
          </cell>
          <cell r="C7117" t="str">
            <v>8/27/2019</v>
          </cell>
          <cell r="D7117">
            <v>12</v>
          </cell>
          <cell r="E7117">
            <v>0.64160126447677612</v>
          </cell>
          <cell r="F7117">
            <v>0.64240282773971558</v>
          </cell>
          <cell r="G7117">
            <v>8.9749135076999664E-3</v>
          </cell>
          <cell r="H7117">
            <v>79.33809591709047</v>
          </cell>
        </row>
        <row r="7118">
          <cell r="A7118" t="str">
            <v/>
          </cell>
          <cell r="B7118" t="str">
            <v>Sublap: SCEW</v>
          </cell>
          <cell r="C7118" t="str">
            <v>8/27/2019</v>
          </cell>
          <cell r="D7118">
            <v>13</v>
          </cell>
          <cell r="E7118">
            <v>0.83567923307418823</v>
          </cell>
          <cell r="F7118">
            <v>0.80326008796691895</v>
          </cell>
          <cell r="G7118">
            <v>1.0290476493537426E-2</v>
          </cell>
          <cell r="H7118">
            <v>79.986710395004692</v>
          </cell>
        </row>
        <row r="7119">
          <cell r="A7119" t="str">
            <v/>
          </cell>
          <cell r="B7119" t="str">
            <v>Sublap: SCEW</v>
          </cell>
          <cell r="C7119" t="str">
            <v>8/27/2019</v>
          </cell>
          <cell r="D7119">
            <v>14</v>
          </cell>
          <cell r="E7119">
            <v>1.0240339040756226</v>
          </cell>
          <cell r="F7119">
            <v>1.0007177591323853</v>
          </cell>
          <cell r="G7119">
            <v>1.1367399245500565E-2</v>
          </cell>
          <cell r="H7119">
            <v>80.748866390966214</v>
          </cell>
        </row>
        <row r="7120">
          <cell r="A7120" t="str">
            <v/>
          </cell>
          <cell r="B7120" t="str">
            <v>Sublap: SCEW</v>
          </cell>
          <cell r="C7120" t="str">
            <v>8/27/2019</v>
          </cell>
          <cell r="D7120">
            <v>15</v>
          </cell>
          <cell r="E7120">
            <v>1.2130624055862427</v>
          </cell>
          <cell r="F7120">
            <v>1.2033443450927734</v>
          </cell>
          <cell r="G7120">
            <v>1.1748584918677807E-2</v>
          </cell>
          <cell r="H7120">
            <v>80.086002186408336</v>
          </cell>
        </row>
        <row r="7121">
          <cell r="A7121" t="str">
            <v/>
          </cell>
          <cell r="B7121" t="str">
            <v>Sublap: SCEW</v>
          </cell>
          <cell r="C7121" t="str">
            <v>8/27/2019</v>
          </cell>
          <cell r="D7121">
            <v>16</v>
          </cell>
          <cell r="E7121">
            <v>1.482125997543335</v>
          </cell>
          <cell r="F7121">
            <v>1.4497694969177246</v>
          </cell>
          <cell r="G7121">
            <v>1.2093079276382923E-2</v>
          </cell>
          <cell r="H7121">
            <v>79.930818955284579</v>
          </cell>
        </row>
        <row r="7122">
          <cell r="A7122" t="str">
            <v/>
          </cell>
          <cell r="B7122" t="str">
            <v>Sublap: SCEW</v>
          </cell>
          <cell r="C7122" t="str">
            <v>8/27/2019</v>
          </cell>
          <cell r="D7122">
            <v>17</v>
          </cell>
          <cell r="E7122">
            <v>1.7079890966415405</v>
          </cell>
          <cell r="F7122">
            <v>1.6796994209289551</v>
          </cell>
          <cell r="G7122">
            <v>1.2328116223216057E-2</v>
          </cell>
          <cell r="H7122">
            <v>79.52095156614476</v>
          </cell>
        </row>
        <row r="7123">
          <cell r="A7123" t="str">
            <v/>
          </cell>
          <cell r="B7123" t="str">
            <v>Sublap: SCEW</v>
          </cell>
          <cell r="C7123" t="str">
            <v>8/27/2019</v>
          </cell>
          <cell r="D7123">
            <v>18</v>
          </cell>
          <cell r="E7123">
            <v>1.9231842756271362</v>
          </cell>
          <cell r="F7123">
            <v>1.8612385988235474</v>
          </cell>
          <cell r="G7123">
            <v>1.2454199604690075E-2</v>
          </cell>
          <cell r="H7123">
            <v>78.545211274280746</v>
          </cell>
        </row>
        <row r="7124">
          <cell r="A7124" t="str">
            <v/>
          </cell>
          <cell r="B7124" t="str">
            <v>Sublap: SCEW</v>
          </cell>
          <cell r="C7124" t="str">
            <v>8/27/2019</v>
          </cell>
          <cell r="D7124">
            <v>19</v>
          </cell>
          <cell r="E7124">
            <v>1.9734925031661987</v>
          </cell>
          <cell r="F7124">
            <v>1.2668155431747437</v>
          </cell>
          <cell r="G7124">
            <v>1.2398069724440575E-2</v>
          </cell>
          <cell r="H7124">
            <v>76.107771281917096</v>
          </cell>
        </row>
        <row r="7125">
          <cell r="A7125" t="str">
            <v/>
          </cell>
          <cell r="B7125" t="str">
            <v>Sublap: SCEW</v>
          </cell>
          <cell r="C7125" t="str">
            <v>8/27/2019</v>
          </cell>
          <cell r="D7125">
            <v>20</v>
          </cell>
          <cell r="E7125">
            <v>1.8517310619354248</v>
          </cell>
          <cell r="F7125">
            <v>1.4537147283554077</v>
          </cell>
          <cell r="G7125">
            <v>1.166609488427639E-2</v>
          </cell>
          <cell r="H7125">
            <v>72.455026379591033</v>
          </cell>
        </row>
        <row r="7126">
          <cell r="A7126" t="str">
            <v/>
          </cell>
          <cell r="B7126" t="str">
            <v>Sublap: SCEW</v>
          </cell>
          <cell r="C7126" t="str">
            <v>8/27/2019</v>
          </cell>
          <cell r="D7126">
            <v>21</v>
          </cell>
          <cell r="E7126">
            <v>1.8491411209106445</v>
          </cell>
          <cell r="F7126">
            <v>2.131965160369873</v>
          </cell>
          <cell r="G7126">
            <v>1.1547702364623547E-2</v>
          </cell>
          <cell r="H7126">
            <v>70.925740767155744</v>
          </cell>
        </row>
        <row r="7127">
          <cell r="A7127" t="str">
            <v/>
          </cell>
          <cell r="B7127" t="str">
            <v>Sublap: SCEW</v>
          </cell>
          <cell r="C7127" t="str">
            <v>8/27/2019</v>
          </cell>
          <cell r="D7127">
            <v>22</v>
          </cell>
          <cell r="E7127">
            <v>1.7064324617385864</v>
          </cell>
          <cell r="F7127">
            <v>1.7346028089523315</v>
          </cell>
          <cell r="G7127">
            <v>1.1035656556487083E-2</v>
          </cell>
          <cell r="H7127">
            <v>70.794421312813682</v>
          </cell>
        </row>
        <row r="7128">
          <cell r="A7128" t="str">
            <v/>
          </cell>
          <cell r="B7128" t="str">
            <v>Sublap: SCEW</v>
          </cell>
          <cell r="C7128" t="str">
            <v>8/27/2019</v>
          </cell>
          <cell r="D7128">
            <v>23</v>
          </cell>
          <cell r="E7128">
            <v>1.5701617002487183</v>
          </cell>
          <cell r="F7128">
            <v>1.5386426448822021</v>
          </cell>
          <cell r="G7128">
            <v>1.1133966967463493E-2</v>
          </cell>
          <cell r="H7128">
            <v>71.062729217176951</v>
          </cell>
        </row>
        <row r="7129">
          <cell r="A7129" t="str">
            <v/>
          </cell>
          <cell r="B7129" t="str">
            <v>Sublap: SCEW</v>
          </cell>
          <cell r="C7129" t="str">
            <v>8/27/2019</v>
          </cell>
          <cell r="D7129">
            <v>24</v>
          </cell>
          <cell r="E7129">
            <v>1.2962455749511719</v>
          </cell>
          <cell r="F7129">
            <v>1.2814139127731323</v>
          </cell>
          <cell r="G7129">
            <v>1.1026369407773018E-2</v>
          </cell>
          <cell r="H7129">
            <v>69.957997528380602</v>
          </cell>
        </row>
        <row r="7130">
          <cell r="A7130" t="str">
            <v/>
          </cell>
          <cell r="B7130" t="str">
            <v>Sublap: SCEW</v>
          </cell>
          <cell r="C7130" t="str">
            <v>8/28/2019</v>
          </cell>
          <cell r="D7130">
            <v>1</v>
          </cell>
          <cell r="E7130">
            <v>1.0712523460388184</v>
          </cell>
          <cell r="F7130">
            <v>1.0880482196807861</v>
          </cell>
          <cell r="G7130">
            <v>9.7603378817439079E-3</v>
          </cell>
          <cell r="H7130">
            <v>69.933032319416526</v>
          </cell>
        </row>
        <row r="7131">
          <cell r="A7131" t="str">
            <v/>
          </cell>
          <cell r="B7131" t="str">
            <v>Sublap: SCEW</v>
          </cell>
          <cell r="C7131" t="str">
            <v>8/28/2019</v>
          </cell>
          <cell r="D7131">
            <v>2</v>
          </cell>
          <cell r="E7131">
            <v>0.93158388137817383</v>
          </cell>
          <cell r="F7131">
            <v>0.92982769012451172</v>
          </cell>
          <cell r="G7131">
            <v>9.0733114629983902E-3</v>
          </cell>
          <cell r="H7131">
            <v>69.961436311797911</v>
          </cell>
        </row>
        <row r="7132">
          <cell r="A7132" t="str">
            <v/>
          </cell>
          <cell r="B7132" t="str">
            <v>Sublap: SCEW</v>
          </cell>
          <cell r="C7132" t="str">
            <v>8/28/2019</v>
          </cell>
          <cell r="D7132">
            <v>3</v>
          </cell>
          <cell r="E7132">
            <v>0.80571097135543823</v>
          </cell>
          <cell r="F7132">
            <v>0.80979061126708984</v>
          </cell>
          <cell r="G7132">
            <v>8.0587202683091164E-3</v>
          </cell>
          <cell r="H7132">
            <v>69.82443488595122</v>
          </cell>
        </row>
        <row r="7133">
          <cell r="A7133" t="str">
            <v/>
          </cell>
          <cell r="B7133" t="str">
            <v>Sublap: SCEW</v>
          </cell>
          <cell r="C7133" t="str">
            <v>8/28/2019</v>
          </cell>
          <cell r="D7133">
            <v>4</v>
          </cell>
          <cell r="E7133">
            <v>0.72157913446426392</v>
          </cell>
          <cell r="F7133">
            <v>0.71895480155944824</v>
          </cell>
          <cell r="G7133">
            <v>6.9768736138939857E-3</v>
          </cell>
          <cell r="H7133">
            <v>69.824788022831513</v>
          </cell>
        </row>
        <row r="7134">
          <cell r="A7134" t="str">
            <v/>
          </cell>
          <cell r="B7134" t="str">
            <v>Sublap: SCEW</v>
          </cell>
          <cell r="C7134" t="str">
            <v>8/28/2019</v>
          </cell>
          <cell r="D7134">
            <v>5</v>
          </cell>
          <cell r="E7134">
            <v>0.68079423904418945</v>
          </cell>
          <cell r="F7134">
            <v>0.65443277359008789</v>
          </cell>
          <cell r="G7134">
            <v>6.1486652120947838E-3</v>
          </cell>
          <cell r="H7134">
            <v>69.916146387837827</v>
          </cell>
        </row>
        <row r="7135">
          <cell r="A7135" t="str">
            <v/>
          </cell>
          <cell r="B7135" t="str">
            <v>Sublap: SCEW</v>
          </cell>
          <cell r="C7135" t="str">
            <v>8/28/2019</v>
          </cell>
          <cell r="D7135">
            <v>6</v>
          </cell>
          <cell r="E7135">
            <v>0.66469573974609375</v>
          </cell>
          <cell r="F7135">
            <v>0.64330142736434937</v>
          </cell>
          <cell r="G7135">
            <v>5.148623138666153E-3</v>
          </cell>
          <cell r="H7135">
            <v>69.770645912534448</v>
          </cell>
        </row>
        <row r="7136">
          <cell r="A7136" t="str">
            <v/>
          </cell>
          <cell r="B7136" t="str">
            <v>Sublap: SCEW</v>
          </cell>
          <cell r="C7136" t="str">
            <v>8/28/2019</v>
          </cell>
          <cell r="D7136">
            <v>7</v>
          </cell>
          <cell r="E7136">
            <v>0.7088397741317749</v>
          </cell>
          <cell r="F7136">
            <v>0.70024114847183228</v>
          </cell>
          <cell r="G7136">
            <v>4.6553714200854301E-3</v>
          </cell>
          <cell r="H7136">
            <v>70.135294676815775</v>
          </cell>
        </row>
        <row r="7137">
          <cell r="A7137" t="str">
            <v/>
          </cell>
          <cell r="B7137" t="str">
            <v>Sublap: SCEW</v>
          </cell>
          <cell r="C7137" t="str">
            <v>8/28/2019</v>
          </cell>
          <cell r="D7137">
            <v>8</v>
          </cell>
          <cell r="E7137">
            <v>0.69470030069351196</v>
          </cell>
          <cell r="F7137">
            <v>0.72265160083770752</v>
          </cell>
          <cell r="G7137">
            <v>4.5778411440551281E-3</v>
          </cell>
          <cell r="H7137">
            <v>70.608940589357459</v>
          </cell>
        </row>
        <row r="7138">
          <cell r="A7138" t="str">
            <v/>
          </cell>
          <cell r="B7138" t="str">
            <v>Sublap: SCEW</v>
          </cell>
          <cell r="C7138" t="str">
            <v>8/28/2019</v>
          </cell>
          <cell r="D7138">
            <v>9</v>
          </cell>
          <cell r="E7138">
            <v>0.61722660064697266</v>
          </cell>
          <cell r="F7138">
            <v>0.63110828399658203</v>
          </cell>
          <cell r="G7138">
            <v>4.6924389898777008E-3</v>
          </cell>
          <cell r="H7138">
            <v>71.196521863119358</v>
          </cell>
        </row>
        <row r="7139">
          <cell r="A7139" t="str">
            <v/>
          </cell>
          <cell r="B7139" t="str">
            <v>Sublap: SCEW</v>
          </cell>
          <cell r="C7139" t="str">
            <v>8/28/2019</v>
          </cell>
          <cell r="D7139">
            <v>10</v>
          </cell>
          <cell r="E7139">
            <v>0.54998493194580078</v>
          </cell>
          <cell r="F7139">
            <v>0.54937630891799927</v>
          </cell>
          <cell r="G7139">
            <v>5.5174031294882298E-3</v>
          </cell>
          <cell r="H7139">
            <v>72.829396387813091</v>
          </cell>
        </row>
        <row r="7140">
          <cell r="A7140" t="str">
            <v/>
          </cell>
          <cell r="B7140" t="str">
            <v>Sublap: SCEW</v>
          </cell>
          <cell r="C7140" t="str">
            <v>8/28/2019</v>
          </cell>
          <cell r="D7140">
            <v>11</v>
          </cell>
          <cell r="E7140">
            <v>0.49268198013305664</v>
          </cell>
          <cell r="F7140">
            <v>0.48466840386390686</v>
          </cell>
          <cell r="G7140">
            <v>6.3230548985302448E-3</v>
          </cell>
          <cell r="H7140">
            <v>74.581696768045219</v>
          </cell>
        </row>
        <row r="7141">
          <cell r="A7141" t="str">
            <v/>
          </cell>
          <cell r="B7141" t="str">
            <v>Sublap: SCEW</v>
          </cell>
          <cell r="C7141" t="str">
            <v>8/28/2019</v>
          </cell>
          <cell r="D7141">
            <v>12</v>
          </cell>
          <cell r="E7141">
            <v>0.480762779712677</v>
          </cell>
          <cell r="F7141">
            <v>0.48486378788948059</v>
          </cell>
          <cell r="G7141">
            <v>7.1795238181948662E-3</v>
          </cell>
          <cell r="H7141">
            <v>76.335156844124882</v>
          </cell>
        </row>
        <row r="7142">
          <cell r="A7142" t="str">
            <v/>
          </cell>
          <cell r="B7142" t="str">
            <v>Sublap: SCEW</v>
          </cell>
          <cell r="C7142" t="str">
            <v>8/28/2019</v>
          </cell>
          <cell r="D7142">
            <v>13</v>
          </cell>
          <cell r="E7142">
            <v>0.6034773588180542</v>
          </cell>
          <cell r="F7142">
            <v>0.60285097360610962</v>
          </cell>
          <cell r="G7142">
            <v>8.4283920004963875E-3</v>
          </cell>
          <cell r="H7142">
            <v>77.290831749071245</v>
          </cell>
        </row>
        <row r="7143">
          <cell r="A7143" t="str">
            <v/>
          </cell>
          <cell r="B7143" t="str">
            <v>Sublap: SCEW</v>
          </cell>
          <cell r="C7143" t="str">
            <v>8/28/2019</v>
          </cell>
          <cell r="D7143">
            <v>14</v>
          </cell>
          <cell r="E7143">
            <v>0.78684961795806885</v>
          </cell>
          <cell r="F7143">
            <v>0.77129656076431274</v>
          </cell>
          <cell r="G7143">
            <v>9.4910142943263054E-3</v>
          </cell>
          <cell r="H7143">
            <v>78.136820342200124</v>
          </cell>
        </row>
        <row r="7144">
          <cell r="A7144" t="str">
            <v/>
          </cell>
          <cell r="B7144" t="str">
            <v>Sublap: SCEW</v>
          </cell>
          <cell r="C7144" t="str">
            <v>8/28/2019</v>
          </cell>
          <cell r="D7144">
            <v>15</v>
          </cell>
          <cell r="E7144">
            <v>0.99840474128723145</v>
          </cell>
          <cell r="F7144">
            <v>0.97551983594894409</v>
          </cell>
          <cell r="G7144">
            <v>1.0255973786115646E-2</v>
          </cell>
          <cell r="H7144">
            <v>77.8215541825287</v>
          </cell>
        </row>
        <row r="7145">
          <cell r="A7145" t="str">
            <v/>
          </cell>
          <cell r="B7145" t="str">
            <v>Sublap: SCEW</v>
          </cell>
          <cell r="C7145" t="str">
            <v>8/28/2019</v>
          </cell>
          <cell r="D7145">
            <v>16</v>
          </cell>
          <cell r="E7145">
            <v>1.2134789228439331</v>
          </cell>
          <cell r="F7145">
            <v>1.2089802026748657</v>
          </cell>
          <cell r="G7145">
            <v>1.0735808871686459E-2</v>
          </cell>
          <cell r="H7145">
            <v>78.078260456259656</v>
          </cell>
        </row>
        <row r="7146">
          <cell r="A7146" t="str">
            <v/>
          </cell>
          <cell r="B7146" t="str">
            <v>Sublap: SCEW</v>
          </cell>
          <cell r="C7146" t="str">
            <v>8/28/2019</v>
          </cell>
          <cell r="D7146">
            <v>17</v>
          </cell>
          <cell r="E7146">
            <v>1.4694174528121948</v>
          </cell>
          <cell r="F7146">
            <v>1.4413632154464722</v>
          </cell>
          <cell r="G7146">
            <v>1.10529949888587E-2</v>
          </cell>
          <cell r="H7146">
            <v>77.426687262373278</v>
          </cell>
        </row>
        <row r="7147">
          <cell r="A7147" t="str">
            <v/>
          </cell>
          <cell r="B7147" t="str">
            <v>Sublap: SCEW</v>
          </cell>
          <cell r="C7147" t="str">
            <v>8/28/2019</v>
          </cell>
          <cell r="D7147">
            <v>18</v>
          </cell>
          <cell r="E7147">
            <v>1.6728429794311523</v>
          </cell>
          <cell r="F7147">
            <v>1.6339321136474609</v>
          </cell>
          <cell r="G7147">
            <v>1.1180747300386429E-2</v>
          </cell>
          <cell r="H7147">
            <v>76.831962927730416</v>
          </cell>
        </row>
        <row r="7148">
          <cell r="A7148" t="str">
            <v/>
          </cell>
          <cell r="B7148" t="str">
            <v>Sublap: SCEW</v>
          </cell>
          <cell r="C7148" t="str">
            <v>8/28/2019</v>
          </cell>
          <cell r="D7148">
            <v>19</v>
          </cell>
          <cell r="E7148">
            <v>1.7633886337280273</v>
          </cell>
          <cell r="F7148">
            <v>1.1238937377929688</v>
          </cell>
          <cell r="G7148">
            <v>1.1199035681784153E-2</v>
          </cell>
          <cell r="H7148">
            <v>75.345408745267434</v>
          </cell>
        </row>
        <row r="7149">
          <cell r="A7149" t="str">
            <v/>
          </cell>
          <cell r="B7149" t="str">
            <v>Sublap: SCEW</v>
          </cell>
          <cell r="C7149" t="str">
            <v>8/28/2019</v>
          </cell>
          <cell r="D7149">
            <v>20</v>
          </cell>
          <cell r="E7149">
            <v>1.7456972599029541</v>
          </cell>
          <cell r="F7149">
            <v>1.3298181295394897</v>
          </cell>
          <cell r="G7149">
            <v>1.0346874594688416E-2</v>
          </cell>
          <cell r="H7149">
            <v>72.753054657777255</v>
          </cell>
        </row>
        <row r="7150">
          <cell r="A7150" t="str">
            <v/>
          </cell>
          <cell r="B7150" t="str">
            <v>Sublap: SCEW</v>
          </cell>
          <cell r="C7150" t="str">
            <v>8/28/2019</v>
          </cell>
          <cell r="D7150">
            <v>21</v>
          </cell>
          <cell r="E7150">
            <v>1.7708760499954224</v>
          </cell>
          <cell r="F7150">
            <v>1.9775494337081909</v>
          </cell>
          <cell r="G7150">
            <v>1.0112416930496693E-2</v>
          </cell>
          <cell r="H7150">
            <v>70.897670627355183</v>
          </cell>
        </row>
        <row r="7151">
          <cell r="A7151" t="str">
            <v/>
          </cell>
          <cell r="B7151" t="str">
            <v>Sublap: SCEW</v>
          </cell>
          <cell r="C7151" t="str">
            <v>8/28/2019</v>
          </cell>
          <cell r="D7151">
            <v>22</v>
          </cell>
          <cell r="E7151">
            <v>1.6346766948699951</v>
          </cell>
          <cell r="F7151">
            <v>1.6538237333297729</v>
          </cell>
          <cell r="G7151">
            <v>9.6587575972080231E-3</v>
          </cell>
          <cell r="H7151">
            <v>70.704963403041702</v>
          </cell>
        </row>
        <row r="7152">
          <cell r="A7152" t="str">
            <v/>
          </cell>
          <cell r="B7152" t="str">
            <v>Sublap: SCEW</v>
          </cell>
          <cell r="C7152" t="str">
            <v>8/28/2019</v>
          </cell>
          <cell r="D7152">
            <v>23</v>
          </cell>
          <cell r="E7152">
            <v>1.5054037570953369</v>
          </cell>
          <cell r="F7152">
            <v>1.4910092353820801</v>
          </cell>
          <cell r="G7152">
            <v>9.9711110815405846E-3</v>
          </cell>
          <cell r="H7152">
            <v>70.479506178729309</v>
          </cell>
        </row>
        <row r="7153">
          <cell r="A7153" t="str">
            <v/>
          </cell>
          <cell r="B7153" t="str">
            <v>Sublap: SCEW</v>
          </cell>
          <cell r="C7153" t="str">
            <v>8/28/2019</v>
          </cell>
          <cell r="D7153">
            <v>24</v>
          </cell>
          <cell r="E7153">
            <v>1.2195895910263062</v>
          </cell>
          <cell r="F7153">
            <v>1.2335784435272217</v>
          </cell>
          <cell r="G7153">
            <v>9.9935485050082207E-3</v>
          </cell>
          <cell r="H7153">
            <v>70.480598384047212</v>
          </cell>
        </row>
        <row r="7154">
          <cell r="A7154" t="str">
            <v/>
          </cell>
          <cell r="B7154" t="str">
            <v>Sublap: SCEW</v>
          </cell>
          <cell r="C7154" t="str">
            <v>9/3/2019</v>
          </cell>
          <cell r="D7154">
            <v>1</v>
          </cell>
          <cell r="E7154">
            <v>1.221401572227478</v>
          </cell>
          <cell r="F7154">
            <v>1.1958359479904175</v>
          </cell>
          <cell r="G7154">
            <v>1.0060488246381283E-2</v>
          </cell>
          <cell r="H7154">
            <v>73.242196217509473</v>
          </cell>
        </row>
        <row r="7155">
          <cell r="A7155" t="str">
            <v/>
          </cell>
          <cell r="B7155" t="str">
            <v>Sublap: SCEW</v>
          </cell>
          <cell r="C7155" t="str">
            <v>9/3/2019</v>
          </cell>
          <cell r="D7155">
            <v>2</v>
          </cell>
          <cell r="E7155">
            <v>1.0726091861724854</v>
          </cell>
          <cell r="F7155">
            <v>1.0144391059875488</v>
          </cell>
          <cell r="G7155">
            <v>9.492337703704834E-3</v>
          </cell>
          <cell r="H7155">
            <v>72.790970212750352</v>
          </cell>
        </row>
        <row r="7156">
          <cell r="A7156" t="str">
            <v/>
          </cell>
          <cell r="B7156" t="str">
            <v>Sublap: SCEW</v>
          </cell>
          <cell r="C7156" t="str">
            <v>9/3/2019</v>
          </cell>
          <cell r="D7156">
            <v>3</v>
          </cell>
          <cell r="E7156">
            <v>0.92504304647445679</v>
          </cell>
          <cell r="F7156">
            <v>0.89842188358306885</v>
          </cell>
          <cell r="G7156">
            <v>8.5307732224464417E-3</v>
          </cell>
          <cell r="H7156">
            <v>72.752769267160829</v>
          </cell>
        </row>
        <row r="7157">
          <cell r="A7157" t="str">
            <v/>
          </cell>
          <cell r="B7157" t="str">
            <v>Sublap: SCEW</v>
          </cell>
          <cell r="C7157" t="str">
            <v>9/3/2019</v>
          </cell>
          <cell r="D7157">
            <v>4</v>
          </cell>
          <cell r="E7157">
            <v>0.83269011974334717</v>
          </cell>
          <cell r="F7157">
            <v>0.81430262327194214</v>
          </cell>
          <cell r="G7157">
            <v>7.2932257317006588E-3</v>
          </cell>
          <cell r="H7157">
            <v>72.683686524802411</v>
          </cell>
        </row>
        <row r="7158">
          <cell r="A7158" t="str">
            <v/>
          </cell>
          <cell r="B7158" t="str">
            <v>Sublap: SCEW</v>
          </cell>
          <cell r="C7158" t="str">
            <v>9/3/2019</v>
          </cell>
          <cell r="D7158">
            <v>5</v>
          </cell>
          <cell r="E7158">
            <v>0.77582180500030518</v>
          </cell>
          <cell r="F7158">
            <v>0.74529284238815308</v>
          </cell>
          <cell r="G7158">
            <v>6.3337991014122963E-3</v>
          </cell>
          <cell r="H7158">
            <v>72.765319148932647</v>
          </cell>
        </row>
        <row r="7159">
          <cell r="A7159" t="str">
            <v/>
          </cell>
          <cell r="B7159" t="str">
            <v>Sublap: SCEW</v>
          </cell>
          <cell r="C7159" t="str">
            <v>9/3/2019</v>
          </cell>
          <cell r="D7159">
            <v>6</v>
          </cell>
          <cell r="E7159">
            <v>0.72942459583282471</v>
          </cell>
          <cell r="F7159">
            <v>0.72518032789230347</v>
          </cell>
          <cell r="G7159">
            <v>5.51629438996315E-3</v>
          </cell>
          <cell r="H7159">
            <v>72.618598581576904</v>
          </cell>
        </row>
        <row r="7160">
          <cell r="A7160" t="str">
            <v/>
          </cell>
          <cell r="B7160" t="str">
            <v>Sublap: SCEW</v>
          </cell>
          <cell r="C7160" t="str">
            <v>9/3/2019</v>
          </cell>
          <cell r="D7160">
            <v>7</v>
          </cell>
          <cell r="E7160">
            <v>0.77003467082977295</v>
          </cell>
          <cell r="F7160">
            <v>0.77884405851364136</v>
          </cell>
          <cell r="G7160">
            <v>5.3513934835791588E-3</v>
          </cell>
          <cell r="H7160">
            <v>72.886847754134294</v>
          </cell>
        </row>
        <row r="7161">
          <cell r="A7161" t="str">
            <v/>
          </cell>
          <cell r="B7161" t="str">
            <v>Sublap: SCEW</v>
          </cell>
          <cell r="C7161" t="str">
            <v>9/3/2019</v>
          </cell>
          <cell r="D7161">
            <v>8</v>
          </cell>
          <cell r="E7161">
            <v>0.76664644479751587</v>
          </cell>
          <cell r="F7161">
            <v>0.79850709438323975</v>
          </cell>
          <cell r="G7161">
            <v>5.5760601535439491E-3</v>
          </cell>
          <cell r="H7161">
            <v>74.577444917236491</v>
          </cell>
        </row>
        <row r="7162">
          <cell r="A7162" t="str">
            <v/>
          </cell>
          <cell r="B7162" t="str">
            <v>Sublap: SCEW</v>
          </cell>
          <cell r="C7162" t="str">
            <v>9/3/2019</v>
          </cell>
          <cell r="D7162">
            <v>9</v>
          </cell>
          <cell r="E7162">
            <v>0.72561520338058472</v>
          </cell>
          <cell r="F7162">
            <v>0.7393648624420166</v>
          </cell>
          <cell r="G7162">
            <v>6.4013008959591389E-3</v>
          </cell>
          <cell r="H7162">
            <v>78.076852009463067</v>
          </cell>
        </row>
        <row r="7163">
          <cell r="A7163" t="str">
            <v/>
          </cell>
          <cell r="B7163" t="str">
            <v>Sublap: SCEW</v>
          </cell>
          <cell r="C7163" t="str">
            <v>9/3/2019</v>
          </cell>
          <cell r="D7163">
            <v>10</v>
          </cell>
          <cell r="E7163">
            <v>0.74295002222061157</v>
          </cell>
          <cell r="F7163">
            <v>0.73122239112854004</v>
          </cell>
          <cell r="G7163">
            <v>7.412739098072052E-3</v>
          </cell>
          <cell r="H7163">
            <v>82.030960756508335</v>
          </cell>
        </row>
        <row r="7164">
          <cell r="A7164" t="str">
            <v/>
          </cell>
          <cell r="B7164" t="str">
            <v>Sublap: SCEW</v>
          </cell>
          <cell r="C7164" t="str">
            <v>9/3/2019</v>
          </cell>
          <cell r="D7164">
            <v>11</v>
          </cell>
          <cell r="E7164">
            <v>0.85585689544677734</v>
          </cell>
          <cell r="F7164">
            <v>0.81435507535934448</v>
          </cell>
          <cell r="G7164">
            <v>8.8552413508296013E-3</v>
          </cell>
          <cell r="H7164">
            <v>84.66492198581328</v>
          </cell>
        </row>
        <row r="7165">
          <cell r="A7165" t="str">
            <v/>
          </cell>
          <cell r="B7165" t="str">
            <v>Sublap: SCEW</v>
          </cell>
          <cell r="C7165" t="str">
            <v>9/3/2019</v>
          </cell>
          <cell r="D7165">
            <v>12</v>
          </cell>
          <cell r="E7165">
            <v>1.0396658182144165</v>
          </cell>
          <cell r="F7165">
            <v>0.99137091636657715</v>
          </cell>
          <cell r="G7165">
            <v>1.0426991619169712E-2</v>
          </cell>
          <cell r="H7165">
            <v>86.088912529572482</v>
          </cell>
        </row>
        <row r="7166">
          <cell r="A7166" t="str">
            <v/>
          </cell>
          <cell r="B7166" t="str">
            <v>Sublap: SCEW</v>
          </cell>
          <cell r="C7166" t="str">
            <v>9/3/2019</v>
          </cell>
          <cell r="D7166">
            <v>13</v>
          </cell>
          <cell r="E7166">
            <v>1.2982861995697021</v>
          </cell>
          <cell r="F7166">
            <v>1.2169501781463623</v>
          </cell>
          <cell r="G7166">
            <v>1.1699916794896126E-2</v>
          </cell>
          <cell r="H7166">
            <v>87.100000000029183</v>
          </cell>
        </row>
        <row r="7167">
          <cell r="A7167" t="str">
            <v/>
          </cell>
          <cell r="B7167" t="str">
            <v>Sublap: SCEW</v>
          </cell>
          <cell r="C7167" t="str">
            <v>9/3/2019</v>
          </cell>
          <cell r="D7167">
            <v>14</v>
          </cell>
          <cell r="E7167">
            <v>1.5439904928207397</v>
          </cell>
          <cell r="F7167">
            <v>1.4410440921783447</v>
          </cell>
          <cell r="G7167">
            <v>1.2759996578097343E-2</v>
          </cell>
          <cell r="H7167">
            <v>87.699011820300143</v>
          </cell>
        </row>
        <row r="7168">
          <cell r="A7168" t="str">
            <v/>
          </cell>
          <cell r="B7168" t="str">
            <v>Sublap: SCEW</v>
          </cell>
          <cell r="C7168" t="str">
            <v>9/3/2019</v>
          </cell>
          <cell r="D7168">
            <v>15</v>
          </cell>
          <cell r="E7168">
            <v>1.7878016233444214</v>
          </cell>
          <cell r="F7168">
            <v>1.7027223110198975</v>
          </cell>
          <cell r="G7168">
            <v>1.3143296353518963E-2</v>
          </cell>
          <cell r="H7168">
            <v>89.523366430232159</v>
          </cell>
        </row>
        <row r="7169">
          <cell r="A7169" t="str">
            <v/>
          </cell>
          <cell r="B7169" t="str">
            <v>Sublap: SCEW</v>
          </cell>
          <cell r="C7169" t="str">
            <v>9/3/2019</v>
          </cell>
          <cell r="D7169">
            <v>16</v>
          </cell>
          <cell r="E7169">
            <v>2.1059954166412354</v>
          </cell>
          <cell r="F7169">
            <v>2.0051977634429932</v>
          </cell>
          <cell r="G7169">
            <v>1.3172955252230167E-2</v>
          </cell>
          <cell r="H7169">
            <v>89.354156028368607</v>
          </cell>
        </row>
        <row r="7170">
          <cell r="A7170" t="str">
            <v/>
          </cell>
          <cell r="B7170" t="str">
            <v>Sublap: SCEW</v>
          </cell>
          <cell r="C7170" t="str">
            <v>9/3/2019</v>
          </cell>
          <cell r="D7170">
            <v>17</v>
          </cell>
          <cell r="E7170">
            <v>2.3687589168548584</v>
          </cell>
          <cell r="F7170">
            <v>2.2434258460998535</v>
          </cell>
          <cell r="G7170">
            <v>1.314093079417944E-2</v>
          </cell>
          <cell r="H7170">
            <v>87.290222222191744</v>
          </cell>
        </row>
        <row r="7171">
          <cell r="A7171" t="str">
            <v/>
          </cell>
          <cell r="B7171" t="str">
            <v>Sublap: SCEW</v>
          </cell>
          <cell r="C7171" t="str">
            <v>9/3/2019</v>
          </cell>
          <cell r="D7171">
            <v>18</v>
          </cell>
          <cell r="E7171">
            <v>2.520085334777832</v>
          </cell>
          <cell r="F7171">
            <v>2.4409112930297852</v>
          </cell>
          <cell r="G7171">
            <v>1.3269437476992607E-2</v>
          </cell>
          <cell r="H7171">
            <v>86.095910165511256</v>
          </cell>
        </row>
        <row r="7172">
          <cell r="A7172" t="str">
            <v/>
          </cell>
          <cell r="B7172" t="str">
            <v>Sublap: SCEW</v>
          </cell>
          <cell r="C7172" t="str">
            <v>9/3/2019</v>
          </cell>
          <cell r="D7172">
            <v>19</v>
          </cell>
          <cell r="E7172">
            <v>2.5261285305023193</v>
          </cell>
          <cell r="F7172">
            <v>1.6479462385177612</v>
          </cell>
          <cell r="G7172">
            <v>1.3346279039978981E-2</v>
          </cell>
          <cell r="H7172">
            <v>83.676118203332351</v>
          </cell>
        </row>
        <row r="7173">
          <cell r="A7173" t="str">
            <v/>
          </cell>
          <cell r="B7173" t="str">
            <v>Sublap: SCEW</v>
          </cell>
          <cell r="C7173" t="str">
            <v>9/3/2019</v>
          </cell>
          <cell r="D7173">
            <v>20</v>
          </cell>
          <cell r="E7173">
            <v>2.4123272895812988</v>
          </cell>
          <cell r="F7173">
            <v>1.9071764945983887</v>
          </cell>
          <cell r="G7173">
            <v>1.2661520391702652E-2</v>
          </cell>
          <cell r="H7173">
            <v>79.238401891264473</v>
          </cell>
        </row>
        <row r="7174">
          <cell r="A7174" t="str">
            <v/>
          </cell>
          <cell r="B7174" t="str">
            <v>Sublap: SCEW</v>
          </cell>
          <cell r="C7174" t="str">
            <v>9/3/2019</v>
          </cell>
          <cell r="D7174">
            <v>21</v>
          </cell>
          <cell r="E7174">
            <v>2.3658537864685059</v>
          </cell>
          <cell r="F7174">
            <v>2.7560794353485107</v>
          </cell>
          <cell r="G7174">
            <v>1.2458176352083683E-2</v>
          </cell>
          <cell r="H7174">
            <v>77.790250590998809</v>
          </cell>
        </row>
        <row r="7175">
          <cell r="A7175" t="str">
            <v/>
          </cell>
          <cell r="B7175" t="str">
            <v>Sublap: SCEW</v>
          </cell>
          <cell r="C7175" t="str">
            <v>9/3/2019</v>
          </cell>
          <cell r="D7175">
            <v>22</v>
          </cell>
          <cell r="E7175">
            <v>2.1942310333251953</v>
          </cell>
          <cell r="F7175">
            <v>2.2734255790710449</v>
          </cell>
          <cell r="G7175">
            <v>1.1875985190272331E-2</v>
          </cell>
          <cell r="H7175">
            <v>76.726278959826928</v>
          </cell>
        </row>
        <row r="7176">
          <cell r="A7176" t="str">
            <v/>
          </cell>
          <cell r="B7176" t="str">
            <v>Sublap: SCEW</v>
          </cell>
          <cell r="C7176" t="str">
            <v>9/3/2019</v>
          </cell>
          <cell r="D7176">
            <v>23</v>
          </cell>
          <cell r="E7176">
            <v>1.9207020998001099</v>
          </cell>
          <cell r="F7176">
            <v>1.9595050811767578</v>
          </cell>
          <cell r="G7176">
            <v>1.1890524998307228E-2</v>
          </cell>
          <cell r="H7176">
            <v>75.832780141818304</v>
          </cell>
        </row>
        <row r="7177">
          <cell r="A7177" t="str">
            <v/>
          </cell>
          <cell r="B7177" t="str">
            <v>Sublap: SCEW</v>
          </cell>
          <cell r="C7177" t="str">
            <v>9/3/2019</v>
          </cell>
          <cell r="D7177">
            <v>24</v>
          </cell>
          <cell r="E7177">
            <v>1.5069472789764404</v>
          </cell>
          <cell r="F7177">
            <v>1.619493842124939</v>
          </cell>
          <cell r="G7177">
            <v>1.1608980596065521E-2</v>
          </cell>
          <cell r="H7177">
            <v>75.066335697421451</v>
          </cell>
        </row>
        <row r="7178">
          <cell r="A7178" t="str">
            <v/>
          </cell>
          <cell r="B7178" t="str">
            <v>Sublap: SCEW</v>
          </cell>
          <cell r="C7178" t="str">
            <v>9/4/2019</v>
          </cell>
          <cell r="D7178">
            <v>1</v>
          </cell>
          <cell r="E7178">
            <v>1.3176200389862061</v>
          </cell>
          <cell r="F7178">
            <v>1.3194011449813843</v>
          </cell>
          <cell r="G7178">
            <v>1.0023953393101692E-2</v>
          </cell>
          <cell r="H7178">
            <v>74.715664696150512</v>
          </cell>
        </row>
        <row r="7179">
          <cell r="A7179" t="str">
            <v/>
          </cell>
          <cell r="B7179" t="str">
            <v>Sublap: SCEW</v>
          </cell>
          <cell r="C7179" t="str">
            <v>9/4/2019</v>
          </cell>
          <cell r="D7179">
            <v>2</v>
          </cell>
          <cell r="E7179">
            <v>1.1112344264984131</v>
          </cell>
          <cell r="F7179">
            <v>1.0970364809036255</v>
          </cell>
          <cell r="G7179">
            <v>9.3492250889539719E-3</v>
          </cell>
          <cell r="H7179">
            <v>74.241460865474195</v>
          </cell>
        </row>
        <row r="7180">
          <cell r="A7180" t="str">
            <v/>
          </cell>
          <cell r="B7180" t="str">
            <v>Sublap: SCEW</v>
          </cell>
          <cell r="C7180" t="str">
            <v>9/4/2019</v>
          </cell>
          <cell r="D7180">
            <v>3</v>
          </cell>
          <cell r="E7180">
            <v>0.93078488111495972</v>
          </cell>
          <cell r="F7180">
            <v>0.95606726408004761</v>
          </cell>
          <cell r="G7180">
            <v>8.4388703107833862E-3</v>
          </cell>
          <cell r="H7180">
            <v>74.068733033810659</v>
          </cell>
        </row>
        <row r="7181">
          <cell r="A7181" t="str">
            <v/>
          </cell>
          <cell r="B7181" t="str">
            <v>Sublap: SCEW</v>
          </cell>
          <cell r="C7181" t="str">
            <v>9/4/2019</v>
          </cell>
          <cell r="D7181">
            <v>4</v>
          </cell>
          <cell r="E7181">
            <v>0.8232685923576355</v>
          </cell>
          <cell r="F7181">
            <v>0.84527319669723511</v>
          </cell>
          <cell r="G7181">
            <v>7.1284882724285126E-3</v>
          </cell>
          <cell r="H7181">
            <v>73.902593993856016</v>
          </cell>
        </row>
        <row r="7182">
          <cell r="A7182" t="str">
            <v/>
          </cell>
          <cell r="B7182" t="str">
            <v>Sublap: SCEW</v>
          </cell>
          <cell r="C7182" t="str">
            <v>9/4/2019</v>
          </cell>
          <cell r="D7182">
            <v>5</v>
          </cell>
          <cell r="E7182">
            <v>0.74792665243148804</v>
          </cell>
          <cell r="F7182">
            <v>0.76156699657440186</v>
          </cell>
          <cell r="G7182">
            <v>6.2869694083929062E-3</v>
          </cell>
          <cell r="H7182">
            <v>73.617948451155172</v>
          </cell>
        </row>
        <row r="7183">
          <cell r="A7183" t="str">
            <v/>
          </cell>
          <cell r="B7183" t="str">
            <v>Sublap: SCEW</v>
          </cell>
          <cell r="C7183" t="str">
            <v>9/4/2019</v>
          </cell>
          <cell r="D7183">
            <v>6</v>
          </cell>
          <cell r="E7183">
            <v>0.7189633846282959</v>
          </cell>
          <cell r="F7183">
            <v>0.72438627481460571</v>
          </cell>
          <cell r="G7183">
            <v>5.4089203476905823E-3</v>
          </cell>
          <cell r="H7183">
            <v>73.36279924332085</v>
          </cell>
        </row>
        <row r="7184">
          <cell r="A7184" t="str">
            <v/>
          </cell>
          <cell r="B7184" t="str">
            <v>Sublap: SCEW</v>
          </cell>
          <cell r="C7184" t="str">
            <v>9/4/2019</v>
          </cell>
          <cell r="D7184">
            <v>7</v>
          </cell>
          <cell r="E7184">
            <v>0.76118165254592896</v>
          </cell>
          <cell r="F7184">
            <v>0.77163779735565186</v>
          </cell>
          <cell r="G7184">
            <v>5.1787267439067364E-3</v>
          </cell>
          <cell r="H7184">
            <v>73.064324899505124</v>
          </cell>
        </row>
        <row r="7185">
          <cell r="A7185" t="str">
            <v/>
          </cell>
          <cell r="B7185" t="str">
            <v>Sublap: SCEW</v>
          </cell>
          <cell r="C7185" t="str">
            <v>9/4/2019</v>
          </cell>
          <cell r="D7185">
            <v>8</v>
          </cell>
          <cell r="E7185">
            <v>0.78798508644104004</v>
          </cell>
          <cell r="F7185">
            <v>0.78999590873718262</v>
          </cell>
          <cell r="G7185">
            <v>5.6535475887358189E-3</v>
          </cell>
          <cell r="H7185">
            <v>75.088082288934984</v>
          </cell>
        </row>
        <row r="7186">
          <cell r="A7186" t="str">
            <v/>
          </cell>
          <cell r="B7186" t="str">
            <v>Sublap: SCEW</v>
          </cell>
          <cell r="C7186" t="str">
            <v>9/4/2019</v>
          </cell>
          <cell r="D7186">
            <v>9</v>
          </cell>
          <cell r="E7186">
            <v>0.73176461458206177</v>
          </cell>
          <cell r="F7186">
            <v>0.71176505088806152</v>
          </cell>
          <cell r="G7186">
            <v>6.4940792508423328E-3</v>
          </cell>
          <cell r="H7186">
            <v>77.894003310459809</v>
          </cell>
        </row>
        <row r="7187">
          <cell r="A7187" t="str">
            <v/>
          </cell>
          <cell r="B7187" t="str">
            <v>Sublap: SCEW</v>
          </cell>
          <cell r="C7187" t="str">
            <v>9/4/2019</v>
          </cell>
          <cell r="D7187">
            <v>10</v>
          </cell>
          <cell r="E7187">
            <v>0.73950725793838501</v>
          </cell>
          <cell r="F7187">
            <v>0.69436293840408325</v>
          </cell>
          <cell r="G7187">
            <v>7.4373260140419006E-3</v>
          </cell>
          <cell r="H7187">
            <v>81.691553558785429</v>
          </cell>
        </row>
        <row r="7188">
          <cell r="A7188" t="str">
            <v/>
          </cell>
          <cell r="B7188" t="str">
            <v>Sublap: SCEW</v>
          </cell>
          <cell r="C7188" t="str">
            <v>9/4/2019</v>
          </cell>
          <cell r="D7188">
            <v>11</v>
          </cell>
          <cell r="E7188">
            <v>0.83415597677230835</v>
          </cell>
          <cell r="F7188">
            <v>0.76814502477645874</v>
          </cell>
          <cell r="G7188">
            <v>8.8321845978498459E-3</v>
          </cell>
          <cell r="H7188">
            <v>85.547571529930323</v>
          </cell>
        </row>
        <row r="7189">
          <cell r="A7189" t="str">
            <v/>
          </cell>
          <cell r="B7189" t="str">
            <v>Sublap: SCEW</v>
          </cell>
          <cell r="C7189" t="str">
            <v>9/4/2019</v>
          </cell>
          <cell r="D7189">
            <v>12</v>
          </cell>
          <cell r="E7189">
            <v>0.97793668508529663</v>
          </cell>
          <cell r="F7189">
            <v>0.966888427734375</v>
          </cell>
          <cell r="G7189">
            <v>1.0289979167282581E-2</v>
          </cell>
          <cell r="H7189">
            <v>88.779929061265193</v>
          </cell>
        </row>
        <row r="7190">
          <cell r="A7190" t="str">
            <v/>
          </cell>
          <cell r="B7190" t="str">
            <v>Sublap: SCEW</v>
          </cell>
          <cell r="C7190" t="str">
            <v>9/4/2019</v>
          </cell>
          <cell r="D7190">
            <v>13</v>
          </cell>
          <cell r="E7190">
            <v>1.2536025047302246</v>
          </cell>
          <cell r="F7190">
            <v>1.2297146320343018</v>
          </cell>
          <cell r="G7190">
            <v>1.1771969497203827E-2</v>
          </cell>
          <cell r="H7190">
            <v>90.910877275938205</v>
          </cell>
        </row>
        <row r="7191">
          <cell r="A7191" t="str">
            <v/>
          </cell>
          <cell r="B7191" t="str">
            <v>Sublap: SCEW</v>
          </cell>
          <cell r="C7191" t="str">
            <v>9/4/2019</v>
          </cell>
          <cell r="D7191">
            <v>14</v>
          </cell>
          <cell r="E7191">
            <v>1.577126145362854</v>
          </cell>
          <cell r="F7191">
            <v>1.5225042104721069</v>
          </cell>
          <cell r="G7191">
            <v>1.2783347629010677E-2</v>
          </cell>
          <cell r="H7191">
            <v>91.532296051091791</v>
          </cell>
        </row>
        <row r="7192">
          <cell r="A7192" t="str">
            <v/>
          </cell>
          <cell r="B7192" t="str">
            <v>Sublap: SCEW</v>
          </cell>
          <cell r="C7192" t="str">
            <v>9/4/2019</v>
          </cell>
          <cell r="D7192">
            <v>15</v>
          </cell>
          <cell r="E7192">
            <v>1.8710813522338867</v>
          </cell>
          <cell r="F7192">
            <v>1.8345115184783936</v>
          </cell>
          <cell r="G7192">
            <v>1.3167415745556355E-2</v>
          </cell>
          <cell r="H7192">
            <v>91.332508867356026</v>
          </cell>
        </row>
        <row r="7193">
          <cell r="A7193" t="str">
            <v/>
          </cell>
          <cell r="B7193" t="str">
            <v>Sublap: SCEW</v>
          </cell>
          <cell r="C7193" t="str">
            <v>9/4/2019</v>
          </cell>
          <cell r="D7193">
            <v>16</v>
          </cell>
          <cell r="E7193">
            <v>2.1730306148529053</v>
          </cell>
          <cell r="F7193">
            <v>2.0797045230865479</v>
          </cell>
          <cell r="G7193">
            <v>1.3344098813831806E-2</v>
          </cell>
          <cell r="H7193">
            <v>88.122071411655241</v>
          </cell>
        </row>
        <row r="7194">
          <cell r="A7194" t="str">
            <v/>
          </cell>
          <cell r="B7194" t="str">
            <v>Sublap: SCEW</v>
          </cell>
          <cell r="C7194" t="str">
            <v>9/4/2019</v>
          </cell>
          <cell r="D7194">
            <v>17</v>
          </cell>
          <cell r="E7194">
            <v>2.3333706855773926</v>
          </cell>
          <cell r="F7194">
            <v>2.2024121284484863</v>
          </cell>
          <cell r="G7194">
            <v>1.3190118595957756E-2</v>
          </cell>
          <cell r="H7194">
            <v>85.318571766368095</v>
          </cell>
        </row>
        <row r="7195">
          <cell r="A7195" t="str">
            <v/>
          </cell>
          <cell r="B7195" t="str">
            <v>Sublap: SCEW</v>
          </cell>
          <cell r="C7195" t="str">
            <v>9/4/2019</v>
          </cell>
          <cell r="D7195">
            <v>18</v>
          </cell>
          <cell r="E7195">
            <v>2.3475096225738525</v>
          </cell>
          <cell r="F7195">
            <v>1.4569140672683716</v>
          </cell>
          <cell r="G7195">
            <v>1.3403438031673431E-2</v>
          </cell>
          <cell r="H7195">
            <v>81.926427051336859</v>
          </cell>
        </row>
        <row r="7196">
          <cell r="A7196" t="str">
            <v/>
          </cell>
          <cell r="B7196" t="str">
            <v>Sublap: SCEW</v>
          </cell>
          <cell r="C7196" t="str">
            <v>9/4/2019</v>
          </cell>
          <cell r="D7196">
            <v>19</v>
          </cell>
          <cell r="E7196">
            <v>2.3596007823944092</v>
          </cell>
          <cell r="F7196">
            <v>1.9065200090408325</v>
          </cell>
          <cell r="G7196">
            <v>1.3291927054524422E-2</v>
          </cell>
          <cell r="H7196">
            <v>80.843362497063708</v>
          </cell>
        </row>
        <row r="7197">
          <cell r="A7197" t="str">
            <v/>
          </cell>
          <cell r="B7197" t="str">
            <v>Sublap: SCEW</v>
          </cell>
          <cell r="C7197" t="str">
            <v>9/4/2019</v>
          </cell>
          <cell r="D7197">
            <v>20</v>
          </cell>
          <cell r="E7197">
            <v>2.3832905292510986</v>
          </cell>
          <cell r="F7197">
            <v>1.9907891750335693</v>
          </cell>
          <cell r="G7197">
            <v>1.2817742303013802E-2</v>
          </cell>
          <cell r="H7197">
            <v>81.85918656891198</v>
          </cell>
        </row>
        <row r="7198">
          <cell r="A7198" t="str">
            <v/>
          </cell>
          <cell r="B7198" t="str">
            <v>Sublap: SCEW</v>
          </cell>
          <cell r="C7198" t="str">
            <v>9/4/2019</v>
          </cell>
          <cell r="D7198">
            <v>21</v>
          </cell>
          <cell r="E7198">
            <v>2.3851122856140137</v>
          </cell>
          <cell r="F7198">
            <v>2.0998389720916748</v>
          </cell>
          <cell r="G7198">
            <v>1.2364562600851059E-2</v>
          </cell>
          <cell r="H7198">
            <v>80.797403641506435</v>
          </cell>
        </row>
        <row r="7199">
          <cell r="A7199" t="str">
            <v/>
          </cell>
          <cell r="B7199" t="str">
            <v>Sublap: SCEW</v>
          </cell>
          <cell r="C7199" t="str">
            <v>9/4/2019</v>
          </cell>
          <cell r="D7199">
            <v>22</v>
          </cell>
          <cell r="E7199">
            <v>2.1896870136260986</v>
          </cell>
          <cell r="F7199">
            <v>2.596574068069458</v>
          </cell>
          <cell r="G7199">
            <v>1.2104328721761703E-2</v>
          </cell>
          <cell r="H7199">
            <v>77.943603688795221</v>
          </cell>
        </row>
        <row r="7200">
          <cell r="A7200" t="str">
            <v/>
          </cell>
          <cell r="B7200" t="str">
            <v>Sublap: SCEW</v>
          </cell>
          <cell r="C7200" t="str">
            <v>9/4/2019</v>
          </cell>
          <cell r="D7200">
            <v>23</v>
          </cell>
          <cell r="E7200">
            <v>1.9415026903152466</v>
          </cell>
          <cell r="F7200">
            <v>2.1267776489257813</v>
          </cell>
          <cell r="G7200">
            <v>1.2090133503079414E-2</v>
          </cell>
          <cell r="H7200">
            <v>76.96664885313497</v>
          </cell>
        </row>
        <row r="7201">
          <cell r="A7201" t="str">
            <v/>
          </cell>
          <cell r="B7201" t="str">
            <v>Sublap: SCEW</v>
          </cell>
          <cell r="C7201" t="str">
            <v>9/4/2019</v>
          </cell>
          <cell r="D7201">
            <v>24</v>
          </cell>
          <cell r="E7201">
            <v>1.6565088033676147</v>
          </cell>
          <cell r="F7201">
            <v>1.7322946786880493</v>
          </cell>
          <cell r="G7201">
            <v>1.1802904307842255E-2</v>
          </cell>
          <cell r="H7201">
            <v>75.754868763294454</v>
          </cell>
        </row>
        <row r="7202">
          <cell r="A7202" t="str">
            <v/>
          </cell>
          <cell r="B7202" t="str">
            <v>Sublap: SCEW</v>
          </cell>
          <cell r="C7202" t="str">
            <v>9/5/2019</v>
          </cell>
          <cell r="D7202">
            <v>1</v>
          </cell>
          <cell r="E7202">
            <v>1.4043333530426025</v>
          </cell>
          <cell r="F7202">
            <v>1.4001833200454712</v>
          </cell>
          <cell r="G7202">
            <v>1.0114921256899834E-2</v>
          </cell>
          <cell r="H7202">
            <v>75.283301378914075</v>
          </cell>
        </row>
        <row r="7203">
          <cell r="A7203" t="str">
            <v/>
          </cell>
          <cell r="B7203" t="str">
            <v>Sublap: SCEW</v>
          </cell>
          <cell r="C7203" t="str">
            <v>9/5/2019</v>
          </cell>
          <cell r="D7203">
            <v>2</v>
          </cell>
          <cell r="E7203">
            <v>1.2105388641357422</v>
          </cell>
          <cell r="F7203">
            <v>1.1861495971679688</v>
          </cell>
          <cell r="G7203">
            <v>9.53690055757761E-3</v>
          </cell>
          <cell r="H7203">
            <v>75.049441820912904</v>
          </cell>
        </row>
        <row r="7204">
          <cell r="A7204" t="str">
            <v/>
          </cell>
          <cell r="B7204" t="str">
            <v>Sublap: SCEW</v>
          </cell>
          <cell r="C7204" t="str">
            <v>9/5/2019</v>
          </cell>
          <cell r="D7204">
            <v>3</v>
          </cell>
          <cell r="E7204">
            <v>1.0131776332855225</v>
          </cell>
          <cell r="F7204">
            <v>1.0241416692733765</v>
          </cell>
          <cell r="G7204">
            <v>8.5594821721315384E-3</v>
          </cell>
          <cell r="H7204">
            <v>74.631045995482935</v>
          </cell>
        </row>
        <row r="7205">
          <cell r="A7205" t="str">
            <v/>
          </cell>
          <cell r="B7205" t="str">
            <v>Sublap: SCEW</v>
          </cell>
          <cell r="C7205" t="str">
            <v>9/5/2019</v>
          </cell>
          <cell r="D7205">
            <v>4</v>
          </cell>
          <cell r="E7205">
            <v>0.90898621082305908</v>
          </cell>
          <cell r="F7205">
            <v>0.90045887231826782</v>
          </cell>
          <cell r="G7205">
            <v>7.3571805842220783E-3</v>
          </cell>
          <cell r="H7205">
            <v>74.64751605591367</v>
          </cell>
        </row>
        <row r="7206">
          <cell r="A7206" t="str">
            <v/>
          </cell>
          <cell r="B7206" t="str">
            <v>Sublap: SCEW</v>
          </cell>
          <cell r="C7206" t="str">
            <v>9/5/2019</v>
          </cell>
          <cell r="D7206">
            <v>5</v>
          </cell>
          <cell r="E7206">
            <v>0.80610597133636475</v>
          </cell>
          <cell r="F7206">
            <v>0.81662613153457642</v>
          </cell>
          <cell r="G7206">
            <v>6.4041642472147942E-3</v>
          </cell>
          <cell r="H7206">
            <v>74.669713826954663</v>
          </cell>
        </row>
        <row r="7207">
          <cell r="A7207" t="str">
            <v/>
          </cell>
          <cell r="B7207" t="str">
            <v>Sublap: SCEW</v>
          </cell>
          <cell r="C7207" t="str">
            <v>9/5/2019</v>
          </cell>
          <cell r="D7207">
            <v>6</v>
          </cell>
          <cell r="E7207">
            <v>0.76126760244369507</v>
          </cell>
          <cell r="F7207">
            <v>0.78368097543716431</v>
          </cell>
          <cell r="G7207">
            <v>5.5961371399462223E-3</v>
          </cell>
          <cell r="H7207">
            <v>74.516213638067669</v>
          </cell>
        </row>
        <row r="7208">
          <cell r="A7208" t="str">
            <v/>
          </cell>
          <cell r="B7208" t="str">
            <v>Sublap: SCEW</v>
          </cell>
          <cell r="C7208" t="str">
            <v>9/5/2019</v>
          </cell>
          <cell r="D7208">
            <v>7</v>
          </cell>
          <cell r="E7208">
            <v>0.8081703782081604</v>
          </cell>
          <cell r="F7208">
            <v>0.83815079927444458</v>
          </cell>
          <cell r="G7208">
            <v>5.3462041541934013E-3</v>
          </cell>
          <cell r="H7208">
            <v>74.516485171889329</v>
          </cell>
        </row>
        <row r="7209">
          <cell r="A7209" t="str">
            <v/>
          </cell>
          <cell r="B7209" t="str">
            <v>Sublap: SCEW</v>
          </cell>
          <cell r="C7209" t="str">
            <v>9/5/2019</v>
          </cell>
          <cell r="D7209">
            <v>8</v>
          </cell>
          <cell r="E7209">
            <v>0.80885535478591919</v>
          </cell>
          <cell r="F7209">
            <v>0.85338479280471802</v>
          </cell>
          <cell r="G7209">
            <v>5.6570181623101234E-3</v>
          </cell>
          <cell r="H7209">
            <v>75.181342085358537</v>
          </cell>
        </row>
        <row r="7210">
          <cell r="A7210" t="str">
            <v/>
          </cell>
          <cell r="B7210" t="str">
            <v>Sublap: SCEW</v>
          </cell>
          <cell r="C7210" t="str">
            <v>9/5/2019</v>
          </cell>
          <cell r="D7210">
            <v>9</v>
          </cell>
          <cell r="E7210">
            <v>0.74095219373703003</v>
          </cell>
          <cell r="F7210">
            <v>0.7377280592918396</v>
          </cell>
          <cell r="G7210">
            <v>6.4019989222288132E-3</v>
          </cell>
          <cell r="H7210">
            <v>76.759063562503812</v>
          </cell>
        </row>
        <row r="7211">
          <cell r="A7211" t="str">
            <v/>
          </cell>
          <cell r="B7211" t="str">
            <v>Sublap: SCEW</v>
          </cell>
          <cell r="C7211" t="str">
            <v>9/5/2019</v>
          </cell>
          <cell r="D7211">
            <v>10</v>
          </cell>
          <cell r="E7211">
            <v>0.76095747947692871</v>
          </cell>
          <cell r="F7211">
            <v>0.7366829514503479</v>
          </cell>
          <cell r="G7211">
            <v>7.4970363639295101E-3</v>
          </cell>
          <cell r="H7211">
            <v>80.765687570811338</v>
          </cell>
        </row>
        <row r="7212">
          <cell r="A7212" t="str">
            <v/>
          </cell>
          <cell r="B7212" t="str">
            <v>Sublap: SCEW</v>
          </cell>
          <cell r="C7212" t="str">
            <v>9/5/2019</v>
          </cell>
          <cell r="D7212">
            <v>11</v>
          </cell>
          <cell r="E7212">
            <v>0.8965877890586853</v>
          </cell>
          <cell r="F7212">
            <v>0.83123189210891724</v>
          </cell>
          <cell r="G7212">
            <v>8.984680287539959E-3</v>
          </cell>
          <cell r="H7212">
            <v>84.870499622238469</v>
          </cell>
        </row>
        <row r="7213">
          <cell r="A7213" t="str">
            <v/>
          </cell>
          <cell r="B7213" t="str">
            <v>Sublap: SCEW</v>
          </cell>
          <cell r="C7213" t="str">
            <v>9/5/2019</v>
          </cell>
          <cell r="D7213">
            <v>12</v>
          </cell>
          <cell r="E7213">
            <v>1.0657570362091064</v>
          </cell>
          <cell r="F7213">
            <v>1.0153722763061523</v>
          </cell>
          <cell r="G7213">
            <v>1.0521708987653255E-2</v>
          </cell>
          <cell r="H7213">
            <v>86.51312334718186</v>
          </cell>
        </row>
        <row r="7214">
          <cell r="A7214" t="str">
            <v/>
          </cell>
          <cell r="B7214" t="str">
            <v>Sublap: SCEW</v>
          </cell>
          <cell r="C7214" t="str">
            <v>9/5/2019</v>
          </cell>
          <cell r="D7214">
            <v>13</v>
          </cell>
          <cell r="E7214">
            <v>1.2260292768478394</v>
          </cell>
          <cell r="F7214">
            <v>1.1824400424957275</v>
          </cell>
          <cell r="G7214">
            <v>1.1701238341629505E-2</v>
          </cell>
          <cell r="H7214">
            <v>86.955487344147997</v>
          </cell>
        </row>
        <row r="7215">
          <cell r="A7215" t="str">
            <v/>
          </cell>
          <cell r="B7215" t="str">
            <v>Sublap: SCEW</v>
          </cell>
          <cell r="C7215" t="str">
            <v>9/5/2019</v>
          </cell>
          <cell r="D7215">
            <v>14</v>
          </cell>
          <cell r="E7215">
            <v>1.4490476846694946</v>
          </cell>
          <cell r="F7215">
            <v>1.3850522041320801</v>
          </cell>
          <cell r="G7215">
            <v>1.2598674744367599E-2</v>
          </cell>
          <cell r="H7215">
            <v>86.235422176043485</v>
          </cell>
        </row>
        <row r="7216">
          <cell r="A7216" t="str">
            <v/>
          </cell>
          <cell r="B7216" t="str">
            <v>Sublap: SCEW</v>
          </cell>
          <cell r="C7216" t="str">
            <v>9/5/2019</v>
          </cell>
          <cell r="D7216">
            <v>15</v>
          </cell>
          <cell r="E7216">
            <v>1.6375293731689453</v>
          </cell>
          <cell r="F7216">
            <v>1.639030933380127</v>
          </cell>
          <cell r="G7216">
            <v>1.2917610816657543E-2</v>
          </cell>
          <cell r="H7216">
            <v>86.526086135273218</v>
          </cell>
        </row>
        <row r="7217">
          <cell r="A7217" t="str">
            <v/>
          </cell>
          <cell r="B7217" t="str">
            <v>Sublap: SCEW</v>
          </cell>
          <cell r="C7217" t="str">
            <v>9/5/2019</v>
          </cell>
          <cell r="D7217">
            <v>16</v>
          </cell>
          <cell r="E7217">
            <v>1.9247775077819824</v>
          </cell>
          <cell r="F7217">
            <v>1.8842188119888306</v>
          </cell>
          <cell r="G7217">
            <v>1.312547829002142E-2</v>
          </cell>
          <cell r="H7217">
            <v>86.851190026463001</v>
          </cell>
        </row>
        <row r="7218">
          <cell r="A7218" t="str">
            <v/>
          </cell>
          <cell r="B7218" t="str">
            <v>Sublap: SCEW</v>
          </cell>
          <cell r="C7218" t="str">
            <v>9/5/2019</v>
          </cell>
          <cell r="D7218">
            <v>17</v>
          </cell>
          <cell r="E7218">
            <v>2.2075059413909912</v>
          </cell>
          <cell r="F7218">
            <v>2.0996780395507813</v>
          </cell>
          <cell r="G7218">
            <v>1.3135270215570927E-2</v>
          </cell>
          <cell r="H7218">
            <v>86.311782206299512</v>
          </cell>
        </row>
        <row r="7219">
          <cell r="A7219" t="str">
            <v/>
          </cell>
          <cell r="B7219" t="str">
            <v>Sublap: SCEW</v>
          </cell>
          <cell r="C7219" t="str">
            <v>9/5/2019</v>
          </cell>
          <cell r="D7219">
            <v>18</v>
          </cell>
          <cell r="E7219">
            <v>2.4290401935577393</v>
          </cell>
          <cell r="F7219">
            <v>1.4962693452835083</v>
          </cell>
          <cell r="G7219">
            <v>1.3433988206088543E-2</v>
          </cell>
          <cell r="H7219">
            <v>85.003253683441571</v>
          </cell>
        </row>
        <row r="7220">
          <cell r="A7220" t="str">
            <v/>
          </cell>
          <cell r="B7220" t="str">
            <v>Sublap: SCEW</v>
          </cell>
          <cell r="C7220" t="str">
            <v>9/5/2019</v>
          </cell>
          <cell r="D7220">
            <v>19</v>
          </cell>
          <cell r="E7220">
            <v>2.398878812789917</v>
          </cell>
          <cell r="F7220">
            <v>1.950954794883728</v>
          </cell>
          <cell r="G7220">
            <v>1.3303378596901894E-2</v>
          </cell>
          <cell r="H7220">
            <v>82.386281639573625</v>
          </cell>
        </row>
        <row r="7221">
          <cell r="A7221" t="str">
            <v/>
          </cell>
          <cell r="B7221" t="str">
            <v>Sublap: SCEW</v>
          </cell>
          <cell r="C7221" t="str">
            <v>9/5/2019</v>
          </cell>
          <cell r="D7221">
            <v>20</v>
          </cell>
          <cell r="E7221">
            <v>2.3047633171081543</v>
          </cell>
          <cell r="F7221">
            <v>2.0030844211578369</v>
          </cell>
          <cell r="G7221">
            <v>1.2627779506146908E-2</v>
          </cell>
          <cell r="H7221">
            <v>78.213156403472482</v>
          </cell>
        </row>
        <row r="7222">
          <cell r="A7222" t="str">
            <v/>
          </cell>
          <cell r="B7222" t="str">
            <v>Sublap: SCEW</v>
          </cell>
          <cell r="C7222" t="str">
            <v>9/5/2019</v>
          </cell>
          <cell r="D7222">
            <v>21</v>
          </cell>
          <cell r="E7222">
            <v>2.2625601291656494</v>
          </cell>
          <cell r="F7222">
            <v>2.0396122932434082</v>
          </cell>
          <cell r="G7222">
            <v>1.2161633931100368E-2</v>
          </cell>
          <cell r="H7222">
            <v>76.310836324117403</v>
          </cell>
        </row>
        <row r="7223">
          <cell r="A7223" t="str">
            <v/>
          </cell>
          <cell r="B7223" t="str">
            <v>Sublap: SCEW</v>
          </cell>
          <cell r="C7223" t="str">
            <v>9/5/2019</v>
          </cell>
          <cell r="D7223">
            <v>22</v>
          </cell>
          <cell r="E7223">
            <v>2.0948166847229004</v>
          </cell>
          <cell r="F7223">
            <v>2.4764556884765625</v>
          </cell>
          <cell r="G7223">
            <v>1.1962365359067917E-2</v>
          </cell>
          <cell r="H7223">
            <v>75.378742444300926</v>
          </cell>
        </row>
        <row r="7224">
          <cell r="A7224" t="str">
            <v/>
          </cell>
          <cell r="B7224" t="str">
            <v>Sublap: SCEW</v>
          </cell>
          <cell r="C7224" t="str">
            <v>9/5/2019</v>
          </cell>
          <cell r="D7224">
            <v>23</v>
          </cell>
          <cell r="E7224">
            <v>1.8365849256515503</v>
          </cell>
          <cell r="F7224">
            <v>2.0299787521362305</v>
          </cell>
          <cell r="G7224">
            <v>1.1873357929289341E-2</v>
          </cell>
          <cell r="H7224">
            <v>75.045677181694074</v>
          </cell>
        </row>
        <row r="7225">
          <cell r="A7225" t="str">
            <v/>
          </cell>
          <cell r="B7225" t="str">
            <v>Sublap: SCEW</v>
          </cell>
          <cell r="C7225" t="str">
            <v>9/5/2019</v>
          </cell>
          <cell r="D7225">
            <v>24</v>
          </cell>
          <cell r="E7225">
            <v>1.4989352226257324</v>
          </cell>
          <cell r="F7225">
            <v>1.6600624322891235</v>
          </cell>
          <cell r="G7225">
            <v>1.1738450266420841E-2</v>
          </cell>
          <cell r="H7225">
            <v>73.99576454479201</v>
          </cell>
        </row>
        <row r="7226">
          <cell r="A7226" t="str">
            <v/>
          </cell>
          <cell r="B7226" t="str">
            <v>Sublap: SCEW</v>
          </cell>
          <cell r="C7226" t="str">
            <v>9/13/2019</v>
          </cell>
          <cell r="D7226">
            <v>1</v>
          </cell>
          <cell r="E7226">
            <v>0.96726077795028687</v>
          </cell>
          <cell r="F7226">
            <v>0.97981858253479004</v>
          </cell>
          <cell r="G7226">
            <v>9.5511628314852715E-3</v>
          </cell>
          <cell r="H7226">
            <v>70.013535758040845</v>
          </cell>
        </row>
        <row r="7227">
          <cell r="A7227" t="str">
            <v/>
          </cell>
          <cell r="B7227" t="str">
            <v>Sublap: SCEW</v>
          </cell>
          <cell r="C7227" t="str">
            <v>9/13/2019</v>
          </cell>
          <cell r="D7227">
            <v>2</v>
          </cell>
          <cell r="E7227">
            <v>0.82989263534545898</v>
          </cell>
          <cell r="F7227">
            <v>0.83486300706863403</v>
          </cell>
          <cell r="G7227">
            <v>8.9197400957345963E-3</v>
          </cell>
          <cell r="H7227">
            <v>69.813900876296969</v>
          </cell>
        </row>
        <row r="7228">
          <cell r="A7228" t="str">
            <v/>
          </cell>
          <cell r="B7228" t="str">
            <v>Sublap: SCEW</v>
          </cell>
          <cell r="C7228" t="str">
            <v>9/13/2019</v>
          </cell>
          <cell r="D7228">
            <v>3</v>
          </cell>
          <cell r="E7228">
            <v>0.73435336351394653</v>
          </cell>
          <cell r="F7228">
            <v>0.72399413585662842</v>
          </cell>
          <cell r="G7228">
            <v>7.9518705606460571E-3</v>
          </cell>
          <cell r="H7228">
            <v>69.660529539255123</v>
          </cell>
        </row>
        <row r="7229">
          <cell r="A7229" t="str">
            <v/>
          </cell>
          <cell r="B7229" t="str">
            <v>Sublap: SCEW</v>
          </cell>
          <cell r="C7229" t="str">
            <v>9/13/2019</v>
          </cell>
          <cell r="D7229">
            <v>4</v>
          </cell>
          <cell r="E7229">
            <v>0.6509966254234314</v>
          </cell>
          <cell r="F7229">
            <v>0.63628250360488892</v>
          </cell>
          <cell r="G7229">
            <v>6.7980838939547539E-3</v>
          </cell>
          <cell r="H7229">
            <v>68.626611702625837</v>
          </cell>
        </row>
        <row r="7230">
          <cell r="A7230" t="str">
            <v/>
          </cell>
          <cell r="B7230" t="str">
            <v>Sublap: SCEW</v>
          </cell>
          <cell r="C7230" t="str">
            <v>9/13/2019</v>
          </cell>
          <cell r="D7230">
            <v>5</v>
          </cell>
          <cell r="E7230">
            <v>0.59382277727127075</v>
          </cell>
          <cell r="F7230">
            <v>0.58191549777984619</v>
          </cell>
          <cell r="G7230">
            <v>5.7836198247969151E-3</v>
          </cell>
          <cell r="H7230">
            <v>67.662803165926178</v>
          </cell>
        </row>
        <row r="7231">
          <cell r="A7231" t="str">
            <v/>
          </cell>
          <cell r="B7231" t="str">
            <v>Sublap: SCEW</v>
          </cell>
          <cell r="C7231" t="str">
            <v>9/13/2019</v>
          </cell>
          <cell r="D7231">
            <v>6</v>
          </cell>
          <cell r="E7231">
            <v>0.58619022369384766</v>
          </cell>
          <cell r="F7231">
            <v>0.57434380054473877</v>
          </cell>
          <cell r="G7231">
            <v>5.0245607271790504E-3</v>
          </cell>
          <cell r="H7231">
            <v>67.217326863295966</v>
          </cell>
        </row>
        <row r="7232">
          <cell r="A7232" t="str">
            <v/>
          </cell>
          <cell r="B7232" t="str">
            <v>Sublap: SCEW</v>
          </cell>
          <cell r="C7232" t="str">
            <v>9/13/2019</v>
          </cell>
          <cell r="D7232">
            <v>7</v>
          </cell>
          <cell r="E7232">
            <v>0.6507076621055603</v>
          </cell>
          <cell r="F7232">
            <v>0.62748146057128906</v>
          </cell>
          <cell r="G7232">
            <v>4.4609550386667252E-3</v>
          </cell>
          <cell r="H7232">
            <v>67.357641100551788</v>
          </cell>
        </row>
        <row r="7233">
          <cell r="A7233" t="str">
            <v/>
          </cell>
          <cell r="B7233" t="str">
            <v>Sublap: SCEW</v>
          </cell>
          <cell r="C7233" t="str">
            <v>9/13/2019</v>
          </cell>
          <cell r="D7233">
            <v>8</v>
          </cell>
          <cell r="E7233">
            <v>0.64666748046875</v>
          </cell>
          <cell r="F7233">
            <v>0.63426357507705688</v>
          </cell>
          <cell r="G7233">
            <v>4.4609322212636471E-3</v>
          </cell>
          <cell r="H7233">
            <v>68.888809478960042</v>
          </cell>
        </row>
        <row r="7234">
          <cell r="A7234" t="str">
            <v/>
          </cell>
          <cell r="B7234" t="str">
            <v>Sublap: SCEW</v>
          </cell>
          <cell r="C7234" t="str">
            <v>9/13/2019</v>
          </cell>
          <cell r="D7234">
            <v>9</v>
          </cell>
          <cell r="E7234">
            <v>0.54610139131546021</v>
          </cell>
          <cell r="F7234">
            <v>0.53755289316177368</v>
          </cell>
          <cell r="G7234">
            <v>4.7231060452759266E-3</v>
          </cell>
          <cell r="H7234">
            <v>71.911863280867081</v>
          </cell>
        </row>
        <row r="7235">
          <cell r="A7235" t="str">
            <v/>
          </cell>
          <cell r="B7235" t="str">
            <v>Sublap: SCEW</v>
          </cell>
          <cell r="C7235" t="str">
            <v>9/13/2019</v>
          </cell>
          <cell r="D7235">
            <v>10</v>
          </cell>
          <cell r="E7235">
            <v>0.4868493378162384</v>
          </cell>
          <cell r="F7235">
            <v>0.47671079635620117</v>
          </cell>
          <cell r="G7235">
            <v>5.4366257973015308E-3</v>
          </cell>
          <cell r="H7235">
            <v>77.094136436449446</v>
          </cell>
        </row>
        <row r="7236">
          <cell r="A7236" t="str">
            <v/>
          </cell>
          <cell r="B7236" t="str">
            <v>Sublap: SCEW</v>
          </cell>
          <cell r="C7236" t="str">
            <v>9/13/2019</v>
          </cell>
          <cell r="D7236">
            <v>11</v>
          </cell>
          <cell r="E7236">
            <v>0.50335788726806641</v>
          </cell>
          <cell r="F7236">
            <v>0.47791305184364319</v>
          </cell>
          <cell r="G7236">
            <v>6.3834516331553459E-3</v>
          </cell>
          <cell r="H7236">
            <v>81.693875435794638</v>
          </cell>
        </row>
        <row r="7237">
          <cell r="A7237" t="str">
            <v/>
          </cell>
          <cell r="B7237" t="str">
            <v>Sublap: SCEW</v>
          </cell>
          <cell r="C7237" t="str">
            <v>9/13/2019</v>
          </cell>
          <cell r="D7237">
            <v>12</v>
          </cell>
          <cell r="E7237">
            <v>0.58654302358627319</v>
          </cell>
          <cell r="F7237">
            <v>0.5801699161529541</v>
          </cell>
          <cell r="G7237">
            <v>7.5346999801695347E-3</v>
          </cell>
          <cell r="H7237">
            <v>84.697196834050089</v>
          </cell>
        </row>
        <row r="7238">
          <cell r="A7238" t="str">
            <v/>
          </cell>
          <cell r="B7238" t="str">
            <v>Sublap: SCEW</v>
          </cell>
          <cell r="C7238" t="str">
            <v>9/13/2019</v>
          </cell>
          <cell r="D7238">
            <v>13</v>
          </cell>
          <cell r="E7238">
            <v>0.7982822060585022</v>
          </cell>
          <cell r="F7238">
            <v>0.79757297039031982</v>
          </cell>
          <cell r="G7238">
            <v>9.0618552640080452E-3</v>
          </cell>
          <cell r="H7238">
            <v>85.589145387716783</v>
          </cell>
        </row>
        <row r="7239">
          <cell r="A7239" t="str">
            <v/>
          </cell>
          <cell r="B7239" t="str">
            <v>Sublap: SCEW</v>
          </cell>
          <cell r="C7239" t="str">
            <v>9/13/2019</v>
          </cell>
          <cell r="D7239">
            <v>14</v>
          </cell>
          <cell r="E7239">
            <v>1.1312824487686157</v>
          </cell>
          <cell r="F7239">
            <v>1.0729972124099731</v>
          </cell>
          <cell r="G7239">
            <v>1.0262682102620602E-2</v>
          </cell>
          <cell r="H7239">
            <v>86.68556487329316</v>
          </cell>
        </row>
        <row r="7240">
          <cell r="A7240" t="str">
            <v/>
          </cell>
          <cell r="B7240" t="str">
            <v>Sublap: SCEW</v>
          </cell>
          <cell r="C7240" t="str">
            <v>9/13/2019</v>
          </cell>
          <cell r="D7240">
            <v>15</v>
          </cell>
          <cell r="E7240">
            <v>1.4217473268508911</v>
          </cell>
          <cell r="F7240">
            <v>1.3730630874633789</v>
          </cell>
          <cell r="G7240">
            <v>1.1314956471323967E-2</v>
          </cell>
          <cell r="H7240">
            <v>86.955290681267286</v>
          </cell>
        </row>
        <row r="7241">
          <cell r="A7241" t="str">
            <v/>
          </cell>
          <cell r="B7241" t="str">
            <v>Sublap: SCEW</v>
          </cell>
          <cell r="C7241" t="str">
            <v>9/13/2019</v>
          </cell>
          <cell r="D7241">
            <v>16</v>
          </cell>
          <cell r="E7241">
            <v>1.7543591260910034</v>
          </cell>
          <cell r="F7241">
            <v>1.7505156993865967</v>
          </cell>
          <cell r="G7241">
            <v>1.1891093105077744E-2</v>
          </cell>
          <cell r="H7241">
            <v>86.762724959941153</v>
          </cell>
        </row>
        <row r="7242">
          <cell r="A7242" t="str">
            <v/>
          </cell>
          <cell r="B7242" t="str">
            <v>Sublap: SCEW</v>
          </cell>
          <cell r="C7242" t="str">
            <v>9/13/2019</v>
          </cell>
          <cell r="D7242">
            <v>17</v>
          </cell>
          <cell r="E7242">
            <v>2.0569469928741455</v>
          </cell>
          <cell r="F7242">
            <v>1.9999582767486572</v>
          </cell>
          <cell r="G7242">
            <v>1.2093823403120041E-2</v>
          </cell>
          <cell r="H7242">
            <v>85.744294732902915</v>
          </cell>
        </row>
        <row r="7243">
          <cell r="A7243" t="str">
            <v/>
          </cell>
          <cell r="B7243" t="str">
            <v>Sublap: SCEW</v>
          </cell>
          <cell r="C7243" t="str">
            <v>9/13/2019</v>
          </cell>
          <cell r="D7243">
            <v>18</v>
          </cell>
          <cell r="E7243">
            <v>2.1954414844512939</v>
          </cell>
          <cell r="F7243">
            <v>2.1230409145355225</v>
          </cell>
          <cell r="G7243">
            <v>1.1959990486502647E-2</v>
          </cell>
          <cell r="H7243">
            <v>84.505012720270258</v>
          </cell>
        </row>
        <row r="7244">
          <cell r="A7244" t="str">
            <v/>
          </cell>
          <cell r="B7244" t="str">
            <v>Sublap: SCEW</v>
          </cell>
          <cell r="C7244" t="str">
            <v>9/13/2019</v>
          </cell>
          <cell r="D7244">
            <v>19</v>
          </cell>
          <cell r="E7244">
            <v>2.1240525245666504</v>
          </cell>
          <cell r="F7244">
            <v>1.3740402460098267</v>
          </cell>
          <cell r="G7244">
            <v>1.1980362236499786E-2</v>
          </cell>
          <cell r="H7244">
            <v>81.340737774406563</v>
          </cell>
        </row>
        <row r="7245">
          <cell r="A7245" t="str">
            <v/>
          </cell>
          <cell r="B7245" t="str">
            <v>Sublap: SCEW</v>
          </cell>
          <cell r="C7245" t="str">
            <v>9/13/2019</v>
          </cell>
          <cell r="D7245">
            <v>20</v>
          </cell>
          <cell r="E7245">
            <v>2.0049571990966797</v>
          </cell>
          <cell r="F7245">
            <v>1.5377347469329834</v>
          </cell>
          <cell r="G7245">
            <v>1.1440129019320011E-2</v>
          </cell>
          <cell r="H7245">
            <v>77.538994629235788</v>
          </cell>
        </row>
        <row r="7246">
          <cell r="A7246" t="str">
            <v/>
          </cell>
          <cell r="B7246" t="str">
            <v>Sublap: SCEW</v>
          </cell>
          <cell r="C7246" t="str">
            <v>9/13/2019</v>
          </cell>
          <cell r="D7246">
            <v>21</v>
          </cell>
          <cell r="E7246">
            <v>1.9132081270217896</v>
          </cell>
          <cell r="F7246">
            <v>2.2451865673065186</v>
          </cell>
          <cell r="G7246">
            <v>1.10825439915061E-2</v>
          </cell>
          <cell r="H7246">
            <v>75.186368604560201</v>
          </cell>
        </row>
        <row r="7247">
          <cell r="A7247" t="str">
            <v/>
          </cell>
          <cell r="B7247" t="str">
            <v>Sublap: SCEW</v>
          </cell>
          <cell r="C7247" t="str">
            <v>9/13/2019</v>
          </cell>
          <cell r="D7247">
            <v>22</v>
          </cell>
          <cell r="E7247">
            <v>1.8017857074737549</v>
          </cell>
          <cell r="F7247">
            <v>1.8730376958847046</v>
          </cell>
          <cell r="G7247">
            <v>1.0572351515293121E-2</v>
          </cell>
          <cell r="H7247">
            <v>74.162421087318847</v>
          </cell>
        </row>
        <row r="7248">
          <cell r="A7248" t="str">
            <v/>
          </cell>
          <cell r="B7248" t="str">
            <v>Sublap: SCEW</v>
          </cell>
          <cell r="C7248" t="str">
            <v>9/13/2019</v>
          </cell>
          <cell r="D7248">
            <v>23</v>
          </cell>
          <cell r="E7248">
            <v>1.5909063816070557</v>
          </cell>
          <cell r="F7248">
            <v>1.6755803823471069</v>
          </cell>
          <cell r="G7248">
            <v>1.0581819340586662E-2</v>
          </cell>
          <cell r="H7248">
            <v>73.403594176951444</v>
          </cell>
        </row>
        <row r="7249">
          <cell r="A7249" t="str">
            <v/>
          </cell>
          <cell r="B7249" t="str">
            <v>Sublap: SCEW</v>
          </cell>
          <cell r="C7249" t="str">
            <v>9/13/2019</v>
          </cell>
          <cell r="D7249">
            <v>24</v>
          </cell>
          <cell r="E7249">
            <v>1.348292350769043</v>
          </cell>
          <cell r="F7249">
            <v>1.4192113876342773</v>
          </cell>
          <cell r="G7249">
            <v>1.0386427864432335E-2</v>
          </cell>
          <cell r="H7249">
            <v>72.689943936693751</v>
          </cell>
        </row>
        <row r="7250">
          <cell r="A7250" t="str">
            <v/>
          </cell>
          <cell r="B7250" t="str">
            <v>Sublap: SCEW</v>
          </cell>
          <cell r="C7250" t="str">
            <v>9/24/2019 (5pm-8pm)</v>
          </cell>
          <cell r="D7250">
            <v>1</v>
          </cell>
          <cell r="E7250">
            <v>0.85259079933166504</v>
          </cell>
          <cell r="F7250">
            <v>0.8327103853225708</v>
          </cell>
          <cell r="G7250">
            <v>8.7113054469227791E-3</v>
          </cell>
          <cell r="H7250">
            <v>67.090015882641751</v>
          </cell>
        </row>
        <row r="7251">
          <cell r="A7251" t="str">
            <v/>
          </cell>
          <cell r="B7251" t="str">
            <v>Sublap: SCEW</v>
          </cell>
          <cell r="C7251" t="str">
            <v>9/24/2019 (5pm-8pm)</v>
          </cell>
          <cell r="D7251">
            <v>2</v>
          </cell>
          <cell r="E7251">
            <v>0.73528611660003662</v>
          </cell>
          <cell r="F7251">
            <v>0.72157365083694458</v>
          </cell>
          <cell r="G7251">
            <v>7.8666303306818008E-3</v>
          </cell>
          <cell r="H7251">
            <v>66.597542859804534</v>
          </cell>
        </row>
        <row r="7252">
          <cell r="A7252" t="str">
            <v/>
          </cell>
          <cell r="B7252" t="str">
            <v>Sublap: SCEW</v>
          </cell>
          <cell r="C7252" t="str">
            <v>9/24/2019 (5pm-8pm)</v>
          </cell>
          <cell r="D7252">
            <v>3</v>
          </cell>
          <cell r="E7252">
            <v>0.64657360315322876</v>
          </cell>
          <cell r="F7252">
            <v>0.63874256610870361</v>
          </cell>
          <cell r="G7252">
            <v>6.9000599905848503E-3</v>
          </cell>
          <cell r="H7252">
            <v>66.120074274758935</v>
          </cell>
        </row>
        <row r="7253">
          <cell r="A7253" t="str">
            <v/>
          </cell>
          <cell r="B7253" t="str">
            <v>Sublap: SCEW</v>
          </cell>
          <cell r="C7253" t="str">
            <v>9/24/2019 (5pm-8pm)</v>
          </cell>
          <cell r="D7253">
            <v>4</v>
          </cell>
          <cell r="E7253">
            <v>0.58184117078781128</v>
          </cell>
          <cell r="F7253">
            <v>0.57942360639572144</v>
          </cell>
          <cell r="G7253">
            <v>6.1100497841835022E-3</v>
          </cell>
          <cell r="H7253">
            <v>65.591897977317501</v>
          </cell>
        </row>
        <row r="7254">
          <cell r="A7254" t="str">
            <v/>
          </cell>
          <cell r="B7254" t="str">
            <v>Sublap: SCEW</v>
          </cell>
          <cell r="C7254" t="str">
            <v>9/24/2019 (5pm-8pm)</v>
          </cell>
          <cell r="D7254">
            <v>5</v>
          </cell>
          <cell r="E7254">
            <v>0.55622047185897827</v>
          </cell>
          <cell r="F7254">
            <v>0.54657888412475586</v>
          </cell>
          <cell r="G7254">
            <v>5.3470642305910587E-3</v>
          </cell>
          <cell r="H7254">
            <v>65.639066193279433</v>
          </cell>
        </row>
        <row r="7255">
          <cell r="A7255" t="str">
            <v/>
          </cell>
          <cell r="B7255" t="str">
            <v>Sublap: SCEW</v>
          </cell>
          <cell r="C7255" t="str">
            <v>9/24/2019 (5pm-8pm)</v>
          </cell>
          <cell r="D7255">
            <v>6</v>
          </cell>
          <cell r="E7255">
            <v>0.57628977298736572</v>
          </cell>
          <cell r="F7255">
            <v>0.54589289426803589</v>
          </cell>
          <cell r="G7255">
            <v>4.6179941855370998E-3</v>
          </cell>
          <cell r="H7255">
            <v>65.588635960203575</v>
          </cell>
        </row>
        <row r="7256">
          <cell r="A7256" t="str">
            <v/>
          </cell>
          <cell r="B7256" t="str">
            <v>Sublap: SCEW</v>
          </cell>
          <cell r="C7256" t="str">
            <v>9/24/2019 (5pm-8pm)</v>
          </cell>
          <cell r="D7256">
            <v>7</v>
          </cell>
          <cell r="E7256">
            <v>0.6451115608215332</v>
          </cell>
          <cell r="F7256">
            <v>0.61327117681503296</v>
          </cell>
          <cell r="G7256">
            <v>4.2986399494111538E-3</v>
          </cell>
          <cell r="H7256">
            <v>65.109673471295281</v>
          </cell>
        </row>
        <row r="7257">
          <cell r="A7257" t="str">
            <v/>
          </cell>
          <cell r="B7257" t="str">
            <v>Sublap: SCEW</v>
          </cell>
          <cell r="C7257" t="str">
            <v>9/24/2019 (5pm-8pm)</v>
          </cell>
          <cell r="D7257">
            <v>8</v>
          </cell>
          <cell r="E7257">
            <v>0.63696706295013428</v>
          </cell>
          <cell r="F7257">
            <v>0.61703544855117798</v>
          </cell>
          <cell r="G7257">
            <v>4.0987529791891575E-3</v>
          </cell>
          <cell r="H7257">
            <v>65.391177652193889</v>
          </cell>
        </row>
        <row r="7258">
          <cell r="A7258" t="str">
            <v/>
          </cell>
          <cell r="B7258" t="str">
            <v>Sublap: SCEW</v>
          </cell>
          <cell r="C7258" t="str">
            <v>9/24/2019 (5pm-8pm)</v>
          </cell>
          <cell r="D7258">
            <v>9</v>
          </cell>
          <cell r="E7258">
            <v>0.50179159641265869</v>
          </cell>
          <cell r="F7258">
            <v>0.49670952558517456</v>
          </cell>
          <cell r="G7258">
            <v>4.4627692550420761E-3</v>
          </cell>
          <cell r="H7258">
            <v>67.872634185086937</v>
          </cell>
        </row>
        <row r="7259">
          <cell r="A7259" t="str">
            <v/>
          </cell>
          <cell r="B7259" t="str">
            <v>Sublap: SCEW</v>
          </cell>
          <cell r="C7259" t="str">
            <v>9/24/2019 (5pm-8pm)</v>
          </cell>
          <cell r="D7259">
            <v>10</v>
          </cell>
          <cell r="E7259">
            <v>0.41857653856277466</v>
          </cell>
          <cell r="F7259">
            <v>0.40665265917778015</v>
          </cell>
          <cell r="G7259">
            <v>4.9647134728729725E-3</v>
          </cell>
          <cell r="H7259">
            <v>71.429504367709583</v>
          </cell>
        </row>
        <row r="7260">
          <cell r="A7260" t="str">
            <v/>
          </cell>
          <cell r="B7260" t="str">
            <v>Sublap: SCEW</v>
          </cell>
          <cell r="C7260" t="str">
            <v>9/24/2019 (5pm-8pm)</v>
          </cell>
          <cell r="D7260">
            <v>11</v>
          </cell>
          <cell r="E7260">
            <v>0.36526155471801758</v>
          </cell>
          <cell r="F7260">
            <v>0.35463187098503113</v>
          </cell>
          <cell r="G7260">
            <v>5.3368909284472466E-3</v>
          </cell>
          <cell r="H7260">
            <v>75.245075909765731</v>
          </cell>
        </row>
        <row r="7261">
          <cell r="A7261" t="str">
            <v/>
          </cell>
          <cell r="B7261" t="str">
            <v>Sublap: SCEW</v>
          </cell>
          <cell r="C7261" t="str">
            <v>9/24/2019 (5pm-8pm)</v>
          </cell>
          <cell r="D7261">
            <v>12</v>
          </cell>
          <cell r="E7261">
            <v>0.3875834047794342</v>
          </cell>
          <cell r="F7261">
            <v>0.36433431506156921</v>
          </cell>
          <cell r="G7261">
            <v>6.338044535368681E-3</v>
          </cell>
          <cell r="H7261">
            <v>78.245487924528604</v>
          </cell>
        </row>
        <row r="7262">
          <cell r="A7262" t="str">
            <v/>
          </cell>
          <cell r="B7262" t="str">
            <v>Sublap: SCEW</v>
          </cell>
          <cell r="C7262" t="str">
            <v>9/24/2019 (5pm-8pm)</v>
          </cell>
          <cell r="D7262">
            <v>13</v>
          </cell>
          <cell r="E7262">
            <v>0.50062257051467896</v>
          </cell>
          <cell r="F7262">
            <v>0.47067674994468689</v>
          </cell>
          <cell r="G7262">
            <v>7.2808624245226383E-3</v>
          </cell>
          <cell r="H7262">
            <v>80.37666557670083</v>
          </cell>
        </row>
        <row r="7263">
          <cell r="A7263" t="str">
            <v/>
          </cell>
          <cell r="B7263" t="str">
            <v>Sublap: SCEW</v>
          </cell>
          <cell r="C7263" t="str">
            <v>9/24/2019 (5pm-8pm)</v>
          </cell>
          <cell r="D7263">
            <v>14</v>
          </cell>
          <cell r="E7263">
            <v>0.68580210208892822</v>
          </cell>
          <cell r="F7263">
            <v>0.64371877908706665</v>
          </cell>
          <cell r="G7263">
            <v>8.3094947040081024E-3</v>
          </cell>
          <cell r="H7263">
            <v>80.923630588151383</v>
          </cell>
        </row>
        <row r="7264">
          <cell r="A7264" t="str">
            <v/>
          </cell>
          <cell r="B7264" t="str">
            <v>Sublap: SCEW</v>
          </cell>
          <cell r="C7264" t="str">
            <v>9/24/2019 (5pm-8pm)</v>
          </cell>
          <cell r="D7264">
            <v>15</v>
          </cell>
          <cell r="E7264">
            <v>0.88630449771881104</v>
          </cell>
          <cell r="F7264">
            <v>0.86562979221343994</v>
          </cell>
          <cell r="G7264">
            <v>9.3369660899043083E-3</v>
          </cell>
          <cell r="H7264">
            <v>81.201827439628232</v>
          </cell>
        </row>
        <row r="7265">
          <cell r="A7265" t="str">
            <v/>
          </cell>
          <cell r="B7265" t="str">
            <v>Sublap: SCEW</v>
          </cell>
          <cell r="C7265" t="str">
            <v>9/24/2019 (5pm-8pm)</v>
          </cell>
          <cell r="D7265">
            <v>16</v>
          </cell>
          <cell r="E7265">
            <v>1.1464201211929321</v>
          </cell>
          <cell r="F7265">
            <v>1.1387847661972046</v>
          </cell>
          <cell r="G7265">
            <v>9.9782282486557961E-3</v>
          </cell>
          <cell r="H7265">
            <v>82.135529499677531</v>
          </cell>
        </row>
        <row r="7266">
          <cell r="A7266" t="str">
            <v/>
          </cell>
          <cell r="B7266" t="str">
            <v>Sublap: SCEW</v>
          </cell>
          <cell r="C7266" t="str">
            <v>9/24/2019 (5pm-8pm)</v>
          </cell>
          <cell r="D7266">
            <v>17</v>
          </cell>
          <cell r="E7266">
            <v>1.3685659170150757</v>
          </cell>
          <cell r="F7266">
            <v>1.3702585697174072</v>
          </cell>
          <cell r="G7266">
            <v>1.050267368555069E-2</v>
          </cell>
          <cell r="H7266">
            <v>83.794139300230597</v>
          </cell>
        </row>
        <row r="7267">
          <cell r="A7267" t="str">
            <v/>
          </cell>
          <cell r="B7267" t="str">
            <v>Sublap: SCEW</v>
          </cell>
          <cell r="C7267" t="str">
            <v>9/24/2019 (5pm-8pm)</v>
          </cell>
          <cell r="D7267">
            <v>18</v>
          </cell>
          <cell r="E7267">
            <v>1.5885616540908813</v>
          </cell>
          <cell r="F7267">
            <v>1.0351314544677734</v>
          </cell>
          <cell r="G7267">
            <v>1.0621026158332825E-2</v>
          </cell>
          <cell r="H7267">
            <v>81.944158452867924</v>
          </cell>
        </row>
        <row r="7268">
          <cell r="A7268" t="str">
            <v/>
          </cell>
          <cell r="B7268" t="str">
            <v>Sublap: SCEW</v>
          </cell>
          <cell r="C7268" t="str">
            <v>9/24/2019 (5pm-8pm)</v>
          </cell>
          <cell r="D7268">
            <v>19</v>
          </cell>
          <cell r="E7268">
            <v>1.5973491668701172</v>
          </cell>
          <cell r="F7268">
            <v>1.307100772857666</v>
          </cell>
          <cell r="G7268">
            <v>1.0387791320681572E-2</v>
          </cell>
          <cell r="H7268">
            <v>81.055240809060123</v>
          </cell>
        </row>
        <row r="7269">
          <cell r="A7269" t="str">
            <v/>
          </cell>
          <cell r="B7269" t="str">
            <v>Sublap: SCEW</v>
          </cell>
          <cell r="C7269" t="str">
            <v>9/24/2019 (5pm-8pm)</v>
          </cell>
          <cell r="D7269">
            <v>20</v>
          </cell>
          <cell r="E7269">
            <v>1.6437451839447021</v>
          </cell>
          <cell r="F7269">
            <v>1.4302183389663696</v>
          </cell>
          <cell r="G7269">
            <v>9.8437881097197533E-3</v>
          </cell>
          <cell r="H7269">
            <v>75.736278787292065</v>
          </cell>
        </row>
        <row r="7270">
          <cell r="A7270" t="str">
            <v/>
          </cell>
          <cell r="B7270" t="str">
            <v>Sublap: SCEW</v>
          </cell>
          <cell r="C7270" t="str">
            <v>9/24/2019 (5pm-8pm)</v>
          </cell>
          <cell r="D7270">
            <v>21</v>
          </cell>
          <cell r="E7270">
            <v>1.6044691801071167</v>
          </cell>
          <cell r="F7270">
            <v>1.9372338056564331</v>
          </cell>
          <cell r="G7270">
            <v>9.7738541662693024E-3</v>
          </cell>
          <cell r="H7270">
            <v>71.72572616431934</v>
          </cell>
        </row>
        <row r="7271">
          <cell r="A7271" t="str">
            <v/>
          </cell>
          <cell r="B7271" t="str">
            <v>Sublap: SCEW</v>
          </cell>
          <cell r="C7271" t="str">
            <v>9/24/2019 (5pm-8pm)</v>
          </cell>
          <cell r="D7271">
            <v>22</v>
          </cell>
          <cell r="E7271">
            <v>1.4989134073257446</v>
          </cell>
          <cell r="F7271">
            <v>1.5910961627960205</v>
          </cell>
          <cell r="G7271">
            <v>9.378308430314064E-3</v>
          </cell>
          <cell r="H7271">
            <v>71.212418367834275</v>
          </cell>
        </row>
        <row r="7272">
          <cell r="A7272" t="str">
            <v/>
          </cell>
          <cell r="B7272" t="str">
            <v>Sublap: SCEW</v>
          </cell>
          <cell r="C7272" t="str">
            <v>9/24/2019 (5pm-8pm)</v>
          </cell>
          <cell r="D7272">
            <v>23</v>
          </cell>
          <cell r="E7272">
            <v>1.3383536338806152</v>
          </cell>
          <cell r="F7272">
            <v>1.3967810869216919</v>
          </cell>
          <cell r="G7272">
            <v>9.6243256703019142E-3</v>
          </cell>
          <cell r="H7272">
            <v>69.955034334579707</v>
          </cell>
        </row>
        <row r="7273">
          <cell r="A7273" t="str">
            <v/>
          </cell>
          <cell r="B7273" t="str">
            <v>Sublap: SCEW</v>
          </cell>
          <cell r="C7273" t="str">
            <v>9/24/2019 (5pm-8pm)</v>
          </cell>
          <cell r="D7273">
            <v>24</v>
          </cell>
          <cell r="E7273">
            <v>1.08338463306427</v>
          </cell>
          <cell r="F7273">
            <v>1.1674647331237793</v>
          </cell>
          <cell r="G7273">
            <v>9.3472655862569809E-3</v>
          </cell>
          <cell r="H7273">
            <v>69.594366795894928</v>
          </cell>
        </row>
        <row r="7274">
          <cell r="A7274" t="str">
            <v/>
          </cell>
          <cell r="B7274" t="str">
            <v>Sublap: SCEW</v>
          </cell>
          <cell r="C7274" t="str">
            <v>9/25/2019 (6pm-7pm)</v>
          </cell>
          <cell r="D7274">
            <v>1</v>
          </cell>
          <cell r="E7274">
            <v>0.95627009868621826</v>
          </cell>
          <cell r="F7274">
            <v>0.96739828586578369</v>
          </cell>
          <cell r="G7274">
            <v>8.9206919074058533E-3</v>
          </cell>
          <cell r="H7274">
            <v>69.90590947306984</v>
          </cell>
        </row>
        <row r="7275">
          <cell r="A7275" t="str">
            <v/>
          </cell>
          <cell r="B7275" t="str">
            <v>Sublap: SCEW</v>
          </cell>
          <cell r="C7275" t="str">
            <v>9/25/2019 (6pm-7pm)</v>
          </cell>
          <cell r="D7275">
            <v>2</v>
          </cell>
          <cell r="E7275">
            <v>0.81284147500991821</v>
          </cell>
          <cell r="F7275">
            <v>0.81180572509765625</v>
          </cell>
          <cell r="G7275">
            <v>8.4007363766431808E-3</v>
          </cell>
          <cell r="H7275">
            <v>69.266516255589423</v>
          </cell>
        </row>
        <row r="7276">
          <cell r="A7276" t="str">
            <v/>
          </cell>
          <cell r="B7276" t="str">
            <v>Sublap: SCEW</v>
          </cell>
          <cell r="C7276" t="str">
            <v>9/25/2019 (6pm-7pm)</v>
          </cell>
          <cell r="D7276">
            <v>3</v>
          </cell>
          <cell r="E7276">
            <v>0.69733548164367676</v>
          </cell>
          <cell r="F7276">
            <v>0.71983927488327026</v>
          </cell>
          <cell r="G7276">
            <v>7.6319742947816849E-3</v>
          </cell>
          <cell r="H7276">
            <v>68.325512425269125</v>
          </cell>
        </row>
        <row r="7277">
          <cell r="A7277" t="str">
            <v/>
          </cell>
          <cell r="B7277" t="str">
            <v>Sublap: SCEW</v>
          </cell>
          <cell r="C7277" t="str">
            <v>9/25/2019 (6pm-7pm)</v>
          </cell>
          <cell r="D7277">
            <v>4</v>
          </cell>
          <cell r="E7277">
            <v>0.62752097845077515</v>
          </cell>
          <cell r="F7277">
            <v>0.637473464012146</v>
          </cell>
          <cell r="G7277">
            <v>6.5426547080278397E-3</v>
          </cell>
          <cell r="H7277">
            <v>67.721362574756654</v>
          </cell>
        </row>
        <row r="7278">
          <cell r="A7278" t="str">
            <v/>
          </cell>
          <cell r="B7278" t="str">
            <v>Sublap: SCEW</v>
          </cell>
          <cell r="C7278" t="str">
            <v>9/25/2019 (6pm-7pm)</v>
          </cell>
          <cell r="D7278">
            <v>5</v>
          </cell>
          <cell r="E7278">
            <v>0.59840351343154907</v>
          </cell>
          <cell r="F7278">
            <v>0.58036297559738159</v>
          </cell>
          <cell r="G7278">
            <v>5.5103260092437267E-3</v>
          </cell>
          <cell r="H7278">
            <v>67.173557081477028</v>
          </cell>
        </row>
        <row r="7279">
          <cell r="A7279" t="str">
            <v/>
          </cell>
          <cell r="B7279" t="str">
            <v>Sublap: SCEW</v>
          </cell>
          <cell r="C7279" t="str">
            <v>9/25/2019 (6pm-7pm)</v>
          </cell>
          <cell r="D7279">
            <v>6</v>
          </cell>
          <cell r="E7279">
            <v>0.60549354553222656</v>
          </cell>
          <cell r="F7279">
            <v>0.57708436250686646</v>
          </cell>
          <cell r="G7279">
            <v>4.7077895142138004E-3</v>
          </cell>
          <cell r="H7279">
            <v>67.132592488814083</v>
          </cell>
        </row>
        <row r="7280">
          <cell r="A7280" t="str">
            <v/>
          </cell>
          <cell r="B7280" t="str">
            <v>Sublap: SCEW</v>
          </cell>
          <cell r="C7280" t="str">
            <v>9/25/2019 (6pm-7pm)</v>
          </cell>
          <cell r="D7280">
            <v>7</v>
          </cell>
          <cell r="E7280">
            <v>0.67511433362960815</v>
          </cell>
          <cell r="F7280">
            <v>0.64163881540298462</v>
          </cell>
          <cell r="G7280">
            <v>4.2658001184463501E-3</v>
          </cell>
          <cell r="H7280">
            <v>67.267124906580506</v>
          </cell>
        </row>
        <row r="7281">
          <cell r="A7281" t="str">
            <v/>
          </cell>
          <cell r="B7281" t="str">
            <v>Sublap: SCEW</v>
          </cell>
          <cell r="C7281" t="str">
            <v>9/25/2019 (6pm-7pm)</v>
          </cell>
          <cell r="D7281">
            <v>8</v>
          </cell>
          <cell r="E7281">
            <v>0.66629141569137573</v>
          </cell>
          <cell r="F7281">
            <v>0.66776543855667114</v>
          </cell>
          <cell r="G7281">
            <v>4.2832121253013611E-3</v>
          </cell>
          <cell r="H7281">
            <v>67.831224308657099</v>
          </cell>
        </row>
        <row r="7282">
          <cell r="A7282" t="str">
            <v/>
          </cell>
          <cell r="B7282" t="str">
            <v>Sublap: SCEW</v>
          </cell>
          <cell r="C7282" t="str">
            <v>9/25/2019 (6pm-7pm)</v>
          </cell>
          <cell r="D7282">
            <v>9</v>
          </cell>
          <cell r="E7282">
            <v>0.5633857250213623</v>
          </cell>
          <cell r="F7282">
            <v>0.56997358798980713</v>
          </cell>
          <cell r="G7282">
            <v>4.4882507063448429E-3</v>
          </cell>
          <cell r="H7282">
            <v>69.116626494773456</v>
          </cell>
        </row>
        <row r="7283">
          <cell r="A7283" t="str">
            <v/>
          </cell>
          <cell r="B7283" t="str">
            <v>Sublap: SCEW</v>
          </cell>
          <cell r="C7283" t="str">
            <v>9/25/2019 (6pm-7pm)</v>
          </cell>
          <cell r="D7283">
            <v>10</v>
          </cell>
          <cell r="E7283">
            <v>0.46402236819267273</v>
          </cell>
          <cell r="F7283">
            <v>0.46593838930130005</v>
          </cell>
          <cell r="G7283">
            <v>5.1378821954131126E-3</v>
          </cell>
          <cell r="H7283">
            <v>71.913064742164153</v>
          </cell>
        </row>
        <row r="7284">
          <cell r="A7284" t="str">
            <v/>
          </cell>
          <cell r="B7284" t="str">
            <v>Sublap: SCEW</v>
          </cell>
          <cell r="C7284" t="str">
            <v>9/25/2019 (6pm-7pm)</v>
          </cell>
          <cell r="D7284">
            <v>11</v>
          </cell>
          <cell r="E7284">
            <v>0.41205522418022156</v>
          </cell>
          <cell r="F7284">
            <v>0.39043301343917847</v>
          </cell>
          <cell r="G7284">
            <v>5.7267453521490097E-3</v>
          </cell>
          <cell r="H7284">
            <v>75.16506913301879</v>
          </cell>
        </row>
        <row r="7285">
          <cell r="A7285" t="str">
            <v/>
          </cell>
          <cell r="B7285" t="str">
            <v>Sublap: SCEW</v>
          </cell>
          <cell r="C7285" t="str">
            <v>9/25/2019 (6pm-7pm)</v>
          </cell>
          <cell r="D7285">
            <v>12</v>
          </cell>
          <cell r="E7285">
            <v>0.44610819220542908</v>
          </cell>
          <cell r="F7285">
            <v>0.42407289147377014</v>
          </cell>
          <cell r="G7285">
            <v>6.7406813614070415E-3</v>
          </cell>
          <cell r="H7285">
            <v>78.047482249642911</v>
          </cell>
        </row>
        <row r="7286">
          <cell r="A7286" t="str">
            <v/>
          </cell>
          <cell r="B7286" t="str">
            <v>Sublap: SCEW</v>
          </cell>
          <cell r="C7286" t="str">
            <v>9/25/2019 (6pm-7pm)</v>
          </cell>
          <cell r="D7286">
            <v>13</v>
          </cell>
          <cell r="E7286">
            <v>0.56667870283126831</v>
          </cell>
          <cell r="F7286">
            <v>0.567527174949646</v>
          </cell>
          <cell r="G7286">
            <v>7.8988177701830864E-3</v>
          </cell>
          <cell r="H7286">
            <v>78.630750186828038</v>
          </cell>
        </row>
        <row r="7287">
          <cell r="A7287" t="str">
            <v/>
          </cell>
          <cell r="B7287" t="str">
            <v>Sublap: SCEW</v>
          </cell>
          <cell r="C7287" t="str">
            <v>9/25/2019 (6pm-7pm)</v>
          </cell>
          <cell r="D7287">
            <v>14</v>
          </cell>
          <cell r="E7287">
            <v>0.69686949253082275</v>
          </cell>
          <cell r="F7287">
            <v>0.70518642663955688</v>
          </cell>
          <cell r="G7287">
            <v>8.7337875738739967E-3</v>
          </cell>
          <cell r="H7287">
            <v>77.809972907301756</v>
          </cell>
        </row>
        <row r="7288">
          <cell r="A7288" t="str">
            <v/>
          </cell>
          <cell r="B7288" t="str">
            <v>Sublap: SCEW</v>
          </cell>
          <cell r="C7288" t="str">
            <v>9/25/2019 (6pm-7pm)</v>
          </cell>
          <cell r="D7288">
            <v>15</v>
          </cell>
          <cell r="E7288">
            <v>0.82032746076583862</v>
          </cell>
          <cell r="F7288">
            <v>0.89250707626342773</v>
          </cell>
          <cell r="G7288">
            <v>9.5511395484209061E-3</v>
          </cell>
          <cell r="H7288">
            <v>77.866690022419505</v>
          </cell>
        </row>
        <row r="7289">
          <cell r="A7289" t="str">
            <v/>
          </cell>
          <cell r="B7289" t="str">
            <v>Sublap: SCEW</v>
          </cell>
          <cell r="C7289" t="str">
            <v>9/25/2019 (6pm-7pm)</v>
          </cell>
          <cell r="D7289">
            <v>16</v>
          </cell>
          <cell r="E7289">
            <v>1.0473028421401978</v>
          </cell>
          <cell r="F7289">
            <v>1.0840790271759033</v>
          </cell>
          <cell r="G7289">
            <v>1.0085796006023884E-2</v>
          </cell>
          <cell r="H7289">
            <v>78.156698430519</v>
          </cell>
        </row>
        <row r="7290">
          <cell r="A7290" t="str">
            <v/>
          </cell>
          <cell r="B7290" t="str">
            <v>Sublap: SCEW</v>
          </cell>
          <cell r="C7290" t="str">
            <v>9/25/2019 (6pm-7pm)</v>
          </cell>
          <cell r="D7290">
            <v>17</v>
          </cell>
          <cell r="E7290">
            <v>1.2884451150894165</v>
          </cell>
          <cell r="F7290">
            <v>1.2438035011291504</v>
          </cell>
          <cell r="G7290">
            <v>1.0357235558331013E-2</v>
          </cell>
          <cell r="H7290">
            <v>77.799836509730525</v>
          </cell>
        </row>
        <row r="7291">
          <cell r="A7291" t="str">
            <v/>
          </cell>
          <cell r="B7291" t="str">
            <v>Sublap: SCEW</v>
          </cell>
          <cell r="C7291" t="str">
            <v>9/25/2019 (6pm-7pm)</v>
          </cell>
          <cell r="D7291">
            <v>18</v>
          </cell>
          <cell r="E7291">
            <v>1.3966416120529175</v>
          </cell>
          <cell r="F7291">
            <v>1.3292109966278076</v>
          </cell>
          <cell r="G7291">
            <v>1.0390646755695343E-2</v>
          </cell>
          <cell r="H7291">
            <v>74.119829035858402</v>
          </cell>
        </row>
        <row r="7292">
          <cell r="A7292" t="str">
            <v/>
          </cell>
          <cell r="B7292" t="str">
            <v>Sublap: SCEW</v>
          </cell>
          <cell r="C7292" t="str">
            <v>9/25/2019 (6pm-7pm)</v>
          </cell>
          <cell r="D7292">
            <v>19</v>
          </cell>
          <cell r="E7292">
            <v>1.4005635976791382</v>
          </cell>
          <cell r="F7292">
            <v>0.9935905933380127</v>
          </cell>
          <cell r="G7292">
            <v>1.0082249529659748E-2</v>
          </cell>
          <cell r="H7292">
            <v>72.297444880401102</v>
          </cell>
        </row>
        <row r="7293">
          <cell r="A7293" t="str">
            <v/>
          </cell>
          <cell r="B7293" t="str">
            <v>Sublap: SCEW</v>
          </cell>
          <cell r="C7293" t="str">
            <v>9/25/2019 (6pm-7pm)</v>
          </cell>
          <cell r="D7293">
            <v>20</v>
          </cell>
          <cell r="E7293">
            <v>1.4131605625152588</v>
          </cell>
          <cell r="F7293">
            <v>1.5887962579727173</v>
          </cell>
          <cell r="G7293">
            <v>9.7082899883389473E-3</v>
          </cell>
          <cell r="H7293">
            <v>70.97438013825878</v>
          </cell>
        </row>
        <row r="7294">
          <cell r="A7294" t="str">
            <v/>
          </cell>
          <cell r="B7294" t="str">
            <v>Sublap: SCEW</v>
          </cell>
          <cell r="C7294" t="str">
            <v>9/25/2019 (6pm-7pm)</v>
          </cell>
          <cell r="D7294">
            <v>21</v>
          </cell>
          <cell r="E7294">
            <v>1.4245327711105347</v>
          </cell>
          <cell r="F7294">
            <v>1.4025795459747314</v>
          </cell>
          <cell r="G7294">
            <v>9.2136720195412636E-3</v>
          </cell>
          <cell r="H7294">
            <v>70.635449831823763</v>
          </cell>
        </row>
        <row r="7295">
          <cell r="A7295" t="str">
            <v/>
          </cell>
          <cell r="B7295" t="str">
            <v>Sublap: SCEW</v>
          </cell>
          <cell r="C7295" t="str">
            <v>9/25/2019 (6pm-7pm)</v>
          </cell>
          <cell r="D7295">
            <v>22</v>
          </cell>
          <cell r="E7295">
            <v>1.3292145729064941</v>
          </cell>
          <cell r="F7295">
            <v>1.3367612361907959</v>
          </cell>
          <cell r="G7295">
            <v>9.216691367328167E-3</v>
          </cell>
          <cell r="H7295">
            <v>70.6410645553226</v>
          </cell>
        </row>
        <row r="7296">
          <cell r="A7296" t="str">
            <v/>
          </cell>
          <cell r="B7296" t="str">
            <v>Sublap: SCEW</v>
          </cell>
          <cell r="C7296" t="str">
            <v>9/25/2019 (6pm-7pm)</v>
          </cell>
          <cell r="D7296">
            <v>23</v>
          </cell>
          <cell r="E7296">
            <v>1.2636339664459229</v>
          </cell>
          <cell r="F7296">
            <v>1.2606860399246216</v>
          </cell>
          <cell r="G7296">
            <v>9.9705569446086884E-3</v>
          </cell>
          <cell r="H7296">
            <v>70.27833660314667</v>
          </cell>
        </row>
        <row r="7297">
          <cell r="A7297" t="str">
            <v/>
          </cell>
          <cell r="B7297" t="str">
            <v>Sublap: SCEW</v>
          </cell>
          <cell r="C7297" t="str">
            <v>9/25/2019 (6pm-7pm)</v>
          </cell>
          <cell r="D7297">
            <v>24</v>
          </cell>
          <cell r="E7297">
            <v>1.0838316679000854</v>
          </cell>
          <cell r="F7297">
            <v>1.0832062959671021</v>
          </cell>
          <cell r="G7297">
            <v>9.9974414333701134E-3</v>
          </cell>
          <cell r="H7297">
            <v>70.020281203281314</v>
          </cell>
        </row>
        <row r="7298">
          <cell r="A7298" t="str">
            <v/>
          </cell>
          <cell r="B7298" t="str">
            <v>Sublap: SCEW</v>
          </cell>
          <cell r="C7298" t="str">
            <v>10/16/2019</v>
          </cell>
          <cell r="D7298">
            <v>1</v>
          </cell>
          <cell r="E7298">
            <v>0.74362850189208984</v>
          </cell>
          <cell r="F7298">
            <v>0.74740380048751831</v>
          </cell>
          <cell r="G7298">
            <v>8.5423430427908897E-3</v>
          </cell>
          <cell r="H7298">
            <v>66.144711677646995</v>
          </cell>
        </row>
        <row r="7299">
          <cell r="A7299" t="str">
            <v/>
          </cell>
          <cell r="B7299" t="str">
            <v>Sublap: SCEW</v>
          </cell>
          <cell r="C7299" t="str">
            <v>10/16/2019</v>
          </cell>
          <cell r="D7299">
            <v>2</v>
          </cell>
          <cell r="E7299">
            <v>0.6645243763923645</v>
          </cell>
          <cell r="F7299">
            <v>0.64757031202316284</v>
          </cell>
          <cell r="G7299">
            <v>7.7472697012126446E-3</v>
          </cell>
          <cell r="H7299">
            <v>65.027235373746805</v>
          </cell>
        </row>
        <row r="7300">
          <cell r="A7300" t="str">
            <v/>
          </cell>
          <cell r="B7300" t="str">
            <v>Sublap: SCEW</v>
          </cell>
          <cell r="C7300" t="str">
            <v>10/16/2019</v>
          </cell>
          <cell r="D7300">
            <v>3</v>
          </cell>
          <cell r="E7300">
            <v>0.58969658613204956</v>
          </cell>
          <cell r="F7300">
            <v>0.57479548454284668</v>
          </cell>
          <cell r="G7300">
            <v>6.9066430442035198E-3</v>
          </cell>
          <cell r="H7300">
            <v>64.312116542932458</v>
          </cell>
        </row>
        <row r="7301">
          <cell r="A7301" t="str">
            <v/>
          </cell>
          <cell r="B7301" t="str">
            <v>Sublap: SCEW</v>
          </cell>
          <cell r="C7301" t="str">
            <v>10/16/2019</v>
          </cell>
          <cell r="D7301">
            <v>4</v>
          </cell>
          <cell r="E7301">
            <v>0.54179680347442627</v>
          </cell>
          <cell r="F7301">
            <v>0.527152419090271</v>
          </cell>
          <cell r="G7301">
            <v>5.9379297308623791E-3</v>
          </cell>
          <cell r="H7301">
            <v>63.077422141272351</v>
          </cell>
        </row>
        <row r="7302">
          <cell r="A7302" t="str">
            <v/>
          </cell>
          <cell r="B7302" t="str">
            <v>Sublap: SCEW</v>
          </cell>
          <cell r="C7302" t="str">
            <v>10/16/2019</v>
          </cell>
          <cell r="D7302">
            <v>5</v>
          </cell>
          <cell r="E7302">
            <v>0.49885109066963196</v>
          </cell>
          <cell r="F7302">
            <v>0.49990314245223999</v>
          </cell>
          <cell r="G7302">
            <v>4.9976813606917858E-3</v>
          </cell>
          <cell r="H7302">
            <v>62.409500396895346</v>
          </cell>
        </row>
        <row r="7303">
          <cell r="A7303" t="str">
            <v/>
          </cell>
          <cell r="B7303" t="str">
            <v>Sublap: SCEW</v>
          </cell>
          <cell r="C7303" t="str">
            <v>10/16/2019</v>
          </cell>
          <cell r="D7303">
            <v>6</v>
          </cell>
          <cell r="E7303">
            <v>0.51129025220870972</v>
          </cell>
          <cell r="F7303">
            <v>0.50968968868255615</v>
          </cell>
          <cell r="G7303">
            <v>3.9771897718310356E-3</v>
          </cell>
          <cell r="H7303">
            <v>62.576800672370851</v>
          </cell>
        </row>
        <row r="7304">
          <cell r="A7304" t="str">
            <v/>
          </cell>
          <cell r="B7304" t="str">
            <v>Sublap: SCEW</v>
          </cell>
          <cell r="C7304" t="str">
            <v>10/16/2019</v>
          </cell>
          <cell r="D7304">
            <v>7</v>
          </cell>
          <cell r="E7304">
            <v>0.58208656311035156</v>
          </cell>
          <cell r="F7304">
            <v>0.58362865447998047</v>
          </cell>
          <cell r="G7304">
            <v>3.7449717056006193E-3</v>
          </cell>
          <cell r="H7304">
            <v>61.745638044558035</v>
          </cell>
        </row>
        <row r="7305">
          <cell r="A7305" t="str">
            <v/>
          </cell>
          <cell r="B7305" t="str">
            <v>Sublap: SCEW</v>
          </cell>
          <cell r="C7305" t="str">
            <v>10/16/2019</v>
          </cell>
          <cell r="D7305">
            <v>8</v>
          </cell>
          <cell r="E7305">
            <v>0.60124307870864868</v>
          </cell>
          <cell r="F7305">
            <v>0.6045878529548645</v>
          </cell>
          <cell r="G7305">
            <v>3.6333790048956871E-3</v>
          </cell>
          <cell r="H7305">
            <v>62.537342298158322</v>
          </cell>
        </row>
        <row r="7306">
          <cell r="A7306" t="str">
            <v/>
          </cell>
          <cell r="B7306" t="str">
            <v>Sublap: SCEW</v>
          </cell>
          <cell r="C7306" t="str">
            <v>10/16/2019</v>
          </cell>
          <cell r="D7306">
            <v>9</v>
          </cell>
          <cell r="E7306">
            <v>0.4808165431022644</v>
          </cell>
          <cell r="F7306">
            <v>0.48270323872566223</v>
          </cell>
          <cell r="G7306">
            <v>3.8876805920153856E-3</v>
          </cell>
          <cell r="H7306">
            <v>65.633453798398023</v>
          </cell>
        </row>
        <row r="7307">
          <cell r="A7307" t="str">
            <v/>
          </cell>
          <cell r="B7307" t="str">
            <v>Sublap: SCEW</v>
          </cell>
          <cell r="C7307" t="str">
            <v>10/16/2019</v>
          </cell>
          <cell r="D7307">
            <v>10</v>
          </cell>
          <cell r="E7307">
            <v>0.38899382948875427</v>
          </cell>
          <cell r="F7307">
            <v>0.38017502427101135</v>
          </cell>
          <cell r="G7307">
            <v>4.4007026590406895E-3</v>
          </cell>
          <cell r="H7307">
            <v>71.283724144355887</v>
          </cell>
        </row>
        <row r="7308">
          <cell r="A7308" t="str">
            <v/>
          </cell>
          <cell r="B7308" t="str">
            <v>Sublap: SCEW</v>
          </cell>
          <cell r="C7308" t="str">
            <v>10/16/2019</v>
          </cell>
          <cell r="D7308">
            <v>11</v>
          </cell>
          <cell r="E7308">
            <v>0.31961950659751892</v>
          </cell>
          <cell r="F7308">
            <v>0.31526541709899902</v>
          </cell>
          <cell r="G7308">
            <v>4.3390644714236259E-3</v>
          </cell>
          <cell r="H7308">
            <v>78.152420974005324</v>
          </cell>
        </row>
        <row r="7309">
          <cell r="A7309" t="str">
            <v/>
          </cell>
          <cell r="B7309" t="str">
            <v>Sublap: SCEW</v>
          </cell>
          <cell r="C7309" t="str">
            <v>10/16/2019</v>
          </cell>
          <cell r="D7309">
            <v>12</v>
          </cell>
          <cell r="E7309">
            <v>0.32664087414741516</v>
          </cell>
          <cell r="F7309">
            <v>0.31814873218536377</v>
          </cell>
          <cell r="G7309">
            <v>4.9022436141967773E-3</v>
          </cell>
          <cell r="H7309">
            <v>84.040505206127833</v>
          </cell>
        </row>
        <row r="7310">
          <cell r="A7310" t="str">
            <v/>
          </cell>
          <cell r="B7310" t="str">
            <v>Sublap: SCEW</v>
          </cell>
          <cell r="C7310" t="str">
            <v>10/16/2019</v>
          </cell>
          <cell r="D7310">
            <v>13</v>
          </cell>
          <cell r="E7310">
            <v>0.37549272179603577</v>
          </cell>
          <cell r="F7310">
            <v>0.35664251446723938</v>
          </cell>
          <cell r="G7310">
            <v>5.7765520177781582E-3</v>
          </cell>
          <cell r="H7310">
            <v>78.639169818381845</v>
          </cell>
        </row>
        <row r="7311">
          <cell r="A7311" t="str">
            <v/>
          </cell>
          <cell r="B7311" t="str">
            <v>Sublap: SCEW</v>
          </cell>
          <cell r="C7311" t="str">
            <v>10/16/2019</v>
          </cell>
          <cell r="D7311">
            <v>14</v>
          </cell>
          <cell r="E7311">
            <v>0.48370638489723206</v>
          </cell>
          <cell r="F7311">
            <v>0.42899933457374573</v>
          </cell>
          <cell r="G7311">
            <v>6.6367830149829388E-3</v>
          </cell>
          <cell r="H7311">
            <v>78.671684176099532</v>
          </cell>
        </row>
        <row r="7312">
          <cell r="A7312" t="str">
            <v/>
          </cell>
          <cell r="B7312" t="str">
            <v>Sublap: SCEW</v>
          </cell>
          <cell r="C7312" t="str">
            <v>10/16/2019</v>
          </cell>
          <cell r="D7312">
            <v>15</v>
          </cell>
          <cell r="E7312">
            <v>0.61280453205108643</v>
          </cell>
          <cell r="F7312">
            <v>0.57128691673278809</v>
          </cell>
          <cell r="G7312">
            <v>7.4613792821764946E-3</v>
          </cell>
          <cell r="H7312">
            <v>82.897288135614573</v>
          </cell>
        </row>
        <row r="7313">
          <cell r="A7313" t="str">
            <v/>
          </cell>
          <cell r="B7313" t="str">
            <v>Sublap: SCEW</v>
          </cell>
          <cell r="C7313" t="str">
            <v>10/16/2019</v>
          </cell>
          <cell r="D7313">
            <v>16</v>
          </cell>
          <cell r="E7313">
            <v>0.82103145122528076</v>
          </cell>
          <cell r="F7313">
            <v>0.77289557456970215</v>
          </cell>
          <cell r="G7313">
            <v>8.3082262426614761E-3</v>
          </cell>
          <cell r="H7313">
            <v>80.764795256078145</v>
          </cell>
        </row>
        <row r="7314">
          <cell r="A7314" t="str">
            <v/>
          </cell>
          <cell r="B7314" t="str">
            <v>Sublap: SCEW</v>
          </cell>
          <cell r="C7314" t="str">
            <v>10/16/2019</v>
          </cell>
          <cell r="D7314">
            <v>17</v>
          </cell>
          <cell r="E7314">
            <v>0.89781254529953003</v>
          </cell>
          <cell r="F7314">
            <v>0.86043274402618408</v>
          </cell>
          <cell r="G7314">
            <v>8.5735302418470383E-3</v>
          </cell>
          <cell r="H7314">
            <v>75.836524256416141</v>
          </cell>
        </row>
        <row r="7315">
          <cell r="A7315" t="str">
            <v/>
          </cell>
          <cell r="B7315" t="str">
            <v>Sublap: SCEW</v>
          </cell>
          <cell r="C7315" t="str">
            <v>10/16/2019</v>
          </cell>
          <cell r="D7315">
            <v>18</v>
          </cell>
          <cell r="E7315">
            <v>0.97149276733398438</v>
          </cell>
          <cell r="F7315">
            <v>1.0057787895202637</v>
          </cell>
          <cell r="G7315">
            <v>8.2802670076489449E-3</v>
          </cell>
          <cell r="H7315">
            <v>75.687333426716179</v>
          </cell>
        </row>
        <row r="7316">
          <cell r="A7316" t="str">
            <v/>
          </cell>
          <cell r="B7316" t="str">
            <v>Sublap: SCEW</v>
          </cell>
          <cell r="C7316" t="str">
            <v>10/16/2019</v>
          </cell>
          <cell r="D7316">
            <v>19</v>
          </cell>
          <cell r="E7316">
            <v>1.1070592403411865</v>
          </cell>
          <cell r="F7316">
            <v>1.1095943450927734</v>
          </cell>
          <cell r="G7316">
            <v>7.9046403989195824E-3</v>
          </cell>
          <cell r="H7316">
            <v>72.683817061229249</v>
          </cell>
        </row>
        <row r="7317">
          <cell r="A7317" t="str">
            <v/>
          </cell>
          <cell r="B7317" t="str">
            <v>Sublap: SCEW</v>
          </cell>
          <cell r="C7317" t="str">
            <v>10/16/2019</v>
          </cell>
          <cell r="D7317">
            <v>20</v>
          </cell>
          <cell r="E7317">
            <v>1.1587036848068237</v>
          </cell>
          <cell r="F7317">
            <v>1.1575038433074951</v>
          </cell>
          <cell r="G7317">
            <v>7.9097943380475044E-3</v>
          </cell>
          <cell r="H7317">
            <v>70.433352010096741</v>
          </cell>
        </row>
        <row r="7318">
          <cell r="A7318" t="str">
            <v/>
          </cell>
          <cell r="B7318" t="str">
            <v>Sublap: SCEW</v>
          </cell>
          <cell r="C7318" t="str">
            <v>10/16/2019</v>
          </cell>
          <cell r="D7318">
            <v>21</v>
          </cell>
          <cell r="E7318">
            <v>1.1512269973754883</v>
          </cell>
          <cell r="F7318">
            <v>1.1433126926422119</v>
          </cell>
          <cell r="G7318">
            <v>7.7765653841197491E-3</v>
          </cell>
          <cell r="H7318">
            <v>68.517430078910252</v>
          </cell>
        </row>
        <row r="7319">
          <cell r="A7319" t="str">
            <v/>
          </cell>
          <cell r="B7319" t="str">
            <v>Sublap: SCEW</v>
          </cell>
          <cell r="C7319" t="str">
            <v>10/16/2019</v>
          </cell>
          <cell r="D7319">
            <v>22</v>
          </cell>
          <cell r="E7319">
            <v>1.0973415374755859</v>
          </cell>
          <cell r="F7319">
            <v>1.0841069221496582</v>
          </cell>
          <cell r="G7319">
            <v>7.6921889558434486E-3</v>
          </cell>
          <cell r="H7319">
            <v>66.798869589555864</v>
          </cell>
        </row>
        <row r="7320">
          <cell r="A7320" t="str">
            <v/>
          </cell>
          <cell r="B7320" t="str">
            <v>Sublap: SCEW</v>
          </cell>
          <cell r="C7320" t="str">
            <v>10/16/2019</v>
          </cell>
          <cell r="D7320">
            <v>23</v>
          </cell>
          <cell r="E7320">
            <v>0.99997818470001221</v>
          </cell>
          <cell r="F7320">
            <v>1.0165731906890869</v>
          </cell>
          <cell r="G7320">
            <v>8.4836985915899277E-3</v>
          </cell>
          <cell r="H7320">
            <v>66.046614838667352</v>
          </cell>
        </row>
        <row r="7321">
          <cell r="A7321" t="str">
            <v/>
          </cell>
          <cell r="B7321" t="str">
            <v>Sublap: SCEW</v>
          </cell>
          <cell r="C7321" t="str">
            <v>10/16/2019</v>
          </cell>
          <cell r="D7321">
            <v>24</v>
          </cell>
          <cell r="E7321">
            <v>0.82637333869934082</v>
          </cell>
          <cell r="F7321">
            <v>0.87165653705596924</v>
          </cell>
          <cell r="G7321">
            <v>8.4505015984177589E-3</v>
          </cell>
          <cell r="H7321">
            <v>65.274631834529742</v>
          </cell>
        </row>
        <row r="7322">
          <cell r="A7322" t="str">
            <v/>
          </cell>
          <cell r="B7322" t="str">
            <v>Sublap: SCEW</v>
          </cell>
          <cell r="C7322" t="str">
            <v>10/21/2019 (6pm-8pm)</v>
          </cell>
          <cell r="D7322">
            <v>1</v>
          </cell>
          <cell r="I7322">
            <v>2</v>
          </cell>
        </row>
        <row r="7323">
          <cell r="A7323" t="str">
            <v/>
          </cell>
          <cell r="B7323" t="str">
            <v>Sublap: SCEW</v>
          </cell>
          <cell r="C7323" t="str">
            <v>9/24/2019 (6pm-8pm)</v>
          </cell>
          <cell r="D7323">
            <v>1</v>
          </cell>
          <cell r="I7323">
            <v>2</v>
          </cell>
        </row>
        <row r="7324">
          <cell r="A7324" t="str">
            <v/>
          </cell>
          <cell r="B7324" t="str">
            <v>Sublap: SCEW</v>
          </cell>
          <cell r="C7324" t="str">
            <v>9/25/2019 (6pm-8pm)</v>
          </cell>
          <cell r="D7324">
            <v>1</v>
          </cell>
          <cell r="I7324">
            <v>2</v>
          </cell>
        </row>
        <row r="7325">
          <cell r="A7325" t="str">
            <v/>
          </cell>
          <cell r="B7325" t="str">
            <v>Sublap: SCEW</v>
          </cell>
          <cell r="C7325" t="str">
            <v>8/21/2019 (7pm-8pm)</v>
          </cell>
          <cell r="D7325">
            <v>1</v>
          </cell>
          <cell r="I7325">
            <v>2</v>
          </cell>
        </row>
        <row r="7326">
          <cell r="A7326" t="str">
            <v/>
          </cell>
          <cell r="B7326" t="str">
            <v>Sublap: SCEW</v>
          </cell>
          <cell r="C7326" t="str">
            <v>10/21/2019 (6pm-7pm)</v>
          </cell>
          <cell r="D7326">
            <v>1</v>
          </cell>
          <cell r="I7326">
            <v>2</v>
          </cell>
        </row>
        <row r="7327">
          <cell r="A7327" t="str">
            <v/>
          </cell>
          <cell r="B7327" t="str">
            <v>Sublap: SCEW</v>
          </cell>
          <cell r="C7327" t="str">
            <v>9/12/2019</v>
          </cell>
          <cell r="D7327">
            <v>1</v>
          </cell>
          <cell r="I7327">
            <v>2</v>
          </cell>
        </row>
        <row r="7328">
          <cell r="A7328" t="str">
            <v/>
          </cell>
          <cell r="B7328" t="str">
            <v>Sublap: SCEW</v>
          </cell>
          <cell r="C7328" t="str">
            <v>10/22/2019</v>
          </cell>
          <cell r="D7328">
            <v>1</v>
          </cell>
          <cell r="I7328">
            <v>2</v>
          </cell>
        </row>
        <row r="7329">
          <cell r="A7329" t="str">
            <v/>
          </cell>
          <cell r="B7329" t="str">
            <v>Sublap: SCEW</v>
          </cell>
          <cell r="C7329" t="str">
            <v>10/21/2019 (6pm-7pm)</v>
          </cell>
          <cell r="D7329">
            <v>2</v>
          </cell>
          <cell r="I7329">
            <v>2</v>
          </cell>
        </row>
        <row r="7330">
          <cell r="A7330" t="str">
            <v/>
          </cell>
          <cell r="B7330" t="str">
            <v>Sublap: SCEW</v>
          </cell>
          <cell r="C7330" t="str">
            <v>9/24/2019 (6pm-8pm)</v>
          </cell>
          <cell r="D7330">
            <v>2</v>
          </cell>
          <cell r="I7330">
            <v>2</v>
          </cell>
        </row>
        <row r="7331">
          <cell r="A7331" t="str">
            <v/>
          </cell>
          <cell r="B7331" t="str">
            <v>Sublap: SCEW</v>
          </cell>
          <cell r="C7331" t="str">
            <v>9/25/2019 (6pm-8pm)</v>
          </cell>
          <cell r="D7331">
            <v>2</v>
          </cell>
          <cell r="I7331">
            <v>2</v>
          </cell>
        </row>
        <row r="7332">
          <cell r="A7332" t="str">
            <v/>
          </cell>
          <cell r="B7332" t="str">
            <v>Sublap: SCEW</v>
          </cell>
          <cell r="C7332" t="str">
            <v>10/22/2019</v>
          </cell>
          <cell r="D7332">
            <v>2</v>
          </cell>
          <cell r="I7332">
            <v>2</v>
          </cell>
        </row>
        <row r="7333">
          <cell r="A7333" t="str">
            <v/>
          </cell>
          <cell r="B7333" t="str">
            <v>Sublap: SCEW</v>
          </cell>
          <cell r="C7333" t="str">
            <v>8/21/2019 (7pm-8pm)</v>
          </cell>
          <cell r="D7333">
            <v>2</v>
          </cell>
          <cell r="I7333">
            <v>2</v>
          </cell>
        </row>
        <row r="7334">
          <cell r="A7334" t="str">
            <v/>
          </cell>
          <cell r="B7334" t="str">
            <v>Sublap: SCEW</v>
          </cell>
          <cell r="C7334" t="str">
            <v>10/21/2019 (6pm-8pm)</v>
          </cell>
          <cell r="D7334">
            <v>2</v>
          </cell>
          <cell r="I7334">
            <v>2</v>
          </cell>
        </row>
        <row r="7335">
          <cell r="A7335" t="str">
            <v/>
          </cell>
          <cell r="B7335" t="str">
            <v>Sublap: SCEW</v>
          </cell>
          <cell r="C7335" t="str">
            <v>9/12/2019</v>
          </cell>
          <cell r="D7335">
            <v>2</v>
          </cell>
          <cell r="I7335">
            <v>2</v>
          </cell>
        </row>
        <row r="7336">
          <cell r="A7336" t="str">
            <v/>
          </cell>
          <cell r="B7336" t="str">
            <v>Sublap: SCEW</v>
          </cell>
          <cell r="C7336" t="str">
            <v>10/21/2019 (6pm-8pm)</v>
          </cell>
          <cell r="D7336">
            <v>3</v>
          </cell>
          <cell r="I7336">
            <v>2</v>
          </cell>
        </row>
        <row r="7337">
          <cell r="A7337" t="str">
            <v/>
          </cell>
          <cell r="B7337" t="str">
            <v>Sublap: SCEW</v>
          </cell>
          <cell r="C7337" t="str">
            <v>9/24/2019 (6pm-8pm)</v>
          </cell>
          <cell r="D7337">
            <v>3</v>
          </cell>
          <cell r="I7337">
            <v>2</v>
          </cell>
        </row>
        <row r="7338">
          <cell r="A7338" t="str">
            <v/>
          </cell>
          <cell r="B7338" t="str">
            <v>Sublap: SCEW</v>
          </cell>
          <cell r="C7338" t="str">
            <v>9/25/2019 (6pm-8pm)</v>
          </cell>
          <cell r="D7338">
            <v>3</v>
          </cell>
          <cell r="I7338">
            <v>2</v>
          </cell>
        </row>
        <row r="7339">
          <cell r="A7339" t="str">
            <v/>
          </cell>
          <cell r="B7339" t="str">
            <v>Sublap: SCEW</v>
          </cell>
          <cell r="C7339" t="str">
            <v>10/22/2019</v>
          </cell>
          <cell r="D7339">
            <v>3</v>
          </cell>
          <cell r="I7339">
            <v>2</v>
          </cell>
        </row>
        <row r="7340">
          <cell r="A7340" t="str">
            <v/>
          </cell>
          <cell r="B7340" t="str">
            <v>Sublap: SCEW</v>
          </cell>
          <cell r="C7340" t="str">
            <v>10/21/2019 (6pm-7pm)</v>
          </cell>
          <cell r="D7340">
            <v>3</v>
          </cell>
          <cell r="I7340">
            <v>2</v>
          </cell>
        </row>
        <row r="7341">
          <cell r="A7341" t="str">
            <v/>
          </cell>
          <cell r="B7341" t="str">
            <v>Sublap: SCEW</v>
          </cell>
          <cell r="C7341" t="str">
            <v>9/12/2019</v>
          </cell>
          <cell r="D7341">
            <v>3</v>
          </cell>
          <cell r="I7341">
            <v>2</v>
          </cell>
        </row>
        <row r="7342">
          <cell r="A7342" t="str">
            <v/>
          </cell>
          <cell r="B7342" t="str">
            <v>Sublap: SCEW</v>
          </cell>
          <cell r="C7342" t="str">
            <v>8/21/2019 (7pm-8pm)</v>
          </cell>
          <cell r="D7342">
            <v>3</v>
          </cell>
          <cell r="I7342">
            <v>2</v>
          </cell>
        </row>
        <row r="7343">
          <cell r="A7343" t="str">
            <v/>
          </cell>
          <cell r="B7343" t="str">
            <v>Sublap: SCEW</v>
          </cell>
          <cell r="C7343" t="str">
            <v>9/12/2019</v>
          </cell>
          <cell r="D7343">
            <v>4</v>
          </cell>
          <cell r="I7343">
            <v>2</v>
          </cell>
        </row>
        <row r="7344">
          <cell r="A7344" t="str">
            <v/>
          </cell>
          <cell r="B7344" t="str">
            <v>Sublap: SCEW</v>
          </cell>
          <cell r="C7344" t="str">
            <v>10/21/2019 (6pm-8pm)</v>
          </cell>
          <cell r="D7344">
            <v>4</v>
          </cell>
          <cell r="I7344">
            <v>2</v>
          </cell>
        </row>
        <row r="7345">
          <cell r="A7345" t="str">
            <v/>
          </cell>
          <cell r="B7345" t="str">
            <v>Sublap: SCEW</v>
          </cell>
          <cell r="C7345" t="str">
            <v>9/25/2019 (6pm-8pm)</v>
          </cell>
          <cell r="D7345">
            <v>4</v>
          </cell>
          <cell r="I7345">
            <v>2</v>
          </cell>
        </row>
        <row r="7346">
          <cell r="A7346" t="str">
            <v/>
          </cell>
          <cell r="B7346" t="str">
            <v>Sublap: SCEW</v>
          </cell>
          <cell r="C7346" t="str">
            <v>8/21/2019 (7pm-8pm)</v>
          </cell>
          <cell r="D7346">
            <v>4</v>
          </cell>
          <cell r="I7346">
            <v>2</v>
          </cell>
        </row>
        <row r="7347">
          <cell r="A7347" t="str">
            <v/>
          </cell>
          <cell r="B7347" t="str">
            <v>Sublap: SCEW</v>
          </cell>
          <cell r="C7347" t="str">
            <v>10/21/2019 (6pm-7pm)</v>
          </cell>
          <cell r="D7347">
            <v>4</v>
          </cell>
          <cell r="I7347">
            <v>2</v>
          </cell>
        </row>
        <row r="7348">
          <cell r="A7348" t="str">
            <v/>
          </cell>
          <cell r="B7348" t="str">
            <v>Sublap: SCEW</v>
          </cell>
          <cell r="C7348" t="str">
            <v>9/24/2019 (6pm-8pm)</v>
          </cell>
          <cell r="D7348">
            <v>4</v>
          </cell>
          <cell r="I7348">
            <v>2</v>
          </cell>
        </row>
        <row r="7349">
          <cell r="A7349" t="str">
            <v/>
          </cell>
          <cell r="B7349" t="str">
            <v>Sublap: SCEW</v>
          </cell>
          <cell r="C7349" t="str">
            <v>10/22/2019</v>
          </cell>
          <cell r="D7349">
            <v>4</v>
          </cell>
          <cell r="I7349">
            <v>2</v>
          </cell>
        </row>
        <row r="7350">
          <cell r="A7350" t="str">
            <v/>
          </cell>
          <cell r="B7350" t="str">
            <v>Sublap: SCEW</v>
          </cell>
          <cell r="C7350" t="str">
            <v>10/22/2019</v>
          </cell>
          <cell r="D7350">
            <v>5</v>
          </cell>
          <cell r="I7350">
            <v>2</v>
          </cell>
        </row>
        <row r="7351">
          <cell r="A7351" t="str">
            <v/>
          </cell>
          <cell r="B7351" t="str">
            <v>Sublap: SCEW</v>
          </cell>
          <cell r="C7351" t="str">
            <v>10/21/2019 (6pm-8pm)</v>
          </cell>
          <cell r="D7351">
            <v>5</v>
          </cell>
          <cell r="I7351">
            <v>2</v>
          </cell>
        </row>
        <row r="7352">
          <cell r="A7352" t="str">
            <v/>
          </cell>
          <cell r="B7352" t="str">
            <v>Sublap: SCEW</v>
          </cell>
          <cell r="C7352" t="str">
            <v>9/24/2019 (6pm-8pm)</v>
          </cell>
          <cell r="D7352">
            <v>5</v>
          </cell>
          <cell r="I7352">
            <v>2</v>
          </cell>
        </row>
        <row r="7353">
          <cell r="A7353" t="str">
            <v/>
          </cell>
          <cell r="B7353" t="str">
            <v>Sublap: SCEW</v>
          </cell>
          <cell r="C7353" t="str">
            <v>9/25/2019 (6pm-8pm)</v>
          </cell>
          <cell r="D7353">
            <v>5</v>
          </cell>
          <cell r="I7353">
            <v>2</v>
          </cell>
        </row>
        <row r="7354">
          <cell r="A7354" t="str">
            <v/>
          </cell>
          <cell r="B7354" t="str">
            <v>Sublap: SCEW</v>
          </cell>
          <cell r="C7354" t="str">
            <v>8/21/2019 (7pm-8pm)</v>
          </cell>
          <cell r="D7354">
            <v>5</v>
          </cell>
          <cell r="I7354">
            <v>2</v>
          </cell>
        </row>
        <row r="7355">
          <cell r="A7355" t="str">
            <v/>
          </cell>
          <cell r="B7355" t="str">
            <v>Sublap: SCEW</v>
          </cell>
          <cell r="C7355" t="str">
            <v>9/12/2019</v>
          </cell>
          <cell r="D7355">
            <v>5</v>
          </cell>
          <cell r="I7355">
            <v>2</v>
          </cell>
        </row>
        <row r="7356">
          <cell r="A7356" t="str">
            <v/>
          </cell>
          <cell r="B7356" t="str">
            <v>Sublap: SCEW</v>
          </cell>
          <cell r="C7356" t="str">
            <v>10/21/2019 (6pm-7pm)</v>
          </cell>
          <cell r="D7356">
            <v>5</v>
          </cell>
          <cell r="I7356">
            <v>2</v>
          </cell>
        </row>
        <row r="7357">
          <cell r="A7357" t="str">
            <v/>
          </cell>
          <cell r="B7357" t="str">
            <v>Sublap: SCEW</v>
          </cell>
          <cell r="C7357" t="str">
            <v>9/12/2019</v>
          </cell>
          <cell r="D7357">
            <v>6</v>
          </cell>
          <cell r="I7357">
            <v>2</v>
          </cell>
        </row>
        <row r="7358">
          <cell r="A7358" t="str">
            <v/>
          </cell>
          <cell r="B7358" t="str">
            <v>Sublap: SCEW</v>
          </cell>
          <cell r="C7358" t="str">
            <v>8/21/2019 (7pm-8pm)</v>
          </cell>
          <cell r="D7358">
            <v>6</v>
          </cell>
          <cell r="I7358">
            <v>2</v>
          </cell>
        </row>
        <row r="7359">
          <cell r="A7359" t="str">
            <v/>
          </cell>
          <cell r="B7359" t="str">
            <v>Sublap: SCEW</v>
          </cell>
          <cell r="C7359" t="str">
            <v>10/21/2019 (6pm-7pm)</v>
          </cell>
          <cell r="D7359">
            <v>6</v>
          </cell>
          <cell r="I7359">
            <v>2</v>
          </cell>
        </row>
        <row r="7360">
          <cell r="A7360" t="str">
            <v/>
          </cell>
          <cell r="B7360" t="str">
            <v>Sublap: SCEW</v>
          </cell>
          <cell r="C7360" t="str">
            <v>10/22/2019</v>
          </cell>
          <cell r="D7360">
            <v>6</v>
          </cell>
          <cell r="I7360">
            <v>2</v>
          </cell>
        </row>
        <row r="7361">
          <cell r="A7361" t="str">
            <v/>
          </cell>
          <cell r="B7361" t="str">
            <v>Sublap: SCEW</v>
          </cell>
          <cell r="C7361" t="str">
            <v>9/24/2019 (6pm-8pm)</v>
          </cell>
          <cell r="D7361">
            <v>6</v>
          </cell>
          <cell r="I7361">
            <v>2</v>
          </cell>
        </row>
        <row r="7362">
          <cell r="A7362" t="str">
            <v/>
          </cell>
          <cell r="B7362" t="str">
            <v>Sublap: SCEW</v>
          </cell>
          <cell r="C7362" t="str">
            <v>9/25/2019 (6pm-8pm)</v>
          </cell>
          <cell r="D7362">
            <v>6</v>
          </cell>
          <cell r="I7362">
            <v>2</v>
          </cell>
        </row>
        <row r="7363">
          <cell r="A7363" t="str">
            <v/>
          </cell>
          <cell r="B7363" t="str">
            <v>Sublap: SCEW</v>
          </cell>
          <cell r="C7363" t="str">
            <v>10/21/2019 (6pm-8pm)</v>
          </cell>
          <cell r="D7363">
            <v>6</v>
          </cell>
          <cell r="I7363">
            <v>2</v>
          </cell>
        </row>
        <row r="7364">
          <cell r="A7364" t="str">
            <v/>
          </cell>
          <cell r="B7364" t="str">
            <v>Sublap: SCEW</v>
          </cell>
          <cell r="C7364" t="str">
            <v>10/22/2019</v>
          </cell>
          <cell r="D7364">
            <v>7</v>
          </cell>
          <cell r="I7364">
            <v>2</v>
          </cell>
        </row>
        <row r="7365">
          <cell r="A7365" t="str">
            <v/>
          </cell>
          <cell r="B7365" t="str">
            <v>Sublap: SCEW</v>
          </cell>
          <cell r="C7365" t="str">
            <v>9/25/2019 (6pm-8pm)</v>
          </cell>
          <cell r="D7365">
            <v>7</v>
          </cell>
          <cell r="I7365">
            <v>2</v>
          </cell>
        </row>
        <row r="7366">
          <cell r="A7366" t="str">
            <v/>
          </cell>
          <cell r="B7366" t="str">
            <v>Sublap: SCEW</v>
          </cell>
          <cell r="C7366" t="str">
            <v>10/21/2019 (6pm-7pm)</v>
          </cell>
          <cell r="D7366">
            <v>7</v>
          </cell>
          <cell r="I7366">
            <v>2</v>
          </cell>
        </row>
        <row r="7367">
          <cell r="A7367" t="str">
            <v/>
          </cell>
          <cell r="B7367" t="str">
            <v>Sublap: SCEW</v>
          </cell>
          <cell r="C7367" t="str">
            <v>10/21/2019 (6pm-8pm)</v>
          </cell>
          <cell r="D7367">
            <v>7</v>
          </cell>
          <cell r="I7367">
            <v>2</v>
          </cell>
        </row>
        <row r="7368">
          <cell r="A7368" t="str">
            <v/>
          </cell>
          <cell r="B7368" t="str">
            <v>Sublap: SCEW</v>
          </cell>
          <cell r="C7368" t="str">
            <v>9/24/2019 (6pm-8pm)</v>
          </cell>
          <cell r="D7368">
            <v>7</v>
          </cell>
          <cell r="I7368">
            <v>2</v>
          </cell>
        </row>
        <row r="7369">
          <cell r="A7369" t="str">
            <v/>
          </cell>
          <cell r="B7369" t="str">
            <v>Sublap: SCEW</v>
          </cell>
          <cell r="C7369" t="str">
            <v>8/21/2019 (7pm-8pm)</v>
          </cell>
          <cell r="D7369">
            <v>7</v>
          </cell>
          <cell r="I7369">
            <v>2</v>
          </cell>
        </row>
        <row r="7370">
          <cell r="A7370" t="str">
            <v/>
          </cell>
          <cell r="B7370" t="str">
            <v>Sublap: SCEW</v>
          </cell>
          <cell r="C7370" t="str">
            <v>9/12/2019</v>
          </cell>
          <cell r="D7370">
            <v>7</v>
          </cell>
          <cell r="I7370">
            <v>2</v>
          </cell>
        </row>
        <row r="7371">
          <cell r="A7371" t="str">
            <v/>
          </cell>
          <cell r="B7371" t="str">
            <v>Sublap: SCEW</v>
          </cell>
          <cell r="C7371" t="str">
            <v>10/21/2019 (6pm-8pm)</v>
          </cell>
          <cell r="D7371">
            <v>8</v>
          </cell>
          <cell r="I7371">
            <v>2</v>
          </cell>
        </row>
        <row r="7372">
          <cell r="A7372" t="str">
            <v/>
          </cell>
          <cell r="B7372" t="str">
            <v>Sublap: SCEW</v>
          </cell>
          <cell r="C7372" t="str">
            <v>9/25/2019 (6pm-8pm)</v>
          </cell>
          <cell r="D7372">
            <v>8</v>
          </cell>
          <cell r="I7372">
            <v>2</v>
          </cell>
        </row>
        <row r="7373">
          <cell r="A7373" t="str">
            <v/>
          </cell>
          <cell r="B7373" t="str">
            <v>Sublap: SCEW</v>
          </cell>
          <cell r="C7373" t="str">
            <v>9/24/2019 (6pm-8pm)</v>
          </cell>
          <cell r="D7373">
            <v>8</v>
          </cell>
          <cell r="I7373">
            <v>2</v>
          </cell>
        </row>
        <row r="7374">
          <cell r="A7374" t="str">
            <v/>
          </cell>
          <cell r="B7374" t="str">
            <v>Sublap: SCEW</v>
          </cell>
          <cell r="C7374" t="str">
            <v>8/21/2019 (7pm-8pm)</v>
          </cell>
          <cell r="D7374">
            <v>8</v>
          </cell>
          <cell r="I7374">
            <v>2</v>
          </cell>
        </row>
        <row r="7375">
          <cell r="A7375" t="str">
            <v/>
          </cell>
          <cell r="B7375" t="str">
            <v>Sublap: SCEW</v>
          </cell>
          <cell r="C7375" t="str">
            <v>9/12/2019</v>
          </cell>
          <cell r="D7375">
            <v>8</v>
          </cell>
          <cell r="I7375">
            <v>2</v>
          </cell>
        </row>
        <row r="7376">
          <cell r="A7376" t="str">
            <v/>
          </cell>
          <cell r="B7376" t="str">
            <v>Sublap: SCEW</v>
          </cell>
          <cell r="C7376" t="str">
            <v>10/21/2019 (6pm-7pm)</v>
          </cell>
          <cell r="D7376">
            <v>8</v>
          </cell>
          <cell r="I7376">
            <v>2</v>
          </cell>
        </row>
        <row r="7377">
          <cell r="A7377" t="str">
            <v/>
          </cell>
          <cell r="B7377" t="str">
            <v>Sublap: SCEW</v>
          </cell>
          <cell r="C7377" t="str">
            <v>10/22/2019</v>
          </cell>
          <cell r="D7377">
            <v>8</v>
          </cell>
          <cell r="I7377">
            <v>2</v>
          </cell>
        </row>
        <row r="7378">
          <cell r="A7378" t="str">
            <v/>
          </cell>
          <cell r="B7378" t="str">
            <v>Sublap: SCEW</v>
          </cell>
          <cell r="C7378" t="str">
            <v>10/21/2019 (6pm-8pm)</v>
          </cell>
          <cell r="D7378">
            <v>9</v>
          </cell>
          <cell r="I7378">
            <v>2</v>
          </cell>
        </row>
        <row r="7379">
          <cell r="A7379" t="str">
            <v/>
          </cell>
          <cell r="B7379" t="str">
            <v>Sublap: SCEW</v>
          </cell>
          <cell r="C7379" t="str">
            <v>10/21/2019 (6pm-7pm)</v>
          </cell>
          <cell r="D7379">
            <v>9</v>
          </cell>
          <cell r="I7379">
            <v>2</v>
          </cell>
        </row>
        <row r="7380">
          <cell r="A7380" t="str">
            <v/>
          </cell>
          <cell r="B7380" t="str">
            <v>Sublap: SCEW</v>
          </cell>
          <cell r="C7380" t="str">
            <v>9/24/2019 (6pm-8pm)</v>
          </cell>
          <cell r="D7380">
            <v>9</v>
          </cell>
          <cell r="I7380">
            <v>2</v>
          </cell>
        </row>
        <row r="7381">
          <cell r="A7381" t="str">
            <v/>
          </cell>
          <cell r="B7381" t="str">
            <v>Sublap: SCEW</v>
          </cell>
          <cell r="C7381" t="str">
            <v>9/12/2019</v>
          </cell>
          <cell r="D7381">
            <v>9</v>
          </cell>
          <cell r="I7381">
            <v>2</v>
          </cell>
        </row>
        <row r="7382">
          <cell r="A7382" t="str">
            <v/>
          </cell>
          <cell r="B7382" t="str">
            <v>Sublap: SCEW</v>
          </cell>
          <cell r="C7382" t="str">
            <v>10/22/2019</v>
          </cell>
          <cell r="D7382">
            <v>9</v>
          </cell>
          <cell r="I7382">
            <v>2</v>
          </cell>
        </row>
        <row r="7383">
          <cell r="A7383" t="str">
            <v/>
          </cell>
          <cell r="B7383" t="str">
            <v>Sublap: SCEW</v>
          </cell>
          <cell r="C7383" t="str">
            <v>9/25/2019 (6pm-8pm)</v>
          </cell>
          <cell r="D7383">
            <v>9</v>
          </cell>
          <cell r="I7383">
            <v>2</v>
          </cell>
        </row>
        <row r="7384">
          <cell r="A7384" t="str">
            <v/>
          </cell>
          <cell r="B7384" t="str">
            <v>Sublap: SCEW</v>
          </cell>
          <cell r="C7384" t="str">
            <v>8/21/2019 (7pm-8pm)</v>
          </cell>
          <cell r="D7384">
            <v>9</v>
          </cell>
          <cell r="I7384">
            <v>2</v>
          </cell>
        </row>
        <row r="7385">
          <cell r="A7385" t="str">
            <v/>
          </cell>
          <cell r="B7385" t="str">
            <v>Sublap: SCEW</v>
          </cell>
          <cell r="C7385" t="str">
            <v>10/22/2019</v>
          </cell>
          <cell r="D7385">
            <v>10</v>
          </cell>
          <cell r="I7385">
            <v>2</v>
          </cell>
        </row>
        <row r="7386">
          <cell r="A7386" t="str">
            <v/>
          </cell>
          <cell r="B7386" t="str">
            <v>Sublap: SCEW</v>
          </cell>
          <cell r="C7386" t="str">
            <v>9/12/2019</v>
          </cell>
          <cell r="D7386">
            <v>10</v>
          </cell>
          <cell r="I7386">
            <v>2</v>
          </cell>
        </row>
        <row r="7387">
          <cell r="A7387" t="str">
            <v/>
          </cell>
          <cell r="B7387" t="str">
            <v>Sublap: SCEW</v>
          </cell>
          <cell r="C7387" t="str">
            <v>8/21/2019 (7pm-8pm)</v>
          </cell>
          <cell r="D7387">
            <v>10</v>
          </cell>
          <cell r="I7387">
            <v>2</v>
          </cell>
        </row>
        <row r="7388">
          <cell r="A7388" t="str">
            <v/>
          </cell>
          <cell r="B7388" t="str">
            <v>Sublap: SCEW</v>
          </cell>
          <cell r="C7388" t="str">
            <v>10/21/2019 (6pm-8pm)</v>
          </cell>
          <cell r="D7388">
            <v>10</v>
          </cell>
          <cell r="I7388">
            <v>2</v>
          </cell>
        </row>
        <row r="7389">
          <cell r="A7389" t="str">
            <v/>
          </cell>
          <cell r="B7389" t="str">
            <v>Sublap: SCEW</v>
          </cell>
          <cell r="C7389" t="str">
            <v>9/24/2019 (6pm-8pm)</v>
          </cell>
          <cell r="D7389">
            <v>10</v>
          </cell>
          <cell r="I7389">
            <v>2</v>
          </cell>
        </row>
        <row r="7390">
          <cell r="A7390" t="str">
            <v/>
          </cell>
          <cell r="B7390" t="str">
            <v>Sublap: SCEW</v>
          </cell>
          <cell r="C7390" t="str">
            <v>9/25/2019 (6pm-8pm)</v>
          </cell>
          <cell r="D7390">
            <v>10</v>
          </cell>
          <cell r="I7390">
            <v>2</v>
          </cell>
        </row>
        <row r="7391">
          <cell r="A7391" t="str">
            <v/>
          </cell>
          <cell r="B7391" t="str">
            <v>Sublap: SCEW</v>
          </cell>
          <cell r="C7391" t="str">
            <v>10/21/2019 (6pm-7pm)</v>
          </cell>
          <cell r="D7391">
            <v>10</v>
          </cell>
          <cell r="I7391">
            <v>2</v>
          </cell>
        </row>
        <row r="7392">
          <cell r="A7392" t="str">
            <v/>
          </cell>
          <cell r="B7392" t="str">
            <v>Sublap: SCEW</v>
          </cell>
          <cell r="C7392" t="str">
            <v>9/24/2019 (6pm-8pm)</v>
          </cell>
          <cell r="D7392">
            <v>11</v>
          </cell>
          <cell r="I7392">
            <v>2</v>
          </cell>
        </row>
        <row r="7393">
          <cell r="A7393" t="str">
            <v/>
          </cell>
          <cell r="B7393" t="str">
            <v>Sublap: SCEW</v>
          </cell>
          <cell r="C7393" t="str">
            <v>9/25/2019 (6pm-8pm)</v>
          </cell>
          <cell r="D7393">
            <v>11</v>
          </cell>
          <cell r="I7393">
            <v>2</v>
          </cell>
        </row>
        <row r="7394">
          <cell r="A7394" t="str">
            <v/>
          </cell>
          <cell r="B7394" t="str">
            <v>Sublap: SCEW</v>
          </cell>
          <cell r="C7394" t="str">
            <v>8/21/2019 (7pm-8pm)</v>
          </cell>
          <cell r="D7394">
            <v>11</v>
          </cell>
          <cell r="I7394">
            <v>2</v>
          </cell>
        </row>
        <row r="7395">
          <cell r="A7395" t="str">
            <v/>
          </cell>
          <cell r="B7395" t="str">
            <v>Sublap: SCEW</v>
          </cell>
          <cell r="C7395" t="str">
            <v>9/12/2019</v>
          </cell>
          <cell r="D7395">
            <v>11</v>
          </cell>
          <cell r="I7395">
            <v>2</v>
          </cell>
        </row>
        <row r="7396">
          <cell r="A7396" t="str">
            <v/>
          </cell>
          <cell r="B7396" t="str">
            <v>Sublap: SCEW</v>
          </cell>
          <cell r="C7396" t="str">
            <v>10/21/2019 (6pm-7pm)</v>
          </cell>
          <cell r="D7396">
            <v>11</v>
          </cell>
          <cell r="I7396">
            <v>2</v>
          </cell>
        </row>
        <row r="7397">
          <cell r="A7397" t="str">
            <v/>
          </cell>
          <cell r="B7397" t="str">
            <v>Sublap: SCEW</v>
          </cell>
          <cell r="C7397" t="str">
            <v>10/21/2019 (6pm-8pm)</v>
          </cell>
          <cell r="D7397">
            <v>11</v>
          </cell>
          <cell r="I7397">
            <v>2</v>
          </cell>
        </row>
        <row r="7398">
          <cell r="A7398" t="str">
            <v/>
          </cell>
          <cell r="B7398" t="str">
            <v>Sublap: SCEW</v>
          </cell>
          <cell r="C7398" t="str">
            <v>10/22/2019</v>
          </cell>
          <cell r="D7398">
            <v>11</v>
          </cell>
          <cell r="I7398">
            <v>2</v>
          </cell>
        </row>
        <row r="7399">
          <cell r="A7399" t="str">
            <v/>
          </cell>
          <cell r="B7399" t="str">
            <v>Sublap: SCEW</v>
          </cell>
          <cell r="C7399" t="str">
            <v>10/21/2019 (6pm-8pm)</v>
          </cell>
          <cell r="D7399">
            <v>12</v>
          </cell>
          <cell r="I7399">
            <v>2</v>
          </cell>
        </row>
        <row r="7400">
          <cell r="A7400" t="str">
            <v/>
          </cell>
          <cell r="B7400" t="str">
            <v>Sublap: SCEW</v>
          </cell>
          <cell r="C7400" t="str">
            <v>10/22/2019</v>
          </cell>
          <cell r="D7400">
            <v>12</v>
          </cell>
          <cell r="I7400">
            <v>2</v>
          </cell>
        </row>
        <row r="7401">
          <cell r="A7401" t="str">
            <v/>
          </cell>
          <cell r="B7401" t="str">
            <v>Sublap: SCEW</v>
          </cell>
          <cell r="C7401" t="str">
            <v>9/24/2019 (6pm-8pm)</v>
          </cell>
          <cell r="D7401">
            <v>12</v>
          </cell>
          <cell r="I7401">
            <v>2</v>
          </cell>
        </row>
        <row r="7402">
          <cell r="A7402" t="str">
            <v/>
          </cell>
          <cell r="B7402" t="str">
            <v>Sublap: SCEW</v>
          </cell>
          <cell r="C7402" t="str">
            <v>8/21/2019 (7pm-8pm)</v>
          </cell>
          <cell r="D7402">
            <v>12</v>
          </cell>
          <cell r="I7402">
            <v>2</v>
          </cell>
        </row>
        <row r="7403">
          <cell r="A7403" t="str">
            <v/>
          </cell>
          <cell r="B7403" t="str">
            <v>Sublap: SCEW</v>
          </cell>
          <cell r="C7403" t="str">
            <v>10/21/2019 (6pm-7pm)</v>
          </cell>
          <cell r="D7403">
            <v>12</v>
          </cell>
          <cell r="I7403">
            <v>2</v>
          </cell>
        </row>
        <row r="7404">
          <cell r="A7404" t="str">
            <v/>
          </cell>
          <cell r="B7404" t="str">
            <v>Sublap: SCEW</v>
          </cell>
          <cell r="C7404" t="str">
            <v>9/12/2019</v>
          </cell>
          <cell r="D7404">
            <v>12</v>
          </cell>
          <cell r="I7404">
            <v>2</v>
          </cell>
        </row>
        <row r="7405">
          <cell r="A7405" t="str">
            <v/>
          </cell>
          <cell r="B7405" t="str">
            <v>Sublap: SCEW</v>
          </cell>
          <cell r="C7405" t="str">
            <v>9/25/2019 (6pm-8pm)</v>
          </cell>
          <cell r="D7405">
            <v>12</v>
          </cell>
          <cell r="I7405">
            <v>2</v>
          </cell>
        </row>
        <row r="7406">
          <cell r="A7406" t="str">
            <v/>
          </cell>
          <cell r="B7406" t="str">
            <v>Sublap: SCEW</v>
          </cell>
          <cell r="C7406" t="str">
            <v>9/12/2019</v>
          </cell>
          <cell r="D7406">
            <v>13</v>
          </cell>
          <cell r="I7406">
            <v>2</v>
          </cell>
        </row>
        <row r="7407">
          <cell r="A7407" t="str">
            <v/>
          </cell>
          <cell r="B7407" t="str">
            <v>Sublap: SCEW</v>
          </cell>
          <cell r="C7407" t="str">
            <v>10/21/2019 (6pm-7pm)</v>
          </cell>
          <cell r="D7407">
            <v>13</v>
          </cell>
          <cell r="I7407">
            <v>2</v>
          </cell>
        </row>
        <row r="7408">
          <cell r="A7408" t="str">
            <v/>
          </cell>
          <cell r="B7408" t="str">
            <v>Sublap: SCEW</v>
          </cell>
          <cell r="C7408" t="str">
            <v>10/21/2019 (6pm-8pm)</v>
          </cell>
          <cell r="D7408">
            <v>13</v>
          </cell>
          <cell r="I7408">
            <v>2</v>
          </cell>
        </row>
        <row r="7409">
          <cell r="A7409" t="str">
            <v/>
          </cell>
          <cell r="B7409" t="str">
            <v>Sublap: SCEW</v>
          </cell>
          <cell r="C7409" t="str">
            <v>10/22/2019</v>
          </cell>
          <cell r="D7409">
            <v>13</v>
          </cell>
          <cell r="I7409">
            <v>2</v>
          </cell>
        </row>
        <row r="7410">
          <cell r="A7410" t="str">
            <v/>
          </cell>
          <cell r="B7410" t="str">
            <v>Sublap: SCEW</v>
          </cell>
          <cell r="C7410" t="str">
            <v>9/25/2019 (6pm-8pm)</v>
          </cell>
          <cell r="D7410">
            <v>13</v>
          </cell>
          <cell r="I7410">
            <v>2</v>
          </cell>
        </row>
        <row r="7411">
          <cell r="A7411" t="str">
            <v/>
          </cell>
          <cell r="B7411" t="str">
            <v>Sublap: SCEW</v>
          </cell>
          <cell r="C7411" t="str">
            <v>8/21/2019 (7pm-8pm)</v>
          </cell>
          <cell r="D7411">
            <v>13</v>
          </cell>
          <cell r="I7411">
            <v>2</v>
          </cell>
        </row>
        <row r="7412">
          <cell r="A7412" t="str">
            <v/>
          </cell>
          <cell r="B7412" t="str">
            <v>Sublap: SCEW</v>
          </cell>
          <cell r="C7412" t="str">
            <v>9/24/2019 (6pm-8pm)</v>
          </cell>
          <cell r="D7412">
            <v>13</v>
          </cell>
          <cell r="I7412">
            <v>2</v>
          </cell>
        </row>
        <row r="7413">
          <cell r="A7413" t="str">
            <v/>
          </cell>
          <cell r="B7413" t="str">
            <v>Sublap: SCEW</v>
          </cell>
          <cell r="C7413" t="str">
            <v>10/22/2019</v>
          </cell>
          <cell r="D7413">
            <v>14</v>
          </cell>
          <cell r="I7413">
            <v>2</v>
          </cell>
        </row>
        <row r="7414">
          <cell r="A7414" t="str">
            <v/>
          </cell>
          <cell r="B7414" t="str">
            <v>Sublap: SCEW</v>
          </cell>
          <cell r="C7414" t="str">
            <v>9/12/2019</v>
          </cell>
          <cell r="D7414">
            <v>14</v>
          </cell>
          <cell r="I7414">
            <v>2</v>
          </cell>
        </row>
        <row r="7415">
          <cell r="A7415" t="str">
            <v/>
          </cell>
          <cell r="B7415" t="str">
            <v>Sublap: SCEW</v>
          </cell>
          <cell r="C7415" t="str">
            <v>9/25/2019 (6pm-8pm)</v>
          </cell>
          <cell r="D7415">
            <v>14</v>
          </cell>
          <cell r="I7415">
            <v>2</v>
          </cell>
        </row>
        <row r="7416">
          <cell r="A7416" t="str">
            <v/>
          </cell>
          <cell r="B7416" t="str">
            <v>Sublap: SCEW</v>
          </cell>
          <cell r="C7416" t="str">
            <v>10/21/2019 (6pm-8pm)</v>
          </cell>
          <cell r="D7416">
            <v>14</v>
          </cell>
          <cell r="I7416">
            <v>2</v>
          </cell>
        </row>
        <row r="7417">
          <cell r="A7417" t="str">
            <v/>
          </cell>
          <cell r="B7417" t="str">
            <v>Sublap: SCEW</v>
          </cell>
          <cell r="C7417" t="str">
            <v>10/21/2019 (6pm-7pm)</v>
          </cell>
          <cell r="D7417">
            <v>14</v>
          </cell>
          <cell r="I7417">
            <v>2</v>
          </cell>
        </row>
        <row r="7418">
          <cell r="A7418" t="str">
            <v/>
          </cell>
          <cell r="B7418" t="str">
            <v>Sublap: SCEW</v>
          </cell>
          <cell r="C7418" t="str">
            <v>9/24/2019 (6pm-8pm)</v>
          </cell>
          <cell r="D7418">
            <v>14</v>
          </cell>
          <cell r="I7418">
            <v>2</v>
          </cell>
        </row>
        <row r="7419">
          <cell r="A7419" t="str">
            <v/>
          </cell>
          <cell r="B7419" t="str">
            <v>Sublap: SCEW</v>
          </cell>
          <cell r="C7419" t="str">
            <v>8/21/2019 (7pm-8pm)</v>
          </cell>
          <cell r="D7419">
            <v>14</v>
          </cell>
          <cell r="I7419">
            <v>2</v>
          </cell>
        </row>
        <row r="7420">
          <cell r="A7420" t="str">
            <v/>
          </cell>
          <cell r="B7420" t="str">
            <v>Sublap: SCEW</v>
          </cell>
          <cell r="C7420" t="str">
            <v>10/21/2019 (6pm-8pm)</v>
          </cell>
          <cell r="D7420">
            <v>15</v>
          </cell>
          <cell r="I7420">
            <v>2</v>
          </cell>
        </row>
        <row r="7421">
          <cell r="A7421" t="str">
            <v/>
          </cell>
          <cell r="B7421" t="str">
            <v>Sublap: SCEW</v>
          </cell>
          <cell r="C7421" t="str">
            <v>10/21/2019 (6pm-7pm)</v>
          </cell>
          <cell r="D7421">
            <v>15</v>
          </cell>
          <cell r="I7421">
            <v>2</v>
          </cell>
        </row>
        <row r="7422">
          <cell r="A7422" t="str">
            <v/>
          </cell>
          <cell r="B7422" t="str">
            <v>Sublap: SCEW</v>
          </cell>
          <cell r="C7422" t="str">
            <v>9/12/2019</v>
          </cell>
          <cell r="D7422">
            <v>15</v>
          </cell>
          <cell r="I7422">
            <v>2</v>
          </cell>
        </row>
        <row r="7423">
          <cell r="A7423" t="str">
            <v/>
          </cell>
          <cell r="B7423" t="str">
            <v>Sublap: SCEW</v>
          </cell>
          <cell r="C7423" t="str">
            <v>9/24/2019 (6pm-8pm)</v>
          </cell>
          <cell r="D7423">
            <v>15</v>
          </cell>
          <cell r="I7423">
            <v>2</v>
          </cell>
        </row>
        <row r="7424">
          <cell r="A7424" t="str">
            <v/>
          </cell>
          <cell r="B7424" t="str">
            <v>Sublap: SCEW</v>
          </cell>
          <cell r="C7424" t="str">
            <v>9/25/2019 (6pm-8pm)</v>
          </cell>
          <cell r="D7424">
            <v>15</v>
          </cell>
          <cell r="I7424">
            <v>2</v>
          </cell>
        </row>
        <row r="7425">
          <cell r="A7425" t="str">
            <v/>
          </cell>
          <cell r="B7425" t="str">
            <v>Sublap: SCEW</v>
          </cell>
          <cell r="C7425" t="str">
            <v>8/21/2019 (7pm-8pm)</v>
          </cell>
          <cell r="D7425">
            <v>15</v>
          </cell>
          <cell r="I7425">
            <v>2</v>
          </cell>
        </row>
        <row r="7426">
          <cell r="A7426" t="str">
            <v/>
          </cell>
          <cell r="B7426" t="str">
            <v>Sublap: SCEW</v>
          </cell>
          <cell r="C7426" t="str">
            <v>10/22/2019</v>
          </cell>
          <cell r="D7426">
            <v>15</v>
          </cell>
          <cell r="I7426">
            <v>2</v>
          </cell>
        </row>
        <row r="7427">
          <cell r="A7427" t="str">
            <v/>
          </cell>
          <cell r="B7427" t="str">
            <v>Sublap: SCEW</v>
          </cell>
          <cell r="C7427" t="str">
            <v>10/21/2019 (6pm-7pm)</v>
          </cell>
          <cell r="D7427">
            <v>16</v>
          </cell>
          <cell r="I7427">
            <v>2</v>
          </cell>
        </row>
        <row r="7428">
          <cell r="A7428" t="str">
            <v/>
          </cell>
          <cell r="B7428" t="str">
            <v>Sublap: SCEW</v>
          </cell>
          <cell r="C7428" t="str">
            <v>10/22/2019</v>
          </cell>
          <cell r="D7428">
            <v>16</v>
          </cell>
          <cell r="I7428">
            <v>2</v>
          </cell>
        </row>
        <row r="7429">
          <cell r="A7429" t="str">
            <v/>
          </cell>
          <cell r="B7429" t="str">
            <v>Sublap: SCEW</v>
          </cell>
          <cell r="C7429" t="str">
            <v>9/12/2019</v>
          </cell>
          <cell r="D7429">
            <v>16</v>
          </cell>
          <cell r="I7429">
            <v>2</v>
          </cell>
        </row>
        <row r="7430">
          <cell r="A7430" t="str">
            <v/>
          </cell>
          <cell r="B7430" t="str">
            <v>Sublap: SCEW</v>
          </cell>
          <cell r="C7430" t="str">
            <v>8/21/2019 (7pm-8pm)</v>
          </cell>
          <cell r="D7430">
            <v>16</v>
          </cell>
          <cell r="I7430">
            <v>2</v>
          </cell>
        </row>
        <row r="7431">
          <cell r="A7431" t="str">
            <v/>
          </cell>
          <cell r="B7431" t="str">
            <v>Sublap: SCEW</v>
          </cell>
          <cell r="C7431" t="str">
            <v>10/21/2019 (6pm-8pm)</v>
          </cell>
          <cell r="D7431">
            <v>16</v>
          </cell>
          <cell r="I7431">
            <v>2</v>
          </cell>
        </row>
        <row r="7432">
          <cell r="A7432" t="str">
            <v/>
          </cell>
          <cell r="B7432" t="str">
            <v>Sublap: SCEW</v>
          </cell>
          <cell r="C7432" t="str">
            <v>9/24/2019 (6pm-8pm)</v>
          </cell>
          <cell r="D7432">
            <v>16</v>
          </cell>
          <cell r="I7432">
            <v>2</v>
          </cell>
        </row>
        <row r="7433">
          <cell r="A7433" t="str">
            <v/>
          </cell>
          <cell r="B7433" t="str">
            <v>Sublap: SCEW</v>
          </cell>
          <cell r="C7433" t="str">
            <v>9/25/2019 (6pm-8pm)</v>
          </cell>
          <cell r="D7433">
            <v>16</v>
          </cell>
          <cell r="I7433">
            <v>2</v>
          </cell>
        </row>
        <row r="7434">
          <cell r="A7434" t="str">
            <v/>
          </cell>
          <cell r="B7434" t="str">
            <v>Sublap: SCEW</v>
          </cell>
          <cell r="C7434" t="str">
            <v>9/25/2019 (6pm-8pm)</v>
          </cell>
          <cell r="D7434">
            <v>17</v>
          </cell>
          <cell r="I7434">
            <v>2</v>
          </cell>
        </row>
        <row r="7435">
          <cell r="A7435" t="str">
            <v/>
          </cell>
          <cell r="B7435" t="str">
            <v>Sublap: SCEW</v>
          </cell>
          <cell r="C7435" t="str">
            <v>9/24/2019 (6pm-8pm)</v>
          </cell>
          <cell r="D7435">
            <v>17</v>
          </cell>
          <cell r="I7435">
            <v>2</v>
          </cell>
        </row>
        <row r="7436">
          <cell r="A7436" t="str">
            <v/>
          </cell>
          <cell r="B7436" t="str">
            <v>Sublap: SCEW</v>
          </cell>
          <cell r="C7436" t="str">
            <v>10/21/2019 (6pm-8pm)</v>
          </cell>
          <cell r="D7436">
            <v>17</v>
          </cell>
          <cell r="I7436">
            <v>2</v>
          </cell>
        </row>
        <row r="7437">
          <cell r="A7437" t="str">
            <v/>
          </cell>
          <cell r="B7437" t="str">
            <v>Sublap: SCEW</v>
          </cell>
          <cell r="C7437" t="str">
            <v>10/22/2019</v>
          </cell>
          <cell r="D7437">
            <v>17</v>
          </cell>
          <cell r="I7437">
            <v>2</v>
          </cell>
        </row>
        <row r="7438">
          <cell r="A7438" t="str">
            <v/>
          </cell>
          <cell r="B7438" t="str">
            <v>Sublap: SCEW</v>
          </cell>
          <cell r="C7438" t="str">
            <v>8/21/2019 (7pm-8pm)</v>
          </cell>
          <cell r="D7438">
            <v>17</v>
          </cell>
          <cell r="I7438">
            <v>2</v>
          </cell>
        </row>
        <row r="7439">
          <cell r="A7439" t="str">
            <v/>
          </cell>
          <cell r="B7439" t="str">
            <v>Sublap: SCEW</v>
          </cell>
          <cell r="C7439" t="str">
            <v>9/12/2019</v>
          </cell>
          <cell r="D7439">
            <v>17</v>
          </cell>
          <cell r="I7439">
            <v>2</v>
          </cell>
        </row>
        <row r="7440">
          <cell r="A7440" t="str">
            <v/>
          </cell>
          <cell r="B7440" t="str">
            <v>Sublap: SCEW</v>
          </cell>
          <cell r="C7440" t="str">
            <v>10/21/2019 (6pm-7pm)</v>
          </cell>
          <cell r="D7440">
            <v>17</v>
          </cell>
          <cell r="I7440">
            <v>2</v>
          </cell>
        </row>
        <row r="7441">
          <cell r="A7441" t="str">
            <v/>
          </cell>
          <cell r="B7441" t="str">
            <v>Sublap: SCEW</v>
          </cell>
          <cell r="C7441" t="str">
            <v>10/21/2019 (6pm-7pm)</v>
          </cell>
          <cell r="D7441">
            <v>18</v>
          </cell>
          <cell r="I7441">
            <v>2</v>
          </cell>
        </row>
        <row r="7442">
          <cell r="A7442" t="str">
            <v/>
          </cell>
          <cell r="B7442" t="str">
            <v>Sublap: SCEW</v>
          </cell>
          <cell r="C7442" t="str">
            <v>10/21/2019 (6pm-8pm)</v>
          </cell>
          <cell r="D7442">
            <v>18</v>
          </cell>
          <cell r="I7442">
            <v>2</v>
          </cell>
        </row>
        <row r="7443">
          <cell r="A7443" t="str">
            <v/>
          </cell>
          <cell r="B7443" t="str">
            <v>Sublap: SCEW</v>
          </cell>
          <cell r="C7443" t="str">
            <v>8/21/2019 (7pm-8pm)</v>
          </cell>
          <cell r="D7443">
            <v>18</v>
          </cell>
          <cell r="I7443">
            <v>2</v>
          </cell>
        </row>
        <row r="7444">
          <cell r="A7444" t="str">
            <v/>
          </cell>
          <cell r="B7444" t="str">
            <v>Sublap: SCEW</v>
          </cell>
          <cell r="C7444" t="str">
            <v>10/22/2019</v>
          </cell>
          <cell r="D7444">
            <v>18</v>
          </cell>
          <cell r="I7444">
            <v>2</v>
          </cell>
        </row>
        <row r="7445">
          <cell r="A7445" t="str">
            <v/>
          </cell>
          <cell r="B7445" t="str">
            <v>Sublap: SCEW</v>
          </cell>
          <cell r="C7445" t="str">
            <v>9/25/2019 (6pm-8pm)</v>
          </cell>
          <cell r="D7445">
            <v>18</v>
          </cell>
          <cell r="I7445">
            <v>2</v>
          </cell>
        </row>
        <row r="7446">
          <cell r="A7446" t="str">
            <v/>
          </cell>
          <cell r="B7446" t="str">
            <v>Sublap: SCEW</v>
          </cell>
          <cell r="C7446" t="str">
            <v>9/24/2019 (6pm-8pm)</v>
          </cell>
          <cell r="D7446">
            <v>18</v>
          </cell>
          <cell r="I7446">
            <v>2</v>
          </cell>
        </row>
        <row r="7447">
          <cell r="A7447" t="str">
            <v/>
          </cell>
          <cell r="B7447" t="str">
            <v>Sublap: SCEW</v>
          </cell>
          <cell r="C7447" t="str">
            <v>9/12/2019</v>
          </cell>
          <cell r="D7447">
            <v>18</v>
          </cell>
          <cell r="I7447">
            <v>2</v>
          </cell>
        </row>
        <row r="7448">
          <cell r="A7448" t="str">
            <v/>
          </cell>
          <cell r="B7448" t="str">
            <v>Sublap: SCEW</v>
          </cell>
          <cell r="C7448" t="str">
            <v>10/21/2019 (6pm-7pm)</v>
          </cell>
          <cell r="D7448">
            <v>19</v>
          </cell>
          <cell r="I7448">
            <v>2</v>
          </cell>
        </row>
        <row r="7449">
          <cell r="A7449" t="str">
            <v/>
          </cell>
          <cell r="B7449" t="str">
            <v>Sublap: SCEW</v>
          </cell>
          <cell r="C7449" t="str">
            <v>10/21/2019 (6pm-8pm)</v>
          </cell>
          <cell r="D7449">
            <v>19</v>
          </cell>
          <cell r="I7449">
            <v>2</v>
          </cell>
        </row>
        <row r="7450">
          <cell r="A7450" t="str">
            <v/>
          </cell>
          <cell r="B7450" t="str">
            <v>Sublap: SCEW</v>
          </cell>
          <cell r="C7450" t="str">
            <v>9/24/2019 (6pm-8pm)</v>
          </cell>
          <cell r="D7450">
            <v>19</v>
          </cell>
          <cell r="I7450">
            <v>2</v>
          </cell>
        </row>
        <row r="7451">
          <cell r="A7451" t="str">
            <v/>
          </cell>
          <cell r="B7451" t="str">
            <v>Sublap: SCEW</v>
          </cell>
          <cell r="C7451" t="str">
            <v>9/25/2019 (6pm-8pm)</v>
          </cell>
          <cell r="D7451">
            <v>19</v>
          </cell>
          <cell r="I7451">
            <v>2</v>
          </cell>
        </row>
        <row r="7452">
          <cell r="A7452" t="str">
            <v/>
          </cell>
          <cell r="B7452" t="str">
            <v>Sublap: SCEW</v>
          </cell>
          <cell r="C7452" t="str">
            <v>9/12/2019</v>
          </cell>
          <cell r="D7452">
            <v>19</v>
          </cell>
          <cell r="I7452">
            <v>2</v>
          </cell>
        </row>
        <row r="7453">
          <cell r="A7453" t="str">
            <v/>
          </cell>
          <cell r="B7453" t="str">
            <v>Sublap: SCEW</v>
          </cell>
          <cell r="C7453" t="str">
            <v>8/21/2019 (7pm-8pm)</v>
          </cell>
          <cell r="D7453">
            <v>19</v>
          </cell>
          <cell r="I7453">
            <v>2</v>
          </cell>
        </row>
        <row r="7454">
          <cell r="A7454" t="str">
            <v/>
          </cell>
          <cell r="B7454" t="str">
            <v>Sublap: SCEW</v>
          </cell>
          <cell r="C7454" t="str">
            <v>10/22/2019</v>
          </cell>
          <cell r="D7454">
            <v>19</v>
          </cell>
          <cell r="I7454">
            <v>2</v>
          </cell>
        </row>
        <row r="7455">
          <cell r="A7455" t="str">
            <v/>
          </cell>
          <cell r="B7455" t="str">
            <v>Sublap: SCEW</v>
          </cell>
          <cell r="C7455" t="str">
            <v>10/21/2019 (6pm-8pm)</v>
          </cell>
          <cell r="D7455">
            <v>20</v>
          </cell>
          <cell r="I7455">
            <v>2</v>
          </cell>
        </row>
        <row r="7456">
          <cell r="A7456" t="str">
            <v/>
          </cell>
          <cell r="B7456" t="str">
            <v>Sublap: SCEW</v>
          </cell>
          <cell r="C7456" t="str">
            <v>9/12/2019</v>
          </cell>
          <cell r="D7456">
            <v>20</v>
          </cell>
          <cell r="I7456">
            <v>2</v>
          </cell>
        </row>
        <row r="7457">
          <cell r="A7457" t="str">
            <v/>
          </cell>
          <cell r="B7457" t="str">
            <v>Sublap: SCEW</v>
          </cell>
          <cell r="C7457" t="str">
            <v>9/25/2019 (6pm-8pm)</v>
          </cell>
          <cell r="D7457">
            <v>20</v>
          </cell>
          <cell r="I7457">
            <v>2</v>
          </cell>
        </row>
        <row r="7458">
          <cell r="A7458" t="str">
            <v/>
          </cell>
          <cell r="B7458" t="str">
            <v>Sublap: SCEW</v>
          </cell>
          <cell r="C7458" t="str">
            <v>8/21/2019 (7pm-8pm)</v>
          </cell>
          <cell r="D7458">
            <v>20</v>
          </cell>
          <cell r="I7458">
            <v>2</v>
          </cell>
        </row>
        <row r="7459">
          <cell r="A7459" t="str">
            <v/>
          </cell>
          <cell r="B7459" t="str">
            <v>Sublap: SCEW</v>
          </cell>
          <cell r="C7459" t="str">
            <v>10/21/2019 (6pm-7pm)</v>
          </cell>
          <cell r="D7459">
            <v>20</v>
          </cell>
          <cell r="I7459">
            <v>2</v>
          </cell>
        </row>
        <row r="7460">
          <cell r="A7460" t="str">
            <v/>
          </cell>
          <cell r="B7460" t="str">
            <v>Sublap: SCEW</v>
          </cell>
          <cell r="C7460" t="str">
            <v>9/24/2019 (6pm-8pm)</v>
          </cell>
          <cell r="D7460">
            <v>20</v>
          </cell>
          <cell r="I7460">
            <v>2</v>
          </cell>
        </row>
        <row r="7461">
          <cell r="A7461" t="str">
            <v/>
          </cell>
          <cell r="B7461" t="str">
            <v>Sublap: SCEW</v>
          </cell>
          <cell r="C7461" t="str">
            <v>10/22/2019</v>
          </cell>
          <cell r="D7461">
            <v>20</v>
          </cell>
          <cell r="I7461">
            <v>2</v>
          </cell>
        </row>
        <row r="7462">
          <cell r="A7462" t="str">
            <v/>
          </cell>
          <cell r="B7462" t="str">
            <v>Sublap: SCEW</v>
          </cell>
          <cell r="C7462" t="str">
            <v>9/24/2019 (6pm-8pm)</v>
          </cell>
          <cell r="D7462">
            <v>21</v>
          </cell>
          <cell r="I7462">
            <v>2</v>
          </cell>
        </row>
        <row r="7463">
          <cell r="A7463" t="str">
            <v/>
          </cell>
          <cell r="B7463" t="str">
            <v>Sublap: SCEW</v>
          </cell>
          <cell r="C7463" t="str">
            <v>10/22/2019</v>
          </cell>
          <cell r="D7463">
            <v>21</v>
          </cell>
          <cell r="I7463">
            <v>2</v>
          </cell>
        </row>
        <row r="7464">
          <cell r="A7464" t="str">
            <v/>
          </cell>
          <cell r="B7464" t="str">
            <v>Sublap: SCEW</v>
          </cell>
          <cell r="C7464" t="str">
            <v>10/21/2019 (6pm-8pm)</v>
          </cell>
          <cell r="D7464">
            <v>21</v>
          </cell>
          <cell r="I7464">
            <v>2</v>
          </cell>
        </row>
        <row r="7465">
          <cell r="A7465" t="str">
            <v/>
          </cell>
          <cell r="B7465" t="str">
            <v>Sublap: SCEW</v>
          </cell>
          <cell r="C7465" t="str">
            <v>8/21/2019 (7pm-8pm)</v>
          </cell>
          <cell r="D7465">
            <v>21</v>
          </cell>
          <cell r="I7465">
            <v>2</v>
          </cell>
        </row>
        <row r="7466">
          <cell r="A7466" t="str">
            <v/>
          </cell>
          <cell r="B7466" t="str">
            <v>Sublap: SCEW</v>
          </cell>
          <cell r="C7466" t="str">
            <v>10/21/2019 (6pm-7pm)</v>
          </cell>
          <cell r="D7466">
            <v>21</v>
          </cell>
          <cell r="I7466">
            <v>2</v>
          </cell>
        </row>
        <row r="7467">
          <cell r="A7467" t="str">
            <v/>
          </cell>
          <cell r="B7467" t="str">
            <v>Sublap: SCEW</v>
          </cell>
          <cell r="C7467" t="str">
            <v>9/12/2019</v>
          </cell>
          <cell r="D7467">
            <v>21</v>
          </cell>
          <cell r="I7467">
            <v>2</v>
          </cell>
        </row>
        <row r="7468">
          <cell r="A7468" t="str">
            <v/>
          </cell>
          <cell r="B7468" t="str">
            <v>Sublap: SCEW</v>
          </cell>
          <cell r="C7468" t="str">
            <v>9/25/2019 (6pm-8pm)</v>
          </cell>
          <cell r="D7468">
            <v>21</v>
          </cell>
          <cell r="I7468">
            <v>2</v>
          </cell>
        </row>
        <row r="7469">
          <cell r="A7469" t="str">
            <v/>
          </cell>
          <cell r="B7469" t="str">
            <v>Sublap: SCEW</v>
          </cell>
          <cell r="C7469" t="str">
            <v>10/21/2019 (6pm-8pm)</v>
          </cell>
          <cell r="D7469">
            <v>22</v>
          </cell>
          <cell r="I7469">
            <v>2</v>
          </cell>
        </row>
        <row r="7470">
          <cell r="A7470" t="str">
            <v/>
          </cell>
          <cell r="B7470" t="str">
            <v>Sublap: SCEW</v>
          </cell>
          <cell r="C7470" t="str">
            <v>10/21/2019 (6pm-7pm)</v>
          </cell>
          <cell r="D7470">
            <v>22</v>
          </cell>
          <cell r="I7470">
            <v>2</v>
          </cell>
        </row>
        <row r="7471">
          <cell r="A7471" t="str">
            <v/>
          </cell>
          <cell r="B7471" t="str">
            <v>Sublap: SCEW</v>
          </cell>
          <cell r="C7471" t="str">
            <v>9/24/2019 (6pm-8pm)</v>
          </cell>
          <cell r="D7471">
            <v>22</v>
          </cell>
          <cell r="I7471">
            <v>2</v>
          </cell>
        </row>
        <row r="7472">
          <cell r="A7472" t="str">
            <v/>
          </cell>
          <cell r="B7472" t="str">
            <v>Sublap: SCEW</v>
          </cell>
          <cell r="C7472" t="str">
            <v>9/12/2019</v>
          </cell>
          <cell r="D7472">
            <v>22</v>
          </cell>
          <cell r="I7472">
            <v>2</v>
          </cell>
        </row>
        <row r="7473">
          <cell r="A7473" t="str">
            <v/>
          </cell>
          <cell r="B7473" t="str">
            <v>Sublap: SCEW</v>
          </cell>
          <cell r="C7473" t="str">
            <v>8/21/2019 (7pm-8pm)</v>
          </cell>
          <cell r="D7473">
            <v>22</v>
          </cell>
          <cell r="I7473">
            <v>2</v>
          </cell>
        </row>
        <row r="7474">
          <cell r="A7474" t="str">
            <v/>
          </cell>
          <cell r="B7474" t="str">
            <v>Sublap: SCEW</v>
          </cell>
          <cell r="C7474" t="str">
            <v>9/25/2019 (6pm-8pm)</v>
          </cell>
          <cell r="D7474">
            <v>22</v>
          </cell>
          <cell r="I7474">
            <v>2</v>
          </cell>
        </row>
        <row r="7475">
          <cell r="A7475" t="str">
            <v/>
          </cell>
          <cell r="B7475" t="str">
            <v>Sublap: SCEW</v>
          </cell>
          <cell r="C7475" t="str">
            <v>10/22/2019</v>
          </cell>
          <cell r="D7475">
            <v>22</v>
          </cell>
          <cell r="I7475">
            <v>2</v>
          </cell>
        </row>
        <row r="7476">
          <cell r="A7476" t="str">
            <v/>
          </cell>
          <cell r="B7476" t="str">
            <v>Sublap: SCEW</v>
          </cell>
          <cell r="C7476" t="str">
            <v>10/21/2019 (6pm-7pm)</v>
          </cell>
          <cell r="D7476">
            <v>23</v>
          </cell>
          <cell r="I7476">
            <v>2</v>
          </cell>
        </row>
        <row r="7477">
          <cell r="A7477" t="str">
            <v/>
          </cell>
          <cell r="B7477" t="str">
            <v>Sublap: SCEW</v>
          </cell>
          <cell r="C7477" t="str">
            <v>10/22/2019</v>
          </cell>
          <cell r="D7477">
            <v>23</v>
          </cell>
          <cell r="I7477">
            <v>2</v>
          </cell>
        </row>
        <row r="7478">
          <cell r="A7478" t="str">
            <v/>
          </cell>
          <cell r="B7478" t="str">
            <v>Sublap: SCEW</v>
          </cell>
          <cell r="C7478" t="str">
            <v>9/25/2019 (6pm-8pm)</v>
          </cell>
          <cell r="D7478">
            <v>23</v>
          </cell>
          <cell r="I7478">
            <v>2</v>
          </cell>
        </row>
        <row r="7479">
          <cell r="A7479" t="str">
            <v/>
          </cell>
          <cell r="B7479" t="str">
            <v>Sublap: SCEW</v>
          </cell>
          <cell r="C7479" t="str">
            <v>9/12/2019</v>
          </cell>
          <cell r="D7479">
            <v>23</v>
          </cell>
          <cell r="I7479">
            <v>2</v>
          </cell>
        </row>
        <row r="7480">
          <cell r="A7480" t="str">
            <v/>
          </cell>
          <cell r="B7480" t="str">
            <v>Sublap: SCEW</v>
          </cell>
          <cell r="C7480" t="str">
            <v>8/21/2019 (7pm-8pm)</v>
          </cell>
          <cell r="D7480">
            <v>23</v>
          </cell>
          <cell r="I7480">
            <v>2</v>
          </cell>
        </row>
        <row r="7481">
          <cell r="A7481" t="str">
            <v/>
          </cell>
          <cell r="B7481" t="str">
            <v>Sublap: SCEW</v>
          </cell>
          <cell r="C7481" t="str">
            <v>9/24/2019 (6pm-8pm)</v>
          </cell>
          <cell r="D7481">
            <v>23</v>
          </cell>
          <cell r="I7481">
            <v>2</v>
          </cell>
        </row>
        <row r="7482">
          <cell r="A7482" t="str">
            <v/>
          </cell>
          <cell r="B7482" t="str">
            <v>Sublap: SCEW</v>
          </cell>
          <cell r="C7482" t="str">
            <v>10/21/2019 (6pm-8pm)</v>
          </cell>
          <cell r="D7482">
            <v>23</v>
          </cell>
          <cell r="I7482">
            <v>2</v>
          </cell>
        </row>
        <row r="7483">
          <cell r="A7483" t="str">
            <v/>
          </cell>
          <cell r="B7483" t="str">
            <v>Sublap: SCEW</v>
          </cell>
          <cell r="C7483" t="str">
            <v>9/12/2019</v>
          </cell>
          <cell r="D7483">
            <v>24</v>
          </cell>
          <cell r="I7483">
            <v>2</v>
          </cell>
        </row>
        <row r="7484">
          <cell r="A7484" t="str">
            <v/>
          </cell>
          <cell r="B7484" t="str">
            <v>Sublap: SCEW</v>
          </cell>
          <cell r="C7484" t="str">
            <v>10/21/2019 (6pm-8pm)</v>
          </cell>
          <cell r="D7484">
            <v>24</v>
          </cell>
          <cell r="I7484">
            <v>2</v>
          </cell>
        </row>
        <row r="7485">
          <cell r="A7485" t="str">
            <v/>
          </cell>
          <cell r="B7485" t="str">
            <v>Sublap: SCEW</v>
          </cell>
          <cell r="C7485" t="str">
            <v>9/24/2019 (6pm-8pm)</v>
          </cell>
          <cell r="D7485">
            <v>24</v>
          </cell>
          <cell r="I7485">
            <v>2</v>
          </cell>
        </row>
        <row r="7486">
          <cell r="A7486" t="str">
            <v/>
          </cell>
          <cell r="B7486" t="str">
            <v>Sublap: SCEW</v>
          </cell>
          <cell r="C7486" t="str">
            <v>10/22/2019</v>
          </cell>
          <cell r="D7486">
            <v>24</v>
          </cell>
          <cell r="I7486">
            <v>2</v>
          </cell>
        </row>
        <row r="7487">
          <cell r="A7487" t="str">
            <v/>
          </cell>
          <cell r="B7487" t="str">
            <v>Sublap: SCEW</v>
          </cell>
          <cell r="C7487" t="str">
            <v>8/21/2019 (7pm-8pm)</v>
          </cell>
          <cell r="D7487">
            <v>24</v>
          </cell>
          <cell r="I7487">
            <v>2</v>
          </cell>
        </row>
        <row r="7488">
          <cell r="A7488" t="str">
            <v/>
          </cell>
          <cell r="B7488" t="str">
            <v>Sublap: SCEW</v>
          </cell>
          <cell r="C7488" t="str">
            <v>9/25/2019 (6pm-8pm)</v>
          </cell>
          <cell r="D7488">
            <v>24</v>
          </cell>
          <cell r="I7488">
            <v>2</v>
          </cell>
        </row>
        <row r="7489">
          <cell r="A7489" t="str">
            <v/>
          </cell>
          <cell r="B7489" t="str">
            <v>Sublap: SCEW</v>
          </cell>
          <cell r="C7489" t="str">
            <v>10/21/2019 (6pm-7pm)</v>
          </cell>
          <cell r="D7489">
            <v>24</v>
          </cell>
          <cell r="I7489">
            <v>2</v>
          </cell>
        </row>
        <row r="7490">
          <cell r="A7490" t="str">
            <v/>
          </cell>
          <cell r="B7490" t="str">
            <v>Sublap: SCHD</v>
          </cell>
          <cell r="C7490" t="str">
            <v>Average Event Day (6pm-8pm)</v>
          </cell>
          <cell r="D7490">
            <v>1</v>
          </cell>
          <cell r="E7490">
            <v>1.408811092376709</v>
          </cell>
          <cell r="F7490">
            <v>1.4155731201171875</v>
          </cell>
          <cell r="G7490">
            <v>3.744809702038765E-2</v>
          </cell>
          <cell r="H7490">
            <v>77.161414939114337</v>
          </cell>
        </row>
        <row r="7491">
          <cell r="A7491" t="str">
            <v/>
          </cell>
          <cell r="B7491" t="str">
            <v>Sublap: SCHD</v>
          </cell>
          <cell r="C7491" t="str">
            <v>Average Event Day (5pm-9pm)</v>
          </cell>
          <cell r="D7491">
            <v>1</v>
          </cell>
          <cell r="E7491">
            <v>1.4461809396743774</v>
          </cell>
          <cell r="F7491">
            <v>1.3871358633041382</v>
          </cell>
          <cell r="G7491">
            <v>3.7091102451086044E-2</v>
          </cell>
          <cell r="H7491">
            <v>78.314750100780856</v>
          </cell>
        </row>
        <row r="7492">
          <cell r="A7492" t="str">
            <v/>
          </cell>
          <cell r="B7492" t="str">
            <v>Sublap: SCHD</v>
          </cell>
          <cell r="C7492" t="str">
            <v>Average Event Day (6pm-8pm)</v>
          </cell>
          <cell r="D7492">
            <v>2</v>
          </cell>
          <cell r="E7492">
            <v>1.252851128578186</v>
          </cell>
          <cell r="F7492">
            <v>1.222324013710022</v>
          </cell>
          <cell r="G7492">
            <v>3.3054832369089127E-2</v>
          </cell>
          <cell r="H7492">
            <v>75.761217401054822</v>
          </cell>
        </row>
        <row r="7493">
          <cell r="A7493" t="str">
            <v/>
          </cell>
          <cell r="B7493" t="str">
            <v>Sublap: SCHD</v>
          </cell>
          <cell r="C7493" t="str">
            <v>Average Event Day (5pm-9pm)</v>
          </cell>
          <cell r="D7493">
            <v>2</v>
          </cell>
          <cell r="E7493">
            <v>1.2365111112594604</v>
          </cell>
          <cell r="F7493">
            <v>1.2024418115615845</v>
          </cell>
          <cell r="G7493">
            <v>3.2827720046043396E-2</v>
          </cell>
          <cell r="H7493">
            <v>77.495162500189579</v>
          </cell>
        </row>
        <row r="7494">
          <cell r="A7494" t="str">
            <v/>
          </cell>
          <cell r="B7494" t="str">
            <v>Sublap: SCHD</v>
          </cell>
          <cell r="C7494" t="str">
            <v>Average Event Day (5pm-9pm)</v>
          </cell>
          <cell r="D7494">
            <v>3</v>
          </cell>
          <cell r="E7494">
            <v>1.103893518447876</v>
          </cell>
          <cell r="F7494">
            <v>1.0799908638000488</v>
          </cell>
          <cell r="G7494">
            <v>3.0357550829648972E-2</v>
          </cell>
          <cell r="H7494">
            <v>75.417804522411927</v>
          </cell>
        </row>
        <row r="7495">
          <cell r="A7495" t="str">
            <v/>
          </cell>
          <cell r="B7495" t="str">
            <v>Sublap: SCHD</v>
          </cell>
          <cell r="C7495" t="str">
            <v>Average Event Day (6pm-8pm)</v>
          </cell>
          <cell r="D7495">
            <v>3</v>
          </cell>
          <cell r="E7495">
            <v>1.1086572408676147</v>
          </cell>
          <cell r="F7495">
            <v>1.1043752431869507</v>
          </cell>
          <cell r="G7495">
            <v>3.0675807967782021E-2</v>
          </cell>
          <cell r="H7495">
            <v>74.355399531782609</v>
          </cell>
        </row>
        <row r="7496">
          <cell r="A7496" t="str">
            <v/>
          </cell>
          <cell r="B7496" t="str">
            <v>Sublap: SCHD</v>
          </cell>
          <cell r="C7496" t="str">
            <v>Average Event Day (6pm-8pm)</v>
          </cell>
          <cell r="D7496">
            <v>4</v>
          </cell>
          <cell r="E7496">
            <v>1.0112725496292114</v>
          </cell>
          <cell r="F7496">
            <v>1.0150032043457031</v>
          </cell>
          <cell r="G7496">
            <v>2.7324596419930458E-2</v>
          </cell>
          <cell r="H7496">
            <v>74.168272015850178</v>
          </cell>
        </row>
        <row r="7497">
          <cell r="A7497" t="str">
            <v/>
          </cell>
          <cell r="B7497" t="str">
            <v>Sublap: SCHD</v>
          </cell>
          <cell r="C7497" t="str">
            <v>Average Event Day (5pm-9pm)</v>
          </cell>
          <cell r="D7497">
            <v>4</v>
          </cell>
          <cell r="E7497">
            <v>1.0095981359481812</v>
          </cell>
          <cell r="F7497">
            <v>1.0003654956817627</v>
          </cell>
          <cell r="G7497">
            <v>2.727888897061348E-2</v>
          </cell>
          <cell r="H7497">
            <v>74.423638900781256</v>
          </cell>
        </row>
        <row r="7498">
          <cell r="A7498" t="str">
            <v/>
          </cell>
          <cell r="B7498" t="str">
            <v>Sublap: SCHD</v>
          </cell>
          <cell r="C7498" t="str">
            <v>Average Event Day (6pm-8pm)</v>
          </cell>
          <cell r="D7498">
            <v>5</v>
          </cell>
          <cell r="E7498">
            <v>0.94388735294342041</v>
          </cell>
          <cell r="F7498">
            <v>0.9393470287322998</v>
          </cell>
          <cell r="G7498">
            <v>2.5314295664429665E-2</v>
          </cell>
          <cell r="H7498">
            <v>73.254711183789013</v>
          </cell>
        </row>
        <row r="7499">
          <cell r="A7499" t="str">
            <v/>
          </cell>
          <cell r="B7499" t="str">
            <v>Sublap: SCHD</v>
          </cell>
          <cell r="C7499" t="str">
            <v>Average Event Day (5pm-9pm)</v>
          </cell>
          <cell r="D7499">
            <v>5</v>
          </cell>
          <cell r="E7499">
            <v>0.94538778066635132</v>
          </cell>
          <cell r="F7499">
            <v>0.91888511180877686</v>
          </cell>
          <cell r="G7499">
            <v>2.521330863237381E-2</v>
          </cell>
          <cell r="H7499">
            <v>73.092263696009866</v>
          </cell>
        </row>
        <row r="7500">
          <cell r="A7500" t="str">
            <v/>
          </cell>
          <cell r="B7500" t="str">
            <v>Sublap: SCHD</v>
          </cell>
          <cell r="C7500" t="str">
            <v>Average Event Day (6pm-8pm)</v>
          </cell>
          <cell r="D7500">
            <v>6</v>
          </cell>
          <cell r="E7500">
            <v>0.89953345060348511</v>
          </cell>
          <cell r="F7500">
            <v>0.90289753675460815</v>
          </cell>
          <cell r="G7500">
            <v>2.4148819968104362E-2</v>
          </cell>
          <cell r="H7500">
            <v>71.628862728293825</v>
          </cell>
        </row>
        <row r="7501">
          <cell r="A7501" t="str">
            <v/>
          </cell>
          <cell r="B7501" t="str">
            <v>Sublap: SCHD</v>
          </cell>
          <cell r="C7501" t="str">
            <v>Average Event Day (5pm-9pm)</v>
          </cell>
          <cell r="D7501">
            <v>6</v>
          </cell>
          <cell r="E7501">
            <v>0.88368827104568481</v>
          </cell>
          <cell r="F7501">
            <v>0.89128321409225464</v>
          </cell>
          <cell r="G7501">
            <v>2.3667991161346436E-2</v>
          </cell>
          <cell r="H7501">
            <v>71.946057171411766</v>
          </cell>
        </row>
        <row r="7502">
          <cell r="A7502" t="str">
            <v/>
          </cell>
          <cell r="B7502" t="str">
            <v>Sublap: SCHD</v>
          </cell>
          <cell r="C7502" t="str">
            <v>Average Event Day (5pm-9pm)</v>
          </cell>
          <cell r="D7502">
            <v>7</v>
          </cell>
          <cell r="E7502">
            <v>0.86692070960998535</v>
          </cell>
          <cell r="F7502">
            <v>0.88507252931594849</v>
          </cell>
          <cell r="G7502">
            <v>2.3782134056091309E-2</v>
          </cell>
          <cell r="H7502">
            <v>71.993670787930895</v>
          </cell>
        </row>
        <row r="7503">
          <cell r="A7503" t="str">
            <v/>
          </cell>
          <cell r="B7503" t="str">
            <v>Sublap: SCHD</v>
          </cell>
          <cell r="C7503" t="str">
            <v>Average Event Day (6pm-8pm)</v>
          </cell>
          <cell r="D7503">
            <v>7</v>
          </cell>
          <cell r="E7503">
            <v>0.88311201333999634</v>
          </cell>
          <cell r="F7503">
            <v>0.89717632532119751</v>
          </cell>
          <cell r="G7503">
            <v>2.4469979107379913E-2</v>
          </cell>
          <cell r="H7503">
            <v>71.383687820073973</v>
          </cell>
        </row>
        <row r="7504">
          <cell r="A7504" t="str">
            <v/>
          </cell>
          <cell r="B7504" t="str">
            <v>Sublap: SCHD</v>
          </cell>
          <cell r="C7504" t="str">
            <v>Average Event Day (6pm-8pm)</v>
          </cell>
          <cell r="D7504">
            <v>8</v>
          </cell>
          <cell r="E7504">
            <v>0.82177937030792236</v>
          </cell>
          <cell r="F7504">
            <v>0.81041163206100464</v>
          </cell>
          <cell r="G7504">
            <v>2.6807442307472229E-2</v>
          </cell>
          <cell r="H7504">
            <v>74.620805688005731</v>
          </cell>
        </row>
        <row r="7505">
          <cell r="A7505" t="str">
            <v/>
          </cell>
          <cell r="B7505" t="str">
            <v>Sublap: SCHD</v>
          </cell>
          <cell r="C7505" t="str">
            <v>Average Event Day (5pm-9pm)</v>
          </cell>
          <cell r="D7505">
            <v>8</v>
          </cell>
          <cell r="E7505">
            <v>0.78848874568939209</v>
          </cell>
          <cell r="F7505">
            <v>0.7960275411605835</v>
          </cell>
          <cell r="G7505">
            <v>2.628222294151783E-2</v>
          </cell>
          <cell r="H7505">
            <v>74.82966911822426</v>
          </cell>
        </row>
        <row r="7506">
          <cell r="A7506" t="str">
            <v/>
          </cell>
          <cell r="B7506" t="str">
            <v>Sublap: SCHD</v>
          </cell>
          <cell r="C7506" t="str">
            <v>Average Event Day (6pm-8pm)</v>
          </cell>
          <cell r="D7506">
            <v>9</v>
          </cell>
          <cell r="E7506">
            <v>0.73008757829666138</v>
          </cell>
          <cell r="F7506">
            <v>0.70922702550888062</v>
          </cell>
          <cell r="G7506">
            <v>3.0864236876368523E-2</v>
          </cell>
          <cell r="H7506">
            <v>79.562376364143972</v>
          </cell>
        </row>
        <row r="7507">
          <cell r="A7507" t="str">
            <v/>
          </cell>
          <cell r="B7507" t="str">
            <v>Sublap: SCHD</v>
          </cell>
          <cell r="C7507" t="str">
            <v>Average Event Day (5pm-9pm)</v>
          </cell>
          <cell r="D7507">
            <v>9</v>
          </cell>
          <cell r="E7507">
            <v>0.6748536229133606</v>
          </cell>
          <cell r="F7507">
            <v>0.64563030004501343</v>
          </cell>
          <cell r="G7507">
            <v>3.0214754864573479E-2</v>
          </cell>
          <cell r="H7507">
            <v>78.793930000528789</v>
          </cell>
        </row>
        <row r="7508">
          <cell r="A7508" t="str">
            <v/>
          </cell>
          <cell r="B7508" t="str">
            <v>Sublap: SCHD</v>
          </cell>
          <cell r="C7508" t="str">
            <v>Average Event Day (6pm-8pm)</v>
          </cell>
          <cell r="D7508">
            <v>10</v>
          </cell>
          <cell r="E7508">
            <v>0.69365692138671875</v>
          </cell>
          <cell r="F7508">
            <v>0.64954078197479248</v>
          </cell>
          <cell r="G7508">
            <v>3.6588583141565323E-2</v>
          </cell>
          <cell r="H7508">
            <v>83.362462965967694</v>
          </cell>
        </row>
        <row r="7509">
          <cell r="A7509" t="str">
            <v/>
          </cell>
          <cell r="B7509" t="str">
            <v>Sublap: SCHD</v>
          </cell>
          <cell r="C7509" t="str">
            <v>Average Event Day (5pm-9pm)</v>
          </cell>
          <cell r="D7509">
            <v>10</v>
          </cell>
          <cell r="E7509">
            <v>0.65332937240600586</v>
          </cell>
          <cell r="F7509">
            <v>0.58237981796264648</v>
          </cell>
          <cell r="G7509">
            <v>3.5898659378290176E-2</v>
          </cell>
          <cell r="H7509">
            <v>82.835641171171744</v>
          </cell>
        </row>
        <row r="7510">
          <cell r="A7510" t="str">
            <v/>
          </cell>
          <cell r="B7510" t="str">
            <v>Sublap: SCHD</v>
          </cell>
          <cell r="C7510" t="str">
            <v>Average Event Day (5pm-9pm)</v>
          </cell>
          <cell r="D7510">
            <v>11</v>
          </cell>
          <cell r="E7510">
            <v>0.73054254055023193</v>
          </cell>
          <cell r="F7510">
            <v>0.6434781551361084</v>
          </cell>
          <cell r="G7510">
            <v>4.2229961603879929E-2</v>
          </cell>
          <cell r="H7510">
            <v>86.594624571739857</v>
          </cell>
        </row>
        <row r="7511">
          <cell r="A7511" t="str">
            <v/>
          </cell>
          <cell r="B7511" t="str">
            <v>Sublap: SCHD</v>
          </cell>
          <cell r="C7511" t="str">
            <v>Average Event Day (6pm-8pm)</v>
          </cell>
          <cell r="D7511">
            <v>11</v>
          </cell>
          <cell r="E7511">
            <v>0.77199524641036987</v>
          </cell>
          <cell r="F7511">
            <v>0.70451879501342773</v>
          </cell>
          <cell r="G7511">
            <v>4.2604144662618637E-2</v>
          </cell>
          <cell r="H7511">
            <v>87.099556299339724</v>
          </cell>
        </row>
        <row r="7512">
          <cell r="A7512" t="str">
            <v/>
          </cell>
          <cell r="B7512" t="str">
            <v>Sublap: SCHD</v>
          </cell>
          <cell r="C7512" t="str">
            <v>Average Event Day (6pm-8pm)</v>
          </cell>
          <cell r="D7512">
            <v>12</v>
          </cell>
          <cell r="E7512">
            <v>0.89279413223266602</v>
          </cell>
          <cell r="F7512">
            <v>0.85990476608276367</v>
          </cell>
          <cell r="G7512">
            <v>4.8869241029024124E-2</v>
          </cell>
          <cell r="H7512">
            <v>89.781231254493406</v>
          </cell>
        </row>
        <row r="7513">
          <cell r="A7513" t="str">
            <v/>
          </cell>
          <cell r="B7513" t="str">
            <v>Sublap: SCHD</v>
          </cell>
          <cell r="C7513" t="str">
            <v>Average Event Day (5pm-9pm)</v>
          </cell>
          <cell r="D7513">
            <v>12</v>
          </cell>
          <cell r="E7513">
            <v>0.92487984895706177</v>
          </cell>
          <cell r="F7513">
            <v>0.80877774953842163</v>
          </cell>
          <cell r="G7513">
            <v>4.875810444355011E-2</v>
          </cell>
          <cell r="H7513">
            <v>90.236109740810903</v>
          </cell>
        </row>
        <row r="7514">
          <cell r="A7514" t="str">
            <v/>
          </cell>
          <cell r="B7514" t="str">
            <v>Sublap: SCHD</v>
          </cell>
          <cell r="C7514" t="str">
            <v>Average Event Day (5pm-9pm)</v>
          </cell>
          <cell r="D7514">
            <v>13</v>
          </cell>
          <cell r="E7514">
            <v>1.1649374961853027</v>
          </cell>
          <cell r="F7514">
            <v>1.0359159708023071</v>
          </cell>
          <cell r="G7514">
            <v>5.3343143314123154E-2</v>
          </cell>
          <cell r="H7514">
            <v>93.186658135190441</v>
          </cell>
        </row>
        <row r="7515">
          <cell r="A7515" t="str">
            <v/>
          </cell>
          <cell r="B7515" t="str">
            <v>Sublap: SCHD</v>
          </cell>
          <cell r="C7515" t="str">
            <v>Average Event Day (6pm-8pm)</v>
          </cell>
          <cell r="D7515">
            <v>13</v>
          </cell>
          <cell r="E7515">
            <v>1.1275726556777954</v>
          </cell>
          <cell r="F7515">
            <v>1.0854266881942749</v>
          </cell>
          <cell r="G7515">
            <v>5.3803514689207077E-2</v>
          </cell>
          <cell r="H7515">
            <v>91.804685847907479</v>
          </cell>
        </row>
        <row r="7516">
          <cell r="A7516" t="str">
            <v/>
          </cell>
          <cell r="B7516" t="str">
            <v>Sublap: SCHD</v>
          </cell>
          <cell r="C7516" t="str">
            <v>Average Event Day (6pm-8pm)</v>
          </cell>
          <cell r="D7516">
            <v>14</v>
          </cell>
          <cell r="E7516">
            <v>1.4105765819549561</v>
          </cell>
          <cell r="F7516">
            <v>1.3649032115936279</v>
          </cell>
          <cell r="G7516">
            <v>5.7774852961301804E-2</v>
          </cell>
          <cell r="H7516">
            <v>93.036517064121512</v>
          </cell>
        </row>
        <row r="7517">
          <cell r="A7517" t="str">
            <v/>
          </cell>
          <cell r="B7517" t="str">
            <v>Sublap: SCHD</v>
          </cell>
          <cell r="C7517" t="str">
            <v>Average Event Day (5pm-9pm)</v>
          </cell>
          <cell r="D7517">
            <v>14</v>
          </cell>
          <cell r="E7517">
            <v>1.4330964088439941</v>
          </cell>
          <cell r="F7517">
            <v>1.3217564821243286</v>
          </cell>
          <cell r="G7517">
            <v>5.7285390794277191E-2</v>
          </cell>
          <cell r="H7517">
            <v>95.393948525476588</v>
          </cell>
        </row>
        <row r="7518">
          <cell r="A7518" t="str">
            <v/>
          </cell>
          <cell r="B7518" t="str">
            <v>Sublap: SCHD</v>
          </cell>
          <cell r="C7518" t="str">
            <v>Average Event Day (6pm-8pm)</v>
          </cell>
          <cell r="D7518">
            <v>15</v>
          </cell>
          <cell r="E7518">
            <v>1.7270092964172363</v>
          </cell>
          <cell r="F7518">
            <v>1.6394877433776855</v>
          </cell>
          <cell r="G7518">
            <v>5.926094576716423E-2</v>
          </cell>
          <cell r="H7518">
            <v>93.7821580043625</v>
          </cell>
        </row>
        <row r="7519">
          <cell r="A7519" t="str">
            <v/>
          </cell>
          <cell r="B7519" t="str">
            <v>Sublap: SCHD</v>
          </cell>
          <cell r="C7519" t="str">
            <v>Average Event Day (5pm-9pm)</v>
          </cell>
          <cell r="D7519">
            <v>15</v>
          </cell>
          <cell r="E7519">
            <v>1.7277051210403442</v>
          </cell>
          <cell r="F7519">
            <v>1.6061339378356934</v>
          </cell>
          <cell r="G7519">
            <v>5.9477470815181732E-2</v>
          </cell>
          <cell r="H7519">
            <v>94.860225624535602</v>
          </cell>
        </row>
        <row r="7520">
          <cell r="A7520" t="str">
            <v/>
          </cell>
          <cell r="B7520" t="str">
            <v>Sublap: SCHD</v>
          </cell>
          <cell r="C7520" t="str">
            <v>Average Event Day (5pm-9pm)</v>
          </cell>
          <cell r="D7520">
            <v>16</v>
          </cell>
          <cell r="E7520">
            <v>2.0628437995910645</v>
          </cell>
          <cell r="F7520">
            <v>1.9682298898696899</v>
          </cell>
          <cell r="G7520">
            <v>6.1474524438381195E-2</v>
          </cell>
          <cell r="H7520">
            <v>94.086458696369078</v>
          </cell>
        </row>
        <row r="7521">
          <cell r="A7521" t="str">
            <v/>
          </cell>
          <cell r="B7521" t="str">
            <v>Sublap: SCHD</v>
          </cell>
          <cell r="C7521" t="str">
            <v>Average Event Day (6pm-8pm)</v>
          </cell>
          <cell r="D7521">
            <v>16</v>
          </cell>
          <cell r="E7521">
            <v>2.0605278015136719</v>
          </cell>
          <cell r="F7521">
            <v>1.9760522842407227</v>
          </cell>
          <cell r="G7521">
            <v>6.1469376087188721E-2</v>
          </cell>
          <cell r="H7521">
            <v>93.726684483070031</v>
          </cell>
        </row>
        <row r="7522">
          <cell r="A7522" t="str">
            <v/>
          </cell>
          <cell r="B7522" t="str">
            <v>Sublap: SCHD</v>
          </cell>
          <cell r="C7522" t="str">
            <v>Average Event Day (5pm-9pm)</v>
          </cell>
          <cell r="D7522">
            <v>17</v>
          </cell>
          <cell r="E7522">
            <v>2.3600053787231445</v>
          </cell>
          <cell r="F7522">
            <v>2.2934055328369141</v>
          </cell>
          <cell r="G7522">
            <v>6.0747858136892319E-2</v>
          </cell>
          <cell r="H7522">
            <v>93.479746963537593</v>
          </cell>
        </row>
        <row r="7523">
          <cell r="A7523" t="str">
            <v/>
          </cell>
          <cell r="B7523" t="str">
            <v>Sublap: SCHD</v>
          </cell>
          <cell r="C7523" t="str">
            <v>Average Event Day (6pm-8pm)</v>
          </cell>
          <cell r="D7523">
            <v>17</v>
          </cell>
          <cell r="E7523">
            <v>2.3405468463897705</v>
          </cell>
          <cell r="F7523">
            <v>2.3008768558502197</v>
          </cell>
          <cell r="G7523">
            <v>6.1081558465957642E-2</v>
          </cell>
          <cell r="H7523">
            <v>92.671620292199165</v>
          </cell>
        </row>
        <row r="7524">
          <cell r="A7524" t="str">
            <v/>
          </cell>
          <cell r="B7524" t="str">
            <v>Sublap: SCHD</v>
          </cell>
          <cell r="C7524" t="str">
            <v>Average Event Day (6pm-8pm)</v>
          </cell>
          <cell r="D7524">
            <v>18</v>
          </cell>
          <cell r="E7524">
            <v>2.5819122791290283</v>
          </cell>
          <cell r="F7524">
            <v>2.5645170211791992</v>
          </cell>
          <cell r="G7524">
            <v>5.9950396418571472E-2</v>
          </cell>
          <cell r="H7524">
            <v>91.103026780033787</v>
          </cell>
        </row>
        <row r="7525">
          <cell r="A7525" t="str">
            <v/>
          </cell>
          <cell r="B7525" t="str">
            <v>Sublap: SCHD</v>
          </cell>
          <cell r="C7525" t="str">
            <v>Average Event Day (5pm-9pm)</v>
          </cell>
          <cell r="D7525">
            <v>18</v>
          </cell>
          <cell r="E7525">
            <v>2.5617499351501465</v>
          </cell>
          <cell r="F7525">
            <v>1.5992897748947144</v>
          </cell>
          <cell r="G7525">
            <v>6.0571338981389999E-2</v>
          </cell>
          <cell r="H7525">
            <v>92.401238656740716</v>
          </cell>
        </row>
        <row r="7526">
          <cell r="A7526" t="str">
            <v/>
          </cell>
          <cell r="B7526" t="str">
            <v>Sublap: SCHD</v>
          </cell>
          <cell r="C7526" t="str">
            <v>Average Event Day (6pm-8pm)</v>
          </cell>
          <cell r="D7526">
            <v>19</v>
          </cell>
          <cell r="E7526">
            <v>2.6345944404602051</v>
          </cell>
          <cell r="F7526">
            <v>1.7053474187850952</v>
          </cell>
          <cell r="G7526">
            <v>5.9895236045122147E-2</v>
          </cell>
          <cell r="H7526">
            <v>88.809199723355135</v>
          </cell>
        </row>
        <row r="7527">
          <cell r="A7527" t="str">
            <v/>
          </cell>
          <cell r="B7527" t="str">
            <v>Sublap: SCHD</v>
          </cell>
          <cell r="C7527" t="str">
            <v>Average Event Day (5pm-9pm)</v>
          </cell>
          <cell r="D7527">
            <v>19</v>
          </cell>
          <cell r="E7527">
            <v>2.6152925491333008</v>
          </cell>
          <cell r="F7527">
            <v>2.1670269966125488</v>
          </cell>
          <cell r="G7527">
            <v>5.8970123529434204E-2</v>
          </cell>
          <cell r="H7527">
            <v>89.846233624179064</v>
          </cell>
        </row>
        <row r="7528">
          <cell r="A7528" t="str">
            <v/>
          </cell>
          <cell r="B7528" t="str">
            <v>Sublap: SCHD</v>
          </cell>
          <cell r="C7528" t="str">
            <v>Average Event Day (6pm-8pm)</v>
          </cell>
          <cell r="D7528">
            <v>20</v>
          </cell>
          <cell r="E7528">
            <v>2.5349936485290527</v>
          </cell>
          <cell r="F7528">
            <v>1.9370931386947632</v>
          </cell>
          <cell r="G7528">
            <v>5.6401412934064865E-2</v>
          </cell>
          <cell r="H7528">
            <v>85.39834833283345</v>
          </cell>
        </row>
        <row r="7529">
          <cell r="A7529" t="str">
            <v/>
          </cell>
          <cell r="B7529" t="str">
            <v>Sublap: SCHD</v>
          </cell>
          <cell r="C7529" t="str">
            <v>Average Event Day (5pm-9pm)</v>
          </cell>
          <cell r="D7529">
            <v>20</v>
          </cell>
          <cell r="E7529">
            <v>2.5159149169921875</v>
          </cell>
          <cell r="F7529">
            <v>2.1501879692077637</v>
          </cell>
          <cell r="G7529">
            <v>5.5630028247833252E-2</v>
          </cell>
          <cell r="H7529">
            <v>86.218569978052628</v>
          </cell>
        </row>
        <row r="7530">
          <cell r="A7530" t="str">
            <v/>
          </cell>
          <cell r="B7530" t="str">
            <v>Sublap: SCHD</v>
          </cell>
          <cell r="C7530" t="str">
            <v>Average Event Day (5pm-9pm)</v>
          </cell>
          <cell r="D7530">
            <v>21</v>
          </cell>
          <cell r="E7530">
            <v>2.3868861198425293</v>
          </cell>
          <cell r="F7530">
            <v>2.1470589637756348</v>
          </cell>
          <cell r="G7530">
            <v>5.3437244147062302E-2</v>
          </cell>
          <cell r="H7530">
            <v>84.08829877987371</v>
          </cell>
        </row>
        <row r="7531">
          <cell r="A7531" t="str">
            <v/>
          </cell>
          <cell r="B7531" t="str">
            <v>Sublap: SCHD</v>
          </cell>
          <cell r="C7531" t="str">
            <v>Average Event Day (6pm-8pm)</v>
          </cell>
          <cell r="D7531">
            <v>21</v>
          </cell>
          <cell r="E7531">
            <v>2.403470516204834</v>
          </cell>
          <cell r="F7531">
            <v>2.8837623596191406</v>
          </cell>
          <cell r="G7531">
            <v>5.4360657930374146E-2</v>
          </cell>
          <cell r="H7531">
            <v>82.888486564594288</v>
          </cell>
        </row>
        <row r="7532">
          <cell r="A7532" t="str">
            <v/>
          </cell>
          <cell r="B7532" t="str">
            <v>Sublap: SCHD</v>
          </cell>
          <cell r="C7532" t="str">
            <v>Average Event Day (5pm-9pm)</v>
          </cell>
          <cell r="D7532">
            <v>22</v>
          </cell>
          <cell r="E7532">
            <v>2.2110650539398193</v>
          </cell>
          <cell r="F7532">
            <v>2.7541046142578125</v>
          </cell>
          <cell r="G7532">
            <v>5.2132353186607361E-2</v>
          </cell>
          <cell r="H7532">
            <v>82.48914080958501</v>
          </cell>
        </row>
        <row r="7533">
          <cell r="A7533" t="str">
            <v/>
          </cell>
          <cell r="B7533" t="str">
            <v>Sublap: SCHD</v>
          </cell>
          <cell r="C7533" t="str">
            <v>Average Event Day (6pm-8pm)</v>
          </cell>
          <cell r="D7533">
            <v>22</v>
          </cell>
          <cell r="E7533">
            <v>2.1828863620758057</v>
          </cell>
          <cell r="F7533">
            <v>2.3810174465179443</v>
          </cell>
          <cell r="G7533">
            <v>5.0425644963979721E-2</v>
          </cell>
          <cell r="H7533">
            <v>81.216244409184469</v>
          </cell>
        </row>
        <row r="7534">
          <cell r="A7534" t="str">
            <v/>
          </cell>
          <cell r="B7534" t="str">
            <v>Sublap: SCHD</v>
          </cell>
          <cell r="C7534" t="str">
            <v>Average Event Day (5pm-9pm)</v>
          </cell>
          <cell r="D7534">
            <v>23</v>
          </cell>
          <cell r="E7534">
            <v>1.9241039752960205</v>
          </cell>
          <cell r="F7534">
            <v>2.1309678554534912</v>
          </cell>
          <cell r="G7534">
            <v>4.7498486936092377E-2</v>
          </cell>
          <cell r="H7534">
            <v>81.194192039100614</v>
          </cell>
        </row>
        <row r="7535">
          <cell r="A7535" t="str">
            <v/>
          </cell>
          <cell r="B7535" t="str">
            <v>Sublap: SCHD</v>
          </cell>
          <cell r="C7535" t="str">
            <v>Average Event Day (6pm-8pm)</v>
          </cell>
          <cell r="D7535">
            <v>23</v>
          </cell>
          <cell r="E7535">
            <v>1.9040846824645996</v>
          </cell>
          <cell r="F7535">
            <v>1.9661902189254761</v>
          </cell>
          <cell r="G7535">
            <v>4.6854455024003983E-2</v>
          </cell>
          <cell r="H7535">
            <v>79.34690195206359</v>
          </cell>
        </row>
        <row r="7536">
          <cell r="A7536" t="str">
            <v/>
          </cell>
          <cell r="B7536" t="str">
            <v>Sublap: SCHD</v>
          </cell>
          <cell r="C7536" t="str">
            <v>Average Event Day (5pm-9pm)</v>
          </cell>
          <cell r="D7536">
            <v>24</v>
          </cell>
          <cell r="E7536">
            <v>1.6226856708526611</v>
          </cell>
          <cell r="F7536">
            <v>1.707567572593689</v>
          </cell>
          <cell r="G7536">
            <v>4.2416561394929886E-2</v>
          </cell>
          <cell r="H7536">
            <v>79.419007987333259</v>
          </cell>
        </row>
        <row r="7537">
          <cell r="A7537" t="str">
            <v/>
          </cell>
          <cell r="B7537" t="str">
            <v>Sublap: SCHD</v>
          </cell>
          <cell r="C7537" t="str">
            <v>Average Event Day (6pm-8pm)</v>
          </cell>
          <cell r="D7537">
            <v>24</v>
          </cell>
          <cell r="E7537">
            <v>1.5969349145889282</v>
          </cell>
          <cell r="F7537">
            <v>1.6757470369338989</v>
          </cell>
          <cell r="G7537">
            <v>4.2192690074443817E-2</v>
          </cell>
          <cell r="H7537">
            <v>78.082424208566124</v>
          </cell>
        </row>
        <row r="7538">
          <cell r="A7538" t="str">
            <v/>
          </cell>
          <cell r="B7538" t="str">
            <v>Sublap: SCHD</v>
          </cell>
          <cell r="C7538" t="str">
            <v>7/24/2019</v>
          </cell>
          <cell r="D7538">
            <v>1</v>
          </cell>
          <cell r="E7538">
            <v>1.5957472324371338</v>
          </cell>
          <cell r="F7538">
            <v>1.5433663129806519</v>
          </cell>
          <cell r="G7538">
            <v>3.9673194289207458E-2</v>
          </cell>
          <cell r="H7538">
            <v>80.392165775402162</v>
          </cell>
        </row>
        <row r="7539">
          <cell r="A7539" t="str">
            <v/>
          </cell>
          <cell r="B7539" t="str">
            <v>Sublap: SCHD</v>
          </cell>
          <cell r="C7539" t="str">
            <v>7/24/2019</v>
          </cell>
          <cell r="D7539">
            <v>2</v>
          </cell>
          <cell r="E7539">
            <v>1.4393970966339111</v>
          </cell>
          <cell r="F7539">
            <v>1.366619348526001</v>
          </cell>
          <cell r="G7539">
            <v>3.5748202353715897E-2</v>
          </cell>
          <cell r="H7539">
            <v>79.143903743314766</v>
          </cell>
        </row>
        <row r="7540">
          <cell r="A7540" t="str">
            <v/>
          </cell>
          <cell r="B7540" t="str">
            <v>Sublap: SCHD</v>
          </cell>
          <cell r="C7540" t="str">
            <v>7/24/2019</v>
          </cell>
          <cell r="D7540">
            <v>3</v>
          </cell>
          <cell r="E7540">
            <v>1.2605845928192139</v>
          </cell>
          <cell r="F7540">
            <v>1.203485369682312</v>
          </cell>
          <cell r="G7540">
            <v>3.3316578716039658E-2</v>
          </cell>
          <cell r="H7540">
            <v>78.205320855615781</v>
          </cell>
        </row>
        <row r="7541">
          <cell r="A7541" t="str">
            <v/>
          </cell>
          <cell r="B7541" t="str">
            <v>Sublap: SCHD</v>
          </cell>
          <cell r="C7541" t="str">
            <v>7/24/2019</v>
          </cell>
          <cell r="D7541">
            <v>4</v>
          </cell>
          <cell r="E7541">
            <v>1.1166096925735474</v>
          </cell>
          <cell r="F7541">
            <v>1.124874472618103</v>
          </cell>
          <cell r="G7541">
            <v>2.9563087970018387E-2</v>
          </cell>
          <cell r="H7541">
            <v>77.566381461674723</v>
          </cell>
        </row>
        <row r="7542">
          <cell r="A7542" t="str">
            <v/>
          </cell>
          <cell r="B7542" t="str">
            <v>Sublap: SCHD</v>
          </cell>
          <cell r="C7542" t="str">
            <v>7/24/2019</v>
          </cell>
          <cell r="D7542">
            <v>5</v>
          </cell>
          <cell r="E7542">
            <v>1.0329668521881104</v>
          </cell>
          <cell r="F7542">
            <v>1.0026404857635498</v>
          </cell>
          <cell r="G7542">
            <v>2.7552451938390732E-2</v>
          </cell>
          <cell r="H7542">
            <v>76.213226381462718</v>
          </cell>
        </row>
        <row r="7543">
          <cell r="A7543" t="str">
            <v/>
          </cell>
          <cell r="B7543" t="str">
            <v>Sublap: SCHD</v>
          </cell>
          <cell r="C7543" t="str">
            <v>7/24/2019</v>
          </cell>
          <cell r="D7543">
            <v>6</v>
          </cell>
          <cell r="E7543">
            <v>0.95386886596679688</v>
          </cell>
          <cell r="F7543">
            <v>0.95306062698364258</v>
          </cell>
          <cell r="G7543">
            <v>2.6595575734972954E-2</v>
          </cell>
          <cell r="H7543">
            <v>74.694857397504933</v>
          </cell>
        </row>
        <row r="7544">
          <cell r="A7544" t="str">
            <v/>
          </cell>
          <cell r="B7544" t="str">
            <v>Sublap: SCHD</v>
          </cell>
          <cell r="C7544" t="str">
            <v>7/24/2019</v>
          </cell>
          <cell r="D7544">
            <v>7</v>
          </cell>
          <cell r="E7544">
            <v>0.87795311212539673</v>
          </cell>
          <cell r="F7544">
            <v>0.92509478330612183</v>
          </cell>
          <cell r="G7544">
            <v>2.6934454217553139E-2</v>
          </cell>
          <cell r="H7544">
            <v>75.329705882353053</v>
          </cell>
        </row>
        <row r="7545">
          <cell r="A7545" t="str">
            <v/>
          </cell>
          <cell r="B7545" t="str">
            <v>Sublap: SCHD</v>
          </cell>
          <cell r="C7545" t="str">
            <v>7/24/2019</v>
          </cell>
          <cell r="D7545">
            <v>8</v>
          </cell>
          <cell r="E7545">
            <v>0.88016575574874878</v>
          </cell>
          <cell r="F7545">
            <v>0.89307981729507446</v>
          </cell>
          <cell r="G7545">
            <v>2.8893379494547844E-2</v>
          </cell>
          <cell r="H7545">
            <v>79.31024955436753</v>
          </cell>
        </row>
        <row r="7546">
          <cell r="A7546" t="str">
            <v/>
          </cell>
          <cell r="B7546" t="str">
            <v>Sublap: SCHD</v>
          </cell>
          <cell r="C7546" t="str">
            <v>7/24/2019</v>
          </cell>
          <cell r="D7546">
            <v>9</v>
          </cell>
          <cell r="E7546">
            <v>0.87482357025146484</v>
          </cell>
          <cell r="F7546">
            <v>0.84253555536270142</v>
          </cell>
          <cell r="G7546">
            <v>3.3878359943628311E-2</v>
          </cell>
          <cell r="H7546">
            <v>83.432513368984843</v>
          </cell>
        </row>
        <row r="7547">
          <cell r="A7547" t="str">
            <v/>
          </cell>
          <cell r="B7547" t="str">
            <v>Sublap: SCHD</v>
          </cell>
          <cell r="C7547" t="str">
            <v>7/24/2019</v>
          </cell>
          <cell r="D7547">
            <v>10</v>
          </cell>
          <cell r="E7547">
            <v>0.9076458215713501</v>
          </cell>
          <cell r="F7547">
            <v>0.8205190896987915</v>
          </cell>
          <cell r="G7547">
            <v>3.8727279752492905E-2</v>
          </cell>
          <cell r="H7547">
            <v>86.726363636362436</v>
          </cell>
        </row>
        <row r="7548">
          <cell r="A7548" t="str">
            <v/>
          </cell>
          <cell r="B7548" t="str">
            <v>Sublap: SCHD</v>
          </cell>
          <cell r="C7548" t="str">
            <v>7/24/2019</v>
          </cell>
          <cell r="D7548">
            <v>11</v>
          </cell>
          <cell r="E7548">
            <v>1.031712532043457</v>
          </cell>
          <cell r="F7548">
            <v>1.0029516220092773</v>
          </cell>
          <cell r="G7548">
            <v>4.5099116861820221E-2</v>
          </cell>
          <cell r="H7548">
            <v>88.929857397505785</v>
          </cell>
        </row>
        <row r="7549">
          <cell r="A7549" t="str">
            <v/>
          </cell>
          <cell r="B7549" t="str">
            <v>Sublap: SCHD</v>
          </cell>
          <cell r="C7549" t="str">
            <v>7/24/2019</v>
          </cell>
          <cell r="D7549">
            <v>12</v>
          </cell>
          <cell r="E7549">
            <v>1.1819138526916504</v>
          </cell>
          <cell r="F7549">
            <v>1.192594051361084</v>
          </cell>
          <cell r="G7549">
            <v>5.1263362169265747E-2</v>
          </cell>
          <cell r="H7549">
            <v>91.779144385027223</v>
          </cell>
        </row>
        <row r="7550">
          <cell r="A7550" t="str">
            <v/>
          </cell>
          <cell r="B7550" t="str">
            <v>Sublap: SCHD</v>
          </cell>
          <cell r="C7550" t="str">
            <v>7/24/2019</v>
          </cell>
          <cell r="D7550">
            <v>13</v>
          </cell>
          <cell r="E7550">
            <v>1.4697866439819336</v>
          </cell>
          <cell r="F7550">
            <v>1.4929053783416748</v>
          </cell>
          <cell r="G7550">
            <v>5.6721340864896774E-2</v>
          </cell>
          <cell r="H7550">
            <v>94.956951871659172</v>
          </cell>
        </row>
        <row r="7551">
          <cell r="A7551" t="str">
            <v/>
          </cell>
          <cell r="B7551" t="str">
            <v>Sublap: SCHD</v>
          </cell>
          <cell r="C7551" t="str">
            <v>7/24/2019</v>
          </cell>
          <cell r="D7551">
            <v>14</v>
          </cell>
          <cell r="E7551">
            <v>1.8264951705932617</v>
          </cell>
          <cell r="F7551">
            <v>1.7932522296905518</v>
          </cell>
          <cell r="G7551">
            <v>6.0746535658836365E-2</v>
          </cell>
          <cell r="H7551">
            <v>95.45570409982065</v>
          </cell>
        </row>
        <row r="7552">
          <cell r="A7552" t="str">
            <v/>
          </cell>
          <cell r="B7552" t="str">
            <v>Sublap: SCHD</v>
          </cell>
          <cell r="C7552" t="str">
            <v>7/24/2019</v>
          </cell>
          <cell r="D7552">
            <v>15</v>
          </cell>
          <cell r="E7552">
            <v>2.1268954277038574</v>
          </cell>
          <cell r="F7552">
            <v>2.0000917911529541</v>
          </cell>
          <cell r="G7552">
            <v>6.1694100499153137E-2</v>
          </cell>
          <cell r="H7552">
            <v>95.667201426026239</v>
          </cell>
        </row>
        <row r="7553">
          <cell r="A7553" t="str">
            <v/>
          </cell>
          <cell r="B7553" t="str">
            <v>Sublap: SCHD</v>
          </cell>
          <cell r="C7553" t="str">
            <v>7/24/2019</v>
          </cell>
          <cell r="D7553">
            <v>16</v>
          </cell>
          <cell r="E7553">
            <v>2.3268544673919678</v>
          </cell>
          <cell r="F7553">
            <v>2.1703600883483887</v>
          </cell>
          <cell r="G7553">
            <v>6.3797861337661743E-2</v>
          </cell>
          <cell r="H7553">
            <v>95.164090909089836</v>
          </cell>
        </row>
        <row r="7554">
          <cell r="A7554" t="str">
            <v/>
          </cell>
          <cell r="B7554" t="str">
            <v>Sublap: SCHD</v>
          </cell>
          <cell r="C7554" t="str">
            <v>7/24/2019</v>
          </cell>
          <cell r="D7554">
            <v>17</v>
          </cell>
          <cell r="E7554">
            <v>2.4728538990020752</v>
          </cell>
          <cell r="F7554">
            <v>2.4399807453155518</v>
          </cell>
          <cell r="G7554">
            <v>6.2252480536699295E-2</v>
          </cell>
          <cell r="H7554">
            <v>94.401426024954546</v>
          </cell>
        </row>
        <row r="7555">
          <cell r="A7555" t="str">
            <v/>
          </cell>
          <cell r="B7555" t="str">
            <v>Sublap: SCHD</v>
          </cell>
          <cell r="C7555" t="str">
            <v>7/24/2019</v>
          </cell>
          <cell r="D7555">
            <v>18</v>
          </cell>
          <cell r="E7555">
            <v>2.6194102764129639</v>
          </cell>
          <cell r="F7555">
            <v>2.7030453681945801</v>
          </cell>
          <cell r="G7555">
            <v>6.0694478452205658E-2</v>
          </cell>
          <cell r="H7555">
            <v>92.639928698751262</v>
          </cell>
        </row>
        <row r="7556">
          <cell r="A7556" t="str">
            <v/>
          </cell>
          <cell r="B7556" t="str">
            <v>Sublap: SCHD</v>
          </cell>
          <cell r="C7556" t="str">
            <v>7/24/2019</v>
          </cell>
          <cell r="D7556">
            <v>19</v>
          </cell>
          <cell r="E7556">
            <v>2.6794581413269043</v>
          </cell>
          <cell r="F7556">
            <v>1.7743951082229614</v>
          </cell>
          <cell r="G7556">
            <v>6.2564127147197723E-2</v>
          </cell>
          <cell r="H7556">
            <v>90.586274509804738</v>
          </cell>
        </row>
        <row r="7557">
          <cell r="A7557" t="str">
            <v/>
          </cell>
          <cell r="B7557" t="str">
            <v>Sublap: SCHD</v>
          </cell>
          <cell r="C7557" t="str">
            <v>7/24/2019</v>
          </cell>
          <cell r="D7557">
            <v>20</v>
          </cell>
          <cell r="E7557">
            <v>2.6386744976043701</v>
          </cell>
          <cell r="F7557">
            <v>2.0335159301757813</v>
          </cell>
          <cell r="G7557">
            <v>5.7837124913930893E-2</v>
          </cell>
          <cell r="H7557">
            <v>87.36277183600788</v>
          </cell>
        </row>
        <row r="7558">
          <cell r="A7558" t="str">
            <v/>
          </cell>
          <cell r="B7558" t="str">
            <v>Sublap: SCHD</v>
          </cell>
          <cell r="C7558" t="str">
            <v>7/24/2019</v>
          </cell>
          <cell r="D7558">
            <v>21</v>
          </cell>
          <cell r="E7558">
            <v>2.518610954284668</v>
          </cell>
          <cell r="F7558">
            <v>3.0695114135742188</v>
          </cell>
          <cell r="G7558">
            <v>5.5946137756109238E-2</v>
          </cell>
          <cell r="H7558">
            <v>84.516443850267208</v>
          </cell>
        </row>
        <row r="7559">
          <cell r="A7559" t="str">
            <v/>
          </cell>
          <cell r="B7559" t="str">
            <v>Sublap: SCHD</v>
          </cell>
          <cell r="C7559" t="str">
            <v>7/24/2019</v>
          </cell>
          <cell r="D7559">
            <v>22</v>
          </cell>
          <cell r="E7559">
            <v>2.3444399833679199</v>
          </cell>
          <cell r="F7559">
            <v>2.6061232089996338</v>
          </cell>
          <cell r="G7559">
            <v>5.1474187523126602E-2</v>
          </cell>
          <cell r="H7559">
            <v>83.486622103387703</v>
          </cell>
        </row>
        <row r="7560">
          <cell r="A7560" t="str">
            <v/>
          </cell>
          <cell r="B7560" t="str">
            <v>Sublap: SCHD</v>
          </cell>
          <cell r="C7560" t="str">
            <v>7/24/2019</v>
          </cell>
          <cell r="D7560">
            <v>23</v>
          </cell>
          <cell r="E7560">
            <v>2.0822005271911621</v>
          </cell>
          <cell r="F7560">
            <v>2.1530752182006836</v>
          </cell>
          <cell r="G7560">
            <v>4.926789179444313E-2</v>
          </cell>
          <cell r="H7560">
            <v>81.325543672014518</v>
          </cell>
        </row>
        <row r="7561">
          <cell r="A7561" t="str">
            <v/>
          </cell>
          <cell r="B7561" t="str">
            <v>Sublap: SCHD</v>
          </cell>
          <cell r="C7561" t="str">
            <v>7/24/2019</v>
          </cell>
          <cell r="D7561">
            <v>24</v>
          </cell>
          <cell r="E7561">
            <v>1.74578857421875</v>
          </cell>
          <cell r="F7561">
            <v>1.8663327693939209</v>
          </cell>
          <cell r="G7561">
            <v>4.4260304421186447E-2</v>
          </cell>
          <cell r="H7561">
            <v>80.250178253119216</v>
          </cell>
        </row>
        <row r="7562">
          <cell r="A7562" t="str">
            <v/>
          </cell>
          <cell r="B7562" t="str">
            <v>Sublap: SCHD</v>
          </cell>
          <cell r="C7562" t="str">
            <v>8/13/2019</v>
          </cell>
          <cell r="D7562">
            <v>1</v>
          </cell>
          <cell r="E7562">
            <v>1.2010915279388428</v>
          </cell>
          <cell r="F7562">
            <v>1.1661723852157593</v>
          </cell>
          <cell r="G7562">
            <v>3.6464378237724304E-2</v>
          </cell>
          <cell r="H7562">
            <v>74.410577427821536</v>
          </cell>
        </row>
        <row r="7563">
          <cell r="A7563" t="str">
            <v/>
          </cell>
          <cell r="B7563" t="str">
            <v>Sublap: SCHD</v>
          </cell>
          <cell r="C7563" t="str">
            <v>8/13/2019</v>
          </cell>
          <cell r="D7563">
            <v>2</v>
          </cell>
          <cell r="E7563">
            <v>1.005368709564209</v>
          </cell>
          <cell r="F7563">
            <v>0.98916083574295044</v>
          </cell>
          <cell r="G7563">
            <v>3.1919099390506744E-2</v>
          </cell>
          <cell r="H7563">
            <v>73.237900262467107</v>
          </cell>
        </row>
        <row r="7564">
          <cell r="A7564" t="str">
            <v/>
          </cell>
          <cell r="B7564" t="str">
            <v>Sublap: SCHD</v>
          </cell>
          <cell r="C7564" t="str">
            <v>8/13/2019</v>
          </cell>
          <cell r="D7564">
            <v>3</v>
          </cell>
          <cell r="E7564">
            <v>0.88994234800338745</v>
          </cell>
          <cell r="F7564">
            <v>0.90351110696792603</v>
          </cell>
          <cell r="G7564">
            <v>2.8529772534966469E-2</v>
          </cell>
          <cell r="H7564">
            <v>71.281102362204493</v>
          </cell>
        </row>
        <row r="7565">
          <cell r="A7565" t="str">
            <v/>
          </cell>
          <cell r="B7565" t="str">
            <v>Sublap: SCHD</v>
          </cell>
          <cell r="C7565" t="str">
            <v>8/13/2019</v>
          </cell>
          <cell r="D7565">
            <v>4</v>
          </cell>
          <cell r="E7565">
            <v>0.82078176736831665</v>
          </cell>
          <cell r="F7565">
            <v>0.80645638704299927</v>
          </cell>
          <cell r="G7565">
            <v>2.4717634543776512E-2</v>
          </cell>
          <cell r="H7565">
            <v>70.202082239720099</v>
          </cell>
        </row>
        <row r="7566">
          <cell r="A7566" t="str">
            <v/>
          </cell>
          <cell r="B7566" t="str">
            <v>Sublap: SCHD</v>
          </cell>
          <cell r="C7566" t="str">
            <v>8/13/2019</v>
          </cell>
          <cell r="D7566">
            <v>5</v>
          </cell>
          <cell r="E7566">
            <v>0.7683258056640625</v>
          </cell>
          <cell r="F7566">
            <v>0.75845837593078613</v>
          </cell>
          <cell r="G7566">
            <v>2.1874483674764633E-2</v>
          </cell>
          <cell r="H7566">
            <v>68.748888888888601</v>
          </cell>
        </row>
        <row r="7567">
          <cell r="A7567" t="str">
            <v/>
          </cell>
          <cell r="B7567" t="str">
            <v>Sublap: SCHD</v>
          </cell>
          <cell r="C7567" t="str">
            <v>8/13/2019</v>
          </cell>
          <cell r="D7567">
            <v>6</v>
          </cell>
          <cell r="E7567">
            <v>0.73742294311523438</v>
          </cell>
          <cell r="F7567">
            <v>0.72927987575531006</v>
          </cell>
          <cell r="G7567">
            <v>1.9965145736932755E-2</v>
          </cell>
          <cell r="H7567">
            <v>66.990498687664214</v>
          </cell>
        </row>
        <row r="7568">
          <cell r="A7568" t="str">
            <v/>
          </cell>
          <cell r="B7568" t="str">
            <v>Sublap: SCHD</v>
          </cell>
          <cell r="C7568" t="str">
            <v>8/13/2019</v>
          </cell>
          <cell r="D7568">
            <v>7</v>
          </cell>
          <cell r="E7568">
            <v>0.72665387392044067</v>
          </cell>
          <cell r="F7568">
            <v>0.72038573026657104</v>
          </cell>
          <cell r="G7568">
            <v>2.0962448790669441E-2</v>
          </cell>
          <cell r="H7568">
            <v>66.645441819772856</v>
          </cell>
        </row>
        <row r="7569">
          <cell r="A7569" t="str">
            <v/>
          </cell>
          <cell r="B7569" t="str">
            <v>Sublap: SCHD</v>
          </cell>
          <cell r="C7569" t="str">
            <v>8/13/2019</v>
          </cell>
          <cell r="D7569">
            <v>8</v>
          </cell>
          <cell r="E7569">
            <v>0.63596254587173462</v>
          </cell>
          <cell r="F7569">
            <v>0.62172567844390869</v>
          </cell>
          <cell r="G7569">
            <v>2.3510083556175232E-2</v>
          </cell>
          <cell r="H7569">
            <v>70.592939632546162</v>
          </cell>
        </row>
        <row r="7570">
          <cell r="A7570" t="str">
            <v/>
          </cell>
          <cell r="B7570" t="str">
            <v>Sublap: SCHD</v>
          </cell>
          <cell r="C7570" t="str">
            <v>8/13/2019</v>
          </cell>
          <cell r="D7570">
            <v>9</v>
          </cell>
          <cell r="E7570">
            <v>0.50958871841430664</v>
          </cell>
          <cell r="F7570">
            <v>0.47559598088264465</v>
          </cell>
          <cell r="G7570">
            <v>2.8255609795451164E-2</v>
          </cell>
          <cell r="H7570">
            <v>73.485984251968347</v>
          </cell>
        </row>
        <row r="7571">
          <cell r="A7571" t="str">
            <v/>
          </cell>
          <cell r="B7571" t="str">
            <v>Sublap: SCHD</v>
          </cell>
          <cell r="C7571" t="str">
            <v>8/13/2019</v>
          </cell>
          <cell r="D7571">
            <v>10</v>
          </cell>
          <cell r="E7571">
            <v>0.40975183248519897</v>
          </cell>
          <cell r="F7571">
            <v>0.39119121432304382</v>
          </cell>
          <cell r="G7571">
            <v>3.2436154782772064E-2</v>
          </cell>
          <cell r="H7571">
            <v>79.071058617672293</v>
          </cell>
        </row>
        <row r="7572">
          <cell r="A7572" t="str">
            <v/>
          </cell>
          <cell r="B7572" t="str">
            <v>Sublap: SCHD</v>
          </cell>
          <cell r="C7572" t="str">
            <v>8/13/2019</v>
          </cell>
          <cell r="D7572">
            <v>11</v>
          </cell>
          <cell r="E7572">
            <v>0.40193995833396912</v>
          </cell>
          <cell r="F7572">
            <v>0.38568457961082458</v>
          </cell>
          <cell r="G7572">
            <v>3.8556594401597977E-2</v>
          </cell>
          <cell r="H7572">
            <v>83.057252843395062</v>
          </cell>
        </row>
        <row r="7573">
          <cell r="A7573" t="str">
            <v/>
          </cell>
          <cell r="B7573" t="str">
            <v>Sublap: SCHD</v>
          </cell>
          <cell r="C7573" t="str">
            <v>8/13/2019</v>
          </cell>
          <cell r="D7573">
            <v>12</v>
          </cell>
          <cell r="E7573">
            <v>0.55611211061477661</v>
          </cell>
          <cell r="F7573">
            <v>0.52896475791931152</v>
          </cell>
          <cell r="G7573">
            <v>4.4062037020921707E-2</v>
          </cell>
          <cell r="H7573">
            <v>88.296150481188533</v>
          </cell>
        </row>
        <row r="7574">
          <cell r="A7574" t="str">
            <v/>
          </cell>
          <cell r="B7574" t="str">
            <v>Sublap: SCHD</v>
          </cell>
          <cell r="C7574" t="str">
            <v>8/13/2019</v>
          </cell>
          <cell r="D7574">
            <v>13</v>
          </cell>
          <cell r="E7574">
            <v>0.74993002414703369</v>
          </cell>
          <cell r="F7574">
            <v>0.74942421913146973</v>
          </cell>
          <cell r="G7574">
            <v>5.0546374171972275E-2</v>
          </cell>
          <cell r="H7574">
            <v>92.358617672789805</v>
          </cell>
        </row>
        <row r="7575">
          <cell r="A7575" t="str">
            <v/>
          </cell>
          <cell r="B7575" t="str">
            <v>Sublap: SCHD</v>
          </cell>
          <cell r="C7575" t="str">
            <v>8/13/2019</v>
          </cell>
          <cell r="D7575">
            <v>14</v>
          </cell>
          <cell r="E7575">
            <v>1.0317028760910034</v>
          </cell>
          <cell r="F7575">
            <v>0.98271578550338745</v>
          </cell>
          <cell r="G7575">
            <v>5.5321350693702698E-2</v>
          </cell>
          <cell r="H7575">
            <v>93.814435695537895</v>
          </cell>
        </row>
        <row r="7576">
          <cell r="A7576" t="str">
            <v/>
          </cell>
          <cell r="B7576" t="str">
            <v>Sublap: SCHD</v>
          </cell>
          <cell r="C7576" t="str">
            <v>8/13/2019</v>
          </cell>
          <cell r="D7576">
            <v>15</v>
          </cell>
          <cell r="E7576">
            <v>1.3231103420257568</v>
          </cell>
          <cell r="F7576">
            <v>1.2575174570083618</v>
          </cell>
          <cell r="G7576">
            <v>5.9414427727460861E-2</v>
          </cell>
          <cell r="H7576">
            <v>94.286876640418186</v>
          </cell>
        </row>
        <row r="7577">
          <cell r="A7577" t="str">
            <v/>
          </cell>
          <cell r="B7577" t="str">
            <v>Sublap: SCHD</v>
          </cell>
          <cell r="C7577" t="str">
            <v>8/13/2019</v>
          </cell>
          <cell r="D7577">
            <v>16</v>
          </cell>
          <cell r="E7577">
            <v>1.7315771579742432</v>
          </cell>
          <cell r="F7577">
            <v>1.5720796585083008</v>
          </cell>
          <cell r="G7577">
            <v>6.0590207576751709E-2</v>
          </cell>
          <cell r="H7577">
            <v>94.224146981628621</v>
          </cell>
        </row>
        <row r="7578">
          <cell r="A7578" t="str">
            <v/>
          </cell>
          <cell r="B7578" t="str">
            <v>Sublap: SCHD</v>
          </cell>
          <cell r="C7578" t="str">
            <v>8/13/2019</v>
          </cell>
          <cell r="D7578">
            <v>17</v>
          </cell>
          <cell r="E7578">
            <v>2.0794680118560791</v>
          </cell>
          <cell r="F7578">
            <v>1.9393690824508667</v>
          </cell>
          <cell r="G7578">
            <v>6.0694005340337753E-2</v>
          </cell>
          <cell r="H7578">
            <v>93.868153980752496</v>
          </cell>
        </row>
        <row r="7579">
          <cell r="A7579" t="str">
            <v/>
          </cell>
          <cell r="B7579" t="str">
            <v>Sublap: SCHD</v>
          </cell>
          <cell r="C7579" t="str">
            <v>8/13/2019</v>
          </cell>
          <cell r="D7579">
            <v>18</v>
          </cell>
          <cell r="E7579">
            <v>2.3888278007507324</v>
          </cell>
          <cell r="F7579">
            <v>1.238458514213562</v>
          </cell>
          <cell r="G7579">
            <v>6.1427362263202667E-2</v>
          </cell>
          <cell r="H7579">
            <v>92.789238845145746</v>
          </cell>
        </row>
        <row r="7580">
          <cell r="A7580" t="str">
            <v/>
          </cell>
          <cell r="B7580" t="str">
            <v>Sublap: SCHD</v>
          </cell>
          <cell r="C7580" t="str">
            <v>8/13/2019</v>
          </cell>
          <cell r="D7580">
            <v>19</v>
          </cell>
          <cell r="E7580">
            <v>2.4505975246429443</v>
          </cell>
          <cell r="F7580">
            <v>2.7713034152984619</v>
          </cell>
          <cell r="G7580">
            <v>5.9787504374980927E-2</v>
          </cell>
          <cell r="H7580">
            <v>90.555345581802442</v>
          </cell>
        </row>
        <row r="7581">
          <cell r="A7581" t="str">
            <v/>
          </cell>
          <cell r="B7581" t="str">
            <v>Sublap: SCHD</v>
          </cell>
          <cell r="C7581" t="str">
            <v>8/13/2019</v>
          </cell>
          <cell r="D7581">
            <v>20</v>
          </cell>
          <cell r="E7581">
            <v>2.3556110858917236</v>
          </cell>
          <cell r="F7581">
            <v>2.4802889823913574</v>
          </cell>
          <cell r="G7581">
            <v>5.4909270256757736E-2</v>
          </cell>
          <cell r="H7581">
            <v>87.341951006125399</v>
          </cell>
        </row>
        <row r="7582">
          <cell r="A7582" t="str">
            <v/>
          </cell>
          <cell r="B7582" t="str">
            <v>Sublap: SCHD</v>
          </cell>
          <cell r="C7582" t="str">
            <v>8/13/2019</v>
          </cell>
          <cell r="D7582">
            <v>21</v>
          </cell>
          <cell r="E7582">
            <v>2.2402400970458984</v>
          </cell>
          <cell r="F7582">
            <v>1.5997618436813354</v>
          </cell>
          <cell r="G7582">
            <v>5.262250080704689E-2</v>
          </cell>
          <cell r="H7582">
            <v>83.726797900262838</v>
          </cell>
        </row>
        <row r="7583">
          <cell r="A7583" t="str">
            <v/>
          </cell>
          <cell r="B7583" t="str">
            <v>Sublap: SCHD</v>
          </cell>
          <cell r="C7583" t="str">
            <v>8/13/2019</v>
          </cell>
          <cell r="D7583">
            <v>22</v>
          </cell>
          <cell r="E7583">
            <v>2.0623693466186523</v>
          </cell>
          <cell r="F7583">
            <v>2.4401049613952637</v>
          </cell>
          <cell r="G7583">
            <v>4.9613200128078461E-2</v>
          </cell>
          <cell r="H7583">
            <v>82.243569553806154</v>
          </cell>
        </row>
        <row r="7584">
          <cell r="A7584" t="str">
            <v/>
          </cell>
          <cell r="B7584" t="str">
            <v>Sublap: SCHD</v>
          </cell>
          <cell r="C7584" t="str">
            <v>8/13/2019</v>
          </cell>
          <cell r="D7584">
            <v>23</v>
          </cell>
          <cell r="E7584">
            <v>1.7875733375549316</v>
          </cell>
          <cell r="F7584">
            <v>1.8421435356140137</v>
          </cell>
          <cell r="G7584">
            <v>4.6142220497131348E-2</v>
          </cell>
          <cell r="H7584">
            <v>79.620682414698578</v>
          </cell>
        </row>
        <row r="7585">
          <cell r="A7585" t="str">
            <v/>
          </cell>
          <cell r="B7585" t="str">
            <v>Sublap: SCHD</v>
          </cell>
          <cell r="C7585" t="str">
            <v>8/13/2019</v>
          </cell>
          <cell r="D7585">
            <v>24</v>
          </cell>
          <cell r="E7585">
            <v>1.5023787021636963</v>
          </cell>
          <cell r="F7585">
            <v>1.5049455165863037</v>
          </cell>
          <cell r="G7585">
            <v>4.0914237499237061E-2</v>
          </cell>
          <cell r="H7585">
            <v>79.486911636045008</v>
          </cell>
        </row>
        <row r="7586">
          <cell r="A7586" t="str">
            <v/>
          </cell>
          <cell r="B7586" t="str">
            <v>Sublap: SCHD</v>
          </cell>
          <cell r="C7586" t="str">
            <v>8/14/2019</v>
          </cell>
          <cell r="D7586">
            <v>1</v>
          </cell>
          <cell r="E7586">
            <v>1.2781903743743896</v>
          </cell>
          <cell r="F7586">
            <v>1.2412137985229492</v>
          </cell>
          <cell r="G7586">
            <v>3.6138743162155151E-2</v>
          </cell>
          <cell r="H7586">
            <v>77.281566054242248</v>
          </cell>
        </row>
        <row r="7587">
          <cell r="A7587" t="str">
            <v/>
          </cell>
          <cell r="B7587" t="str">
            <v>Sublap: SCHD</v>
          </cell>
          <cell r="C7587" t="str">
            <v>8/14/2019</v>
          </cell>
          <cell r="D7587">
            <v>2</v>
          </cell>
          <cell r="E7587">
            <v>1.1138675212860107</v>
          </cell>
          <cell r="F7587">
            <v>1.0532897710800171</v>
          </cell>
          <cell r="G7587">
            <v>3.093649260699749E-2</v>
          </cell>
          <cell r="H7587">
            <v>76.138180227471892</v>
          </cell>
        </row>
        <row r="7588">
          <cell r="A7588" t="str">
            <v/>
          </cell>
          <cell r="B7588" t="str">
            <v>Sublap: SCHD</v>
          </cell>
          <cell r="C7588" t="str">
            <v>8/14/2019</v>
          </cell>
          <cell r="D7588">
            <v>3</v>
          </cell>
          <cell r="E7588">
            <v>0.97928988933563232</v>
          </cell>
          <cell r="F7588">
            <v>0.92207241058349609</v>
          </cell>
          <cell r="G7588">
            <v>2.7999553829431534E-2</v>
          </cell>
          <cell r="H7588">
            <v>73.152152230971012</v>
          </cell>
        </row>
        <row r="7589">
          <cell r="A7589" t="str">
            <v/>
          </cell>
          <cell r="B7589" t="str">
            <v>Sublap: SCHD</v>
          </cell>
          <cell r="C7589" t="str">
            <v>8/14/2019</v>
          </cell>
          <cell r="D7589">
            <v>4</v>
          </cell>
          <cell r="E7589">
            <v>0.91339415311813354</v>
          </cell>
          <cell r="F7589">
            <v>0.84474456310272217</v>
          </cell>
          <cell r="G7589">
            <v>2.5377150624990463E-2</v>
          </cell>
          <cell r="H7589">
            <v>71.135118110235041</v>
          </cell>
        </row>
        <row r="7590">
          <cell r="A7590" t="str">
            <v/>
          </cell>
          <cell r="B7590" t="str">
            <v>Sublap: SCHD</v>
          </cell>
          <cell r="C7590" t="str">
            <v>8/14/2019</v>
          </cell>
          <cell r="D7590">
            <v>5</v>
          </cell>
          <cell r="E7590">
            <v>0.83945149183273315</v>
          </cell>
          <cell r="F7590">
            <v>0.7837793231010437</v>
          </cell>
          <cell r="G7590">
            <v>2.30073481798172E-2</v>
          </cell>
          <cell r="H7590">
            <v>69.168101487313578</v>
          </cell>
        </row>
        <row r="7591">
          <cell r="A7591" t="str">
            <v/>
          </cell>
          <cell r="B7591" t="str">
            <v>Sublap: SCHD</v>
          </cell>
          <cell r="C7591" t="str">
            <v>8/14/2019</v>
          </cell>
          <cell r="D7591">
            <v>6</v>
          </cell>
          <cell r="E7591">
            <v>0.77668511867523193</v>
          </cell>
          <cell r="F7591">
            <v>0.77235782146453857</v>
          </cell>
          <cell r="G7591">
            <v>2.0559752359986305E-2</v>
          </cell>
          <cell r="H7591">
            <v>68.463053368328175</v>
          </cell>
        </row>
        <row r="7592">
          <cell r="A7592" t="str">
            <v/>
          </cell>
          <cell r="B7592" t="str">
            <v>Sublap: SCHD</v>
          </cell>
          <cell r="C7592" t="str">
            <v>8/14/2019</v>
          </cell>
          <cell r="D7592">
            <v>7</v>
          </cell>
          <cell r="E7592">
            <v>0.74785047769546509</v>
          </cell>
          <cell r="F7592">
            <v>0.771942138671875</v>
          </cell>
          <cell r="G7592">
            <v>2.0742597058415413E-2</v>
          </cell>
          <cell r="H7592">
            <v>69.402554680665375</v>
          </cell>
        </row>
        <row r="7593">
          <cell r="A7593" t="str">
            <v/>
          </cell>
          <cell r="B7593" t="str">
            <v>Sublap: SCHD</v>
          </cell>
          <cell r="C7593" t="str">
            <v>8/14/2019</v>
          </cell>
          <cell r="D7593">
            <v>8</v>
          </cell>
          <cell r="E7593">
            <v>0.65491014719009399</v>
          </cell>
          <cell r="F7593">
            <v>0.67872214317321777</v>
          </cell>
          <cell r="G7593">
            <v>2.4862533435225487E-2</v>
          </cell>
          <cell r="H7593">
            <v>71.766517935257809</v>
          </cell>
        </row>
        <row r="7594">
          <cell r="A7594" t="str">
            <v/>
          </cell>
          <cell r="B7594" t="str">
            <v>Sublap: SCHD</v>
          </cell>
          <cell r="C7594" t="str">
            <v>8/14/2019</v>
          </cell>
          <cell r="D7594">
            <v>9</v>
          </cell>
          <cell r="E7594">
            <v>0.50020110607147217</v>
          </cell>
          <cell r="F7594">
            <v>0.53188306093215942</v>
          </cell>
          <cell r="G7594">
            <v>2.7369998395442963E-2</v>
          </cell>
          <cell r="H7594">
            <v>77.687506561678873</v>
          </cell>
        </row>
        <row r="7595">
          <cell r="A7595" t="str">
            <v/>
          </cell>
          <cell r="B7595" t="str">
            <v>Sublap: SCHD</v>
          </cell>
          <cell r="C7595" t="str">
            <v>8/14/2019</v>
          </cell>
          <cell r="D7595">
            <v>10</v>
          </cell>
          <cell r="E7595">
            <v>0.4812130331993103</v>
          </cell>
          <cell r="F7595">
            <v>0.45538568496704102</v>
          </cell>
          <cell r="G7595">
            <v>3.3999394625425339E-2</v>
          </cell>
          <cell r="H7595">
            <v>82.051364829397571</v>
          </cell>
        </row>
        <row r="7596">
          <cell r="A7596" t="str">
            <v/>
          </cell>
          <cell r="B7596" t="str">
            <v>Sublap: SCHD</v>
          </cell>
          <cell r="C7596" t="str">
            <v>8/14/2019</v>
          </cell>
          <cell r="D7596">
            <v>11</v>
          </cell>
          <cell r="E7596">
            <v>0.5069240927696228</v>
          </cell>
          <cell r="F7596">
            <v>0.47738140821456909</v>
          </cell>
          <cell r="G7596">
            <v>3.8725074380636215E-2</v>
          </cell>
          <cell r="H7596">
            <v>85.962904636918708</v>
          </cell>
        </row>
        <row r="7597">
          <cell r="A7597" t="str">
            <v/>
          </cell>
          <cell r="B7597" t="str">
            <v>Sublap: SCHD</v>
          </cell>
          <cell r="C7597" t="str">
            <v>8/14/2019</v>
          </cell>
          <cell r="D7597">
            <v>12</v>
          </cell>
          <cell r="E7597">
            <v>0.61936604976654053</v>
          </cell>
          <cell r="F7597">
            <v>0.62469106912612915</v>
          </cell>
          <cell r="G7597">
            <v>4.5444663614034653E-2</v>
          </cell>
          <cell r="H7597">
            <v>89.960629921260903</v>
          </cell>
        </row>
        <row r="7598">
          <cell r="A7598" t="str">
            <v/>
          </cell>
          <cell r="B7598" t="str">
            <v>Sublap: SCHD</v>
          </cell>
          <cell r="C7598" t="str">
            <v>8/14/2019</v>
          </cell>
          <cell r="D7598">
            <v>13</v>
          </cell>
          <cell r="E7598">
            <v>0.88090384006500244</v>
          </cell>
          <cell r="F7598">
            <v>0.83016031980514526</v>
          </cell>
          <cell r="G7598">
            <v>5.0599154084920883E-2</v>
          </cell>
          <cell r="H7598">
            <v>93.150393700788499</v>
          </cell>
        </row>
        <row r="7599">
          <cell r="A7599" t="str">
            <v/>
          </cell>
          <cell r="B7599" t="str">
            <v>Sublap: SCHD</v>
          </cell>
          <cell r="C7599" t="str">
            <v>8/14/2019</v>
          </cell>
          <cell r="D7599">
            <v>14</v>
          </cell>
          <cell r="E7599">
            <v>1.1364816427230835</v>
          </cell>
          <cell r="F7599">
            <v>1.145757794380188</v>
          </cell>
          <cell r="G7599">
            <v>5.4100539535284042E-2</v>
          </cell>
          <cell r="H7599">
            <v>95.531496062990527</v>
          </cell>
        </row>
        <row r="7600">
          <cell r="A7600" t="str">
            <v/>
          </cell>
          <cell r="B7600" t="str">
            <v>Sublap: SCHD</v>
          </cell>
          <cell r="C7600" t="str">
            <v>8/14/2019</v>
          </cell>
          <cell r="D7600">
            <v>15</v>
          </cell>
          <cell r="E7600">
            <v>1.4345701932907104</v>
          </cell>
          <cell r="F7600">
            <v>1.4774289131164551</v>
          </cell>
          <cell r="G7600">
            <v>5.6565046310424805E-2</v>
          </cell>
          <cell r="H7600">
            <v>96.433070866143368</v>
          </cell>
        </row>
        <row r="7601">
          <cell r="A7601" t="str">
            <v/>
          </cell>
          <cell r="B7601" t="str">
            <v>Sublap: SCHD</v>
          </cell>
          <cell r="C7601" t="str">
            <v>8/14/2019</v>
          </cell>
          <cell r="D7601">
            <v>16</v>
          </cell>
          <cell r="E7601">
            <v>1.8235965967178345</v>
          </cell>
          <cell r="F7601">
            <v>1.8707512617111206</v>
          </cell>
          <cell r="G7601">
            <v>5.791269987821579E-2</v>
          </cell>
          <cell r="H7601">
            <v>96.237357830269787</v>
          </cell>
        </row>
        <row r="7602">
          <cell r="A7602" t="str">
            <v/>
          </cell>
          <cell r="B7602" t="str">
            <v>Sublap: SCHD</v>
          </cell>
          <cell r="C7602" t="str">
            <v>8/14/2019</v>
          </cell>
          <cell r="D7602">
            <v>17</v>
          </cell>
          <cell r="E7602">
            <v>2.2355997562408447</v>
          </cell>
          <cell r="F7602">
            <v>2.2439007759094238</v>
          </cell>
          <cell r="G7602">
            <v>5.8212850242853165E-2</v>
          </cell>
          <cell r="H7602">
            <v>95.67646544182071</v>
          </cell>
        </row>
        <row r="7603">
          <cell r="A7603" t="str">
            <v/>
          </cell>
          <cell r="B7603" t="str">
            <v>Sublap: SCHD</v>
          </cell>
          <cell r="C7603" t="str">
            <v>8/14/2019</v>
          </cell>
          <cell r="D7603">
            <v>18</v>
          </cell>
          <cell r="E7603">
            <v>2.4856014251708984</v>
          </cell>
          <cell r="F7603">
            <v>1.5373051166534424</v>
          </cell>
          <cell r="G7603">
            <v>5.8755584061145782E-2</v>
          </cell>
          <cell r="H7603">
            <v>94.885564304463372</v>
          </cell>
        </row>
        <row r="7604">
          <cell r="A7604" t="str">
            <v/>
          </cell>
          <cell r="B7604" t="str">
            <v>Sublap: SCHD</v>
          </cell>
          <cell r="C7604" t="str">
            <v>8/14/2019</v>
          </cell>
          <cell r="D7604">
            <v>19</v>
          </cell>
          <cell r="E7604">
            <v>2.557966947555542</v>
          </cell>
          <cell r="F7604">
            <v>2.2011353969573975</v>
          </cell>
          <cell r="G7604">
            <v>5.7447563856840134E-2</v>
          </cell>
          <cell r="H7604">
            <v>92.620384951879799</v>
          </cell>
        </row>
        <row r="7605">
          <cell r="A7605" t="str">
            <v/>
          </cell>
          <cell r="B7605" t="str">
            <v>Sublap: SCHD</v>
          </cell>
          <cell r="C7605" t="str">
            <v>8/14/2019</v>
          </cell>
          <cell r="D7605">
            <v>20</v>
          </cell>
          <cell r="E7605">
            <v>2.4745798110961914</v>
          </cell>
          <cell r="F7605">
            <v>2.1560297012329102</v>
          </cell>
          <cell r="G7605">
            <v>5.4429169744253159E-2</v>
          </cell>
          <cell r="H7605">
            <v>88.776955380578755</v>
          </cell>
        </row>
        <row r="7606">
          <cell r="A7606" t="str">
            <v/>
          </cell>
          <cell r="B7606" t="str">
            <v>Sublap: SCHD</v>
          </cell>
          <cell r="C7606" t="str">
            <v>8/14/2019</v>
          </cell>
          <cell r="D7606">
            <v>21</v>
          </cell>
          <cell r="E7606">
            <v>2.3760092258453369</v>
          </cell>
          <cell r="F7606">
            <v>2.1208291053771973</v>
          </cell>
          <cell r="G7606">
            <v>5.2424494177103043E-2</v>
          </cell>
          <cell r="H7606">
            <v>85.681697287840663</v>
          </cell>
        </row>
        <row r="7607">
          <cell r="A7607" t="str">
            <v/>
          </cell>
          <cell r="B7607" t="str">
            <v>Sublap: SCHD</v>
          </cell>
          <cell r="C7607" t="str">
            <v>8/14/2019</v>
          </cell>
          <cell r="D7607">
            <v>22</v>
          </cell>
          <cell r="E7607">
            <v>2.2359898090362549</v>
          </cell>
          <cell r="F7607">
            <v>2.7421824932098389</v>
          </cell>
          <cell r="G7607">
            <v>5.098145455121994E-2</v>
          </cell>
          <cell r="H7607">
            <v>83.440498687663137</v>
          </cell>
        </row>
        <row r="7608">
          <cell r="A7608" t="str">
            <v/>
          </cell>
          <cell r="B7608" t="str">
            <v>Sublap: SCHD</v>
          </cell>
          <cell r="C7608" t="str">
            <v>8/14/2019</v>
          </cell>
          <cell r="D7608">
            <v>23</v>
          </cell>
          <cell r="E7608">
            <v>1.9061436653137207</v>
          </cell>
          <cell r="F7608">
            <v>2.0838794708251953</v>
          </cell>
          <cell r="G7608">
            <v>4.5038450509309769E-2</v>
          </cell>
          <cell r="H7608">
            <v>81.758941382328018</v>
          </cell>
        </row>
        <row r="7609">
          <cell r="A7609" t="str">
            <v/>
          </cell>
          <cell r="B7609" t="str">
            <v>Sublap: SCHD</v>
          </cell>
          <cell r="C7609" t="str">
            <v>8/14/2019</v>
          </cell>
          <cell r="D7609">
            <v>24</v>
          </cell>
          <cell r="E7609">
            <v>1.5686246156692505</v>
          </cell>
          <cell r="F7609">
            <v>1.6503925323486328</v>
          </cell>
          <cell r="G7609">
            <v>4.0392175316810608E-2</v>
          </cell>
          <cell r="H7609">
            <v>80.241557305337409</v>
          </cell>
        </row>
        <row r="7610">
          <cell r="A7610" t="str">
            <v/>
          </cell>
          <cell r="B7610" t="str">
            <v>Sublap: SCHD</v>
          </cell>
          <cell r="C7610" t="str">
            <v>8/15/2019</v>
          </cell>
          <cell r="D7610">
            <v>1</v>
          </cell>
          <cell r="E7610">
            <v>1.3400397300720215</v>
          </cell>
          <cell r="F7610">
            <v>1.3267984390258789</v>
          </cell>
          <cell r="G7610">
            <v>3.5071384161710739E-2</v>
          </cell>
          <cell r="H7610">
            <v>78.153660245184284</v>
          </cell>
        </row>
        <row r="7611">
          <cell r="A7611" t="str">
            <v/>
          </cell>
          <cell r="B7611" t="str">
            <v>Sublap: SCHD</v>
          </cell>
          <cell r="C7611" t="str">
            <v>8/15/2019</v>
          </cell>
          <cell r="D7611">
            <v>2</v>
          </cell>
          <cell r="E7611">
            <v>1.1277681589126587</v>
          </cell>
          <cell r="F7611">
            <v>1.1161537170410156</v>
          </cell>
          <cell r="G7611">
            <v>3.0482346192002296E-2</v>
          </cell>
          <cell r="H7611">
            <v>76.426891418563002</v>
          </cell>
        </row>
        <row r="7612">
          <cell r="A7612" t="str">
            <v/>
          </cell>
          <cell r="B7612" t="str">
            <v>Sublap: SCHD</v>
          </cell>
          <cell r="C7612" t="str">
            <v>8/15/2019</v>
          </cell>
          <cell r="D7612">
            <v>3</v>
          </cell>
          <cell r="E7612">
            <v>0.98831146955490112</v>
          </cell>
          <cell r="F7612">
            <v>0.99971383810043335</v>
          </cell>
          <cell r="G7612">
            <v>2.9001172631978989E-2</v>
          </cell>
          <cell r="H7612">
            <v>74.112136602450477</v>
          </cell>
        </row>
        <row r="7613">
          <cell r="A7613" t="str">
            <v/>
          </cell>
          <cell r="B7613" t="str">
            <v>Sublap: SCHD</v>
          </cell>
          <cell r="C7613" t="str">
            <v>8/15/2019</v>
          </cell>
          <cell r="D7613">
            <v>4</v>
          </cell>
          <cell r="E7613">
            <v>0.88899153470993042</v>
          </cell>
          <cell r="F7613">
            <v>0.88707739114761353</v>
          </cell>
          <cell r="G7613">
            <v>2.4891888722777367E-2</v>
          </cell>
          <cell r="H7613">
            <v>73.100262697022529</v>
          </cell>
        </row>
        <row r="7614">
          <cell r="A7614" t="str">
            <v/>
          </cell>
          <cell r="B7614" t="str">
            <v>Sublap: SCHD</v>
          </cell>
          <cell r="C7614" t="str">
            <v>8/15/2019</v>
          </cell>
          <cell r="D7614">
            <v>5</v>
          </cell>
          <cell r="E7614">
            <v>0.81063699722290039</v>
          </cell>
          <cell r="F7614">
            <v>0.82825738191604614</v>
          </cell>
          <cell r="G7614">
            <v>2.2655963897705078E-2</v>
          </cell>
          <cell r="H7614">
            <v>71.141795096323349</v>
          </cell>
        </row>
        <row r="7615">
          <cell r="A7615" t="str">
            <v/>
          </cell>
          <cell r="B7615" t="str">
            <v>Sublap: SCHD</v>
          </cell>
          <cell r="C7615" t="str">
            <v>8/15/2019</v>
          </cell>
          <cell r="D7615">
            <v>6</v>
          </cell>
          <cell r="E7615">
            <v>0.77998840808868408</v>
          </cell>
          <cell r="F7615">
            <v>0.80709517002105713</v>
          </cell>
          <cell r="G7615">
            <v>2.0287035033106804E-2</v>
          </cell>
          <cell r="H7615">
            <v>69.271260945709557</v>
          </cell>
        </row>
        <row r="7616">
          <cell r="A7616" t="str">
            <v/>
          </cell>
          <cell r="B7616" t="str">
            <v>Sublap: SCHD</v>
          </cell>
          <cell r="C7616" t="str">
            <v>8/15/2019</v>
          </cell>
          <cell r="D7616">
            <v>7</v>
          </cell>
          <cell r="E7616">
            <v>0.74563378095626831</v>
          </cell>
          <cell r="F7616">
            <v>0.78327971696853638</v>
          </cell>
          <cell r="G7616">
            <v>1.9649278372526169E-2</v>
          </cell>
          <cell r="H7616">
            <v>69.195078809106505</v>
          </cell>
        </row>
        <row r="7617">
          <cell r="A7617" t="str">
            <v/>
          </cell>
          <cell r="B7617" t="str">
            <v>Sublap: SCHD</v>
          </cell>
          <cell r="C7617" t="str">
            <v>8/15/2019</v>
          </cell>
          <cell r="D7617">
            <v>8</v>
          </cell>
          <cell r="E7617">
            <v>0.67856812477111816</v>
          </cell>
          <cell r="F7617">
            <v>0.68736726045608521</v>
          </cell>
          <cell r="G7617">
            <v>2.3640220984816551E-2</v>
          </cell>
          <cell r="H7617">
            <v>73.263099824868462</v>
          </cell>
        </row>
        <row r="7618">
          <cell r="A7618" t="str">
            <v/>
          </cell>
          <cell r="B7618" t="str">
            <v>Sublap: SCHD</v>
          </cell>
          <cell r="C7618" t="str">
            <v>8/15/2019</v>
          </cell>
          <cell r="D7618">
            <v>9</v>
          </cell>
          <cell r="E7618">
            <v>0.57869970798492432</v>
          </cell>
          <cell r="F7618">
            <v>0.51440304517745972</v>
          </cell>
          <cell r="G7618">
            <v>2.6847349479794502E-2</v>
          </cell>
          <cell r="H7618">
            <v>77.008432574432121</v>
          </cell>
        </row>
        <row r="7619">
          <cell r="A7619" t="str">
            <v/>
          </cell>
          <cell r="B7619" t="str">
            <v>Sublap: SCHD</v>
          </cell>
          <cell r="C7619" t="str">
            <v>8/15/2019</v>
          </cell>
          <cell r="D7619">
            <v>10</v>
          </cell>
          <cell r="E7619">
            <v>0.51186436414718628</v>
          </cell>
          <cell r="F7619">
            <v>0.44927269220352173</v>
          </cell>
          <cell r="G7619">
            <v>3.2540954649448395E-2</v>
          </cell>
          <cell r="H7619">
            <v>82.882661996498186</v>
          </cell>
        </row>
        <row r="7620">
          <cell r="A7620" t="str">
            <v/>
          </cell>
          <cell r="B7620" t="str">
            <v>Sublap: SCHD</v>
          </cell>
          <cell r="C7620" t="str">
            <v>8/15/2019</v>
          </cell>
          <cell r="D7620">
            <v>11</v>
          </cell>
          <cell r="E7620">
            <v>0.57189130783081055</v>
          </cell>
          <cell r="F7620">
            <v>0.46424984931945801</v>
          </cell>
          <cell r="G7620">
            <v>3.8888853043317795E-2</v>
          </cell>
          <cell r="H7620">
            <v>87.437478108583079</v>
          </cell>
        </row>
        <row r="7621">
          <cell r="A7621" t="str">
            <v/>
          </cell>
          <cell r="B7621" t="str">
            <v>Sublap: SCHD</v>
          </cell>
          <cell r="C7621" t="str">
            <v>8/15/2019</v>
          </cell>
          <cell r="D7621">
            <v>12</v>
          </cell>
          <cell r="E7621">
            <v>0.82500725984573364</v>
          </cell>
          <cell r="F7621">
            <v>0.63309562206268311</v>
          </cell>
          <cell r="G7621">
            <v>4.5466803014278412E-2</v>
          </cell>
          <cell r="H7621">
            <v>91.630035026268445</v>
          </cell>
        </row>
        <row r="7622">
          <cell r="A7622" t="str">
            <v/>
          </cell>
          <cell r="B7622" t="str">
            <v>Sublap: SCHD</v>
          </cell>
          <cell r="C7622" t="str">
            <v>8/15/2019</v>
          </cell>
          <cell r="D7622">
            <v>13</v>
          </cell>
          <cell r="E7622">
            <v>1.0670081377029419</v>
          </cell>
          <cell r="F7622">
            <v>0.90306490659713745</v>
          </cell>
          <cell r="G7622">
            <v>5.0627425312995911E-2</v>
          </cell>
          <cell r="H7622">
            <v>94.720577933451239</v>
          </cell>
        </row>
        <row r="7623">
          <cell r="A7623" t="str">
            <v/>
          </cell>
          <cell r="B7623" t="str">
            <v>Sublap: SCHD</v>
          </cell>
          <cell r="C7623" t="str">
            <v>8/15/2019</v>
          </cell>
          <cell r="D7623">
            <v>14</v>
          </cell>
          <cell r="E7623">
            <v>1.3036526441574097</v>
          </cell>
          <cell r="F7623">
            <v>1.2444713115692139</v>
          </cell>
          <cell r="G7623">
            <v>5.5196575820446014E-2</v>
          </cell>
          <cell r="H7623">
            <v>97.992907180384307</v>
          </cell>
        </row>
        <row r="7624">
          <cell r="A7624" t="str">
            <v/>
          </cell>
          <cell r="B7624" t="str">
            <v>Sublap: SCHD</v>
          </cell>
          <cell r="C7624" t="str">
            <v>8/15/2019</v>
          </cell>
          <cell r="D7624">
            <v>15</v>
          </cell>
          <cell r="E7624">
            <v>1.5343106985092163</v>
          </cell>
          <cell r="F7624">
            <v>1.5573678016662598</v>
          </cell>
          <cell r="G7624">
            <v>5.7937812060117722E-2</v>
          </cell>
          <cell r="H7624">
            <v>97.804115586688681</v>
          </cell>
        </row>
        <row r="7625">
          <cell r="A7625" t="str">
            <v/>
          </cell>
          <cell r="B7625" t="str">
            <v>Sublap: SCHD</v>
          </cell>
          <cell r="C7625" t="str">
            <v>8/15/2019</v>
          </cell>
          <cell r="D7625">
            <v>16</v>
          </cell>
          <cell r="E7625">
            <v>1.9500390291213989</v>
          </cell>
          <cell r="F7625">
            <v>1.9057374000549316</v>
          </cell>
          <cell r="G7625">
            <v>5.9265237301588058E-2</v>
          </cell>
          <cell r="H7625">
            <v>97.437040280209075</v>
          </cell>
        </row>
        <row r="7626">
          <cell r="A7626" t="str">
            <v/>
          </cell>
          <cell r="B7626" t="str">
            <v>Sublap: SCHD</v>
          </cell>
          <cell r="C7626" t="str">
            <v>8/15/2019</v>
          </cell>
          <cell r="D7626">
            <v>17</v>
          </cell>
          <cell r="E7626">
            <v>2.2991063594818115</v>
          </cell>
          <cell r="F7626">
            <v>2.2482306957244873</v>
          </cell>
          <cell r="G7626">
            <v>5.8518458157777786E-2</v>
          </cell>
          <cell r="H7626">
            <v>96.835551663747793</v>
          </cell>
        </row>
        <row r="7627">
          <cell r="A7627" t="str">
            <v/>
          </cell>
          <cell r="B7627" t="str">
            <v>Sublap: SCHD</v>
          </cell>
          <cell r="C7627" t="str">
            <v>8/15/2019</v>
          </cell>
          <cell r="D7627">
            <v>18</v>
          </cell>
          <cell r="E7627">
            <v>2.5802831649780273</v>
          </cell>
          <cell r="F7627">
            <v>1.622272253036499</v>
          </cell>
          <cell r="G7627">
            <v>5.8830838650465012E-2</v>
          </cell>
          <cell r="H7627">
            <v>95.269439579686093</v>
          </cell>
        </row>
        <row r="7628">
          <cell r="A7628" t="str">
            <v/>
          </cell>
          <cell r="B7628" t="str">
            <v>Sublap: SCHD</v>
          </cell>
          <cell r="C7628" t="str">
            <v>8/15/2019</v>
          </cell>
          <cell r="D7628">
            <v>19</v>
          </cell>
          <cell r="E7628">
            <v>2.6389987468719482</v>
          </cell>
          <cell r="F7628">
            <v>2.2443134784698486</v>
          </cell>
          <cell r="G7628">
            <v>5.7295899838209152E-2</v>
          </cell>
          <cell r="H7628">
            <v>92.214098073553785</v>
          </cell>
        </row>
        <row r="7629">
          <cell r="A7629" t="str">
            <v/>
          </cell>
          <cell r="B7629" t="str">
            <v>Sublap: SCHD</v>
          </cell>
          <cell r="C7629" t="str">
            <v>8/15/2019</v>
          </cell>
          <cell r="D7629">
            <v>20</v>
          </cell>
          <cell r="E7629">
            <v>2.4572956562042236</v>
          </cell>
          <cell r="F7629">
            <v>2.2144875526428223</v>
          </cell>
          <cell r="G7629">
            <v>5.4104659706354141E-2</v>
          </cell>
          <cell r="H7629">
            <v>88.295122591943155</v>
          </cell>
        </row>
        <row r="7630">
          <cell r="A7630" t="str">
            <v/>
          </cell>
          <cell r="B7630" t="str">
            <v>Sublap: SCHD</v>
          </cell>
          <cell r="C7630" t="str">
            <v>8/15/2019</v>
          </cell>
          <cell r="D7630">
            <v>21</v>
          </cell>
          <cell r="E7630">
            <v>2.3330867290496826</v>
          </cell>
          <cell r="F7630">
            <v>2.1534342765808105</v>
          </cell>
          <cell r="G7630">
            <v>5.1966659724712372E-2</v>
          </cell>
          <cell r="H7630">
            <v>85.909457092820901</v>
          </cell>
        </row>
        <row r="7631">
          <cell r="A7631" t="str">
            <v/>
          </cell>
          <cell r="B7631" t="str">
            <v>Sublap: SCHD</v>
          </cell>
          <cell r="C7631" t="str">
            <v>8/15/2019</v>
          </cell>
          <cell r="D7631">
            <v>22</v>
          </cell>
          <cell r="E7631">
            <v>2.0840344429016113</v>
          </cell>
          <cell r="F7631">
            <v>2.7592790126800537</v>
          </cell>
          <cell r="G7631">
            <v>5.1349621266126633E-2</v>
          </cell>
          <cell r="H7631">
            <v>83.597057793345414</v>
          </cell>
        </row>
        <row r="7632">
          <cell r="A7632" t="str">
            <v/>
          </cell>
          <cell r="B7632" t="str">
            <v>Sublap: SCHD</v>
          </cell>
          <cell r="C7632" t="str">
            <v>8/15/2019</v>
          </cell>
          <cell r="D7632">
            <v>23</v>
          </cell>
          <cell r="E7632">
            <v>1.8410019874572754</v>
          </cell>
          <cell r="F7632">
            <v>2.1482772827148438</v>
          </cell>
          <cell r="G7632">
            <v>4.530039057135582E-2</v>
          </cell>
          <cell r="H7632">
            <v>81.961409807354116</v>
          </cell>
        </row>
        <row r="7633">
          <cell r="A7633" t="str">
            <v/>
          </cell>
          <cell r="B7633" t="str">
            <v>Sublap: SCHD</v>
          </cell>
          <cell r="C7633" t="str">
            <v>8/15/2019</v>
          </cell>
          <cell r="D7633">
            <v>24</v>
          </cell>
          <cell r="E7633">
            <v>1.576097846031189</v>
          </cell>
          <cell r="F7633">
            <v>1.7315505743026733</v>
          </cell>
          <cell r="G7633">
            <v>4.1326291859149933E-2</v>
          </cell>
          <cell r="H7633">
            <v>79.837346760071398</v>
          </cell>
        </row>
        <row r="7634">
          <cell r="A7634" t="str">
            <v/>
          </cell>
          <cell r="B7634" t="str">
            <v>Sublap: SCHD</v>
          </cell>
          <cell r="C7634" t="str">
            <v>8/21/2019 (7pm-8pm)</v>
          </cell>
          <cell r="D7634">
            <v>1</v>
          </cell>
          <cell r="E7634">
            <v>1.2136189937591553</v>
          </cell>
          <cell r="F7634">
            <v>1.1932257413864136</v>
          </cell>
          <cell r="G7634">
            <v>3.4607809036970139E-2</v>
          </cell>
          <cell r="H7634">
            <v>73.654855895196434</v>
          </cell>
        </row>
        <row r="7635">
          <cell r="A7635" t="str">
            <v/>
          </cell>
          <cell r="B7635" t="str">
            <v>Sublap: SCHD</v>
          </cell>
          <cell r="C7635" t="str">
            <v>8/21/2019 (7pm-8pm)</v>
          </cell>
          <cell r="D7635">
            <v>2</v>
          </cell>
          <cell r="E7635">
            <v>1.0592644214630127</v>
          </cell>
          <cell r="F7635">
            <v>1.0214560031890869</v>
          </cell>
          <cell r="G7635">
            <v>3.0900832265615463E-2</v>
          </cell>
          <cell r="H7635">
            <v>72.391126637554208</v>
          </cell>
        </row>
        <row r="7636">
          <cell r="A7636" t="str">
            <v/>
          </cell>
          <cell r="B7636" t="str">
            <v>Sublap: SCHD</v>
          </cell>
          <cell r="C7636" t="str">
            <v>8/21/2019 (7pm-8pm)</v>
          </cell>
          <cell r="D7636">
            <v>3</v>
          </cell>
          <cell r="E7636">
            <v>0.93163102865219116</v>
          </cell>
          <cell r="F7636">
            <v>0.90169364213943481</v>
          </cell>
          <cell r="G7636">
            <v>2.8493404388427734E-2</v>
          </cell>
          <cell r="H7636">
            <v>70.690192139737263</v>
          </cell>
        </row>
        <row r="7637">
          <cell r="A7637" t="str">
            <v/>
          </cell>
          <cell r="B7637" t="str">
            <v>Sublap: SCHD</v>
          </cell>
          <cell r="C7637" t="str">
            <v>8/21/2019 (7pm-8pm)</v>
          </cell>
          <cell r="D7637">
            <v>4</v>
          </cell>
          <cell r="E7637">
            <v>0.81563729047775269</v>
          </cell>
          <cell r="F7637">
            <v>0.82722347974777222</v>
          </cell>
          <cell r="G7637">
            <v>2.4587720632553101E-2</v>
          </cell>
          <cell r="H7637">
            <v>69.656305676855496</v>
          </cell>
        </row>
        <row r="7638">
          <cell r="A7638" t="str">
            <v/>
          </cell>
          <cell r="B7638" t="str">
            <v>Sublap: SCHD</v>
          </cell>
          <cell r="C7638" t="str">
            <v>8/21/2019 (7pm-8pm)</v>
          </cell>
          <cell r="D7638">
            <v>5</v>
          </cell>
          <cell r="E7638">
            <v>0.74434256553649902</v>
          </cell>
          <cell r="F7638">
            <v>0.7713247537612915</v>
          </cell>
          <cell r="G7638">
            <v>2.1991759538650513E-2</v>
          </cell>
          <cell r="H7638">
            <v>67.653327510916057</v>
          </cell>
        </row>
        <row r="7639">
          <cell r="A7639" t="str">
            <v/>
          </cell>
          <cell r="B7639" t="str">
            <v>Sublap: SCHD</v>
          </cell>
          <cell r="C7639" t="str">
            <v>8/21/2019 (7pm-8pm)</v>
          </cell>
          <cell r="D7639">
            <v>6</v>
          </cell>
          <cell r="E7639">
            <v>0.73750418424606323</v>
          </cell>
          <cell r="F7639">
            <v>0.74231535196304321</v>
          </cell>
          <cell r="G7639">
            <v>1.9679779186844826E-2</v>
          </cell>
          <cell r="H7639">
            <v>66.497999999999635</v>
          </cell>
        </row>
        <row r="7640">
          <cell r="A7640" t="str">
            <v/>
          </cell>
          <cell r="B7640" t="str">
            <v>Sublap: SCHD</v>
          </cell>
          <cell r="C7640" t="str">
            <v>8/21/2019 (7pm-8pm)</v>
          </cell>
          <cell r="D7640">
            <v>7</v>
          </cell>
          <cell r="E7640">
            <v>0.72237890958786011</v>
          </cell>
          <cell r="F7640">
            <v>0.74183398485183716</v>
          </cell>
          <cell r="G7640">
            <v>2.0367700606584549E-2</v>
          </cell>
          <cell r="H7640">
            <v>65.769179039301491</v>
          </cell>
        </row>
        <row r="7641">
          <cell r="A7641" t="str">
            <v/>
          </cell>
          <cell r="B7641" t="str">
            <v>Sublap: SCHD</v>
          </cell>
          <cell r="C7641" t="str">
            <v>8/21/2019 (7pm-8pm)</v>
          </cell>
          <cell r="D7641">
            <v>8</v>
          </cell>
          <cell r="E7641">
            <v>0.63831543922424316</v>
          </cell>
          <cell r="F7641">
            <v>0.62968301773071289</v>
          </cell>
          <cell r="G7641">
            <v>2.3819660767912865E-2</v>
          </cell>
          <cell r="H7641">
            <v>69.255606986899139</v>
          </cell>
        </row>
        <row r="7642">
          <cell r="A7642" t="str">
            <v/>
          </cell>
          <cell r="B7642" t="str">
            <v>Sublap: SCHD</v>
          </cell>
          <cell r="C7642" t="str">
            <v>8/21/2019 (7pm-8pm)</v>
          </cell>
          <cell r="D7642">
            <v>9</v>
          </cell>
          <cell r="E7642">
            <v>0.47549155354499817</v>
          </cell>
          <cell r="F7642">
            <v>0.45000022649765015</v>
          </cell>
          <cell r="G7642">
            <v>2.7154671028256416E-2</v>
          </cell>
          <cell r="H7642">
            <v>75.289196506551093</v>
          </cell>
        </row>
        <row r="7643">
          <cell r="A7643" t="str">
            <v/>
          </cell>
          <cell r="B7643" t="str">
            <v>Sublap: SCHD</v>
          </cell>
          <cell r="C7643" t="str">
            <v>8/21/2019 (7pm-8pm)</v>
          </cell>
          <cell r="D7643">
            <v>10</v>
          </cell>
          <cell r="E7643">
            <v>0.388079434633255</v>
          </cell>
          <cell r="F7643">
            <v>0.3628811240196228</v>
          </cell>
          <cell r="G7643">
            <v>3.1713292002677917E-2</v>
          </cell>
          <cell r="H7643">
            <v>78.662218340612569</v>
          </cell>
        </row>
        <row r="7644">
          <cell r="A7644" t="str">
            <v/>
          </cell>
          <cell r="B7644" t="str">
            <v>Sublap: SCHD</v>
          </cell>
          <cell r="C7644" t="str">
            <v>8/21/2019 (7pm-8pm)</v>
          </cell>
          <cell r="D7644">
            <v>11</v>
          </cell>
          <cell r="E7644">
            <v>0.38480538129806519</v>
          </cell>
          <cell r="F7644">
            <v>0.3560623824596405</v>
          </cell>
          <cell r="G7644">
            <v>3.8435962051153183E-2</v>
          </cell>
          <cell r="H7644">
            <v>82.488646288210745</v>
          </cell>
        </row>
        <row r="7645">
          <cell r="A7645" t="str">
            <v/>
          </cell>
          <cell r="B7645" t="str">
            <v>Sublap: SCHD</v>
          </cell>
          <cell r="C7645" t="str">
            <v>8/21/2019 (7pm-8pm)</v>
          </cell>
          <cell r="D7645">
            <v>12</v>
          </cell>
          <cell r="E7645">
            <v>0.49516355991363525</v>
          </cell>
          <cell r="F7645">
            <v>0.4533296525478363</v>
          </cell>
          <cell r="G7645">
            <v>4.4073250144720078E-2</v>
          </cell>
          <cell r="H7645">
            <v>87.112838427946798</v>
          </cell>
        </row>
        <row r="7646">
          <cell r="A7646" t="str">
            <v/>
          </cell>
          <cell r="B7646" t="str">
            <v>Sublap: SCHD</v>
          </cell>
          <cell r="C7646" t="str">
            <v>8/21/2019 (7pm-8pm)</v>
          </cell>
          <cell r="D7646">
            <v>13</v>
          </cell>
          <cell r="E7646">
            <v>0.71564418077468872</v>
          </cell>
          <cell r="F7646">
            <v>0.63427627086639404</v>
          </cell>
          <cell r="G7646">
            <v>5.0112593919038773E-2</v>
          </cell>
          <cell r="H7646">
            <v>90.746812227072922</v>
          </cell>
        </row>
        <row r="7647">
          <cell r="A7647" t="str">
            <v/>
          </cell>
          <cell r="B7647" t="str">
            <v>Sublap: SCHD</v>
          </cell>
          <cell r="C7647" t="str">
            <v>8/21/2019 (7pm-8pm)</v>
          </cell>
          <cell r="D7647">
            <v>14</v>
          </cell>
          <cell r="E7647">
            <v>1.0242135524749756</v>
          </cell>
          <cell r="F7647">
            <v>0.94536411762237549</v>
          </cell>
          <cell r="G7647">
            <v>5.4017622023820877E-2</v>
          </cell>
          <cell r="H7647">
            <v>93.51545851528347</v>
          </cell>
        </row>
        <row r="7648">
          <cell r="A7648" t="str">
            <v/>
          </cell>
          <cell r="B7648" t="str">
            <v>Sublap: SCHD</v>
          </cell>
          <cell r="C7648" t="str">
            <v>8/21/2019 (7pm-8pm)</v>
          </cell>
          <cell r="D7648">
            <v>15</v>
          </cell>
          <cell r="E7648">
            <v>1.2998431921005249</v>
          </cell>
          <cell r="F7648">
            <v>1.3382201194763184</v>
          </cell>
          <cell r="G7648">
            <v>5.8114401996135712E-2</v>
          </cell>
          <cell r="H7648">
            <v>95.304104803493601</v>
          </cell>
        </row>
        <row r="7649">
          <cell r="A7649" t="str">
            <v/>
          </cell>
          <cell r="B7649" t="str">
            <v>Sublap: SCHD</v>
          </cell>
          <cell r="C7649" t="str">
            <v>8/21/2019 (7pm-8pm)</v>
          </cell>
          <cell r="D7649">
            <v>16</v>
          </cell>
          <cell r="E7649">
            <v>1.7426650524139404</v>
          </cell>
          <cell r="F7649">
            <v>1.7717437744140625</v>
          </cell>
          <cell r="G7649">
            <v>6.0497812926769257E-2</v>
          </cell>
          <cell r="H7649">
            <v>97.210131004365692</v>
          </cell>
        </row>
        <row r="7650">
          <cell r="A7650" t="str">
            <v/>
          </cell>
          <cell r="B7650" t="str">
            <v>Sublap: SCHD</v>
          </cell>
          <cell r="C7650" t="str">
            <v>8/21/2019 (7pm-8pm)</v>
          </cell>
          <cell r="D7650">
            <v>17</v>
          </cell>
          <cell r="E7650">
            <v>2.0886797904968262</v>
          </cell>
          <cell r="F7650">
            <v>2.2165641784667969</v>
          </cell>
          <cell r="G7650">
            <v>5.9251744300127029E-2</v>
          </cell>
          <cell r="H7650">
            <v>95.971266375544587</v>
          </cell>
        </row>
        <row r="7651">
          <cell r="A7651" t="str">
            <v/>
          </cell>
          <cell r="B7651" t="str">
            <v>Sublap: SCHD</v>
          </cell>
          <cell r="C7651" t="str">
            <v>8/21/2019 (7pm-8pm)</v>
          </cell>
          <cell r="D7651">
            <v>18</v>
          </cell>
          <cell r="E7651">
            <v>2.4210054874420166</v>
          </cell>
          <cell r="F7651">
            <v>2.4878950119018555</v>
          </cell>
          <cell r="G7651">
            <v>5.8590304106473923E-2</v>
          </cell>
          <cell r="H7651">
            <v>94.003318777293018</v>
          </cell>
        </row>
        <row r="7652">
          <cell r="A7652" t="str">
            <v/>
          </cell>
          <cell r="B7652" t="str">
            <v>Sublap: SCHD</v>
          </cell>
          <cell r="C7652" t="str">
            <v>8/21/2019 (7pm-8pm)</v>
          </cell>
          <cell r="D7652">
            <v>19</v>
          </cell>
          <cell r="E7652">
            <v>2.5025649070739746</v>
          </cell>
          <cell r="F7652">
            <v>2.5851714611053467</v>
          </cell>
          <cell r="G7652">
            <v>5.7632409036159515E-2</v>
          </cell>
          <cell r="H7652">
            <v>91.558462882097288</v>
          </cell>
        </row>
        <row r="7653">
          <cell r="A7653" t="str">
            <v/>
          </cell>
          <cell r="B7653" t="str">
            <v>Sublap: SCHD</v>
          </cell>
          <cell r="C7653" t="str">
            <v>8/21/2019 (7pm-8pm)</v>
          </cell>
          <cell r="D7653">
            <v>20</v>
          </cell>
          <cell r="E7653">
            <v>2.4442684650421143</v>
          </cell>
          <cell r="F7653">
            <v>1.5632669925689697</v>
          </cell>
          <cell r="G7653">
            <v>5.4925248026847839E-2</v>
          </cell>
          <cell r="H7653">
            <v>87.663257641921277</v>
          </cell>
        </row>
        <row r="7654">
          <cell r="A7654" t="str">
            <v/>
          </cell>
          <cell r="B7654" t="str">
            <v>Sublap: SCHD</v>
          </cell>
          <cell r="C7654" t="str">
            <v>8/21/2019 (7pm-8pm)</v>
          </cell>
          <cell r="D7654">
            <v>21</v>
          </cell>
          <cell r="E7654">
            <v>2.3338069915771484</v>
          </cell>
          <cell r="F7654">
            <v>2.7426435947418213</v>
          </cell>
          <cell r="G7654">
            <v>5.386020615696907E-2</v>
          </cell>
          <cell r="H7654">
            <v>84.515379912665423</v>
          </cell>
        </row>
        <row r="7655">
          <cell r="A7655" t="str">
            <v/>
          </cell>
          <cell r="B7655" t="str">
            <v>Sublap: SCHD</v>
          </cell>
          <cell r="C7655" t="str">
            <v>8/21/2019 (7pm-8pm)</v>
          </cell>
          <cell r="D7655">
            <v>22</v>
          </cell>
          <cell r="E7655">
            <v>2.100722074508667</v>
          </cell>
          <cell r="F7655">
            <v>2.2679424285888672</v>
          </cell>
          <cell r="G7655">
            <v>5.0223503261804581E-2</v>
          </cell>
          <cell r="H7655">
            <v>81.033965065501604</v>
          </cell>
        </row>
        <row r="7656">
          <cell r="A7656" t="str">
            <v/>
          </cell>
          <cell r="B7656" t="str">
            <v>Sublap: SCHD</v>
          </cell>
          <cell r="C7656" t="str">
            <v>8/21/2019 (7pm-8pm)</v>
          </cell>
          <cell r="D7656">
            <v>23</v>
          </cell>
          <cell r="E7656">
            <v>1.8203485012054443</v>
          </cell>
          <cell r="F7656">
            <v>1.8432937860488892</v>
          </cell>
          <cell r="G7656">
            <v>4.5476317405700684E-2</v>
          </cell>
          <cell r="H7656">
            <v>78.313397379913937</v>
          </cell>
        </row>
        <row r="7657">
          <cell r="A7657" t="str">
            <v/>
          </cell>
          <cell r="B7657" t="str">
            <v>Sublap: SCHD</v>
          </cell>
          <cell r="C7657" t="str">
            <v>8/21/2019 (7pm-8pm)</v>
          </cell>
          <cell r="D7657">
            <v>24</v>
          </cell>
          <cell r="E7657">
            <v>1.4923663139343262</v>
          </cell>
          <cell r="F7657">
            <v>1.5018661022186279</v>
          </cell>
          <cell r="G7657">
            <v>4.0803626179695129E-2</v>
          </cell>
          <cell r="H7657">
            <v>76.066847161571388</v>
          </cell>
        </row>
        <row r="7658">
          <cell r="A7658" t="str">
            <v/>
          </cell>
          <cell r="B7658" t="str">
            <v>Sublap: SCHD</v>
          </cell>
          <cell r="C7658" t="str">
            <v>8/26/2019</v>
          </cell>
          <cell r="D7658">
            <v>1</v>
          </cell>
          <cell r="E7658">
            <v>1.4320194721221924</v>
          </cell>
          <cell r="F7658">
            <v>1.3506412506103516</v>
          </cell>
          <cell r="G7658">
            <v>3.3896777778863907E-2</v>
          </cell>
          <cell r="H7658">
            <v>76.292537182851902</v>
          </cell>
        </row>
        <row r="7659">
          <cell r="A7659" t="str">
            <v/>
          </cell>
          <cell r="B7659" t="str">
            <v>Sublap: SCHD</v>
          </cell>
          <cell r="C7659" t="str">
            <v>8/26/2019</v>
          </cell>
          <cell r="D7659">
            <v>2</v>
          </cell>
          <cell r="E7659">
            <v>1.2415136098861694</v>
          </cell>
          <cell r="F7659">
            <v>1.1844394207000732</v>
          </cell>
          <cell r="G7659">
            <v>2.9928121715784073E-2</v>
          </cell>
          <cell r="H7659">
            <v>75.947672790900455</v>
          </cell>
        </row>
        <row r="7660">
          <cell r="A7660" t="str">
            <v/>
          </cell>
          <cell r="B7660" t="str">
            <v>Sublap: SCHD</v>
          </cell>
          <cell r="C7660" t="str">
            <v>8/26/2019</v>
          </cell>
          <cell r="D7660">
            <v>3</v>
          </cell>
          <cell r="E7660">
            <v>1.099610447883606</v>
          </cell>
          <cell r="F7660">
            <v>1.0796585083007813</v>
          </cell>
          <cell r="G7660">
            <v>2.7555909007787704E-2</v>
          </cell>
          <cell r="H7660">
            <v>75.04392825896781</v>
          </cell>
        </row>
        <row r="7661">
          <cell r="A7661" t="str">
            <v/>
          </cell>
          <cell r="B7661" t="str">
            <v>Sublap: SCHD</v>
          </cell>
          <cell r="C7661" t="str">
            <v>8/26/2019</v>
          </cell>
          <cell r="D7661">
            <v>4</v>
          </cell>
          <cell r="E7661">
            <v>0.99862313270568848</v>
          </cell>
          <cell r="F7661">
            <v>0.98976218700408936</v>
          </cell>
          <cell r="G7661">
            <v>2.4809455499053001E-2</v>
          </cell>
          <cell r="H7661">
            <v>73.06258967629114</v>
          </cell>
        </row>
        <row r="7662">
          <cell r="A7662" t="str">
            <v/>
          </cell>
          <cell r="B7662" t="str">
            <v>Sublap: SCHD</v>
          </cell>
          <cell r="C7662" t="str">
            <v>8/26/2019</v>
          </cell>
          <cell r="D7662">
            <v>5</v>
          </cell>
          <cell r="E7662">
            <v>0.95059746503829956</v>
          </cell>
          <cell r="F7662">
            <v>0.92122793197631836</v>
          </cell>
          <cell r="G7662">
            <v>2.3081257939338684E-2</v>
          </cell>
          <cell r="H7662">
            <v>72.055616797900186</v>
          </cell>
        </row>
        <row r="7663">
          <cell r="A7663" t="str">
            <v/>
          </cell>
          <cell r="B7663" t="str">
            <v>Sublap: SCHD</v>
          </cell>
          <cell r="C7663" t="str">
            <v>8/26/2019</v>
          </cell>
          <cell r="D7663">
            <v>6</v>
          </cell>
          <cell r="E7663">
            <v>0.89921611547470093</v>
          </cell>
          <cell r="F7663">
            <v>0.90266567468643188</v>
          </cell>
          <cell r="G7663">
            <v>2.118648961186409E-2</v>
          </cell>
          <cell r="H7663">
            <v>72.241889763779653</v>
          </cell>
        </row>
        <row r="7664">
          <cell r="A7664" t="str">
            <v/>
          </cell>
          <cell r="B7664" t="str">
            <v>Sublap: SCHD</v>
          </cell>
          <cell r="C7664" t="str">
            <v>8/26/2019</v>
          </cell>
          <cell r="D7664">
            <v>7</v>
          </cell>
          <cell r="E7664">
            <v>0.94038718938827515</v>
          </cell>
          <cell r="F7664">
            <v>0.87663596868515015</v>
          </cell>
          <cell r="G7664">
            <v>2.1898388862609863E-2</v>
          </cell>
          <cell r="H7664">
            <v>72.5666316710399</v>
          </cell>
        </row>
        <row r="7665">
          <cell r="A7665" t="str">
            <v/>
          </cell>
          <cell r="B7665" t="str">
            <v>Sublap: SCHD</v>
          </cell>
          <cell r="C7665" t="str">
            <v>8/26/2019</v>
          </cell>
          <cell r="D7665">
            <v>8</v>
          </cell>
          <cell r="E7665">
            <v>0.8474993109703064</v>
          </cell>
          <cell r="F7665">
            <v>0.76087135076522827</v>
          </cell>
          <cell r="G7665">
            <v>2.398659847676754E-2</v>
          </cell>
          <cell r="H7665">
            <v>74.413875765529298</v>
          </cell>
        </row>
        <row r="7666">
          <cell r="A7666" t="str">
            <v/>
          </cell>
          <cell r="B7666" t="str">
            <v>Sublap: SCHD</v>
          </cell>
          <cell r="C7666" t="str">
            <v>8/26/2019</v>
          </cell>
          <cell r="D7666">
            <v>9</v>
          </cell>
          <cell r="E7666">
            <v>0.73580849170684814</v>
          </cell>
          <cell r="F7666">
            <v>0.65679323673248291</v>
          </cell>
          <cell r="G7666">
            <v>2.78945192694664E-2</v>
          </cell>
          <cell r="H7666">
            <v>77.078775153107259</v>
          </cell>
        </row>
        <row r="7667">
          <cell r="A7667" t="str">
            <v/>
          </cell>
          <cell r="B7667" t="str">
            <v>Sublap: SCHD</v>
          </cell>
          <cell r="C7667" t="str">
            <v>8/26/2019</v>
          </cell>
          <cell r="D7667">
            <v>10</v>
          </cell>
          <cell r="E7667">
            <v>0.70203638076782227</v>
          </cell>
          <cell r="F7667">
            <v>0.56207400560379028</v>
          </cell>
          <cell r="G7667">
            <v>3.2832037657499313E-2</v>
          </cell>
          <cell r="H7667">
            <v>81.753455818022658</v>
          </cell>
        </row>
        <row r="7668">
          <cell r="A7668" t="str">
            <v/>
          </cell>
          <cell r="B7668" t="str">
            <v>Sublap: SCHD</v>
          </cell>
          <cell r="C7668" t="str">
            <v>8/26/2019</v>
          </cell>
          <cell r="D7668">
            <v>11</v>
          </cell>
          <cell r="E7668">
            <v>0.77250999212265015</v>
          </cell>
          <cell r="F7668">
            <v>0.61617863178253174</v>
          </cell>
          <cell r="G7668">
            <v>3.9160352200269699E-2</v>
          </cell>
          <cell r="H7668">
            <v>86.156517935257042</v>
          </cell>
        </row>
        <row r="7669">
          <cell r="A7669" t="str">
            <v/>
          </cell>
          <cell r="B7669" t="str">
            <v>Sublap: SCHD</v>
          </cell>
          <cell r="C7669" t="str">
            <v>8/26/2019</v>
          </cell>
          <cell r="D7669">
            <v>12</v>
          </cell>
          <cell r="E7669">
            <v>0.88005685806274414</v>
          </cell>
          <cell r="F7669">
            <v>0.83008396625518799</v>
          </cell>
          <cell r="G7669">
            <v>4.5791864395141602E-2</v>
          </cell>
          <cell r="H7669">
            <v>89.283727034121426</v>
          </cell>
        </row>
        <row r="7670">
          <cell r="A7670" t="str">
            <v/>
          </cell>
          <cell r="B7670" t="str">
            <v>Sublap: SCHD</v>
          </cell>
          <cell r="C7670" t="str">
            <v>8/26/2019</v>
          </cell>
          <cell r="D7670">
            <v>13</v>
          </cell>
          <cell r="E7670">
            <v>1.1885247230529785</v>
          </cell>
          <cell r="F7670">
            <v>1.0577698945999146</v>
          </cell>
          <cell r="G7670">
            <v>5.2005622535943985E-2</v>
          </cell>
          <cell r="H7670">
            <v>92.086439195101192</v>
          </cell>
        </row>
        <row r="7671">
          <cell r="A7671" t="str">
            <v/>
          </cell>
          <cell r="B7671" t="str">
            <v>Sublap: SCHD</v>
          </cell>
          <cell r="C7671" t="str">
            <v>8/26/2019</v>
          </cell>
          <cell r="D7671">
            <v>14</v>
          </cell>
          <cell r="E7671">
            <v>1.5030593872070313</v>
          </cell>
          <cell r="F7671">
            <v>1.451265811920166</v>
          </cell>
          <cell r="G7671">
            <v>5.6464239954948425E-2</v>
          </cell>
          <cell r="H7671">
            <v>94.258180227470433</v>
          </cell>
        </row>
        <row r="7672">
          <cell r="A7672" t="str">
            <v/>
          </cell>
          <cell r="B7672" t="str">
            <v>Sublap: SCHD</v>
          </cell>
          <cell r="C7672" t="str">
            <v>8/26/2019</v>
          </cell>
          <cell r="D7672">
            <v>15</v>
          </cell>
          <cell r="E7672">
            <v>1.8063806295394897</v>
          </cell>
          <cell r="F7672">
            <v>1.7628035545349121</v>
          </cell>
          <cell r="G7672">
            <v>5.877198651432991E-2</v>
          </cell>
          <cell r="H7672">
            <v>96.180227471567349</v>
          </cell>
        </row>
        <row r="7673">
          <cell r="A7673" t="str">
            <v/>
          </cell>
          <cell r="B7673" t="str">
            <v>Sublap: SCHD</v>
          </cell>
          <cell r="C7673" t="str">
            <v>8/26/2019</v>
          </cell>
          <cell r="D7673">
            <v>16</v>
          </cell>
          <cell r="E7673">
            <v>2.2241256237030029</v>
          </cell>
          <cell r="F7673">
            <v>2.1047275066375732</v>
          </cell>
          <cell r="G7673">
            <v>6.0656182467937469E-2</v>
          </cell>
          <cell r="H7673">
            <v>96.37086614173117</v>
          </cell>
        </row>
        <row r="7674">
          <cell r="A7674" t="str">
            <v/>
          </cell>
          <cell r="B7674" t="str">
            <v>Sublap: SCHD</v>
          </cell>
          <cell r="C7674" t="str">
            <v>8/26/2019</v>
          </cell>
          <cell r="D7674">
            <v>17</v>
          </cell>
          <cell r="E7674">
            <v>2.4947474002838135</v>
          </cell>
          <cell r="F7674">
            <v>2.5498957633972168</v>
          </cell>
          <cell r="G7674">
            <v>5.993354320526123E-2</v>
          </cell>
          <cell r="H7674">
            <v>96.736570428697235</v>
          </cell>
        </row>
        <row r="7675">
          <cell r="A7675" t="str">
            <v/>
          </cell>
          <cell r="B7675" t="str">
            <v>Sublap: SCHD</v>
          </cell>
          <cell r="C7675" t="str">
            <v>8/26/2019</v>
          </cell>
          <cell r="D7675">
            <v>18</v>
          </cell>
          <cell r="E7675">
            <v>2.8554072380065918</v>
          </cell>
          <cell r="F7675">
            <v>2.9129805564880371</v>
          </cell>
          <cell r="G7675">
            <v>6.0931719839572906E-2</v>
          </cell>
          <cell r="H7675">
            <v>95.276815398076877</v>
          </cell>
        </row>
        <row r="7676">
          <cell r="A7676" t="str">
            <v/>
          </cell>
          <cell r="B7676" t="str">
            <v>Sublap: SCHD</v>
          </cell>
          <cell r="C7676" t="str">
            <v>8/26/2019</v>
          </cell>
          <cell r="D7676">
            <v>19</v>
          </cell>
          <cell r="E7676">
            <v>2.9507377147674561</v>
          </cell>
          <cell r="F7676">
            <v>1.933050274848938</v>
          </cell>
          <cell r="G7676">
            <v>5.8563441038131714E-2</v>
          </cell>
          <cell r="H7676">
            <v>91.822484689412676</v>
          </cell>
        </row>
        <row r="7677">
          <cell r="A7677" t="str">
            <v/>
          </cell>
          <cell r="B7677" t="str">
            <v>Sublap: SCHD</v>
          </cell>
          <cell r="C7677" t="str">
            <v>8/26/2019</v>
          </cell>
          <cell r="D7677">
            <v>20</v>
          </cell>
          <cell r="E7677">
            <v>2.762005090713501</v>
          </cell>
          <cell r="F7677">
            <v>2.2075052261352539</v>
          </cell>
          <cell r="G7677">
            <v>5.5438686162233353E-2</v>
          </cell>
          <cell r="H7677">
            <v>88.061854768154134</v>
          </cell>
        </row>
        <row r="7678">
          <cell r="A7678" t="str">
            <v/>
          </cell>
          <cell r="B7678" t="str">
            <v>Sublap: SCHD</v>
          </cell>
          <cell r="C7678" t="str">
            <v>8/26/2019</v>
          </cell>
          <cell r="D7678">
            <v>21</v>
          </cell>
          <cell r="E7678">
            <v>2.5960569381713867</v>
          </cell>
          <cell r="F7678">
            <v>3.1997208595275879</v>
          </cell>
          <cell r="G7678">
            <v>5.3531397134065628E-2</v>
          </cell>
          <cell r="H7678">
            <v>86.153053368328699</v>
          </cell>
        </row>
        <row r="7679">
          <cell r="A7679" t="str">
            <v/>
          </cell>
          <cell r="B7679" t="str">
            <v>Sublap: SCHD</v>
          </cell>
          <cell r="C7679" t="str">
            <v>8/26/2019</v>
          </cell>
          <cell r="D7679">
            <v>22</v>
          </cell>
          <cell r="E7679">
            <v>2.3912286758422852</v>
          </cell>
          <cell r="F7679">
            <v>2.6115760803222656</v>
          </cell>
          <cell r="G7679">
            <v>4.8797644674777985E-2</v>
          </cell>
          <cell r="H7679">
            <v>84.325091863516292</v>
          </cell>
        </row>
        <row r="7680">
          <cell r="A7680" t="str">
            <v/>
          </cell>
          <cell r="B7680" t="str">
            <v>Sublap: SCHD</v>
          </cell>
          <cell r="C7680" t="str">
            <v>8/26/2019</v>
          </cell>
          <cell r="D7680">
            <v>23</v>
          </cell>
          <cell r="E7680">
            <v>2.0846867561340332</v>
          </cell>
          <cell r="F7680">
            <v>2.2362256050109863</v>
          </cell>
          <cell r="G7680">
            <v>4.5168288052082062E-2</v>
          </cell>
          <cell r="H7680">
            <v>82.327567804024866</v>
          </cell>
        </row>
        <row r="7681">
          <cell r="A7681" t="str">
            <v/>
          </cell>
          <cell r="B7681" t="str">
            <v>Sublap: SCHD</v>
          </cell>
          <cell r="C7681" t="str">
            <v>8/26/2019</v>
          </cell>
          <cell r="D7681">
            <v>24</v>
          </cell>
          <cell r="E7681">
            <v>1.7709482908248901</v>
          </cell>
          <cell r="F7681">
            <v>1.8487766981124878</v>
          </cell>
          <cell r="G7681">
            <v>4.0456365793943405E-2</v>
          </cell>
          <cell r="H7681">
            <v>81.402755905510617</v>
          </cell>
        </row>
        <row r="7682">
          <cell r="A7682" t="str">
            <v/>
          </cell>
          <cell r="B7682" t="str">
            <v>Sublap: SCHD</v>
          </cell>
          <cell r="C7682" t="str">
            <v>8/27/2019</v>
          </cell>
          <cell r="D7682">
            <v>1</v>
          </cell>
          <cell r="E7682">
            <v>1.5308794975280762</v>
          </cell>
          <cell r="F7682">
            <v>1.5512166023254395</v>
          </cell>
          <cell r="G7682">
            <v>3.5117004066705704E-2</v>
          </cell>
          <cell r="H7682">
            <v>79.566640419948115</v>
          </cell>
        </row>
        <row r="7683">
          <cell r="A7683" t="str">
            <v/>
          </cell>
          <cell r="B7683" t="str">
            <v>Sublap: SCHD</v>
          </cell>
          <cell r="C7683" t="str">
            <v>8/27/2019</v>
          </cell>
          <cell r="D7683">
            <v>2</v>
          </cell>
          <cell r="E7683">
            <v>1.3661999702453613</v>
          </cell>
          <cell r="F7683">
            <v>1.3323136568069458</v>
          </cell>
          <cell r="G7683">
            <v>3.1553845852613449E-2</v>
          </cell>
          <cell r="H7683">
            <v>77.769693788277792</v>
          </cell>
        </row>
        <row r="7684">
          <cell r="A7684" t="str">
            <v/>
          </cell>
          <cell r="B7684" t="str">
            <v>Sublap: SCHD</v>
          </cell>
          <cell r="C7684" t="str">
            <v>8/27/2019</v>
          </cell>
          <cell r="D7684">
            <v>3</v>
          </cell>
          <cell r="E7684">
            <v>1.1892378330230713</v>
          </cell>
          <cell r="F7684">
            <v>1.2063182592391968</v>
          </cell>
          <cell r="G7684">
            <v>2.9880348592996597E-2</v>
          </cell>
          <cell r="H7684">
            <v>76.173665791776969</v>
          </cell>
        </row>
        <row r="7685">
          <cell r="A7685" t="str">
            <v/>
          </cell>
          <cell r="B7685" t="str">
            <v>Sublap: SCHD</v>
          </cell>
          <cell r="C7685" t="str">
            <v>8/27/2019</v>
          </cell>
          <cell r="D7685">
            <v>4</v>
          </cell>
          <cell r="E7685">
            <v>1.0666917562484741</v>
          </cell>
          <cell r="F7685">
            <v>1.0603811740875244</v>
          </cell>
          <cell r="G7685">
            <v>2.5513175874948502E-2</v>
          </cell>
          <cell r="H7685">
            <v>75.563805774278094</v>
          </cell>
        </row>
        <row r="7686">
          <cell r="A7686" t="str">
            <v/>
          </cell>
          <cell r="B7686" t="str">
            <v>Sublap: SCHD</v>
          </cell>
          <cell r="C7686" t="str">
            <v>8/27/2019</v>
          </cell>
          <cell r="D7686">
            <v>5</v>
          </cell>
          <cell r="E7686">
            <v>0.9844096302986145</v>
          </cell>
          <cell r="F7686">
            <v>1.0073386430740356</v>
          </cell>
          <cell r="G7686">
            <v>2.4427905678749084E-2</v>
          </cell>
          <cell r="H7686">
            <v>73.673114610673935</v>
          </cell>
        </row>
        <row r="7687">
          <cell r="A7687" t="str">
            <v/>
          </cell>
          <cell r="B7687" t="str">
            <v>Sublap: SCHD</v>
          </cell>
          <cell r="C7687" t="str">
            <v>8/27/2019</v>
          </cell>
          <cell r="D7687">
            <v>6</v>
          </cell>
          <cell r="E7687">
            <v>0.96677094697952271</v>
          </cell>
          <cell r="F7687">
            <v>0.94772851467132568</v>
          </cell>
          <cell r="G7687">
            <v>2.3205496370792389E-2</v>
          </cell>
          <cell r="H7687">
            <v>72.571137357830722</v>
          </cell>
        </row>
        <row r="7688">
          <cell r="A7688" t="str">
            <v/>
          </cell>
          <cell r="B7688" t="str">
            <v>Sublap: SCHD</v>
          </cell>
          <cell r="C7688" t="str">
            <v>8/27/2019</v>
          </cell>
          <cell r="D7688">
            <v>7</v>
          </cell>
          <cell r="E7688">
            <v>0.96004658937454224</v>
          </cell>
          <cell r="F7688">
            <v>0.95405024290084839</v>
          </cell>
          <cell r="G7688">
            <v>2.3288633674383163E-2</v>
          </cell>
          <cell r="H7688">
            <v>72.9183464566933</v>
          </cell>
        </row>
        <row r="7689">
          <cell r="A7689" t="str">
            <v/>
          </cell>
          <cell r="B7689" t="str">
            <v>Sublap: SCHD</v>
          </cell>
          <cell r="C7689" t="str">
            <v>8/27/2019</v>
          </cell>
          <cell r="D7689">
            <v>8</v>
          </cell>
          <cell r="E7689">
            <v>0.90092408657073975</v>
          </cell>
          <cell r="F7689">
            <v>0.83520042896270752</v>
          </cell>
          <cell r="G7689">
            <v>2.5173112750053406E-2</v>
          </cell>
          <cell r="H7689">
            <v>76.796097987752177</v>
          </cell>
        </row>
        <row r="7690">
          <cell r="A7690" t="str">
            <v/>
          </cell>
          <cell r="B7690" t="str">
            <v>Sublap: SCHD</v>
          </cell>
          <cell r="C7690" t="str">
            <v>8/27/2019</v>
          </cell>
          <cell r="D7690">
            <v>9</v>
          </cell>
          <cell r="E7690">
            <v>0.77059882879257202</v>
          </cell>
          <cell r="F7690">
            <v>0.76980823278427124</v>
          </cell>
          <cell r="G7690">
            <v>2.8835633769631386E-2</v>
          </cell>
          <cell r="H7690">
            <v>82.4569903762021</v>
          </cell>
        </row>
        <row r="7691">
          <cell r="A7691" t="str">
            <v/>
          </cell>
          <cell r="B7691" t="str">
            <v>Sublap: SCHD</v>
          </cell>
          <cell r="C7691" t="str">
            <v>8/27/2019</v>
          </cell>
          <cell r="D7691">
            <v>10</v>
          </cell>
          <cell r="E7691">
            <v>0.73564070463180542</v>
          </cell>
          <cell r="F7691">
            <v>0.69859093427658081</v>
          </cell>
          <cell r="G7691">
            <v>3.4934017807245255E-2</v>
          </cell>
          <cell r="H7691">
            <v>85.226421697286625</v>
          </cell>
        </row>
        <row r="7692">
          <cell r="A7692" t="str">
            <v/>
          </cell>
          <cell r="B7692" t="str">
            <v>Sublap: SCHD</v>
          </cell>
          <cell r="C7692" t="str">
            <v>8/27/2019</v>
          </cell>
          <cell r="D7692">
            <v>11</v>
          </cell>
          <cell r="E7692">
            <v>0.90327340364456177</v>
          </cell>
          <cell r="F7692">
            <v>0.74080663919448853</v>
          </cell>
          <cell r="G7692">
            <v>4.1524562984704971E-2</v>
          </cell>
          <cell r="H7692">
            <v>88.576902887140136</v>
          </cell>
        </row>
        <row r="7693">
          <cell r="A7693" t="str">
            <v/>
          </cell>
          <cell r="B7693" t="str">
            <v>Sublap: SCHD</v>
          </cell>
          <cell r="C7693" t="str">
            <v>8/27/2019</v>
          </cell>
          <cell r="D7693">
            <v>12</v>
          </cell>
          <cell r="E7693">
            <v>1.0773351192474365</v>
          </cell>
          <cell r="F7693">
            <v>0.96014589071273804</v>
          </cell>
          <cell r="G7693">
            <v>4.8022814095020294E-2</v>
          </cell>
          <cell r="H7693">
            <v>91.667104111984287</v>
          </cell>
        </row>
        <row r="7694">
          <cell r="A7694" t="str">
            <v/>
          </cell>
          <cell r="B7694" t="str">
            <v>Sublap: SCHD</v>
          </cell>
          <cell r="C7694" t="str">
            <v>8/27/2019</v>
          </cell>
          <cell r="D7694">
            <v>13</v>
          </cell>
          <cell r="E7694">
            <v>1.3273775577545166</v>
          </cell>
          <cell r="F7694">
            <v>1.2404320240020752</v>
          </cell>
          <cell r="G7694">
            <v>5.2647102624177933E-2</v>
          </cell>
          <cell r="H7694">
            <v>94.143482064741946</v>
          </cell>
        </row>
        <row r="7695">
          <cell r="A7695" t="str">
            <v/>
          </cell>
          <cell r="B7695" t="str">
            <v>Sublap: SCHD</v>
          </cell>
          <cell r="C7695" t="str">
            <v>8/27/2019</v>
          </cell>
          <cell r="D7695">
            <v>14</v>
          </cell>
          <cell r="E7695">
            <v>1.6065682172775269</v>
          </cell>
          <cell r="F7695">
            <v>1.5851309299468994</v>
          </cell>
          <cell r="G7695">
            <v>5.7474900037050247E-2</v>
          </cell>
          <cell r="H7695">
            <v>95.73902012248341</v>
          </cell>
        </row>
        <row r="7696">
          <cell r="A7696" t="str">
            <v/>
          </cell>
          <cell r="B7696" t="str">
            <v>Sublap: SCHD</v>
          </cell>
          <cell r="C7696" t="str">
            <v>8/27/2019</v>
          </cell>
          <cell r="D7696">
            <v>15</v>
          </cell>
          <cell r="E7696">
            <v>1.8869400024414063</v>
          </cell>
          <cell r="F7696">
            <v>1.8962156772613525</v>
          </cell>
          <cell r="G7696">
            <v>5.9893161058425903E-2</v>
          </cell>
          <cell r="H7696">
            <v>96.560454943132456</v>
          </cell>
        </row>
        <row r="7697">
          <cell r="A7697" t="str">
            <v/>
          </cell>
          <cell r="B7697" t="str">
            <v>Sublap: SCHD</v>
          </cell>
          <cell r="C7697" t="str">
            <v>8/27/2019</v>
          </cell>
          <cell r="D7697">
            <v>16</v>
          </cell>
          <cell r="E7697">
            <v>2.3093657493591309</v>
          </cell>
          <cell r="F7697">
            <v>2.2896919250488281</v>
          </cell>
          <cell r="G7697">
            <v>6.1636939644813538E-2</v>
          </cell>
          <cell r="H7697">
            <v>96.38705161854854</v>
          </cell>
        </row>
        <row r="7698">
          <cell r="A7698" t="str">
            <v/>
          </cell>
          <cell r="B7698" t="str">
            <v>Sublap: SCHD</v>
          </cell>
          <cell r="C7698" t="str">
            <v>8/27/2019</v>
          </cell>
          <cell r="D7698">
            <v>17</v>
          </cell>
          <cell r="E7698">
            <v>2.6452236175537109</v>
          </cell>
          <cell r="F7698">
            <v>2.6100184917449951</v>
          </cell>
          <cell r="G7698">
            <v>6.2031198292970657E-2</v>
          </cell>
          <cell r="H7698">
            <v>95.378827646544337</v>
          </cell>
        </row>
        <row r="7699">
          <cell r="A7699" t="str">
            <v/>
          </cell>
          <cell r="B7699" t="str">
            <v>Sublap: SCHD</v>
          </cell>
          <cell r="C7699" t="str">
            <v>8/27/2019</v>
          </cell>
          <cell r="D7699">
            <v>18</v>
          </cell>
          <cell r="E7699">
            <v>2.9116442203521729</v>
          </cell>
          <cell r="F7699">
            <v>2.8589615821838379</v>
          </cell>
          <cell r="G7699">
            <v>6.1058137565851212E-2</v>
          </cell>
          <cell r="H7699">
            <v>93.911023622047637</v>
          </cell>
        </row>
        <row r="7700">
          <cell r="A7700" t="str">
            <v/>
          </cell>
          <cell r="B7700" t="str">
            <v>Sublap: SCHD</v>
          </cell>
          <cell r="C7700" t="str">
            <v>8/27/2019</v>
          </cell>
          <cell r="D7700">
            <v>19</v>
          </cell>
          <cell r="E7700">
            <v>2.9484374523162842</v>
          </cell>
          <cell r="F7700">
            <v>1.9261645078659058</v>
          </cell>
          <cell r="G7700">
            <v>5.979471281170845E-2</v>
          </cell>
          <cell r="H7700">
            <v>91.133508311462833</v>
          </cell>
        </row>
        <row r="7701">
          <cell r="A7701" t="str">
            <v/>
          </cell>
          <cell r="B7701" t="str">
            <v>Sublap: SCHD</v>
          </cell>
          <cell r="C7701" t="str">
            <v>8/27/2019</v>
          </cell>
          <cell r="D7701">
            <v>20</v>
          </cell>
          <cell r="E7701">
            <v>2.8378019332885742</v>
          </cell>
          <cell r="F7701">
            <v>2.2101840972900391</v>
          </cell>
          <cell r="G7701">
            <v>5.6569647043943405E-2</v>
          </cell>
          <cell r="H7701">
            <v>87.334470691162338</v>
          </cell>
        </row>
        <row r="7702">
          <cell r="A7702" t="str">
            <v/>
          </cell>
          <cell r="B7702" t="str">
            <v>Sublap: SCHD</v>
          </cell>
          <cell r="C7702" t="str">
            <v>8/27/2019</v>
          </cell>
          <cell r="D7702">
            <v>21</v>
          </cell>
          <cell r="E7702">
            <v>2.6545708179473877</v>
          </cell>
          <cell r="F7702">
            <v>3.1930551528930664</v>
          </cell>
          <cell r="G7702">
            <v>5.5103465914726257E-2</v>
          </cell>
          <cell r="H7702">
            <v>84.897856517936006</v>
          </cell>
        </row>
        <row r="7703">
          <cell r="A7703" t="str">
            <v/>
          </cell>
          <cell r="B7703" t="str">
            <v>Sublap: SCHD</v>
          </cell>
          <cell r="C7703" t="str">
            <v>8/27/2019</v>
          </cell>
          <cell r="D7703">
            <v>22</v>
          </cell>
          <cell r="E7703">
            <v>2.4045801162719727</v>
          </cell>
          <cell r="F7703">
            <v>2.6547696590423584</v>
          </cell>
          <cell r="G7703">
            <v>5.1018569618463516E-2</v>
          </cell>
          <cell r="H7703">
            <v>83.393622047242687</v>
          </cell>
        </row>
        <row r="7704">
          <cell r="A7704" t="str">
            <v/>
          </cell>
          <cell r="B7704" t="str">
            <v>Sublap: SCHD</v>
          </cell>
          <cell r="C7704" t="str">
            <v>8/27/2019</v>
          </cell>
          <cell r="D7704">
            <v>23</v>
          </cell>
          <cell r="E7704">
            <v>2.0657591819763184</v>
          </cell>
          <cell r="F7704">
            <v>2.1760306358337402</v>
          </cell>
          <cell r="G7704">
            <v>4.7135144472122192E-2</v>
          </cell>
          <cell r="H7704">
            <v>82.270664916884897</v>
          </cell>
        </row>
        <row r="7705">
          <cell r="A7705" t="str">
            <v/>
          </cell>
          <cell r="B7705" t="str">
            <v>Sublap: SCHD</v>
          </cell>
          <cell r="C7705" t="str">
            <v>8/27/2019</v>
          </cell>
          <cell r="D7705">
            <v>24</v>
          </cell>
          <cell r="E7705">
            <v>1.7344036102294922</v>
          </cell>
          <cell r="F7705">
            <v>1.8732682466506958</v>
          </cell>
          <cell r="G7705">
            <v>4.1121378540992737E-2</v>
          </cell>
          <cell r="H7705">
            <v>80.231251093613622</v>
          </cell>
        </row>
        <row r="7706">
          <cell r="A7706" t="str">
            <v/>
          </cell>
          <cell r="B7706" t="str">
            <v>Sublap: SCHD</v>
          </cell>
          <cell r="C7706" t="str">
            <v>8/28/2019</v>
          </cell>
          <cell r="D7706">
            <v>1</v>
          </cell>
          <cell r="E7706">
            <v>1.5012898445129395</v>
          </cell>
          <cell r="F7706">
            <v>1.6108220815658569</v>
          </cell>
          <cell r="G7706">
            <v>3.8120418787002563E-2</v>
          </cell>
          <cell r="H7706">
            <v>78.785594405594779</v>
          </cell>
        </row>
        <row r="7707">
          <cell r="A7707" t="str">
            <v/>
          </cell>
          <cell r="B7707" t="str">
            <v>Sublap: SCHD</v>
          </cell>
          <cell r="C7707" t="str">
            <v>8/28/2019</v>
          </cell>
          <cell r="D7707">
            <v>2</v>
          </cell>
          <cell r="E7707">
            <v>1.316753625869751</v>
          </cell>
          <cell r="F7707">
            <v>1.3475178480148315</v>
          </cell>
          <cell r="G7707">
            <v>3.3325843513011932E-2</v>
          </cell>
          <cell r="H7707">
            <v>77.003068181818222</v>
          </cell>
        </row>
        <row r="7708">
          <cell r="A7708" t="str">
            <v/>
          </cell>
          <cell r="B7708" t="str">
            <v>Sublap: SCHD</v>
          </cell>
          <cell r="C7708" t="str">
            <v>8/28/2019</v>
          </cell>
          <cell r="D7708">
            <v>3</v>
          </cell>
          <cell r="E7708">
            <v>1.1682922840118408</v>
          </cell>
          <cell r="F7708">
            <v>1.2174931764602661</v>
          </cell>
          <cell r="G7708">
            <v>3.0132617801427841E-2</v>
          </cell>
          <cell r="H7708">
            <v>75.863277972028243</v>
          </cell>
        </row>
        <row r="7709">
          <cell r="A7709" t="str">
            <v/>
          </cell>
          <cell r="B7709" t="str">
            <v>Sublap: SCHD</v>
          </cell>
          <cell r="C7709" t="str">
            <v>8/28/2019</v>
          </cell>
          <cell r="D7709">
            <v>4</v>
          </cell>
          <cell r="E7709">
            <v>1.0864757299423218</v>
          </cell>
          <cell r="F7709">
            <v>1.0955398082733154</v>
          </cell>
          <cell r="G7709">
            <v>2.7578072622418404E-2</v>
          </cell>
          <cell r="H7709">
            <v>76.866363636363644</v>
          </cell>
        </row>
        <row r="7710">
          <cell r="A7710" t="str">
            <v/>
          </cell>
          <cell r="B7710" t="str">
            <v>Sublap: SCHD</v>
          </cell>
          <cell r="C7710" t="str">
            <v>8/28/2019</v>
          </cell>
          <cell r="D7710">
            <v>5</v>
          </cell>
          <cell r="E7710">
            <v>1.0122469663619995</v>
          </cell>
          <cell r="F7710">
            <v>0.99582880735397339</v>
          </cell>
          <cell r="G7710">
            <v>2.4771915748715401E-2</v>
          </cell>
          <cell r="H7710">
            <v>76.467027972028077</v>
          </cell>
        </row>
        <row r="7711">
          <cell r="A7711" t="str">
            <v/>
          </cell>
          <cell r="B7711" t="str">
            <v>Sublap: SCHD</v>
          </cell>
          <cell r="C7711" t="str">
            <v>8/28/2019</v>
          </cell>
          <cell r="D7711">
            <v>6</v>
          </cell>
          <cell r="E7711">
            <v>0.95909935235977173</v>
          </cell>
          <cell r="F7711">
            <v>0.96342062950134277</v>
          </cell>
          <cell r="G7711">
            <v>2.3629350587725639E-2</v>
          </cell>
          <cell r="H7711">
            <v>73.871931818180926</v>
          </cell>
        </row>
        <row r="7712">
          <cell r="A7712" t="str">
            <v/>
          </cell>
          <cell r="B7712" t="str">
            <v>Sublap: SCHD</v>
          </cell>
          <cell r="C7712" t="str">
            <v>8/28/2019</v>
          </cell>
          <cell r="D7712">
            <v>7</v>
          </cell>
          <cell r="E7712">
            <v>0.96218091249465942</v>
          </cell>
          <cell r="F7712">
            <v>0.94778650999069214</v>
          </cell>
          <cell r="G7712">
            <v>2.3987576365470886E-2</v>
          </cell>
          <cell r="H7712">
            <v>72.997132867133899</v>
          </cell>
        </row>
        <row r="7713">
          <cell r="A7713" t="str">
            <v/>
          </cell>
          <cell r="B7713" t="str">
            <v>Sublap: SCHD</v>
          </cell>
          <cell r="C7713" t="str">
            <v>8/28/2019</v>
          </cell>
          <cell r="D7713">
            <v>8</v>
          </cell>
          <cell r="E7713">
            <v>0.88683897256851196</v>
          </cell>
          <cell r="F7713">
            <v>0.85679298639297485</v>
          </cell>
          <cell r="G7713">
            <v>2.6708420366048813E-2</v>
          </cell>
          <cell r="H7713">
            <v>75.627666083915685</v>
          </cell>
        </row>
        <row r="7714">
          <cell r="A7714" t="str">
            <v/>
          </cell>
          <cell r="B7714" t="str">
            <v>Sublap: SCHD</v>
          </cell>
          <cell r="C7714" t="str">
            <v>8/28/2019</v>
          </cell>
          <cell r="D7714">
            <v>9</v>
          </cell>
          <cell r="E7714">
            <v>0.7980881929397583</v>
          </cell>
          <cell r="F7714">
            <v>0.72831159830093384</v>
          </cell>
          <cell r="G7714">
            <v>3.0357822775840759E-2</v>
          </cell>
          <cell r="H7714">
            <v>80.761713286712293</v>
          </cell>
        </row>
        <row r="7715">
          <cell r="A7715" t="str">
            <v/>
          </cell>
          <cell r="B7715" t="str">
            <v>Sublap: SCHD</v>
          </cell>
          <cell r="C7715" t="str">
            <v>8/28/2019</v>
          </cell>
          <cell r="D7715">
            <v>10</v>
          </cell>
          <cell r="E7715">
            <v>0.75737643241882324</v>
          </cell>
          <cell r="F7715">
            <v>0.72148138284683228</v>
          </cell>
          <cell r="G7715">
            <v>3.7183940410614014E-2</v>
          </cell>
          <cell r="H7715">
            <v>85.868356643355369</v>
          </cell>
        </row>
        <row r="7716">
          <cell r="A7716" t="str">
            <v/>
          </cell>
          <cell r="B7716" t="str">
            <v>Sublap: SCHD</v>
          </cell>
          <cell r="C7716" t="str">
            <v>8/28/2019</v>
          </cell>
          <cell r="D7716">
            <v>11</v>
          </cell>
          <cell r="E7716">
            <v>0.87266099452972412</v>
          </cell>
          <cell r="F7716">
            <v>0.77991795539855957</v>
          </cell>
          <cell r="G7716">
            <v>4.2761828750371933E-2</v>
          </cell>
          <cell r="H7716">
            <v>90.502447552448785</v>
          </cell>
        </row>
        <row r="7717">
          <cell r="A7717" t="str">
            <v/>
          </cell>
          <cell r="B7717" t="str">
            <v>Sublap: SCHD</v>
          </cell>
          <cell r="C7717" t="str">
            <v>8/28/2019</v>
          </cell>
          <cell r="D7717">
            <v>12</v>
          </cell>
          <cell r="E7717">
            <v>1.0054416656494141</v>
          </cell>
          <cell r="F7717">
            <v>0.9440765380859375</v>
          </cell>
          <cell r="G7717">
            <v>4.8271451145410538E-2</v>
          </cell>
          <cell r="H7717">
            <v>91.95323426573286</v>
          </cell>
        </row>
        <row r="7718">
          <cell r="A7718" t="str">
            <v/>
          </cell>
          <cell r="B7718" t="str">
            <v>Sublap: SCHD</v>
          </cell>
          <cell r="C7718" t="str">
            <v>8/28/2019</v>
          </cell>
          <cell r="D7718">
            <v>13</v>
          </cell>
          <cell r="E7718">
            <v>1.2164062261581421</v>
          </cell>
          <cell r="F7718">
            <v>1.1325438022613525</v>
          </cell>
          <cell r="G7718">
            <v>5.3152840584516525E-2</v>
          </cell>
          <cell r="H7718">
            <v>92.161888111887109</v>
          </cell>
        </row>
        <row r="7719">
          <cell r="A7719" t="str">
            <v/>
          </cell>
          <cell r="B7719" t="str">
            <v>Sublap: SCHD</v>
          </cell>
          <cell r="C7719" t="str">
            <v>8/28/2019</v>
          </cell>
          <cell r="D7719">
            <v>14</v>
          </cell>
          <cell r="E7719">
            <v>1.4391491413116455</v>
          </cell>
          <cell r="F7719">
            <v>1.333588719367981</v>
          </cell>
          <cell r="G7719">
            <v>5.5859480053186417E-2</v>
          </cell>
          <cell r="H7719">
            <v>92.099650349650076</v>
          </cell>
        </row>
        <row r="7720">
          <cell r="A7720" t="str">
            <v/>
          </cell>
          <cell r="B7720" t="str">
            <v>Sublap: SCHD</v>
          </cell>
          <cell r="C7720" t="str">
            <v>8/28/2019</v>
          </cell>
          <cell r="D7720">
            <v>15</v>
          </cell>
          <cell r="E7720">
            <v>1.7081308364868164</v>
          </cell>
          <cell r="F7720">
            <v>1.5645904541015625</v>
          </cell>
          <cell r="G7720">
            <v>5.6491374969482422E-2</v>
          </cell>
          <cell r="H7720">
            <v>92.413986013987625</v>
          </cell>
        </row>
        <row r="7721">
          <cell r="A7721" t="str">
            <v/>
          </cell>
          <cell r="B7721" t="str">
            <v>Sublap: SCHD</v>
          </cell>
          <cell r="C7721" t="str">
            <v>8/28/2019</v>
          </cell>
          <cell r="D7721">
            <v>16</v>
          </cell>
          <cell r="E7721">
            <v>1.9843158721923828</v>
          </cell>
          <cell r="F7721">
            <v>1.9224052429199219</v>
          </cell>
          <cell r="G7721">
            <v>5.8612387627363205E-2</v>
          </cell>
          <cell r="H7721">
            <v>91.658653846154422</v>
          </cell>
        </row>
        <row r="7722">
          <cell r="A7722" t="str">
            <v/>
          </cell>
          <cell r="B7722" t="str">
            <v>Sublap: SCHD</v>
          </cell>
          <cell r="C7722" t="str">
            <v>8/28/2019</v>
          </cell>
          <cell r="D7722">
            <v>17</v>
          </cell>
          <cell r="E7722">
            <v>2.2644355297088623</v>
          </cell>
          <cell r="F7722">
            <v>2.2298958301544189</v>
          </cell>
          <cell r="G7722">
            <v>5.8655034750699997E-2</v>
          </cell>
          <cell r="H7722">
            <v>90.203583916083389</v>
          </cell>
        </row>
        <row r="7723">
          <cell r="A7723" t="str">
            <v/>
          </cell>
          <cell r="B7723" t="str">
            <v>Sublap: SCHD</v>
          </cell>
          <cell r="C7723" t="str">
            <v>8/28/2019</v>
          </cell>
          <cell r="D7723">
            <v>18</v>
          </cell>
          <cell r="E7723">
            <v>2.4991393089294434</v>
          </cell>
          <cell r="F7723">
            <v>2.4856026172637939</v>
          </cell>
          <cell r="G7723">
            <v>5.7755637913942337E-2</v>
          </cell>
          <cell r="H7723">
            <v>88.23382867132743</v>
          </cell>
        </row>
        <row r="7724">
          <cell r="A7724" t="str">
            <v/>
          </cell>
          <cell r="B7724" t="str">
            <v>Sublap: SCHD</v>
          </cell>
          <cell r="C7724" t="str">
            <v>8/28/2019</v>
          </cell>
          <cell r="D7724">
            <v>19</v>
          </cell>
          <cell r="E7724">
            <v>2.5461931228637695</v>
          </cell>
          <cell r="F7724">
            <v>1.6889430284500122</v>
          </cell>
          <cell r="G7724">
            <v>5.7799894362688065E-2</v>
          </cell>
          <cell r="H7724">
            <v>85.894047202798234</v>
          </cell>
        </row>
        <row r="7725">
          <cell r="A7725" t="str">
            <v/>
          </cell>
          <cell r="B7725" t="str">
            <v>Sublap: SCHD</v>
          </cell>
          <cell r="C7725" t="str">
            <v>8/28/2019</v>
          </cell>
          <cell r="D7725">
            <v>20</v>
          </cell>
          <cell r="E7725">
            <v>2.4568595886230469</v>
          </cell>
          <cell r="F7725">
            <v>1.9413009881973267</v>
          </cell>
          <cell r="G7725">
            <v>5.517946183681488E-2</v>
          </cell>
          <cell r="H7725">
            <v>82.795437062936159</v>
          </cell>
        </row>
        <row r="7726">
          <cell r="A7726" t="str">
            <v/>
          </cell>
          <cell r="B7726" t="str">
            <v>Sublap: SCHD</v>
          </cell>
          <cell r="C7726" t="str">
            <v>8/28/2019</v>
          </cell>
          <cell r="D7726">
            <v>21</v>
          </cell>
          <cell r="E7726">
            <v>2.3708148002624512</v>
          </cell>
          <cell r="F7726">
            <v>2.8870899677276611</v>
          </cell>
          <cell r="G7726">
            <v>5.2452839910984039E-2</v>
          </cell>
          <cell r="H7726">
            <v>80.663120629371761</v>
          </cell>
        </row>
        <row r="7727">
          <cell r="A7727" t="str">
            <v/>
          </cell>
          <cell r="B7727" t="str">
            <v>Sublap: SCHD</v>
          </cell>
          <cell r="C7727" t="str">
            <v>8/28/2019</v>
          </cell>
          <cell r="D7727">
            <v>22</v>
          </cell>
          <cell r="E7727">
            <v>2.1636984348297119</v>
          </cell>
          <cell r="F7727">
            <v>2.3672645092010498</v>
          </cell>
          <cell r="G7727">
            <v>4.8521909862756729E-2</v>
          </cell>
          <cell r="H7727">
            <v>79.519720279720332</v>
          </cell>
        </row>
        <row r="7728">
          <cell r="A7728" t="str">
            <v/>
          </cell>
          <cell r="B7728" t="str">
            <v>Sublap: SCHD</v>
          </cell>
          <cell r="C7728" t="str">
            <v>8/28/2019</v>
          </cell>
          <cell r="D7728">
            <v>23</v>
          </cell>
          <cell r="E7728">
            <v>1.8525862693786621</v>
          </cell>
          <cell r="F7728">
            <v>1.9986201524734497</v>
          </cell>
          <cell r="G7728">
            <v>4.4312141835689545E-2</v>
          </cell>
          <cell r="H7728">
            <v>78.042683566434832</v>
          </cell>
        </row>
        <row r="7729">
          <cell r="A7729" t="str">
            <v/>
          </cell>
          <cell r="B7729" t="str">
            <v>Sublap: SCHD</v>
          </cell>
          <cell r="C7729" t="str">
            <v>8/28/2019</v>
          </cell>
          <cell r="D7729">
            <v>24</v>
          </cell>
          <cell r="E7729">
            <v>1.5590147972106934</v>
          </cell>
          <cell r="F7729">
            <v>1.6632317304611206</v>
          </cell>
          <cell r="G7729">
            <v>4.0657941251993179E-2</v>
          </cell>
          <cell r="H7729">
            <v>77.486503496503914</v>
          </cell>
        </row>
        <row r="7730">
          <cell r="A7730" t="str">
            <v/>
          </cell>
          <cell r="B7730" t="str">
            <v>Sublap: SCHD</v>
          </cell>
          <cell r="C7730" t="str">
            <v>9/3/2019</v>
          </cell>
          <cell r="D7730">
            <v>1</v>
          </cell>
          <cell r="E7730">
            <v>1.5232425928115845</v>
          </cell>
          <cell r="F7730">
            <v>1.4488755464553833</v>
          </cell>
          <cell r="G7730">
            <v>3.8524582982063293E-2</v>
          </cell>
          <cell r="H7730">
            <v>78.461204506065769</v>
          </cell>
        </row>
        <row r="7731">
          <cell r="A7731" t="str">
            <v/>
          </cell>
          <cell r="B7731" t="str">
            <v>Sublap: SCHD</v>
          </cell>
          <cell r="C7731" t="str">
            <v>9/3/2019</v>
          </cell>
          <cell r="D7731">
            <v>2</v>
          </cell>
          <cell r="E7731">
            <v>1.35284423828125</v>
          </cell>
          <cell r="F7731">
            <v>1.2764841318130493</v>
          </cell>
          <cell r="G7731">
            <v>3.4370493143796921E-2</v>
          </cell>
          <cell r="H7731">
            <v>77.668344887347061</v>
          </cell>
        </row>
        <row r="7732">
          <cell r="A7732" t="str">
            <v/>
          </cell>
          <cell r="B7732" t="str">
            <v>Sublap: SCHD</v>
          </cell>
          <cell r="C7732" t="str">
            <v>9/3/2019</v>
          </cell>
          <cell r="D7732">
            <v>3</v>
          </cell>
          <cell r="E7732">
            <v>1.2142977714538574</v>
          </cell>
          <cell r="F7732">
            <v>1.1699234247207642</v>
          </cell>
          <cell r="G7732">
            <v>3.207850456237793E-2</v>
          </cell>
          <cell r="H7732">
            <v>76.66642980935778</v>
          </cell>
        </row>
        <row r="7733">
          <cell r="A7733" t="str">
            <v/>
          </cell>
          <cell r="B7733" t="str">
            <v>Sublap: SCHD</v>
          </cell>
          <cell r="C7733" t="str">
            <v>9/3/2019</v>
          </cell>
          <cell r="D7733">
            <v>4</v>
          </cell>
          <cell r="E7733">
            <v>1.1265068054199219</v>
          </cell>
          <cell r="F7733">
            <v>1.1096309423446655</v>
          </cell>
          <cell r="G7733">
            <v>2.9204182326793671E-2</v>
          </cell>
          <cell r="H7733">
            <v>76.281585788561927</v>
          </cell>
        </row>
        <row r="7734">
          <cell r="A7734" t="str">
            <v/>
          </cell>
          <cell r="B7734" t="str">
            <v>Sublap: SCHD</v>
          </cell>
          <cell r="C7734" t="str">
            <v>9/3/2019</v>
          </cell>
          <cell r="D7734">
            <v>5</v>
          </cell>
          <cell r="E7734">
            <v>1.0613894462585449</v>
          </cell>
          <cell r="F7734">
            <v>1.0242886543273926</v>
          </cell>
          <cell r="G7734">
            <v>2.7302166447043419E-2</v>
          </cell>
          <cell r="H7734">
            <v>75.920251299826177</v>
          </cell>
        </row>
        <row r="7735">
          <cell r="A7735" t="str">
            <v/>
          </cell>
          <cell r="B7735" t="str">
            <v>Sublap: SCHD</v>
          </cell>
          <cell r="C7735" t="str">
            <v>9/3/2019</v>
          </cell>
          <cell r="D7735">
            <v>6</v>
          </cell>
          <cell r="E7735">
            <v>0.9931226372718811</v>
          </cell>
          <cell r="F7735">
            <v>0.98496317863464355</v>
          </cell>
          <cell r="G7735">
            <v>2.6294823735952377E-2</v>
          </cell>
          <cell r="H7735">
            <v>74.927590987868413</v>
          </cell>
        </row>
        <row r="7736">
          <cell r="A7736" t="str">
            <v/>
          </cell>
          <cell r="B7736" t="str">
            <v>Sublap: SCHD</v>
          </cell>
          <cell r="C7736" t="str">
            <v>9/3/2019</v>
          </cell>
          <cell r="D7736">
            <v>7</v>
          </cell>
          <cell r="E7736">
            <v>0.97761940956115723</v>
          </cell>
          <cell r="F7736">
            <v>0.97427135705947876</v>
          </cell>
          <cell r="G7736">
            <v>2.6986543089151382E-2</v>
          </cell>
          <cell r="H7736">
            <v>74.426499133448232</v>
          </cell>
        </row>
        <row r="7737">
          <cell r="A7737" t="str">
            <v/>
          </cell>
          <cell r="B7737" t="str">
            <v>Sublap: SCHD</v>
          </cell>
          <cell r="C7737" t="str">
            <v>9/3/2019</v>
          </cell>
          <cell r="D7737">
            <v>8</v>
          </cell>
          <cell r="E7737">
            <v>0.8972744345664978</v>
          </cell>
          <cell r="F7737">
            <v>0.87934470176696777</v>
          </cell>
          <cell r="G7737">
            <v>2.8081433847546577E-2</v>
          </cell>
          <cell r="H7737">
            <v>77.078119584053823</v>
          </cell>
        </row>
        <row r="7738">
          <cell r="A7738" t="str">
            <v/>
          </cell>
          <cell r="B7738" t="str">
            <v>Sublap: SCHD</v>
          </cell>
          <cell r="C7738" t="str">
            <v>9/3/2019</v>
          </cell>
          <cell r="D7738">
            <v>9</v>
          </cell>
          <cell r="E7738">
            <v>0.83131289482116699</v>
          </cell>
          <cell r="F7738">
            <v>0.80417096614837646</v>
          </cell>
          <cell r="G7738">
            <v>3.3249251544475555E-2</v>
          </cell>
          <cell r="H7738">
            <v>81.527989601385684</v>
          </cell>
        </row>
        <row r="7739">
          <cell r="A7739" t="str">
            <v/>
          </cell>
          <cell r="B7739" t="str">
            <v>Sublap: SCHD</v>
          </cell>
          <cell r="C7739" t="str">
            <v>9/3/2019</v>
          </cell>
          <cell r="D7739">
            <v>10</v>
          </cell>
          <cell r="E7739">
            <v>0.83060038089752197</v>
          </cell>
          <cell r="F7739">
            <v>0.75428956747055054</v>
          </cell>
          <cell r="G7739">
            <v>3.847016766667366E-2</v>
          </cell>
          <cell r="H7739">
            <v>84.04488734835337</v>
          </cell>
        </row>
        <row r="7740">
          <cell r="A7740" t="str">
            <v/>
          </cell>
          <cell r="B7740" t="str">
            <v>Sublap: SCHD</v>
          </cell>
          <cell r="C7740" t="str">
            <v>9/3/2019</v>
          </cell>
          <cell r="D7740">
            <v>11</v>
          </cell>
          <cell r="E7740">
            <v>0.93266975879669189</v>
          </cell>
          <cell r="F7740">
            <v>0.78323829174041748</v>
          </cell>
          <cell r="G7740">
            <v>4.474051296710968E-2</v>
          </cell>
          <cell r="H7740">
            <v>87.289601386482886</v>
          </cell>
        </row>
        <row r="7741">
          <cell r="A7741" t="str">
            <v/>
          </cell>
          <cell r="B7741" t="str">
            <v>Sublap: SCHD</v>
          </cell>
          <cell r="C7741" t="str">
            <v>9/3/2019</v>
          </cell>
          <cell r="D7741">
            <v>12</v>
          </cell>
          <cell r="E7741">
            <v>1.0327740907669067</v>
          </cell>
          <cell r="F7741">
            <v>0.95852112770080566</v>
          </cell>
          <cell r="G7741">
            <v>5.1219526678323746E-2</v>
          </cell>
          <cell r="H7741">
            <v>89.722963604852382</v>
          </cell>
        </row>
        <row r="7742">
          <cell r="A7742" t="str">
            <v/>
          </cell>
          <cell r="B7742" t="str">
            <v>Sublap: SCHD</v>
          </cell>
          <cell r="C7742" t="str">
            <v>9/3/2019</v>
          </cell>
          <cell r="D7742">
            <v>13</v>
          </cell>
          <cell r="E7742">
            <v>1.2761179208755493</v>
          </cell>
          <cell r="F7742">
            <v>1.2028129100799561</v>
          </cell>
          <cell r="G7742">
            <v>5.5769503116607666E-2</v>
          </cell>
          <cell r="H7742">
            <v>91.428596187176524</v>
          </cell>
        </row>
        <row r="7743">
          <cell r="A7743" t="str">
            <v/>
          </cell>
          <cell r="B7743" t="str">
            <v>Sublap: SCHD</v>
          </cell>
          <cell r="C7743" t="str">
            <v>9/3/2019</v>
          </cell>
          <cell r="D7743">
            <v>14</v>
          </cell>
          <cell r="E7743">
            <v>1.601393461227417</v>
          </cell>
          <cell r="F7743">
            <v>1.5299880504608154</v>
          </cell>
          <cell r="G7743">
            <v>6.0030695050954819E-2</v>
          </cell>
          <cell r="H7743">
            <v>93.635268630848174</v>
          </cell>
        </row>
        <row r="7744">
          <cell r="A7744" t="str">
            <v/>
          </cell>
          <cell r="B7744" t="str">
            <v>Sublap: SCHD</v>
          </cell>
          <cell r="C7744" t="str">
            <v>9/3/2019</v>
          </cell>
          <cell r="D7744">
            <v>15</v>
          </cell>
          <cell r="E7744">
            <v>1.9961071014404297</v>
          </cell>
          <cell r="F7744">
            <v>1.8064996004104614</v>
          </cell>
          <cell r="G7744">
            <v>6.092139333486557E-2</v>
          </cell>
          <cell r="H7744">
            <v>94.649826689775665</v>
          </cell>
        </row>
        <row r="7745">
          <cell r="A7745" t="str">
            <v/>
          </cell>
          <cell r="B7745" t="str">
            <v>Sublap: SCHD</v>
          </cell>
          <cell r="C7745" t="str">
            <v>9/3/2019</v>
          </cell>
          <cell r="D7745">
            <v>16</v>
          </cell>
          <cell r="E7745">
            <v>2.3562989234924316</v>
          </cell>
          <cell r="F7745">
            <v>2.1966688632965088</v>
          </cell>
          <cell r="G7745">
            <v>6.3747301697731018E-2</v>
          </cell>
          <cell r="H7745">
            <v>94.844194107453504</v>
          </cell>
        </row>
        <row r="7746">
          <cell r="A7746" t="str">
            <v/>
          </cell>
          <cell r="B7746" t="str">
            <v>Sublap: SCHD</v>
          </cell>
          <cell r="C7746" t="str">
            <v>9/3/2019</v>
          </cell>
          <cell r="D7746">
            <v>17</v>
          </cell>
          <cell r="E7746">
            <v>2.6587584018707275</v>
          </cell>
          <cell r="F7746">
            <v>2.5279655456542969</v>
          </cell>
          <cell r="G7746">
            <v>6.3141360878944397E-2</v>
          </cell>
          <cell r="H7746">
            <v>92.878006932407658</v>
          </cell>
        </row>
        <row r="7747">
          <cell r="A7747" t="str">
            <v/>
          </cell>
          <cell r="B7747" t="str">
            <v>Sublap: SCHD</v>
          </cell>
          <cell r="C7747" t="str">
            <v>9/3/2019</v>
          </cell>
          <cell r="D7747">
            <v>18</v>
          </cell>
          <cell r="E7747">
            <v>2.8950521945953369</v>
          </cell>
          <cell r="F7747">
            <v>2.7778098583221436</v>
          </cell>
          <cell r="G7747">
            <v>6.1689268797636032E-2</v>
          </cell>
          <cell r="H7747">
            <v>90.459107452338955</v>
          </cell>
        </row>
        <row r="7748">
          <cell r="A7748" t="str">
            <v/>
          </cell>
          <cell r="B7748" t="str">
            <v>Sublap: SCHD</v>
          </cell>
          <cell r="C7748" t="str">
            <v>9/3/2019</v>
          </cell>
          <cell r="D7748">
            <v>19</v>
          </cell>
          <cell r="E7748">
            <v>2.8973419666290283</v>
          </cell>
          <cell r="F7748">
            <v>1.7804278135299683</v>
          </cell>
          <cell r="G7748">
            <v>6.1066027730703354E-2</v>
          </cell>
          <cell r="H7748">
            <v>87.814471403814295</v>
          </cell>
        </row>
        <row r="7749">
          <cell r="A7749" t="str">
            <v/>
          </cell>
          <cell r="B7749" t="str">
            <v>Sublap: SCHD</v>
          </cell>
          <cell r="C7749" t="str">
            <v>9/3/2019</v>
          </cell>
          <cell r="D7749">
            <v>20</v>
          </cell>
          <cell r="E7749">
            <v>2.7596583366394043</v>
          </cell>
          <cell r="F7749">
            <v>2.0211796760559082</v>
          </cell>
          <cell r="G7749">
            <v>5.7055816054344177E-2</v>
          </cell>
          <cell r="H7749">
            <v>84.698041594453059</v>
          </cell>
        </row>
        <row r="7750">
          <cell r="A7750" t="str">
            <v/>
          </cell>
          <cell r="B7750" t="str">
            <v>Sublap: SCHD</v>
          </cell>
          <cell r="C7750" t="str">
            <v>9/3/2019</v>
          </cell>
          <cell r="D7750">
            <v>21</v>
          </cell>
          <cell r="E7750">
            <v>2.6029484272003174</v>
          </cell>
          <cell r="F7750">
            <v>3.1044652462005615</v>
          </cell>
          <cell r="G7750">
            <v>5.4753929376602173E-2</v>
          </cell>
          <cell r="H7750">
            <v>83.122634315424506</v>
          </cell>
        </row>
        <row r="7751">
          <cell r="A7751" t="str">
            <v/>
          </cell>
          <cell r="B7751" t="str">
            <v>Sublap: SCHD</v>
          </cell>
          <cell r="C7751" t="str">
            <v>9/3/2019</v>
          </cell>
          <cell r="D7751">
            <v>22</v>
          </cell>
          <cell r="E7751">
            <v>2.347515344619751</v>
          </cell>
          <cell r="F7751">
            <v>2.5371818542480469</v>
          </cell>
          <cell r="G7751">
            <v>5.1623180508613586E-2</v>
          </cell>
          <cell r="H7751">
            <v>81.954835355284686</v>
          </cell>
        </row>
        <row r="7752">
          <cell r="A7752" t="str">
            <v/>
          </cell>
          <cell r="B7752" t="str">
            <v>Sublap: SCHD</v>
          </cell>
          <cell r="C7752" t="str">
            <v>9/3/2019</v>
          </cell>
          <cell r="D7752">
            <v>23</v>
          </cell>
          <cell r="E7752">
            <v>2.0602343082427979</v>
          </cell>
          <cell r="F7752">
            <v>2.0918254852294922</v>
          </cell>
          <cell r="G7752">
            <v>4.8817150294780731E-2</v>
          </cell>
          <cell r="H7752">
            <v>79.657062391682032</v>
          </cell>
        </row>
        <row r="7753">
          <cell r="A7753" t="str">
            <v/>
          </cell>
          <cell r="B7753" t="str">
            <v>Sublap: SCHD</v>
          </cell>
          <cell r="C7753" t="str">
            <v>9/3/2019</v>
          </cell>
          <cell r="D7753">
            <v>24</v>
          </cell>
          <cell r="E7753">
            <v>1.7602885961532593</v>
          </cell>
          <cell r="F7753">
            <v>1.7624871730804443</v>
          </cell>
          <cell r="G7753">
            <v>4.3944317847490311E-2</v>
          </cell>
          <cell r="H7753">
            <v>79.139575389949485</v>
          </cell>
        </row>
        <row r="7754">
          <cell r="A7754" t="str">
            <v/>
          </cell>
          <cell r="B7754" t="str">
            <v>Sublap: SCHD</v>
          </cell>
          <cell r="C7754" t="str">
            <v>9/4/2019</v>
          </cell>
          <cell r="D7754">
            <v>1</v>
          </cell>
          <cell r="E7754">
            <v>1.566087007522583</v>
          </cell>
          <cell r="F7754">
            <v>1.4876339435577393</v>
          </cell>
          <cell r="G7754">
            <v>3.7975404411554337E-2</v>
          </cell>
          <cell r="H7754">
            <v>78.272175043327692</v>
          </cell>
        </row>
        <row r="7755">
          <cell r="A7755" t="str">
            <v/>
          </cell>
          <cell r="B7755" t="str">
            <v>Sublap: SCHD</v>
          </cell>
          <cell r="C7755" t="str">
            <v>9/4/2019</v>
          </cell>
          <cell r="D7755">
            <v>2</v>
          </cell>
          <cell r="E7755">
            <v>1.3646388053894043</v>
          </cell>
          <cell r="F7755">
            <v>1.3148140907287598</v>
          </cell>
          <cell r="G7755">
            <v>3.5043366253376007E-2</v>
          </cell>
          <cell r="H7755">
            <v>78.61049393414234</v>
          </cell>
        </row>
        <row r="7756">
          <cell r="A7756" t="str">
            <v/>
          </cell>
          <cell r="B7756" t="str">
            <v>Sublap: SCHD</v>
          </cell>
          <cell r="C7756" t="str">
            <v>9/4/2019</v>
          </cell>
          <cell r="D7756">
            <v>3</v>
          </cell>
          <cell r="E7756">
            <v>1.2252110242843628</v>
          </cell>
          <cell r="F7756">
            <v>1.2007540464401245</v>
          </cell>
          <cell r="G7756">
            <v>3.2487250864505768E-2</v>
          </cell>
          <cell r="H7756">
            <v>77.0026863084925</v>
          </cell>
        </row>
        <row r="7757">
          <cell r="A7757" t="str">
            <v/>
          </cell>
          <cell r="B7757" t="str">
            <v>Sublap: SCHD</v>
          </cell>
          <cell r="C7757" t="str">
            <v>9/4/2019</v>
          </cell>
          <cell r="D7757">
            <v>4</v>
          </cell>
          <cell r="E7757">
            <v>1.1215766668319702</v>
          </cell>
          <cell r="F7757">
            <v>1.123897910118103</v>
          </cell>
          <cell r="G7757">
            <v>2.9485849663615227E-2</v>
          </cell>
          <cell r="H7757">
            <v>76.265632582321771</v>
          </cell>
        </row>
        <row r="7758">
          <cell r="A7758" t="str">
            <v/>
          </cell>
          <cell r="B7758" t="str">
            <v>Sublap: SCHD</v>
          </cell>
          <cell r="C7758" t="str">
            <v>9/4/2019</v>
          </cell>
          <cell r="D7758">
            <v>5</v>
          </cell>
          <cell r="E7758">
            <v>1.0342626571655273</v>
          </cell>
          <cell r="F7758">
            <v>1.0202127695083618</v>
          </cell>
          <cell r="G7758">
            <v>2.738366462290287E-2</v>
          </cell>
          <cell r="H7758">
            <v>75.256031195840052</v>
          </cell>
        </row>
        <row r="7759">
          <cell r="A7759" t="str">
            <v/>
          </cell>
          <cell r="B7759" t="str">
            <v>Sublap: SCHD</v>
          </cell>
          <cell r="C7759" t="str">
            <v>9/4/2019</v>
          </cell>
          <cell r="D7759">
            <v>6</v>
          </cell>
          <cell r="E7759">
            <v>0.95838624238967896</v>
          </cell>
          <cell r="F7759">
            <v>0.97948980331420898</v>
          </cell>
          <cell r="G7759">
            <v>2.6665430516004562E-2</v>
          </cell>
          <cell r="H7759">
            <v>74.193223570191122</v>
          </cell>
        </row>
        <row r="7760">
          <cell r="A7760" t="str">
            <v/>
          </cell>
          <cell r="B7760" t="str">
            <v>Sublap: SCHD</v>
          </cell>
          <cell r="C7760" t="str">
            <v>9/4/2019</v>
          </cell>
          <cell r="D7760">
            <v>7</v>
          </cell>
          <cell r="E7760">
            <v>0.95579069852828979</v>
          </cell>
          <cell r="F7760">
            <v>0.96728396415710449</v>
          </cell>
          <cell r="G7760">
            <v>2.6915384456515312E-2</v>
          </cell>
          <cell r="H7760">
            <v>74.054254766031661</v>
          </cell>
        </row>
        <row r="7761">
          <cell r="A7761" t="str">
            <v/>
          </cell>
          <cell r="B7761" t="str">
            <v>Sublap: SCHD</v>
          </cell>
          <cell r="C7761" t="str">
            <v>9/4/2019</v>
          </cell>
          <cell r="D7761">
            <v>8</v>
          </cell>
          <cell r="E7761">
            <v>0.89124894142150879</v>
          </cell>
          <cell r="F7761">
            <v>0.87639302015304565</v>
          </cell>
          <cell r="G7761">
            <v>2.7730951085686684E-2</v>
          </cell>
          <cell r="H7761">
            <v>76.780424610051028</v>
          </cell>
        </row>
        <row r="7762">
          <cell r="A7762" t="str">
            <v/>
          </cell>
          <cell r="B7762" t="str">
            <v>Sublap: SCHD</v>
          </cell>
          <cell r="C7762" t="str">
            <v>9/4/2019</v>
          </cell>
          <cell r="D7762">
            <v>9</v>
          </cell>
          <cell r="E7762">
            <v>0.78967076539993286</v>
          </cell>
          <cell r="F7762">
            <v>0.7500760555267334</v>
          </cell>
          <cell r="G7762">
            <v>3.286849707365036E-2</v>
          </cell>
          <cell r="H7762">
            <v>80.932885615250157</v>
          </cell>
        </row>
        <row r="7763">
          <cell r="A7763" t="str">
            <v/>
          </cell>
          <cell r="B7763" t="str">
            <v>Sublap: SCHD</v>
          </cell>
          <cell r="C7763" t="str">
            <v>9/4/2019</v>
          </cell>
          <cell r="D7763">
            <v>10</v>
          </cell>
          <cell r="E7763">
            <v>0.7872999906539917</v>
          </cell>
          <cell r="F7763">
            <v>0.67257696390151978</v>
          </cell>
          <cell r="G7763">
            <v>3.8155749440193176E-2</v>
          </cell>
          <cell r="H7763">
            <v>84.166663778161563</v>
          </cell>
        </row>
        <row r="7764">
          <cell r="A7764" t="str">
            <v/>
          </cell>
          <cell r="B7764" t="str">
            <v>Sublap: SCHD</v>
          </cell>
          <cell r="C7764" t="str">
            <v>9/4/2019</v>
          </cell>
          <cell r="D7764">
            <v>11</v>
          </cell>
          <cell r="E7764">
            <v>0.92147839069366455</v>
          </cell>
          <cell r="F7764">
            <v>0.77720171213150024</v>
          </cell>
          <cell r="G7764">
            <v>4.5275431126356125E-2</v>
          </cell>
          <cell r="H7764">
            <v>88.157383015599436</v>
          </cell>
        </row>
        <row r="7765">
          <cell r="A7765" t="str">
            <v/>
          </cell>
          <cell r="B7765" t="str">
            <v>Sublap: SCHD</v>
          </cell>
          <cell r="C7765" t="str">
            <v>9/4/2019</v>
          </cell>
          <cell r="D7765">
            <v>12</v>
          </cell>
          <cell r="E7765">
            <v>1.1866285800933838</v>
          </cell>
          <cell r="F7765">
            <v>1.0327161550521851</v>
          </cell>
          <cell r="G7765">
            <v>5.1836855709552765E-2</v>
          </cell>
          <cell r="H7765">
            <v>91.97451473137059</v>
          </cell>
        </row>
        <row r="7766">
          <cell r="A7766" t="str">
            <v/>
          </cell>
          <cell r="B7766" t="str">
            <v>Sublap: SCHD</v>
          </cell>
          <cell r="C7766" t="str">
            <v>9/4/2019</v>
          </cell>
          <cell r="D7766">
            <v>13</v>
          </cell>
          <cell r="E7766">
            <v>1.4552832841873169</v>
          </cell>
          <cell r="F7766">
            <v>1.3789851665496826</v>
          </cell>
          <cell r="G7766">
            <v>5.6374583393335342E-2</v>
          </cell>
          <cell r="H7766">
            <v>95.304904679374687</v>
          </cell>
        </row>
        <row r="7767">
          <cell r="A7767" t="str">
            <v/>
          </cell>
          <cell r="B7767" t="str">
            <v>Sublap: SCHD</v>
          </cell>
          <cell r="C7767" t="str">
            <v>9/4/2019</v>
          </cell>
          <cell r="D7767">
            <v>14</v>
          </cell>
          <cell r="E7767">
            <v>1.7096463441848755</v>
          </cell>
          <cell r="F7767">
            <v>1.574428915977478</v>
          </cell>
          <cell r="G7767">
            <v>6.0187190771102905E-2</v>
          </cell>
          <cell r="H7767">
            <v>96.015043327557393</v>
          </cell>
        </row>
        <row r="7768">
          <cell r="A7768" t="str">
            <v/>
          </cell>
          <cell r="B7768" t="str">
            <v>Sublap: SCHD</v>
          </cell>
          <cell r="C7768" t="str">
            <v>9/4/2019</v>
          </cell>
          <cell r="D7768">
            <v>15</v>
          </cell>
          <cell r="E7768">
            <v>2.0500435829162598</v>
          </cell>
          <cell r="F7768">
            <v>1.830083966255188</v>
          </cell>
          <cell r="G7768">
            <v>6.2018856406211853E-2</v>
          </cell>
          <cell r="H7768">
            <v>96.611083188906761</v>
          </cell>
        </row>
        <row r="7769">
          <cell r="A7769" t="str">
            <v/>
          </cell>
          <cell r="B7769" t="str">
            <v>Sublap: SCHD</v>
          </cell>
          <cell r="C7769" t="str">
            <v>9/4/2019</v>
          </cell>
          <cell r="D7769">
            <v>16</v>
          </cell>
          <cell r="E7769">
            <v>2.3242261409759521</v>
          </cell>
          <cell r="F7769">
            <v>2.2112705707550049</v>
          </cell>
          <cell r="G7769">
            <v>6.3957914710044861E-2</v>
          </cell>
          <cell r="H7769">
            <v>96.647538994801678</v>
          </cell>
        </row>
        <row r="7770">
          <cell r="A7770" t="str">
            <v/>
          </cell>
          <cell r="B7770" t="str">
            <v>Sublap: SCHD</v>
          </cell>
          <cell r="C7770" t="str">
            <v>9/4/2019</v>
          </cell>
          <cell r="D7770">
            <v>17</v>
          </cell>
          <cell r="E7770">
            <v>2.6069877147674561</v>
          </cell>
          <cell r="F7770">
            <v>2.5377297401428223</v>
          </cell>
          <cell r="G7770">
            <v>6.3011102378368378E-2</v>
          </cell>
          <cell r="H7770">
            <v>95.564012131715486</v>
          </cell>
        </row>
        <row r="7771">
          <cell r="A7771" t="str">
            <v/>
          </cell>
          <cell r="B7771" t="str">
            <v>Sublap: SCHD</v>
          </cell>
          <cell r="C7771" t="str">
            <v>9/4/2019</v>
          </cell>
          <cell r="D7771">
            <v>18</v>
          </cell>
          <cell r="E7771">
            <v>2.719865083694458</v>
          </cell>
          <cell r="F7771">
            <v>1.6988029479980469</v>
          </cell>
          <cell r="G7771">
            <v>6.2435217201709747E-2</v>
          </cell>
          <cell r="H7771">
            <v>93.239289428077328</v>
          </cell>
        </row>
        <row r="7772">
          <cell r="A7772" t="str">
            <v/>
          </cell>
          <cell r="B7772" t="str">
            <v>Sublap: SCHD</v>
          </cell>
          <cell r="C7772" t="str">
            <v>9/4/2019</v>
          </cell>
          <cell r="D7772">
            <v>19</v>
          </cell>
          <cell r="E7772">
            <v>2.7640080451965332</v>
          </cell>
          <cell r="F7772">
            <v>2.275876522064209</v>
          </cell>
          <cell r="G7772">
            <v>6.0506835579872131E-2</v>
          </cell>
          <cell r="H7772">
            <v>88.757001733101362</v>
          </cell>
        </row>
        <row r="7773">
          <cell r="A7773" t="str">
            <v/>
          </cell>
          <cell r="B7773" t="str">
            <v>Sublap: SCHD</v>
          </cell>
          <cell r="C7773" t="str">
            <v>9/4/2019</v>
          </cell>
          <cell r="D7773">
            <v>20</v>
          </cell>
          <cell r="E7773">
            <v>2.6811115741729736</v>
          </cell>
          <cell r="F7773">
            <v>2.2327094078063965</v>
          </cell>
          <cell r="G7773">
            <v>5.6943748146295547E-2</v>
          </cell>
          <cell r="H7773">
            <v>85.608596187173944</v>
          </cell>
        </row>
        <row r="7774">
          <cell r="A7774" t="str">
            <v/>
          </cell>
          <cell r="B7774" t="str">
            <v>Sublap: SCHD</v>
          </cell>
          <cell r="C7774" t="str">
            <v>9/4/2019</v>
          </cell>
          <cell r="D7774">
            <v>21</v>
          </cell>
          <cell r="E7774">
            <v>2.5490105152130127</v>
          </cell>
          <cell r="F7774">
            <v>2.2693226337432861</v>
          </cell>
          <cell r="G7774">
            <v>5.4788358509540558E-2</v>
          </cell>
          <cell r="H7774">
            <v>84.581915077988441</v>
          </cell>
        </row>
        <row r="7775">
          <cell r="A7775" t="str">
            <v/>
          </cell>
          <cell r="B7775" t="str">
            <v>Sublap: SCHD</v>
          </cell>
          <cell r="C7775" t="str">
            <v>9/4/2019</v>
          </cell>
          <cell r="D7775">
            <v>22</v>
          </cell>
          <cell r="E7775">
            <v>2.3883602619171143</v>
          </cell>
          <cell r="F7775">
            <v>2.8790469169616699</v>
          </cell>
          <cell r="G7775">
            <v>5.3137443959712982E-2</v>
          </cell>
          <cell r="H7775">
            <v>83.48442807625662</v>
          </cell>
        </row>
        <row r="7776">
          <cell r="A7776" t="str">
            <v/>
          </cell>
          <cell r="B7776" t="str">
            <v>Sublap: SCHD</v>
          </cell>
          <cell r="C7776" t="str">
            <v>9/4/2019</v>
          </cell>
          <cell r="D7776">
            <v>23</v>
          </cell>
          <cell r="E7776">
            <v>2.0346839427947998</v>
          </cell>
          <cell r="F7776">
            <v>2.2236244678497314</v>
          </cell>
          <cell r="G7776">
            <v>5.0254557281732559E-2</v>
          </cell>
          <cell r="H7776">
            <v>82.556143847487164</v>
          </cell>
        </row>
        <row r="7777">
          <cell r="A7777" t="str">
            <v/>
          </cell>
          <cell r="B7777" t="str">
            <v>Sublap: SCHD</v>
          </cell>
          <cell r="C7777" t="str">
            <v>9/4/2019</v>
          </cell>
          <cell r="D7777">
            <v>24</v>
          </cell>
          <cell r="E7777">
            <v>1.7782806158065796</v>
          </cell>
          <cell r="F7777">
            <v>1.814379096031189</v>
          </cell>
          <cell r="G7777">
            <v>4.4271919876337051E-2</v>
          </cell>
          <cell r="H7777">
            <v>80.547409012130927</v>
          </cell>
        </row>
        <row r="7778">
          <cell r="A7778" t="str">
            <v/>
          </cell>
          <cell r="B7778" t="str">
            <v>Sublap: SCHD</v>
          </cell>
          <cell r="C7778" t="str">
            <v>9/5/2019</v>
          </cell>
          <cell r="D7778">
            <v>1</v>
          </cell>
          <cell r="E7778">
            <v>1.5985836982727051</v>
          </cell>
          <cell r="F7778">
            <v>1.4915037155151367</v>
          </cell>
          <cell r="G7778">
            <v>3.9032105356454849E-2</v>
          </cell>
          <cell r="H7778">
            <v>79.541629116118798</v>
          </cell>
        </row>
        <row r="7779">
          <cell r="A7779" t="str">
            <v/>
          </cell>
          <cell r="B7779" t="str">
            <v>Sublap: SCHD</v>
          </cell>
          <cell r="C7779" t="str">
            <v>9/5/2019</v>
          </cell>
          <cell r="D7779">
            <v>2</v>
          </cell>
          <cell r="E7779">
            <v>1.3383389711380005</v>
          </cell>
          <cell r="F7779">
            <v>1.3239542245864868</v>
          </cell>
          <cell r="G7779">
            <v>3.4565150737762451E-2</v>
          </cell>
          <cell r="H7779">
            <v>78.789384748700385</v>
          </cell>
        </row>
        <row r="7780">
          <cell r="A7780" t="str">
            <v/>
          </cell>
          <cell r="B7780" t="str">
            <v>Sublap: SCHD</v>
          </cell>
          <cell r="C7780" t="str">
            <v>9/5/2019</v>
          </cell>
          <cell r="D7780">
            <v>3</v>
          </cell>
          <cell r="E7780">
            <v>1.2212549448013306</v>
          </cell>
          <cell r="F7780">
            <v>1.1958496570587158</v>
          </cell>
          <cell r="G7780">
            <v>3.1693678349256516E-2</v>
          </cell>
          <cell r="H7780">
            <v>77.380363951472191</v>
          </cell>
        </row>
        <row r="7781">
          <cell r="A7781" t="str">
            <v/>
          </cell>
          <cell r="B7781" t="str">
            <v>Sublap: SCHD</v>
          </cell>
          <cell r="C7781" t="str">
            <v>9/5/2019</v>
          </cell>
          <cell r="D7781">
            <v>4</v>
          </cell>
          <cell r="E7781">
            <v>1.1131143569946289</v>
          </cell>
          <cell r="F7781">
            <v>1.1439892053604126</v>
          </cell>
          <cell r="G7781">
            <v>2.9020454734563828E-2</v>
          </cell>
          <cell r="H7781">
            <v>77.161377816290226</v>
          </cell>
        </row>
        <row r="7782">
          <cell r="A7782" t="str">
            <v/>
          </cell>
          <cell r="B7782" t="str">
            <v>Sublap: SCHD</v>
          </cell>
          <cell r="C7782" t="str">
            <v>9/5/2019</v>
          </cell>
          <cell r="D7782">
            <v>5</v>
          </cell>
          <cell r="E7782">
            <v>1.0956580638885498</v>
          </cell>
          <cell r="F7782">
            <v>1.0418033599853516</v>
          </cell>
          <cell r="G7782">
            <v>2.736673504114151E-2</v>
          </cell>
          <cell r="H7782">
            <v>76.762348353553421</v>
          </cell>
        </row>
        <row r="7783">
          <cell r="A7783" t="str">
            <v/>
          </cell>
          <cell r="B7783" t="str">
            <v>Sublap: SCHD</v>
          </cell>
          <cell r="C7783" t="str">
            <v>9/5/2019</v>
          </cell>
          <cell r="D7783">
            <v>6</v>
          </cell>
          <cell r="E7783">
            <v>1.0183027982711792</v>
          </cell>
          <cell r="F7783">
            <v>1.0048507452011108</v>
          </cell>
          <cell r="G7783">
            <v>2.6336831972002983E-2</v>
          </cell>
          <cell r="H7783">
            <v>75.81537261698513</v>
          </cell>
        </row>
        <row r="7784">
          <cell r="A7784" t="str">
            <v/>
          </cell>
          <cell r="B7784" t="str">
            <v>Sublap: SCHD</v>
          </cell>
          <cell r="C7784" t="str">
            <v>9/5/2019</v>
          </cell>
          <cell r="D7784">
            <v>7</v>
          </cell>
          <cell r="E7784">
            <v>1.0168372392654419</v>
          </cell>
          <cell r="F7784">
            <v>1.0163707733154297</v>
          </cell>
          <cell r="G7784">
            <v>2.6826528832316399E-2</v>
          </cell>
          <cell r="H7784">
            <v>75.287920277295868</v>
          </cell>
        </row>
        <row r="7785">
          <cell r="A7785" t="str">
            <v/>
          </cell>
          <cell r="B7785" t="str">
            <v>Sublap: SCHD</v>
          </cell>
          <cell r="C7785" t="str">
            <v>9/5/2019</v>
          </cell>
          <cell r="D7785">
            <v>8</v>
          </cell>
          <cell r="E7785">
            <v>0.92763614654541016</v>
          </cell>
          <cell r="F7785">
            <v>0.94013130664825439</v>
          </cell>
          <cell r="G7785">
            <v>2.856128104031086E-2</v>
          </cell>
          <cell r="H7785">
            <v>77.477140381281401</v>
          </cell>
        </row>
        <row r="7786">
          <cell r="A7786" t="str">
            <v/>
          </cell>
          <cell r="B7786" t="str">
            <v>Sublap: SCHD</v>
          </cell>
          <cell r="C7786" t="str">
            <v>9/5/2019</v>
          </cell>
          <cell r="D7786">
            <v>9</v>
          </cell>
          <cell r="E7786">
            <v>0.82901310920715332</v>
          </cell>
          <cell r="F7786">
            <v>0.78460848331451416</v>
          </cell>
          <cell r="G7786">
            <v>3.3155359327793121E-2</v>
          </cell>
          <cell r="H7786">
            <v>79.531265164644836</v>
          </cell>
        </row>
        <row r="7787">
          <cell r="A7787" t="str">
            <v/>
          </cell>
          <cell r="B7787" t="str">
            <v>Sublap: SCHD</v>
          </cell>
          <cell r="C7787" t="str">
            <v>9/5/2019</v>
          </cell>
          <cell r="D7787">
            <v>10</v>
          </cell>
          <cell r="E7787">
            <v>0.8308941125869751</v>
          </cell>
          <cell r="F7787">
            <v>0.75057482719421387</v>
          </cell>
          <cell r="G7787">
            <v>3.8495965301990509E-2</v>
          </cell>
          <cell r="H7787">
            <v>82.238552859618764</v>
          </cell>
        </row>
        <row r="7788">
          <cell r="A7788" t="str">
            <v/>
          </cell>
          <cell r="B7788" t="str">
            <v>Sublap: SCHD</v>
          </cell>
          <cell r="C7788" t="str">
            <v>9/5/2019</v>
          </cell>
          <cell r="D7788">
            <v>11</v>
          </cell>
          <cell r="E7788">
            <v>0.91941452026367188</v>
          </cell>
          <cell r="F7788">
            <v>0.85284888744354248</v>
          </cell>
          <cell r="G7788">
            <v>4.5476775616407394E-2</v>
          </cell>
          <cell r="H7788">
            <v>84.824228769495718</v>
          </cell>
        </row>
        <row r="7789">
          <cell r="A7789" t="str">
            <v/>
          </cell>
          <cell r="B7789" t="str">
            <v>Sublap: SCHD</v>
          </cell>
          <cell r="C7789" t="str">
            <v>9/5/2019</v>
          </cell>
          <cell r="D7789">
            <v>12</v>
          </cell>
          <cell r="E7789">
            <v>1.0658854246139526</v>
          </cell>
          <cell r="F7789">
            <v>0.94245624542236328</v>
          </cell>
          <cell r="G7789">
            <v>5.1826782524585724E-2</v>
          </cell>
          <cell r="H7789">
            <v>87.389662045061542</v>
          </cell>
        </row>
        <row r="7790">
          <cell r="A7790" t="str">
            <v/>
          </cell>
          <cell r="B7790" t="str">
            <v>Sublap: SCHD</v>
          </cell>
          <cell r="C7790" t="str">
            <v>9/5/2019</v>
          </cell>
          <cell r="D7790">
            <v>13</v>
          </cell>
          <cell r="E7790">
            <v>1.2541859149932861</v>
          </cell>
          <cell r="F7790">
            <v>1.0296616554260254</v>
          </cell>
          <cell r="G7790">
            <v>5.5470969527959824E-2</v>
          </cell>
          <cell r="H7790">
            <v>89.584974003465717</v>
          </cell>
        </row>
        <row r="7791">
          <cell r="A7791" t="str">
            <v/>
          </cell>
          <cell r="B7791" t="str">
            <v>Sublap: SCHD</v>
          </cell>
          <cell r="C7791" t="str">
            <v>9/5/2019</v>
          </cell>
          <cell r="D7791">
            <v>14</v>
          </cell>
          <cell r="E7791">
            <v>1.5798993110656738</v>
          </cell>
          <cell r="F7791">
            <v>1.3209669589996338</v>
          </cell>
          <cell r="G7791">
            <v>5.9386223554611206E-2</v>
          </cell>
          <cell r="H7791">
            <v>92.055199306760528</v>
          </cell>
        </row>
        <row r="7792">
          <cell r="A7792" t="str">
            <v/>
          </cell>
          <cell r="B7792" t="str">
            <v>Sublap: SCHD</v>
          </cell>
          <cell r="C7792" t="str">
            <v>9/5/2019</v>
          </cell>
          <cell r="D7792">
            <v>15</v>
          </cell>
          <cell r="E7792">
            <v>1.8889280557632446</v>
          </cell>
          <cell r="F7792">
            <v>1.5587706565856934</v>
          </cell>
          <cell r="G7792">
            <v>6.1190187931060791E-2</v>
          </cell>
          <cell r="H7792">
            <v>88.628596187174253</v>
          </cell>
        </row>
        <row r="7793">
          <cell r="A7793" t="str">
            <v/>
          </cell>
          <cell r="B7793" t="str">
            <v>Sublap: SCHD</v>
          </cell>
          <cell r="C7793" t="str">
            <v>9/5/2019</v>
          </cell>
          <cell r="D7793">
            <v>16</v>
          </cell>
          <cell r="E7793">
            <v>2.1513683795928955</v>
          </cell>
          <cell r="F7793">
            <v>1.8845025300979614</v>
          </cell>
          <cell r="G7793">
            <v>6.4459450542926788E-2</v>
          </cell>
          <cell r="H7793">
            <v>86.069254766029559</v>
          </cell>
        </row>
        <row r="7794">
          <cell r="A7794" t="str">
            <v/>
          </cell>
          <cell r="B7794" t="str">
            <v>Sublap: SCHD</v>
          </cell>
          <cell r="C7794" t="str">
            <v>9/5/2019</v>
          </cell>
          <cell r="D7794">
            <v>17</v>
          </cell>
          <cell r="E7794">
            <v>2.2974581718444824</v>
          </cell>
          <cell r="F7794">
            <v>2.1436257362365723</v>
          </cell>
          <cell r="G7794">
            <v>6.3040241599082947E-2</v>
          </cell>
          <cell r="H7794">
            <v>85.887625649914227</v>
          </cell>
        </row>
        <row r="7795">
          <cell r="A7795" t="str">
            <v/>
          </cell>
          <cell r="B7795" t="str">
            <v>Sublap: SCHD</v>
          </cell>
          <cell r="C7795" t="str">
            <v>9/5/2019</v>
          </cell>
          <cell r="D7795">
            <v>18</v>
          </cell>
          <cell r="E7795">
            <v>2.4610824584960938</v>
          </cell>
          <cell r="F7795">
            <v>1.5386232137680054</v>
          </cell>
          <cell r="G7795">
            <v>6.2140855938196182E-2</v>
          </cell>
          <cell r="H7795">
            <v>86.251837088388612</v>
          </cell>
        </row>
        <row r="7796">
          <cell r="A7796" t="str">
            <v/>
          </cell>
          <cell r="B7796" t="str">
            <v>Sublap: SCHD</v>
          </cell>
          <cell r="C7796" t="str">
            <v>9/5/2019</v>
          </cell>
          <cell r="D7796">
            <v>19</v>
          </cell>
          <cell r="E7796">
            <v>2.5002005100250244</v>
          </cell>
          <cell r="F7796">
            <v>1.9478118419647217</v>
          </cell>
          <cell r="G7796">
            <v>6.0526657849550247E-2</v>
          </cell>
          <cell r="H7796">
            <v>85.8294800693252</v>
          </cell>
        </row>
        <row r="7797">
          <cell r="A7797" t="str">
            <v/>
          </cell>
          <cell r="B7797" t="str">
            <v>Sublap: SCHD</v>
          </cell>
          <cell r="C7797" t="str">
            <v>9/5/2019</v>
          </cell>
          <cell r="D7797">
            <v>20</v>
          </cell>
          <cell r="E7797">
            <v>2.4503383636474609</v>
          </cell>
          <cell r="F7797">
            <v>1.9981693029403687</v>
          </cell>
          <cell r="G7797">
            <v>5.6960761547088623E-2</v>
          </cell>
          <cell r="H7797">
            <v>82.227088388213815</v>
          </cell>
        </row>
        <row r="7798">
          <cell r="A7798" t="str">
            <v/>
          </cell>
          <cell r="B7798" t="str">
            <v>Sublap: SCHD</v>
          </cell>
          <cell r="C7798" t="str">
            <v>9/5/2019</v>
          </cell>
          <cell r="D7798">
            <v>21</v>
          </cell>
          <cell r="E7798">
            <v>2.2893881797790527</v>
          </cell>
          <cell r="F7798">
            <v>2.044750452041626</v>
          </cell>
          <cell r="G7798">
            <v>5.4497573524713516E-2</v>
          </cell>
          <cell r="H7798">
            <v>80.206317157713457</v>
          </cell>
        </row>
        <row r="7799">
          <cell r="A7799" t="str">
            <v/>
          </cell>
          <cell r="B7799" t="str">
            <v>Sublap: SCHD</v>
          </cell>
          <cell r="C7799" t="str">
            <v>9/5/2019</v>
          </cell>
          <cell r="D7799">
            <v>22</v>
          </cell>
          <cell r="E7799">
            <v>2.1357121467590332</v>
          </cell>
          <cell r="F7799">
            <v>2.6361324787139893</v>
          </cell>
          <cell r="G7799">
            <v>5.3012948483228683E-2</v>
          </cell>
          <cell r="H7799">
            <v>79.451984402080271</v>
          </cell>
        </row>
        <row r="7800">
          <cell r="A7800" t="str">
            <v/>
          </cell>
          <cell r="B7800" t="str">
            <v>Sublap: SCHD</v>
          </cell>
          <cell r="C7800" t="str">
            <v>9/5/2019</v>
          </cell>
          <cell r="D7800">
            <v>23</v>
          </cell>
          <cell r="E7800">
            <v>1.9141722917556763</v>
          </cell>
          <cell r="F7800">
            <v>2.0680110454559326</v>
          </cell>
          <cell r="G7800">
            <v>4.9149993807077408E-2</v>
          </cell>
          <cell r="H7800">
            <v>78.513093587522278</v>
          </cell>
        </row>
        <row r="7801">
          <cell r="A7801" t="str">
            <v/>
          </cell>
          <cell r="B7801" t="str">
            <v>Sublap: SCHD</v>
          </cell>
          <cell r="C7801" t="str">
            <v>9/5/2019</v>
          </cell>
          <cell r="D7801">
            <v>24</v>
          </cell>
          <cell r="E7801">
            <v>1.5673493146896362</v>
          </cell>
          <cell r="F7801">
            <v>1.6338571310043335</v>
          </cell>
          <cell r="G7801">
            <v>4.353887215256691E-2</v>
          </cell>
          <cell r="H7801">
            <v>77.062027729636014</v>
          </cell>
        </row>
        <row r="7802">
          <cell r="A7802" t="str">
            <v/>
          </cell>
          <cell r="B7802" t="str">
            <v>Sublap: SCHD</v>
          </cell>
          <cell r="C7802" t="str">
            <v>9/13/2019</v>
          </cell>
          <cell r="D7802">
            <v>1</v>
          </cell>
          <cell r="E7802">
            <v>0.89848417043685913</v>
          </cell>
          <cell r="F7802">
            <v>0.9287266731262207</v>
          </cell>
          <cell r="G7802">
            <v>3.5638444125652313E-2</v>
          </cell>
          <cell r="H7802">
            <v>68.697692307692094</v>
          </cell>
        </row>
        <row r="7803">
          <cell r="A7803" t="str">
            <v/>
          </cell>
          <cell r="B7803" t="str">
            <v>Sublap: SCHD</v>
          </cell>
          <cell r="C7803" t="str">
            <v>9/13/2019</v>
          </cell>
          <cell r="D7803">
            <v>2</v>
          </cell>
          <cell r="E7803">
            <v>0.79427862167358398</v>
          </cell>
          <cell r="F7803">
            <v>0.79343682527542114</v>
          </cell>
          <cell r="G7803">
            <v>3.0014514923095703E-2</v>
          </cell>
          <cell r="H7803">
            <v>67.316447709593504</v>
          </cell>
        </row>
        <row r="7804">
          <cell r="A7804" t="str">
            <v/>
          </cell>
          <cell r="B7804" t="str">
            <v>Sublap: SCHD</v>
          </cell>
          <cell r="C7804" t="str">
            <v>9/13/2019</v>
          </cell>
          <cell r="D7804">
            <v>3</v>
          </cell>
          <cell r="E7804">
            <v>0.71520048379898071</v>
          </cell>
          <cell r="F7804">
            <v>0.7284473180770874</v>
          </cell>
          <cell r="G7804">
            <v>2.7714118361473083E-2</v>
          </cell>
          <cell r="H7804">
            <v>64.974926534139314</v>
          </cell>
        </row>
        <row r="7805">
          <cell r="A7805" t="str">
            <v/>
          </cell>
          <cell r="B7805" t="str">
            <v>Sublap: SCHD</v>
          </cell>
          <cell r="C7805" t="str">
            <v>9/13/2019</v>
          </cell>
          <cell r="D7805">
            <v>4</v>
          </cell>
          <cell r="E7805">
            <v>0.6635291576385498</v>
          </cell>
          <cell r="F7805">
            <v>0.6880195140838623</v>
          </cell>
          <cell r="G7805">
            <v>2.4435169994831085E-2</v>
          </cell>
          <cell r="H7805">
            <v>64.667865168539834</v>
          </cell>
        </row>
        <row r="7806">
          <cell r="A7806" t="str">
            <v/>
          </cell>
          <cell r="B7806" t="str">
            <v>Sublap: SCHD</v>
          </cell>
          <cell r="C7806" t="str">
            <v>9/13/2019</v>
          </cell>
          <cell r="D7806">
            <v>5</v>
          </cell>
          <cell r="E7806">
            <v>0.63141614198684692</v>
          </cell>
          <cell r="F7806">
            <v>0.66911280155181885</v>
          </cell>
          <cell r="G7806">
            <v>2.2163677960634232E-2</v>
          </cell>
          <cell r="H7806">
            <v>64.096067415730616</v>
          </cell>
        </row>
        <row r="7807">
          <cell r="A7807" t="str">
            <v/>
          </cell>
          <cell r="B7807" t="str">
            <v>Sublap: SCHD</v>
          </cell>
          <cell r="C7807" t="str">
            <v>9/13/2019</v>
          </cell>
          <cell r="D7807">
            <v>6</v>
          </cell>
          <cell r="E7807">
            <v>0.62716704607009888</v>
          </cell>
          <cell r="F7807">
            <v>0.66740477085113525</v>
          </cell>
          <cell r="G7807">
            <v>2.0553836598992348E-2</v>
          </cell>
          <cell r="H7807">
            <v>62.174770959378158</v>
          </cell>
        </row>
        <row r="7808">
          <cell r="A7808" t="str">
            <v/>
          </cell>
          <cell r="B7808" t="str">
            <v>Sublap: SCHD</v>
          </cell>
          <cell r="C7808" t="str">
            <v>9/13/2019</v>
          </cell>
          <cell r="D7808">
            <v>7</v>
          </cell>
          <cell r="E7808">
            <v>0.63924837112426758</v>
          </cell>
          <cell r="F7808">
            <v>0.68633294105529785</v>
          </cell>
          <cell r="G7808">
            <v>2.0607598125934601E-2</v>
          </cell>
          <cell r="H7808">
            <v>61.356940363006856</v>
          </cell>
        </row>
        <row r="7809">
          <cell r="A7809" t="str">
            <v/>
          </cell>
          <cell r="B7809" t="str">
            <v>Sublap: SCHD</v>
          </cell>
          <cell r="C7809" t="str">
            <v>9/13/2019</v>
          </cell>
          <cell r="D7809">
            <v>8</v>
          </cell>
          <cell r="E7809">
            <v>0.54619103670120239</v>
          </cell>
          <cell r="F7809">
            <v>0.59002494812011719</v>
          </cell>
          <cell r="G7809">
            <v>2.4991562590003014E-2</v>
          </cell>
          <cell r="H7809">
            <v>64.412990492654131</v>
          </cell>
        </row>
        <row r="7810">
          <cell r="A7810" t="str">
            <v/>
          </cell>
          <cell r="B7810" t="str">
            <v>Sublap: SCHD</v>
          </cell>
          <cell r="C7810" t="str">
            <v>9/13/2019</v>
          </cell>
          <cell r="D7810">
            <v>9</v>
          </cell>
          <cell r="E7810">
            <v>0.37958052754402161</v>
          </cell>
          <cell r="F7810">
            <v>0.40475848317146301</v>
          </cell>
          <cell r="G7810">
            <v>2.7564229443669319E-2</v>
          </cell>
          <cell r="H7810">
            <v>69.743232497839259</v>
          </cell>
        </row>
        <row r="7811">
          <cell r="A7811" t="str">
            <v/>
          </cell>
          <cell r="B7811" t="str">
            <v>Sublap: SCHD</v>
          </cell>
          <cell r="C7811" t="str">
            <v>9/13/2019</v>
          </cell>
          <cell r="D7811">
            <v>10</v>
          </cell>
          <cell r="E7811">
            <v>0.24239459633827209</v>
          </cell>
          <cell r="F7811">
            <v>0.25738680362701416</v>
          </cell>
          <cell r="G7811">
            <v>3.3375777304172516E-2</v>
          </cell>
          <cell r="H7811">
            <v>75.04635263612748</v>
          </cell>
        </row>
        <row r="7812">
          <cell r="A7812" t="str">
            <v/>
          </cell>
          <cell r="B7812" t="str">
            <v>Sublap: SCHD</v>
          </cell>
          <cell r="C7812" t="str">
            <v>9/13/2019</v>
          </cell>
          <cell r="D7812">
            <v>11</v>
          </cell>
          <cell r="E7812">
            <v>0.12692241370677948</v>
          </cell>
          <cell r="F7812">
            <v>0.22246447205543518</v>
          </cell>
          <cell r="G7812">
            <v>3.8618054240942001E-2</v>
          </cell>
          <cell r="H7812">
            <v>80.273431287814276</v>
          </cell>
        </row>
        <row r="7813">
          <cell r="A7813" t="str">
            <v/>
          </cell>
          <cell r="B7813" t="str">
            <v>Sublap: SCHD</v>
          </cell>
          <cell r="C7813" t="str">
            <v>9/13/2019</v>
          </cell>
          <cell r="D7813">
            <v>12</v>
          </cell>
          <cell r="E7813">
            <v>0.1747136265039444</v>
          </cell>
          <cell r="F7813">
            <v>0.25221258401870728</v>
          </cell>
          <cell r="G7813">
            <v>4.5361250638961792E-2</v>
          </cell>
          <cell r="H7813">
            <v>83.852653414002432</v>
          </cell>
        </row>
        <row r="7814">
          <cell r="A7814" t="str">
            <v/>
          </cell>
          <cell r="B7814" t="str">
            <v>Sublap: SCHD</v>
          </cell>
          <cell r="C7814" t="str">
            <v>9/13/2019</v>
          </cell>
          <cell r="D7814">
            <v>13</v>
          </cell>
          <cell r="E7814">
            <v>0.35731169581413269</v>
          </cell>
          <cell r="F7814">
            <v>0.36800315976142883</v>
          </cell>
          <cell r="G7814">
            <v>5.0547096878290176E-2</v>
          </cell>
          <cell r="H7814">
            <v>86.40942091616121</v>
          </cell>
        </row>
        <row r="7815">
          <cell r="A7815" t="str">
            <v/>
          </cell>
          <cell r="B7815" t="str">
            <v>Sublap: SCHD</v>
          </cell>
          <cell r="C7815" t="str">
            <v>9/13/2019</v>
          </cell>
          <cell r="D7815">
            <v>14</v>
          </cell>
          <cell r="E7815">
            <v>0.58941268920898438</v>
          </cell>
          <cell r="F7815">
            <v>0.59248095750808716</v>
          </cell>
          <cell r="G7815">
            <v>5.4568376392126083E-2</v>
          </cell>
          <cell r="H7815">
            <v>88.311408815902183</v>
          </cell>
        </row>
        <row r="7816">
          <cell r="A7816" t="str">
            <v/>
          </cell>
          <cell r="B7816" t="str">
            <v>Sublap: SCHD</v>
          </cell>
          <cell r="C7816" t="str">
            <v>9/13/2019</v>
          </cell>
          <cell r="D7816">
            <v>15</v>
          </cell>
          <cell r="E7816">
            <v>0.92645478248596191</v>
          </cell>
          <cell r="F7816">
            <v>0.93858939409255981</v>
          </cell>
          <cell r="G7816">
            <v>5.7160411030054092E-2</v>
          </cell>
          <cell r="H7816">
            <v>89.665687121867037</v>
          </cell>
        </row>
        <row r="7817">
          <cell r="A7817" t="str">
            <v/>
          </cell>
          <cell r="B7817" t="str">
            <v>Sublap: SCHD</v>
          </cell>
          <cell r="C7817" t="str">
            <v>9/13/2019</v>
          </cell>
          <cell r="D7817">
            <v>16</v>
          </cell>
          <cell r="E7817">
            <v>1.333025336265564</v>
          </cell>
          <cell r="F7817">
            <v>1.3073654174804688</v>
          </cell>
          <cell r="G7817">
            <v>5.9395112097263336E-2</v>
          </cell>
          <cell r="H7817">
            <v>90.611581676751499</v>
          </cell>
        </row>
        <row r="7818">
          <cell r="A7818" t="str">
            <v/>
          </cell>
          <cell r="B7818" t="str">
            <v>Sublap: SCHD</v>
          </cell>
          <cell r="C7818" t="str">
            <v>9/13/2019</v>
          </cell>
          <cell r="D7818">
            <v>17</v>
          </cell>
          <cell r="E7818">
            <v>1.6666581630706787</v>
          </cell>
          <cell r="F7818">
            <v>1.7015672922134399</v>
          </cell>
          <cell r="G7818">
            <v>5.9214234352111816E-2</v>
          </cell>
          <cell r="H7818">
            <v>90.527225583403919</v>
          </cell>
        </row>
        <row r="7819">
          <cell r="A7819" t="str">
            <v/>
          </cell>
          <cell r="B7819" t="str">
            <v>Sublap: SCHD</v>
          </cell>
          <cell r="C7819" t="str">
            <v>9/13/2019</v>
          </cell>
          <cell r="D7819">
            <v>18</v>
          </cell>
          <cell r="E7819">
            <v>1.9878379106521606</v>
          </cell>
          <cell r="F7819">
            <v>2.0019736289978027</v>
          </cell>
          <cell r="G7819">
            <v>5.8466088026762009E-2</v>
          </cell>
          <cell r="H7819">
            <v>90.292566983579903</v>
          </cell>
        </row>
        <row r="7820">
          <cell r="A7820" t="str">
            <v/>
          </cell>
          <cell r="B7820" t="str">
            <v>Sublap: SCHD</v>
          </cell>
          <cell r="C7820" t="str">
            <v>9/13/2019</v>
          </cell>
          <cell r="D7820">
            <v>19</v>
          </cell>
          <cell r="E7820">
            <v>2.1048457622528076</v>
          </cell>
          <cell r="F7820">
            <v>1.3597966432571411</v>
          </cell>
          <cell r="G7820">
            <v>5.815577507019043E-2</v>
          </cell>
          <cell r="H7820">
            <v>88.638357821951587</v>
          </cell>
        </row>
        <row r="7821">
          <cell r="A7821" t="str">
            <v/>
          </cell>
          <cell r="B7821" t="str">
            <v>Sublap: SCHD</v>
          </cell>
          <cell r="C7821" t="str">
            <v>9/13/2019</v>
          </cell>
          <cell r="D7821">
            <v>20</v>
          </cell>
          <cell r="E7821">
            <v>1.9862397909164429</v>
          </cell>
          <cell r="F7821">
            <v>1.4833651781082153</v>
          </cell>
          <cell r="G7821">
            <v>5.5340040475130081E-2</v>
          </cell>
          <cell r="H7821">
            <v>84.826283491788843</v>
          </cell>
        </row>
        <row r="7822">
          <cell r="A7822" t="str">
            <v/>
          </cell>
          <cell r="B7822" t="str">
            <v>Sublap: SCHD</v>
          </cell>
          <cell r="C7822" t="str">
            <v>9/13/2019</v>
          </cell>
          <cell r="D7822">
            <v>21</v>
          </cell>
          <cell r="E7822">
            <v>1.8748172521591187</v>
          </cell>
          <cell r="F7822">
            <v>2.1712181568145752</v>
          </cell>
          <cell r="G7822">
            <v>5.3497765213251114E-2</v>
          </cell>
          <cell r="H7822">
            <v>81.268738115815367</v>
          </cell>
        </row>
        <row r="7823">
          <cell r="A7823" t="str">
            <v/>
          </cell>
          <cell r="B7823" t="str">
            <v>Sublap: SCHD</v>
          </cell>
          <cell r="C7823" t="str">
            <v>9/13/2019</v>
          </cell>
          <cell r="D7823">
            <v>22</v>
          </cell>
          <cell r="E7823">
            <v>1.6592488288879395</v>
          </cell>
          <cell r="F7823">
            <v>1.7463642358779907</v>
          </cell>
          <cell r="G7823">
            <v>4.9428686499595642E-2</v>
          </cell>
          <cell r="H7823">
            <v>77.772463267070307</v>
          </cell>
        </row>
        <row r="7824">
          <cell r="A7824" t="str">
            <v/>
          </cell>
          <cell r="B7824" t="str">
            <v>Sublap: SCHD</v>
          </cell>
          <cell r="C7824" t="str">
            <v>9/13/2019</v>
          </cell>
          <cell r="D7824">
            <v>23</v>
          </cell>
          <cell r="E7824">
            <v>1.4642724990844727</v>
          </cell>
          <cell r="F7824">
            <v>1.4171308279037476</v>
          </cell>
          <cell r="G7824">
            <v>4.4544797390699387E-2</v>
          </cell>
          <cell r="H7824">
            <v>75.486067415730318</v>
          </cell>
        </row>
        <row r="7825">
          <cell r="A7825" t="str">
            <v/>
          </cell>
          <cell r="B7825" t="str">
            <v>Sublap: SCHD</v>
          </cell>
          <cell r="C7825" t="str">
            <v>9/13/2019</v>
          </cell>
          <cell r="D7825">
            <v>24</v>
          </cell>
          <cell r="E7825">
            <v>1.1892362833023071</v>
          </cell>
          <cell r="F7825">
            <v>1.2185924053192139</v>
          </cell>
          <cell r="G7825">
            <v>4.085603728890419E-2</v>
          </cell>
          <cell r="H7825">
            <v>73.359204840103047</v>
          </cell>
        </row>
        <row r="7826">
          <cell r="A7826" t="str">
            <v/>
          </cell>
          <cell r="B7826" t="str">
            <v>Sublap: SCHD</v>
          </cell>
          <cell r="C7826" t="str">
            <v>9/24/2019 (5pm-8pm)</v>
          </cell>
          <cell r="D7826">
            <v>1</v>
          </cell>
          <cell r="E7826">
            <v>0.80327451229095459</v>
          </cell>
          <cell r="F7826">
            <v>0.83289855718612671</v>
          </cell>
          <cell r="G7826">
            <v>3.0952973291277885E-2</v>
          </cell>
          <cell r="H7826">
            <v>63.715205479451654</v>
          </cell>
        </row>
        <row r="7827">
          <cell r="A7827" t="str">
            <v/>
          </cell>
          <cell r="B7827" t="str">
            <v>Sublap: SCHD</v>
          </cell>
          <cell r="C7827" t="str">
            <v>9/24/2019 (5pm-8pm)</v>
          </cell>
          <cell r="D7827">
            <v>2</v>
          </cell>
          <cell r="E7827">
            <v>0.68309372663497925</v>
          </cell>
          <cell r="F7827">
            <v>0.74120223522186279</v>
          </cell>
          <cell r="G7827">
            <v>2.6528427377343178E-2</v>
          </cell>
          <cell r="H7827">
            <v>62.66106164383546</v>
          </cell>
        </row>
        <row r="7828">
          <cell r="A7828" t="str">
            <v/>
          </cell>
          <cell r="B7828" t="str">
            <v>Sublap: SCHD</v>
          </cell>
          <cell r="C7828" t="str">
            <v>9/24/2019 (5pm-8pm)</v>
          </cell>
          <cell r="D7828">
            <v>3</v>
          </cell>
          <cell r="E7828">
            <v>0.62603449821472168</v>
          </cell>
          <cell r="F7828">
            <v>0.6811906099319458</v>
          </cell>
          <cell r="G7828">
            <v>2.3507958278059959E-2</v>
          </cell>
          <cell r="H7828">
            <v>61.609315068491846</v>
          </cell>
        </row>
        <row r="7829">
          <cell r="A7829" t="str">
            <v/>
          </cell>
          <cell r="B7829" t="str">
            <v>Sublap: SCHD</v>
          </cell>
          <cell r="C7829" t="str">
            <v>9/24/2019 (5pm-8pm)</v>
          </cell>
          <cell r="D7829">
            <v>4</v>
          </cell>
          <cell r="E7829">
            <v>0.62800437211990356</v>
          </cell>
          <cell r="F7829">
            <v>0.64586162567138672</v>
          </cell>
          <cell r="G7829">
            <v>2.1481666713953018E-2</v>
          </cell>
          <cell r="H7829">
            <v>61.159160958903257</v>
          </cell>
        </row>
        <row r="7830">
          <cell r="A7830" t="str">
            <v/>
          </cell>
          <cell r="B7830" t="str">
            <v>Sublap: SCHD</v>
          </cell>
          <cell r="C7830" t="str">
            <v>9/24/2019 (5pm-8pm)</v>
          </cell>
          <cell r="D7830">
            <v>5</v>
          </cell>
          <cell r="E7830">
            <v>0.59172594547271729</v>
          </cell>
          <cell r="F7830">
            <v>0.62630128860473633</v>
          </cell>
          <cell r="G7830">
            <v>1.7611248418688774E-2</v>
          </cell>
          <cell r="H7830">
            <v>60.277285958904905</v>
          </cell>
        </row>
        <row r="7831">
          <cell r="A7831" t="str">
            <v/>
          </cell>
          <cell r="B7831" t="str">
            <v>Sublap: SCHD</v>
          </cell>
          <cell r="C7831" t="str">
            <v>9/24/2019 (5pm-8pm)</v>
          </cell>
          <cell r="D7831">
            <v>6</v>
          </cell>
          <cell r="E7831">
            <v>0.59683072566986084</v>
          </cell>
          <cell r="F7831">
            <v>0.63827419281005859</v>
          </cell>
          <cell r="G7831">
            <v>1.667633093893528E-2</v>
          </cell>
          <cell r="H7831">
            <v>59.642422945205709</v>
          </cell>
        </row>
        <row r="7832">
          <cell r="A7832" t="str">
            <v/>
          </cell>
          <cell r="B7832" t="str">
            <v>Sublap: SCHD</v>
          </cell>
          <cell r="C7832" t="str">
            <v>9/24/2019 (5pm-8pm)</v>
          </cell>
          <cell r="D7832">
            <v>7</v>
          </cell>
          <cell r="E7832">
            <v>0.62637180089950562</v>
          </cell>
          <cell r="F7832">
            <v>0.66772627830505371</v>
          </cell>
          <cell r="G7832">
            <v>1.8366500735282898E-2</v>
          </cell>
          <cell r="H7832">
            <v>58.418210616438579</v>
          </cell>
        </row>
        <row r="7833">
          <cell r="A7833" t="str">
            <v/>
          </cell>
          <cell r="B7833" t="str">
            <v>Sublap: SCHD</v>
          </cell>
          <cell r="C7833" t="str">
            <v>9/24/2019 (5pm-8pm)</v>
          </cell>
          <cell r="D7833">
            <v>8</v>
          </cell>
          <cell r="E7833">
            <v>0.53082555532455444</v>
          </cell>
          <cell r="F7833">
            <v>0.56500959396362305</v>
          </cell>
          <cell r="G7833">
            <v>2.0315544679760933E-2</v>
          </cell>
          <cell r="H7833">
            <v>60.984023972601975</v>
          </cell>
        </row>
        <row r="7834">
          <cell r="A7834" t="str">
            <v/>
          </cell>
          <cell r="B7834" t="str">
            <v>Sublap: SCHD</v>
          </cell>
          <cell r="C7834" t="str">
            <v>9/24/2019 (5pm-8pm)</v>
          </cell>
          <cell r="D7834">
            <v>9</v>
          </cell>
          <cell r="E7834">
            <v>0.37681865692138672</v>
          </cell>
          <cell r="F7834">
            <v>0.38453149795532227</v>
          </cell>
          <cell r="G7834">
            <v>2.3172112181782722E-2</v>
          </cell>
          <cell r="H7834">
            <v>65.867799657534462</v>
          </cell>
        </row>
        <row r="7835">
          <cell r="A7835" t="str">
            <v/>
          </cell>
          <cell r="B7835" t="str">
            <v>Sublap: SCHD</v>
          </cell>
          <cell r="C7835" t="str">
            <v>9/24/2019 (5pm-8pm)</v>
          </cell>
          <cell r="D7835">
            <v>10</v>
          </cell>
          <cell r="E7835">
            <v>0.19485272467136383</v>
          </cell>
          <cell r="F7835">
            <v>0.2029891163110733</v>
          </cell>
          <cell r="G7835">
            <v>2.6892166584730148E-2</v>
          </cell>
          <cell r="H7835">
            <v>70.535667808217909</v>
          </cell>
        </row>
        <row r="7836">
          <cell r="A7836" t="str">
            <v/>
          </cell>
          <cell r="B7836" t="str">
            <v>Sublap: SCHD</v>
          </cell>
          <cell r="C7836" t="str">
            <v>9/24/2019 (5pm-8pm)</v>
          </cell>
          <cell r="D7836">
            <v>11</v>
          </cell>
          <cell r="E7836">
            <v>7.5027249753475189E-2</v>
          </cell>
          <cell r="F7836">
            <v>0.11162564158439636</v>
          </cell>
          <cell r="G7836">
            <v>3.0210182070732117E-2</v>
          </cell>
          <cell r="H7836">
            <v>75.304041095889772</v>
          </cell>
        </row>
        <row r="7837">
          <cell r="A7837" t="str">
            <v/>
          </cell>
          <cell r="B7837" t="str">
            <v>Sublap: SCHD</v>
          </cell>
          <cell r="C7837" t="str">
            <v>9/24/2019 (5pm-8pm)</v>
          </cell>
          <cell r="D7837">
            <v>12</v>
          </cell>
          <cell r="E7837">
            <v>3.4290216863155365E-2</v>
          </cell>
          <cell r="F7837">
            <v>0.10450431704521179</v>
          </cell>
          <cell r="G7837">
            <v>3.557765856385231E-2</v>
          </cell>
          <cell r="H7837">
            <v>79.186575342467023</v>
          </cell>
        </row>
        <row r="7838">
          <cell r="A7838" t="str">
            <v/>
          </cell>
          <cell r="B7838" t="str">
            <v>Sublap: SCHD</v>
          </cell>
          <cell r="C7838" t="str">
            <v>9/24/2019 (5pm-8pm)</v>
          </cell>
          <cell r="D7838">
            <v>13</v>
          </cell>
          <cell r="E7838">
            <v>0.10530820488929749</v>
          </cell>
          <cell r="F7838">
            <v>0.1630062609910965</v>
          </cell>
          <cell r="G7838">
            <v>4.0364444255828857E-2</v>
          </cell>
          <cell r="H7838">
            <v>82.226523972602806</v>
          </cell>
        </row>
        <row r="7839">
          <cell r="A7839" t="str">
            <v/>
          </cell>
          <cell r="B7839" t="str">
            <v>Sublap: SCHD</v>
          </cell>
          <cell r="C7839" t="str">
            <v>9/24/2019 (5pm-8pm)</v>
          </cell>
          <cell r="D7839">
            <v>14</v>
          </cell>
          <cell r="E7839">
            <v>0.2478010505437851</v>
          </cell>
          <cell r="F7839">
            <v>0.29091912508010864</v>
          </cell>
          <cell r="G7839">
            <v>4.3601538985967636E-2</v>
          </cell>
          <cell r="H7839">
            <v>83.841763698629975</v>
          </cell>
        </row>
        <row r="7840">
          <cell r="A7840" t="str">
            <v/>
          </cell>
          <cell r="B7840" t="str">
            <v>Sublap: SCHD</v>
          </cell>
          <cell r="C7840" t="str">
            <v>9/24/2019 (5pm-8pm)</v>
          </cell>
          <cell r="D7840">
            <v>15</v>
          </cell>
          <cell r="E7840">
            <v>0.46519428491592407</v>
          </cell>
          <cell r="F7840">
            <v>0.51908642053604126</v>
          </cell>
          <cell r="G7840">
            <v>4.8101834952831268E-2</v>
          </cell>
          <cell r="H7840">
            <v>85.126044520547069</v>
          </cell>
        </row>
        <row r="7841">
          <cell r="A7841" t="str">
            <v/>
          </cell>
          <cell r="B7841" t="str">
            <v>Sublap: SCHD</v>
          </cell>
          <cell r="C7841" t="str">
            <v>9/24/2019 (5pm-8pm)</v>
          </cell>
          <cell r="D7841">
            <v>16</v>
          </cell>
          <cell r="E7841">
            <v>0.75050556659698486</v>
          </cell>
          <cell r="F7841">
            <v>0.83967971801757813</v>
          </cell>
          <cell r="G7841">
            <v>5.0562694668769836E-2</v>
          </cell>
          <cell r="H7841">
            <v>86.104503424657111</v>
          </cell>
        </row>
        <row r="7842">
          <cell r="A7842" t="str">
            <v/>
          </cell>
          <cell r="B7842" t="str">
            <v>Sublap: SCHD</v>
          </cell>
          <cell r="C7842" t="str">
            <v>9/24/2019 (5pm-8pm)</v>
          </cell>
          <cell r="D7842">
            <v>17</v>
          </cell>
          <cell r="E7842">
            <v>1.1297552585601807</v>
          </cell>
          <cell r="F7842">
            <v>1.1612037420272827</v>
          </cell>
          <cell r="G7842">
            <v>5.1899004727602005E-2</v>
          </cell>
          <cell r="H7842">
            <v>86.086917808219667</v>
          </cell>
        </row>
        <row r="7843">
          <cell r="A7843" t="str">
            <v/>
          </cell>
          <cell r="B7843" t="str">
            <v>Sublap: SCHD</v>
          </cell>
          <cell r="C7843" t="str">
            <v>9/24/2019 (5pm-8pm)</v>
          </cell>
          <cell r="D7843">
            <v>18</v>
          </cell>
          <cell r="E7843">
            <v>1.4202257394790649</v>
          </cell>
          <cell r="F7843">
            <v>1.0168502330780029</v>
          </cell>
          <cell r="G7843">
            <v>5.2739672362804413E-2</v>
          </cell>
          <cell r="H7843">
            <v>85.706695205478383</v>
          </cell>
        </row>
        <row r="7844">
          <cell r="A7844" t="str">
            <v/>
          </cell>
          <cell r="B7844" t="str">
            <v>Sublap: SCHD</v>
          </cell>
          <cell r="C7844" t="str">
            <v>9/24/2019 (5pm-8pm)</v>
          </cell>
          <cell r="D7844">
            <v>19</v>
          </cell>
          <cell r="E7844">
            <v>1.5546549558639526</v>
          </cell>
          <cell r="F7844">
            <v>1.2569913864135742</v>
          </cell>
          <cell r="G7844">
            <v>4.9905326217412949E-2</v>
          </cell>
          <cell r="H7844">
            <v>84.03820205479613</v>
          </cell>
        </row>
        <row r="7845">
          <cell r="A7845" t="str">
            <v/>
          </cell>
          <cell r="B7845" t="str">
            <v>Sublap: SCHD</v>
          </cell>
          <cell r="C7845" t="str">
            <v>9/24/2019 (5pm-8pm)</v>
          </cell>
          <cell r="D7845">
            <v>20</v>
          </cell>
          <cell r="E7845">
            <v>1.6158841848373413</v>
          </cell>
          <cell r="F7845">
            <v>1.4028861522674561</v>
          </cell>
          <cell r="G7845">
            <v>4.663640633225441E-2</v>
          </cell>
          <cell r="H7845">
            <v>81.115787671231672</v>
          </cell>
        </row>
        <row r="7846">
          <cell r="A7846" t="str">
            <v/>
          </cell>
          <cell r="B7846" t="str">
            <v>Sublap: SCHD</v>
          </cell>
          <cell r="C7846" t="str">
            <v>9/24/2019 (5pm-8pm)</v>
          </cell>
          <cell r="D7846">
            <v>21</v>
          </cell>
          <cell r="E7846">
            <v>1.6040492057800293</v>
          </cell>
          <cell r="F7846">
            <v>1.8451218605041504</v>
          </cell>
          <cell r="G7846">
            <v>4.587177187204361E-2</v>
          </cell>
          <cell r="H7846">
            <v>78.605684931508009</v>
          </cell>
        </row>
        <row r="7847">
          <cell r="A7847" t="str">
            <v/>
          </cell>
          <cell r="B7847" t="str">
            <v>Sublap: SCHD</v>
          </cell>
          <cell r="C7847" t="str">
            <v>9/24/2019 (5pm-8pm)</v>
          </cell>
          <cell r="D7847">
            <v>22</v>
          </cell>
          <cell r="E7847">
            <v>1.4608734846115112</v>
          </cell>
          <cell r="F7847">
            <v>1.4286140203475952</v>
          </cell>
          <cell r="G7847">
            <v>4.3443672358989716E-2</v>
          </cell>
          <cell r="H7847">
            <v>75.215753424658388</v>
          </cell>
        </row>
        <row r="7848">
          <cell r="A7848" t="str">
            <v/>
          </cell>
          <cell r="B7848" t="str">
            <v>Sublap: SCHD</v>
          </cell>
          <cell r="C7848" t="str">
            <v>9/24/2019 (5pm-8pm)</v>
          </cell>
          <cell r="D7848">
            <v>23</v>
          </cell>
          <cell r="E7848">
            <v>1.1806521415710449</v>
          </cell>
          <cell r="F7848">
            <v>1.2036507129669189</v>
          </cell>
          <cell r="G7848">
            <v>3.8960348814725876E-2</v>
          </cell>
          <cell r="H7848">
            <v>71.568732876713625</v>
          </cell>
        </row>
        <row r="7849">
          <cell r="A7849" t="str">
            <v/>
          </cell>
          <cell r="B7849" t="str">
            <v>Sublap: SCHD</v>
          </cell>
          <cell r="C7849" t="str">
            <v>9/24/2019 (5pm-8pm)</v>
          </cell>
          <cell r="D7849">
            <v>24</v>
          </cell>
          <cell r="E7849">
            <v>0.98459541797637939</v>
          </cell>
          <cell r="F7849">
            <v>1.017605185508728</v>
          </cell>
          <cell r="G7849">
            <v>3.4338038414716721E-2</v>
          </cell>
          <cell r="H7849">
            <v>69.819948630137816</v>
          </cell>
        </row>
        <row r="7850">
          <cell r="A7850" t="str">
            <v/>
          </cell>
          <cell r="B7850" t="str">
            <v>Sublap: SCHD</v>
          </cell>
          <cell r="C7850" t="str">
            <v>9/25/2019 (6pm-8pm)</v>
          </cell>
          <cell r="D7850">
            <v>1</v>
          </cell>
          <cell r="E7850">
            <v>0.86043119430541992</v>
          </cell>
          <cell r="F7850">
            <v>0.86281156539916992</v>
          </cell>
          <cell r="G7850">
            <v>3.2564654946327209E-2</v>
          </cell>
          <cell r="H7850">
            <v>68.248441780822617</v>
          </cell>
        </row>
        <row r="7851">
          <cell r="A7851" t="str">
            <v/>
          </cell>
          <cell r="B7851" t="str">
            <v>Sublap: SCHD</v>
          </cell>
          <cell r="C7851" t="str">
            <v>9/25/2019 (6pm-8pm)</v>
          </cell>
          <cell r="D7851">
            <v>2</v>
          </cell>
          <cell r="E7851">
            <v>0.72873878479003906</v>
          </cell>
          <cell r="F7851">
            <v>0.76540297269821167</v>
          </cell>
          <cell r="G7851">
            <v>2.8381224721670151E-2</v>
          </cell>
          <cell r="H7851">
            <v>66.78919520547943</v>
          </cell>
        </row>
        <row r="7852">
          <cell r="A7852" t="str">
            <v/>
          </cell>
          <cell r="B7852" t="str">
            <v>Sublap: SCHD</v>
          </cell>
          <cell r="C7852" t="str">
            <v>9/25/2019 (6pm-8pm)</v>
          </cell>
          <cell r="D7852">
            <v>3</v>
          </cell>
          <cell r="E7852">
            <v>0.65571445226669312</v>
          </cell>
          <cell r="F7852">
            <v>0.69547373056411743</v>
          </cell>
          <cell r="G7852">
            <v>2.5619717314839363E-2</v>
          </cell>
          <cell r="H7852">
            <v>65.662568493150275</v>
          </cell>
        </row>
        <row r="7853">
          <cell r="A7853" t="str">
            <v/>
          </cell>
          <cell r="B7853" t="str">
            <v>Sublap: SCHD</v>
          </cell>
          <cell r="C7853" t="str">
            <v>9/25/2019 (6pm-8pm)</v>
          </cell>
          <cell r="D7853">
            <v>4</v>
          </cell>
          <cell r="E7853">
            <v>0.63335329294204712</v>
          </cell>
          <cell r="F7853">
            <v>0.66918933391571045</v>
          </cell>
          <cell r="G7853">
            <v>2.397800050675869E-2</v>
          </cell>
          <cell r="H7853">
            <v>65.335967465753185</v>
          </cell>
        </row>
        <row r="7854">
          <cell r="A7854" t="str">
            <v/>
          </cell>
          <cell r="B7854" t="str">
            <v>Sublap: SCHD</v>
          </cell>
          <cell r="C7854" t="str">
            <v>9/25/2019 (6pm-8pm)</v>
          </cell>
          <cell r="D7854">
            <v>5</v>
          </cell>
          <cell r="E7854">
            <v>0.62259793281555176</v>
          </cell>
          <cell r="F7854">
            <v>0.63645905256271362</v>
          </cell>
          <cell r="G7854">
            <v>2.0579393953084946E-2</v>
          </cell>
          <cell r="H7854">
            <v>65.171369863012572</v>
          </cell>
        </row>
        <row r="7855">
          <cell r="A7855" t="str">
            <v/>
          </cell>
          <cell r="B7855" t="str">
            <v>Sublap: SCHD</v>
          </cell>
          <cell r="C7855" t="str">
            <v>9/25/2019 (6pm-8pm)</v>
          </cell>
          <cell r="D7855">
            <v>6</v>
          </cell>
          <cell r="E7855">
            <v>0.60663068294525146</v>
          </cell>
          <cell r="F7855">
            <v>0.65689766407012939</v>
          </cell>
          <cell r="G7855">
            <v>1.8981294706463814E-2</v>
          </cell>
          <cell r="H7855">
            <v>64.702243150685575</v>
          </cell>
        </row>
        <row r="7856">
          <cell r="A7856" t="str">
            <v/>
          </cell>
          <cell r="B7856" t="str">
            <v>Sublap: SCHD</v>
          </cell>
          <cell r="C7856" t="str">
            <v>9/25/2019 (6pm-8pm)</v>
          </cell>
          <cell r="D7856">
            <v>7</v>
          </cell>
          <cell r="E7856">
            <v>0.65983825922012329</v>
          </cell>
          <cell r="F7856">
            <v>0.66959917545318604</v>
          </cell>
          <cell r="G7856">
            <v>1.9915184006094933E-2</v>
          </cell>
          <cell r="H7856">
            <v>61.761138698630468</v>
          </cell>
        </row>
        <row r="7857">
          <cell r="A7857" t="str">
            <v/>
          </cell>
          <cell r="B7857" t="str">
            <v>Sublap: SCHD</v>
          </cell>
          <cell r="C7857" t="str">
            <v>9/25/2019 (6pm-8pm)</v>
          </cell>
          <cell r="D7857">
            <v>8</v>
          </cell>
          <cell r="E7857">
            <v>0.58616924285888672</v>
          </cell>
          <cell r="F7857">
            <v>0.57181942462921143</v>
          </cell>
          <cell r="G7857">
            <v>2.2492296993732452E-2</v>
          </cell>
          <cell r="H7857">
            <v>63.826001712327447</v>
          </cell>
        </row>
        <row r="7858">
          <cell r="A7858" t="str">
            <v/>
          </cell>
          <cell r="B7858" t="str">
            <v>Sublap: SCHD</v>
          </cell>
          <cell r="C7858" t="str">
            <v>9/25/2019 (6pm-8pm)</v>
          </cell>
          <cell r="D7858">
            <v>9</v>
          </cell>
          <cell r="E7858">
            <v>0.39057856798171997</v>
          </cell>
          <cell r="F7858">
            <v>0.40320232510566711</v>
          </cell>
          <cell r="G7858">
            <v>2.5882549583911896E-2</v>
          </cell>
          <cell r="H7858">
            <v>69.562500000000853</v>
          </cell>
        </row>
        <row r="7859">
          <cell r="A7859" t="str">
            <v/>
          </cell>
          <cell r="B7859" t="str">
            <v>Sublap: SCHD</v>
          </cell>
          <cell r="C7859" t="str">
            <v>9/25/2019 (6pm-8pm)</v>
          </cell>
          <cell r="D7859">
            <v>10</v>
          </cell>
          <cell r="E7859">
            <v>0.24472028017044067</v>
          </cell>
          <cell r="F7859">
            <v>0.26915282011032104</v>
          </cell>
          <cell r="G7859">
            <v>3.0376413837075233E-2</v>
          </cell>
          <cell r="H7859">
            <v>75.119794520547757</v>
          </cell>
        </row>
        <row r="7860">
          <cell r="A7860" t="str">
            <v/>
          </cell>
          <cell r="B7860" t="str">
            <v>Sublap: SCHD</v>
          </cell>
          <cell r="C7860" t="str">
            <v>9/25/2019 (6pm-8pm)</v>
          </cell>
          <cell r="D7860">
            <v>11</v>
          </cell>
          <cell r="E7860">
            <v>0.18661943078041077</v>
          </cell>
          <cell r="F7860">
            <v>0.2132258266210556</v>
          </cell>
          <cell r="G7860">
            <v>3.4515675157308578E-2</v>
          </cell>
          <cell r="H7860">
            <v>78.778955479450559</v>
          </cell>
        </row>
        <row r="7861">
          <cell r="A7861" t="str">
            <v/>
          </cell>
          <cell r="B7861" t="str">
            <v>Sublap: SCHD</v>
          </cell>
          <cell r="C7861" t="str">
            <v>9/25/2019 (6pm-8pm)</v>
          </cell>
          <cell r="D7861">
            <v>12</v>
          </cell>
          <cell r="E7861">
            <v>0.30265188217163086</v>
          </cell>
          <cell r="F7861">
            <v>0.2807612419128418</v>
          </cell>
          <cell r="G7861">
            <v>4.0411129593849182E-2</v>
          </cell>
          <cell r="H7861">
            <v>81.650188356164406</v>
          </cell>
        </row>
        <row r="7862">
          <cell r="A7862" t="str">
            <v/>
          </cell>
          <cell r="B7862" t="str">
            <v>Sublap: SCHD</v>
          </cell>
          <cell r="C7862" t="str">
            <v>9/25/2019 (6pm-8pm)</v>
          </cell>
          <cell r="D7862">
            <v>13</v>
          </cell>
          <cell r="E7862">
            <v>0.38901454210281372</v>
          </cell>
          <cell r="F7862">
            <v>0.47731158137321472</v>
          </cell>
          <cell r="G7862">
            <v>4.5557018369436264E-2</v>
          </cell>
          <cell r="H7862">
            <v>83.683955479453203</v>
          </cell>
        </row>
        <row r="7863">
          <cell r="A7863" t="str">
            <v/>
          </cell>
          <cell r="B7863" t="str">
            <v>Sublap: SCHD</v>
          </cell>
          <cell r="C7863" t="str">
            <v>9/25/2019 (6pm-8pm)</v>
          </cell>
          <cell r="D7863">
            <v>14</v>
          </cell>
          <cell r="E7863">
            <v>0.51771742105484009</v>
          </cell>
          <cell r="F7863">
            <v>0.54931741952896118</v>
          </cell>
          <cell r="G7863">
            <v>4.7151587903499603E-2</v>
          </cell>
          <cell r="H7863">
            <v>85.084229452054586</v>
          </cell>
        </row>
        <row r="7864">
          <cell r="A7864" t="str">
            <v/>
          </cell>
          <cell r="B7864" t="str">
            <v>Sublap: SCHD</v>
          </cell>
          <cell r="C7864" t="str">
            <v>9/25/2019 (6pm-8pm)</v>
          </cell>
          <cell r="D7864">
            <v>15</v>
          </cell>
          <cell r="E7864">
            <v>0.74969607591629028</v>
          </cell>
          <cell r="F7864">
            <v>0.78060424327850342</v>
          </cell>
          <cell r="G7864">
            <v>4.9881003797054291E-2</v>
          </cell>
          <cell r="H7864">
            <v>86.170291095889553</v>
          </cell>
        </row>
        <row r="7865">
          <cell r="A7865" t="str">
            <v/>
          </cell>
          <cell r="B7865" t="str">
            <v>Sublap: SCHD</v>
          </cell>
          <cell r="C7865" t="str">
            <v>9/25/2019 (6pm-8pm)</v>
          </cell>
          <cell r="D7865">
            <v>16</v>
          </cell>
          <cell r="E7865">
            <v>1.0201517343521118</v>
          </cell>
          <cell r="F7865">
            <v>1.1417149305343628</v>
          </cell>
          <cell r="G7865">
            <v>5.3267918527126312E-2</v>
          </cell>
          <cell r="H7865">
            <v>86.531797945207217</v>
          </cell>
        </row>
        <row r="7866">
          <cell r="A7866" t="str">
            <v/>
          </cell>
          <cell r="B7866" t="str">
            <v>Sublap: SCHD</v>
          </cell>
          <cell r="C7866" t="str">
            <v>9/25/2019 (6pm-8pm)</v>
          </cell>
          <cell r="D7866">
            <v>17</v>
          </cell>
          <cell r="E7866">
            <v>1.3374063968658447</v>
          </cell>
          <cell r="F7866">
            <v>1.4435596466064453</v>
          </cell>
          <cell r="G7866">
            <v>5.3258385509252548E-2</v>
          </cell>
          <cell r="H7866">
            <v>86.358715753423454</v>
          </cell>
        </row>
        <row r="7867">
          <cell r="A7867" t="str">
            <v/>
          </cell>
          <cell r="B7867" t="str">
            <v>Sublap: SCHD</v>
          </cell>
          <cell r="C7867" t="str">
            <v>9/25/2019 (6pm-8pm)</v>
          </cell>
          <cell r="D7867">
            <v>18</v>
          </cell>
          <cell r="E7867">
            <v>1.5752334594726563</v>
          </cell>
          <cell r="F7867">
            <v>1.6742508411407471</v>
          </cell>
          <cell r="G7867">
            <v>5.2633889019489288E-2</v>
          </cell>
          <cell r="H7867">
            <v>85.813493150686128</v>
          </cell>
        </row>
        <row r="7868">
          <cell r="A7868" t="str">
            <v/>
          </cell>
          <cell r="B7868" t="str">
            <v>Sublap: SCHD</v>
          </cell>
          <cell r="C7868" t="str">
            <v>9/25/2019 (6pm-8pm)</v>
          </cell>
          <cell r="D7868">
            <v>19</v>
          </cell>
          <cell r="E7868">
            <v>1.7441285848617554</v>
          </cell>
          <cell r="F7868">
            <v>1.3082994222640991</v>
          </cell>
          <cell r="G7868">
            <v>5.1120217889547348E-2</v>
          </cell>
          <cell r="H7868">
            <v>83.791301369863348</v>
          </cell>
        </row>
        <row r="7869">
          <cell r="A7869" t="str">
            <v/>
          </cell>
          <cell r="B7869" t="str">
            <v>Sublap: SCHD</v>
          </cell>
          <cell r="C7869" t="str">
            <v>9/25/2019 (6pm-8pm)</v>
          </cell>
          <cell r="D7869">
            <v>20</v>
          </cell>
          <cell r="E7869">
            <v>1.6846528053283691</v>
          </cell>
          <cell r="F7869">
            <v>1.5081006288528442</v>
          </cell>
          <cell r="G7869">
            <v>4.9329962581396103E-2</v>
          </cell>
          <cell r="H7869">
            <v>80.804075342465012</v>
          </cell>
        </row>
        <row r="7870">
          <cell r="A7870" t="str">
            <v/>
          </cell>
          <cell r="B7870" t="str">
            <v>Sublap: SCHD</v>
          </cell>
          <cell r="C7870" t="str">
            <v>9/25/2019 (6pm-8pm)</v>
          </cell>
          <cell r="D7870">
            <v>21</v>
          </cell>
          <cell r="E7870">
            <v>1.6099356412887573</v>
          </cell>
          <cell r="F7870">
            <v>2.0185658931732178</v>
          </cell>
          <cell r="G7870">
            <v>4.635532945394516E-2</v>
          </cell>
          <cell r="H7870">
            <v>77.220222602740279</v>
          </cell>
        </row>
        <row r="7871">
          <cell r="A7871" t="str">
            <v/>
          </cell>
          <cell r="B7871" t="str">
            <v>Sublap: SCHD</v>
          </cell>
          <cell r="C7871" t="str">
            <v>9/25/2019 (6pm-8pm)</v>
          </cell>
          <cell r="D7871">
            <v>22</v>
          </cell>
          <cell r="E7871">
            <v>1.5460444688796997</v>
          </cell>
          <cell r="F7871">
            <v>1.6124167442321777</v>
          </cell>
          <cell r="G7871">
            <v>4.402821883559227E-2</v>
          </cell>
          <cell r="H7871">
            <v>74.644794520546938</v>
          </cell>
        </row>
        <row r="7872">
          <cell r="A7872" t="str">
            <v/>
          </cell>
          <cell r="B7872" t="str">
            <v>Sublap: SCHD</v>
          </cell>
          <cell r="C7872" t="str">
            <v>9/25/2019 (6pm-8pm)</v>
          </cell>
          <cell r="D7872">
            <v>23</v>
          </cell>
          <cell r="E7872">
            <v>1.334418773651123</v>
          </cell>
          <cell r="F7872">
            <v>1.3649218082427979</v>
          </cell>
          <cell r="G7872">
            <v>3.9762429893016815E-2</v>
          </cell>
          <cell r="H7872">
            <v>71.738749999999939</v>
          </cell>
        </row>
        <row r="7873">
          <cell r="A7873" t="str">
            <v/>
          </cell>
          <cell r="B7873" t="str">
            <v>Sublap: SCHD</v>
          </cell>
          <cell r="C7873" t="str">
            <v>9/25/2019 (6pm-8pm)</v>
          </cell>
          <cell r="D7873">
            <v>24</v>
          </cell>
          <cell r="E7873">
            <v>1.1163177490234375</v>
          </cell>
          <cell r="F7873">
            <v>1.1153193712234497</v>
          </cell>
          <cell r="G7873">
            <v>3.6343004554510117E-2</v>
          </cell>
          <cell r="H7873">
            <v>68.599743150685498</v>
          </cell>
        </row>
        <row r="7874">
          <cell r="A7874" t="str">
            <v/>
          </cell>
          <cell r="B7874" t="str">
            <v>Sublap: SCHD</v>
          </cell>
          <cell r="C7874" t="str">
            <v>10/16/2019</v>
          </cell>
          <cell r="D7874">
            <v>1</v>
          </cell>
          <cell r="E7874">
            <v>0.60138148069381714</v>
          </cell>
          <cell r="F7874">
            <v>0.6596338152885437</v>
          </cell>
          <cell r="G7874">
            <v>1.9549578428268433E-2</v>
          </cell>
          <cell r="H7874">
            <v>59.464577284373824</v>
          </cell>
        </row>
        <row r="7875">
          <cell r="A7875" t="str">
            <v/>
          </cell>
          <cell r="B7875" t="str">
            <v>Sublap: SCHD</v>
          </cell>
          <cell r="C7875" t="str">
            <v>10/16/2019</v>
          </cell>
          <cell r="D7875">
            <v>2</v>
          </cell>
          <cell r="E7875">
            <v>0.5616837739944458</v>
          </cell>
          <cell r="F7875">
            <v>0.58233451843261719</v>
          </cell>
          <cell r="G7875">
            <v>1.8038131296634674E-2</v>
          </cell>
          <cell r="H7875">
            <v>57.16905209222832</v>
          </cell>
        </row>
        <row r="7876">
          <cell r="A7876" t="str">
            <v/>
          </cell>
          <cell r="B7876" t="str">
            <v>Sublap: SCHD</v>
          </cell>
          <cell r="C7876" t="str">
            <v>10/16/2019</v>
          </cell>
          <cell r="D7876">
            <v>3</v>
          </cell>
          <cell r="E7876">
            <v>0.53238594532012939</v>
          </cell>
          <cell r="F7876">
            <v>0.55619889497756958</v>
          </cell>
          <cell r="G7876">
            <v>1.6028665006160736E-2</v>
          </cell>
          <cell r="H7876">
            <v>55.903868488472163</v>
          </cell>
        </row>
        <row r="7877">
          <cell r="A7877" t="str">
            <v/>
          </cell>
          <cell r="B7877" t="str">
            <v>Sublap: SCHD</v>
          </cell>
          <cell r="C7877" t="str">
            <v>10/16/2019</v>
          </cell>
          <cell r="D7877">
            <v>4</v>
          </cell>
          <cell r="E7877">
            <v>0.51611298322677612</v>
          </cell>
          <cell r="F7877">
            <v>0.53382551670074463</v>
          </cell>
          <cell r="G7877">
            <v>1.403107400983572E-2</v>
          </cell>
          <cell r="H7877">
            <v>55.29356105892461</v>
          </cell>
        </row>
        <row r="7878">
          <cell r="A7878" t="str">
            <v/>
          </cell>
          <cell r="B7878" t="str">
            <v>Sublap: SCHD</v>
          </cell>
          <cell r="C7878" t="str">
            <v>10/16/2019</v>
          </cell>
          <cell r="D7878">
            <v>5</v>
          </cell>
          <cell r="E7878">
            <v>0.52023971080780029</v>
          </cell>
          <cell r="F7878">
            <v>0.55559694766998291</v>
          </cell>
          <cell r="G7878">
            <v>1.3405036181211472E-2</v>
          </cell>
          <cell r="H7878">
            <v>54.533783091374701</v>
          </cell>
        </row>
        <row r="7879">
          <cell r="A7879" t="str">
            <v/>
          </cell>
          <cell r="B7879" t="str">
            <v>Sublap: SCHD</v>
          </cell>
          <cell r="C7879" t="str">
            <v>10/16/2019</v>
          </cell>
          <cell r="D7879">
            <v>6</v>
          </cell>
          <cell r="E7879">
            <v>0.56754052639007568</v>
          </cell>
          <cell r="F7879">
            <v>0.57509779930114746</v>
          </cell>
          <cell r="G7879">
            <v>1.3342592865228653E-2</v>
          </cell>
          <cell r="H7879">
            <v>52.543202391118335</v>
          </cell>
        </row>
        <row r="7880">
          <cell r="A7880" t="str">
            <v/>
          </cell>
          <cell r="B7880" t="str">
            <v>Sublap: SCHD</v>
          </cell>
          <cell r="C7880" t="str">
            <v>10/16/2019</v>
          </cell>
          <cell r="D7880">
            <v>7</v>
          </cell>
          <cell r="E7880">
            <v>0.60668480396270752</v>
          </cell>
          <cell r="F7880">
            <v>0.62798988819122314</v>
          </cell>
          <cell r="G7880">
            <v>1.494772732257843E-2</v>
          </cell>
          <cell r="H7880">
            <v>52.29258753202317</v>
          </cell>
        </row>
        <row r="7881">
          <cell r="A7881" t="str">
            <v/>
          </cell>
          <cell r="B7881" t="str">
            <v>Sublap: SCHD</v>
          </cell>
          <cell r="C7881" t="str">
            <v>10/16/2019</v>
          </cell>
          <cell r="D7881">
            <v>8</v>
          </cell>
          <cell r="E7881">
            <v>0.55717635154724121</v>
          </cell>
          <cell r="F7881">
            <v>0.56432539224624634</v>
          </cell>
          <cell r="G7881">
            <v>1.6139568760991096E-2</v>
          </cell>
          <cell r="H7881">
            <v>53.574705380017058</v>
          </cell>
        </row>
        <row r="7882">
          <cell r="A7882" t="str">
            <v/>
          </cell>
          <cell r="B7882" t="str">
            <v>Sublap: SCHD</v>
          </cell>
          <cell r="C7882" t="str">
            <v>10/16/2019</v>
          </cell>
          <cell r="D7882">
            <v>9</v>
          </cell>
          <cell r="E7882">
            <v>0.37421733140945435</v>
          </cell>
          <cell r="F7882">
            <v>0.37355786561965942</v>
          </cell>
          <cell r="G7882">
            <v>1.7378976568579674E-2</v>
          </cell>
          <cell r="H7882">
            <v>58.752245943637746</v>
          </cell>
        </row>
        <row r="7883">
          <cell r="A7883" t="str">
            <v/>
          </cell>
          <cell r="B7883" t="str">
            <v>Sublap: SCHD</v>
          </cell>
          <cell r="C7883" t="str">
            <v>10/16/2019</v>
          </cell>
          <cell r="D7883">
            <v>10</v>
          </cell>
          <cell r="E7883">
            <v>0.20688635110855103</v>
          </cell>
          <cell r="F7883">
            <v>0.17995606362819672</v>
          </cell>
          <cell r="G7883">
            <v>1.9018577411770821E-2</v>
          </cell>
          <cell r="H7883">
            <v>63.378428693424041</v>
          </cell>
        </row>
        <row r="7884">
          <cell r="A7884" t="str">
            <v/>
          </cell>
          <cell r="B7884" t="str">
            <v>Sublap: SCHD</v>
          </cell>
          <cell r="C7884" t="str">
            <v>10/16/2019</v>
          </cell>
          <cell r="D7884">
            <v>11</v>
          </cell>
          <cell r="E7884">
            <v>0.10138779878616333</v>
          </cell>
          <cell r="F7884">
            <v>6.7155182361602783E-2</v>
          </cell>
          <cell r="G7884">
            <v>2.0643539726734161E-2</v>
          </cell>
          <cell r="H7884">
            <v>69.424133219470605</v>
          </cell>
        </row>
        <row r="7885">
          <cell r="A7885" t="str">
            <v/>
          </cell>
          <cell r="B7885" t="str">
            <v>Sublap: SCHD</v>
          </cell>
          <cell r="C7885" t="str">
            <v>10/16/2019</v>
          </cell>
          <cell r="D7885">
            <v>12</v>
          </cell>
          <cell r="E7885">
            <v>3.9869662374258041E-2</v>
          </cell>
          <cell r="F7885">
            <v>1.4496174408122897E-3</v>
          </cell>
          <cell r="G7885">
            <v>2.2462638095021248E-2</v>
          </cell>
          <cell r="H7885">
            <v>73.160503842869545</v>
          </cell>
        </row>
        <row r="7886">
          <cell r="A7886" t="str">
            <v/>
          </cell>
          <cell r="B7886" t="str">
            <v>Sublap: SCHD</v>
          </cell>
          <cell r="C7886" t="str">
            <v>10/16/2019</v>
          </cell>
          <cell r="D7886">
            <v>13</v>
          </cell>
          <cell r="E7886">
            <v>6.0510613024234772E-2</v>
          </cell>
          <cell r="F7886">
            <v>7.0609197020530701E-2</v>
          </cell>
          <cell r="G7886">
            <v>2.4643061682581902E-2</v>
          </cell>
          <cell r="H7886">
            <v>76.835123825789282</v>
          </cell>
        </row>
        <row r="7887">
          <cell r="A7887" t="str">
            <v/>
          </cell>
          <cell r="B7887" t="str">
            <v>Sublap: SCHD</v>
          </cell>
          <cell r="C7887" t="str">
            <v>10/16/2019</v>
          </cell>
          <cell r="D7887">
            <v>14</v>
          </cell>
          <cell r="E7887">
            <v>0.11969435214996338</v>
          </cell>
          <cell r="F7887">
            <v>9.3944676220417023E-2</v>
          </cell>
          <cell r="G7887">
            <v>2.6206087321043015E-2</v>
          </cell>
          <cell r="H7887">
            <v>78.546456020495341</v>
          </cell>
        </row>
        <row r="7888">
          <cell r="A7888" t="str">
            <v/>
          </cell>
          <cell r="B7888" t="str">
            <v>Sublap: SCHD</v>
          </cell>
          <cell r="C7888" t="str">
            <v>10/16/2019</v>
          </cell>
          <cell r="D7888">
            <v>15</v>
          </cell>
          <cell r="E7888">
            <v>0.30800330638885498</v>
          </cell>
          <cell r="F7888">
            <v>0.26379331946372986</v>
          </cell>
          <cell r="G7888">
            <v>3.0638357624411583E-2</v>
          </cell>
          <cell r="H7888">
            <v>79.741964133218588</v>
          </cell>
        </row>
        <row r="7889">
          <cell r="A7889" t="str">
            <v/>
          </cell>
          <cell r="B7889" t="str">
            <v>Sublap: SCHD</v>
          </cell>
          <cell r="C7889" t="str">
            <v>10/16/2019</v>
          </cell>
          <cell r="D7889">
            <v>16</v>
          </cell>
          <cell r="E7889">
            <v>0.55032825469970703</v>
          </cell>
          <cell r="F7889">
            <v>0.50863766670227051</v>
          </cell>
          <cell r="G7889">
            <v>3.5583090037107468E-2</v>
          </cell>
          <cell r="H7889">
            <v>80.319248505549851</v>
          </cell>
        </row>
        <row r="7890">
          <cell r="A7890" t="str">
            <v/>
          </cell>
          <cell r="B7890" t="str">
            <v>Sublap: SCHD</v>
          </cell>
          <cell r="C7890" t="str">
            <v>10/16/2019</v>
          </cell>
          <cell r="D7890">
            <v>17</v>
          </cell>
          <cell r="E7890">
            <v>0.73577982187271118</v>
          </cell>
          <cell r="F7890">
            <v>0.68809360265731812</v>
          </cell>
          <cell r="G7890">
            <v>3.6283016204833984E-2</v>
          </cell>
          <cell r="H7890">
            <v>79.647736976943619</v>
          </cell>
        </row>
        <row r="7891">
          <cell r="A7891" t="str">
            <v/>
          </cell>
          <cell r="B7891" t="str">
            <v>Sublap: SCHD</v>
          </cell>
          <cell r="C7891" t="str">
            <v>10/16/2019</v>
          </cell>
          <cell r="D7891">
            <v>18</v>
          </cell>
          <cell r="E7891">
            <v>0.83454596996307373</v>
          </cell>
          <cell r="F7891">
            <v>0.87941646575927734</v>
          </cell>
          <cell r="G7891">
            <v>3.4904778003692627E-2</v>
          </cell>
          <cell r="H7891">
            <v>78.373270708795658</v>
          </cell>
        </row>
        <row r="7892">
          <cell r="A7892" t="str">
            <v/>
          </cell>
          <cell r="B7892" t="str">
            <v>Sublap: SCHD</v>
          </cell>
          <cell r="C7892" t="str">
            <v>10/16/2019</v>
          </cell>
          <cell r="D7892">
            <v>19</v>
          </cell>
          <cell r="E7892">
            <v>1.0157395601272583</v>
          </cell>
          <cell r="F7892">
            <v>0.99226582050323486</v>
          </cell>
          <cell r="G7892">
            <v>3.2292131334543228E-2</v>
          </cell>
          <cell r="H7892">
            <v>75.677813834329939</v>
          </cell>
        </row>
        <row r="7893">
          <cell r="A7893" t="str">
            <v/>
          </cell>
          <cell r="B7893" t="str">
            <v>Sublap: SCHD</v>
          </cell>
          <cell r="C7893" t="str">
            <v>10/16/2019</v>
          </cell>
          <cell r="D7893">
            <v>20</v>
          </cell>
          <cell r="E7893">
            <v>1.0825624465942383</v>
          </cell>
          <cell r="F7893">
            <v>1.0491538047790527</v>
          </cell>
          <cell r="G7893">
            <v>3.1762547791004181E-2</v>
          </cell>
          <cell r="H7893">
            <v>72.414099060631813</v>
          </cell>
        </row>
        <row r="7894">
          <cell r="A7894" t="str">
            <v/>
          </cell>
          <cell r="B7894" t="str">
            <v>Sublap: SCHD</v>
          </cell>
          <cell r="C7894" t="str">
            <v>10/16/2019</v>
          </cell>
          <cell r="D7894">
            <v>21</v>
          </cell>
          <cell r="E7894">
            <v>1.007206916809082</v>
          </cell>
          <cell r="F7894">
            <v>1.0472699403762817</v>
          </cell>
          <cell r="G7894">
            <v>2.9990553855895996E-2</v>
          </cell>
          <cell r="H7894">
            <v>70.405226302306076</v>
          </cell>
        </row>
        <row r="7895">
          <cell r="A7895" t="str">
            <v/>
          </cell>
          <cell r="B7895" t="str">
            <v>Sublap: SCHD</v>
          </cell>
          <cell r="C7895" t="str">
            <v>10/16/2019</v>
          </cell>
          <cell r="D7895">
            <v>22</v>
          </cell>
          <cell r="E7895">
            <v>0.95122277736663818</v>
          </cell>
          <cell r="F7895">
            <v>0.97494536638259888</v>
          </cell>
          <cell r="G7895">
            <v>2.8109095990657806E-2</v>
          </cell>
          <cell r="H7895">
            <v>67.764167378309622</v>
          </cell>
        </row>
        <row r="7896">
          <cell r="A7896" t="str">
            <v/>
          </cell>
          <cell r="B7896" t="str">
            <v>Sublap: SCHD</v>
          </cell>
          <cell r="C7896" t="str">
            <v>10/16/2019</v>
          </cell>
          <cell r="D7896">
            <v>23</v>
          </cell>
          <cell r="E7896">
            <v>0.83029532432556152</v>
          </cell>
          <cell r="F7896">
            <v>0.87673640251159668</v>
          </cell>
          <cell r="G7896">
            <v>2.640870027244091E-2</v>
          </cell>
          <cell r="H7896">
            <v>66.482553373184814</v>
          </cell>
        </row>
        <row r="7897">
          <cell r="A7897" t="str">
            <v/>
          </cell>
          <cell r="B7897" t="str">
            <v>Sublap: SCHD</v>
          </cell>
          <cell r="C7897" t="str">
            <v>10/16/2019</v>
          </cell>
          <cell r="D7897">
            <v>24</v>
          </cell>
          <cell r="E7897">
            <v>0.7286832332611084</v>
          </cell>
          <cell r="F7897">
            <v>0.74253487586975098</v>
          </cell>
          <cell r="G7897">
            <v>2.3602955043315887E-2</v>
          </cell>
          <cell r="H7897">
            <v>66.137472245944167</v>
          </cell>
        </row>
        <row r="7898">
          <cell r="A7898" t="str">
            <v/>
          </cell>
          <cell r="B7898" t="str">
            <v>Sublap: SCHD</v>
          </cell>
          <cell r="C7898" t="str">
            <v>10/21/2019 (6pm-7pm)</v>
          </cell>
          <cell r="D7898">
            <v>1</v>
          </cell>
          <cell r="I7898">
            <v>2</v>
          </cell>
        </row>
        <row r="7899">
          <cell r="A7899" t="str">
            <v/>
          </cell>
          <cell r="B7899" t="str">
            <v>Sublap: SCHD</v>
          </cell>
          <cell r="C7899" t="str">
            <v>9/25/2019 (6pm-7pm)</v>
          </cell>
          <cell r="D7899">
            <v>1</v>
          </cell>
          <cell r="I7899">
            <v>2</v>
          </cell>
        </row>
        <row r="7900">
          <cell r="A7900" t="str">
            <v/>
          </cell>
          <cell r="B7900" t="str">
            <v>Sublap: SCHD</v>
          </cell>
          <cell r="C7900" t="str">
            <v>10/22/2019</v>
          </cell>
          <cell r="D7900">
            <v>1</v>
          </cell>
          <cell r="I7900">
            <v>2</v>
          </cell>
        </row>
        <row r="7901">
          <cell r="A7901" t="str">
            <v/>
          </cell>
          <cell r="B7901" t="str">
            <v>Sublap: SCHD</v>
          </cell>
          <cell r="C7901" t="str">
            <v>8/21/2019 (6pm-8pm)</v>
          </cell>
          <cell r="D7901">
            <v>1</v>
          </cell>
          <cell r="I7901">
            <v>2</v>
          </cell>
        </row>
        <row r="7902">
          <cell r="A7902" t="str">
            <v/>
          </cell>
          <cell r="B7902" t="str">
            <v>Sublap: SCHD</v>
          </cell>
          <cell r="C7902" t="str">
            <v>10/21/2019 (6pm-8pm)</v>
          </cell>
          <cell r="D7902">
            <v>1</v>
          </cell>
          <cell r="I7902">
            <v>2</v>
          </cell>
        </row>
        <row r="7903">
          <cell r="A7903" t="str">
            <v/>
          </cell>
          <cell r="B7903" t="str">
            <v>Sublap: SCHD</v>
          </cell>
          <cell r="C7903" t="str">
            <v>9/24/2019 (6pm-8pm)</v>
          </cell>
          <cell r="D7903">
            <v>1</v>
          </cell>
          <cell r="I7903">
            <v>2</v>
          </cell>
        </row>
        <row r="7904">
          <cell r="A7904" t="str">
            <v/>
          </cell>
          <cell r="B7904" t="str">
            <v>Sublap: SCHD</v>
          </cell>
          <cell r="C7904" t="str">
            <v>9/12/2019</v>
          </cell>
          <cell r="D7904">
            <v>1</v>
          </cell>
          <cell r="I7904">
            <v>2</v>
          </cell>
        </row>
        <row r="7905">
          <cell r="A7905" t="str">
            <v/>
          </cell>
          <cell r="B7905" t="str">
            <v>Sublap: SCHD</v>
          </cell>
          <cell r="C7905" t="str">
            <v>9/25/2019 (6pm-7pm)</v>
          </cell>
          <cell r="D7905">
            <v>2</v>
          </cell>
          <cell r="I7905">
            <v>2</v>
          </cell>
        </row>
        <row r="7906">
          <cell r="A7906" t="str">
            <v/>
          </cell>
          <cell r="B7906" t="str">
            <v>Sublap: SCHD</v>
          </cell>
          <cell r="C7906" t="str">
            <v>10/21/2019 (6pm-7pm)</v>
          </cell>
          <cell r="D7906">
            <v>2</v>
          </cell>
          <cell r="I7906">
            <v>2</v>
          </cell>
        </row>
        <row r="7907">
          <cell r="A7907" t="str">
            <v/>
          </cell>
          <cell r="B7907" t="str">
            <v>Sublap: SCHD</v>
          </cell>
          <cell r="C7907" t="str">
            <v>10/21/2019 (6pm-8pm)</v>
          </cell>
          <cell r="D7907">
            <v>2</v>
          </cell>
          <cell r="I7907">
            <v>2</v>
          </cell>
        </row>
        <row r="7908">
          <cell r="A7908" t="str">
            <v/>
          </cell>
          <cell r="B7908" t="str">
            <v>Sublap: SCHD</v>
          </cell>
          <cell r="C7908" t="str">
            <v>10/22/2019</v>
          </cell>
          <cell r="D7908">
            <v>2</v>
          </cell>
          <cell r="I7908">
            <v>2</v>
          </cell>
        </row>
        <row r="7909">
          <cell r="A7909" t="str">
            <v/>
          </cell>
          <cell r="B7909" t="str">
            <v>Sublap: SCHD</v>
          </cell>
          <cell r="C7909" t="str">
            <v>9/24/2019 (6pm-8pm)</v>
          </cell>
          <cell r="D7909">
            <v>2</v>
          </cell>
          <cell r="I7909">
            <v>2</v>
          </cell>
        </row>
        <row r="7910">
          <cell r="A7910" t="str">
            <v/>
          </cell>
          <cell r="B7910" t="str">
            <v>Sublap: SCHD</v>
          </cell>
          <cell r="C7910" t="str">
            <v>9/12/2019</v>
          </cell>
          <cell r="D7910">
            <v>2</v>
          </cell>
          <cell r="I7910">
            <v>2</v>
          </cell>
        </row>
        <row r="7911">
          <cell r="A7911" t="str">
            <v/>
          </cell>
          <cell r="B7911" t="str">
            <v>Sublap: SCHD</v>
          </cell>
          <cell r="C7911" t="str">
            <v>8/21/2019 (6pm-8pm)</v>
          </cell>
          <cell r="D7911">
            <v>2</v>
          </cell>
          <cell r="I7911">
            <v>2</v>
          </cell>
        </row>
        <row r="7912">
          <cell r="A7912" t="str">
            <v/>
          </cell>
          <cell r="B7912" t="str">
            <v>Sublap: SCHD</v>
          </cell>
          <cell r="C7912" t="str">
            <v>9/12/2019</v>
          </cell>
          <cell r="D7912">
            <v>3</v>
          </cell>
          <cell r="I7912">
            <v>2</v>
          </cell>
        </row>
        <row r="7913">
          <cell r="A7913" t="str">
            <v/>
          </cell>
          <cell r="B7913" t="str">
            <v>Sublap: SCHD</v>
          </cell>
          <cell r="C7913" t="str">
            <v>8/21/2019 (6pm-8pm)</v>
          </cell>
          <cell r="D7913">
            <v>3</v>
          </cell>
          <cell r="I7913">
            <v>2</v>
          </cell>
        </row>
        <row r="7914">
          <cell r="A7914" t="str">
            <v/>
          </cell>
          <cell r="B7914" t="str">
            <v>Sublap: SCHD</v>
          </cell>
          <cell r="C7914" t="str">
            <v>9/25/2019 (6pm-7pm)</v>
          </cell>
          <cell r="D7914">
            <v>3</v>
          </cell>
          <cell r="I7914">
            <v>2</v>
          </cell>
        </row>
        <row r="7915">
          <cell r="A7915" t="str">
            <v/>
          </cell>
          <cell r="B7915" t="str">
            <v>Sublap: SCHD</v>
          </cell>
          <cell r="C7915" t="str">
            <v>10/21/2019 (6pm-8pm)</v>
          </cell>
          <cell r="D7915">
            <v>3</v>
          </cell>
          <cell r="I7915">
            <v>2</v>
          </cell>
        </row>
        <row r="7916">
          <cell r="A7916" t="str">
            <v/>
          </cell>
          <cell r="B7916" t="str">
            <v>Sublap: SCHD</v>
          </cell>
          <cell r="C7916" t="str">
            <v>10/22/2019</v>
          </cell>
          <cell r="D7916">
            <v>3</v>
          </cell>
          <cell r="I7916">
            <v>2</v>
          </cell>
        </row>
        <row r="7917">
          <cell r="A7917" t="str">
            <v/>
          </cell>
          <cell r="B7917" t="str">
            <v>Sublap: SCHD</v>
          </cell>
          <cell r="C7917" t="str">
            <v>10/21/2019 (6pm-7pm)</v>
          </cell>
          <cell r="D7917">
            <v>3</v>
          </cell>
          <cell r="I7917">
            <v>2</v>
          </cell>
        </row>
        <row r="7918">
          <cell r="A7918" t="str">
            <v/>
          </cell>
          <cell r="B7918" t="str">
            <v>Sublap: SCHD</v>
          </cell>
          <cell r="C7918" t="str">
            <v>9/24/2019 (6pm-8pm)</v>
          </cell>
          <cell r="D7918">
            <v>3</v>
          </cell>
          <cell r="I7918">
            <v>2</v>
          </cell>
        </row>
        <row r="7919">
          <cell r="A7919" t="str">
            <v/>
          </cell>
          <cell r="B7919" t="str">
            <v>Sublap: SCHD</v>
          </cell>
          <cell r="C7919" t="str">
            <v>9/12/2019</v>
          </cell>
          <cell r="D7919">
            <v>4</v>
          </cell>
          <cell r="I7919">
            <v>2</v>
          </cell>
        </row>
        <row r="7920">
          <cell r="A7920" t="str">
            <v/>
          </cell>
          <cell r="B7920" t="str">
            <v>Sublap: SCHD</v>
          </cell>
          <cell r="C7920" t="str">
            <v>10/22/2019</v>
          </cell>
          <cell r="D7920">
            <v>4</v>
          </cell>
          <cell r="I7920">
            <v>2</v>
          </cell>
        </row>
        <row r="7921">
          <cell r="A7921" t="str">
            <v/>
          </cell>
          <cell r="B7921" t="str">
            <v>Sublap: SCHD</v>
          </cell>
          <cell r="C7921" t="str">
            <v>9/25/2019 (6pm-7pm)</v>
          </cell>
          <cell r="D7921">
            <v>4</v>
          </cell>
          <cell r="I7921">
            <v>2</v>
          </cell>
        </row>
        <row r="7922">
          <cell r="A7922" t="str">
            <v/>
          </cell>
          <cell r="B7922" t="str">
            <v>Sublap: SCHD</v>
          </cell>
          <cell r="C7922" t="str">
            <v>9/24/2019 (6pm-8pm)</v>
          </cell>
          <cell r="D7922">
            <v>4</v>
          </cell>
          <cell r="I7922">
            <v>2</v>
          </cell>
        </row>
        <row r="7923">
          <cell r="A7923" t="str">
            <v/>
          </cell>
          <cell r="B7923" t="str">
            <v>Sublap: SCHD</v>
          </cell>
          <cell r="C7923" t="str">
            <v>8/21/2019 (6pm-8pm)</v>
          </cell>
          <cell r="D7923">
            <v>4</v>
          </cell>
          <cell r="I7923">
            <v>2</v>
          </cell>
        </row>
        <row r="7924">
          <cell r="A7924" t="str">
            <v/>
          </cell>
          <cell r="B7924" t="str">
            <v>Sublap: SCHD</v>
          </cell>
          <cell r="C7924" t="str">
            <v>10/21/2019 (6pm-7pm)</v>
          </cell>
          <cell r="D7924">
            <v>4</v>
          </cell>
          <cell r="I7924">
            <v>2</v>
          </cell>
        </row>
        <row r="7925">
          <cell r="A7925" t="str">
            <v/>
          </cell>
          <cell r="B7925" t="str">
            <v>Sublap: SCHD</v>
          </cell>
          <cell r="C7925" t="str">
            <v>10/21/2019 (6pm-8pm)</v>
          </cell>
          <cell r="D7925">
            <v>4</v>
          </cell>
          <cell r="I7925">
            <v>2</v>
          </cell>
        </row>
        <row r="7926">
          <cell r="A7926" t="str">
            <v/>
          </cell>
          <cell r="B7926" t="str">
            <v>Sublap: SCHD</v>
          </cell>
          <cell r="C7926" t="str">
            <v>8/21/2019 (6pm-8pm)</v>
          </cell>
          <cell r="D7926">
            <v>5</v>
          </cell>
          <cell r="I7926">
            <v>2</v>
          </cell>
        </row>
        <row r="7927">
          <cell r="A7927" t="str">
            <v/>
          </cell>
          <cell r="B7927" t="str">
            <v>Sublap: SCHD</v>
          </cell>
          <cell r="C7927" t="str">
            <v>10/21/2019 (6pm-8pm)</v>
          </cell>
          <cell r="D7927">
            <v>5</v>
          </cell>
          <cell r="I7927">
            <v>2</v>
          </cell>
        </row>
        <row r="7928">
          <cell r="A7928" t="str">
            <v/>
          </cell>
          <cell r="B7928" t="str">
            <v>Sublap: SCHD</v>
          </cell>
          <cell r="C7928" t="str">
            <v>10/22/2019</v>
          </cell>
          <cell r="D7928">
            <v>5</v>
          </cell>
          <cell r="I7928">
            <v>2</v>
          </cell>
        </row>
        <row r="7929">
          <cell r="A7929" t="str">
            <v/>
          </cell>
          <cell r="B7929" t="str">
            <v>Sublap: SCHD</v>
          </cell>
          <cell r="C7929" t="str">
            <v>9/12/2019</v>
          </cell>
          <cell r="D7929">
            <v>5</v>
          </cell>
          <cell r="I7929">
            <v>2</v>
          </cell>
        </row>
        <row r="7930">
          <cell r="A7930" t="str">
            <v/>
          </cell>
          <cell r="B7930" t="str">
            <v>Sublap: SCHD</v>
          </cell>
          <cell r="C7930" t="str">
            <v>9/25/2019 (6pm-7pm)</v>
          </cell>
          <cell r="D7930">
            <v>5</v>
          </cell>
          <cell r="I7930">
            <v>2</v>
          </cell>
        </row>
        <row r="7931">
          <cell r="A7931" t="str">
            <v/>
          </cell>
          <cell r="B7931" t="str">
            <v>Sublap: SCHD</v>
          </cell>
          <cell r="C7931" t="str">
            <v>10/21/2019 (6pm-7pm)</v>
          </cell>
          <cell r="D7931">
            <v>5</v>
          </cell>
          <cell r="I7931">
            <v>2</v>
          </cell>
        </row>
        <row r="7932">
          <cell r="A7932" t="str">
            <v/>
          </cell>
          <cell r="B7932" t="str">
            <v>Sublap: SCHD</v>
          </cell>
          <cell r="C7932" t="str">
            <v>9/24/2019 (6pm-8pm)</v>
          </cell>
          <cell r="D7932">
            <v>5</v>
          </cell>
          <cell r="I7932">
            <v>2</v>
          </cell>
        </row>
        <row r="7933">
          <cell r="A7933" t="str">
            <v/>
          </cell>
          <cell r="B7933" t="str">
            <v>Sublap: SCHD</v>
          </cell>
          <cell r="C7933" t="str">
            <v>9/25/2019 (6pm-7pm)</v>
          </cell>
          <cell r="D7933">
            <v>6</v>
          </cell>
          <cell r="I7933">
            <v>2</v>
          </cell>
        </row>
        <row r="7934">
          <cell r="A7934" t="str">
            <v/>
          </cell>
          <cell r="B7934" t="str">
            <v>Sublap: SCHD</v>
          </cell>
          <cell r="C7934" t="str">
            <v>9/12/2019</v>
          </cell>
          <cell r="D7934">
            <v>6</v>
          </cell>
          <cell r="I7934">
            <v>2</v>
          </cell>
        </row>
        <row r="7935">
          <cell r="A7935" t="str">
            <v/>
          </cell>
          <cell r="B7935" t="str">
            <v>Sublap: SCHD</v>
          </cell>
          <cell r="C7935" t="str">
            <v>8/21/2019 (6pm-8pm)</v>
          </cell>
          <cell r="D7935">
            <v>6</v>
          </cell>
          <cell r="I7935">
            <v>2</v>
          </cell>
        </row>
        <row r="7936">
          <cell r="A7936" t="str">
            <v/>
          </cell>
          <cell r="B7936" t="str">
            <v>Sublap: SCHD</v>
          </cell>
          <cell r="C7936" t="str">
            <v>9/24/2019 (6pm-8pm)</v>
          </cell>
          <cell r="D7936">
            <v>6</v>
          </cell>
          <cell r="I7936">
            <v>2</v>
          </cell>
        </row>
        <row r="7937">
          <cell r="A7937" t="str">
            <v/>
          </cell>
          <cell r="B7937" t="str">
            <v>Sublap: SCHD</v>
          </cell>
          <cell r="C7937" t="str">
            <v>10/21/2019 (6pm-7pm)</v>
          </cell>
          <cell r="D7937">
            <v>6</v>
          </cell>
          <cell r="I7937">
            <v>2</v>
          </cell>
        </row>
        <row r="7938">
          <cell r="A7938" t="str">
            <v/>
          </cell>
          <cell r="B7938" t="str">
            <v>Sublap: SCHD</v>
          </cell>
          <cell r="C7938" t="str">
            <v>10/21/2019 (6pm-8pm)</v>
          </cell>
          <cell r="D7938">
            <v>6</v>
          </cell>
          <cell r="I7938">
            <v>2</v>
          </cell>
        </row>
        <row r="7939">
          <cell r="A7939" t="str">
            <v/>
          </cell>
          <cell r="B7939" t="str">
            <v>Sublap: SCHD</v>
          </cell>
          <cell r="C7939" t="str">
            <v>10/22/2019</v>
          </cell>
          <cell r="D7939">
            <v>6</v>
          </cell>
          <cell r="I7939">
            <v>2</v>
          </cell>
        </row>
        <row r="7940">
          <cell r="A7940" t="str">
            <v/>
          </cell>
          <cell r="B7940" t="str">
            <v>Sublap: SCHD</v>
          </cell>
          <cell r="C7940" t="str">
            <v>10/22/2019</v>
          </cell>
          <cell r="D7940">
            <v>7</v>
          </cell>
          <cell r="I7940">
            <v>2</v>
          </cell>
        </row>
        <row r="7941">
          <cell r="A7941" t="str">
            <v/>
          </cell>
          <cell r="B7941" t="str">
            <v>Sublap: SCHD</v>
          </cell>
          <cell r="C7941" t="str">
            <v>10/21/2019 (6pm-8pm)</v>
          </cell>
          <cell r="D7941">
            <v>7</v>
          </cell>
          <cell r="I7941">
            <v>2</v>
          </cell>
        </row>
        <row r="7942">
          <cell r="A7942" t="str">
            <v/>
          </cell>
          <cell r="B7942" t="str">
            <v>Sublap: SCHD</v>
          </cell>
          <cell r="C7942" t="str">
            <v>8/21/2019 (6pm-8pm)</v>
          </cell>
          <cell r="D7942">
            <v>7</v>
          </cell>
          <cell r="I7942">
            <v>2</v>
          </cell>
        </row>
        <row r="7943">
          <cell r="A7943" t="str">
            <v/>
          </cell>
          <cell r="B7943" t="str">
            <v>Sublap: SCHD</v>
          </cell>
          <cell r="C7943" t="str">
            <v>10/21/2019 (6pm-7pm)</v>
          </cell>
          <cell r="D7943">
            <v>7</v>
          </cell>
          <cell r="I7943">
            <v>2</v>
          </cell>
        </row>
        <row r="7944">
          <cell r="A7944" t="str">
            <v/>
          </cell>
          <cell r="B7944" t="str">
            <v>Sublap: SCHD</v>
          </cell>
          <cell r="C7944" t="str">
            <v>9/25/2019 (6pm-7pm)</v>
          </cell>
          <cell r="D7944">
            <v>7</v>
          </cell>
          <cell r="I7944">
            <v>2</v>
          </cell>
        </row>
        <row r="7945">
          <cell r="A7945" t="str">
            <v/>
          </cell>
          <cell r="B7945" t="str">
            <v>Sublap: SCHD</v>
          </cell>
          <cell r="C7945" t="str">
            <v>9/12/2019</v>
          </cell>
          <cell r="D7945">
            <v>7</v>
          </cell>
          <cell r="I7945">
            <v>2</v>
          </cell>
        </row>
        <row r="7946">
          <cell r="A7946" t="str">
            <v/>
          </cell>
          <cell r="B7946" t="str">
            <v>Sublap: SCHD</v>
          </cell>
          <cell r="C7946" t="str">
            <v>9/24/2019 (6pm-8pm)</v>
          </cell>
          <cell r="D7946">
            <v>7</v>
          </cell>
          <cell r="I7946">
            <v>2</v>
          </cell>
        </row>
        <row r="7947">
          <cell r="A7947" t="str">
            <v/>
          </cell>
          <cell r="B7947" t="str">
            <v>Sublap: SCHD</v>
          </cell>
          <cell r="C7947" t="str">
            <v>10/22/2019</v>
          </cell>
          <cell r="D7947">
            <v>8</v>
          </cell>
          <cell r="I7947">
            <v>2</v>
          </cell>
        </row>
        <row r="7948">
          <cell r="A7948" t="str">
            <v/>
          </cell>
          <cell r="B7948" t="str">
            <v>Sublap: SCHD</v>
          </cell>
          <cell r="C7948" t="str">
            <v>9/25/2019 (6pm-7pm)</v>
          </cell>
          <cell r="D7948">
            <v>8</v>
          </cell>
          <cell r="I7948">
            <v>2</v>
          </cell>
        </row>
        <row r="7949">
          <cell r="A7949" t="str">
            <v/>
          </cell>
          <cell r="B7949" t="str">
            <v>Sublap: SCHD</v>
          </cell>
          <cell r="C7949" t="str">
            <v>9/24/2019 (6pm-8pm)</v>
          </cell>
          <cell r="D7949">
            <v>8</v>
          </cell>
          <cell r="I7949">
            <v>2</v>
          </cell>
        </row>
        <row r="7950">
          <cell r="A7950" t="str">
            <v/>
          </cell>
          <cell r="B7950" t="str">
            <v>Sublap: SCHD</v>
          </cell>
          <cell r="C7950" t="str">
            <v>10/21/2019 (6pm-8pm)</v>
          </cell>
          <cell r="D7950">
            <v>8</v>
          </cell>
          <cell r="I7950">
            <v>2</v>
          </cell>
        </row>
        <row r="7951">
          <cell r="A7951" t="str">
            <v/>
          </cell>
          <cell r="B7951" t="str">
            <v>Sublap: SCHD</v>
          </cell>
          <cell r="C7951" t="str">
            <v>10/21/2019 (6pm-7pm)</v>
          </cell>
          <cell r="D7951">
            <v>8</v>
          </cell>
          <cell r="I7951">
            <v>2</v>
          </cell>
        </row>
        <row r="7952">
          <cell r="A7952" t="str">
            <v/>
          </cell>
          <cell r="B7952" t="str">
            <v>Sublap: SCHD</v>
          </cell>
          <cell r="C7952" t="str">
            <v>9/12/2019</v>
          </cell>
          <cell r="D7952">
            <v>8</v>
          </cell>
          <cell r="I7952">
            <v>2</v>
          </cell>
        </row>
        <row r="7953">
          <cell r="A7953" t="str">
            <v/>
          </cell>
          <cell r="B7953" t="str">
            <v>Sublap: SCHD</v>
          </cell>
          <cell r="C7953" t="str">
            <v>8/21/2019 (6pm-8pm)</v>
          </cell>
          <cell r="D7953">
            <v>8</v>
          </cell>
          <cell r="I7953">
            <v>2</v>
          </cell>
        </row>
        <row r="7954">
          <cell r="A7954" t="str">
            <v/>
          </cell>
          <cell r="B7954" t="str">
            <v>Sublap: SCHD</v>
          </cell>
          <cell r="C7954" t="str">
            <v>9/25/2019 (6pm-7pm)</v>
          </cell>
          <cell r="D7954">
            <v>9</v>
          </cell>
          <cell r="I7954">
            <v>2</v>
          </cell>
        </row>
        <row r="7955">
          <cell r="A7955" t="str">
            <v/>
          </cell>
          <cell r="B7955" t="str">
            <v>Sublap: SCHD</v>
          </cell>
          <cell r="C7955" t="str">
            <v>10/21/2019 (6pm-8pm)</v>
          </cell>
          <cell r="D7955">
            <v>9</v>
          </cell>
          <cell r="I7955">
            <v>2</v>
          </cell>
        </row>
        <row r="7956">
          <cell r="A7956" t="str">
            <v/>
          </cell>
          <cell r="B7956" t="str">
            <v>Sublap: SCHD</v>
          </cell>
          <cell r="C7956" t="str">
            <v>10/21/2019 (6pm-7pm)</v>
          </cell>
          <cell r="D7956">
            <v>9</v>
          </cell>
          <cell r="I7956">
            <v>2</v>
          </cell>
        </row>
        <row r="7957">
          <cell r="A7957" t="str">
            <v/>
          </cell>
          <cell r="B7957" t="str">
            <v>Sublap: SCHD</v>
          </cell>
          <cell r="C7957" t="str">
            <v>9/12/2019</v>
          </cell>
          <cell r="D7957">
            <v>9</v>
          </cell>
          <cell r="I7957">
            <v>2</v>
          </cell>
        </row>
        <row r="7958">
          <cell r="A7958" t="str">
            <v/>
          </cell>
          <cell r="B7958" t="str">
            <v>Sublap: SCHD</v>
          </cell>
          <cell r="C7958" t="str">
            <v>9/24/2019 (6pm-8pm)</v>
          </cell>
          <cell r="D7958">
            <v>9</v>
          </cell>
          <cell r="I7958">
            <v>2</v>
          </cell>
        </row>
        <row r="7959">
          <cell r="A7959" t="str">
            <v/>
          </cell>
          <cell r="B7959" t="str">
            <v>Sublap: SCHD</v>
          </cell>
          <cell r="C7959" t="str">
            <v>10/22/2019</v>
          </cell>
          <cell r="D7959">
            <v>9</v>
          </cell>
          <cell r="I7959">
            <v>2</v>
          </cell>
        </row>
        <row r="7960">
          <cell r="A7960" t="str">
            <v/>
          </cell>
          <cell r="B7960" t="str">
            <v>Sublap: SCHD</v>
          </cell>
          <cell r="C7960" t="str">
            <v>8/21/2019 (6pm-8pm)</v>
          </cell>
          <cell r="D7960">
            <v>9</v>
          </cell>
          <cell r="I7960">
            <v>2</v>
          </cell>
        </row>
        <row r="7961">
          <cell r="A7961" t="str">
            <v/>
          </cell>
          <cell r="B7961" t="str">
            <v>Sublap: SCHD</v>
          </cell>
          <cell r="C7961" t="str">
            <v>9/25/2019 (6pm-7pm)</v>
          </cell>
          <cell r="D7961">
            <v>10</v>
          </cell>
          <cell r="I7961">
            <v>2</v>
          </cell>
        </row>
        <row r="7962">
          <cell r="A7962" t="str">
            <v/>
          </cell>
          <cell r="B7962" t="str">
            <v>Sublap: SCHD</v>
          </cell>
          <cell r="C7962" t="str">
            <v>9/12/2019</v>
          </cell>
          <cell r="D7962">
            <v>10</v>
          </cell>
          <cell r="I7962">
            <v>2</v>
          </cell>
        </row>
        <row r="7963">
          <cell r="A7963" t="str">
            <v/>
          </cell>
          <cell r="B7963" t="str">
            <v>Sublap: SCHD</v>
          </cell>
          <cell r="C7963" t="str">
            <v>8/21/2019 (6pm-8pm)</v>
          </cell>
          <cell r="D7963">
            <v>10</v>
          </cell>
          <cell r="I7963">
            <v>2</v>
          </cell>
        </row>
        <row r="7964">
          <cell r="A7964" t="str">
            <v/>
          </cell>
          <cell r="B7964" t="str">
            <v>Sublap: SCHD</v>
          </cell>
          <cell r="C7964" t="str">
            <v>9/24/2019 (6pm-8pm)</v>
          </cell>
          <cell r="D7964">
            <v>10</v>
          </cell>
          <cell r="I7964">
            <v>2</v>
          </cell>
        </row>
        <row r="7965">
          <cell r="A7965" t="str">
            <v/>
          </cell>
          <cell r="B7965" t="str">
            <v>Sublap: SCHD</v>
          </cell>
          <cell r="C7965" t="str">
            <v>10/22/2019</v>
          </cell>
          <cell r="D7965">
            <v>10</v>
          </cell>
          <cell r="I7965">
            <v>2</v>
          </cell>
        </row>
        <row r="7966">
          <cell r="A7966" t="str">
            <v/>
          </cell>
          <cell r="B7966" t="str">
            <v>Sublap: SCHD</v>
          </cell>
          <cell r="C7966" t="str">
            <v>10/21/2019 (6pm-8pm)</v>
          </cell>
          <cell r="D7966">
            <v>10</v>
          </cell>
          <cell r="I7966">
            <v>2</v>
          </cell>
        </row>
        <row r="7967">
          <cell r="A7967" t="str">
            <v/>
          </cell>
          <cell r="B7967" t="str">
            <v>Sublap: SCHD</v>
          </cell>
          <cell r="C7967" t="str">
            <v>10/21/2019 (6pm-7pm)</v>
          </cell>
          <cell r="D7967">
            <v>10</v>
          </cell>
          <cell r="I7967">
            <v>2</v>
          </cell>
        </row>
        <row r="7968">
          <cell r="A7968" t="str">
            <v/>
          </cell>
          <cell r="B7968" t="str">
            <v>Sublap: SCHD</v>
          </cell>
          <cell r="C7968" t="str">
            <v>9/24/2019 (6pm-8pm)</v>
          </cell>
          <cell r="D7968">
            <v>11</v>
          </cell>
          <cell r="I7968">
            <v>2</v>
          </cell>
        </row>
        <row r="7969">
          <cell r="A7969" t="str">
            <v/>
          </cell>
          <cell r="B7969" t="str">
            <v>Sublap: SCHD</v>
          </cell>
          <cell r="C7969" t="str">
            <v>10/22/2019</v>
          </cell>
          <cell r="D7969">
            <v>11</v>
          </cell>
          <cell r="I7969">
            <v>2</v>
          </cell>
        </row>
        <row r="7970">
          <cell r="A7970" t="str">
            <v/>
          </cell>
          <cell r="B7970" t="str">
            <v>Sublap: SCHD</v>
          </cell>
          <cell r="C7970" t="str">
            <v>9/25/2019 (6pm-7pm)</v>
          </cell>
          <cell r="D7970">
            <v>11</v>
          </cell>
          <cell r="I7970">
            <v>2</v>
          </cell>
        </row>
        <row r="7971">
          <cell r="A7971" t="str">
            <v/>
          </cell>
          <cell r="B7971" t="str">
            <v>Sublap: SCHD</v>
          </cell>
          <cell r="C7971" t="str">
            <v>10/21/2019 (6pm-8pm)</v>
          </cell>
          <cell r="D7971">
            <v>11</v>
          </cell>
          <cell r="I7971">
            <v>2</v>
          </cell>
        </row>
        <row r="7972">
          <cell r="A7972" t="str">
            <v/>
          </cell>
          <cell r="B7972" t="str">
            <v>Sublap: SCHD</v>
          </cell>
          <cell r="C7972" t="str">
            <v>9/12/2019</v>
          </cell>
          <cell r="D7972">
            <v>11</v>
          </cell>
          <cell r="I7972">
            <v>2</v>
          </cell>
        </row>
        <row r="7973">
          <cell r="A7973" t="str">
            <v/>
          </cell>
          <cell r="B7973" t="str">
            <v>Sublap: SCHD</v>
          </cell>
          <cell r="C7973" t="str">
            <v>10/21/2019 (6pm-7pm)</v>
          </cell>
          <cell r="D7973">
            <v>11</v>
          </cell>
          <cell r="I7973">
            <v>2</v>
          </cell>
        </row>
        <row r="7974">
          <cell r="A7974" t="str">
            <v/>
          </cell>
          <cell r="B7974" t="str">
            <v>Sublap: SCHD</v>
          </cell>
          <cell r="C7974" t="str">
            <v>8/21/2019 (6pm-8pm)</v>
          </cell>
          <cell r="D7974">
            <v>11</v>
          </cell>
          <cell r="I7974">
            <v>2</v>
          </cell>
        </row>
        <row r="7975">
          <cell r="A7975" t="str">
            <v/>
          </cell>
          <cell r="B7975" t="str">
            <v>Sublap: SCHD</v>
          </cell>
          <cell r="C7975" t="str">
            <v>10/21/2019 (6pm-7pm)</v>
          </cell>
          <cell r="D7975">
            <v>12</v>
          </cell>
          <cell r="I7975">
            <v>2</v>
          </cell>
        </row>
        <row r="7976">
          <cell r="A7976" t="str">
            <v/>
          </cell>
          <cell r="B7976" t="str">
            <v>Sublap: SCHD</v>
          </cell>
          <cell r="C7976" t="str">
            <v>9/25/2019 (6pm-7pm)</v>
          </cell>
          <cell r="D7976">
            <v>12</v>
          </cell>
          <cell r="I7976">
            <v>2</v>
          </cell>
        </row>
        <row r="7977">
          <cell r="A7977" t="str">
            <v/>
          </cell>
          <cell r="B7977" t="str">
            <v>Sublap: SCHD</v>
          </cell>
          <cell r="C7977" t="str">
            <v>10/21/2019 (6pm-8pm)</v>
          </cell>
          <cell r="D7977">
            <v>12</v>
          </cell>
          <cell r="I7977">
            <v>2</v>
          </cell>
        </row>
        <row r="7978">
          <cell r="A7978" t="str">
            <v/>
          </cell>
          <cell r="B7978" t="str">
            <v>Sublap: SCHD</v>
          </cell>
          <cell r="C7978" t="str">
            <v>10/22/2019</v>
          </cell>
          <cell r="D7978">
            <v>12</v>
          </cell>
          <cell r="I7978">
            <v>2</v>
          </cell>
        </row>
        <row r="7979">
          <cell r="A7979" t="str">
            <v/>
          </cell>
          <cell r="B7979" t="str">
            <v>Sublap: SCHD</v>
          </cell>
          <cell r="C7979" t="str">
            <v>9/12/2019</v>
          </cell>
          <cell r="D7979">
            <v>12</v>
          </cell>
          <cell r="I7979">
            <v>2</v>
          </cell>
        </row>
        <row r="7980">
          <cell r="A7980" t="str">
            <v/>
          </cell>
          <cell r="B7980" t="str">
            <v>Sublap: SCHD</v>
          </cell>
          <cell r="C7980" t="str">
            <v>9/24/2019 (6pm-8pm)</v>
          </cell>
          <cell r="D7980">
            <v>12</v>
          </cell>
          <cell r="I7980">
            <v>2</v>
          </cell>
        </row>
        <row r="7981">
          <cell r="A7981" t="str">
            <v/>
          </cell>
          <cell r="B7981" t="str">
            <v>Sublap: SCHD</v>
          </cell>
          <cell r="C7981" t="str">
            <v>8/21/2019 (6pm-8pm)</v>
          </cell>
          <cell r="D7981">
            <v>12</v>
          </cell>
          <cell r="I7981">
            <v>2</v>
          </cell>
        </row>
        <row r="7982">
          <cell r="A7982" t="str">
            <v/>
          </cell>
          <cell r="B7982" t="str">
            <v>Sublap: SCHD</v>
          </cell>
          <cell r="C7982" t="str">
            <v>10/22/2019</v>
          </cell>
          <cell r="D7982">
            <v>13</v>
          </cell>
          <cell r="I7982">
            <v>2</v>
          </cell>
        </row>
        <row r="7983">
          <cell r="A7983" t="str">
            <v/>
          </cell>
          <cell r="B7983" t="str">
            <v>Sublap: SCHD</v>
          </cell>
          <cell r="C7983" t="str">
            <v>8/21/2019 (6pm-8pm)</v>
          </cell>
          <cell r="D7983">
            <v>13</v>
          </cell>
          <cell r="I7983">
            <v>2</v>
          </cell>
        </row>
        <row r="7984">
          <cell r="A7984" t="str">
            <v/>
          </cell>
          <cell r="B7984" t="str">
            <v>Sublap: SCHD</v>
          </cell>
          <cell r="C7984" t="str">
            <v>9/25/2019 (6pm-7pm)</v>
          </cell>
          <cell r="D7984">
            <v>13</v>
          </cell>
          <cell r="I7984">
            <v>2</v>
          </cell>
        </row>
        <row r="7985">
          <cell r="A7985" t="str">
            <v/>
          </cell>
          <cell r="B7985" t="str">
            <v>Sublap: SCHD</v>
          </cell>
          <cell r="C7985" t="str">
            <v>10/21/2019 (6pm-7pm)</v>
          </cell>
          <cell r="D7985">
            <v>13</v>
          </cell>
          <cell r="I7985">
            <v>2</v>
          </cell>
        </row>
        <row r="7986">
          <cell r="A7986" t="str">
            <v/>
          </cell>
          <cell r="B7986" t="str">
            <v>Sublap: SCHD</v>
          </cell>
          <cell r="C7986" t="str">
            <v>9/24/2019 (6pm-8pm)</v>
          </cell>
          <cell r="D7986">
            <v>13</v>
          </cell>
          <cell r="I7986">
            <v>2</v>
          </cell>
        </row>
        <row r="7987">
          <cell r="A7987" t="str">
            <v/>
          </cell>
          <cell r="B7987" t="str">
            <v>Sublap: SCHD</v>
          </cell>
          <cell r="C7987" t="str">
            <v>9/12/2019</v>
          </cell>
          <cell r="D7987">
            <v>13</v>
          </cell>
          <cell r="I7987">
            <v>2</v>
          </cell>
        </row>
        <row r="7988">
          <cell r="A7988" t="str">
            <v/>
          </cell>
          <cell r="B7988" t="str">
            <v>Sublap: SCHD</v>
          </cell>
          <cell r="C7988" t="str">
            <v>10/21/2019 (6pm-8pm)</v>
          </cell>
          <cell r="D7988">
            <v>13</v>
          </cell>
          <cell r="I7988">
            <v>2</v>
          </cell>
        </row>
        <row r="7989">
          <cell r="A7989" t="str">
            <v/>
          </cell>
          <cell r="B7989" t="str">
            <v>Sublap: SCHD</v>
          </cell>
          <cell r="C7989" t="str">
            <v>9/24/2019 (6pm-8pm)</v>
          </cell>
          <cell r="D7989">
            <v>14</v>
          </cell>
          <cell r="I7989">
            <v>2</v>
          </cell>
        </row>
        <row r="7990">
          <cell r="A7990" t="str">
            <v/>
          </cell>
          <cell r="B7990" t="str">
            <v>Sublap: SCHD</v>
          </cell>
          <cell r="C7990" t="str">
            <v>8/21/2019 (6pm-8pm)</v>
          </cell>
          <cell r="D7990">
            <v>14</v>
          </cell>
          <cell r="I7990">
            <v>2</v>
          </cell>
        </row>
        <row r="7991">
          <cell r="A7991" t="str">
            <v/>
          </cell>
          <cell r="B7991" t="str">
            <v>Sublap: SCHD</v>
          </cell>
          <cell r="C7991" t="str">
            <v>9/12/2019</v>
          </cell>
          <cell r="D7991">
            <v>14</v>
          </cell>
          <cell r="I7991">
            <v>2</v>
          </cell>
        </row>
        <row r="7992">
          <cell r="A7992" t="str">
            <v/>
          </cell>
          <cell r="B7992" t="str">
            <v>Sublap: SCHD</v>
          </cell>
          <cell r="C7992" t="str">
            <v>10/21/2019 (6pm-8pm)</v>
          </cell>
          <cell r="D7992">
            <v>14</v>
          </cell>
          <cell r="I7992">
            <v>2</v>
          </cell>
        </row>
        <row r="7993">
          <cell r="A7993" t="str">
            <v/>
          </cell>
          <cell r="B7993" t="str">
            <v>Sublap: SCHD</v>
          </cell>
          <cell r="C7993" t="str">
            <v>9/25/2019 (6pm-7pm)</v>
          </cell>
          <cell r="D7993">
            <v>14</v>
          </cell>
          <cell r="I7993">
            <v>2</v>
          </cell>
        </row>
        <row r="7994">
          <cell r="A7994" t="str">
            <v/>
          </cell>
          <cell r="B7994" t="str">
            <v>Sublap: SCHD</v>
          </cell>
          <cell r="C7994" t="str">
            <v>10/22/2019</v>
          </cell>
          <cell r="D7994">
            <v>14</v>
          </cell>
          <cell r="I7994">
            <v>2</v>
          </cell>
        </row>
        <row r="7995">
          <cell r="A7995" t="str">
            <v/>
          </cell>
          <cell r="B7995" t="str">
            <v>Sublap: SCHD</v>
          </cell>
          <cell r="C7995" t="str">
            <v>10/21/2019 (6pm-7pm)</v>
          </cell>
          <cell r="D7995">
            <v>14</v>
          </cell>
          <cell r="I7995">
            <v>2</v>
          </cell>
        </row>
        <row r="7996">
          <cell r="A7996" t="str">
            <v/>
          </cell>
          <cell r="B7996" t="str">
            <v>Sublap: SCHD</v>
          </cell>
          <cell r="C7996" t="str">
            <v>10/21/2019 (6pm-7pm)</v>
          </cell>
          <cell r="D7996">
            <v>15</v>
          </cell>
          <cell r="I7996">
            <v>2</v>
          </cell>
        </row>
        <row r="7997">
          <cell r="A7997" t="str">
            <v/>
          </cell>
          <cell r="B7997" t="str">
            <v>Sublap: SCHD</v>
          </cell>
          <cell r="C7997" t="str">
            <v>8/21/2019 (6pm-8pm)</v>
          </cell>
          <cell r="D7997">
            <v>15</v>
          </cell>
          <cell r="I7997">
            <v>2</v>
          </cell>
        </row>
        <row r="7998">
          <cell r="A7998" t="str">
            <v/>
          </cell>
          <cell r="B7998" t="str">
            <v>Sublap: SCHD</v>
          </cell>
          <cell r="C7998" t="str">
            <v>9/24/2019 (6pm-8pm)</v>
          </cell>
          <cell r="D7998">
            <v>15</v>
          </cell>
          <cell r="I7998">
            <v>2</v>
          </cell>
        </row>
        <row r="7999">
          <cell r="A7999" t="str">
            <v/>
          </cell>
          <cell r="B7999" t="str">
            <v>Sublap: SCHD</v>
          </cell>
          <cell r="C7999" t="str">
            <v>9/12/2019</v>
          </cell>
          <cell r="D7999">
            <v>15</v>
          </cell>
          <cell r="I7999">
            <v>2</v>
          </cell>
        </row>
        <row r="8000">
          <cell r="A8000" t="str">
            <v/>
          </cell>
          <cell r="B8000" t="str">
            <v>Sublap: SCHD</v>
          </cell>
          <cell r="C8000" t="str">
            <v>10/22/2019</v>
          </cell>
          <cell r="D8000">
            <v>15</v>
          </cell>
          <cell r="I8000">
            <v>2</v>
          </cell>
        </row>
        <row r="8001">
          <cell r="A8001" t="str">
            <v/>
          </cell>
          <cell r="B8001" t="str">
            <v>Sublap: SCHD</v>
          </cell>
          <cell r="C8001" t="str">
            <v>10/21/2019 (6pm-8pm)</v>
          </cell>
          <cell r="D8001">
            <v>15</v>
          </cell>
          <cell r="I8001">
            <v>2</v>
          </cell>
        </row>
        <row r="8002">
          <cell r="A8002" t="str">
            <v/>
          </cell>
          <cell r="B8002" t="str">
            <v>Sublap: SCHD</v>
          </cell>
          <cell r="C8002" t="str">
            <v>9/25/2019 (6pm-7pm)</v>
          </cell>
          <cell r="D8002">
            <v>15</v>
          </cell>
          <cell r="I8002">
            <v>2</v>
          </cell>
        </row>
        <row r="8003">
          <cell r="A8003" t="str">
            <v/>
          </cell>
          <cell r="B8003" t="str">
            <v>Sublap: SCHD</v>
          </cell>
          <cell r="C8003" t="str">
            <v>9/12/2019</v>
          </cell>
          <cell r="D8003">
            <v>16</v>
          </cell>
          <cell r="I8003">
            <v>2</v>
          </cell>
        </row>
        <row r="8004">
          <cell r="A8004" t="str">
            <v/>
          </cell>
          <cell r="B8004" t="str">
            <v>Sublap: SCHD</v>
          </cell>
          <cell r="C8004" t="str">
            <v>8/21/2019 (6pm-8pm)</v>
          </cell>
          <cell r="D8004">
            <v>16</v>
          </cell>
          <cell r="I8004">
            <v>2</v>
          </cell>
        </row>
        <row r="8005">
          <cell r="A8005" t="str">
            <v/>
          </cell>
          <cell r="B8005" t="str">
            <v>Sublap: SCHD</v>
          </cell>
          <cell r="C8005" t="str">
            <v>10/21/2019 (6pm-7pm)</v>
          </cell>
          <cell r="D8005">
            <v>16</v>
          </cell>
          <cell r="I8005">
            <v>2</v>
          </cell>
        </row>
        <row r="8006">
          <cell r="A8006" t="str">
            <v/>
          </cell>
          <cell r="B8006" t="str">
            <v>Sublap: SCHD</v>
          </cell>
          <cell r="C8006" t="str">
            <v>10/22/2019</v>
          </cell>
          <cell r="D8006">
            <v>16</v>
          </cell>
          <cell r="I8006">
            <v>2</v>
          </cell>
        </row>
        <row r="8007">
          <cell r="A8007" t="str">
            <v/>
          </cell>
          <cell r="B8007" t="str">
            <v>Sublap: SCHD</v>
          </cell>
          <cell r="C8007" t="str">
            <v>10/21/2019 (6pm-8pm)</v>
          </cell>
          <cell r="D8007">
            <v>16</v>
          </cell>
          <cell r="I8007">
            <v>2</v>
          </cell>
        </row>
        <row r="8008">
          <cell r="A8008" t="str">
            <v/>
          </cell>
          <cell r="B8008" t="str">
            <v>Sublap: SCHD</v>
          </cell>
          <cell r="C8008" t="str">
            <v>9/24/2019 (6pm-8pm)</v>
          </cell>
          <cell r="D8008">
            <v>16</v>
          </cell>
          <cell r="I8008">
            <v>2</v>
          </cell>
        </row>
        <row r="8009">
          <cell r="A8009" t="str">
            <v/>
          </cell>
          <cell r="B8009" t="str">
            <v>Sublap: SCHD</v>
          </cell>
          <cell r="C8009" t="str">
            <v>9/25/2019 (6pm-7pm)</v>
          </cell>
          <cell r="D8009">
            <v>16</v>
          </cell>
          <cell r="I8009">
            <v>2</v>
          </cell>
        </row>
        <row r="8010">
          <cell r="A8010" t="str">
            <v/>
          </cell>
          <cell r="B8010" t="str">
            <v>Sublap: SCHD</v>
          </cell>
          <cell r="C8010" t="str">
            <v>10/21/2019 (6pm-7pm)</v>
          </cell>
          <cell r="D8010">
            <v>17</v>
          </cell>
          <cell r="I8010">
            <v>2</v>
          </cell>
        </row>
        <row r="8011">
          <cell r="A8011" t="str">
            <v/>
          </cell>
          <cell r="B8011" t="str">
            <v>Sublap: SCHD</v>
          </cell>
          <cell r="C8011" t="str">
            <v>10/22/2019</v>
          </cell>
          <cell r="D8011">
            <v>17</v>
          </cell>
          <cell r="I8011">
            <v>2</v>
          </cell>
        </row>
        <row r="8012">
          <cell r="A8012" t="str">
            <v/>
          </cell>
          <cell r="B8012" t="str">
            <v>Sublap: SCHD</v>
          </cell>
          <cell r="C8012" t="str">
            <v>9/24/2019 (6pm-8pm)</v>
          </cell>
          <cell r="D8012">
            <v>17</v>
          </cell>
          <cell r="I8012">
            <v>2</v>
          </cell>
        </row>
        <row r="8013">
          <cell r="A8013" t="str">
            <v/>
          </cell>
          <cell r="B8013" t="str">
            <v>Sublap: SCHD</v>
          </cell>
          <cell r="C8013" t="str">
            <v>9/25/2019 (6pm-7pm)</v>
          </cell>
          <cell r="D8013">
            <v>17</v>
          </cell>
          <cell r="I8013">
            <v>2</v>
          </cell>
        </row>
        <row r="8014">
          <cell r="A8014" t="str">
            <v/>
          </cell>
          <cell r="B8014" t="str">
            <v>Sublap: SCHD</v>
          </cell>
          <cell r="C8014" t="str">
            <v>8/21/2019 (6pm-8pm)</v>
          </cell>
          <cell r="D8014">
            <v>17</v>
          </cell>
          <cell r="I8014">
            <v>2</v>
          </cell>
        </row>
        <row r="8015">
          <cell r="A8015" t="str">
            <v/>
          </cell>
          <cell r="B8015" t="str">
            <v>Sublap: SCHD</v>
          </cell>
          <cell r="C8015" t="str">
            <v>10/21/2019 (6pm-8pm)</v>
          </cell>
          <cell r="D8015">
            <v>17</v>
          </cell>
          <cell r="I8015">
            <v>2</v>
          </cell>
        </row>
        <row r="8016">
          <cell r="A8016" t="str">
            <v/>
          </cell>
          <cell r="B8016" t="str">
            <v>Sublap: SCHD</v>
          </cell>
          <cell r="C8016" t="str">
            <v>9/12/2019</v>
          </cell>
          <cell r="D8016">
            <v>17</v>
          </cell>
          <cell r="I8016">
            <v>2</v>
          </cell>
        </row>
        <row r="8017">
          <cell r="A8017" t="str">
            <v/>
          </cell>
          <cell r="B8017" t="str">
            <v>Sublap: SCHD</v>
          </cell>
          <cell r="C8017" t="str">
            <v>10/21/2019 (6pm-7pm)</v>
          </cell>
          <cell r="D8017">
            <v>18</v>
          </cell>
          <cell r="I8017">
            <v>2</v>
          </cell>
        </row>
        <row r="8018">
          <cell r="A8018" t="str">
            <v/>
          </cell>
          <cell r="B8018" t="str">
            <v>Sublap: SCHD</v>
          </cell>
          <cell r="C8018" t="str">
            <v>9/25/2019 (6pm-7pm)</v>
          </cell>
          <cell r="D8018">
            <v>18</v>
          </cell>
          <cell r="I8018">
            <v>2</v>
          </cell>
        </row>
        <row r="8019">
          <cell r="A8019" t="str">
            <v/>
          </cell>
          <cell r="B8019" t="str">
            <v>Sublap: SCHD</v>
          </cell>
          <cell r="C8019" t="str">
            <v>9/24/2019 (6pm-8pm)</v>
          </cell>
          <cell r="D8019">
            <v>18</v>
          </cell>
          <cell r="I8019">
            <v>2</v>
          </cell>
        </row>
        <row r="8020">
          <cell r="A8020" t="str">
            <v/>
          </cell>
          <cell r="B8020" t="str">
            <v>Sublap: SCHD</v>
          </cell>
          <cell r="C8020" t="str">
            <v>9/12/2019</v>
          </cell>
          <cell r="D8020">
            <v>18</v>
          </cell>
          <cell r="I8020">
            <v>2</v>
          </cell>
        </row>
        <row r="8021">
          <cell r="A8021" t="str">
            <v/>
          </cell>
          <cell r="B8021" t="str">
            <v>Sublap: SCHD</v>
          </cell>
          <cell r="C8021" t="str">
            <v>8/21/2019 (6pm-8pm)</v>
          </cell>
          <cell r="D8021">
            <v>18</v>
          </cell>
          <cell r="I8021">
            <v>2</v>
          </cell>
        </row>
        <row r="8022">
          <cell r="A8022" t="str">
            <v/>
          </cell>
          <cell r="B8022" t="str">
            <v>Sublap: SCHD</v>
          </cell>
          <cell r="C8022" t="str">
            <v>10/22/2019</v>
          </cell>
          <cell r="D8022">
            <v>18</v>
          </cell>
          <cell r="I8022">
            <v>2</v>
          </cell>
        </row>
        <row r="8023">
          <cell r="A8023" t="str">
            <v/>
          </cell>
          <cell r="B8023" t="str">
            <v>Sublap: SCHD</v>
          </cell>
          <cell r="C8023" t="str">
            <v>10/21/2019 (6pm-8pm)</v>
          </cell>
          <cell r="D8023">
            <v>18</v>
          </cell>
          <cell r="I8023">
            <v>2</v>
          </cell>
        </row>
        <row r="8024">
          <cell r="A8024" t="str">
            <v/>
          </cell>
          <cell r="B8024" t="str">
            <v>Sublap: SCHD</v>
          </cell>
          <cell r="C8024" t="str">
            <v>10/21/2019 (6pm-8pm)</v>
          </cell>
          <cell r="D8024">
            <v>19</v>
          </cell>
          <cell r="I8024">
            <v>2</v>
          </cell>
        </row>
        <row r="8025">
          <cell r="A8025" t="str">
            <v/>
          </cell>
          <cell r="B8025" t="str">
            <v>Sublap: SCHD</v>
          </cell>
          <cell r="C8025" t="str">
            <v>8/21/2019 (6pm-8pm)</v>
          </cell>
          <cell r="D8025">
            <v>19</v>
          </cell>
          <cell r="I8025">
            <v>2</v>
          </cell>
        </row>
        <row r="8026">
          <cell r="A8026" t="str">
            <v/>
          </cell>
          <cell r="B8026" t="str">
            <v>Sublap: SCHD</v>
          </cell>
          <cell r="C8026" t="str">
            <v>9/12/2019</v>
          </cell>
          <cell r="D8026">
            <v>19</v>
          </cell>
          <cell r="I8026">
            <v>2</v>
          </cell>
        </row>
        <row r="8027">
          <cell r="A8027" t="str">
            <v/>
          </cell>
          <cell r="B8027" t="str">
            <v>Sublap: SCHD</v>
          </cell>
          <cell r="C8027" t="str">
            <v>10/22/2019</v>
          </cell>
          <cell r="D8027">
            <v>19</v>
          </cell>
          <cell r="I8027">
            <v>2</v>
          </cell>
        </row>
        <row r="8028">
          <cell r="A8028" t="str">
            <v/>
          </cell>
          <cell r="B8028" t="str">
            <v>Sublap: SCHD</v>
          </cell>
          <cell r="C8028" t="str">
            <v>9/24/2019 (6pm-8pm)</v>
          </cell>
          <cell r="D8028">
            <v>19</v>
          </cell>
          <cell r="I8028">
            <v>2</v>
          </cell>
        </row>
        <row r="8029">
          <cell r="A8029" t="str">
            <v/>
          </cell>
          <cell r="B8029" t="str">
            <v>Sublap: SCHD</v>
          </cell>
          <cell r="C8029" t="str">
            <v>10/21/2019 (6pm-7pm)</v>
          </cell>
          <cell r="D8029">
            <v>19</v>
          </cell>
          <cell r="I8029">
            <v>2</v>
          </cell>
        </row>
        <row r="8030">
          <cell r="A8030" t="str">
            <v/>
          </cell>
          <cell r="B8030" t="str">
            <v>Sublap: SCHD</v>
          </cell>
          <cell r="C8030" t="str">
            <v>9/25/2019 (6pm-7pm)</v>
          </cell>
          <cell r="D8030">
            <v>19</v>
          </cell>
          <cell r="I8030">
            <v>2</v>
          </cell>
        </row>
        <row r="8031">
          <cell r="A8031" t="str">
            <v/>
          </cell>
          <cell r="B8031" t="str">
            <v>Sublap: SCHD</v>
          </cell>
          <cell r="C8031" t="str">
            <v>9/12/2019</v>
          </cell>
          <cell r="D8031">
            <v>20</v>
          </cell>
          <cell r="I8031">
            <v>2</v>
          </cell>
        </row>
        <row r="8032">
          <cell r="A8032" t="str">
            <v/>
          </cell>
          <cell r="B8032" t="str">
            <v>Sublap: SCHD</v>
          </cell>
          <cell r="C8032" t="str">
            <v>9/25/2019 (6pm-7pm)</v>
          </cell>
          <cell r="D8032">
            <v>20</v>
          </cell>
          <cell r="I8032">
            <v>2</v>
          </cell>
        </row>
        <row r="8033">
          <cell r="A8033" t="str">
            <v/>
          </cell>
          <cell r="B8033" t="str">
            <v>Sublap: SCHD</v>
          </cell>
          <cell r="C8033" t="str">
            <v>10/21/2019 (6pm-7pm)</v>
          </cell>
          <cell r="D8033">
            <v>20</v>
          </cell>
          <cell r="I8033">
            <v>2</v>
          </cell>
        </row>
        <row r="8034">
          <cell r="A8034" t="str">
            <v/>
          </cell>
          <cell r="B8034" t="str">
            <v>Sublap: SCHD</v>
          </cell>
          <cell r="C8034" t="str">
            <v>10/22/2019</v>
          </cell>
          <cell r="D8034">
            <v>20</v>
          </cell>
          <cell r="I8034">
            <v>2</v>
          </cell>
        </row>
        <row r="8035">
          <cell r="A8035" t="str">
            <v/>
          </cell>
          <cell r="B8035" t="str">
            <v>Sublap: SCHD</v>
          </cell>
          <cell r="C8035" t="str">
            <v>10/21/2019 (6pm-8pm)</v>
          </cell>
          <cell r="D8035">
            <v>20</v>
          </cell>
          <cell r="I8035">
            <v>2</v>
          </cell>
        </row>
        <row r="8036">
          <cell r="A8036" t="str">
            <v/>
          </cell>
          <cell r="B8036" t="str">
            <v>Sublap: SCHD</v>
          </cell>
          <cell r="C8036" t="str">
            <v>8/21/2019 (6pm-8pm)</v>
          </cell>
          <cell r="D8036">
            <v>20</v>
          </cell>
          <cell r="I8036">
            <v>2</v>
          </cell>
        </row>
        <row r="8037">
          <cell r="A8037" t="str">
            <v/>
          </cell>
          <cell r="B8037" t="str">
            <v>Sublap: SCHD</v>
          </cell>
          <cell r="C8037" t="str">
            <v>9/24/2019 (6pm-8pm)</v>
          </cell>
          <cell r="D8037">
            <v>20</v>
          </cell>
          <cell r="I8037">
            <v>2</v>
          </cell>
        </row>
        <row r="8038">
          <cell r="A8038" t="str">
            <v/>
          </cell>
          <cell r="B8038" t="str">
            <v>Sublap: SCHD</v>
          </cell>
          <cell r="C8038" t="str">
            <v>9/24/2019 (6pm-8pm)</v>
          </cell>
          <cell r="D8038">
            <v>21</v>
          </cell>
          <cell r="I8038">
            <v>2</v>
          </cell>
        </row>
        <row r="8039">
          <cell r="A8039" t="str">
            <v/>
          </cell>
          <cell r="B8039" t="str">
            <v>Sublap: SCHD</v>
          </cell>
          <cell r="C8039" t="str">
            <v>10/21/2019 (6pm-8pm)</v>
          </cell>
          <cell r="D8039">
            <v>21</v>
          </cell>
          <cell r="I8039">
            <v>2</v>
          </cell>
        </row>
        <row r="8040">
          <cell r="A8040" t="str">
            <v/>
          </cell>
          <cell r="B8040" t="str">
            <v>Sublap: SCHD</v>
          </cell>
          <cell r="C8040" t="str">
            <v>8/21/2019 (6pm-8pm)</v>
          </cell>
          <cell r="D8040">
            <v>21</v>
          </cell>
          <cell r="I8040">
            <v>2</v>
          </cell>
        </row>
        <row r="8041">
          <cell r="A8041" t="str">
            <v/>
          </cell>
          <cell r="B8041" t="str">
            <v>Sublap: SCHD</v>
          </cell>
          <cell r="C8041" t="str">
            <v>9/25/2019 (6pm-7pm)</v>
          </cell>
          <cell r="D8041">
            <v>21</v>
          </cell>
          <cell r="I8041">
            <v>2</v>
          </cell>
        </row>
        <row r="8042">
          <cell r="A8042" t="str">
            <v/>
          </cell>
          <cell r="B8042" t="str">
            <v>Sublap: SCHD</v>
          </cell>
          <cell r="C8042" t="str">
            <v>9/12/2019</v>
          </cell>
          <cell r="D8042">
            <v>21</v>
          </cell>
          <cell r="I8042">
            <v>2</v>
          </cell>
        </row>
        <row r="8043">
          <cell r="A8043" t="str">
            <v/>
          </cell>
          <cell r="B8043" t="str">
            <v>Sublap: SCHD</v>
          </cell>
          <cell r="C8043" t="str">
            <v>10/21/2019 (6pm-7pm)</v>
          </cell>
          <cell r="D8043">
            <v>21</v>
          </cell>
          <cell r="I8043">
            <v>2</v>
          </cell>
        </row>
        <row r="8044">
          <cell r="A8044" t="str">
            <v/>
          </cell>
          <cell r="B8044" t="str">
            <v>Sublap: SCHD</v>
          </cell>
          <cell r="C8044" t="str">
            <v>10/22/2019</v>
          </cell>
          <cell r="D8044">
            <v>21</v>
          </cell>
          <cell r="I8044">
            <v>2</v>
          </cell>
        </row>
        <row r="8045">
          <cell r="A8045" t="str">
            <v/>
          </cell>
          <cell r="B8045" t="str">
            <v>Sublap: SCHD</v>
          </cell>
          <cell r="C8045" t="str">
            <v>8/21/2019 (6pm-8pm)</v>
          </cell>
          <cell r="D8045">
            <v>22</v>
          </cell>
          <cell r="I8045">
            <v>2</v>
          </cell>
        </row>
        <row r="8046">
          <cell r="A8046" t="str">
            <v/>
          </cell>
          <cell r="B8046" t="str">
            <v>Sublap: SCHD</v>
          </cell>
          <cell r="C8046" t="str">
            <v>10/21/2019 (6pm-7pm)</v>
          </cell>
          <cell r="D8046">
            <v>22</v>
          </cell>
          <cell r="I8046">
            <v>2</v>
          </cell>
        </row>
        <row r="8047">
          <cell r="A8047" t="str">
            <v/>
          </cell>
          <cell r="B8047" t="str">
            <v>Sublap: SCHD</v>
          </cell>
          <cell r="C8047" t="str">
            <v>9/24/2019 (6pm-8pm)</v>
          </cell>
          <cell r="D8047">
            <v>22</v>
          </cell>
          <cell r="I8047">
            <v>2</v>
          </cell>
        </row>
        <row r="8048">
          <cell r="A8048" t="str">
            <v/>
          </cell>
          <cell r="B8048" t="str">
            <v>Sublap: SCHD</v>
          </cell>
          <cell r="C8048" t="str">
            <v>10/22/2019</v>
          </cell>
          <cell r="D8048">
            <v>22</v>
          </cell>
          <cell r="I8048">
            <v>2</v>
          </cell>
        </row>
        <row r="8049">
          <cell r="A8049" t="str">
            <v/>
          </cell>
          <cell r="B8049" t="str">
            <v>Sublap: SCHD</v>
          </cell>
          <cell r="C8049" t="str">
            <v>10/21/2019 (6pm-8pm)</v>
          </cell>
          <cell r="D8049">
            <v>22</v>
          </cell>
          <cell r="I8049">
            <v>2</v>
          </cell>
        </row>
        <row r="8050">
          <cell r="A8050" t="str">
            <v/>
          </cell>
          <cell r="B8050" t="str">
            <v>Sublap: SCHD</v>
          </cell>
          <cell r="C8050" t="str">
            <v>9/12/2019</v>
          </cell>
          <cell r="D8050">
            <v>22</v>
          </cell>
          <cell r="I8050">
            <v>2</v>
          </cell>
        </row>
        <row r="8051">
          <cell r="A8051" t="str">
            <v/>
          </cell>
          <cell r="B8051" t="str">
            <v>Sublap: SCHD</v>
          </cell>
          <cell r="C8051" t="str">
            <v>9/25/2019 (6pm-7pm)</v>
          </cell>
          <cell r="D8051">
            <v>22</v>
          </cell>
          <cell r="I8051">
            <v>2</v>
          </cell>
        </row>
        <row r="8052">
          <cell r="A8052" t="str">
            <v/>
          </cell>
          <cell r="B8052" t="str">
            <v>Sublap: SCHD</v>
          </cell>
          <cell r="C8052" t="str">
            <v>10/21/2019 (6pm-7pm)</v>
          </cell>
          <cell r="D8052">
            <v>23</v>
          </cell>
          <cell r="I8052">
            <v>2</v>
          </cell>
        </row>
        <row r="8053">
          <cell r="A8053" t="str">
            <v/>
          </cell>
          <cell r="B8053" t="str">
            <v>Sublap: SCHD</v>
          </cell>
          <cell r="C8053" t="str">
            <v>8/21/2019 (6pm-8pm)</v>
          </cell>
          <cell r="D8053">
            <v>23</v>
          </cell>
          <cell r="I8053">
            <v>2</v>
          </cell>
        </row>
        <row r="8054">
          <cell r="A8054" t="str">
            <v/>
          </cell>
          <cell r="B8054" t="str">
            <v>Sublap: SCHD</v>
          </cell>
          <cell r="C8054" t="str">
            <v>9/25/2019 (6pm-7pm)</v>
          </cell>
          <cell r="D8054">
            <v>23</v>
          </cell>
          <cell r="I8054">
            <v>2</v>
          </cell>
        </row>
        <row r="8055">
          <cell r="A8055" t="str">
            <v/>
          </cell>
          <cell r="B8055" t="str">
            <v>Sublap: SCHD</v>
          </cell>
          <cell r="C8055" t="str">
            <v>9/24/2019 (6pm-8pm)</v>
          </cell>
          <cell r="D8055">
            <v>23</v>
          </cell>
          <cell r="I8055">
            <v>2</v>
          </cell>
        </row>
        <row r="8056">
          <cell r="A8056" t="str">
            <v/>
          </cell>
          <cell r="B8056" t="str">
            <v>Sublap: SCHD</v>
          </cell>
          <cell r="C8056" t="str">
            <v>10/22/2019</v>
          </cell>
          <cell r="D8056">
            <v>23</v>
          </cell>
          <cell r="I8056">
            <v>2</v>
          </cell>
        </row>
        <row r="8057">
          <cell r="A8057" t="str">
            <v/>
          </cell>
          <cell r="B8057" t="str">
            <v>Sublap: SCHD</v>
          </cell>
          <cell r="C8057" t="str">
            <v>9/12/2019</v>
          </cell>
          <cell r="D8057">
            <v>23</v>
          </cell>
          <cell r="I8057">
            <v>2</v>
          </cell>
        </row>
        <row r="8058">
          <cell r="A8058" t="str">
            <v/>
          </cell>
          <cell r="B8058" t="str">
            <v>Sublap: SCHD</v>
          </cell>
          <cell r="C8058" t="str">
            <v>10/21/2019 (6pm-8pm)</v>
          </cell>
          <cell r="D8058">
            <v>23</v>
          </cell>
          <cell r="I8058">
            <v>2</v>
          </cell>
        </row>
        <row r="8059">
          <cell r="A8059" t="str">
            <v/>
          </cell>
          <cell r="B8059" t="str">
            <v>Sublap: SCHD</v>
          </cell>
          <cell r="C8059" t="str">
            <v>10/21/2019 (6pm-7pm)</v>
          </cell>
          <cell r="D8059">
            <v>24</v>
          </cell>
          <cell r="I8059">
            <v>2</v>
          </cell>
        </row>
        <row r="8060">
          <cell r="A8060" t="str">
            <v/>
          </cell>
          <cell r="B8060" t="str">
            <v>Sublap: SCHD</v>
          </cell>
          <cell r="C8060" t="str">
            <v>10/21/2019 (6pm-8pm)</v>
          </cell>
          <cell r="D8060">
            <v>24</v>
          </cell>
          <cell r="I8060">
            <v>2</v>
          </cell>
        </row>
        <row r="8061">
          <cell r="A8061" t="str">
            <v/>
          </cell>
          <cell r="B8061" t="str">
            <v>Sublap: SCHD</v>
          </cell>
          <cell r="C8061" t="str">
            <v>10/22/2019</v>
          </cell>
          <cell r="D8061">
            <v>24</v>
          </cell>
          <cell r="I8061">
            <v>2</v>
          </cell>
        </row>
        <row r="8062">
          <cell r="A8062" t="str">
            <v/>
          </cell>
          <cell r="B8062" t="str">
            <v>Sublap: SCHD</v>
          </cell>
          <cell r="C8062" t="str">
            <v>9/12/2019</v>
          </cell>
          <cell r="D8062">
            <v>24</v>
          </cell>
          <cell r="I8062">
            <v>2</v>
          </cell>
        </row>
        <row r="8063">
          <cell r="A8063" t="str">
            <v/>
          </cell>
          <cell r="B8063" t="str">
            <v>Sublap: SCHD</v>
          </cell>
          <cell r="C8063" t="str">
            <v>8/21/2019 (6pm-8pm)</v>
          </cell>
          <cell r="D8063">
            <v>24</v>
          </cell>
          <cell r="I8063">
            <v>2</v>
          </cell>
        </row>
        <row r="8064">
          <cell r="A8064" t="str">
            <v/>
          </cell>
          <cell r="B8064" t="str">
            <v>Sublap: SCHD</v>
          </cell>
          <cell r="C8064" t="str">
            <v>9/24/2019 (6pm-8pm)</v>
          </cell>
          <cell r="D8064">
            <v>24</v>
          </cell>
          <cell r="I8064">
            <v>2</v>
          </cell>
        </row>
        <row r="8065">
          <cell r="A8065" t="str">
            <v/>
          </cell>
          <cell r="B8065" t="str">
            <v>Sublap: SCHD</v>
          </cell>
          <cell r="C8065" t="str">
            <v>9/25/2019 (6pm-7pm)</v>
          </cell>
          <cell r="D8065">
            <v>24</v>
          </cell>
          <cell r="I8065">
            <v>2</v>
          </cell>
        </row>
        <row r="8066">
          <cell r="A8066" t="str">
            <v/>
          </cell>
          <cell r="B8066" t="str">
            <v>Sublap: SCLD</v>
          </cell>
          <cell r="C8066" t="str">
            <v>Average Event Day (6pm-8pm)</v>
          </cell>
          <cell r="D8066">
            <v>1</v>
          </cell>
          <cell r="E8066">
            <v>1.6227531433105469</v>
          </cell>
          <cell r="F8066">
            <v>1.8073458671569824</v>
          </cell>
          <cell r="G8066">
            <v>0.18876662850379944</v>
          </cell>
          <cell r="H8066">
            <v>86.152000508603834</v>
          </cell>
        </row>
        <row r="8067">
          <cell r="A8067" t="str">
            <v/>
          </cell>
          <cell r="B8067" t="str">
            <v>Sublap: SCLD</v>
          </cell>
          <cell r="C8067" t="str">
            <v>Average Event Day (5pm-9pm)</v>
          </cell>
          <cell r="D8067">
            <v>1</v>
          </cell>
          <cell r="E8067">
            <v>1.8096421957015991</v>
          </cell>
          <cell r="F8067">
            <v>1.9533724784851074</v>
          </cell>
          <cell r="G8067">
            <v>0.1861630380153656</v>
          </cell>
          <cell r="H8067">
            <v>88.225333333333325</v>
          </cell>
        </row>
        <row r="8068">
          <cell r="A8068" t="str">
            <v/>
          </cell>
          <cell r="B8068" t="str">
            <v>Sublap: SCLD</v>
          </cell>
          <cell r="C8068" t="str">
            <v>Average Event Day (6pm-8pm)</v>
          </cell>
          <cell r="D8068">
            <v>2</v>
          </cell>
          <cell r="E8068">
            <v>1.4877697229385376</v>
          </cell>
          <cell r="F8068">
            <v>1.6175884008407593</v>
          </cell>
          <cell r="G8068">
            <v>0.17447791993618011</v>
          </cell>
          <cell r="H8068">
            <v>85.689069254895301</v>
          </cell>
        </row>
        <row r="8069">
          <cell r="A8069" t="str">
            <v/>
          </cell>
          <cell r="B8069" t="str">
            <v>Sublap: SCLD</v>
          </cell>
          <cell r="C8069" t="str">
            <v>Average Event Day (5pm-9pm)</v>
          </cell>
          <cell r="D8069">
            <v>2</v>
          </cell>
          <cell r="E8069">
            <v>1.6302318572998047</v>
          </cell>
          <cell r="F8069">
            <v>1.6686084270477295</v>
          </cell>
          <cell r="G8069">
            <v>0.17199115455150604</v>
          </cell>
          <cell r="H8069">
            <v>87.445249999999973</v>
          </cell>
        </row>
        <row r="8070">
          <cell r="A8070" t="str">
            <v/>
          </cell>
          <cell r="B8070" t="str">
            <v>Sublap: SCLD</v>
          </cell>
          <cell r="C8070" t="str">
            <v>Average Event Day (6pm-8pm)</v>
          </cell>
          <cell r="D8070">
            <v>3</v>
          </cell>
          <cell r="E8070">
            <v>1.2912375926971436</v>
          </cell>
          <cell r="F8070">
            <v>1.4038983583450317</v>
          </cell>
          <cell r="G8070">
            <v>0.16234441101551056</v>
          </cell>
          <cell r="H8070">
            <v>84.035369161651232</v>
          </cell>
        </row>
        <row r="8071">
          <cell r="A8071" t="str">
            <v/>
          </cell>
          <cell r="B8071" t="str">
            <v>Sublap: SCLD</v>
          </cell>
          <cell r="C8071" t="str">
            <v>Average Event Day (5pm-9pm)</v>
          </cell>
          <cell r="D8071">
            <v>3</v>
          </cell>
          <cell r="E8071">
            <v>1.4500203132629395</v>
          </cell>
          <cell r="F8071">
            <v>1.4568852186203003</v>
          </cell>
          <cell r="G8071">
            <v>0.16922079026699066</v>
          </cell>
          <cell r="H8071">
            <v>85.558833333333325</v>
          </cell>
        </row>
        <row r="8072">
          <cell r="A8072" t="str">
            <v/>
          </cell>
          <cell r="B8072" t="str">
            <v>Sublap: SCLD</v>
          </cell>
          <cell r="C8072" t="str">
            <v>Average Event Day (6pm-8pm)</v>
          </cell>
          <cell r="D8072">
            <v>4</v>
          </cell>
          <cell r="E8072">
            <v>1.1938318014144897</v>
          </cell>
          <cell r="F8072">
            <v>1.2671504020690918</v>
          </cell>
          <cell r="G8072">
            <v>0.13976092636585236</v>
          </cell>
          <cell r="H8072">
            <v>82.787318809866889</v>
          </cell>
        </row>
        <row r="8073">
          <cell r="A8073" t="str">
            <v/>
          </cell>
          <cell r="B8073" t="str">
            <v>Sublap: SCLD</v>
          </cell>
          <cell r="C8073" t="str">
            <v>Average Event Day (5pm-9pm)</v>
          </cell>
          <cell r="D8073">
            <v>4</v>
          </cell>
          <cell r="E8073">
            <v>1.2865025997161865</v>
          </cell>
          <cell r="F8073">
            <v>1.2748371362686157</v>
          </cell>
          <cell r="G8073">
            <v>0.13836665451526642</v>
          </cell>
          <cell r="H8073">
            <v>84.737369791666666</v>
          </cell>
        </row>
        <row r="8074">
          <cell r="A8074" t="str">
            <v/>
          </cell>
          <cell r="B8074" t="str">
            <v>Sublap: SCLD</v>
          </cell>
          <cell r="C8074" t="str">
            <v>Average Event Day (5pm-9pm)</v>
          </cell>
          <cell r="D8074">
            <v>5</v>
          </cell>
          <cell r="E8074">
            <v>1.2417569160461426</v>
          </cell>
          <cell r="F8074">
            <v>1.2263189554214478</v>
          </cell>
          <cell r="G8074">
            <v>0.13785557448863983</v>
          </cell>
          <cell r="H8074">
            <v>83.789848958333309</v>
          </cell>
        </row>
        <row r="8075">
          <cell r="A8075" t="str">
            <v/>
          </cell>
          <cell r="B8075" t="str">
            <v>Sublap: SCLD</v>
          </cell>
          <cell r="C8075" t="str">
            <v>Average Event Day (6pm-8pm)</v>
          </cell>
          <cell r="D8075">
            <v>5</v>
          </cell>
          <cell r="E8075">
            <v>1.1541633605957031</v>
          </cell>
          <cell r="F8075">
            <v>1.137022852897644</v>
          </cell>
          <cell r="G8075">
            <v>0.13649998605251312</v>
          </cell>
          <cell r="H8075">
            <v>81.677388319064164</v>
          </cell>
        </row>
        <row r="8076">
          <cell r="A8076" t="str">
            <v/>
          </cell>
          <cell r="B8076" t="str">
            <v>Sublap: SCLD</v>
          </cell>
          <cell r="C8076" t="str">
            <v>Average Event Day (5pm-9pm)</v>
          </cell>
          <cell r="D8076">
            <v>6</v>
          </cell>
          <cell r="E8076">
            <v>1.1307100057601929</v>
          </cell>
          <cell r="F8076">
            <v>1.1204984188079834</v>
          </cell>
          <cell r="G8076">
            <v>0.13287554681301117</v>
          </cell>
          <cell r="H8076">
            <v>81.234947916666698</v>
          </cell>
        </row>
        <row r="8077">
          <cell r="A8077" t="str">
            <v/>
          </cell>
          <cell r="B8077" t="str">
            <v>Sublap: SCLD</v>
          </cell>
          <cell r="C8077" t="str">
            <v>Average Event Day (6pm-8pm)</v>
          </cell>
          <cell r="D8077">
            <v>6</v>
          </cell>
          <cell r="E8077">
            <v>1.0777819156646729</v>
          </cell>
          <cell r="F8077">
            <v>1.094427227973938</v>
          </cell>
          <cell r="G8077">
            <v>0.13538791239261627</v>
          </cell>
          <cell r="H8077">
            <v>81.010074595236091</v>
          </cell>
        </row>
        <row r="8078">
          <cell r="A8078" t="str">
            <v/>
          </cell>
          <cell r="B8078" t="str">
            <v>Sublap: SCLD</v>
          </cell>
          <cell r="C8078" t="str">
            <v>Average Event Day (5pm-9pm)</v>
          </cell>
          <cell r="D8078">
            <v>7</v>
          </cell>
          <cell r="E8078">
            <v>1.1774301528930664</v>
          </cell>
          <cell r="F8078">
            <v>1.1088637113571167</v>
          </cell>
          <cell r="G8078">
            <v>0.15274067223072052</v>
          </cell>
          <cell r="H8078">
            <v>81.037536458333321</v>
          </cell>
        </row>
        <row r="8079">
          <cell r="A8079" t="str">
            <v/>
          </cell>
          <cell r="B8079" t="str">
            <v>Sublap: SCLD</v>
          </cell>
          <cell r="C8079" t="str">
            <v>Average Event Day (6pm-8pm)</v>
          </cell>
          <cell r="D8079">
            <v>7</v>
          </cell>
          <cell r="E8079">
            <v>1.1336523294448853</v>
          </cell>
          <cell r="F8079">
            <v>1.1282120943069458</v>
          </cell>
          <cell r="G8079">
            <v>0.15731260180473328</v>
          </cell>
          <cell r="H8079">
            <v>80.632813427142509</v>
          </cell>
        </row>
        <row r="8080">
          <cell r="A8080" t="str">
            <v/>
          </cell>
          <cell r="B8080" t="str">
            <v>Sublap: SCLD</v>
          </cell>
          <cell r="C8080" t="str">
            <v>Average Event Day (5pm-9pm)</v>
          </cell>
          <cell r="D8080">
            <v>8</v>
          </cell>
          <cell r="E8080">
            <v>1.0759707689285278</v>
          </cell>
          <cell r="F8080">
            <v>0.96169394254684448</v>
          </cell>
          <cell r="G8080">
            <v>0.17070379853248596</v>
          </cell>
          <cell r="H8080">
            <v>83.141447916666692</v>
          </cell>
        </row>
        <row r="8081">
          <cell r="A8081" t="str">
            <v/>
          </cell>
          <cell r="B8081" t="str">
            <v>Sublap: SCLD</v>
          </cell>
          <cell r="C8081" t="str">
            <v>Average Event Day (6pm-8pm)</v>
          </cell>
          <cell r="D8081">
            <v>8</v>
          </cell>
          <cell r="E8081">
            <v>1.0019325017929077</v>
          </cell>
          <cell r="F8081">
            <v>0.99265718460083008</v>
          </cell>
          <cell r="G8081">
            <v>0.17835211753845215</v>
          </cell>
          <cell r="H8081">
            <v>82.108154615580261</v>
          </cell>
        </row>
        <row r="8082">
          <cell r="A8082" t="str">
            <v/>
          </cell>
          <cell r="B8082" t="str">
            <v>Sublap: SCLD</v>
          </cell>
          <cell r="C8082" t="str">
            <v>Average Event Day (5pm-9pm)</v>
          </cell>
          <cell r="D8082">
            <v>9</v>
          </cell>
          <cell r="E8082">
            <v>1.1553809642791748</v>
          </cell>
          <cell r="F8082">
            <v>0.70365440845489502</v>
          </cell>
          <cell r="G8082">
            <v>0.21195608377456665</v>
          </cell>
          <cell r="H8082">
            <v>87.913031250000003</v>
          </cell>
        </row>
        <row r="8083">
          <cell r="A8083" t="str">
            <v/>
          </cell>
          <cell r="B8083" t="str">
            <v>Sublap: SCLD</v>
          </cell>
          <cell r="C8083" t="str">
            <v>Average Event Day (6pm-8pm)</v>
          </cell>
          <cell r="D8083">
            <v>9</v>
          </cell>
          <cell r="E8083">
            <v>0.88138878345489502</v>
          </cell>
          <cell r="F8083">
            <v>0.88453090190887451</v>
          </cell>
          <cell r="G8083">
            <v>0.21805664896965027</v>
          </cell>
          <cell r="H8083">
            <v>86.862117487496846</v>
          </cell>
        </row>
        <row r="8084">
          <cell r="A8084" t="str">
            <v/>
          </cell>
          <cell r="B8084" t="str">
            <v>Sublap: SCLD</v>
          </cell>
          <cell r="C8084" t="str">
            <v>Average Event Day (6pm-8pm)</v>
          </cell>
          <cell r="D8084">
            <v>10</v>
          </cell>
          <cell r="E8084">
            <v>0.81465810537338257</v>
          </cell>
          <cell r="F8084">
            <v>0.79266649484634399</v>
          </cell>
          <cell r="G8084">
            <v>0.24302190542221069</v>
          </cell>
          <cell r="H8084">
            <v>91.020378062219194</v>
          </cell>
        </row>
        <row r="8085">
          <cell r="A8085" t="str">
            <v/>
          </cell>
          <cell r="B8085" t="str">
            <v>Sublap: SCLD</v>
          </cell>
          <cell r="C8085" t="str">
            <v>Average Event Day (5pm-9pm)</v>
          </cell>
          <cell r="D8085">
            <v>10</v>
          </cell>
          <cell r="E8085">
            <v>1.0878515243530273</v>
          </cell>
          <cell r="F8085">
            <v>0.59470272064208984</v>
          </cell>
          <cell r="G8085">
            <v>0.2394578605890274</v>
          </cell>
          <cell r="H8085">
            <v>93.014906250000024</v>
          </cell>
        </row>
        <row r="8086">
          <cell r="A8086" t="str">
            <v/>
          </cell>
          <cell r="B8086" t="str">
            <v>Sublap: SCLD</v>
          </cell>
          <cell r="C8086" t="str">
            <v>Average Event Day (5pm-9pm)</v>
          </cell>
          <cell r="D8086">
            <v>11</v>
          </cell>
          <cell r="E8086">
            <v>1.3258188962936401</v>
          </cell>
          <cell r="F8086">
            <v>0.7738310694694519</v>
          </cell>
          <cell r="G8086">
            <v>0.27290371060371399</v>
          </cell>
          <cell r="H8086">
            <v>97.866822916666663</v>
          </cell>
        </row>
        <row r="8087">
          <cell r="A8087" t="str">
            <v/>
          </cell>
          <cell r="B8087" t="str">
            <v>Sublap: SCLD</v>
          </cell>
          <cell r="C8087" t="str">
            <v>Average Event Day (6pm-8pm)</v>
          </cell>
          <cell r="D8087">
            <v>11</v>
          </cell>
          <cell r="E8087">
            <v>0.81551831960678101</v>
          </cell>
          <cell r="F8087">
            <v>0.79608768224716187</v>
          </cell>
          <cell r="G8087">
            <v>0.26891893148422241</v>
          </cell>
          <cell r="H8087">
            <v>95.271323217767232</v>
          </cell>
        </row>
        <row r="8088">
          <cell r="A8088" t="str">
            <v/>
          </cell>
          <cell r="B8088" t="str">
            <v>Sublap: SCLD</v>
          </cell>
          <cell r="C8088" t="str">
            <v>Average Event Day (6pm-8pm)</v>
          </cell>
          <cell r="D8088">
            <v>12</v>
          </cell>
          <cell r="E8088">
            <v>1.0598342418670654</v>
          </cell>
          <cell r="F8088">
            <v>1.1259967088699341</v>
          </cell>
          <cell r="G8088">
            <v>0.28022047877311707</v>
          </cell>
          <cell r="H8088">
            <v>97.898652199711776</v>
          </cell>
        </row>
        <row r="8089">
          <cell r="A8089" t="str">
            <v/>
          </cell>
          <cell r="B8089" t="str">
            <v>Sublap: SCLD</v>
          </cell>
          <cell r="C8089" t="str">
            <v>Average Event Day (5pm-9pm)</v>
          </cell>
          <cell r="D8089">
            <v>12</v>
          </cell>
          <cell r="E8089">
            <v>1.398916482925415</v>
          </cell>
          <cell r="F8089">
            <v>1.1041014194488525</v>
          </cell>
          <cell r="G8089">
            <v>0.29592224955558777</v>
          </cell>
          <cell r="H8089">
            <v>101.72111458333336</v>
          </cell>
        </row>
        <row r="8090">
          <cell r="A8090" t="str">
            <v/>
          </cell>
          <cell r="B8090" t="str">
            <v>Sublap: SCLD</v>
          </cell>
          <cell r="C8090" t="str">
            <v>Average Event Day (6pm-8pm)</v>
          </cell>
          <cell r="D8090">
            <v>13</v>
          </cell>
          <cell r="E8090">
            <v>1.4417667388916016</v>
          </cell>
          <cell r="F8090">
            <v>1.3507238626480103</v>
          </cell>
          <cell r="G8090">
            <v>0.29161208868026733</v>
          </cell>
          <cell r="H8090">
            <v>100.00665423412732</v>
          </cell>
        </row>
        <row r="8091">
          <cell r="A8091" t="str">
            <v/>
          </cell>
          <cell r="B8091" t="str">
            <v>Sublap: SCLD</v>
          </cell>
          <cell r="C8091" t="str">
            <v>Average Event Day (5pm-9pm)</v>
          </cell>
          <cell r="D8091">
            <v>13</v>
          </cell>
          <cell r="E8091">
            <v>1.7629950046539307</v>
          </cell>
          <cell r="F8091">
            <v>1.7106472253799438</v>
          </cell>
          <cell r="G8091">
            <v>0.29830458760261536</v>
          </cell>
          <cell r="H8091">
            <v>104.49431250000002</v>
          </cell>
        </row>
        <row r="8092">
          <cell r="A8092" t="str">
            <v/>
          </cell>
          <cell r="B8092" t="str">
            <v>Sublap: SCLD</v>
          </cell>
          <cell r="C8092" t="str">
            <v>Average Event Day (5pm-9pm)</v>
          </cell>
          <cell r="D8092">
            <v>14</v>
          </cell>
          <cell r="E8092">
            <v>2.3736429214477539</v>
          </cell>
          <cell r="F8092">
            <v>2.145453929901123</v>
          </cell>
          <cell r="G8092">
            <v>0.31291529536247253</v>
          </cell>
          <cell r="H8092">
            <v>106.94185416666666</v>
          </cell>
        </row>
        <row r="8093">
          <cell r="A8093" t="str">
            <v/>
          </cell>
          <cell r="B8093" t="str">
            <v>Sublap: SCLD</v>
          </cell>
          <cell r="C8093" t="str">
            <v>Average Event Day (6pm-8pm)</v>
          </cell>
          <cell r="D8093">
            <v>14</v>
          </cell>
          <cell r="E8093">
            <v>1.8500406742095947</v>
          </cell>
          <cell r="F8093">
            <v>1.8646321296691895</v>
          </cell>
          <cell r="G8093">
            <v>0.29375675320625305</v>
          </cell>
          <cell r="H8093">
            <v>101.93345765872675</v>
          </cell>
        </row>
        <row r="8094">
          <cell r="A8094" t="str">
            <v/>
          </cell>
          <cell r="B8094" t="str">
            <v>Sublap: SCLD</v>
          </cell>
          <cell r="C8094" t="str">
            <v>Average Event Day (6pm-8pm)</v>
          </cell>
          <cell r="D8094">
            <v>15</v>
          </cell>
          <cell r="E8094">
            <v>2.3665974140167236</v>
          </cell>
          <cell r="F8094">
            <v>2.1811051368713379</v>
          </cell>
          <cell r="G8094">
            <v>0.30662399530410767</v>
          </cell>
          <cell r="H8094">
            <v>103.30969738069003</v>
          </cell>
        </row>
        <row r="8095">
          <cell r="A8095" t="str">
            <v/>
          </cell>
          <cell r="B8095" t="str">
            <v>Sublap: SCLD</v>
          </cell>
          <cell r="C8095" t="str">
            <v>Average Event Day (5pm-9pm)</v>
          </cell>
          <cell r="D8095">
            <v>15</v>
          </cell>
          <cell r="E8095">
            <v>2.5247538089752197</v>
          </cell>
          <cell r="F8095">
            <v>2.6451723575592041</v>
          </cell>
          <cell r="G8095">
            <v>0.30586427450180054</v>
          </cell>
          <cell r="H8095">
            <v>108.17567708333333</v>
          </cell>
        </row>
        <row r="8096">
          <cell r="A8096" t="str">
            <v/>
          </cell>
          <cell r="B8096" t="str">
            <v>Sublap: SCLD</v>
          </cell>
          <cell r="C8096" t="str">
            <v>Average Event Day (6pm-8pm)</v>
          </cell>
          <cell r="D8096">
            <v>16</v>
          </cell>
          <cell r="E8096">
            <v>2.6592986583709717</v>
          </cell>
          <cell r="F8096">
            <v>2.7390880584716797</v>
          </cell>
          <cell r="G8096">
            <v>0.30524510145187378</v>
          </cell>
          <cell r="H8096">
            <v>103.86855132660847</v>
          </cell>
        </row>
        <row r="8097">
          <cell r="A8097" t="str">
            <v/>
          </cell>
          <cell r="B8097" t="str">
            <v>Sublap: SCLD</v>
          </cell>
          <cell r="C8097" t="str">
            <v>Average Event Day (5pm-9pm)</v>
          </cell>
          <cell r="D8097">
            <v>16</v>
          </cell>
          <cell r="E8097">
            <v>3.1221201419830322</v>
          </cell>
          <cell r="F8097">
            <v>3.1438834667205811</v>
          </cell>
          <cell r="G8097">
            <v>0.30230551958084106</v>
          </cell>
          <cell r="H8097">
            <v>108.93361458333337</v>
          </cell>
        </row>
        <row r="8098">
          <cell r="A8098" t="str">
            <v/>
          </cell>
          <cell r="B8098" t="str">
            <v>Sublap: SCLD</v>
          </cell>
          <cell r="C8098" t="str">
            <v>Average Event Day (6pm-8pm)</v>
          </cell>
          <cell r="D8098">
            <v>17</v>
          </cell>
          <cell r="E8098">
            <v>2.9702408313751221</v>
          </cell>
          <cell r="F8098">
            <v>3.2667653560638428</v>
          </cell>
          <cell r="G8098">
            <v>0.31698557734489441</v>
          </cell>
          <cell r="H8098">
            <v>103.75129270153428</v>
          </cell>
        </row>
        <row r="8099">
          <cell r="A8099" t="str">
            <v/>
          </cell>
          <cell r="B8099" t="str">
            <v>Sublap: SCLD</v>
          </cell>
          <cell r="C8099" t="str">
            <v>Average Event Day (5pm-9pm)</v>
          </cell>
          <cell r="D8099">
            <v>17</v>
          </cell>
          <cell r="E8099">
            <v>3.4406943321228027</v>
          </cell>
          <cell r="F8099">
            <v>3.6866109371185303</v>
          </cell>
          <cell r="G8099">
            <v>0.31799289584159851</v>
          </cell>
          <cell r="H8099">
            <v>108.58148958333335</v>
          </cell>
        </row>
        <row r="8100">
          <cell r="A8100" t="str">
            <v/>
          </cell>
          <cell r="B8100" t="str">
            <v>Sublap: SCLD</v>
          </cell>
          <cell r="C8100" t="str">
            <v>Average Event Day (5pm-9pm)</v>
          </cell>
          <cell r="D8100">
            <v>18</v>
          </cell>
          <cell r="E8100">
            <v>3.5435268878936768</v>
          </cell>
          <cell r="F8100">
            <v>2.3111782073974609</v>
          </cell>
          <cell r="G8100">
            <v>0.3343227207660675</v>
          </cell>
          <cell r="H8100">
            <v>106.46313541666665</v>
          </cell>
        </row>
        <row r="8101">
          <cell r="A8101" t="str">
            <v/>
          </cell>
          <cell r="B8101" t="str">
            <v>Sublap: SCLD</v>
          </cell>
          <cell r="C8101" t="str">
            <v>Average Event Day (6pm-8pm)</v>
          </cell>
          <cell r="D8101">
            <v>18</v>
          </cell>
          <cell r="E8101">
            <v>3.1300315856933594</v>
          </cell>
          <cell r="F8101">
            <v>3.5377156734466553</v>
          </cell>
          <cell r="G8101">
            <v>0.30938896536827087</v>
          </cell>
          <cell r="H8101">
            <v>103.08896329575316</v>
          </cell>
        </row>
        <row r="8102">
          <cell r="A8102" t="str">
            <v/>
          </cell>
          <cell r="B8102" t="str">
            <v>Sublap: SCLD</v>
          </cell>
          <cell r="C8102" t="str">
            <v>Average Event Day (5pm-9pm)</v>
          </cell>
          <cell r="D8102">
            <v>19</v>
          </cell>
          <cell r="E8102">
            <v>3.700810432434082</v>
          </cell>
          <cell r="F8102">
            <v>3.1664011478424072</v>
          </cell>
          <cell r="G8102">
            <v>0.30300277471542358</v>
          </cell>
          <cell r="H8102">
            <v>103.05409375000001</v>
          </cell>
        </row>
        <row r="8103">
          <cell r="A8103" t="str">
            <v/>
          </cell>
          <cell r="B8103" t="str">
            <v>Sublap: SCLD</v>
          </cell>
          <cell r="C8103" t="str">
            <v>Average Event Day (6pm-8pm)</v>
          </cell>
          <cell r="D8103">
            <v>19</v>
          </cell>
          <cell r="E8103">
            <v>3.095921516418457</v>
          </cell>
          <cell r="F8103">
            <v>2.2027299404144287</v>
          </cell>
          <cell r="G8103">
            <v>0.31448665261268616</v>
          </cell>
          <cell r="H8103">
            <v>100.52977875731116</v>
          </cell>
        </row>
        <row r="8104">
          <cell r="A8104" t="str">
            <v/>
          </cell>
          <cell r="B8104" t="str">
            <v>Sublap: SCLD</v>
          </cell>
          <cell r="C8104" t="str">
            <v>Average Event Day (6pm-8pm)</v>
          </cell>
          <cell r="D8104">
            <v>20</v>
          </cell>
          <cell r="E8104">
            <v>2.9298994541168213</v>
          </cell>
          <cell r="F8104">
            <v>2.4425272941589355</v>
          </cell>
          <cell r="G8104">
            <v>0.2907470166683197</v>
          </cell>
          <cell r="H8104">
            <v>96.785589556666935</v>
          </cell>
        </row>
        <row r="8105">
          <cell r="A8105" t="str">
            <v/>
          </cell>
          <cell r="B8105" t="str">
            <v>Sublap: SCLD</v>
          </cell>
          <cell r="C8105" t="str">
            <v>Average Event Day (5pm-9pm)</v>
          </cell>
          <cell r="D8105">
            <v>20</v>
          </cell>
          <cell r="E8105">
            <v>3.3507242202758789</v>
          </cell>
          <cell r="F8105">
            <v>3.1129264831542969</v>
          </cell>
          <cell r="G8105">
            <v>0.2876390814781189</v>
          </cell>
          <cell r="H8105">
            <v>99.291208333333358</v>
          </cell>
        </row>
        <row r="8106">
          <cell r="A8106" t="str">
            <v/>
          </cell>
          <cell r="B8106" t="str">
            <v>Sublap: SCLD</v>
          </cell>
          <cell r="C8106" t="str">
            <v>Average Event Day (5pm-9pm)</v>
          </cell>
          <cell r="D8106">
            <v>21</v>
          </cell>
          <cell r="E8106">
            <v>3.0808634757995605</v>
          </cell>
          <cell r="F8106">
            <v>3.0891396999359131</v>
          </cell>
          <cell r="G8106">
            <v>0.28343772888183594</v>
          </cell>
          <cell r="H8106">
            <v>95.131093749999962</v>
          </cell>
        </row>
        <row r="8107">
          <cell r="A8107" t="str">
            <v/>
          </cell>
          <cell r="B8107" t="str">
            <v>Sublap: SCLD</v>
          </cell>
          <cell r="C8107" t="str">
            <v>Average Event Day (6pm-8pm)</v>
          </cell>
          <cell r="D8107">
            <v>21</v>
          </cell>
          <cell r="E8107">
            <v>2.6992881298065186</v>
          </cell>
          <cell r="F8107">
            <v>3.7374832630157471</v>
          </cell>
          <cell r="G8107">
            <v>0.27541756629943848</v>
          </cell>
          <cell r="H8107">
            <v>93.011375773501697</v>
          </cell>
        </row>
        <row r="8108">
          <cell r="A8108" t="str">
            <v/>
          </cell>
          <cell r="B8108" t="str">
            <v>Sublap: SCLD</v>
          </cell>
          <cell r="C8108" t="str">
            <v>Average Event Day (5pm-9pm)</v>
          </cell>
          <cell r="D8108">
            <v>22</v>
          </cell>
          <cell r="E8108">
            <v>2.7548568248748779</v>
          </cell>
          <cell r="F8108">
            <v>3.689453125</v>
          </cell>
          <cell r="G8108">
            <v>0.28868624567985535</v>
          </cell>
          <cell r="H8108">
            <v>92.322531250000026</v>
          </cell>
        </row>
        <row r="8109">
          <cell r="A8109" t="str">
            <v/>
          </cell>
          <cell r="B8109" t="str">
            <v>Sublap: SCLD</v>
          </cell>
          <cell r="C8109" t="str">
            <v>Average Event Day (6pm-8pm)</v>
          </cell>
          <cell r="D8109">
            <v>22</v>
          </cell>
          <cell r="E8109">
            <v>2.440272331237793</v>
          </cell>
          <cell r="F8109">
            <v>3.0200362205505371</v>
          </cell>
          <cell r="G8109">
            <v>0.26702311635017395</v>
          </cell>
          <cell r="H8109">
            <v>91.280596761888603</v>
          </cell>
        </row>
        <row r="8110">
          <cell r="A8110" t="str">
            <v/>
          </cell>
          <cell r="B8110" t="str">
            <v>Sublap: SCLD</v>
          </cell>
          <cell r="C8110" t="str">
            <v>Average Event Day (5pm-9pm)</v>
          </cell>
          <cell r="D8110">
            <v>23</v>
          </cell>
          <cell r="E8110">
            <v>2.4839520454406738</v>
          </cell>
          <cell r="F8110">
            <v>2.9641807079315186</v>
          </cell>
          <cell r="G8110">
            <v>0.25049909949302673</v>
          </cell>
          <cell r="H8110">
            <v>91.256322916666662</v>
          </cell>
        </row>
        <row r="8111">
          <cell r="A8111" t="str">
            <v/>
          </cell>
          <cell r="B8111" t="str">
            <v>Sublap: SCLD</v>
          </cell>
          <cell r="C8111" t="str">
            <v>Average Event Day (6pm-8pm)</v>
          </cell>
          <cell r="D8111">
            <v>23</v>
          </cell>
          <cell r="E8111">
            <v>2.1317298412322998</v>
          </cell>
          <cell r="F8111">
            <v>2.5503816604614258</v>
          </cell>
          <cell r="G8111">
            <v>0.25568535923957825</v>
          </cell>
          <cell r="H8111">
            <v>89.366720352632001</v>
          </cell>
        </row>
        <row r="8112">
          <cell r="A8112" t="str">
            <v/>
          </cell>
          <cell r="B8112" t="str">
            <v>Sublap: SCLD</v>
          </cell>
          <cell r="C8112" t="str">
            <v>Average Event Day (5pm-9pm)</v>
          </cell>
          <cell r="D8112">
            <v>24</v>
          </cell>
          <cell r="E8112">
            <v>2.0461437702178955</v>
          </cell>
          <cell r="F8112">
            <v>2.4221675395965576</v>
          </cell>
          <cell r="G8112">
            <v>0.21825698018074036</v>
          </cell>
          <cell r="H8112">
            <v>89.148875000000004</v>
          </cell>
        </row>
        <row r="8113">
          <cell r="A8113" t="str">
            <v/>
          </cell>
          <cell r="B8113" t="str">
            <v>Sublap: SCLD</v>
          </cell>
          <cell r="C8113" t="str">
            <v>Average Event Day (6pm-8pm)</v>
          </cell>
          <cell r="D8113">
            <v>24</v>
          </cell>
          <cell r="E8113">
            <v>1.8463150262832642</v>
          </cell>
          <cell r="F8113">
            <v>2.1520037651062012</v>
          </cell>
          <cell r="G8113">
            <v>0.2219812422990799</v>
          </cell>
          <cell r="H8113">
            <v>87.230261930999418</v>
          </cell>
        </row>
        <row r="8114">
          <cell r="A8114" t="str">
            <v/>
          </cell>
          <cell r="B8114" t="str">
            <v>Sublap: SCLD</v>
          </cell>
          <cell r="C8114" t="str">
            <v>7/24/2019</v>
          </cell>
          <cell r="D8114">
            <v>1</v>
          </cell>
          <cell r="E8114">
            <v>1.6638038158416748</v>
          </cell>
          <cell r="F8114">
            <v>1.7058092355728149</v>
          </cell>
          <cell r="G8114">
            <v>0.19338101148605347</v>
          </cell>
          <cell r="H8114">
            <v>87.651063829787205</v>
          </cell>
        </row>
        <row r="8115">
          <cell r="A8115" t="str">
            <v/>
          </cell>
          <cell r="B8115" t="str">
            <v>Sublap: SCLD</v>
          </cell>
          <cell r="C8115" t="str">
            <v>7/24/2019</v>
          </cell>
          <cell r="D8115">
            <v>2</v>
          </cell>
          <cell r="E8115">
            <v>1.5563499927520752</v>
          </cell>
          <cell r="F8115">
            <v>1.4163243770599365</v>
          </cell>
          <cell r="G8115">
            <v>0.18115194141864777</v>
          </cell>
          <cell r="H8115">
            <v>87.953191489361643</v>
          </cell>
        </row>
        <row r="8116">
          <cell r="A8116" t="str">
            <v/>
          </cell>
          <cell r="B8116" t="str">
            <v>Sublap: SCLD</v>
          </cell>
          <cell r="C8116" t="str">
            <v>7/24/2019</v>
          </cell>
          <cell r="D8116">
            <v>3</v>
          </cell>
          <cell r="E8116">
            <v>1.3290648460388184</v>
          </cell>
          <cell r="F8116">
            <v>1.4567791223526001</v>
          </cell>
          <cell r="G8116">
            <v>0.18661598861217499</v>
          </cell>
          <cell r="H8116">
            <v>88.463829787234033</v>
          </cell>
        </row>
        <row r="8117">
          <cell r="A8117" t="str">
            <v/>
          </cell>
          <cell r="B8117" t="str">
            <v>Sublap: SCLD</v>
          </cell>
          <cell r="C8117" t="str">
            <v>7/24/2019</v>
          </cell>
          <cell r="D8117">
            <v>4</v>
          </cell>
          <cell r="E8117">
            <v>1.1647306680679321</v>
          </cell>
          <cell r="F8117">
            <v>1.2249404191970825</v>
          </cell>
          <cell r="G8117">
            <v>0.15216080844402313</v>
          </cell>
          <cell r="H8117">
            <v>85.408510638297841</v>
          </cell>
        </row>
        <row r="8118">
          <cell r="A8118" t="str">
            <v/>
          </cell>
          <cell r="B8118" t="str">
            <v>Sublap: SCLD</v>
          </cell>
          <cell r="C8118" t="str">
            <v>7/24/2019</v>
          </cell>
          <cell r="D8118">
            <v>5</v>
          </cell>
          <cell r="E8118">
            <v>1.101777195930481</v>
          </cell>
          <cell r="F8118">
            <v>1.2292183637619019</v>
          </cell>
          <cell r="G8118">
            <v>0.14285130798816681</v>
          </cell>
          <cell r="H8118">
            <v>85.1872340425532</v>
          </cell>
        </row>
        <row r="8119">
          <cell r="A8119" t="str">
            <v/>
          </cell>
          <cell r="B8119" t="str">
            <v>Sublap: SCLD</v>
          </cell>
          <cell r="C8119" t="str">
            <v>7/24/2019</v>
          </cell>
          <cell r="D8119">
            <v>6</v>
          </cell>
          <cell r="E8119">
            <v>1.0739163160324097</v>
          </cell>
          <cell r="F8119">
            <v>1.1308399438858032</v>
          </cell>
          <cell r="G8119">
            <v>0.15397733449935913</v>
          </cell>
          <cell r="H8119">
            <v>84.189361702127684</v>
          </cell>
        </row>
        <row r="8120">
          <cell r="A8120" t="str">
            <v/>
          </cell>
          <cell r="B8120" t="str">
            <v>Sublap: SCLD</v>
          </cell>
          <cell r="C8120" t="str">
            <v>7/24/2019</v>
          </cell>
          <cell r="D8120">
            <v>7</v>
          </cell>
          <cell r="E8120">
            <v>1.1959491968154907</v>
          </cell>
          <cell r="F8120">
            <v>1.2245960235595703</v>
          </cell>
          <cell r="G8120">
            <v>0.15905888378620148</v>
          </cell>
          <cell r="H8120">
            <v>83.368085106383035</v>
          </cell>
        </row>
        <row r="8121">
          <cell r="A8121" t="str">
            <v/>
          </cell>
          <cell r="B8121" t="str">
            <v>Sublap: SCLD</v>
          </cell>
          <cell r="C8121" t="str">
            <v>7/24/2019</v>
          </cell>
          <cell r="D8121">
            <v>8</v>
          </cell>
          <cell r="E8121">
            <v>1.0104585886001587</v>
          </cell>
          <cell r="F8121">
            <v>0.99078893661499023</v>
          </cell>
          <cell r="G8121">
            <v>0.18901564180850983</v>
          </cell>
          <cell r="H8121">
            <v>84.82340425531919</v>
          </cell>
        </row>
        <row r="8122">
          <cell r="A8122" t="str">
            <v/>
          </cell>
          <cell r="B8122" t="str">
            <v>Sublap: SCLD</v>
          </cell>
          <cell r="C8122" t="str">
            <v>7/24/2019</v>
          </cell>
          <cell r="D8122">
            <v>9</v>
          </cell>
          <cell r="E8122">
            <v>1.0181906223297119</v>
          </cell>
          <cell r="F8122">
            <v>1.0337647199630737</v>
          </cell>
          <cell r="G8122">
            <v>0.22542345523834229</v>
          </cell>
          <cell r="H8122">
            <v>89.495744680851132</v>
          </cell>
        </row>
        <row r="8123">
          <cell r="A8123" t="str">
            <v/>
          </cell>
          <cell r="B8123" t="str">
            <v>Sublap: SCLD</v>
          </cell>
          <cell r="C8123" t="str">
            <v>7/24/2019</v>
          </cell>
          <cell r="D8123">
            <v>10</v>
          </cell>
          <cell r="E8123">
            <v>0.75067979097366333</v>
          </cell>
          <cell r="F8123">
            <v>0.91241264343261719</v>
          </cell>
          <cell r="G8123">
            <v>0.23393711447715759</v>
          </cell>
          <cell r="H8123">
            <v>90.757446808510679</v>
          </cell>
        </row>
        <row r="8124">
          <cell r="A8124" t="str">
            <v/>
          </cell>
          <cell r="B8124" t="str">
            <v>Sublap: SCLD</v>
          </cell>
          <cell r="C8124" t="str">
            <v>7/24/2019</v>
          </cell>
          <cell r="D8124">
            <v>11</v>
          </cell>
          <cell r="E8124">
            <v>0.69068753719329834</v>
          </cell>
          <cell r="F8124">
            <v>0.99752283096313477</v>
          </cell>
          <cell r="G8124">
            <v>0.25178182125091553</v>
          </cell>
          <cell r="H8124">
            <v>94.051063829787182</v>
          </cell>
        </row>
        <row r="8125">
          <cell r="A8125" t="str">
            <v/>
          </cell>
          <cell r="B8125" t="str">
            <v>Sublap: SCLD</v>
          </cell>
          <cell r="C8125" t="str">
            <v>7/24/2019</v>
          </cell>
          <cell r="D8125">
            <v>12</v>
          </cell>
          <cell r="E8125">
            <v>0.96097809076309204</v>
          </cell>
          <cell r="F8125">
            <v>1.4115217924118042</v>
          </cell>
          <cell r="G8125">
            <v>0.25604900717735291</v>
          </cell>
          <cell r="H8125">
            <v>94.380851063829724</v>
          </cell>
        </row>
        <row r="8126">
          <cell r="A8126" t="str">
            <v/>
          </cell>
          <cell r="B8126" t="str">
            <v>Sublap: SCLD</v>
          </cell>
          <cell r="C8126" t="str">
            <v>7/24/2019</v>
          </cell>
          <cell r="D8126">
            <v>13</v>
          </cell>
          <cell r="E8126">
            <v>1.5748823881149292</v>
          </cell>
          <cell r="F8126">
            <v>1.4502193927764893</v>
          </cell>
          <cell r="G8126">
            <v>0.2928021252155304</v>
          </cell>
          <cell r="H8126">
            <v>95.685106382978745</v>
          </cell>
        </row>
        <row r="8127">
          <cell r="A8127" t="str">
            <v/>
          </cell>
          <cell r="B8127" t="str">
            <v>Sublap: SCLD</v>
          </cell>
          <cell r="C8127" t="str">
            <v>7/24/2019</v>
          </cell>
          <cell r="D8127">
            <v>14</v>
          </cell>
          <cell r="E8127">
            <v>1.7377058267593384</v>
          </cell>
          <cell r="F8127">
            <v>1.8156821727752686</v>
          </cell>
          <cell r="G8127">
            <v>0.28669983148574829</v>
          </cell>
          <cell r="H8127">
            <v>97.048936170212812</v>
          </cell>
        </row>
        <row r="8128">
          <cell r="A8128" t="str">
            <v/>
          </cell>
          <cell r="B8128" t="str">
            <v>Sublap: SCLD</v>
          </cell>
          <cell r="C8128" t="str">
            <v>7/24/2019</v>
          </cell>
          <cell r="D8128">
            <v>15</v>
          </cell>
          <cell r="E8128">
            <v>2.3197445869445801</v>
          </cell>
          <cell r="F8128">
            <v>1.6681995391845703</v>
          </cell>
          <cell r="G8128">
            <v>0.3254396915435791</v>
          </cell>
          <cell r="H8128">
            <v>98.41702127659579</v>
          </cell>
        </row>
        <row r="8129">
          <cell r="A8129" t="str">
            <v/>
          </cell>
          <cell r="B8129" t="str">
            <v>Sublap: SCLD</v>
          </cell>
          <cell r="C8129" t="str">
            <v>7/24/2019</v>
          </cell>
          <cell r="D8129">
            <v>16</v>
          </cell>
          <cell r="E8129">
            <v>2.2676072120666504</v>
          </cell>
          <cell r="F8129">
            <v>2.2133598327636719</v>
          </cell>
          <cell r="G8129">
            <v>0.29821199178695679</v>
          </cell>
          <cell r="H8129">
            <v>97.253191489361711</v>
          </cell>
        </row>
        <row r="8130">
          <cell r="A8130" t="str">
            <v/>
          </cell>
          <cell r="B8130" t="str">
            <v>Sublap: SCLD</v>
          </cell>
          <cell r="C8130" t="str">
            <v>7/24/2019</v>
          </cell>
          <cell r="D8130">
            <v>17</v>
          </cell>
          <cell r="E8130">
            <v>2.2364501953125</v>
          </cell>
          <cell r="F8130">
            <v>2.465477466583252</v>
          </cell>
          <cell r="G8130">
            <v>0.31512430310249329</v>
          </cell>
          <cell r="H8130">
            <v>96.48723404255324</v>
          </cell>
        </row>
        <row r="8131">
          <cell r="A8131" t="str">
            <v/>
          </cell>
          <cell r="B8131" t="str">
            <v>Sublap: SCLD</v>
          </cell>
          <cell r="C8131" t="str">
            <v>7/24/2019</v>
          </cell>
          <cell r="D8131">
            <v>18</v>
          </cell>
          <cell r="E8131">
            <v>2.2366979122161865</v>
          </cell>
          <cell r="F8131">
            <v>2.738396167755127</v>
          </cell>
          <cell r="G8131">
            <v>0.30658707022666931</v>
          </cell>
          <cell r="H8131">
            <v>96.614893617021224</v>
          </cell>
        </row>
        <row r="8132">
          <cell r="A8132" t="str">
            <v/>
          </cell>
          <cell r="B8132" t="str">
            <v>Sublap: SCLD</v>
          </cell>
          <cell r="C8132" t="str">
            <v>7/24/2019</v>
          </cell>
          <cell r="D8132">
            <v>19</v>
          </cell>
          <cell r="E8132">
            <v>2.3613030910491943</v>
          </cell>
          <cell r="F8132">
            <v>1.7017340660095215</v>
          </cell>
          <cell r="G8132">
            <v>0.34175071120262146</v>
          </cell>
          <cell r="H8132">
            <v>96.287234042553152</v>
          </cell>
        </row>
        <row r="8133">
          <cell r="A8133" t="str">
            <v/>
          </cell>
          <cell r="B8133" t="str">
            <v>Sublap: SCLD</v>
          </cell>
          <cell r="C8133" t="str">
            <v>7/24/2019</v>
          </cell>
          <cell r="D8133">
            <v>20</v>
          </cell>
          <cell r="E8133">
            <v>2.5513617992401123</v>
          </cell>
          <cell r="F8133">
            <v>1.909778356552124</v>
          </cell>
          <cell r="G8133">
            <v>0.30335122346878052</v>
          </cell>
          <cell r="H8133">
            <v>94.291489361702091</v>
          </cell>
        </row>
        <row r="8134">
          <cell r="A8134" t="str">
            <v/>
          </cell>
          <cell r="B8134" t="str">
            <v>Sublap: SCLD</v>
          </cell>
          <cell r="C8134" t="str">
            <v>7/24/2019</v>
          </cell>
          <cell r="D8134">
            <v>21</v>
          </cell>
          <cell r="E8134">
            <v>2.215933084487915</v>
          </cell>
          <cell r="F8134">
            <v>3.4525690078735352</v>
          </cell>
          <cell r="G8134">
            <v>0.29384210705757141</v>
          </cell>
          <cell r="H8134">
            <v>92.427659574468009</v>
          </cell>
        </row>
        <row r="8135">
          <cell r="A8135" t="str">
            <v/>
          </cell>
          <cell r="B8135" t="str">
            <v>Sublap: SCLD</v>
          </cell>
          <cell r="C8135" t="str">
            <v>7/24/2019</v>
          </cell>
          <cell r="D8135">
            <v>22</v>
          </cell>
          <cell r="E8135">
            <v>2.2125773429870605</v>
          </cell>
          <cell r="F8135">
            <v>2.7674217224121094</v>
          </cell>
          <cell r="G8135">
            <v>0.27976199984550476</v>
          </cell>
          <cell r="H8135">
            <v>91.314893617021241</v>
          </cell>
        </row>
        <row r="8136">
          <cell r="A8136" t="str">
            <v/>
          </cell>
          <cell r="B8136" t="str">
            <v>Sublap: SCLD</v>
          </cell>
          <cell r="C8136" t="str">
            <v>7/24/2019</v>
          </cell>
          <cell r="D8136">
            <v>23</v>
          </cell>
          <cell r="E8136">
            <v>2.0627048015594482</v>
          </cell>
          <cell r="F8136">
            <v>2.2943079471588135</v>
          </cell>
          <cell r="G8136">
            <v>0.29101896286010742</v>
          </cell>
          <cell r="H8136">
            <v>90.823404255319105</v>
          </cell>
        </row>
        <row r="8137">
          <cell r="A8137" t="str">
            <v/>
          </cell>
          <cell r="B8137" t="str">
            <v>Sublap: SCLD</v>
          </cell>
          <cell r="C8137" t="str">
            <v>7/24/2019</v>
          </cell>
          <cell r="D8137">
            <v>24</v>
          </cell>
          <cell r="E8137">
            <v>1.7464057207107544</v>
          </cell>
          <cell r="F8137">
            <v>2.0301470756530762</v>
          </cell>
          <cell r="G8137">
            <v>0.2455657422542572</v>
          </cell>
          <cell r="H8137">
            <v>87.597872340425482</v>
          </cell>
        </row>
        <row r="8138">
          <cell r="A8138" t="str">
            <v/>
          </cell>
          <cell r="B8138" t="str">
            <v>Sublap: SCLD</v>
          </cell>
          <cell r="C8138" t="str">
            <v>8/13/2019</v>
          </cell>
          <cell r="D8138">
            <v>1</v>
          </cell>
          <cell r="E8138">
            <v>1.6389861106872559</v>
          </cell>
          <cell r="F8138">
            <v>1.2728471755981445</v>
          </cell>
          <cell r="G8138">
            <v>0.17457130551338196</v>
          </cell>
          <cell r="H8138">
            <v>84.395833333333272</v>
          </cell>
        </row>
        <row r="8139">
          <cell r="A8139" t="str">
            <v/>
          </cell>
          <cell r="B8139" t="str">
            <v>Sublap: SCLD</v>
          </cell>
          <cell r="C8139" t="str">
            <v>8/13/2019</v>
          </cell>
          <cell r="D8139">
            <v>2</v>
          </cell>
          <cell r="E8139">
            <v>1.3081573247909546</v>
          </cell>
          <cell r="F8139">
            <v>1.1893010139465332</v>
          </cell>
          <cell r="G8139">
            <v>0.15435777604579926</v>
          </cell>
          <cell r="H8139">
            <v>82.490624999999952</v>
          </cell>
        </row>
        <row r="8140">
          <cell r="A8140" t="str">
            <v/>
          </cell>
          <cell r="B8140" t="str">
            <v>Sublap: SCLD</v>
          </cell>
          <cell r="C8140" t="str">
            <v>8/13/2019</v>
          </cell>
          <cell r="D8140">
            <v>3</v>
          </cell>
          <cell r="E8140">
            <v>1.2532846927642822</v>
          </cell>
          <cell r="F8140">
            <v>1.0297152996063232</v>
          </cell>
          <cell r="G8140">
            <v>0.14790505170822144</v>
          </cell>
          <cell r="H8140">
            <v>80.904166666666669</v>
          </cell>
        </row>
        <row r="8141">
          <cell r="A8141" t="str">
            <v/>
          </cell>
          <cell r="B8141" t="str">
            <v>Sublap: SCLD</v>
          </cell>
          <cell r="C8141" t="str">
            <v>8/13/2019</v>
          </cell>
          <cell r="D8141">
            <v>4</v>
          </cell>
          <cell r="E8141">
            <v>1.1128517389297485</v>
          </cell>
          <cell r="F8141">
            <v>0.994731605052948</v>
          </cell>
          <cell r="G8141">
            <v>0.14912393689155579</v>
          </cell>
          <cell r="H8141">
            <v>80.333958333333342</v>
          </cell>
        </row>
        <row r="8142">
          <cell r="A8142" t="str">
            <v/>
          </cell>
          <cell r="B8142" t="str">
            <v>Sublap: SCLD</v>
          </cell>
          <cell r="C8142" t="str">
            <v>8/13/2019</v>
          </cell>
          <cell r="D8142">
            <v>5</v>
          </cell>
          <cell r="E8142">
            <v>1.086097240447998</v>
          </cell>
          <cell r="F8142">
            <v>0.85706943273544312</v>
          </cell>
          <cell r="G8142">
            <v>0.13298556208610535</v>
          </cell>
          <cell r="H8142">
            <v>78.422916666666723</v>
          </cell>
        </row>
        <row r="8143">
          <cell r="A8143" t="str">
            <v/>
          </cell>
          <cell r="B8143" t="str">
            <v>Sublap: SCLD</v>
          </cell>
          <cell r="C8143" t="str">
            <v>8/13/2019</v>
          </cell>
          <cell r="D8143">
            <v>6</v>
          </cell>
          <cell r="E8143">
            <v>0.92509722709655762</v>
          </cell>
          <cell r="F8143">
            <v>0.81961113214492798</v>
          </cell>
          <cell r="G8143">
            <v>0.13127973675727844</v>
          </cell>
          <cell r="H8143">
            <v>76.469791666666609</v>
          </cell>
        </row>
        <row r="8144">
          <cell r="A8144" t="str">
            <v/>
          </cell>
          <cell r="B8144" t="str">
            <v>Sublap: SCLD</v>
          </cell>
          <cell r="C8144" t="str">
            <v>8/13/2019</v>
          </cell>
          <cell r="D8144">
            <v>7</v>
          </cell>
          <cell r="E8144">
            <v>0.94001144170761108</v>
          </cell>
          <cell r="F8144">
            <v>0.80990523099899292</v>
          </cell>
          <cell r="G8144">
            <v>0.15565398335456848</v>
          </cell>
          <cell r="H8144">
            <v>76.281041666666724</v>
          </cell>
        </row>
        <row r="8145">
          <cell r="A8145" t="str">
            <v/>
          </cell>
          <cell r="B8145" t="str">
            <v>Sublap: SCLD</v>
          </cell>
          <cell r="C8145" t="str">
            <v>8/13/2019</v>
          </cell>
          <cell r="D8145">
            <v>8</v>
          </cell>
          <cell r="E8145">
            <v>0.94050693511962891</v>
          </cell>
          <cell r="F8145">
            <v>0.57411807775497437</v>
          </cell>
          <cell r="G8145">
            <v>0.17346870899200439</v>
          </cell>
          <cell r="H8145">
            <v>80.059374999999974</v>
          </cell>
        </row>
        <row r="8146">
          <cell r="A8146" t="str">
            <v/>
          </cell>
          <cell r="B8146" t="str">
            <v>Sublap: SCLD</v>
          </cell>
          <cell r="C8146" t="str">
            <v>8/13/2019</v>
          </cell>
          <cell r="D8146">
            <v>9</v>
          </cell>
          <cell r="E8146">
            <v>0.76019203662872314</v>
          </cell>
          <cell r="F8146">
            <v>0.35914131999015808</v>
          </cell>
          <cell r="G8146">
            <v>0.1968989372253418</v>
          </cell>
          <cell r="H8146">
            <v>84.862500000000068</v>
          </cell>
        </row>
        <row r="8147">
          <cell r="A8147" t="str">
            <v/>
          </cell>
          <cell r="B8147" t="str">
            <v>Sublap: SCLD</v>
          </cell>
          <cell r="C8147" t="str">
            <v>8/13/2019</v>
          </cell>
          <cell r="D8147">
            <v>10</v>
          </cell>
          <cell r="E8147">
            <v>0.83133780956268311</v>
          </cell>
          <cell r="F8147">
            <v>0.38962048292160034</v>
          </cell>
          <cell r="G8147">
            <v>0.21606838703155518</v>
          </cell>
          <cell r="H8147">
            <v>88.53125</v>
          </cell>
        </row>
        <row r="8148">
          <cell r="A8148" t="str">
            <v/>
          </cell>
          <cell r="B8148" t="str">
            <v>Sublap: SCLD</v>
          </cell>
          <cell r="C8148" t="str">
            <v>8/13/2019</v>
          </cell>
          <cell r="D8148">
            <v>11</v>
          </cell>
          <cell r="E8148">
            <v>0.93559479713439941</v>
          </cell>
          <cell r="F8148">
            <v>0.49036353826522827</v>
          </cell>
          <cell r="G8148">
            <v>0.23794376850128174</v>
          </cell>
          <cell r="H8148">
            <v>93.414583333333326</v>
          </cell>
        </row>
        <row r="8149">
          <cell r="A8149" t="str">
            <v/>
          </cell>
          <cell r="B8149" t="str">
            <v>Sublap: SCLD</v>
          </cell>
          <cell r="C8149" t="str">
            <v>8/13/2019</v>
          </cell>
          <cell r="D8149">
            <v>12</v>
          </cell>
          <cell r="E8149">
            <v>0.9947059154510498</v>
          </cell>
          <cell r="F8149">
            <v>0.61083579063415527</v>
          </cell>
          <cell r="G8149">
            <v>0.27413949370384216</v>
          </cell>
          <cell r="H8149">
            <v>97.641666666666666</v>
          </cell>
        </row>
        <row r="8150">
          <cell r="A8150" t="str">
            <v/>
          </cell>
          <cell r="B8150" t="str">
            <v>Sublap: SCLD</v>
          </cell>
          <cell r="C8150" t="str">
            <v>8/13/2019</v>
          </cell>
          <cell r="D8150">
            <v>13</v>
          </cell>
          <cell r="E8150">
            <v>1.461763858795166</v>
          </cell>
          <cell r="F8150">
            <v>0.97581946849822998</v>
          </cell>
          <cell r="G8150">
            <v>0.31274601817131042</v>
          </cell>
          <cell r="H8150">
            <v>100.88541666666664</v>
          </cell>
        </row>
        <row r="8151">
          <cell r="A8151" t="str">
            <v/>
          </cell>
          <cell r="B8151" t="str">
            <v>Sublap: SCLD</v>
          </cell>
          <cell r="C8151" t="str">
            <v>8/13/2019</v>
          </cell>
          <cell r="D8151">
            <v>14</v>
          </cell>
          <cell r="E8151">
            <v>1.8371924161911011</v>
          </cell>
          <cell r="F8151">
            <v>1.5678492784500122</v>
          </cell>
          <cell r="G8151">
            <v>0.31957945227622986</v>
          </cell>
          <cell r="H8151">
            <v>103.01874999999997</v>
          </cell>
        </row>
        <row r="8152">
          <cell r="A8152" t="str">
            <v/>
          </cell>
          <cell r="B8152" t="str">
            <v>Sublap: SCLD</v>
          </cell>
          <cell r="C8152" t="str">
            <v>8/13/2019</v>
          </cell>
          <cell r="D8152">
            <v>15</v>
          </cell>
          <cell r="E8152">
            <v>2.2541110515594482</v>
          </cell>
          <cell r="F8152">
            <v>1.7663055658340454</v>
          </cell>
          <cell r="G8152">
            <v>0.33236989378929138</v>
          </cell>
          <cell r="H8152">
            <v>104.42708333333331</v>
          </cell>
        </row>
        <row r="8153">
          <cell r="A8153" t="str">
            <v/>
          </cell>
          <cell r="B8153" t="str">
            <v>Sublap: SCLD</v>
          </cell>
          <cell r="C8153" t="str">
            <v>8/13/2019</v>
          </cell>
          <cell r="D8153">
            <v>16</v>
          </cell>
          <cell r="E8153">
            <v>2.9218728542327881</v>
          </cell>
          <cell r="F8153">
            <v>2.4747521877288818</v>
          </cell>
          <cell r="G8153">
            <v>0.33675006031990051</v>
          </cell>
          <cell r="H8153">
            <v>105.61666666666663</v>
          </cell>
        </row>
        <row r="8154">
          <cell r="A8154" t="str">
            <v/>
          </cell>
          <cell r="B8154" t="str">
            <v>Sublap: SCLD</v>
          </cell>
          <cell r="C8154" t="str">
            <v>8/13/2019</v>
          </cell>
          <cell r="D8154">
            <v>17</v>
          </cell>
          <cell r="E8154">
            <v>3.3130486011505127</v>
          </cell>
          <cell r="F8154">
            <v>2.7841596603393555</v>
          </cell>
          <cell r="G8154">
            <v>0.33907312154769897</v>
          </cell>
          <cell r="H8154">
            <v>105.85208333333343</v>
          </cell>
        </row>
        <row r="8155">
          <cell r="A8155" t="str">
            <v/>
          </cell>
          <cell r="B8155" t="str">
            <v>Sublap: SCLD</v>
          </cell>
          <cell r="C8155" t="str">
            <v>8/13/2019</v>
          </cell>
          <cell r="D8155">
            <v>18</v>
          </cell>
          <cell r="E8155">
            <v>3.7924306392669678</v>
          </cell>
          <cell r="F8155">
            <v>1.6851111650466919</v>
          </cell>
          <cell r="G8155">
            <v>0.3631642758846283</v>
          </cell>
          <cell r="H8155">
            <v>105.91666666666669</v>
          </cell>
        </row>
        <row r="8156">
          <cell r="A8156" t="str">
            <v/>
          </cell>
          <cell r="B8156" t="str">
            <v>Sublap: SCLD</v>
          </cell>
          <cell r="C8156" t="str">
            <v>8/13/2019</v>
          </cell>
          <cell r="D8156">
            <v>19</v>
          </cell>
          <cell r="E8156">
            <v>3.8180370330810547</v>
          </cell>
          <cell r="F8156">
            <v>3.9755043983459473</v>
          </cell>
          <cell r="G8156">
            <v>0.32257205247879028</v>
          </cell>
          <cell r="H8156">
            <v>105.31666666666662</v>
          </cell>
        </row>
        <row r="8157">
          <cell r="A8157" t="str">
            <v/>
          </cell>
          <cell r="B8157" t="str">
            <v>Sublap: SCLD</v>
          </cell>
          <cell r="C8157" t="str">
            <v>8/13/2019</v>
          </cell>
          <cell r="D8157">
            <v>20</v>
          </cell>
          <cell r="E8157">
            <v>3.312140941619873</v>
          </cell>
          <cell r="F8157">
            <v>3.4585256576538086</v>
          </cell>
          <cell r="G8157">
            <v>0.30209097266197205</v>
          </cell>
          <cell r="H8157">
            <v>101.81041666666674</v>
          </cell>
        </row>
        <row r="8158">
          <cell r="A8158" t="str">
            <v/>
          </cell>
          <cell r="B8158" t="str">
            <v>Sublap: SCLD</v>
          </cell>
          <cell r="C8158" t="str">
            <v>8/13/2019</v>
          </cell>
          <cell r="D8158">
            <v>21</v>
          </cell>
          <cell r="E8158">
            <v>3.0127148628234863</v>
          </cell>
          <cell r="F8158">
            <v>1.7383266687393188</v>
          </cell>
          <cell r="G8158">
            <v>0.30381691455841064</v>
          </cell>
          <cell r="H8158">
            <v>99.037499999999966</v>
          </cell>
        </row>
        <row r="8159">
          <cell r="A8159" t="str">
            <v/>
          </cell>
          <cell r="B8159" t="str">
            <v>Sublap: SCLD</v>
          </cell>
          <cell r="C8159" t="str">
            <v>8/13/2019</v>
          </cell>
          <cell r="D8159">
            <v>22</v>
          </cell>
          <cell r="E8159">
            <v>2.7732245922088623</v>
          </cell>
          <cell r="F8159">
            <v>3.361191987991333</v>
          </cell>
          <cell r="G8159">
            <v>0.27088725566864014</v>
          </cell>
          <cell r="H8159">
            <v>92.220833333333317</v>
          </cell>
        </row>
        <row r="8160">
          <cell r="A8160" t="str">
            <v/>
          </cell>
          <cell r="B8160" t="str">
            <v>Sublap: SCLD</v>
          </cell>
          <cell r="C8160" t="str">
            <v>8/13/2019</v>
          </cell>
          <cell r="D8160">
            <v>23</v>
          </cell>
          <cell r="E8160">
            <v>2.46358323097229</v>
          </cell>
          <cell r="F8160">
            <v>2.5038332939147949</v>
          </cell>
          <cell r="G8160">
            <v>0.26935893297195435</v>
          </cell>
          <cell r="H8160">
            <v>91.602083333333383</v>
          </cell>
        </row>
        <row r="8161">
          <cell r="A8161" t="str">
            <v/>
          </cell>
          <cell r="B8161" t="str">
            <v>Sublap: SCLD</v>
          </cell>
          <cell r="C8161" t="str">
            <v>8/13/2019</v>
          </cell>
          <cell r="D8161">
            <v>24</v>
          </cell>
          <cell r="E8161">
            <v>2.0881621837615967</v>
          </cell>
          <cell r="F8161">
            <v>2.0401294231414795</v>
          </cell>
          <cell r="G8161">
            <v>0.22600524127483368</v>
          </cell>
          <cell r="H8161">
            <v>86.810416666666697</v>
          </cell>
        </row>
        <row r="8162">
          <cell r="A8162" t="str">
            <v/>
          </cell>
          <cell r="B8162" t="str">
            <v>Sublap: SCLD</v>
          </cell>
          <cell r="C8162" t="str">
            <v>8/14/2019</v>
          </cell>
          <cell r="D8162">
            <v>1</v>
          </cell>
          <cell r="E8162">
            <v>1.5703749656677246</v>
          </cell>
          <cell r="F8162">
            <v>1.6185417175292969</v>
          </cell>
          <cell r="G8162">
            <v>0.19602207839488983</v>
          </cell>
          <cell r="H8162">
            <v>86.266666666666637</v>
          </cell>
        </row>
        <row r="8163">
          <cell r="A8163" t="str">
            <v/>
          </cell>
          <cell r="B8163" t="str">
            <v>Sublap: SCLD</v>
          </cell>
          <cell r="C8163" t="str">
            <v>8/14/2019</v>
          </cell>
          <cell r="D8163">
            <v>2</v>
          </cell>
          <cell r="E8163">
            <v>1.3645694255828857</v>
          </cell>
          <cell r="F8163">
            <v>1.417972207069397</v>
          </cell>
          <cell r="G8163">
            <v>0.17530693113803864</v>
          </cell>
          <cell r="H8163">
            <v>86.550000000000054</v>
          </cell>
        </row>
        <row r="8164">
          <cell r="A8164" t="str">
            <v/>
          </cell>
          <cell r="B8164" t="str">
            <v>Sublap: SCLD</v>
          </cell>
          <cell r="C8164" t="str">
            <v>8/14/2019</v>
          </cell>
          <cell r="D8164">
            <v>3</v>
          </cell>
          <cell r="E8164">
            <v>1.3285902738571167</v>
          </cell>
          <cell r="F8164">
            <v>1.1674096584320068</v>
          </cell>
          <cell r="G8164">
            <v>0.15771402418613434</v>
          </cell>
          <cell r="H8164">
            <v>84.266666666666723</v>
          </cell>
        </row>
        <row r="8165">
          <cell r="A8165" t="str">
            <v/>
          </cell>
          <cell r="B8165" t="str">
            <v>Sublap: SCLD</v>
          </cell>
          <cell r="C8165" t="str">
            <v>8/14/2019</v>
          </cell>
          <cell r="D8165">
            <v>4</v>
          </cell>
          <cell r="E8165">
            <v>1.1074028015136719</v>
          </cell>
          <cell r="F8165">
            <v>1.0110971927642822</v>
          </cell>
          <cell r="G8165">
            <v>0.14725200831890106</v>
          </cell>
          <cell r="H8165">
            <v>82.823958333333351</v>
          </cell>
        </row>
        <row r="8166">
          <cell r="A8166" t="str">
            <v/>
          </cell>
          <cell r="B8166" t="str">
            <v>Sublap: SCLD</v>
          </cell>
          <cell r="C8166" t="str">
            <v>8/14/2019</v>
          </cell>
          <cell r="D8166">
            <v>5</v>
          </cell>
          <cell r="E8166">
            <v>1.1236110925674438</v>
          </cell>
          <cell r="F8166">
            <v>1.0678472518920898</v>
          </cell>
          <cell r="G8166">
            <v>0.13625504076480865</v>
          </cell>
          <cell r="H8166">
            <v>82.169791666666697</v>
          </cell>
        </row>
        <row r="8167">
          <cell r="A8167" t="str">
            <v/>
          </cell>
          <cell r="B8167" t="str">
            <v>Sublap: SCLD</v>
          </cell>
          <cell r="C8167" t="str">
            <v>8/14/2019</v>
          </cell>
          <cell r="D8167">
            <v>6</v>
          </cell>
          <cell r="E8167">
            <v>0.91349303722381592</v>
          </cell>
          <cell r="F8167">
            <v>0.91254860162734985</v>
          </cell>
          <cell r="G8167">
            <v>0.1225162148475647</v>
          </cell>
          <cell r="H8167">
            <v>79.439583333333374</v>
          </cell>
        </row>
        <row r="8168">
          <cell r="A8168" t="str">
            <v/>
          </cell>
          <cell r="B8168" t="str">
            <v>Sublap: SCLD</v>
          </cell>
          <cell r="C8168" t="str">
            <v>8/14/2019</v>
          </cell>
          <cell r="D8168">
            <v>7</v>
          </cell>
          <cell r="E8168">
            <v>0.96435415744781494</v>
          </cell>
          <cell r="F8168">
            <v>0.92543751001358032</v>
          </cell>
          <cell r="G8168">
            <v>0.14891998469829559</v>
          </cell>
          <cell r="H8168">
            <v>78.307291666666728</v>
          </cell>
        </row>
        <row r="8169">
          <cell r="A8169" t="str">
            <v/>
          </cell>
          <cell r="B8169" t="str">
            <v>Sublap: SCLD</v>
          </cell>
          <cell r="C8169" t="str">
            <v>8/14/2019</v>
          </cell>
          <cell r="D8169">
            <v>8</v>
          </cell>
          <cell r="E8169">
            <v>0.8815000057220459</v>
          </cell>
          <cell r="F8169">
            <v>0.76683336496353149</v>
          </cell>
          <cell r="G8169">
            <v>0.16263754665851593</v>
          </cell>
          <cell r="H8169">
            <v>81.689583333333317</v>
          </cell>
        </row>
        <row r="8170">
          <cell r="A8170" t="str">
            <v/>
          </cell>
          <cell r="B8170" t="str">
            <v>Sublap: SCLD</v>
          </cell>
          <cell r="C8170" t="str">
            <v>8/14/2019</v>
          </cell>
          <cell r="D8170">
            <v>9</v>
          </cell>
          <cell r="E8170">
            <v>0.9104653000831604</v>
          </cell>
          <cell r="F8170">
            <v>0.46078473329544067</v>
          </cell>
          <cell r="G8170">
            <v>0.20582455396652222</v>
          </cell>
          <cell r="H8170">
            <v>87.306250000000048</v>
          </cell>
        </row>
        <row r="8171">
          <cell r="A8171" t="str">
            <v/>
          </cell>
          <cell r="B8171" t="str">
            <v>Sublap: SCLD</v>
          </cell>
          <cell r="C8171" t="str">
            <v>8/14/2019</v>
          </cell>
          <cell r="D8171">
            <v>10</v>
          </cell>
          <cell r="E8171">
            <v>0.81874305009841919</v>
          </cell>
          <cell r="F8171">
            <v>0.45809027552604675</v>
          </cell>
          <cell r="G8171">
            <v>0.24001005291938782</v>
          </cell>
          <cell r="H8171">
            <v>93.481250000000003</v>
          </cell>
        </row>
        <row r="8172">
          <cell r="A8172" t="str">
            <v/>
          </cell>
          <cell r="B8172" t="str">
            <v>Sublap: SCLD</v>
          </cell>
          <cell r="C8172" t="str">
            <v>8/14/2019</v>
          </cell>
          <cell r="D8172">
            <v>11</v>
          </cell>
          <cell r="E8172">
            <v>1.1481319665908813</v>
          </cell>
          <cell r="F8172">
            <v>0.66661804914474487</v>
          </cell>
          <cell r="G8172">
            <v>0.28986856341362</v>
          </cell>
          <cell r="H8172">
            <v>99.864583333333385</v>
          </cell>
        </row>
        <row r="8173">
          <cell r="A8173" t="str">
            <v/>
          </cell>
          <cell r="B8173" t="str">
            <v>Sublap: SCLD</v>
          </cell>
          <cell r="C8173" t="str">
            <v>8/14/2019</v>
          </cell>
          <cell r="D8173">
            <v>12</v>
          </cell>
          <cell r="E8173">
            <v>1.4362499713897705</v>
          </cell>
          <cell r="F8173">
            <v>1.1327916383743286</v>
          </cell>
          <cell r="G8173">
            <v>0.32788383960723877</v>
          </cell>
          <cell r="H8173">
            <v>103.32291666666667</v>
          </cell>
        </row>
        <row r="8174">
          <cell r="A8174" t="str">
            <v/>
          </cell>
          <cell r="B8174" t="str">
            <v>Sublap: SCLD</v>
          </cell>
          <cell r="C8174" t="str">
            <v>8/14/2019</v>
          </cell>
          <cell r="D8174">
            <v>13</v>
          </cell>
          <cell r="E8174">
            <v>1.8658610582351685</v>
          </cell>
          <cell r="F8174">
            <v>1.6458889245986938</v>
          </cell>
          <cell r="G8174">
            <v>0.31496891379356384</v>
          </cell>
          <cell r="H8174">
            <v>106.2625</v>
          </cell>
        </row>
        <row r="8175">
          <cell r="A8175" t="str">
            <v/>
          </cell>
          <cell r="B8175" t="str">
            <v>Sublap: SCLD</v>
          </cell>
          <cell r="C8175" t="str">
            <v>8/14/2019</v>
          </cell>
          <cell r="D8175">
            <v>14</v>
          </cell>
          <cell r="E8175">
            <v>2.3612499237060547</v>
          </cell>
          <cell r="F8175">
            <v>2.1921665668487549</v>
          </cell>
          <cell r="G8175">
            <v>0.33399546146392822</v>
          </cell>
          <cell r="H8175">
            <v>108.77083333333331</v>
          </cell>
        </row>
        <row r="8176">
          <cell r="A8176" t="str">
            <v/>
          </cell>
          <cell r="B8176" t="str">
            <v>Sublap: SCLD</v>
          </cell>
          <cell r="C8176" t="str">
            <v>8/14/2019</v>
          </cell>
          <cell r="D8176">
            <v>15</v>
          </cell>
          <cell r="E8176">
            <v>2.4983541965484619</v>
          </cell>
          <cell r="F8176">
            <v>2.6142709255218506</v>
          </cell>
          <cell r="G8176">
            <v>0.30986025929450989</v>
          </cell>
          <cell r="H8176">
            <v>109.83541666666666</v>
          </cell>
        </row>
        <row r="8177">
          <cell r="A8177" t="str">
            <v/>
          </cell>
          <cell r="B8177" t="str">
            <v>Sublap: SCLD</v>
          </cell>
          <cell r="C8177" t="str">
            <v>8/14/2019</v>
          </cell>
          <cell r="D8177">
            <v>16</v>
          </cell>
          <cell r="E8177">
            <v>3.1735069751739502</v>
          </cell>
          <cell r="F8177">
            <v>3.0349931716918945</v>
          </cell>
          <cell r="G8177">
            <v>0.31436571478843689</v>
          </cell>
          <cell r="H8177">
            <v>110.72291666666656</v>
          </cell>
        </row>
        <row r="8178">
          <cell r="A8178" t="str">
            <v/>
          </cell>
          <cell r="B8178" t="str">
            <v>Sublap: SCLD</v>
          </cell>
          <cell r="C8178" t="str">
            <v>8/14/2019</v>
          </cell>
          <cell r="D8178">
            <v>17</v>
          </cell>
          <cell r="E8178">
            <v>3.5500695705413818</v>
          </cell>
          <cell r="F8178">
            <v>3.712430477142334</v>
          </cell>
          <cell r="G8178">
            <v>0.31585651636123657</v>
          </cell>
          <cell r="H8178">
            <v>110.79791666666669</v>
          </cell>
        </row>
        <row r="8179">
          <cell r="A8179" t="str">
            <v/>
          </cell>
          <cell r="B8179" t="str">
            <v>Sublap: SCLD</v>
          </cell>
          <cell r="C8179" t="str">
            <v>8/14/2019</v>
          </cell>
          <cell r="D8179">
            <v>18</v>
          </cell>
          <cell r="E8179">
            <v>3.8382916450500488</v>
          </cell>
          <cell r="F8179">
            <v>2.1442916393280029</v>
          </cell>
          <cell r="G8179">
            <v>0.34187713265419006</v>
          </cell>
          <cell r="H8179">
            <v>109.92708333333333</v>
          </cell>
        </row>
        <row r="8180">
          <cell r="A8180" t="str">
            <v/>
          </cell>
          <cell r="B8180" t="str">
            <v>Sublap: SCLD</v>
          </cell>
          <cell r="C8180" t="str">
            <v>8/14/2019</v>
          </cell>
          <cell r="D8180">
            <v>19</v>
          </cell>
          <cell r="E8180">
            <v>3.8788125514984131</v>
          </cell>
          <cell r="F8180">
            <v>3.3398542404174805</v>
          </cell>
          <cell r="G8180">
            <v>0.30621427297592163</v>
          </cell>
          <cell r="H8180">
            <v>108.51875000000001</v>
          </cell>
        </row>
        <row r="8181">
          <cell r="A8181" t="str">
            <v/>
          </cell>
          <cell r="B8181" t="str">
            <v>Sublap: SCLD</v>
          </cell>
          <cell r="C8181" t="str">
            <v>8/14/2019</v>
          </cell>
          <cell r="D8181">
            <v>20</v>
          </cell>
          <cell r="E8181">
            <v>3.4813332557678223</v>
          </cell>
          <cell r="F8181">
            <v>3.268291711807251</v>
          </cell>
          <cell r="G8181">
            <v>0.29236117005348206</v>
          </cell>
          <cell r="H8181">
            <v>104.94166666666665</v>
          </cell>
        </row>
        <row r="8182">
          <cell r="A8182" t="str">
            <v/>
          </cell>
          <cell r="B8182" t="str">
            <v>Sublap: SCLD</v>
          </cell>
          <cell r="C8182" t="str">
            <v>8/14/2019</v>
          </cell>
          <cell r="D8182">
            <v>21</v>
          </cell>
          <cell r="E8182">
            <v>3.3863263130187988</v>
          </cell>
          <cell r="F8182">
            <v>2.9767570495605469</v>
          </cell>
          <cell r="G8182">
            <v>0.29025536775588989</v>
          </cell>
          <cell r="H8182">
            <v>98.51874999999994</v>
          </cell>
        </row>
        <row r="8183">
          <cell r="A8183" t="str">
            <v/>
          </cell>
          <cell r="B8183" t="str">
            <v>Sublap: SCLD</v>
          </cell>
          <cell r="C8183" t="str">
            <v>8/14/2019</v>
          </cell>
          <cell r="D8183">
            <v>22</v>
          </cell>
          <cell r="E8183">
            <v>2.7500486373901367</v>
          </cell>
          <cell r="F8183">
            <v>3.724909782409668</v>
          </cell>
          <cell r="G8183">
            <v>0.28676393628120422</v>
          </cell>
          <cell r="H8183">
            <v>94.906250000000014</v>
          </cell>
        </row>
        <row r="8184">
          <cell r="A8184" t="str">
            <v/>
          </cell>
          <cell r="B8184" t="str">
            <v>Sublap: SCLD</v>
          </cell>
          <cell r="C8184" t="str">
            <v>8/14/2019</v>
          </cell>
          <cell r="D8184">
            <v>23</v>
          </cell>
          <cell r="E8184">
            <v>2.6078958511352539</v>
          </cell>
          <cell r="F8184">
            <v>3.0763957500457764</v>
          </cell>
          <cell r="G8184">
            <v>0.25516965985298157</v>
          </cell>
          <cell r="H8184">
            <v>93.164583333333312</v>
          </cell>
        </row>
        <row r="8185">
          <cell r="A8185" t="str">
            <v/>
          </cell>
          <cell r="B8185" t="str">
            <v>Sublap: SCLD</v>
          </cell>
          <cell r="C8185" t="str">
            <v>8/14/2019</v>
          </cell>
          <cell r="D8185">
            <v>24</v>
          </cell>
          <cell r="E8185">
            <v>2.1616804599761963</v>
          </cell>
          <cell r="F8185">
            <v>2.2346110343933105</v>
          </cell>
          <cell r="G8185">
            <v>0.22927203774452209</v>
          </cell>
          <cell r="H8185">
            <v>89.675000000000026</v>
          </cell>
        </row>
        <row r="8186">
          <cell r="A8186" t="str">
            <v/>
          </cell>
          <cell r="B8186" t="str">
            <v>Sublap: SCLD</v>
          </cell>
          <cell r="C8186" t="str">
            <v>8/15/2019</v>
          </cell>
          <cell r="D8186">
            <v>1</v>
          </cell>
          <cell r="E8186">
            <v>1.8804625272750854</v>
          </cell>
          <cell r="F8186">
            <v>1.9764354228973389</v>
          </cell>
          <cell r="G8186">
            <v>0.17235535383224487</v>
          </cell>
          <cell r="H8186">
            <v>89.187755102040782</v>
          </cell>
        </row>
        <row r="8187">
          <cell r="A8187" t="str">
            <v/>
          </cell>
          <cell r="B8187" t="str">
            <v>Sublap: SCLD</v>
          </cell>
          <cell r="C8187" t="str">
            <v>8/15/2019</v>
          </cell>
          <cell r="D8187">
            <v>2</v>
          </cell>
          <cell r="E8187">
            <v>1.7051088809967041</v>
          </cell>
          <cell r="F8187">
            <v>1.665421724319458</v>
          </cell>
          <cell r="G8187">
            <v>0.15231649577617645</v>
          </cell>
          <cell r="H8187">
            <v>88.37142857142851</v>
          </cell>
        </row>
        <row r="8188">
          <cell r="A8188" t="str">
            <v/>
          </cell>
          <cell r="B8188" t="str">
            <v>Sublap: SCLD</v>
          </cell>
          <cell r="C8188" t="str">
            <v>8/15/2019</v>
          </cell>
          <cell r="D8188">
            <v>3</v>
          </cell>
          <cell r="E8188">
            <v>1.445659875869751</v>
          </cell>
          <cell r="F8188">
            <v>1.4226666688919067</v>
          </cell>
          <cell r="G8188">
            <v>0.1555282324552536</v>
          </cell>
          <cell r="H8188">
            <v>84.204081632653001</v>
          </cell>
        </row>
        <row r="8189">
          <cell r="A8189" t="str">
            <v/>
          </cell>
          <cell r="B8189" t="str">
            <v>Sublap: SCLD</v>
          </cell>
          <cell r="C8189" t="str">
            <v>8/15/2019</v>
          </cell>
          <cell r="D8189">
            <v>4</v>
          </cell>
          <cell r="E8189">
            <v>1.2921768426895142</v>
          </cell>
          <cell r="F8189">
            <v>1.1273741722106934</v>
          </cell>
          <cell r="G8189">
            <v>0.13389827311038971</v>
          </cell>
          <cell r="H8189">
            <v>83.936734693877511</v>
          </cell>
        </row>
        <row r="8190">
          <cell r="A8190" t="str">
            <v/>
          </cell>
          <cell r="B8190" t="str">
            <v>Sublap: SCLD</v>
          </cell>
          <cell r="C8190" t="str">
            <v>8/15/2019</v>
          </cell>
          <cell r="D8190">
            <v>5</v>
          </cell>
          <cell r="E8190">
            <v>1.1994693279266357</v>
          </cell>
          <cell r="F8190">
            <v>0.94436734914779663</v>
          </cell>
          <cell r="G8190">
            <v>0.12702435255050659</v>
          </cell>
          <cell r="H8190">
            <v>82.915306122448925</v>
          </cell>
        </row>
        <row r="8191">
          <cell r="A8191" t="str">
            <v/>
          </cell>
          <cell r="B8191" t="str">
            <v>Sublap: SCLD</v>
          </cell>
          <cell r="C8191" t="str">
            <v>8/15/2019</v>
          </cell>
          <cell r="D8191">
            <v>6</v>
          </cell>
          <cell r="E8191">
            <v>1.0467754602432251</v>
          </cell>
          <cell r="F8191">
            <v>0.97897958755493164</v>
          </cell>
          <cell r="G8191">
            <v>0.11643359810113907</v>
          </cell>
          <cell r="H8191">
            <v>78.656122448979644</v>
          </cell>
        </row>
        <row r="8192">
          <cell r="A8192" t="str">
            <v/>
          </cell>
          <cell r="B8192" t="str">
            <v>Sublap: SCLD</v>
          </cell>
          <cell r="C8192" t="str">
            <v>8/15/2019</v>
          </cell>
          <cell r="D8192">
            <v>7</v>
          </cell>
          <cell r="E8192">
            <v>1.1158299446105957</v>
          </cell>
          <cell r="F8192">
            <v>0.7544558048248291</v>
          </cell>
          <cell r="G8192">
            <v>0.14986535906791687</v>
          </cell>
          <cell r="H8192">
            <v>79.698979591836704</v>
          </cell>
        </row>
        <row r="8193">
          <cell r="A8193" t="str">
            <v/>
          </cell>
          <cell r="B8193" t="str">
            <v>Sublap: SCLD</v>
          </cell>
          <cell r="C8193" t="str">
            <v>8/15/2019</v>
          </cell>
          <cell r="D8193">
            <v>8</v>
          </cell>
          <cell r="E8193">
            <v>0.86461907625198364</v>
          </cell>
          <cell r="F8193">
            <v>0.81256461143493652</v>
          </cell>
          <cell r="G8193">
            <v>0.14095388352870941</v>
          </cell>
          <cell r="H8193">
            <v>83.665306122449024</v>
          </cell>
        </row>
        <row r="8194">
          <cell r="A8194" t="str">
            <v/>
          </cell>
          <cell r="B8194" t="str">
            <v>Sublap: SCLD</v>
          </cell>
          <cell r="C8194" t="str">
            <v>8/15/2019</v>
          </cell>
          <cell r="D8194">
            <v>9</v>
          </cell>
          <cell r="E8194">
            <v>0.90893876552581787</v>
          </cell>
          <cell r="F8194">
            <v>0.69926530122756958</v>
          </cell>
          <cell r="G8194">
            <v>0.18169397115707397</v>
          </cell>
          <cell r="H8194">
            <v>88.38163265306116</v>
          </cell>
        </row>
        <row r="8195">
          <cell r="A8195" t="str">
            <v/>
          </cell>
          <cell r="B8195" t="str">
            <v>Sublap: SCLD</v>
          </cell>
          <cell r="C8195" t="str">
            <v>8/15/2019</v>
          </cell>
          <cell r="D8195">
            <v>10</v>
          </cell>
          <cell r="E8195">
            <v>0.80872106552124023</v>
          </cell>
          <cell r="F8195">
            <v>0.54225850105285645</v>
          </cell>
          <cell r="G8195">
            <v>0.23987923562526703</v>
          </cell>
          <cell r="H8195">
            <v>92.863265306122415</v>
          </cell>
        </row>
        <row r="8196">
          <cell r="A8196" t="str">
            <v/>
          </cell>
          <cell r="B8196" t="str">
            <v>Sublap: SCLD</v>
          </cell>
          <cell r="C8196" t="str">
            <v>8/15/2019</v>
          </cell>
          <cell r="D8196">
            <v>11</v>
          </cell>
          <cell r="E8196">
            <v>1.2286666631698608</v>
          </cell>
          <cell r="F8196">
            <v>0.64692515134811401</v>
          </cell>
          <cell r="G8196">
            <v>0.27059054374694824</v>
          </cell>
          <cell r="H8196">
            <v>97.908163265306129</v>
          </cell>
        </row>
        <row r="8197">
          <cell r="A8197" t="str">
            <v/>
          </cell>
          <cell r="B8197" t="str">
            <v>Sublap: SCLD</v>
          </cell>
          <cell r="C8197" t="str">
            <v>8/15/2019</v>
          </cell>
          <cell r="D8197">
            <v>12</v>
          </cell>
          <cell r="E8197">
            <v>1.5541837215423584</v>
          </cell>
          <cell r="F8197">
            <v>1.0184285640716553</v>
          </cell>
          <cell r="G8197">
            <v>0.31863090395927429</v>
          </cell>
          <cell r="H8197">
            <v>103.55102040816327</v>
          </cell>
        </row>
        <row r="8198">
          <cell r="A8198" t="str">
            <v/>
          </cell>
          <cell r="B8198" t="str">
            <v>Sublap: SCLD</v>
          </cell>
          <cell r="C8198" t="str">
            <v>8/15/2019</v>
          </cell>
          <cell r="D8198">
            <v>13</v>
          </cell>
          <cell r="E8198">
            <v>1.8667415380477905</v>
          </cell>
          <cell r="F8198">
            <v>1.7650952339172363</v>
          </cell>
          <cell r="G8198">
            <v>0.31681257486343384</v>
          </cell>
          <cell r="H8198">
            <v>106.77142857142863</v>
          </cell>
        </row>
        <row r="8199">
          <cell r="A8199" t="str">
            <v/>
          </cell>
          <cell r="B8199" t="str">
            <v>Sublap: SCLD</v>
          </cell>
          <cell r="C8199" t="str">
            <v>8/15/2019</v>
          </cell>
          <cell r="D8199">
            <v>14</v>
          </cell>
          <cell r="E8199">
            <v>2.2337620258331299</v>
          </cell>
          <cell r="F8199">
            <v>2.2346053123474121</v>
          </cell>
          <cell r="G8199">
            <v>0.32303440570831299</v>
          </cell>
          <cell r="H8199">
            <v>109.62653061224482</v>
          </cell>
        </row>
        <row r="8200">
          <cell r="A8200" t="str">
            <v/>
          </cell>
          <cell r="B8200" t="str">
            <v>Sublap: SCLD</v>
          </cell>
          <cell r="C8200" t="str">
            <v>8/15/2019</v>
          </cell>
          <cell r="D8200">
            <v>15</v>
          </cell>
          <cell r="E8200">
            <v>2.5163674354553223</v>
          </cell>
          <cell r="F8200">
            <v>3.0429387092590332</v>
          </cell>
          <cell r="G8200">
            <v>0.32578748464584351</v>
          </cell>
          <cell r="H8200">
            <v>111.33673469387755</v>
          </cell>
        </row>
        <row r="8201">
          <cell r="A8201" t="str">
            <v/>
          </cell>
          <cell r="B8201" t="str">
            <v>Sublap: SCLD</v>
          </cell>
          <cell r="C8201" t="str">
            <v>8/15/2019</v>
          </cell>
          <cell r="D8201">
            <v>16</v>
          </cell>
          <cell r="E8201">
            <v>3.1467211246490479</v>
          </cell>
          <cell r="F8201">
            <v>3.6594014167785645</v>
          </cell>
          <cell r="G8201">
            <v>0.31706097722053528</v>
          </cell>
          <cell r="H8201">
            <v>112.15306122448982</v>
          </cell>
        </row>
        <row r="8202">
          <cell r="A8202" t="str">
            <v/>
          </cell>
          <cell r="B8202" t="str">
            <v>Sublap: SCLD</v>
          </cell>
          <cell r="C8202" t="str">
            <v>8/15/2019</v>
          </cell>
          <cell r="D8202">
            <v>17</v>
          </cell>
          <cell r="E8202">
            <v>3.7827143669128418</v>
          </cell>
          <cell r="F8202">
            <v>4.0819797515869141</v>
          </cell>
          <cell r="G8202">
            <v>0.30759292840957642</v>
          </cell>
          <cell r="H8202">
            <v>112.21836734693886</v>
          </cell>
        </row>
        <row r="8203">
          <cell r="A8203" t="str">
            <v/>
          </cell>
          <cell r="B8203" t="str">
            <v>Sublap: SCLD</v>
          </cell>
          <cell r="C8203" t="str">
            <v>8/15/2019</v>
          </cell>
          <cell r="D8203">
            <v>18</v>
          </cell>
          <cell r="E8203">
            <v>3.7399930953979492</v>
          </cell>
          <cell r="F8203">
            <v>2.6583740711212158</v>
          </cell>
          <cell r="G8203">
            <v>0.31850698590278625</v>
          </cell>
          <cell r="H8203">
            <v>107.27142857142864</v>
          </cell>
        </row>
        <row r="8204">
          <cell r="A8204" t="str">
            <v/>
          </cell>
          <cell r="B8204" t="str">
            <v>Sublap: SCLD</v>
          </cell>
          <cell r="C8204" t="str">
            <v>8/15/2019</v>
          </cell>
          <cell r="D8204">
            <v>19</v>
          </cell>
          <cell r="E8204">
            <v>3.9854013919830322</v>
          </cell>
          <cell r="F8204">
            <v>3.3903946876525879</v>
          </cell>
          <cell r="G8204">
            <v>0.28575822710990906</v>
          </cell>
          <cell r="H8204">
            <v>104.79387755102044</v>
          </cell>
        </row>
        <row r="8205">
          <cell r="A8205" t="str">
            <v/>
          </cell>
          <cell r="B8205" t="str">
            <v>Sublap: SCLD</v>
          </cell>
          <cell r="C8205" t="str">
            <v>8/15/2019</v>
          </cell>
          <cell r="D8205">
            <v>20</v>
          </cell>
          <cell r="E8205">
            <v>3.6382176876068115</v>
          </cell>
          <cell r="F8205">
            <v>3.353823184967041</v>
          </cell>
          <cell r="G8205">
            <v>0.29651451110839844</v>
          </cell>
          <cell r="H8205">
            <v>100.28163265306128</v>
          </cell>
        </row>
        <row r="8206">
          <cell r="A8206" t="str">
            <v/>
          </cell>
          <cell r="B8206" t="str">
            <v>Sublap: SCLD</v>
          </cell>
          <cell r="C8206" t="str">
            <v>8/15/2019</v>
          </cell>
          <cell r="D8206">
            <v>21</v>
          </cell>
          <cell r="E8206">
            <v>3.2962789535522461</v>
          </cell>
          <cell r="F8206">
            <v>3.2370679378509521</v>
          </cell>
          <cell r="G8206">
            <v>0.28176265954971313</v>
          </cell>
          <cell r="H8206">
            <v>95.600000000000051</v>
          </cell>
        </row>
        <row r="8207">
          <cell r="A8207" t="str">
            <v/>
          </cell>
          <cell r="B8207" t="str">
            <v>Sublap: SCLD</v>
          </cell>
          <cell r="C8207" t="str">
            <v>8/15/2019</v>
          </cell>
          <cell r="D8207">
            <v>22</v>
          </cell>
          <cell r="E8207">
            <v>2.8595781326293945</v>
          </cell>
          <cell r="F8207">
            <v>3.7091565132141113</v>
          </cell>
          <cell r="G8207">
            <v>0.28572374582290649</v>
          </cell>
          <cell r="H8207">
            <v>91.653061224489832</v>
          </cell>
        </row>
        <row r="8208">
          <cell r="A8208" t="str">
            <v/>
          </cell>
          <cell r="B8208" t="str">
            <v>Sublap: SCLD</v>
          </cell>
          <cell r="C8208" t="str">
            <v>8/15/2019</v>
          </cell>
          <cell r="D8208">
            <v>23</v>
          </cell>
          <cell r="E8208">
            <v>2.363741397857666</v>
          </cell>
          <cell r="F8208">
            <v>2.8522584438323975</v>
          </cell>
          <cell r="G8208">
            <v>0.2375069260597229</v>
          </cell>
          <cell r="H8208">
            <v>90.920408163265364</v>
          </cell>
        </row>
        <row r="8209">
          <cell r="A8209" t="str">
            <v/>
          </cell>
          <cell r="B8209" t="str">
            <v>Sublap: SCLD</v>
          </cell>
          <cell r="C8209" t="str">
            <v>8/15/2019</v>
          </cell>
          <cell r="D8209">
            <v>24</v>
          </cell>
          <cell r="E8209">
            <v>2.0273196697235107</v>
          </cell>
          <cell r="F8209">
            <v>2.2317414283752441</v>
          </cell>
          <cell r="G8209">
            <v>0.20193202793598175</v>
          </cell>
          <cell r="H8209">
            <v>90.220408163265333</v>
          </cell>
        </row>
        <row r="8210">
          <cell r="A8210" t="str">
            <v/>
          </cell>
          <cell r="B8210" t="str">
            <v>Sublap: SCLD</v>
          </cell>
          <cell r="C8210" t="str">
            <v>8/21/2019 (7pm-8pm)</v>
          </cell>
          <cell r="D8210">
            <v>1</v>
          </cell>
          <cell r="E8210">
            <v>1.6057143211364746</v>
          </cell>
          <cell r="F8210">
            <v>1.320489764213562</v>
          </cell>
          <cell r="G8210">
            <v>0.1912291944026947</v>
          </cell>
          <cell r="H8210">
            <v>84.024489795918313</v>
          </cell>
        </row>
        <row r="8211">
          <cell r="A8211" t="str">
            <v/>
          </cell>
          <cell r="B8211" t="str">
            <v>Sublap: SCLD</v>
          </cell>
          <cell r="C8211" t="str">
            <v>8/21/2019 (7pm-8pm)</v>
          </cell>
          <cell r="D8211">
            <v>2</v>
          </cell>
          <cell r="E8211">
            <v>1.4831200838088989</v>
          </cell>
          <cell r="F8211">
            <v>1.0686349868774414</v>
          </cell>
          <cell r="G8211">
            <v>0.17867995798587799</v>
          </cell>
          <cell r="H8211">
            <v>81.580612244897878</v>
          </cell>
        </row>
        <row r="8212">
          <cell r="A8212" t="str">
            <v/>
          </cell>
          <cell r="B8212" t="str">
            <v>Sublap: SCLD</v>
          </cell>
          <cell r="C8212" t="str">
            <v>8/21/2019 (7pm-8pm)</v>
          </cell>
          <cell r="D8212">
            <v>3</v>
          </cell>
          <cell r="E8212">
            <v>1.2043604850769043</v>
          </cell>
          <cell r="F8212">
            <v>0.91425168514251709</v>
          </cell>
          <cell r="G8212">
            <v>0.16078232228755951</v>
          </cell>
          <cell r="H8212">
            <v>80.525510204081598</v>
          </cell>
        </row>
        <row r="8213">
          <cell r="A8213" t="str">
            <v/>
          </cell>
          <cell r="B8213" t="str">
            <v>Sublap: SCLD</v>
          </cell>
          <cell r="C8213" t="str">
            <v>8/21/2019 (7pm-8pm)</v>
          </cell>
          <cell r="D8213">
            <v>4</v>
          </cell>
          <cell r="E8213">
            <v>1.1926710605621338</v>
          </cell>
          <cell r="F8213">
            <v>0.77198195457458496</v>
          </cell>
          <cell r="G8213">
            <v>0.16040651500225067</v>
          </cell>
          <cell r="H8213">
            <v>79.296938775510185</v>
          </cell>
        </row>
        <row r="8214">
          <cell r="A8214" t="str">
            <v/>
          </cell>
          <cell r="B8214" t="str">
            <v>Sublap: SCLD</v>
          </cell>
          <cell r="C8214" t="str">
            <v>8/21/2019 (7pm-8pm)</v>
          </cell>
          <cell r="D8214">
            <v>5</v>
          </cell>
          <cell r="E8214">
            <v>1.0205986499786377</v>
          </cell>
          <cell r="F8214">
            <v>0.73287075757980347</v>
          </cell>
          <cell r="G8214">
            <v>0.14029143750667572</v>
          </cell>
          <cell r="H8214">
            <v>76.779591836734639</v>
          </cell>
        </row>
        <row r="8215">
          <cell r="A8215" t="str">
            <v/>
          </cell>
          <cell r="B8215" t="str">
            <v>Sublap: SCLD</v>
          </cell>
          <cell r="C8215" t="str">
            <v>8/21/2019 (7pm-8pm)</v>
          </cell>
          <cell r="D8215">
            <v>6</v>
          </cell>
          <cell r="E8215">
            <v>0.91116327047348022</v>
          </cell>
          <cell r="F8215">
            <v>0.70181632041931152</v>
          </cell>
          <cell r="G8215">
            <v>0.13466371595859528</v>
          </cell>
          <cell r="H8215">
            <v>74.893469387755076</v>
          </cell>
        </row>
        <row r="8216">
          <cell r="A8216" t="str">
            <v/>
          </cell>
          <cell r="B8216" t="str">
            <v>Sublap: SCLD</v>
          </cell>
          <cell r="C8216" t="str">
            <v>8/21/2019 (7pm-8pm)</v>
          </cell>
          <cell r="D8216">
            <v>7</v>
          </cell>
          <cell r="E8216">
            <v>0.87486159801483154</v>
          </cell>
          <cell r="F8216">
            <v>0.82632213830947876</v>
          </cell>
          <cell r="G8216">
            <v>0.13322988152503967</v>
          </cell>
          <cell r="H8216">
            <v>75.365306122449027</v>
          </cell>
        </row>
        <row r="8217">
          <cell r="A8217" t="str">
            <v/>
          </cell>
          <cell r="B8217" t="str">
            <v>Sublap: SCLD</v>
          </cell>
          <cell r="C8217" t="str">
            <v>8/21/2019 (7pm-8pm)</v>
          </cell>
          <cell r="D8217">
            <v>8</v>
          </cell>
          <cell r="E8217">
            <v>0.96439456939697266</v>
          </cell>
          <cell r="F8217">
            <v>0.62589114904403687</v>
          </cell>
          <cell r="G8217">
            <v>0.15812556445598602</v>
          </cell>
          <cell r="H8217">
            <v>77.897959183673521</v>
          </cell>
        </row>
        <row r="8218">
          <cell r="A8218" t="str">
            <v/>
          </cell>
          <cell r="B8218" t="str">
            <v>Sublap: SCLD</v>
          </cell>
          <cell r="C8218" t="str">
            <v>8/21/2019 (7pm-8pm)</v>
          </cell>
          <cell r="D8218">
            <v>9</v>
          </cell>
          <cell r="E8218">
            <v>0.76603841781616211</v>
          </cell>
          <cell r="F8218">
            <v>0.51326769590377808</v>
          </cell>
          <cell r="G8218">
            <v>0.1864745020866394</v>
          </cell>
          <cell r="H8218">
            <v>83.002040816326584</v>
          </cell>
        </row>
        <row r="8219">
          <cell r="A8219" t="str">
            <v/>
          </cell>
          <cell r="B8219" t="str">
            <v>Sublap: SCLD</v>
          </cell>
          <cell r="C8219" t="str">
            <v>8/21/2019 (7pm-8pm)</v>
          </cell>
          <cell r="D8219">
            <v>10</v>
          </cell>
          <cell r="E8219">
            <v>0.8381880521774292</v>
          </cell>
          <cell r="F8219">
            <v>0.50605678558349609</v>
          </cell>
          <cell r="G8219">
            <v>0.22089728713035583</v>
          </cell>
          <cell r="H8219">
            <v>90.751020408163257</v>
          </cell>
        </row>
        <row r="8220">
          <cell r="A8220" t="str">
            <v/>
          </cell>
          <cell r="B8220" t="str">
            <v>Sublap: SCLD</v>
          </cell>
          <cell r="C8220" t="str">
            <v>8/21/2019 (7pm-8pm)</v>
          </cell>
          <cell r="D8220">
            <v>11</v>
          </cell>
          <cell r="E8220">
            <v>1.1486915349960327</v>
          </cell>
          <cell r="F8220">
            <v>0.41796156764030457</v>
          </cell>
          <cell r="G8220">
            <v>0.26041600108146667</v>
          </cell>
          <cell r="H8220">
            <v>96.197959183673433</v>
          </cell>
        </row>
        <row r="8221">
          <cell r="A8221" t="str">
            <v/>
          </cell>
          <cell r="B8221" t="str">
            <v>Sublap: SCLD</v>
          </cell>
          <cell r="C8221" t="str">
            <v>8/21/2019 (7pm-8pm)</v>
          </cell>
          <cell r="D8221">
            <v>12</v>
          </cell>
          <cell r="E8221">
            <v>1.3120384216308594</v>
          </cell>
          <cell r="F8221">
            <v>0.48706358671188354</v>
          </cell>
          <cell r="G8221">
            <v>0.29638543725013733</v>
          </cell>
          <cell r="H8221">
            <v>100.6326530612245</v>
          </cell>
        </row>
        <row r="8222">
          <cell r="A8222" t="str">
            <v/>
          </cell>
          <cell r="B8222" t="str">
            <v>Sublap: SCLD</v>
          </cell>
          <cell r="C8222" t="str">
            <v>8/21/2019 (7pm-8pm)</v>
          </cell>
          <cell r="D8222">
            <v>13</v>
          </cell>
          <cell r="E8222">
            <v>1.8860883712768555</v>
          </cell>
          <cell r="F8222">
            <v>1.1678299903869629</v>
          </cell>
          <cell r="G8222">
            <v>0.31742209196090698</v>
          </cell>
          <cell r="H8222">
            <v>103.73877551020406</v>
          </cell>
        </row>
        <row r="8223">
          <cell r="A8223" t="str">
            <v/>
          </cell>
          <cell r="B8223" t="str">
            <v>Sublap: SCLD</v>
          </cell>
          <cell r="C8223" t="str">
            <v>8/21/2019 (7pm-8pm)</v>
          </cell>
          <cell r="D8223">
            <v>14</v>
          </cell>
          <cell r="E8223">
            <v>1.955222487449646</v>
          </cell>
          <cell r="F8223">
            <v>1.5014306306838989</v>
          </cell>
          <cell r="G8223">
            <v>0.29208436608314514</v>
          </cell>
          <cell r="H8223">
            <v>106.24081632653059</v>
          </cell>
        </row>
        <row r="8224">
          <cell r="A8224" t="str">
            <v/>
          </cell>
          <cell r="B8224" t="str">
            <v>Sublap: SCLD</v>
          </cell>
          <cell r="C8224" t="str">
            <v>8/21/2019 (7pm-8pm)</v>
          </cell>
          <cell r="D8224">
            <v>15</v>
          </cell>
          <cell r="E8224">
            <v>2.6542243957519531</v>
          </cell>
          <cell r="F8224">
            <v>2.6267960071563721</v>
          </cell>
          <cell r="G8224">
            <v>0.31697538495063782</v>
          </cell>
          <cell r="H8224">
            <v>108.48571428571437</v>
          </cell>
        </row>
        <row r="8225">
          <cell r="A8225" t="str">
            <v/>
          </cell>
          <cell r="B8225" t="str">
            <v>Sublap: SCLD</v>
          </cell>
          <cell r="C8225" t="str">
            <v>8/21/2019 (7pm-8pm)</v>
          </cell>
          <cell r="D8225">
            <v>16</v>
          </cell>
          <cell r="E8225">
            <v>3.012855052947998</v>
          </cell>
          <cell r="F8225">
            <v>2.9661245346069336</v>
          </cell>
          <cell r="G8225">
            <v>0.33366471529006958</v>
          </cell>
          <cell r="H8225">
            <v>110.5061224489795</v>
          </cell>
        </row>
        <row r="8226">
          <cell r="A8226" t="str">
            <v/>
          </cell>
          <cell r="B8226" t="str">
            <v>Sublap: SCLD</v>
          </cell>
          <cell r="C8226" t="str">
            <v>8/21/2019 (7pm-8pm)</v>
          </cell>
          <cell r="D8226">
            <v>17</v>
          </cell>
          <cell r="E8226">
            <v>3.3675305843353271</v>
          </cell>
          <cell r="F8226">
            <v>3.6434080600738525</v>
          </cell>
          <cell r="G8226">
            <v>0.33770143985748291</v>
          </cell>
          <cell r="H8226">
            <v>111.27551020408168</v>
          </cell>
        </row>
        <row r="8227">
          <cell r="A8227" t="str">
            <v/>
          </cell>
          <cell r="B8227" t="str">
            <v>Sublap: SCLD</v>
          </cell>
          <cell r="C8227" t="str">
            <v>8/21/2019 (7pm-8pm)</v>
          </cell>
          <cell r="D8227">
            <v>18</v>
          </cell>
          <cell r="E8227">
            <v>3.8700475692749023</v>
          </cell>
          <cell r="F8227">
            <v>3.7462790012359619</v>
          </cell>
          <cell r="G8227">
            <v>0.3241768479347229</v>
          </cell>
          <cell r="H8227">
            <v>111.0938775510204</v>
          </cell>
        </row>
        <row r="8228">
          <cell r="A8228" t="str">
            <v/>
          </cell>
          <cell r="B8228" t="str">
            <v>Sublap: SCLD</v>
          </cell>
          <cell r="C8228" t="str">
            <v>8/21/2019 (7pm-8pm)</v>
          </cell>
          <cell r="D8228">
            <v>19</v>
          </cell>
          <cell r="E8228">
            <v>3.8146145343780518</v>
          </cell>
          <cell r="F8228">
            <v>3.5986506938934326</v>
          </cell>
          <cell r="G8228">
            <v>0.30215340852737427</v>
          </cell>
          <cell r="H8228">
            <v>104.87755102040816</v>
          </cell>
        </row>
        <row r="8229">
          <cell r="A8229" t="str">
            <v/>
          </cell>
          <cell r="B8229" t="str">
            <v>Sublap: SCLD</v>
          </cell>
          <cell r="C8229" t="str">
            <v>8/21/2019 (7pm-8pm)</v>
          </cell>
          <cell r="D8229">
            <v>20</v>
          </cell>
          <cell r="E8229">
            <v>3.5186073780059814</v>
          </cell>
          <cell r="F8229">
            <v>2.0976781845092773</v>
          </cell>
          <cell r="G8229">
            <v>0.31118825078010559</v>
          </cell>
          <cell r="H8229">
            <v>99.257142857142924</v>
          </cell>
        </row>
        <row r="8230">
          <cell r="A8230" t="str">
            <v/>
          </cell>
          <cell r="B8230" t="str">
            <v>Sublap: SCLD</v>
          </cell>
          <cell r="C8230" t="str">
            <v>8/21/2019 (7pm-8pm)</v>
          </cell>
          <cell r="D8230">
            <v>21</v>
          </cell>
          <cell r="E8230">
            <v>3.1883261203765869</v>
          </cell>
          <cell r="F8230">
            <v>3.6203269958496094</v>
          </cell>
          <cell r="G8230">
            <v>0.28931212425231934</v>
          </cell>
          <cell r="H8230">
            <v>95.10612244897959</v>
          </cell>
        </row>
        <row r="8231">
          <cell r="A8231" t="str">
            <v/>
          </cell>
          <cell r="B8231" t="str">
            <v>Sublap: SCLD</v>
          </cell>
          <cell r="C8231" t="str">
            <v>8/21/2019 (7pm-8pm)</v>
          </cell>
          <cell r="D8231">
            <v>22</v>
          </cell>
          <cell r="E8231">
            <v>2.7883493900299072</v>
          </cell>
          <cell r="F8231">
            <v>2.826711893081665</v>
          </cell>
          <cell r="G8231">
            <v>0.27685245871543884</v>
          </cell>
          <cell r="H8231">
            <v>91.206122448979585</v>
          </cell>
        </row>
        <row r="8232">
          <cell r="A8232" t="str">
            <v/>
          </cell>
          <cell r="B8232" t="str">
            <v>Sublap: SCLD</v>
          </cell>
          <cell r="C8232" t="str">
            <v>8/21/2019 (7pm-8pm)</v>
          </cell>
          <cell r="D8232">
            <v>23</v>
          </cell>
          <cell r="E8232">
            <v>2.2899048328399658</v>
          </cell>
          <cell r="F8232">
            <v>2.5790340900421143</v>
          </cell>
          <cell r="G8232">
            <v>0.26022237539291382</v>
          </cell>
          <cell r="H8232">
            <v>91.838775510204101</v>
          </cell>
        </row>
        <row r="8233">
          <cell r="A8233" t="str">
            <v/>
          </cell>
          <cell r="B8233" t="str">
            <v>Sublap: SCLD</v>
          </cell>
          <cell r="C8233" t="str">
            <v>8/21/2019 (7pm-8pm)</v>
          </cell>
          <cell r="D8233">
            <v>24</v>
          </cell>
          <cell r="E8233">
            <v>1.8683900833129883</v>
          </cell>
          <cell r="F8233">
            <v>1.7952425479888916</v>
          </cell>
          <cell r="G8233">
            <v>0.22127677500247955</v>
          </cell>
          <cell r="H8233">
            <v>88.887755102040785</v>
          </cell>
        </row>
        <row r="8234">
          <cell r="A8234" t="str">
            <v/>
          </cell>
          <cell r="B8234" t="str">
            <v>Sublap: SCLD</v>
          </cell>
          <cell r="C8234" t="str">
            <v>8/26/2019</v>
          </cell>
          <cell r="D8234">
            <v>1</v>
          </cell>
          <cell r="E8234">
            <v>1.6263266801834106</v>
          </cell>
          <cell r="F8234">
            <v>2.1423532962799072</v>
          </cell>
          <cell r="G8234">
            <v>0.18911220133304596</v>
          </cell>
          <cell r="H8234">
            <v>85.940000000000069</v>
          </cell>
        </row>
        <row r="8235">
          <cell r="A8235" t="str">
            <v/>
          </cell>
          <cell r="B8235" t="str">
            <v>Sublap: SCLD</v>
          </cell>
          <cell r="C8235" t="str">
            <v>8/26/2019</v>
          </cell>
          <cell r="D8235">
            <v>2</v>
          </cell>
          <cell r="E8235">
            <v>1.5846120119094849</v>
          </cell>
          <cell r="F8235">
            <v>1.7831799983978271</v>
          </cell>
          <cell r="G8235">
            <v>0.17645914852619171</v>
          </cell>
          <cell r="H8235">
            <v>84.673999999999992</v>
          </cell>
        </row>
        <row r="8236">
          <cell r="A8236" t="str">
            <v/>
          </cell>
          <cell r="B8236" t="str">
            <v>Sublap: SCLD</v>
          </cell>
          <cell r="C8236" t="str">
            <v>8/26/2019</v>
          </cell>
          <cell r="D8236">
            <v>3</v>
          </cell>
          <cell r="E8236">
            <v>1.2853226661682129</v>
          </cell>
          <cell r="F8236">
            <v>1.5670933723449707</v>
          </cell>
          <cell r="G8236">
            <v>0.14800223708152771</v>
          </cell>
          <cell r="H8236">
            <v>83.797999999999945</v>
          </cell>
        </row>
        <row r="8237">
          <cell r="A8237" t="str">
            <v/>
          </cell>
          <cell r="B8237" t="str">
            <v>Sublap: SCLD</v>
          </cell>
          <cell r="C8237" t="str">
            <v>8/26/2019</v>
          </cell>
          <cell r="D8237">
            <v>4</v>
          </cell>
          <cell r="E8237">
            <v>1.1909466981887817</v>
          </cell>
          <cell r="F8237">
            <v>1.4025933742523193</v>
          </cell>
          <cell r="G8237">
            <v>0.14097346365451813</v>
          </cell>
          <cell r="H8237">
            <v>83.257999999999953</v>
          </cell>
        </row>
        <row r="8238">
          <cell r="A8238" t="str">
            <v/>
          </cell>
          <cell r="B8238" t="str">
            <v>Sublap: SCLD</v>
          </cell>
          <cell r="C8238" t="str">
            <v>8/26/2019</v>
          </cell>
          <cell r="D8238">
            <v>5</v>
          </cell>
          <cell r="E8238">
            <v>1.2730293273925781</v>
          </cell>
          <cell r="F8238">
            <v>1.3150266408920288</v>
          </cell>
          <cell r="G8238">
            <v>0.12455824762582779</v>
          </cell>
          <cell r="H8238">
            <v>83.864000000000047</v>
          </cell>
        </row>
        <row r="8239">
          <cell r="A8239" t="str">
            <v/>
          </cell>
          <cell r="B8239" t="str">
            <v>Sublap: SCLD</v>
          </cell>
          <cell r="C8239" t="str">
            <v>8/26/2019</v>
          </cell>
          <cell r="D8239">
            <v>6</v>
          </cell>
          <cell r="E8239">
            <v>1.1211713552474976</v>
          </cell>
          <cell r="F8239">
            <v>1.3120466470718384</v>
          </cell>
          <cell r="G8239">
            <v>0.13160426914691925</v>
          </cell>
          <cell r="H8239">
            <v>83.204000000000036</v>
          </cell>
        </row>
        <row r="8240">
          <cell r="A8240" t="str">
            <v/>
          </cell>
          <cell r="B8240" t="str">
            <v>Sublap: SCLD</v>
          </cell>
          <cell r="C8240" t="str">
            <v>8/26/2019</v>
          </cell>
          <cell r="D8240">
            <v>7</v>
          </cell>
          <cell r="E8240">
            <v>1.2925900220870972</v>
          </cell>
          <cell r="F8240">
            <v>1.2609800100326538</v>
          </cell>
          <cell r="G8240">
            <v>0.1603672206401825</v>
          </cell>
          <cell r="H8240">
            <v>81.906000000000049</v>
          </cell>
        </row>
        <row r="8241">
          <cell r="A8241" t="str">
            <v/>
          </cell>
          <cell r="B8241" t="str">
            <v>Sublap: SCLD</v>
          </cell>
          <cell r="C8241" t="str">
            <v>8/26/2019</v>
          </cell>
          <cell r="D8241">
            <v>8</v>
          </cell>
          <cell r="E8241">
            <v>1.2398660182952881</v>
          </cell>
          <cell r="F8241">
            <v>1.0793399810791016</v>
          </cell>
          <cell r="G8241">
            <v>0.18131363391876221</v>
          </cell>
          <cell r="H8241">
            <v>83.947999999999993</v>
          </cell>
        </row>
        <row r="8242">
          <cell r="A8242" t="str">
            <v/>
          </cell>
          <cell r="B8242" t="str">
            <v>Sublap: SCLD</v>
          </cell>
          <cell r="C8242" t="str">
            <v>8/26/2019</v>
          </cell>
          <cell r="D8242">
            <v>9</v>
          </cell>
          <cell r="E8242">
            <v>1.1162426471710205</v>
          </cell>
          <cell r="F8242">
            <v>0.77797335386276245</v>
          </cell>
          <cell r="G8242">
            <v>0.20615869760513306</v>
          </cell>
          <cell r="H8242">
            <v>88.200000000000031</v>
          </cell>
        </row>
        <row r="8243">
          <cell r="A8243" t="str">
            <v/>
          </cell>
          <cell r="B8243" t="str">
            <v>Sublap: SCLD</v>
          </cell>
          <cell r="C8243" t="str">
            <v>8/26/2019</v>
          </cell>
          <cell r="D8243">
            <v>10</v>
          </cell>
          <cell r="E8243">
            <v>1.0083960294723511</v>
          </cell>
          <cell r="F8243">
            <v>0.91225999593734741</v>
          </cell>
          <cell r="G8243">
            <v>0.22484149038791656</v>
          </cell>
          <cell r="H8243">
            <v>91.729999999999933</v>
          </cell>
        </row>
        <row r="8244">
          <cell r="A8244" t="str">
            <v/>
          </cell>
          <cell r="B8244" t="str">
            <v>Sublap: SCLD</v>
          </cell>
          <cell r="C8244" t="str">
            <v>8/26/2019</v>
          </cell>
          <cell r="D8244">
            <v>11</v>
          </cell>
          <cell r="E8244">
            <v>1.2502293586730957</v>
          </cell>
          <cell r="F8244">
            <v>0.89828664064407349</v>
          </cell>
          <cell r="G8244">
            <v>0.26728722453117371</v>
          </cell>
          <cell r="H8244">
            <v>95.581999999999994</v>
          </cell>
        </row>
        <row r="8245">
          <cell r="A8245" t="str">
            <v/>
          </cell>
          <cell r="B8245" t="str">
            <v>Sublap: SCLD</v>
          </cell>
          <cell r="C8245" t="str">
            <v>8/26/2019</v>
          </cell>
          <cell r="D8245">
            <v>12</v>
          </cell>
          <cell r="E8245">
            <v>1.4755966663360596</v>
          </cell>
          <cell r="F8245">
            <v>1.2345932722091675</v>
          </cell>
          <cell r="G8245">
            <v>0.27163618803024292</v>
          </cell>
          <cell r="H8245">
            <v>98.48399999999998</v>
          </cell>
        </row>
        <row r="8246">
          <cell r="A8246" t="str">
            <v/>
          </cell>
          <cell r="B8246" t="str">
            <v>Sublap: SCLD</v>
          </cell>
          <cell r="C8246" t="str">
            <v>8/26/2019</v>
          </cell>
          <cell r="D8246">
            <v>13</v>
          </cell>
          <cell r="E8246">
            <v>1.6483893394470215</v>
          </cell>
          <cell r="F8246">
            <v>1.5572066307067871</v>
          </cell>
          <cell r="G8246">
            <v>0.29707661271095276</v>
          </cell>
          <cell r="H8246">
            <v>100.82800000000009</v>
          </cell>
        </row>
        <row r="8247">
          <cell r="A8247" t="str">
            <v/>
          </cell>
          <cell r="B8247" t="str">
            <v>Sublap: SCLD</v>
          </cell>
          <cell r="C8247" t="str">
            <v>8/26/2019</v>
          </cell>
          <cell r="D8247">
            <v>14</v>
          </cell>
          <cell r="E8247">
            <v>2.1553599834442139</v>
          </cell>
          <cell r="F8247">
            <v>2.0023999214172363</v>
          </cell>
          <cell r="G8247">
            <v>0.29586958885192871</v>
          </cell>
          <cell r="H8247">
            <v>103.31600000000005</v>
          </cell>
        </row>
        <row r="8248">
          <cell r="A8248" t="str">
            <v/>
          </cell>
          <cell r="B8248" t="str">
            <v>Sublap: SCLD</v>
          </cell>
          <cell r="C8248" t="str">
            <v>8/26/2019</v>
          </cell>
          <cell r="D8248">
            <v>15</v>
          </cell>
          <cell r="E8248">
            <v>2.4508132934570313</v>
          </cell>
          <cell r="F8248">
            <v>2.1802265644073486</v>
          </cell>
          <cell r="G8248">
            <v>0.29823786020278931</v>
          </cell>
          <cell r="H8248">
            <v>104.42399999999994</v>
          </cell>
        </row>
        <row r="8249">
          <cell r="A8249" t="str">
            <v/>
          </cell>
          <cell r="B8249" t="str">
            <v>Sublap: SCLD</v>
          </cell>
          <cell r="C8249" t="str">
            <v>8/26/2019</v>
          </cell>
          <cell r="D8249">
            <v>16</v>
          </cell>
          <cell r="E8249">
            <v>2.6779000759124756</v>
          </cell>
          <cell r="F8249">
            <v>2.7463400363922119</v>
          </cell>
          <cell r="G8249">
            <v>0.31217068433761597</v>
          </cell>
          <cell r="H8249">
            <v>105.83799999999999</v>
          </cell>
        </row>
        <row r="8250">
          <cell r="A8250" t="str">
            <v/>
          </cell>
          <cell r="B8250" t="str">
            <v>Sublap: SCLD</v>
          </cell>
          <cell r="C8250" t="str">
            <v>8/26/2019</v>
          </cell>
          <cell r="D8250">
            <v>17</v>
          </cell>
          <cell r="E8250">
            <v>3.1182999610900879</v>
          </cell>
          <cell r="F8250">
            <v>3.14982008934021</v>
          </cell>
          <cell r="G8250">
            <v>0.32190015912055969</v>
          </cell>
          <cell r="H8250">
            <v>105.45200000000003</v>
          </cell>
        </row>
        <row r="8251">
          <cell r="A8251" t="str">
            <v/>
          </cell>
          <cell r="B8251" t="str">
            <v>Sublap: SCLD</v>
          </cell>
          <cell r="C8251" t="str">
            <v>8/26/2019</v>
          </cell>
          <cell r="D8251">
            <v>18</v>
          </cell>
          <cell r="E8251">
            <v>3.7099466323852539</v>
          </cell>
          <cell r="F8251">
            <v>3.5187733173370361</v>
          </cell>
          <cell r="G8251">
            <v>0.3101269006729126</v>
          </cell>
          <cell r="H8251">
            <v>104.32600000000001</v>
          </cell>
        </row>
        <row r="8252">
          <cell r="A8252" t="str">
            <v/>
          </cell>
          <cell r="B8252" t="str">
            <v>Sublap: SCLD</v>
          </cell>
          <cell r="C8252" t="str">
            <v>8/26/2019</v>
          </cell>
          <cell r="D8252">
            <v>19</v>
          </cell>
          <cell r="E8252">
            <v>3.8331732749938965</v>
          </cell>
          <cell r="F8252">
            <v>2.1727867126464844</v>
          </cell>
          <cell r="G8252">
            <v>0.30109497904777527</v>
          </cell>
          <cell r="H8252">
            <v>101.88799999999999</v>
          </cell>
        </row>
        <row r="8253">
          <cell r="A8253" t="str">
            <v/>
          </cell>
          <cell r="B8253" t="str">
            <v>Sublap: SCLD</v>
          </cell>
          <cell r="C8253" t="str">
            <v>8/26/2019</v>
          </cell>
          <cell r="D8253">
            <v>20</v>
          </cell>
          <cell r="E8253">
            <v>3.2493066787719727</v>
          </cell>
          <cell r="F8253">
            <v>2.9344933032989502</v>
          </cell>
          <cell r="G8253">
            <v>0.29541149735450745</v>
          </cell>
          <cell r="H8253">
            <v>96.771999999999892</v>
          </cell>
        </row>
        <row r="8254">
          <cell r="A8254" t="str">
            <v/>
          </cell>
          <cell r="B8254" t="str">
            <v>Sublap: SCLD</v>
          </cell>
          <cell r="C8254" t="str">
            <v>8/26/2019</v>
          </cell>
          <cell r="D8254">
            <v>21</v>
          </cell>
          <cell r="E8254">
            <v>2.9799132347106934</v>
          </cell>
          <cell r="F8254">
            <v>4.3743667602539063</v>
          </cell>
          <cell r="G8254">
            <v>0.28850018978118896</v>
          </cell>
          <cell r="H8254">
            <v>93.384000000000057</v>
          </cell>
        </row>
        <row r="8255">
          <cell r="A8255" t="str">
            <v/>
          </cell>
          <cell r="B8255" t="str">
            <v>Sublap: SCLD</v>
          </cell>
          <cell r="C8255" t="str">
            <v>8/26/2019</v>
          </cell>
          <cell r="D8255">
            <v>22</v>
          </cell>
          <cell r="E8255">
            <v>2.5934600830078125</v>
          </cell>
          <cell r="F8255">
            <v>3.6218600273132324</v>
          </cell>
          <cell r="G8255">
            <v>0.28245651721954346</v>
          </cell>
          <cell r="H8255">
            <v>91.769999999999911</v>
          </cell>
        </row>
        <row r="8256">
          <cell r="A8256" t="str">
            <v/>
          </cell>
          <cell r="B8256" t="str">
            <v>Sublap: SCLD</v>
          </cell>
          <cell r="C8256" t="str">
            <v>8/26/2019</v>
          </cell>
          <cell r="D8256">
            <v>23</v>
          </cell>
          <cell r="E8256">
            <v>2.2652266025543213</v>
          </cell>
          <cell r="F8256">
            <v>2.9989733695983887</v>
          </cell>
          <cell r="G8256">
            <v>0.26686149835586548</v>
          </cell>
          <cell r="H8256">
            <v>91.384000000000029</v>
          </cell>
        </row>
        <row r="8257">
          <cell r="A8257" t="str">
            <v/>
          </cell>
          <cell r="B8257" t="str">
            <v>Sublap: SCLD</v>
          </cell>
          <cell r="C8257" t="str">
            <v>8/26/2019</v>
          </cell>
          <cell r="D8257">
            <v>24</v>
          </cell>
          <cell r="E8257">
            <v>2.0047333240509033</v>
          </cell>
          <cell r="F8257">
            <v>2.5264267921447754</v>
          </cell>
          <cell r="G8257">
            <v>0.2285272628068924</v>
          </cell>
          <cell r="H8257">
            <v>89.377999999999972</v>
          </cell>
        </row>
        <row r="8258">
          <cell r="A8258" t="str">
            <v/>
          </cell>
          <cell r="B8258" t="str">
            <v>Sublap: SCLD</v>
          </cell>
          <cell r="C8258" t="str">
            <v>8/27/2019</v>
          </cell>
          <cell r="D8258">
            <v>1</v>
          </cell>
          <cell r="E8258">
            <v>1.8166066408157349</v>
          </cell>
          <cell r="F8258">
            <v>2.1789133548736572</v>
          </cell>
          <cell r="G8258">
            <v>0.16905784606933594</v>
          </cell>
          <cell r="H8258">
            <v>87.147999999999939</v>
          </cell>
        </row>
        <row r="8259">
          <cell r="A8259" t="str">
            <v/>
          </cell>
          <cell r="B8259" t="str">
            <v>Sublap: SCLD</v>
          </cell>
          <cell r="C8259" t="str">
            <v>8/27/2019</v>
          </cell>
          <cell r="D8259">
            <v>2</v>
          </cell>
          <cell r="E8259">
            <v>1.6969000101089478</v>
          </cell>
          <cell r="F8259">
            <v>1.9315799474716187</v>
          </cell>
          <cell r="G8259">
            <v>0.15851368010044098</v>
          </cell>
          <cell r="H8259">
            <v>87.025999999999968</v>
          </cell>
        </row>
        <row r="8260">
          <cell r="A8260" t="str">
            <v/>
          </cell>
          <cell r="B8260" t="str">
            <v>Sublap: SCLD</v>
          </cell>
          <cell r="C8260" t="str">
            <v>8/27/2019</v>
          </cell>
          <cell r="D8260">
            <v>3</v>
          </cell>
          <cell r="E8260">
            <v>1.5463266372680664</v>
          </cell>
          <cell r="F8260">
            <v>1.5941133499145508</v>
          </cell>
          <cell r="G8260">
            <v>0.14885935187339783</v>
          </cell>
          <cell r="H8260">
            <v>85.583999999999961</v>
          </cell>
        </row>
        <row r="8261">
          <cell r="A8261" t="str">
            <v/>
          </cell>
          <cell r="B8261" t="str">
            <v>Sublap: SCLD</v>
          </cell>
          <cell r="C8261" t="str">
            <v>8/27/2019</v>
          </cell>
          <cell r="D8261">
            <v>4</v>
          </cell>
          <cell r="E8261">
            <v>1.4211866855621338</v>
          </cell>
          <cell r="F8261">
            <v>1.5725333690643311</v>
          </cell>
          <cell r="G8261">
            <v>0.13334284722805023</v>
          </cell>
          <cell r="H8261">
            <v>85.773999999999958</v>
          </cell>
        </row>
        <row r="8262">
          <cell r="A8262" t="str">
            <v/>
          </cell>
          <cell r="B8262" t="str">
            <v>Sublap: SCLD</v>
          </cell>
          <cell r="C8262" t="str">
            <v>8/27/2019</v>
          </cell>
          <cell r="D8262">
            <v>5</v>
          </cell>
          <cell r="E8262">
            <v>1.3259600400924683</v>
          </cell>
          <cell r="F8262">
            <v>1.3010799884796143</v>
          </cell>
          <cell r="G8262">
            <v>0.12996657192707062</v>
          </cell>
          <cell r="H8262">
            <v>83.462999999999951</v>
          </cell>
        </row>
        <row r="8263">
          <cell r="A8263" t="str">
            <v/>
          </cell>
          <cell r="B8263" t="str">
            <v>Sublap: SCLD</v>
          </cell>
          <cell r="C8263" t="str">
            <v>8/27/2019</v>
          </cell>
          <cell r="D8263">
            <v>6</v>
          </cell>
          <cell r="E8263">
            <v>1.2265399694442749</v>
          </cell>
          <cell r="F8263">
            <v>1.2345399856567383</v>
          </cell>
          <cell r="G8263">
            <v>0.13105101883411407</v>
          </cell>
          <cell r="H8263">
            <v>84.027000000000044</v>
          </cell>
        </row>
        <row r="8264">
          <cell r="A8264" t="str">
            <v/>
          </cell>
          <cell r="B8264" t="str">
            <v>Sublap: SCLD</v>
          </cell>
          <cell r="C8264" t="str">
            <v>8/27/2019</v>
          </cell>
          <cell r="D8264">
            <v>7</v>
          </cell>
          <cell r="E8264">
            <v>1.2547733783721924</v>
          </cell>
          <cell r="F8264">
            <v>1.2725067138671875</v>
          </cell>
          <cell r="G8264">
            <v>0.16438926756381989</v>
          </cell>
          <cell r="H8264">
            <v>84.117000000000004</v>
          </cell>
        </row>
        <row r="8265">
          <cell r="A8265" t="str">
            <v/>
          </cell>
          <cell r="B8265" t="str">
            <v>Sublap: SCLD</v>
          </cell>
          <cell r="C8265" t="str">
            <v>8/27/2019</v>
          </cell>
          <cell r="D8265">
            <v>8</v>
          </cell>
          <cell r="E8265">
            <v>1.0442866086959839</v>
          </cell>
          <cell r="F8265">
            <v>1.1983532905578613</v>
          </cell>
          <cell r="G8265">
            <v>0.17973184585571289</v>
          </cell>
          <cell r="H8265">
            <v>84.596000000000046</v>
          </cell>
        </row>
        <row r="8266">
          <cell r="A8266" t="str">
            <v/>
          </cell>
          <cell r="B8266" t="str">
            <v>Sublap: SCLD</v>
          </cell>
          <cell r="C8266" t="str">
            <v>8/27/2019</v>
          </cell>
          <cell r="D8266">
            <v>9</v>
          </cell>
          <cell r="E8266">
            <v>1.0048333406448364</v>
          </cell>
          <cell r="F8266">
            <v>1.1803267002105713</v>
          </cell>
          <cell r="G8266">
            <v>0.22328414022922516</v>
          </cell>
          <cell r="H8266">
            <v>88.594000000000037</v>
          </cell>
        </row>
        <row r="8267">
          <cell r="A8267" t="str">
            <v/>
          </cell>
          <cell r="B8267" t="str">
            <v>Sublap: SCLD</v>
          </cell>
          <cell r="C8267" t="str">
            <v>8/27/2019</v>
          </cell>
          <cell r="D8267">
            <v>10</v>
          </cell>
          <cell r="E8267">
            <v>0.98601335287094116</v>
          </cell>
          <cell r="F8267">
            <v>1.0276666879653931</v>
          </cell>
          <cell r="G8267">
            <v>0.22979520261287689</v>
          </cell>
          <cell r="H8267">
            <v>93.929999999999922</v>
          </cell>
        </row>
        <row r="8268">
          <cell r="A8268" t="str">
            <v/>
          </cell>
          <cell r="B8268" t="str">
            <v>Sublap: SCLD</v>
          </cell>
          <cell r="C8268" t="str">
            <v>8/27/2019</v>
          </cell>
          <cell r="D8268">
            <v>11</v>
          </cell>
          <cell r="E8268">
            <v>0.99766665697097778</v>
          </cell>
          <cell r="F8268">
            <v>1.0853333473205566</v>
          </cell>
          <cell r="G8268">
            <v>0.27073362469673157</v>
          </cell>
          <cell r="H8268">
            <v>98.09999999999998</v>
          </cell>
        </row>
        <row r="8269">
          <cell r="A8269" t="str">
            <v/>
          </cell>
          <cell r="B8269" t="str">
            <v>Sublap: SCLD</v>
          </cell>
          <cell r="C8269" t="str">
            <v>8/27/2019</v>
          </cell>
          <cell r="D8269">
            <v>12</v>
          </cell>
          <cell r="E8269">
            <v>1.2551933526992798</v>
          </cell>
          <cell r="F8269">
            <v>1.3874466419219971</v>
          </cell>
          <cell r="G8269">
            <v>0.2591419517993927</v>
          </cell>
          <cell r="H8269">
            <v>100.36600000000003</v>
          </cell>
        </row>
        <row r="8270">
          <cell r="A8270" t="str">
            <v/>
          </cell>
          <cell r="B8270" t="str">
            <v>Sublap: SCLD</v>
          </cell>
          <cell r="C8270" t="str">
            <v>8/27/2019</v>
          </cell>
          <cell r="D8270">
            <v>13</v>
          </cell>
          <cell r="E8270">
            <v>1.6036399602890015</v>
          </cell>
          <cell r="F8270">
            <v>1.6725200414657593</v>
          </cell>
          <cell r="G8270">
            <v>0.26548445224761963</v>
          </cell>
          <cell r="H8270">
            <v>102.50799999999998</v>
          </cell>
        </row>
        <row r="8271">
          <cell r="A8271" t="str">
            <v/>
          </cell>
          <cell r="B8271" t="str">
            <v>Sublap: SCLD</v>
          </cell>
          <cell r="C8271" t="str">
            <v>8/27/2019</v>
          </cell>
          <cell r="D8271">
            <v>14</v>
          </cell>
          <cell r="E8271">
            <v>1.9677733182907104</v>
          </cell>
          <cell r="F8271">
            <v>2.3213467597961426</v>
          </cell>
          <cell r="G8271">
            <v>0.28292334079742432</v>
          </cell>
          <cell r="H8271">
            <v>104.62200000000001</v>
          </cell>
        </row>
        <row r="8272">
          <cell r="A8272" t="str">
            <v/>
          </cell>
          <cell r="B8272" t="str">
            <v>Sublap: SCLD</v>
          </cell>
          <cell r="C8272" t="str">
            <v>8/27/2019</v>
          </cell>
          <cell r="D8272">
            <v>15</v>
          </cell>
          <cell r="E8272">
            <v>2.3910999298095703</v>
          </cell>
          <cell r="F8272">
            <v>2.6393399238586426</v>
          </cell>
          <cell r="G8272">
            <v>0.27919134497642517</v>
          </cell>
          <cell r="H8272">
            <v>105.93799999999992</v>
          </cell>
        </row>
        <row r="8273">
          <cell r="A8273" t="str">
            <v/>
          </cell>
          <cell r="B8273" t="str">
            <v>Sublap: SCLD</v>
          </cell>
          <cell r="C8273" t="str">
            <v>8/27/2019</v>
          </cell>
          <cell r="D8273">
            <v>16</v>
          </cell>
          <cell r="E8273">
            <v>3.0173933506011963</v>
          </cell>
          <cell r="F8273">
            <v>3.0842466354370117</v>
          </cell>
          <cell r="G8273">
            <v>0.3073158860206604</v>
          </cell>
          <cell r="H8273">
            <v>106.75200000000008</v>
          </cell>
        </row>
        <row r="8274">
          <cell r="A8274" t="str">
            <v/>
          </cell>
          <cell r="B8274" t="str">
            <v>Sublap: SCLD</v>
          </cell>
          <cell r="C8274" t="str">
            <v>8/27/2019</v>
          </cell>
          <cell r="D8274">
            <v>17</v>
          </cell>
          <cell r="E8274">
            <v>3.5352399349212646</v>
          </cell>
          <cell r="F8274">
            <v>3.4920001029968262</v>
          </cell>
          <cell r="G8274">
            <v>0.31468009948730469</v>
          </cell>
          <cell r="H8274">
            <v>106.44800000000004</v>
          </cell>
        </row>
        <row r="8275">
          <cell r="A8275" t="str">
            <v/>
          </cell>
          <cell r="B8275" t="str">
            <v>Sublap: SCLD</v>
          </cell>
          <cell r="C8275" t="str">
            <v>8/27/2019</v>
          </cell>
          <cell r="D8275">
            <v>18</v>
          </cell>
          <cell r="E8275">
            <v>3.7291867733001709</v>
          </cell>
          <cell r="F8275">
            <v>3.9197332859039307</v>
          </cell>
          <cell r="G8275">
            <v>0.30678606033325195</v>
          </cell>
          <cell r="H8275">
            <v>105.1</v>
          </cell>
        </row>
        <row r="8276">
          <cell r="A8276" t="str">
            <v/>
          </cell>
          <cell r="B8276" t="str">
            <v>Sublap: SCLD</v>
          </cell>
          <cell r="C8276" t="str">
            <v>8/27/2019</v>
          </cell>
          <cell r="D8276">
            <v>19</v>
          </cell>
          <cell r="E8276">
            <v>3.5432333946228027</v>
          </cell>
          <cell r="F8276">
            <v>2.7086865901947021</v>
          </cell>
          <cell r="G8276">
            <v>0.30914923548698425</v>
          </cell>
          <cell r="H8276">
            <v>101.02799999999999</v>
          </cell>
        </row>
        <row r="8277">
          <cell r="A8277" t="str">
            <v/>
          </cell>
          <cell r="B8277" t="str">
            <v>Sublap: SCLD</v>
          </cell>
          <cell r="C8277" t="str">
            <v>8/27/2019</v>
          </cell>
          <cell r="D8277">
            <v>20</v>
          </cell>
          <cell r="E8277">
            <v>3.296886682510376</v>
          </cell>
          <cell r="F8277">
            <v>2.8611133098602295</v>
          </cell>
          <cell r="G8277">
            <v>0.28455224633216858</v>
          </cell>
          <cell r="H8277">
            <v>98.089999999999975</v>
          </cell>
        </row>
        <row r="8278">
          <cell r="A8278" t="str">
            <v/>
          </cell>
          <cell r="B8278" t="str">
            <v>Sublap: SCLD</v>
          </cell>
          <cell r="C8278" t="str">
            <v>8/27/2019</v>
          </cell>
          <cell r="D8278">
            <v>21</v>
          </cell>
          <cell r="E8278">
            <v>2.9229066371917725</v>
          </cell>
          <cell r="F8278">
            <v>4.1377735137939453</v>
          </cell>
          <cell r="G8278">
            <v>0.25747686624526978</v>
          </cell>
          <cell r="H8278">
            <v>94.229999999999933</v>
          </cell>
        </row>
        <row r="8279">
          <cell r="A8279" t="str">
            <v/>
          </cell>
          <cell r="B8279" t="str">
            <v>Sublap: SCLD</v>
          </cell>
          <cell r="C8279" t="str">
            <v>8/27/2019</v>
          </cell>
          <cell r="D8279">
            <v>22</v>
          </cell>
          <cell r="E8279">
            <v>2.6590800285339355</v>
          </cell>
          <cell r="F8279">
            <v>3.3483200073242188</v>
          </cell>
          <cell r="G8279">
            <v>0.26280361413955688</v>
          </cell>
          <cell r="H8279">
            <v>91.329999999999984</v>
          </cell>
        </row>
        <row r="8280">
          <cell r="A8280" t="str">
            <v/>
          </cell>
          <cell r="B8280" t="str">
            <v>Sublap: SCLD</v>
          </cell>
          <cell r="C8280" t="str">
            <v>8/27/2019</v>
          </cell>
          <cell r="D8280">
            <v>23</v>
          </cell>
          <cell r="E8280">
            <v>2.2739799022674561</v>
          </cell>
          <cell r="F8280">
            <v>2.9668600559234619</v>
          </cell>
          <cell r="G8280">
            <v>0.27633532881736755</v>
          </cell>
          <cell r="H8280">
            <v>89.481999999999914</v>
          </cell>
        </row>
        <row r="8281">
          <cell r="A8281" t="str">
            <v/>
          </cell>
          <cell r="B8281" t="str">
            <v>Sublap: SCLD</v>
          </cell>
          <cell r="C8281" t="str">
            <v>8/27/2019</v>
          </cell>
          <cell r="D8281">
            <v>24</v>
          </cell>
          <cell r="E8281">
            <v>2.1301534175872803</v>
          </cell>
          <cell r="F8281">
            <v>2.4377267360687256</v>
          </cell>
          <cell r="G8281">
            <v>0.22868397831916809</v>
          </cell>
          <cell r="H8281">
            <v>87.41</v>
          </cell>
        </row>
        <row r="8282">
          <cell r="A8282" t="str">
            <v/>
          </cell>
          <cell r="B8282" t="str">
            <v>Sublap: SCLD</v>
          </cell>
          <cell r="C8282" t="str">
            <v>8/28/2019</v>
          </cell>
          <cell r="D8282">
            <v>1</v>
          </cell>
          <cell r="E8282">
            <v>1.8696733713150024</v>
          </cell>
          <cell r="F8282">
            <v>1.8748066425323486</v>
          </cell>
          <cell r="G8282">
            <v>0.19092701375484467</v>
          </cell>
          <cell r="H8282">
            <v>86.400999999999954</v>
          </cell>
        </row>
        <row r="8283">
          <cell r="A8283" t="str">
            <v/>
          </cell>
          <cell r="B8283" t="str">
            <v>Sublap: SCLD</v>
          </cell>
          <cell r="C8283" t="str">
            <v>8/28/2019</v>
          </cell>
          <cell r="D8283">
            <v>2</v>
          </cell>
          <cell r="E8283">
            <v>1.6388067007064819</v>
          </cell>
          <cell r="F8283">
            <v>1.9038333892822266</v>
          </cell>
          <cell r="G8283">
            <v>0.17827461659908295</v>
          </cell>
          <cell r="H8283">
            <v>84.819999999999979</v>
          </cell>
        </row>
        <row r="8284">
          <cell r="A8284" t="str">
            <v/>
          </cell>
          <cell r="B8284" t="str">
            <v>Sublap: SCLD</v>
          </cell>
          <cell r="C8284" t="str">
            <v>8/28/2019</v>
          </cell>
          <cell r="D8284">
            <v>3</v>
          </cell>
          <cell r="E8284">
            <v>1.3367066383361816</v>
          </cell>
          <cell r="F8284">
            <v>1.5620933771133423</v>
          </cell>
          <cell r="G8284">
            <v>0.1430792361497879</v>
          </cell>
          <cell r="H8284">
            <v>82.627999999999943</v>
          </cell>
        </row>
        <row r="8285">
          <cell r="A8285" t="str">
            <v/>
          </cell>
          <cell r="B8285" t="str">
            <v>Sublap: SCLD</v>
          </cell>
          <cell r="C8285" t="str">
            <v>8/28/2019</v>
          </cell>
          <cell r="D8285">
            <v>4</v>
          </cell>
          <cell r="E8285">
            <v>1.3024333715438843</v>
          </cell>
          <cell r="F8285">
            <v>1.3126866817474365</v>
          </cell>
          <cell r="G8285">
            <v>0.13436233997344971</v>
          </cell>
          <cell r="H8285">
            <v>83.224999999999994</v>
          </cell>
        </row>
        <row r="8286">
          <cell r="A8286" t="str">
            <v/>
          </cell>
          <cell r="B8286" t="str">
            <v>Sublap: SCLD</v>
          </cell>
          <cell r="C8286" t="str">
            <v>8/28/2019</v>
          </cell>
          <cell r="D8286">
            <v>5</v>
          </cell>
          <cell r="E8286">
            <v>1.3444466590881348</v>
          </cell>
          <cell r="F8286">
            <v>1.1679133176803589</v>
          </cell>
          <cell r="G8286">
            <v>0.1293475478887558</v>
          </cell>
          <cell r="H8286">
            <v>83.101000000000056</v>
          </cell>
        </row>
        <row r="8287">
          <cell r="A8287" t="str">
            <v/>
          </cell>
          <cell r="B8287" t="str">
            <v>Sublap: SCLD</v>
          </cell>
          <cell r="C8287" t="str">
            <v>8/28/2019</v>
          </cell>
          <cell r="D8287">
            <v>6</v>
          </cell>
          <cell r="E8287">
            <v>1.1230000257492065</v>
          </cell>
          <cell r="F8287">
            <v>1.2198399305343628</v>
          </cell>
          <cell r="G8287">
            <v>0.11847616732120514</v>
          </cell>
          <cell r="H8287">
            <v>82.146000000000043</v>
          </cell>
        </row>
        <row r="8288">
          <cell r="A8288" t="str">
            <v/>
          </cell>
          <cell r="B8288" t="str">
            <v>Sublap: SCLD</v>
          </cell>
          <cell r="C8288" t="str">
            <v>8/28/2019</v>
          </cell>
          <cell r="D8288">
            <v>7</v>
          </cell>
          <cell r="E8288">
            <v>1.1745799779891968</v>
          </cell>
          <cell r="F8288">
            <v>1.1617399454116821</v>
          </cell>
          <cell r="G8288">
            <v>0.16855773329734802</v>
          </cell>
          <cell r="H8288">
            <v>80.495000000000047</v>
          </cell>
        </row>
        <row r="8289">
          <cell r="A8289" t="str">
            <v/>
          </cell>
          <cell r="B8289" t="str">
            <v>Sublap: SCLD</v>
          </cell>
          <cell r="C8289" t="str">
            <v>8/28/2019</v>
          </cell>
          <cell r="D8289">
            <v>8</v>
          </cell>
          <cell r="E8289">
            <v>1.0363533496856689</v>
          </cell>
          <cell r="F8289">
            <v>1.0244066715240479</v>
          </cell>
          <cell r="G8289">
            <v>0.17555494606494904</v>
          </cell>
          <cell r="H8289">
            <v>84.59600000000006</v>
          </cell>
        </row>
        <row r="8290">
          <cell r="A8290" t="str">
            <v/>
          </cell>
          <cell r="B8290" t="str">
            <v>Sublap: SCLD</v>
          </cell>
          <cell r="C8290" t="str">
            <v>8/28/2019</v>
          </cell>
          <cell r="D8290">
            <v>9</v>
          </cell>
          <cell r="E8290">
            <v>0.90447998046875</v>
          </cell>
          <cell r="F8290">
            <v>0.96384000778198242</v>
          </cell>
          <cell r="G8290">
            <v>0.22130504250526428</v>
          </cell>
          <cell r="H8290">
            <v>88.382000000000005</v>
          </cell>
        </row>
        <row r="8291">
          <cell r="A8291" t="str">
            <v/>
          </cell>
          <cell r="B8291" t="str">
            <v>Sublap: SCLD</v>
          </cell>
          <cell r="C8291" t="str">
            <v>8/28/2019</v>
          </cell>
          <cell r="D8291">
            <v>10</v>
          </cell>
          <cell r="E8291">
            <v>1.0509666204452515</v>
          </cell>
          <cell r="F8291">
            <v>0.92023330926895142</v>
          </cell>
          <cell r="G8291">
            <v>0.27451854944229126</v>
          </cell>
          <cell r="H8291">
            <v>92.565999999999931</v>
          </cell>
        </row>
        <row r="8292">
          <cell r="A8292" t="str">
            <v/>
          </cell>
          <cell r="B8292" t="str">
            <v>Sublap: SCLD</v>
          </cell>
          <cell r="C8292" t="str">
            <v>8/28/2019</v>
          </cell>
          <cell r="D8292">
            <v>11</v>
          </cell>
          <cell r="E8292">
            <v>1.1801133155822754</v>
          </cell>
          <cell r="F8292">
            <v>0.92504668235778809</v>
          </cell>
          <cell r="G8292">
            <v>0.266765296459198</v>
          </cell>
          <cell r="H8292">
            <v>97.068000000000012</v>
          </cell>
        </row>
        <row r="8293">
          <cell r="A8293" t="str">
            <v/>
          </cell>
          <cell r="B8293" t="str">
            <v>Sublap: SCLD</v>
          </cell>
          <cell r="C8293" t="str">
            <v>8/28/2019</v>
          </cell>
          <cell r="D8293">
            <v>12</v>
          </cell>
          <cell r="E8293">
            <v>1.5421133041381836</v>
          </cell>
          <cell r="F8293">
            <v>1.0830866098403931</v>
          </cell>
          <cell r="G8293">
            <v>0.28183531761169434</v>
          </cell>
          <cell r="H8293">
            <v>100.28999999999991</v>
          </cell>
        </row>
        <row r="8294">
          <cell r="A8294" t="str">
            <v/>
          </cell>
          <cell r="B8294" t="str">
            <v>Sublap: SCLD</v>
          </cell>
          <cell r="C8294" t="str">
            <v>8/28/2019</v>
          </cell>
          <cell r="D8294">
            <v>13</v>
          </cell>
          <cell r="E8294">
            <v>1.5364933013916016</v>
          </cell>
          <cell r="F8294">
            <v>1.182106614112854</v>
          </cell>
          <cell r="G8294">
            <v>0.28539612889289856</v>
          </cell>
          <cell r="H8294">
            <v>101.96000000000009</v>
          </cell>
        </row>
        <row r="8295">
          <cell r="A8295" t="str">
            <v/>
          </cell>
          <cell r="B8295" t="str">
            <v>Sublap: SCLD</v>
          </cell>
          <cell r="C8295" t="str">
            <v>8/28/2019</v>
          </cell>
          <cell r="D8295">
            <v>14</v>
          </cell>
          <cell r="E8295">
            <v>2.0796201229095459</v>
          </cell>
          <cell r="F8295">
            <v>1.8822200298309326</v>
          </cell>
          <cell r="G8295">
            <v>0.26539409160614014</v>
          </cell>
          <cell r="H8295">
            <v>103.86799999999992</v>
          </cell>
        </row>
        <row r="8296">
          <cell r="A8296" t="str">
            <v/>
          </cell>
          <cell r="B8296" t="str">
            <v>Sublap: SCLD</v>
          </cell>
          <cell r="C8296" t="str">
            <v>8/28/2019</v>
          </cell>
          <cell r="D8296">
            <v>15</v>
          </cell>
          <cell r="E8296">
            <v>2.5671267509460449</v>
          </cell>
          <cell r="F8296">
            <v>2.1379132270812988</v>
          </cell>
          <cell r="G8296">
            <v>0.27937117218971252</v>
          </cell>
          <cell r="H8296">
            <v>104.71199999999997</v>
          </cell>
        </row>
        <row r="8297">
          <cell r="A8297" t="str">
            <v/>
          </cell>
          <cell r="B8297" t="str">
            <v>Sublap: SCLD</v>
          </cell>
          <cell r="C8297" t="str">
            <v>8/28/2019</v>
          </cell>
          <cell r="D8297">
            <v>16</v>
          </cell>
          <cell r="E8297">
            <v>2.8075132369995117</v>
          </cell>
          <cell r="F8297">
            <v>2.7321267127990723</v>
          </cell>
          <cell r="G8297">
            <v>0.27199411392211914</v>
          </cell>
          <cell r="H8297">
            <v>105.56999999999998</v>
          </cell>
        </row>
        <row r="8298">
          <cell r="A8298" t="str">
            <v/>
          </cell>
          <cell r="B8298" t="str">
            <v>Sublap: SCLD</v>
          </cell>
          <cell r="C8298" t="str">
            <v>8/28/2019</v>
          </cell>
          <cell r="D8298">
            <v>17</v>
          </cell>
          <cell r="E8298">
            <v>3.4472866058349609</v>
          </cell>
          <cell r="F8298">
            <v>3.3109533786773682</v>
          </cell>
          <cell r="G8298">
            <v>0.28552091121673584</v>
          </cell>
          <cell r="H8298">
            <v>105.85</v>
          </cell>
        </row>
        <row r="8299">
          <cell r="A8299" t="str">
            <v/>
          </cell>
          <cell r="B8299" t="str">
            <v>Sublap: SCLD</v>
          </cell>
          <cell r="C8299" t="str">
            <v>8/28/2019</v>
          </cell>
          <cell r="D8299">
            <v>18</v>
          </cell>
          <cell r="E8299">
            <v>3.4145867824554443</v>
          </cell>
          <cell r="F8299">
            <v>3.7303733825683594</v>
          </cell>
          <cell r="G8299">
            <v>0.29128777980804443</v>
          </cell>
          <cell r="H8299">
            <v>104.71799999999999</v>
          </cell>
        </row>
        <row r="8300">
          <cell r="A8300" t="str">
            <v/>
          </cell>
          <cell r="B8300" t="str">
            <v>Sublap: SCLD</v>
          </cell>
          <cell r="C8300" t="str">
            <v>8/28/2019</v>
          </cell>
          <cell r="D8300">
            <v>19</v>
          </cell>
          <cell r="E8300">
            <v>3.3299732208251953</v>
          </cell>
          <cell r="F8300">
            <v>2.2508666515350342</v>
          </cell>
          <cell r="G8300">
            <v>0.28081369400024414</v>
          </cell>
          <cell r="H8300">
            <v>100.70999999999991</v>
          </cell>
        </row>
        <row r="8301">
          <cell r="A8301" t="str">
            <v/>
          </cell>
          <cell r="B8301" t="str">
            <v>Sublap: SCLD</v>
          </cell>
          <cell r="C8301" t="str">
            <v>8/28/2019</v>
          </cell>
          <cell r="D8301">
            <v>20</v>
          </cell>
          <cell r="E8301">
            <v>3.1125266551971436</v>
          </cell>
          <cell r="F8301">
            <v>2.3997533321380615</v>
          </cell>
          <cell r="G8301">
            <v>0.24861083924770355</v>
          </cell>
          <cell r="H8301">
            <v>95.136000000000038</v>
          </cell>
        </row>
        <row r="8302">
          <cell r="A8302" t="str">
            <v/>
          </cell>
          <cell r="B8302" t="str">
            <v>Sublap: SCLD</v>
          </cell>
          <cell r="C8302" t="str">
            <v>8/28/2019</v>
          </cell>
          <cell r="D8302">
            <v>21</v>
          </cell>
          <cell r="E8302">
            <v>2.9731600284576416</v>
          </cell>
          <cell r="F8302">
            <v>3.6919200420379639</v>
          </cell>
          <cell r="G8302">
            <v>0.23094457387924194</v>
          </cell>
          <cell r="H8302">
            <v>93.003999999999976</v>
          </cell>
        </row>
        <row r="8303">
          <cell r="A8303" t="str">
            <v/>
          </cell>
          <cell r="B8303" t="str">
            <v>Sublap: SCLD</v>
          </cell>
          <cell r="C8303" t="str">
            <v>8/28/2019</v>
          </cell>
          <cell r="D8303">
            <v>22</v>
          </cell>
          <cell r="E8303">
            <v>2.71781325340271</v>
          </cell>
          <cell r="F8303">
            <v>3.0421867370605469</v>
          </cell>
          <cell r="G8303">
            <v>0.21937873959541321</v>
          </cell>
          <cell r="H8303">
            <v>91.919999999999902</v>
          </cell>
        </row>
        <row r="8304">
          <cell r="A8304" t="str">
            <v/>
          </cell>
          <cell r="B8304" t="str">
            <v>Sublap: SCLD</v>
          </cell>
          <cell r="C8304" t="str">
            <v>8/28/2019</v>
          </cell>
          <cell r="D8304">
            <v>23</v>
          </cell>
          <cell r="E8304">
            <v>2.3297266960144043</v>
          </cell>
          <cell r="F8304">
            <v>2.6357934474945068</v>
          </cell>
          <cell r="G8304">
            <v>0.19896212220191956</v>
          </cell>
          <cell r="H8304">
            <v>89.311999999999983</v>
          </cell>
        </row>
        <row r="8305">
          <cell r="A8305" t="str">
            <v/>
          </cell>
          <cell r="B8305" t="str">
            <v>Sublap: SCLD</v>
          </cell>
          <cell r="C8305" t="str">
            <v>8/28/2019</v>
          </cell>
          <cell r="D8305">
            <v>24</v>
          </cell>
          <cell r="E8305">
            <v>1.905793309211731</v>
          </cell>
          <cell r="F8305">
            <v>2.342606782913208</v>
          </cell>
          <cell r="G8305">
            <v>0.18186493217945099</v>
          </cell>
          <cell r="H8305">
            <v>88.435999999999964</v>
          </cell>
        </row>
        <row r="8306">
          <cell r="A8306" t="str">
            <v/>
          </cell>
          <cell r="B8306" t="str">
            <v>Sublap: SCLD</v>
          </cell>
          <cell r="C8306" t="str">
            <v>9/3/2019</v>
          </cell>
          <cell r="D8306">
            <v>1</v>
          </cell>
          <cell r="E8306">
            <v>1.6652559041976929</v>
          </cell>
          <cell r="F8306">
            <v>2.0543222427368164</v>
          </cell>
          <cell r="G8306">
            <v>0.18589264154434204</v>
          </cell>
          <cell r="H8306">
            <v>89.239215686274434</v>
          </cell>
        </row>
        <row r="8307">
          <cell r="A8307" t="str">
            <v/>
          </cell>
          <cell r="B8307" t="str">
            <v>Sublap: SCLD</v>
          </cell>
          <cell r="C8307" t="str">
            <v>9/3/2019</v>
          </cell>
          <cell r="D8307">
            <v>2</v>
          </cell>
          <cell r="E8307">
            <v>1.5474230051040649</v>
          </cell>
          <cell r="F8307">
            <v>1.7643018960952759</v>
          </cell>
          <cell r="G8307">
            <v>0.16924172639846802</v>
          </cell>
          <cell r="H8307">
            <v>88.027450980392146</v>
          </cell>
        </row>
        <row r="8308">
          <cell r="A8308" t="str">
            <v/>
          </cell>
          <cell r="B8308" t="str">
            <v>Sublap: SCLD</v>
          </cell>
          <cell r="C8308" t="str">
            <v>9/3/2019</v>
          </cell>
          <cell r="D8308">
            <v>3</v>
          </cell>
          <cell r="E8308">
            <v>1.3578735589981079</v>
          </cell>
          <cell r="F8308">
            <v>1.60514235496521</v>
          </cell>
          <cell r="G8308">
            <v>0.17509840428829193</v>
          </cell>
          <cell r="H8308">
            <v>86.664705882352905</v>
          </cell>
        </row>
        <row r="8309">
          <cell r="A8309" t="str">
            <v/>
          </cell>
          <cell r="B8309" t="str">
            <v>Sublap: SCLD</v>
          </cell>
          <cell r="C8309" t="str">
            <v>9/3/2019</v>
          </cell>
          <cell r="D8309">
            <v>4</v>
          </cell>
          <cell r="E8309">
            <v>1.3107995986938477</v>
          </cell>
          <cell r="F8309">
            <v>1.4519772529602051</v>
          </cell>
          <cell r="G8309">
            <v>0.12884180247783661</v>
          </cell>
          <cell r="H8309">
            <v>83.858823529411765</v>
          </cell>
        </row>
        <row r="8310">
          <cell r="A8310" t="str">
            <v/>
          </cell>
          <cell r="B8310" t="str">
            <v>Sublap: SCLD</v>
          </cell>
          <cell r="C8310" t="str">
            <v>9/3/2019</v>
          </cell>
          <cell r="D8310">
            <v>5</v>
          </cell>
          <cell r="E8310">
            <v>1.1400781869888306</v>
          </cell>
          <cell r="F8310">
            <v>1.3924664258956909</v>
          </cell>
          <cell r="G8310">
            <v>0.1433810293674469</v>
          </cell>
          <cell r="H8310">
            <v>84.170588235294147</v>
          </cell>
        </row>
        <row r="8311">
          <cell r="A8311" t="str">
            <v/>
          </cell>
          <cell r="B8311" t="str">
            <v>Sublap: SCLD</v>
          </cell>
          <cell r="C8311" t="str">
            <v>9/3/2019</v>
          </cell>
          <cell r="D8311">
            <v>6</v>
          </cell>
          <cell r="E8311">
            <v>1.1185044050216675</v>
          </cell>
          <cell r="F8311">
            <v>1.2803905010223389</v>
          </cell>
          <cell r="G8311">
            <v>0.14563250541687012</v>
          </cell>
          <cell r="H8311">
            <v>82.358823529411779</v>
          </cell>
        </row>
        <row r="8312">
          <cell r="A8312" t="str">
            <v/>
          </cell>
          <cell r="B8312" t="str">
            <v>Sublap: SCLD</v>
          </cell>
          <cell r="C8312" t="str">
            <v>9/3/2019</v>
          </cell>
          <cell r="D8312">
            <v>7</v>
          </cell>
          <cell r="E8312">
            <v>1.1819571256637573</v>
          </cell>
          <cell r="F8312">
            <v>1.3184691667556763</v>
          </cell>
          <cell r="G8312">
            <v>0.15172471106052399</v>
          </cell>
          <cell r="H8312">
            <v>83.280392156862717</v>
          </cell>
        </row>
        <row r="8313">
          <cell r="A8313" t="str">
            <v/>
          </cell>
          <cell r="B8313" t="str">
            <v>Sublap: SCLD</v>
          </cell>
          <cell r="C8313" t="str">
            <v>9/3/2019</v>
          </cell>
          <cell r="D8313">
            <v>8</v>
          </cell>
          <cell r="E8313">
            <v>1.1552975177764893</v>
          </cell>
          <cell r="F8313">
            <v>1.2200231552124023</v>
          </cell>
          <cell r="G8313">
            <v>0.18668437004089355</v>
          </cell>
          <cell r="H8313">
            <v>84.819607843137234</v>
          </cell>
        </row>
        <row r="8314">
          <cell r="A8314" t="str">
            <v/>
          </cell>
          <cell r="B8314" t="str">
            <v>Sublap: SCLD</v>
          </cell>
          <cell r="C8314" t="str">
            <v>9/3/2019</v>
          </cell>
          <cell r="D8314">
            <v>9</v>
          </cell>
          <cell r="E8314">
            <v>0.97964584827423096</v>
          </cell>
          <cell r="F8314">
            <v>1.0602107048034668</v>
          </cell>
          <cell r="G8314">
            <v>0.21658770740032196</v>
          </cell>
          <cell r="H8314">
            <v>88.321568627450915</v>
          </cell>
        </row>
        <row r="8315">
          <cell r="A8315" t="str">
            <v/>
          </cell>
          <cell r="B8315" t="str">
            <v>Sublap: SCLD</v>
          </cell>
          <cell r="C8315" t="str">
            <v>9/3/2019</v>
          </cell>
          <cell r="D8315">
            <v>10</v>
          </cell>
          <cell r="E8315">
            <v>1.0677342414855957</v>
          </cell>
          <cell r="F8315">
            <v>0.9956279993057251</v>
          </cell>
          <cell r="G8315">
            <v>0.2309400886297226</v>
          </cell>
          <cell r="H8315">
            <v>93.319607843137277</v>
          </cell>
        </row>
        <row r="8316">
          <cell r="A8316" t="str">
            <v/>
          </cell>
          <cell r="B8316" t="str">
            <v>Sublap: SCLD</v>
          </cell>
          <cell r="C8316" t="str">
            <v>9/3/2019</v>
          </cell>
          <cell r="D8316">
            <v>11</v>
          </cell>
          <cell r="E8316">
            <v>0.9504319429397583</v>
          </cell>
          <cell r="F8316">
            <v>0.96122664213180542</v>
          </cell>
          <cell r="G8316">
            <v>0.26338246464729309</v>
          </cell>
          <cell r="H8316">
            <v>96.903921568627482</v>
          </cell>
        </row>
        <row r="8317">
          <cell r="A8317" t="str">
            <v/>
          </cell>
          <cell r="B8317" t="str">
            <v>Sublap: SCLD</v>
          </cell>
          <cell r="C8317" t="str">
            <v>9/3/2019</v>
          </cell>
          <cell r="D8317">
            <v>12</v>
          </cell>
          <cell r="E8317">
            <v>1.0375164747238159</v>
          </cell>
          <cell r="F8317">
            <v>1.4537310600280762</v>
          </cell>
          <cell r="G8317">
            <v>0.27356109023094177</v>
          </cell>
          <cell r="H8317">
            <v>99.588235294117666</v>
          </cell>
        </row>
        <row r="8318">
          <cell r="A8318" t="str">
            <v/>
          </cell>
          <cell r="B8318" t="str">
            <v>Sublap: SCLD</v>
          </cell>
          <cell r="C8318" t="str">
            <v>9/3/2019</v>
          </cell>
          <cell r="D8318">
            <v>13</v>
          </cell>
          <cell r="E8318">
            <v>1.6693451404571533</v>
          </cell>
          <cell r="F8318">
            <v>1.6748459339141846</v>
          </cell>
          <cell r="G8318">
            <v>0.27950319647789001</v>
          </cell>
          <cell r="H8318">
            <v>101.92745098039218</v>
          </cell>
        </row>
        <row r="8319">
          <cell r="A8319" t="str">
            <v/>
          </cell>
          <cell r="B8319" t="str">
            <v>Sublap: SCLD</v>
          </cell>
          <cell r="C8319" t="str">
            <v>9/3/2019</v>
          </cell>
          <cell r="D8319">
            <v>14</v>
          </cell>
          <cell r="E8319">
            <v>2.164325475692749</v>
          </cell>
          <cell r="F8319">
            <v>2.2042920589447021</v>
          </cell>
          <cell r="G8319">
            <v>0.28351163864135742</v>
          </cell>
          <cell r="H8319">
            <v>104.10196078431363</v>
          </cell>
        </row>
        <row r="8320">
          <cell r="A8320" t="str">
            <v/>
          </cell>
          <cell r="B8320" t="str">
            <v>Sublap: SCLD</v>
          </cell>
          <cell r="C8320" t="str">
            <v>9/3/2019</v>
          </cell>
          <cell r="D8320">
            <v>15</v>
          </cell>
          <cell r="E8320">
            <v>2.8540959358215332</v>
          </cell>
          <cell r="F8320">
            <v>2.4715125560760498</v>
          </cell>
          <cell r="G8320">
            <v>0.31111529469490051</v>
          </cell>
          <cell r="H8320">
            <v>105.57254901960793</v>
          </cell>
        </row>
        <row r="8321">
          <cell r="A8321" t="str">
            <v/>
          </cell>
          <cell r="B8321" t="str">
            <v>Sublap: SCLD</v>
          </cell>
          <cell r="C8321" t="str">
            <v>9/3/2019</v>
          </cell>
          <cell r="D8321">
            <v>16</v>
          </cell>
          <cell r="E8321">
            <v>2.900942325592041</v>
          </cell>
          <cell r="F8321">
            <v>3.1310462951660156</v>
          </cell>
          <cell r="G8321">
            <v>0.30324998497962952</v>
          </cell>
          <cell r="H8321">
            <v>106.34901960784308</v>
          </cell>
        </row>
        <row r="8322">
          <cell r="A8322" t="str">
            <v/>
          </cell>
          <cell r="B8322" t="str">
            <v>Sublap: SCLD</v>
          </cell>
          <cell r="C8322" t="str">
            <v>9/3/2019</v>
          </cell>
          <cell r="D8322">
            <v>17</v>
          </cell>
          <cell r="E8322">
            <v>3.0895156860351563</v>
          </cell>
          <cell r="F8322">
            <v>3.5969817638397217</v>
          </cell>
          <cell r="G8322">
            <v>0.33123120665550232</v>
          </cell>
          <cell r="H8322">
            <v>106.69607843137248</v>
          </cell>
        </row>
        <row r="8323">
          <cell r="A8323" t="str">
            <v/>
          </cell>
          <cell r="B8323" t="str">
            <v>Sublap: SCLD</v>
          </cell>
          <cell r="C8323" t="str">
            <v>9/3/2019</v>
          </cell>
          <cell r="D8323">
            <v>18</v>
          </cell>
          <cell r="E8323">
            <v>3.2587714195251465</v>
          </cell>
          <cell r="F8323">
            <v>3.8490452766418457</v>
          </cell>
          <cell r="G8323">
            <v>0.31039774417877197</v>
          </cell>
          <cell r="H8323">
            <v>107.01176470588243</v>
          </cell>
        </row>
        <row r="8324">
          <cell r="A8324" t="str">
            <v/>
          </cell>
          <cell r="B8324" t="str">
            <v>Sublap: SCLD</v>
          </cell>
          <cell r="C8324" t="str">
            <v>9/3/2019</v>
          </cell>
          <cell r="D8324">
            <v>19</v>
          </cell>
          <cell r="E8324">
            <v>3.3591194152832031</v>
          </cell>
          <cell r="F8324">
            <v>2.3789818286895752</v>
          </cell>
          <cell r="G8324">
            <v>0.33265548944473267</v>
          </cell>
          <cell r="H8324">
            <v>104.98823529411762</v>
          </cell>
        </row>
        <row r="8325">
          <cell r="A8325" t="str">
            <v/>
          </cell>
          <cell r="B8325" t="str">
            <v>Sublap: SCLD</v>
          </cell>
          <cell r="C8325" t="str">
            <v>9/3/2019</v>
          </cell>
          <cell r="D8325">
            <v>20</v>
          </cell>
          <cell r="E8325">
            <v>3.3678510189056396</v>
          </cell>
          <cell r="F8325">
            <v>2.8042914867401123</v>
          </cell>
          <cell r="G8325">
            <v>0.29750192165374756</v>
          </cell>
          <cell r="H8325">
            <v>100.61960784313726</v>
          </cell>
        </row>
        <row r="8326">
          <cell r="A8326" t="str">
            <v/>
          </cell>
          <cell r="B8326" t="str">
            <v>Sublap: SCLD</v>
          </cell>
          <cell r="C8326" t="str">
            <v>9/3/2019</v>
          </cell>
          <cell r="D8326">
            <v>21</v>
          </cell>
          <cell r="E8326">
            <v>2.9902045726776123</v>
          </cell>
          <cell r="F8326">
            <v>4.2157192230224609</v>
          </cell>
          <cell r="G8326">
            <v>0.28487163782119751</v>
          </cell>
          <cell r="H8326">
            <v>93.127450980392197</v>
          </cell>
        </row>
        <row r="8327">
          <cell r="A8327" t="str">
            <v/>
          </cell>
          <cell r="B8327" t="str">
            <v>Sublap: SCLD</v>
          </cell>
          <cell r="C8327" t="str">
            <v>9/3/2019</v>
          </cell>
          <cell r="D8327">
            <v>22</v>
          </cell>
          <cell r="E8327">
            <v>2.7301812171936035</v>
          </cell>
          <cell r="F8327">
            <v>3.4853889942169189</v>
          </cell>
          <cell r="G8327">
            <v>0.27046069502830505</v>
          </cell>
          <cell r="H8327">
            <v>92.803921568627445</v>
          </cell>
        </row>
        <row r="8328">
          <cell r="A8328" t="str">
            <v/>
          </cell>
          <cell r="B8328" t="str">
            <v>Sublap: SCLD</v>
          </cell>
          <cell r="C8328" t="str">
            <v>9/3/2019</v>
          </cell>
          <cell r="D8328">
            <v>23</v>
          </cell>
          <cell r="E8328">
            <v>2.3515105247497559</v>
          </cell>
          <cell r="F8328">
            <v>2.8700780868530273</v>
          </cell>
          <cell r="G8328">
            <v>0.24570104479789734</v>
          </cell>
          <cell r="H8328">
            <v>91.188235294117703</v>
          </cell>
        </row>
        <row r="8329">
          <cell r="A8329" t="str">
            <v/>
          </cell>
          <cell r="B8329" t="str">
            <v>Sublap: SCLD</v>
          </cell>
          <cell r="C8329" t="str">
            <v>9/3/2019</v>
          </cell>
          <cell r="D8329">
            <v>24</v>
          </cell>
          <cell r="E8329">
            <v>1.9500219821929932</v>
          </cell>
          <cell r="F8329">
            <v>2.3381996154785156</v>
          </cell>
          <cell r="G8329">
            <v>0.21596269309520721</v>
          </cell>
          <cell r="H8329">
            <v>89.423529411764761</v>
          </cell>
        </row>
        <row r="8330">
          <cell r="A8330" t="str">
            <v/>
          </cell>
          <cell r="B8330" t="str">
            <v>Sublap: SCLD</v>
          </cell>
          <cell r="C8330" t="str">
            <v>9/4/2019</v>
          </cell>
          <cell r="D8330">
            <v>1</v>
          </cell>
          <cell r="E8330">
            <v>1.8347775936126709</v>
          </cell>
          <cell r="F8330">
            <v>2.1523096561431885</v>
          </cell>
          <cell r="G8330">
            <v>0.1801796555519104</v>
          </cell>
          <cell r="H8330">
            <v>90.496078431372624</v>
          </cell>
        </row>
        <row r="8331">
          <cell r="A8331" t="str">
            <v/>
          </cell>
          <cell r="B8331" t="str">
            <v>Sublap: SCLD</v>
          </cell>
          <cell r="C8331" t="str">
            <v>9/4/2019</v>
          </cell>
          <cell r="D8331">
            <v>2</v>
          </cell>
          <cell r="E8331">
            <v>1.6605043411254883</v>
          </cell>
          <cell r="F8331">
            <v>1.8483560085296631</v>
          </cell>
          <cell r="G8331">
            <v>0.17955520749092102</v>
          </cell>
          <cell r="H8331">
            <v>87.925490196078442</v>
          </cell>
        </row>
        <row r="8332">
          <cell r="A8332" t="str">
            <v/>
          </cell>
          <cell r="B8332" t="str">
            <v>Sublap: SCLD</v>
          </cell>
          <cell r="C8332" t="str">
            <v>9/4/2019</v>
          </cell>
          <cell r="D8332">
            <v>3</v>
          </cell>
          <cell r="E8332">
            <v>1.4035940170288086</v>
          </cell>
          <cell r="F8332">
            <v>1.5795028209686279</v>
          </cell>
          <cell r="G8332">
            <v>0.1869853138923645</v>
          </cell>
          <cell r="H8332">
            <v>86.776470588235341</v>
          </cell>
        </row>
        <row r="8333">
          <cell r="A8333" t="str">
            <v/>
          </cell>
          <cell r="B8333" t="str">
            <v>Sublap: SCLD</v>
          </cell>
          <cell r="C8333" t="str">
            <v>9/4/2019</v>
          </cell>
          <cell r="D8333">
            <v>4</v>
          </cell>
          <cell r="E8333">
            <v>1.2578197717666626</v>
          </cell>
          <cell r="F8333">
            <v>1.5281473398208618</v>
          </cell>
          <cell r="G8333">
            <v>0.13704061508178711</v>
          </cell>
          <cell r="H8333">
            <v>85.839215686274528</v>
          </cell>
        </row>
        <row r="8334">
          <cell r="A8334" t="str">
            <v/>
          </cell>
          <cell r="B8334" t="str">
            <v>Sublap: SCLD</v>
          </cell>
          <cell r="C8334" t="str">
            <v>9/4/2019</v>
          </cell>
          <cell r="D8334">
            <v>5</v>
          </cell>
          <cell r="E8334">
            <v>1.18787682056427</v>
          </cell>
          <cell r="F8334">
            <v>1.3772040605545044</v>
          </cell>
          <cell r="G8334">
            <v>0.14694339036941528</v>
          </cell>
          <cell r="H8334">
            <v>84.574509803921515</v>
          </cell>
        </row>
        <row r="8335">
          <cell r="A8335" t="str">
            <v/>
          </cell>
          <cell r="B8335" t="str">
            <v>Sublap: SCLD</v>
          </cell>
          <cell r="C8335" t="str">
            <v>9/4/2019</v>
          </cell>
          <cell r="D8335">
            <v>6</v>
          </cell>
          <cell r="E8335">
            <v>1.1632511615753174</v>
          </cell>
          <cell r="F8335">
            <v>1.3089890480041504</v>
          </cell>
          <cell r="G8335">
            <v>0.14586810767650604</v>
          </cell>
          <cell r="H8335">
            <v>82.809803921568573</v>
          </cell>
        </row>
        <row r="8336">
          <cell r="A8336" t="str">
            <v/>
          </cell>
          <cell r="B8336" t="str">
            <v>Sublap: SCLD</v>
          </cell>
          <cell r="C8336" t="str">
            <v>9/4/2019</v>
          </cell>
          <cell r="D8336">
            <v>7</v>
          </cell>
          <cell r="E8336">
            <v>1.202734112739563</v>
          </cell>
          <cell r="F8336">
            <v>1.3026771545410156</v>
          </cell>
          <cell r="G8336">
            <v>0.15794029831886292</v>
          </cell>
          <cell r="H8336">
            <v>82.582352941176453</v>
          </cell>
        </row>
        <row r="8337">
          <cell r="A8337" t="str">
            <v/>
          </cell>
          <cell r="B8337" t="str">
            <v>Sublap: SCLD</v>
          </cell>
          <cell r="C8337" t="str">
            <v>9/4/2019</v>
          </cell>
          <cell r="D8337">
            <v>8</v>
          </cell>
          <cell r="E8337">
            <v>1.0757266283035278</v>
          </cell>
          <cell r="F8337">
            <v>0.98564177751541138</v>
          </cell>
          <cell r="G8337">
            <v>0.18228641152381897</v>
          </cell>
          <cell r="H8337">
            <v>85.123529411764721</v>
          </cell>
        </row>
        <row r="8338">
          <cell r="A8338" t="str">
            <v/>
          </cell>
          <cell r="B8338" t="str">
            <v>Sublap: SCLD</v>
          </cell>
          <cell r="C8338" t="str">
            <v>9/4/2019</v>
          </cell>
          <cell r="D8338">
            <v>9</v>
          </cell>
          <cell r="E8338">
            <v>1.1557749509811401</v>
          </cell>
          <cell r="F8338">
            <v>0.83821648359298706</v>
          </cell>
          <cell r="G8338">
            <v>0.21561594307422638</v>
          </cell>
          <cell r="H8338">
            <v>90.239215686274576</v>
          </cell>
        </row>
        <row r="8339">
          <cell r="A8339" t="str">
            <v/>
          </cell>
          <cell r="B8339" t="str">
            <v>Sublap: SCLD</v>
          </cell>
          <cell r="C8339" t="str">
            <v>9/4/2019</v>
          </cell>
          <cell r="D8339">
            <v>10</v>
          </cell>
          <cell r="E8339">
            <v>1.1176706552505493</v>
          </cell>
          <cell r="F8339">
            <v>0.7703787088394165</v>
          </cell>
          <cell r="G8339">
            <v>0.23050616681575775</v>
          </cell>
          <cell r="H8339">
            <v>94.925490196078485</v>
          </cell>
        </row>
        <row r="8340">
          <cell r="A8340" t="str">
            <v/>
          </cell>
          <cell r="B8340" t="str">
            <v>Sublap: SCLD</v>
          </cell>
          <cell r="C8340" t="str">
            <v>9/4/2019</v>
          </cell>
          <cell r="D8340">
            <v>11</v>
          </cell>
          <cell r="E8340">
            <v>1.3847199678421021</v>
          </cell>
          <cell r="F8340">
            <v>0.87471461296081543</v>
          </cell>
          <cell r="G8340">
            <v>0.26414695382118225</v>
          </cell>
          <cell r="H8340">
            <v>99.170588235294119</v>
          </cell>
        </row>
        <row r="8341">
          <cell r="A8341" t="str">
            <v/>
          </cell>
          <cell r="B8341" t="str">
            <v>Sublap: SCLD</v>
          </cell>
          <cell r="C8341" t="str">
            <v>9/4/2019</v>
          </cell>
          <cell r="D8341">
            <v>12</v>
          </cell>
          <cell r="E8341">
            <v>1.4471433162689209</v>
          </cell>
          <cell r="F8341">
            <v>1.3631370067596436</v>
          </cell>
          <cell r="G8341">
            <v>0.272279292345047</v>
          </cell>
          <cell r="H8341">
            <v>102.36470588235302</v>
          </cell>
        </row>
        <row r="8342">
          <cell r="A8342" t="str">
            <v/>
          </cell>
          <cell r="B8342" t="str">
            <v>Sublap: SCLD</v>
          </cell>
          <cell r="C8342" t="str">
            <v>9/4/2019</v>
          </cell>
          <cell r="D8342">
            <v>13</v>
          </cell>
          <cell r="E8342">
            <v>1.925284743309021</v>
          </cell>
          <cell r="F8342">
            <v>1.9413692951202393</v>
          </cell>
          <cell r="G8342">
            <v>0.2818666398525238</v>
          </cell>
          <cell r="H8342">
            <v>105.09411764705881</v>
          </cell>
        </row>
        <row r="8343">
          <cell r="A8343" t="str">
            <v/>
          </cell>
          <cell r="B8343" t="str">
            <v>Sublap: SCLD</v>
          </cell>
          <cell r="C8343" t="str">
            <v>9/4/2019</v>
          </cell>
          <cell r="D8343">
            <v>14</v>
          </cell>
          <cell r="E8343">
            <v>2.3633115291595459</v>
          </cell>
          <cell r="F8343">
            <v>2.3617019653320313</v>
          </cell>
          <cell r="G8343">
            <v>0.29226318001747131</v>
          </cell>
          <cell r="H8343">
            <v>107.58627450980397</v>
          </cell>
        </row>
        <row r="8344">
          <cell r="A8344" t="str">
            <v/>
          </cell>
          <cell r="B8344" t="str">
            <v>Sublap: SCLD</v>
          </cell>
          <cell r="C8344" t="str">
            <v>9/4/2019</v>
          </cell>
          <cell r="D8344">
            <v>15</v>
          </cell>
          <cell r="E8344">
            <v>2.934985876083374</v>
          </cell>
          <cell r="F8344">
            <v>2.6093368530273438</v>
          </cell>
          <cell r="G8344">
            <v>0.28780364990234375</v>
          </cell>
          <cell r="H8344">
            <v>108.58627450980396</v>
          </cell>
        </row>
        <row r="8345">
          <cell r="A8345" t="str">
            <v/>
          </cell>
          <cell r="B8345" t="str">
            <v>Sublap: SCLD</v>
          </cell>
          <cell r="C8345" t="str">
            <v>9/4/2019</v>
          </cell>
          <cell r="D8345">
            <v>16</v>
          </cell>
          <cell r="E8345">
            <v>3.5363712310791016</v>
          </cell>
          <cell r="F8345">
            <v>3.1343746185302734</v>
          </cell>
          <cell r="G8345">
            <v>0.28661707043647766</v>
          </cell>
          <cell r="H8345">
            <v>109.16078431372557</v>
          </cell>
        </row>
        <row r="8346">
          <cell r="A8346" t="str">
            <v/>
          </cell>
          <cell r="B8346" t="str">
            <v>Sublap: SCLD</v>
          </cell>
          <cell r="C8346" t="str">
            <v>9/4/2019</v>
          </cell>
          <cell r="D8346">
            <v>17</v>
          </cell>
          <cell r="E8346">
            <v>3.714123010635376</v>
          </cell>
          <cell r="F8346">
            <v>3.6812188625335693</v>
          </cell>
          <cell r="G8346">
            <v>0.32698187232017517</v>
          </cell>
          <cell r="H8346">
            <v>108.16862745098035</v>
          </cell>
        </row>
        <row r="8347">
          <cell r="A8347" t="str">
            <v/>
          </cell>
          <cell r="B8347" t="str">
            <v>Sublap: SCLD</v>
          </cell>
          <cell r="C8347" t="str">
            <v>9/4/2019</v>
          </cell>
          <cell r="D8347">
            <v>18</v>
          </cell>
          <cell r="E8347">
            <v>3.6540231704711914</v>
          </cell>
          <cell r="F8347">
            <v>2.3388738632202148</v>
          </cell>
          <cell r="G8347">
            <v>0.33841919898986816</v>
          </cell>
          <cell r="H8347">
            <v>106.41568627450971</v>
          </cell>
        </row>
        <row r="8348">
          <cell r="A8348" t="str">
            <v/>
          </cell>
          <cell r="B8348" t="str">
            <v>Sublap: SCLD</v>
          </cell>
          <cell r="C8348" t="str">
            <v>9/4/2019</v>
          </cell>
          <cell r="D8348">
            <v>19</v>
          </cell>
          <cell r="E8348">
            <v>3.7667331695556641</v>
          </cell>
          <cell r="F8348">
            <v>2.9368112087249756</v>
          </cell>
          <cell r="G8348">
            <v>0.31676900386810303</v>
          </cell>
          <cell r="H8348">
            <v>99.719607843137254</v>
          </cell>
        </row>
        <row r="8349">
          <cell r="A8349" t="str">
            <v/>
          </cell>
          <cell r="B8349" t="str">
            <v>Sublap: SCLD</v>
          </cell>
          <cell r="C8349" t="str">
            <v>9/4/2019</v>
          </cell>
          <cell r="D8349">
            <v>20</v>
          </cell>
          <cell r="E8349">
            <v>3.3924381732940674</v>
          </cell>
          <cell r="F8349">
            <v>2.9323503971099854</v>
          </cell>
          <cell r="G8349">
            <v>0.28985705971717834</v>
          </cell>
          <cell r="H8349">
            <v>95.28235294117647</v>
          </cell>
        </row>
        <row r="8350">
          <cell r="A8350" t="str">
            <v/>
          </cell>
          <cell r="B8350" t="str">
            <v>Sublap: SCLD</v>
          </cell>
          <cell r="C8350" t="str">
            <v>9/4/2019</v>
          </cell>
          <cell r="D8350">
            <v>21</v>
          </cell>
          <cell r="E8350">
            <v>2.7793817520141602</v>
          </cell>
          <cell r="F8350">
            <v>3.2118713855743408</v>
          </cell>
          <cell r="G8350">
            <v>0.27983787655830383</v>
          </cell>
          <cell r="H8350">
            <v>91.819607843137192</v>
          </cell>
        </row>
        <row r="8351">
          <cell r="A8351" t="str">
            <v/>
          </cell>
          <cell r="B8351" t="str">
            <v>Sublap: SCLD</v>
          </cell>
          <cell r="C8351" t="str">
            <v>9/4/2019</v>
          </cell>
          <cell r="D8351">
            <v>22</v>
          </cell>
          <cell r="E8351">
            <v>2.89906907081604</v>
          </cell>
          <cell r="F8351">
            <v>3.7957706451416016</v>
          </cell>
          <cell r="G8351">
            <v>0.29081913828849792</v>
          </cell>
          <cell r="H8351">
            <v>90.327450980392157</v>
          </cell>
        </row>
        <row r="8352">
          <cell r="A8352" t="str">
            <v/>
          </cell>
          <cell r="B8352" t="str">
            <v>Sublap: SCLD</v>
          </cell>
          <cell r="C8352" t="str">
            <v>9/4/2019</v>
          </cell>
          <cell r="D8352">
            <v>23</v>
          </cell>
          <cell r="E8352">
            <v>2.6262016296386719</v>
          </cell>
          <cell r="F8352">
            <v>3.1189866065979004</v>
          </cell>
          <cell r="G8352">
            <v>0.26279553771018982</v>
          </cell>
          <cell r="H8352">
            <v>89.905882352941134</v>
          </cell>
        </row>
        <row r="8353">
          <cell r="A8353" t="str">
            <v/>
          </cell>
          <cell r="B8353" t="str">
            <v>Sublap: SCLD</v>
          </cell>
          <cell r="C8353" t="str">
            <v>9/4/2019</v>
          </cell>
          <cell r="D8353">
            <v>24</v>
          </cell>
          <cell r="E8353">
            <v>2.0733768939971924</v>
          </cell>
          <cell r="F8353">
            <v>2.6248843669891357</v>
          </cell>
          <cell r="G8353">
            <v>0.22449138760566711</v>
          </cell>
          <cell r="H8353">
            <v>87.405882352941191</v>
          </cell>
        </row>
        <row r="8354">
          <cell r="A8354" t="str">
            <v/>
          </cell>
          <cell r="B8354" t="str">
            <v>Sublap: SCLD</v>
          </cell>
          <cell r="C8354" t="str">
            <v>9/5/2019</v>
          </cell>
          <cell r="D8354">
            <v>1</v>
          </cell>
          <cell r="E8354">
            <v>1.9463480710983276</v>
          </cell>
          <cell r="F8354">
            <v>2.0539767742156982</v>
          </cell>
          <cell r="G8354">
            <v>0.194896399974823</v>
          </cell>
          <cell r="H8354">
            <v>86.91176470588232</v>
          </cell>
        </row>
        <row r="8355">
          <cell r="A8355" t="str">
            <v/>
          </cell>
          <cell r="B8355" t="str">
            <v>Sublap: SCLD</v>
          </cell>
          <cell r="C8355" t="str">
            <v>9/5/2019</v>
          </cell>
          <cell r="D8355">
            <v>2</v>
          </cell>
          <cell r="E8355">
            <v>1.7832629680633545</v>
          </cell>
          <cell r="F8355">
            <v>1.7327300310134888</v>
          </cell>
          <cell r="G8355">
            <v>0.17873406410217285</v>
          </cell>
          <cell r="H8355">
            <v>86.935294117647004</v>
          </cell>
        </row>
        <row r="8356">
          <cell r="A8356" t="str">
            <v/>
          </cell>
          <cell r="B8356" t="str">
            <v>Sublap: SCLD</v>
          </cell>
          <cell r="C8356" t="str">
            <v>9/5/2019</v>
          </cell>
          <cell r="D8356">
            <v>3</v>
          </cell>
          <cell r="E8356">
            <v>1.6173040866851807</v>
          </cell>
          <cell r="F8356">
            <v>1.6452677249908447</v>
          </cell>
          <cell r="G8356">
            <v>0.17376576364040375</v>
          </cell>
          <cell r="H8356">
            <v>86.884313725490145</v>
          </cell>
        </row>
        <row r="8357">
          <cell r="A8357" t="str">
            <v/>
          </cell>
          <cell r="B8357" t="str">
            <v>Sublap: SCLD</v>
          </cell>
          <cell r="C8357" t="str">
            <v>9/5/2019</v>
          </cell>
          <cell r="D8357">
            <v>4</v>
          </cell>
          <cell r="E8357">
            <v>1.4818098545074463</v>
          </cell>
          <cell r="F8357">
            <v>1.4166042804718018</v>
          </cell>
          <cell r="G8357">
            <v>0.13505962491035461</v>
          </cell>
          <cell r="H8357">
            <v>86.243137254901953</v>
          </cell>
        </row>
        <row r="8358">
          <cell r="A8358" t="str">
            <v/>
          </cell>
          <cell r="B8358" t="str">
            <v>Sublap: SCLD</v>
          </cell>
          <cell r="C8358" t="str">
            <v>9/5/2019</v>
          </cell>
          <cell r="D8358">
            <v>5</v>
          </cell>
          <cell r="E8358">
            <v>1.4497790336608887</v>
          </cell>
          <cell r="F8358">
            <v>1.4985857009887695</v>
          </cell>
          <cell r="G8358">
            <v>0.13997836410999298</v>
          </cell>
          <cell r="H8358">
            <v>85.401960784313701</v>
          </cell>
        </row>
        <row r="8359">
          <cell r="A8359" t="str">
            <v/>
          </cell>
          <cell r="B8359" t="str">
            <v>Sublap: SCLD</v>
          </cell>
          <cell r="C8359" t="str">
            <v>9/5/2019</v>
          </cell>
          <cell r="D8359">
            <v>6</v>
          </cell>
          <cell r="E8359">
            <v>1.3875106573104858</v>
          </cell>
          <cell r="F8359">
            <v>1.2677716016769409</v>
          </cell>
          <cell r="G8359">
            <v>0.14322930574417114</v>
          </cell>
          <cell r="H8359">
            <v>83.862745098039284</v>
          </cell>
        </row>
        <row r="8360">
          <cell r="A8360" t="str">
            <v/>
          </cell>
          <cell r="B8360" t="str">
            <v>Sublap: SCLD</v>
          </cell>
          <cell r="C8360" t="str">
            <v>9/5/2019</v>
          </cell>
          <cell r="D8360">
            <v>7</v>
          </cell>
          <cell r="E8360">
            <v>1.4160308837890625</v>
          </cell>
          <cell r="F8360">
            <v>1.4317927360534668</v>
          </cell>
          <cell r="G8360">
            <v>0.1538102924823761</v>
          </cell>
          <cell r="H8360">
            <v>83.401960784313658</v>
          </cell>
        </row>
        <row r="8361">
          <cell r="A8361" t="str">
            <v/>
          </cell>
          <cell r="B8361" t="str">
            <v>Sublap: SCLD</v>
          </cell>
          <cell r="C8361" t="str">
            <v>9/5/2019</v>
          </cell>
          <cell r="D8361">
            <v>8</v>
          </cell>
          <cell r="E8361">
            <v>1.4661227464675903</v>
          </cell>
          <cell r="F8361">
            <v>1.2682461738586426</v>
          </cell>
          <cell r="G8361">
            <v>0.19116172194480896</v>
          </cell>
          <cell r="H8361">
            <v>82.05098039215693</v>
          </cell>
        </row>
        <row r="8362">
          <cell r="A8362" t="str">
            <v/>
          </cell>
          <cell r="B8362" t="str">
            <v>Sublap: SCLD</v>
          </cell>
          <cell r="C8362" t="str">
            <v>9/5/2019</v>
          </cell>
          <cell r="D8362">
            <v>9</v>
          </cell>
          <cell r="E8362">
            <v>1.6270759105682373</v>
          </cell>
          <cell r="F8362">
            <v>0.80665463209152222</v>
          </cell>
          <cell r="G8362">
            <v>0.23930573463439941</v>
          </cell>
          <cell r="H8362">
            <v>85.719607843137183</v>
          </cell>
        </row>
        <row r="8363">
          <cell r="A8363" t="str">
            <v/>
          </cell>
          <cell r="B8363" t="str">
            <v>Sublap: SCLD</v>
          </cell>
          <cell r="C8363" t="str">
            <v>9/5/2019</v>
          </cell>
          <cell r="D8363">
            <v>10</v>
          </cell>
          <cell r="E8363">
            <v>1.5847716331481934</v>
          </cell>
          <cell r="F8363">
            <v>0.6006695032119751</v>
          </cell>
          <cell r="G8363">
            <v>0.24718131124973297</v>
          </cell>
          <cell r="H8363">
            <v>90.801960784313792</v>
          </cell>
        </row>
        <row r="8364">
          <cell r="A8364" t="str">
            <v/>
          </cell>
          <cell r="B8364" t="str">
            <v>Sublap: SCLD</v>
          </cell>
          <cell r="C8364" t="str">
            <v>9/5/2019</v>
          </cell>
          <cell r="D8364">
            <v>11</v>
          </cell>
          <cell r="E8364">
            <v>1.5309790372848511</v>
          </cell>
          <cell r="F8364">
            <v>0.89788544178009033</v>
          </cell>
          <cell r="G8364">
            <v>0.26685982942581177</v>
          </cell>
          <cell r="H8364">
            <v>94.603921568627399</v>
          </cell>
        </row>
        <row r="8365">
          <cell r="A8365" t="str">
            <v/>
          </cell>
          <cell r="B8365" t="str">
            <v>Sublap: SCLD</v>
          </cell>
          <cell r="C8365" t="str">
            <v>9/5/2019</v>
          </cell>
          <cell r="D8365">
            <v>12</v>
          </cell>
          <cell r="E8365">
            <v>1.1656420230865479</v>
          </cell>
          <cell r="F8365">
            <v>0.89981400966644287</v>
          </cell>
          <cell r="G8365">
            <v>0.26160958409309387</v>
          </cell>
          <cell r="H8365">
            <v>97.780392156862831</v>
          </cell>
        </row>
        <row r="8366">
          <cell r="A8366" t="str">
            <v/>
          </cell>
          <cell r="B8366" t="str">
            <v>Sublap: SCLD</v>
          </cell>
          <cell r="C8366" t="str">
            <v>9/5/2019</v>
          </cell>
          <cell r="D8366">
            <v>13</v>
          </cell>
          <cell r="E8366">
            <v>1.4021953344345093</v>
          </cell>
          <cell r="F8366">
            <v>1.4898313283920288</v>
          </cell>
          <cell r="G8366">
            <v>0.27886426448822021</v>
          </cell>
          <cell r="H8366">
            <v>100.00784313725491</v>
          </cell>
        </row>
        <row r="8367">
          <cell r="A8367" t="str">
            <v/>
          </cell>
          <cell r="B8367" t="str">
            <v>Sublap: SCLD</v>
          </cell>
          <cell r="C8367" t="str">
            <v>9/5/2019</v>
          </cell>
          <cell r="D8367">
            <v>14</v>
          </cell>
          <cell r="E8367">
            <v>2.5302770137786865</v>
          </cell>
          <cell r="F8367">
            <v>1.7986700534820557</v>
          </cell>
          <cell r="G8367">
            <v>0.3018760085105896</v>
          </cell>
          <cell r="H8367">
            <v>101.96078431372547</v>
          </cell>
        </row>
        <row r="8368">
          <cell r="A8368" t="str">
            <v/>
          </cell>
          <cell r="B8368" t="str">
            <v>Sublap: SCLD</v>
          </cell>
          <cell r="C8368" t="str">
            <v>9/5/2019</v>
          </cell>
          <cell r="D8368">
            <v>15</v>
          </cell>
          <cell r="E8368">
            <v>2.1479437351226807</v>
          </cell>
          <cell r="F8368">
            <v>2.3285300731658936</v>
          </cell>
          <cell r="G8368">
            <v>0.29969984292984009</v>
          </cell>
          <cell r="H8368">
            <v>103.13333333333325</v>
          </cell>
        </row>
        <row r="8369">
          <cell r="A8369" t="str">
            <v/>
          </cell>
          <cell r="B8369" t="str">
            <v>Sublap: SCLD</v>
          </cell>
          <cell r="C8369" t="str">
            <v>9/5/2019</v>
          </cell>
          <cell r="D8369">
            <v>16</v>
          </cell>
          <cell r="E8369">
            <v>2.6348607540130615</v>
          </cell>
          <cell r="F8369">
            <v>2.7627105712890625</v>
          </cell>
          <cell r="G8369">
            <v>0.29103571176528931</v>
          </cell>
          <cell r="H8369">
            <v>103.89411764705891</v>
          </cell>
        </row>
        <row r="8370">
          <cell r="A8370" t="str">
            <v/>
          </cell>
          <cell r="B8370" t="str">
            <v>Sublap: SCLD</v>
          </cell>
          <cell r="C8370" t="str">
            <v>9/5/2019</v>
          </cell>
          <cell r="D8370">
            <v>17</v>
          </cell>
          <cell r="E8370">
            <v>2.7335717678070068</v>
          </cell>
          <cell r="F8370">
            <v>3.2873320579528809</v>
          </cell>
          <cell r="G8370">
            <v>0.32073938846588135</v>
          </cell>
          <cell r="H8370">
            <v>103.37058823529411</v>
          </cell>
        </row>
        <row r="8371">
          <cell r="A8371" t="str">
            <v/>
          </cell>
          <cell r="B8371" t="str">
            <v>Sublap: SCLD</v>
          </cell>
          <cell r="C8371" t="str">
            <v>9/5/2019</v>
          </cell>
          <cell r="D8371">
            <v>18</v>
          </cell>
          <cell r="E8371">
            <v>2.9610631465911865</v>
          </cell>
          <cell r="F8371">
            <v>2.1102442741394043</v>
          </cell>
          <cell r="G8371">
            <v>0.33768019080162048</v>
          </cell>
          <cell r="H8371">
            <v>102.40588235294111</v>
          </cell>
        </row>
        <row r="8372">
          <cell r="A8372" t="str">
            <v/>
          </cell>
          <cell r="B8372" t="str">
            <v>Sublap: SCLD</v>
          </cell>
          <cell r="C8372" t="str">
            <v>9/5/2019</v>
          </cell>
          <cell r="D8372">
            <v>19</v>
          </cell>
          <cell r="E8372">
            <v>3.1904354095458984</v>
          </cell>
          <cell r="F8372">
            <v>3.0141303539276123</v>
          </cell>
          <cell r="G8372">
            <v>0.30191680788993835</v>
          </cell>
          <cell r="H8372">
            <v>99.466666666666654</v>
          </cell>
        </row>
        <row r="8373">
          <cell r="A8373" t="str">
            <v/>
          </cell>
          <cell r="B8373" t="str">
            <v>Sublap: SCLD</v>
          </cell>
          <cell r="C8373" t="str">
            <v>9/5/2019</v>
          </cell>
          <cell r="D8373">
            <v>20</v>
          </cell>
          <cell r="E8373">
            <v>2.9073035717010498</v>
          </cell>
          <cell r="F8373">
            <v>2.9127802848815918</v>
          </cell>
          <cell r="G8373">
            <v>0.27174004912376404</v>
          </cell>
          <cell r="H8373">
            <v>96.919607843137342</v>
          </cell>
        </row>
        <row r="8374">
          <cell r="A8374" t="str">
            <v/>
          </cell>
          <cell r="B8374" t="str">
            <v>Sublap: SCLD</v>
          </cell>
          <cell r="C8374" t="str">
            <v>9/5/2019</v>
          </cell>
          <cell r="D8374">
            <v>21</v>
          </cell>
          <cell r="E8374">
            <v>2.8818938732147217</v>
          </cell>
          <cell r="F8374">
            <v>2.9322566986083984</v>
          </cell>
          <cell r="G8374">
            <v>0.28198656439781189</v>
          </cell>
          <cell r="H8374">
            <v>94.737254901960725</v>
          </cell>
        </row>
        <row r="8375">
          <cell r="A8375" t="str">
            <v/>
          </cell>
          <cell r="B8375" t="str">
            <v>Sublap: SCLD</v>
          </cell>
          <cell r="C8375" t="str">
            <v>9/5/2019</v>
          </cell>
          <cell r="D8375">
            <v>22</v>
          </cell>
          <cell r="E8375">
            <v>2.5146498680114746</v>
          </cell>
          <cell r="F8375">
            <v>3.5301384925842285</v>
          </cell>
          <cell r="G8375">
            <v>0.291206955909729</v>
          </cell>
          <cell r="H8375">
            <v>92.478431372549082</v>
          </cell>
        </row>
        <row r="8376">
          <cell r="A8376" t="str">
            <v/>
          </cell>
          <cell r="B8376" t="str">
            <v>Sublap: SCLD</v>
          </cell>
          <cell r="C8376" t="str">
            <v>9/5/2019</v>
          </cell>
          <cell r="D8376">
            <v>23</v>
          </cell>
          <cell r="E8376">
            <v>2.3381154537200928</v>
          </cell>
          <cell r="F8376">
            <v>2.8090934753417969</v>
          </cell>
          <cell r="G8376">
            <v>0.24548026919364929</v>
          </cell>
          <cell r="H8376">
            <v>91.096078431372561</v>
          </cell>
        </row>
        <row r="8377">
          <cell r="A8377" t="str">
            <v/>
          </cell>
          <cell r="B8377" t="str">
            <v>Sublap: SCLD</v>
          </cell>
          <cell r="C8377" t="str">
            <v>9/5/2019</v>
          </cell>
          <cell r="D8377">
            <v>24</v>
          </cell>
          <cell r="E8377">
            <v>1.9259910583496094</v>
          </cell>
          <cell r="F8377">
            <v>2.5826106071472168</v>
          </cell>
          <cell r="G8377">
            <v>0.21617159247398376</v>
          </cell>
          <cell r="H8377">
            <v>89.356862745097999</v>
          </cell>
        </row>
        <row r="8378">
          <cell r="A8378" t="str">
            <v/>
          </cell>
          <cell r="B8378" t="str">
            <v>Sublap: SCLD</v>
          </cell>
          <cell r="C8378" t="str">
            <v>9/13/2019</v>
          </cell>
          <cell r="D8378">
            <v>1</v>
          </cell>
          <cell r="E8378">
            <v>1.1086786985397339</v>
          </cell>
          <cell r="F8378">
            <v>1.2275044918060303</v>
          </cell>
          <cell r="G8378">
            <v>0.20279346406459808</v>
          </cell>
          <cell r="H8378">
            <v>80.40392156862741</v>
          </cell>
        </row>
        <row r="8379">
          <cell r="A8379" t="str">
            <v/>
          </cell>
          <cell r="B8379" t="str">
            <v>Sublap: SCLD</v>
          </cell>
          <cell r="C8379" t="str">
            <v>9/13/2019</v>
          </cell>
          <cell r="D8379">
            <v>2</v>
          </cell>
          <cell r="E8379">
            <v>1.0091203451156616</v>
          </cell>
          <cell r="F8379">
            <v>1.0757789611816406</v>
          </cell>
          <cell r="G8379">
            <v>0.18401254713535309</v>
          </cell>
          <cell r="H8379">
            <v>80.716666666666725</v>
          </cell>
        </row>
        <row r="8380">
          <cell r="A8380" t="str">
            <v/>
          </cell>
          <cell r="B8380" t="str">
            <v>Sublap: SCLD</v>
          </cell>
          <cell r="C8380" t="str">
            <v>9/13/2019</v>
          </cell>
          <cell r="D8380">
            <v>3</v>
          </cell>
          <cell r="E8380">
            <v>0.89359325170516968</v>
          </cell>
          <cell r="F8380">
            <v>0.81026887893676758</v>
          </cell>
          <cell r="G8380">
            <v>0.15426366031169891</v>
          </cell>
          <cell r="H8380">
            <v>77.012745098039247</v>
          </cell>
        </row>
        <row r="8381">
          <cell r="A8381" t="str">
            <v/>
          </cell>
          <cell r="B8381" t="str">
            <v>Sublap: SCLD</v>
          </cell>
          <cell r="C8381" t="str">
            <v>9/13/2019</v>
          </cell>
          <cell r="D8381">
            <v>4</v>
          </cell>
          <cell r="E8381">
            <v>0.77545511722564697</v>
          </cell>
          <cell r="F8381">
            <v>0.7788398265838623</v>
          </cell>
          <cell r="G8381">
            <v>0.1488538533449173</v>
          </cell>
          <cell r="H8381">
            <v>75.840196078431333</v>
          </cell>
        </row>
        <row r="8382">
          <cell r="A8382" t="str">
            <v/>
          </cell>
          <cell r="B8382" t="str">
            <v>Sublap: SCLD</v>
          </cell>
          <cell r="C8382" t="str">
            <v>9/13/2019</v>
          </cell>
          <cell r="D8382">
            <v>5</v>
          </cell>
          <cell r="E8382">
            <v>0.86360007524490356</v>
          </cell>
          <cell r="F8382">
            <v>0.60187405347824097</v>
          </cell>
          <cell r="G8382">
            <v>0.13628160953521729</v>
          </cell>
          <cell r="H8382">
            <v>72.665686274509738</v>
          </cell>
        </row>
        <row r="8383">
          <cell r="A8383" t="str">
            <v/>
          </cell>
          <cell r="B8383" t="str">
            <v>Sublap: SCLD</v>
          </cell>
          <cell r="C8383" t="str">
            <v>9/13/2019</v>
          </cell>
          <cell r="D8383">
            <v>6</v>
          </cell>
          <cell r="E8383">
            <v>0.8506009578704834</v>
          </cell>
          <cell r="F8383">
            <v>0.61316031217575073</v>
          </cell>
          <cell r="G8383">
            <v>0.12499894201755524</v>
          </cell>
          <cell r="H8383">
            <v>72.535294117647013</v>
          </cell>
        </row>
        <row r="8384">
          <cell r="A8384" t="str">
            <v/>
          </cell>
          <cell r="B8384" t="str">
            <v>Sublap: SCLD</v>
          </cell>
          <cell r="C8384" t="str">
            <v>9/13/2019</v>
          </cell>
          <cell r="D8384">
            <v>7</v>
          </cell>
          <cell r="E8384">
            <v>0.86662256717681885</v>
          </cell>
          <cell r="F8384">
            <v>0.67101526260375977</v>
          </cell>
          <cell r="G8384">
            <v>0.14184066653251648</v>
          </cell>
          <cell r="H8384">
            <v>72.076470588235239</v>
          </cell>
        </row>
        <row r="8385">
          <cell r="A8385" t="str">
            <v/>
          </cell>
          <cell r="B8385" t="str">
            <v>Sublap: SCLD</v>
          </cell>
          <cell r="C8385" t="str">
            <v>9/13/2019</v>
          </cell>
          <cell r="D8385">
            <v>8</v>
          </cell>
          <cell r="E8385">
            <v>0.76510626077651978</v>
          </cell>
          <cell r="F8385">
            <v>0.53429645299911499</v>
          </cell>
          <cell r="G8385">
            <v>0.15965662896633148</v>
          </cell>
          <cell r="H8385">
            <v>71.909803921568667</v>
          </cell>
        </row>
        <row r="8386">
          <cell r="A8386" t="str">
            <v/>
          </cell>
          <cell r="B8386" t="str">
            <v>Sublap: SCLD</v>
          </cell>
          <cell r="C8386" t="str">
            <v>9/13/2019</v>
          </cell>
          <cell r="D8386">
            <v>9</v>
          </cell>
          <cell r="E8386">
            <v>0.50803220272064209</v>
          </cell>
          <cell r="F8386">
            <v>0.19771958887577057</v>
          </cell>
          <cell r="G8386">
            <v>0.20343837141990662</v>
          </cell>
          <cell r="H8386">
            <v>79.684313725490242</v>
          </cell>
        </row>
        <row r="8387">
          <cell r="A8387" t="str">
            <v/>
          </cell>
          <cell r="B8387" t="str">
            <v>Sublap: SCLD</v>
          </cell>
          <cell r="C8387" t="str">
            <v>9/13/2019</v>
          </cell>
          <cell r="D8387">
            <v>10</v>
          </cell>
          <cell r="E8387">
            <v>0.22338104248046875</v>
          </cell>
          <cell r="F8387">
            <v>0.11919690668582916</v>
          </cell>
          <cell r="G8387">
            <v>0.24310314655303955</v>
          </cell>
          <cell r="H8387">
            <v>84.605882352941151</v>
          </cell>
        </row>
        <row r="8388">
          <cell r="A8388" t="str">
            <v/>
          </cell>
          <cell r="B8388" t="str">
            <v>Sublap: SCLD</v>
          </cell>
          <cell r="C8388" t="str">
            <v>9/13/2019</v>
          </cell>
          <cell r="D8388">
            <v>11</v>
          </cell>
          <cell r="E8388">
            <v>0.26451736688613892</v>
          </cell>
          <cell r="F8388">
            <v>2.740844152867794E-2</v>
          </cell>
          <cell r="G8388">
            <v>0.28984269499778748</v>
          </cell>
          <cell r="H8388">
            <v>90.276470588235284</v>
          </cell>
        </row>
        <row r="8389">
          <cell r="A8389" t="str">
            <v/>
          </cell>
          <cell r="B8389" t="str">
            <v>Sublap: SCLD</v>
          </cell>
          <cell r="C8389" t="str">
            <v>9/13/2019</v>
          </cell>
          <cell r="D8389">
            <v>12</v>
          </cell>
          <cell r="E8389">
            <v>0.51278001070022583</v>
          </cell>
          <cell r="F8389">
            <v>0.30967956781387329</v>
          </cell>
          <cell r="G8389">
            <v>0.3239162266254425</v>
          </cell>
          <cell r="H8389">
            <v>94.825490196078434</v>
          </cell>
        </row>
        <row r="8390">
          <cell r="A8390" t="str">
            <v/>
          </cell>
          <cell r="B8390" t="str">
            <v>Sublap: SCLD</v>
          </cell>
          <cell r="C8390" t="str">
            <v>9/13/2019</v>
          </cell>
          <cell r="D8390">
            <v>13</v>
          </cell>
          <cell r="E8390">
            <v>0.83472442626953125</v>
          </cell>
          <cell r="F8390">
            <v>0.78083282709121704</v>
          </cell>
          <cell r="G8390">
            <v>0.33025971055030823</v>
          </cell>
          <cell r="H8390">
            <v>97.870588235294051</v>
          </cell>
        </row>
        <row r="8391">
          <cell r="A8391" t="str">
            <v/>
          </cell>
          <cell r="B8391" t="str">
            <v>Sublap: SCLD</v>
          </cell>
          <cell r="C8391" t="str">
            <v>9/13/2019</v>
          </cell>
          <cell r="D8391">
            <v>14</v>
          </cell>
          <cell r="E8391">
            <v>1.3031833171844482</v>
          </cell>
          <cell r="F8391">
            <v>1.1070002317428589</v>
          </cell>
          <cell r="G8391">
            <v>0.34324300289154053</v>
          </cell>
          <cell r="H8391">
            <v>99.925490196078428</v>
          </cell>
        </row>
        <row r="8392">
          <cell r="A8392" t="str">
            <v/>
          </cell>
          <cell r="B8392" t="str">
            <v>Sublap: SCLD</v>
          </cell>
          <cell r="C8392" t="str">
            <v>9/13/2019</v>
          </cell>
          <cell r="D8392">
            <v>15</v>
          </cell>
          <cell r="E8392">
            <v>1.7034953832626343</v>
          </cell>
          <cell r="F8392">
            <v>1.976584792137146</v>
          </cell>
          <cell r="G8392">
            <v>0.33351123332977295</v>
          </cell>
          <cell r="H8392">
            <v>101.79607843137255</v>
          </cell>
        </row>
        <row r="8393">
          <cell r="A8393" t="str">
            <v/>
          </cell>
          <cell r="B8393" t="str">
            <v>Sublap: SCLD</v>
          </cell>
          <cell r="C8393" t="str">
            <v>9/13/2019</v>
          </cell>
          <cell r="D8393">
            <v>16</v>
          </cell>
          <cell r="E8393">
            <v>2.2976047992706299</v>
          </cell>
          <cell r="F8393">
            <v>2.5206756591796875</v>
          </cell>
          <cell r="G8393">
            <v>0.3406466543674469</v>
          </cell>
          <cell r="H8393">
            <v>103.24901960784314</v>
          </cell>
        </row>
        <row r="8394">
          <cell r="A8394" t="str">
            <v/>
          </cell>
          <cell r="B8394" t="str">
            <v>Sublap: SCLD</v>
          </cell>
          <cell r="C8394" t="str">
            <v>9/13/2019</v>
          </cell>
          <cell r="D8394">
            <v>17</v>
          </cell>
          <cell r="E8394">
            <v>2.5343677997589111</v>
          </cell>
          <cell r="F8394">
            <v>3.4422743320465088</v>
          </cell>
          <cell r="G8394">
            <v>0.3352457582950592</v>
          </cell>
          <cell r="H8394">
            <v>103.08431372549016</v>
          </cell>
        </row>
        <row r="8395">
          <cell r="A8395" t="str">
            <v/>
          </cell>
          <cell r="B8395" t="str">
            <v>Sublap: SCLD</v>
          </cell>
          <cell r="C8395" t="str">
            <v>9/13/2019</v>
          </cell>
          <cell r="D8395">
            <v>18</v>
          </cell>
          <cell r="E8395">
            <v>2.9932100772857666</v>
          </cell>
          <cell r="F8395">
            <v>3.430952787399292</v>
          </cell>
          <cell r="G8395">
            <v>0.33013132214546204</v>
          </cell>
          <cell r="H8395">
            <v>101.81764705882354</v>
          </cell>
        </row>
        <row r="8396">
          <cell r="A8396" t="str">
            <v/>
          </cell>
          <cell r="B8396" t="str">
            <v>Sublap: SCLD</v>
          </cell>
          <cell r="C8396" t="str">
            <v>9/13/2019</v>
          </cell>
          <cell r="D8396">
            <v>19</v>
          </cell>
          <cell r="E8396">
            <v>2.8705301284790039</v>
          </cell>
          <cell r="F8396">
            <v>1.9645986557006836</v>
          </cell>
          <cell r="G8396">
            <v>0.30474540591239929</v>
          </cell>
          <cell r="H8396">
            <v>99.482352941176529</v>
          </cell>
        </row>
        <row r="8397">
          <cell r="A8397" t="str">
            <v/>
          </cell>
          <cell r="B8397" t="str">
            <v>Sublap: SCLD</v>
          </cell>
          <cell r="C8397" t="str">
            <v>9/13/2019</v>
          </cell>
          <cell r="D8397">
            <v>20</v>
          </cell>
          <cell r="E8397">
            <v>2.3168034553527832</v>
          </cell>
          <cell r="F8397">
            <v>2.2241771221160889</v>
          </cell>
          <cell r="G8397">
            <v>0.31486606597900391</v>
          </cell>
          <cell r="H8397">
            <v>95.686274509803866</v>
          </cell>
        </row>
        <row r="8398">
          <cell r="A8398" t="str">
            <v/>
          </cell>
          <cell r="B8398" t="str">
            <v>Sublap: SCLD</v>
          </cell>
          <cell r="C8398" t="str">
            <v>9/13/2019</v>
          </cell>
          <cell r="D8398">
            <v>21</v>
          </cell>
          <cell r="E8398">
            <v>2.385035514831543</v>
          </cell>
          <cell r="F8398">
            <v>3.1852166652679443</v>
          </cell>
          <cell r="G8398">
            <v>0.30320239067077637</v>
          </cell>
          <cell r="H8398">
            <v>92.268627450980318</v>
          </cell>
        </row>
        <row r="8399">
          <cell r="A8399" t="str">
            <v/>
          </cell>
          <cell r="B8399" t="str">
            <v>Sublap: SCLD</v>
          </cell>
          <cell r="C8399" t="str">
            <v>9/13/2019</v>
          </cell>
          <cell r="D8399">
            <v>22</v>
          </cell>
          <cell r="E8399">
            <v>1.8825128078460693</v>
          </cell>
          <cell r="F8399">
            <v>2.4538285732269287</v>
          </cell>
          <cell r="G8399">
            <v>0.29609641432762146</v>
          </cell>
          <cell r="H8399">
            <v>89.049019607843192</v>
          </cell>
        </row>
        <row r="8400">
          <cell r="A8400" t="str">
            <v/>
          </cell>
          <cell r="B8400" t="str">
            <v>Sublap: SCLD</v>
          </cell>
          <cell r="C8400" t="str">
            <v>9/13/2019</v>
          </cell>
          <cell r="D8400">
            <v>23</v>
          </cell>
          <cell r="E8400">
            <v>1.6446921825408936</v>
          </cell>
          <cell r="F8400">
            <v>1.9846674203872681</v>
          </cell>
          <cell r="G8400">
            <v>0.25755405426025391</v>
          </cell>
          <cell r="H8400">
            <v>86.086274509803914</v>
          </cell>
        </row>
        <row r="8401">
          <cell r="A8401" t="str">
            <v/>
          </cell>
          <cell r="B8401" t="str">
            <v>Sublap: SCLD</v>
          </cell>
          <cell r="C8401" t="str">
            <v>9/13/2019</v>
          </cell>
          <cell r="D8401">
            <v>24</v>
          </cell>
          <cell r="E8401">
            <v>1.5020142793655396</v>
          </cell>
          <cell r="F8401">
            <v>1.6158992052078247</v>
          </cell>
          <cell r="G8401">
            <v>0.23289209604263306</v>
          </cell>
          <cell r="H8401">
            <v>83.325490196078476</v>
          </cell>
        </row>
        <row r="8402">
          <cell r="A8402" t="str">
            <v/>
          </cell>
          <cell r="B8402" t="str">
            <v>Sublap: SCLD</v>
          </cell>
          <cell r="C8402" t="str">
            <v>9/24/2019 (5pm-8pm)</v>
          </cell>
          <cell r="D8402">
            <v>1</v>
          </cell>
          <cell r="E8402">
            <v>1.1139330863952637</v>
          </cell>
          <cell r="F8402">
            <v>1.0561494827270508</v>
          </cell>
          <cell r="G8402">
            <v>0.14455598592758179</v>
          </cell>
          <cell r="H8402">
            <v>72.545600000000036</v>
          </cell>
        </row>
        <row r="8403">
          <cell r="A8403" t="str">
            <v/>
          </cell>
          <cell r="B8403" t="str">
            <v>Sublap: SCLD</v>
          </cell>
          <cell r="C8403" t="str">
            <v>9/24/2019 (5pm-8pm)</v>
          </cell>
          <cell r="D8403">
            <v>2</v>
          </cell>
          <cell r="E8403">
            <v>1.0349272489547729</v>
          </cell>
          <cell r="F8403">
            <v>0.90440964698791504</v>
          </cell>
          <cell r="G8403">
            <v>0.13618607819080353</v>
          </cell>
          <cell r="H8403">
            <v>68.147199999999998</v>
          </cell>
        </row>
        <row r="8404">
          <cell r="A8404" t="str">
            <v/>
          </cell>
          <cell r="B8404" t="str">
            <v>Sublap: SCLD</v>
          </cell>
          <cell r="C8404" t="str">
            <v>9/24/2019 (5pm-8pm)</v>
          </cell>
          <cell r="D8404">
            <v>3</v>
          </cell>
          <cell r="E8404">
            <v>0.85506170988082886</v>
          </cell>
          <cell r="F8404">
            <v>0.78242981433868408</v>
          </cell>
          <cell r="G8404">
            <v>0.12982921302318573</v>
          </cell>
          <cell r="H8404">
            <v>69.56940000000003</v>
          </cell>
        </row>
        <row r="8405">
          <cell r="A8405" t="str">
            <v/>
          </cell>
          <cell r="B8405" t="str">
            <v>Sublap: SCLD</v>
          </cell>
          <cell r="C8405" t="str">
            <v>9/24/2019 (5pm-8pm)</v>
          </cell>
          <cell r="D8405">
            <v>4</v>
          </cell>
          <cell r="E8405">
            <v>0.79321479797363281</v>
          </cell>
          <cell r="F8405">
            <v>0.74495059251785278</v>
          </cell>
          <cell r="G8405">
            <v>0.11389428377151489</v>
          </cell>
          <cell r="H8405">
            <v>70.329600000000056</v>
          </cell>
        </row>
        <row r="8406">
          <cell r="A8406" t="str">
            <v/>
          </cell>
          <cell r="B8406" t="str">
            <v>Sublap: SCLD</v>
          </cell>
          <cell r="C8406" t="str">
            <v>9/24/2019 (5pm-8pm)</v>
          </cell>
          <cell r="D8406">
            <v>5</v>
          </cell>
          <cell r="E8406">
            <v>0.74578368663787842</v>
          </cell>
          <cell r="F8406">
            <v>0.723518967628479</v>
          </cell>
          <cell r="G8406">
            <v>0.10165092349052429</v>
          </cell>
          <cell r="H8406">
            <v>69.625599999999991</v>
          </cell>
        </row>
        <row r="8407">
          <cell r="A8407" t="str">
            <v/>
          </cell>
          <cell r="B8407" t="str">
            <v>Sublap: SCLD</v>
          </cell>
          <cell r="C8407" t="str">
            <v>9/24/2019 (5pm-8pm)</v>
          </cell>
          <cell r="D8407">
            <v>6</v>
          </cell>
          <cell r="E8407">
            <v>0.74338024854660034</v>
          </cell>
          <cell r="F8407">
            <v>0.62861853837966919</v>
          </cell>
          <cell r="G8407">
            <v>9.7068384289741516E-2</v>
          </cell>
          <cell r="H8407">
            <v>68.228199999999916</v>
          </cell>
        </row>
        <row r="8408">
          <cell r="A8408" t="str">
            <v/>
          </cell>
          <cell r="B8408" t="str">
            <v>Sublap: SCLD</v>
          </cell>
          <cell r="C8408" t="str">
            <v>9/24/2019 (5pm-8pm)</v>
          </cell>
          <cell r="D8408">
            <v>7</v>
          </cell>
          <cell r="E8408">
            <v>0.79090762138366699</v>
          </cell>
          <cell r="F8408">
            <v>0.57240211963653564</v>
          </cell>
          <cell r="G8408">
            <v>0.11090190708637238</v>
          </cell>
          <cell r="H8408">
            <v>67.762799999999956</v>
          </cell>
        </row>
        <row r="8409">
          <cell r="A8409" t="str">
            <v/>
          </cell>
          <cell r="B8409" t="str">
            <v>Sublap: SCLD</v>
          </cell>
          <cell r="C8409" t="str">
            <v>9/24/2019 (5pm-8pm)</v>
          </cell>
          <cell r="D8409">
            <v>8</v>
          </cell>
          <cell r="E8409">
            <v>0.65183699131011963</v>
          </cell>
          <cell r="F8409">
            <v>0.58286350965499878</v>
          </cell>
          <cell r="G8409">
            <v>0.1339915543794632</v>
          </cell>
          <cell r="H8409">
            <v>68.061599999999956</v>
          </cell>
        </row>
        <row r="8410">
          <cell r="A8410" t="str">
            <v/>
          </cell>
          <cell r="B8410" t="str">
            <v>Sublap: SCLD</v>
          </cell>
          <cell r="C8410" t="str">
            <v>9/24/2019 (5pm-8pm)</v>
          </cell>
          <cell r="D8410">
            <v>9</v>
          </cell>
          <cell r="E8410">
            <v>0.48022061586380005</v>
          </cell>
          <cell r="F8410">
            <v>0.28018456697463989</v>
          </cell>
          <cell r="G8410">
            <v>0.12900780141353607</v>
          </cell>
          <cell r="H8410">
            <v>70.368000000000023</v>
          </cell>
        </row>
        <row r="8411">
          <cell r="A8411" t="str">
            <v/>
          </cell>
          <cell r="B8411" t="str">
            <v>Sublap: SCLD</v>
          </cell>
          <cell r="C8411" t="str">
            <v>9/24/2019 (5pm-8pm)</v>
          </cell>
          <cell r="D8411">
            <v>10</v>
          </cell>
          <cell r="E8411">
            <v>0.11287796497344971</v>
          </cell>
          <cell r="F8411">
            <v>-6.4339086413383484E-2</v>
          </cell>
          <cell r="G8411">
            <v>0.17432919144630432</v>
          </cell>
          <cell r="H8411">
            <v>75.663999999999973</v>
          </cell>
        </row>
        <row r="8412">
          <cell r="A8412" t="str">
            <v/>
          </cell>
          <cell r="B8412" t="str">
            <v>Sublap: SCLD</v>
          </cell>
          <cell r="C8412" t="str">
            <v>9/24/2019 (5pm-8pm)</v>
          </cell>
          <cell r="D8412">
            <v>11</v>
          </cell>
          <cell r="E8412">
            <v>-8.0516964197158813E-2</v>
          </cell>
          <cell r="F8412">
            <v>-0.32036837935447693</v>
          </cell>
          <cell r="G8412">
            <v>0.19771835207939148</v>
          </cell>
          <cell r="H8412">
            <v>79.70400000000005</v>
          </cell>
        </row>
        <row r="8413">
          <cell r="A8413" t="str">
            <v/>
          </cell>
          <cell r="B8413" t="str">
            <v>Sublap: SCLD</v>
          </cell>
          <cell r="C8413" t="str">
            <v>9/24/2019 (5pm-8pm)</v>
          </cell>
          <cell r="D8413">
            <v>12</v>
          </cell>
          <cell r="E8413">
            <v>-1.6690045595169067E-2</v>
          </cell>
          <cell r="F8413">
            <v>-0.1577223539352417</v>
          </cell>
          <cell r="G8413">
            <v>0.22607868909835815</v>
          </cell>
          <cell r="H8413">
            <v>82.244</v>
          </cell>
        </row>
        <row r="8414">
          <cell r="A8414" t="str">
            <v/>
          </cell>
          <cell r="B8414" t="str">
            <v>Sublap: SCLD</v>
          </cell>
          <cell r="C8414" t="str">
            <v>9/24/2019 (5pm-8pm)</v>
          </cell>
          <cell r="D8414">
            <v>13</v>
          </cell>
          <cell r="E8414">
            <v>0.42612102627754211</v>
          </cell>
          <cell r="F8414">
            <v>-0.29769986867904663</v>
          </cell>
          <cell r="G8414">
            <v>0.27612018585205078</v>
          </cell>
          <cell r="H8414">
            <v>84.41</v>
          </cell>
        </row>
        <row r="8415">
          <cell r="A8415" t="str">
            <v/>
          </cell>
          <cell r="B8415" t="str">
            <v>Sublap: SCLD</v>
          </cell>
          <cell r="C8415" t="str">
            <v>9/24/2019 (5pm-8pm)</v>
          </cell>
          <cell r="D8415">
            <v>14</v>
          </cell>
          <cell r="E8415">
            <v>0.5282515287399292</v>
          </cell>
          <cell r="F8415">
            <v>0.20447242259979248</v>
          </cell>
          <cell r="G8415">
            <v>0.31520169973373413</v>
          </cell>
          <cell r="H8415">
            <v>85.987999999999971</v>
          </cell>
        </row>
        <row r="8416">
          <cell r="A8416" t="str">
            <v/>
          </cell>
          <cell r="B8416" t="str">
            <v>Sublap: SCLD</v>
          </cell>
          <cell r="C8416" t="str">
            <v>9/24/2019 (5pm-8pm)</v>
          </cell>
          <cell r="D8416">
            <v>15</v>
          </cell>
          <cell r="E8416">
            <v>0.82194226980209351</v>
          </cell>
          <cell r="F8416">
            <v>0.55452603101730347</v>
          </cell>
          <cell r="G8416">
            <v>0.3177226185798645</v>
          </cell>
          <cell r="H8416">
            <v>87.631999999999977</v>
          </cell>
        </row>
        <row r="8417">
          <cell r="A8417" t="str">
            <v/>
          </cell>
          <cell r="B8417" t="str">
            <v>Sublap: SCLD</v>
          </cell>
          <cell r="C8417" t="str">
            <v>9/24/2019 (5pm-8pm)</v>
          </cell>
          <cell r="D8417">
            <v>16</v>
          </cell>
          <cell r="E8417">
            <v>1.4165666103363037</v>
          </cell>
          <cell r="F8417">
            <v>0.98125070333480835</v>
          </cell>
          <cell r="G8417">
            <v>0.30578365921974182</v>
          </cell>
          <cell r="H8417">
            <v>88.932000000000031</v>
          </cell>
        </row>
        <row r="8418">
          <cell r="A8418" t="str">
            <v/>
          </cell>
          <cell r="B8418" t="str">
            <v>Sublap: SCLD</v>
          </cell>
          <cell r="C8418" t="str">
            <v>9/24/2019 (5pm-8pm)</v>
          </cell>
          <cell r="D8418">
            <v>17</v>
          </cell>
          <cell r="E8418">
            <v>2.0598628520965576</v>
          </cell>
          <cell r="F8418">
            <v>1.6650627851486206</v>
          </cell>
          <cell r="G8418">
            <v>0.30158707499504089</v>
          </cell>
          <cell r="H8418">
            <v>89.818000000000026</v>
          </cell>
        </row>
        <row r="8419">
          <cell r="A8419" t="str">
            <v/>
          </cell>
          <cell r="B8419" t="str">
            <v>Sublap: SCLD</v>
          </cell>
          <cell r="C8419" t="str">
            <v>9/24/2019 (5pm-8pm)</v>
          </cell>
          <cell r="D8419">
            <v>18</v>
          </cell>
          <cell r="E8419">
            <v>2.4239294528961182</v>
          </cell>
          <cell r="F8419">
            <v>1.645539402961731</v>
          </cell>
          <cell r="G8419">
            <v>0.29716229438781738</v>
          </cell>
          <cell r="H8419">
            <v>89.58599999999997</v>
          </cell>
        </row>
        <row r="8420">
          <cell r="A8420" t="str">
            <v/>
          </cell>
          <cell r="B8420" t="str">
            <v>Sublap: SCLD</v>
          </cell>
          <cell r="C8420" t="str">
            <v>9/24/2019 (5pm-8pm)</v>
          </cell>
          <cell r="D8420">
            <v>19</v>
          </cell>
          <cell r="E8420">
            <v>2.2092790603637695</v>
          </cell>
          <cell r="F8420">
            <v>1.8151756525039673</v>
          </cell>
          <cell r="G8420">
            <v>0.27037468552589417</v>
          </cell>
          <cell r="H8420">
            <v>87.93199999999996</v>
          </cell>
        </row>
        <row r="8421">
          <cell r="A8421" t="str">
            <v/>
          </cell>
          <cell r="B8421" t="str">
            <v>Sublap: SCLD</v>
          </cell>
          <cell r="C8421" t="str">
            <v>9/24/2019 (5pm-8pm)</v>
          </cell>
          <cell r="D8421">
            <v>20</v>
          </cell>
          <cell r="E8421">
            <v>1.9393913745880127</v>
          </cell>
          <cell r="F8421">
            <v>1.7719129323959351</v>
          </cell>
          <cell r="G8421">
            <v>0.2508450448513031</v>
          </cell>
          <cell r="H8421">
            <v>86.065999999999988</v>
          </cell>
        </row>
        <row r="8422">
          <cell r="A8422" t="str">
            <v/>
          </cell>
          <cell r="B8422" t="str">
            <v>Sublap: SCLD</v>
          </cell>
          <cell r="C8422" t="str">
            <v>9/24/2019 (5pm-8pm)</v>
          </cell>
          <cell r="D8422">
            <v>21</v>
          </cell>
          <cell r="E8422">
            <v>1.9286437034606934</v>
          </cell>
          <cell r="F8422">
            <v>2.617384672164917</v>
          </cell>
          <cell r="G8422">
            <v>0.25095778703689575</v>
          </cell>
          <cell r="H8422">
            <v>84.161999999999949</v>
          </cell>
        </row>
        <row r="8423">
          <cell r="A8423" t="str">
            <v/>
          </cell>
          <cell r="B8423" t="str">
            <v>Sublap: SCLD</v>
          </cell>
          <cell r="C8423" t="str">
            <v>9/24/2019 (5pm-8pm)</v>
          </cell>
          <cell r="D8423">
            <v>22</v>
          </cell>
          <cell r="E8423">
            <v>1.924812912940979</v>
          </cell>
          <cell r="F8423">
            <v>1.7272745370864868</v>
          </cell>
          <cell r="G8423">
            <v>0.23131380975246429</v>
          </cell>
          <cell r="H8423">
            <v>82.505999999999972</v>
          </cell>
        </row>
        <row r="8424">
          <cell r="A8424" t="str">
            <v/>
          </cell>
          <cell r="B8424" t="str">
            <v>Sublap: SCLD</v>
          </cell>
          <cell r="C8424" t="str">
            <v>9/24/2019 (5pm-8pm)</v>
          </cell>
          <cell r="D8424">
            <v>23</v>
          </cell>
          <cell r="E8424">
            <v>1.4035109281539917</v>
          </cell>
          <cell r="F8424">
            <v>1.4645746946334839</v>
          </cell>
          <cell r="G8424">
            <v>0.19569285213947296</v>
          </cell>
          <cell r="H8424">
            <v>80.32199999999996</v>
          </cell>
        </row>
        <row r="8425">
          <cell r="A8425" t="str">
            <v/>
          </cell>
          <cell r="B8425" t="str">
            <v>Sublap: SCLD</v>
          </cell>
          <cell r="C8425" t="str">
            <v>9/24/2019 (5pm-8pm)</v>
          </cell>
          <cell r="D8425">
            <v>24</v>
          </cell>
          <cell r="E8425">
            <v>1.2848252058029175</v>
          </cell>
          <cell r="F8425">
            <v>1.2001678943634033</v>
          </cell>
          <cell r="G8425">
            <v>0.17373326420783997</v>
          </cell>
          <cell r="H8425">
            <v>79.396000000000058</v>
          </cell>
        </row>
        <row r="8426">
          <cell r="A8426" t="str">
            <v/>
          </cell>
          <cell r="B8426" t="str">
            <v>Sublap: SCLD</v>
          </cell>
          <cell r="C8426" t="str">
            <v>9/25/2019 (6pm-8pm)</v>
          </cell>
          <cell r="D8426">
            <v>1</v>
          </cell>
          <cell r="E8426">
            <v>1.1067715883255005</v>
          </cell>
          <cell r="F8426">
            <v>0.9338269829750061</v>
          </cell>
          <cell r="G8426">
            <v>0.16012518107891083</v>
          </cell>
          <cell r="H8426">
            <v>78.549999999999926</v>
          </cell>
        </row>
        <row r="8427">
          <cell r="A8427" t="str">
            <v/>
          </cell>
          <cell r="B8427" t="str">
            <v>Sublap: SCLD</v>
          </cell>
          <cell r="C8427" t="str">
            <v>9/25/2019 (6pm-8pm)</v>
          </cell>
          <cell r="D8427">
            <v>2</v>
          </cell>
          <cell r="E8427">
            <v>1.0429978370666504</v>
          </cell>
          <cell r="F8427">
            <v>0.80753517150878906</v>
          </cell>
          <cell r="G8427">
            <v>0.15294206142425537</v>
          </cell>
          <cell r="H8427">
            <v>77.341000000000022</v>
          </cell>
        </row>
        <row r="8428">
          <cell r="A8428" t="str">
            <v/>
          </cell>
          <cell r="B8428" t="str">
            <v>Sublap: SCLD</v>
          </cell>
          <cell r="C8428" t="str">
            <v>9/25/2019 (6pm-8pm)</v>
          </cell>
          <cell r="D8428">
            <v>3</v>
          </cell>
          <cell r="E8428">
            <v>0.81007474660873413</v>
          </cell>
          <cell r="F8428">
            <v>0.72104167938232422</v>
          </cell>
          <cell r="G8428">
            <v>0.14204123616218567</v>
          </cell>
          <cell r="H8428">
            <v>74.520999999999987</v>
          </cell>
        </row>
        <row r="8429">
          <cell r="A8429" t="str">
            <v/>
          </cell>
          <cell r="B8429" t="str">
            <v>Sublap: SCLD</v>
          </cell>
          <cell r="C8429" t="str">
            <v>9/25/2019 (6pm-8pm)</v>
          </cell>
          <cell r="D8429">
            <v>4</v>
          </cell>
          <cell r="E8429">
            <v>0.74995541572570801</v>
          </cell>
          <cell r="F8429">
            <v>0.65651184320449829</v>
          </cell>
          <cell r="G8429">
            <v>0.1255631148815155</v>
          </cell>
          <cell r="H8429">
            <v>74.260000000000062</v>
          </cell>
        </row>
        <row r="8430">
          <cell r="A8430" t="str">
            <v/>
          </cell>
          <cell r="B8430" t="str">
            <v>Sublap: SCLD</v>
          </cell>
          <cell r="C8430" t="str">
            <v>9/25/2019 (6pm-8pm)</v>
          </cell>
          <cell r="D8430">
            <v>5</v>
          </cell>
          <cell r="E8430">
            <v>0.73145818710327148</v>
          </cell>
          <cell r="F8430">
            <v>0.65960800647735596</v>
          </cell>
          <cell r="G8430">
            <v>0.12176347523927689</v>
          </cell>
          <cell r="H8430">
            <v>73.391999999999953</v>
          </cell>
        </row>
        <row r="8431">
          <cell r="A8431" t="str">
            <v/>
          </cell>
          <cell r="B8431" t="str">
            <v>Sublap: SCLD</v>
          </cell>
          <cell r="C8431" t="str">
            <v>9/25/2019 (6pm-8pm)</v>
          </cell>
          <cell r="D8431">
            <v>6</v>
          </cell>
          <cell r="E8431">
            <v>0.76337802410125732</v>
          </cell>
          <cell r="F8431">
            <v>0.61633837223052979</v>
          </cell>
          <cell r="G8431">
            <v>0.1209368109703064</v>
          </cell>
          <cell r="H8431">
            <v>72.121000000000038</v>
          </cell>
        </row>
        <row r="8432">
          <cell r="A8432" t="str">
            <v/>
          </cell>
          <cell r="B8432" t="str">
            <v>Sublap: SCLD</v>
          </cell>
          <cell r="C8432" t="str">
            <v>9/25/2019 (6pm-8pm)</v>
          </cell>
          <cell r="D8432">
            <v>7</v>
          </cell>
          <cell r="E8432">
            <v>0.90504550933837891</v>
          </cell>
          <cell r="F8432">
            <v>0.59626346826553345</v>
          </cell>
          <cell r="G8432">
            <v>0.14514407515525818</v>
          </cell>
          <cell r="H8432">
            <v>71.436599999999942</v>
          </cell>
        </row>
        <row r="8433">
          <cell r="A8433" t="str">
            <v/>
          </cell>
          <cell r="B8433" t="str">
            <v>Sublap: SCLD</v>
          </cell>
          <cell r="C8433" t="str">
            <v>9/25/2019 (6pm-8pm)</v>
          </cell>
          <cell r="D8433">
            <v>8</v>
          </cell>
          <cell r="E8433">
            <v>0.69241130352020264</v>
          </cell>
          <cell r="F8433">
            <v>0.52953648567199707</v>
          </cell>
          <cell r="G8433">
            <v>0.16126467287540436</v>
          </cell>
          <cell r="H8433">
            <v>72.096999999999994</v>
          </cell>
        </row>
        <row r="8434">
          <cell r="A8434" t="str">
            <v/>
          </cell>
          <cell r="B8434" t="str">
            <v>Sublap: SCLD</v>
          </cell>
          <cell r="C8434" t="str">
            <v>9/25/2019 (6pm-8pm)</v>
          </cell>
          <cell r="D8434">
            <v>9</v>
          </cell>
          <cell r="E8434">
            <v>0.59985148906707764</v>
          </cell>
          <cell r="F8434">
            <v>0.32698649168014526</v>
          </cell>
          <cell r="G8434">
            <v>0.15948992967605591</v>
          </cell>
          <cell r="H8434">
            <v>76.48500000000007</v>
          </cell>
        </row>
        <row r="8435">
          <cell r="A8435" t="str">
            <v/>
          </cell>
          <cell r="B8435" t="str">
            <v>Sublap: SCLD</v>
          </cell>
          <cell r="C8435" t="str">
            <v>9/25/2019 (6pm-8pm)</v>
          </cell>
          <cell r="D8435">
            <v>10</v>
          </cell>
          <cell r="E8435">
            <v>0.49941557645797729</v>
          </cell>
          <cell r="F8435">
            <v>9.786398708820343E-2</v>
          </cell>
          <cell r="G8435">
            <v>0.20551329851150513</v>
          </cell>
          <cell r="H8435">
            <v>81.385000000000034</v>
          </cell>
        </row>
        <row r="8436">
          <cell r="A8436" t="str">
            <v/>
          </cell>
          <cell r="B8436" t="str">
            <v>Sublap: SCLD</v>
          </cell>
          <cell r="C8436" t="str">
            <v>9/25/2019 (6pm-8pm)</v>
          </cell>
          <cell r="D8436">
            <v>11</v>
          </cell>
          <cell r="E8436">
            <v>0.30509209632873535</v>
          </cell>
          <cell r="F8436">
            <v>1.7734646797180176E-2</v>
          </cell>
          <cell r="G8436">
            <v>0.22556599974632263</v>
          </cell>
          <cell r="H8436">
            <v>84.942000000000064</v>
          </cell>
        </row>
        <row r="8437">
          <cell r="A8437" t="str">
            <v/>
          </cell>
          <cell r="B8437" t="str">
            <v>Sublap: SCLD</v>
          </cell>
          <cell r="C8437" t="str">
            <v>9/25/2019 (6pm-8pm)</v>
          </cell>
          <cell r="D8437">
            <v>12</v>
          </cell>
          <cell r="E8437">
            <v>0.72799861431121826</v>
          </cell>
          <cell r="F8437">
            <v>0.15077155828475952</v>
          </cell>
          <cell r="G8437">
            <v>0.26369917392730713</v>
          </cell>
          <cell r="H8437">
            <v>87.165999999999954</v>
          </cell>
        </row>
        <row r="8438">
          <cell r="A8438" t="str">
            <v/>
          </cell>
          <cell r="B8438" t="str">
            <v>Sublap: SCLD</v>
          </cell>
          <cell r="C8438" t="str">
            <v>9/25/2019 (6pm-8pm)</v>
          </cell>
          <cell r="D8438">
            <v>13</v>
          </cell>
          <cell r="E8438">
            <v>0.46226593852043152</v>
          </cell>
          <cell r="F8438">
            <v>0.37882944941520691</v>
          </cell>
          <cell r="G8438">
            <v>0.28228253126144409</v>
          </cell>
          <cell r="H8438">
            <v>88.750000000000043</v>
          </cell>
        </row>
        <row r="8439">
          <cell r="A8439" t="str">
            <v/>
          </cell>
          <cell r="B8439" t="str">
            <v>Sublap: SCLD</v>
          </cell>
          <cell r="C8439" t="str">
            <v>9/25/2019 (6pm-8pm)</v>
          </cell>
          <cell r="D8439">
            <v>14</v>
          </cell>
          <cell r="E8439">
            <v>0.4978165328502655</v>
          </cell>
          <cell r="F8439">
            <v>0.78106218576431274</v>
          </cell>
          <cell r="G8439">
            <v>0.30083146691322327</v>
          </cell>
          <cell r="H8439">
            <v>89.779999999999987</v>
          </cell>
        </row>
        <row r="8440">
          <cell r="A8440" t="str">
            <v/>
          </cell>
          <cell r="B8440" t="str">
            <v>Sublap: SCLD</v>
          </cell>
          <cell r="C8440" t="str">
            <v>9/25/2019 (6pm-8pm)</v>
          </cell>
          <cell r="D8440">
            <v>15</v>
          </cell>
          <cell r="E8440">
            <v>1.0588611364364624</v>
          </cell>
          <cell r="F8440">
            <v>1.0604289770126343</v>
          </cell>
          <cell r="G8440">
            <v>0.32895451784133911</v>
          </cell>
          <cell r="H8440">
            <v>89.315999999999974</v>
          </cell>
        </row>
        <row r="8441">
          <cell r="A8441" t="str">
            <v/>
          </cell>
          <cell r="B8441" t="str">
            <v>Sublap: SCLD</v>
          </cell>
          <cell r="C8441" t="str">
            <v>9/25/2019 (6pm-8pm)</v>
          </cell>
          <cell r="D8441">
            <v>16</v>
          </cell>
          <cell r="E8441">
            <v>1.5047862529754639</v>
          </cell>
          <cell r="F8441">
            <v>1.2875665426254272</v>
          </cell>
          <cell r="G8441">
            <v>0.33775380253791809</v>
          </cell>
          <cell r="H8441">
            <v>82.347999999999942</v>
          </cell>
        </row>
        <row r="8442">
          <cell r="A8442" t="str">
            <v/>
          </cell>
          <cell r="B8442" t="str">
            <v>Sublap: SCLD</v>
          </cell>
          <cell r="C8442" t="str">
            <v>9/25/2019 (6pm-8pm)</v>
          </cell>
          <cell r="D8442">
            <v>17</v>
          </cell>
          <cell r="E8442">
            <v>1.9913394451141357</v>
          </cell>
          <cell r="F8442">
            <v>1.4232103824615479</v>
          </cell>
          <cell r="G8442">
            <v>0.31005319952964783</v>
          </cell>
          <cell r="H8442">
            <v>77.611999999999966</v>
          </cell>
        </row>
        <row r="8443">
          <cell r="A8443" t="str">
            <v/>
          </cell>
          <cell r="B8443" t="str">
            <v>Sublap: SCLD</v>
          </cell>
          <cell r="C8443" t="str">
            <v>9/25/2019 (6pm-8pm)</v>
          </cell>
          <cell r="D8443">
            <v>18</v>
          </cell>
          <cell r="E8443">
            <v>2.1119771003723145</v>
          </cell>
          <cell r="F8443">
            <v>1.4540711641311646</v>
          </cell>
          <cell r="G8443">
            <v>0.31307846307754517</v>
          </cell>
          <cell r="H8443">
            <v>74.916000000000054</v>
          </cell>
        </row>
        <row r="8444">
          <cell r="A8444" t="str">
            <v/>
          </cell>
          <cell r="B8444" t="str">
            <v>Sublap: SCLD</v>
          </cell>
          <cell r="C8444" t="str">
            <v>9/25/2019 (6pm-8pm)</v>
          </cell>
          <cell r="D8444">
            <v>19</v>
          </cell>
          <cell r="E8444">
            <v>1.9965498447418213</v>
          </cell>
          <cell r="F8444">
            <v>1.0090216398239136</v>
          </cell>
          <cell r="G8444">
            <v>0.30862897634506226</v>
          </cell>
          <cell r="H8444">
            <v>73.201999999999956</v>
          </cell>
        </row>
        <row r="8445">
          <cell r="A8445" t="str">
            <v/>
          </cell>
          <cell r="B8445" t="str">
            <v>Sublap: SCLD</v>
          </cell>
          <cell r="C8445" t="str">
            <v>9/25/2019 (6pm-8pm)</v>
          </cell>
          <cell r="D8445">
            <v>20</v>
          </cell>
          <cell r="E8445">
            <v>1.700916051864624</v>
          </cell>
          <cell r="F8445">
            <v>1.1860860586166382</v>
          </cell>
          <cell r="G8445">
            <v>0.28425109386444092</v>
          </cell>
          <cell r="H8445">
            <v>71.476000000000028</v>
          </cell>
        </row>
        <row r="8446">
          <cell r="A8446" t="str">
            <v/>
          </cell>
          <cell r="B8446" t="str">
            <v>Sublap: SCLD</v>
          </cell>
          <cell r="C8446" t="str">
            <v>9/25/2019 (6pm-8pm)</v>
          </cell>
          <cell r="D8446">
            <v>21</v>
          </cell>
          <cell r="E8446">
            <v>1.7422652244567871</v>
          </cell>
          <cell r="F8446">
            <v>1.7211043834686279</v>
          </cell>
          <cell r="G8446">
            <v>0.27554970979690552</v>
          </cell>
          <cell r="H8446">
            <v>71.568000000000012</v>
          </cell>
        </row>
        <row r="8447">
          <cell r="A8447" t="str">
            <v/>
          </cell>
          <cell r="B8447" t="str">
            <v>Sublap: SCLD</v>
          </cell>
          <cell r="C8447" t="str">
            <v>9/25/2019 (6pm-8pm)</v>
          </cell>
          <cell r="D8447">
            <v>22</v>
          </cell>
          <cell r="E8447">
            <v>1.7022348642349243</v>
          </cell>
          <cell r="F8447">
            <v>1.225797176361084</v>
          </cell>
          <cell r="G8447">
            <v>0.23585349321365356</v>
          </cell>
          <cell r="H8447">
            <v>70.720000000000056</v>
          </cell>
        </row>
        <row r="8448">
          <cell r="A8448" t="str">
            <v/>
          </cell>
          <cell r="B8448" t="str">
            <v>Sublap: SCLD</v>
          </cell>
          <cell r="C8448" t="str">
            <v>9/25/2019 (6pm-8pm)</v>
          </cell>
          <cell r="D8448">
            <v>23</v>
          </cell>
          <cell r="E8448">
            <v>1.4743824005126953</v>
          </cell>
          <cell r="F8448">
            <v>1.1355090141296387</v>
          </cell>
          <cell r="G8448">
            <v>0.2108980119228363</v>
          </cell>
          <cell r="H8448">
            <v>69.53119999999997</v>
          </cell>
        </row>
        <row r="8449">
          <cell r="A8449" t="str">
            <v/>
          </cell>
          <cell r="B8449" t="str">
            <v>Sublap: SCLD</v>
          </cell>
          <cell r="C8449" t="str">
            <v>9/25/2019 (6pm-8pm)</v>
          </cell>
          <cell r="D8449">
            <v>24</v>
          </cell>
          <cell r="E8449">
            <v>1.3335306644439697</v>
          </cell>
          <cell r="F8449">
            <v>0.71291077136993408</v>
          </cell>
          <cell r="G8449">
            <v>0.19451296329498291</v>
          </cell>
          <cell r="H8449">
            <v>69.307799999999986</v>
          </cell>
        </row>
        <row r="8450">
          <cell r="A8450" t="str">
            <v/>
          </cell>
          <cell r="B8450" t="str">
            <v>Sublap: SCLD</v>
          </cell>
          <cell r="C8450" t="str">
            <v>10/16/2019</v>
          </cell>
          <cell r="D8450">
            <v>1</v>
          </cell>
          <cell r="E8450">
            <v>0.72305208444595337</v>
          </cell>
          <cell r="F8450">
            <v>0.6096380352973938</v>
          </cell>
          <cell r="G8450">
            <v>9.2073604464530945E-2</v>
          </cell>
          <cell r="H8450">
            <v>68.180588235294167</v>
          </cell>
        </row>
        <row r="8451">
          <cell r="A8451" t="str">
            <v/>
          </cell>
          <cell r="B8451" t="str">
            <v>Sublap: SCLD</v>
          </cell>
          <cell r="C8451" t="str">
            <v>10/16/2019</v>
          </cell>
          <cell r="D8451">
            <v>2</v>
          </cell>
          <cell r="E8451">
            <v>0.652313232421875</v>
          </cell>
          <cell r="F8451">
            <v>0.62177842855453491</v>
          </cell>
          <cell r="G8451">
            <v>8.6621202528476715E-2</v>
          </cell>
          <cell r="H8451">
            <v>66.61450980392155</v>
          </cell>
        </row>
        <row r="8452">
          <cell r="A8452" t="str">
            <v/>
          </cell>
          <cell r="B8452" t="str">
            <v>Sublap: SCLD</v>
          </cell>
          <cell r="C8452" t="str">
            <v>10/16/2019</v>
          </cell>
          <cell r="D8452">
            <v>3</v>
          </cell>
          <cell r="E8452">
            <v>0.52458035945892334</v>
          </cell>
          <cell r="F8452">
            <v>0.53683412075042725</v>
          </cell>
          <cell r="G8452">
            <v>7.0798628032207489E-2</v>
          </cell>
          <cell r="H8452">
            <v>66.259803921568604</v>
          </cell>
        </row>
        <row r="8453">
          <cell r="A8453" t="str">
            <v/>
          </cell>
          <cell r="B8453" t="str">
            <v>Sublap: SCLD</v>
          </cell>
          <cell r="C8453" t="str">
            <v>10/16/2019</v>
          </cell>
          <cell r="D8453">
            <v>4</v>
          </cell>
          <cell r="E8453">
            <v>0.49246335029602051</v>
          </cell>
          <cell r="F8453">
            <v>0.48342633247375488</v>
          </cell>
          <cell r="G8453">
            <v>5.7365976274013519E-2</v>
          </cell>
          <cell r="H8453">
            <v>65.348627450980331</v>
          </cell>
        </row>
        <row r="8454">
          <cell r="A8454" t="str">
            <v/>
          </cell>
          <cell r="B8454" t="str">
            <v>Sublap: SCLD</v>
          </cell>
          <cell r="C8454" t="str">
            <v>10/16/2019</v>
          </cell>
          <cell r="D8454">
            <v>5</v>
          </cell>
          <cell r="E8454">
            <v>0.46695241332054138</v>
          </cell>
          <cell r="F8454">
            <v>0.47210827469825745</v>
          </cell>
          <cell r="G8454">
            <v>6.4790055155754089E-2</v>
          </cell>
          <cell r="H8454">
            <v>63.398823529411729</v>
          </cell>
        </row>
        <row r="8455">
          <cell r="A8455" t="str">
            <v/>
          </cell>
          <cell r="B8455" t="str">
            <v>Sublap: SCLD</v>
          </cell>
          <cell r="C8455" t="str">
            <v>10/16/2019</v>
          </cell>
          <cell r="D8455">
            <v>6</v>
          </cell>
          <cell r="E8455">
            <v>0.51093864440917969</v>
          </cell>
          <cell r="F8455">
            <v>0.49524608254432678</v>
          </cell>
          <cell r="G8455">
            <v>5.4822739213705063E-2</v>
          </cell>
          <cell r="H8455">
            <v>61.262156862745094</v>
          </cell>
        </row>
        <row r="8456">
          <cell r="A8456" t="str">
            <v/>
          </cell>
          <cell r="B8456" t="str">
            <v>Sublap: SCLD</v>
          </cell>
          <cell r="C8456" t="str">
            <v>10/16/2019</v>
          </cell>
          <cell r="D8456">
            <v>7</v>
          </cell>
          <cell r="E8456">
            <v>0.6243901252746582</v>
          </cell>
          <cell r="F8456">
            <v>0.55031418800354004</v>
          </cell>
          <cell r="G8456">
            <v>6.4395911991596222E-2</v>
          </cell>
          <cell r="H8456">
            <v>62.346274509803919</v>
          </cell>
        </row>
        <row r="8457">
          <cell r="A8457" t="str">
            <v/>
          </cell>
          <cell r="B8457" t="str">
            <v>Sublap: SCLD</v>
          </cell>
          <cell r="C8457" t="str">
            <v>10/16/2019</v>
          </cell>
          <cell r="D8457">
            <v>8</v>
          </cell>
          <cell r="E8457">
            <v>0.47567951679229736</v>
          </cell>
          <cell r="F8457">
            <v>0.49175852537155151</v>
          </cell>
          <cell r="G8457">
            <v>7.3717907071113586E-2</v>
          </cell>
          <cell r="H8457">
            <v>63.735490196078416</v>
          </cell>
        </row>
        <row r="8458">
          <cell r="A8458" t="str">
            <v/>
          </cell>
          <cell r="B8458" t="str">
            <v>Sublap: SCLD</v>
          </cell>
          <cell r="C8458" t="str">
            <v>10/16/2019</v>
          </cell>
          <cell r="D8458">
            <v>9</v>
          </cell>
          <cell r="E8458">
            <v>0.12986983358860016</v>
          </cell>
          <cell r="F8458">
            <v>0.23869800567626953</v>
          </cell>
          <cell r="G8458">
            <v>0.10189685225486755</v>
          </cell>
          <cell r="H8458">
            <v>69.065882352941102</v>
          </cell>
        </row>
        <row r="8459">
          <cell r="A8459" t="str">
            <v/>
          </cell>
          <cell r="B8459" t="str">
            <v>Sublap: SCLD</v>
          </cell>
          <cell r="C8459" t="str">
            <v>10/16/2019</v>
          </cell>
          <cell r="D8459">
            <v>10</v>
          </cell>
          <cell r="E8459">
            <v>-9.6566148102283478E-2</v>
          </cell>
          <cell r="F8459">
            <v>-8.2170471549034119E-2</v>
          </cell>
          <cell r="G8459">
            <v>0.11095232516527176</v>
          </cell>
          <cell r="H8459">
            <v>73.394117647058863</v>
          </cell>
        </row>
        <row r="8460">
          <cell r="A8460" t="str">
            <v/>
          </cell>
          <cell r="B8460" t="str">
            <v>Sublap: SCLD</v>
          </cell>
          <cell r="C8460" t="str">
            <v>10/16/2019</v>
          </cell>
          <cell r="D8460">
            <v>11</v>
          </cell>
          <cell r="E8460">
            <v>-0.40611419081687927</v>
          </cell>
          <cell r="F8460">
            <v>-0.22955386340618134</v>
          </cell>
          <cell r="G8460">
            <v>0.1196429654955864</v>
          </cell>
          <cell r="H8460">
            <v>78.509803921568604</v>
          </cell>
        </row>
        <row r="8461">
          <cell r="A8461" t="str">
            <v/>
          </cell>
          <cell r="B8461" t="str">
            <v>Sublap: SCLD</v>
          </cell>
          <cell r="C8461" t="str">
            <v>10/16/2019</v>
          </cell>
          <cell r="D8461">
            <v>12</v>
          </cell>
          <cell r="E8461">
            <v>-0.47643870115280151</v>
          </cell>
          <cell r="F8461">
            <v>-0.36371469497680664</v>
          </cell>
          <cell r="G8461">
            <v>0.15318922698497772</v>
          </cell>
          <cell r="H8461">
            <v>84.264705882352956</v>
          </cell>
        </row>
        <row r="8462">
          <cell r="A8462" t="str">
            <v/>
          </cell>
          <cell r="B8462" t="str">
            <v>Sublap: SCLD</v>
          </cell>
          <cell r="C8462" t="str">
            <v>10/16/2019</v>
          </cell>
          <cell r="D8462">
            <v>13</v>
          </cell>
          <cell r="E8462">
            <v>-0.39115026593208313</v>
          </cell>
          <cell r="F8462">
            <v>-0.29205948114395142</v>
          </cell>
          <cell r="G8462">
            <v>0.1719391942024231</v>
          </cell>
          <cell r="H8462">
            <v>88.394117647058764</v>
          </cell>
        </row>
        <row r="8463">
          <cell r="A8463" t="str">
            <v/>
          </cell>
          <cell r="B8463" t="str">
            <v>Sublap: SCLD</v>
          </cell>
          <cell r="C8463" t="str">
            <v>10/16/2019</v>
          </cell>
          <cell r="D8463">
            <v>14</v>
          </cell>
          <cell r="E8463">
            <v>-0.21386587619781494</v>
          </cell>
          <cell r="F8463">
            <v>9.1521397233009338E-2</v>
          </cell>
          <cell r="G8463">
            <v>0.21036176383495331</v>
          </cell>
          <cell r="H8463">
            <v>91.011764705882356</v>
          </cell>
        </row>
        <row r="8464">
          <cell r="A8464" t="str">
            <v/>
          </cell>
          <cell r="B8464" t="str">
            <v>Sublap: SCLD</v>
          </cell>
          <cell r="C8464" t="str">
            <v>10/16/2019</v>
          </cell>
          <cell r="D8464">
            <v>15</v>
          </cell>
          <cell r="E8464">
            <v>0.38922154903411865</v>
          </cell>
          <cell r="F8464">
            <v>0.26537171006202698</v>
          </cell>
          <cell r="G8464">
            <v>0.21824541687965393</v>
          </cell>
          <cell r="H8464">
            <v>92.86078431372546</v>
          </cell>
        </row>
        <row r="8465">
          <cell r="A8465" t="str">
            <v/>
          </cell>
          <cell r="B8465" t="str">
            <v>Sublap: SCLD</v>
          </cell>
          <cell r="C8465" t="str">
            <v>10/16/2019</v>
          </cell>
          <cell r="D8465">
            <v>16</v>
          </cell>
          <cell r="E8465">
            <v>0.81023257970809937</v>
          </cell>
          <cell r="F8465">
            <v>0.8322681188583374</v>
          </cell>
          <cell r="G8465">
            <v>0.24329453706741333</v>
          </cell>
          <cell r="H8465">
            <v>93.811764705882297</v>
          </cell>
        </row>
        <row r="8466">
          <cell r="A8466" t="str">
            <v/>
          </cell>
          <cell r="B8466" t="str">
            <v>Sublap: SCLD</v>
          </cell>
          <cell r="C8466" t="str">
            <v>10/16/2019</v>
          </cell>
          <cell r="D8466">
            <v>17</v>
          </cell>
          <cell r="E8466">
            <v>1.3175207376480103</v>
          </cell>
          <cell r="F8466">
            <v>1.3034921884536743</v>
          </cell>
          <cell r="G8466">
            <v>0.23217199742794037</v>
          </cell>
          <cell r="H8466">
            <v>94.007843137254909</v>
          </cell>
        </row>
        <row r="8467">
          <cell r="A8467" t="str">
            <v/>
          </cell>
          <cell r="B8467" t="str">
            <v>Sublap: SCLD</v>
          </cell>
          <cell r="C8467" t="str">
            <v>10/16/2019</v>
          </cell>
          <cell r="D8467">
            <v>18</v>
          </cell>
          <cell r="E8467">
            <v>1.3321239948272705</v>
          </cell>
          <cell r="F8467">
            <v>1.7685906887054443</v>
          </cell>
          <cell r="G8467">
            <v>0.233913853764534</v>
          </cell>
          <cell r="H8467">
            <v>90.498039215686291</v>
          </cell>
        </row>
        <row r="8468">
          <cell r="A8468" t="str">
            <v/>
          </cell>
          <cell r="B8468" t="str">
            <v>Sublap: SCLD</v>
          </cell>
          <cell r="C8468" t="str">
            <v>10/16/2019</v>
          </cell>
          <cell r="D8468">
            <v>19</v>
          </cell>
          <cell r="E8468">
            <v>1.6377819776535034</v>
          </cell>
          <cell r="F8468">
            <v>1.5212324857711792</v>
          </cell>
          <cell r="G8468">
            <v>0.20643112063407898</v>
          </cell>
          <cell r="H8468">
            <v>86.033333333333289</v>
          </cell>
        </row>
        <row r="8469">
          <cell r="A8469" t="str">
            <v/>
          </cell>
          <cell r="B8469" t="str">
            <v>Sublap: SCLD</v>
          </cell>
          <cell r="C8469" t="str">
            <v>10/16/2019</v>
          </cell>
          <cell r="D8469">
            <v>20</v>
          </cell>
          <cell r="E8469">
            <v>1.4974504709243774</v>
          </cell>
          <cell r="F8469">
            <v>1.4049103260040283</v>
          </cell>
          <cell r="G8469">
            <v>0.18284383416175842</v>
          </cell>
          <cell r="H8469">
            <v>82.949019607843098</v>
          </cell>
        </row>
        <row r="8470">
          <cell r="A8470" t="str">
            <v/>
          </cell>
          <cell r="B8470" t="str">
            <v>Sublap: SCLD</v>
          </cell>
          <cell r="C8470" t="str">
            <v>10/16/2019</v>
          </cell>
          <cell r="D8470">
            <v>21</v>
          </cell>
          <cell r="E8470">
            <v>1.522462010383606</v>
          </cell>
          <cell r="F8470">
            <v>1.2834944725036621</v>
          </cell>
          <cell r="G8470">
            <v>0.18405406177043915</v>
          </cell>
          <cell r="H8470">
            <v>80.137254901960745</v>
          </cell>
        </row>
        <row r="8471">
          <cell r="A8471" t="str">
            <v/>
          </cell>
          <cell r="B8471" t="str">
            <v>Sublap: SCLD</v>
          </cell>
          <cell r="C8471" t="str">
            <v>10/16/2019</v>
          </cell>
          <cell r="D8471">
            <v>22</v>
          </cell>
          <cell r="E8471">
            <v>1.3362952470779419</v>
          </cell>
          <cell r="F8471">
            <v>1.1907520294189453</v>
          </cell>
          <cell r="G8471">
            <v>0.16290737688541412</v>
          </cell>
          <cell r="H8471">
            <v>80.425490196078371</v>
          </cell>
        </row>
        <row r="8472">
          <cell r="A8472" t="str">
            <v/>
          </cell>
          <cell r="B8472" t="str">
            <v>Sublap: SCLD</v>
          </cell>
          <cell r="C8472" t="str">
            <v>10/16/2019</v>
          </cell>
          <cell r="D8472">
            <v>23</v>
          </cell>
          <cell r="E8472">
            <v>0.89578253030776978</v>
          </cell>
          <cell r="F8472">
            <v>1.0782396793365479</v>
          </cell>
          <cell r="G8472">
            <v>0.13025343418121338</v>
          </cell>
          <cell r="H8472">
            <v>76.763725490196023</v>
          </cell>
        </row>
        <row r="8473">
          <cell r="A8473" t="str">
            <v/>
          </cell>
          <cell r="B8473" t="str">
            <v>Sublap: SCLD</v>
          </cell>
          <cell r="C8473" t="str">
            <v>10/16/2019</v>
          </cell>
          <cell r="D8473">
            <v>24</v>
          </cell>
          <cell r="E8473">
            <v>0.78833252191543579</v>
          </cell>
          <cell r="F8473">
            <v>0.90956228971481323</v>
          </cell>
          <cell r="G8473">
            <v>0.113078273832798</v>
          </cell>
          <cell r="H8473">
            <v>74.885294117647092</v>
          </cell>
        </row>
        <row r="8474">
          <cell r="A8474" t="str">
            <v/>
          </cell>
          <cell r="B8474" t="str">
            <v>Sublap: SCLD</v>
          </cell>
          <cell r="C8474" t="str">
            <v>8/21/2019 (6pm-8pm)</v>
          </cell>
          <cell r="D8474">
            <v>1</v>
          </cell>
          <cell r="I8474">
            <v>2</v>
          </cell>
        </row>
        <row r="8475">
          <cell r="A8475" t="str">
            <v/>
          </cell>
          <cell r="B8475" t="str">
            <v>Sublap: SCLD</v>
          </cell>
          <cell r="C8475" t="str">
            <v>10/22/2019</v>
          </cell>
          <cell r="D8475">
            <v>1</v>
          </cell>
          <cell r="I8475">
            <v>2</v>
          </cell>
        </row>
        <row r="8476">
          <cell r="A8476" t="str">
            <v/>
          </cell>
          <cell r="B8476" t="str">
            <v>Sublap: SCLD</v>
          </cell>
          <cell r="C8476" t="str">
            <v>9/12/2019</v>
          </cell>
          <cell r="D8476">
            <v>1</v>
          </cell>
          <cell r="I8476">
            <v>2</v>
          </cell>
        </row>
        <row r="8477">
          <cell r="A8477" t="str">
            <v/>
          </cell>
          <cell r="B8477" t="str">
            <v>Sublap: SCLD</v>
          </cell>
          <cell r="C8477" t="str">
            <v>9/25/2019 (6pm-7pm)</v>
          </cell>
          <cell r="D8477">
            <v>1</v>
          </cell>
          <cell r="I8477">
            <v>2</v>
          </cell>
        </row>
        <row r="8478">
          <cell r="A8478" t="str">
            <v/>
          </cell>
          <cell r="B8478" t="str">
            <v>Sublap: SCLD</v>
          </cell>
          <cell r="C8478" t="str">
            <v>9/24/2019 (6pm-8pm)</v>
          </cell>
          <cell r="D8478">
            <v>1</v>
          </cell>
          <cell r="I8478">
            <v>2</v>
          </cell>
        </row>
        <row r="8479">
          <cell r="A8479" t="str">
            <v/>
          </cell>
          <cell r="B8479" t="str">
            <v>Sublap: SCLD</v>
          </cell>
          <cell r="C8479" t="str">
            <v>10/21/2019 (6pm-8pm)</v>
          </cell>
          <cell r="D8479">
            <v>1</v>
          </cell>
          <cell r="I8479">
            <v>2</v>
          </cell>
        </row>
        <row r="8480">
          <cell r="A8480" t="str">
            <v/>
          </cell>
          <cell r="B8480" t="str">
            <v>Sublap: SCLD</v>
          </cell>
          <cell r="C8480" t="str">
            <v>10/21/2019 (6pm-7pm)</v>
          </cell>
          <cell r="D8480">
            <v>1</v>
          </cell>
          <cell r="I8480">
            <v>2</v>
          </cell>
        </row>
        <row r="8481">
          <cell r="A8481" t="str">
            <v/>
          </cell>
          <cell r="B8481" t="str">
            <v>Sublap: SCLD</v>
          </cell>
          <cell r="C8481" t="str">
            <v>10/22/2019</v>
          </cell>
          <cell r="D8481">
            <v>2</v>
          </cell>
          <cell r="I8481">
            <v>2</v>
          </cell>
        </row>
        <row r="8482">
          <cell r="A8482" t="str">
            <v/>
          </cell>
          <cell r="B8482" t="str">
            <v>Sublap: SCLD</v>
          </cell>
          <cell r="C8482" t="str">
            <v>8/21/2019 (6pm-8pm)</v>
          </cell>
          <cell r="D8482">
            <v>2</v>
          </cell>
          <cell r="I8482">
            <v>2</v>
          </cell>
        </row>
        <row r="8483">
          <cell r="A8483" t="str">
            <v/>
          </cell>
          <cell r="B8483" t="str">
            <v>Sublap: SCLD</v>
          </cell>
          <cell r="C8483" t="str">
            <v>10/21/2019 (6pm-8pm)</v>
          </cell>
          <cell r="D8483">
            <v>2</v>
          </cell>
          <cell r="I8483">
            <v>2</v>
          </cell>
        </row>
        <row r="8484">
          <cell r="A8484" t="str">
            <v/>
          </cell>
          <cell r="B8484" t="str">
            <v>Sublap: SCLD</v>
          </cell>
          <cell r="C8484" t="str">
            <v>10/21/2019 (6pm-7pm)</v>
          </cell>
          <cell r="D8484">
            <v>2</v>
          </cell>
          <cell r="I8484">
            <v>2</v>
          </cell>
        </row>
        <row r="8485">
          <cell r="A8485" t="str">
            <v/>
          </cell>
          <cell r="B8485" t="str">
            <v>Sublap: SCLD</v>
          </cell>
          <cell r="C8485" t="str">
            <v>9/12/2019</v>
          </cell>
          <cell r="D8485">
            <v>2</v>
          </cell>
          <cell r="I8485">
            <v>2</v>
          </cell>
        </row>
        <row r="8486">
          <cell r="A8486" t="str">
            <v/>
          </cell>
          <cell r="B8486" t="str">
            <v>Sublap: SCLD</v>
          </cell>
          <cell r="C8486" t="str">
            <v>9/24/2019 (6pm-8pm)</v>
          </cell>
          <cell r="D8486">
            <v>2</v>
          </cell>
          <cell r="I8486">
            <v>2</v>
          </cell>
        </row>
        <row r="8487">
          <cell r="A8487" t="str">
            <v/>
          </cell>
          <cell r="B8487" t="str">
            <v>Sublap: SCLD</v>
          </cell>
          <cell r="C8487" t="str">
            <v>9/25/2019 (6pm-7pm)</v>
          </cell>
          <cell r="D8487">
            <v>2</v>
          </cell>
          <cell r="I8487">
            <v>2</v>
          </cell>
        </row>
        <row r="8488">
          <cell r="A8488" t="str">
            <v/>
          </cell>
          <cell r="B8488" t="str">
            <v>Sublap: SCLD</v>
          </cell>
          <cell r="C8488" t="str">
            <v>9/25/2019 (6pm-7pm)</v>
          </cell>
          <cell r="D8488">
            <v>3</v>
          </cell>
          <cell r="I8488">
            <v>2</v>
          </cell>
        </row>
        <row r="8489">
          <cell r="A8489" t="str">
            <v/>
          </cell>
          <cell r="B8489" t="str">
            <v>Sublap: SCLD</v>
          </cell>
          <cell r="C8489" t="str">
            <v>10/21/2019 (6pm-7pm)</v>
          </cell>
          <cell r="D8489">
            <v>3</v>
          </cell>
          <cell r="I8489">
            <v>2</v>
          </cell>
        </row>
        <row r="8490">
          <cell r="A8490" t="str">
            <v/>
          </cell>
          <cell r="B8490" t="str">
            <v>Sublap: SCLD</v>
          </cell>
          <cell r="C8490" t="str">
            <v>10/22/2019</v>
          </cell>
          <cell r="D8490">
            <v>3</v>
          </cell>
          <cell r="I8490">
            <v>2</v>
          </cell>
        </row>
        <row r="8491">
          <cell r="A8491" t="str">
            <v/>
          </cell>
          <cell r="B8491" t="str">
            <v>Sublap: SCLD</v>
          </cell>
          <cell r="C8491" t="str">
            <v>10/21/2019 (6pm-8pm)</v>
          </cell>
          <cell r="D8491">
            <v>3</v>
          </cell>
          <cell r="I8491">
            <v>2</v>
          </cell>
        </row>
        <row r="8492">
          <cell r="A8492" t="str">
            <v/>
          </cell>
          <cell r="B8492" t="str">
            <v>Sublap: SCLD</v>
          </cell>
          <cell r="C8492" t="str">
            <v>8/21/2019 (6pm-8pm)</v>
          </cell>
          <cell r="D8492">
            <v>3</v>
          </cell>
          <cell r="I8492">
            <v>2</v>
          </cell>
        </row>
        <row r="8493">
          <cell r="A8493" t="str">
            <v/>
          </cell>
          <cell r="B8493" t="str">
            <v>Sublap: SCLD</v>
          </cell>
          <cell r="C8493" t="str">
            <v>9/12/2019</v>
          </cell>
          <cell r="D8493">
            <v>3</v>
          </cell>
          <cell r="I8493">
            <v>2</v>
          </cell>
        </row>
        <row r="8494">
          <cell r="A8494" t="str">
            <v/>
          </cell>
          <cell r="B8494" t="str">
            <v>Sublap: SCLD</v>
          </cell>
          <cell r="C8494" t="str">
            <v>9/24/2019 (6pm-8pm)</v>
          </cell>
          <cell r="D8494">
            <v>3</v>
          </cell>
          <cell r="I8494">
            <v>2</v>
          </cell>
        </row>
        <row r="8495">
          <cell r="A8495" t="str">
            <v/>
          </cell>
          <cell r="B8495" t="str">
            <v>Sublap: SCLD</v>
          </cell>
          <cell r="C8495" t="str">
            <v>9/12/2019</v>
          </cell>
          <cell r="D8495">
            <v>4</v>
          </cell>
          <cell r="I8495">
            <v>2</v>
          </cell>
        </row>
        <row r="8496">
          <cell r="A8496" t="str">
            <v/>
          </cell>
          <cell r="B8496" t="str">
            <v>Sublap: SCLD</v>
          </cell>
          <cell r="C8496" t="str">
            <v>9/25/2019 (6pm-7pm)</v>
          </cell>
          <cell r="D8496">
            <v>4</v>
          </cell>
          <cell r="I8496">
            <v>2</v>
          </cell>
        </row>
        <row r="8497">
          <cell r="A8497" t="str">
            <v/>
          </cell>
          <cell r="B8497" t="str">
            <v>Sublap: SCLD</v>
          </cell>
          <cell r="C8497" t="str">
            <v>8/21/2019 (6pm-8pm)</v>
          </cell>
          <cell r="D8497">
            <v>4</v>
          </cell>
          <cell r="I8497">
            <v>2</v>
          </cell>
        </row>
        <row r="8498">
          <cell r="A8498" t="str">
            <v/>
          </cell>
          <cell r="B8498" t="str">
            <v>Sublap: SCLD</v>
          </cell>
          <cell r="C8498" t="str">
            <v>10/21/2019 (6pm-8pm)</v>
          </cell>
          <cell r="D8498">
            <v>4</v>
          </cell>
          <cell r="I8498">
            <v>2</v>
          </cell>
        </row>
        <row r="8499">
          <cell r="A8499" t="str">
            <v/>
          </cell>
          <cell r="B8499" t="str">
            <v>Sublap: SCLD</v>
          </cell>
          <cell r="C8499" t="str">
            <v>10/21/2019 (6pm-7pm)</v>
          </cell>
          <cell r="D8499">
            <v>4</v>
          </cell>
          <cell r="I8499">
            <v>2</v>
          </cell>
        </row>
        <row r="8500">
          <cell r="A8500" t="str">
            <v/>
          </cell>
          <cell r="B8500" t="str">
            <v>Sublap: SCLD</v>
          </cell>
          <cell r="C8500" t="str">
            <v>9/24/2019 (6pm-8pm)</v>
          </cell>
          <cell r="D8500">
            <v>4</v>
          </cell>
          <cell r="I8500">
            <v>2</v>
          </cell>
        </row>
        <row r="8501">
          <cell r="A8501" t="str">
            <v/>
          </cell>
          <cell r="B8501" t="str">
            <v>Sublap: SCLD</v>
          </cell>
          <cell r="C8501" t="str">
            <v>10/22/2019</v>
          </cell>
          <cell r="D8501">
            <v>4</v>
          </cell>
          <cell r="I8501">
            <v>2</v>
          </cell>
        </row>
        <row r="8502">
          <cell r="A8502" t="str">
            <v/>
          </cell>
          <cell r="B8502" t="str">
            <v>Sublap: SCLD</v>
          </cell>
          <cell r="C8502" t="str">
            <v>10/22/2019</v>
          </cell>
          <cell r="D8502">
            <v>5</v>
          </cell>
          <cell r="I8502">
            <v>2</v>
          </cell>
        </row>
        <row r="8503">
          <cell r="A8503" t="str">
            <v/>
          </cell>
          <cell r="B8503" t="str">
            <v>Sublap: SCLD</v>
          </cell>
          <cell r="C8503" t="str">
            <v>10/21/2019 (6pm-7pm)</v>
          </cell>
          <cell r="D8503">
            <v>5</v>
          </cell>
          <cell r="I8503">
            <v>2</v>
          </cell>
        </row>
        <row r="8504">
          <cell r="A8504" t="str">
            <v/>
          </cell>
          <cell r="B8504" t="str">
            <v>Sublap: SCLD</v>
          </cell>
          <cell r="C8504" t="str">
            <v>9/25/2019 (6pm-7pm)</v>
          </cell>
          <cell r="D8504">
            <v>5</v>
          </cell>
          <cell r="I8504">
            <v>2</v>
          </cell>
        </row>
        <row r="8505">
          <cell r="A8505" t="str">
            <v/>
          </cell>
          <cell r="B8505" t="str">
            <v>Sublap: SCLD</v>
          </cell>
          <cell r="C8505" t="str">
            <v>8/21/2019 (6pm-8pm)</v>
          </cell>
          <cell r="D8505">
            <v>5</v>
          </cell>
          <cell r="I8505">
            <v>2</v>
          </cell>
        </row>
        <row r="8506">
          <cell r="A8506" t="str">
            <v/>
          </cell>
          <cell r="B8506" t="str">
            <v>Sublap: SCLD</v>
          </cell>
          <cell r="C8506" t="str">
            <v>9/12/2019</v>
          </cell>
          <cell r="D8506">
            <v>5</v>
          </cell>
          <cell r="I8506">
            <v>2</v>
          </cell>
        </row>
        <row r="8507">
          <cell r="A8507" t="str">
            <v/>
          </cell>
          <cell r="B8507" t="str">
            <v>Sublap: SCLD</v>
          </cell>
          <cell r="C8507" t="str">
            <v>9/24/2019 (6pm-8pm)</v>
          </cell>
          <cell r="D8507">
            <v>5</v>
          </cell>
          <cell r="I8507">
            <v>2</v>
          </cell>
        </row>
        <row r="8508">
          <cell r="A8508" t="str">
            <v/>
          </cell>
          <cell r="B8508" t="str">
            <v>Sublap: SCLD</v>
          </cell>
          <cell r="C8508" t="str">
            <v>10/21/2019 (6pm-8pm)</v>
          </cell>
          <cell r="D8508">
            <v>5</v>
          </cell>
          <cell r="I8508">
            <v>2</v>
          </cell>
        </row>
        <row r="8509">
          <cell r="A8509" t="str">
            <v/>
          </cell>
          <cell r="B8509" t="str">
            <v>Sublap: SCLD</v>
          </cell>
          <cell r="C8509" t="str">
            <v>9/25/2019 (6pm-7pm)</v>
          </cell>
          <cell r="D8509">
            <v>6</v>
          </cell>
          <cell r="I8509">
            <v>2</v>
          </cell>
        </row>
        <row r="8510">
          <cell r="A8510" t="str">
            <v/>
          </cell>
          <cell r="B8510" t="str">
            <v>Sublap: SCLD</v>
          </cell>
          <cell r="C8510" t="str">
            <v>10/22/2019</v>
          </cell>
          <cell r="D8510">
            <v>6</v>
          </cell>
          <cell r="I8510">
            <v>2</v>
          </cell>
        </row>
        <row r="8511">
          <cell r="A8511" t="str">
            <v/>
          </cell>
          <cell r="B8511" t="str">
            <v>Sublap: SCLD</v>
          </cell>
          <cell r="C8511" t="str">
            <v>10/21/2019 (6pm-7pm)</v>
          </cell>
          <cell r="D8511">
            <v>6</v>
          </cell>
          <cell r="I8511">
            <v>2</v>
          </cell>
        </row>
        <row r="8512">
          <cell r="A8512" t="str">
            <v/>
          </cell>
          <cell r="B8512" t="str">
            <v>Sublap: SCLD</v>
          </cell>
          <cell r="C8512" t="str">
            <v>9/24/2019 (6pm-8pm)</v>
          </cell>
          <cell r="D8512">
            <v>6</v>
          </cell>
          <cell r="I8512">
            <v>2</v>
          </cell>
        </row>
        <row r="8513">
          <cell r="A8513" t="str">
            <v/>
          </cell>
          <cell r="B8513" t="str">
            <v>Sublap: SCLD</v>
          </cell>
          <cell r="C8513" t="str">
            <v>8/21/2019 (6pm-8pm)</v>
          </cell>
          <cell r="D8513">
            <v>6</v>
          </cell>
          <cell r="I8513">
            <v>2</v>
          </cell>
        </row>
        <row r="8514">
          <cell r="A8514" t="str">
            <v/>
          </cell>
          <cell r="B8514" t="str">
            <v>Sublap: SCLD</v>
          </cell>
          <cell r="C8514" t="str">
            <v>10/21/2019 (6pm-8pm)</v>
          </cell>
          <cell r="D8514">
            <v>6</v>
          </cell>
          <cell r="I8514">
            <v>2</v>
          </cell>
        </row>
        <row r="8515">
          <cell r="A8515" t="str">
            <v/>
          </cell>
          <cell r="B8515" t="str">
            <v>Sublap: SCLD</v>
          </cell>
          <cell r="C8515" t="str">
            <v>9/12/2019</v>
          </cell>
          <cell r="D8515">
            <v>6</v>
          </cell>
          <cell r="I8515">
            <v>2</v>
          </cell>
        </row>
        <row r="8516">
          <cell r="A8516" t="str">
            <v/>
          </cell>
          <cell r="B8516" t="str">
            <v>Sublap: SCLD</v>
          </cell>
          <cell r="C8516" t="str">
            <v>9/25/2019 (6pm-7pm)</v>
          </cell>
          <cell r="D8516">
            <v>7</v>
          </cell>
          <cell r="I8516">
            <v>2</v>
          </cell>
        </row>
        <row r="8517">
          <cell r="A8517" t="str">
            <v/>
          </cell>
          <cell r="B8517" t="str">
            <v>Sublap: SCLD</v>
          </cell>
          <cell r="C8517" t="str">
            <v>10/21/2019 (6pm-7pm)</v>
          </cell>
          <cell r="D8517">
            <v>7</v>
          </cell>
          <cell r="I8517">
            <v>2</v>
          </cell>
        </row>
        <row r="8518">
          <cell r="A8518" t="str">
            <v/>
          </cell>
          <cell r="B8518" t="str">
            <v>Sublap: SCLD</v>
          </cell>
          <cell r="C8518" t="str">
            <v>10/22/2019</v>
          </cell>
          <cell r="D8518">
            <v>7</v>
          </cell>
          <cell r="I8518">
            <v>2</v>
          </cell>
        </row>
        <row r="8519">
          <cell r="A8519" t="str">
            <v/>
          </cell>
          <cell r="B8519" t="str">
            <v>Sublap: SCLD</v>
          </cell>
          <cell r="C8519" t="str">
            <v>9/24/2019 (6pm-8pm)</v>
          </cell>
          <cell r="D8519">
            <v>7</v>
          </cell>
          <cell r="I8519">
            <v>2</v>
          </cell>
        </row>
        <row r="8520">
          <cell r="A8520" t="str">
            <v/>
          </cell>
          <cell r="B8520" t="str">
            <v>Sublap: SCLD</v>
          </cell>
          <cell r="C8520" t="str">
            <v>8/21/2019 (6pm-8pm)</v>
          </cell>
          <cell r="D8520">
            <v>7</v>
          </cell>
          <cell r="I8520">
            <v>2</v>
          </cell>
        </row>
        <row r="8521">
          <cell r="A8521" t="str">
            <v/>
          </cell>
          <cell r="B8521" t="str">
            <v>Sublap: SCLD</v>
          </cell>
          <cell r="C8521" t="str">
            <v>10/21/2019 (6pm-8pm)</v>
          </cell>
          <cell r="D8521">
            <v>7</v>
          </cell>
          <cell r="I8521">
            <v>2</v>
          </cell>
        </row>
        <row r="8522">
          <cell r="A8522" t="str">
            <v/>
          </cell>
          <cell r="B8522" t="str">
            <v>Sublap: SCLD</v>
          </cell>
          <cell r="C8522" t="str">
            <v>9/12/2019</v>
          </cell>
          <cell r="D8522">
            <v>7</v>
          </cell>
          <cell r="I8522">
            <v>2</v>
          </cell>
        </row>
        <row r="8523">
          <cell r="A8523" t="str">
            <v/>
          </cell>
          <cell r="B8523" t="str">
            <v>Sublap: SCLD</v>
          </cell>
          <cell r="C8523" t="str">
            <v>9/24/2019 (6pm-8pm)</v>
          </cell>
          <cell r="D8523">
            <v>8</v>
          </cell>
          <cell r="I8523">
            <v>2</v>
          </cell>
        </row>
        <row r="8524">
          <cell r="A8524" t="str">
            <v/>
          </cell>
          <cell r="B8524" t="str">
            <v>Sublap: SCLD</v>
          </cell>
          <cell r="C8524" t="str">
            <v>10/22/2019</v>
          </cell>
          <cell r="D8524">
            <v>8</v>
          </cell>
          <cell r="I8524">
            <v>2</v>
          </cell>
        </row>
        <row r="8525">
          <cell r="A8525" t="str">
            <v/>
          </cell>
          <cell r="B8525" t="str">
            <v>Sublap: SCLD</v>
          </cell>
          <cell r="C8525" t="str">
            <v>8/21/2019 (6pm-8pm)</v>
          </cell>
          <cell r="D8525">
            <v>8</v>
          </cell>
          <cell r="I8525">
            <v>2</v>
          </cell>
        </row>
        <row r="8526">
          <cell r="A8526" t="str">
            <v/>
          </cell>
          <cell r="B8526" t="str">
            <v>Sublap: SCLD</v>
          </cell>
          <cell r="C8526" t="str">
            <v>9/12/2019</v>
          </cell>
          <cell r="D8526">
            <v>8</v>
          </cell>
          <cell r="I8526">
            <v>2</v>
          </cell>
        </row>
        <row r="8527">
          <cell r="A8527" t="str">
            <v/>
          </cell>
          <cell r="B8527" t="str">
            <v>Sublap: SCLD</v>
          </cell>
          <cell r="C8527" t="str">
            <v>10/21/2019 (6pm-8pm)</v>
          </cell>
          <cell r="D8527">
            <v>8</v>
          </cell>
          <cell r="I8527">
            <v>2</v>
          </cell>
        </row>
        <row r="8528">
          <cell r="A8528" t="str">
            <v/>
          </cell>
          <cell r="B8528" t="str">
            <v>Sublap: SCLD</v>
          </cell>
          <cell r="C8528" t="str">
            <v>9/25/2019 (6pm-7pm)</v>
          </cell>
          <cell r="D8528">
            <v>8</v>
          </cell>
          <cell r="I8528">
            <v>2</v>
          </cell>
        </row>
        <row r="8529">
          <cell r="A8529" t="str">
            <v/>
          </cell>
          <cell r="B8529" t="str">
            <v>Sublap: SCLD</v>
          </cell>
          <cell r="C8529" t="str">
            <v>10/21/2019 (6pm-7pm)</v>
          </cell>
          <cell r="D8529">
            <v>8</v>
          </cell>
          <cell r="I8529">
            <v>2</v>
          </cell>
        </row>
        <row r="8530">
          <cell r="A8530" t="str">
            <v/>
          </cell>
          <cell r="B8530" t="str">
            <v>Sublap: SCLD</v>
          </cell>
          <cell r="C8530" t="str">
            <v>10/22/2019</v>
          </cell>
          <cell r="D8530">
            <v>9</v>
          </cell>
          <cell r="I8530">
            <v>2</v>
          </cell>
        </row>
        <row r="8531">
          <cell r="A8531" t="str">
            <v/>
          </cell>
          <cell r="B8531" t="str">
            <v>Sublap: SCLD</v>
          </cell>
          <cell r="C8531" t="str">
            <v>10/21/2019 (6pm-7pm)</v>
          </cell>
          <cell r="D8531">
            <v>9</v>
          </cell>
          <cell r="I8531">
            <v>2</v>
          </cell>
        </row>
        <row r="8532">
          <cell r="A8532" t="str">
            <v/>
          </cell>
          <cell r="B8532" t="str">
            <v>Sublap: SCLD</v>
          </cell>
          <cell r="C8532" t="str">
            <v>9/24/2019 (6pm-8pm)</v>
          </cell>
          <cell r="D8532">
            <v>9</v>
          </cell>
          <cell r="I8532">
            <v>2</v>
          </cell>
        </row>
        <row r="8533">
          <cell r="A8533" t="str">
            <v/>
          </cell>
          <cell r="B8533" t="str">
            <v>Sublap: SCLD</v>
          </cell>
          <cell r="C8533" t="str">
            <v>10/21/2019 (6pm-8pm)</v>
          </cell>
          <cell r="D8533">
            <v>9</v>
          </cell>
          <cell r="I8533">
            <v>2</v>
          </cell>
        </row>
        <row r="8534">
          <cell r="A8534" t="str">
            <v/>
          </cell>
          <cell r="B8534" t="str">
            <v>Sublap: SCLD</v>
          </cell>
          <cell r="C8534" t="str">
            <v>9/25/2019 (6pm-7pm)</v>
          </cell>
          <cell r="D8534">
            <v>9</v>
          </cell>
          <cell r="I8534">
            <v>2</v>
          </cell>
        </row>
        <row r="8535">
          <cell r="A8535" t="str">
            <v/>
          </cell>
          <cell r="B8535" t="str">
            <v>Sublap: SCLD</v>
          </cell>
          <cell r="C8535" t="str">
            <v>8/21/2019 (6pm-8pm)</v>
          </cell>
          <cell r="D8535">
            <v>9</v>
          </cell>
          <cell r="I8535">
            <v>2</v>
          </cell>
        </row>
        <row r="8536">
          <cell r="A8536" t="str">
            <v/>
          </cell>
          <cell r="B8536" t="str">
            <v>Sublap: SCLD</v>
          </cell>
          <cell r="C8536" t="str">
            <v>9/12/2019</v>
          </cell>
          <cell r="D8536">
            <v>9</v>
          </cell>
          <cell r="I8536">
            <v>2</v>
          </cell>
        </row>
        <row r="8537">
          <cell r="A8537" t="str">
            <v/>
          </cell>
          <cell r="B8537" t="str">
            <v>Sublap: SCLD</v>
          </cell>
          <cell r="C8537" t="str">
            <v>10/22/2019</v>
          </cell>
          <cell r="D8537">
            <v>10</v>
          </cell>
          <cell r="I8537">
            <v>2</v>
          </cell>
        </row>
        <row r="8538">
          <cell r="A8538" t="str">
            <v/>
          </cell>
          <cell r="B8538" t="str">
            <v>Sublap: SCLD</v>
          </cell>
          <cell r="C8538" t="str">
            <v>10/21/2019 (6pm-8pm)</v>
          </cell>
          <cell r="D8538">
            <v>10</v>
          </cell>
          <cell r="I8538">
            <v>2</v>
          </cell>
        </row>
        <row r="8539">
          <cell r="A8539" t="str">
            <v/>
          </cell>
          <cell r="B8539" t="str">
            <v>Sublap: SCLD</v>
          </cell>
          <cell r="C8539" t="str">
            <v>10/21/2019 (6pm-7pm)</v>
          </cell>
          <cell r="D8539">
            <v>10</v>
          </cell>
          <cell r="I8539">
            <v>2</v>
          </cell>
        </row>
        <row r="8540">
          <cell r="A8540" t="str">
            <v/>
          </cell>
          <cell r="B8540" t="str">
            <v>Sublap: SCLD</v>
          </cell>
          <cell r="C8540" t="str">
            <v>9/24/2019 (6pm-8pm)</v>
          </cell>
          <cell r="D8540">
            <v>10</v>
          </cell>
          <cell r="I8540">
            <v>2</v>
          </cell>
        </row>
        <row r="8541">
          <cell r="A8541" t="str">
            <v/>
          </cell>
          <cell r="B8541" t="str">
            <v>Sublap: SCLD</v>
          </cell>
          <cell r="C8541" t="str">
            <v>9/12/2019</v>
          </cell>
          <cell r="D8541">
            <v>10</v>
          </cell>
          <cell r="I8541">
            <v>2</v>
          </cell>
        </row>
        <row r="8542">
          <cell r="A8542" t="str">
            <v/>
          </cell>
          <cell r="B8542" t="str">
            <v>Sublap: SCLD</v>
          </cell>
          <cell r="C8542" t="str">
            <v>8/21/2019 (6pm-8pm)</v>
          </cell>
          <cell r="D8542">
            <v>10</v>
          </cell>
          <cell r="I8542">
            <v>2</v>
          </cell>
        </row>
        <row r="8543">
          <cell r="A8543" t="str">
            <v/>
          </cell>
          <cell r="B8543" t="str">
            <v>Sublap: SCLD</v>
          </cell>
          <cell r="C8543" t="str">
            <v>9/25/2019 (6pm-7pm)</v>
          </cell>
          <cell r="D8543">
            <v>10</v>
          </cell>
          <cell r="I8543">
            <v>2</v>
          </cell>
        </row>
        <row r="8544">
          <cell r="A8544" t="str">
            <v/>
          </cell>
          <cell r="B8544" t="str">
            <v>Sublap: SCLD</v>
          </cell>
          <cell r="C8544" t="str">
            <v>8/21/2019 (6pm-8pm)</v>
          </cell>
          <cell r="D8544">
            <v>11</v>
          </cell>
          <cell r="I8544">
            <v>2</v>
          </cell>
        </row>
        <row r="8545">
          <cell r="A8545" t="str">
            <v/>
          </cell>
          <cell r="B8545" t="str">
            <v>Sublap: SCLD</v>
          </cell>
          <cell r="C8545" t="str">
            <v>9/25/2019 (6pm-7pm)</v>
          </cell>
          <cell r="D8545">
            <v>11</v>
          </cell>
          <cell r="I8545">
            <v>2</v>
          </cell>
        </row>
        <row r="8546">
          <cell r="A8546" t="str">
            <v/>
          </cell>
          <cell r="B8546" t="str">
            <v>Sublap: SCLD</v>
          </cell>
          <cell r="C8546" t="str">
            <v>9/24/2019 (6pm-8pm)</v>
          </cell>
          <cell r="D8546">
            <v>11</v>
          </cell>
          <cell r="I8546">
            <v>2</v>
          </cell>
        </row>
        <row r="8547">
          <cell r="A8547" t="str">
            <v/>
          </cell>
          <cell r="B8547" t="str">
            <v>Sublap: SCLD</v>
          </cell>
          <cell r="C8547" t="str">
            <v>10/21/2019 (6pm-8pm)</v>
          </cell>
          <cell r="D8547">
            <v>11</v>
          </cell>
          <cell r="I8547">
            <v>2</v>
          </cell>
        </row>
        <row r="8548">
          <cell r="A8548" t="str">
            <v/>
          </cell>
          <cell r="B8548" t="str">
            <v>Sublap: SCLD</v>
          </cell>
          <cell r="C8548" t="str">
            <v>10/21/2019 (6pm-7pm)</v>
          </cell>
          <cell r="D8548">
            <v>11</v>
          </cell>
          <cell r="I8548">
            <v>2</v>
          </cell>
        </row>
        <row r="8549">
          <cell r="A8549" t="str">
            <v/>
          </cell>
          <cell r="B8549" t="str">
            <v>Sublap: SCLD</v>
          </cell>
          <cell r="C8549" t="str">
            <v>10/22/2019</v>
          </cell>
          <cell r="D8549">
            <v>11</v>
          </cell>
          <cell r="I8549">
            <v>2</v>
          </cell>
        </row>
        <row r="8550">
          <cell r="A8550" t="str">
            <v/>
          </cell>
          <cell r="B8550" t="str">
            <v>Sublap: SCLD</v>
          </cell>
          <cell r="C8550" t="str">
            <v>9/12/2019</v>
          </cell>
          <cell r="D8550">
            <v>11</v>
          </cell>
          <cell r="I8550">
            <v>2</v>
          </cell>
        </row>
        <row r="8551">
          <cell r="A8551" t="str">
            <v/>
          </cell>
          <cell r="B8551" t="str">
            <v>Sublap: SCLD</v>
          </cell>
          <cell r="C8551" t="str">
            <v>8/21/2019 (6pm-8pm)</v>
          </cell>
          <cell r="D8551">
            <v>12</v>
          </cell>
          <cell r="I8551">
            <v>2</v>
          </cell>
        </row>
        <row r="8552">
          <cell r="A8552" t="str">
            <v/>
          </cell>
          <cell r="B8552" t="str">
            <v>Sublap: SCLD</v>
          </cell>
          <cell r="C8552" t="str">
            <v>9/24/2019 (6pm-8pm)</v>
          </cell>
          <cell r="D8552">
            <v>12</v>
          </cell>
          <cell r="I8552">
            <v>2</v>
          </cell>
        </row>
        <row r="8553">
          <cell r="A8553" t="str">
            <v/>
          </cell>
          <cell r="B8553" t="str">
            <v>Sublap: SCLD</v>
          </cell>
          <cell r="C8553" t="str">
            <v>10/21/2019 (6pm-8pm)</v>
          </cell>
          <cell r="D8553">
            <v>12</v>
          </cell>
          <cell r="I8553">
            <v>2</v>
          </cell>
        </row>
        <row r="8554">
          <cell r="A8554" t="str">
            <v/>
          </cell>
          <cell r="B8554" t="str">
            <v>Sublap: SCLD</v>
          </cell>
          <cell r="C8554" t="str">
            <v>9/12/2019</v>
          </cell>
          <cell r="D8554">
            <v>12</v>
          </cell>
          <cell r="I8554">
            <v>2</v>
          </cell>
        </row>
        <row r="8555">
          <cell r="A8555" t="str">
            <v/>
          </cell>
          <cell r="B8555" t="str">
            <v>Sublap: SCLD</v>
          </cell>
          <cell r="C8555" t="str">
            <v>10/22/2019</v>
          </cell>
          <cell r="D8555">
            <v>12</v>
          </cell>
          <cell r="I8555">
            <v>2</v>
          </cell>
        </row>
        <row r="8556">
          <cell r="A8556" t="str">
            <v/>
          </cell>
          <cell r="B8556" t="str">
            <v>Sublap: SCLD</v>
          </cell>
          <cell r="C8556" t="str">
            <v>9/25/2019 (6pm-7pm)</v>
          </cell>
          <cell r="D8556">
            <v>12</v>
          </cell>
          <cell r="I8556">
            <v>2</v>
          </cell>
        </row>
        <row r="8557">
          <cell r="A8557" t="str">
            <v/>
          </cell>
          <cell r="B8557" t="str">
            <v>Sublap: SCLD</v>
          </cell>
          <cell r="C8557" t="str">
            <v>10/21/2019 (6pm-7pm)</v>
          </cell>
          <cell r="D8557">
            <v>12</v>
          </cell>
          <cell r="I8557">
            <v>2</v>
          </cell>
        </row>
        <row r="8558">
          <cell r="A8558" t="str">
            <v/>
          </cell>
          <cell r="B8558" t="str">
            <v>Sublap: SCLD</v>
          </cell>
          <cell r="C8558" t="str">
            <v>9/24/2019 (6pm-8pm)</v>
          </cell>
          <cell r="D8558">
            <v>13</v>
          </cell>
          <cell r="I8558">
            <v>2</v>
          </cell>
        </row>
        <row r="8559">
          <cell r="A8559" t="str">
            <v/>
          </cell>
          <cell r="B8559" t="str">
            <v>Sublap: SCLD</v>
          </cell>
          <cell r="C8559" t="str">
            <v>9/12/2019</v>
          </cell>
          <cell r="D8559">
            <v>13</v>
          </cell>
          <cell r="I8559">
            <v>2</v>
          </cell>
        </row>
        <row r="8560">
          <cell r="A8560" t="str">
            <v/>
          </cell>
          <cell r="B8560" t="str">
            <v>Sublap: SCLD</v>
          </cell>
          <cell r="C8560" t="str">
            <v>10/22/2019</v>
          </cell>
          <cell r="D8560">
            <v>13</v>
          </cell>
          <cell r="I8560">
            <v>2</v>
          </cell>
        </row>
        <row r="8561">
          <cell r="A8561" t="str">
            <v/>
          </cell>
          <cell r="B8561" t="str">
            <v>Sublap: SCLD</v>
          </cell>
          <cell r="C8561" t="str">
            <v>8/21/2019 (6pm-8pm)</v>
          </cell>
          <cell r="D8561">
            <v>13</v>
          </cell>
          <cell r="I8561">
            <v>2</v>
          </cell>
        </row>
        <row r="8562">
          <cell r="A8562" t="str">
            <v/>
          </cell>
          <cell r="B8562" t="str">
            <v>Sublap: SCLD</v>
          </cell>
          <cell r="C8562" t="str">
            <v>10/21/2019 (6pm-7pm)</v>
          </cell>
          <cell r="D8562">
            <v>13</v>
          </cell>
          <cell r="I8562">
            <v>2</v>
          </cell>
        </row>
        <row r="8563">
          <cell r="A8563" t="str">
            <v/>
          </cell>
          <cell r="B8563" t="str">
            <v>Sublap: SCLD</v>
          </cell>
          <cell r="C8563" t="str">
            <v>10/21/2019 (6pm-8pm)</v>
          </cell>
          <cell r="D8563">
            <v>13</v>
          </cell>
          <cell r="I8563">
            <v>2</v>
          </cell>
        </row>
        <row r="8564">
          <cell r="A8564" t="str">
            <v/>
          </cell>
          <cell r="B8564" t="str">
            <v>Sublap: SCLD</v>
          </cell>
          <cell r="C8564" t="str">
            <v>9/25/2019 (6pm-7pm)</v>
          </cell>
          <cell r="D8564">
            <v>13</v>
          </cell>
          <cell r="I8564">
            <v>2</v>
          </cell>
        </row>
        <row r="8565">
          <cell r="A8565" t="str">
            <v/>
          </cell>
          <cell r="B8565" t="str">
            <v>Sublap: SCLD</v>
          </cell>
          <cell r="C8565" t="str">
            <v>10/21/2019 (6pm-8pm)</v>
          </cell>
          <cell r="D8565">
            <v>14</v>
          </cell>
          <cell r="I8565">
            <v>2</v>
          </cell>
        </row>
        <row r="8566">
          <cell r="A8566" t="str">
            <v/>
          </cell>
          <cell r="B8566" t="str">
            <v>Sublap: SCLD</v>
          </cell>
          <cell r="C8566" t="str">
            <v>10/21/2019 (6pm-7pm)</v>
          </cell>
          <cell r="D8566">
            <v>14</v>
          </cell>
          <cell r="I8566">
            <v>2</v>
          </cell>
        </row>
        <row r="8567">
          <cell r="A8567" t="str">
            <v/>
          </cell>
          <cell r="B8567" t="str">
            <v>Sublap: SCLD</v>
          </cell>
          <cell r="C8567" t="str">
            <v>9/12/2019</v>
          </cell>
          <cell r="D8567">
            <v>14</v>
          </cell>
          <cell r="I8567">
            <v>2</v>
          </cell>
        </row>
        <row r="8568">
          <cell r="A8568" t="str">
            <v/>
          </cell>
          <cell r="B8568" t="str">
            <v>Sublap: SCLD</v>
          </cell>
          <cell r="C8568" t="str">
            <v>10/22/2019</v>
          </cell>
          <cell r="D8568">
            <v>14</v>
          </cell>
          <cell r="I8568">
            <v>2</v>
          </cell>
        </row>
        <row r="8569">
          <cell r="A8569" t="str">
            <v/>
          </cell>
          <cell r="B8569" t="str">
            <v>Sublap: SCLD</v>
          </cell>
          <cell r="C8569" t="str">
            <v>9/24/2019 (6pm-8pm)</v>
          </cell>
          <cell r="D8569">
            <v>14</v>
          </cell>
          <cell r="I8569">
            <v>2</v>
          </cell>
        </row>
        <row r="8570">
          <cell r="A8570" t="str">
            <v/>
          </cell>
          <cell r="B8570" t="str">
            <v>Sublap: SCLD</v>
          </cell>
          <cell r="C8570" t="str">
            <v>8/21/2019 (6pm-8pm)</v>
          </cell>
          <cell r="D8570">
            <v>14</v>
          </cell>
          <cell r="I8570">
            <v>2</v>
          </cell>
        </row>
        <row r="8571">
          <cell r="A8571" t="str">
            <v/>
          </cell>
          <cell r="B8571" t="str">
            <v>Sublap: SCLD</v>
          </cell>
          <cell r="C8571" t="str">
            <v>9/25/2019 (6pm-7pm)</v>
          </cell>
          <cell r="D8571">
            <v>14</v>
          </cell>
          <cell r="I8571">
            <v>2</v>
          </cell>
        </row>
        <row r="8572">
          <cell r="A8572" t="str">
            <v/>
          </cell>
          <cell r="B8572" t="str">
            <v>Sublap: SCLD</v>
          </cell>
          <cell r="C8572" t="str">
            <v>10/21/2019 (6pm-8pm)</v>
          </cell>
          <cell r="D8572">
            <v>15</v>
          </cell>
          <cell r="I8572">
            <v>2</v>
          </cell>
        </row>
        <row r="8573">
          <cell r="A8573" t="str">
            <v/>
          </cell>
          <cell r="B8573" t="str">
            <v>Sublap: SCLD</v>
          </cell>
          <cell r="C8573" t="str">
            <v>9/12/2019</v>
          </cell>
          <cell r="D8573">
            <v>15</v>
          </cell>
          <cell r="I8573">
            <v>2</v>
          </cell>
        </row>
        <row r="8574">
          <cell r="A8574" t="str">
            <v/>
          </cell>
          <cell r="B8574" t="str">
            <v>Sublap: SCLD</v>
          </cell>
          <cell r="C8574" t="str">
            <v>10/22/2019</v>
          </cell>
          <cell r="D8574">
            <v>15</v>
          </cell>
          <cell r="I8574">
            <v>2</v>
          </cell>
        </row>
        <row r="8575">
          <cell r="A8575" t="str">
            <v/>
          </cell>
          <cell r="B8575" t="str">
            <v>Sublap: SCLD</v>
          </cell>
          <cell r="C8575" t="str">
            <v>10/21/2019 (6pm-7pm)</v>
          </cell>
          <cell r="D8575">
            <v>15</v>
          </cell>
          <cell r="I8575">
            <v>2</v>
          </cell>
        </row>
        <row r="8576">
          <cell r="A8576" t="str">
            <v/>
          </cell>
          <cell r="B8576" t="str">
            <v>Sublap: SCLD</v>
          </cell>
          <cell r="C8576" t="str">
            <v>9/25/2019 (6pm-7pm)</v>
          </cell>
          <cell r="D8576">
            <v>15</v>
          </cell>
          <cell r="I8576">
            <v>2</v>
          </cell>
        </row>
        <row r="8577">
          <cell r="A8577" t="str">
            <v/>
          </cell>
          <cell r="B8577" t="str">
            <v>Sublap: SCLD</v>
          </cell>
          <cell r="C8577" t="str">
            <v>8/21/2019 (6pm-8pm)</v>
          </cell>
          <cell r="D8577">
            <v>15</v>
          </cell>
          <cell r="I8577">
            <v>2</v>
          </cell>
        </row>
        <row r="8578">
          <cell r="A8578" t="str">
            <v/>
          </cell>
          <cell r="B8578" t="str">
            <v>Sublap: SCLD</v>
          </cell>
          <cell r="C8578" t="str">
            <v>9/24/2019 (6pm-8pm)</v>
          </cell>
          <cell r="D8578">
            <v>15</v>
          </cell>
          <cell r="I8578">
            <v>2</v>
          </cell>
        </row>
        <row r="8579">
          <cell r="A8579" t="str">
            <v/>
          </cell>
          <cell r="B8579" t="str">
            <v>Sublap: SCLD</v>
          </cell>
          <cell r="C8579" t="str">
            <v>10/21/2019 (6pm-7pm)</v>
          </cell>
          <cell r="D8579">
            <v>16</v>
          </cell>
          <cell r="I8579">
            <v>2</v>
          </cell>
        </row>
        <row r="8580">
          <cell r="A8580" t="str">
            <v/>
          </cell>
          <cell r="B8580" t="str">
            <v>Sublap: SCLD</v>
          </cell>
          <cell r="C8580" t="str">
            <v>10/21/2019 (6pm-8pm)</v>
          </cell>
          <cell r="D8580">
            <v>16</v>
          </cell>
          <cell r="I8580">
            <v>2</v>
          </cell>
        </row>
        <row r="8581">
          <cell r="A8581" t="str">
            <v/>
          </cell>
          <cell r="B8581" t="str">
            <v>Sublap: SCLD</v>
          </cell>
          <cell r="C8581" t="str">
            <v>8/21/2019 (6pm-8pm)</v>
          </cell>
          <cell r="D8581">
            <v>16</v>
          </cell>
          <cell r="I8581">
            <v>2</v>
          </cell>
        </row>
        <row r="8582">
          <cell r="A8582" t="str">
            <v/>
          </cell>
          <cell r="B8582" t="str">
            <v>Sublap: SCLD</v>
          </cell>
          <cell r="C8582" t="str">
            <v>9/12/2019</v>
          </cell>
          <cell r="D8582">
            <v>16</v>
          </cell>
          <cell r="I8582">
            <v>2</v>
          </cell>
        </row>
        <row r="8583">
          <cell r="A8583" t="str">
            <v/>
          </cell>
          <cell r="B8583" t="str">
            <v>Sublap: SCLD</v>
          </cell>
          <cell r="C8583" t="str">
            <v>10/22/2019</v>
          </cell>
          <cell r="D8583">
            <v>16</v>
          </cell>
          <cell r="I8583">
            <v>2</v>
          </cell>
        </row>
        <row r="8584">
          <cell r="A8584" t="str">
            <v/>
          </cell>
          <cell r="B8584" t="str">
            <v>Sublap: SCLD</v>
          </cell>
          <cell r="C8584" t="str">
            <v>9/24/2019 (6pm-8pm)</v>
          </cell>
          <cell r="D8584">
            <v>16</v>
          </cell>
          <cell r="I8584">
            <v>2</v>
          </cell>
        </row>
        <row r="8585">
          <cell r="A8585" t="str">
            <v/>
          </cell>
          <cell r="B8585" t="str">
            <v>Sublap: SCLD</v>
          </cell>
          <cell r="C8585" t="str">
            <v>9/25/2019 (6pm-7pm)</v>
          </cell>
          <cell r="D8585">
            <v>16</v>
          </cell>
          <cell r="I8585">
            <v>2</v>
          </cell>
        </row>
        <row r="8586">
          <cell r="A8586" t="str">
            <v/>
          </cell>
          <cell r="B8586" t="str">
            <v>Sublap: SCLD</v>
          </cell>
          <cell r="C8586" t="str">
            <v>10/22/2019</v>
          </cell>
          <cell r="D8586">
            <v>17</v>
          </cell>
          <cell r="I8586">
            <v>2</v>
          </cell>
        </row>
        <row r="8587">
          <cell r="A8587" t="str">
            <v/>
          </cell>
          <cell r="B8587" t="str">
            <v>Sublap: SCLD</v>
          </cell>
          <cell r="C8587" t="str">
            <v>10/21/2019 (6pm-7pm)</v>
          </cell>
          <cell r="D8587">
            <v>17</v>
          </cell>
          <cell r="I8587">
            <v>2</v>
          </cell>
        </row>
        <row r="8588">
          <cell r="A8588" t="str">
            <v/>
          </cell>
          <cell r="B8588" t="str">
            <v>Sublap: SCLD</v>
          </cell>
          <cell r="C8588" t="str">
            <v>10/21/2019 (6pm-8pm)</v>
          </cell>
          <cell r="D8588">
            <v>17</v>
          </cell>
          <cell r="I8588">
            <v>2</v>
          </cell>
        </row>
        <row r="8589">
          <cell r="A8589" t="str">
            <v/>
          </cell>
          <cell r="B8589" t="str">
            <v>Sublap: SCLD</v>
          </cell>
          <cell r="C8589" t="str">
            <v>9/12/2019</v>
          </cell>
          <cell r="D8589">
            <v>17</v>
          </cell>
          <cell r="I8589">
            <v>2</v>
          </cell>
        </row>
        <row r="8590">
          <cell r="A8590" t="str">
            <v/>
          </cell>
          <cell r="B8590" t="str">
            <v>Sublap: SCLD</v>
          </cell>
          <cell r="C8590" t="str">
            <v>8/21/2019 (6pm-8pm)</v>
          </cell>
          <cell r="D8590">
            <v>17</v>
          </cell>
          <cell r="I8590">
            <v>2</v>
          </cell>
        </row>
        <row r="8591">
          <cell r="A8591" t="str">
            <v/>
          </cell>
          <cell r="B8591" t="str">
            <v>Sublap: SCLD</v>
          </cell>
          <cell r="C8591" t="str">
            <v>9/25/2019 (6pm-7pm)</v>
          </cell>
          <cell r="D8591">
            <v>17</v>
          </cell>
          <cell r="I8591">
            <v>2</v>
          </cell>
        </row>
        <row r="8592">
          <cell r="A8592" t="str">
            <v/>
          </cell>
          <cell r="B8592" t="str">
            <v>Sublap: SCLD</v>
          </cell>
          <cell r="C8592" t="str">
            <v>9/24/2019 (6pm-8pm)</v>
          </cell>
          <cell r="D8592">
            <v>17</v>
          </cell>
          <cell r="I8592">
            <v>2</v>
          </cell>
        </row>
        <row r="8593">
          <cell r="A8593" t="str">
            <v/>
          </cell>
          <cell r="B8593" t="str">
            <v>Sublap: SCLD</v>
          </cell>
          <cell r="C8593" t="str">
            <v>10/21/2019 (6pm-8pm)</v>
          </cell>
          <cell r="D8593">
            <v>18</v>
          </cell>
          <cell r="I8593">
            <v>2</v>
          </cell>
        </row>
        <row r="8594">
          <cell r="A8594" t="str">
            <v/>
          </cell>
          <cell r="B8594" t="str">
            <v>Sublap: SCLD</v>
          </cell>
          <cell r="C8594" t="str">
            <v>10/21/2019 (6pm-7pm)</v>
          </cell>
          <cell r="D8594">
            <v>18</v>
          </cell>
          <cell r="I8594">
            <v>2</v>
          </cell>
        </row>
        <row r="8595">
          <cell r="A8595" t="str">
            <v/>
          </cell>
          <cell r="B8595" t="str">
            <v>Sublap: SCLD</v>
          </cell>
          <cell r="C8595" t="str">
            <v>10/22/2019</v>
          </cell>
          <cell r="D8595">
            <v>18</v>
          </cell>
          <cell r="I8595">
            <v>2</v>
          </cell>
        </row>
        <row r="8596">
          <cell r="A8596" t="str">
            <v/>
          </cell>
          <cell r="B8596" t="str">
            <v>Sublap: SCLD</v>
          </cell>
          <cell r="C8596" t="str">
            <v>9/25/2019 (6pm-7pm)</v>
          </cell>
          <cell r="D8596">
            <v>18</v>
          </cell>
          <cell r="I8596">
            <v>2</v>
          </cell>
        </row>
        <row r="8597">
          <cell r="A8597" t="str">
            <v/>
          </cell>
          <cell r="B8597" t="str">
            <v>Sublap: SCLD</v>
          </cell>
          <cell r="C8597" t="str">
            <v>9/12/2019</v>
          </cell>
          <cell r="D8597">
            <v>18</v>
          </cell>
          <cell r="I8597">
            <v>2</v>
          </cell>
        </row>
        <row r="8598">
          <cell r="A8598" t="str">
            <v/>
          </cell>
          <cell r="B8598" t="str">
            <v>Sublap: SCLD</v>
          </cell>
          <cell r="C8598" t="str">
            <v>9/24/2019 (6pm-8pm)</v>
          </cell>
          <cell r="D8598">
            <v>18</v>
          </cell>
          <cell r="I8598">
            <v>2</v>
          </cell>
        </row>
        <row r="8599">
          <cell r="A8599" t="str">
            <v/>
          </cell>
          <cell r="B8599" t="str">
            <v>Sublap: SCLD</v>
          </cell>
          <cell r="C8599" t="str">
            <v>8/21/2019 (6pm-8pm)</v>
          </cell>
          <cell r="D8599">
            <v>18</v>
          </cell>
          <cell r="I8599">
            <v>2</v>
          </cell>
        </row>
        <row r="8600">
          <cell r="A8600" t="str">
            <v/>
          </cell>
          <cell r="B8600" t="str">
            <v>Sublap: SCLD</v>
          </cell>
          <cell r="C8600" t="str">
            <v>10/22/2019</v>
          </cell>
          <cell r="D8600">
            <v>19</v>
          </cell>
          <cell r="I8600">
            <v>2</v>
          </cell>
        </row>
        <row r="8601">
          <cell r="A8601" t="str">
            <v/>
          </cell>
          <cell r="B8601" t="str">
            <v>Sublap: SCLD</v>
          </cell>
          <cell r="C8601" t="str">
            <v>9/12/2019</v>
          </cell>
          <cell r="D8601">
            <v>19</v>
          </cell>
          <cell r="I8601">
            <v>2</v>
          </cell>
        </row>
        <row r="8602">
          <cell r="A8602" t="str">
            <v/>
          </cell>
          <cell r="B8602" t="str">
            <v>Sublap: SCLD</v>
          </cell>
          <cell r="C8602" t="str">
            <v>10/21/2019 (6pm-8pm)</v>
          </cell>
          <cell r="D8602">
            <v>19</v>
          </cell>
          <cell r="I8602">
            <v>2</v>
          </cell>
        </row>
        <row r="8603">
          <cell r="A8603" t="str">
            <v/>
          </cell>
          <cell r="B8603" t="str">
            <v>Sublap: SCLD</v>
          </cell>
          <cell r="C8603" t="str">
            <v>10/21/2019 (6pm-7pm)</v>
          </cell>
          <cell r="D8603">
            <v>19</v>
          </cell>
          <cell r="I8603">
            <v>2</v>
          </cell>
        </row>
        <row r="8604">
          <cell r="A8604" t="str">
            <v/>
          </cell>
          <cell r="B8604" t="str">
            <v>Sublap: SCLD</v>
          </cell>
          <cell r="C8604" t="str">
            <v>8/21/2019 (6pm-8pm)</v>
          </cell>
          <cell r="D8604">
            <v>19</v>
          </cell>
          <cell r="I8604">
            <v>2</v>
          </cell>
        </row>
        <row r="8605">
          <cell r="A8605" t="str">
            <v/>
          </cell>
          <cell r="B8605" t="str">
            <v>Sublap: SCLD</v>
          </cell>
          <cell r="C8605" t="str">
            <v>9/24/2019 (6pm-8pm)</v>
          </cell>
          <cell r="D8605">
            <v>19</v>
          </cell>
          <cell r="I8605">
            <v>2</v>
          </cell>
        </row>
        <row r="8606">
          <cell r="A8606" t="str">
            <v/>
          </cell>
          <cell r="B8606" t="str">
            <v>Sublap: SCLD</v>
          </cell>
          <cell r="C8606" t="str">
            <v>9/25/2019 (6pm-7pm)</v>
          </cell>
          <cell r="D8606">
            <v>19</v>
          </cell>
          <cell r="I8606">
            <v>2</v>
          </cell>
        </row>
        <row r="8607">
          <cell r="A8607" t="str">
            <v/>
          </cell>
          <cell r="B8607" t="str">
            <v>Sublap: SCLD</v>
          </cell>
          <cell r="C8607" t="str">
            <v>9/12/2019</v>
          </cell>
          <cell r="D8607">
            <v>20</v>
          </cell>
          <cell r="I8607">
            <v>2</v>
          </cell>
        </row>
        <row r="8608">
          <cell r="A8608" t="str">
            <v/>
          </cell>
          <cell r="B8608" t="str">
            <v>Sublap: SCLD</v>
          </cell>
          <cell r="C8608" t="str">
            <v>9/24/2019 (6pm-8pm)</v>
          </cell>
          <cell r="D8608">
            <v>20</v>
          </cell>
          <cell r="I8608">
            <v>2</v>
          </cell>
        </row>
        <row r="8609">
          <cell r="A8609" t="str">
            <v/>
          </cell>
          <cell r="B8609" t="str">
            <v>Sublap: SCLD</v>
          </cell>
          <cell r="C8609" t="str">
            <v>10/22/2019</v>
          </cell>
          <cell r="D8609">
            <v>20</v>
          </cell>
          <cell r="I8609">
            <v>2</v>
          </cell>
        </row>
        <row r="8610">
          <cell r="A8610" t="str">
            <v/>
          </cell>
          <cell r="B8610" t="str">
            <v>Sublap: SCLD</v>
          </cell>
          <cell r="C8610" t="str">
            <v>10/21/2019 (6pm-7pm)</v>
          </cell>
          <cell r="D8610">
            <v>20</v>
          </cell>
          <cell r="I8610">
            <v>2</v>
          </cell>
        </row>
        <row r="8611">
          <cell r="A8611" t="str">
            <v/>
          </cell>
          <cell r="B8611" t="str">
            <v>Sublap: SCLD</v>
          </cell>
          <cell r="C8611" t="str">
            <v>10/21/2019 (6pm-8pm)</v>
          </cell>
          <cell r="D8611">
            <v>20</v>
          </cell>
          <cell r="I8611">
            <v>2</v>
          </cell>
        </row>
        <row r="8612">
          <cell r="A8612" t="str">
            <v/>
          </cell>
          <cell r="B8612" t="str">
            <v>Sublap: SCLD</v>
          </cell>
          <cell r="C8612" t="str">
            <v>9/25/2019 (6pm-7pm)</v>
          </cell>
          <cell r="D8612">
            <v>20</v>
          </cell>
          <cell r="I8612">
            <v>2</v>
          </cell>
        </row>
        <row r="8613">
          <cell r="A8613" t="str">
            <v/>
          </cell>
          <cell r="B8613" t="str">
            <v>Sublap: SCLD</v>
          </cell>
          <cell r="C8613" t="str">
            <v>8/21/2019 (6pm-8pm)</v>
          </cell>
          <cell r="D8613">
            <v>20</v>
          </cell>
          <cell r="I8613">
            <v>2</v>
          </cell>
        </row>
        <row r="8614">
          <cell r="A8614" t="str">
            <v/>
          </cell>
          <cell r="B8614" t="str">
            <v>Sublap: SCLD</v>
          </cell>
          <cell r="C8614" t="str">
            <v>10/21/2019 (6pm-8pm)</v>
          </cell>
          <cell r="D8614">
            <v>21</v>
          </cell>
          <cell r="I8614">
            <v>2</v>
          </cell>
        </row>
        <row r="8615">
          <cell r="A8615" t="str">
            <v/>
          </cell>
          <cell r="B8615" t="str">
            <v>Sublap: SCLD</v>
          </cell>
          <cell r="C8615" t="str">
            <v>9/25/2019 (6pm-7pm)</v>
          </cell>
          <cell r="D8615">
            <v>21</v>
          </cell>
          <cell r="I8615">
            <v>2</v>
          </cell>
        </row>
        <row r="8616">
          <cell r="A8616" t="str">
            <v/>
          </cell>
          <cell r="B8616" t="str">
            <v>Sublap: SCLD</v>
          </cell>
          <cell r="C8616" t="str">
            <v>9/24/2019 (6pm-8pm)</v>
          </cell>
          <cell r="D8616">
            <v>21</v>
          </cell>
          <cell r="I8616">
            <v>2</v>
          </cell>
        </row>
        <row r="8617">
          <cell r="A8617" t="str">
            <v/>
          </cell>
          <cell r="B8617" t="str">
            <v>Sublap: SCLD</v>
          </cell>
          <cell r="C8617" t="str">
            <v>8/21/2019 (6pm-8pm)</v>
          </cell>
          <cell r="D8617">
            <v>21</v>
          </cell>
          <cell r="I8617">
            <v>2</v>
          </cell>
        </row>
        <row r="8618">
          <cell r="A8618" t="str">
            <v/>
          </cell>
          <cell r="B8618" t="str">
            <v>Sublap: SCLD</v>
          </cell>
          <cell r="C8618" t="str">
            <v>10/22/2019</v>
          </cell>
          <cell r="D8618">
            <v>21</v>
          </cell>
          <cell r="I8618">
            <v>2</v>
          </cell>
        </row>
        <row r="8619">
          <cell r="A8619" t="str">
            <v/>
          </cell>
          <cell r="B8619" t="str">
            <v>Sublap: SCLD</v>
          </cell>
          <cell r="C8619" t="str">
            <v>10/21/2019 (6pm-7pm)</v>
          </cell>
          <cell r="D8619">
            <v>21</v>
          </cell>
          <cell r="I8619">
            <v>2</v>
          </cell>
        </row>
        <row r="8620">
          <cell r="A8620" t="str">
            <v/>
          </cell>
          <cell r="B8620" t="str">
            <v>Sublap: SCLD</v>
          </cell>
          <cell r="C8620" t="str">
            <v>9/12/2019</v>
          </cell>
          <cell r="D8620">
            <v>21</v>
          </cell>
          <cell r="I8620">
            <v>2</v>
          </cell>
        </row>
        <row r="8621">
          <cell r="A8621" t="str">
            <v/>
          </cell>
          <cell r="B8621" t="str">
            <v>Sublap: SCLD</v>
          </cell>
          <cell r="C8621" t="str">
            <v>8/21/2019 (6pm-8pm)</v>
          </cell>
          <cell r="D8621">
            <v>22</v>
          </cell>
          <cell r="I8621">
            <v>2</v>
          </cell>
        </row>
        <row r="8622">
          <cell r="A8622" t="str">
            <v/>
          </cell>
          <cell r="B8622" t="str">
            <v>Sublap: SCLD</v>
          </cell>
          <cell r="C8622" t="str">
            <v>10/21/2019 (6pm-7pm)</v>
          </cell>
          <cell r="D8622">
            <v>22</v>
          </cell>
          <cell r="I8622">
            <v>2</v>
          </cell>
        </row>
        <row r="8623">
          <cell r="A8623" t="str">
            <v/>
          </cell>
          <cell r="B8623" t="str">
            <v>Sublap: SCLD</v>
          </cell>
          <cell r="C8623" t="str">
            <v>10/22/2019</v>
          </cell>
          <cell r="D8623">
            <v>22</v>
          </cell>
          <cell r="I8623">
            <v>2</v>
          </cell>
        </row>
        <row r="8624">
          <cell r="A8624" t="str">
            <v/>
          </cell>
          <cell r="B8624" t="str">
            <v>Sublap: SCLD</v>
          </cell>
          <cell r="C8624" t="str">
            <v>9/12/2019</v>
          </cell>
          <cell r="D8624">
            <v>22</v>
          </cell>
          <cell r="I8624">
            <v>2</v>
          </cell>
        </row>
        <row r="8625">
          <cell r="A8625" t="str">
            <v/>
          </cell>
          <cell r="B8625" t="str">
            <v>Sublap: SCLD</v>
          </cell>
          <cell r="C8625" t="str">
            <v>9/24/2019 (6pm-8pm)</v>
          </cell>
          <cell r="D8625">
            <v>22</v>
          </cell>
          <cell r="I8625">
            <v>2</v>
          </cell>
        </row>
        <row r="8626">
          <cell r="A8626" t="str">
            <v/>
          </cell>
          <cell r="B8626" t="str">
            <v>Sublap: SCLD</v>
          </cell>
          <cell r="C8626" t="str">
            <v>9/25/2019 (6pm-7pm)</v>
          </cell>
          <cell r="D8626">
            <v>22</v>
          </cell>
          <cell r="I8626">
            <v>2</v>
          </cell>
        </row>
        <row r="8627">
          <cell r="A8627" t="str">
            <v/>
          </cell>
          <cell r="B8627" t="str">
            <v>Sublap: SCLD</v>
          </cell>
          <cell r="C8627" t="str">
            <v>10/21/2019 (6pm-8pm)</v>
          </cell>
          <cell r="D8627">
            <v>22</v>
          </cell>
          <cell r="I8627">
            <v>2</v>
          </cell>
        </row>
        <row r="8628">
          <cell r="A8628" t="str">
            <v/>
          </cell>
          <cell r="B8628" t="str">
            <v>Sublap: SCLD</v>
          </cell>
          <cell r="C8628" t="str">
            <v>9/12/2019</v>
          </cell>
          <cell r="D8628">
            <v>23</v>
          </cell>
          <cell r="I8628">
            <v>2</v>
          </cell>
        </row>
        <row r="8629">
          <cell r="A8629" t="str">
            <v/>
          </cell>
          <cell r="B8629" t="str">
            <v>Sublap: SCLD</v>
          </cell>
          <cell r="C8629" t="str">
            <v>9/25/2019 (6pm-7pm)</v>
          </cell>
          <cell r="D8629">
            <v>23</v>
          </cell>
          <cell r="I8629">
            <v>2</v>
          </cell>
        </row>
        <row r="8630">
          <cell r="A8630" t="str">
            <v/>
          </cell>
          <cell r="B8630" t="str">
            <v>Sublap: SCLD</v>
          </cell>
          <cell r="C8630" t="str">
            <v>10/22/2019</v>
          </cell>
          <cell r="D8630">
            <v>23</v>
          </cell>
          <cell r="I8630">
            <v>2</v>
          </cell>
        </row>
        <row r="8631">
          <cell r="A8631" t="str">
            <v/>
          </cell>
          <cell r="B8631" t="str">
            <v>Sublap: SCLD</v>
          </cell>
          <cell r="C8631" t="str">
            <v>10/21/2019 (6pm-7pm)</v>
          </cell>
          <cell r="D8631">
            <v>23</v>
          </cell>
          <cell r="I8631">
            <v>2</v>
          </cell>
        </row>
        <row r="8632">
          <cell r="A8632" t="str">
            <v/>
          </cell>
          <cell r="B8632" t="str">
            <v>Sublap: SCLD</v>
          </cell>
          <cell r="C8632" t="str">
            <v>8/21/2019 (6pm-8pm)</v>
          </cell>
          <cell r="D8632">
            <v>23</v>
          </cell>
          <cell r="I8632">
            <v>2</v>
          </cell>
        </row>
        <row r="8633">
          <cell r="A8633" t="str">
            <v/>
          </cell>
          <cell r="B8633" t="str">
            <v>Sublap: SCLD</v>
          </cell>
          <cell r="C8633" t="str">
            <v>10/21/2019 (6pm-8pm)</v>
          </cell>
          <cell r="D8633">
            <v>23</v>
          </cell>
          <cell r="I8633">
            <v>2</v>
          </cell>
        </row>
        <row r="8634">
          <cell r="A8634" t="str">
            <v/>
          </cell>
          <cell r="B8634" t="str">
            <v>Sublap: SCLD</v>
          </cell>
          <cell r="C8634" t="str">
            <v>9/24/2019 (6pm-8pm)</v>
          </cell>
          <cell r="D8634">
            <v>23</v>
          </cell>
          <cell r="I8634">
            <v>2</v>
          </cell>
        </row>
        <row r="8635">
          <cell r="A8635" t="str">
            <v/>
          </cell>
          <cell r="B8635" t="str">
            <v>Sublap: SCLD</v>
          </cell>
          <cell r="C8635" t="str">
            <v>10/22/2019</v>
          </cell>
          <cell r="D8635">
            <v>24</v>
          </cell>
          <cell r="I8635">
            <v>2</v>
          </cell>
        </row>
        <row r="8636">
          <cell r="A8636" t="str">
            <v/>
          </cell>
          <cell r="B8636" t="str">
            <v>Sublap: SCLD</v>
          </cell>
          <cell r="C8636" t="str">
            <v>9/24/2019 (6pm-8pm)</v>
          </cell>
          <cell r="D8636">
            <v>24</v>
          </cell>
          <cell r="I8636">
            <v>2</v>
          </cell>
        </row>
        <row r="8637">
          <cell r="A8637" t="str">
            <v/>
          </cell>
          <cell r="B8637" t="str">
            <v>Sublap: SCLD</v>
          </cell>
          <cell r="C8637" t="str">
            <v>9/12/2019</v>
          </cell>
          <cell r="D8637">
            <v>24</v>
          </cell>
          <cell r="I8637">
            <v>2</v>
          </cell>
        </row>
        <row r="8638">
          <cell r="A8638" t="str">
            <v/>
          </cell>
          <cell r="B8638" t="str">
            <v>Sublap: SCLD</v>
          </cell>
          <cell r="C8638" t="str">
            <v>10/21/2019 (6pm-7pm)</v>
          </cell>
          <cell r="D8638">
            <v>24</v>
          </cell>
          <cell r="I8638">
            <v>2</v>
          </cell>
        </row>
        <row r="8639">
          <cell r="A8639" t="str">
            <v/>
          </cell>
          <cell r="B8639" t="str">
            <v>Sublap: SCLD</v>
          </cell>
          <cell r="C8639" t="str">
            <v>10/21/2019 (6pm-8pm)</v>
          </cell>
          <cell r="D8639">
            <v>24</v>
          </cell>
          <cell r="I8639">
            <v>2</v>
          </cell>
        </row>
        <row r="8640">
          <cell r="A8640" t="str">
            <v/>
          </cell>
          <cell r="B8640" t="str">
            <v>Sublap: SCLD</v>
          </cell>
          <cell r="C8640" t="str">
            <v>8/21/2019 (6pm-8pm)</v>
          </cell>
          <cell r="D8640">
            <v>24</v>
          </cell>
          <cell r="I8640">
            <v>2</v>
          </cell>
        </row>
        <row r="8641">
          <cell r="A8641" t="str">
            <v/>
          </cell>
          <cell r="B8641" t="str">
            <v>Sublap: SCLD</v>
          </cell>
          <cell r="C8641" t="str">
            <v>9/25/2019 (6pm-7pm)</v>
          </cell>
          <cell r="D8641">
            <v>24</v>
          </cell>
          <cell r="I8641">
            <v>2</v>
          </cell>
        </row>
        <row r="8642">
          <cell r="A8642" t="str">
            <v/>
          </cell>
          <cell r="B8642" t="str">
            <v>Sublap: SCNW</v>
          </cell>
          <cell r="C8642" t="str">
            <v>Average Event Day (6pm-8pm)</v>
          </cell>
          <cell r="D8642">
            <v>1</v>
          </cell>
          <cell r="E8642">
            <v>1.1000392436981201</v>
          </cell>
          <cell r="F8642">
            <v>1.1209882497787476</v>
          </cell>
          <cell r="G8642">
            <v>4.661540687084198E-2</v>
          </cell>
          <cell r="H8642">
            <v>64.955230217632916</v>
          </cell>
        </row>
        <row r="8643">
          <cell r="A8643" t="str">
            <v/>
          </cell>
          <cell r="B8643" t="str">
            <v>Sublap: SCNW</v>
          </cell>
          <cell r="C8643" t="str">
            <v>Average Event Day (5pm-9pm)</v>
          </cell>
          <cell r="D8643">
            <v>1</v>
          </cell>
          <cell r="E8643">
            <v>1.1335437297821045</v>
          </cell>
          <cell r="F8643">
            <v>1.1070239543914795</v>
          </cell>
          <cell r="G8643">
            <v>4.5854251831769943E-2</v>
          </cell>
          <cell r="H8643">
            <v>62.702029680157466</v>
          </cell>
        </row>
        <row r="8644">
          <cell r="A8644" t="str">
            <v/>
          </cell>
          <cell r="B8644" t="str">
            <v>Sublap: SCNW</v>
          </cell>
          <cell r="C8644" t="str">
            <v>Average Event Day (5pm-9pm)</v>
          </cell>
          <cell r="D8644">
            <v>2</v>
          </cell>
          <cell r="E8644">
            <v>0.97595441341400146</v>
          </cell>
          <cell r="F8644">
            <v>0.97314310073852539</v>
          </cell>
          <cell r="G8644">
            <v>4.1759796440601349E-2</v>
          </cell>
          <cell r="H8644">
            <v>62.515316185013759</v>
          </cell>
        </row>
        <row r="8645">
          <cell r="A8645" t="str">
            <v/>
          </cell>
          <cell r="B8645" t="str">
            <v>Sublap: SCNW</v>
          </cell>
          <cell r="C8645" t="str">
            <v>Average Event Day (6pm-8pm)</v>
          </cell>
          <cell r="D8645">
            <v>2</v>
          </cell>
          <cell r="E8645">
            <v>0.96095991134643555</v>
          </cell>
          <cell r="F8645">
            <v>0.97483843564987183</v>
          </cell>
          <cell r="G8645">
            <v>4.3240148574113846E-2</v>
          </cell>
          <cell r="H8645">
            <v>64.379476306376418</v>
          </cell>
        </row>
        <row r="8646">
          <cell r="A8646" t="str">
            <v/>
          </cell>
          <cell r="B8646" t="str">
            <v>Sublap: SCNW</v>
          </cell>
          <cell r="C8646" t="str">
            <v>Average Event Day (6pm-8pm)</v>
          </cell>
          <cell r="D8646">
            <v>3</v>
          </cell>
          <cell r="E8646">
            <v>0.86138385534286499</v>
          </cell>
          <cell r="F8646">
            <v>0.85810619592666626</v>
          </cell>
          <cell r="G8646">
            <v>3.8760572671890259E-2</v>
          </cell>
          <cell r="H8646">
            <v>63.620470687784412</v>
          </cell>
        </row>
        <row r="8647">
          <cell r="A8647" t="str">
            <v/>
          </cell>
          <cell r="B8647" t="str">
            <v>Sublap: SCNW</v>
          </cell>
          <cell r="C8647" t="str">
            <v>Average Event Day (5pm-9pm)</v>
          </cell>
          <cell r="D8647">
            <v>3</v>
          </cell>
          <cell r="E8647">
            <v>0.85748773813247681</v>
          </cell>
          <cell r="F8647">
            <v>0.85741078853607178</v>
          </cell>
          <cell r="G8647">
            <v>3.7047233432531357E-2</v>
          </cell>
          <cell r="H8647">
            <v>62.142750890033575</v>
          </cell>
        </row>
        <row r="8648">
          <cell r="A8648" t="str">
            <v/>
          </cell>
          <cell r="B8648" t="str">
            <v>Sublap: SCNW</v>
          </cell>
          <cell r="C8648" t="str">
            <v>Average Event Day (5pm-9pm)</v>
          </cell>
          <cell r="D8648">
            <v>4</v>
          </cell>
          <cell r="E8648">
            <v>0.76006954908370972</v>
          </cell>
          <cell r="F8648">
            <v>0.76045054197311401</v>
          </cell>
          <cell r="G8648">
            <v>3.1917445361614227E-2</v>
          </cell>
          <cell r="H8648">
            <v>61.369159514284178</v>
          </cell>
        </row>
        <row r="8649">
          <cell r="A8649" t="str">
            <v/>
          </cell>
          <cell r="B8649" t="str">
            <v>Sublap: SCNW</v>
          </cell>
          <cell r="C8649" t="str">
            <v>Average Event Day (6pm-8pm)</v>
          </cell>
          <cell r="D8649">
            <v>4</v>
          </cell>
          <cell r="E8649">
            <v>0.78167903423309326</v>
          </cell>
          <cell r="F8649">
            <v>0.78205394744873047</v>
          </cell>
          <cell r="G8649">
            <v>3.4295190125703812E-2</v>
          </cell>
          <cell r="H8649">
            <v>62.992675879686459</v>
          </cell>
        </row>
        <row r="8650">
          <cell r="A8650" t="str">
            <v/>
          </cell>
          <cell r="B8650" t="str">
            <v>Sublap: SCNW</v>
          </cell>
          <cell r="C8650" t="str">
            <v>Average Event Day (5pm-9pm)</v>
          </cell>
          <cell r="D8650">
            <v>5</v>
          </cell>
          <cell r="E8650">
            <v>0.71186470985412598</v>
          </cell>
          <cell r="F8650">
            <v>0.70259958505630493</v>
          </cell>
          <cell r="G8650">
            <v>2.750173956155777E-2</v>
          </cell>
          <cell r="H8650">
            <v>60.586867859509731</v>
          </cell>
        </row>
        <row r="8651">
          <cell r="A8651" t="str">
            <v/>
          </cell>
          <cell r="B8651" t="str">
            <v>Sublap: SCNW</v>
          </cell>
          <cell r="C8651" t="str">
            <v>Average Event Day (6pm-8pm)</v>
          </cell>
          <cell r="D8651">
            <v>5</v>
          </cell>
          <cell r="E8651">
            <v>0.72735875844955444</v>
          </cell>
          <cell r="F8651">
            <v>0.71535420417785645</v>
          </cell>
          <cell r="G8651">
            <v>2.9464518651366234E-2</v>
          </cell>
          <cell r="H8651">
            <v>62.633003849855847</v>
          </cell>
        </row>
        <row r="8652">
          <cell r="A8652" t="str">
            <v/>
          </cell>
          <cell r="B8652" t="str">
            <v>Sublap: SCNW</v>
          </cell>
          <cell r="C8652" t="str">
            <v>Average Event Day (5pm-9pm)</v>
          </cell>
          <cell r="D8652">
            <v>6</v>
          </cell>
          <cell r="E8652">
            <v>0.69123160839080811</v>
          </cell>
          <cell r="F8652">
            <v>0.69397324323654175</v>
          </cell>
          <cell r="G8652">
            <v>2.305491641163826E-2</v>
          </cell>
          <cell r="H8652">
            <v>59.967932250657775</v>
          </cell>
        </row>
        <row r="8653">
          <cell r="A8653" t="str">
            <v/>
          </cell>
          <cell r="B8653" t="str">
            <v>Sublap: SCNW</v>
          </cell>
          <cell r="C8653" t="str">
            <v>Average Event Day (6pm-8pm)</v>
          </cell>
          <cell r="D8653">
            <v>6</v>
          </cell>
          <cell r="E8653">
            <v>0.70274436473846436</v>
          </cell>
          <cell r="F8653">
            <v>0.71545469760894775</v>
          </cell>
          <cell r="G8653">
            <v>2.5575943291187286E-2</v>
          </cell>
          <cell r="H8653">
            <v>62.534928097539058</v>
          </cell>
        </row>
        <row r="8654">
          <cell r="A8654" t="str">
            <v/>
          </cell>
          <cell r="B8654" t="str">
            <v>Sublap: SCNW</v>
          </cell>
          <cell r="C8654" t="str">
            <v>Average Event Day (5pm-9pm)</v>
          </cell>
          <cell r="D8654">
            <v>7</v>
          </cell>
          <cell r="E8654">
            <v>0.74181032180786133</v>
          </cell>
          <cell r="F8654">
            <v>0.73980975151062012</v>
          </cell>
          <cell r="G8654">
            <v>2.12277602404356E-2</v>
          </cell>
          <cell r="H8654">
            <v>59.878467952484606</v>
          </cell>
        </row>
        <row r="8655">
          <cell r="A8655" t="str">
            <v/>
          </cell>
          <cell r="B8655" t="str">
            <v>Sublap: SCNW</v>
          </cell>
          <cell r="C8655" t="str">
            <v>Average Event Day (6pm-8pm)</v>
          </cell>
          <cell r="D8655">
            <v>7</v>
          </cell>
          <cell r="E8655">
            <v>0.75648325681686401</v>
          </cell>
          <cell r="F8655">
            <v>0.77154386043548584</v>
          </cell>
          <cell r="G8655">
            <v>2.2936554625630379E-2</v>
          </cell>
          <cell r="H8655">
            <v>62.587536360740316</v>
          </cell>
        </row>
        <row r="8656">
          <cell r="A8656" t="str">
            <v/>
          </cell>
          <cell r="B8656" t="str">
            <v>Sublap: SCNW</v>
          </cell>
          <cell r="C8656" t="str">
            <v>Average Event Day (6pm-8pm)</v>
          </cell>
          <cell r="D8656">
            <v>8</v>
          </cell>
          <cell r="E8656">
            <v>0.77173799276351929</v>
          </cell>
          <cell r="F8656">
            <v>0.80501514673233032</v>
          </cell>
          <cell r="G8656">
            <v>2.554159052670002E-2</v>
          </cell>
          <cell r="H8656">
            <v>64.763071863081507</v>
          </cell>
        </row>
        <row r="8657">
          <cell r="A8657" t="str">
            <v/>
          </cell>
          <cell r="B8657" t="str">
            <v>Sublap: SCNW</v>
          </cell>
          <cell r="C8657" t="str">
            <v>Average Event Day (5pm-9pm)</v>
          </cell>
          <cell r="D8657">
            <v>8</v>
          </cell>
          <cell r="E8657">
            <v>0.75431555509567261</v>
          </cell>
          <cell r="F8657">
            <v>0.77583068609237671</v>
          </cell>
          <cell r="G8657">
            <v>2.4365790188312531E-2</v>
          </cell>
          <cell r="H8657">
            <v>61.492685100403428</v>
          </cell>
        </row>
        <row r="8658">
          <cell r="A8658" t="str">
            <v/>
          </cell>
          <cell r="B8658" t="str">
            <v>Sublap: SCNW</v>
          </cell>
          <cell r="C8658" t="str">
            <v>Average Event Day (5pm-9pm)</v>
          </cell>
          <cell r="D8658">
            <v>9</v>
          </cell>
          <cell r="E8658">
            <v>0.68912869691848755</v>
          </cell>
          <cell r="F8658">
            <v>0.72389966249465942</v>
          </cell>
          <cell r="G8658">
            <v>2.8148777782917023E-2</v>
          </cell>
          <cell r="H8658">
            <v>66.070401988599713</v>
          </cell>
        </row>
        <row r="8659">
          <cell r="A8659" t="str">
            <v/>
          </cell>
          <cell r="B8659" t="str">
            <v>Sublap: SCNW</v>
          </cell>
          <cell r="C8659" t="str">
            <v>Average Event Day (6pm-8pm)</v>
          </cell>
          <cell r="D8659">
            <v>9</v>
          </cell>
          <cell r="E8659">
            <v>0.69826191663742065</v>
          </cell>
          <cell r="F8659">
            <v>0.71260362863540649</v>
          </cell>
          <cell r="G8659">
            <v>2.8640076518058777E-2</v>
          </cell>
          <cell r="H8659">
            <v>69.66390913246758</v>
          </cell>
        </row>
        <row r="8660">
          <cell r="A8660" t="str">
            <v/>
          </cell>
          <cell r="B8660" t="str">
            <v>Sublap: SCNW</v>
          </cell>
          <cell r="C8660" t="str">
            <v>Average Event Day (5pm-9pm)</v>
          </cell>
          <cell r="D8660">
            <v>10</v>
          </cell>
          <cell r="E8660">
            <v>0.59697157144546509</v>
          </cell>
          <cell r="F8660">
            <v>0.65066635608673096</v>
          </cell>
          <cell r="G8660">
            <v>3.4425791352987289E-2</v>
          </cell>
          <cell r="H8660">
            <v>71.232217893676633</v>
          </cell>
        </row>
        <row r="8661">
          <cell r="A8661" t="str">
            <v/>
          </cell>
          <cell r="B8661" t="str">
            <v>Sublap: SCNW</v>
          </cell>
          <cell r="C8661" t="str">
            <v>Average Event Day (6pm-8pm)</v>
          </cell>
          <cell r="D8661">
            <v>10</v>
          </cell>
          <cell r="E8661">
            <v>0.61746114492416382</v>
          </cell>
          <cell r="F8661">
            <v>0.65245157480239868</v>
          </cell>
          <cell r="G8661">
            <v>3.5240083932876587E-2</v>
          </cell>
          <cell r="H8661">
            <v>74.27075704694046</v>
          </cell>
        </row>
        <row r="8662">
          <cell r="A8662" t="str">
            <v/>
          </cell>
          <cell r="B8662" t="str">
            <v>Sublap: SCNW</v>
          </cell>
          <cell r="C8662" t="str">
            <v>Average Event Day (6pm-8pm)</v>
          </cell>
          <cell r="D8662">
            <v>11</v>
          </cell>
          <cell r="E8662">
            <v>0.60199815034866333</v>
          </cell>
          <cell r="F8662">
            <v>0.6634480357170105</v>
          </cell>
          <cell r="G8662">
            <v>4.2318999767303467E-2</v>
          </cell>
          <cell r="H8662">
            <v>78.348324248511872</v>
          </cell>
        </row>
        <row r="8663">
          <cell r="A8663" t="str">
            <v/>
          </cell>
          <cell r="B8663" t="str">
            <v>Sublap: SCNW</v>
          </cell>
          <cell r="C8663" t="str">
            <v>Average Event Day (5pm-9pm)</v>
          </cell>
          <cell r="D8663">
            <v>11</v>
          </cell>
          <cell r="E8663">
            <v>0.58824694156646729</v>
          </cell>
          <cell r="F8663">
            <v>0.62948691844940186</v>
          </cell>
          <cell r="G8663">
            <v>4.0501222014427185E-2</v>
          </cell>
          <cell r="H8663">
            <v>75.484224412466261</v>
          </cell>
        </row>
        <row r="8664">
          <cell r="A8664" t="str">
            <v/>
          </cell>
          <cell r="B8664" t="str">
            <v>Sublap: SCNW</v>
          </cell>
          <cell r="C8664" t="str">
            <v>Average Event Day (6pm-8pm)</v>
          </cell>
          <cell r="D8664">
            <v>12</v>
          </cell>
          <cell r="E8664">
            <v>0.67114740610122681</v>
          </cell>
          <cell r="F8664">
            <v>0.75057142972946167</v>
          </cell>
          <cell r="G8664">
            <v>4.7838412225246429E-2</v>
          </cell>
          <cell r="H8664">
            <v>81.101131323375782</v>
          </cell>
        </row>
        <row r="8665">
          <cell r="A8665" t="str">
            <v/>
          </cell>
          <cell r="B8665" t="str">
            <v>Sublap: SCNW</v>
          </cell>
          <cell r="C8665" t="str">
            <v>Average Event Day (5pm-9pm)</v>
          </cell>
          <cell r="D8665">
            <v>12</v>
          </cell>
          <cell r="E8665">
            <v>0.6470947265625</v>
          </cell>
          <cell r="F8665">
            <v>0.71861904859542847</v>
          </cell>
          <cell r="G8665">
            <v>4.6633601188659668E-2</v>
          </cell>
          <cell r="H8665">
            <v>78.247714050275746</v>
          </cell>
        </row>
        <row r="8666">
          <cell r="A8666" t="str">
            <v/>
          </cell>
          <cell r="B8666" t="str">
            <v>Sublap: SCNW</v>
          </cell>
          <cell r="C8666" t="str">
            <v>Average Event Day (5pm-9pm)</v>
          </cell>
          <cell r="D8666">
            <v>13</v>
          </cell>
          <cell r="E8666">
            <v>0.78873109817504883</v>
          </cell>
          <cell r="F8666">
            <v>0.86584419012069702</v>
          </cell>
          <cell r="G8666">
            <v>5.2839647978544235E-2</v>
          </cell>
          <cell r="H8666">
            <v>79.33250564741553</v>
          </cell>
        </row>
        <row r="8667">
          <cell r="A8667" t="str">
            <v/>
          </cell>
          <cell r="B8667" t="str">
            <v>Sublap: SCNW</v>
          </cell>
          <cell r="C8667" t="str">
            <v>Average Event Day (6pm-8pm)</v>
          </cell>
          <cell r="D8667">
            <v>13</v>
          </cell>
          <cell r="E8667">
            <v>0.82725781202316284</v>
          </cell>
          <cell r="F8667">
            <v>0.9237062931060791</v>
          </cell>
          <cell r="G8667">
            <v>5.4004546254873276E-2</v>
          </cell>
          <cell r="H8667">
            <v>82.674087262762683</v>
          </cell>
        </row>
        <row r="8668">
          <cell r="A8668" t="str">
            <v/>
          </cell>
          <cell r="B8668" t="str">
            <v>Sublap: SCNW</v>
          </cell>
          <cell r="C8668" t="str">
            <v>Average Event Day (6pm-8pm)</v>
          </cell>
          <cell r="D8668">
            <v>14</v>
          </cell>
          <cell r="E8668">
            <v>1.0198341608047485</v>
          </cell>
          <cell r="F8668">
            <v>1.1624430418014526</v>
          </cell>
          <cell r="G8668">
            <v>5.8972261846065521E-2</v>
          </cell>
          <cell r="H8668">
            <v>82.188183266149977</v>
          </cell>
        </row>
        <row r="8669">
          <cell r="A8669" t="str">
            <v/>
          </cell>
          <cell r="B8669" t="str">
            <v>Sublap: SCNW</v>
          </cell>
          <cell r="C8669" t="str">
            <v>Average Event Day (5pm-9pm)</v>
          </cell>
          <cell r="D8669">
            <v>14</v>
          </cell>
          <cell r="E8669">
            <v>0.97033494710922241</v>
          </cell>
          <cell r="F8669">
            <v>1.0980126857757568</v>
          </cell>
          <cell r="G8669">
            <v>5.7416196912527084E-2</v>
          </cell>
          <cell r="H8669">
            <v>79.398215091945218</v>
          </cell>
        </row>
        <row r="8670">
          <cell r="A8670" t="str">
            <v/>
          </cell>
          <cell r="B8670" t="str">
            <v>Sublap: SCNW</v>
          </cell>
          <cell r="C8670" t="str">
            <v>Average Event Day (5pm-9pm)</v>
          </cell>
          <cell r="D8670">
            <v>15</v>
          </cell>
          <cell r="E8670">
            <v>1.1892687082290649</v>
          </cell>
          <cell r="F8670">
            <v>1.328156590461731</v>
          </cell>
          <cell r="G8670">
            <v>6.0747087001800537E-2</v>
          </cell>
          <cell r="H8670">
            <v>79.952769221520313</v>
          </cell>
        </row>
        <row r="8671">
          <cell r="A8671" t="str">
            <v/>
          </cell>
          <cell r="B8671" t="str">
            <v>Sublap: SCNW</v>
          </cell>
          <cell r="C8671" t="str">
            <v>Average Event Day (6pm-8pm)</v>
          </cell>
          <cell r="D8671">
            <v>15</v>
          </cell>
          <cell r="E8671">
            <v>1.2479903697967529</v>
          </cell>
          <cell r="F8671">
            <v>1.3812497854232788</v>
          </cell>
          <cell r="G8671">
            <v>6.1832349747419357E-2</v>
          </cell>
          <cell r="H8671">
            <v>82.011231388398329</v>
          </cell>
        </row>
        <row r="8672">
          <cell r="A8672" t="str">
            <v/>
          </cell>
          <cell r="B8672" t="str">
            <v>Sublap: SCNW</v>
          </cell>
          <cell r="C8672" t="str">
            <v>Average Event Day (5pm-9pm)</v>
          </cell>
          <cell r="D8672">
            <v>16</v>
          </cell>
          <cell r="E8672">
            <v>1.4907032251358032</v>
          </cell>
          <cell r="F8672">
            <v>1.5784931182861328</v>
          </cell>
          <cell r="G8672">
            <v>6.145116314291954E-2</v>
          </cell>
          <cell r="H8672">
            <v>79.098575514880736</v>
          </cell>
        </row>
        <row r="8673">
          <cell r="A8673" t="str">
            <v/>
          </cell>
          <cell r="B8673" t="str">
            <v>Sublap: SCNW</v>
          </cell>
          <cell r="C8673" t="str">
            <v>Average Event Day (6pm-8pm)</v>
          </cell>
          <cell r="D8673">
            <v>16</v>
          </cell>
          <cell r="E8673">
            <v>1.5463666915893555</v>
          </cell>
          <cell r="F8673">
            <v>1.6774674654006958</v>
          </cell>
          <cell r="G8673">
            <v>6.2879718840122223E-2</v>
          </cell>
          <cell r="H8673">
            <v>81.634612979474468</v>
          </cell>
        </row>
        <row r="8674">
          <cell r="A8674" t="str">
            <v/>
          </cell>
          <cell r="B8674" t="str">
            <v>Sublap: SCNW</v>
          </cell>
          <cell r="C8674" t="str">
            <v>Average Event Day (5pm-9pm)</v>
          </cell>
          <cell r="D8674">
            <v>17</v>
          </cell>
          <cell r="E8674">
            <v>1.7847898006439209</v>
          </cell>
          <cell r="F8674">
            <v>1.8367962837219238</v>
          </cell>
          <cell r="G8674">
            <v>6.2196604907512665E-2</v>
          </cell>
          <cell r="H8674">
            <v>78.478137328624655</v>
          </cell>
        </row>
        <row r="8675">
          <cell r="A8675" t="str">
            <v/>
          </cell>
          <cell r="B8675" t="str">
            <v>Sublap: SCNW</v>
          </cell>
          <cell r="C8675" t="str">
            <v>Average Event Day (6pm-8pm)</v>
          </cell>
          <cell r="D8675">
            <v>17</v>
          </cell>
          <cell r="E8675">
            <v>1.8310844898223877</v>
          </cell>
          <cell r="F8675">
            <v>1.9382377862930298</v>
          </cell>
          <cell r="G8675">
            <v>6.3271701335906982E-2</v>
          </cell>
          <cell r="H8675">
            <v>80.133056921696749</v>
          </cell>
        </row>
        <row r="8676">
          <cell r="A8676" t="str">
            <v/>
          </cell>
          <cell r="B8676" t="str">
            <v>Sublap: SCNW</v>
          </cell>
          <cell r="C8676" t="str">
            <v>Average Event Day (5pm-9pm)</v>
          </cell>
          <cell r="D8676">
            <v>18</v>
          </cell>
          <cell r="E8676">
            <v>1.9987866878509521</v>
          </cell>
          <cell r="F8676">
            <v>1.382251501083374</v>
          </cell>
          <cell r="G8676">
            <v>6.4548991620540619E-2</v>
          </cell>
          <cell r="H8676">
            <v>76.237398818810235</v>
          </cell>
        </row>
        <row r="8677">
          <cell r="A8677" t="str">
            <v/>
          </cell>
          <cell r="B8677" t="str">
            <v>Sublap: SCNW</v>
          </cell>
          <cell r="C8677" t="str">
            <v>Average Event Day (6pm-8pm)</v>
          </cell>
          <cell r="D8677">
            <v>18</v>
          </cell>
          <cell r="E8677">
            <v>2.0091280937194824</v>
          </cell>
          <cell r="F8677">
            <v>2.1512231826782227</v>
          </cell>
          <cell r="G8677">
            <v>6.3501313328742981E-2</v>
          </cell>
          <cell r="H8677">
            <v>78.23113504419355</v>
          </cell>
        </row>
        <row r="8678">
          <cell r="A8678" t="str">
            <v/>
          </cell>
          <cell r="B8678" t="str">
            <v>Sublap: SCNW</v>
          </cell>
          <cell r="C8678" t="str">
            <v>Average Event Day (5pm-9pm)</v>
          </cell>
          <cell r="D8678">
            <v>19</v>
          </cell>
          <cell r="E8678">
            <v>2.046405553817749</v>
          </cell>
          <cell r="F8678">
            <v>1.7716618776321411</v>
          </cell>
          <cell r="G8678">
            <v>6.3289716839790344E-2</v>
          </cell>
          <cell r="H8678">
            <v>73.149580329487804</v>
          </cell>
        </row>
        <row r="8679">
          <cell r="A8679" t="str">
            <v/>
          </cell>
          <cell r="B8679" t="str">
            <v>Sublap: SCNW</v>
          </cell>
          <cell r="C8679" t="str">
            <v>Average Event Day (6pm-8pm)</v>
          </cell>
          <cell r="D8679">
            <v>19</v>
          </cell>
          <cell r="E8679">
            <v>2.0464954376220703</v>
          </cell>
          <cell r="F8679">
            <v>1.4737098217010498</v>
          </cell>
          <cell r="G8679">
            <v>6.3642337918281555E-2</v>
          </cell>
          <cell r="H8679">
            <v>75.057001885175524</v>
          </cell>
        </row>
        <row r="8680">
          <cell r="A8680" t="str">
            <v/>
          </cell>
          <cell r="B8680" t="str">
            <v>Sublap: SCNW</v>
          </cell>
          <cell r="C8680" t="str">
            <v>Average Event Day (6pm-8pm)</v>
          </cell>
          <cell r="D8680">
            <v>20</v>
          </cell>
          <cell r="E8680">
            <v>1.9509439468383789</v>
          </cell>
          <cell r="F8680">
            <v>1.7262680530548096</v>
          </cell>
          <cell r="G8680">
            <v>5.9218693524599075E-2</v>
          </cell>
          <cell r="H8680">
            <v>70.966356408128917</v>
          </cell>
        </row>
        <row r="8681">
          <cell r="A8681" t="str">
            <v/>
          </cell>
          <cell r="B8681" t="str">
            <v>Sublap: SCNW</v>
          </cell>
          <cell r="C8681" t="str">
            <v>Average Event Day (5pm-9pm)</v>
          </cell>
          <cell r="D8681">
            <v>20</v>
          </cell>
          <cell r="E8681">
            <v>1.967548131942749</v>
          </cell>
          <cell r="F8681">
            <v>1.798588752746582</v>
          </cell>
          <cell r="G8681">
            <v>5.9414085000753403E-2</v>
          </cell>
          <cell r="H8681">
            <v>68.843056886680557</v>
          </cell>
        </row>
        <row r="8682">
          <cell r="A8682" t="str">
            <v/>
          </cell>
          <cell r="B8682" t="str">
            <v>Sublap: SCNW</v>
          </cell>
          <cell r="C8682" t="str">
            <v>Average Event Day (5pm-9pm)</v>
          </cell>
          <cell r="D8682">
            <v>21</v>
          </cell>
          <cell r="E8682">
            <v>1.9303315877914429</v>
          </cell>
          <cell r="F8682">
            <v>1.7980600595474243</v>
          </cell>
          <cell r="G8682">
            <v>5.5872004479169846E-2</v>
          </cell>
          <cell r="H8682">
            <v>66.277454528837751</v>
          </cell>
        </row>
        <row r="8683">
          <cell r="A8683" t="str">
            <v/>
          </cell>
          <cell r="B8683" t="str">
            <v>Sublap: SCNW</v>
          </cell>
          <cell r="C8683" t="str">
            <v>Average Event Day (6pm-8pm)</v>
          </cell>
          <cell r="D8683">
            <v>21</v>
          </cell>
          <cell r="E8683">
            <v>1.9454882144927979</v>
          </cell>
          <cell r="F8683">
            <v>2.3659734725952148</v>
          </cell>
          <cell r="G8683">
            <v>5.7632721960544586E-2</v>
          </cell>
          <cell r="H8683">
            <v>68.539089123512596</v>
          </cell>
        </row>
        <row r="8684">
          <cell r="A8684" t="str">
            <v/>
          </cell>
          <cell r="B8684" t="str">
            <v>Sublap: SCNW</v>
          </cell>
          <cell r="C8684" t="str">
            <v>Average Event Day (5pm-9pm)</v>
          </cell>
          <cell r="D8684">
            <v>22</v>
          </cell>
          <cell r="E8684">
            <v>1.7836616039276123</v>
          </cell>
          <cell r="F8684">
            <v>2.1290287971496582</v>
          </cell>
          <cell r="G8684">
            <v>5.6044857949018478E-2</v>
          </cell>
          <cell r="H8684">
            <v>65.086607452943298</v>
          </cell>
        </row>
        <row r="8685">
          <cell r="A8685" t="str">
            <v/>
          </cell>
          <cell r="B8685" t="str">
            <v>Sublap: SCNW</v>
          </cell>
          <cell r="C8685" t="str">
            <v>Average Event Day (6pm-8pm)</v>
          </cell>
          <cell r="D8685">
            <v>22</v>
          </cell>
          <cell r="E8685">
            <v>1.8081401586532593</v>
          </cell>
          <cell r="F8685">
            <v>1.9401891231536865</v>
          </cell>
          <cell r="G8685">
            <v>5.4933574050664902E-2</v>
          </cell>
          <cell r="H8685">
            <v>67.673441179096798</v>
          </cell>
        </row>
        <row r="8686">
          <cell r="A8686" t="str">
            <v/>
          </cell>
          <cell r="B8686" t="str">
            <v>Sublap: SCNW</v>
          </cell>
          <cell r="C8686" t="str">
            <v>Average Event Day (5pm-9pm)</v>
          </cell>
          <cell r="D8686">
            <v>23</v>
          </cell>
          <cell r="E8686">
            <v>1.5535337924957275</v>
          </cell>
          <cell r="F8686">
            <v>1.665766716003418</v>
          </cell>
          <cell r="G8686">
            <v>5.4035060107707977E-2</v>
          </cell>
          <cell r="H8686">
            <v>64.082027835705304</v>
          </cell>
        </row>
        <row r="8687">
          <cell r="A8687" t="str">
            <v/>
          </cell>
          <cell r="B8687" t="str">
            <v>Sublap: SCNW</v>
          </cell>
          <cell r="C8687" t="str">
            <v>Average Event Day (6pm-8pm)</v>
          </cell>
          <cell r="D8687">
            <v>23</v>
          </cell>
          <cell r="E8687">
            <v>1.6176813840866089</v>
          </cell>
          <cell r="F8687">
            <v>1.6643757820129395</v>
          </cell>
          <cell r="G8687">
            <v>5.4059222340583801E-2</v>
          </cell>
          <cell r="H8687">
            <v>67.226723154584562</v>
          </cell>
        </row>
        <row r="8688">
          <cell r="A8688" t="str">
            <v/>
          </cell>
          <cell r="B8688" t="str">
            <v>Sublap: SCNW</v>
          </cell>
          <cell r="C8688" t="str">
            <v>Average Event Day (5pm-9pm)</v>
          </cell>
          <cell r="D8688">
            <v>24</v>
          </cell>
          <cell r="E8688">
            <v>1.305446982383728</v>
          </cell>
          <cell r="F8688">
            <v>1.33061683177948</v>
          </cell>
          <cell r="G8688">
            <v>5.1106899976730347E-2</v>
          </cell>
          <cell r="H8688">
            <v>63.261548538450562</v>
          </cell>
        </row>
        <row r="8689">
          <cell r="A8689" t="str">
            <v/>
          </cell>
          <cell r="B8689" t="str">
            <v>Sublap: SCNW</v>
          </cell>
          <cell r="C8689" t="str">
            <v>Average Event Day (6pm-8pm)</v>
          </cell>
          <cell r="D8689">
            <v>24</v>
          </cell>
          <cell r="E8689">
            <v>1.3385313749313354</v>
          </cell>
          <cell r="F8689">
            <v>1.3627357482910156</v>
          </cell>
          <cell r="G8689">
            <v>5.1649201661348343E-2</v>
          </cell>
          <cell r="H8689">
            <v>66.659042362665716</v>
          </cell>
        </row>
        <row r="8690">
          <cell r="A8690" t="str">
            <v/>
          </cell>
          <cell r="B8690" t="str">
            <v>Sublap: SCNW</v>
          </cell>
          <cell r="C8690" t="str">
            <v>7/24/2019</v>
          </cell>
          <cell r="D8690">
            <v>1</v>
          </cell>
          <cell r="E8690">
            <v>1.2473787069320679</v>
          </cell>
          <cell r="F8690">
            <v>1.1947094202041626</v>
          </cell>
          <cell r="G8690">
            <v>4.7365643084049225E-2</v>
          </cell>
          <cell r="H8690">
            <v>66.781426886792033</v>
          </cell>
        </row>
        <row r="8691">
          <cell r="A8691" t="str">
            <v/>
          </cell>
          <cell r="B8691" t="str">
            <v>Sublap: SCNW</v>
          </cell>
          <cell r="C8691" t="str">
            <v>7/24/2019</v>
          </cell>
          <cell r="D8691">
            <v>2</v>
          </cell>
          <cell r="E8691">
            <v>1.0513457059860229</v>
          </cell>
          <cell r="F8691">
            <v>1.0344592332839966</v>
          </cell>
          <cell r="G8691">
            <v>4.3904948979616165E-2</v>
          </cell>
          <cell r="H8691">
            <v>66.70261792452726</v>
          </cell>
        </row>
        <row r="8692">
          <cell r="A8692" t="str">
            <v/>
          </cell>
          <cell r="B8692" t="str">
            <v>Sublap: SCNW</v>
          </cell>
          <cell r="C8692" t="str">
            <v>7/24/2019</v>
          </cell>
          <cell r="D8692">
            <v>3</v>
          </cell>
          <cell r="E8692">
            <v>0.93948251008987427</v>
          </cell>
          <cell r="F8692">
            <v>0.90056723356246948</v>
          </cell>
          <cell r="G8692">
            <v>3.9845399558544159E-2</v>
          </cell>
          <cell r="H8692">
            <v>65.907606132075188</v>
          </cell>
        </row>
        <row r="8693">
          <cell r="A8693" t="str">
            <v/>
          </cell>
          <cell r="B8693" t="str">
            <v>Sublap: SCNW</v>
          </cell>
          <cell r="C8693" t="str">
            <v>7/24/2019</v>
          </cell>
          <cell r="D8693">
            <v>4</v>
          </cell>
          <cell r="E8693">
            <v>0.84385514259338379</v>
          </cell>
          <cell r="F8693">
            <v>0.80513656139373779</v>
          </cell>
          <cell r="G8693">
            <v>3.622148185968399E-2</v>
          </cell>
          <cell r="H8693">
            <v>65.199952830188792</v>
          </cell>
        </row>
        <row r="8694">
          <cell r="A8694" t="str">
            <v/>
          </cell>
          <cell r="B8694" t="str">
            <v>Sublap: SCNW</v>
          </cell>
          <cell r="C8694" t="str">
            <v>7/24/2019</v>
          </cell>
          <cell r="D8694">
            <v>5</v>
          </cell>
          <cell r="E8694">
            <v>0.78590798377990723</v>
          </cell>
          <cell r="F8694">
            <v>0.74760597944259644</v>
          </cell>
          <cell r="G8694">
            <v>3.1786851584911346E-2</v>
          </cell>
          <cell r="H8694">
            <v>64.627712264151086</v>
          </cell>
        </row>
        <row r="8695">
          <cell r="A8695" t="str">
            <v/>
          </cell>
          <cell r="B8695" t="str">
            <v>Sublap: SCNW</v>
          </cell>
          <cell r="C8695" t="str">
            <v>7/24/2019</v>
          </cell>
          <cell r="D8695">
            <v>6</v>
          </cell>
          <cell r="E8695">
            <v>0.72473245859146118</v>
          </cell>
          <cell r="F8695">
            <v>0.74352771043777466</v>
          </cell>
          <cell r="G8695">
            <v>2.7818875387310982E-2</v>
          </cell>
          <cell r="H8695">
            <v>64.493066037735133</v>
          </cell>
        </row>
        <row r="8696">
          <cell r="A8696" t="str">
            <v/>
          </cell>
          <cell r="B8696" t="str">
            <v>Sublap: SCNW</v>
          </cell>
          <cell r="C8696" t="str">
            <v>7/24/2019</v>
          </cell>
          <cell r="D8696">
            <v>7</v>
          </cell>
          <cell r="E8696">
            <v>0.75593400001525879</v>
          </cell>
          <cell r="F8696">
            <v>0.78856265544891357</v>
          </cell>
          <cell r="G8696">
            <v>2.5392508134245872E-2</v>
          </cell>
          <cell r="H8696">
            <v>65.191155660377703</v>
          </cell>
        </row>
        <row r="8697">
          <cell r="A8697" t="str">
            <v/>
          </cell>
          <cell r="B8697" t="str">
            <v>Sublap: SCNW</v>
          </cell>
          <cell r="C8697" t="str">
            <v>7/24/2019</v>
          </cell>
          <cell r="D8697">
            <v>8</v>
          </cell>
          <cell r="E8697">
            <v>0.76351088285446167</v>
          </cell>
          <cell r="F8697">
            <v>0.78388601541519165</v>
          </cell>
          <cell r="G8697">
            <v>2.7182511985301971E-2</v>
          </cell>
          <cell r="H8697">
            <v>67.945377358491001</v>
          </cell>
        </row>
        <row r="8698">
          <cell r="A8698" t="str">
            <v/>
          </cell>
          <cell r="B8698" t="str">
            <v>Sublap: SCNW</v>
          </cell>
          <cell r="C8698" t="str">
            <v>7/24/2019</v>
          </cell>
          <cell r="D8698">
            <v>9</v>
          </cell>
          <cell r="E8698">
            <v>0.73652154207229614</v>
          </cell>
          <cell r="F8698">
            <v>0.74193733930587769</v>
          </cell>
          <cell r="G8698">
            <v>3.1387928873300552E-2</v>
          </cell>
          <cell r="H8698">
            <v>73.292018867924128</v>
          </cell>
        </row>
        <row r="8699">
          <cell r="A8699" t="str">
            <v/>
          </cell>
          <cell r="B8699" t="str">
            <v>Sublap: SCNW</v>
          </cell>
          <cell r="C8699" t="str">
            <v>7/24/2019</v>
          </cell>
          <cell r="D8699">
            <v>10</v>
          </cell>
          <cell r="E8699">
            <v>0.7355150580406189</v>
          </cell>
          <cell r="F8699">
            <v>0.71724200248718262</v>
          </cell>
          <cell r="G8699">
            <v>4.1721109300851822E-2</v>
          </cell>
          <cell r="H8699">
            <v>77.135403301886427</v>
          </cell>
        </row>
        <row r="8700">
          <cell r="A8700" t="str">
            <v/>
          </cell>
          <cell r="B8700" t="str">
            <v>Sublap: SCNW</v>
          </cell>
          <cell r="C8700" t="str">
            <v>7/24/2019</v>
          </cell>
          <cell r="D8700">
            <v>11</v>
          </cell>
          <cell r="E8700">
            <v>0.75752449035644531</v>
          </cell>
          <cell r="F8700">
            <v>0.77002960443496704</v>
          </cell>
          <cell r="G8700">
            <v>4.8025075346231461E-2</v>
          </cell>
          <cell r="H8700">
            <v>81.248558962263004</v>
          </cell>
        </row>
        <row r="8701">
          <cell r="A8701" t="str">
            <v/>
          </cell>
          <cell r="B8701" t="str">
            <v>Sublap: SCNW</v>
          </cell>
          <cell r="C8701" t="str">
            <v>7/24/2019</v>
          </cell>
          <cell r="D8701">
            <v>12</v>
          </cell>
          <cell r="E8701">
            <v>0.86829608678817749</v>
          </cell>
          <cell r="F8701">
            <v>0.9839555025100708</v>
          </cell>
          <cell r="G8701">
            <v>5.4800380021333694E-2</v>
          </cell>
          <cell r="H8701">
            <v>84.472125000000034</v>
          </cell>
        </row>
        <row r="8702">
          <cell r="A8702" t="str">
            <v/>
          </cell>
          <cell r="B8702" t="str">
            <v>Sublap: SCNW</v>
          </cell>
          <cell r="C8702" t="str">
            <v>7/24/2019</v>
          </cell>
          <cell r="D8702">
            <v>13</v>
          </cell>
          <cell r="E8702">
            <v>1.0702950954437256</v>
          </cell>
          <cell r="F8702">
            <v>1.2698090076446533</v>
          </cell>
          <cell r="G8702">
            <v>6.1132434755563736E-2</v>
          </cell>
          <cell r="H8702">
            <v>87.183490566036681</v>
          </cell>
        </row>
        <row r="8703">
          <cell r="A8703" t="str">
            <v/>
          </cell>
          <cell r="B8703" t="str">
            <v>Sublap: SCNW</v>
          </cell>
          <cell r="C8703" t="str">
            <v>7/24/2019</v>
          </cell>
          <cell r="D8703">
            <v>14</v>
          </cell>
          <cell r="E8703">
            <v>1.2898643016815186</v>
          </cell>
          <cell r="F8703">
            <v>1.4937058687210083</v>
          </cell>
          <cell r="G8703">
            <v>6.559966504573822E-2</v>
          </cell>
          <cell r="H8703">
            <v>87.050707547169793</v>
          </cell>
        </row>
        <row r="8704">
          <cell r="A8704" t="str">
            <v/>
          </cell>
          <cell r="B8704" t="str">
            <v>Sublap: SCNW</v>
          </cell>
          <cell r="C8704" t="str">
            <v>7/24/2019</v>
          </cell>
          <cell r="D8704">
            <v>15</v>
          </cell>
          <cell r="E8704">
            <v>1.4860166311264038</v>
          </cell>
          <cell r="F8704">
            <v>1.7218871116638184</v>
          </cell>
          <cell r="G8704">
            <v>6.6909581422805786E-2</v>
          </cell>
          <cell r="H8704">
            <v>86.414858490566232</v>
          </cell>
        </row>
        <row r="8705">
          <cell r="A8705" t="str">
            <v/>
          </cell>
          <cell r="B8705" t="str">
            <v>Sublap: SCNW</v>
          </cell>
          <cell r="C8705" t="str">
            <v>7/24/2019</v>
          </cell>
          <cell r="D8705">
            <v>16</v>
          </cell>
          <cell r="E8705">
            <v>1.748694896697998</v>
          </cell>
          <cell r="F8705">
            <v>1.9708764553070068</v>
          </cell>
          <cell r="G8705">
            <v>6.7482493817806244E-2</v>
          </cell>
          <cell r="H8705">
            <v>86.226179245283703</v>
          </cell>
        </row>
        <row r="8706">
          <cell r="A8706" t="str">
            <v/>
          </cell>
          <cell r="B8706" t="str">
            <v>Sublap: SCNW</v>
          </cell>
          <cell r="C8706" t="str">
            <v>7/24/2019</v>
          </cell>
          <cell r="D8706">
            <v>17</v>
          </cell>
          <cell r="E8706">
            <v>2.0819668769836426</v>
          </cell>
          <cell r="F8706">
            <v>2.1818785667419434</v>
          </cell>
          <cell r="G8706">
            <v>6.6259212791919708E-2</v>
          </cell>
          <cell r="H8706">
            <v>81.896042452829036</v>
          </cell>
        </row>
        <row r="8707">
          <cell r="A8707" t="str">
            <v/>
          </cell>
          <cell r="B8707" t="str">
            <v>Sublap: SCNW</v>
          </cell>
          <cell r="C8707" t="str">
            <v>7/24/2019</v>
          </cell>
          <cell r="D8707">
            <v>18</v>
          </cell>
          <cell r="E8707">
            <v>2.2528457641601563</v>
          </cell>
          <cell r="F8707">
            <v>2.3832895755767822</v>
          </cell>
          <cell r="G8707">
            <v>6.6647760570049286E-2</v>
          </cell>
          <cell r="H8707">
            <v>79.841148584905341</v>
          </cell>
        </row>
        <row r="8708">
          <cell r="A8708" t="str">
            <v/>
          </cell>
          <cell r="B8708" t="str">
            <v>Sublap: SCNW</v>
          </cell>
          <cell r="C8708" t="str">
            <v>7/24/2019</v>
          </cell>
          <cell r="D8708">
            <v>19</v>
          </cell>
          <cell r="E8708">
            <v>2.3177704811096191</v>
          </cell>
          <cell r="F8708">
            <v>1.7073923349380493</v>
          </cell>
          <cell r="G8708">
            <v>6.7997045814990997E-2</v>
          </cell>
          <cell r="H8708">
            <v>77.496226415094554</v>
          </cell>
        </row>
        <row r="8709">
          <cell r="A8709" t="str">
            <v/>
          </cell>
          <cell r="B8709" t="str">
            <v>Sublap: SCNW</v>
          </cell>
          <cell r="C8709" t="str">
            <v>7/24/2019</v>
          </cell>
          <cell r="D8709">
            <v>20</v>
          </cell>
          <cell r="E8709">
            <v>2.113227367401123</v>
          </cell>
          <cell r="F8709">
            <v>1.9659684896469116</v>
          </cell>
          <cell r="G8709">
            <v>6.454283744096756E-2</v>
          </cell>
          <cell r="H8709">
            <v>73.512382075471905</v>
          </cell>
        </row>
        <row r="8710">
          <cell r="A8710" t="str">
            <v/>
          </cell>
          <cell r="B8710" t="str">
            <v>Sublap: SCNW</v>
          </cell>
          <cell r="C8710" t="str">
            <v>7/24/2019</v>
          </cell>
          <cell r="D8710">
            <v>21</v>
          </cell>
          <cell r="E8710">
            <v>2.0934789180755615</v>
          </cell>
          <cell r="F8710">
            <v>2.6587626934051514</v>
          </cell>
          <cell r="G8710">
            <v>6.3081726431846619E-2</v>
          </cell>
          <cell r="H8710">
            <v>70.475518867924947</v>
          </cell>
        </row>
        <row r="8711">
          <cell r="A8711" t="str">
            <v/>
          </cell>
          <cell r="B8711" t="str">
            <v>Sublap: SCNW</v>
          </cell>
          <cell r="C8711" t="str">
            <v>7/24/2019</v>
          </cell>
          <cell r="D8711">
            <v>22</v>
          </cell>
          <cell r="E8711">
            <v>1.971513032913208</v>
          </cell>
          <cell r="F8711">
            <v>2.2825088500976563</v>
          </cell>
          <cell r="G8711">
            <v>6.0927193611860275E-2</v>
          </cell>
          <cell r="H8711">
            <v>69.522594339622358</v>
          </cell>
        </row>
        <row r="8712">
          <cell r="A8712" t="str">
            <v/>
          </cell>
          <cell r="B8712" t="str">
            <v>Sublap: SCNW</v>
          </cell>
          <cell r="C8712" t="str">
            <v>7/24/2019</v>
          </cell>
          <cell r="D8712">
            <v>23</v>
          </cell>
          <cell r="E8712">
            <v>1.8367609977722168</v>
          </cell>
          <cell r="F8712">
            <v>1.9262466430664063</v>
          </cell>
          <cell r="G8712">
            <v>5.9082642197608948E-2</v>
          </cell>
          <cell r="H8712">
            <v>69.146344339622573</v>
          </cell>
        </row>
        <row r="8713">
          <cell r="A8713" t="str">
            <v/>
          </cell>
          <cell r="B8713" t="str">
            <v>Sublap: SCNW</v>
          </cell>
          <cell r="C8713" t="str">
            <v>7/24/2019</v>
          </cell>
          <cell r="D8713">
            <v>24</v>
          </cell>
          <cell r="E8713">
            <v>1.5327801704406738</v>
          </cell>
          <cell r="F8713">
            <v>1.6572742462158203</v>
          </cell>
          <cell r="G8713">
            <v>5.6319016963243484E-2</v>
          </cell>
          <cell r="H8713">
            <v>68.345849056603981</v>
          </cell>
        </row>
        <row r="8714">
          <cell r="A8714" t="str">
            <v/>
          </cell>
          <cell r="B8714" t="str">
            <v>Sublap: SCNW</v>
          </cell>
          <cell r="C8714" t="str">
            <v>8/13/2019</v>
          </cell>
          <cell r="D8714">
            <v>1</v>
          </cell>
          <cell r="E8714">
            <v>0.94512927532196045</v>
          </cell>
          <cell r="F8714">
            <v>0.91121923923492432</v>
          </cell>
          <cell r="G8714">
            <v>4.6318795531988144E-2</v>
          </cell>
          <cell r="H8714">
            <v>58.866277456647921</v>
          </cell>
        </row>
        <row r="8715">
          <cell r="A8715" t="str">
            <v/>
          </cell>
          <cell r="B8715" t="str">
            <v>Sublap: SCNW</v>
          </cell>
          <cell r="C8715" t="str">
            <v>8/13/2019</v>
          </cell>
          <cell r="D8715">
            <v>2</v>
          </cell>
          <cell r="E8715">
            <v>0.82335191965103149</v>
          </cell>
          <cell r="F8715">
            <v>0.82247310876846313</v>
          </cell>
          <cell r="G8715">
            <v>4.2120970785617828E-2</v>
          </cell>
          <cell r="H8715">
            <v>58.280936416184943</v>
          </cell>
        </row>
        <row r="8716">
          <cell r="A8716" t="str">
            <v/>
          </cell>
          <cell r="B8716" t="str">
            <v>Sublap: SCNW</v>
          </cell>
          <cell r="C8716" t="str">
            <v>8/13/2019</v>
          </cell>
          <cell r="D8716">
            <v>3</v>
          </cell>
          <cell r="E8716">
            <v>0.74783331155776978</v>
          </cell>
          <cell r="F8716">
            <v>0.73520910739898682</v>
          </cell>
          <cell r="G8716">
            <v>3.8588464260101318E-2</v>
          </cell>
          <cell r="H8716">
            <v>57.502023121387779</v>
          </cell>
        </row>
        <row r="8717">
          <cell r="A8717" t="str">
            <v/>
          </cell>
          <cell r="B8717" t="str">
            <v>Sublap: SCNW</v>
          </cell>
          <cell r="C8717" t="str">
            <v>8/13/2019</v>
          </cell>
          <cell r="D8717">
            <v>4</v>
          </cell>
          <cell r="E8717">
            <v>0.69299006462097168</v>
          </cell>
          <cell r="F8717">
            <v>0.65958470106124878</v>
          </cell>
          <cell r="G8717">
            <v>3.1649034470319748E-2</v>
          </cell>
          <cell r="H8717">
            <v>57.03709826589548</v>
          </cell>
        </row>
        <row r="8718">
          <cell r="A8718" t="str">
            <v/>
          </cell>
          <cell r="B8718" t="str">
            <v>Sublap: SCNW</v>
          </cell>
          <cell r="C8718" t="str">
            <v>8/13/2019</v>
          </cell>
          <cell r="D8718">
            <v>5</v>
          </cell>
          <cell r="E8718">
            <v>0.6320071816444397</v>
          </cell>
          <cell r="F8718">
            <v>0.62393951416015625</v>
          </cell>
          <cell r="G8718">
            <v>2.4339668452739716E-2</v>
          </cell>
          <cell r="H8718">
            <v>56.329063583815632</v>
          </cell>
        </row>
        <row r="8719">
          <cell r="A8719" t="str">
            <v/>
          </cell>
          <cell r="B8719" t="str">
            <v>Sublap: SCNW</v>
          </cell>
          <cell r="C8719" t="str">
            <v>8/13/2019</v>
          </cell>
          <cell r="D8719">
            <v>6</v>
          </cell>
          <cell r="E8719">
            <v>0.63664168119430542</v>
          </cell>
          <cell r="F8719">
            <v>0.62041604518890381</v>
          </cell>
          <cell r="G8719">
            <v>2.0745778456330299E-2</v>
          </cell>
          <cell r="H8719">
            <v>56.409687861271578</v>
          </cell>
        </row>
        <row r="8720">
          <cell r="A8720" t="str">
            <v/>
          </cell>
          <cell r="B8720" t="str">
            <v>Sublap: SCNW</v>
          </cell>
          <cell r="C8720" t="str">
            <v>8/13/2019</v>
          </cell>
          <cell r="D8720">
            <v>7</v>
          </cell>
          <cell r="E8720">
            <v>0.67841589450836182</v>
          </cell>
          <cell r="F8720">
            <v>0.68020623922348022</v>
          </cell>
          <cell r="G8720">
            <v>2.1197063848376274E-2</v>
          </cell>
          <cell r="H8720">
            <v>56.707849710982458</v>
          </cell>
        </row>
        <row r="8721">
          <cell r="A8721" t="str">
            <v/>
          </cell>
          <cell r="B8721" t="str">
            <v>Sublap: SCNW</v>
          </cell>
          <cell r="C8721" t="str">
            <v>8/13/2019</v>
          </cell>
          <cell r="D8721">
            <v>8</v>
          </cell>
          <cell r="E8721">
            <v>0.68627876043319702</v>
          </cell>
          <cell r="F8721">
            <v>0.70492845773696899</v>
          </cell>
          <cell r="G8721">
            <v>2.316620945930481E-2</v>
          </cell>
          <cell r="H8721">
            <v>56.990878612716479</v>
          </cell>
        </row>
        <row r="8722">
          <cell r="A8722" t="str">
            <v/>
          </cell>
          <cell r="B8722" t="str">
            <v>Sublap: SCNW</v>
          </cell>
          <cell r="C8722" t="str">
            <v>8/13/2019</v>
          </cell>
          <cell r="D8722">
            <v>9</v>
          </cell>
          <cell r="E8722">
            <v>0.61513149738311768</v>
          </cell>
          <cell r="F8722">
            <v>0.63760459423065186</v>
          </cell>
          <cell r="G8722">
            <v>2.4983050301671028E-2</v>
          </cell>
          <cell r="H8722">
            <v>58.777815028901607</v>
          </cell>
        </row>
        <row r="8723">
          <cell r="A8723" t="str">
            <v/>
          </cell>
          <cell r="B8723" t="str">
            <v>Sublap: SCNW</v>
          </cell>
          <cell r="C8723" t="str">
            <v>8/13/2019</v>
          </cell>
          <cell r="D8723">
            <v>10</v>
          </cell>
          <cell r="E8723">
            <v>0.5114179253578186</v>
          </cell>
          <cell r="F8723">
            <v>0.49652132391929626</v>
          </cell>
          <cell r="G8723">
            <v>2.9485868290066719E-2</v>
          </cell>
          <cell r="H8723">
            <v>63.194404624278619</v>
          </cell>
        </row>
        <row r="8724">
          <cell r="A8724" t="str">
            <v/>
          </cell>
          <cell r="B8724" t="str">
            <v>Sublap: SCNW</v>
          </cell>
          <cell r="C8724" t="str">
            <v>8/13/2019</v>
          </cell>
          <cell r="D8724">
            <v>11</v>
          </cell>
          <cell r="E8724">
            <v>0.42639583349227905</v>
          </cell>
          <cell r="F8724">
            <v>0.37920588254928589</v>
          </cell>
          <cell r="G8724">
            <v>3.5080254077911377E-2</v>
          </cell>
          <cell r="H8724">
            <v>69.083838150289495</v>
          </cell>
        </row>
        <row r="8725">
          <cell r="A8725" t="str">
            <v/>
          </cell>
          <cell r="B8725" t="str">
            <v>Sublap: SCNW</v>
          </cell>
          <cell r="C8725" t="str">
            <v>8/13/2019</v>
          </cell>
          <cell r="D8725">
            <v>12</v>
          </cell>
          <cell r="E8725">
            <v>0.42255616188049316</v>
          </cell>
          <cell r="F8725">
            <v>0.3416430652141571</v>
          </cell>
          <cell r="G8725">
            <v>4.0039714425802231E-2</v>
          </cell>
          <cell r="H8725">
            <v>72.593630057803111</v>
          </cell>
        </row>
        <row r="8726">
          <cell r="A8726" t="str">
            <v/>
          </cell>
          <cell r="B8726" t="str">
            <v>Sublap: SCNW</v>
          </cell>
          <cell r="C8726" t="str">
            <v>8/13/2019</v>
          </cell>
          <cell r="D8726">
            <v>13</v>
          </cell>
          <cell r="E8726">
            <v>0.51009714603424072</v>
          </cell>
          <cell r="F8726">
            <v>0.4202888011932373</v>
          </cell>
          <cell r="G8726">
            <v>4.5309051871299744E-2</v>
          </cell>
          <cell r="H8726">
            <v>74.211930635837263</v>
          </cell>
        </row>
        <row r="8727">
          <cell r="A8727" t="str">
            <v/>
          </cell>
          <cell r="B8727" t="str">
            <v>Sublap: SCNW</v>
          </cell>
          <cell r="C8727" t="str">
            <v>8/13/2019</v>
          </cell>
          <cell r="D8727">
            <v>14</v>
          </cell>
          <cell r="E8727">
            <v>0.62056612968444824</v>
          </cell>
          <cell r="F8727">
            <v>0.56852811574935913</v>
          </cell>
          <cell r="G8727">
            <v>5.1482807844877243E-2</v>
          </cell>
          <cell r="H8727">
            <v>74.444913294796734</v>
          </cell>
        </row>
        <row r="8728">
          <cell r="A8728" t="str">
            <v/>
          </cell>
          <cell r="B8728" t="str">
            <v>Sublap: SCNW</v>
          </cell>
          <cell r="C8728" t="str">
            <v>8/13/2019</v>
          </cell>
          <cell r="D8728">
            <v>15</v>
          </cell>
          <cell r="E8728">
            <v>0.837188720703125</v>
          </cell>
          <cell r="F8728">
            <v>0.77018153667449951</v>
          </cell>
          <cell r="G8728">
            <v>5.8042902499437332E-2</v>
          </cell>
          <cell r="H8728">
            <v>74.292439306358318</v>
          </cell>
        </row>
        <row r="8729">
          <cell r="A8729" t="str">
            <v/>
          </cell>
          <cell r="B8729" t="str">
            <v>Sublap: SCNW</v>
          </cell>
          <cell r="C8729" t="str">
            <v>8/13/2019</v>
          </cell>
          <cell r="D8729">
            <v>16</v>
          </cell>
          <cell r="E8729">
            <v>1.0796117782592773</v>
          </cell>
          <cell r="F8729">
            <v>1.0248786211013794</v>
          </cell>
          <cell r="G8729">
            <v>5.9798646718263626E-2</v>
          </cell>
          <cell r="H8729">
            <v>74.168716763005619</v>
          </cell>
        </row>
        <row r="8730">
          <cell r="A8730" t="str">
            <v/>
          </cell>
          <cell r="B8730" t="str">
            <v>Sublap: SCNW</v>
          </cell>
          <cell r="C8730" t="str">
            <v>8/13/2019</v>
          </cell>
          <cell r="D8730">
            <v>17</v>
          </cell>
          <cell r="E8730">
            <v>1.4389971494674683</v>
          </cell>
          <cell r="F8730">
            <v>1.2921531200408936</v>
          </cell>
          <cell r="G8730">
            <v>6.0003653168678284E-2</v>
          </cell>
          <cell r="H8730">
            <v>73.333606936416629</v>
          </cell>
        </row>
        <row r="8731">
          <cell r="A8731" t="str">
            <v/>
          </cell>
          <cell r="B8731" t="str">
            <v>Sublap: SCNW</v>
          </cell>
          <cell r="C8731" t="str">
            <v>8/13/2019</v>
          </cell>
          <cell r="D8731">
            <v>18</v>
          </cell>
          <cell r="E8731">
            <v>1.6310405731201172</v>
          </cell>
          <cell r="F8731">
            <v>1.0043355226516724</v>
          </cell>
          <cell r="G8731">
            <v>6.2385160475969315E-2</v>
          </cell>
          <cell r="H8731">
            <v>71.273861271676836</v>
          </cell>
        </row>
        <row r="8732">
          <cell r="A8732" t="str">
            <v/>
          </cell>
          <cell r="B8732" t="str">
            <v>Sublap: SCNW</v>
          </cell>
          <cell r="C8732" t="str">
            <v>8/13/2019</v>
          </cell>
          <cell r="D8732">
            <v>19</v>
          </cell>
          <cell r="E8732">
            <v>1.7701783180236816</v>
          </cell>
          <cell r="F8732">
            <v>1.8494439125061035</v>
          </cell>
          <cell r="G8732">
            <v>6.1479952186346054E-2</v>
          </cell>
          <cell r="H8732">
            <v>68.361653179190455</v>
          </cell>
        </row>
        <row r="8733">
          <cell r="A8733" t="str">
            <v/>
          </cell>
          <cell r="B8733" t="str">
            <v>Sublap: SCNW</v>
          </cell>
          <cell r="C8733" t="str">
            <v>8/13/2019</v>
          </cell>
          <cell r="D8733">
            <v>20</v>
          </cell>
          <cell r="E8733">
            <v>1.6937392950057983</v>
          </cell>
          <cell r="F8733">
            <v>1.7073605060577393</v>
          </cell>
          <cell r="G8733">
            <v>5.9191640466451645E-2</v>
          </cell>
          <cell r="H8733">
            <v>64.723248554914093</v>
          </cell>
        </row>
        <row r="8734">
          <cell r="A8734" t="str">
            <v/>
          </cell>
          <cell r="B8734" t="str">
            <v>Sublap: SCNW</v>
          </cell>
          <cell r="C8734" t="str">
            <v>8/13/2019</v>
          </cell>
          <cell r="D8734">
            <v>21</v>
          </cell>
          <cell r="E8734">
            <v>1.6600536108016968</v>
          </cell>
          <cell r="F8734">
            <v>1.3135266304016113</v>
          </cell>
          <cell r="G8734">
            <v>5.773056298494339E-2</v>
          </cell>
          <cell r="H8734">
            <v>62.231248554913847</v>
          </cell>
        </row>
        <row r="8735">
          <cell r="A8735" t="str">
            <v/>
          </cell>
          <cell r="B8735" t="str">
            <v>Sublap: SCNW</v>
          </cell>
          <cell r="C8735" t="str">
            <v>8/13/2019</v>
          </cell>
          <cell r="D8735">
            <v>22</v>
          </cell>
          <cell r="E8735">
            <v>1.5599778890609741</v>
          </cell>
          <cell r="F8735">
            <v>1.6588937044143677</v>
          </cell>
          <cell r="G8735">
            <v>5.561959370970726E-2</v>
          </cell>
          <cell r="H8735">
            <v>60.945699421965344</v>
          </cell>
        </row>
        <row r="8736">
          <cell r="A8736" t="str">
            <v/>
          </cell>
          <cell r="B8736" t="str">
            <v>Sublap: SCNW</v>
          </cell>
          <cell r="C8736" t="str">
            <v>8/13/2019</v>
          </cell>
          <cell r="D8736">
            <v>23</v>
          </cell>
          <cell r="E8736">
            <v>1.3054307699203491</v>
          </cell>
          <cell r="F8736">
            <v>1.325348973274231</v>
          </cell>
          <cell r="G8736">
            <v>5.0989069044589996E-2</v>
          </cell>
          <cell r="H8736">
            <v>59.638369942196015</v>
          </cell>
        </row>
        <row r="8737">
          <cell r="A8737" t="str">
            <v/>
          </cell>
          <cell r="B8737" t="str">
            <v>Sublap: SCNW</v>
          </cell>
          <cell r="C8737" t="str">
            <v>8/13/2019</v>
          </cell>
          <cell r="D8737">
            <v>24</v>
          </cell>
          <cell r="E8737">
            <v>1.1310552358627319</v>
          </cell>
          <cell r="F8737">
            <v>1.1182253360748291</v>
          </cell>
          <cell r="G8737">
            <v>4.8771008849143982E-2</v>
          </cell>
          <cell r="H8737">
            <v>58.90468208092409</v>
          </cell>
        </row>
        <row r="8738">
          <cell r="A8738" t="str">
            <v/>
          </cell>
          <cell r="B8738" t="str">
            <v>Sublap: SCNW</v>
          </cell>
          <cell r="C8738" t="str">
            <v>8/14/2019</v>
          </cell>
          <cell r="D8738">
            <v>1</v>
          </cell>
          <cell r="E8738">
            <v>0.94887161254882813</v>
          </cell>
          <cell r="F8738">
            <v>1.0131174325942993</v>
          </cell>
          <cell r="G8738">
            <v>4.6632919460535049E-2</v>
          </cell>
          <cell r="H8738">
            <v>58.198184971098719</v>
          </cell>
        </row>
        <row r="8739">
          <cell r="A8739" t="str">
            <v/>
          </cell>
          <cell r="B8739" t="str">
            <v>Sublap: SCNW</v>
          </cell>
          <cell r="C8739" t="str">
            <v>8/14/2019</v>
          </cell>
          <cell r="D8739">
            <v>2</v>
          </cell>
          <cell r="E8739">
            <v>0.82371294498443604</v>
          </cell>
          <cell r="F8739">
            <v>0.88484150171279907</v>
          </cell>
          <cell r="G8739">
            <v>4.1721504181623459E-2</v>
          </cell>
          <cell r="H8739">
            <v>57.209514450866671</v>
          </cell>
        </row>
        <row r="8740">
          <cell r="A8740" t="str">
            <v/>
          </cell>
          <cell r="B8740" t="str">
            <v>Sublap: SCNW</v>
          </cell>
          <cell r="C8740" t="str">
            <v>8/14/2019</v>
          </cell>
          <cell r="D8740">
            <v>3</v>
          </cell>
          <cell r="E8740">
            <v>0.72341334819793701</v>
          </cell>
          <cell r="F8740">
            <v>0.78916490077972412</v>
          </cell>
          <cell r="G8740">
            <v>3.6966875195503235E-2</v>
          </cell>
          <cell r="H8740">
            <v>56.929306358381417</v>
          </cell>
        </row>
        <row r="8741">
          <cell r="A8741" t="str">
            <v/>
          </cell>
          <cell r="B8741" t="str">
            <v>Sublap: SCNW</v>
          </cell>
          <cell r="C8741" t="str">
            <v>8/14/2019</v>
          </cell>
          <cell r="D8741">
            <v>4</v>
          </cell>
          <cell r="E8741">
            <v>0.65070563554763794</v>
          </cell>
          <cell r="F8741">
            <v>0.72645962238311768</v>
          </cell>
          <cell r="G8741">
            <v>3.1602282077074051E-2</v>
          </cell>
          <cell r="H8741">
            <v>56.556797687861426</v>
          </cell>
        </row>
        <row r="8742">
          <cell r="A8742" t="str">
            <v/>
          </cell>
          <cell r="B8742" t="str">
            <v>Sublap: SCNW</v>
          </cell>
          <cell r="C8742" t="str">
            <v>8/14/2019</v>
          </cell>
          <cell r="D8742">
            <v>5</v>
          </cell>
          <cell r="E8742">
            <v>0.61172282695770264</v>
          </cell>
          <cell r="F8742">
            <v>0.64662110805511475</v>
          </cell>
          <cell r="G8742">
            <v>2.6272868737578392E-2</v>
          </cell>
          <cell r="H8742">
            <v>56.025294797687948</v>
          </cell>
        </row>
        <row r="8743">
          <cell r="A8743" t="str">
            <v/>
          </cell>
          <cell r="B8743" t="str">
            <v>Sublap: SCNW</v>
          </cell>
          <cell r="C8743" t="str">
            <v>8/14/2019</v>
          </cell>
          <cell r="D8743">
            <v>6</v>
          </cell>
          <cell r="E8743">
            <v>0.61246448755264282</v>
          </cell>
          <cell r="F8743">
            <v>0.62889140844345093</v>
          </cell>
          <cell r="G8743">
            <v>2.1866770461201668E-2</v>
          </cell>
          <cell r="H8743">
            <v>55.422416184971361</v>
          </cell>
        </row>
        <row r="8744">
          <cell r="A8744" t="str">
            <v/>
          </cell>
          <cell r="B8744" t="str">
            <v>Sublap: SCNW</v>
          </cell>
          <cell r="C8744" t="str">
            <v>8/14/2019</v>
          </cell>
          <cell r="D8744">
            <v>7</v>
          </cell>
          <cell r="E8744">
            <v>0.65499651432037354</v>
          </cell>
          <cell r="F8744">
            <v>0.66988682746887207</v>
          </cell>
          <cell r="G8744">
            <v>1.8341885879635811E-2</v>
          </cell>
          <cell r="H8744">
            <v>55.213653179190224</v>
          </cell>
        </row>
        <row r="8745">
          <cell r="A8745" t="str">
            <v/>
          </cell>
          <cell r="B8745" t="str">
            <v>Sublap: SCNW</v>
          </cell>
          <cell r="C8745" t="str">
            <v>8/14/2019</v>
          </cell>
          <cell r="D8745">
            <v>8</v>
          </cell>
          <cell r="E8745">
            <v>0.65929806232452393</v>
          </cell>
          <cell r="F8745">
            <v>0.67686289548873901</v>
          </cell>
          <cell r="G8745">
            <v>2.1669061854481697E-2</v>
          </cell>
          <cell r="H8745">
            <v>55.646520231214048</v>
          </cell>
        </row>
        <row r="8746">
          <cell r="A8746" t="str">
            <v/>
          </cell>
          <cell r="B8746" t="str">
            <v>Sublap: SCNW</v>
          </cell>
          <cell r="C8746" t="str">
            <v>8/14/2019</v>
          </cell>
          <cell r="D8746">
            <v>9</v>
          </cell>
          <cell r="E8746">
            <v>0.58899390697479248</v>
          </cell>
          <cell r="F8746">
            <v>0.62509351968765259</v>
          </cell>
          <cell r="G8746">
            <v>2.4939265102148056E-2</v>
          </cell>
          <cell r="H8746">
            <v>59.786751445085919</v>
          </cell>
        </row>
        <row r="8747">
          <cell r="A8747" t="str">
            <v/>
          </cell>
          <cell r="B8747" t="str">
            <v>Sublap: SCNW</v>
          </cell>
          <cell r="C8747" t="str">
            <v>8/14/2019</v>
          </cell>
          <cell r="D8747">
            <v>10</v>
          </cell>
          <cell r="E8747">
            <v>0.45107957720756531</v>
          </cell>
          <cell r="F8747">
            <v>0.50649595260620117</v>
          </cell>
          <cell r="G8747">
            <v>2.7072450146079063E-2</v>
          </cell>
          <cell r="H8747">
            <v>65.958046242775126</v>
          </cell>
        </row>
        <row r="8748">
          <cell r="A8748" t="str">
            <v/>
          </cell>
          <cell r="B8748" t="str">
            <v>Sublap: SCNW</v>
          </cell>
          <cell r="C8748" t="str">
            <v>8/14/2019</v>
          </cell>
          <cell r="D8748">
            <v>11</v>
          </cell>
          <cell r="E8748">
            <v>0.3304387629032135</v>
          </cell>
          <cell r="F8748">
            <v>0.44359338283538818</v>
          </cell>
          <cell r="G8748">
            <v>3.3488601446151733E-2</v>
          </cell>
          <cell r="H8748">
            <v>69.849745664740581</v>
          </cell>
        </row>
        <row r="8749">
          <cell r="A8749" t="str">
            <v/>
          </cell>
          <cell r="B8749" t="str">
            <v>Sublap: SCNW</v>
          </cell>
          <cell r="C8749" t="str">
            <v>8/14/2019</v>
          </cell>
          <cell r="D8749">
            <v>12</v>
          </cell>
          <cell r="E8749">
            <v>0.37949055433273315</v>
          </cell>
          <cell r="F8749">
            <v>0.44678503274917603</v>
          </cell>
          <cell r="G8749">
            <v>3.8902129977941513E-2</v>
          </cell>
          <cell r="H8749">
            <v>71.879699421964659</v>
          </cell>
        </row>
        <row r="8750">
          <cell r="A8750" t="str">
            <v/>
          </cell>
          <cell r="B8750" t="str">
            <v>Sublap: SCNW</v>
          </cell>
          <cell r="C8750" t="str">
            <v>8/14/2019</v>
          </cell>
          <cell r="D8750">
            <v>13</v>
          </cell>
          <cell r="E8750">
            <v>0.47817081212997437</v>
          </cell>
          <cell r="F8750">
            <v>0.52286577224731445</v>
          </cell>
          <cell r="G8750">
            <v>4.4243816286325455E-2</v>
          </cell>
          <cell r="H8750">
            <v>73.308277456646508</v>
          </cell>
        </row>
        <row r="8751">
          <cell r="A8751" t="str">
            <v/>
          </cell>
          <cell r="B8751" t="str">
            <v>Sublap: SCNW</v>
          </cell>
          <cell r="C8751" t="str">
            <v>8/14/2019</v>
          </cell>
          <cell r="D8751">
            <v>14</v>
          </cell>
          <cell r="E8751">
            <v>0.65548497438430786</v>
          </cell>
          <cell r="F8751">
            <v>0.67777019739151001</v>
          </cell>
          <cell r="G8751">
            <v>4.9341209232807159E-2</v>
          </cell>
          <cell r="H8751">
            <v>74.658277456648278</v>
          </cell>
        </row>
        <row r="8752">
          <cell r="A8752" t="str">
            <v/>
          </cell>
          <cell r="B8752" t="str">
            <v>Sublap: SCNW</v>
          </cell>
          <cell r="C8752" t="str">
            <v>8/14/2019</v>
          </cell>
          <cell r="D8752">
            <v>15</v>
          </cell>
          <cell r="E8752">
            <v>0.85127323865890503</v>
          </cell>
          <cell r="F8752">
            <v>0.89365106821060181</v>
          </cell>
          <cell r="G8752">
            <v>5.4891005158424377E-2</v>
          </cell>
          <cell r="H8752">
            <v>76.257699421965341</v>
          </cell>
        </row>
        <row r="8753">
          <cell r="A8753" t="str">
            <v/>
          </cell>
          <cell r="B8753" t="str">
            <v>Sublap: SCNW</v>
          </cell>
          <cell r="C8753" t="str">
            <v>8/14/2019</v>
          </cell>
          <cell r="D8753">
            <v>16</v>
          </cell>
          <cell r="E8753">
            <v>1.134360671043396</v>
          </cell>
          <cell r="F8753">
            <v>1.1426979303359985</v>
          </cell>
          <cell r="G8753">
            <v>5.6286957114934921E-2</v>
          </cell>
          <cell r="H8753">
            <v>76.039075144509596</v>
          </cell>
        </row>
        <row r="8754">
          <cell r="A8754" t="str">
            <v/>
          </cell>
          <cell r="B8754" t="str">
            <v>Sublap: SCNW</v>
          </cell>
          <cell r="C8754" t="str">
            <v>8/14/2019</v>
          </cell>
          <cell r="D8754">
            <v>17</v>
          </cell>
          <cell r="E8754">
            <v>1.4228451251983643</v>
          </cell>
          <cell r="F8754">
            <v>1.4743069410324097</v>
          </cell>
          <cell r="G8754">
            <v>5.7820715010166168E-2</v>
          </cell>
          <cell r="H8754">
            <v>75.07958381503002</v>
          </cell>
        </row>
        <row r="8755">
          <cell r="A8755" t="str">
            <v/>
          </cell>
          <cell r="B8755" t="str">
            <v>Sublap: SCNW</v>
          </cell>
          <cell r="C8755" t="str">
            <v>8/14/2019</v>
          </cell>
          <cell r="D8755">
            <v>18</v>
          </cell>
          <cell r="E8755">
            <v>1.7261406183242798</v>
          </cell>
          <cell r="F8755">
            <v>1.1901051998138428</v>
          </cell>
          <cell r="G8755">
            <v>5.9327661991119385E-2</v>
          </cell>
          <cell r="H8755">
            <v>73.286647398844252</v>
          </cell>
        </row>
        <row r="8756">
          <cell r="A8756" t="str">
            <v/>
          </cell>
          <cell r="B8756" t="str">
            <v>Sublap: SCNW</v>
          </cell>
          <cell r="C8756" t="str">
            <v>8/14/2019</v>
          </cell>
          <cell r="D8756">
            <v>19</v>
          </cell>
          <cell r="E8756">
            <v>1.8489394187927246</v>
          </cell>
          <cell r="F8756">
            <v>1.5150026082992554</v>
          </cell>
          <cell r="G8756">
            <v>5.8542389422655106E-2</v>
          </cell>
          <cell r="H8756">
            <v>70.369803468206968</v>
          </cell>
        </row>
        <row r="8757">
          <cell r="A8757" t="str">
            <v/>
          </cell>
          <cell r="B8757" t="str">
            <v>Sublap: SCNW</v>
          </cell>
          <cell r="C8757" t="str">
            <v>8/14/2019</v>
          </cell>
          <cell r="D8757">
            <v>20</v>
          </cell>
          <cell r="E8757">
            <v>1.8172111511230469</v>
          </cell>
          <cell r="F8757">
            <v>1.5412987470626831</v>
          </cell>
          <cell r="G8757">
            <v>5.300610139966011E-2</v>
          </cell>
          <cell r="H8757">
            <v>65.768716763005656</v>
          </cell>
        </row>
        <row r="8758">
          <cell r="A8758" t="str">
            <v/>
          </cell>
          <cell r="B8758" t="str">
            <v>Sublap: SCNW</v>
          </cell>
          <cell r="C8758" t="str">
            <v>8/14/2019</v>
          </cell>
          <cell r="D8758">
            <v>21</v>
          </cell>
          <cell r="E8758">
            <v>1.7519896030426025</v>
          </cell>
          <cell r="F8758">
            <v>1.5433194637298584</v>
          </cell>
          <cell r="G8758">
            <v>4.8625189810991287E-2</v>
          </cell>
          <cell r="H8758">
            <v>62.021734104045557</v>
          </cell>
        </row>
        <row r="8759">
          <cell r="A8759" t="str">
            <v/>
          </cell>
          <cell r="B8759" t="str">
            <v>Sublap: SCNW</v>
          </cell>
          <cell r="C8759" t="str">
            <v>8/14/2019</v>
          </cell>
          <cell r="D8759">
            <v>22</v>
          </cell>
          <cell r="E8759">
            <v>1.5523501634597778</v>
          </cell>
          <cell r="F8759">
            <v>1.8820208311080933</v>
          </cell>
          <cell r="G8759">
            <v>4.9036566168069839E-2</v>
          </cell>
          <cell r="H8759">
            <v>60.251919075144556</v>
          </cell>
        </row>
        <row r="8760">
          <cell r="A8760" t="str">
            <v/>
          </cell>
          <cell r="B8760" t="str">
            <v>Sublap: SCNW</v>
          </cell>
          <cell r="C8760" t="str">
            <v>8/14/2019</v>
          </cell>
          <cell r="D8760">
            <v>23</v>
          </cell>
          <cell r="E8760">
            <v>1.3769403696060181</v>
          </cell>
          <cell r="F8760">
            <v>1.4142519235610962</v>
          </cell>
          <cell r="G8760">
            <v>4.7663561999797821E-2</v>
          </cell>
          <cell r="H8760">
            <v>59.167676300578691</v>
          </cell>
        </row>
        <row r="8761">
          <cell r="A8761" t="str">
            <v/>
          </cell>
          <cell r="B8761" t="str">
            <v>Sublap: SCNW</v>
          </cell>
          <cell r="C8761" t="str">
            <v>8/14/2019</v>
          </cell>
          <cell r="D8761">
            <v>24</v>
          </cell>
          <cell r="E8761">
            <v>1.1191306114196777</v>
          </cell>
          <cell r="F8761">
            <v>1.1432343721389771</v>
          </cell>
          <cell r="G8761">
            <v>4.7031514346599579E-2</v>
          </cell>
          <cell r="H8761">
            <v>58.219699421964918</v>
          </cell>
        </row>
        <row r="8762">
          <cell r="A8762" t="str">
            <v/>
          </cell>
          <cell r="B8762" t="str">
            <v>Sublap: SCNW</v>
          </cell>
          <cell r="C8762" t="str">
            <v>8/15/2019</v>
          </cell>
          <cell r="D8762">
            <v>1</v>
          </cell>
          <cell r="E8762">
            <v>0.95605266094207764</v>
          </cell>
          <cell r="F8762">
            <v>0.97636055946350098</v>
          </cell>
          <cell r="G8762">
            <v>4.4020097702741623E-2</v>
          </cell>
          <cell r="H8762">
            <v>57.373803468207633</v>
          </cell>
        </row>
        <row r="8763">
          <cell r="A8763" t="str">
            <v/>
          </cell>
          <cell r="B8763" t="str">
            <v>Sublap: SCNW</v>
          </cell>
          <cell r="C8763" t="str">
            <v>8/15/2019</v>
          </cell>
          <cell r="D8763">
            <v>2</v>
          </cell>
          <cell r="E8763">
            <v>0.83462780714035034</v>
          </cell>
          <cell r="F8763">
            <v>0.84450167417526245</v>
          </cell>
          <cell r="G8763">
            <v>4.0277697145938873E-2</v>
          </cell>
          <cell r="H8763">
            <v>56.876508670519982</v>
          </cell>
        </row>
        <row r="8764">
          <cell r="A8764" t="str">
            <v/>
          </cell>
          <cell r="B8764" t="str">
            <v>Sublap: SCNW</v>
          </cell>
          <cell r="C8764" t="str">
            <v>8/15/2019</v>
          </cell>
          <cell r="D8764">
            <v>3</v>
          </cell>
          <cell r="E8764">
            <v>0.75218981504440308</v>
          </cell>
          <cell r="F8764">
            <v>0.72546005249023438</v>
          </cell>
          <cell r="G8764">
            <v>3.4402363002300262E-2</v>
          </cell>
          <cell r="H8764">
            <v>55.888439306357633</v>
          </cell>
        </row>
        <row r="8765">
          <cell r="A8765" t="str">
            <v/>
          </cell>
          <cell r="B8765" t="str">
            <v>Sublap: SCNW</v>
          </cell>
          <cell r="C8765" t="str">
            <v>8/15/2019</v>
          </cell>
          <cell r="D8765">
            <v>4</v>
          </cell>
          <cell r="E8765">
            <v>0.67730569839477539</v>
          </cell>
          <cell r="F8765">
            <v>0.64834123849868774</v>
          </cell>
          <cell r="G8765">
            <v>2.8500888496637344E-2</v>
          </cell>
          <cell r="H8765">
            <v>55.527919075144823</v>
          </cell>
        </row>
        <row r="8766">
          <cell r="A8766" t="str">
            <v/>
          </cell>
          <cell r="B8766" t="str">
            <v>Sublap: SCNW</v>
          </cell>
          <cell r="C8766" t="str">
            <v>8/15/2019</v>
          </cell>
          <cell r="D8766">
            <v>5</v>
          </cell>
          <cell r="E8766">
            <v>0.62272274494171143</v>
          </cell>
          <cell r="F8766">
            <v>0.61115002632141113</v>
          </cell>
          <cell r="G8766">
            <v>2.351788617670536E-2</v>
          </cell>
          <cell r="H8766">
            <v>54.881907514450923</v>
          </cell>
        </row>
        <row r="8767">
          <cell r="A8767" t="str">
            <v/>
          </cell>
          <cell r="B8767" t="str">
            <v>Sublap: SCNW</v>
          </cell>
          <cell r="C8767" t="str">
            <v>8/15/2019</v>
          </cell>
          <cell r="D8767">
            <v>6</v>
          </cell>
          <cell r="E8767">
            <v>0.60985517501831055</v>
          </cell>
          <cell r="F8767">
            <v>0.61783897876739502</v>
          </cell>
          <cell r="G8767">
            <v>1.7764577642083168E-2</v>
          </cell>
          <cell r="H8767">
            <v>54.075063583814725</v>
          </cell>
        </row>
        <row r="8768">
          <cell r="A8768" t="str">
            <v/>
          </cell>
          <cell r="B8768" t="str">
            <v>Sublap: SCNW</v>
          </cell>
          <cell r="C8768" t="str">
            <v>8/15/2019</v>
          </cell>
          <cell r="D8768">
            <v>7</v>
          </cell>
          <cell r="E8768">
            <v>0.66406339406967163</v>
          </cell>
          <cell r="F8768">
            <v>0.65868014097213745</v>
          </cell>
          <cell r="G8768">
            <v>1.815398782491684E-2</v>
          </cell>
          <cell r="H8768">
            <v>54.28853179190758</v>
          </cell>
        </row>
        <row r="8769">
          <cell r="A8769" t="str">
            <v/>
          </cell>
          <cell r="B8769" t="str">
            <v>Sublap: SCNW</v>
          </cell>
          <cell r="C8769" t="str">
            <v>8/15/2019</v>
          </cell>
          <cell r="D8769">
            <v>8</v>
          </cell>
          <cell r="E8769">
            <v>0.66300374269485474</v>
          </cell>
          <cell r="F8769">
            <v>0.68466901779174805</v>
          </cell>
          <cell r="G8769">
            <v>2.1489595994353294E-2</v>
          </cell>
          <cell r="H8769">
            <v>55.021676300578058</v>
          </cell>
        </row>
        <row r="8770">
          <cell r="A8770" t="str">
            <v/>
          </cell>
          <cell r="B8770" t="str">
            <v>Sublap: SCNW</v>
          </cell>
          <cell r="C8770" t="str">
            <v>8/15/2019</v>
          </cell>
          <cell r="D8770">
            <v>9</v>
          </cell>
          <cell r="E8770">
            <v>0.60663539171218872</v>
          </cell>
          <cell r="F8770">
            <v>0.63172394037246704</v>
          </cell>
          <cell r="G8770">
            <v>2.3276615887880325E-2</v>
          </cell>
          <cell r="H8770">
            <v>57.561248554912943</v>
          </cell>
        </row>
        <row r="8771">
          <cell r="A8771" t="str">
            <v/>
          </cell>
          <cell r="B8771" t="str">
            <v>Sublap: SCNW</v>
          </cell>
          <cell r="C8771" t="str">
            <v>8/15/2019</v>
          </cell>
          <cell r="D8771">
            <v>10</v>
          </cell>
          <cell r="E8771">
            <v>0.45080196857452393</v>
          </cell>
          <cell r="F8771">
            <v>0.50903278589248657</v>
          </cell>
          <cell r="G8771">
            <v>2.5631582364439964E-2</v>
          </cell>
          <cell r="H8771">
            <v>61.904023121388043</v>
          </cell>
        </row>
        <row r="8772">
          <cell r="A8772" t="str">
            <v/>
          </cell>
          <cell r="B8772" t="str">
            <v>Sublap: SCNW</v>
          </cell>
          <cell r="C8772" t="str">
            <v>8/15/2019</v>
          </cell>
          <cell r="D8772">
            <v>11</v>
          </cell>
          <cell r="E8772">
            <v>0.34785977005958557</v>
          </cell>
          <cell r="F8772">
            <v>0.38423743844032288</v>
          </cell>
          <cell r="G8772">
            <v>2.9736220836639404E-2</v>
          </cell>
          <cell r="H8772">
            <v>67.722254335259876</v>
          </cell>
        </row>
        <row r="8773">
          <cell r="A8773" t="str">
            <v/>
          </cell>
          <cell r="B8773" t="str">
            <v>Sublap: SCNW</v>
          </cell>
          <cell r="C8773" t="str">
            <v>8/15/2019</v>
          </cell>
          <cell r="D8773">
            <v>12</v>
          </cell>
          <cell r="E8773">
            <v>0.33794915676116943</v>
          </cell>
          <cell r="F8773">
            <v>0.35230168700218201</v>
          </cell>
          <cell r="G8773">
            <v>3.4624345600605011E-2</v>
          </cell>
          <cell r="H8773">
            <v>72.037872832370184</v>
          </cell>
        </row>
        <row r="8774">
          <cell r="A8774" t="str">
            <v/>
          </cell>
          <cell r="B8774" t="str">
            <v>Sublap: SCNW</v>
          </cell>
          <cell r="C8774" t="str">
            <v>8/15/2019</v>
          </cell>
          <cell r="D8774">
            <v>13</v>
          </cell>
          <cell r="E8774">
            <v>0.43289127945899963</v>
          </cell>
          <cell r="F8774">
            <v>0.43589261174201965</v>
          </cell>
          <cell r="G8774">
            <v>4.1782103478908539E-2</v>
          </cell>
          <cell r="H8774">
            <v>73.652901734104972</v>
          </cell>
        </row>
        <row r="8775">
          <cell r="A8775" t="str">
            <v/>
          </cell>
          <cell r="B8775" t="str">
            <v>Sublap: SCNW</v>
          </cell>
          <cell r="C8775" t="str">
            <v>8/15/2019</v>
          </cell>
          <cell r="D8775">
            <v>14</v>
          </cell>
          <cell r="E8775">
            <v>0.60682910680770874</v>
          </cell>
          <cell r="F8775">
            <v>0.63754391670227051</v>
          </cell>
          <cell r="G8775">
            <v>4.6537723392248154E-2</v>
          </cell>
          <cell r="H8775">
            <v>73.282000000000949</v>
          </cell>
        </row>
        <row r="8776">
          <cell r="A8776" t="str">
            <v/>
          </cell>
          <cell r="B8776" t="str">
            <v>Sublap: SCNW</v>
          </cell>
          <cell r="C8776" t="str">
            <v>8/15/2019</v>
          </cell>
          <cell r="D8776">
            <v>15</v>
          </cell>
          <cell r="E8776">
            <v>0.79942256212234497</v>
          </cell>
          <cell r="F8776">
            <v>0.83429092168807983</v>
          </cell>
          <cell r="G8776">
            <v>5.1857262849807739E-2</v>
          </cell>
          <cell r="H8776">
            <v>74.36142196531776</v>
          </cell>
        </row>
        <row r="8777">
          <cell r="A8777" t="str">
            <v/>
          </cell>
          <cell r="B8777" t="str">
            <v>Sublap: SCNW</v>
          </cell>
          <cell r="C8777" t="str">
            <v>8/15/2019</v>
          </cell>
          <cell r="D8777">
            <v>16</v>
          </cell>
          <cell r="E8777">
            <v>1.0957601070404053</v>
          </cell>
          <cell r="F8777">
            <v>1.0743846893310547</v>
          </cell>
          <cell r="G8777">
            <v>5.3703092038631439E-2</v>
          </cell>
          <cell r="H8777">
            <v>74.803167630058724</v>
          </cell>
        </row>
        <row r="8778">
          <cell r="A8778" t="str">
            <v/>
          </cell>
          <cell r="B8778" t="str">
            <v>Sublap: SCNW</v>
          </cell>
          <cell r="C8778" t="str">
            <v>8/15/2019</v>
          </cell>
          <cell r="D8778">
            <v>17</v>
          </cell>
          <cell r="E8778">
            <v>1.3851890563964844</v>
          </cell>
          <cell r="F8778">
            <v>1.372164249420166</v>
          </cell>
          <cell r="G8778">
            <v>5.5293593555688858E-2</v>
          </cell>
          <cell r="H8778">
            <v>74.584936416184689</v>
          </cell>
        </row>
        <row r="8779">
          <cell r="A8779" t="str">
            <v/>
          </cell>
          <cell r="B8779" t="str">
            <v>Sublap: SCNW</v>
          </cell>
          <cell r="C8779" t="str">
            <v>8/15/2019</v>
          </cell>
          <cell r="D8779">
            <v>18</v>
          </cell>
          <cell r="E8779">
            <v>1.6374032497406006</v>
          </cell>
          <cell r="F8779">
            <v>1.1176897287368774</v>
          </cell>
          <cell r="G8779">
            <v>5.8906935155391693E-2</v>
          </cell>
          <cell r="H8779">
            <v>72.057306358382604</v>
          </cell>
        </row>
        <row r="8780">
          <cell r="A8780" t="str">
            <v/>
          </cell>
          <cell r="B8780" t="str">
            <v>Sublap: SCNW</v>
          </cell>
          <cell r="C8780" t="str">
            <v>8/15/2019</v>
          </cell>
          <cell r="D8780">
            <v>19</v>
          </cell>
          <cell r="E8780">
            <v>1.7714409828186035</v>
          </cell>
          <cell r="F8780">
            <v>1.4916592836380005</v>
          </cell>
          <cell r="G8780">
            <v>5.7616602629423141E-2</v>
          </cell>
          <cell r="H8780">
            <v>68.369653179189882</v>
          </cell>
        </row>
        <row r="8781">
          <cell r="A8781" t="str">
            <v/>
          </cell>
          <cell r="B8781" t="str">
            <v>Sublap: SCNW</v>
          </cell>
          <cell r="C8781" t="str">
            <v>8/15/2019</v>
          </cell>
          <cell r="D8781">
            <v>20</v>
          </cell>
          <cell r="E8781">
            <v>1.6750586032867432</v>
          </cell>
          <cell r="F8781">
            <v>1.5431256294250488</v>
          </cell>
          <cell r="G8781">
            <v>5.5599261075258255E-2</v>
          </cell>
          <cell r="H8781">
            <v>64.802982658960431</v>
          </cell>
        </row>
        <row r="8782">
          <cell r="A8782" t="str">
            <v/>
          </cell>
          <cell r="B8782" t="str">
            <v>Sublap: SCNW</v>
          </cell>
          <cell r="C8782" t="str">
            <v>8/15/2019</v>
          </cell>
          <cell r="D8782">
            <v>21</v>
          </cell>
          <cell r="E8782">
            <v>1.6143409013748169</v>
          </cell>
          <cell r="F8782">
            <v>1.540081262588501</v>
          </cell>
          <cell r="G8782">
            <v>5.0528589636087418E-2</v>
          </cell>
          <cell r="H8782">
            <v>62.797988439306117</v>
          </cell>
        </row>
        <row r="8783">
          <cell r="A8783" t="str">
            <v/>
          </cell>
          <cell r="B8783" t="str">
            <v>Sublap: SCNW</v>
          </cell>
          <cell r="C8783" t="str">
            <v>8/15/2019</v>
          </cell>
          <cell r="D8783">
            <v>22</v>
          </cell>
          <cell r="E8783">
            <v>1.4997456073760986</v>
          </cell>
          <cell r="F8783">
            <v>1.7679104804992676</v>
          </cell>
          <cell r="G8783">
            <v>4.8923123627901077E-2</v>
          </cell>
          <cell r="H8783">
            <v>61.63559537572241</v>
          </cell>
        </row>
        <row r="8784">
          <cell r="A8784" t="str">
            <v/>
          </cell>
          <cell r="B8784" t="str">
            <v>Sublap: SCNW</v>
          </cell>
          <cell r="C8784" t="str">
            <v>8/15/2019</v>
          </cell>
          <cell r="D8784">
            <v>23</v>
          </cell>
          <cell r="E8784">
            <v>1.3216080665588379</v>
          </cell>
          <cell r="F8784">
            <v>1.4375375509262085</v>
          </cell>
          <cell r="G8784">
            <v>4.7310087829828262E-2</v>
          </cell>
          <cell r="H8784">
            <v>60.765364161849078</v>
          </cell>
        </row>
        <row r="8785">
          <cell r="A8785" t="str">
            <v/>
          </cell>
          <cell r="B8785" t="str">
            <v>Sublap: SCNW</v>
          </cell>
          <cell r="C8785" t="str">
            <v>8/15/2019</v>
          </cell>
          <cell r="D8785">
            <v>24</v>
          </cell>
          <cell r="E8785">
            <v>1.1306124925613403</v>
          </cell>
          <cell r="F8785">
            <v>1.1615331172943115</v>
          </cell>
          <cell r="G8785">
            <v>4.6579495072364807E-2</v>
          </cell>
          <cell r="H8785">
            <v>59.86402312138717</v>
          </cell>
        </row>
        <row r="8786">
          <cell r="A8786" t="str">
            <v/>
          </cell>
          <cell r="B8786" t="str">
            <v>Sublap: SCNW</v>
          </cell>
          <cell r="C8786" t="str">
            <v>8/21/2019 (7pm-8pm)</v>
          </cell>
          <cell r="D8786">
            <v>1</v>
          </cell>
          <cell r="E8786">
            <v>0.93070870637893677</v>
          </cell>
          <cell r="F8786">
            <v>0.97622799873352051</v>
          </cell>
          <cell r="G8786">
            <v>4.5941423624753952E-2</v>
          </cell>
          <cell r="H8786">
            <v>62.281395617070928</v>
          </cell>
        </row>
        <row r="8787">
          <cell r="A8787" t="str">
            <v/>
          </cell>
          <cell r="B8787" t="str">
            <v>Sublap: SCNW</v>
          </cell>
          <cell r="C8787" t="str">
            <v>8/21/2019 (7pm-8pm)</v>
          </cell>
          <cell r="D8787">
            <v>2</v>
          </cell>
          <cell r="E8787">
            <v>0.80173200368881226</v>
          </cell>
          <cell r="F8787">
            <v>0.85831367969512939</v>
          </cell>
          <cell r="G8787">
            <v>4.0269501507282257E-2</v>
          </cell>
          <cell r="H8787">
            <v>60.98269896193753</v>
          </cell>
        </row>
        <row r="8788">
          <cell r="A8788" t="str">
            <v/>
          </cell>
          <cell r="B8788" t="str">
            <v>Sublap: SCNW</v>
          </cell>
          <cell r="C8788" t="str">
            <v>8/21/2019 (7pm-8pm)</v>
          </cell>
          <cell r="D8788">
            <v>3</v>
          </cell>
          <cell r="E8788">
            <v>0.7201419472694397</v>
          </cell>
          <cell r="F8788">
            <v>0.72999715805053711</v>
          </cell>
          <cell r="G8788">
            <v>3.4066233783960342E-2</v>
          </cell>
          <cell r="H8788">
            <v>59.864809688580152</v>
          </cell>
        </row>
        <row r="8789">
          <cell r="A8789" t="str">
            <v/>
          </cell>
          <cell r="B8789" t="str">
            <v>Sublap: SCNW</v>
          </cell>
          <cell r="C8789" t="str">
            <v>8/21/2019 (7pm-8pm)</v>
          </cell>
          <cell r="D8789">
            <v>4</v>
          </cell>
          <cell r="E8789">
            <v>0.64818114042282104</v>
          </cell>
          <cell r="F8789">
            <v>0.6634790301322937</v>
          </cell>
          <cell r="G8789">
            <v>2.9379339888691902E-2</v>
          </cell>
          <cell r="H8789">
            <v>59.165455594002012</v>
          </cell>
        </row>
        <row r="8790">
          <cell r="A8790" t="str">
            <v/>
          </cell>
          <cell r="B8790" t="str">
            <v>Sublap: SCNW</v>
          </cell>
          <cell r="C8790" t="str">
            <v>8/21/2019 (7pm-8pm)</v>
          </cell>
          <cell r="D8790">
            <v>5</v>
          </cell>
          <cell r="E8790">
            <v>0.60601431131362915</v>
          </cell>
          <cell r="F8790">
            <v>0.62150061130523682</v>
          </cell>
          <cell r="G8790">
            <v>2.5214608758687973E-2</v>
          </cell>
          <cell r="H8790">
            <v>58.186643598616349</v>
          </cell>
        </row>
        <row r="8791">
          <cell r="A8791" t="str">
            <v/>
          </cell>
          <cell r="B8791" t="str">
            <v>Sublap: SCNW</v>
          </cell>
          <cell r="C8791" t="str">
            <v>8/21/2019 (7pm-8pm)</v>
          </cell>
          <cell r="D8791">
            <v>6</v>
          </cell>
          <cell r="E8791">
            <v>0.63553440570831299</v>
          </cell>
          <cell r="F8791">
            <v>0.63427680730819702</v>
          </cell>
          <cell r="G8791">
            <v>2.0992361009120941E-2</v>
          </cell>
          <cell r="H8791">
            <v>57.384555940022999</v>
          </cell>
        </row>
        <row r="8792">
          <cell r="A8792" t="str">
            <v/>
          </cell>
          <cell r="B8792" t="str">
            <v>Sublap: SCNW</v>
          </cell>
          <cell r="C8792" t="str">
            <v>8/21/2019 (7pm-8pm)</v>
          </cell>
          <cell r="D8792">
            <v>7</v>
          </cell>
          <cell r="E8792">
            <v>0.68568366765975952</v>
          </cell>
          <cell r="F8792">
            <v>0.71121764183044434</v>
          </cell>
          <cell r="G8792">
            <v>2.1035864949226379E-2</v>
          </cell>
          <cell r="H8792">
            <v>56.943425605536639</v>
          </cell>
        </row>
        <row r="8793">
          <cell r="A8793" t="str">
            <v/>
          </cell>
          <cell r="B8793" t="str">
            <v>Sublap: SCNW</v>
          </cell>
          <cell r="C8793" t="str">
            <v>8/21/2019 (7pm-8pm)</v>
          </cell>
          <cell r="D8793">
            <v>8</v>
          </cell>
          <cell r="E8793">
            <v>0.66285324096679688</v>
          </cell>
          <cell r="F8793">
            <v>0.71498399972915649</v>
          </cell>
          <cell r="G8793">
            <v>2.3195778951048851E-2</v>
          </cell>
          <cell r="H8793">
            <v>60.982791234141551</v>
          </cell>
        </row>
        <row r="8794">
          <cell r="A8794" t="str">
            <v/>
          </cell>
          <cell r="B8794" t="str">
            <v>Sublap: SCNW</v>
          </cell>
          <cell r="C8794" t="str">
            <v>8/21/2019 (7pm-8pm)</v>
          </cell>
          <cell r="D8794">
            <v>9</v>
          </cell>
          <cell r="E8794">
            <v>0.53759986162185669</v>
          </cell>
          <cell r="F8794">
            <v>0.58738112449645996</v>
          </cell>
          <cell r="G8794">
            <v>2.3942925035953522E-2</v>
          </cell>
          <cell r="H8794">
            <v>67.995928489043749</v>
          </cell>
        </row>
        <row r="8795">
          <cell r="A8795" t="str">
            <v/>
          </cell>
          <cell r="B8795" t="str">
            <v>Sublap: SCNW</v>
          </cell>
          <cell r="C8795" t="str">
            <v>8/21/2019 (7pm-8pm)</v>
          </cell>
          <cell r="D8795">
            <v>10</v>
          </cell>
          <cell r="E8795">
            <v>0.42807796597480774</v>
          </cell>
          <cell r="F8795">
            <v>0.4689946174621582</v>
          </cell>
          <cell r="G8795">
            <v>2.8367985039949417E-2</v>
          </cell>
          <cell r="H8795">
            <v>73.251499423299521</v>
          </cell>
        </row>
        <row r="8796">
          <cell r="A8796" t="str">
            <v/>
          </cell>
          <cell r="B8796" t="str">
            <v>Sublap: SCNW</v>
          </cell>
          <cell r="C8796" t="str">
            <v>8/21/2019 (7pm-8pm)</v>
          </cell>
          <cell r="D8796">
            <v>11</v>
          </cell>
          <cell r="E8796">
            <v>0.36881521344184875</v>
          </cell>
          <cell r="F8796">
            <v>0.38996151089668274</v>
          </cell>
          <cell r="G8796">
            <v>3.2539680600166321E-2</v>
          </cell>
          <cell r="H8796">
            <v>77.332087658592727</v>
          </cell>
        </row>
        <row r="8797">
          <cell r="A8797" t="str">
            <v/>
          </cell>
          <cell r="B8797" t="str">
            <v>Sublap: SCNW</v>
          </cell>
          <cell r="C8797" t="str">
            <v>8/21/2019 (7pm-8pm)</v>
          </cell>
          <cell r="D8797">
            <v>12</v>
          </cell>
          <cell r="E8797">
            <v>0.36284306645393372</v>
          </cell>
          <cell r="F8797">
            <v>0.37260234355926514</v>
          </cell>
          <cell r="G8797">
            <v>3.7222158163785934E-2</v>
          </cell>
          <cell r="H8797">
            <v>80.426874279124178</v>
          </cell>
        </row>
        <row r="8798">
          <cell r="A8798" t="str">
            <v/>
          </cell>
          <cell r="B8798" t="str">
            <v>Sublap: SCNW</v>
          </cell>
          <cell r="C8798" t="str">
            <v>8/21/2019 (7pm-8pm)</v>
          </cell>
          <cell r="D8798">
            <v>13</v>
          </cell>
          <cell r="E8798">
            <v>0.48031243681907654</v>
          </cell>
          <cell r="F8798">
            <v>0.45613515377044678</v>
          </cell>
          <cell r="G8798">
            <v>4.4044245034456253E-2</v>
          </cell>
          <cell r="H8798">
            <v>81.22283737024334</v>
          </cell>
        </row>
        <row r="8799">
          <cell r="A8799" t="str">
            <v/>
          </cell>
          <cell r="B8799" t="str">
            <v>Sublap: SCNW</v>
          </cell>
          <cell r="C8799" t="str">
            <v>8/21/2019 (7pm-8pm)</v>
          </cell>
          <cell r="D8799">
            <v>14</v>
          </cell>
          <cell r="E8799">
            <v>0.69014662504196167</v>
          </cell>
          <cell r="F8799">
            <v>0.68774330615997314</v>
          </cell>
          <cell r="G8799">
            <v>5.1107436418533325E-2</v>
          </cell>
          <cell r="H8799">
            <v>82.049596309111749</v>
          </cell>
        </row>
        <row r="8800">
          <cell r="A8800" t="str">
            <v/>
          </cell>
          <cell r="B8800" t="str">
            <v>Sublap: SCNW</v>
          </cell>
          <cell r="C8800" t="str">
            <v>8/21/2019 (7pm-8pm)</v>
          </cell>
          <cell r="D8800">
            <v>15</v>
          </cell>
          <cell r="E8800">
            <v>0.87870031595230103</v>
          </cell>
          <cell r="F8800">
            <v>0.96093893051147461</v>
          </cell>
          <cell r="G8800">
            <v>5.5975314229726791E-2</v>
          </cell>
          <cell r="H8800">
            <v>82.662860438293208</v>
          </cell>
        </row>
        <row r="8801">
          <cell r="A8801" t="str">
            <v/>
          </cell>
          <cell r="B8801" t="str">
            <v>Sublap: SCNW</v>
          </cell>
          <cell r="C8801" t="str">
            <v>8/21/2019 (7pm-8pm)</v>
          </cell>
          <cell r="D8801">
            <v>16</v>
          </cell>
          <cell r="E8801">
            <v>1.207053542137146</v>
          </cell>
          <cell r="F8801">
            <v>1.2702914476394653</v>
          </cell>
          <cell r="G8801">
            <v>5.8168500661849976E-2</v>
          </cell>
          <cell r="H8801">
            <v>82.097347174163417</v>
          </cell>
        </row>
        <row r="8802">
          <cell r="A8802" t="str">
            <v/>
          </cell>
          <cell r="B8802" t="str">
            <v>Sublap: SCNW</v>
          </cell>
          <cell r="C8802" t="str">
            <v>8/21/2019 (7pm-8pm)</v>
          </cell>
          <cell r="D8802">
            <v>17</v>
          </cell>
          <cell r="E8802">
            <v>1.5816243886947632</v>
          </cell>
          <cell r="F8802">
            <v>1.6226348876953125</v>
          </cell>
          <cell r="G8802">
            <v>5.9561822563409805E-2</v>
          </cell>
          <cell r="H8802">
            <v>78.748327566320654</v>
          </cell>
        </row>
        <row r="8803">
          <cell r="A8803" t="str">
            <v/>
          </cell>
          <cell r="B8803" t="str">
            <v>Sublap: SCNW</v>
          </cell>
          <cell r="C8803" t="str">
            <v>8/21/2019 (7pm-8pm)</v>
          </cell>
          <cell r="D8803">
            <v>18</v>
          </cell>
          <cell r="E8803">
            <v>1.7825630903244019</v>
          </cell>
          <cell r="F8803">
            <v>1.9305906295776367</v>
          </cell>
          <cell r="G8803">
            <v>6.0369249433279037E-2</v>
          </cell>
          <cell r="H8803">
            <v>77.112918108420274</v>
          </cell>
        </row>
        <row r="8804">
          <cell r="A8804" t="str">
            <v/>
          </cell>
          <cell r="B8804" t="str">
            <v>Sublap: SCNW</v>
          </cell>
          <cell r="C8804" t="str">
            <v>8/21/2019 (7pm-8pm)</v>
          </cell>
          <cell r="D8804">
            <v>19</v>
          </cell>
          <cell r="E8804">
            <v>1.8882784843444824</v>
          </cell>
          <cell r="F8804">
            <v>1.9821504354476929</v>
          </cell>
          <cell r="G8804">
            <v>6.0680236667394638E-2</v>
          </cell>
          <cell r="H8804">
            <v>75.667151095732322</v>
          </cell>
        </row>
        <row r="8805">
          <cell r="A8805" t="str">
            <v/>
          </cell>
          <cell r="B8805" t="str">
            <v>Sublap: SCNW</v>
          </cell>
          <cell r="C8805" t="str">
            <v>8/21/2019 (7pm-8pm)</v>
          </cell>
          <cell r="D8805">
            <v>20</v>
          </cell>
          <cell r="E8805">
            <v>1.8514796495437622</v>
          </cell>
          <cell r="F8805">
            <v>1.4177590608596802</v>
          </cell>
          <cell r="G8805">
            <v>5.9393171221017838E-2</v>
          </cell>
          <cell r="H8805">
            <v>71.957554786620264</v>
          </cell>
        </row>
        <row r="8806">
          <cell r="A8806" t="str">
            <v/>
          </cell>
          <cell r="B8806" t="str">
            <v>Sublap: SCNW</v>
          </cell>
          <cell r="C8806" t="str">
            <v>8/21/2019 (7pm-8pm)</v>
          </cell>
          <cell r="D8806">
            <v>21</v>
          </cell>
          <cell r="E8806">
            <v>1.8698163032531738</v>
          </cell>
          <cell r="F8806">
            <v>2.172865629196167</v>
          </cell>
          <cell r="G8806">
            <v>5.6271065026521683E-2</v>
          </cell>
          <cell r="H8806">
            <v>70.008016147634521</v>
          </cell>
        </row>
        <row r="8807">
          <cell r="A8807" t="str">
            <v/>
          </cell>
          <cell r="B8807" t="str">
            <v>Sublap: SCNW</v>
          </cell>
          <cell r="C8807" t="str">
            <v>8/21/2019 (7pm-8pm)</v>
          </cell>
          <cell r="D8807">
            <v>22</v>
          </cell>
          <cell r="E8807">
            <v>1.6757906675338745</v>
          </cell>
          <cell r="F8807">
            <v>1.7125774621963501</v>
          </cell>
          <cell r="G8807">
            <v>5.194515734910965E-2</v>
          </cell>
          <cell r="H8807">
            <v>67.969953863898283</v>
          </cell>
        </row>
        <row r="8808">
          <cell r="A8808" t="str">
            <v/>
          </cell>
          <cell r="B8808" t="str">
            <v>Sublap: SCNW</v>
          </cell>
          <cell r="C8808" t="str">
            <v>8/21/2019 (7pm-8pm)</v>
          </cell>
          <cell r="D8808">
            <v>23</v>
          </cell>
          <cell r="E8808">
            <v>1.4668645858764648</v>
          </cell>
          <cell r="F8808">
            <v>1.4709781408309937</v>
          </cell>
          <cell r="G8808">
            <v>5.0885811448097229E-2</v>
          </cell>
          <cell r="H8808">
            <v>66.52850057670129</v>
          </cell>
        </row>
        <row r="8809">
          <cell r="A8809" t="str">
            <v/>
          </cell>
          <cell r="B8809" t="str">
            <v>Sublap: SCNW</v>
          </cell>
          <cell r="C8809" t="str">
            <v>8/21/2019 (7pm-8pm)</v>
          </cell>
          <cell r="D8809">
            <v>24</v>
          </cell>
          <cell r="E8809">
            <v>1.2311502695083618</v>
          </cell>
          <cell r="F8809">
            <v>1.2332855463027954</v>
          </cell>
          <cell r="G8809">
            <v>4.8903189599514008E-2</v>
          </cell>
          <cell r="H8809">
            <v>65.255986159169808</v>
          </cell>
        </row>
        <row r="8810">
          <cell r="A8810" t="str">
            <v/>
          </cell>
          <cell r="B8810" t="str">
            <v>Sublap: SCNW</v>
          </cell>
          <cell r="C8810" t="str">
            <v>8/26/2019</v>
          </cell>
          <cell r="D8810">
            <v>1</v>
          </cell>
          <cell r="E8810">
            <v>1.1401121616363525</v>
          </cell>
          <cell r="F8810">
            <v>1.0297708511352539</v>
          </cell>
          <cell r="G8810">
            <v>5.0602987408638E-2</v>
          </cell>
          <cell r="H8810">
            <v>65.224180138568897</v>
          </cell>
        </row>
        <row r="8811">
          <cell r="A8811" t="str">
            <v/>
          </cell>
          <cell r="B8811" t="str">
            <v>Sublap: SCNW</v>
          </cell>
          <cell r="C8811" t="str">
            <v>8/26/2019</v>
          </cell>
          <cell r="D8811">
            <v>2</v>
          </cell>
          <cell r="E8811">
            <v>0.96483039855957031</v>
          </cell>
          <cell r="F8811">
            <v>0.90233886241912842</v>
          </cell>
          <cell r="G8811">
            <v>4.7291737049818039E-2</v>
          </cell>
          <cell r="H8811">
            <v>65.190635103926738</v>
          </cell>
        </row>
        <row r="8812">
          <cell r="A8812" t="str">
            <v/>
          </cell>
          <cell r="B8812" t="str">
            <v>Sublap: SCNW</v>
          </cell>
          <cell r="C8812" t="str">
            <v>8/26/2019</v>
          </cell>
          <cell r="D8812">
            <v>3</v>
          </cell>
          <cell r="E8812">
            <v>0.83528101444244385</v>
          </cell>
          <cell r="F8812">
            <v>0.8185698390007019</v>
          </cell>
          <cell r="G8812">
            <v>4.0194675326347351E-2</v>
          </cell>
          <cell r="H8812">
            <v>65.187159353348775</v>
          </cell>
        </row>
        <row r="8813">
          <cell r="A8813" t="str">
            <v/>
          </cell>
          <cell r="B8813" t="str">
            <v>Sublap: SCNW</v>
          </cell>
          <cell r="C8813" t="str">
            <v>8/26/2019</v>
          </cell>
          <cell r="D8813">
            <v>4</v>
          </cell>
          <cell r="E8813">
            <v>0.72122114896774292</v>
          </cell>
          <cell r="F8813">
            <v>0.71094107627868652</v>
          </cell>
          <cell r="G8813">
            <v>3.2501094043254852E-2</v>
          </cell>
          <cell r="H8813">
            <v>65.384919168591608</v>
          </cell>
        </row>
        <row r="8814">
          <cell r="A8814" t="str">
            <v/>
          </cell>
          <cell r="B8814" t="str">
            <v>Sublap: SCNW</v>
          </cell>
          <cell r="C8814" t="str">
            <v>8/26/2019</v>
          </cell>
          <cell r="D8814">
            <v>5</v>
          </cell>
          <cell r="E8814">
            <v>0.67607235908508301</v>
          </cell>
          <cell r="F8814">
            <v>0.66156047582626343</v>
          </cell>
          <cell r="G8814">
            <v>2.5810347869992256E-2</v>
          </cell>
          <cell r="H8814">
            <v>64.079953810623138</v>
          </cell>
        </row>
        <row r="8815">
          <cell r="A8815" t="str">
            <v/>
          </cell>
          <cell r="B8815" t="str">
            <v>Sublap: SCNW</v>
          </cell>
          <cell r="C8815" t="str">
            <v>8/26/2019</v>
          </cell>
          <cell r="D8815">
            <v>6</v>
          </cell>
          <cell r="E8815">
            <v>0.6812901496887207</v>
          </cell>
          <cell r="F8815">
            <v>0.66530096530914307</v>
          </cell>
          <cell r="G8815">
            <v>2.2646911442279816E-2</v>
          </cell>
          <cell r="H8815">
            <v>63.49397228637411</v>
          </cell>
        </row>
        <row r="8816">
          <cell r="A8816" t="str">
            <v/>
          </cell>
          <cell r="B8816" t="str">
            <v>Sublap: SCNW</v>
          </cell>
          <cell r="C8816" t="str">
            <v>8/26/2019</v>
          </cell>
          <cell r="D8816">
            <v>7</v>
          </cell>
          <cell r="E8816">
            <v>0.76051813364028931</v>
          </cell>
          <cell r="F8816">
            <v>0.72178518772125244</v>
          </cell>
          <cell r="G8816">
            <v>2.1949788555502892E-2</v>
          </cell>
          <cell r="H8816">
            <v>63.505808314087638</v>
          </cell>
        </row>
        <row r="8817">
          <cell r="A8817" t="str">
            <v/>
          </cell>
          <cell r="B8817" t="str">
            <v>Sublap: SCNW</v>
          </cell>
          <cell r="C8817" t="str">
            <v>8/26/2019</v>
          </cell>
          <cell r="D8817">
            <v>8</v>
          </cell>
          <cell r="E8817">
            <v>0.75265669822692871</v>
          </cell>
          <cell r="F8817">
            <v>0.74788892269134521</v>
          </cell>
          <cell r="G8817">
            <v>2.2772535681724548E-2</v>
          </cell>
          <cell r="H8817">
            <v>65.643510392608633</v>
          </cell>
        </row>
        <row r="8818">
          <cell r="A8818" t="str">
            <v/>
          </cell>
          <cell r="B8818" t="str">
            <v>Sublap: SCNW</v>
          </cell>
          <cell r="C8818" t="str">
            <v>8/26/2019</v>
          </cell>
          <cell r="D8818">
            <v>9</v>
          </cell>
          <cell r="E8818">
            <v>0.65579408407211304</v>
          </cell>
          <cell r="F8818">
            <v>0.64664977788925171</v>
          </cell>
          <cell r="G8818">
            <v>2.5662686675786972E-2</v>
          </cell>
          <cell r="H8818">
            <v>71.187263279445318</v>
          </cell>
        </row>
        <row r="8819">
          <cell r="A8819" t="str">
            <v/>
          </cell>
          <cell r="B8819" t="str">
            <v>Sublap: SCNW</v>
          </cell>
          <cell r="C8819" t="str">
            <v>8/26/2019</v>
          </cell>
          <cell r="D8819">
            <v>10</v>
          </cell>
          <cell r="E8819">
            <v>0.60006546974182129</v>
          </cell>
          <cell r="F8819">
            <v>0.58789491653442383</v>
          </cell>
          <cell r="G8819">
            <v>3.0521964654326439E-2</v>
          </cell>
          <cell r="H8819">
            <v>77.142147806004857</v>
          </cell>
        </row>
        <row r="8820">
          <cell r="A8820" t="str">
            <v/>
          </cell>
          <cell r="B8820" t="str">
            <v>Sublap: SCNW</v>
          </cell>
          <cell r="C8820" t="str">
            <v>8/26/2019</v>
          </cell>
          <cell r="D8820">
            <v>11</v>
          </cell>
          <cell r="E8820">
            <v>0.61811727285385132</v>
          </cell>
          <cell r="F8820">
            <v>0.58046913146972656</v>
          </cell>
          <cell r="G8820">
            <v>3.8893148303031921E-2</v>
          </cell>
          <cell r="H8820">
            <v>79.919168591224704</v>
          </cell>
        </row>
        <row r="8821">
          <cell r="A8821" t="str">
            <v/>
          </cell>
          <cell r="B8821" t="str">
            <v>Sublap: SCNW</v>
          </cell>
          <cell r="C8821" t="str">
            <v>8/26/2019</v>
          </cell>
          <cell r="D8821">
            <v>12</v>
          </cell>
          <cell r="E8821">
            <v>0.6866459846496582</v>
          </cell>
          <cell r="F8821">
            <v>0.65217727422714233</v>
          </cell>
          <cell r="G8821">
            <v>4.4786561280488968E-2</v>
          </cell>
          <cell r="H8821">
            <v>82.120669745958182</v>
          </cell>
        </row>
        <row r="8822">
          <cell r="A8822" t="str">
            <v/>
          </cell>
          <cell r="B8822" t="str">
            <v>Sublap: SCNW</v>
          </cell>
          <cell r="C8822" t="str">
            <v>8/26/2019</v>
          </cell>
          <cell r="D8822">
            <v>13</v>
          </cell>
          <cell r="E8822">
            <v>0.80152273178100586</v>
          </cell>
          <cell r="F8822">
            <v>0.81069988012313843</v>
          </cell>
          <cell r="G8822">
            <v>5.2537024021148682E-2</v>
          </cell>
          <cell r="H8822">
            <v>81.33429561200856</v>
          </cell>
        </row>
        <row r="8823">
          <cell r="A8823" t="str">
            <v/>
          </cell>
          <cell r="B8823" t="str">
            <v>Sublap: SCNW</v>
          </cell>
          <cell r="C8823" t="str">
            <v>8/26/2019</v>
          </cell>
          <cell r="D8823">
            <v>14</v>
          </cell>
          <cell r="E8823">
            <v>0.98499584197998047</v>
          </cell>
          <cell r="F8823">
            <v>0.97971880435943604</v>
          </cell>
          <cell r="G8823">
            <v>5.7283397763967514E-2</v>
          </cell>
          <cell r="H8823">
            <v>80.675981524249735</v>
          </cell>
        </row>
        <row r="8824">
          <cell r="A8824" t="str">
            <v/>
          </cell>
          <cell r="B8824" t="str">
            <v>Sublap: SCNW</v>
          </cell>
          <cell r="C8824" t="str">
            <v>8/26/2019</v>
          </cell>
          <cell r="D8824">
            <v>15</v>
          </cell>
          <cell r="E8824">
            <v>1.1331024169921875</v>
          </cell>
          <cell r="F8824">
            <v>1.3324185609817505</v>
          </cell>
          <cell r="G8824">
            <v>5.9018690139055252E-2</v>
          </cell>
          <cell r="H8824">
            <v>79.974364896074363</v>
          </cell>
        </row>
        <row r="8825">
          <cell r="A8825" t="str">
            <v/>
          </cell>
          <cell r="B8825" t="str">
            <v>Sublap: SCNW</v>
          </cell>
          <cell r="C8825" t="str">
            <v>8/26/2019</v>
          </cell>
          <cell r="D8825">
            <v>16</v>
          </cell>
          <cell r="E8825">
            <v>1.3874282836914063</v>
          </cell>
          <cell r="F8825">
            <v>1.5820567607879639</v>
          </cell>
          <cell r="G8825">
            <v>5.9952579438686371E-2</v>
          </cell>
          <cell r="H8825">
            <v>80.065819861431478</v>
          </cell>
        </row>
        <row r="8826">
          <cell r="A8826" t="str">
            <v/>
          </cell>
          <cell r="B8826" t="str">
            <v>Sublap: SCNW</v>
          </cell>
          <cell r="C8826" t="str">
            <v>8/26/2019</v>
          </cell>
          <cell r="D8826">
            <v>17</v>
          </cell>
          <cell r="E8826">
            <v>1.7208755016326904</v>
          </cell>
          <cell r="F8826">
            <v>1.9117051362991333</v>
          </cell>
          <cell r="G8826">
            <v>6.061418354511261E-2</v>
          </cell>
          <cell r="H8826">
            <v>78.774018475750935</v>
          </cell>
        </row>
        <row r="8827">
          <cell r="A8827" t="str">
            <v/>
          </cell>
          <cell r="B8827" t="str">
            <v>Sublap: SCNW</v>
          </cell>
          <cell r="C8827" t="str">
            <v>8/26/2019</v>
          </cell>
          <cell r="D8827">
            <v>18</v>
          </cell>
          <cell r="E8827">
            <v>1.9548271894454956</v>
          </cell>
          <cell r="F8827">
            <v>2.0392265319824219</v>
          </cell>
          <cell r="G8827">
            <v>6.0099337249994278E-2</v>
          </cell>
          <cell r="H8827">
            <v>77.083487297921621</v>
          </cell>
        </row>
        <row r="8828">
          <cell r="A8828" t="str">
            <v/>
          </cell>
          <cell r="B8828" t="str">
            <v>Sublap: SCNW</v>
          </cell>
          <cell r="C8828" t="str">
            <v>8/26/2019</v>
          </cell>
          <cell r="D8828">
            <v>19</v>
          </cell>
          <cell r="E8828">
            <v>2.0396511554718018</v>
          </cell>
          <cell r="F8828">
            <v>1.4806525707244873</v>
          </cell>
          <cell r="G8828">
            <v>6.0621540993452072E-2</v>
          </cell>
          <cell r="H8828">
            <v>74.117043879907811</v>
          </cell>
        </row>
        <row r="8829">
          <cell r="A8829" t="str">
            <v/>
          </cell>
          <cell r="B8829" t="str">
            <v>Sublap: SCNW</v>
          </cell>
          <cell r="C8829" t="str">
            <v>8/26/2019</v>
          </cell>
          <cell r="D8829">
            <v>20</v>
          </cell>
          <cell r="E8829">
            <v>1.9927451610565186</v>
          </cell>
          <cell r="F8829">
            <v>1.6742244958877563</v>
          </cell>
          <cell r="G8829">
            <v>5.4353427141904831E-2</v>
          </cell>
          <cell r="H8829">
            <v>70.275600461894072</v>
          </cell>
        </row>
        <row r="8830">
          <cell r="A8830" t="str">
            <v/>
          </cell>
          <cell r="B8830" t="str">
            <v>Sublap: SCNW</v>
          </cell>
          <cell r="C8830" t="str">
            <v>8/26/2019</v>
          </cell>
          <cell r="D8830">
            <v>21</v>
          </cell>
          <cell r="E8830">
            <v>2.0298466682434082</v>
          </cell>
          <cell r="F8830">
            <v>2.311575174331665</v>
          </cell>
          <cell r="G8830">
            <v>5.4782040417194366E-2</v>
          </cell>
          <cell r="H8830">
            <v>68.456027713625716</v>
          </cell>
        </row>
        <row r="8831">
          <cell r="A8831" t="str">
            <v/>
          </cell>
          <cell r="B8831" t="str">
            <v>Sublap: SCNW</v>
          </cell>
          <cell r="C8831" t="str">
            <v>8/26/2019</v>
          </cell>
          <cell r="D8831">
            <v>22</v>
          </cell>
          <cell r="E8831">
            <v>1.8062126636505127</v>
          </cell>
          <cell r="F8831">
            <v>1.918179988861084</v>
          </cell>
          <cell r="G8831">
            <v>5.127112939953804E-2</v>
          </cell>
          <cell r="H8831">
            <v>67.450623556581874</v>
          </cell>
        </row>
        <row r="8832">
          <cell r="A8832" t="str">
            <v/>
          </cell>
          <cell r="B8832" t="str">
            <v>Sublap: SCNW</v>
          </cell>
          <cell r="C8832" t="str">
            <v>8/26/2019</v>
          </cell>
          <cell r="D8832">
            <v>23</v>
          </cell>
          <cell r="E8832">
            <v>1.5854130983352661</v>
          </cell>
          <cell r="F8832">
            <v>1.5727436542510986</v>
          </cell>
          <cell r="G8832">
            <v>5.0810448825359344E-2</v>
          </cell>
          <cell r="H8832">
            <v>66.691628175518645</v>
          </cell>
        </row>
        <row r="8833">
          <cell r="A8833" t="str">
            <v/>
          </cell>
          <cell r="B8833" t="str">
            <v>Sublap: SCNW</v>
          </cell>
          <cell r="C8833" t="str">
            <v>8/26/2019</v>
          </cell>
          <cell r="D8833">
            <v>24</v>
          </cell>
          <cell r="E8833">
            <v>1.2976682186126709</v>
          </cell>
          <cell r="F8833">
            <v>1.2656254768371582</v>
          </cell>
          <cell r="G8833">
            <v>4.9806244671344757E-2</v>
          </cell>
          <cell r="H8833">
            <v>65.566431870669589</v>
          </cell>
        </row>
        <row r="8834">
          <cell r="A8834" t="str">
            <v/>
          </cell>
          <cell r="B8834" t="str">
            <v>Sublap: SCNW</v>
          </cell>
          <cell r="C8834" t="str">
            <v>8/27/2019</v>
          </cell>
          <cell r="D8834">
            <v>1</v>
          </cell>
          <cell r="E8834">
            <v>1.1167089939117432</v>
          </cell>
          <cell r="F8834">
            <v>1.1077519655227661</v>
          </cell>
          <cell r="G8834">
            <v>4.642072319984436E-2</v>
          </cell>
          <cell r="H8834">
            <v>64.422990762125266</v>
          </cell>
        </row>
        <row r="8835">
          <cell r="A8835" t="str">
            <v/>
          </cell>
          <cell r="B8835" t="str">
            <v>Sublap: SCNW</v>
          </cell>
          <cell r="C8835" t="str">
            <v>8/27/2019</v>
          </cell>
          <cell r="D8835">
            <v>2</v>
          </cell>
          <cell r="E8835">
            <v>0.96704256534576416</v>
          </cell>
          <cell r="F8835">
            <v>0.95361250638961792</v>
          </cell>
          <cell r="G8835">
            <v>4.3023440986871719E-2</v>
          </cell>
          <cell r="H8835">
            <v>63.988533487297971</v>
          </cell>
        </row>
        <row r="8836">
          <cell r="A8836" t="str">
            <v/>
          </cell>
          <cell r="B8836" t="str">
            <v>Sublap: SCNW</v>
          </cell>
          <cell r="C8836" t="str">
            <v>8/27/2019</v>
          </cell>
          <cell r="D8836">
            <v>3</v>
          </cell>
          <cell r="E8836">
            <v>0.84391647577285767</v>
          </cell>
          <cell r="F8836">
            <v>0.85995239019393921</v>
          </cell>
          <cell r="G8836">
            <v>3.8217008113861084E-2</v>
          </cell>
          <cell r="H8836">
            <v>63.321581986142427</v>
          </cell>
        </row>
        <row r="8837">
          <cell r="A8837" t="str">
            <v/>
          </cell>
          <cell r="B8837" t="str">
            <v>Sublap: SCNW</v>
          </cell>
          <cell r="C8837" t="str">
            <v>8/27/2019</v>
          </cell>
          <cell r="D8837">
            <v>4</v>
          </cell>
          <cell r="E8837">
            <v>0.76931065320968628</v>
          </cell>
          <cell r="F8837">
            <v>0.77198702096939087</v>
          </cell>
          <cell r="G8837">
            <v>3.4278471022844315E-2</v>
          </cell>
          <cell r="H8837">
            <v>62.611339491916588</v>
          </cell>
        </row>
        <row r="8838">
          <cell r="A8838" t="str">
            <v/>
          </cell>
          <cell r="B8838" t="str">
            <v>Sublap: SCNW</v>
          </cell>
          <cell r="C8838" t="str">
            <v>8/27/2019</v>
          </cell>
          <cell r="D8838">
            <v>5</v>
          </cell>
          <cell r="E8838">
            <v>0.73565500974655151</v>
          </cell>
          <cell r="F8838">
            <v>0.68905192613601685</v>
          </cell>
          <cell r="G8838">
            <v>2.8743218630552292E-2</v>
          </cell>
          <cell r="H8838">
            <v>61.946374133948879</v>
          </cell>
        </row>
        <row r="8839">
          <cell r="A8839" t="str">
            <v/>
          </cell>
          <cell r="B8839" t="str">
            <v>Sublap: SCNW</v>
          </cell>
          <cell r="C8839" t="str">
            <v>8/27/2019</v>
          </cell>
          <cell r="D8839">
            <v>6</v>
          </cell>
          <cell r="E8839">
            <v>0.6999935507774353</v>
          </cell>
          <cell r="F8839">
            <v>0.68547213077545166</v>
          </cell>
          <cell r="G8839">
            <v>2.4943321943283081E-2</v>
          </cell>
          <cell r="H8839">
            <v>61.526720554273133</v>
          </cell>
        </row>
        <row r="8840">
          <cell r="A8840" t="str">
            <v/>
          </cell>
          <cell r="B8840" t="str">
            <v>Sublap: SCNW</v>
          </cell>
          <cell r="C8840" t="str">
            <v>8/27/2019</v>
          </cell>
          <cell r="D8840">
            <v>7</v>
          </cell>
          <cell r="E8840">
            <v>0.73138052225112915</v>
          </cell>
          <cell r="F8840">
            <v>0.76806008815765381</v>
          </cell>
          <cell r="G8840">
            <v>2.2369211539626122E-2</v>
          </cell>
          <cell r="H8840">
            <v>61.37996535796858</v>
          </cell>
        </row>
        <row r="8841">
          <cell r="A8841" t="str">
            <v/>
          </cell>
          <cell r="B8841" t="str">
            <v>Sublap: SCNW</v>
          </cell>
          <cell r="C8841" t="str">
            <v>8/27/2019</v>
          </cell>
          <cell r="D8841">
            <v>8</v>
          </cell>
          <cell r="E8841">
            <v>0.75823599100112915</v>
          </cell>
          <cell r="F8841">
            <v>0.77643579244613647</v>
          </cell>
          <cell r="G8841">
            <v>2.4376379325985909E-2</v>
          </cell>
          <cell r="H8841">
            <v>63.956027713625637</v>
          </cell>
        </row>
        <row r="8842">
          <cell r="A8842" t="str">
            <v/>
          </cell>
          <cell r="B8842" t="str">
            <v>Sublap: SCNW</v>
          </cell>
          <cell r="C8842" t="str">
            <v>8/27/2019</v>
          </cell>
          <cell r="D8842">
            <v>9</v>
          </cell>
          <cell r="E8842">
            <v>0.67055690288543701</v>
          </cell>
          <cell r="F8842">
            <v>0.6737741231918335</v>
          </cell>
          <cell r="G8842">
            <v>2.7597574517130852E-2</v>
          </cell>
          <cell r="H8842">
            <v>68.377355658197487</v>
          </cell>
        </row>
        <row r="8843">
          <cell r="A8843" t="str">
            <v/>
          </cell>
          <cell r="B8843" t="str">
            <v>Sublap: SCNW</v>
          </cell>
          <cell r="C8843" t="str">
            <v>8/27/2019</v>
          </cell>
          <cell r="D8843">
            <v>10</v>
          </cell>
          <cell r="E8843">
            <v>0.57951301336288452</v>
          </cell>
          <cell r="F8843">
            <v>0.59882742166519165</v>
          </cell>
          <cell r="G8843">
            <v>3.3415868878364563E-2</v>
          </cell>
          <cell r="H8843">
            <v>71.894907621246873</v>
          </cell>
        </row>
        <row r="8844">
          <cell r="A8844" t="str">
            <v/>
          </cell>
          <cell r="B8844" t="str">
            <v>Sublap: SCNW</v>
          </cell>
          <cell r="C8844" t="str">
            <v>8/27/2019</v>
          </cell>
          <cell r="D8844">
            <v>11</v>
          </cell>
          <cell r="E8844">
            <v>0.51954883337020874</v>
          </cell>
          <cell r="F8844">
            <v>0.58003222942352295</v>
          </cell>
          <cell r="G8844">
            <v>4.099201038479805E-2</v>
          </cell>
          <cell r="H8844">
            <v>75.237759815241702</v>
          </cell>
        </row>
        <row r="8845">
          <cell r="A8845" t="str">
            <v/>
          </cell>
          <cell r="B8845" t="str">
            <v>Sublap: SCNW</v>
          </cell>
          <cell r="C8845" t="str">
            <v>8/27/2019</v>
          </cell>
          <cell r="D8845">
            <v>12</v>
          </cell>
          <cell r="E8845">
            <v>0.58795398473739624</v>
          </cell>
          <cell r="F8845">
            <v>0.6192508339881897</v>
          </cell>
          <cell r="G8845">
            <v>4.6325061470270157E-2</v>
          </cell>
          <cell r="H8845">
            <v>78.544226327945651</v>
          </cell>
        </row>
        <row r="8846">
          <cell r="A8846" t="str">
            <v/>
          </cell>
          <cell r="B8846" t="str">
            <v>Sublap: SCNW</v>
          </cell>
          <cell r="C8846" t="str">
            <v>8/27/2019</v>
          </cell>
          <cell r="D8846">
            <v>13</v>
          </cell>
          <cell r="E8846">
            <v>0.71643495559692383</v>
          </cell>
          <cell r="F8846">
            <v>0.76811665296554565</v>
          </cell>
          <cell r="G8846">
            <v>5.3619951009750366E-2</v>
          </cell>
          <cell r="H8846">
            <v>79.679445727483099</v>
          </cell>
        </row>
        <row r="8847">
          <cell r="A8847" t="str">
            <v/>
          </cell>
          <cell r="B8847" t="str">
            <v>Sublap: SCNW</v>
          </cell>
          <cell r="C8847" t="str">
            <v>8/27/2019</v>
          </cell>
          <cell r="D8847">
            <v>14</v>
          </cell>
          <cell r="E8847">
            <v>0.92676109075546265</v>
          </cell>
          <cell r="F8847">
            <v>0.98456984758377075</v>
          </cell>
          <cell r="G8847">
            <v>5.9843592345714569E-2</v>
          </cell>
          <cell r="H8847">
            <v>78.820323325636053</v>
          </cell>
        </row>
        <row r="8848">
          <cell r="A8848" t="str">
            <v/>
          </cell>
          <cell r="B8848" t="str">
            <v>Sublap: SCNW</v>
          </cell>
          <cell r="C8848" t="str">
            <v>8/27/2019</v>
          </cell>
          <cell r="D8848">
            <v>15</v>
          </cell>
          <cell r="E8848">
            <v>1.1069765090942383</v>
          </cell>
          <cell r="F8848">
            <v>1.1815153360366821</v>
          </cell>
          <cell r="G8848">
            <v>6.0259182006120682E-2</v>
          </cell>
          <cell r="H8848">
            <v>78.878406466513624</v>
          </cell>
        </row>
        <row r="8849">
          <cell r="A8849" t="str">
            <v/>
          </cell>
          <cell r="B8849" t="str">
            <v>Sublap: SCNW</v>
          </cell>
          <cell r="C8849" t="str">
            <v>8/27/2019</v>
          </cell>
          <cell r="D8849">
            <v>16</v>
          </cell>
          <cell r="E8849">
            <v>1.3942973613739014</v>
          </cell>
          <cell r="F8849">
            <v>1.531734824180603</v>
          </cell>
          <cell r="G8849">
            <v>6.1865605413913727E-2</v>
          </cell>
          <cell r="H8849">
            <v>78.247575057737947</v>
          </cell>
        </row>
        <row r="8850">
          <cell r="A8850" t="str">
            <v/>
          </cell>
          <cell r="B8850" t="str">
            <v>Sublap: SCNW</v>
          </cell>
          <cell r="C8850" t="str">
            <v>8/27/2019</v>
          </cell>
          <cell r="D8850">
            <v>17</v>
          </cell>
          <cell r="E8850">
            <v>1.6735395193099976</v>
          </cell>
          <cell r="F8850">
            <v>1.7419384717941284</v>
          </cell>
          <cell r="G8850">
            <v>6.2119059264659882E-2</v>
          </cell>
          <cell r="H8850">
            <v>77.835219399538204</v>
          </cell>
        </row>
        <row r="8851">
          <cell r="A8851" t="str">
            <v/>
          </cell>
          <cell r="B8851" t="str">
            <v>Sublap: SCNW</v>
          </cell>
          <cell r="C8851" t="str">
            <v>8/27/2019</v>
          </cell>
          <cell r="D8851">
            <v>18</v>
          </cell>
          <cell r="E8851">
            <v>1.8957092761993408</v>
          </cell>
          <cell r="F8851">
            <v>1.9621974229812622</v>
          </cell>
          <cell r="G8851">
            <v>6.306689977645874E-2</v>
          </cell>
          <cell r="H8851">
            <v>75.736143187066332</v>
          </cell>
        </row>
        <row r="8852">
          <cell r="A8852" t="str">
            <v/>
          </cell>
          <cell r="B8852" t="str">
            <v>Sublap: SCNW</v>
          </cell>
          <cell r="C8852" t="str">
            <v>8/27/2019</v>
          </cell>
          <cell r="D8852">
            <v>19</v>
          </cell>
          <cell r="E8852">
            <v>1.934174656867981</v>
          </cell>
          <cell r="F8852">
            <v>1.4070346355438232</v>
          </cell>
          <cell r="G8852">
            <v>6.4205639064311981E-2</v>
          </cell>
          <cell r="H8852">
            <v>72.935646651269764</v>
          </cell>
        </row>
        <row r="8853">
          <cell r="A8853" t="str">
            <v/>
          </cell>
          <cell r="B8853" t="str">
            <v>Sublap: SCNW</v>
          </cell>
          <cell r="C8853" t="str">
            <v>8/27/2019</v>
          </cell>
          <cell r="D8853">
            <v>20</v>
          </cell>
          <cell r="E8853">
            <v>1.8146171569824219</v>
          </cell>
          <cell r="F8853">
            <v>1.6956409215927124</v>
          </cell>
          <cell r="G8853">
            <v>5.8407261967658997E-2</v>
          </cell>
          <cell r="H8853">
            <v>69.107309468821043</v>
          </cell>
        </row>
        <row r="8854">
          <cell r="A8854" t="str">
            <v/>
          </cell>
          <cell r="B8854" t="str">
            <v>Sublap: SCNW</v>
          </cell>
          <cell r="C8854" t="str">
            <v>8/27/2019</v>
          </cell>
          <cell r="D8854">
            <v>21</v>
          </cell>
          <cell r="E8854">
            <v>1.8366185426712036</v>
          </cell>
          <cell r="F8854">
            <v>2.3010613918304443</v>
          </cell>
          <cell r="G8854">
            <v>5.7470254600048065E-2</v>
          </cell>
          <cell r="H8854">
            <v>67.31975750577287</v>
          </cell>
        </row>
        <row r="8855">
          <cell r="A8855" t="str">
            <v/>
          </cell>
          <cell r="B8855" t="str">
            <v>Sublap: SCNW</v>
          </cell>
          <cell r="C8855" t="str">
            <v>8/27/2019</v>
          </cell>
          <cell r="D8855">
            <v>22</v>
          </cell>
          <cell r="E8855">
            <v>1.7677240371704102</v>
          </cell>
          <cell r="F8855">
            <v>1.8339931964874268</v>
          </cell>
          <cell r="G8855">
            <v>5.3782310336828232E-2</v>
          </cell>
          <cell r="H8855">
            <v>66.22147806004709</v>
          </cell>
        </row>
        <row r="8856">
          <cell r="A8856" t="str">
            <v/>
          </cell>
          <cell r="B8856" t="str">
            <v>Sublap: SCNW</v>
          </cell>
          <cell r="C8856" t="str">
            <v>8/27/2019</v>
          </cell>
          <cell r="D8856">
            <v>23</v>
          </cell>
          <cell r="E8856">
            <v>1.5633087158203125</v>
          </cell>
          <cell r="F8856">
            <v>1.5595971345901489</v>
          </cell>
          <cell r="G8856">
            <v>5.38165383040905E-2</v>
          </cell>
          <cell r="H8856">
            <v>65.389607390300441</v>
          </cell>
        </row>
        <row r="8857">
          <cell r="A8857" t="str">
            <v/>
          </cell>
          <cell r="B8857" t="str">
            <v>Sublap: SCNW</v>
          </cell>
          <cell r="C8857" t="str">
            <v>8/27/2019</v>
          </cell>
          <cell r="D8857">
            <v>24</v>
          </cell>
          <cell r="E8857">
            <v>1.2979999780654907</v>
          </cell>
          <cell r="F8857">
            <v>1.2760879993438721</v>
          </cell>
          <cell r="G8857">
            <v>5.1622983068227768E-2</v>
          </cell>
          <cell r="H8857">
            <v>64.369896073902211</v>
          </cell>
        </row>
        <row r="8858">
          <cell r="A8858" t="str">
            <v/>
          </cell>
          <cell r="B8858" t="str">
            <v>Sublap: SCNW</v>
          </cell>
          <cell r="C8858" t="str">
            <v>8/28/2019</v>
          </cell>
          <cell r="D8858">
            <v>1</v>
          </cell>
          <cell r="E8858">
            <v>1.0776318311691284</v>
          </cell>
          <cell r="F8858">
            <v>1.1207953691482544</v>
          </cell>
          <cell r="G8858">
            <v>4.7025561332702637E-2</v>
          </cell>
          <cell r="H8858">
            <v>63.68595842956173</v>
          </cell>
        </row>
        <row r="8859">
          <cell r="A8859" t="str">
            <v/>
          </cell>
          <cell r="B8859" t="str">
            <v>Sublap: SCNW</v>
          </cell>
          <cell r="C8859" t="str">
            <v>8/28/2019</v>
          </cell>
          <cell r="D8859">
            <v>2</v>
          </cell>
          <cell r="E8859">
            <v>0.96815556287765503</v>
          </cell>
          <cell r="F8859">
            <v>0.96974676847457886</v>
          </cell>
          <cell r="G8859">
            <v>4.4888060539960861E-2</v>
          </cell>
          <cell r="H8859">
            <v>62.956859122401063</v>
          </cell>
        </row>
        <row r="8860">
          <cell r="A8860" t="str">
            <v/>
          </cell>
          <cell r="B8860" t="str">
            <v>Sublap: SCNW</v>
          </cell>
          <cell r="C8860" t="str">
            <v>8/28/2019</v>
          </cell>
          <cell r="D8860">
            <v>3</v>
          </cell>
          <cell r="E8860">
            <v>0.89785587787628174</v>
          </cell>
          <cell r="F8860">
            <v>0.82780975103378296</v>
          </cell>
          <cell r="G8860">
            <v>4.0123235434293747E-2</v>
          </cell>
          <cell r="H8860">
            <v>62.423163972286154</v>
          </cell>
        </row>
        <row r="8861">
          <cell r="A8861" t="str">
            <v/>
          </cell>
          <cell r="B8861" t="str">
            <v>Sublap: SCNW</v>
          </cell>
          <cell r="C8861" t="str">
            <v>8/28/2019</v>
          </cell>
          <cell r="D8861">
            <v>4</v>
          </cell>
          <cell r="E8861">
            <v>0.79139697551727295</v>
          </cell>
          <cell r="F8861">
            <v>0.77485156059265137</v>
          </cell>
          <cell r="G8861">
            <v>3.3884841948747635E-2</v>
          </cell>
          <cell r="H8861">
            <v>61.852829099307343</v>
          </cell>
        </row>
        <row r="8862">
          <cell r="A8862" t="str">
            <v/>
          </cell>
          <cell r="B8862" t="str">
            <v>Sublap: SCNW</v>
          </cell>
          <cell r="C8862" t="str">
            <v>8/28/2019</v>
          </cell>
          <cell r="D8862">
            <v>5</v>
          </cell>
          <cell r="E8862">
            <v>0.70796531438827515</v>
          </cell>
          <cell r="F8862">
            <v>0.71656948328018188</v>
          </cell>
          <cell r="G8862">
            <v>2.9451059177517891E-2</v>
          </cell>
          <cell r="H8862">
            <v>61.722020785219179</v>
          </cell>
        </row>
        <row r="8863">
          <cell r="A8863" t="str">
            <v/>
          </cell>
          <cell r="B8863" t="str">
            <v>Sublap: SCNW</v>
          </cell>
          <cell r="C8863" t="str">
            <v>8/28/2019</v>
          </cell>
          <cell r="D8863">
            <v>6</v>
          </cell>
          <cell r="E8863">
            <v>0.72472435235977173</v>
          </cell>
          <cell r="F8863">
            <v>0.70164310932159424</v>
          </cell>
          <cell r="G8863">
            <v>2.4449523538351059E-2</v>
          </cell>
          <cell r="H8863">
            <v>62.20991916859078</v>
          </cell>
        </row>
        <row r="8864">
          <cell r="A8864" t="str">
            <v/>
          </cell>
          <cell r="B8864" t="str">
            <v>Sublap: SCNW</v>
          </cell>
          <cell r="C8864" t="str">
            <v>8/28/2019</v>
          </cell>
          <cell r="D8864">
            <v>7</v>
          </cell>
          <cell r="E8864">
            <v>0.78861778974533081</v>
          </cell>
          <cell r="F8864">
            <v>0.76848733425140381</v>
          </cell>
          <cell r="G8864">
            <v>2.0893216133117676E-2</v>
          </cell>
          <cell r="H8864">
            <v>62.297471131638865</v>
          </cell>
        </row>
        <row r="8865">
          <cell r="A8865" t="str">
            <v/>
          </cell>
          <cell r="B8865" t="str">
            <v>Sublap: SCNW</v>
          </cell>
          <cell r="C8865" t="str">
            <v>8/28/2019</v>
          </cell>
          <cell r="D8865">
            <v>8</v>
          </cell>
          <cell r="E8865">
            <v>0.81372922658920288</v>
          </cell>
          <cell r="F8865">
            <v>0.83718663454055786</v>
          </cell>
          <cell r="G8865">
            <v>2.5050343945622444E-2</v>
          </cell>
          <cell r="H8865">
            <v>62.493972286374138</v>
          </cell>
        </row>
        <row r="8866">
          <cell r="A8866" t="str">
            <v/>
          </cell>
          <cell r="B8866" t="str">
            <v>Sublap: SCNW</v>
          </cell>
          <cell r="C8866" t="str">
            <v>8/28/2019</v>
          </cell>
          <cell r="D8866">
            <v>9</v>
          </cell>
          <cell r="E8866">
            <v>0.71309524774551392</v>
          </cell>
          <cell r="F8866">
            <v>0.74450784921646118</v>
          </cell>
          <cell r="G8866">
            <v>2.7303360402584076E-2</v>
          </cell>
          <cell r="H8866">
            <v>63.547829099307471</v>
          </cell>
        </row>
        <row r="8867">
          <cell r="A8867" t="str">
            <v/>
          </cell>
          <cell r="B8867" t="str">
            <v>Sublap: SCNW</v>
          </cell>
          <cell r="C8867" t="str">
            <v>8/28/2019</v>
          </cell>
          <cell r="D8867">
            <v>10</v>
          </cell>
          <cell r="E8867">
            <v>0.59758800268173218</v>
          </cell>
          <cell r="F8867">
            <v>0.65616875886917114</v>
          </cell>
          <cell r="G8867">
            <v>2.9996804893016815E-2</v>
          </cell>
          <cell r="H8867">
            <v>66.10584295612037</v>
          </cell>
        </row>
        <row r="8868">
          <cell r="A8868" t="str">
            <v/>
          </cell>
          <cell r="B8868" t="str">
            <v>Sublap: SCNW</v>
          </cell>
          <cell r="C8868" t="str">
            <v>8/28/2019</v>
          </cell>
          <cell r="D8868">
            <v>11</v>
          </cell>
          <cell r="E8868">
            <v>0.4961586594581604</v>
          </cell>
          <cell r="F8868">
            <v>0.6185680627822876</v>
          </cell>
          <cell r="G8868">
            <v>3.7444934248924255E-2</v>
          </cell>
          <cell r="H8868">
            <v>70.221351039261677</v>
          </cell>
        </row>
        <row r="8869">
          <cell r="A8869" t="str">
            <v/>
          </cell>
          <cell r="B8869" t="str">
            <v>Sublap: SCNW</v>
          </cell>
          <cell r="C8869" t="str">
            <v>8/28/2019</v>
          </cell>
          <cell r="D8869">
            <v>12</v>
          </cell>
          <cell r="E8869">
            <v>0.43562299013137817</v>
          </cell>
          <cell r="F8869">
            <v>0.58233445882797241</v>
          </cell>
          <cell r="G8869">
            <v>3.9393559098243713E-2</v>
          </cell>
          <cell r="H8869">
            <v>75.030704387991847</v>
          </cell>
        </row>
        <row r="8870">
          <cell r="A8870" t="str">
            <v/>
          </cell>
          <cell r="B8870" t="str">
            <v>Sublap: SCNW</v>
          </cell>
          <cell r="C8870" t="str">
            <v>8/28/2019</v>
          </cell>
          <cell r="D8870">
            <v>13</v>
          </cell>
          <cell r="E8870">
            <v>0.52680689096450806</v>
          </cell>
          <cell r="F8870">
            <v>0.62125402688980103</v>
          </cell>
          <cell r="G8870">
            <v>4.5022640377283096E-2</v>
          </cell>
          <cell r="H8870">
            <v>76.873787528869428</v>
          </cell>
        </row>
        <row r="8871">
          <cell r="A8871" t="str">
            <v/>
          </cell>
          <cell r="B8871" t="str">
            <v>Sublap: SCNW</v>
          </cell>
          <cell r="C8871" t="str">
            <v>8/28/2019</v>
          </cell>
          <cell r="D8871">
            <v>14</v>
          </cell>
          <cell r="E8871">
            <v>0.66360169649124146</v>
          </cell>
          <cell r="F8871">
            <v>0.81515735387802124</v>
          </cell>
          <cell r="G8871">
            <v>5.0012309104204178E-2</v>
          </cell>
          <cell r="H8871">
            <v>76.099191685913397</v>
          </cell>
        </row>
        <row r="8872">
          <cell r="A8872" t="str">
            <v/>
          </cell>
          <cell r="B8872" t="str">
            <v>Sublap: SCNW</v>
          </cell>
          <cell r="C8872" t="str">
            <v>8/28/2019</v>
          </cell>
          <cell r="D8872">
            <v>15</v>
          </cell>
          <cell r="E8872">
            <v>0.89725381135940552</v>
          </cell>
          <cell r="F8872">
            <v>1.0326199531555176</v>
          </cell>
          <cell r="G8872">
            <v>5.4852060973644257E-2</v>
          </cell>
          <cell r="H8872">
            <v>75.247806004618951</v>
          </cell>
        </row>
        <row r="8873">
          <cell r="A8873" t="str">
            <v/>
          </cell>
          <cell r="B8873" t="str">
            <v>Sublap: SCNW</v>
          </cell>
          <cell r="C8873" t="str">
            <v>8/28/2019</v>
          </cell>
          <cell r="D8873">
            <v>16</v>
          </cell>
          <cell r="E8873">
            <v>1.1744018793106079</v>
          </cell>
          <cell r="F8873">
            <v>1.2983359098434448</v>
          </cell>
          <cell r="G8873">
            <v>5.6306339800357819E-2</v>
          </cell>
          <cell r="H8873">
            <v>74.253036951501088</v>
          </cell>
        </row>
        <row r="8874">
          <cell r="A8874" t="str">
            <v/>
          </cell>
          <cell r="B8874" t="str">
            <v>Sublap: SCNW</v>
          </cell>
          <cell r="C8874" t="str">
            <v>8/28/2019</v>
          </cell>
          <cell r="D8874">
            <v>17</v>
          </cell>
          <cell r="E8874">
            <v>1.4446333646774292</v>
          </cell>
          <cell r="F8874">
            <v>1.5565470457077026</v>
          </cell>
          <cell r="G8874">
            <v>5.8252729475498199E-2</v>
          </cell>
          <cell r="H8874">
            <v>73.323637413394977</v>
          </cell>
        </row>
        <row r="8875">
          <cell r="A8875" t="str">
            <v/>
          </cell>
          <cell r="B8875" t="str">
            <v>Sublap: SCNW</v>
          </cell>
          <cell r="C8875" t="str">
            <v>8/28/2019</v>
          </cell>
          <cell r="D8875">
            <v>18</v>
          </cell>
          <cell r="E8875">
            <v>1.6050359010696411</v>
          </cell>
          <cell r="F8875">
            <v>1.7554486989974976</v>
          </cell>
          <cell r="G8875">
            <v>5.7244844734668732E-2</v>
          </cell>
          <cell r="H8875">
            <v>72.07600461893675</v>
          </cell>
        </row>
        <row r="8876">
          <cell r="A8876" t="str">
            <v/>
          </cell>
          <cell r="B8876" t="str">
            <v>Sublap: SCNW</v>
          </cell>
          <cell r="C8876" t="str">
            <v>8/28/2019</v>
          </cell>
          <cell r="D8876">
            <v>19</v>
          </cell>
          <cell r="E8876">
            <v>1.6741769313812256</v>
          </cell>
          <cell r="F8876">
            <v>1.2780054807662964</v>
          </cell>
          <cell r="G8876">
            <v>5.8190353214740753E-2</v>
          </cell>
          <cell r="H8876">
            <v>70.690715935334765</v>
          </cell>
        </row>
        <row r="8877">
          <cell r="A8877" t="str">
            <v/>
          </cell>
          <cell r="B8877" t="str">
            <v>Sublap: SCNW</v>
          </cell>
          <cell r="C8877" t="str">
            <v>8/28/2019</v>
          </cell>
          <cell r="D8877">
            <v>20</v>
          </cell>
          <cell r="E8877">
            <v>1.685667872428894</v>
          </cell>
          <cell r="F8877">
            <v>1.4183812141418457</v>
          </cell>
          <cell r="G8877">
            <v>5.2194591611623764E-2</v>
          </cell>
          <cell r="H8877">
            <v>67.461628175518911</v>
          </cell>
        </row>
        <row r="8878">
          <cell r="A8878" t="str">
            <v/>
          </cell>
          <cell r="B8878" t="str">
            <v>Sublap: SCNW</v>
          </cell>
          <cell r="C8878" t="str">
            <v>8/28/2019</v>
          </cell>
          <cell r="D8878">
            <v>21</v>
          </cell>
          <cell r="E8878">
            <v>1.6951351165771484</v>
          </cell>
          <cell r="F8878">
            <v>1.9983340501785278</v>
          </cell>
          <cell r="G8878">
            <v>5.044565349817276E-2</v>
          </cell>
          <cell r="H8878">
            <v>65.752540415703862</v>
          </cell>
        </row>
        <row r="8879">
          <cell r="A8879" t="str">
            <v/>
          </cell>
          <cell r="B8879" t="str">
            <v>Sublap: SCNW</v>
          </cell>
          <cell r="C8879" t="str">
            <v>8/28/2019</v>
          </cell>
          <cell r="D8879">
            <v>22</v>
          </cell>
          <cell r="E8879">
            <v>1.6181348562240601</v>
          </cell>
          <cell r="F8879">
            <v>1.6203709840774536</v>
          </cell>
          <cell r="G8879">
            <v>4.7791607677936554E-2</v>
          </cell>
          <cell r="H8879">
            <v>65.436489607390484</v>
          </cell>
        </row>
        <row r="8880">
          <cell r="A8880" t="str">
            <v/>
          </cell>
          <cell r="B8880" t="str">
            <v>Sublap: SCNW</v>
          </cell>
          <cell r="C8880" t="str">
            <v>8/28/2019</v>
          </cell>
          <cell r="D8880">
            <v>23</v>
          </cell>
          <cell r="E8880">
            <v>1.3776061534881592</v>
          </cell>
          <cell r="F8880">
            <v>1.4592412710189819</v>
          </cell>
          <cell r="G8880">
            <v>4.7249864786863327E-2</v>
          </cell>
          <cell r="H8880">
            <v>65.148452655889272</v>
          </cell>
        </row>
        <row r="8881">
          <cell r="A8881" t="str">
            <v/>
          </cell>
          <cell r="B8881" t="str">
            <v>Sublap: SCNW</v>
          </cell>
          <cell r="C8881" t="str">
            <v>8/28/2019</v>
          </cell>
          <cell r="D8881">
            <v>24</v>
          </cell>
          <cell r="E8881">
            <v>1.1336464881896973</v>
          </cell>
          <cell r="F8881">
            <v>1.2041211128234863</v>
          </cell>
          <cell r="G8881">
            <v>4.599405825138092E-2</v>
          </cell>
          <cell r="H8881">
            <v>64.591489607390415</v>
          </cell>
        </row>
        <row r="8882">
          <cell r="A8882" t="str">
            <v/>
          </cell>
          <cell r="B8882" t="str">
            <v>Sublap: SCNW</v>
          </cell>
          <cell r="C8882" t="str">
            <v>9/3/2019</v>
          </cell>
          <cell r="D8882">
            <v>1</v>
          </cell>
          <cell r="E8882">
            <v>1.1649725437164307</v>
          </cell>
          <cell r="F8882">
            <v>1.1850212812423706</v>
          </cell>
          <cell r="G8882">
            <v>4.752768948674202E-2</v>
          </cell>
          <cell r="H8882">
            <v>66.964931506848629</v>
          </cell>
        </row>
        <row r="8883">
          <cell r="A8883" t="str">
            <v/>
          </cell>
          <cell r="B8883" t="str">
            <v>Sublap: SCNW</v>
          </cell>
          <cell r="C8883" t="str">
            <v>9/3/2019</v>
          </cell>
          <cell r="D8883">
            <v>2</v>
          </cell>
          <cell r="E8883">
            <v>1.0212523937225342</v>
          </cell>
          <cell r="F8883">
            <v>1.0552213191986084</v>
          </cell>
          <cell r="G8883">
            <v>4.4085048139095306E-2</v>
          </cell>
          <cell r="H8883">
            <v>66.377602739726029</v>
          </cell>
        </row>
        <row r="8884">
          <cell r="A8884" t="str">
            <v/>
          </cell>
          <cell r="B8884" t="str">
            <v>Sublap: SCNW</v>
          </cell>
          <cell r="C8884" t="str">
            <v>9/3/2019</v>
          </cell>
          <cell r="D8884">
            <v>3</v>
          </cell>
          <cell r="E8884">
            <v>0.89646667242050171</v>
          </cell>
          <cell r="F8884">
            <v>0.92381489276885986</v>
          </cell>
          <cell r="G8884">
            <v>3.9094563573598862E-2</v>
          </cell>
          <cell r="H8884">
            <v>66.112557077626263</v>
          </cell>
        </row>
        <row r="8885">
          <cell r="A8885" t="str">
            <v/>
          </cell>
          <cell r="B8885" t="str">
            <v>Sublap: SCNW</v>
          </cell>
          <cell r="C8885" t="str">
            <v>9/3/2019</v>
          </cell>
          <cell r="D8885">
            <v>4</v>
          </cell>
          <cell r="E8885">
            <v>0.82303571701049805</v>
          </cell>
          <cell r="F8885">
            <v>0.85187059640884399</v>
          </cell>
          <cell r="G8885">
            <v>3.482920303940773E-2</v>
          </cell>
          <cell r="H8885">
            <v>65.91107305936066</v>
          </cell>
        </row>
        <row r="8886">
          <cell r="A8886" t="str">
            <v/>
          </cell>
          <cell r="B8886" t="str">
            <v>Sublap: SCNW</v>
          </cell>
          <cell r="C8886" t="str">
            <v>9/3/2019</v>
          </cell>
          <cell r="D8886">
            <v>5</v>
          </cell>
          <cell r="E8886">
            <v>0.79038393497467041</v>
          </cell>
          <cell r="F8886">
            <v>0.75378179550170898</v>
          </cell>
          <cell r="G8886">
            <v>3.019624762237072E-2</v>
          </cell>
          <cell r="H8886">
            <v>65.969726027396902</v>
          </cell>
        </row>
        <row r="8887">
          <cell r="A8887" t="str">
            <v/>
          </cell>
          <cell r="B8887" t="str">
            <v>Sublap: SCNW</v>
          </cell>
          <cell r="C8887" t="str">
            <v>9/3/2019</v>
          </cell>
          <cell r="D8887">
            <v>6</v>
          </cell>
          <cell r="E8887">
            <v>0.75572884082794189</v>
          </cell>
          <cell r="F8887">
            <v>0.78823393583297729</v>
          </cell>
          <cell r="G8887">
            <v>2.6800984516739845E-2</v>
          </cell>
          <cell r="H8887">
            <v>65.692442922373729</v>
          </cell>
        </row>
        <row r="8888">
          <cell r="A8888" t="str">
            <v/>
          </cell>
          <cell r="B8888" t="str">
            <v>Sublap: SCNW</v>
          </cell>
          <cell r="C8888" t="str">
            <v>9/3/2019</v>
          </cell>
          <cell r="D8888">
            <v>7</v>
          </cell>
          <cell r="E8888">
            <v>0.81304764747619629</v>
          </cell>
          <cell r="F8888">
            <v>0.82840919494628906</v>
          </cell>
          <cell r="G8888">
            <v>2.4406159296631813E-2</v>
          </cell>
          <cell r="H8888">
            <v>65.738082191780549</v>
          </cell>
        </row>
        <row r="8889">
          <cell r="A8889" t="str">
            <v/>
          </cell>
          <cell r="B8889" t="str">
            <v>Sublap: SCNW</v>
          </cell>
          <cell r="C8889" t="str">
            <v>9/3/2019</v>
          </cell>
          <cell r="D8889">
            <v>8</v>
          </cell>
          <cell r="E8889">
            <v>0.83487319946289063</v>
          </cell>
          <cell r="F8889">
            <v>0.89019656181335449</v>
          </cell>
          <cell r="G8889">
            <v>2.7407575398683548E-2</v>
          </cell>
          <cell r="H8889">
            <v>68.131461187215137</v>
          </cell>
        </row>
        <row r="8890">
          <cell r="A8890" t="str">
            <v/>
          </cell>
          <cell r="B8890" t="str">
            <v>Sublap: SCNW</v>
          </cell>
          <cell r="C8890" t="str">
            <v>9/3/2019</v>
          </cell>
          <cell r="D8890">
            <v>9</v>
          </cell>
          <cell r="E8890">
            <v>0.75255870819091797</v>
          </cell>
          <cell r="F8890">
            <v>0.80114161968231201</v>
          </cell>
          <cell r="G8890">
            <v>3.076758049428463E-2</v>
          </cell>
          <cell r="H8890">
            <v>74.020251141552521</v>
          </cell>
        </row>
        <row r="8891">
          <cell r="A8891" t="str">
            <v/>
          </cell>
          <cell r="B8891" t="str">
            <v>Sublap: SCNW</v>
          </cell>
          <cell r="C8891" t="str">
            <v>9/3/2019</v>
          </cell>
          <cell r="D8891">
            <v>10</v>
          </cell>
          <cell r="E8891">
            <v>0.70320588350296021</v>
          </cell>
          <cell r="F8891">
            <v>0.78773802518844604</v>
          </cell>
          <cell r="G8891">
            <v>4.0819637477397919E-2</v>
          </cell>
          <cell r="H8891">
            <v>78.423789954338119</v>
          </cell>
        </row>
        <row r="8892">
          <cell r="A8892" t="str">
            <v/>
          </cell>
          <cell r="B8892" t="str">
            <v>Sublap: SCNW</v>
          </cell>
          <cell r="C8892" t="str">
            <v>9/3/2019</v>
          </cell>
          <cell r="D8892">
            <v>11</v>
          </cell>
          <cell r="E8892">
            <v>0.78579461574554443</v>
          </cell>
          <cell r="F8892">
            <v>0.85122787952423096</v>
          </cell>
          <cell r="G8892">
            <v>4.716780036687851E-2</v>
          </cell>
          <cell r="H8892">
            <v>82.203082191781291</v>
          </cell>
        </row>
        <row r="8893">
          <cell r="A8893" t="str">
            <v/>
          </cell>
          <cell r="B8893" t="str">
            <v>Sublap: SCNW</v>
          </cell>
          <cell r="C8893" t="str">
            <v>9/3/2019</v>
          </cell>
          <cell r="D8893">
            <v>12</v>
          </cell>
          <cell r="E8893">
            <v>0.92235612869262695</v>
          </cell>
          <cell r="F8893">
            <v>1.0329822301864624</v>
          </cell>
          <cell r="G8893">
            <v>5.5167913436889648E-2</v>
          </cell>
          <cell r="H8893">
            <v>83.237328767122619</v>
          </cell>
        </row>
        <row r="8894">
          <cell r="A8894" t="str">
            <v/>
          </cell>
          <cell r="B8894" t="str">
            <v>Sublap: SCNW</v>
          </cell>
          <cell r="C8894" t="str">
            <v>9/3/2019</v>
          </cell>
          <cell r="D8894">
            <v>13</v>
          </cell>
          <cell r="E8894">
            <v>1.0881977081298828</v>
          </cell>
          <cell r="F8894">
            <v>1.2982277870178223</v>
          </cell>
          <cell r="G8894">
            <v>6.0600187629461288E-2</v>
          </cell>
          <cell r="H8894">
            <v>84.501027397259818</v>
          </cell>
        </row>
        <row r="8895">
          <cell r="A8895" t="str">
            <v/>
          </cell>
          <cell r="B8895" t="str">
            <v>Sublap: SCNW</v>
          </cell>
          <cell r="C8895" t="str">
            <v>9/3/2019</v>
          </cell>
          <cell r="D8895">
            <v>14</v>
          </cell>
          <cell r="E8895">
            <v>1.237727165222168</v>
          </cell>
          <cell r="F8895">
            <v>1.5251268148422241</v>
          </cell>
          <cell r="G8895">
            <v>6.4012698829174042E-2</v>
          </cell>
          <cell r="H8895">
            <v>83.507876712328425</v>
          </cell>
        </row>
        <row r="8896">
          <cell r="A8896" t="str">
            <v/>
          </cell>
          <cell r="B8896" t="str">
            <v>Sublap: SCNW</v>
          </cell>
          <cell r="C8896" t="str">
            <v>9/3/2019</v>
          </cell>
          <cell r="D8896">
            <v>15</v>
          </cell>
          <cell r="E8896">
            <v>1.5293090343475342</v>
          </cell>
          <cell r="F8896">
            <v>1.6945446729660034</v>
          </cell>
          <cell r="G8896">
            <v>6.6669479012489319E-2</v>
          </cell>
          <cell r="H8896">
            <v>84.334474885845978</v>
          </cell>
        </row>
        <row r="8897">
          <cell r="A8897" t="str">
            <v/>
          </cell>
          <cell r="B8897" t="str">
            <v>Sublap: SCNW</v>
          </cell>
          <cell r="C8897" t="str">
            <v>9/3/2019</v>
          </cell>
          <cell r="D8897">
            <v>16</v>
          </cell>
          <cell r="E8897">
            <v>1.8230984210968018</v>
          </cell>
          <cell r="F8897">
            <v>1.959175705909729</v>
          </cell>
          <cell r="G8897">
            <v>6.8065516650676727E-2</v>
          </cell>
          <cell r="H8897">
            <v>84.115525114155901</v>
          </cell>
        </row>
        <row r="8898">
          <cell r="A8898" t="str">
            <v/>
          </cell>
          <cell r="B8898" t="str">
            <v>Sublap: SCNW</v>
          </cell>
          <cell r="C8898" t="str">
            <v>9/3/2019</v>
          </cell>
          <cell r="D8898">
            <v>17</v>
          </cell>
          <cell r="E8898">
            <v>2.1094083786010742</v>
          </cell>
          <cell r="F8898">
            <v>2.2186594009399414</v>
          </cell>
          <cell r="G8898">
            <v>6.7523203790187836E-2</v>
          </cell>
          <cell r="H8898">
            <v>83.252168949771431</v>
          </cell>
        </row>
        <row r="8899">
          <cell r="A8899" t="str">
            <v/>
          </cell>
          <cell r="B8899" t="str">
            <v>Sublap: SCNW</v>
          </cell>
          <cell r="C8899" t="str">
            <v>9/3/2019</v>
          </cell>
          <cell r="D8899">
            <v>18</v>
          </cell>
          <cell r="E8899">
            <v>2.2988572120666504</v>
          </cell>
          <cell r="F8899">
            <v>2.4649572372436523</v>
          </cell>
          <cell r="G8899">
            <v>6.7948192358016968E-2</v>
          </cell>
          <cell r="H8899">
            <v>81.62636986301321</v>
          </cell>
        </row>
        <row r="8900">
          <cell r="A8900" t="str">
            <v/>
          </cell>
          <cell r="B8900" t="str">
            <v>Sublap: SCNW</v>
          </cell>
          <cell r="C8900" t="str">
            <v>9/3/2019</v>
          </cell>
          <cell r="D8900">
            <v>19</v>
          </cell>
          <cell r="E8900">
            <v>2.3122282028198242</v>
          </cell>
          <cell r="F8900">
            <v>1.5587128400802612</v>
          </cell>
          <cell r="G8900">
            <v>6.6272862255573273E-2</v>
          </cell>
          <cell r="H8900">
            <v>77.005821917807324</v>
          </cell>
        </row>
        <row r="8901">
          <cell r="A8901" t="str">
            <v/>
          </cell>
          <cell r="B8901" t="str">
            <v>Sublap: SCNW</v>
          </cell>
          <cell r="C8901" t="str">
            <v>9/3/2019</v>
          </cell>
          <cell r="D8901">
            <v>20</v>
          </cell>
          <cell r="E8901">
            <v>2.2105958461761475</v>
          </cell>
          <cell r="F8901">
            <v>1.9124553203582764</v>
          </cell>
          <cell r="G8901">
            <v>6.3559263944625854E-2</v>
          </cell>
          <cell r="H8901">
            <v>72.339726027396878</v>
          </cell>
        </row>
        <row r="8902">
          <cell r="A8902" t="str">
            <v/>
          </cell>
          <cell r="B8902" t="str">
            <v>Sublap: SCNW</v>
          </cell>
          <cell r="C8902" t="str">
            <v>9/3/2019</v>
          </cell>
          <cell r="D8902">
            <v>21</v>
          </cell>
          <cell r="E8902">
            <v>2.1766002178192139</v>
          </cell>
          <cell r="F8902">
            <v>2.6361076831817627</v>
          </cell>
          <cell r="G8902">
            <v>6.1792057007551193E-2</v>
          </cell>
          <cell r="H8902">
            <v>69.928470319635665</v>
          </cell>
        </row>
        <row r="8903">
          <cell r="A8903" t="str">
            <v/>
          </cell>
          <cell r="B8903" t="str">
            <v>Sublap: SCNW</v>
          </cell>
          <cell r="C8903" t="str">
            <v>9/3/2019</v>
          </cell>
          <cell r="D8903">
            <v>22</v>
          </cell>
          <cell r="E8903">
            <v>1.963824987411499</v>
          </cell>
          <cell r="F8903">
            <v>2.1072642803192139</v>
          </cell>
          <cell r="G8903">
            <v>5.8907490223646164E-2</v>
          </cell>
          <cell r="H8903">
            <v>69.304794520547063</v>
          </cell>
        </row>
        <row r="8904">
          <cell r="A8904" t="str">
            <v/>
          </cell>
          <cell r="B8904" t="str">
            <v>Sublap: SCNW</v>
          </cell>
          <cell r="C8904" t="str">
            <v>9/3/2019</v>
          </cell>
          <cell r="D8904">
            <v>23</v>
          </cell>
          <cell r="E8904">
            <v>1.7747628688812256</v>
          </cell>
          <cell r="F8904">
            <v>1.7902255058288574</v>
          </cell>
          <cell r="G8904">
            <v>5.7607229799032211E-2</v>
          </cell>
          <cell r="H8904">
            <v>68.650182648400985</v>
          </cell>
        </row>
        <row r="8905">
          <cell r="A8905" t="str">
            <v/>
          </cell>
          <cell r="B8905" t="str">
            <v>Sublap: SCNW</v>
          </cell>
          <cell r="C8905" t="str">
            <v>9/3/2019</v>
          </cell>
          <cell r="D8905">
            <v>24</v>
          </cell>
          <cell r="E8905">
            <v>1.4716184139251709</v>
          </cell>
          <cell r="F8905">
            <v>1.413396954536438</v>
          </cell>
          <cell r="G8905">
            <v>5.430152639746666E-2</v>
          </cell>
          <cell r="H8905">
            <v>68.691872146118229</v>
          </cell>
        </row>
        <row r="8906">
          <cell r="A8906" t="str">
            <v/>
          </cell>
          <cell r="B8906" t="str">
            <v>Sublap: SCNW</v>
          </cell>
          <cell r="C8906" t="str">
            <v>9/4/2019</v>
          </cell>
          <cell r="D8906">
            <v>1</v>
          </cell>
          <cell r="E8906">
            <v>1.2716958522796631</v>
          </cell>
          <cell r="F8906">
            <v>1.1829570531845093</v>
          </cell>
          <cell r="G8906">
            <v>4.6445965766906738E-2</v>
          </cell>
          <cell r="H8906">
            <v>68.587602739725455</v>
          </cell>
        </row>
        <row r="8907">
          <cell r="A8907" t="str">
            <v/>
          </cell>
          <cell r="B8907" t="str">
            <v>Sublap: SCNW</v>
          </cell>
          <cell r="C8907" t="str">
            <v>9/4/2019</v>
          </cell>
          <cell r="D8907">
            <v>2</v>
          </cell>
          <cell r="E8907">
            <v>1.1022713184356689</v>
          </cell>
          <cell r="F8907">
            <v>1.060090184211731</v>
          </cell>
          <cell r="G8907">
            <v>4.2239062488079071E-2</v>
          </cell>
          <cell r="H8907">
            <v>68.244657534246628</v>
          </cell>
        </row>
        <row r="8908">
          <cell r="A8908" t="str">
            <v/>
          </cell>
          <cell r="B8908" t="str">
            <v>Sublap: SCNW</v>
          </cell>
          <cell r="C8908" t="str">
            <v>9/4/2019</v>
          </cell>
          <cell r="D8908">
            <v>3</v>
          </cell>
          <cell r="E8908">
            <v>0.95084714889526367</v>
          </cell>
          <cell r="F8908">
            <v>0.94364458322525024</v>
          </cell>
          <cell r="G8908">
            <v>3.849048912525177E-2</v>
          </cell>
          <cell r="H8908">
            <v>67.763470319634791</v>
          </cell>
        </row>
        <row r="8909">
          <cell r="A8909" t="str">
            <v/>
          </cell>
          <cell r="B8909" t="str">
            <v>Sublap: SCNW</v>
          </cell>
          <cell r="C8909" t="str">
            <v>9/4/2019</v>
          </cell>
          <cell r="D8909">
            <v>4</v>
          </cell>
          <cell r="E8909">
            <v>0.83885174989700317</v>
          </cell>
          <cell r="F8909">
            <v>0.81051450967788696</v>
          </cell>
          <cell r="G8909">
            <v>3.3392749726772308E-2</v>
          </cell>
          <cell r="H8909">
            <v>67.242762557077967</v>
          </cell>
        </row>
        <row r="8910">
          <cell r="A8910" t="str">
            <v/>
          </cell>
          <cell r="B8910" t="str">
            <v>Sublap: SCNW</v>
          </cell>
          <cell r="C8910" t="str">
            <v>9/4/2019</v>
          </cell>
          <cell r="D8910">
            <v>5</v>
          </cell>
          <cell r="E8910">
            <v>0.77798271179199219</v>
          </cell>
          <cell r="F8910">
            <v>0.74663293361663818</v>
          </cell>
          <cell r="G8910">
            <v>2.9670804738998413E-2</v>
          </cell>
          <cell r="H8910">
            <v>66.257945205479089</v>
          </cell>
        </row>
        <row r="8911">
          <cell r="A8911" t="str">
            <v/>
          </cell>
          <cell r="B8911" t="str">
            <v>Sublap: SCNW</v>
          </cell>
          <cell r="C8911" t="str">
            <v>9/4/2019</v>
          </cell>
          <cell r="D8911">
            <v>6</v>
          </cell>
          <cell r="E8911">
            <v>0.74821895360946655</v>
          </cell>
          <cell r="F8911">
            <v>0.73283624649047852</v>
          </cell>
          <cell r="G8911">
            <v>2.5198442861437798E-2</v>
          </cell>
          <cell r="H8911">
            <v>65.333744292238038</v>
          </cell>
        </row>
        <row r="8912">
          <cell r="A8912" t="str">
            <v/>
          </cell>
          <cell r="B8912" t="str">
            <v>Sublap: SCNW</v>
          </cell>
          <cell r="C8912" t="str">
            <v>9/4/2019</v>
          </cell>
          <cell r="D8912">
            <v>7</v>
          </cell>
          <cell r="E8912">
            <v>0.80186301469802856</v>
          </cell>
          <cell r="F8912">
            <v>0.81452727317810059</v>
          </cell>
          <cell r="G8912">
            <v>2.3745803162455559E-2</v>
          </cell>
          <cell r="H8912">
            <v>65.010228310502555</v>
          </cell>
        </row>
        <row r="8913">
          <cell r="A8913" t="str">
            <v/>
          </cell>
          <cell r="B8913" t="str">
            <v>Sublap: SCNW</v>
          </cell>
          <cell r="C8913" t="str">
            <v>9/4/2019</v>
          </cell>
          <cell r="D8913">
            <v>8</v>
          </cell>
          <cell r="E8913">
            <v>0.84452015161514282</v>
          </cell>
          <cell r="F8913">
            <v>0.87843805551528931</v>
          </cell>
          <cell r="G8913">
            <v>2.7437249198555946E-2</v>
          </cell>
          <cell r="H8913">
            <v>66.827488584475063</v>
          </cell>
        </row>
        <row r="8914">
          <cell r="A8914" t="str">
            <v/>
          </cell>
          <cell r="B8914" t="str">
            <v>Sublap: SCNW</v>
          </cell>
          <cell r="C8914" t="str">
            <v>9/4/2019</v>
          </cell>
          <cell r="D8914">
            <v>9</v>
          </cell>
          <cell r="E8914">
            <v>0.76398128271102905</v>
          </cell>
          <cell r="F8914">
            <v>0.80540060997009277</v>
          </cell>
          <cell r="G8914">
            <v>3.1550243496894836E-2</v>
          </cell>
          <cell r="H8914">
            <v>72.418036529680109</v>
          </cell>
        </row>
        <row r="8915">
          <cell r="A8915" t="str">
            <v/>
          </cell>
          <cell r="B8915" t="str">
            <v>Sublap: SCNW</v>
          </cell>
          <cell r="C8915" t="str">
            <v>9/4/2019</v>
          </cell>
          <cell r="D8915">
            <v>10</v>
          </cell>
          <cell r="E8915">
            <v>0.70892632007598877</v>
          </cell>
          <cell r="F8915">
            <v>0.76892155408859253</v>
          </cell>
          <cell r="G8915">
            <v>4.0660552680492401E-2</v>
          </cell>
          <cell r="H8915">
            <v>78.428767123288637</v>
          </cell>
        </row>
        <row r="8916">
          <cell r="A8916" t="str">
            <v/>
          </cell>
          <cell r="B8916" t="str">
            <v>Sublap: SCNW</v>
          </cell>
          <cell r="C8916" t="str">
            <v>9/4/2019</v>
          </cell>
          <cell r="D8916">
            <v>11</v>
          </cell>
          <cell r="E8916">
            <v>0.77787989377975464</v>
          </cell>
          <cell r="F8916">
            <v>0.81948596239089966</v>
          </cell>
          <cell r="G8916">
            <v>4.7165520489215851E-2</v>
          </cell>
          <cell r="H8916">
            <v>82.792465753424494</v>
          </cell>
        </row>
        <row r="8917">
          <cell r="A8917" t="str">
            <v/>
          </cell>
          <cell r="B8917" t="str">
            <v>Sublap: SCNW</v>
          </cell>
          <cell r="C8917" t="str">
            <v>9/4/2019</v>
          </cell>
          <cell r="D8917">
            <v>12</v>
          </cell>
          <cell r="E8917">
            <v>0.88805520534515381</v>
          </cell>
          <cell r="F8917">
            <v>1.0211490392684937</v>
          </cell>
          <cell r="G8917">
            <v>5.4183822125196457E-2</v>
          </cell>
          <cell r="H8917">
            <v>85.398515981735571</v>
          </cell>
        </row>
        <row r="8918">
          <cell r="A8918" t="str">
            <v/>
          </cell>
          <cell r="B8918" t="str">
            <v>Sublap: SCNW</v>
          </cell>
          <cell r="C8918" t="str">
            <v>9/4/2019</v>
          </cell>
          <cell r="D8918">
            <v>13</v>
          </cell>
          <cell r="E8918">
            <v>1.1568412780761719</v>
          </cell>
          <cell r="F8918">
            <v>1.2122242450714111</v>
          </cell>
          <cell r="G8918">
            <v>6.1412625014781952E-2</v>
          </cell>
          <cell r="H8918">
            <v>86.59760273972536</v>
          </cell>
        </row>
        <row r="8919">
          <cell r="A8919" t="str">
            <v/>
          </cell>
          <cell r="B8919" t="str">
            <v>Sublap: SCNW</v>
          </cell>
          <cell r="C8919" t="str">
            <v>9/4/2019</v>
          </cell>
          <cell r="D8919">
            <v>14</v>
          </cell>
          <cell r="E8919">
            <v>1.3438040018081665</v>
          </cell>
          <cell r="F8919">
            <v>1.5333369970321655</v>
          </cell>
          <cell r="G8919">
            <v>6.5755903720855713E-2</v>
          </cell>
          <cell r="H8919">
            <v>86.205936073059135</v>
          </cell>
        </row>
        <row r="8920">
          <cell r="A8920" t="str">
            <v/>
          </cell>
          <cell r="B8920" t="str">
            <v>Sublap: SCNW</v>
          </cell>
          <cell r="C8920" t="str">
            <v>9/4/2019</v>
          </cell>
          <cell r="D8920">
            <v>15</v>
          </cell>
          <cell r="E8920">
            <v>1.612085223197937</v>
          </cell>
          <cell r="F8920">
            <v>1.8104393482208252</v>
          </cell>
          <cell r="G8920">
            <v>6.8161755800247192E-2</v>
          </cell>
          <cell r="H8920">
            <v>85.125799086758022</v>
          </cell>
        </row>
        <row r="8921">
          <cell r="A8921" t="str">
            <v/>
          </cell>
          <cell r="B8921" t="str">
            <v>Sublap: SCNW</v>
          </cell>
          <cell r="C8921" t="str">
            <v>9/4/2019</v>
          </cell>
          <cell r="D8921">
            <v>16</v>
          </cell>
          <cell r="E8921">
            <v>1.9244948625564575</v>
          </cell>
          <cell r="F8921">
            <v>2.0741150379180908</v>
          </cell>
          <cell r="G8921">
            <v>6.8348303437232971E-2</v>
          </cell>
          <cell r="H8921">
            <v>83.047031963470545</v>
          </cell>
        </row>
        <row r="8922">
          <cell r="A8922" t="str">
            <v/>
          </cell>
          <cell r="B8922" t="str">
            <v>Sublap: SCNW</v>
          </cell>
          <cell r="C8922" t="str">
            <v>9/4/2019</v>
          </cell>
          <cell r="D8922">
            <v>17</v>
          </cell>
          <cell r="E8922">
            <v>2.1970803737640381</v>
          </cell>
          <cell r="F8922">
            <v>2.2951364517211914</v>
          </cell>
          <cell r="G8922">
            <v>6.8519584834575653E-2</v>
          </cell>
          <cell r="H8922">
            <v>81.959246575342092</v>
          </cell>
        </row>
        <row r="8923">
          <cell r="A8923" t="str">
            <v/>
          </cell>
          <cell r="B8923" t="str">
            <v>Sublap: SCNW</v>
          </cell>
          <cell r="C8923" t="str">
            <v>9/4/2019</v>
          </cell>
          <cell r="D8923">
            <v>18</v>
          </cell>
          <cell r="E8923">
            <v>2.338233470916748</v>
          </cell>
          <cell r="F8923">
            <v>1.6907529830932617</v>
          </cell>
          <cell r="G8923">
            <v>7.0444792509078979E-2</v>
          </cell>
          <cell r="H8923">
            <v>79.730365296803669</v>
          </cell>
        </row>
        <row r="8924">
          <cell r="A8924" t="str">
            <v/>
          </cell>
          <cell r="B8924" t="str">
            <v>Sublap: SCNW</v>
          </cell>
          <cell r="C8924" t="str">
            <v>9/4/2019</v>
          </cell>
          <cell r="D8924">
            <v>19</v>
          </cell>
          <cell r="E8924">
            <v>2.3012392520904541</v>
          </cell>
          <cell r="F8924">
            <v>2.0818004608154297</v>
          </cell>
          <cell r="G8924">
            <v>6.9158121943473816E-2</v>
          </cell>
          <cell r="H8924">
            <v>77.051141552511879</v>
          </cell>
        </row>
        <row r="8925">
          <cell r="A8925" t="str">
            <v/>
          </cell>
          <cell r="B8925" t="str">
            <v>Sublap: SCNW</v>
          </cell>
          <cell r="C8925" t="str">
            <v>9/4/2019</v>
          </cell>
          <cell r="D8925">
            <v>20</v>
          </cell>
          <cell r="E8925">
            <v>2.2439630031585693</v>
          </cell>
          <cell r="F8925">
            <v>2.1355462074279785</v>
          </cell>
          <cell r="G8925">
            <v>6.5064951777458191E-2</v>
          </cell>
          <cell r="H8925">
            <v>72.333812785388005</v>
          </cell>
        </row>
        <row r="8926">
          <cell r="A8926" t="str">
            <v/>
          </cell>
          <cell r="B8926" t="str">
            <v>Sublap: SCNW</v>
          </cell>
          <cell r="C8926" t="str">
            <v>9/4/2019</v>
          </cell>
          <cell r="D8926">
            <v>21</v>
          </cell>
          <cell r="E8926">
            <v>2.2531864643096924</v>
          </cell>
          <cell r="F8926">
            <v>2.1029582023620605</v>
          </cell>
          <cell r="G8926">
            <v>6.2781006097793579E-2</v>
          </cell>
          <cell r="H8926">
            <v>69.922283105023283</v>
          </cell>
        </row>
        <row r="8927">
          <cell r="A8927" t="str">
            <v/>
          </cell>
          <cell r="B8927" t="str">
            <v>Sublap: SCNW</v>
          </cell>
          <cell r="C8927" t="str">
            <v>9/4/2019</v>
          </cell>
          <cell r="D8927">
            <v>22</v>
          </cell>
          <cell r="E8927">
            <v>2.1356117725372314</v>
          </cell>
          <cell r="F8927">
            <v>2.4077193737030029</v>
          </cell>
          <cell r="G8927">
            <v>6.3379302620887756E-2</v>
          </cell>
          <cell r="H8927">
            <v>68.645456621004129</v>
          </cell>
        </row>
        <row r="8928">
          <cell r="A8928" t="str">
            <v/>
          </cell>
          <cell r="B8928" t="str">
            <v>Sublap: SCNW</v>
          </cell>
          <cell r="C8928" t="str">
            <v>9/4/2019</v>
          </cell>
          <cell r="D8928">
            <v>23</v>
          </cell>
          <cell r="E8928">
            <v>1.843183159828186</v>
          </cell>
          <cell r="F8928">
            <v>1.8785171508789063</v>
          </cell>
          <cell r="G8928">
            <v>5.9913016855716705E-2</v>
          </cell>
          <cell r="H8928">
            <v>67.647899543378074</v>
          </cell>
        </row>
        <row r="8929">
          <cell r="A8929" t="str">
            <v/>
          </cell>
          <cell r="B8929" t="str">
            <v>Sublap: SCNW</v>
          </cell>
          <cell r="C8929" t="str">
            <v>9/4/2019</v>
          </cell>
          <cell r="D8929">
            <v>24</v>
          </cell>
          <cell r="E8929">
            <v>1.5439749956130981</v>
          </cell>
          <cell r="F8929">
            <v>1.4838547706604004</v>
          </cell>
          <cell r="G8929">
            <v>5.4389048367738724E-2</v>
          </cell>
          <cell r="H8929">
            <v>66.951301369862435</v>
          </cell>
        </row>
        <row r="8930">
          <cell r="A8930" t="str">
            <v/>
          </cell>
          <cell r="B8930" t="str">
            <v>Sublap: SCNW</v>
          </cell>
          <cell r="C8930" t="str">
            <v>9/5/2019</v>
          </cell>
          <cell r="D8930">
            <v>1</v>
          </cell>
          <cell r="E8930">
            <v>1.3532166481018066</v>
          </cell>
          <cell r="F8930">
            <v>1.2529609203338623</v>
          </cell>
          <cell r="G8930">
            <v>4.6257223933935165E-2</v>
          </cell>
          <cell r="H8930">
            <v>66.532961275626363</v>
          </cell>
        </row>
        <row r="8931">
          <cell r="A8931" t="str">
            <v/>
          </cell>
          <cell r="B8931" t="str">
            <v>Sublap: SCNW</v>
          </cell>
          <cell r="C8931" t="str">
            <v>9/5/2019</v>
          </cell>
          <cell r="D8931">
            <v>2</v>
          </cell>
          <cell r="E8931">
            <v>1.1397041082382202</v>
          </cell>
          <cell r="F8931">
            <v>1.1005449295043945</v>
          </cell>
          <cell r="G8931">
            <v>4.2742300778627396E-2</v>
          </cell>
          <cell r="H8931">
            <v>67.601093394076926</v>
          </cell>
        </row>
        <row r="8932">
          <cell r="A8932" t="str">
            <v/>
          </cell>
          <cell r="B8932" t="str">
            <v>Sublap: SCNW</v>
          </cell>
          <cell r="C8932" t="str">
            <v>9/5/2019</v>
          </cell>
          <cell r="D8932">
            <v>3</v>
          </cell>
          <cell r="E8932">
            <v>1.0006355047225952</v>
          </cell>
          <cell r="F8932">
            <v>0.968985915184021</v>
          </cell>
          <cell r="G8932">
            <v>3.815888985991478E-2</v>
          </cell>
          <cell r="H8932">
            <v>67.853712984054965</v>
          </cell>
        </row>
        <row r="8933">
          <cell r="A8933" t="str">
            <v/>
          </cell>
          <cell r="B8933" t="str">
            <v>Sublap: SCNW</v>
          </cell>
          <cell r="C8933" t="str">
            <v>9/5/2019</v>
          </cell>
          <cell r="D8933">
            <v>4</v>
          </cell>
          <cell r="E8933">
            <v>0.87111943960189819</v>
          </cell>
          <cell r="F8933">
            <v>0.85473108291625977</v>
          </cell>
          <cell r="G8933">
            <v>3.3854261040687561E-2</v>
          </cell>
          <cell r="H8933">
            <v>66.023416856491721</v>
          </cell>
        </row>
        <row r="8934">
          <cell r="A8934" t="str">
            <v/>
          </cell>
          <cell r="B8934" t="str">
            <v>Sublap: SCNW</v>
          </cell>
          <cell r="C8934" t="str">
            <v>9/5/2019</v>
          </cell>
          <cell r="D8934">
            <v>5</v>
          </cell>
          <cell r="E8934">
            <v>0.83275699615478516</v>
          </cell>
          <cell r="F8934">
            <v>0.80421578884124756</v>
          </cell>
          <cell r="G8934">
            <v>2.9974445700645447E-2</v>
          </cell>
          <cell r="H8934">
            <v>65.061161731207946</v>
          </cell>
        </row>
        <row r="8935">
          <cell r="A8935" t="str">
            <v/>
          </cell>
          <cell r="B8935" t="str">
            <v>Sublap: SCNW</v>
          </cell>
          <cell r="C8935" t="str">
            <v>9/5/2019</v>
          </cell>
          <cell r="D8935">
            <v>6</v>
          </cell>
          <cell r="E8935">
            <v>0.79246550798416138</v>
          </cell>
          <cell r="F8935">
            <v>0.79461944103240967</v>
          </cell>
          <cell r="G8935">
            <v>2.6347566395998001E-2</v>
          </cell>
          <cell r="H8935">
            <v>64.916902050113364</v>
          </cell>
        </row>
        <row r="8936">
          <cell r="A8936" t="str">
            <v/>
          </cell>
          <cell r="B8936" t="str">
            <v>Sublap: SCNW</v>
          </cell>
          <cell r="C8936" t="str">
            <v>9/5/2019</v>
          </cell>
          <cell r="D8936">
            <v>7</v>
          </cell>
          <cell r="E8936">
            <v>0.84434455633163452</v>
          </cell>
          <cell r="F8936">
            <v>0.81435316801071167</v>
          </cell>
          <cell r="G8936">
            <v>2.3870959877967834E-2</v>
          </cell>
          <cell r="H8936">
            <v>64.879886104782969</v>
          </cell>
        </row>
        <row r="8937">
          <cell r="A8937" t="str">
            <v/>
          </cell>
          <cell r="B8937" t="str">
            <v>Sublap: SCNW</v>
          </cell>
          <cell r="C8937" t="str">
            <v>9/5/2019</v>
          </cell>
          <cell r="D8937">
            <v>8</v>
          </cell>
          <cell r="E8937">
            <v>0.84822803735733032</v>
          </cell>
          <cell r="F8937">
            <v>0.86110639572143555</v>
          </cell>
          <cell r="G8937">
            <v>2.6222314685583115E-2</v>
          </cell>
          <cell r="H8937">
            <v>68.328177676538203</v>
          </cell>
        </row>
        <row r="8938">
          <cell r="A8938" t="str">
            <v/>
          </cell>
          <cell r="B8938" t="str">
            <v>Sublap: SCNW</v>
          </cell>
          <cell r="C8938" t="str">
            <v>9/5/2019</v>
          </cell>
          <cell r="D8938">
            <v>9</v>
          </cell>
          <cell r="E8938">
            <v>0.79472213983535767</v>
          </cell>
          <cell r="F8938">
            <v>0.83110189437866211</v>
          </cell>
          <cell r="G8938">
            <v>3.1705375760793686E-2</v>
          </cell>
          <cell r="H8938">
            <v>74.339111617312341</v>
          </cell>
        </row>
        <row r="8939">
          <cell r="A8939" t="str">
            <v/>
          </cell>
          <cell r="B8939" t="str">
            <v>Sublap: SCNW</v>
          </cell>
          <cell r="C8939" t="str">
            <v>9/5/2019</v>
          </cell>
          <cell r="D8939">
            <v>10</v>
          </cell>
          <cell r="E8939">
            <v>0.77358078956604004</v>
          </cell>
          <cell r="F8939">
            <v>0.81480133533477783</v>
          </cell>
          <cell r="G8939">
            <v>4.105750098824501E-2</v>
          </cell>
          <cell r="H8939">
            <v>78.464806378132437</v>
          </cell>
        </row>
        <row r="8940">
          <cell r="A8940" t="str">
            <v/>
          </cell>
          <cell r="B8940" t="str">
            <v>Sublap: SCNW</v>
          </cell>
          <cell r="C8940" t="str">
            <v>9/5/2019</v>
          </cell>
          <cell r="D8940">
            <v>11</v>
          </cell>
          <cell r="E8940">
            <v>0.89084166288375854</v>
          </cell>
          <cell r="F8940">
            <v>0.8654930591583252</v>
          </cell>
          <cell r="G8940">
            <v>4.8123899847269058E-2</v>
          </cell>
          <cell r="H8940">
            <v>81.414236902050163</v>
          </cell>
        </row>
        <row r="8941">
          <cell r="A8941" t="str">
            <v/>
          </cell>
          <cell r="B8941" t="str">
            <v>Sublap: SCNW</v>
          </cell>
          <cell r="C8941" t="str">
            <v>9/5/2019</v>
          </cell>
          <cell r="D8941">
            <v>12</v>
          </cell>
          <cell r="E8941">
            <v>0.97599726915359497</v>
          </cell>
          <cell r="F8941">
            <v>1.0466576814651489</v>
          </cell>
          <cell r="G8941">
            <v>5.5056292563676834E-2</v>
          </cell>
          <cell r="H8941">
            <v>83.526537585421082</v>
          </cell>
        </row>
        <row r="8942">
          <cell r="A8942" t="str">
            <v/>
          </cell>
          <cell r="B8942" t="str">
            <v>Sublap: SCNW</v>
          </cell>
          <cell r="C8942" t="str">
            <v>9/5/2019</v>
          </cell>
          <cell r="D8942">
            <v>13</v>
          </cell>
          <cell r="E8942">
            <v>1.0791562795639038</v>
          </cell>
          <cell r="F8942">
            <v>1.2831892967224121</v>
          </cell>
          <cell r="G8942">
            <v>6.0589492321014404E-2</v>
          </cell>
          <cell r="H8942">
            <v>83.633940774487741</v>
          </cell>
        </row>
        <row r="8943">
          <cell r="A8943" t="str">
            <v/>
          </cell>
          <cell r="B8943" t="str">
            <v>Sublap: SCNW</v>
          </cell>
          <cell r="C8943" t="str">
            <v>9/5/2019</v>
          </cell>
          <cell r="D8943">
            <v>14</v>
          </cell>
          <cell r="E8943">
            <v>1.2672147750854492</v>
          </cell>
          <cell r="F8943">
            <v>1.5329530239105225</v>
          </cell>
          <cell r="G8943">
            <v>6.5105520188808441E-2</v>
          </cell>
          <cell r="H8943">
            <v>83.319362186788183</v>
          </cell>
        </row>
        <row r="8944">
          <cell r="A8944" t="str">
            <v/>
          </cell>
          <cell r="B8944" t="str">
            <v>Sublap: SCNW</v>
          </cell>
          <cell r="C8944" t="str">
            <v>9/5/2019</v>
          </cell>
          <cell r="D8944">
            <v>15</v>
          </cell>
          <cell r="E8944">
            <v>1.4857256412506104</v>
          </cell>
          <cell r="F8944">
            <v>1.7632571458816528</v>
          </cell>
          <cell r="G8944">
            <v>6.6278465092182159E-2</v>
          </cell>
          <cell r="H8944">
            <v>83.956605922551631</v>
          </cell>
        </row>
        <row r="8945">
          <cell r="A8945" t="str">
            <v/>
          </cell>
          <cell r="B8945" t="str">
            <v>Sublap: SCNW</v>
          </cell>
          <cell r="C8945" t="str">
            <v>9/5/2019</v>
          </cell>
          <cell r="D8945">
            <v>16</v>
          </cell>
          <cell r="E8945">
            <v>1.7993500232696533</v>
          </cell>
          <cell r="F8945">
            <v>2.0116581916809082</v>
          </cell>
          <cell r="G8945">
            <v>6.605762243270874E-2</v>
          </cell>
          <cell r="H8945">
            <v>82.418109339408019</v>
          </cell>
        </row>
        <row r="8946">
          <cell r="A8946" t="str">
            <v/>
          </cell>
          <cell r="B8946" t="str">
            <v>Sublap: SCNW</v>
          </cell>
          <cell r="C8946" t="str">
            <v>9/5/2019</v>
          </cell>
          <cell r="D8946">
            <v>17</v>
          </cell>
          <cell r="E8946">
            <v>2.1250486373901367</v>
          </cell>
          <cell r="F8946">
            <v>2.1958174705505371</v>
          </cell>
          <cell r="G8946">
            <v>6.6048793494701385E-2</v>
          </cell>
          <cell r="H8946">
            <v>82.202164009111158</v>
          </cell>
        </row>
        <row r="8947">
          <cell r="A8947" t="str">
            <v/>
          </cell>
          <cell r="B8947" t="str">
            <v>Sublap: SCNW</v>
          </cell>
          <cell r="C8947" t="str">
            <v>9/5/2019</v>
          </cell>
          <cell r="D8947">
            <v>18</v>
          </cell>
          <cell r="E8947">
            <v>2.2858757972717285</v>
          </cell>
          <cell r="F8947">
            <v>1.5251262187957764</v>
          </cell>
          <cell r="G8947">
            <v>6.8543590605258942E-2</v>
          </cell>
          <cell r="H8947">
            <v>79.790660592254966</v>
          </cell>
        </row>
        <row r="8948">
          <cell r="A8948" t="str">
            <v/>
          </cell>
          <cell r="B8948" t="str">
            <v>Sublap: SCNW</v>
          </cell>
          <cell r="C8948" t="str">
            <v>9/5/2019</v>
          </cell>
          <cell r="D8948">
            <v>19</v>
          </cell>
          <cell r="E8948">
            <v>2.2584211826324463</v>
          </cell>
          <cell r="F8948">
            <v>1.9918657541275024</v>
          </cell>
          <cell r="G8948">
            <v>6.6916249692440033E-2</v>
          </cell>
          <cell r="H8948">
            <v>76.71822323462402</v>
          </cell>
        </row>
        <row r="8949">
          <cell r="A8949" t="str">
            <v/>
          </cell>
          <cell r="B8949" t="str">
            <v>Sublap: SCNW</v>
          </cell>
          <cell r="C8949" t="str">
            <v>9/5/2019</v>
          </cell>
          <cell r="D8949">
            <v>20</v>
          </cell>
          <cell r="E8949">
            <v>2.1287665367126465</v>
          </cell>
          <cell r="F8949">
            <v>1.9683884382247925</v>
          </cell>
          <cell r="G8949">
            <v>6.302497535943985E-2</v>
          </cell>
          <cell r="H8949">
            <v>72.38230068337019</v>
          </cell>
        </row>
        <row r="8950">
          <cell r="A8950" t="str">
            <v/>
          </cell>
          <cell r="B8950" t="str">
            <v>Sublap: SCNW</v>
          </cell>
          <cell r="C8950" t="str">
            <v>9/5/2019</v>
          </cell>
          <cell r="D8950">
            <v>21</v>
          </cell>
          <cell r="E8950">
            <v>2.0960266590118408</v>
          </cell>
          <cell r="F8950">
            <v>1.9998527765274048</v>
          </cell>
          <cell r="G8950">
            <v>6.0101289302110672E-2</v>
          </cell>
          <cell r="H8950">
            <v>70.275876993166037</v>
          </cell>
        </row>
        <row r="8951">
          <cell r="A8951" t="str">
            <v/>
          </cell>
          <cell r="B8951" t="str">
            <v>Sublap: SCNW</v>
          </cell>
          <cell r="C8951" t="str">
            <v>9/5/2019</v>
          </cell>
          <cell r="D8951">
            <v>22</v>
          </cell>
          <cell r="E8951">
            <v>1.9409279823303223</v>
          </cell>
          <cell r="F8951">
            <v>2.451228141784668</v>
          </cell>
          <cell r="G8951">
            <v>6.1087287962436676E-2</v>
          </cell>
          <cell r="H8951">
            <v>69.714624145786445</v>
          </cell>
        </row>
        <row r="8952">
          <cell r="A8952" t="str">
            <v/>
          </cell>
          <cell r="B8952" t="str">
            <v>Sublap: SCNW</v>
          </cell>
          <cell r="C8952" t="str">
            <v>9/5/2019</v>
          </cell>
          <cell r="D8952">
            <v>23</v>
          </cell>
          <cell r="E8952">
            <v>1.6676485538482666</v>
          </cell>
          <cell r="F8952">
            <v>1.9270445108413696</v>
          </cell>
          <cell r="G8952">
            <v>5.969727411866188E-2</v>
          </cell>
          <cell r="H8952">
            <v>68.649020501138949</v>
          </cell>
        </row>
        <row r="8953">
          <cell r="A8953" t="str">
            <v/>
          </cell>
          <cell r="B8953" t="str">
            <v>Sublap: SCNW</v>
          </cell>
          <cell r="C8953" t="str">
            <v>9/5/2019</v>
          </cell>
          <cell r="D8953">
            <v>24</v>
          </cell>
          <cell r="E8953">
            <v>1.4238479137420654</v>
          </cell>
          <cell r="F8953">
            <v>1.5295929908752441</v>
          </cell>
          <cell r="G8953">
            <v>5.5658042430877686E-2</v>
          </cell>
          <cell r="H8953">
            <v>67.910569476081349</v>
          </cell>
        </row>
        <row r="8954">
          <cell r="A8954" t="str">
            <v/>
          </cell>
          <cell r="B8954" t="str">
            <v>Sublap: SCNW</v>
          </cell>
          <cell r="C8954" t="str">
            <v>9/12/2019</v>
          </cell>
          <cell r="D8954">
            <v>1</v>
          </cell>
          <cell r="E8954">
            <v>0.92426186800003052</v>
          </cell>
          <cell r="F8954">
            <v>0.85421812534332275</v>
          </cell>
          <cell r="G8954">
            <v>4.412677139043808E-2</v>
          </cell>
          <cell r="H8954">
            <v>60.640713476784086</v>
          </cell>
        </row>
        <row r="8955">
          <cell r="A8955" t="str">
            <v/>
          </cell>
          <cell r="B8955" t="str">
            <v>Sublap: SCNW</v>
          </cell>
          <cell r="C8955" t="str">
            <v>9/12/2019</v>
          </cell>
          <cell r="D8955">
            <v>2</v>
          </cell>
          <cell r="E8955">
            <v>0.8067551851272583</v>
          </cell>
          <cell r="F8955">
            <v>0.75971519947052002</v>
          </cell>
          <cell r="G8955">
            <v>4.1423007845878601E-2</v>
          </cell>
          <cell r="H8955">
            <v>60.159999999999954</v>
          </cell>
        </row>
        <row r="8956">
          <cell r="A8956" t="str">
            <v/>
          </cell>
          <cell r="B8956" t="str">
            <v>Sublap: SCNW</v>
          </cell>
          <cell r="C8956" t="str">
            <v>9/12/2019</v>
          </cell>
          <cell r="D8956">
            <v>3</v>
          </cell>
          <cell r="E8956">
            <v>0.69821441173553467</v>
          </cell>
          <cell r="F8956">
            <v>0.67581671476364136</v>
          </cell>
          <cell r="G8956">
            <v>3.4579917788505554E-2</v>
          </cell>
          <cell r="H8956">
            <v>59.29594563986312</v>
          </cell>
        </row>
        <row r="8957">
          <cell r="A8957" t="str">
            <v/>
          </cell>
          <cell r="B8957" t="str">
            <v>Sublap: SCNW</v>
          </cell>
          <cell r="C8957" t="str">
            <v>9/12/2019</v>
          </cell>
          <cell r="D8957">
            <v>4</v>
          </cell>
          <cell r="E8957">
            <v>0.6326715350151062</v>
          </cell>
          <cell r="F8957">
            <v>0.60428982973098755</v>
          </cell>
          <cell r="G8957">
            <v>3.0504610389471054E-2</v>
          </cell>
          <cell r="H8957">
            <v>58.732718006795615</v>
          </cell>
        </row>
        <row r="8958">
          <cell r="A8958" t="str">
            <v/>
          </cell>
          <cell r="B8958" t="str">
            <v>Sublap: SCNW</v>
          </cell>
          <cell r="C8958" t="str">
            <v>9/12/2019</v>
          </cell>
          <cell r="D8958">
            <v>5</v>
          </cell>
          <cell r="E8958">
            <v>0.61430895328521729</v>
          </cell>
          <cell r="F8958">
            <v>0.58359718322753906</v>
          </cell>
          <cell r="G8958">
            <v>2.3600775748491287E-2</v>
          </cell>
          <cell r="H8958">
            <v>58.152933182333129</v>
          </cell>
        </row>
        <row r="8959">
          <cell r="A8959" t="str">
            <v/>
          </cell>
          <cell r="B8959" t="str">
            <v>Sublap: SCNW</v>
          </cell>
          <cell r="C8959" t="str">
            <v>9/12/2019</v>
          </cell>
          <cell r="D8959">
            <v>6</v>
          </cell>
          <cell r="E8959">
            <v>0.61725819110870361</v>
          </cell>
          <cell r="F8959">
            <v>0.59134751558303833</v>
          </cell>
          <cell r="G8959">
            <v>1.8761949613690376E-2</v>
          </cell>
          <cell r="H8959">
            <v>57.648776896941897</v>
          </cell>
        </row>
        <row r="8960">
          <cell r="A8960" t="str">
            <v/>
          </cell>
          <cell r="B8960" t="str">
            <v>Sublap: SCNW</v>
          </cell>
          <cell r="C8960" t="str">
            <v>9/12/2019</v>
          </cell>
          <cell r="D8960">
            <v>7</v>
          </cell>
          <cell r="E8960">
            <v>0.69418609142303467</v>
          </cell>
          <cell r="F8960">
            <v>0.67174893617630005</v>
          </cell>
          <cell r="G8960">
            <v>1.9778881222009659E-2</v>
          </cell>
          <cell r="H8960">
            <v>57.437463193658239</v>
          </cell>
        </row>
        <row r="8961">
          <cell r="A8961" t="str">
            <v/>
          </cell>
          <cell r="B8961" t="str">
            <v>Sublap: SCNW</v>
          </cell>
          <cell r="C8961" t="str">
            <v>9/12/2019</v>
          </cell>
          <cell r="D8961">
            <v>8</v>
          </cell>
          <cell r="E8961">
            <v>0.70503753423690796</v>
          </cell>
          <cell r="F8961">
            <v>0.71540230512619019</v>
          </cell>
          <cell r="G8961">
            <v>2.280249260365963E-2</v>
          </cell>
          <cell r="H8961">
            <v>60.200509626274481</v>
          </cell>
        </row>
        <row r="8962">
          <cell r="A8962" t="str">
            <v/>
          </cell>
          <cell r="B8962" t="str">
            <v>Sublap: SCNW</v>
          </cell>
          <cell r="C8962" t="str">
            <v>9/12/2019</v>
          </cell>
          <cell r="D8962">
            <v>9</v>
          </cell>
          <cell r="E8962">
            <v>0.57601672410964966</v>
          </cell>
          <cell r="F8962">
            <v>0.57485091686248779</v>
          </cell>
          <cell r="G8962">
            <v>2.4917976930737495E-2</v>
          </cell>
          <cell r="H8962">
            <v>66.91517553793939</v>
          </cell>
        </row>
        <row r="8963">
          <cell r="A8963" t="str">
            <v/>
          </cell>
          <cell r="B8963" t="str">
            <v>Sublap: SCNW</v>
          </cell>
          <cell r="C8963" t="str">
            <v>9/12/2019</v>
          </cell>
          <cell r="D8963">
            <v>10</v>
          </cell>
          <cell r="E8963">
            <v>0.44231623411178589</v>
          </cell>
          <cell r="F8963">
            <v>0.46537065505981445</v>
          </cell>
          <cell r="G8963">
            <v>2.7827760204672813E-2</v>
          </cell>
          <cell r="H8963">
            <v>73.307836919593328</v>
          </cell>
        </row>
        <row r="8964">
          <cell r="A8964" t="str">
            <v/>
          </cell>
          <cell r="B8964" t="str">
            <v>Sublap: SCNW</v>
          </cell>
          <cell r="C8964" t="str">
            <v>9/12/2019</v>
          </cell>
          <cell r="D8964">
            <v>11</v>
          </cell>
          <cell r="E8964">
            <v>0.41244760155677795</v>
          </cell>
          <cell r="F8964">
            <v>0.35838997364044189</v>
          </cell>
          <cell r="G8964">
            <v>3.0837446451187134E-2</v>
          </cell>
          <cell r="H8964">
            <v>76.914586636466808</v>
          </cell>
        </row>
        <row r="8965">
          <cell r="A8965" t="str">
            <v/>
          </cell>
          <cell r="B8965" t="str">
            <v>Sublap: SCNW</v>
          </cell>
          <cell r="C8965" t="str">
            <v>9/12/2019</v>
          </cell>
          <cell r="D8965">
            <v>12</v>
          </cell>
          <cell r="E8965">
            <v>0.38238328695297241</v>
          </cell>
          <cell r="F8965">
            <v>0.34837678074836731</v>
          </cell>
          <cell r="G8965">
            <v>3.6261189728975296E-2</v>
          </cell>
          <cell r="H8965">
            <v>77.719026047565933</v>
          </cell>
        </row>
        <row r="8966">
          <cell r="A8966" t="str">
            <v/>
          </cell>
          <cell r="B8966" t="str">
            <v>Sublap: SCNW</v>
          </cell>
          <cell r="C8966" t="str">
            <v>9/12/2019</v>
          </cell>
          <cell r="D8966">
            <v>13</v>
          </cell>
          <cell r="E8966">
            <v>0.4743482768535614</v>
          </cell>
          <cell r="F8966">
            <v>0.42174279689788818</v>
          </cell>
          <cell r="G8966">
            <v>4.2836036533117294E-2</v>
          </cell>
          <cell r="H8966">
            <v>79.139184597962029</v>
          </cell>
        </row>
        <row r="8967">
          <cell r="A8967" t="str">
            <v/>
          </cell>
          <cell r="B8967" t="str">
            <v>Sublap: SCNW</v>
          </cell>
          <cell r="C8967" t="str">
            <v>9/12/2019</v>
          </cell>
          <cell r="D8967">
            <v>14</v>
          </cell>
          <cell r="E8967">
            <v>0.62275063991546631</v>
          </cell>
          <cell r="F8967">
            <v>0.59352028369903564</v>
          </cell>
          <cell r="G8967">
            <v>4.745880514383316E-2</v>
          </cell>
          <cell r="H8967">
            <v>79.799773499433385</v>
          </cell>
        </row>
        <row r="8968">
          <cell r="A8968" t="str">
            <v/>
          </cell>
          <cell r="B8968" t="str">
            <v>Sublap: SCNW</v>
          </cell>
          <cell r="C8968" t="str">
            <v>9/12/2019</v>
          </cell>
          <cell r="D8968">
            <v>15</v>
          </cell>
          <cell r="E8968">
            <v>0.8714480996131897</v>
          </cell>
          <cell r="F8968">
            <v>0.80230480432510376</v>
          </cell>
          <cell r="G8968">
            <v>5.3366851061582565E-2</v>
          </cell>
          <cell r="H8968">
            <v>79.657870894676392</v>
          </cell>
        </row>
        <row r="8969">
          <cell r="A8969" t="str">
            <v/>
          </cell>
          <cell r="B8969" t="str">
            <v>Sublap: SCNW</v>
          </cell>
          <cell r="C8969" t="str">
            <v>9/12/2019</v>
          </cell>
          <cell r="D8969">
            <v>16</v>
          </cell>
          <cell r="E8969">
            <v>1.1538910865783691</v>
          </cell>
          <cell r="F8969">
            <v>1.1244590282440186</v>
          </cell>
          <cell r="G8969">
            <v>5.6002870202064514E-2</v>
          </cell>
          <cell r="H8969">
            <v>79.48881087202686</v>
          </cell>
        </row>
        <row r="8970">
          <cell r="A8970" t="str">
            <v/>
          </cell>
          <cell r="B8970" t="str">
            <v>Sublap: SCNW</v>
          </cell>
          <cell r="C8970" t="str">
            <v>9/12/2019</v>
          </cell>
          <cell r="D8970">
            <v>17</v>
          </cell>
          <cell r="E8970">
            <v>1.4505308866500854</v>
          </cell>
          <cell r="F8970">
            <v>1.4214578866958618</v>
          </cell>
          <cell r="G8970">
            <v>5.650605633854866E-2</v>
          </cell>
          <cell r="H8970">
            <v>78.499660249150295</v>
          </cell>
        </row>
        <row r="8971">
          <cell r="A8971" t="str">
            <v/>
          </cell>
          <cell r="B8971" t="str">
            <v>Sublap: SCNW</v>
          </cell>
          <cell r="C8971" t="str">
            <v>9/12/2019</v>
          </cell>
          <cell r="D8971">
            <v>18</v>
          </cell>
          <cell r="E8971">
            <v>1.6982688903808594</v>
          </cell>
          <cell r="F8971">
            <v>1.6348479986190796</v>
          </cell>
          <cell r="G8971">
            <v>5.649992823600769E-2</v>
          </cell>
          <cell r="H8971">
            <v>77.15945639864087</v>
          </cell>
        </row>
        <row r="8972">
          <cell r="A8972" t="str">
            <v/>
          </cell>
          <cell r="B8972" t="str">
            <v>Sublap: SCNW</v>
          </cell>
          <cell r="C8972" t="str">
            <v>9/12/2019</v>
          </cell>
          <cell r="D8972">
            <v>19</v>
          </cell>
          <cell r="E8972">
            <v>1.7475568056106567</v>
          </cell>
          <cell r="F8972">
            <v>1.2066500186920166</v>
          </cell>
          <cell r="G8972">
            <v>5.8354265987873077E-2</v>
          </cell>
          <cell r="H8972">
            <v>73.75281993204959</v>
          </cell>
        </row>
        <row r="8973">
          <cell r="A8973" t="str">
            <v/>
          </cell>
          <cell r="B8973" t="str">
            <v>Sublap: SCNW</v>
          </cell>
          <cell r="C8973" t="str">
            <v>9/12/2019</v>
          </cell>
          <cell r="D8973">
            <v>20</v>
          </cell>
          <cell r="E8973">
            <v>1.7047646045684814</v>
          </cell>
          <cell r="F8973">
            <v>1.975226879119873</v>
          </cell>
          <cell r="G8973">
            <v>5.3872477263212204E-2</v>
          </cell>
          <cell r="H8973">
            <v>70.137938844847227</v>
          </cell>
        </row>
        <row r="8974">
          <cell r="A8974" t="str">
            <v/>
          </cell>
          <cell r="B8974" t="str">
            <v>Sublap: SCNW</v>
          </cell>
          <cell r="C8974" t="str">
            <v>9/12/2019</v>
          </cell>
          <cell r="D8974">
            <v>21</v>
          </cell>
          <cell r="E8974">
            <v>1.6544715166091919</v>
          </cell>
          <cell r="F8974">
            <v>1.7437103986740112</v>
          </cell>
          <cell r="G8974">
            <v>5.0234001129865646E-2</v>
          </cell>
          <cell r="H8974">
            <v>66.735254813136052</v>
          </cell>
        </row>
        <row r="8975">
          <cell r="A8975" t="str">
            <v/>
          </cell>
          <cell r="B8975" t="str">
            <v>Sublap: SCNW</v>
          </cell>
          <cell r="C8975" t="str">
            <v>9/12/2019</v>
          </cell>
          <cell r="D8975">
            <v>22</v>
          </cell>
          <cell r="E8975">
            <v>1.4792654514312744</v>
          </cell>
          <cell r="F8975">
            <v>1.5872147083282471</v>
          </cell>
          <cell r="G8975">
            <v>4.8069987446069717E-2</v>
          </cell>
          <cell r="H8975">
            <v>65.1617893544732</v>
          </cell>
        </row>
        <row r="8976">
          <cell r="A8976" t="str">
            <v/>
          </cell>
          <cell r="B8976" t="str">
            <v>Sublap: SCNW</v>
          </cell>
          <cell r="C8976" t="str">
            <v>9/12/2019</v>
          </cell>
          <cell r="D8976">
            <v>23</v>
          </cell>
          <cell r="E8976">
            <v>1.3326678276062012</v>
          </cell>
          <cell r="F8976">
            <v>1.3620833158493042</v>
          </cell>
          <cell r="G8976">
            <v>4.9111027270555496E-2</v>
          </cell>
          <cell r="H8976">
            <v>63.912151755379881</v>
          </cell>
        </row>
        <row r="8977">
          <cell r="A8977" t="str">
            <v/>
          </cell>
          <cell r="B8977" t="str">
            <v>Sublap: SCNW</v>
          </cell>
          <cell r="C8977" t="str">
            <v>9/12/2019</v>
          </cell>
          <cell r="D8977">
            <v>24</v>
          </cell>
          <cell r="E8977">
            <v>1.1001192331314087</v>
          </cell>
          <cell r="F8977">
            <v>1.1494873762130737</v>
          </cell>
          <cell r="G8977">
            <v>4.7837067395448685E-2</v>
          </cell>
          <cell r="H8977">
            <v>63.614575311439282</v>
          </cell>
        </row>
        <row r="8978">
          <cell r="A8978" t="str">
            <v/>
          </cell>
          <cell r="B8978" t="str">
            <v>Sublap: SCNW</v>
          </cell>
          <cell r="C8978" t="str">
            <v>9/13/2019</v>
          </cell>
          <cell r="D8978">
            <v>1</v>
          </cell>
          <cell r="E8978">
            <v>0.89831477403640747</v>
          </cell>
          <cell r="F8978">
            <v>0.99914610385894775</v>
          </cell>
          <cell r="G8978">
            <v>4.4714149087667465E-2</v>
          </cell>
          <cell r="H8978">
            <v>62.962777777777831</v>
          </cell>
        </row>
        <row r="8979">
          <cell r="A8979" t="str">
            <v/>
          </cell>
          <cell r="B8979" t="str">
            <v>Sublap: SCNW</v>
          </cell>
          <cell r="C8979" t="str">
            <v>9/13/2019</v>
          </cell>
          <cell r="D8979">
            <v>2</v>
          </cell>
          <cell r="E8979">
            <v>0.80034738779067993</v>
          </cell>
          <cell r="F8979">
            <v>0.86312019824981689</v>
          </cell>
          <cell r="G8979">
            <v>4.0195569396018982E-2</v>
          </cell>
          <cell r="H8979">
            <v>61.928446712018982</v>
          </cell>
        </row>
        <row r="8980">
          <cell r="A8980" t="str">
            <v/>
          </cell>
          <cell r="B8980" t="str">
            <v>Sublap: SCNW</v>
          </cell>
          <cell r="C8980" t="str">
            <v>9/13/2019</v>
          </cell>
          <cell r="D8980">
            <v>3</v>
          </cell>
          <cell r="E8980">
            <v>0.73214501142501831</v>
          </cell>
          <cell r="F8980">
            <v>0.77965599298477173</v>
          </cell>
          <cell r="G8980">
            <v>3.646005317568779E-2</v>
          </cell>
          <cell r="H8980">
            <v>60.40074829931914</v>
          </cell>
        </row>
        <row r="8981">
          <cell r="A8981" t="str">
            <v/>
          </cell>
          <cell r="B8981" t="str">
            <v>Sublap: SCNW</v>
          </cell>
          <cell r="C8981" t="str">
            <v>9/13/2019</v>
          </cell>
          <cell r="D8981">
            <v>4</v>
          </cell>
          <cell r="E8981">
            <v>0.6829490065574646</v>
          </cell>
          <cell r="F8981">
            <v>0.70731878280639648</v>
          </cell>
          <cell r="G8981">
            <v>3.2194659113883972E-2</v>
          </cell>
          <cell r="H8981">
            <v>59.451439909296241</v>
          </cell>
        </row>
        <row r="8982">
          <cell r="A8982" t="str">
            <v/>
          </cell>
          <cell r="B8982" t="str">
            <v>Sublap: SCNW</v>
          </cell>
          <cell r="C8982" t="str">
            <v>9/13/2019</v>
          </cell>
          <cell r="D8982">
            <v>5</v>
          </cell>
          <cell r="E8982">
            <v>0.61888325214385986</v>
          </cell>
          <cell r="F8982">
            <v>0.67065858840942383</v>
          </cell>
          <cell r="G8982">
            <v>2.7002003043889999E-2</v>
          </cell>
          <cell r="H8982">
            <v>58.957925170068584</v>
          </cell>
        </row>
        <row r="8983">
          <cell r="A8983" t="str">
            <v/>
          </cell>
          <cell r="B8983" t="str">
            <v>Sublap: SCNW</v>
          </cell>
          <cell r="C8983" t="str">
            <v>9/13/2019</v>
          </cell>
          <cell r="D8983">
            <v>6</v>
          </cell>
          <cell r="E8983">
            <v>0.60984677076339722</v>
          </cell>
          <cell r="F8983">
            <v>0.6590961217880249</v>
          </cell>
          <cell r="G8983">
            <v>2.3691769689321518E-2</v>
          </cell>
          <cell r="H8983">
            <v>58.813730158730927</v>
          </cell>
        </row>
        <row r="8984">
          <cell r="A8984" t="str">
            <v/>
          </cell>
          <cell r="B8984" t="str">
            <v>Sublap: SCNW</v>
          </cell>
          <cell r="C8984" t="str">
            <v>9/13/2019</v>
          </cell>
          <cell r="D8984">
            <v>7</v>
          </cell>
          <cell r="E8984">
            <v>0.6939271092414856</v>
          </cell>
          <cell r="F8984">
            <v>0.70498007535934448</v>
          </cell>
          <cell r="G8984">
            <v>2.1341020241379738E-2</v>
          </cell>
          <cell r="H8984">
            <v>58.409943310656722</v>
          </cell>
        </row>
        <row r="8985">
          <cell r="A8985" t="str">
            <v/>
          </cell>
          <cell r="B8985" t="str">
            <v>Sublap: SCNW</v>
          </cell>
          <cell r="C8985" t="str">
            <v>9/13/2019</v>
          </cell>
          <cell r="D8985">
            <v>8</v>
          </cell>
          <cell r="E8985">
            <v>0.6889420747756958</v>
          </cell>
          <cell r="F8985">
            <v>0.7373586893081665</v>
          </cell>
          <cell r="G8985">
            <v>2.3498609662055969E-2</v>
          </cell>
          <cell r="H8985">
            <v>61.361496598638617</v>
          </cell>
        </row>
        <row r="8986">
          <cell r="A8986" t="str">
            <v/>
          </cell>
          <cell r="B8986" t="str">
            <v>Sublap: SCNW</v>
          </cell>
          <cell r="C8986" t="str">
            <v>9/13/2019</v>
          </cell>
          <cell r="D8986">
            <v>9</v>
          </cell>
          <cell r="E8986">
            <v>0.61994737386703491</v>
          </cell>
          <cell r="F8986">
            <v>0.60307765007019043</v>
          </cell>
          <cell r="G8986">
            <v>2.5811729952692986E-2</v>
          </cell>
          <cell r="H8986">
            <v>69.109285714284837</v>
          </cell>
        </row>
        <row r="8987">
          <cell r="A8987" t="str">
            <v/>
          </cell>
          <cell r="B8987" t="str">
            <v>Sublap: SCNW</v>
          </cell>
          <cell r="C8987" t="str">
            <v>9/13/2019</v>
          </cell>
          <cell r="D8987">
            <v>10</v>
          </cell>
          <cell r="E8987">
            <v>0.47483205795288086</v>
          </cell>
          <cell r="F8987">
            <v>0.50445002317428589</v>
          </cell>
          <cell r="G8987">
            <v>2.823156863451004E-2</v>
          </cell>
          <cell r="H8987">
            <v>77.750249433106873</v>
          </cell>
        </row>
        <row r="8988">
          <cell r="A8988" t="str">
            <v/>
          </cell>
          <cell r="B8988" t="str">
            <v>Sublap: SCNW</v>
          </cell>
          <cell r="C8988" t="str">
            <v>9/13/2019</v>
          </cell>
          <cell r="D8988">
            <v>11</v>
          </cell>
          <cell r="E8988">
            <v>0.45415294170379639</v>
          </cell>
          <cell r="F8988">
            <v>0.50001466274261475</v>
          </cell>
          <cell r="G8988">
            <v>3.6768041551113129E-2</v>
          </cell>
          <cell r="H8988">
            <v>82.77732426303821</v>
          </cell>
        </row>
        <row r="8989">
          <cell r="A8989" t="str">
            <v/>
          </cell>
          <cell r="B8989" t="str">
            <v>Sublap: SCNW</v>
          </cell>
          <cell r="C8989" t="str">
            <v>9/13/2019</v>
          </cell>
          <cell r="D8989">
            <v>12</v>
          </cell>
          <cell r="E8989">
            <v>0.54438716173171997</v>
          </cell>
          <cell r="F8989">
            <v>0.53891384601593018</v>
          </cell>
          <cell r="G8989">
            <v>4.1370563209056854E-2</v>
          </cell>
          <cell r="H8989">
            <v>84.210657596372528</v>
          </cell>
        </row>
        <row r="8990">
          <cell r="A8990" t="str">
            <v/>
          </cell>
          <cell r="B8990" t="str">
            <v>Sublap: SCNW</v>
          </cell>
          <cell r="C8990" t="str">
            <v>9/13/2019</v>
          </cell>
          <cell r="D8990">
            <v>13</v>
          </cell>
          <cell r="E8990">
            <v>0.73753827810287476</v>
          </cell>
          <cell r="F8990">
            <v>0.66735035181045532</v>
          </cell>
          <cell r="G8990">
            <v>4.7816596925258636E-2</v>
          </cell>
          <cell r="H8990">
            <v>85.153514739229081</v>
          </cell>
        </row>
        <row r="8991">
          <cell r="A8991" t="str">
            <v/>
          </cell>
          <cell r="B8991" t="str">
            <v>Sublap: SCNW</v>
          </cell>
          <cell r="C8991" t="str">
            <v>9/13/2019</v>
          </cell>
          <cell r="D8991">
            <v>14</v>
          </cell>
          <cell r="E8991">
            <v>0.98414462804794312</v>
          </cell>
          <cell r="F8991">
            <v>0.99836540222167969</v>
          </cell>
          <cell r="G8991">
            <v>5.4044280201196671E-2</v>
          </cell>
          <cell r="H8991">
            <v>85.481972789114991</v>
          </cell>
        </row>
        <row r="8992">
          <cell r="A8992" t="str">
            <v/>
          </cell>
          <cell r="B8992" t="str">
            <v>Sublap: SCNW</v>
          </cell>
          <cell r="C8992" t="str">
            <v>9/13/2019</v>
          </cell>
          <cell r="D8992">
            <v>15</v>
          </cell>
          <cell r="E8992">
            <v>1.2221747636795044</v>
          </cell>
          <cell r="F8992">
            <v>1.280064582824707</v>
          </cell>
          <cell r="G8992">
            <v>5.9694342315196991E-2</v>
          </cell>
          <cell r="H8992">
            <v>85.184580498865841</v>
          </cell>
        </row>
        <row r="8993">
          <cell r="A8993" t="str">
            <v/>
          </cell>
          <cell r="B8993" t="str">
            <v>Sublap: SCNW</v>
          </cell>
          <cell r="C8993" t="str">
            <v>9/13/2019</v>
          </cell>
          <cell r="D8993">
            <v>16</v>
          </cell>
          <cell r="E8993">
            <v>1.5915189981460571</v>
          </cell>
          <cell r="F8993">
            <v>1.6302000284194946</v>
          </cell>
          <cell r="G8993">
            <v>5.9946972876787186E-2</v>
          </cell>
          <cell r="H8993">
            <v>85.328571428570854</v>
          </cell>
        </row>
        <row r="8994">
          <cell r="A8994" t="str">
            <v/>
          </cell>
          <cell r="B8994" t="str">
            <v>Sublap: SCNW</v>
          </cell>
          <cell r="C8994" t="str">
            <v>9/13/2019</v>
          </cell>
          <cell r="D8994">
            <v>17</v>
          </cell>
          <cell r="E8994">
            <v>1.8472604751586914</v>
          </cell>
          <cell r="F8994">
            <v>1.9928984642028809</v>
          </cell>
          <cell r="G8994">
            <v>6.1795894056558609E-2</v>
          </cell>
          <cell r="H8994">
            <v>84.296258503401219</v>
          </cell>
        </row>
        <row r="8995">
          <cell r="A8995" t="str">
            <v/>
          </cell>
          <cell r="B8995" t="str">
            <v>Sublap: SCNW</v>
          </cell>
          <cell r="C8995" t="str">
            <v>9/13/2019</v>
          </cell>
          <cell r="D8995">
            <v>18</v>
          </cell>
          <cell r="E8995">
            <v>1.9947447776794434</v>
          </cell>
          <cell r="F8995">
            <v>2.190685510635376</v>
          </cell>
          <cell r="G8995">
            <v>6.2069620937108994E-2</v>
          </cell>
          <cell r="H8995">
            <v>81.81848072562336</v>
          </cell>
        </row>
        <row r="8996">
          <cell r="A8996" t="str">
            <v/>
          </cell>
          <cell r="B8996" t="str">
            <v>Sublap: SCNW</v>
          </cell>
          <cell r="C8996" t="str">
            <v>9/13/2019</v>
          </cell>
          <cell r="D8996">
            <v>19</v>
          </cell>
          <cell r="E8996">
            <v>1.9968838691711426</v>
          </cell>
          <cell r="F8996">
            <v>1.4212170839309692</v>
          </cell>
          <cell r="G8996">
            <v>6.1139568686485291E-2</v>
          </cell>
          <cell r="H8996">
            <v>77.148185941042925</v>
          </cell>
        </row>
        <row r="8997">
          <cell r="A8997" t="str">
            <v/>
          </cell>
          <cell r="B8997" t="str">
            <v>Sublap: SCNW</v>
          </cell>
          <cell r="C8997" t="str">
            <v>9/13/2019</v>
          </cell>
          <cell r="D8997">
            <v>20</v>
          </cell>
          <cell r="E8997">
            <v>1.931303858757019</v>
          </cell>
          <cell r="F8997">
            <v>1.6422702074050903</v>
          </cell>
          <cell r="G8997">
            <v>5.6597419083118439E-2</v>
          </cell>
          <cell r="H8997">
            <v>72.418820861677617</v>
          </cell>
        </row>
        <row r="8998">
          <cell r="A8998" t="str">
            <v/>
          </cell>
          <cell r="B8998" t="str">
            <v>Sublap: SCNW</v>
          </cell>
          <cell r="C8998" t="str">
            <v>9/13/2019</v>
          </cell>
          <cell r="D8998">
            <v>21</v>
          </cell>
          <cell r="E8998">
            <v>1.9262809753417969</v>
          </cell>
          <cell r="F8998">
            <v>2.2397518157958984</v>
          </cell>
          <cell r="G8998">
            <v>5.4530669003725052E-2</v>
          </cell>
          <cell r="H8998">
            <v>69.228163265306478</v>
          </cell>
        </row>
        <row r="8999">
          <cell r="A8999" t="str">
            <v/>
          </cell>
          <cell r="B8999" t="str">
            <v>Sublap: SCNW</v>
          </cell>
          <cell r="C8999" t="str">
            <v>9/13/2019</v>
          </cell>
          <cell r="D8999">
            <v>22</v>
          </cell>
          <cell r="E8999">
            <v>1.7220268249511719</v>
          </cell>
          <cell r="F8999">
            <v>1.8620333671569824</v>
          </cell>
          <cell r="G8999">
            <v>5.2353531122207642E-2</v>
          </cell>
          <cell r="H8999">
            <v>67.895011337868041</v>
          </cell>
        </row>
        <row r="9000">
          <cell r="A9000" t="str">
            <v/>
          </cell>
          <cell r="B9000" t="str">
            <v>Sublap: SCNW</v>
          </cell>
          <cell r="C9000" t="str">
            <v>9/13/2019</v>
          </cell>
          <cell r="D9000">
            <v>23</v>
          </cell>
          <cell r="E9000">
            <v>1.5392571687698364</v>
          </cell>
          <cell r="F9000">
            <v>1.590847373008728</v>
          </cell>
          <cell r="G9000">
            <v>5.1796156913042068E-2</v>
          </cell>
          <cell r="H9000">
            <v>67.810385487527952</v>
          </cell>
        </row>
        <row r="9001">
          <cell r="A9001" t="str">
            <v/>
          </cell>
          <cell r="B9001" t="str">
            <v>Sublap: SCNW</v>
          </cell>
          <cell r="C9001" t="str">
            <v>9/13/2019</v>
          </cell>
          <cell r="D9001">
            <v>24</v>
          </cell>
          <cell r="E9001">
            <v>1.2597150802612305</v>
          </cell>
          <cell r="F9001">
            <v>1.2685770988464355</v>
          </cell>
          <cell r="G9001">
            <v>4.9457453191280365E-2</v>
          </cell>
          <cell r="H9001">
            <v>67.298185941042775</v>
          </cell>
        </row>
        <row r="9002">
          <cell r="A9002" t="str">
            <v/>
          </cell>
          <cell r="B9002" t="str">
            <v>Sublap: SCNW</v>
          </cell>
          <cell r="C9002" t="str">
            <v>9/24/2019 (6pm-8pm)</v>
          </cell>
          <cell r="D9002">
            <v>1</v>
          </cell>
          <cell r="E9002">
            <v>0.85558933019638062</v>
          </cell>
          <cell r="F9002">
            <v>0.84511977434158325</v>
          </cell>
          <cell r="G9002">
            <v>4.4286496937274933E-2</v>
          </cell>
          <cell r="H9002">
            <v>60.187715565509897</v>
          </cell>
        </row>
        <row r="9003">
          <cell r="A9003" t="str">
            <v/>
          </cell>
          <cell r="B9003" t="str">
            <v>Sublap: SCNW</v>
          </cell>
          <cell r="C9003" t="str">
            <v>9/24/2019 (6pm-8pm)</v>
          </cell>
          <cell r="D9003">
            <v>2</v>
          </cell>
          <cell r="E9003">
            <v>0.76981484889984131</v>
          </cell>
          <cell r="F9003">
            <v>0.73779046535491943</v>
          </cell>
          <cell r="G9003">
            <v>4.0953721851110458E-2</v>
          </cell>
          <cell r="H9003">
            <v>59.262318029115498</v>
          </cell>
        </row>
        <row r="9004">
          <cell r="A9004" t="str">
            <v/>
          </cell>
          <cell r="B9004" t="str">
            <v>Sublap: SCNW</v>
          </cell>
          <cell r="C9004" t="str">
            <v>9/24/2019 (6pm-8pm)</v>
          </cell>
          <cell r="D9004">
            <v>3</v>
          </cell>
          <cell r="E9004">
            <v>0.69791108369827271</v>
          </cell>
          <cell r="F9004">
            <v>0.67859840393066406</v>
          </cell>
          <cell r="G9004">
            <v>3.6925297230482101E-2</v>
          </cell>
          <cell r="H9004">
            <v>58.584098544232887</v>
          </cell>
        </row>
        <row r="9005">
          <cell r="A9005" t="str">
            <v/>
          </cell>
          <cell r="B9005" t="str">
            <v>Sublap: SCNW</v>
          </cell>
          <cell r="C9005" t="str">
            <v>9/24/2019 (6pm-8pm)</v>
          </cell>
          <cell r="D9005">
            <v>4</v>
          </cell>
          <cell r="E9005">
            <v>0.63587957620620728</v>
          </cell>
          <cell r="F9005">
            <v>0.642100989818573</v>
          </cell>
          <cell r="G9005">
            <v>3.3527608960866928E-2</v>
          </cell>
          <cell r="H9005">
            <v>57.948141097424354</v>
          </cell>
        </row>
        <row r="9006">
          <cell r="A9006" t="str">
            <v/>
          </cell>
          <cell r="B9006" t="str">
            <v>Sublap: SCNW</v>
          </cell>
          <cell r="C9006" t="str">
            <v>9/24/2019 (6pm-8pm)</v>
          </cell>
          <cell r="D9006">
            <v>5</v>
          </cell>
          <cell r="E9006">
            <v>0.60294055938720703</v>
          </cell>
          <cell r="F9006">
            <v>0.5957953929901123</v>
          </cell>
          <cell r="G9006">
            <v>2.5832841172814369E-2</v>
          </cell>
          <cell r="H9006">
            <v>57.650615901456476</v>
          </cell>
        </row>
        <row r="9007">
          <cell r="A9007" t="str">
            <v/>
          </cell>
          <cell r="B9007" t="str">
            <v>Sublap: SCNW</v>
          </cell>
          <cell r="C9007" t="str">
            <v>9/24/2019 (6pm-8pm)</v>
          </cell>
          <cell r="D9007">
            <v>6</v>
          </cell>
          <cell r="E9007">
            <v>0.63793659210205078</v>
          </cell>
          <cell r="F9007">
            <v>0.59526634216308594</v>
          </cell>
          <cell r="G9007">
            <v>2.3083748295903206E-2</v>
          </cell>
          <cell r="H9007">
            <v>56.952407614781251</v>
          </cell>
        </row>
        <row r="9008">
          <cell r="A9008" t="str">
            <v/>
          </cell>
          <cell r="B9008" t="str">
            <v>Sublap: SCNW</v>
          </cell>
          <cell r="C9008" t="str">
            <v>9/24/2019 (6pm-8pm)</v>
          </cell>
          <cell r="D9008">
            <v>7</v>
          </cell>
          <cell r="E9008">
            <v>0.70565503835678101</v>
          </cell>
          <cell r="F9008">
            <v>0.70833486318588257</v>
          </cell>
          <cell r="G9008">
            <v>2.1792300045490265E-2</v>
          </cell>
          <cell r="H9008">
            <v>56.347670772676537</v>
          </cell>
        </row>
        <row r="9009">
          <cell r="A9009" t="str">
            <v/>
          </cell>
          <cell r="B9009" t="str">
            <v>Sublap: SCNW</v>
          </cell>
          <cell r="C9009" t="str">
            <v>9/24/2019 (6pm-8pm)</v>
          </cell>
          <cell r="D9009">
            <v>8</v>
          </cell>
          <cell r="E9009">
            <v>0.7409517765045166</v>
          </cell>
          <cell r="F9009">
            <v>0.76535612344741821</v>
          </cell>
          <cell r="G9009">
            <v>2.35305055975914E-2</v>
          </cell>
          <cell r="H9009">
            <v>57.289563269876652</v>
          </cell>
        </row>
        <row r="9010">
          <cell r="A9010" t="str">
            <v/>
          </cell>
          <cell r="B9010" t="str">
            <v>Sublap: SCNW</v>
          </cell>
          <cell r="C9010" t="str">
            <v>9/24/2019 (6pm-8pm)</v>
          </cell>
          <cell r="D9010">
            <v>9</v>
          </cell>
          <cell r="E9010">
            <v>0.61910814046859741</v>
          </cell>
          <cell r="F9010">
            <v>0.64917820692062378</v>
          </cell>
          <cell r="G9010">
            <v>2.4928402155637741E-2</v>
          </cell>
          <cell r="H9010">
            <v>61.034266517357509</v>
          </cell>
        </row>
        <row r="9011">
          <cell r="A9011" t="str">
            <v/>
          </cell>
          <cell r="B9011" t="str">
            <v>Sublap: SCNW</v>
          </cell>
          <cell r="C9011" t="str">
            <v>9/24/2019 (6pm-8pm)</v>
          </cell>
          <cell r="D9011">
            <v>10</v>
          </cell>
          <cell r="E9011">
            <v>0.48459860682487488</v>
          </cell>
          <cell r="F9011">
            <v>0.51914244890213013</v>
          </cell>
          <cell r="G9011">
            <v>2.7964407578110695E-2</v>
          </cell>
          <cell r="H9011">
            <v>67.196181410973949</v>
          </cell>
        </row>
        <row r="9012">
          <cell r="A9012" t="str">
            <v/>
          </cell>
          <cell r="B9012" t="str">
            <v>Sublap: SCNW</v>
          </cell>
          <cell r="C9012" t="str">
            <v>9/24/2019 (6pm-8pm)</v>
          </cell>
          <cell r="D9012">
            <v>11</v>
          </cell>
          <cell r="E9012">
            <v>0.39262649416923523</v>
          </cell>
          <cell r="F9012">
            <v>0.38636428117752075</v>
          </cell>
          <cell r="G9012">
            <v>2.9708541929721832E-2</v>
          </cell>
          <cell r="H9012">
            <v>73.411690929450657</v>
          </cell>
        </row>
        <row r="9013">
          <cell r="A9013" t="str">
            <v/>
          </cell>
          <cell r="B9013" t="str">
            <v>Sublap: SCNW</v>
          </cell>
          <cell r="C9013" t="str">
            <v>9/24/2019 (6pm-8pm)</v>
          </cell>
          <cell r="D9013">
            <v>12</v>
          </cell>
          <cell r="E9013">
            <v>0.33579891920089722</v>
          </cell>
          <cell r="F9013">
            <v>0.38682764768600464</v>
          </cell>
          <cell r="G9013">
            <v>3.5469718277454376E-2</v>
          </cell>
          <cell r="H9013">
            <v>77.783269876820356</v>
          </cell>
        </row>
        <row r="9014">
          <cell r="A9014" t="str">
            <v/>
          </cell>
          <cell r="B9014" t="str">
            <v>Sublap: SCNW</v>
          </cell>
          <cell r="C9014" t="str">
            <v>9/24/2019 (6pm-8pm)</v>
          </cell>
          <cell r="D9014">
            <v>13</v>
          </cell>
          <cell r="E9014">
            <v>0.39533704519271851</v>
          </cell>
          <cell r="F9014">
            <v>0.46027484536170959</v>
          </cell>
          <cell r="G9014">
            <v>3.9396051317453384E-2</v>
          </cell>
          <cell r="H9014">
            <v>78.959440089585442</v>
          </cell>
        </row>
        <row r="9015">
          <cell r="A9015" t="str">
            <v/>
          </cell>
          <cell r="B9015" t="str">
            <v>Sublap: SCNW</v>
          </cell>
          <cell r="C9015" t="str">
            <v>9/24/2019 (6pm-8pm)</v>
          </cell>
          <cell r="D9015">
            <v>14</v>
          </cell>
          <cell r="E9015">
            <v>0.59876775741577148</v>
          </cell>
          <cell r="F9015">
            <v>0.60933792591094971</v>
          </cell>
          <cell r="G9015">
            <v>4.5560508966445923E-2</v>
          </cell>
          <cell r="H9015">
            <v>75.410817469205455</v>
          </cell>
        </row>
        <row r="9016">
          <cell r="A9016" t="str">
            <v/>
          </cell>
          <cell r="B9016" t="str">
            <v>Sublap: SCNW</v>
          </cell>
          <cell r="C9016" t="str">
            <v>9/24/2019 (6pm-8pm)</v>
          </cell>
          <cell r="D9016">
            <v>15</v>
          </cell>
          <cell r="E9016">
            <v>0.80261945724487305</v>
          </cell>
          <cell r="F9016">
            <v>0.83023566007614136</v>
          </cell>
          <cell r="G9016">
            <v>4.9158401787281036E-2</v>
          </cell>
          <cell r="H9016">
            <v>75.970683090704625</v>
          </cell>
        </row>
        <row r="9017">
          <cell r="A9017" t="str">
            <v/>
          </cell>
          <cell r="B9017" t="str">
            <v>Sublap: SCNW</v>
          </cell>
          <cell r="C9017" t="str">
            <v>9/24/2019 (6pm-8pm)</v>
          </cell>
          <cell r="D9017">
            <v>16</v>
          </cell>
          <cell r="E9017">
            <v>1.1436265707015991</v>
          </cell>
          <cell r="F9017">
            <v>1.157008171081543</v>
          </cell>
          <cell r="G9017">
            <v>5.260123685002327E-2</v>
          </cell>
          <cell r="H9017">
            <v>76.363247480403984</v>
          </cell>
        </row>
        <row r="9018">
          <cell r="A9018" t="str">
            <v/>
          </cell>
          <cell r="B9018" t="str">
            <v>Sublap: SCNW</v>
          </cell>
          <cell r="C9018" t="str">
            <v>9/24/2019 (6pm-8pm)</v>
          </cell>
          <cell r="D9018">
            <v>17</v>
          </cell>
          <cell r="E9018">
            <v>1.4101706743240356</v>
          </cell>
          <cell r="F9018">
            <v>1.4616965055465698</v>
          </cell>
          <cell r="G9018">
            <v>5.4461564868688583E-2</v>
          </cell>
          <cell r="H9018">
            <v>74.078768197088252</v>
          </cell>
        </row>
        <row r="9019">
          <cell r="A9019" t="str">
            <v/>
          </cell>
          <cell r="B9019" t="str">
            <v>Sublap: SCNW</v>
          </cell>
          <cell r="C9019" t="str">
            <v>9/24/2019 (6pm-8pm)</v>
          </cell>
          <cell r="D9019">
            <v>18</v>
          </cell>
          <cell r="E9019">
            <v>1.6040539741516113</v>
          </cell>
          <cell r="F9019">
            <v>1.6407402753829956</v>
          </cell>
          <cell r="G9019">
            <v>5.4169278591871262E-2</v>
          </cell>
          <cell r="H9019">
            <v>72.418980963045698</v>
          </cell>
        </row>
        <row r="9020">
          <cell r="A9020" t="str">
            <v/>
          </cell>
          <cell r="B9020" t="str">
            <v>Sublap: SCNW</v>
          </cell>
          <cell r="C9020" t="str">
            <v>9/24/2019 (6pm-8pm)</v>
          </cell>
          <cell r="D9020">
            <v>19</v>
          </cell>
          <cell r="E9020">
            <v>1.6942105293273926</v>
          </cell>
          <cell r="F9020">
            <v>1.2626914978027344</v>
          </cell>
          <cell r="G9020">
            <v>5.3548462688922882E-2</v>
          </cell>
          <cell r="H9020">
            <v>70.363673012318543</v>
          </cell>
        </row>
        <row r="9021">
          <cell r="A9021" t="str">
            <v/>
          </cell>
          <cell r="B9021" t="str">
            <v>Sublap: SCNW</v>
          </cell>
          <cell r="C9021" t="str">
            <v>9/24/2019 (6pm-8pm)</v>
          </cell>
          <cell r="D9021">
            <v>20</v>
          </cell>
          <cell r="E9021">
            <v>1.6800825595855713</v>
          </cell>
          <cell r="F9021">
            <v>1.4953542947769165</v>
          </cell>
          <cell r="G9021">
            <v>4.9209434539079666E-2</v>
          </cell>
          <cell r="H9021">
            <v>68.16026875699788</v>
          </cell>
        </row>
        <row r="9022">
          <cell r="A9022" t="str">
            <v/>
          </cell>
          <cell r="B9022" t="str">
            <v>Sublap: SCNW</v>
          </cell>
          <cell r="C9022" t="str">
            <v>9/24/2019 (6pm-8pm)</v>
          </cell>
          <cell r="D9022">
            <v>21</v>
          </cell>
          <cell r="E9022">
            <v>1.6899501085281372</v>
          </cell>
          <cell r="F9022">
            <v>1.8854639530181885</v>
          </cell>
          <cell r="G9022">
            <v>4.8359822481870651E-2</v>
          </cell>
          <cell r="H9022">
            <v>67.361041433370886</v>
          </cell>
        </row>
        <row r="9023">
          <cell r="A9023" t="str">
            <v/>
          </cell>
          <cell r="B9023" t="str">
            <v>Sublap: SCNW</v>
          </cell>
          <cell r="C9023" t="str">
            <v>9/24/2019 (6pm-8pm)</v>
          </cell>
          <cell r="D9023">
            <v>22</v>
          </cell>
          <cell r="E9023">
            <v>1.4922416210174561</v>
          </cell>
          <cell r="F9023">
            <v>1.4985648393630981</v>
          </cell>
          <cell r="G9023">
            <v>4.4998645782470703E-2</v>
          </cell>
          <cell r="H9023">
            <v>67.055811870099788</v>
          </cell>
        </row>
        <row r="9024">
          <cell r="A9024" t="str">
            <v/>
          </cell>
          <cell r="B9024" t="str">
            <v>Sublap: SCNW</v>
          </cell>
          <cell r="C9024" t="str">
            <v>9/24/2019 (6pm-8pm)</v>
          </cell>
          <cell r="D9024">
            <v>23</v>
          </cell>
          <cell r="E9024">
            <v>1.3021509647369385</v>
          </cell>
          <cell r="F9024">
            <v>1.358852744102478</v>
          </cell>
          <cell r="G9024">
            <v>4.5733857899904251E-2</v>
          </cell>
          <cell r="H9024">
            <v>66.452306830906295</v>
          </cell>
        </row>
        <row r="9025">
          <cell r="A9025" t="str">
            <v/>
          </cell>
          <cell r="B9025" t="str">
            <v>Sublap: SCNW</v>
          </cell>
          <cell r="C9025" t="str">
            <v>9/24/2019 (6pm-8pm)</v>
          </cell>
          <cell r="D9025">
            <v>24</v>
          </cell>
          <cell r="E9025">
            <v>1.1000404357910156</v>
          </cell>
          <cell r="F9025">
            <v>1.1376521587371826</v>
          </cell>
          <cell r="G9025">
            <v>4.3771490454673767E-2</v>
          </cell>
          <cell r="H9025">
            <v>65.941377379619354</v>
          </cell>
        </row>
        <row r="9026">
          <cell r="A9026" t="str">
            <v/>
          </cell>
          <cell r="B9026" t="str">
            <v>Sublap: SCNW</v>
          </cell>
          <cell r="C9026" t="str">
            <v>9/25/2019 (6pm-7pm)</v>
          </cell>
          <cell r="D9026">
            <v>1</v>
          </cell>
          <cell r="E9026">
            <v>0.95192104578018188</v>
          </cell>
          <cell r="F9026">
            <v>0.99083220958709717</v>
          </cell>
          <cell r="G9026">
            <v>4.5172255486249924E-2</v>
          </cell>
          <cell r="H9026">
            <v>66.399071588366198</v>
          </cell>
        </row>
        <row r="9027">
          <cell r="A9027" t="str">
            <v/>
          </cell>
          <cell r="B9027" t="str">
            <v>Sublap: SCNW</v>
          </cell>
          <cell r="C9027" t="str">
            <v>9/25/2019 (6pm-7pm)</v>
          </cell>
          <cell r="D9027">
            <v>2</v>
          </cell>
          <cell r="E9027">
            <v>0.86479949951171875</v>
          </cell>
          <cell r="F9027">
            <v>0.87379449605941772</v>
          </cell>
          <cell r="G9027">
            <v>4.2680524289608002E-2</v>
          </cell>
          <cell r="H9027">
            <v>64.996297539148884</v>
          </cell>
        </row>
        <row r="9028">
          <cell r="A9028" t="str">
            <v/>
          </cell>
          <cell r="B9028" t="str">
            <v>Sublap: SCNW</v>
          </cell>
          <cell r="C9028" t="str">
            <v>9/25/2019 (6pm-7pm)</v>
          </cell>
          <cell r="D9028">
            <v>3</v>
          </cell>
          <cell r="E9028">
            <v>0.74468094110488892</v>
          </cell>
          <cell r="F9028">
            <v>0.78482222557067871</v>
          </cell>
          <cell r="G9028">
            <v>3.7699740380048752E-2</v>
          </cell>
          <cell r="H9028">
            <v>62.905413870246434</v>
          </cell>
        </row>
        <row r="9029">
          <cell r="A9029" t="str">
            <v/>
          </cell>
          <cell r="B9029" t="str">
            <v>Sublap: SCNW</v>
          </cell>
          <cell r="C9029" t="str">
            <v>9/25/2019 (6pm-7pm)</v>
          </cell>
          <cell r="D9029">
            <v>4</v>
          </cell>
          <cell r="E9029">
            <v>0.68160855770111084</v>
          </cell>
          <cell r="F9029">
            <v>0.72606343030929565</v>
          </cell>
          <cell r="G9029">
            <v>3.1890019774436951E-2</v>
          </cell>
          <cell r="H9029">
            <v>62.447885906040163</v>
          </cell>
        </row>
        <row r="9030">
          <cell r="A9030" t="str">
            <v/>
          </cell>
          <cell r="B9030" t="str">
            <v>Sublap: SCNW</v>
          </cell>
          <cell r="C9030" t="str">
            <v>9/25/2019 (6pm-7pm)</v>
          </cell>
          <cell r="D9030">
            <v>5</v>
          </cell>
          <cell r="E9030">
            <v>0.63030803203582764</v>
          </cell>
          <cell r="F9030">
            <v>0.66201919317245483</v>
          </cell>
          <cell r="G9030">
            <v>2.6837810873985291E-2</v>
          </cell>
          <cell r="H9030">
            <v>61.534284116330824</v>
          </cell>
        </row>
        <row r="9031">
          <cell r="A9031" t="str">
            <v/>
          </cell>
          <cell r="B9031" t="str">
            <v>Sublap: SCNW</v>
          </cell>
          <cell r="C9031" t="str">
            <v>9/25/2019 (6pm-7pm)</v>
          </cell>
          <cell r="D9031">
            <v>6</v>
          </cell>
          <cell r="E9031">
            <v>0.64454150199890137</v>
          </cell>
          <cell r="F9031">
            <v>0.64781695604324341</v>
          </cell>
          <cell r="G9031">
            <v>2.3285893723368645E-2</v>
          </cell>
          <cell r="H9031">
            <v>60.629519015659866</v>
          </cell>
        </row>
        <row r="9032">
          <cell r="A9032" t="str">
            <v/>
          </cell>
          <cell r="B9032" t="str">
            <v>Sublap: SCNW</v>
          </cell>
          <cell r="C9032" t="str">
            <v>9/25/2019 (6pm-7pm)</v>
          </cell>
          <cell r="D9032">
            <v>7</v>
          </cell>
          <cell r="E9032">
            <v>0.72585934400558472</v>
          </cell>
          <cell r="F9032">
            <v>0.70273333787918091</v>
          </cell>
          <cell r="G9032">
            <v>2.1459521725773811E-2</v>
          </cell>
          <cell r="H9032">
            <v>59.783534675614376</v>
          </cell>
        </row>
        <row r="9033">
          <cell r="A9033" t="str">
            <v/>
          </cell>
          <cell r="B9033" t="str">
            <v>Sublap: SCNW</v>
          </cell>
          <cell r="C9033" t="str">
            <v>9/25/2019 (6pm-7pm)</v>
          </cell>
          <cell r="D9033">
            <v>8</v>
          </cell>
          <cell r="E9033">
            <v>0.80493593215942383</v>
          </cell>
          <cell r="F9033">
            <v>0.75508779287338257</v>
          </cell>
          <cell r="G9033">
            <v>2.7982311323285103E-2</v>
          </cell>
          <cell r="H9033">
            <v>61.366677852348609</v>
          </cell>
        </row>
        <row r="9034">
          <cell r="A9034" t="str">
            <v/>
          </cell>
          <cell r="B9034" t="str">
            <v>Sublap: SCNW</v>
          </cell>
          <cell r="C9034" t="str">
            <v>9/25/2019 (6pm-7pm)</v>
          </cell>
          <cell r="D9034">
            <v>9</v>
          </cell>
          <cell r="E9034">
            <v>0.67299795150756836</v>
          </cell>
          <cell r="F9034">
            <v>0.65179777145385742</v>
          </cell>
          <cell r="G9034">
            <v>2.7073279023170471E-2</v>
          </cell>
          <cell r="H9034">
            <v>66.812505592840154</v>
          </cell>
        </row>
        <row r="9035">
          <cell r="A9035" t="str">
            <v/>
          </cell>
          <cell r="B9035" t="str">
            <v>Sublap: SCNW</v>
          </cell>
          <cell r="C9035" t="str">
            <v>9/25/2019 (6pm-7pm)</v>
          </cell>
          <cell r="D9035">
            <v>10</v>
          </cell>
          <cell r="E9035">
            <v>0.57653868198394775</v>
          </cell>
          <cell r="F9035">
            <v>0.57758784294128418</v>
          </cell>
          <cell r="G9035">
            <v>3.2145660370588303E-2</v>
          </cell>
          <cell r="H9035">
            <v>73.231319910514642</v>
          </cell>
        </row>
        <row r="9036">
          <cell r="A9036" t="str">
            <v/>
          </cell>
          <cell r="B9036" t="str">
            <v>Sublap: SCNW</v>
          </cell>
          <cell r="C9036" t="str">
            <v>9/25/2019 (6pm-7pm)</v>
          </cell>
          <cell r="D9036">
            <v>11</v>
          </cell>
          <cell r="E9036">
            <v>0.4703393280506134</v>
          </cell>
          <cell r="F9036">
            <v>0.46534395217895508</v>
          </cell>
          <cell r="G9036">
            <v>3.6276180297136307E-2</v>
          </cell>
          <cell r="H9036">
            <v>78.267225950782162</v>
          </cell>
        </row>
        <row r="9037">
          <cell r="A9037" t="str">
            <v/>
          </cell>
          <cell r="B9037" t="str">
            <v>Sublap: SCNW</v>
          </cell>
          <cell r="C9037" t="str">
            <v>9/25/2019 (6pm-7pm)</v>
          </cell>
          <cell r="D9037">
            <v>12</v>
          </cell>
          <cell r="E9037">
            <v>0.48327216506004333</v>
          </cell>
          <cell r="F9037">
            <v>0.46637678146362305</v>
          </cell>
          <cell r="G9037">
            <v>4.1758377104997635E-2</v>
          </cell>
          <cell r="H9037">
            <v>79.536465324384537</v>
          </cell>
        </row>
        <row r="9038">
          <cell r="A9038" t="str">
            <v/>
          </cell>
          <cell r="B9038" t="str">
            <v>Sublap: SCNW</v>
          </cell>
          <cell r="C9038" t="str">
            <v>9/25/2019 (6pm-7pm)</v>
          </cell>
          <cell r="D9038">
            <v>13</v>
          </cell>
          <cell r="E9038">
            <v>0.56573104858398438</v>
          </cell>
          <cell r="F9038">
            <v>0.58188086748123169</v>
          </cell>
          <cell r="G9038">
            <v>4.6848595142364502E-2</v>
          </cell>
          <cell r="H9038">
            <v>80.638926174495793</v>
          </cell>
        </row>
        <row r="9039">
          <cell r="A9039" t="str">
            <v/>
          </cell>
          <cell r="B9039" t="str">
            <v>Sublap: SCNW</v>
          </cell>
          <cell r="C9039" t="str">
            <v>9/25/2019 (6pm-7pm)</v>
          </cell>
          <cell r="D9039">
            <v>14</v>
          </cell>
          <cell r="E9039">
            <v>0.69773763418197632</v>
          </cell>
          <cell r="F9039">
            <v>0.7909960150718689</v>
          </cell>
          <cell r="G9039">
            <v>5.3180400282144547E-2</v>
          </cell>
          <cell r="H9039">
            <v>80.716219239374496</v>
          </cell>
        </row>
        <row r="9040">
          <cell r="A9040" t="str">
            <v/>
          </cell>
          <cell r="B9040" t="str">
            <v>Sublap: SCNW</v>
          </cell>
          <cell r="C9040" t="str">
            <v>9/25/2019 (6pm-7pm)</v>
          </cell>
          <cell r="D9040">
            <v>15</v>
          </cell>
          <cell r="E9040">
            <v>0.86371290683746338</v>
          </cell>
          <cell r="F9040">
            <v>1.0028305053710938</v>
          </cell>
          <cell r="G9040">
            <v>5.4592855274677277E-2</v>
          </cell>
          <cell r="H9040">
            <v>79.221812080536736</v>
          </cell>
        </row>
        <row r="9041">
          <cell r="A9041" t="str">
            <v/>
          </cell>
          <cell r="B9041" t="str">
            <v>Sublap: SCNW</v>
          </cell>
          <cell r="C9041" t="str">
            <v>9/25/2019 (6pm-7pm)</v>
          </cell>
          <cell r="D9041">
            <v>16</v>
          </cell>
          <cell r="E9041">
            <v>1.1006478071212769</v>
          </cell>
          <cell r="F9041">
            <v>1.3339661359786987</v>
          </cell>
          <cell r="G9041">
            <v>5.6575823575258255E-2</v>
          </cell>
          <cell r="H9041">
            <v>78.079306487696101</v>
          </cell>
        </row>
        <row r="9042">
          <cell r="A9042" t="str">
            <v/>
          </cell>
          <cell r="B9042" t="str">
            <v>Sublap: SCNW</v>
          </cell>
          <cell r="C9042" t="str">
            <v>9/25/2019 (6pm-7pm)</v>
          </cell>
          <cell r="D9042">
            <v>17</v>
          </cell>
          <cell r="E9042">
            <v>1.3552660942077637</v>
          </cell>
          <cell r="F9042">
            <v>1.607780933380127</v>
          </cell>
          <cell r="G9042">
            <v>5.6616563349962234E-2</v>
          </cell>
          <cell r="H9042">
            <v>75.634675615213112</v>
          </cell>
        </row>
        <row r="9043">
          <cell r="A9043" t="str">
            <v/>
          </cell>
          <cell r="B9043" t="str">
            <v>Sublap: SCNW</v>
          </cell>
          <cell r="C9043" t="str">
            <v>9/25/2019 (6pm-7pm)</v>
          </cell>
          <cell r="D9043">
            <v>18</v>
          </cell>
          <cell r="E9043">
            <v>1.4282479286193848</v>
          </cell>
          <cell r="F9043">
            <v>1.7155247926712036</v>
          </cell>
          <cell r="G9043">
            <v>5.7816524058580399E-2</v>
          </cell>
          <cell r="H9043">
            <v>73.240827740492122</v>
          </cell>
        </row>
        <row r="9044">
          <cell r="A9044" t="str">
            <v/>
          </cell>
          <cell r="B9044" t="str">
            <v>Sublap: SCNW</v>
          </cell>
          <cell r="C9044" t="str">
            <v>9/25/2019 (6pm-7pm)</v>
          </cell>
          <cell r="D9044">
            <v>19</v>
          </cell>
          <cell r="E9044">
            <v>1.4916067123413086</v>
          </cell>
          <cell r="F9044">
            <v>1.2328294515609741</v>
          </cell>
          <cell r="G9044">
            <v>5.6090053170919418E-2</v>
          </cell>
          <cell r="H9044">
            <v>71.337494407158687</v>
          </cell>
        </row>
        <row r="9045">
          <cell r="A9045" t="str">
            <v/>
          </cell>
          <cell r="B9045" t="str">
            <v>Sublap: SCNW</v>
          </cell>
          <cell r="C9045" t="str">
            <v>9/25/2019 (6pm-7pm)</v>
          </cell>
          <cell r="D9045">
            <v>20</v>
          </cell>
          <cell r="E9045">
            <v>1.511505126953125</v>
          </cell>
          <cell r="F9045">
            <v>1.969941258430481</v>
          </cell>
          <cell r="G9045">
            <v>5.321049690246582E-2</v>
          </cell>
          <cell r="H9045">
            <v>68.779977628634924</v>
          </cell>
        </row>
        <row r="9046">
          <cell r="A9046" t="str">
            <v/>
          </cell>
          <cell r="B9046" t="str">
            <v>Sublap: SCNW</v>
          </cell>
          <cell r="C9046" t="str">
            <v>9/25/2019 (6pm-7pm)</v>
          </cell>
          <cell r="D9046">
            <v>21</v>
          </cell>
          <cell r="E9046">
            <v>1.4979766607284546</v>
          </cell>
          <cell r="F9046">
            <v>1.6769603490829468</v>
          </cell>
          <cell r="G9046">
            <v>4.6646058559417725E-2</v>
          </cell>
          <cell r="H9046">
            <v>67.615357941834588</v>
          </cell>
        </row>
        <row r="9047">
          <cell r="A9047" t="str">
            <v/>
          </cell>
          <cell r="B9047" t="str">
            <v>Sublap: SCNW</v>
          </cell>
          <cell r="C9047" t="str">
            <v>9/25/2019 (6pm-7pm)</v>
          </cell>
          <cell r="D9047">
            <v>22</v>
          </cell>
          <cell r="E9047">
            <v>1.4057403802871704</v>
          </cell>
          <cell r="F9047">
            <v>1.5341823101043701</v>
          </cell>
          <cell r="G9047">
            <v>4.6080976724624634E-2</v>
          </cell>
          <cell r="H9047">
            <v>66.948702460849404</v>
          </cell>
        </row>
        <row r="9048">
          <cell r="A9048" t="str">
            <v/>
          </cell>
          <cell r="B9048" t="str">
            <v>Sublap: SCNW</v>
          </cell>
          <cell r="C9048" t="str">
            <v>9/25/2019 (6pm-7pm)</v>
          </cell>
          <cell r="D9048">
            <v>23</v>
          </cell>
          <cell r="E9048">
            <v>1.2365034818649292</v>
          </cell>
          <cell r="F9048">
            <v>1.3804486989974976</v>
          </cell>
          <cell r="G9048">
            <v>4.8360072076320648E-2</v>
          </cell>
          <cell r="H9048">
            <v>66.570861297539253</v>
          </cell>
        </row>
        <row r="9049">
          <cell r="A9049" t="str">
            <v/>
          </cell>
          <cell r="B9049" t="str">
            <v>Sublap: SCNW</v>
          </cell>
          <cell r="C9049" t="str">
            <v>9/25/2019 (6pm-7pm)</v>
          </cell>
          <cell r="D9049">
            <v>24</v>
          </cell>
          <cell r="E9049">
            <v>1.0458619594573975</v>
          </cell>
          <cell r="F9049">
            <v>1.1196871995925903</v>
          </cell>
          <cell r="G9049">
            <v>4.4737145304679871E-2</v>
          </cell>
          <cell r="H9049">
            <v>66.248310961968741</v>
          </cell>
        </row>
        <row r="9050">
          <cell r="A9050" t="str">
            <v/>
          </cell>
          <cell r="B9050" t="str">
            <v>Sublap: SCNW</v>
          </cell>
          <cell r="C9050" t="str">
            <v>10/16/2019</v>
          </cell>
          <cell r="D9050">
            <v>1</v>
          </cell>
          <cell r="E9050">
            <v>0.76658278703689575</v>
          </cell>
          <cell r="F9050">
            <v>0.72931200265884399</v>
          </cell>
          <cell r="G9050">
            <v>4.0011506527662277E-2</v>
          </cell>
          <cell r="H9050">
            <v>56.267119021134675</v>
          </cell>
        </row>
        <row r="9051">
          <cell r="A9051" t="str">
            <v/>
          </cell>
          <cell r="B9051" t="str">
            <v>Sublap: SCNW</v>
          </cell>
          <cell r="C9051" t="str">
            <v>10/16/2019</v>
          </cell>
          <cell r="D9051">
            <v>2</v>
          </cell>
          <cell r="E9051">
            <v>0.6585271954536438</v>
          </cell>
          <cell r="F9051">
            <v>0.63171166181564331</v>
          </cell>
          <cell r="G9051">
            <v>3.6133993417024612E-2</v>
          </cell>
          <cell r="H9051">
            <v>56.691468298109648</v>
          </cell>
        </row>
        <row r="9052">
          <cell r="A9052" t="str">
            <v/>
          </cell>
          <cell r="B9052" t="str">
            <v>Sublap: SCNW</v>
          </cell>
          <cell r="C9052" t="str">
            <v>10/16/2019</v>
          </cell>
          <cell r="D9052">
            <v>3</v>
          </cell>
          <cell r="E9052">
            <v>0.57431560754776001</v>
          </cell>
          <cell r="F9052">
            <v>0.59286880493164063</v>
          </cell>
          <cell r="G9052">
            <v>3.0927944928407669E-2</v>
          </cell>
          <cell r="H9052">
            <v>56.870411568410042</v>
          </cell>
        </row>
        <row r="9053">
          <cell r="A9053" t="str">
            <v/>
          </cell>
          <cell r="B9053" t="str">
            <v>Sublap: SCNW</v>
          </cell>
          <cell r="C9053" t="str">
            <v>10/16/2019</v>
          </cell>
          <cell r="D9053">
            <v>4</v>
          </cell>
          <cell r="E9053">
            <v>0.56798475980758667</v>
          </cell>
          <cell r="F9053">
            <v>0.57313919067382813</v>
          </cell>
          <cell r="G9053">
            <v>2.7539860457181931E-2</v>
          </cell>
          <cell r="H9053">
            <v>55.97253615127962</v>
          </cell>
        </row>
        <row r="9054">
          <cell r="A9054" t="str">
            <v/>
          </cell>
          <cell r="B9054" t="str">
            <v>Sublap: SCNW</v>
          </cell>
          <cell r="C9054" t="str">
            <v>10/16/2019</v>
          </cell>
          <cell r="D9054">
            <v>5</v>
          </cell>
          <cell r="E9054">
            <v>0.54632771015167236</v>
          </cell>
          <cell r="F9054">
            <v>0.54606598615646362</v>
          </cell>
          <cell r="G9054">
            <v>2.5057202205061913E-2</v>
          </cell>
          <cell r="H9054">
            <v>55.495928809788012</v>
          </cell>
        </row>
        <row r="9055">
          <cell r="A9055" t="str">
            <v/>
          </cell>
          <cell r="B9055" t="str">
            <v>Sublap: SCNW</v>
          </cell>
          <cell r="C9055" t="str">
            <v>10/16/2019</v>
          </cell>
          <cell r="D9055">
            <v>6</v>
          </cell>
          <cell r="E9055">
            <v>0.55897992849349976</v>
          </cell>
          <cell r="F9055">
            <v>0.57702481746673584</v>
          </cell>
          <cell r="G9055">
            <v>2.2754868492484093E-2</v>
          </cell>
          <cell r="H9055">
            <v>53.89246941045613</v>
          </cell>
        </row>
        <row r="9056">
          <cell r="A9056" t="str">
            <v/>
          </cell>
          <cell r="B9056" t="str">
            <v>Sublap: SCNW</v>
          </cell>
          <cell r="C9056" t="str">
            <v>10/16/2019</v>
          </cell>
          <cell r="D9056">
            <v>7</v>
          </cell>
          <cell r="E9056">
            <v>0.64718371629714966</v>
          </cell>
          <cell r="F9056">
            <v>0.67673075199127197</v>
          </cell>
          <cell r="G9056">
            <v>1.8434355035424232E-2</v>
          </cell>
          <cell r="H9056">
            <v>53.006262513904794</v>
          </cell>
        </row>
        <row r="9057">
          <cell r="A9057" t="str">
            <v/>
          </cell>
          <cell r="B9057" t="str">
            <v>Sublap: SCNW</v>
          </cell>
          <cell r="C9057" t="str">
            <v>10/16/2019</v>
          </cell>
          <cell r="D9057">
            <v>8</v>
          </cell>
          <cell r="E9057">
            <v>0.73764181137084961</v>
          </cell>
          <cell r="F9057">
            <v>0.7011454701423645</v>
          </cell>
          <cell r="G9057">
            <v>2.1221103146672249E-2</v>
          </cell>
          <cell r="H9057">
            <v>55.246963292547598</v>
          </cell>
        </row>
        <row r="9058">
          <cell r="A9058" t="str">
            <v/>
          </cell>
          <cell r="B9058" t="str">
            <v>Sublap: SCNW</v>
          </cell>
          <cell r="C9058" t="str">
            <v>10/16/2019</v>
          </cell>
          <cell r="D9058">
            <v>9</v>
          </cell>
          <cell r="E9058">
            <v>0.61675184965133667</v>
          </cell>
          <cell r="F9058">
            <v>0.59008240699768066</v>
          </cell>
          <cell r="G9058">
            <v>2.1491618826985359E-2</v>
          </cell>
          <cell r="H9058">
            <v>62.036896551724169</v>
          </cell>
        </row>
        <row r="9059">
          <cell r="A9059" t="str">
            <v/>
          </cell>
          <cell r="B9059" t="str">
            <v>Sublap: SCNW</v>
          </cell>
          <cell r="C9059" t="str">
            <v>10/16/2019</v>
          </cell>
          <cell r="D9059">
            <v>10</v>
          </cell>
          <cell r="E9059">
            <v>0.48779794573783875</v>
          </cell>
          <cell r="F9059">
            <v>0.44613057374954224</v>
          </cell>
          <cell r="G9059">
            <v>2.5023644790053368E-2</v>
          </cell>
          <cell r="H9059">
            <v>71.605439377086014</v>
          </cell>
        </row>
        <row r="9060">
          <cell r="A9060" t="str">
            <v/>
          </cell>
          <cell r="B9060" t="str">
            <v>Sublap: SCNW</v>
          </cell>
          <cell r="C9060" t="str">
            <v>10/16/2019</v>
          </cell>
          <cell r="D9060">
            <v>11</v>
          </cell>
          <cell r="E9060">
            <v>0.38194563984870911</v>
          </cell>
          <cell r="F9060">
            <v>0.39023470878601074</v>
          </cell>
          <cell r="G9060">
            <v>2.5770420208573341E-2</v>
          </cell>
          <cell r="H9060">
            <v>77.944949944383268</v>
          </cell>
        </row>
        <row r="9061">
          <cell r="A9061" t="str">
            <v/>
          </cell>
          <cell r="B9061" t="str">
            <v>Sublap: SCNW</v>
          </cell>
          <cell r="C9061" t="str">
            <v>10/16/2019</v>
          </cell>
          <cell r="D9061">
            <v>12</v>
          </cell>
          <cell r="E9061">
            <v>0.35156926512718201</v>
          </cell>
          <cell r="F9061">
            <v>0.33610802888870239</v>
          </cell>
          <cell r="G9061">
            <v>2.8008570894598961E-2</v>
          </cell>
          <cell r="H9061">
            <v>80.320367074527823</v>
          </cell>
        </row>
        <row r="9062">
          <cell r="A9062" t="str">
            <v/>
          </cell>
          <cell r="B9062" t="str">
            <v>Sublap: SCNW</v>
          </cell>
          <cell r="C9062" t="str">
            <v>10/16/2019</v>
          </cell>
          <cell r="D9062">
            <v>13</v>
          </cell>
          <cell r="E9062">
            <v>0.38061609864234924</v>
          </cell>
          <cell r="F9062">
            <v>0.39418745040893555</v>
          </cell>
          <cell r="G9062">
            <v>3.4592792391777039E-2</v>
          </cell>
          <cell r="H9062">
            <v>78.030255839821891</v>
          </cell>
        </row>
        <row r="9063">
          <cell r="A9063" t="str">
            <v/>
          </cell>
          <cell r="B9063" t="str">
            <v>Sublap: SCNW</v>
          </cell>
          <cell r="C9063" t="str">
            <v>10/16/2019</v>
          </cell>
          <cell r="D9063">
            <v>14</v>
          </cell>
          <cell r="E9063">
            <v>0.43440428376197815</v>
          </cell>
          <cell r="F9063">
            <v>0.44648140668869019</v>
          </cell>
          <cell r="G9063">
            <v>3.5198148339986801E-2</v>
          </cell>
          <cell r="H9063">
            <v>77.411857619576253</v>
          </cell>
        </row>
        <row r="9064">
          <cell r="A9064" t="str">
            <v/>
          </cell>
          <cell r="B9064" t="str">
            <v>Sublap: SCNW</v>
          </cell>
          <cell r="C9064" t="str">
            <v>10/16/2019</v>
          </cell>
          <cell r="D9064">
            <v>15</v>
          </cell>
          <cell r="E9064">
            <v>0.62960696220397949</v>
          </cell>
          <cell r="F9064">
            <v>0.56953591108322144</v>
          </cell>
          <cell r="G9064">
            <v>3.9273008704185486E-2</v>
          </cell>
          <cell r="H9064">
            <v>76.13939933259212</v>
          </cell>
        </row>
        <row r="9065">
          <cell r="A9065" t="str">
            <v/>
          </cell>
          <cell r="B9065" t="str">
            <v>Sublap: SCNW</v>
          </cell>
          <cell r="C9065" t="str">
            <v>10/16/2019</v>
          </cell>
          <cell r="D9065">
            <v>16</v>
          </cell>
          <cell r="E9065">
            <v>0.79911148548126221</v>
          </cell>
          <cell r="F9065">
            <v>0.67296499013900757</v>
          </cell>
          <cell r="G9065">
            <v>4.1222993284463882E-2</v>
          </cell>
          <cell r="H9065">
            <v>73.88411568409434</v>
          </cell>
        </row>
        <row r="9066">
          <cell r="A9066" t="str">
            <v/>
          </cell>
          <cell r="B9066" t="str">
            <v>Sublap: SCNW</v>
          </cell>
          <cell r="C9066" t="str">
            <v>10/16/2019</v>
          </cell>
          <cell r="D9066">
            <v>17</v>
          </cell>
          <cell r="E9066">
            <v>0.93526613712310791</v>
          </cell>
          <cell r="F9066">
            <v>0.75769096612930298</v>
          </cell>
          <cell r="G9066">
            <v>4.0737606585025787E-2</v>
          </cell>
          <cell r="H9066">
            <v>73.071813125694533</v>
          </cell>
        </row>
        <row r="9067">
          <cell r="A9067" t="str">
            <v/>
          </cell>
          <cell r="B9067" t="str">
            <v>Sublap: SCNW</v>
          </cell>
          <cell r="C9067" t="str">
            <v>10/16/2019</v>
          </cell>
          <cell r="D9067">
            <v>18</v>
          </cell>
          <cell r="E9067">
            <v>1.0166177749633789</v>
          </cell>
          <cell r="F9067">
            <v>0.97424548864364624</v>
          </cell>
          <cell r="G9067">
            <v>4.1315477341413498E-2</v>
          </cell>
          <cell r="H9067">
            <v>71.564048943269555</v>
          </cell>
        </row>
        <row r="9068">
          <cell r="A9068" t="str">
            <v/>
          </cell>
          <cell r="B9068" t="str">
            <v>Sublap: SCNW</v>
          </cell>
          <cell r="C9068" t="str">
            <v>10/16/2019</v>
          </cell>
          <cell r="D9068">
            <v>19</v>
          </cell>
          <cell r="E9068">
            <v>1.1374218463897705</v>
          </cell>
          <cell r="F9068">
            <v>1.1256104707717896</v>
          </cell>
          <cell r="G9068">
            <v>3.8655545562505722E-2</v>
          </cell>
          <cell r="H9068">
            <v>66.107786429365333</v>
          </cell>
        </row>
        <row r="9069">
          <cell r="A9069" t="str">
            <v/>
          </cell>
          <cell r="B9069" t="str">
            <v>Sublap: SCNW</v>
          </cell>
          <cell r="C9069" t="str">
            <v>10/16/2019</v>
          </cell>
          <cell r="D9069">
            <v>20</v>
          </cell>
          <cell r="E9069">
            <v>1.2177411317825317</v>
          </cell>
          <cell r="F9069">
            <v>1.2025054693222046</v>
          </cell>
          <cell r="G9069">
            <v>3.9041876792907715E-2</v>
          </cell>
          <cell r="H9069">
            <v>63.937875417129376</v>
          </cell>
        </row>
        <row r="9070">
          <cell r="A9070" t="str">
            <v/>
          </cell>
          <cell r="B9070" t="str">
            <v>Sublap: SCNW</v>
          </cell>
          <cell r="C9070" t="str">
            <v>10/16/2019</v>
          </cell>
          <cell r="D9070">
            <v>21</v>
          </cell>
          <cell r="E9070">
            <v>1.1807092428207397</v>
          </cell>
          <cell r="F9070">
            <v>1.1454368829727173</v>
          </cell>
          <cell r="G9070">
            <v>3.7169914692640305E-2</v>
          </cell>
          <cell r="H9070">
            <v>62.199098998887159</v>
          </cell>
        </row>
        <row r="9071">
          <cell r="A9071" t="str">
            <v/>
          </cell>
          <cell r="B9071" t="str">
            <v>Sublap: SCNW</v>
          </cell>
          <cell r="C9071" t="str">
            <v>10/16/2019</v>
          </cell>
          <cell r="D9071">
            <v>22</v>
          </cell>
          <cell r="E9071">
            <v>1.0785164833068848</v>
          </cell>
          <cell r="F9071">
            <v>1.082730770111084</v>
          </cell>
          <cell r="G9071">
            <v>3.6279436200857162E-2</v>
          </cell>
          <cell r="H9071">
            <v>61.391546162402193</v>
          </cell>
        </row>
        <row r="9072">
          <cell r="A9072" t="str">
            <v/>
          </cell>
          <cell r="B9072" t="str">
            <v>Sublap: SCNW</v>
          </cell>
          <cell r="C9072" t="str">
            <v>10/16/2019</v>
          </cell>
          <cell r="D9072">
            <v>23</v>
          </cell>
          <cell r="E9072">
            <v>0.96614980697631836</v>
          </cell>
          <cell r="F9072">
            <v>1.0071700811386108</v>
          </cell>
          <cell r="G9072">
            <v>4.0145307779312134E-2</v>
          </cell>
          <cell r="H9072">
            <v>60.113893214681752</v>
          </cell>
        </row>
        <row r="9073">
          <cell r="A9073" t="str">
            <v/>
          </cell>
          <cell r="B9073" t="str">
            <v>Sublap: SCNW</v>
          </cell>
          <cell r="C9073" t="str">
            <v>10/16/2019</v>
          </cell>
          <cell r="D9073">
            <v>24</v>
          </cell>
          <cell r="E9073">
            <v>0.82953697443008423</v>
          </cell>
          <cell r="F9073">
            <v>0.85521453619003296</v>
          </cell>
          <cell r="G9073">
            <v>4.0701743215322495E-2</v>
          </cell>
          <cell r="H9073">
            <v>59.197619577308046</v>
          </cell>
        </row>
        <row r="9074">
          <cell r="A9074" t="str">
            <v/>
          </cell>
          <cell r="B9074" t="str">
            <v>Sublap: SCNW</v>
          </cell>
          <cell r="C9074" t="str">
            <v>10/21/2019 (6pm-7pm)</v>
          </cell>
          <cell r="D9074">
            <v>1</v>
          </cell>
          <cell r="E9074">
            <v>0.75360327959060669</v>
          </cell>
          <cell r="F9074">
            <v>0.8081364631652832</v>
          </cell>
          <cell r="G9074">
            <v>4.0021222084760666E-2</v>
          </cell>
          <cell r="H9074">
            <v>68.721838316721318</v>
          </cell>
        </row>
        <row r="9075">
          <cell r="A9075" t="str">
            <v/>
          </cell>
          <cell r="B9075" t="str">
            <v>Sublap: SCNW</v>
          </cell>
          <cell r="C9075" t="str">
            <v>10/21/2019 (6pm-7pm)</v>
          </cell>
          <cell r="D9075">
            <v>2</v>
          </cell>
          <cell r="E9075">
            <v>0.67335796356201172</v>
          </cell>
          <cell r="F9075">
            <v>0.72848427295684814</v>
          </cell>
          <cell r="G9075">
            <v>3.6839503794908524E-2</v>
          </cell>
          <cell r="H9075">
            <v>68.115182724252989</v>
          </cell>
        </row>
        <row r="9076">
          <cell r="A9076" t="str">
            <v/>
          </cell>
          <cell r="B9076" t="str">
            <v>Sublap: SCNW</v>
          </cell>
          <cell r="C9076" t="str">
            <v>10/21/2019 (6pm-7pm)</v>
          </cell>
          <cell r="D9076">
            <v>3</v>
          </cell>
          <cell r="E9076">
            <v>0.61760425567626953</v>
          </cell>
          <cell r="F9076">
            <v>0.65084964036941528</v>
          </cell>
          <cell r="G9076">
            <v>3.1899519264698029E-2</v>
          </cell>
          <cell r="H9076">
            <v>68.539988925803755</v>
          </cell>
        </row>
        <row r="9077">
          <cell r="A9077" t="str">
            <v/>
          </cell>
          <cell r="B9077" t="str">
            <v>Sublap: SCNW</v>
          </cell>
          <cell r="C9077" t="str">
            <v>10/21/2019 (6pm-7pm)</v>
          </cell>
          <cell r="D9077">
            <v>4</v>
          </cell>
          <cell r="E9077">
            <v>0.5800207257270813</v>
          </cell>
          <cell r="F9077">
            <v>0.59965509176254272</v>
          </cell>
          <cell r="G9077">
            <v>2.7703292667865753E-2</v>
          </cell>
          <cell r="H9077">
            <v>66.77236987818371</v>
          </cell>
        </row>
        <row r="9078">
          <cell r="A9078" t="str">
            <v/>
          </cell>
          <cell r="B9078" t="str">
            <v>Sublap: SCNW</v>
          </cell>
          <cell r="C9078" t="str">
            <v>10/21/2019 (6pm-7pm)</v>
          </cell>
          <cell r="D9078">
            <v>5</v>
          </cell>
          <cell r="E9078">
            <v>0.57152879238128662</v>
          </cell>
          <cell r="F9078">
            <v>0.5875123143196106</v>
          </cell>
          <cell r="G9078">
            <v>2.4790136143565178E-2</v>
          </cell>
          <cell r="H9078">
            <v>66.453853820597587</v>
          </cell>
        </row>
        <row r="9079">
          <cell r="A9079" t="str">
            <v/>
          </cell>
          <cell r="B9079" t="str">
            <v>Sublap: SCNW</v>
          </cell>
          <cell r="C9079" t="str">
            <v>10/21/2019 (6pm-7pm)</v>
          </cell>
          <cell r="D9079">
            <v>6</v>
          </cell>
          <cell r="E9079">
            <v>0.5780835747718811</v>
          </cell>
          <cell r="F9079">
            <v>0.59190511703491211</v>
          </cell>
          <cell r="G9079">
            <v>2.2050304338335991E-2</v>
          </cell>
          <cell r="H9079">
            <v>65.541661129567601</v>
          </cell>
        </row>
        <row r="9080">
          <cell r="A9080" t="str">
            <v/>
          </cell>
          <cell r="B9080" t="str">
            <v>Sublap: SCNW</v>
          </cell>
          <cell r="C9080" t="str">
            <v>10/21/2019 (6pm-7pm)</v>
          </cell>
          <cell r="D9080">
            <v>7</v>
          </cell>
          <cell r="E9080">
            <v>0.64644920825958252</v>
          </cell>
          <cell r="F9080">
            <v>0.67844343185424805</v>
          </cell>
          <cell r="G9080">
            <v>1.8941620364785194E-2</v>
          </cell>
          <cell r="H9080">
            <v>64.31052048726545</v>
          </cell>
        </row>
        <row r="9081">
          <cell r="A9081" t="str">
            <v/>
          </cell>
          <cell r="B9081" t="str">
            <v>Sublap: SCNW</v>
          </cell>
          <cell r="C9081" t="str">
            <v>10/21/2019 (6pm-7pm)</v>
          </cell>
          <cell r="D9081">
            <v>8</v>
          </cell>
          <cell r="E9081">
            <v>0.73741412162780762</v>
          </cell>
          <cell r="F9081">
            <v>0.71315193176269531</v>
          </cell>
          <cell r="G9081">
            <v>1.9931631162762642E-2</v>
          </cell>
          <cell r="H9081">
            <v>64.638538205979089</v>
          </cell>
        </row>
        <row r="9082">
          <cell r="A9082" t="str">
            <v/>
          </cell>
          <cell r="B9082" t="str">
            <v>Sublap: SCNW</v>
          </cell>
          <cell r="C9082" t="str">
            <v>10/21/2019 (6pm-7pm)</v>
          </cell>
          <cell r="D9082">
            <v>9</v>
          </cell>
          <cell r="E9082">
            <v>0.61149358749389648</v>
          </cell>
          <cell r="F9082">
            <v>0.64584523439407349</v>
          </cell>
          <cell r="G9082">
            <v>2.4249868467450142E-2</v>
          </cell>
          <cell r="H9082">
            <v>70.281528239202771</v>
          </cell>
        </row>
        <row r="9083">
          <cell r="A9083" t="str">
            <v/>
          </cell>
          <cell r="B9083" t="str">
            <v>Sublap: SCNW</v>
          </cell>
          <cell r="C9083" t="str">
            <v>10/21/2019 (6pm-7pm)</v>
          </cell>
          <cell r="D9083">
            <v>10</v>
          </cell>
          <cell r="E9083">
            <v>0.51556247472763062</v>
          </cell>
          <cell r="F9083">
            <v>0.51298803091049194</v>
          </cell>
          <cell r="G9083">
            <v>2.7617814019322395E-2</v>
          </cell>
          <cell r="H9083">
            <v>77.105016611294914</v>
          </cell>
        </row>
        <row r="9084">
          <cell r="A9084" t="str">
            <v/>
          </cell>
          <cell r="B9084" t="str">
            <v>Sublap: SCNW</v>
          </cell>
          <cell r="C9084" t="str">
            <v>10/21/2019 (6pm-7pm)</v>
          </cell>
          <cell r="D9084">
            <v>11</v>
          </cell>
          <cell r="E9084">
            <v>0.42707279324531555</v>
          </cell>
          <cell r="F9084">
            <v>0.4023093581199646</v>
          </cell>
          <cell r="G9084">
            <v>2.9893944039940834E-2</v>
          </cell>
          <cell r="H9084">
            <v>80.783455149502188</v>
          </cell>
        </row>
        <row r="9085">
          <cell r="A9085" t="str">
            <v/>
          </cell>
          <cell r="B9085" t="str">
            <v>Sublap: SCNW</v>
          </cell>
          <cell r="C9085" t="str">
            <v>10/21/2019 (6pm-7pm)</v>
          </cell>
          <cell r="D9085">
            <v>12</v>
          </cell>
          <cell r="E9085">
            <v>0.36058348417282104</v>
          </cell>
          <cell r="F9085">
            <v>0.35224604606628418</v>
          </cell>
          <cell r="G9085">
            <v>3.3684361726045609E-2</v>
          </cell>
          <cell r="H9085">
            <v>83.826024363233728</v>
          </cell>
        </row>
        <row r="9086">
          <cell r="A9086" t="str">
            <v/>
          </cell>
          <cell r="B9086" t="str">
            <v>Sublap: SCNW</v>
          </cell>
          <cell r="C9086" t="str">
            <v>10/21/2019 (6pm-7pm)</v>
          </cell>
          <cell r="D9086">
            <v>13</v>
          </cell>
          <cell r="E9086">
            <v>0.39279145002365112</v>
          </cell>
          <cell r="F9086">
            <v>0.3636518120765686</v>
          </cell>
          <cell r="G9086">
            <v>3.8044523447751999E-2</v>
          </cell>
          <cell r="H9086">
            <v>86.180952380953016</v>
          </cell>
        </row>
        <row r="9087">
          <cell r="A9087" t="str">
            <v/>
          </cell>
          <cell r="B9087" t="str">
            <v>Sublap: SCNW</v>
          </cell>
          <cell r="C9087" t="str">
            <v>10/21/2019 (6pm-7pm)</v>
          </cell>
          <cell r="D9087">
            <v>14</v>
          </cell>
          <cell r="E9087">
            <v>0.48360589146614075</v>
          </cell>
          <cell r="F9087">
            <v>0.48885607719421387</v>
          </cell>
          <cell r="G9087">
            <v>4.3676178902387619E-2</v>
          </cell>
          <cell r="H9087">
            <v>86.758471760796681</v>
          </cell>
        </row>
        <row r="9088">
          <cell r="A9088" t="str">
            <v/>
          </cell>
          <cell r="B9088" t="str">
            <v>Sublap: SCNW</v>
          </cell>
          <cell r="C9088" t="str">
            <v>10/21/2019 (6pm-7pm)</v>
          </cell>
          <cell r="D9088">
            <v>15</v>
          </cell>
          <cell r="E9088">
            <v>0.65578955411911011</v>
          </cell>
          <cell r="F9088">
            <v>0.71628034114837646</v>
          </cell>
          <cell r="G9088">
            <v>4.9128707498311996E-2</v>
          </cell>
          <cell r="H9088">
            <v>87.998560354373879</v>
          </cell>
        </row>
        <row r="9089">
          <cell r="A9089" t="str">
            <v/>
          </cell>
          <cell r="B9089" t="str">
            <v>Sublap: SCNW</v>
          </cell>
          <cell r="C9089" t="str">
            <v>10/21/2019 (6pm-7pm)</v>
          </cell>
          <cell r="D9089">
            <v>16</v>
          </cell>
          <cell r="E9089">
            <v>0.95889836549758911</v>
          </cell>
          <cell r="F9089">
            <v>0.96842795610427856</v>
          </cell>
          <cell r="G9089">
            <v>5.1313851028680801E-2</v>
          </cell>
          <cell r="H9089">
            <v>87.243410852712543</v>
          </cell>
        </row>
        <row r="9090">
          <cell r="A9090" t="str">
            <v/>
          </cell>
          <cell r="B9090" t="str">
            <v>Sublap: SCNW</v>
          </cell>
          <cell r="C9090" t="str">
            <v>10/21/2019 (6pm-7pm)</v>
          </cell>
          <cell r="D9090">
            <v>17</v>
          </cell>
          <cell r="E9090">
            <v>1.2196646928787231</v>
          </cell>
          <cell r="F9090">
            <v>1.2426259517669678</v>
          </cell>
          <cell r="G9090">
            <v>5.2232500165700912E-2</v>
          </cell>
          <cell r="H9090">
            <v>83.369656699887983</v>
          </cell>
        </row>
        <row r="9091">
          <cell r="A9091" t="str">
            <v/>
          </cell>
          <cell r="B9091" t="str">
            <v>Sublap: SCNW</v>
          </cell>
          <cell r="C9091" t="str">
            <v>10/21/2019 (6pm-7pm)</v>
          </cell>
          <cell r="D9091">
            <v>18</v>
          </cell>
          <cell r="E9091">
            <v>1.3690609931945801</v>
          </cell>
          <cell r="F9091">
            <v>1.3979222774505615</v>
          </cell>
          <cell r="G9091">
            <v>5.106816440820694E-2</v>
          </cell>
          <cell r="H9091">
            <v>79.129125138426943</v>
          </cell>
        </row>
        <row r="9092">
          <cell r="A9092" t="str">
            <v/>
          </cell>
          <cell r="B9092" t="str">
            <v>Sublap: SCNW</v>
          </cell>
          <cell r="C9092" t="str">
            <v>10/21/2019 (6pm-7pm)</v>
          </cell>
          <cell r="D9092">
            <v>19</v>
          </cell>
          <cell r="E9092">
            <v>1.4245896339416504</v>
          </cell>
          <cell r="F9092">
            <v>1.4541703462600708</v>
          </cell>
          <cell r="G9092">
            <v>4.8187427222728729E-2</v>
          </cell>
          <cell r="H9092">
            <v>74.328239202657741</v>
          </cell>
        </row>
        <row r="9093">
          <cell r="A9093" t="str">
            <v/>
          </cell>
          <cell r="B9093" t="str">
            <v>Sublap: SCNW</v>
          </cell>
          <cell r="C9093" t="str">
            <v>10/21/2019 (6pm-7pm)</v>
          </cell>
          <cell r="D9093">
            <v>20</v>
          </cell>
          <cell r="E9093">
            <v>1.4755067825317383</v>
          </cell>
          <cell r="F9093">
            <v>1.5150814056396484</v>
          </cell>
          <cell r="G9093">
            <v>4.7245275229215622E-2</v>
          </cell>
          <cell r="H9093">
            <v>68.601373200443419</v>
          </cell>
        </row>
        <row r="9094">
          <cell r="A9094" t="str">
            <v/>
          </cell>
          <cell r="B9094" t="str">
            <v>Sublap: SCNW</v>
          </cell>
          <cell r="C9094" t="str">
            <v>10/21/2019 (6pm-7pm)</v>
          </cell>
          <cell r="D9094">
            <v>21</v>
          </cell>
          <cell r="E9094">
            <v>1.3757846355438232</v>
          </cell>
          <cell r="F9094">
            <v>1.374382495880127</v>
          </cell>
          <cell r="G9094">
            <v>4.385790228843689E-2</v>
          </cell>
          <cell r="H9094">
            <v>65.916710963454904</v>
          </cell>
        </row>
        <row r="9095">
          <cell r="A9095" t="str">
            <v/>
          </cell>
          <cell r="B9095" t="str">
            <v>Sublap: SCNW</v>
          </cell>
          <cell r="C9095" t="str">
            <v>10/21/2019 (6pm-7pm)</v>
          </cell>
          <cell r="D9095">
            <v>22</v>
          </cell>
          <cell r="E9095">
            <v>1.2356988191604614</v>
          </cell>
          <cell r="F9095">
            <v>1.2998346090316772</v>
          </cell>
          <cell r="G9095">
            <v>4.4397514313459396E-2</v>
          </cell>
          <cell r="H9095">
            <v>64.563543743079819</v>
          </cell>
        </row>
        <row r="9096">
          <cell r="A9096" t="str">
            <v/>
          </cell>
          <cell r="B9096" t="str">
            <v>Sublap: SCNW</v>
          </cell>
          <cell r="C9096" t="str">
            <v>10/21/2019 (6pm-7pm)</v>
          </cell>
          <cell r="D9096">
            <v>23</v>
          </cell>
          <cell r="E9096">
            <v>1.0835787057876587</v>
          </cell>
          <cell r="F9096">
            <v>1.1273810863494873</v>
          </cell>
          <cell r="G9096">
            <v>4.7124266624450684E-2</v>
          </cell>
          <cell r="H9096">
            <v>63.322624584717587</v>
          </cell>
        </row>
        <row r="9097">
          <cell r="A9097" t="str">
            <v/>
          </cell>
          <cell r="B9097" t="str">
            <v>Sublap: SCNW</v>
          </cell>
          <cell r="C9097" t="str">
            <v>10/21/2019 (6pm-7pm)</v>
          </cell>
          <cell r="D9097">
            <v>24</v>
          </cell>
          <cell r="E9097">
            <v>0.91740274429321289</v>
          </cell>
          <cell r="F9097">
            <v>0.92240625619888306</v>
          </cell>
          <cell r="G9097">
            <v>4.531262069940567E-2</v>
          </cell>
          <cell r="H9097">
            <v>64.014850498339001</v>
          </cell>
        </row>
        <row r="9098">
          <cell r="A9098" t="str">
            <v/>
          </cell>
          <cell r="B9098" t="str">
            <v>Sublap: SCNW</v>
          </cell>
          <cell r="C9098" t="str">
            <v>8/21/2019 (6pm-8pm)</v>
          </cell>
          <cell r="D9098">
            <v>1</v>
          </cell>
          <cell r="I9098">
            <v>2</v>
          </cell>
        </row>
        <row r="9099">
          <cell r="A9099" t="str">
            <v/>
          </cell>
          <cell r="B9099" t="str">
            <v>Sublap: SCNW</v>
          </cell>
          <cell r="C9099" t="str">
            <v>10/22/2019</v>
          </cell>
          <cell r="D9099">
            <v>1</v>
          </cell>
          <cell r="I9099">
            <v>2</v>
          </cell>
        </row>
        <row r="9100">
          <cell r="A9100" t="str">
            <v/>
          </cell>
          <cell r="B9100" t="str">
            <v>Sublap: SCNW</v>
          </cell>
          <cell r="C9100" t="str">
            <v>9/24/2019 (5pm-8pm)</v>
          </cell>
          <cell r="D9100">
            <v>1</v>
          </cell>
          <cell r="I9100">
            <v>2</v>
          </cell>
        </row>
        <row r="9101">
          <cell r="A9101" t="str">
            <v/>
          </cell>
          <cell r="B9101" t="str">
            <v>Sublap: SCNW</v>
          </cell>
          <cell r="C9101" t="str">
            <v>9/25/2019 (6pm-8pm)</v>
          </cell>
          <cell r="D9101">
            <v>1</v>
          </cell>
          <cell r="I9101">
            <v>2</v>
          </cell>
        </row>
        <row r="9102">
          <cell r="A9102" t="str">
            <v/>
          </cell>
          <cell r="B9102" t="str">
            <v>Sublap: SCNW</v>
          </cell>
          <cell r="C9102" t="str">
            <v>10/21/2019 (6pm-8pm)</v>
          </cell>
          <cell r="D9102">
            <v>1</v>
          </cell>
          <cell r="I9102">
            <v>2</v>
          </cell>
        </row>
        <row r="9103">
          <cell r="A9103" t="str">
            <v/>
          </cell>
          <cell r="B9103" t="str">
            <v>Sublap: SCNW</v>
          </cell>
          <cell r="C9103" t="str">
            <v>8/21/2019 (6pm-8pm)</v>
          </cell>
          <cell r="D9103">
            <v>2</v>
          </cell>
          <cell r="I9103">
            <v>2</v>
          </cell>
        </row>
        <row r="9104">
          <cell r="A9104" t="str">
            <v/>
          </cell>
          <cell r="B9104" t="str">
            <v>Sublap: SCNW</v>
          </cell>
          <cell r="C9104" t="str">
            <v>9/25/2019 (6pm-8pm)</v>
          </cell>
          <cell r="D9104">
            <v>2</v>
          </cell>
          <cell r="I9104">
            <v>2</v>
          </cell>
        </row>
        <row r="9105">
          <cell r="A9105" t="str">
            <v/>
          </cell>
          <cell r="B9105" t="str">
            <v>Sublap: SCNW</v>
          </cell>
          <cell r="C9105" t="str">
            <v>9/24/2019 (5pm-8pm)</v>
          </cell>
          <cell r="D9105">
            <v>2</v>
          </cell>
          <cell r="I9105">
            <v>2</v>
          </cell>
        </row>
        <row r="9106">
          <cell r="A9106" t="str">
            <v/>
          </cell>
          <cell r="B9106" t="str">
            <v>Sublap: SCNW</v>
          </cell>
          <cell r="C9106" t="str">
            <v>10/22/2019</v>
          </cell>
          <cell r="D9106">
            <v>2</v>
          </cell>
          <cell r="I9106">
            <v>2</v>
          </cell>
        </row>
        <row r="9107">
          <cell r="A9107" t="str">
            <v/>
          </cell>
          <cell r="B9107" t="str">
            <v>Sublap: SCNW</v>
          </cell>
          <cell r="C9107" t="str">
            <v>10/21/2019 (6pm-8pm)</v>
          </cell>
          <cell r="D9107">
            <v>2</v>
          </cell>
          <cell r="I9107">
            <v>2</v>
          </cell>
        </row>
        <row r="9108">
          <cell r="A9108" t="str">
            <v/>
          </cell>
          <cell r="B9108" t="str">
            <v>Sublap: SCNW</v>
          </cell>
          <cell r="C9108" t="str">
            <v>10/21/2019 (6pm-8pm)</v>
          </cell>
          <cell r="D9108">
            <v>3</v>
          </cell>
          <cell r="I9108">
            <v>2</v>
          </cell>
        </row>
        <row r="9109">
          <cell r="A9109" t="str">
            <v/>
          </cell>
          <cell r="B9109" t="str">
            <v>Sublap: SCNW</v>
          </cell>
          <cell r="C9109" t="str">
            <v>10/22/2019</v>
          </cell>
          <cell r="D9109">
            <v>3</v>
          </cell>
          <cell r="I9109">
            <v>2</v>
          </cell>
        </row>
        <row r="9110">
          <cell r="A9110" t="str">
            <v/>
          </cell>
          <cell r="B9110" t="str">
            <v>Sublap: SCNW</v>
          </cell>
          <cell r="C9110" t="str">
            <v>8/21/2019 (6pm-8pm)</v>
          </cell>
          <cell r="D9110">
            <v>3</v>
          </cell>
          <cell r="I9110">
            <v>2</v>
          </cell>
        </row>
        <row r="9111">
          <cell r="A9111" t="str">
            <v/>
          </cell>
          <cell r="B9111" t="str">
            <v>Sublap: SCNW</v>
          </cell>
          <cell r="C9111" t="str">
            <v>9/25/2019 (6pm-8pm)</v>
          </cell>
          <cell r="D9111">
            <v>3</v>
          </cell>
          <cell r="I9111">
            <v>2</v>
          </cell>
        </row>
        <row r="9112">
          <cell r="A9112" t="str">
            <v/>
          </cell>
          <cell r="B9112" t="str">
            <v>Sublap: SCNW</v>
          </cell>
          <cell r="C9112" t="str">
            <v>9/24/2019 (5pm-8pm)</v>
          </cell>
          <cell r="D9112">
            <v>3</v>
          </cell>
          <cell r="I9112">
            <v>2</v>
          </cell>
        </row>
        <row r="9113">
          <cell r="A9113" t="str">
            <v/>
          </cell>
          <cell r="B9113" t="str">
            <v>Sublap: SCNW</v>
          </cell>
          <cell r="C9113" t="str">
            <v>10/21/2019 (6pm-8pm)</v>
          </cell>
          <cell r="D9113">
            <v>4</v>
          </cell>
          <cell r="I9113">
            <v>2</v>
          </cell>
        </row>
        <row r="9114">
          <cell r="A9114" t="str">
            <v/>
          </cell>
          <cell r="B9114" t="str">
            <v>Sublap: SCNW</v>
          </cell>
          <cell r="C9114" t="str">
            <v>8/21/2019 (6pm-8pm)</v>
          </cell>
          <cell r="D9114">
            <v>4</v>
          </cell>
          <cell r="I9114">
            <v>2</v>
          </cell>
        </row>
        <row r="9115">
          <cell r="A9115" t="str">
            <v/>
          </cell>
          <cell r="B9115" t="str">
            <v>Sublap: SCNW</v>
          </cell>
          <cell r="C9115" t="str">
            <v>10/22/2019</v>
          </cell>
          <cell r="D9115">
            <v>4</v>
          </cell>
          <cell r="I9115">
            <v>2</v>
          </cell>
        </row>
        <row r="9116">
          <cell r="A9116" t="str">
            <v/>
          </cell>
          <cell r="B9116" t="str">
            <v>Sublap: SCNW</v>
          </cell>
          <cell r="C9116" t="str">
            <v>9/24/2019 (5pm-8pm)</v>
          </cell>
          <cell r="D9116">
            <v>4</v>
          </cell>
          <cell r="I9116">
            <v>2</v>
          </cell>
        </row>
        <row r="9117">
          <cell r="A9117" t="str">
            <v/>
          </cell>
          <cell r="B9117" t="str">
            <v>Sublap: SCNW</v>
          </cell>
          <cell r="C9117" t="str">
            <v>9/25/2019 (6pm-8pm)</v>
          </cell>
          <cell r="D9117">
            <v>4</v>
          </cell>
          <cell r="I9117">
            <v>2</v>
          </cell>
        </row>
        <row r="9118">
          <cell r="A9118" t="str">
            <v/>
          </cell>
          <cell r="B9118" t="str">
            <v>Sublap: SCNW</v>
          </cell>
          <cell r="C9118" t="str">
            <v>9/24/2019 (5pm-8pm)</v>
          </cell>
          <cell r="D9118">
            <v>5</v>
          </cell>
          <cell r="I9118">
            <v>2</v>
          </cell>
        </row>
        <row r="9119">
          <cell r="A9119" t="str">
            <v/>
          </cell>
          <cell r="B9119" t="str">
            <v>Sublap: SCNW</v>
          </cell>
          <cell r="C9119" t="str">
            <v>10/21/2019 (6pm-8pm)</v>
          </cell>
          <cell r="D9119">
            <v>5</v>
          </cell>
          <cell r="I9119">
            <v>2</v>
          </cell>
        </row>
        <row r="9120">
          <cell r="A9120" t="str">
            <v/>
          </cell>
          <cell r="B9120" t="str">
            <v>Sublap: SCNW</v>
          </cell>
          <cell r="C9120" t="str">
            <v>8/21/2019 (6pm-8pm)</v>
          </cell>
          <cell r="D9120">
            <v>5</v>
          </cell>
          <cell r="I9120">
            <v>2</v>
          </cell>
        </row>
        <row r="9121">
          <cell r="A9121" t="str">
            <v/>
          </cell>
          <cell r="B9121" t="str">
            <v>Sublap: SCNW</v>
          </cell>
          <cell r="C9121" t="str">
            <v>9/25/2019 (6pm-8pm)</v>
          </cell>
          <cell r="D9121">
            <v>5</v>
          </cell>
          <cell r="I9121">
            <v>2</v>
          </cell>
        </row>
        <row r="9122">
          <cell r="A9122" t="str">
            <v/>
          </cell>
          <cell r="B9122" t="str">
            <v>Sublap: SCNW</v>
          </cell>
          <cell r="C9122" t="str">
            <v>10/22/2019</v>
          </cell>
          <cell r="D9122">
            <v>5</v>
          </cell>
          <cell r="I9122">
            <v>2</v>
          </cell>
        </row>
        <row r="9123">
          <cell r="A9123" t="str">
            <v/>
          </cell>
          <cell r="B9123" t="str">
            <v>Sublap: SCNW</v>
          </cell>
          <cell r="C9123" t="str">
            <v>8/21/2019 (6pm-8pm)</v>
          </cell>
          <cell r="D9123">
            <v>6</v>
          </cell>
          <cell r="I9123">
            <v>2</v>
          </cell>
        </row>
        <row r="9124">
          <cell r="A9124" t="str">
            <v/>
          </cell>
          <cell r="B9124" t="str">
            <v>Sublap: SCNW</v>
          </cell>
          <cell r="C9124" t="str">
            <v>10/21/2019 (6pm-8pm)</v>
          </cell>
          <cell r="D9124">
            <v>6</v>
          </cell>
          <cell r="I9124">
            <v>2</v>
          </cell>
        </row>
        <row r="9125">
          <cell r="A9125" t="str">
            <v/>
          </cell>
          <cell r="B9125" t="str">
            <v>Sublap: SCNW</v>
          </cell>
          <cell r="C9125" t="str">
            <v>10/22/2019</v>
          </cell>
          <cell r="D9125">
            <v>6</v>
          </cell>
          <cell r="I9125">
            <v>2</v>
          </cell>
        </row>
        <row r="9126">
          <cell r="A9126" t="str">
            <v/>
          </cell>
          <cell r="B9126" t="str">
            <v>Sublap: SCNW</v>
          </cell>
          <cell r="C9126" t="str">
            <v>9/24/2019 (5pm-8pm)</v>
          </cell>
          <cell r="D9126">
            <v>6</v>
          </cell>
          <cell r="I9126">
            <v>2</v>
          </cell>
        </row>
        <row r="9127">
          <cell r="A9127" t="str">
            <v/>
          </cell>
          <cell r="B9127" t="str">
            <v>Sublap: SCNW</v>
          </cell>
          <cell r="C9127" t="str">
            <v>9/25/2019 (6pm-8pm)</v>
          </cell>
          <cell r="D9127">
            <v>6</v>
          </cell>
          <cell r="I9127">
            <v>2</v>
          </cell>
        </row>
        <row r="9128">
          <cell r="A9128" t="str">
            <v/>
          </cell>
          <cell r="B9128" t="str">
            <v>Sublap: SCNW</v>
          </cell>
          <cell r="C9128" t="str">
            <v>9/25/2019 (6pm-8pm)</v>
          </cell>
          <cell r="D9128">
            <v>7</v>
          </cell>
          <cell r="I9128">
            <v>2</v>
          </cell>
        </row>
        <row r="9129">
          <cell r="A9129" t="str">
            <v/>
          </cell>
          <cell r="B9129" t="str">
            <v>Sublap: SCNW</v>
          </cell>
          <cell r="C9129" t="str">
            <v>10/21/2019 (6pm-8pm)</v>
          </cell>
          <cell r="D9129">
            <v>7</v>
          </cell>
          <cell r="I9129">
            <v>2</v>
          </cell>
        </row>
        <row r="9130">
          <cell r="A9130" t="str">
            <v/>
          </cell>
          <cell r="B9130" t="str">
            <v>Sublap: SCNW</v>
          </cell>
          <cell r="C9130" t="str">
            <v>9/24/2019 (5pm-8pm)</v>
          </cell>
          <cell r="D9130">
            <v>7</v>
          </cell>
          <cell r="I9130">
            <v>2</v>
          </cell>
        </row>
        <row r="9131">
          <cell r="A9131" t="str">
            <v/>
          </cell>
          <cell r="B9131" t="str">
            <v>Sublap: SCNW</v>
          </cell>
          <cell r="C9131" t="str">
            <v>8/21/2019 (6pm-8pm)</v>
          </cell>
          <cell r="D9131">
            <v>7</v>
          </cell>
          <cell r="I9131">
            <v>2</v>
          </cell>
        </row>
        <row r="9132">
          <cell r="A9132" t="str">
            <v/>
          </cell>
          <cell r="B9132" t="str">
            <v>Sublap: SCNW</v>
          </cell>
          <cell r="C9132" t="str">
            <v>10/22/2019</v>
          </cell>
          <cell r="D9132">
            <v>7</v>
          </cell>
          <cell r="I9132">
            <v>2</v>
          </cell>
        </row>
        <row r="9133">
          <cell r="A9133" t="str">
            <v/>
          </cell>
          <cell r="B9133" t="str">
            <v>Sublap: SCNW</v>
          </cell>
          <cell r="C9133" t="str">
            <v>8/21/2019 (6pm-8pm)</v>
          </cell>
          <cell r="D9133">
            <v>8</v>
          </cell>
          <cell r="I9133">
            <v>2</v>
          </cell>
        </row>
        <row r="9134">
          <cell r="A9134" t="str">
            <v/>
          </cell>
          <cell r="B9134" t="str">
            <v>Sublap: SCNW</v>
          </cell>
          <cell r="C9134" t="str">
            <v>10/22/2019</v>
          </cell>
          <cell r="D9134">
            <v>8</v>
          </cell>
          <cell r="I9134">
            <v>2</v>
          </cell>
        </row>
        <row r="9135">
          <cell r="A9135" t="str">
            <v/>
          </cell>
          <cell r="B9135" t="str">
            <v>Sublap: SCNW</v>
          </cell>
          <cell r="C9135" t="str">
            <v>10/21/2019 (6pm-8pm)</v>
          </cell>
          <cell r="D9135">
            <v>8</v>
          </cell>
          <cell r="I9135">
            <v>2</v>
          </cell>
        </row>
        <row r="9136">
          <cell r="A9136" t="str">
            <v/>
          </cell>
          <cell r="B9136" t="str">
            <v>Sublap: SCNW</v>
          </cell>
          <cell r="C9136" t="str">
            <v>9/25/2019 (6pm-8pm)</v>
          </cell>
          <cell r="D9136">
            <v>8</v>
          </cell>
          <cell r="I9136">
            <v>2</v>
          </cell>
        </row>
        <row r="9137">
          <cell r="A9137" t="str">
            <v/>
          </cell>
          <cell r="B9137" t="str">
            <v>Sublap: SCNW</v>
          </cell>
          <cell r="C9137" t="str">
            <v>9/24/2019 (5pm-8pm)</v>
          </cell>
          <cell r="D9137">
            <v>8</v>
          </cell>
          <cell r="I9137">
            <v>2</v>
          </cell>
        </row>
        <row r="9138">
          <cell r="A9138" t="str">
            <v/>
          </cell>
          <cell r="B9138" t="str">
            <v>Sublap: SCNW</v>
          </cell>
          <cell r="C9138" t="str">
            <v>9/25/2019 (6pm-8pm)</v>
          </cell>
          <cell r="D9138">
            <v>9</v>
          </cell>
          <cell r="I9138">
            <v>2</v>
          </cell>
        </row>
        <row r="9139">
          <cell r="A9139" t="str">
            <v/>
          </cell>
          <cell r="B9139" t="str">
            <v>Sublap: SCNW</v>
          </cell>
          <cell r="C9139" t="str">
            <v>10/22/2019</v>
          </cell>
          <cell r="D9139">
            <v>9</v>
          </cell>
          <cell r="I9139">
            <v>2</v>
          </cell>
        </row>
        <row r="9140">
          <cell r="A9140" t="str">
            <v/>
          </cell>
          <cell r="B9140" t="str">
            <v>Sublap: SCNW</v>
          </cell>
          <cell r="C9140" t="str">
            <v>10/21/2019 (6pm-8pm)</v>
          </cell>
          <cell r="D9140">
            <v>9</v>
          </cell>
          <cell r="I9140">
            <v>2</v>
          </cell>
        </row>
        <row r="9141">
          <cell r="A9141" t="str">
            <v/>
          </cell>
          <cell r="B9141" t="str">
            <v>Sublap: SCNW</v>
          </cell>
          <cell r="C9141" t="str">
            <v>8/21/2019 (6pm-8pm)</v>
          </cell>
          <cell r="D9141">
            <v>9</v>
          </cell>
          <cell r="I9141">
            <v>2</v>
          </cell>
        </row>
        <row r="9142">
          <cell r="A9142" t="str">
            <v/>
          </cell>
          <cell r="B9142" t="str">
            <v>Sublap: SCNW</v>
          </cell>
          <cell r="C9142" t="str">
            <v>9/24/2019 (5pm-8pm)</v>
          </cell>
          <cell r="D9142">
            <v>9</v>
          </cell>
          <cell r="I9142">
            <v>2</v>
          </cell>
        </row>
        <row r="9143">
          <cell r="A9143" t="str">
            <v/>
          </cell>
          <cell r="B9143" t="str">
            <v>Sublap: SCNW</v>
          </cell>
          <cell r="C9143" t="str">
            <v>9/25/2019 (6pm-8pm)</v>
          </cell>
          <cell r="D9143">
            <v>10</v>
          </cell>
          <cell r="I9143">
            <v>2</v>
          </cell>
        </row>
        <row r="9144">
          <cell r="A9144" t="str">
            <v/>
          </cell>
          <cell r="B9144" t="str">
            <v>Sublap: SCNW</v>
          </cell>
          <cell r="C9144" t="str">
            <v>10/21/2019 (6pm-8pm)</v>
          </cell>
          <cell r="D9144">
            <v>10</v>
          </cell>
          <cell r="I9144">
            <v>2</v>
          </cell>
        </row>
        <row r="9145">
          <cell r="A9145" t="str">
            <v/>
          </cell>
          <cell r="B9145" t="str">
            <v>Sublap: SCNW</v>
          </cell>
          <cell r="C9145" t="str">
            <v>9/24/2019 (5pm-8pm)</v>
          </cell>
          <cell r="D9145">
            <v>10</v>
          </cell>
          <cell r="I9145">
            <v>2</v>
          </cell>
        </row>
        <row r="9146">
          <cell r="A9146" t="str">
            <v/>
          </cell>
          <cell r="B9146" t="str">
            <v>Sublap: SCNW</v>
          </cell>
          <cell r="C9146" t="str">
            <v>10/22/2019</v>
          </cell>
          <cell r="D9146">
            <v>10</v>
          </cell>
          <cell r="I9146">
            <v>2</v>
          </cell>
        </row>
        <row r="9147">
          <cell r="A9147" t="str">
            <v/>
          </cell>
          <cell r="B9147" t="str">
            <v>Sublap: SCNW</v>
          </cell>
          <cell r="C9147" t="str">
            <v>8/21/2019 (6pm-8pm)</v>
          </cell>
          <cell r="D9147">
            <v>10</v>
          </cell>
          <cell r="I9147">
            <v>2</v>
          </cell>
        </row>
        <row r="9148">
          <cell r="A9148" t="str">
            <v/>
          </cell>
          <cell r="B9148" t="str">
            <v>Sublap: SCNW</v>
          </cell>
          <cell r="C9148" t="str">
            <v>10/21/2019 (6pm-8pm)</v>
          </cell>
          <cell r="D9148">
            <v>11</v>
          </cell>
          <cell r="I9148">
            <v>2</v>
          </cell>
        </row>
        <row r="9149">
          <cell r="A9149" t="str">
            <v/>
          </cell>
          <cell r="B9149" t="str">
            <v>Sublap: SCNW</v>
          </cell>
          <cell r="C9149" t="str">
            <v>9/24/2019 (5pm-8pm)</v>
          </cell>
          <cell r="D9149">
            <v>11</v>
          </cell>
          <cell r="I9149">
            <v>2</v>
          </cell>
        </row>
        <row r="9150">
          <cell r="A9150" t="str">
            <v/>
          </cell>
          <cell r="B9150" t="str">
            <v>Sublap: SCNW</v>
          </cell>
          <cell r="C9150" t="str">
            <v>10/22/2019</v>
          </cell>
          <cell r="D9150">
            <v>11</v>
          </cell>
          <cell r="I9150">
            <v>2</v>
          </cell>
        </row>
        <row r="9151">
          <cell r="A9151" t="str">
            <v/>
          </cell>
          <cell r="B9151" t="str">
            <v>Sublap: SCNW</v>
          </cell>
          <cell r="C9151" t="str">
            <v>8/21/2019 (6pm-8pm)</v>
          </cell>
          <cell r="D9151">
            <v>11</v>
          </cell>
          <cell r="I9151">
            <v>2</v>
          </cell>
        </row>
        <row r="9152">
          <cell r="A9152" t="str">
            <v/>
          </cell>
          <cell r="B9152" t="str">
            <v>Sublap: SCNW</v>
          </cell>
          <cell r="C9152" t="str">
            <v>9/25/2019 (6pm-8pm)</v>
          </cell>
          <cell r="D9152">
            <v>11</v>
          </cell>
          <cell r="I9152">
            <v>2</v>
          </cell>
        </row>
        <row r="9153">
          <cell r="A9153" t="str">
            <v/>
          </cell>
          <cell r="B9153" t="str">
            <v>Sublap: SCNW</v>
          </cell>
          <cell r="C9153" t="str">
            <v>10/22/2019</v>
          </cell>
          <cell r="D9153">
            <v>12</v>
          </cell>
          <cell r="I9153">
            <v>2</v>
          </cell>
        </row>
        <row r="9154">
          <cell r="A9154" t="str">
            <v/>
          </cell>
          <cell r="B9154" t="str">
            <v>Sublap: SCNW</v>
          </cell>
          <cell r="C9154" t="str">
            <v>10/21/2019 (6pm-8pm)</v>
          </cell>
          <cell r="D9154">
            <v>12</v>
          </cell>
          <cell r="I9154">
            <v>2</v>
          </cell>
        </row>
        <row r="9155">
          <cell r="A9155" t="str">
            <v/>
          </cell>
          <cell r="B9155" t="str">
            <v>Sublap: SCNW</v>
          </cell>
          <cell r="C9155" t="str">
            <v>8/21/2019 (6pm-8pm)</v>
          </cell>
          <cell r="D9155">
            <v>12</v>
          </cell>
          <cell r="I9155">
            <v>2</v>
          </cell>
        </row>
        <row r="9156">
          <cell r="A9156" t="str">
            <v/>
          </cell>
          <cell r="B9156" t="str">
            <v>Sublap: SCNW</v>
          </cell>
          <cell r="C9156" t="str">
            <v>9/24/2019 (5pm-8pm)</v>
          </cell>
          <cell r="D9156">
            <v>12</v>
          </cell>
          <cell r="I9156">
            <v>2</v>
          </cell>
        </row>
        <row r="9157">
          <cell r="A9157" t="str">
            <v/>
          </cell>
          <cell r="B9157" t="str">
            <v>Sublap: SCNW</v>
          </cell>
          <cell r="C9157" t="str">
            <v>9/25/2019 (6pm-8pm)</v>
          </cell>
          <cell r="D9157">
            <v>12</v>
          </cell>
          <cell r="I9157">
            <v>2</v>
          </cell>
        </row>
        <row r="9158">
          <cell r="A9158" t="str">
            <v/>
          </cell>
          <cell r="B9158" t="str">
            <v>Sublap: SCNW</v>
          </cell>
          <cell r="C9158" t="str">
            <v>9/24/2019 (5pm-8pm)</v>
          </cell>
          <cell r="D9158">
            <v>13</v>
          </cell>
          <cell r="I9158">
            <v>2</v>
          </cell>
        </row>
        <row r="9159">
          <cell r="A9159" t="str">
            <v/>
          </cell>
          <cell r="B9159" t="str">
            <v>Sublap: SCNW</v>
          </cell>
          <cell r="C9159" t="str">
            <v>10/21/2019 (6pm-8pm)</v>
          </cell>
          <cell r="D9159">
            <v>13</v>
          </cell>
          <cell r="I9159">
            <v>2</v>
          </cell>
        </row>
        <row r="9160">
          <cell r="A9160" t="str">
            <v/>
          </cell>
          <cell r="B9160" t="str">
            <v>Sublap: SCNW</v>
          </cell>
          <cell r="C9160" t="str">
            <v>9/25/2019 (6pm-8pm)</v>
          </cell>
          <cell r="D9160">
            <v>13</v>
          </cell>
          <cell r="I9160">
            <v>2</v>
          </cell>
        </row>
        <row r="9161">
          <cell r="A9161" t="str">
            <v/>
          </cell>
          <cell r="B9161" t="str">
            <v>Sublap: SCNW</v>
          </cell>
          <cell r="C9161" t="str">
            <v>10/22/2019</v>
          </cell>
          <cell r="D9161">
            <v>13</v>
          </cell>
          <cell r="I9161">
            <v>2</v>
          </cell>
        </row>
        <row r="9162">
          <cell r="A9162" t="str">
            <v/>
          </cell>
          <cell r="B9162" t="str">
            <v>Sublap: SCNW</v>
          </cell>
          <cell r="C9162" t="str">
            <v>8/21/2019 (6pm-8pm)</v>
          </cell>
          <cell r="D9162">
            <v>13</v>
          </cell>
          <cell r="I9162">
            <v>2</v>
          </cell>
        </row>
        <row r="9163">
          <cell r="A9163" t="str">
            <v/>
          </cell>
          <cell r="B9163" t="str">
            <v>Sublap: SCNW</v>
          </cell>
          <cell r="C9163" t="str">
            <v>10/22/2019</v>
          </cell>
          <cell r="D9163">
            <v>14</v>
          </cell>
          <cell r="I9163">
            <v>2</v>
          </cell>
        </row>
        <row r="9164">
          <cell r="A9164" t="str">
            <v/>
          </cell>
          <cell r="B9164" t="str">
            <v>Sublap: SCNW</v>
          </cell>
          <cell r="C9164" t="str">
            <v>8/21/2019 (6pm-8pm)</v>
          </cell>
          <cell r="D9164">
            <v>14</v>
          </cell>
          <cell r="I9164">
            <v>2</v>
          </cell>
        </row>
        <row r="9165">
          <cell r="A9165" t="str">
            <v/>
          </cell>
          <cell r="B9165" t="str">
            <v>Sublap: SCNW</v>
          </cell>
          <cell r="C9165" t="str">
            <v>9/24/2019 (5pm-8pm)</v>
          </cell>
          <cell r="D9165">
            <v>14</v>
          </cell>
          <cell r="I9165">
            <v>2</v>
          </cell>
        </row>
        <row r="9166">
          <cell r="A9166" t="str">
            <v/>
          </cell>
          <cell r="B9166" t="str">
            <v>Sublap: SCNW</v>
          </cell>
          <cell r="C9166" t="str">
            <v>10/21/2019 (6pm-8pm)</v>
          </cell>
          <cell r="D9166">
            <v>14</v>
          </cell>
          <cell r="I9166">
            <v>2</v>
          </cell>
        </row>
        <row r="9167">
          <cell r="A9167" t="str">
            <v/>
          </cell>
          <cell r="B9167" t="str">
            <v>Sublap: SCNW</v>
          </cell>
          <cell r="C9167" t="str">
            <v>9/25/2019 (6pm-8pm)</v>
          </cell>
          <cell r="D9167">
            <v>14</v>
          </cell>
          <cell r="I9167">
            <v>2</v>
          </cell>
        </row>
        <row r="9168">
          <cell r="A9168" t="str">
            <v/>
          </cell>
          <cell r="B9168" t="str">
            <v>Sublap: SCNW</v>
          </cell>
          <cell r="C9168" t="str">
            <v>10/22/2019</v>
          </cell>
          <cell r="D9168">
            <v>15</v>
          </cell>
          <cell r="I9168">
            <v>2</v>
          </cell>
        </row>
        <row r="9169">
          <cell r="A9169" t="str">
            <v/>
          </cell>
          <cell r="B9169" t="str">
            <v>Sublap: SCNW</v>
          </cell>
          <cell r="C9169" t="str">
            <v>8/21/2019 (6pm-8pm)</v>
          </cell>
          <cell r="D9169">
            <v>15</v>
          </cell>
          <cell r="I9169">
            <v>2</v>
          </cell>
        </row>
        <row r="9170">
          <cell r="A9170" t="str">
            <v/>
          </cell>
          <cell r="B9170" t="str">
            <v>Sublap: SCNW</v>
          </cell>
          <cell r="C9170" t="str">
            <v>9/25/2019 (6pm-8pm)</v>
          </cell>
          <cell r="D9170">
            <v>15</v>
          </cell>
          <cell r="I9170">
            <v>2</v>
          </cell>
        </row>
        <row r="9171">
          <cell r="A9171" t="str">
            <v/>
          </cell>
          <cell r="B9171" t="str">
            <v>Sublap: SCNW</v>
          </cell>
          <cell r="C9171" t="str">
            <v>10/21/2019 (6pm-8pm)</v>
          </cell>
          <cell r="D9171">
            <v>15</v>
          </cell>
          <cell r="I9171">
            <v>2</v>
          </cell>
        </row>
        <row r="9172">
          <cell r="A9172" t="str">
            <v/>
          </cell>
          <cell r="B9172" t="str">
            <v>Sublap: SCNW</v>
          </cell>
          <cell r="C9172" t="str">
            <v>9/24/2019 (5pm-8pm)</v>
          </cell>
          <cell r="D9172">
            <v>15</v>
          </cell>
          <cell r="I9172">
            <v>2</v>
          </cell>
        </row>
        <row r="9173">
          <cell r="A9173" t="str">
            <v/>
          </cell>
          <cell r="B9173" t="str">
            <v>Sublap: SCNW</v>
          </cell>
          <cell r="C9173" t="str">
            <v>10/21/2019 (6pm-8pm)</v>
          </cell>
          <cell r="D9173">
            <v>16</v>
          </cell>
          <cell r="I9173">
            <v>2</v>
          </cell>
        </row>
        <row r="9174">
          <cell r="A9174" t="str">
            <v/>
          </cell>
          <cell r="B9174" t="str">
            <v>Sublap: SCNW</v>
          </cell>
          <cell r="C9174" t="str">
            <v>9/24/2019 (5pm-8pm)</v>
          </cell>
          <cell r="D9174">
            <v>16</v>
          </cell>
          <cell r="I9174">
            <v>2</v>
          </cell>
        </row>
        <row r="9175">
          <cell r="A9175" t="str">
            <v/>
          </cell>
          <cell r="B9175" t="str">
            <v>Sublap: SCNW</v>
          </cell>
          <cell r="C9175" t="str">
            <v>10/22/2019</v>
          </cell>
          <cell r="D9175">
            <v>16</v>
          </cell>
          <cell r="I9175">
            <v>2</v>
          </cell>
        </row>
        <row r="9176">
          <cell r="A9176" t="str">
            <v/>
          </cell>
          <cell r="B9176" t="str">
            <v>Sublap: SCNW</v>
          </cell>
          <cell r="C9176" t="str">
            <v>9/25/2019 (6pm-8pm)</v>
          </cell>
          <cell r="D9176">
            <v>16</v>
          </cell>
          <cell r="I9176">
            <v>2</v>
          </cell>
        </row>
        <row r="9177">
          <cell r="A9177" t="str">
            <v/>
          </cell>
          <cell r="B9177" t="str">
            <v>Sublap: SCNW</v>
          </cell>
          <cell r="C9177" t="str">
            <v>8/21/2019 (6pm-8pm)</v>
          </cell>
          <cell r="D9177">
            <v>16</v>
          </cell>
          <cell r="I9177">
            <v>2</v>
          </cell>
        </row>
        <row r="9178">
          <cell r="A9178" t="str">
            <v/>
          </cell>
          <cell r="B9178" t="str">
            <v>Sublap: SCNW</v>
          </cell>
          <cell r="C9178" t="str">
            <v>9/24/2019 (5pm-8pm)</v>
          </cell>
          <cell r="D9178">
            <v>17</v>
          </cell>
          <cell r="I9178">
            <v>2</v>
          </cell>
        </row>
        <row r="9179">
          <cell r="A9179" t="str">
            <v/>
          </cell>
          <cell r="B9179" t="str">
            <v>Sublap: SCNW</v>
          </cell>
          <cell r="C9179" t="str">
            <v>10/22/2019</v>
          </cell>
          <cell r="D9179">
            <v>17</v>
          </cell>
          <cell r="I9179">
            <v>2</v>
          </cell>
        </row>
        <row r="9180">
          <cell r="A9180" t="str">
            <v/>
          </cell>
          <cell r="B9180" t="str">
            <v>Sublap: SCNW</v>
          </cell>
          <cell r="C9180" t="str">
            <v>10/21/2019 (6pm-8pm)</v>
          </cell>
          <cell r="D9180">
            <v>17</v>
          </cell>
          <cell r="I9180">
            <v>2</v>
          </cell>
        </row>
        <row r="9181">
          <cell r="A9181" t="str">
            <v/>
          </cell>
          <cell r="B9181" t="str">
            <v>Sublap: SCNW</v>
          </cell>
          <cell r="C9181" t="str">
            <v>8/21/2019 (6pm-8pm)</v>
          </cell>
          <cell r="D9181">
            <v>17</v>
          </cell>
          <cell r="I9181">
            <v>2</v>
          </cell>
        </row>
        <row r="9182">
          <cell r="A9182" t="str">
            <v/>
          </cell>
          <cell r="B9182" t="str">
            <v>Sublap: SCNW</v>
          </cell>
          <cell r="C9182" t="str">
            <v>9/25/2019 (6pm-8pm)</v>
          </cell>
          <cell r="D9182">
            <v>17</v>
          </cell>
          <cell r="I9182">
            <v>2</v>
          </cell>
        </row>
        <row r="9183">
          <cell r="A9183" t="str">
            <v/>
          </cell>
          <cell r="B9183" t="str">
            <v>Sublap: SCNW</v>
          </cell>
          <cell r="C9183" t="str">
            <v>8/21/2019 (6pm-8pm)</v>
          </cell>
          <cell r="D9183">
            <v>18</v>
          </cell>
          <cell r="I9183">
            <v>2</v>
          </cell>
        </row>
        <row r="9184">
          <cell r="A9184" t="str">
            <v/>
          </cell>
          <cell r="B9184" t="str">
            <v>Sublap: SCNW</v>
          </cell>
          <cell r="C9184" t="str">
            <v>10/21/2019 (6pm-8pm)</v>
          </cell>
          <cell r="D9184">
            <v>18</v>
          </cell>
          <cell r="I9184">
            <v>2</v>
          </cell>
        </row>
        <row r="9185">
          <cell r="A9185" t="str">
            <v/>
          </cell>
          <cell r="B9185" t="str">
            <v>Sublap: SCNW</v>
          </cell>
          <cell r="C9185" t="str">
            <v>9/24/2019 (5pm-8pm)</v>
          </cell>
          <cell r="D9185">
            <v>18</v>
          </cell>
          <cell r="I9185">
            <v>2</v>
          </cell>
        </row>
        <row r="9186">
          <cell r="A9186" t="str">
            <v/>
          </cell>
          <cell r="B9186" t="str">
            <v>Sublap: SCNW</v>
          </cell>
          <cell r="C9186" t="str">
            <v>10/22/2019</v>
          </cell>
          <cell r="D9186">
            <v>18</v>
          </cell>
          <cell r="I9186">
            <v>2</v>
          </cell>
        </row>
        <row r="9187">
          <cell r="A9187" t="str">
            <v/>
          </cell>
          <cell r="B9187" t="str">
            <v>Sublap: SCNW</v>
          </cell>
          <cell r="C9187" t="str">
            <v>9/25/2019 (6pm-8pm)</v>
          </cell>
          <cell r="D9187">
            <v>18</v>
          </cell>
          <cell r="I9187">
            <v>2</v>
          </cell>
        </row>
        <row r="9188">
          <cell r="A9188" t="str">
            <v/>
          </cell>
          <cell r="B9188" t="str">
            <v>Sublap: SCNW</v>
          </cell>
          <cell r="C9188" t="str">
            <v>9/25/2019 (6pm-8pm)</v>
          </cell>
          <cell r="D9188">
            <v>19</v>
          </cell>
          <cell r="I9188">
            <v>2</v>
          </cell>
        </row>
        <row r="9189">
          <cell r="A9189" t="str">
            <v/>
          </cell>
          <cell r="B9189" t="str">
            <v>Sublap: SCNW</v>
          </cell>
          <cell r="C9189" t="str">
            <v>8/21/2019 (6pm-8pm)</v>
          </cell>
          <cell r="D9189">
            <v>19</v>
          </cell>
          <cell r="I9189">
            <v>2</v>
          </cell>
        </row>
        <row r="9190">
          <cell r="A9190" t="str">
            <v/>
          </cell>
          <cell r="B9190" t="str">
            <v>Sublap: SCNW</v>
          </cell>
          <cell r="C9190" t="str">
            <v>9/24/2019 (5pm-8pm)</v>
          </cell>
          <cell r="D9190">
            <v>19</v>
          </cell>
          <cell r="I9190">
            <v>2</v>
          </cell>
        </row>
        <row r="9191">
          <cell r="A9191" t="str">
            <v/>
          </cell>
          <cell r="B9191" t="str">
            <v>Sublap: SCNW</v>
          </cell>
          <cell r="C9191" t="str">
            <v>10/21/2019 (6pm-8pm)</v>
          </cell>
          <cell r="D9191">
            <v>19</v>
          </cell>
          <cell r="I9191">
            <v>2</v>
          </cell>
        </row>
        <row r="9192">
          <cell r="A9192" t="str">
            <v/>
          </cell>
          <cell r="B9192" t="str">
            <v>Sublap: SCNW</v>
          </cell>
          <cell r="C9192" t="str">
            <v>10/22/2019</v>
          </cell>
          <cell r="D9192">
            <v>19</v>
          </cell>
          <cell r="I9192">
            <v>2</v>
          </cell>
        </row>
        <row r="9193">
          <cell r="A9193" t="str">
            <v/>
          </cell>
          <cell r="B9193" t="str">
            <v>Sublap: SCNW</v>
          </cell>
          <cell r="C9193" t="str">
            <v>9/24/2019 (5pm-8pm)</v>
          </cell>
          <cell r="D9193">
            <v>20</v>
          </cell>
          <cell r="I9193">
            <v>2</v>
          </cell>
        </row>
        <row r="9194">
          <cell r="A9194" t="str">
            <v/>
          </cell>
          <cell r="B9194" t="str">
            <v>Sublap: SCNW</v>
          </cell>
          <cell r="C9194" t="str">
            <v>10/22/2019</v>
          </cell>
          <cell r="D9194">
            <v>20</v>
          </cell>
          <cell r="I9194">
            <v>2</v>
          </cell>
        </row>
        <row r="9195">
          <cell r="A9195" t="str">
            <v/>
          </cell>
          <cell r="B9195" t="str">
            <v>Sublap: SCNW</v>
          </cell>
          <cell r="C9195" t="str">
            <v>10/21/2019 (6pm-8pm)</v>
          </cell>
          <cell r="D9195">
            <v>20</v>
          </cell>
          <cell r="I9195">
            <v>2</v>
          </cell>
        </row>
        <row r="9196">
          <cell r="A9196" t="str">
            <v/>
          </cell>
          <cell r="B9196" t="str">
            <v>Sublap: SCNW</v>
          </cell>
          <cell r="C9196" t="str">
            <v>9/25/2019 (6pm-8pm)</v>
          </cell>
          <cell r="D9196">
            <v>20</v>
          </cell>
          <cell r="I9196">
            <v>2</v>
          </cell>
        </row>
        <row r="9197">
          <cell r="A9197" t="str">
            <v/>
          </cell>
          <cell r="B9197" t="str">
            <v>Sublap: SCNW</v>
          </cell>
          <cell r="C9197" t="str">
            <v>8/21/2019 (6pm-8pm)</v>
          </cell>
          <cell r="D9197">
            <v>20</v>
          </cell>
          <cell r="I9197">
            <v>2</v>
          </cell>
        </row>
        <row r="9198">
          <cell r="A9198" t="str">
            <v/>
          </cell>
          <cell r="B9198" t="str">
            <v>Sublap: SCNW</v>
          </cell>
          <cell r="C9198" t="str">
            <v>9/25/2019 (6pm-8pm)</v>
          </cell>
          <cell r="D9198">
            <v>21</v>
          </cell>
          <cell r="I9198">
            <v>2</v>
          </cell>
        </row>
        <row r="9199">
          <cell r="A9199" t="str">
            <v/>
          </cell>
          <cell r="B9199" t="str">
            <v>Sublap: SCNW</v>
          </cell>
          <cell r="C9199" t="str">
            <v>8/21/2019 (6pm-8pm)</v>
          </cell>
          <cell r="D9199">
            <v>21</v>
          </cell>
          <cell r="I9199">
            <v>2</v>
          </cell>
        </row>
        <row r="9200">
          <cell r="A9200" t="str">
            <v/>
          </cell>
          <cell r="B9200" t="str">
            <v>Sublap: SCNW</v>
          </cell>
          <cell r="C9200" t="str">
            <v>10/22/2019</v>
          </cell>
          <cell r="D9200">
            <v>21</v>
          </cell>
          <cell r="I9200">
            <v>2</v>
          </cell>
        </row>
        <row r="9201">
          <cell r="A9201" t="str">
            <v/>
          </cell>
          <cell r="B9201" t="str">
            <v>Sublap: SCNW</v>
          </cell>
          <cell r="C9201" t="str">
            <v>9/24/2019 (5pm-8pm)</v>
          </cell>
          <cell r="D9201">
            <v>21</v>
          </cell>
          <cell r="I9201">
            <v>2</v>
          </cell>
        </row>
        <row r="9202">
          <cell r="A9202" t="str">
            <v/>
          </cell>
          <cell r="B9202" t="str">
            <v>Sublap: SCNW</v>
          </cell>
          <cell r="C9202" t="str">
            <v>10/21/2019 (6pm-8pm)</v>
          </cell>
          <cell r="D9202">
            <v>21</v>
          </cell>
          <cell r="I9202">
            <v>2</v>
          </cell>
        </row>
        <row r="9203">
          <cell r="A9203" t="str">
            <v/>
          </cell>
          <cell r="B9203" t="str">
            <v>Sublap: SCNW</v>
          </cell>
          <cell r="C9203" t="str">
            <v>8/21/2019 (6pm-8pm)</v>
          </cell>
          <cell r="D9203">
            <v>22</v>
          </cell>
          <cell r="I9203">
            <v>2</v>
          </cell>
        </row>
        <row r="9204">
          <cell r="A9204" t="str">
            <v/>
          </cell>
          <cell r="B9204" t="str">
            <v>Sublap: SCNW</v>
          </cell>
          <cell r="C9204" t="str">
            <v>9/25/2019 (6pm-8pm)</v>
          </cell>
          <cell r="D9204">
            <v>22</v>
          </cell>
          <cell r="I9204">
            <v>2</v>
          </cell>
        </row>
        <row r="9205">
          <cell r="A9205" t="str">
            <v/>
          </cell>
          <cell r="B9205" t="str">
            <v>Sublap: SCNW</v>
          </cell>
          <cell r="C9205" t="str">
            <v>9/24/2019 (5pm-8pm)</v>
          </cell>
          <cell r="D9205">
            <v>22</v>
          </cell>
          <cell r="I9205">
            <v>2</v>
          </cell>
        </row>
        <row r="9206">
          <cell r="A9206" t="str">
            <v/>
          </cell>
          <cell r="B9206" t="str">
            <v>Sublap: SCNW</v>
          </cell>
          <cell r="C9206" t="str">
            <v>10/21/2019 (6pm-8pm)</v>
          </cell>
          <cell r="D9206">
            <v>22</v>
          </cell>
          <cell r="I9206">
            <v>2</v>
          </cell>
        </row>
        <row r="9207">
          <cell r="A9207" t="str">
            <v/>
          </cell>
          <cell r="B9207" t="str">
            <v>Sublap: SCNW</v>
          </cell>
          <cell r="C9207" t="str">
            <v>10/22/2019</v>
          </cell>
          <cell r="D9207">
            <v>22</v>
          </cell>
          <cell r="I9207">
            <v>2</v>
          </cell>
        </row>
        <row r="9208">
          <cell r="A9208" t="str">
            <v/>
          </cell>
          <cell r="B9208" t="str">
            <v>Sublap: SCNW</v>
          </cell>
          <cell r="C9208" t="str">
            <v>10/21/2019 (6pm-8pm)</v>
          </cell>
          <cell r="D9208">
            <v>23</v>
          </cell>
          <cell r="I9208">
            <v>2</v>
          </cell>
        </row>
        <row r="9209">
          <cell r="A9209" t="str">
            <v/>
          </cell>
          <cell r="B9209" t="str">
            <v>Sublap: SCNW</v>
          </cell>
          <cell r="C9209" t="str">
            <v>10/22/2019</v>
          </cell>
          <cell r="D9209">
            <v>23</v>
          </cell>
          <cell r="I9209">
            <v>2</v>
          </cell>
        </row>
        <row r="9210">
          <cell r="A9210" t="str">
            <v/>
          </cell>
          <cell r="B9210" t="str">
            <v>Sublap: SCNW</v>
          </cell>
          <cell r="C9210" t="str">
            <v>9/25/2019 (6pm-8pm)</v>
          </cell>
          <cell r="D9210">
            <v>23</v>
          </cell>
          <cell r="I9210">
            <v>2</v>
          </cell>
        </row>
        <row r="9211">
          <cell r="A9211" t="str">
            <v/>
          </cell>
          <cell r="B9211" t="str">
            <v>Sublap: SCNW</v>
          </cell>
          <cell r="C9211" t="str">
            <v>9/24/2019 (5pm-8pm)</v>
          </cell>
          <cell r="D9211">
            <v>23</v>
          </cell>
          <cell r="I9211">
            <v>2</v>
          </cell>
        </row>
        <row r="9212">
          <cell r="A9212" t="str">
            <v/>
          </cell>
          <cell r="B9212" t="str">
            <v>Sublap: SCNW</v>
          </cell>
          <cell r="C9212" t="str">
            <v>8/21/2019 (6pm-8pm)</v>
          </cell>
          <cell r="D9212">
            <v>23</v>
          </cell>
          <cell r="I9212">
            <v>2</v>
          </cell>
        </row>
        <row r="9213">
          <cell r="A9213" t="str">
            <v/>
          </cell>
          <cell r="B9213" t="str">
            <v>Sublap: SCNW</v>
          </cell>
          <cell r="C9213" t="str">
            <v>9/25/2019 (6pm-8pm)</v>
          </cell>
          <cell r="D9213">
            <v>24</v>
          </cell>
          <cell r="I9213">
            <v>2</v>
          </cell>
        </row>
        <row r="9214">
          <cell r="A9214" t="str">
            <v/>
          </cell>
          <cell r="B9214" t="str">
            <v>Sublap: SCNW</v>
          </cell>
          <cell r="C9214" t="str">
            <v>9/24/2019 (5pm-8pm)</v>
          </cell>
          <cell r="D9214">
            <v>24</v>
          </cell>
          <cell r="I9214">
            <v>2</v>
          </cell>
        </row>
        <row r="9215">
          <cell r="A9215" t="str">
            <v/>
          </cell>
          <cell r="B9215" t="str">
            <v>Sublap: SCNW</v>
          </cell>
          <cell r="C9215" t="str">
            <v>8/21/2019 (6pm-8pm)</v>
          </cell>
          <cell r="D9215">
            <v>24</v>
          </cell>
          <cell r="I9215">
            <v>2</v>
          </cell>
        </row>
        <row r="9216">
          <cell r="A9216" t="str">
            <v/>
          </cell>
          <cell r="B9216" t="str">
            <v>Sublap: SCNW</v>
          </cell>
          <cell r="C9216" t="str">
            <v>10/21/2019 (6pm-8pm)</v>
          </cell>
          <cell r="D9216">
            <v>24</v>
          </cell>
          <cell r="I9216">
            <v>2</v>
          </cell>
        </row>
        <row r="9217">
          <cell r="A9217" t="str">
            <v/>
          </cell>
          <cell r="B9217" t="str">
            <v>Sublap: SCNW</v>
          </cell>
          <cell r="C9217" t="str">
            <v>10/22/2019</v>
          </cell>
          <cell r="D9217">
            <v>24</v>
          </cell>
          <cell r="I9217">
            <v>2</v>
          </cell>
        </row>
        <row r="9218">
          <cell r="A9218" t="str">
            <v/>
          </cell>
          <cell r="B9218" t="str">
            <v>Tariff: Dynamic</v>
          </cell>
          <cell r="C9218" t="str">
            <v>Average Event Day (6pm-8pm)</v>
          </cell>
          <cell r="D9218">
            <v>1</v>
          </cell>
          <cell r="E9218">
            <v>1.7185430526733398</v>
          </cell>
          <cell r="F9218">
            <v>1.7082200050354004</v>
          </cell>
          <cell r="G9218">
            <v>2.0404910668730736E-2</v>
          </cell>
          <cell r="H9218">
            <v>73.686333948965014</v>
          </cell>
        </row>
        <row r="9219">
          <cell r="A9219" t="str">
            <v/>
          </cell>
          <cell r="B9219" t="str">
            <v>Tariff: Dynamic</v>
          </cell>
          <cell r="C9219" t="str">
            <v>Average Event Day (5pm-9pm)</v>
          </cell>
          <cell r="D9219">
            <v>1</v>
          </cell>
          <cell r="E9219">
            <v>1.7155964374542236</v>
          </cell>
          <cell r="F9219">
            <v>1.8110877275466919</v>
          </cell>
          <cell r="G9219">
            <v>2.0261267200112343E-2</v>
          </cell>
          <cell r="H9219">
            <v>73.421374111302015</v>
          </cell>
        </row>
        <row r="9220">
          <cell r="A9220" t="str">
            <v/>
          </cell>
          <cell r="B9220" t="str">
            <v>Tariff: Dynamic</v>
          </cell>
          <cell r="C9220" t="str">
            <v>Average Event Day (5pm-9pm)</v>
          </cell>
          <cell r="D9220">
            <v>2</v>
          </cell>
          <cell r="E9220">
            <v>1.4665379524230957</v>
          </cell>
          <cell r="F9220">
            <v>1.5290863513946533</v>
          </cell>
          <cell r="G9220">
            <v>1.8955405801534653E-2</v>
          </cell>
          <cell r="H9220">
            <v>72.539368551474993</v>
          </cell>
        </row>
        <row r="9221">
          <cell r="A9221" t="str">
            <v/>
          </cell>
          <cell r="B9221" t="str">
            <v>Tariff: Dynamic</v>
          </cell>
          <cell r="C9221" t="str">
            <v>Average Event Day (6pm-8pm)</v>
          </cell>
          <cell r="D9221">
            <v>2</v>
          </cell>
          <cell r="E9221">
            <v>1.4805611371994019</v>
          </cell>
          <cell r="F9221">
            <v>1.4660226106643677</v>
          </cell>
          <cell r="G9221">
            <v>1.91667340695858E-2</v>
          </cell>
          <cell r="H9221">
            <v>72.934047799818359</v>
          </cell>
        </row>
        <row r="9222">
          <cell r="A9222" t="str">
            <v/>
          </cell>
          <cell r="B9222" t="str">
            <v>Tariff: Dynamic</v>
          </cell>
          <cell r="C9222" t="str">
            <v>Average Event Day (6pm-8pm)</v>
          </cell>
          <cell r="D9222">
            <v>3</v>
          </cell>
          <cell r="E9222">
            <v>1.29194176197052</v>
          </cell>
          <cell r="F9222">
            <v>1.275220513343811</v>
          </cell>
          <cell r="G9222">
            <v>1.7305685207247734E-2</v>
          </cell>
          <cell r="H9222">
            <v>72.259749555498402</v>
          </cell>
        </row>
        <row r="9223">
          <cell r="A9223" t="str">
            <v/>
          </cell>
          <cell r="B9223" t="str">
            <v>Tariff: Dynamic</v>
          </cell>
          <cell r="C9223" t="str">
            <v>Average Event Day (5pm-9pm)</v>
          </cell>
          <cell r="D9223">
            <v>3</v>
          </cell>
          <cell r="E9223">
            <v>1.2774815559387207</v>
          </cell>
          <cell r="F9223">
            <v>1.3177773952484131</v>
          </cell>
          <cell r="G9223">
            <v>1.7079705372452736E-2</v>
          </cell>
          <cell r="H9223">
            <v>71.708744944018108</v>
          </cell>
        </row>
        <row r="9224">
          <cell r="A9224" t="str">
            <v/>
          </cell>
          <cell r="B9224" t="str">
            <v>Tariff: Dynamic</v>
          </cell>
          <cell r="C9224" t="str">
            <v>Average Event Day (5pm-9pm)</v>
          </cell>
          <cell r="D9224">
            <v>4</v>
          </cell>
          <cell r="E9224">
            <v>1.1380228996276855</v>
          </cell>
          <cell r="F9224">
            <v>1.1615020036697388</v>
          </cell>
          <cell r="G9224">
            <v>1.4917675405740738E-2</v>
          </cell>
          <cell r="H9224">
            <v>71.013291673476616</v>
          </cell>
        </row>
        <row r="9225">
          <cell r="A9225" t="str">
            <v/>
          </cell>
          <cell r="B9225" t="str">
            <v>Tariff: Dynamic</v>
          </cell>
          <cell r="C9225" t="str">
            <v>Average Event Day (6pm-8pm)</v>
          </cell>
          <cell r="D9225">
            <v>4</v>
          </cell>
          <cell r="E9225">
            <v>1.1329950094223022</v>
          </cell>
          <cell r="F9225">
            <v>1.1272726058959961</v>
          </cell>
          <cell r="G9225">
            <v>1.5100494958460331E-2</v>
          </cell>
          <cell r="H9225">
            <v>71.607074604003742</v>
          </cell>
        </row>
        <row r="9226">
          <cell r="A9226" t="str">
            <v/>
          </cell>
          <cell r="B9226" t="str">
            <v>Tariff: Dynamic</v>
          </cell>
          <cell r="C9226" t="str">
            <v>Average Event Day (5pm-9pm)</v>
          </cell>
          <cell r="D9226">
            <v>5</v>
          </cell>
          <cell r="E9226">
            <v>1.0198929309844971</v>
          </cell>
          <cell r="F9226">
            <v>1.0447911024093628</v>
          </cell>
          <cell r="G9226">
            <v>1.2808608822524548E-2</v>
          </cell>
          <cell r="H9226">
            <v>70.431744389181688</v>
          </cell>
        </row>
        <row r="9227">
          <cell r="A9227" t="str">
            <v/>
          </cell>
          <cell r="B9227" t="str">
            <v>Tariff: Dynamic</v>
          </cell>
          <cell r="C9227" t="str">
            <v>Average Event Day (6pm-8pm)</v>
          </cell>
          <cell r="D9227">
            <v>5</v>
          </cell>
          <cell r="E9227">
            <v>1.0278949737548828</v>
          </cell>
          <cell r="F9227">
            <v>1.012526273727417</v>
          </cell>
          <cell r="G9227">
            <v>1.3015475124120712E-2</v>
          </cell>
          <cell r="H9227">
            <v>71.111306619276419</v>
          </cell>
        </row>
        <row r="9228">
          <cell r="A9228" t="str">
            <v/>
          </cell>
          <cell r="B9228" t="str">
            <v>Tariff: Dynamic</v>
          </cell>
          <cell r="C9228" t="str">
            <v>Average Event Day (5pm-9pm)</v>
          </cell>
          <cell r="D9228">
            <v>6</v>
          </cell>
          <cell r="E9228">
            <v>0.97193199396133423</v>
          </cell>
          <cell r="F9228">
            <v>0.99194103479385376</v>
          </cell>
          <cell r="G9228">
            <v>1.0916908271610737E-2</v>
          </cell>
          <cell r="H9228">
            <v>69.925214467645105</v>
          </cell>
        </row>
        <row r="9229">
          <cell r="A9229" t="str">
            <v/>
          </cell>
          <cell r="B9229" t="str">
            <v>Tariff: Dynamic</v>
          </cell>
          <cell r="C9229" t="str">
            <v>Average Event Day (6pm-8pm)</v>
          </cell>
          <cell r="D9229">
            <v>6</v>
          </cell>
          <cell r="E9229">
            <v>0.97417789697647095</v>
          </cell>
          <cell r="F9229">
            <v>0.96414828300476074</v>
          </cell>
          <cell r="G9229">
            <v>1.1115930043160915E-2</v>
          </cell>
          <cell r="H9229">
            <v>70.709300702871417</v>
          </cell>
        </row>
        <row r="9230">
          <cell r="A9230" t="str">
            <v/>
          </cell>
          <cell r="B9230" t="str">
            <v>Tariff: Dynamic</v>
          </cell>
          <cell r="C9230" t="str">
            <v>Average Event Day (6pm-8pm)</v>
          </cell>
          <cell r="D9230">
            <v>7</v>
          </cell>
          <cell r="E9230">
            <v>0.98266714811325073</v>
          </cell>
          <cell r="F9230">
            <v>0.97343987226486206</v>
          </cell>
          <cell r="G9230">
            <v>1.0148479603230953E-2</v>
          </cell>
          <cell r="H9230">
            <v>70.799678529872793</v>
          </cell>
        </row>
        <row r="9231">
          <cell r="A9231" t="str">
            <v/>
          </cell>
          <cell r="B9231" t="str">
            <v>Tariff: Dynamic</v>
          </cell>
          <cell r="C9231" t="str">
            <v>Average Event Day (5pm-9pm)</v>
          </cell>
          <cell r="D9231">
            <v>7</v>
          </cell>
          <cell r="E9231">
            <v>0.98307657241821289</v>
          </cell>
          <cell r="F9231">
            <v>0.99070286750793457</v>
          </cell>
          <cell r="G9231">
            <v>1.0074639692902565E-2</v>
          </cell>
          <cell r="H9231">
            <v>69.834268046168219</v>
          </cell>
        </row>
        <row r="9232">
          <cell r="A9232" t="str">
            <v/>
          </cell>
          <cell r="B9232" t="str">
            <v>Tariff: Dynamic</v>
          </cell>
          <cell r="C9232" t="str">
            <v>Average Event Day (5pm-9pm)</v>
          </cell>
          <cell r="D9232">
            <v>8</v>
          </cell>
          <cell r="E9232">
            <v>0.85441797971725464</v>
          </cell>
          <cell r="F9232">
            <v>0.85222047567367554</v>
          </cell>
          <cell r="G9232">
            <v>1.0365255177021027E-2</v>
          </cell>
          <cell r="H9232">
            <v>71.84049151747675</v>
          </cell>
        </row>
        <row r="9233">
          <cell r="A9233" t="str">
            <v/>
          </cell>
          <cell r="B9233" t="str">
            <v>Tariff: Dynamic</v>
          </cell>
          <cell r="C9233" t="str">
            <v>Average Event Day (6pm-8pm)</v>
          </cell>
          <cell r="D9233">
            <v>8</v>
          </cell>
          <cell r="E9233">
            <v>0.84446960687637329</v>
          </cell>
          <cell r="F9233">
            <v>0.84355318546295166</v>
          </cell>
          <cell r="G9233">
            <v>1.0385674424469471E-2</v>
          </cell>
          <cell r="H9233">
            <v>73.092926201156274</v>
          </cell>
        </row>
        <row r="9234">
          <cell r="A9234" t="str">
            <v/>
          </cell>
          <cell r="B9234" t="str">
            <v>Tariff: Dynamic</v>
          </cell>
          <cell r="C9234" t="str">
            <v>Average Event Day (5pm-9pm)</v>
          </cell>
          <cell r="D9234">
            <v>9</v>
          </cell>
          <cell r="E9234">
            <v>0.5823512077331543</v>
          </cell>
          <cell r="F9234">
            <v>0.54147964715957642</v>
          </cell>
          <cell r="G9234">
            <v>1.1549596674740314E-2</v>
          </cell>
          <cell r="H9234">
            <v>75.357124718530827</v>
          </cell>
        </row>
        <row r="9235">
          <cell r="A9235" t="str">
            <v/>
          </cell>
          <cell r="B9235" t="str">
            <v>Tariff: Dynamic</v>
          </cell>
          <cell r="C9235" t="str">
            <v>Average Event Day (6pm-8pm)</v>
          </cell>
          <cell r="D9235">
            <v>9</v>
          </cell>
          <cell r="E9235">
            <v>0.56225115060806274</v>
          </cell>
          <cell r="F9235">
            <v>0.55430835485458374</v>
          </cell>
          <cell r="G9235">
            <v>1.1523839086294174E-2</v>
          </cell>
          <cell r="H9235">
            <v>77.019973749150665</v>
          </cell>
        </row>
        <row r="9236">
          <cell r="A9236" t="str">
            <v/>
          </cell>
          <cell r="B9236" t="str">
            <v>Tariff: Dynamic</v>
          </cell>
          <cell r="C9236" t="str">
            <v>Average Event Day (5pm-9pm)</v>
          </cell>
          <cell r="D9236">
            <v>10</v>
          </cell>
          <cell r="E9236">
            <v>0.30534151196479797</v>
          </cell>
          <cell r="F9236">
            <v>0.27172571420669556</v>
          </cell>
          <cell r="G9236">
            <v>1.3432431034743786E-2</v>
          </cell>
          <cell r="H9236">
            <v>80.194588011241009</v>
          </cell>
        </row>
        <row r="9237">
          <cell r="A9237" t="str">
            <v/>
          </cell>
          <cell r="B9237" t="str">
            <v>Tariff: Dynamic</v>
          </cell>
          <cell r="C9237" t="str">
            <v>Average Event Day (6pm-8pm)</v>
          </cell>
          <cell r="D9237">
            <v>10</v>
          </cell>
          <cell r="E9237">
            <v>0.29920831322669983</v>
          </cell>
          <cell r="F9237">
            <v>0.2986377477645874</v>
          </cell>
          <cell r="G9237">
            <v>1.3505789451301098E-2</v>
          </cell>
          <cell r="H9237">
            <v>81.255023891267925</v>
          </cell>
        </row>
        <row r="9238">
          <cell r="A9238" t="str">
            <v/>
          </cell>
          <cell r="B9238" t="str">
            <v>Tariff: Dynamic</v>
          </cell>
          <cell r="C9238" t="str">
            <v>Average Event Day (6pm-8pm)</v>
          </cell>
          <cell r="D9238">
            <v>11</v>
          </cell>
          <cell r="E9238">
            <v>0.15288914740085602</v>
          </cell>
          <cell r="F9238">
            <v>0.14789946377277374</v>
          </cell>
          <cell r="G9238">
            <v>1.574721559882164E-2</v>
          </cell>
          <cell r="H9238">
            <v>84.990406688034156</v>
          </cell>
        </row>
        <row r="9239">
          <cell r="A9239" t="str">
            <v/>
          </cell>
          <cell r="B9239" t="str">
            <v>Tariff: Dynamic</v>
          </cell>
          <cell r="C9239" t="str">
            <v>Average Event Day (5pm-9pm)</v>
          </cell>
          <cell r="D9239">
            <v>11</v>
          </cell>
          <cell r="E9239">
            <v>0.180122971534729</v>
          </cell>
          <cell r="F9239">
            <v>0.13815149664878845</v>
          </cell>
          <cell r="G9239">
            <v>1.5712229534983635E-2</v>
          </cell>
          <cell r="H9239">
            <v>84.631824268104978</v>
          </cell>
        </row>
        <row r="9240">
          <cell r="A9240" t="str">
            <v/>
          </cell>
          <cell r="B9240" t="str">
            <v>Tariff: Dynamic</v>
          </cell>
          <cell r="C9240" t="str">
            <v>Average Event Day (5pm-9pm)</v>
          </cell>
          <cell r="D9240">
            <v>12</v>
          </cell>
          <cell r="E9240">
            <v>0.19800519943237305</v>
          </cell>
          <cell r="F9240">
            <v>0.15880657732486725</v>
          </cell>
          <cell r="G9240">
            <v>1.7782185226678848E-2</v>
          </cell>
          <cell r="H9240">
            <v>87.923559989720445</v>
          </cell>
        </row>
        <row r="9241">
          <cell r="A9241" t="str">
            <v/>
          </cell>
          <cell r="B9241" t="str">
            <v>Tariff: Dynamic</v>
          </cell>
          <cell r="C9241" t="str">
            <v>Average Event Day (6pm-8pm)</v>
          </cell>
          <cell r="D9241">
            <v>12</v>
          </cell>
          <cell r="E9241">
            <v>0.17958289384841919</v>
          </cell>
          <cell r="F9241">
            <v>0.16804146766662598</v>
          </cell>
          <cell r="G9241">
            <v>1.7822239547967911E-2</v>
          </cell>
          <cell r="H9241">
            <v>87.641300431843263</v>
          </cell>
        </row>
        <row r="9242">
          <cell r="A9242" t="str">
            <v/>
          </cell>
          <cell r="B9242" t="str">
            <v>Tariff: Dynamic</v>
          </cell>
          <cell r="C9242" t="str">
            <v>Average Event Day (6pm-8pm)</v>
          </cell>
          <cell r="D9242">
            <v>13</v>
          </cell>
          <cell r="E9242">
            <v>0.39529901742935181</v>
          </cell>
          <cell r="F9242">
            <v>0.35063403844833374</v>
          </cell>
          <cell r="G9242">
            <v>1.9583631306886673E-2</v>
          </cell>
          <cell r="H9242">
            <v>89.388842697633763</v>
          </cell>
        </row>
        <row r="9243">
          <cell r="A9243" t="str">
            <v/>
          </cell>
          <cell r="B9243" t="str">
            <v>Tariff: Dynamic</v>
          </cell>
          <cell r="C9243" t="str">
            <v>Average Event Day (5pm-9pm)</v>
          </cell>
          <cell r="D9243">
            <v>13</v>
          </cell>
          <cell r="E9243">
            <v>0.37431815266609192</v>
          </cell>
          <cell r="F9243">
            <v>0.31733325123786926</v>
          </cell>
          <cell r="G9243">
            <v>1.9462129101157188E-2</v>
          </cell>
          <cell r="H9243">
            <v>90.03475618039721</v>
          </cell>
        </row>
        <row r="9244">
          <cell r="A9244" t="str">
            <v/>
          </cell>
          <cell r="B9244" t="str">
            <v>Tariff: Dynamic</v>
          </cell>
          <cell r="C9244" t="str">
            <v>Average Event Day (6pm-8pm)</v>
          </cell>
          <cell r="D9244">
            <v>14</v>
          </cell>
          <cell r="E9244">
            <v>0.70464986562728882</v>
          </cell>
          <cell r="F9244">
            <v>0.64245611429214478</v>
          </cell>
          <cell r="G9244">
            <v>2.1219439804553986E-2</v>
          </cell>
          <cell r="H9244">
            <v>90.640797015675602</v>
          </cell>
        </row>
        <row r="9245">
          <cell r="A9245" t="str">
            <v/>
          </cell>
          <cell r="B9245" t="str">
            <v>Tariff: Dynamic</v>
          </cell>
          <cell r="C9245" t="str">
            <v>Average Event Day (5pm-9pm)</v>
          </cell>
          <cell r="D9245">
            <v>14</v>
          </cell>
          <cell r="E9245">
            <v>0.66304409503936768</v>
          </cell>
          <cell r="F9245">
            <v>0.61144578456878662</v>
          </cell>
          <cell r="G9245">
            <v>2.0946940407156944E-2</v>
          </cell>
          <cell r="H9245">
            <v>91.496044582972914</v>
          </cell>
        </row>
        <row r="9246">
          <cell r="A9246" t="str">
            <v/>
          </cell>
          <cell r="B9246" t="str">
            <v>Tariff: Dynamic</v>
          </cell>
          <cell r="C9246" t="str">
            <v>Average Event Day (5pm-9pm)</v>
          </cell>
          <cell r="D9246">
            <v>15</v>
          </cell>
          <cell r="E9246">
            <v>1.0448771715164185</v>
          </cell>
          <cell r="F9246">
            <v>1.009709358215332</v>
          </cell>
          <cell r="G9246">
            <v>2.163088321685791E-2</v>
          </cell>
          <cell r="H9246">
            <v>92.359893441483763</v>
          </cell>
        </row>
        <row r="9247">
          <cell r="A9247" t="str">
            <v/>
          </cell>
          <cell r="B9247" t="str">
            <v>Tariff: Dynamic</v>
          </cell>
          <cell r="C9247" t="str">
            <v>Average Event Day (6pm-8pm)</v>
          </cell>
          <cell r="D9247">
            <v>15</v>
          </cell>
          <cell r="E9247">
            <v>1.0899666547775269</v>
          </cell>
          <cell r="F9247">
            <v>1.0259813070297241</v>
          </cell>
          <cell r="G9247">
            <v>2.1969502791762352E-2</v>
          </cell>
          <cell r="H9247">
            <v>91.091706112477254</v>
          </cell>
        </row>
        <row r="9248">
          <cell r="A9248" t="str">
            <v/>
          </cell>
          <cell r="B9248" t="str">
            <v>Tariff: Dynamic</v>
          </cell>
          <cell r="C9248" t="str">
            <v>Average Event Day (5pm-9pm)</v>
          </cell>
          <cell r="D9248">
            <v>16</v>
          </cell>
          <cell r="E9248">
            <v>1.5967376232147217</v>
          </cell>
          <cell r="F9248">
            <v>1.5583955049514771</v>
          </cell>
          <cell r="G9248">
            <v>2.218027226626873E-2</v>
          </cell>
          <cell r="H9248">
            <v>91.99260948768223</v>
          </cell>
        </row>
        <row r="9249">
          <cell r="A9249" t="str">
            <v/>
          </cell>
          <cell r="B9249" t="str">
            <v>Tariff: Dynamic</v>
          </cell>
          <cell r="C9249" t="str">
            <v>Average Event Day (6pm-8pm)</v>
          </cell>
          <cell r="D9249">
            <v>16</v>
          </cell>
          <cell r="E9249">
            <v>1.601142406463623</v>
          </cell>
          <cell r="F9249">
            <v>1.5603190660476685</v>
          </cell>
          <cell r="G9249">
            <v>2.2274600341916084E-2</v>
          </cell>
          <cell r="H9249">
            <v>90.798865612570836</v>
          </cell>
        </row>
        <row r="9250">
          <cell r="A9250" t="str">
            <v/>
          </cell>
          <cell r="B9250" t="str">
            <v>Tariff: Dynamic</v>
          </cell>
          <cell r="C9250" t="str">
            <v>Average Event Day (5pm-9pm)</v>
          </cell>
          <cell r="D9250">
            <v>17</v>
          </cell>
          <cell r="E9250">
            <v>2.1188724040985107</v>
          </cell>
          <cell r="F9250">
            <v>2.0468323230743408</v>
          </cell>
          <cell r="G9250">
            <v>2.2027608007192612E-2</v>
          </cell>
          <cell r="H9250">
            <v>90.429757245976134</v>
          </cell>
        </row>
        <row r="9251">
          <cell r="A9251" t="str">
            <v/>
          </cell>
          <cell r="B9251" t="str">
            <v>Tariff: Dynamic</v>
          </cell>
          <cell r="C9251" t="str">
            <v>Average Event Day (6pm-8pm)</v>
          </cell>
          <cell r="D9251">
            <v>17</v>
          </cell>
          <cell r="E9251">
            <v>2.0889630317687988</v>
          </cell>
          <cell r="F9251">
            <v>2.0448791980743408</v>
          </cell>
          <cell r="G9251">
            <v>2.2131050005555153E-2</v>
          </cell>
          <cell r="H9251">
            <v>89.456949050838602</v>
          </cell>
        </row>
        <row r="9252">
          <cell r="A9252" t="str">
            <v/>
          </cell>
          <cell r="B9252" t="str">
            <v>Tariff: Dynamic</v>
          </cell>
          <cell r="C9252" t="str">
            <v>Average Event Day (6pm-8pm)</v>
          </cell>
          <cell r="D9252">
            <v>18</v>
          </cell>
          <cell r="E9252">
            <v>2.5332276821136475</v>
          </cell>
          <cell r="F9252">
            <v>2.4874725341796875</v>
          </cell>
          <cell r="G9252">
            <v>2.20508873462677E-2</v>
          </cell>
          <cell r="H9252">
            <v>87.893776386691471</v>
          </cell>
        </row>
        <row r="9253">
          <cell r="A9253" t="str">
            <v/>
          </cell>
          <cell r="B9253" t="str">
            <v>Tariff: Dynamic</v>
          </cell>
          <cell r="C9253" t="str">
            <v>Average Event Day (5pm-9pm)</v>
          </cell>
          <cell r="D9253">
            <v>18</v>
          </cell>
          <cell r="E9253">
            <v>2.568795919418335</v>
          </cell>
          <cell r="F9253">
            <v>1.4422649145126343</v>
          </cell>
          <cell r="G9253">
            <v>2.2480607032775879E-2</v>
          </cell>
          <cell r="H9253">
            <v>88.47776977720676</v>
          </cell>
        </row>
        <row r="9254">
          <cell r="A9254" t="str">
            <v/>
          </cell>
          <cell r="B9254" t="str">
            <v>Tariff: Dynamic</v>
          </cell>
          <cell r="C9254" t="str">
            <v>Average Event Day (6pm-8pm)</v>
          </cell>
          <cell r="D9254">
            <v>19</v>
          </cell>
          <cell r="E9254">
            <v>2.7805192470550537</v>
          </cell>
          <cell r="F9254">
            <v>1.7393971681594849</v>
          </cell>
          <cell r="G9254">
            <v>2.234974130988121E-2</v>
          </cell>
          <cell r="H9254">
            <v>84.975026723364621</v>
          </cell>
        </row>
        <row r="9255">
          <cell r="A9255" t="str">
            <v/>
          </cell>
          <cell r="B9255" t="str">
            <v>Tariff: Dynamic</v>
          </cell>
          <cell r="C9255" t="str">
            <v>Average Event Day (5pm-9pm)</v>
          </cell>
          <cell r="D9255">
            <v>19</v>
          </cell>
          <cell r="E9255">
            <v>2.8212032318115234</v>
          </cell>
          <cell r="F9255">
            <v>2.244314432144165</v>
          </cell>
          <cell r="G9255">
            <v>2.2387901321053505E-2</v>
          </cell>
          <cell r="H9255">
            <v>85.582503661123056</v>
          </cell>
        </row>
        <row r="9256">
          <cell r="A9256" t="str">
            <v/>
          </cell>
          <cell r="B9256" t="str">
            <v>Tariff: Dynamic</v>
          </cell>
          <cell r="C9256" t="str">
            <v>Average Event Day (6pm-8pm)</v>
          </cell>
          <cell r="D9256">
            <v>20</v>
          </cell>
          <cell r="E9256">
            <v>2.7221674919128418</v>
          </cell>
          <cell r="F9256">
            <v>2.1283152103424072</v>
          </cell>
          <cell r="G9256">
            <v>2.1316362544894218E-2</v>
          </cell>
          <cell r="H9256">
            <v>80.687000904349318</v>
          </cell>
        </row>
        <row r="9257">
          <cell r="A9257" t="str">
            <v/>
          </cell>
          <cell r="B9257" t="str">
            <v>Tariff: Dynamic</v>
          </cell>
          <cell r="C9257" t="str">
            <v>Average Event Day (5pm-9pm)</v>
          </cell>
          <cell r="D9257">
            <v>20</v>
          </cell>
          <cell r="E9257">
            <v>2.8147361278533936</v>
          </cell>
          <cell r="F9257">
            <v>2.4181489944458008</v>
          </cell>
          <cell r="G9257">
            <v>2.125924825668335E-2</v>
          </cell>
          <cell r="H9257">
            <v>82.26558675901461</v>
          </cell>
        </row>
        <row r="9258">
          <cell r="A9258" t="str">
            <v/>
          </cell>
          <cell r="B9258" t="str">
            <v>Tariff: Dynamic</v>
          </cell>
          <cell r="C9258" t="str">
            <v>Average Event Day (5pm-9pm)</v>
          </cell>
          <cell r="D9258">
            <v>21</v>
          </cell>
          <cell r="E9258">
            <v>2.7405636310577393</v>
          </cell>
          <cell r="F9258">
            <v>2.4727165699005127</v>
          </cell>
          <cell r="G9258">
            <v>2.0935922861099243E-2</v>
          </cell>
          <cell r="H9258">
            <v>79.339782089723016</v>
          </cell>
        </row>
        <row r="9259">
          <cell r="A9259" t="str">
            <v/>
          </cell>
          <cell r="B9259" t="str">
            <v>Tariff: Dynamic</v>
          </cell>
          <cell r="C9259" t="str">
            <v>Average Event Day (6pm-8pm)</v>
          </cell>
          <cell r="D9259">
            <v>21</v>
          </cell>
          <cell r="E9259">
            <v>2.6577651500701904</v>
          </cell>
          <cell r="F9259">
            <v>3.1945276260375977</v>
          </cell>
          <cell r="G9259">
            <v>2.1099409088492393E-2</v>
          </cell>
          <cell r="H9259">
            <v>78.019583548532239</v>
          </cell>
        </row>
        <row r="9260">
          <cell r="A9260" t="str">
            <v/>
          </cell>
          <cell r="B9260" t="str">
            <v>Tariff: Dynamic</v>
          </cell>
          <cell r="C9260" t="str">
            <v>Average Event Day (5pm-9pm)</v>
          </cell>
          <cell r="D9260">
            <v>22</v>
          </cell>
          <cell r="E9260">
            <v>2.5473215579986572</v>
          </cell>
          <cell r="F9260">
            <v>3.102717399597168</v>
          </cell>
          <cell r="G9260">
            <v>2.0816927775740623E-2</v>
          </cell>
          <cell r="H9260">
            <v>77.054438735213282</v>
          </cell>
        </row>
        <row r="9261">
          <cell r="A9261" t="str">
            <v/>
          </cell>
          <cell r="B9261" t="str">
            <v>Tariff: Dynamic</v>
          </cell>
          <cell r="C9261" t="str">
            <v>Average Event Day (6pm-8pm)</v>
          </cell>
          <cell r="D9261">
            <v>22</v>
          </cell>
          <cell r="E9261">
            <v>2.5076777935028076</v>
          </cell>
          <cell r="F9261">
            <v>2.6973638534545898</v>
          </cell>
          <cell r="G9261">
            <v>2.0387526601552963E-2</v>
          </cell>
          <cell r="H9261">
            <v>76.753434476170071</v>
          </cell>
        </row>
        <row r="9262">
          <cell r="A9262" t="str">
            <v/>
          </cell>
          <cell r="B9262" t="str">
            <v>Tariff: Dynamic</v>
          </cell>
          <cell r="C9262" t="str">
            <v>Average Event Day (6pm-8pm)</v>
          </cell>
          <cell r="D9262">
            <v>23</v>
          </cell>
          <cell r="E9262">
            <v>2.3320798873901367</v>
          </cell>
          <cell r="F9262">
            <v>2.4601640701293945</v>
          </cell>
          <cell r="G9262">
            <v>2.1689262241125107E-2</v>
          </cell>
          <cell r="H9262">
            <v>75.814628816456477</v>
          </cell>
        </row>
        <row r="9263">
          <cell r="A9263" t="str">
            <v/>
          </cell>
          <cell r="B9263" t="str">
            <v>Tariff: Dynamic</v>
          </cell>
          <cell r="C9263" t="str">
            <v>Average Event Day (5pm-9pm)</v>
          </cell>
          <cell r="D9263">
            <v>23</v>
          </cell>
          <cell r="E9263">
            <v>2.3345305919647217</v>
          </cell>
          <cell r="F9263">
            <v>2.5981802940368652</v>
          </cell>
          <cell r="G9263">
            <v>2.1711358800530434E-2</v>
          </cell>
          <cell r="H9263">
            <v>75.645234056431505</v>
          </cell>
        </row>
        <row r="9264">
          <cell r="A9264" t="str">
            <v/>
          </cell>
          <cell r="B9264" t="str">
            <v>Tariff: Dynamic</v>
          </cell>
          <cell r="C9264" t="str">
            <v>Average Event Day (5pm-9pm)</v>
          </cell>
          <cell r="D9264">
            <v>24</v>
          </cell>
          <cell r="E9264">
            <v>1.9907242059707642</v>
          </cell>
          <cell r="F9264">
            <v>2.1566770076751709</v>
          </cell>
          <cell r="G9264">
            <v>2.1576611325144768E-2</v>
          </cell>
          <cell r="H9264">
            <v>74.177224194114899</v>
          </cell>
        </row>
        <row r="9265">
          <cell r="A9265" t="str">
            <v/>
          </cell>
          <cell r="B9265" t="str">
            <v>Tariff: Dynamic</v>
          </cell>
          <cell r="C9265" t="str">
            <v>Average Event Day (6pm-8pm)</v>
          </cell>
          <cell r="D9265">
            <v>24</v>
          </cell>
          <cell r="E9265">
            <v>1.9897971153259277</v>
          </cell>
          <cell r="F9265">
            <v>2.0985867977142334</v>
          </cell>
          <cell r="G9265">
            <v>2.1608617156744003E-2</v>
          </cell>
          <cell r="H9265">
            <v>74.927312049453363</v>
          </cell>
        </row>
        <row r="9266">
          <cell r="A9266" t="str">
            <v/>
          </cell>
          <cell r="B9266" t="str">
            <v>Tariff: Dynamic</v>
          </cell>
          <cell r="C9266" t="str">
            <v>7/24/2019</v>
          </cell>
          <cell r="D9266">
            <v>1</v>
          </cell>
          <cell r="E9266">
            <v>1.9881088733673096</v>
          </cell>
          <cell r="F9266">
            <v>1.8853957653045654</v>
          </cell>
          <cell r="G9266">
            <v>2.0851070061326027E-2</v>
          </cell>
          <cell r="H9266">
            <v>75.703278586268709</v>
          </cell>
        </row>
        <row r="9267">
          <cell r="A9267" t="str">
            <v/>
          </cell>
          <cell r="B9267" t="str">
            <v>Tariff: Dynamic</v>
          </cell>
          <cell r="C9267" t="str">
            <v>7/24/2019</v>
          </cell>
          <cell r="D9267">
            <v>2</v>
          </cell>
          <cell r="E9267">
            <v>1.6895923614501953</v>
          </cell>
          <cell r="F9267">
            <v>1.6125363111495972</v>
          </cell>
          <cell r="G9267">
            <v>1.9757721573114395E-2</v>
          </cell>
          <cell r="H9267">
            <v>75.084244282744905</v>
          </cell>
        </row>
        <row r="9268">
          <cell r="A9268" t="str">
            <v/>
          </cell>
          <cell r="B9268" t="str">
            <v>Tariff: Dynamic</v>
          </cell>
          <cell r="C9268" t="str">
            <v>7/24/2019</v>
          </cell>
          <cell r="D9268">
            <v>3</v>
          </cell>
          <cell r="E9268">
            <v>1.4624483585357666</v>
          </cell>
          <cell r="F9268">
            <v>1.390257716178894</v>
          </cell>
          <cell r="G9268">
            <v>1.8049579113721848E-2</v>
          </cell>
          <cell r="H9268">
            <v>74.590777546779861</v>
          </cell>
        </row>
        <row r="9269">
          <cell r="A9269" t="str">
            <v/>
          </cell>
          <cell r="B9269" t="str">
            <v>Tariff: Dynamic</v>
          </cell>
          <cell r="C9269" t="str">
            <v>7/24/2019</v>
          </cell>
          <cell r="D9269">
            <v>4</v>
          </cell>
          <cell r="E9269">
            <v>1.2407877445220947</v>
          </cell>
          <cell r="F9269">
            <v>1.2317821979522705</v>
          </cell>
          <cell r="G9269">
            <v>1.5426920726895332E-2</v>
          </cell>
          <cell r="H9269">
            <v>73.947238045731922</v>
          </cell>
        </row>
        <row r="9270">
          <cell r="A9270" t="str">
            <v/>
          </cell>
          <cell r="B9270" t="str">
            <v>Tariff: Dynamic</v>
          </cell>
          <cell r="C9270" t="str">
            <v>7/24/2019</v>
          </cell>
          <cell r="D9270">
            <v>5</v>
          </cell>
          <cell r="E9270">
            <v>1.1178227663040161</v>
          </cell>
          <cell r="F9270">
            <v>1.0911600589752197</v>
          </cell>
          <cell r="G9270">
            <v>1.3412437401711941E-2</v>
          </cell>
          <cell r="H9270">
            <v>73.539918918926062</v>
          </cell>
        </row>
        <row r="9271">
          <cell r="A9271" t="str">
            <v/>
          </cell>
          <cell r="B9271" t="str">
            <v>Tariff: Dynamic</v>
          </cell>
          <cell r="C9271" t="str">
            <v>7/24/2019</v>
          </cell>
          <cell r="D9271">
            <v>6</v>
          </cell>
          <cell r="E9271">
            <v>1.0449745655059814</v>
          </cell>
          <cell r="F9271">
            <v>1.0196001529693604</v>
          </cell>
          <cell r="G9271">
            <v>1.158592663705349E-2</v>
          </cell>
          <cell r="H9271">
            <v>73.281561330553046</v>
          </cell>
        </row>
        <row r="9272">
          <cell r="A9272" t="str">
            <v/>
          </cell>
          <cell r="B9272" t="str">
            <v>Tariff: Dynamic</v>
          </cell>
          <cell r="C9272" t="str">
            <v>7/24/2019</v>
          </cell>
          <cell r="D9272">
            <v>7</v>
          </cell>
          <cell r="E9272">
            <v>0.98920363187789917</v>
          </cell>
          <cell r="F9272">
            <v>0.96659022569656372</v>
          </cell>
          <cell r="G9272">
            <v>1.0873136110603809E-2</v>
          </cell>
          <cell r="H9272">
            <v>73.92107900207354</v>
          </cell>
        </row>
        <row r="9273">
          <cell r="A9273" t="str">
            <v/>
          </cell>
          <cell r="B9273" t="str">
            <v>Tariff: Dynamic</v>
          </cell>
          <cell r="C9273" t="str">
            <v>7/24/2019</v>
          </cell>
          <cell r="D9273">
            <v>8</v>
          </cell>
          <cell r="E9273">
            <v>0.85263228416442871</v>
          </cell>
          <cell r="F9273">
            <v>0.84971845149993896</v>
          </cell>
          <cell r="G9273">
            <v>1.1248807422816753E-2</v>
          </cell>
          <cell r="H9273">
            <v>77.401922037417435</v>
          </cell>
        </row>
        <row r="9274">
          <cell r="A9274" t="str">
            <v/>
          </cell>
          <cell r="B9274" t="str">
            <v>Tariff: Dynamic</v>
          </cell>
          <cell r="C9274" t="str">
            <v>7/24/2019</v>
          </cell>
          <cell r="D9274">
            <v>9</v>
          </cell>
          <cell r="E9274">
            <v>0.64654576778411865</v>
          </cell>
          <cell r="F9274">
            <v>0.63838642835617065</v>
          </cell>
          <cell r="G9274">
            <v>1.265235897153616E-2</v>
          </cell>
          <cell r="H9274">
            <v>82.130473180863035</v>
          </cell>
        </row>
        <row r="9275">
          <cell r="A9275" t="str">
            <v/>
          </cell>
          <cell r="B9275" t="str">
            <v>Tariff: Dynamic</v>
          </cell>
          <cell r="C9275" t="str">
            <v>7/24/2019</v>
          </cell>
          <cell r="D9275">
            <v>10</v>
          </cell>
          <cell r="E9275">
            <v>0.47276359796524048</v>
          </cell>
          <cell r="F9275">
            <v>0.46582651138305664</v>
          </cell>
          <cell r="G9275">
            <v>1.4890812337398529E-2</v>
          </cell>
          <cell r="H9275">
            <v>86.229420166324189</v>
          </cell>
        </row>
        <row r="9276">
          <cell r="A9276" t="str">
            <v/>
          </cell>
          <cell r="B9276" t="str">
            <v>Tariff: Dynamic</v>
          </cell>
          <cell r="C9276" t="str">
            <v>7/24/2019</v>
          </cell>
          <cell r="D9276">
            <v>11</v>
          </cell>
          <cell r="E9276">
            <v>0.42210209369659424</v>
          </cell>
          <cell r="F9276">
            <v>0.4446222186088562</v>
          </cell>
          <cell r="G9276">
            <v>1.7776157706975937E-2</v>
          </cell>
          <cell r="H9276">
            <v>90.040947817045179</v>
          </cell>
        </row>
        <row r="9277">
          <cell r="A9277" t="str">
            <v/>
          </cell>
          <cell r="B9277" t="str">
            <v>Tariff: Dynamic</v>
          </cell>
          <cell r="C9277" t="str">
            <v>7/24/2019</v>
          </cell>
          <cell r="D9277">
            <v>12</v>
          </cell>
          <cell r="E9277">
            <v>0.55624955892562866</v>
          </cell>
          <cell r="F9277">
            <v>0.57091200351715088</v>
          </cell>
          <cell r="G9277">
            <v>1.9979255273938179E-2</v>
          </cell>
          <cell r="H9277">
            <v>93.016176923078547</v>
          </cell>
        </row>
        <row r="9278">
          <cell r="A9278" t="str">
            <v/>
          </cell>
          <cell r="B9278" t="str">
            <v>Tariff: Dynamic</v>
          </cell>
          <cell r="C9278" t="str">
            <v>7/24/2019</v>
          </cell>
          <cell r="D9278">
            <v>13</v>
          </cell>
          <cell r="E9278">
            <v>0.86356395483016968</v>
          </cell>
          <cell r="F9278">
            <v>0.85596781969070435</v>
          </cell>
          <cell r="G9278">
            <v>2.153640054166317E-2</v>
          </cell>
          <cell r="H9278">
            <v>94.575925155919236</v>
          </cell>
        </row>
        <row r="9279">
          <cell r="A9279" t="str">
            <v/>
          </cell>
          <cell r="B9279" t="str">
            <v>Tariff: Dynamic</v>
          </cell>
          <cell r="C9279" t="str">
            <v>7/24/2019</v>
          </cell>
          <cell r="D9279">
            <v>14</v>
          </cell>
          <cell r="E9279">
            <v>1.1492305994033813</v>
          </cell>
          <cell r="F9279">
            <v>1.1250954866409302</v>
          </cell>
          <cell r="G9279">
            <v>2.2991994395852089E-2</v>
          </cell>
          <cell r="H9279">
            <v>95.764417879426134</v>
          </cell>
        </row>
        <row r="9280">
          <cell r="A9280" t="str">
            <v/>
          </cell>
          <cell r="B9280" t="str">
            <v>Tariff: Dynamic</v>
          </cell>
          <cell r="C9280" t="str">
            <v>7/24/2019</v>
          </cell>
          <cell r="D9280">
            <v>15</v>
          </cell>
          <cell r="E9280">
            <v>1.4775406122207642</v>
          </cell>
          <cell r="F9280">
            <v>1.4997947216033936</v>
          </cell>
          <cell r="G9280">
            <v>2.3547502234578133E-2</v>
          </cell>
          <cell r="H9280">
            <v>95.183918918932051</v>
          </cell>
        </row>
        <row r="9281">
          <cell r="A9281" t="str">
            <v/>
          </cell>
          <cell r="B9281" t="str">
            <v>Tariff: Dynamic</v>
          </cell>
          <cell r="C9281" t="str">
            <v>7/24/2019</v>
          </cell>
          <cell r="D9281">
            <v>16</v>
          </cell>
          <cell r="E9281">
            <v>1.8930097818374634</v>
          </cell>
          <cell r="F9281">
            <v>1.9130393266677856</v>
          </cell>
          <cell r="G9281">
            <v>2.3438200354576111E-2</v>
          </cell>
          <cell r="H9281">
            <v>93.802492723503832</v>
          </cell>
        </row>
        <row r="9282">
          <cell r="A9282" t="str">
            <v/>
          </cell>
          <cell r="B9282" t="str">
            <v>Tariff: Dynamic</v>
          </cell>
          <cell r="C9282" t="str">
            <v>7/24/2019</v>
          </cell>
          <cell r="D9282">
            <v>17</v>
          </cell>
          <cell r="E9282">
            <v>2.2565011978149414</v>
          </cell>
          <cell r="F9282">
            <v>2.2634968757629395</v>
          </cell>
          <cell r="G9282">
            <v>2.3117901757359505E-2</v>
          </cell>
          <cell r="H9282">
            <v>91.411244906432287</v>
          </cell>
        </row>
        <row r="9283">
          <cell r="A9283" t="str">
            <v/>
          </cell>
          <cell r="B9283" t="str">
            <v>Tariff: Dynamic</v>
          </cell>
          <cell r="C9283" t="str">
            <v>7/24/2019</v>
          </cell>
          <cell r="D9283">
            <v>18</v>
          </cell>
          <cell r="E9283">
            <v>2.6094646453857422</v>
          </cell>
          <cell r="F9283">
            <v>2.6170117855072021</v>
          </cell>
          <cell r="G9283">
            <v>2.3021679371595383E-2</v>
          </cell>
          <cell r="H9283">
            <v>89.364171101872088</v>
          </cell>
        </row>
        <row r="9284">
          <cell r="A9284" t="str">
            <v/>
          </cell>
          <cell r="B9284" t="str">
            <v>Tariff: Dynamic</v>
          </cell>
          <cell r="C9284" t="str">
            <v>7/24/2019</v>
          </cell>
          <cell r="D9284">
            <v>19</v>
          </cell>
          <cell r="E9284">
            <v>2.8443677425384521</v>
          </cell>
          <cell r="F9284">
            <v>1.7699083089828491</v>
          </cell>
          <cell r="G9284">
            <v>2.3510348051786423E-2</v>
          </cell>
          <cell r="H9284">
            <v>86.218544698555334</v>
          </cell>
        </row>
        <row r="9285">
          <cell r="A9285" t="str">
            <v/>
          </cell>
          <cell r="B9285" t="str">
            <v>Tariff: Dynamic</v>
          </cell>
          <cell r="C9285" t="str">
            <v>7/24/2019</v>
          </cell>
          <cell r="D9285">
            <v>20</v>
          </cell>
          <cell r="E9285">
            <v>2.8377571105957031</v>
          </cell>
          <cell r="F9285">
            <v>2.1961061954498291</v>
          </cell>
          <cell r="G9285">
            <v>2.2507306188344955E-2</v>
          </cell>
          <cell r="H9285">
            <v>81.672774428266166</v>
          </cell>
        </row>
        <row r="9286">
          <cell r="A9286" t="str">
            <v/>
          </cell>
          <cell r="B9286" t="str">
            <v>Tariff: Dynamic</v>
          </cell>
          <cell r="C9286" t="str">
            <v>7/24/2019</v>
          </cell>
          <cell r="D9286">
            <v>21</v>
          </cell>
          <cell r="E9286">
            <v>2.7843863964080811</v>
          </cell>
          <cell r="F9286">
            <v>3.3250997066497803</v>
          </cell>
          <cell r="G9286">
            <v>2.2080762311816216E-2</v>
          </cell>
          <cell r="H9286">
            <v>78.694980249481134</v>
          </cell>
        </row>
        <row r="9287">
          <cell r="A9287" t="str">
            <v/>
          </cell>
          <cell r="B9287" t="str">
            <v>Tariff: Dynamic</v>
          </cell>
          <cell r="C9287" t="str">
            <v>7/24/2019</v>
          </cell>
          <cell r="D9287">
            <v>22</v>
          </cell>
          <cell r="E9287">
            <v>2.7342934608459473</v>
          </cell>
          <cell r="F9287">
            <v>2.904198169708252</v>
          </cell>
          <cell r="G9287">
            <v>2.1712619811296463E-2</v>
          </cell>
          <cell r="H9287">
            <v>78.105267151756578</v>
          </cell>
        </row>
        <row r="9288">
          <cell r="A9288" t="str">
            <v/>
          </cell>
          <cell r="B9288" t="str">
            <v>Tariff: Dynamic</v>
          </cell>
          <cell r="C9288" t="str">
            <v>7/24/2019</v>
          </cell>
          <cell r="D9288">
            <v>23</v>
          </cell>
          <cell r="E9288">
            <v>2.5490281581878662</v>
          </cell>
          <cell r="F9288">
            <v>2.6900572776794434</v>
          </cell>
          <cell r="G9288">
            <v>2.2834496572613716E-2</v>
          </cell>
          <cell r="H9288">
            <v>77.884544698549249</v>
          </cell>
        </row>
        <row r="9289">
          <cell r="A9289" t="str">
            <v/>
          </cell>
          <cell r="B9289" t="str">
            <v>Tariff: Dynamic</v>
          </cell>
          <cell r="C9289" t="str">
            <v>7/24/2019</v>
          </cell>
          <cell r="D9289">
            <v>24</v>
          </cell>
          <cell r="E9289">
            <v>2.217205286026001</v>
          </cell>
          <cell r="F9289">
            <v>2.3352563381195068</v>
          </cell>
          <cell r="G9289">
            <v>2.3024773225188255E-2</v>
          </cell>
          <cell r="H9289">
            <v>77.538232848225547</v>
          </cell>
        </row>
        <row r="9290">
          <cell r="A9290" t="str">
            <v/>
          </cell>
          <cell r="B9290" t="str">
            <v>Tariff: Dynamic</v>
          </cell>
          <cell r="C9290" t="str">
            <v>8/13/2019</v>
          </cell>
          <cell r="D9290">
            <v>1</v>
          </cell>
          <cell r="E9290">
            <v>1.3874056339263916</v>
          </cell>
          <cell r="F9290">
            <v>1.3837802410125732</v>
          </cell>
          <cell r="G9290">
            <v>1.9460584968328476E-2</v>
          </cell>
          <cell r="H9290">
            <v>68.123532251444658</v>
          </cell>
        </row>
        <row r="9291">
          <cell r="A9291" t="str">
            <v/>
          </cell>
          <cell r="B9291" t="str">
            <v>Tariff: Dynamic</v>
          </cell>
          <cell r="C9291" t="str">
            <v>8/13/2019</v>
          </cell>
          <cell r="D9291">
            <v>2</v>
          </cell>
          <cell r="E9291">
            <v>1.1830792427062988</v>
          </cell>
          <cell r="F9291">
            <v>1.1935486793518066</v>
          </cell>
          <cell r="G9291">
            <v>1.8032517284154892E-2</v>
          </cell>
          <cell r="H9291">
            <v>67.473650369766531</v>
          </cell>
        </row>
        <row r="9292">
          <cell r="A9292" t="str">
            <v/>
          </cell>
          <cell r="B9292" t="str">
            <v>Tariff: Dynamic</v>
          </cell>
          <cell r="C9292" t="str">
            <v>8/13/2019</v>
          </cell>
          <cell r="D9292">
            <v>3</v>
          </cell>
          <cell r="E9292">
            <v>1.0473958253860474</v>
          </cell>
          <cell r="F9292">
            <v>1.0452706813812256</v>
          </cell>
          <cell r="G9292">
            <v>1.6184449195861816E-2</v>
          </cell>
          <cell r="H9292">
            <v>66.948380238291293</v>
          </cell>
        </row>
        <row r="9293">
          <cell r="A9293" t="str">
            <v/>
          </cell>
          <cell r="B9293" t="str">
            <v>Tariff: Dynamic</v>
          </cell>
          <cell r="C9293" t="str">
            <v>8/13/2019</v>
          </cell>
          <cell r="D9293">
            <v>4</v>
          </cell>
          <cell r="E9293">
            <v>0.9316791296005249</v>
          </cell>
          <cell r="F9293">
            <v>0.92203497886657715</v>
          </cell>
          <cell r="G9293">
            <v>1.4146111905574799E-2</v>
          </cell>
          <cell r="H9293">
            <v>66.408957477400648</v>
          </cell>
        </row>
        <row r="9294">
          <cell r="A9294" t="str">
            <v/>
          </cell>
          <cell r="B9294" t="str">
            <v>Tariff: Dynamic</v>
          </cell>
          <cell r="C9294" t="str">
            <v>8/13/2019</v>
          </cell>
          <cell r="D9294">
            <v>5</v>
          </cell>
          <cell r="E9294">
            <v>0.85840791463851929</v>
          </cell>
          <cell r="F9294">
            <v>0.84381520748138428</v>
          </cell>
          <cell r="G9294">
            <v>1.1709362268447876E-2</v>
          </cell>
          <cell r="H9294">
            <v>65.938709942478269</v>
          </cell>
        </row>
        <row r="9295">
          <cell r="A9295" t="str">
            <v/>
          </cell>
          <cell r="B9295" t="str">
            <v>Tariff: Dynamic</v>
          </cell>
          <cell r="C9295" t="str">
            <v>8/13/2019</v>
          </cell>
          <cell r="D9295">
            <v>6</v>
          </cell>
          <cell r="E9295">
            <v>0.82109326124191284</v>
          </cell>
          <cell r="F9295">
            <v>0.8132292628288269</v>
          </cell>
          <cell r="G9295">
            <v>9.7064729779958725E-3</v>
          </cell>
          <cell r="H9295">
            <v>65.694875718982416</v>
          </cell>
        </row>
        <row r="9296">
          <cell r="A9296" t="str">
            <v/>
          </cell>
          <cell r="B9296" t="str">
            <v>Tariff: Dynamic</v>
          </cell>
          <cell r="C9296" t="str">
            <v>8/13/2019</v>
          </cell>
          <cell r="D9296">
            <v>7</v>
          </cell>
          <cell r="E9296">
            <v>0.80920624732971191</v>
          </cell>
          <cell r="F9296">
            <v>0.82002758979797363</v>
          </cell>
          <cell r="G9296">
            <v>8.6163002997636795E-3</v>
          </cell>
          <cell r="H9296">
            <v>65.700839153662827</v>
          </cell>
        </row>
        <row r="9297">
          <cell r="A9297" t="str">
            <v/>
          </cell>
          <cell r="B9297" t="str">
            <v>Tariff: Dynamic</v>
          </cell>
          <cell r="C9297" t="str">
            <v>8/13/2019</v>
          </cell>
          <cell r="D9297">
            <v>8</v>
          </cell>
          <cell r="E9297">
            <v>0.66641777753829956</v>
          </cell>
          <cell r="F9297">
            <v>0.6506422758102417</v>
          </cell>
          <cell r="G9297">
            <v>8.8180210441350937E-3</v>
          </cell>
          <cell r="H9297">
            <v>67.481369145434755</v>
          </cell>
        </row>
        <row r="9298">
          <cell r="A9298" t="str">
            <v/>
          </cell>
          <cell r="B9298" t="str">
            <v>Tariff: Dynamic</v>
          </cell>
          <cell r="C9298" t="str">
            <v>8/13/2019</v>
          </cell>
          <cell r="D9298">
            <v>9</v>
          </cell>
          <cell r="E9298">
            <v>0.33204749226570129</v>
          </cell>
          <cell r="F9298">
            <v>0.32568883895874023</v>
          </cell>
          <cell r="G9298">
            <v>9.5793604850769043E-3</v>
          </cell>
          <cell r="H9298">
            <v>70.880687140514482</v>
          </cell>
        </row>
        <row r="9299">
          <cell r="A9299" t="str">
            <v/>
          </cell>
          <cell r="B9299" t="str">
            <v>Tariff: Dynamic</v>
          </cell>
          <cell r="C9299" t="str">
            <v>8/13/2019</v>
          </cell>
          <cell r="D9299">
            <v>10</v>
          </cell>
          <cell r="E9299">
            <v>-2.1576335653662682E-2</v>
          </cell>
          <cell r="F9299">
            <v>-2.087140828371048E-2</v>
          </cell>
          <cell r="G9299">
            <v>1.1203950271010399E-2</v>
          </cell>
          <cell r="H9299">
            <v>75.458748972888998</v>
          </cell>
        </row>
        <row r="9300">
          <cell r="A9300" t="str">
            <v/>
          </cell>
          <cell r="B9300" t="str">
            <v>Tariff: Dynamic</v>
          </cell>
          <cell r="C9300" t="str">
            <v>8/13/2019</v>
          </cell>
          <cell r="D9300">
            <v>11</v>
          </cell>
          <cell r="E9300">
            <v>-0.24163083732128143</v>
          </cell>
          <cell r="F9300">
            <v>-0.22179649770259857</v>
          </cell>
          <cell r="G9300">
            <v>1.3568141497671604E-2</v>
          </cell>
          <cell r="H9300">
            <v>79.749546014782396</v>
          </cell>
        </row>
        <row r="9301">
          <cell r="A9301" t="str">
            <v/>
          </cell>
          <cell r="B9301" t="str">
            <v>Tariff: Dynamic</v>
          </cell>
          <cell r="C9301" t="str">
            <v>8/13/2019</v>
          </cell>
          <cell r="D9301">
            <v>12</v>
          </cell>
          <cell r="E9301">
            <v>-0.28725734353065491</v>
          </cell>
          <cell r="F9301">
            <v>-0.28292021155357361</v>
          </cell>
          <cell r="G9301">
            <v>1.5451712533831596E-2</v>
          </cell>
          <cell r="H9301">
            <v>82.802928307316606</v>
          </cell>
        </row>
        <row r="9302">
          <cell r="A9302" t="str">
            <v/>
          </cell>
          <cell r="B9302" t="str">
            <v>Tariff: Dynamic</v>
          </cell>
          <cell r="C9302" t="str">
            <v>8/13/2019</v>
          </cell>
          <cell r="D9302">
            <v>13</v>
          </cell>
          <cell r="E9302">
            <v>-0.17198008298873901</v>
          </cell>
          <cell r="F9302">
            <v>-0.17170502245426178</v>
          </cell>
          <cell r="G9302">
            <v>1.7658034339547157E-2</v>
          </cell>
          <cell r="H9302">
            <v>85.427339769930882</v>
          </cell>
        </row>
        <row r="9303">
          <cell r="A9303" t="str">
            <v/>
          </cell>
          <cell r="B9303" t="str">
            <v>Tariff: Dynamic</v>
          </cell>
          <cell r="C9303" t="str">
            <v>8/13/2019</v>
          </cell>
          <cell r="D9303">
            <v>14</v>
          </cell>
          <cell r="E9303">
            <v>6.8744353950023651E-2</v>
          </cell>
          <cell r="F9303">
            <v>5.776006355881691E-2</v>
          </cell>
          <cell r="G9303">
            <v>1.9290046766400337E-2</v>
          </cell>
          <cell r="H9303">
            <v>87.298583607220053</v>
          </cell>
        </row>
        <row r="9304">
          <cell r="A9304" t="str">
            <v/>
          </cell>
          <cell r="B9304" t="str">
            <v>Tariff: Dynamic</v>
          </cell>
          <cell r="C9304" t="str">
            <v>8/13/2019</v>
          </cell>
          <cell r="D9304">
            <v>15</v>
          </cell>
          <cell r="E9304">
            <v>0.40106359124183655</v>
          </cell>
          <cell r="F9304">
            <v>0.40002036094665527</v>
          </cell>
          <cell r="G9304">
            <v>2.0184999331831932E-2</v>
          </cell>
          <cell r="H9304">
            <v>88.275552588331792</v>
          </cell>
        </row>
        <row r="9305">
          <cell r="A9305" t="str">
            <v/>
          </cell>
          <cell r="B9305" t="str">
            <v>Tariff: Dynamic</v>
          </cell>
          <cell r="C9305" t="str">
            <v>8/13/2019</v>
          </cell>
          <cell r="D9305">
            <v>16</v>
          </cell>
          <cell r="E9305">
            <v>0.93331533670425415</v>
          </cell>
          <cell r="F9305">
            <v>0.91321402788162231</v>
          </cell>
          <cell r="G9305">
            <v>2.1059766411781311E-2</v>
          </cell>
          <cell r="H9305">
            <v>88.803490139703072</v>
          </cell>
        </row>
        <row r="9306">
          <cell r="A9306" t="str">
            <v/>
          </cell>
          <cell r="B9306" t="str">
            <v>Tariff: Dynamic</v>
          </cell>
          <cell r="C9306" t="str">
            <v>8/13/2019</v>
          </cell>
          <cell r="D9306">
            <v>17</v>
          </cell>
          <cell r="E9306">
            <v>1.4848116636276245</v>
          </cell>
          <cell r="F9306">
            <v>1.4360624551773071</v>
          </cell>
          <cell r="G9306">
            <v>2.1304752677679062E-2</v>
          </cell>
          <cell r="H9306">
            <v>87.32237571896593</v>
          </cell>
        </row>
        <row r="9307">
          <cell r="A9307" t="str">
            <v/>
          </cell>
          <cell r="B9307" t="str">
            <v>Tariff: Dynamic</v>
          </cell>
          <cell r="C9307" t="str">
            <v>8/13/2019</v>
          </cell>
          <cell r="D9307">
            <v>18</v>
          </cell>
          <cell r="E9307">
            <v>2.0125126838684082</v>
          </cell>
          <cell r="F9307">
            <v>0.95461320877075195</v>
          </cell>
          <cell r="G9307">
            <v>2.1954614669084549E-2</v>
          </cell>
          <cell r="H9307">
            <v>85.325319433045436</v>
          </cell>
        </row>
        <row r="9308">
          <cell r="A9308" t="str">
            <v/>
          </cell>
          <cell r="B9308" t="str">
            <v>Tariff: Dynamic</v>
          </cell>
          <cell r="C9308" t="str">
            <v>8/13/2019</v>
          </cell>
          <cell r="D9308">
            <v>19</v>
          </cell>
          <cell r="E9308">
            <v>2.3930652141571045</v>
          </cell>
          <cell r="F9308">
            <v>2.7825515270233154</v>
          </cell>
          <cell r="G9308">
            <v>2.1616067737340927E-2</v>
          </cell>
          <cell r="H9308">
            <v>83.033347370591315</v>
          </cell>
        </row>
        <row r="9309">
          <cell r="A9309" t="str">
            <v/>
          </cell>
          <cell r="B9309" t="str">
            <v>Tariff: Dynamic</v>
          </cell>
          <cell r="C9309" t="str">
            <v>8/13/2019</v>
          </cell>
          <cell r="D9309">
            <v>20</v>
          </cell>
          <cell r="E9309">
            <v>2.4166841506958008</v>
          </cell>
          <cell r="F9309">
            <v>2.5305819511413574</v>
          </cell>
          <cell r="G9309">
            <v>2.0983388647437096E-2</v>
          </cell>
          <cell r="H9309">
            <v>79.302716721435587</v>
          </cell>
        </row>
        <row r="9310">
          <cell r="A9310" t="str">
            <v/>
          </cell>
          <cell r="B9310" t="str">
            <v>Tariff: Dynamic</v>
          </cell>
          <cell r="C9310" t="str">
            <v>8/13/2019</v>
          </cell>
          <cell r="D9310">
            <v>21</v>
          </cell>
          <cell r="E9310">
            <v>2.3599298000335693</v>
          </cell>
          <cell r="F9310">
            <v>1.6932265758514404</v>
          </cell>
          <cell r="G9310">
            <v>2.0364819094538689E-2</v>
          </cell>
          <cell r="H9310">
            <v>76.208254930155775</v>
          </cell>
        </row>
        <row r="9311">
          <cell r="A9311" t="str">
            <v/>
          </cell>
          <cell r="B9311" t="str">
            <v>Tariff: Dynamic</v>
          </cell>
          <cell r="C9311" t="str">
            <v>8/13/2019</v>
          </cell>
          <cell r="D9311">
            <v>22</v>
          </cell>
          <cell r="E9311">
            <v>2.1853201389312744</v>
          </cell>
          <cell r="F9311">
            <v>2.6170575618743896</v>
          </cell>
          <cell r="G9311">
            <v>1.9879614934325218E-2</v>
          </cell>
          <cell r="H9311">
            <v>74.170546425631741</v>
          </cell>
        </row>
        <row r="9312">
          <cell r="A9312" t="str">
            <v/>
          </cell>
          <cell r="B9312" t="str">
            <v>Tariff: Dynamic</v>
          </cell>
          <cell r="C9312" t="str">
            <v>8/13/2019</v>
          </cell>
          <cell r="D9312">
            <v>23</v>
          </cell>
          <cell r="E9312">
            <v>2.0295901298522949</v>
          </cell>
          <cell r="F9312">
            <v>2.1503002643585205</v>
          </cell>
          <cell r="G9312">
            <v>2.1082017570734024E-2</v>
          </cell>
          <cell r="H9312">
            <v>72.403539441245215</v>
          </cell>
        </row>
        <row r="9313">
          <cell r="A9313" t="str">
            <v/>
          </cell>
          <cell r="B9313" t="str">
            <v>Tariff: Dynamic</v>
          </cell>
          <cell r="C9313" t="str">
            <v>8/13/2019</v>
          </cell>
          <cell r="D9313">
            <v>24</v>
          </cell>
          <cell r="E9313">
            <v>1.7218974828720093</v>
          </cell>
          <cell r="F9313">
            <v>1.7856826782226563</v>
          </cell>
          <cell r="G9313">
            <v>2.0669039338827133E-2</v>
          </cell>
          <cell r="H9313">
            <v>70.988444946595195</v>
          </cell>
        </row>
        <row r="9314">
          <cell r="A9314" t="str">
            <v/>
          </cell>
          <cell r="B9314" t="str">
            <v>Tariff: Dynamic</v>
          </cell>
          <cell r="C9314" t="str">
            <v>8/14/2019</v>
          </cell>
          <cell r="D9314">
            <v>1</v>
          </cell>
          <cell r="E9314">
            <v>1.458044171333313</v>
          </cell>
          <cell r="F9314">
            <v>1.5482150316238403</v>
          </cell>
          <cell r="G9314">
            <v>1.9726458936929703E-2</v>
          </cell>
          <cell r="H9314">
            <v>69.637889220021265</v>
          </cell>
        </row>
        <row r="9315">
          <cell r="A9315" t="str">
            <v/>
          </cell>
          <cell r="B9315" t="str">
            <v>Tariff: Dynamic</v>
          </cell>
          <cell r="C9315" t="str">
            <v>8/14/2019</v>
          </cell>
          <cell r="D9315">
            <v>2</v>
          </cell>
          <cell r="E9315">
            <v>1.2370264530181885</v>
          </cell>
          <cell r="F9315">
            <v>1.3109598159790039</v>
          </cell>
          <cell r="G9315">
            <v>1.8509645015001297E-2</v>
          </cell>
          <cell r="H9315">
            <v>68.641428424622134</v>
          </cell>
        </row>
        <row r="9316">
          <cell r="A9316" t="str">
            <v/>
          </cell>
          <cell r="B9316" t="str">
            <v>Tariff: Dynamic</v>
          </cell>
          <cell r="C9316" t="str">
            <v>8/14/2019</v>
          </cell>
          <cell r="D9316">
            <v>3</v>
          </cell>
          <cell r="E9316">
            <v>1.0933837890625</v>
          </cell>
          <cell r="F9316">
            <v>1.118242621421814</v>
          </cell>
          <cell r="G9316">
            <v>1.6560472548007965E-2</v>
          </cell>
          <cell r="H9316">
            <v>67.660061658616172</v>
          </cell>
        </row>
        <row r="9317">
          <cell r="A9317" t="str">
            <v/>
          </cell>
          <cell r="B9317" t="str">
            <v>Tariff: Dynamic</v>
          </cell>
          <cell r="C9317" t="str">
            <v>8/14/2019</v>
          </cell>
          <cell r="D9317">
            <v>4</v>
          </cell>
          <cell r="E9317">
            <v>0.98239982128143311</v>
          </cell>
          <cell r="F9317">
            <v>0.98365223407745361</v>
          </cell>
          <cell r="G9317">
            <v>1.4393903315067291E-2</v>
          </cell>
          <cell r="H9317">
            <v>66.618295139248119</v>
          </cell>
        </row>
        <row r="9318">
          <cell r="A9318" t="str">
            <v/>
          </cell>
          <cell r="B9318" t="str">
            <v>Tariff: Dynamic</v>
          </cell>
          <cell r="C9318" t="str">
            <v>8/14/2019</v>
          </cell>
          <cell r="D9318">
            <v>5</v>
          </cell>
          <cell r="E9318">
            <v>0.86222034692764282</v>
          </cell>
          <cell r="F9318">
            <v>0.89089274406433105</v>
          </cell>
          <cell r="G9318">
            <v>1.1948264203965664E-2</v>
          </cell>
          <cell r="H9318">
            <v>65.723894769298127</v>
          </cell>
        </row>
        <row r="9319">
          <cell r="A9319" t="str">
            <v/>
          </cell>
          <cell r="B9319" t="str">
            <v>Tariff: Dynamic</v>
          </cell>
          <cell r="C9319" t="str">
            <v>8/14/2019</v>
          </cell>
          <cell r="D9319">
            <v>6</v>
          </cell>
          <cell r="E9319">
            <v>0.82914835214614868</v>
          </cell>
          <cell r="F9319">
            <v>0.84888178110122681</v>
          </cell>
          <cell r="G9319">
            <v>1.0106617584824562E-2</v>
          </cell>
          <cell r="H9319">
            <v>65.10415168019432</v>
          </cell>
        </row>
        <row r="9320">
          <cell r="A9320" t="str">
            <v/>
          </cell>
          <cell r="B9320" t="str">
            <v>Tariff: Dynamic</v>
          </cell>
          <cell r="C9320" t="str">
            <v>8/14/2019</v>
          </cell>
          <cell r="D9320">
            <v>7</v>
          </cell>
          <cell r="E9320">
            <v>0.83616089820861816</v>
          </cell>
          <cell r="F9320">
            <v>0.83377450704574585</v>
          </cell>
          <cell r="G9320">
            <v>8.85026715695858E-3</v>
          </cell>
          <cell r="H9320">
            <v>65.084875141292244</v>
          </cell>
        </row>
        <row r="9321">
          <cell r="A9321" t="str">
            <v/>
          </cell>
          <cell r="B9321" t="str">
            <v>Tariff: Dynamic</v>
          </cell>
          <cell r="C9321" t="str">
            <v>8/14/2019</v>
          </cell>
          <cell r="D9321">
            <v>8</v>
          </cell>
          <cell r="E9321">
            <v>0.67493987083435059</v>
          </cell>
          <cell r="F9321">
            <v>0.66702526807785034</v>
          </cell>
          <cell r="G9321">
            <v>9.4489315524697304E-3</v>
          </cell>
          <cell r="H9321">
            <v>67.19532730448897</v>
          </cell>
        </row>
        <row r="9322">
          <cell r="A9322" t="str">
            <v/>
          </cell>
          <cell r="B9322" t="str">
            <v>Tariff: Dynamic</v>
          </cell>
          <cell r="C9322" t="str">
            <v>8/14/2019</v>
          </cell>
          <cell r="D9322">
            <v>9</v>
          </cell>
          <cell r="E9322">
            <v>0.36145815253257751</v>
          </cell>
          <cell r="F9322">
            <v>0.32721230387687683</v>
          </cell>
          <cell r="G9322">
            <v>1.0430970229208469E-2</v>
          </cell>
          <cell r="H9322">
            <v>70.99103586476366</v>
          </cell>
        </row>
        <row r="9323">
          <cell r="A9323" t="str">
            <v/>
          </cell>
          <cell r="B9323" t="str">
            <v>Tariff: Dynamic</v>
          </cell>
          <cell r="C9323" t="str">
            <v>8/14/2019</v>
          </cell>
          <cell r="D9323">
            <v>10</v>
          </cell>
          <cell r="E9323">
            <v>6.4537422731518745E-3</v>
          </cell>
          <cell r="F9323">
            <v>-7.5329197570681572E-3</v>
          </cell>
          <cell r="G9323">
            <v>1.1746657080948353E-2</v>
          </cell>
          <cell r="H9323">
            <v>76.131850786159234</v>
          </cell>
        </row>
        <row r="9324">
          <cell r="A9324" t="str">
            <v/>
          </cell>
          <cell r="B9324" t="str">
            <v>Tariff: Dynamic</v>
          </cell>
          <cell r="C9324" t="str">
            <v>8/14/2019</v>
          </cell>
          <cell r="D9324">
            <v>11</v>
          </cell>
          <cell r="E9324">
            <v>-0.1988619863986969</v>
          </cell>
          <cell r="F9324">
            <v>-0.21059317886829376</v>
          </cell>
          <cell r="G9324">
            <v>1.3212560676038265E-2</v>
          </cell>
          <cell r="H9324">
            <v>81.476710512787818</v>
          </cell>
        </row>
        <row r="9325">
          <cell r="A9325" t="str">
            <v/>
          </cell>
          <cell r="B9325" t="str">
            <v>Tariff: Dynamic</v>
          </cell>
          <cell r="C9325" t="str">
            <v>8/14/2019</v>
          </cell>
          <cell r="D9325">
            <v>12</v>
          </cell>
          <cell r="E9325">
            <v>-0.20587256550788879</v>
          </cell>
          <cell r="F9325">
            <v>-0.23379386961460114</v>
          </cell>
          <cell r="G9325">
            <v>1.511412113904953E-2</v>
          </cell>
          <cell r="H9325">
            <v>85.117864556584507</v>
          </cell>
        </row>
        <row r="9326">
          <cell r="A9326" t="str">
            <v/>
          </cell>
          <cell r="B9326" t="str">
            <v>Tariff: Dynamic</v>
          </cell>
          <cell r="C9326" t="str">
            <v>8/14/2019</v>
          </cell>
          <cell r="D9326">
            <v>13</v>
          </cell>
          <cell r="E9326">
            <v>-4.7651756554841995E-2</v>
          </cell>
          <cell r="F9326">
            <v>-7.8424312174320221E-2</v>
          </cell>
          <cell r="G9326">
            <v>1.7214734107255936E-2</v>
          </cell>
          <cell r="H9326">
            <v>87.724305826747525</v>
          </cell>
        </row>
        <row r="9327">
          <cell r="A9327" t="str">
            <v/>
          </cell>
          <cell r="B9327" t="str">
            <v>Tariff: Dynamic</v>
          </cell>
          <cell r="C9327" t="str">
            <v>8/14/2019</v>
          </cell>
          <cell r="D9327">
            <v>14</v>
          </cell>
          <cell r="E9327">
            <v>0.23611702024936676</v>
          </cell>
          <cell r="F9327">
            <v>0.22337085008621216</v>
          </cell>
          <cell r="G9327">
            <v>1.8801581114530563E-2</v>
          </cell>
          <cell r="H9327">
            <v>89.481096495735343</v>
          </cell>
        </row>
        <row r="9328">
          <cell r="A9328" t="str">
            <v/>
          </cell>
          <cell r="B9328" t="str">
            <v>Tariff: Dynamic</v>
          </cell>
          <cell r="C9328" t="str">
            <v>8/14/2019</v>
          </cell>
          <cell r="D9328">
            <v>15</v>
          </cell>
          <cell r="E9328">
            <v>0.62994921207427979</v>
          </cell>
          <cell r="F9328">
            <v>0.60980421304702759</v>
          </cell>
          <cell r="G9328">
            <v>1.9928514957427979E-2</v>
          </cell>
          <cell r="H9328">
            <v>90.573861884705906</v>
          </cell>
        </row>
        <row r="9329">
          <cell r="A9329" t="str">
            <v/>
          </cell>
          <cell r="B9329" t="str">
            <v>Tariff: Dynamic</v>
          </cell>
          <cell r="C9329" t="str">
            <v>8/14/2019</v>
          </cell>
          <cell r="D9329">
            <v>16</v>
          </cell>
          <cell r="E9329">
            <v>1.1931244134902954</v>
          </cell>
          <cell r="F9329">
            <v>1.1458644866943359</v>
          </cell>
          <cell r="G9329">
            <v>2.0638443529605865E-2</v>
          </cell>
          <cell r="H9329">
            <v>91.394715856542078</v>
          </cell>
        </row>
        <row r="9330">
          <cell r="A9330" t="str">
            <v/>
          </cell>
          <cell r="B9330" t="str">
            <v>Tariff: Dynamic</v>
          </cell>
          <cell r="C9330" t="str">
            <v>8/14/2019</v>
          </cell>
          <cell r="D9330">
            <v>17</v>
          </cell>
          <cell r="E9330">
            <v>1.7634605169296265</v>
          </cell>
          <cell r="F9330">
            <v>1.7095946073532104</v>
          </cell>
          <cell r="G9330">
            <v>2.0604975521564484E-2</v>
          </cell>
          <cell r="H9330">
            <v>91.152446819434473</v>
          </cell>
        </row>
        <row r="9331">
          <cell r="A9331" t="str">
            <v/>
          </cell>
          <cell r="B9331" t="str">
            <v>Tariff: Dynamic</v>
          </cell>
          <cell r="C9331" t="str">
            <v>8/14/2019</v>
          </cell>
          <cell r="D9331">
            <v>18</v>
          </cell>
          <cell r="E9331">
            <v>2.3648498058319092</v>
          </cell>
          <cell r="F9331">
            <v>1.2233996391296387</v>
          </cell>
          <cell r="G9331">
            <v>2.125096321105957E-2</v>
          </cell>
          <cell r="H9331">
            <v>89.476246017896869</v>
          </cell>
        </row>
        <row r="9332">
          <cell r="A9332" t="str">
            <v/>
          </cell>
          <cell r="B9332" t="str">
            <v>Tariff: Dynamic</v>
          </cell>
          <cell r="C9332" t="str">
            <v>8/14/2019</v>
          </cell>
          <cell r="D9332">
            <v>19</v>
          </cell>
          <cell r="E9332">
            <v>2.6701638698577881</v>
          </cell>
          <cell r="F9332">
            <v>2.077960729598999</v>
          </cell>
          <cell r="G9332">
            <v>2.1160254254937172E-2</v>
          </cell>
          <cell r="H9332">
            <v>85.996764977904746</v>
          </cell>
        </row>
        <row r="9333">
          <cell r="A9333" t="str">
            <v/>
          </cell>
          <cell r="B9333" t="str">
            <v>Tariff: Dynamic</v>
          </cell>
          <cell r="C9333" t="str">
            <v>8/14/2019</v>
          </cell>
          <cell r="D9333">
            <v>20</v>
          </cell>
          <cell r="E9333">
            <v>2.6757628917694092</v>
          </cell>
          <cell r="F9333">
            <v>2.2858729362487793</v>
          </cell>
          <cell r="G9333">
            <v>2.0078280940651894E-2</v>
          </cell>
          <cell r="H9333">
            <v>81.772405713699044</v>
          </cell>
        </row>
        <row r="9334">
          <cell r="A9334" t="str">
            <v/>
          </cell>
          <cell r="B9334" t="str">
            <v>Tariff: Dynamic</v>
          </cell>
          <cell r="C9334" t="str">
            <v>8/14/2019</v>
          </cell>
          <cell r="D9334">
            <v>21</v>
          </cell>
          <cell r="E9334">
            <v>2.6188738346099854</v>
          </cell>
          <cell r="F9334">
            <v>2.301609992980957</v>
          </cell>
          <cell r="G9334">
            <v>1.9787151366472244E-2</v>
          </cell>
          <cell r="H9334">
            <v>78.0227797759716</v>
          </cell>
        </row>
        <row r="9335">
          <cell r="A9335" t="str">
            <v/>
          </cell>
          <cell r="B9335" t="str">
            <v>Tariff: Dynamic</v>
          </cell>
          <cell r="C9335" t="str">
            <v>8/14/2019</v>
          </cell>
          <cell r="D9335">
            <v>22</v>
          </cell>
          <cell r="E9335">
            <v>2.3983759880065918</v>
          </cell>
          <cell r="F9335">
            <v>2.8751626014709473</v>
          </cell>
          <cell r="G9335">
            <v>1.940460316836834E-2</v>
          </cell>
          <cell r="H9335">
            <v>75.225442400578387</v>
          </cell>
        </row>
        <row r="9336">
          <cell r="A9336" t="str">
            <v/>
          </cell>
          <cell r="B9336" t="str">
            <v>Tariff: Dynamic</v>
          </cell>
          <cell r="C9336" t="str">
            <v>8/14/2019</v>
          </cell>
          <cell r="D9336">
            <v>23</v>
          </cell>
          <cell r="E9336">
            <v>2.1571722030639648</v>
          </cell>
          <cell r="F9336">
            <v>2.396000862121582</v>
          </cell>
          <cell r="G9336">
            <v>2.0674556493759155E-2</v>
          </cell>
          <cell r="H9336">
            <v>73.074023224755237</v>
          </cell>
        </row>
        <row r="9337">
          <cell r="A9337" t="str">
            <v/>
          </cell>
          <cell r="B9337" t="str">
            <v>Tariff: Dynamic</v>
          </cell>
          <cell r="C9337" t="str">
            <v>8/14/2019</v>
          </cell>
          <cell r="D9337">
            <v>24</v>
          </cell>
          <cell r="E9337">
            <v>1.7746706008911133</v>
          </cell>
          <cell r="F9337">
            <v>1.9741963148117065</v>
          </cell>
          <cell r="G9337">
            <v>2.0252173766493797E-2</v>
          </cell>
          <cell r="H9337">
            <v>71.383009968147192</v>
          </cell>
        </row>
        <row r="9338">
          <cell r="A9338" t="str">
            <v/>
          </cell>
          <cell r="B9338" t="str">
            <v>Tariff: Dynamic</v>
          </cell>
          <cell r="C9338" t="str">
            <v>8/15/2019</v>
          </cell>
          <cell r="D9338">
            <v>1</v>
          </cell>
          <cell r="E9338">
            <v>1.4849618673324585</v>
          </cell>
          <cell r="F9338">
            <v>1.6718728542327881</v>
          </cell>
          <cell r="G9338">
            <v>1.9866392016410828E-2</v>
          </cell>
          <cell r="H9338">
            <v>69.751964688967021</v>
          </cell>
        </row>
        <row r="9339">
          <cell r="A9339" t="str">
            <v/>
          </cell>
          <cell r="B9339" t="str">
            <v>Tariff: Dynamic</v>
          </cell>
          <cell r="C9339" t="str">
            <v>8/15/2019</v>
          </cell>
          <cell r="D9339">
            <v>2</v>
          </cell>
          <cell r="E9339">
            <v>1.270463228225708</v>
          </cell>
          <cell r="F9339">
            <v>1.3803920745849609</v>
          </cell>
          <cell r="G9339">
            <v>1.8395546823740005E-2</v>
          </cell>
          <cell r="H9339">
            <v>68.27642373229213</v>
          </cell>
        </row>
        <row r="9340">
          <cell r="A9340" t="str">
            <v/>
          </cell>
          <cell r="B9340" t="str">
            <v>Tariff: Dynamic</v>
          </cell>
          <cell r="C9340" t="str">
            <v>8/15/2019</v>
          </cell>
          <cell r="D9340">
            <v>3</v>
          </cell>
          <cell r="E9340">
            <v>1.1089320182800293</v>
          </cell>
          <cell r="F9340">
            <v>1.1804144382476807</v>
          </cell>
          <cell r="G9340">
            <v>1.6260268166661263E-2</v>
          </cell>
          <cell r="H9340">
            <v>66.915423937587022</v>
          </cell>
        </row>
        <row r="9341">
          <cell r="A9341" t="str">
            <v/>
          </cell>
          <cell r="B9341" t="str">
            <v>Tariff: Dynamic</v>
          </cell>
          <cell r="C9341" t="str">
            <v>8/15/2019</v>
          </cell>
          <cell r="D9341">
            <v>4</v>
          </cell>
          <cell r="E9341">
            <v>0.99597477912902832</v>
          </cell>
          <cell r="F9341">
            <v>1.0226656198501587</v>
          </cell>
          <cell r="G9341">
            <v>1.4169672504067421E-2</v>
          </cell>
          <cell r="H9341">
            <v>66.046174296855881</v>
          </cell>
        </row>
        <row r="9342">
          <cell r="A9342" t="str">
            <v/>
          </cell>
          <cell r="B9342" t="str">
            <v>Tariff: Dynamic</v>
          </cell>
          <cell r="C9342" t="str">
            <v>8/15/2019</v>
          </cell>
          <cell r="D9342">
            <v>5</v>
          </cell>
          <cell r="E9342">
            <v>0.88554614782333374</v>
          </cell>
          <cell r="F9342">
            <v>0.91983133554458618</v>
          </cell>
          <cell r="G9342">
            <v>1.2176085263490677E-2</v>
          </cell>
          <cell r="H9342">
            <v>65.462278792864467</v>
          </cell>
        </row>
        <row r="9343">
          <cell r="A9343" t="str">
            <v/>
          </cell>
          <cell r="B9343" t="str">
            <v>Tariff: Dynamic</v>
          </cell>
          <cell r="C9343" t="str">
            <v>8/15/2019</v>
          </cell>
          <cell r="D9343">
            <v>6</v>
          </cell>
          <cell r="E9343">
            <v>0.85256540775299072</v>
          </cell>
          <cell r="F9343">
            <v>0.87569046020507813</v>
          </cell>
          <cell r="G9343">
            <v>1.0265070013701916E-2</v>
          </cell>
          <cell r="H9343">
            <v>64.745508109213475</v>
          </cell>
        </row>
        <row r="9344">
          <cell r="A9344" t="str">
            <v/>
          </cell>
          <cell r="B9344" t="str">
            <v>Tariff: Dynamic</v>
          </cell>
          <cell r="C9344" t="str">
            <v>8/15/2019</v>
          </cell>
          <cell r="D9344">
            <v>7</v>
          </cell>
          <cell r="E9344">
            <v>0.86389261484146118</v>
          </cell>
          <cell r="F9344">
            <v>0.86773121356964111</v>
          </cell>
          <cell r="G9344">
            <v>9.417777881026268E-3</v>
          </cell>
          <cell r="H9344">
            <v>64.584826524330722</v>
          </cell>
        </row>
        <row r="9345">
          <cell r="A9345" t="str">
            <v/>
          </cell>
          <cell r="B9345" t="str">
            <v>Tariff: Dynamic</v>
          </cell>
          <cell r="C9345" t="str">
            <v>8/15/2019</v>
          </cell>
          <cell r="D9345">
            <v>8</v>
          </cell>
          <cell r="E9345">
            <v>0.71641069650650024</v>
          </cell>
          <cell r="F9345">
            <v>0.70838445425033569</v>
          </cell>
          <cell r="G9345">
            <v>9.3191508203744888E-3</v>
          </cell>
          <cell r="H9345">
            <v>67.090391090123347</v>
          </cell>
        </row>
        <row r="9346">
          <cell r="A9346" t="str">
            <v/>
          </cell>
          <cell r="B9346" t="str">
            <v>Tariff: Dynamic</v>
          </cell>
          <cell r="C9346" t="str">
            <v>8/15/2019</v>
          </cell>
          <cell r="D9346">
            <v>9</v>
          </cell>
          <cell r="E9346">
            <v>0.38974171876907349</v>
          </cell>
          <cell r="F9346">
            <v>0.36422878503799438</v>
          </cell>
          <cell r="G9346">
            <v>9.7647840157151222E-3</v>
          </cell>
          <cell r="H9346">
            <v>70.902253130775605</v>
          </cell>
        </row>
        <row r="9347">
          <cell r="A9347" t="str">
            <v/>
          </cell>
          <cell r="B9347" t="str">
            <v>Tariff: Dynamic</v>
          </cell>
          <cell r="C9347" t="str">
            <v>8/15/2019</v>
          </cell>
          <cell r="D9347">
            <v>10</v>
          </cell>
          <cell r="E9347">
            <v>4.1470371186733246E-2</v>
          </cell>
          <cell r="F9347">
            <v>7.3157758451998234E-3</v>
          </cell>
          <cell r="G9347">
            <v>1.113844383507967E-2</v>
          </cell>
          <cell r="H9347">
            <v>76.265700061592526</v>
          </cell>
        </row>
        <row r="9348">
          <cell r="A9348" t="str">
            <v/>
          </cell>
          <cell r="B9348" t="str">
            <v>Tariff: Dynamic</v>
          </cell>
          <cell r="C9348" t="str">
            <v>8/15/2019</v>
          </cell>
          <cell r="D9348">
            <v>11</v>
          </cell>
          <cell r="E9348">
            <v>-0.17083157598972321</v>
          </cell>
          <cell r="F9348">
            <v>-0.21849851310253143</v>
          </cell>
          <cell r="G9348">
            <v>1.2850311584770679E-2</v>
          </cell>
          <cell r="H9348">
            <v>81.037833093824972</v>
          </cell>
        </row>
        <row r="9349">
          <cell r="A9349" t="str">
            <v/>
          </cell>
          <cell r="B9349" t="str">
            <v>Tariff: Dynamic</v>
          </cell>
          <cell r="C9349" t="str">
            <v>8/15/2019</v>
          </cell>
          <cell r="D9349">
            <v>12</v>
          </cell>
          <cell r="E9349">
            <v>-0.22544114291667938</v>
          </cell>
          <cell r="F9349">
            <v>-0.24603763222694397</v>
          </cell>
          <cell r="G9349">
            <v>1.4633415266871452E-2</v>
          </cell>
          <cell r="H9349">
            <v>84.718938616287829</v>
          </cell>
        </row>
        <row r="9350">
          <cell r="A9350" t="str">
            <v/>
          </cell>
          <cell r="B9350" t="str">
            <v>Tariff: Dynamic</v>
          </cell>
          <cell r="C9350" t="str">
            <v>8/15/2019</v>
          </cell>
          <cell r="D9350">
            <v>13</v>
          </cell>
          <cell r="E9350">
            <v>-4.9843695014715195E-2</v>
          </cell>
          <cell r="F9350">
            <v>-0.12247338145971298</v>
          </cell>
          <cell r="G9350">
            <v>1.6726545989513397E-2</v>
          </cell>
          <cell r="H9350">
            <v>86.920176555136152</v>
          </cell>
        </row>
        <row r="9351">
          <cell r="A9351" t="str">
            <v/>
          </cell>
          <cell r="B9351" t="str">
            <v>Tariff: Dynamic</v>
          </cell>
          <cell r="C9351" t="str">
            <v>8/15/2019</v>
          </cell>
          <cell r="D9351">
            <v>14</v>
          </cell>
          <cell r="E9351">
            <v>0.22937414050102234</v>
          </cell>
          <cell r="F9351">
            <v>0.15629909932613373</v>
          </cell>
          <cell r="G9351">
            <v>1.8384076654911041E-2</v>
          </cell>
          <cell r="H9351">
            <v>88.875780127285125</v>
          </cell>
        </row>
        <row r="9352">
          <cell r="A9352" t="str">
            <v/>
          </cell>
          <cell r="B9352" t="str">
            <v>Tariff: Dynamic</v>
          </cell>
          <cell r="C9352" t="str">
            <v>8/15/2019</v>
          </cell>
          <cell r="D9352">
            <v>15</v>
          </cell>
          <cell r="E9352">
            <v>0.5993773341178894</v>
          </cell>
          <cell r="F9352">
            <v>0.53028833866119385</v>
          </cell>
          <cell r="G9352">
            <v>1.9330352544784546E-2</v>
          </cell>
          <cell r="H9352">
            <v>90.538477725319055</v>
          </cell>
        </row>
        <row r="9353">
          <cell r="A9353" t="str">
            <v/>
          </cell>
          <cell r="B9353" t="str">
            <v>Tariff: Dynamic</v>
          </cell>
          <cell r="C9353" t="str">
            <v>8/15/2019</v>
          </cell>
          <cell r="D9353">
            <v>16</v>
          </cell>
          <cell r="E9353">
            <v>1.1357818841934204</v>
          </cell>
          <cell r="F9353">
            <v>1.0864225625991821</v>
          </cell>
          <cell r="G9353">
            <v>2.0338138565421104E-2</v>
          </cell>
          <cell r="H9353">
            <v>90.263114350232811</v>
          </cell>
        </row>
        <row r="9354">
          <cell r="A9354" t="str">
            <v/>
          </cell>
          <cell r="B9354" t="str">
            <v>Tariff: Dynamic</v>
          </cell>
          <cell r="C9354" t="str">
            <v>8/15/2019</v>
          </cell>
          <cell r="D9354">
            <v>17</v>
          </cell>
          <cell r="E9354">
            <v>1.6813269853591919</v>
          </cell>
          <cell r="F9354">
            <v>1.6167337894439697</v>
          </cell>
          <cell r="G9354">
            <v>2.0383762195706367E-2</v>
          </cell>
          <cell r="H9354">
            <v>89.283433586537399</v>
          </cell>
        </row>
        <row r="9355">
          <cell r="A9355" t="str">
            <v/>
          </cell>
          <cell r="B9355" t="str">
            <v>Tariff: Dynamic</v>
          </cell>
          <cell r="C9355" t="str">
            <v>8/15/2019</v>
          </cell>
          <cell r="D9355">
            <v>18</v>
          </cell>
          <cell r="E9355">
            <v>2.2231004238128662</v>
          </cell>
          <cell r="F9355">
            <v>1.1840751171112061</v>
          </cell>
          <cell r="G9355">
            <v>2.116650715470314E-2</v>
          </cell>
          <cell r="H9355">
            <v>87.349093615284531</v>
          </cell>
        </row>
        <row r="9356">
          <cell r="A9356" t="str">
            <v/>
          </cell>
          <cell r="B9356" t="str">
            <v>Tariff: Dynamic</v>
          </cell>
          <cell r="C9356" t="str">
            <v>8/15/2019</v>
          </cell>
          <cell r="D9356">
            <v>19</v>
          </cell>
          <cell r="E9356">
            <v>2.5814149379730225</v>
          </cell>
          <cell r="F9356">
            <v>1.9694398641586304</v>
          </cell>
          <cell r="G9356">
            <v>2.1135751157999039E-2</v>
          </cell>
          <cell r="H9356">
            <v>84.546020324373757</v>
          </cell>
        </row>
        <row r="9357">
          <cell r="A9357" t="str">
            <v/>
          </cell>
          <cell r="B9357" t="str">
            <v>Tariff: Dynamic</v>
          </cell>
          <cell r="C9357" t="str">
            <v>8/15/2019</v>
          </cell>
          <cell r="D9357">
            <v>20</v>
          </cell>
          <cell r="E9357">
            <v>2.567634105682373</v>
          </cell>
          <cell r="F9357">
            <v>2.1555469036102295</v>
          </cell>
          <cell r="G9357">
            <v>1.9868385046720505E-2</v>
          </cell>
          <cell r="H9357">
            <v>80.164629439533613</v>
          </cell>
        </row>
        <row r="9358">
          <cell r="A9358" t="str">
            <v/>
          </cell>
          <cell r="B9358" t="str">
            <v>Tariff: Dynamic</v>
          </cell>
          <cell r="C9358" t="str">
            <v>8/15/2019</v>
          </cell>
          <cell r="D9358">
            <v>21</v>
          </cell>
          <cell r="E9358">
            <v>2.4322454929351807</v>
          </cell>
          <cell r="F9358">
            <v>2.2099876403808594</v>
          </cell>
          <cell r="G9358">
            <v>1.9553404301404953E-2</v>
          </cell>
          <cell r="H9358">
            <v>76.100784233227458</v>
          </cell>
        </row>
        <row r="9359">
          <cell r="A9359" t="str">
            <v/>
          </cell>
          <cell r="B9359" t="str">
            <v>Tariff: Dynamic</v>
          </cell>
          <cell r="C9359" t="str">
            <v>8/15/2019</v>
          </cell>
          <cell r="D9359">
            <v>22</v>
          </cell>
          <cell r="E9359">
            <v>2.2619929313659668</v>
          </cell>
          <cell r="F9359">
            <v>2.7530198097229004</v>
          </cell>
          <cell r="G9359">
            <v>1.9506575539708138E-2</v>
          </cell>
          <cell r="H9359">
            <v>73.705376719360032</v>
          </cell>
        </row>
        <row r="9360">
          <cell r="A9360" t="str">
            <v/>
          </cell>
          <cell r="B9360" t="str">
            <v>Tariff: Dynamic</v>
          </cell>
          <cell r="C9360" t="str">
            <v>8/15/2019</v>
          </cell>
          <cell r="D9360">
            <v>23</v>
          </cell>
          <cell r="E9360">
            <v>2.0764250755310059</v>
          </cell>
          <cell r="F9360">
            <v>2.2996857166290283</v>
          </cell>
          <cell r="G9360">
            <v>2.0485119894146919E-2</v>
          </cell>
          <cell r="H9360">
            <v>71.949655101616187</v>
          </cell>
        </row>
        <row r="9361">
          <cell r="A9361" t="str">
            <v/>
          </cell>
          <cell r="B9361" t="str">
            <v>Tariff: Dynamic</v>
          </cell>
          <cell r="C9361" t="str">
            <v>8/15/2019</v>
          </cell>
          <cell r="D9361">
            <v>24</v>
          </cell>
          <cell r="E9361">
            <v>1.7534432411193848</v>
          </cell>
          <cell r="F9361">
            <v>1.8883885145187378</v>
          </cell>
          <cell r="G9361">
            <v>2.034446969628334E-2</v>
          </cell>
          <cell r="H9361">
            <v>70.319362553895445</v>
          </cell>
        </row>
        <row r="9362">
          <cell r="A9362" t="str">
            <v/>
          </cell>
          <cell r="B9362" t="str">
            <v>Tariff: Dynamic</v>
          </cell>
          <cell r="C9362" t="str">
            <v>8/21/2019 (7pm-8pm)</v>
          </cell>
          <cell r="D9362">
            <v>1</v>
          </cell>
          <cell r="E9362">
            <v>1.5150595903396606</v>
          </cell>
          <cell r="F9362">
            <v>1.5557633638381958</v>
          </cell>
          <cell r="G9362">
            <v>2.394561842083931E-2</v>
          </cell>
          <cell r="H9362">
            <v>72.441170542640023</v>
          </cell>
        </row>
        <row r="9363">
          <cell r="A9363" t="str">
            <v/>
          </cell>
          <cell r="B9363" t="str">
            <v>Tariff: Dynamic</v>
          </cell>
          <cell r="C9363" t="str">
            <v>8/21/2019 (6pm-8pm)</v>
          </cell>
          <cell r="D9363">
            <v>1</v>
          </cell>
          <cell r="E9363">
            <v>1.3519523143768311</v>
          </cell>
          <cell r="F9363">
            <v>1.4551881551742554</v>
          </cell>
          <cell r="G9363">
            <v>3.2332479953765869E-2</v>
          </cell>
          <cell r="H9363">
            <v>68.718395034845429</v>
          </cell>
        </row>
        <row r="9364">
          <cell r="A9364" t="str">
            <v/>
          </cell>
          <cell r="B9364" t="str">
            <v>Tariff: Dynamic</v>
          </cell>
          <cell r="C9364" t="str">
            <v>8/21/2019 (7pm-8pm)</v>
          </cell>
          <cell r="D9364">
            <v>2</v>
          </cell>
          <cell r="E9364">
            <v>1.2804775238037109</v>
          </cell>
          <cell r="F9364">
            <v>1.3117226362228394</v>
          </cell>
          <cell r="G9364">
            <v>2.1646119654178619E-2</v>
          </cell>
          <cell r="H9364">
            <v>70.874567829459977</v>
          </cell>
        </row>
        <row r="9365">
          <cell r="A9365" t="str">
            <v/>
          </cell>
          <cell r="B9365" t="str">
            <v>Tariff: Dynamic</v>
          </cell>
          <cell r="C9365" t="str">
            <v>8/21/2019 (6pm-8pm)</v>
          </cell>
          <cell r="D9365">
            <v>2</v>
          </cell>
          <cell r="E9365">
            <v>1.1754111051559448</v>
          </cell>
          <cell r="F9365">
            <v>1.2602511644363403</v>
          </cell>
          <cell r="G9365">
            <v>3.0893193557858467E-2</v>
          </cell>
          <cell r="H9365">
            <v>67.677081881534875</v>
          </cell>
        </row>
        <row r="9366">
          <cell r="A9366" t="str">
            <v/>
          </cell>
          <cell r="B9366" t="str">
            <v>Tariff: Dynamic</v>
          </cell>
          <cell r="C9366" t="str">
            <v>8/21/2019 (7pm-8pm)</v>
          </cell>
          <cell r="D9366">
            <v>3</v>
          </cell>
          <cell r="E9366">
            <v>1.1349081993103027</v>
          </cell>
          <cell r="F9366">
            <v>1.1349782943725586</v>
          </cell>
          <cell r="G9366">
            <v>1.9223393872380257E-2</v>
          </cell>
          <cell r="H9366">
            <v>69.361874031011553</v>
          </cell>
        </row>
        <row r="9367">
          <cell r="A9367" t="str">
            <v/>
          </cell>
          <cell r="B9367" t="str">
            <v>Tariff: Dynamic</v>
          </cell>
          <cell r="C9367" t="str">
            <v>8/21/2019 (6pm-8pm)</v>
          </cell>
          <cell r="D9367">
            <v>3</v>
          </cell>
          <cell r="E9367">
            <v>1.0270833969116211</v>
          </cell>
          <cell r="F9367">
            <v>1.0783960819244385</v>
          </cell>
          <cell r="G9367">
            <v>2.850816398859024E-2</v>
          </cell>
          <cell r="H9367">
            <v>67.12443597560771</v>
          </cell>
        </row>
        <row r="9368">
          <cell r="A9368" t="str">
            <v/>
          </cell>
          <cell r="B9368" t="str">
            <v>Tariff: Dynamic</v>
          </cell>
          <cell r="C9368" t="str">
            <v>8/21/2019 (7pm-8pm)</v>
          </cell>
          <cell r="D9368">
            <v>4</v>
          </cell>
          <cell r="E9368">
            <v>1.0048962831497192</v>
          </cell>
          <cell r="F9368">
            <v>1.006263256072998</v>
          </cell>
          <cell r="G9368">
            <v>1.6872435808181763E-2</v>
          </cell>
          <cell r="H9368">
            <v>67.985036821707908</v>
          </cell>
        </row>
        <row r="9369">
          <cell r="A9369" t="str">
            <v/>
          </cell>
          <cell r="B9369" t="str">
            <v>Tariff: Dynamic</v>
          </cell>
          <cell r="C9369" t="str">
            <v>8/21/2019 (6pm-8pm)</v>
          </cell>
          <cell r="D9369">
            <v>4</v>
          </cell>
          <cell r="E9369">
            <v>0.93344748020172119</v>
          </cell>
          <cell r="F9369">
            <v>0.89662110805511475</v>
          </cell>
          <cell r="G9369">
            <v>2.4638989940285683E-2</v>
          </cell>
          <cell r="H9369">
            <v>66.381112804877347</v>
          </cell>
        </row>
        <row r="9370">
          <cell r="A9370" t="str">
            <v/>
          </cell>
          <cell r="B9370" t="str">
            <v>Tariff: Dynamic</v>
          </cell>
          <cell r="C9370" t="str">
            <v>8/21/2019 (6pm-8pm)</v>
          </cell>
          <cell r="D9370">
            <v>5</v>
          </cell>
          <cell r="E9370">
            <v>0.82063376903533936</v>
          </cell>
          <cell r="F9370">
            <v>0.78629040718078613</v>
          </cell>
          <cell r="G9370">
            <v>2.1185297518968582E-2</v>
          </cell>
          <cell r="H9370">
            <v>65.47082970383596</v>
          </cell>
        </row>
        <row r="9371">
          <cell r="A9371" t="str">
            <v/>
          </cell>
          <cell r="B9371" t="str">
            <v>Tariff: Dynamic</v>
          </cell>
          <cell r="C9371" t="str">
            <v>8/21/2019 (7pm-8pm)</v>
          </cell>
          <cell r="D9371">
            <v>5</v>
          </cell>
          <cell r="E9371">
            <v>0.9253879189491272</v>
          </cell>
          <cell r="F9371">
            <v>0.92357277870178223</v>
          </cell>
          <cell r="G9371">
            <v>1.4699029736220837E-2</v>
          </cell>
          <cell r="H9371">
            <v>67.083492248063351</v>
          </cell>
        </row>
        <row r="9372">
          <cell r="A9372" t="str">
            <v/>
          </cell>
          <cell r="B9372" t="str">
            <v>Tariff: Dynamic</v>
          </cell>
          <cell r="C9372" t="str">
            <v>8/21/2019 (7pm-8pm)</v>
          </cell>
          <cell r="D9372">
            <v>6</v>
          </cell>
          <cell r="E9372">
            <v>0.90425735712051392</v>
          </cell>
          <cell r="F9372">
            <v>0.89632099866867065</v>
          </cell>
          <cell r="G9372">
            <v>1.2872171588242054E-2</v>
          </cell>
          <cell r="H9372">
            <v>65.908593023254042</v>
          </cell>
        </row>
        <row r="9373">
          <cell r="A9373" t="str">
            <v/>
          </cell>
          <cell r="B9373" t="str">
            <v>Tariff: Dynamic</v>
          </cell>
          <cell r="C9373" t="str">
            <v>8/21/2019 (6pm-8pm)</v>
          </cell>
          <cell r="D9373">
            <v>6</v>
          </cell>
          <cell r="E9373">
            <v>0.74732822179794312</v>
          </cell>
          <cell r="F9373">
            <v>0.71596157550811768</v>
          </cell>
          <cell r="G9373">
            <v>1.6647644340991974E-2</v>
          </cell>
          <cell r="H9373">
            <v>65.179070121947873</v>
          </cell>
        </row>
        <row r="9374">
          <cell r="A9374" t="str">
            <v/>
          </cell>
          <cell r="B9374" t="str">
            <v>Tariff: Dynamic</v>
          </cell>
          <cell r="C9374" t="str">
            <v>8/21/2019 (6pm-8pm)</v>
          </cell>
          <cell r="D9374">
            <v>7</v>
          </cell>
          <cell r="E9374">
            <v>0.75263416767120361</v>
          </cell>
          <cell r="F9374">
            <v>0.73811417818069458</v>
          </cell>
          <cell r="G9374">
            <v>1.4185288920998573E-2</v>
          </cell>
          <cell r="H9374">
            <v>65.1902983449462</v>
          </cell>
        </row>
        <row r="9375">
          <cell r="A9375" t="str">
            <v/>
          </cell>
          <cell r="B9375" t="str">
            <v>Tariff: Dynamic</v>
          </cell>
          <cell r="C9375" t="str">
            <v>8/21/2019 (7pm-8pm)</v>
          </cell>
          <cell r="D9375">
            <v>7</v>
          </cell>
          <cell r="E9375">
            <v>0.90779626369476318</v>
          </cell>
          <cell r="F9375">
            <v>0.90709900856018066</v>
          </cell>
          <cell r="G9375">
            <v>1.2376144528388977E-2</v>
          </cell>
          <cell r="H9375">
            <v>65.421377906980965</v>
          </cell>
        </row>
        <row r="9376">
          <cell r="A9376" t="str">
            <v/>
          </cell>
          <cell r="B9376" t="str">
            <v>Tariff: Dynamic</v>
          </cell>
          <cell r="C9376" t="str">
            <v>8/21/2019 (6pm-8pm)</v>
          </cell>
          <cell r="D9376">
            <v>8</v>
          </cell>
          <cell r="E9376">
            <v>0.6420397162437439</v>
          </cell>
          <cell r="F9376">
            <v>0.63158702850341797</v>
          </cell>
          <cell r="G9376">
            <v>1.3449503108859062E-2</v>
          </cell>
          <cell r="H9376">
            <v>66.834854094080967</v>
          </cell>
        </row>
        <row r="9377">
          <cell r="A9377" t="str">
            <v/>
          </cell>
          <cell r="B9377" t="str">
            <v>Tariff: Dynamic</v>
          </cell>
          <cell r="C9377" t="str">
            <v>8/21/2019 (7pm-8pm)</v>
          </cell>
          <cell r="D9377">
            <v>8</v>
          </cell>
          <cell r="E9377">
            <v>0.67473399639129639</v>
          </cell>
          <cell r="F9377">
            <v>0.65666013956069946</v>
          </cell>
          <cell r="G9377">
            <v>1.3329594396054745E-2</v>
          </cell>
          <cell r="H9377">
            <v>69.521765503876054</v>
          </cell>
        </row>
        <row r="9378">
          <cell r="A9378" t="str">
            <v/>
          </cell>
          <cell r="B9378" t="str">
            <v>Tariff: Dynamic</v>
          </cell>
          <cell r="C9378" t="str">
            <v>8/21/2019 (7pm-8pm)</v>
          </cell>
          <cell r="D9378">
            <v>9</v>
          </cell>
          <cell r="E9378">
            <v>0.26130864024162292</v>
          </cell>
          <cell r="F9378">
            <v>0.22309677302837372</v>
          </cell>
          <cell r="G9378">
            <v>1.4171747490763664E-2</v>
          </cell>
          <cell r="H9378">
            <v>75.695329457366498</v>
          </cell>
        </row>
        <row r="9379">
          <cell r="A9379" t="str">
            <v/>
          </cell>
          <cell r="B9379" t="str">
            <v>Tariff: Dynamic</v>
          </cell>
          <cell r="C9379" t="str">
            <v>8/21/2019 (6pm-8pm)</v>
          </cell>
          <cell r="D9379">
            <v>9</v>
          </cell>
          <cell r="E9379">
            <v>0.38314896821975708</v>
          </cell>
          <cell r="F9379">
            <v>0.37174251675605774</v>
          </cell>
          <cell r="G9379">
            <v>1.3356341049075127E-2</v>
          </cell>
          <cell r="H9379">
            <v>70.226469947731019</v>
          </cell>
        </row>
        <row r="9380">
          <cell r="A9380" t="str">
            <v/>
          </cell>
          <cell r="B9380" t="str">
            <v>Tariff: Dynamic</v>
          </cell>
          <cell r="C9380" t="str">
            <v>8/21/2019 (7pm-8pm)</v>
          </cell>
          <cell r="D9380">
            <v>10</v>
          </cell>
          <cell r="E9380">
            <v>-0.12906867265701294</v>
          </cell>
          <cell r="F9380">
            <v>-0.1892838180065155</v>
          </cell>
          <cell r="G9380">
            <v>1.7135214060544968E-2</v>
          </cell>
          <cell r="H9380">
            <v>81.922823643406645</v>
          </cell>
        </row>
        <row r="9381">
          <cell r="A9381" t="str">
            <v/>
          </cell>
          <cell r="B9381" t="str">
            <v>Tariff: Dynamic</v>
          </cell>
          <cell r="C9381" t="str">
            <v>8/21/2019 (6pm-8pm)</v>
          </cell>
          <cell r="D9381">
            <v>10</v>
          </cell>
          <cell r="E9381">
            <v>0.13087166845798492</v>
          </cell>
          <cell r="F9381">
            <v>0.13391989469528198</v>
          </cell>
          <cell r="G9381">
            <v>1.4140613377094269E-2</v>
          </cell>
          <cell r="H9381">
            <v>74.670905923345359</v>
          </cell>
        </row>
        <row r="9382">
          <cell r="A9382" t="str">
            <v/>
          </cell>
          <cell r="B9382" t="str">
            <v>Tariff: Dynamic</v>
          </cell>
          <cell r="C9382" t="str">
            <v>8/21/2019 (7pm-8pm)</v>
          </cell>
          <cell r="D9382">
            <v>11</v>
          </cell>
          <cell r="E9382">
            <v>-0.41691139340400696</v>
          </cell>
          <cell r="F9382">
            <v>-0.43146154284477234</v>
          </cell>
          <cell r="G9382">
            <v>2.0585961639881134E-2</v>
          </cell>
          <cell r="H9382">
            <v>87.075999999999937</v>
          </cell>
        </row>
        <row r="9383">
          <cell r="A9383" t="str">
            <v/>
          </cell>
          <cell r="B9383" t="str">
            <v>Tariff: Dynamic</v>
          </cell>
          <cell r="C9383" t="str">
            <v>8/21/2019 (6pm-8pm)</v>
          </cell>
          <cell r="D9383">
            <v>11</v>
          </cell>
          <cell r="E9383">
            <v>-3.4682229161262512E-2</v>
          </cell>
          <cell r="F9383">
            <v>-3.1919676810503006E-2</v>
          </cell>
          <cell r="G9383">
            <v>1.6258103772997856E-2</v>
          </cell>
          <cell r="H9383">
            <v>77.697382404175784</v>
          </cell>
        </row>
        <row r="9384">
          <cell r="A9384" t="str">
            <v/>
          </cell>
          <cell r="B9384" t="str">
            <v>Tariff: Dynamic</v>
          </cell>
          <cell r="C9384" t="str">
            <v>8/21/2019 (7pm-8pm)</v>
          </cell>
          <cell r="D9384">
            <v>12</v>
          </cell>
          <cell r="E9384">
            <v>-0.47040960192680359</v>
          </cell>
          <cell r="F9384">
            <v>-0.48851707577705383</v>
          </cell>
          <cell r="G9384">
            <v>2.3835238069295883E-2</v>
          </cell>
          <cell r="H9384">
            <v>91.373178294575482</v>
          </cell>
        </row>
        <row r="9385">
          <cell r="A9385" t="str">
            <v/>
          </cell>
          <cell r="B9385" t="str">
            <v>Tariff: Dynamic</v>
          </cell>
          <cell r="C9385" t="str">
            <v>8/21/2019 (6pm-8pm)</v>
          </cell>
          <cell r="D9385">
            <v>12</v>
          </cell>
          <cell r="E9385">
            <v>-7.9318568110466003E-2</v>
          </cell>
          <cell r="F9385">
            <v>-9.0495839715003967E-2</v>
          </cell>
          <cell r="G9385">
            <v>1.8483312800526619E-2</v>
          </cell>
          <cell r="H9385">
            <v>78.64838850174192</v>
          </cell>
        </row>
        <row r="9386">
          <cell r="A9386" t="str">
            <v/>
          </cell>
          <cell r="B9386" t="str">
            <v>Tariff: Dynamic</v>
          </cell>
          <cell r="C9386" t="str">
            <v>8/21/2019 (7pm-8pm)</v>
          </cell>
          <cell r="D9386">
            <v>13</v>
          </cell>
          <cell r="E9386">
            <v>-0.24237017333507538</v>
          </cell>
          <cell r="F9386">
            <v>-0.32224631309509277</v>
          </cell>
          <cell r="G9386">
            <v>2.6834813877940178E-2</v>
          </cell>
          <cell r="H9386">
            <v>94.19172480619936</v>
          </cell>
        </row>
        <row r="9387">
          <cell r="A9387" t="str">
            <v/>
          </cell>
          <cell r="B9387" t="str">
            <v>Tariff: Dynamic</v>
          </cell>
          <cell r="C9387" t="str">
            <v>8/21/2019 (6pm-8pm)</v>
          </cell>
          <cell r="D9387">
            <v>13</v>
          </cell>
          <cell r="E9387">
            <v>2.1259339526295662E-2</v>
          </cell>
          <cell r="F9387">
            <v>1.1017888784408569E-2</v>
          </cell>
          <cell r="G9387">
            <v>2.1352382376790047E-2</v>
          </cell>
          <cell r="H9387">
            <v>80.268053135888437</v>
          </cell>
        </row>
        <row r="9388">
          <cell r="A9388" t="str">
            <v/>
          </cell>
          <cell r="B9388" t="str">
            <v>Tariff: Dynamic</v>
          </cell>
          <cell r="C9388" t="str">
            <v>8/21/2019 (6pm-8pm)</v>
          </cell>
          <cell r="D9388">
            <v>14</v>
          </cell>
          <cell r="E9388">
            <v>0.2712656557559967</v>
          </cell>
          <cell r="F9388">
            <v>0.20458312332630157</v>
          </cell>
          <cell r="G9388">
            <v>2.3789979517459869E-2</v>
          </cell>
          <cell r="H9388">
            <v>81.959059233455108</v>
          </cell>
        </row>
        <row r="9389">
          <cell r="A9389" t="str">
            <v/>
          </cell>
          <cell r="B9389" t="str">
            <v>Tariff: Dynamic</v>
          </cell>
          <cell r="C9389" t="str">
            <v>8/21/2019 (7pm-8pm)</v>
          </cell>
          <cell r="D9389">
            <v>14</v>
          </cell>
          <cell r="E9389">
            <v>0.15865215659141541</v>
          </cell>
          <cell r="F9389">
            <v>6.3305720686912537E-2</v>
          </cell>
          <cell r="G9389">
            <v>2.9730048030614853E-2</v>
          </cell>
          <cell r="H9389">
            <v>96.563662790697762</v>
          </cell>
        </row>
        <row r="9390">
          <cell r="A9390" t="str">
            <v/>
          </cell>
          <cell r="B9390" t="str">
            <v>Tariff: Dynamic</v>
          </cell>
          <cell r="C9390" t="str">
            <v>8/21/2019 (7pm-8pm)</v>
          </cell>
          <cell r="D9390">
            <v>15</v>
          </cell>
          <cell r="E9390">
            <v>0.67487680912017822</v>
          </cell>
          <cell r="F9390">
            <v>0.61709749698638916</v>
          </cell>
          <cell r="G9390">
            <v>3.1224556267261505E-2</v>
          </cell>
          <cell r="H9390">
            <v>98.479999999996537</v>
          </cell>
        </row>
        <row r="9391">
          <cell r="A9391" t="str">
            <v/>
          </cell>
          <cell r="B9391" t="str">
            <v>Tariff: Dynamic</v>
          </cell>
          <cell r="C9391" t="str">
            <v>8/21/2019 (6pm-8pm)</v>
          </cell>
          <cell r="D9391">
            <v>15</v>
          </cell>
          <cell r="E9391">
            <v>0.59466785192489624</v>
          </cell>
          <cell r="F9391">
            <v>0.489137202501297</v>
          </cell>
          <cell r="G9391">
            <v>2.5994027033448219E-2</v>
          </cell>
          <cell r="H9391">
            <v>82.747016550521465</v>
          </cell>
        </row>
        <row r="9392">
          <cell r="A9392" t="str">
            <v/>
          </cell>
          <cell r="B9392" t="str">
            <v>Tariff: Dynamic</v>
          </cell>
          <cell r="C9392" t="str">
            <v>8/21/2019 (6pm-8pm)</v>
          </cell>
          <cell r="D9392">
            <v>16</v>
          </cell>
          <cell r="E9392">
            <v>0.96020877361297607</v>
          </cell>
          <cell r="F9392">
            <v>0.89799106121063232</v>
          </cell>
          <cell r="G9392">
            <v>2.7484528720378876E-2</v>
          </cell>
          <cell r="H9392">
            <v>83.247256097566364</v>
          </cell>
        </row>
        <row r="9393">
          <cell r="A9393" t="str">
            <v/>
          </cell>
          <cell r="B9393" t="str">
            <v>Tariff: Dynamic</v>
          </cell>
          <cell r="C9393" t="str">
            <v>8/21/2019 (7pm-8pm)</v>
          </cell>
          <cell r="D9393">
            <v>16</v>
          </cell>
          <cell r="E9393">
            <v>1.366536021232605</v>
          </cell>
          <cell r="F9393">
            <v>1.3221999406814575</v>
          </cell>
          <cell r="G9393">
            <v>3.2401621341705322E-2</v>
          </cell>
          <cell r="H9393">
            <v>98.643720930233812</v>
          </cell>
        </row>
        <row r="9394">
          <cell r="A9394" t="str">
            <v/>
          </cell>
          <cell r="B9394" t="str">
            <v>Tariff: Dynamic</v>
          </cell>
          <cell r="C9394" t="str">
            <v>8/21/2019 (6pm-8pm)</v>
          </cell>
          <cell r="D9394">
            <v>17</v>
          </cell>
          <cell r="E9394">
            <v>1.376599907875061</v>
          </cell>
          <cell r="F9394">
            <v>1.3236055374145508</v>
          </cell>
          <cell r="G9394">
            <v>2.7767723426222801E-2</v>
          </cell>
          <cell r="H9394">
            <v>83.555618466894785</v>
          </cell>
        </row>
        <row r="9395">
          <cell r="A9395" t="str">
            <v/>
          </cell>
          <cell r="B9395" t="str">
            <v>Tariff: Dynamic</v>
          </cell>
          <cell r="C9395" t="str">
            <v>8/21/2019 (7pm-8pm)</v>
          </cell>
          <cell r="D9395">
            <v>17</v>
          </cell>
          <cell r="E9395">
            <v>2.0400826930999756</v>
          </cell>
          <cell r="F9395">
            <v>2.0294466018676758</v>
          </cell>
          <cell r="G9395">
            <v>3.1781882047653198E-2</v>
          </cell>
          <cell r="H9395">
            <v>97.691918604651434</v>
          </cell>
        </row>
        <row r="9396">
          <cell r="A9396" t="str">
            <v/>
          </cell>
          <cell r="B9396" t="str">
            <v>Tariff: Dynamic</v>
          </cell>
          <cell r="C9396" t="str">
            <v>8/21/2019 (7pm-8pm)</v>
          </cell>
          <cell r="D9396">
            <v>18</v>
          </cell>
          <cell r="E9396">
            <v>2.6915042400360107</v>
          </cell>
          <cell r="F9396">
            <v>2.6200137138366699</v>
          </cell>
          <cell r="G9396">
            <v>3.1881522387266159E-2</v>
          </cell>
          <cell r="H9396">
            <v>95.794186046513545</v>
          </cell>
        </row>
        <row r="9397">
          <cell r="A9397" t="str">
            <v/>
          </cell>
          <cell r="B9397" t="str">
            <v>Tariff: Dynamic</v>
          </cell>
          <cell r="C9397" t="str">
            <v>8/21/2019 (6pm-8pm)</v>
          </cell>
          <cell r="D9397">
            <v>18</v>
          </cell>
          <cell r="E9397">
            <v>1.8862024545669556</v>
          </cell>
          <cell r="F9397">
            <v>1.7686785459518433</v>
          </cell>
          <cell r="G9397">
            <v>2.8587242588400841E-2</v>
          </cell>
          <cell r="H9397">
            <v>81.756424216025479</v>
          </cell>
        </row>
        <row r="9398">
          <cell r="A9398" t="str">
            <v/>
          </cell>
          <cell r="B9398" t="str">
            <v>Tariff: Dynamic</v>
          </cell>
          <cell r="C9398" t="str">
            <v>8/21/2019 (6pm-8pm)</v>
          </cell>
          <cell r="D9398">
            <v>19</v>
          </cell>
          <cell r="E9398">
            <v>2.0878891944885254</v>
          </cell>
          <cell r="F9398">
            <v>1.3453088998794556</v>
          </cell>
          <cell r="G9398">
            <v>2.8971632942557335E-2</v>
          </cell>
          <cell r="H9398">
            <v>78.790500871082486</v>
          </cell>
        </row>
        <row r="9399">
          <cell r="A9399" t="str">
            <v/>
          </cell>
          <cell r="B9399" t="str">
            <v>Tariff: Dynamic</v>
          </cell>
          <cell r="C9399" t="str">
            <v>8/21/2019 (7pm-8pm)</v>
          </cell>
          <cell r="D9399">
            <v>19</v>
          </cell>
          <cell r="E9399">
            <v>3.1073980331420898</v>
          </cell>
          <cell r="F9399">
            <v>3.0014922618865967</v>
          </cell>
          <cell r="G9399">
            <v>3.1892623752355576E-2</v>
          </cell>
          <cell r="H9399">
            <v>92.062709302328756</v>
          </cell>
        </row>
        <row r="9400">
          <cell r="A9400" t="str">
            <v/>
          </cell>
          <cell r="B9400" t="str">
            <v>Tariff: Dynamic</v>
          </cell>
          <cell r="C9400" t="str">
            <v>8/21/2019 (6pm-8pm)</v>
          </cell>
          <cell r="D9400">
            <v>20</v>
          </cell>
          <cell r="E9400">
            <v>2.150127649307251</v>
          </cell>
          <cell r="F9400">
            <v>1.6831464767456055</v>
          </cell>
          <cell r="G9400">
            <v>2.864360436797142E-2</v>
          </cell>
          <cell r="H9400">
            <v>75.359425087102721</v>
          </cell>
        </row>
        <row r="9401">
          <cell r="A9401" t="str">
            <v/>
          </cell>
          <cell r="B9401" t="str">
            <v>Tariff: Dynamic</v>
          </cell>
          <cell r="C9401" t="str">
            <v>8/21/2019 (7pm-8pm)</v>
          </cell>
          <cell r="D9401">
            <v>20</v>
          </cell>
          <cell r="E9401">
            <v>3.0593564510345459</v>
          </cell>
          <cell r="F9401">
            <v>1.8933453559875488</v>
          </cell>
          <cell r="G9401">
            <v>3.1200336292386055E-2</v>
          </cell>
          <cell r="H9401">
            <v>87.411612403104229</v>
          </cell>
        </row>
        <row r="9402">
          <cell r="A9402" t="str">
            <v/>
          </cell>
          <cell r="B9402" t="str">
            <v>Tariff: Dynamic</v>
          </cell>
          <cell r="C9402" t="str">
            <v>8/21/2019 (7pm-8pm)</v>
          </cell>
          <cell r="D9402">
            <v>21</v>
          </cell>
          <cell r="E9402">
            <v>2.8867409229278564</v>
          </cell>
          <cell r="F9402">
            <v>3.4473786354064941</v>
          </cell>
          <cell r="G9402">
            <v>2.9659157618880272E-2</v>
          </cell>
          <cell r="H9402">
            <v>83.961168604647042</v>
          </cell>
        </row>
        <row r="9403">
          <cell r="A9403" t="str">
            <v/>
          </cell>
          <cell r="B9403" t="str">
            <v>Tariff: Dynamic</v>
          </cell>
          <cell r="C9403" t="str">
            <v>8/21/2019 (6pm-8pm)</v>
          </cell>
          <cell r="D9403">
            <v>21</v>
          </cell>
          <cell r="E9403">
            <v>2.1464900970458984</v>
          </cell>
          <cell r="F9403">
            <v>2.4866812229156494</v>
          </cell>
          <cell r="G9403">
            <v>2.8665898367762566E-2</v>
          </cell>
          <cell r="H9403">
            <v>73.348279616722721</v>
          </cell>
        </row>
        <row r="9404">
          <cell r="A9404" t="str">
            <v/>
          </cell>
          <cell r="B9404" t="str">
            <v>Tariff: Dynamic</v>
          </cell>
          <cell r="C9404" t="str">
            <v>8/21/2019 (6pm-8pm)</v>
          </cell>
          <cell r="D9404">
            <v>22</v>
          </cell>
          <cell r="E9404">
            <v>2.0522823333740234</v>
          </cell>
          <cell r="F9404">
            <v>2.1603057384490967</v>
          </cell>
          <cell r="G9404">
            <v>2.7711790055036545E-2</v>
          </cell>
          <cell r="H9404">
            <v>71.814475174215275</v>
          </cell>
        </row>
        <row r="9405">
          <cell r="A9405" t="str">
            <v/>
          </cell>
          <cell r="B9405" t="str">
            <v>Tariff: Dynamic</v>
          </cell>
          <cell r="C9405" t="str">
            <v>8/21/2019 (7pm-8pm)</v>
          </cell>
          <cell r="D9405">
            <v>22</v>
          </cell>
          <cell r="E9405">
            <v>2.6298003196716309</v>
          </cell>
          <cell r="F9405">
            <v>2.7953011989593506</v>
          </cell>
          <cell r="G9405">
            <v>2.8177831321954727E-2</v>
          </cell>
          <cell r="H9405">
            <v>80.392191860465417</v>
          </cell>
        </row>
        <row r="9406">
          <cell r="A9406" t="str">
            <v/>
          </cell>
          <cell r="B9406" t="str">
            <v>Tariff: Dynamic</v>
          </cell>
          <cell r="C9406" t="str">
            <v>8/21/2019 (7pm-8pm)</v>
          </cell>
          <cell r="D9406">
            <v>23</v>
          </cell>
          <cell r="E9406">
            <v>2.3348491191864014</v>
          </cell>
          <cell r="F9406">
            <v>2.4277362823486328</v>
          </cell>
          <cell r="G9406">
            <v>2.8492266312241554E-2</v>
          </cell>
          <cell r="H9406">
            <v>78.171682170542937</v>
          </cell>
        </row>
        <row r="9407">
          <cell r="A9407" t="str">
            <v/>
          </cell>
          <cell r="B9407" t="str">
            <v>Tariff: Dynamic</v>
          </cell>
          <cell r="C9407" t="str">
            <v>8/21/2019 (6pm-8pm)</v>
          </cell>
          <cell r="D9407">
            <v>23</v>
          </cell>
          <cell r="E9407">
            <v>1.9723200798034668</v>
          </cell>
          <cell r="F9407">
            <v>2.0640966892242432</v>
          </cell>
          <cell r="G9407">
            <v>3.1770508736371994E-2</v>
          </cell>
          <cell r="H9407">
            <v>70.600513937286209</v>
          </cell>
        </row>
        <row r="9408">
          <cell r="A9408" t="str">
            <v/>
          </cell>
          <cell r="B9408" t="str">
            <v>Tariff: Dynamic</v>
          </cell>
          <cell r="C9408" t="str">
            <v>8/21/2019 (6pm-8pm)</v>
          </cell>
          <cell r="D9408">
            <v>24</v>
          </cell>
          <cell r="E9408">
            <v>1.7148722410202026</v>
          </cell>
          <cell r="F9408">
            <v>1.8323911428451538</v>
          </cell>
          <cell r="G9408">
            <v>3.2578110694885254E-2</v>
          </cell>
          <cell r="H9408">
            <v>69.814788763066076</v>
          </cell>
        </row>
        <row r="9409">
          <cell r="A9409" t="str">
            <v/>
          </cell>
          <cell r="B9409" t="str">
            <v>Tariff: Dynamic</v>
          </cell>
          <cell r="C9409" t="str">
            <v>8/21/2019 (7pm-8pm)</v>
          </cell>
          <cell r="D9409">
            <v>24</v>
          </cell>
          <cell r="E9409">
            <v>1.9111171960830688</v>
          </cell>
          <cell r="F9409">
            <v>1.9946905374526978</v>
          </cell>
          <cell r="G9409">
            <v>2.7067158371210098E-2</v>
          </cell>
          <cell r="H9409">
            <v>76.264186046506381</v>
          </cell>
        </row>
        <row r="9410">
          <cell r="A9410" t="str">
            <v/>
          </cell>
          <cell r="B9410" t="str">
            <v>Tariff: Dynamic</v>
          </cell>
          <cell r="C9410" t="str">
            <v>8/26/2019</v>
          </cell>
          <cell r="D9410">
            <v>1</v>
          </cell>
          <cell r="E9410">
            <v>1.6107290983200073</v>
          </cell>
          <cell r="F9410">
            <v>1.5531145334243774</v>
          </cell>
          <cell r="G9410">
            <v>2.1813787519931793E-2</v>
          </cell>
          <cell r="H9410">
            <v>73.834922192150472</v>
          </cell>
        </row>
        <row r="9411">
          <cell r="A9411" t="str">
            <v/>
          </cell>
          <cell r="B9411" t="str">
            <v>Tariff: Dynamic</v>
          </cell>
          <cell r="C9411" t="str">
            <v>8/26/2019</v>
          </cell>
          <cell r="D9411">
            <v>2</v>
          </cell>
          <cell r="E9411">
            <v>1.3709388971328735</v>
          </cell>
          <cell r="F9411">
            <v>1.3152614831924438</v>
          </cell>
          <cell r="G9411">
            <v>2.0188646391034126E-2</v>
          </cell>
          <cell r="H9411">
            <v>73.215285295444147</v>
          </cell>
        </row>
        <row r="9412">
          <cell r="A9412" t="str">
            <v/>
          </cell>
          <cell r="B9412" t="str">
            <v>Tariff: Dynamic</v>
          </cell>
          <cell r="C9412" t="str">
            <v>8/26/2019</v>
          </cell>
          <cell r="D9412">
            <v>3</v>
          </cell>
          <cell r="E9412">
            <v>1.1846489906311035</v>
          </cell>
          <cell r="F9412">
            <v>1.1412808895111084</v>
          </cell>
          <cell r="G9412">
            <v>1.7917085438966751E-2</v>
          </cell>
          <cell r="H9412">
            <v>72.588026612538471</v>
          </cell>
        </row>
        <row r="9413">
          <cell r="A9413" t="str">
            <v/>
          </cell>
          <cell r="B9413" t="str">
            <v>Tariff: Dynamic</v>
          </cell>
          <cell r="C9413" t="str">
            <v>8/26/2019</v>
          </cell>
          <cell r="D9413">
            <v>4</v>
          </cell>
          <cell r="E9413">
            <v>1.0268236398696899</v>
          </cell>
          <cell r="F9413">
            <v>1.0338653326034546</v>
          </cell>
          <cell r="G9413">
            <v>1.5845056623220444E-2</v>
          </cell>
          <cell r="H9413">
            <v>72.251379115931428</v>
          </cell>
        </row>
        <row r="9414">
          <cell r="A9414" t="str">
            <v/>
          </cell>
          <cell r="B9414" t="str">
            <v>Tariff: Dynamic</v>
          </cell>
          <cell r="C9414" t="str">
            <v>8/26/2019</v>
          </cell>
          <cell r="D9414">
            <v>5</v>
          </cell>
          <cell r="E9414">
            <v>0.94046276807785034</v>
          </cell>
          <cell r="F9414">
            <v>0.91885834932327271</v>
          </cell>
          <cell r="G9414">
            <v>1.3142049312591553E-2</v>
          </cell>
          <cell r="H9414">
            <v>71.872167343255441</v>
          </cell>
        </row>
        <row r="9415">
          <cell r="A9415" t="str">
            <v/>
          </cell>
          <cell r="B9415" t="str">
            <v>Tariff: Dynamic</v>
          </cell>
          <cell r="C9415" t="str">
            <v>8/26/2019</v>
          </cell>
          <cell r="D9415">
            <v>6</v>
          </cell>
          <cell r="E9415">
            <v>0.8972848653793335</v>
          </cell>
          <cell r="F9415">
            <v>0.88465923070907593</v>
          </cell>
          <cell r="G9415">
            <v>1.087318267673254E-2</v>
          </cell>
          <cell r="H9415">
            <v>71.364817320710571</v>
          </cell>
        </row>
        <row r="9416">
          <cell r="A9416" t="str">
            <v/>
          </cell>
          <cell r="B9416" t="str">
            <v>Tariff: Dynamic</v>
          </cell>
          <cell r="C9416" t="str">
            <v>8/26/2019</v>
          </cell>
          <cell r="D9416">
            <v>7</v>
          </cell>
          <cell r="E9416">
            <v>0.94086885452270508</v>
          </cell>
          <cell r="F9416">
            <v>0.91487902402877808</v>
          </cell>
          <cell r="G9416">
            <v>9.7870081663131714E-3</v>
          </cell>
          <cell r="H9416">
            <v>71.320718313034007</v>
          </cell>
        </row>
        <row r="9417">
          <cell r="A9417" t="str">
            <v/>
          </cell>
          <cell r="B9417" t="str">
            <v>Tariff: Dynamic</v>
          </cell>
          <cell r="C9417" t="str">
            <v>8/26/2019</v>
          </cell>
          <cell r="D9417">
            <v>8</v>
          </cell>
          <cell r="E9417">
            <v>0.80793547630310059</v>
          </cell>
          <cell r="F9417">
            <v>0.78007924556732178</v>
          </cell>
          <cell r="G9417">
            <v>1.0157923214137554E-2</v>
          </cell>
          <cell r="H9417">
            <v>73.627378213800696</v>
          </cell>
        </row>
        <row r="9418">
          <cell r="A9418" t="str">
            <v/>
          </cell>
          <cell r="B9418" t="str">
            <v>Tariff: Dynamic</v>
          </cell>
          <cell r="C9418" t="str">
            <v>8/26/2019</v>
          </cell>
          <cell r="D9418">
            <v>9</v>
          </cell>
          <cell r="E9418">
            <v>0.53343492746353149</v>
          </cell>
          <cell r="F9418">
            <v>0.49353852868080139</v>
          </cell>
          <cell r="G9418">
            <v>1.0969097726047039E-2</v>
          </cell>
          <cell r="H9418">
            <v>78.308191249442103</v>
          </cell>
        </row>
        <row r="9419">
          <cell r="A9419" t="str">
            <v/>
          </cell>
          <cell r="B9419" t="str">
            <v>Tariff: Dynamic</v>
          </cell>
          <cell r="C9419" t="str">
            <v>8/26/2019</v>
          </cell>
          <cell r="D9419">
            <v>10</v>
          </cell>
          <cell r="E9419">
            <v>0.30252048373222351</v>
          </cell>
          <cell r="F9419">
            <v>0.23987354338169098</v>
          </cell>
          <cell r="G9419">
            <v>1.2680076994001865E-2</v>
          </cell>
          <cell r="H9419">
            <v>82.831405051873347</v>
          </cell>
        </row>
        <row r="9420">
          <cell r="A9420" t="str">
            <v/>
          </cell>
          <cell r="B9420" t="str">
            <v>Tariff: Dynamic</v>
          </cell>
          <cell r="C9420" t="str">
            <v>8/26/2019</v>
          </cell>
          <cell r="D9420">
            <v>11</v>
          </cell>
          <cell r="E9420">
            <v>0.15189206600189209</v>
          </cell>
          <cell r="F9420">
            <v>9.2537760734558105E-2</v>
          </cell>
          <cell r="G9420">
            <v>1.4737329445779324E-2</v>
          </cell>
          <cell r="H9420">
            <v>86.482916102832064</v>
          </cell>
        </row>
        <row r="9421">
          <cell r="A9421" t="str">
            <v/>
          </cell>
          <cell r="B9421" t="str">
            <v>Tariff: Dynamic</v>
          </cell>
          <cell r="C9421" t="str">
            <v>8/26/2019</v>
          </cell>
          <cell r="D9421">
            <v>12</v>
          </cell>
          <cell r="E9421">
            <v>0.1799871027469635</v>
          </cell>
          <cell r="F9421">
            <v>0.11360783129930496</v>
          </cell>
          <cell r="G9421">
            <v>1.6807034611701965E-2</v>
          </cell>
          <cell r="H9421">
            <v>87.876285520963549</v>
          </cell>
        </row>
        <row r="9422">
          <cell r="A9422" t="str">
            <v/>
          </cell>
          <cell r="B9422" t="str">
            <v>Tariff: Dynamic</v>
          </cell>
          <cell r="C9422" t="str">
            <v>8/26/2019</v>
          </cell>
          <cell r="D9422">
            <v>13</v>
          </cell>
          <cell r="E9422">
            <v>0.39885386824607849</v>
          </cell>
          <cell r="F9422">
            <v>0.3227684497833252</v>
          </cell>
          <cell r="G9422">
            <v>1.9020350649952888E-2</v>
          </cell>
          <cell r="H9422">
            <v>89.338092016232267</v>
          </cell>
        </row>
        <row r="9423">
          <cell r="A9423" t="str">
            <v/>
          </cell>
          <cell r="B9423" t="str">
            <v>Tariff: Dynamic</v>
          </cell>
          <cell r="C9423" t="str">
            <v>8/26/2019</v>
          </cell>
          <cell r="D9423">
            <v>14</v>
          </cell>
          <cell r="E9423">
            <v>0.65611237287521362</v>
          </cell>
          <cell r="F9423">
            <v>0.59742248058319092</v>
          </cell>
          <cell r="G9423">
            <v>2.0570503547787666E-2</v>
          </cell>
          <cell r="H9423">
            <v>89.831337392885132</v>
          </cell>
        </row>
        <row r="9424">
          <cell r="A9424" t="str">
            <v/>
          </cell>
          <cell r="B9424" t="str">
            <v>Tariff: Dynamic</v>
          </cell>
          <cell r="C9424" t="str">
            <v>8/26/2019</v>
          </cell>
          <cell r="D9424">
            <v>15</v>
          </cell>
          <cell r="E9424">
            <v>0.95318955183029175</v>
          </cell>
          <cell r="F9424">
            <v>0.96633380651473999</v>
          </cell>
          <cell r="G9424">
            <v>2.1632269024848938E-2</v>
          </cell>
          <cell r="H9424">
            <v>90.020263870090616</v>
          </cell>
        </row>
        <row r="9425">
          <cell r="A9425" t="str">
            <v/>
          </cell>
          <cell r="B9425" t="str">
            <v>Tariff: Dynamic</v>
          </cell>
          <cell r="C9425" t="str">
            <v>8/26/2019</v>
          </cell>
          <cell r="D9425">
            <v>16</v>
          </cell>
          <cell r="E9425">
            <v>1.4214246273040771</v>
          </cell>
          <cell r="F9425">
            <v>1.478105902671814</v>
          </cell>
          <cell r="G9425">
            <v>2.225777879357338E-2</v>
          </cell>
          <cell r="H9425">
            <v>90.112189896263288</v>
          </cell>
        </row>
        <row r="9426">
          <cell r="A9426" t="str">
            <v/>
          </cell>
          <cell r="B9426" t="str">
            <v>Tariff: Dynamic</v>
          </cell>
          <cell r="C9426" t="str">
            <v>8/26/2019</v>
          </cell>
          <cell r="D9426">
            <v>17</v>
          </cell>
          <cell r="E9426">
            <v>1.9778341054916382</v>
          </cell>
          <cell r="F9426">
            <v>1.9527344703674316</v>
          </cell>
          <cell r="G9426">
            <v>2.2209765389561653E-2</v>
          </cell>
          <cell r="H9426">
            <v>88.440437528197705</v>
          </cell>
        </row>
        <row r="9427">
          <cell r="A9427" t="str">
            <v/>
          </cell>
          <cell r="B9427" t="str">
            <v>Tariff: Dynamic</v>
          </cell>
          <cell r="C9427" t="str">
            <v>8/26/2019</v>
          </cell>
          <cell r="D9427">
            <v>18</v>
          </cell>
          <cell r="E9427">
            <v>2.4678537845611572</v>
          </cell>
          <cell r="F9427">
            <v>2.3913495540618896</v>
          </cell>
          <cell r="G9427">
            <v>2.1994456648826599E-2</v>
          </cell>
          <cell r="H9427">
            <v>85.637077131265585</v>
          </cell>
        </row>
        <row r="9428">
          <cell r="A9428" t="str">
            <v/>
          </cell>
          <cell r="B9428" t="str">
            <v>Tariff: Dynamic</v>
          </cell>
          <cell r="C9428" t="str">
            <v>8/26/2019</v>
          </cell>
          <cell r="D9428">
            <v>19</v>
          </cell>
          <cell r="E9428">
            <v>2.752194881439209</v>
          </cell>
          <cell r="F9428">
            <v>1.6762689352035522</v>
          </cell>
          <cell r="G9428">
            <v>2.2112287580966949E-2</v>
          </cell>
          <cell r="H9428">
            <v>82.234884979702898</v>
          </cell>
        </row>
        <row r="9429">
          <cell r="A9429" t="str">
            <v/>
          </cell>
          <cell r="B9429" t="str">
            <v>Tariff: Dynamic</v>
          </cell>
          <cell r="C9429" t="str">
            <v>8/26/2019</v>
          </cell>
          <cell r="D9429">
            <v>20</v>
          </cell>
          <cell r="E9429">
            <v>2.6708762645721436</v>
          </cell>
          <cell r="F9429">
            <v>2.0848634243011475</v>
          </cell>
          <cell r="G9429">
            <v>2.1086249500513077E-2</v>
          </cell>
          <cell r="H9429">
            <v>78.763269057283352</v>
          </cell>
        </row>
        <row r="9430">
          <cell r="A9430" t="str">
            <v/>
          </cell>
          <cell r="B9430" t="str">
            <v>Tariff: Dynamic</v>
          </cell>
          <cell r="C9430" t="str">
            <v>8/26/2019</v>
          </cell>
          <cell r="D9430">
            <v>21</v>
          </cell>
          <cell r="E9430">
            <v>2.6308343410491943</v>
          </cell>
          <cell r="F9430">
            <v>3.1077392101287842</v>
          </cell>
          <cell r="G9430">
            <v>2.1102394908666611E-2</v>
          </cell>
          <cell r="H9430">
            <v>76.499277176362412</v>
          </cell>
        </row>
        <row r="9431">
          <cell r="A9431" t="str">
            <v/>
          </cell>
          <cell r="B9431" t="str">
            <v>Tariff: Dynamic</v>
          </cell>
          <cell r="C9431" t="str">
            <v>8/26/2019</v>
          </cell>
          <cell r="D9431">
            <v>22</v>
          </cell>
          <cell r="E9431">
            <v>2.4457895755767822</v>
          </cell>
          <cell r="F9431">
            <v>2.5788326263427734</v>
          </cell>
          <cell r="G9431">
            <v>2.0044967532157898E-2</v>
          </cell>
          <cell r="H9431">
            <v>75.303400992332101</v>
          </cell>
        </row>
        <row r="9432">
          <cell r="A9432" t="str">
            <v/>
          </cell>
          <cell r="B9432" t="str">
            <v>Tariff: Dynamic</v>
          </cell>
          <cell r="C9432" t="str">
            <v>8/26/2019</v>
          </cell>
          <cell r="D9432">
            <v>23</v>
          </cell>
          <cell r="E9432">
            <v>2.2484128475189209</v>
          </cell>
          <cell r="F9432">
            <v>2.3196985721588135</v>
          </cell>
          <cell r="G9432">
            <v>2.186252549290657E-2</v>
          </cell>
          <cell r="H9432">
            <v>74.625143211543644</v>
          </cell>
        </row>
        <row r="9433">
          <cell r="A9433" t="str">
            <v/>
          </cell>
          <cell r="B9433" t="str">
            <v>Tariff: Dynamic</v>
          </cell>
          <cell r="C9433" t="str">
            <v>8/26/2019</v>
          </cell>
          <cell r="D9433">
            <v>24</v>
          </cell>
          <cell r="E9433">
            <v>1.8638836145401001</v>
          </cell>
          <cell r="F9433">
            <v>1.9599672555923462</v>
          </cell>
          <cell r="G9433">
            <v>2.1733386442065239E-2</v>
          </cell>
          <cell r="H9433">
            <v>74.288944519619022</v>
          </cell>
        </row>
        <row r="9434">
          <cell r="A9434" t="str">
            <v/>
          </cell>
          <cell r="B9434" t="str">
            <v>Tariff: Dynamic</v>
          </cell>
          <cell r="C9434" t="str">
            <v>8/27/2019</v>
          </cell>
          <cell r="D9434">
            <v>1</v>
          </cell>
          <cell r="E9434">
            <v>1.6614805459976196</v>
          </cell>
          <cell r="F9434">
            <v>1.6976481676101685</v>
          </cell>
          <cell r="G9434">
            <v>2.0053001120686531E-2</v>
          </cell>
          <cell r="H9434">
            <v>73.912196146749807</v>
          </cell>
        </row>
        <row r="9435">
          <cell r="A9435" t="str">
            <v/>
          </cell>
          <cell r="B9435" t="str">
            <v>Tariff: Dynamic</v>
          </cell>
          <cell r="C9435" t="str">
            <v>8/27/2019</v>
          </cell>
          <cell r="D9435">
            <v>2</v>
          </cell>
          <cell r="E9435">
            <v>1.4258909225463867</v>
          </cell>
          <cell r="F9435">
            <v>1.4550663232803345</v>
          </cell>
          <cell r="G9435">
            <v>1.8747931346297264E-2</v>
          </cell>
          <cell r="H9435">
            <v>73.149012092649372</v>
          </cell>
        </row>
        <row r="9436">
          <cell r="A9436" t="str">
            <v/>
          </cell>
          <cell r="B9436" t="str">
            <v>Tariff: Dynamic</v>
          </cell>
          <cell r="C9436" t="str">
            <v>8/27/2019</v>
          </cell>
          <cell r="D9436">
            <v>3</v>
          </cell>
          <cell r="E9436">
            <v>1.2500067949295044</v>
          </cell>
          <cell r="F9436">
            <v>1.2524313926696777</v>
          </cell>
          <cell r="G9436">
            <v>1.6948208212852478E-2</v>
          </cell>
          <cell r="H9436">
            <v>72.247017831515166</v>
          </cell>
        </row>
        <row r="9437">
          <cell r="A9437" t="str">
            <v/>
          </cell>
          <cell r="B9437" t="str">
            <v>Tariff: Dynamic</v>
          </cell>
          <cell r="C9437" t="str">
            <v>8/27/2019</v>
          </cell>
          <cell r="D9437">
            <v>4</v>
          </cell>
          <cell r="E9437">
            <v>1.0945154428482056</v>
          </cell>
          <cell r="F9437">
            <v>1.1195893287658691</v>
          </cell>
          <cell r="G9437">
            <v>1.5097474679350853E-2</v>
          </cell>
          <cell r="H9437">
            <v>71.539763271165015</v>
          </cell>
        </row>
        <row r="9438">
          <cell r="A9438" t="str">
            <v/>
          </cell>
          <cell r="B9438" t="str">
            <v>Tariff: Dynamic</v>
          </cell>
          <cell r="C9438" t="str">
            <v>8/27/2019</v>
          </cell>
          <cell r="D9438">
            <v>5</v>
          </cell>
          <cell r="E9438">
            <v>0.99792355298995972</v>
          </cell>
          <cell r="F9438">
            <v>1.003508448600769</v>
          </cell>
          <cell r="G9438">
            <v>1.3074966147542E-2</v>
          </cell>
          <cell r="H9438">
            <v>70.754475302312756</v>
          </cell>
        </row>
        <row r="9439">
          <cell r="A9439" t="str">
            <v/>
          </cell>
          <cell r="B9439" t="str">
            <v>Tariff: Dynamic</v>
          </cell>
          <cell r="C9439" t="str">
            <v>8/27/2019</v>
          </cell>
          <cell r="D9439">
            <v>6</v>
          </cell>
          <cell r="E9439">
            <v>0.95412570238113403</v>
          </cell>
          <cell r="F9439">
            <v>0.94399040937423706</v>
          </cell>
          <cell r="G9439">
            <v>1.1076387017965317E-2</v>
          </cell>
          <cell r="H9439">
            <v>70.271257429802617</v>
          </cell>
        </row>
        <row r="9440">
          <cell r="A9440" t="str">
            <v/>
          </cell>
          <cell r="B9440" t="str">
            <v>Tariff: Dynamic</v>
          </cell>
          <cell r="C9440" t="str">
            <v>8/27/2019</v>
          </cell>
          <cell r="D9440">
            <v>7</v>
          </cell>
          <cell r="E9440">
            <v>0.97734284400939941</v>
          </cell>
          <cell r="F9440">
            <v>0.96300375461578369</v>
          </cell>
          <cell r="G9440">
            <v>1.0013999417424202E-2</v>
          </cell>
          <cell r="H9440">
            <v>70.37680877228587</v>
          </cell>
        </row>
        <row r="9441">
          <cell r="A9441" t="str">
            <v/>
          </cell>
          <cell r="B9441" t="str">
            <v>Tariff: Dynamic</v>
          </cell>
          <cell r="C9441" t="str">
            <v>8/27/2019</v>
          </cell>
          <cell r="D9441">
            <v>8</v>
          </cell>
          <cell r="E9441">
            <v>0.8375699520111084</v>
          </cell>
          <cell r="F9441">
            <v>0.82090073823928833</v>
          </cell>
          <cell r="G9441">
            <v>9.8991543054580688E-3</v>
          </cell>
          <cell r="H9441">
            <v>72.406529001850842</v>
          </cell>
        </row>
        <row r="9442">
          <cell r="A9442" t="str">
            <v/>
          </cell>
          <cell r="B9442" t="str">
            <v>Tariff: Dynamic</v>
          </cell>
          <cell r="C9442" t="str">
            <v>8/27/2019</v>
          </cell>
          <cell r="D9442">
            <v>9</v>
          </cell>
          <cell r="E9442">
            <v>0.52867799997329712</v>
          </cell>
          <cell r="F9442">
            <v>0.50778943300247192</v>
          </cell>
          <cell r="G9442">
            <v>1.0841116309165955E-2</v>
          </cell>
          <cell r="H9442">
            <v>75.968227095723933</v>
          </cell>
        </row>
        <row r="9443">
          <cell r="A9443" t="str">
            <v/>
          </cell>
          <cell r="B9443" t="str">
            <v>Tariff: Dynamic</v>
          </cell>
          <cell r="C9443" t="str">
            <v>8/27/2019</v>
          </cell>
          <cell r="D9443">
            <v>10</v>
          </cell>
          <cell r="E9443">
            <v>0.24286267161369324</v>
          </cell>
          <cell r="F9443">
            <v>0.22824355959892273</v>
          </cell>
          <cell r="G9443">
            <v>1.2731011956930161E-2</v>
          </cell>
          <cell r="H9443">
            <v>79.657146956331587</v>
          </cell>
        </row>
        <row r="9444">
          <cell r="A9444" t="str">
            <v/>
          </cell>
          <cell r="B9444" t="str">
            <v>Tariff: Dynamic</v>
          </cell>
          <cell r="C9444" t="str">
            <v>8/27/2019</v>
          </cell>
          <cell r="D9444">
            <v>11</v>
          </cell>
          <cell r="E9444">
            <v>6.0240596532821655E-2</v>
          </cell>
          <cell r="F9444">
            <v>6.3039287924766541E-2</v>
          </cell>
          <cell r="G9444">
            <v>1.4877518638968468E-2</v>
          </cell>
          <cell r="H9444">
            <v>83.128755892593745</v>
          </cell>
        </row>
        <row r="9445">
          <cell r="A9445" t="str">
            <v/>
          </cell>
          <cell r="B9445" t="str">
            <v>Tariff: Dynamic</v>
          </cell>
          <cell r="C9445" t="str">
            <v>8/27/2019</v>
          </cell>
          <cell r="D9445">
            <v>12</v>
          </cell>
          <cell r="E9445">
            <v>6.9440081715583801E-2</v>
          </cell>
          <cell r="F9445">
            <v>5.0557762384414673E-2</v>
          </cell>
          <cell r="G9445">
            <v>1.7119793221354485E-2</v>
          </cell>
          <cell r="H9445">
            <v>84.926972740320466</v>
          </cell>
        </row>
        <row r="9446">
          <cell r="A9446" t="str">
            <v/>
          </cell>
          <cell r="B9446" t="str">
            <v>Tariff: Dynamic</v>
          </cell>
          <cell r="C9446" t="str">
            <v>8/27/2019</v>
          </cell>
          <cell r="D9446">
            <v>13</v>
          </cell>
          <cell r="E9446">
            <v>0.24715232849121094</v>
          </cell>
          <cell r="F9446">
            <v>0.19968666136264801</v>
          </cell>
          <cell r="G9446">
            <v>1.9086170941591263E-2</v>
          </cell>
          <cell r="H9446">
            <v>86.876265628217396</v>
          </cell>
        </row>
        <row r="9447">
          <cell r="A9447" t="str">
            <v/>
          </cell>
          <cell r="B9447" t="str">
            <v>Tariff: Dynamic</v>
          </cell>
          <cell r="C9447" t="str">
            <v>8/27/2019</v>
          </cell>
          <cell r="D9447">
            <v>14</v>
          </cell>
          <cell r="E9447">
            <v>0.53029048442840576</v>
          </cell>
          <cell r="F9447">
            <v>0.48853269219398499</v>
          </cell>
          <cell r="G9447">
            <v>2.0767103880643845E-2</v>
          </cell>
          <cell r="H9447">
            <v>88.396628407449697</v>
          </cell>
        </row>
        <row r="9448">
          <cell r="A9448" t="str">
            <v/>
          </cell>
          <cell r="B9448" t="str">
            <v>Tariff: Dynamic</v>
          </cell>
          <cell r="C9448" t="str">
            <v>8/27/2019</v>
          </cell>
          <cell r="D9448">
            <v>15</v>
          </cell>
          <cell r="E9448">
            <v>0.89031141996383667</v>
          </cell>
          <cell r="F9448">
            <v>0.84728944301605225</v>
          </cell>
          <cell r="G9448">
            <v>2.1437158808112144E-2</v>
          </cell>
          <cell r="H9448">
            <v>88.80226480835897</v>
          </cell>
        </row>
        <row r="9449">
          <cell r="A9449" t="str">
            <v/>
          </cell>
          <cell r="B9449" t="str">
            <v>Tariff: Dynamic</v>
          </cell>
          <cell r="C9449" t="str">
            <v>8/27/2019</v>
          </cell>
          <cell r="D9449">
            <v>16</v>
          </cell>
          <cell r="E9449">
            <v>1.4348783493041992</v>
          </cell>
          <cell r="F9449">
            <v>1.3702876567840576</v>
          </cell>
          <cell r="G9449">
            <v>2.1651890128850937E-2</v>
          </cell>
          <cell r="H9449">
            <v>88.539034638236075</v>
          </cell>
        </row>
        <row r="9450">
          <cell r="A9450" t="str">
            <v/>
          </cell>
          <cell r="B9450" t="str">
            <v>Tariff: Dynamic</v>
          </cell>
          <cell r="C9450" t="str">
            <v>8/27/2019</v>
          </cell>
          <cell r="D9450">
            <v>17</v>
          </cell>
          <cell r="E9450">
            <v>1.9114869832992554</v>
          </cell>
          <cell r="F9450">
            <v>1.8924528360366821</v>
          </cell>
          <cell r="G9450">
            <v>2.1846609190106392E-2</v>
          </cell>
          <cell r="H9450">
            <v>87.343185078906686</v>
          </cell>
        </row>
        <row r="9451">
          <cell r="A9451" t="str">
            <v/>
          </cell>
          <cell r="B9451" t="str">
            <v>Tariff: Dynamic</v>
          </cell>
          <cell r="C9451" t="str">
            <v>8/27/2019</v>
          </cell>
          <cell r="D9451">
            <v>18</v>
          </cell>
          <cell r="E9451">
            <v>2.4366042613983154</v>
          </cell>
          <cell r="F9451">
            <v>2.3656370639801025</v>
          </cell>
          <cell r="G9451">
            <v>2.1963929757475853E-2</v>
          </cell>
          <cell r="H9451">
            <v>85.617431850781827</v>
          </cell>
        </row>
        <row r="9452">
          <cell r="A9452" t="str">
            <v/>
          </cell>
          <cell r="B9452" t="str">
            <v>Tariff: Dynamic</v>
          </cell>
          <cell r="C9452" t="str">
            <v>8/27/2019</v>
          </cell>
          <cell r="D9452">
            <v>19</v>
          </cell>
          <cell r="E9452">
            <v>2.6913883686065674</v>
          </cell>
          <cell r="F9452">
            <v>1.6731339693069458</v>
          </cell>
          <cell r="G9452">
            <v>2.1928360685706139E-2</v>
          </cell>
          <cell r="H9452">
            <v>82.436848739489079</v>
          </cell>
        </row>
        <row r="9453">
          <cell r="A9453" t="str">
            <v/>
          </cell>
          <cell r="B9453" t="str">
            <v>Tariff: Dynamic</v>
          </cell>
          <cell r="C9453" t="str">
            <v>8/27/2019</v>
          </cell>
          <cell r="D9453">
            <v>20</v>
          </cell>
          <cell r="E9453">
            <v>2.6241803169250488</v>
          </cell>
          <cell r="F9453">
            <v>2.0485708713531494</v>
          </cell>
          <cell r="G9453">
            <v>2.0871274173259735E-2</v>
          </cell>
          <cell r="H9453">
            <v>78.091174420981048</v>
          </cell>
        </row>
        <row r="9454">
          <cell r="A9454" t="str">
            <v/>
          </cell>
          <cell r="B9454" t="str">
            <v>Tariff: Dynamic</v>
          </cell>
          <cell r="C9454" t="str">
            <v>8/27/2019</v>
          </cell>
          <cell r="D9454">
            <v>21</v>
          </cell>
          <cell r="E9454">
            <v>2.5695216655731201</v>
          </cell>
          <cell r="F9454">
            <v>3.1096749305725098</v>
          </cell>
          <cell r="G9454">
            <v>2.1071184426546097E-2</v>
          </cell>
          <cell r="H9454">
            <v>75.576309694603523</v>
          </cell>
        </row>
        <row r="9455">
          <cell r="A9455" t="str">
            <v/>
          </cell>
          <cell r="B9455" t="str">
            <v>Tariff: Dynamic</v>
          </cell>
          <cell r="C9455" t="str">
            <v>8/27/2019</v>
          </cell>
          <cell r="D9455">
            <v>22</v>
          </cell>
          <cell r="E9455">
            <v>2.3806483745574951</v>
          </cell>
          <cell r="F9455">
            <v>2.5645551681518555</v>
          </cell>
          <cell r="G9455">
            <v>2.0158369094133377E-2</v>
          </cell>
          <cell r="H9455">
            <v>74.312927854062025</v>
          </cell>
        </row>
        <row r="9456">
          <cell r="A9456" t="str">
            <v/>
          </cell>
          <cell r="B9456" t="str">
            <v>Tariff: Dynamic</v>
          </cell>
          <cell r="C9456" t="str">
            <v>8/27/2019</v>
          </cell>
          <cell r="D9456">
            <v>23</v>
          </cell>
          <cell r="E9456">
            <v>2.2598199844360352</v>
          </cell>
          <cell r="F9456">
            <v>2.327085018157959</v>
          </cell>
          <cell r="G9456">
            <v>2.1680183708667755E-2</v>
          </cell>
          <cell r="H9456">
            <v>73.617936052462767</v>
          </cell>
        </row>
        <row r="9457">
          <cell r="A9457" t="str">
            <v/>
          </cell>
          <cell r="B9457" t="str">
            <v>Tariff: Dynamic</v>
          </cell>
          <cell r="C9457" t="str">
            <v>8/27/2019</v>
          </cell>
          <cell r="D9457">
            <v>24</v>
          </cell>
          <cell r="E9457">
            <v>1.9008264541625977</v>
          </cell>
          <cell r="F9457">
            <v>1.9771976470947266</v>
          </cell>
          <cell r="G9457">
            <v>2.1479763090610504E-2</v>
          </cell>
          <cell r="H9457">
            <v>72.28895675342568</v>
          </cell>
        </row>
        <row r="9458">
          <cell r="A9458" t="str">
            <v/>
          </cell>
          <cell r="B9458" t="str">
            <v>Tariff: Dynamic</v>
          </cell>
          <cell r="C9458" t="str">
            <v>8/28/2019</v>
          </cell>
          <cell r="D9458">
            <v>1</v>
          </cell>
          <cell r="E9458">
            <v>1.6372852325439453</v>
          </cell>
          <cell r="F9458">
            <v>1.7118498086929321</v>
          </cell>
          <cell r="G9458">
            <v>2.0218793302774429E-2</v>
          </cell>
          <cell r="H9458">
            <v>71.353040983609816</v>
          </cell>
        </row>
        <row r="9459">
          <cell r="A9459" t="str">
            <v/>
          </cell>
          <cell r="B9459" t="str">
            <v>Tariff: Dynamic</v>
          </cell>
          <cell r="C9459" t="str">
            <v>8/28/2019</v>
          </cell>
          <cell r="D9459">
            <v>2</v>
          </cell>
          <cell r="E9459">
            <v>1.4187687635421753</v>
          </cell>
          <cell r="F9459">
            <v>1.4635295867919922</v>
          </cell>
          <cell r="G9459">
            <v>1.8884848803281784E-2</v>
          </cell>
          <cell r="H9459">
            <v>70.700743852452092</v>
          </cell>
        </row>
        <row r="9460">
          <cell r="A9460" t="str">
            <v/>
          </cell>
          <cell r="B9460" t="str">
            <v>Tariff: Dynamic</v>
          </cell>
          <cell r="C9460" t="str">
            <v>8/28/2019</v>
          </cell>
          <cell r="D9460">
            <v>3</v>
          </cell>
          <cell r="E9460">
            <v>1.2220875024795532</v>
          </cell>
          <cell r="F9460">
            <v>1.278489351272583</v>
          </cell>
          <cell r="G9460">
            <v>1.6840621829032898E-2</v>
          </cell>
          <cell r="H9460">
            <v>70.26922028688972</v>
          </cell>
        </row>
        <row r="9461">
          <cell r="A9461" t="str">
            <v/>
          </cell>
          <cell r="B9461" t="str">
            <v>Tariff: Dynamic</v>
          </cell>
          <cell r="C9461" t="str">
            <v>8/28/2019</v>
          </cell>
          <cell r="D9461">
            <v>4</v>
          </cell>
          <cell r="E9461">
            <v>1.0819580554962158</v>
          </cell>
          <cell r="F9461">
            <v>1.113760232925415</v>
          </cell>
          <cell r="G9461">
            <v>1.461359765380621E-2</v>
          </cell>
          <cell r="H9461">
            <v>69.826424180332566</v>
          </cell>
        </row>
        <row r="9462">
          <cell r="A9462" t="str">
            <v/>
          </cell>
          <cell r="B9462" t="str">
            <v>Tariff: Dynamic</v>
          </cell>
          <cell r="C9462" t="str">
            <v>8/28/2019</v>
          </cell>
          <cell r="D9462">
            <v>5</v>
          </cell>
          <cell r="E9462">
            <v>0.98850822448730469</v>
          </cell>
          <cell r="F9462">
            <v>1.0065543651580811</v>
          </cell>
          <cell r="G9462">
            <v>1.2662199325859547E-2</v>
          </cell>
          <cell r="H9462">
            <v>69.623602459014748</v>
          </cell>
        </row>
        <row r="9463">
          <cell r="A9463" t="str">
            <v/>
          </cell>
          <cell r="B9463" t="str">
            <v>Tariff: Dynamic</v>
          </cell>
          <cell r="C9463" t="str">
            <v>8/28/2019</v>
          </cell>
          <cell r="D9463">
            <v>6</v>
          </cell>
          <cell r="E9463">
            <v>0.94717288017272949</v>
          </cell>
          <cell r="F9463">
            <v>0.96185708045959473</v>
          </cell>
          <cell r="G9463">
            <v>1.0724968276917934E-2</v>
          </cell>
          <cell r="H9463">
            <v>69.373465163928827</v>
          </cell>
        </row>
        <row r="9464">
          <cell r="A9464" t="str">
            <v/>
          </cell>
          <cell r="B9464" t="str">
            <v>Tariff: Dynamic</v>
          </cell>
          <cell r="C9464" t="str">
            <v>8/28/2019</v>
          </cell>
          <cell r="D9464">
            <v>7</v>
          </cell>
          <cell r="E9464">
            <v>0.9589729905128479</v>
          </cell>
          <cell r="F9464">
            <v>0.98298531770706177</v>
          </cell>
          <cell r="G9464">
            <v>9.4674862921237946E-3</v>
          </cell>
          <cell r="H9464">
            <v>69.493473360646178</v>
          </cell>
        </row>
        <row r="9465">
          <cell r="A9465" t="str">
            <v/>
          </cell>
          <cell r="B9465" t="str">
            <v>Tariff: Dynamic</v>
          </cell>
          <cell r="C9465" t="str">
            <v>8/28/2019</v>
          </cell>
          <cell r="D9465">
            <v>8</v>
          </cell>
          <cell r="E9465">
            <v>0.82130563259124756</v>
          </cell>
          <cell r="F9465">
            <v>0.86734384298324585</v>
          </cell>
          <cell r="G9465">
            <v>9.8471064120531082E-3</v>
          </cell>
          <cell r="H9465">
            <v>71.077470286883681</v>
          </cell>
        </row>
        <row r="9466">
          <cell r="A9466" t="str">
            <v/>
          </cell>
          <cell r="B9466" t="str">
            <v>Tariff: Dynamic</v>
          </cell>
          <cell r="C9466" t="str">
            <v>8/28/2019</v>
          </cell>
          <cell r="D9466">
            <v>9</v>
          </cell>
          <cell r="E9466">
            <v>0.55526632070541382</v>
          </cell>
          <cell r="F9466">
            <v>0.56968790292739868</v>
          </cell>
          <cell r="G9466">
            <v>1.0881903581321239E-2</v>
          </cell>
          <cell r="H9466">
            <v>73.45049077868569</v>
          </cell>
        </row>
        <row r="9467">
          <cell r="A9467" t="str">
            <v/>
          </cell>
          <cell r="B9467" t="str">
            <v>Tariff: Dynamic</v>
          </cell>
          <cell r="C9467" t="str">
            <v>8/28/2019</v>
          </cell>
          <cell r="D9467">
            <v>10</v>
          </cell>
          <cell r="E9467">
            <v>0.25211560726165771</v>
          </cell>
          <cell r="F9467">
            <v>0.26577246189117432</v>
          </cell>
          <cell r="G9467">
            <v>1.264670118689537E-2</v>
          </cell>
          <cell r="H9467">
            <v>76.245795081971693</v>
          </cell>
        </row>
        <row r="9468">
          <cell r="A9468" t="str">
            <v/>
          </cell>
          <cell r="B9468" t="str">
            <v>Tariff: Dynamic</v>
          </cell>
          <cell r="C9468" t="str">
            <v>8/28/2019</v>
          </cell>
          <cell r="D9468">
            <v>11</v>
          </cell>
          <cell r="E9468">
            <v>2.0757811143994331E-2</v>
          </cell>
          <cell r="F9468">
            <v>-7.731129415333271E-3</v>
          </cell>
          <cell r="G9468">
            <v>1.3913038186728954E-2</v>
          </cell>
          <cell r="H9468">
            <v>78.883375000007021</v>
          </cell>
        </row>
        <row r="9469">
          <cell r="A9469" t="str">
            <v/>
          </cell>
          <cell r="B9469" t="str">
            <v>Tariff: Dynamic</v>
          </cell>
          <cell r="C9469" t="str">
            <v>8/28/2019</v>
          </cell>
          <cell r="D9469">
            <v>12</v>
          </cell>
          <cell r="E9469">
            <v>-9.9983245134353638E-2</v>
          </cell>
          <cell r="F9469">
            <v>-0.11299944669008255</v>
          </cell>
          <cell r="G9469">
            <v>1.5476066619157791E-2</v>
          </cell>
          <cell r="H9469">
            <v>81.546971311469832</v>
          </cell>
        </row>
        <row r="9470">
          <cell r="A9470" t="str">
            <v/>
          </cell>
          <cell r="B9470" t="str">
            <v>Tariff: Dynamic</v>
          </cell>
          <cell r="C9470" t="str">
            <v>8/28/2019</v>
          </cell>
          <cell r="D9470">
            <v>13</v>
          </cell>
          <cell r="E9470">
            <v>2.6245992630720139E-2</v>
          </cell>
          <cell r="F9470">
            <v>-2.4442350491881371E-2</v>
          </cell>
          <cell r="G9470">
            <v>1.7296522855758667E-2</v>
          </cell>
          <cell r="H9470">
            <v>83.214487704906631</v>
          </cell>
        </row>
        <row r="9471">
          <cell r="A9471" t="str">
            <v/>
          </cell>
          <cell r="B9471" t="str">
            <v>Tariff: Dynamic</v>
          </cell>
          <cell r="C9471" t="str">
            <v>8/28/2019</v>
          </cell>
          <cell r="D9471">
            <v>14</v>
          </cell>
          <cell r="E9471">
            <v>0.29446390271186829</v>
          </cell>
          <cell r="F9471">
            <v>0.20530395209789276</v>
          </cell>
          <cell r="G9471">
            <v>1.8979828804731369E-2</v>
          </cell>
          <cell r="H9471">
            <v>84.579610655738449</v>
          </cell>
        </row>
        <row r="9472">
          <cell r="A9472" t="str">
            <v/>
          </cell>
          <cell r="B9472" t="str">
            <v>Tariff: Dynamic</v>
          </cell>
          <cell r="C9472" t="str">
            <v>8/28/2019</v>
          </cell>
          <cell r="D9472">
            <v>15</v>
          </cell>
          <cell r="E9472">
            <v>0.62238442897796631</v>
          </cell>
          <cell r="F9472">
            <v>0.55857723951339722</v>
          </cell>
          <cell r="G9472">
            <v>1.9673703238368034E-2</v>
          </cell>
          <cell r="H9472">
            <v>84.973954918039681</v>
          </cell>
        </row>
        <row r="9473">
          <cell r="A9473" t="str">
            <v/>
          </cell>
          <cell r="B9473" t="str">
            <v>Tariff: Dynamic</v>
          </cell>
          <cell r="C9473" t="str">
            <v>8/28/2019</v>
          </cell>
          <cell r="D9473">
            <v>16</v>
          </cell>
          <cell r="E9473">
            <v>1.0848104953765869</v>
          </cell>
          <cell r="F9473">
            <v>1.0752315521240234</v>
          </cell>
          <cell r="G9473">
            <v>2.029021643102169E-2</v>
          </cell>
          <cell r="H9473">
            <v>85.206114754109834</v>
          </cell>
        </row>
        <row r="9474">
          <cell r="A9474" t="str">
            <v/>
          </cell>
          <cell r="B9474" t="str">
            <v>Tariff: Dynamic</v>
          </cell>
          <cell r="C9474" t="str">
            <v>8/28/2019</v>
          </cell>
          <cell r="D9474">
            <v>17</v>
          </cell>
          <cell r="E9474">
            <v>1.6143209934234619</v>
          </cell>
          <cell r="F9474">
            <v>1.5664833784103394</v>
          </cell>
          <cell r="G9474">
            <v>2.0342219620943069E-2</v>
          </cell>
          <cell r="H9474">
            <v>84.459038934416213</v>
          </cell>
        </row>
        <row r="9475">
          <cell r="A9475" t="str">
            <v/>
          </cell>
          <cell r="B9475" t="str">
            <v>Tariff: Dynamic</v>
          </cell>
          <cell r="C9475" t="str">
            <v>8/28/2019</v>
          </cell>
          <cell r="D9475">
            <v>18</v>
          </cell>
          <cell r="E9475">
            <v>2.1223747730255127</v>
          </cell>
          <cell r="F9475">
            <v>2.0601203441619873</v>
          </cell>
          <cell r="G9475">
            <v>2.0213162526488304E-2</v>
          </cell>
          <cell r="H9475">
            <v>83.425145491788896</v>
          </cell>
        </row>
        <row r="9476">
          <cell r="A9476" t="str">
            <v/>
          </cell>
          <cell r="B9476" t="str">
            <v>Tariff: Dynamic</v>
          </cell>
          <cell r="C9476" t="str">
            <v>8/28/2019</v>
          </cell>
          <cell r="D9476">
            <v>19</v>
          </cell>
          <cell r="E9476">
            <v>2.4485797882080078</v>
          </cell>
          <cell r="F9476">
            <v>1.5002743005752563</v>
          </cell>
          <cell r="G9476">
            <v>2.0575856789946556E-2</v>
          </cell>
          <cell r="H9476">
            <v>81.231484631154444</v>
          </cell>
        </row>
        <row r="9477">
          <cell r="A9477" t="str">
            <v/>
          </cell>
          <cell r="B9477" t="str">
            <v>Tariff: Dynamic</v>
          </cell>
          <cell r="C9477" t="str">
            <v>8/28/2019</v>
          </cell>
          <cell r="D9477">
            <v>20</v>
          </cell>
          <cell r="E9477">
            <v>2.4292933940887451</v>
          </cell>
          <cell r="F9477">
            <v>1.9074289798736572</v>
          </cell>
          <cell r="G9477">
            <v>1.9396981224417686E-2</v>
          </cell>
          <cell r="H9477">
            <v>77.697853483613443</v>
          </cell>
        </row>
        <row r="9478">
          <cell r="A9478" t="str">
            <v/>
          </cell>
          <cell r="B9478" t="str">
            <v>Tariff: Dynamic</v>
          </cell>
          <cell r="C9478" t="str">
            <v>8/28/2019</v>
          </cell>
          <cell r="D9478">
            <v>21</v>
          </cell>
          <cell r="E9478">
            <v>2.4059927463531494</v>
          </cell>
          <cell r="F9478">
            <v>2.8916866779327393</v>
          </cell>
          <cell r="G9478">
            <v>1.9154591485857964E-2</v>
          </cell>
          <cell r="H9478">
            <v>75.091369877046716</v>
          </cell>
        </row>
        <row r="9479">
          <cell r="A9479" t="str">
            <v/>
          </cell>
          <cell r="B9479" t="str">
            <v>Tariff: Dynamic</v>
          </cell>
          <cell r="C9479" t="str">
            <v>8/28/2019</v>
          </cell>
          <cell r="D9479">
            <v>22</v>
          </cell>
          <cell r="E9479">
            <v>2.2620232105255127</v>
          </cell>
          <cell r="F9479">
            <v>2.4142191410064697</v>
          </cell>
          <cell r="G9479">
            <v>1.8388340249657631E-2</v>
          </cell>
          <cell r="H9479">
            <v>73.827354508198752</v>
          </cell>
        </row>
        <row r="9480">
          <cell r="A9480" t="str">
            <v/>
          </cell>
          <cell r="B9480" t="str">
            <v>Tariff: Dynamic</v>
          </cell>
          <cell r="C9480" t="str">
            <v>8/28/2019</v>
          </cell>
          <cell r="D9480">
            <v>23</v>
          </cell>
          <cell r="E9480">
            <v>2.1179993152618408</v>
          </cell>
          <cell r="F9480">
            <v>2.2365937232971191</v>
          </cell>
          <cell r="G9480">
            <v>1.9915126264095306E-2</v>
          </cell>
          <cell r="H9480">
            <v>72.718582991811232</v>
          </cell>
        </row>
        <row r="9481">
          <cell r="A9481" t="str">
            <v/>
          </cell>
          <cell r="B9481" t="str">
            <v>Tariff: Dynamic</v>
          </cell>
          <cell r="C9481" t="str">
            <v>8/28/2019</v>
          </cell>
          <cell r="D9481">
            <v>24</v>
          </cell>
          <cell r="E9481">
            <v>1.7822238206863403</v>
          </cell>
          <cell r="F9481">
            <v>1.89447021484375</v>
          </cell>
          <cell r="G9481">
            <v>1.9885269924998283E-2</v>
          </cell>
          <cell r="H9481">
            <v>72.252072745896299</v>
          </cell>
        </row>
        <row r="9482">
          <cell r="A9482" t="str">
            <v/>
          </cell>
          <cell r="B9482" t="str">
            <v>Tariff: Dynamic</v>
          </cell>
          <cell r="C9482" t="str">
            <v>9/3/2019</v>
          </cell>
          <cell r="D9482">
            <v>1</v>
          </cell>
          <cell r="E9482">
            <v>1.8675121068954468</v>
          </cell>
          <cell r="F9482">
            <v>1.7498197555541992</v>
          </cell>
          <cell r="G9482">
            <v>2.0848730579018593E-2</v>
          </cell>
          <cell r="H9482">
            <v>76.441925858041017</v>
          </cell>
        </row>
        <row r="9483">
          <cell r="A9483" t="str">
            <v/>
          </cell>
          <cell r="B9483" t="str">
            <v>Tariff: Dynamic</v>
          </cell>
          <cell r="C9483" t="str">
            <v>9/3/2019</v>
          </cell>
          <cell r="D9483">
            <v>2</v>
          </cell>
          <cell r="E9483">
            <v>1.6384360790252686</v>
          </cell>
          <cell r="F9483">
            <v>1.5197511911392212</v>
          </cell>
          <cell r="G9483">
            <v>1.9625868648290634E-2</v>
          </cell>
          <cell r="H9483">
            <v>75.659371626433526</v>
          </cell>
        </row>
        <row r="9484">
          <cell r="A9484" t="str">
            <v/>
          </cell>
          <cell r="B9484" t="str">
            <v>Tariff: Dynamic</v>
          </cell>
          <cell r="C9484" t="str">
            <v>9/3/2019</v>
          </cell>
          <cell r="D9484">
            <v>3</v>
          </cell>
          <cell r="E9484">
            <v>1.4304060935974121</v>
          </cell>
          <cell r="F9484">
            <v>1.3477039337158203</v>
          </cell>
          <cell r="G9484">
            <v>1.7831092700362206E-2</v>
          </cell>
          <cell r="H9484">
            <v>75.018131174260972</v>
          </cell>
        </row>
        <row r="9485">
          <cell r="A9485" t="str">
            <v/>
          </cell>
          <cell r="B9485" t="str">
            <v>Tariff: Dynamic</v>
          </cell>
          <cell r="C9485" t="str">
            <v>9/3/2019</v>
          </cell>
          <cell r="D9485">
            <v>4</v>
          </cell>
          <cell r="E9485">
            <v>1.276033878326416</v>
          </cell>
          <cell r="F9485">
            <v>1.208775520324707</v>
          </cell>
          <cell r="G9485">
            <v>1.5690086409449577E-2</v>
          </cell>
          <cell r="H9485">
            <v>74.546438537523059</v>
          </cell>
        </row>
        <row r="9486">
          <cell r="A9486" t="str">
            <v/>
          </cell>
          <cell r="B9486" t="str">
            <v>Tariff: Dynamic</v>
          </cell>
          <cell r="C9486" t="str">
            <v>9/3/2019</v>
          </cell>
          <cell r="D9486">
            <v>5</v>
          </cell>
          <cell r="E9486">
            <v>1.1674736738204956</v>
          </cell>
          <cell r="F9486">
            <v>1.1018093824386597</v>
          </cell>
          <cell r="G9486">
            <v>1.3488968834280968E-2</v>
          </cell>
          <cell r="H9486">
            <v>74.381848457074</v>
          </cell>
        </row>
        <row r="9487">
          <cell r="A9487" t="str">
            <v/>
          </cell>
          <cell r="B9487" t="str">
            <v>Tariff: Dynamic</v>
          </cell>
          <cell r="C9487" t="str">
            <v>9/3/2019</v>
          </cell>
          <cell r="D9487">
            <v>6</v>
          </cell>
          <cell r="E9487">
            <v>1.0855681896209717</v>
          </cell>
          <cell r="F9487">
            <v>1.0631035566329956</v>
          </cell>
          <cell r="G9487">
            <v>1.1615870520472527E-2</v>
          </cell>
          <cell r="H9487">
            <v>73.990913534987413</v>
          </cell>
        </row>
        <row r="9488">
          <cell r="A9488" t="str">
            <v/>
          </cell>
          <cell r="B9488" t="str">
            <v>Tariff: Dynamic</v>
          </cell>
          <cell r="C9488" t="str">
            <v>9/3/2019</v>
          </cell>
          <cell r="D9488">
            <v>7</v>
          </cell>
          <cell r="E9488">
            <v>1.1089682579040527</v>
          </cell>
          <cell r="F9488">
            <v>1.0894421339035034</v>
          </cell>
          <cell r="G9488">
            <v>1.1047538369894028E-2</v>
          </cell>
          <cell r="H9488">
            <v>73.814684794788519</v>
          </cell>
        </row>
        <row r="9489">
          <cell r="A9489" t="str">
            <v/>
          </cell>
          <cell r="B9489" t="str">
            <v>Tariff: Dynamic</v>
          </cell>
          <cell r="C9489" t="str">
            <v>9/3/2019</v>
          </cell>
          <cell r="D9489">
            <v>8</v>
          </cell>
          <cell r="E9489">
            <v>0.98155176639556885</v>
          </cell>
          <cell r="F9489">
            <v>0.95740348100662231</v>
          </cell>
          <cell r="G9489">
            <v>1.109684444963932E-2</v>
          </cell>
          <cell r="H9489">
            <v>75.738248294116062</v>
          </cell>
        </row>
        <row r="9490">
          <cell r="A9490" t="str">
            <v/>
          </cell>
          <cell r="B9490" t="str">
            <v>Tariff: Dynamic</v>
          </cell>
          <cell r="C9490" t="str">
            <v>9/3/2019</v>
          </cell>
          <cell r="D9490">
            <v>9</v>
          </cell>
          <cell r="E9490">
            <v>0.70824921131134033</v>
          </cell>
          <cell r="F9490">
            <v>0.68168604373931885</v>
          </cell>
          <cell r="G9490">
            <v>1.2507854960858822E-2</v>
          </cell>
          <cell r="H9490">
            <v>79.924864039105898</v>
          </cell>
        </row>
        <row r="9491">
          <cell r="A9491" t="str">
            <v/>
          </cell>
          <cell r="B9491" t="str">
            <v>Tariff: Dynamic</v>
          </cell>
          <cell r="C9491" t="str">
            <v>9/3/2019</v>
          </cell>
          <cell r="D9491">
            <v>10</v>
          </cell>
          <cell r="E9491">
            <v>0.48043879866600037</v>
          </cell>
          <cell r="F9491">
            <v>0.4705454409122467</v>
          </cell>
          <cell r="G9491">
            <v>1.4787760563194752E-2</v>
          </cell>
          <cell r="H9491">
            <v>83.868860372744493</v>
          </cell>
        </row>
        <row r="9492">
          <cell r="A9492" t="str">
            <v/>
          </cell>
          <cell r="B9492" t="str">
            <v>Tariff: Dynamic</v>
          </cell>
          <cell r="C9492" t="str">
            <v>9/3/2019</v>
          </cell>
          <cell r="D9492">
            <v>11</v>
          </cell>
          <cell r="E9492">
            <v>0.38524743914604187</v>
          </cell>
          <cell r="F9492">
            <v>0.3802189826965332</v>
          </cell>
          <cell r="G9492">
            <v>1.7638085409998894E-2</v>
          </cell>
          <cell r="H9492">
            <v>87.11836235869076</v>
          </cell>
        </row>
        <row r="9493">
          <cell r="A9493" t="str">
            <v/>
          </cell>
          <cell r="B9493" t="str">
            <v>Tariff: Dynamic</v>
          </cell>
          <cell r="C9493" t="str">
            <v>9/3/2019</v>
          </cell>
          <cell r="D9493">
            <v>12</v>
          </cell>
          <cell r="E9493">
            <v>0.47007068991661072</v>
          </cell>
          <cell r="F9493">
            <v>0.46466624736785889</v>
          </cell>
          <cell r="G9493">
            <v>1.9975543022155762E-2</v>
          </cell>
          <cell r="H9493">
            <v>89.115775537235734</v>
          </cell>
        </row>
        <row r="9494">
          <cell r="A9494" t="str">
            <v/>
          </cell>
          <cell r="B9494" t="str">
            <v>Tariff: Dynamic</v>
          </cell>
          <cell r="C9494" t="str">
            <v>9/3/2019</v>
          </cell>
          <cell r="D9494">
            <v>13</v>
          </cell>
          <cell r="E9494">
            <v>0.72738409042358398</v>
          </cell>
          <cell r="F9494">
            <v>0.65865010023117065</v>
          </cell>
          <cell r="G9494">
            <v>2.1376511082053185E-2</v>
          </cell>
          <cell r="H9494">
            <v>90.89826866279283</v>
          </cell>
        </row>
        <row r="9495">
          <cell r="A9495" t="str">
            <v/>
          </cell>
          <cell r="B9495" t="str">
            <v>Tariff: Dynamic</v>
          </cell>
          <cell r="C9495" t="str">
            <v>9/3/2019</v>
          </cell>
          <cell r="D9495">
            <v>14</v>
          </cell>
          <cell r="E9495">
            <v>1.0489078760147095</v>
          </cell>
          <cell r="F9495">
            <v>0.96769589185714722</v>
          </cell>
          <cell r="G9495">
            <v>2.2887416183948517E-2</v>
          </cell>
          <cell r="H9495">
            <v>91.929707709530248</v>
          </cell>
        </row>
        <row r="9496">
          <cell r="A9496" t="str">
            <v/>
          </cell>
          <cell r="B9496" t="str">
            <v>Tariff: Dynamic</v>
          </cell>
          <cell r="C9496" t="str">
            <v>9/3/2019</v>
          </cell>
          <cell r="D9496">
            <v>15</v>
          </cell>
          <cell r="E9496">
            <v>1.4858744144439697</v>
          </cell>
          <cell r="F9496">
            <v>1.3514112234115601</v>
          </cell>
          <cell r="G9496">
            <v>2.3470412939786911E-2</v>
          </cell>
          <cell r="H9496">
            <v>93.225837661685745</v>
          </cell>
        </row>
        <row r="9497">
          <cell r="A9497" t="str">
            <v/>
          </cell>
          <cell r="B9497" t="str">
            <v>Tariff: Dynamic</v>
          </cell>
          <cell r="C9497" t="str">
            <v>9/3/2019</v>
          </cell>
          <cell r="D9497">
            <v>16</v>
          </cell>
          <cell r="E9497">
            <v>2.0100104808807373</v>
          </cell>
          <cell r="F9497">
            <v>1.897085428237915</v>
          </cell>
          <cell r="G9497">
            <v>2.3579699918627739E-2</v>
          </cell>
          <cell r="H9497">
            <v>93.143497301150504</v>
          </cell>
        </row>
        <row r="9498">
          <cell r="A9498" t="str">
            <v/>
          </cell>
          <cell r="B9498" t="str">
            <v>Tariff: Dynamic</v>
          </cell>
          <cell r="C9498" t="str">
            <v>9/3/2019</v>
          </cell>
          <cell r="D9498">
            <v>17</v>
          </cell>
          <cell r="E9498">
            <v>2.4994206428527832</v>
          </cell>
          <cell r="F9498">
            <v>2.4038417339324951</v>
          </cell>
          <cell r="G9498">
            <v>2.3357013240456581E-2</v>
          </cell>
          <cell r="H9498">
            <v>91.829864548327933</v>
          </cell>
        </row>
        <row r="9499">
          <cell r="A9499" t="str">
            <v/>
          </cell>
          <cell r="B9499" t="str">
            <v>Tariff: Dynamic</v>
          </cell>
          <cell r="C9499" t="str">
            <v>9/3/2019</v>
          </cell>
          <cell r="D9499">
            <v>18</v>
          </cell>
          <cell r="E9499">
            <v>2.9119913578033447</v>
          </cell>
          <cell r="F9499">
            <v>2.8709256649017334</v>
          </cell>
          <cell r="G9499">
            <v>2.3224731907248497E-2</v>
          </cell>
          <cell r="H9499">
            <v>90.43547408087116</v>
          </cell>
        </row>
        <row r="9500">
          <cell r="A9500" t="str">
            <v/>
          </cell>
          <cell r="B9500" t="str">
            <v>Tariff: Dynamic</v>
          </cell>
          <cell r="C9500" t="str">
            <v>9/3/2019</v>
          </cell>
          <cell r="D9500">
            <v>19</v>
          </cell>
          <cell r="E9500">
            <v>3.1711232662200928</v>
          </cell>
          <cell r="F9500">
            <v>2.0154051780700684</v>
          </cell>
          <cell r="G9500">
            <v>2.3668410256505013E-2</v>
          </cell>
          <cell r="H9500">
            <v>87.696191058164857</v>
          </cell>
        </row>
        <row r="9501">
          <cell r="A9501" t="str">
            <v/>
          </cell>
          <cell r="B9501" t="str">
            <v>Tariff: Dynamic</v>
          </cell>
          <cell r="C9501" t="str">
            <v>9/3/2019</v>
          </cell>
          <cell r="D9501">
            <v>20</v>
          </cell>
          <cell r="E9501">
            <v>3.114422082901001</v>
          </cell>
          <cell r="F9501">
            <v>2.4707717895507813</v>
          </cell>
          <cell r="G9501">
            <v>2.2524164989590645E-2</v>
          </cell>
          <cell r="H9501">
            <v>83.093215195020193</v>
          </cell>
        </row>
        <row r="9502">
          <cell r="A9502" t="str">
            <v/>
          </cell>
          <cell r="B9502" t="str">
            <v>Tariff: Dynamic</v>
          </cell>
          <cell r="C9502" t="str">
            <v>9/3/2019</v>
          </cell>
          <cell r="D9502">
            <v>21</v>
          </cell>
          <cell r="E9502">
            <v>3.0285956859588623</v>
          </cell>
          <cell r="F9502">
            <v>3.6531331539154053</v>
          </cell>
          <cell r="G9502">
            <v>2.2282006219029427E-2</v>
          </cell>
          <cell r="H9502">
            <v>80.705954781536747</v>
          </cell>
        </row>
        <row r="9503">
          <cell r="A9503" t="str">
            <v/>
          </cell>
          <cell r="B9503" t="str">
            <v>Tariff: Dynamic</v>
          </cell>
          <cell r="C9503" t="str">
            <v>9/3/2019</v>
          </cell>
          <cell r="D9503">
            <v>22</v>
          </cell>
          <cell r="E9503">
            <v>2.8020646572113037</v>
          </cell>
          <cell r="F9503">
            <v>3.0637781620025635</v>
          </cell>
          <cell r="G9503">
            <v>2.1655971184372902E-2</v>
          </cell>
          <cell r="H9503">
            <v>79.40702311843188</v>
          </cell>
        </row>
        <row r="9504">
          <cell r="A9504" t="str">
            <v/>
          </cell>
          <cell r="B9504" t="str">
            <v>Tariff: Dynamic</v>
          </cell>
          <cell r="C9504" t="str">
            <v>9/3/2019</v>
          </cell>
          <cell r="D9504">
            <v>23</v>
          </cell>
          <cell r="E9504">
            <v>2.5681164264678955</v>
          </cell>
          <cell r="F9504">
            <v>2.717174768447876</v>
          </cell>
          <cell r="G9504">
            <v>2.2722424939274788E-2</v>
          </cell>
          <cell r="H9504">
            <v>78.469875751084956</v>
          </cell>
        </row>
        <row r="9505">
          <cell r="A9505" t="str">
            <v/>
          </cell>
          <cell r="B9505" t="str">
            <v>Tariff: Dynamic</v>
          </cell>
          <cell r="C9505" t="str">
            <v>9/3/2019</v>
          </cell>
          <cell r="D9505">
            <v>24</v>
          </cell>
          <cell r="E9505">
            <v>2.1469645500183105</v>
          </cell>
          <cell r="F9505">
            <v>2.2952735424041748</v>
          </cell>
          <cell r="G9505">
            <v>2.2648600861430168E-2</v>
          </cell>
          <cell r="H9505">
            <v>77.74380996027574</v>
          </cell>
        </row>
        <row r="9506">
          <cell r="A9506" t="str">
            <v/>
          </cell>
          <cell r="B9506" t="str">
            <v>Tariff: Dynamic</v>
          </cell>
          <cell r="C9506" t="str">
            <v>9/4/2019</v>
          </cell>
          <cell r="D9506">
            <v>1</v>
          </cell>
          <cell r="E9506">
            <v>1.9012463092803955</v>
          </cell>
          <cell r="F9506">
            <v>1.9455833435058594</v>
          </cell>
          <cell r="G9506">
            <v>2.0506871864199638E-2</v>
          </cell>
          <cell r="H9506">
            <v>76.86670571457347</v>
          </cell>
        </row>
        <row r="9507">
          <cell r="A9507" t="str">
            <v/>
          </cell>
          <cell r="B9507" t="str">
            <v>Tariff: Dynamic</v>
          </cell>
          <cell r="C9507" t="str">
            <v>9/4/2019</v>
          </cell>
          <cell r="D9507">
            <v>2</v>
          </cell>
          <cell r="E9507">
            <v>1.6144362688064575</v>
          </cell>
          <cell r="F9507">
            <v>1.6476072072982788</v>
          </cell>
          <cell r="G9507">
            <v>1.9201535731554031E-2</v>
          </cell>
          <cell r="H9507">
            <v>76.168216359368344</v>
          </cell>
        </row>
        <row r="9508">
          <cell r="A9508" t="str">
            <v/>
          </cell>
          <cell r="B9508" t="str">
            <v>Tariff: Dynamic</v>
          </cell>
          <cell r="C9508" t="str">
            <v>9/4/2019</v>
          </cell>
          <cell r="D9508">
            <v>3</v>
          </cell>
          <cell r="E9508">
            <v>1.3889766931533813</v>
          </cell>
          <cell r="F9508">
            <v>1.4345334768295288</v>
          </cell>
          <cell r="G9508">
            <v>1.7520138993859291E-2</v>
          </cell>
          <cell r="H9508">
            <v>75.689121931345596</v>
          </cell>
        </row>
        <row r="9509">
          <cell r="A9509" t="str">
            <v/>
          </cell>
          <cell r="B9509" t="str">
            <v>Tariff: Dynamic</v>
          </cell>
          <cell r="C9509" t="str">
            <v>9/4/2019</v>
          </cell>
          <cell r="D9509">
            <v>4</v>
          </cell>
          <cell r="E9509">
            <v>1.2249158620834351</v>
          </cell>
          <cell r="F9509">
            <v>1.2791197299957275</v>
          </cell>
          <cell r="G9509">
            <v>1.5364067628979683E-2</v>
          </cell>
          <cell r="H9509">
            <v>75.084351634921447</v>
          </cell>
        </row>
        <row r="9510">
          <cell r="A9510" t="str">
            <v/>
          </cell>
          <cell r="B9510" t="str">
            <v>Tariff: Dynamic</v>
          </cell>
          <cell r="C9510" t="str">
            <v>9/4/2019</v>
          </cell>
          <cell r="D9510">
            <v>5</v>
          </cell>
          <cell r="E9510">
            <v>1.1145405769348145</v>
          </cell>
          <cell r="F9510">
            <v>1.135106086730957</v>
          </cell>
          <cell r="G9510">
            <v>1.3458591885864735E-2</v>
          </cell>
          <cell r="H9510">
            <v>74.468861159210888</v>
          </cell>
        </row>
        <row r="9511">
          <cell r="A9511" t="str">
            <v/>
          </cell>
          <cell r="B9511" t="str">
            <v>Tariff: Dynamic</v>
          </cell>
          <cell r="C9511" t="str">
            <v>9/4/2019</v>
          </cell>
          <cell r="D9511">
            <v>6</v>
          </cell>
          <cell r="E9511">
            <v>1.0538046360015869</v>
          </cell>
          <cell r="F9511">
            <v>1.0660161972045898</v>
          </cell>
          <cell r="G9511">
            <v>1.1454842053353786E-2</v>
          </cell>
          <cell r="H9511">
            <v>73.912940816949515</v>
          </cell>
        </row>
        <row r="9512">
          <cell r="A9512" t="str">
            <v/>
          </cell>
          <cell r="B9512" t="str">
            <v>Tariff: Dynamic</v>
          </cell>
          <cell r="C9512" t="str">
            <v>9/4/2019</v>
          </cell>
          <cell r="D9512">
            <v>7</v>
          </cell>
          <cell r="E9512">
            <v>1.0630238056182861</v>
          </cell>
          <cell r="F9512">
            <v>1.0709812641143799</v>
          </cell>
          <cell r="G9512">
            <v>1.074328925460577E-2</v>
          </cell>
          <cell r="H9512">
            <v>73.589942956096962</v>
          </cell>
        </row>
        <row r="9513">
          <cell r="A9513" t="str">
            <v/>
          </cell>
          <cell r="B9513" t="str">
            <v>Tariff: Dynamic</v>
          </cell>
          <cell r="C9513" t="str">
            <v>9/4/2019</v>
          </cell>
          <cell r="D9513">
            <v>8</v>
          </cell>
          <cell r="E9513">
            <v>0.94960117340087891</v>
          </cell>
          <cell r="F9513">
            <v>0.94927489757537842</v>
          </cell>
          <cell r="G9513">
            <v>1.0999247431755066E-2</v>
          </cell>
          <cell r="H9513">
            <v>75.914613425683825</v>
          </cell>
        </row>
        <row r="9514">
          <cell r="A9514" t="str">
            <v/>
          </cell>
          <cell r="B9514" t="str">
            <v>Tariff: Dynamic</v>
          </cell>
          <cell r="C9514" t="str">
            <v>9/4/2019</v>
          </cell>
          <cell r="D9514">
            <v>9</v>
          </cell>
          <cell r="E9514">
            <v>0.71552544832229614</v>
          </cell>
          <cell r="F9514">
            <v>0.66456764936447144</v>
          </cell>
          <cell r="G9514">
            <v>1.2723285704851151E-2</v>
          </cell>
          <cell r="H9514">
            <v>80.149593562195633</v>
          </cell>
        </row>
        <row r="9515">
          <cell r="A9515" t="str">
            <v/>
          </cell>
          <cell r="B9515" t="str">
            <v>Tariff: Dynamic</v>
          </cell>
          <cell r="C9515" t="str">
            <v>9/4/2019</v>
          </cell>
          <cell r="D9515">
            <v>10</v>
          </cell>
          <cell r="E9515">
            <v>0.48674172163009644</v>
          </cell>
          <cell r="F9515">
            <v>0.42806053161621094</v>
          </cell>
          <cell r="G9515">
            <v>1.4934866689145565E-2</v>
          </cell>
          <cell r="H9515">
            <v>84.815958031996118</v>
          </cell>
        </row>
        <row r="9516">
          <cell r="A9516" t="str">
            <v/>
          </cell>
          <cell r="B9516" t="str">
            <v>Tariff: Dynamic</v>
          </cell>
          <cell r="C9516" t="str">
            <v>9/4/2019</v>
          </cell>
          <cell r="D9516">
            <v>11</v>
          </cell>
          <cell r="E9516">
            <v>0.40228122472763062</v>
          </cell>
          <cell r="F9516">
            <v>0.35449245572090149</v>
          </cell>
          <cell r="G9516">
            <v>1.770823635160923E-2</v>
          </cell>
          <cell r="H9516">
            <v>88.745751247826504</v>
          </cell>
        </row>
        <row r="9517">
          <cell r="A9517" t="str">
            <v/>
          </cell>
          <cell r="B9517" t="str">
            <v>Tariff: Dynamic</v>
          </cell>
          <cell r="C9517" t="str">
            <v>9/4/2019</v>
          </cell>
          <cell r="D9517">
            <v>12</v>
          </cell>
          <cell r="E9517">
            <v>0.49975419044494629</v>
          </cell>
          <cell r="F9517">
            <v>0.47984001040458679</v>
          </cell>
          <cell r="G9517">
            <v>1.9914787262678146E-2</v>
          </cell>
          <cell r="H9517">
            <v>92.04892329631798</v>
          </cell>
        </row>
        <row r="9518">
          <cell r="A9518" t="str">
            <v/>
          </cell>
          <cell r="B9518" t="str">
            <v>Tariff: Dynamic</v>
          </cell>
          <cell r="C9518" t="str">
            <v>9/4/2019</v>
          </cell>
          <cell r="D9518">
            <v>13</v>
          </cell>
          <cell r="E9518">
            <v>0.80679398775100708</v>
          </cell>
          <cell r="F9518">
            <v>0.73564338684082031</v>
          </cell>
          <cell r="G9518">
            <v>2.1611202508211136E-2</v>
          </cell>
          <cell r="H9518">
            <v>94.405920342247043</v>
          </cell>
        </row>
        <row r="9519">
          <cell r="A9519" t="str">
            <v/>
          </cell>
          <cell r="B9519" t="str">
            <v>Tariff: Dynamic</v>
          </cell>
          <cell r="C9519" t="str">
            <v>9/4/2019</v>
          </cell>
          <cell r="D9519">
            <v>14</v>
          </cell>
          <cell r="E9519">
            <v>1.1576526165008545</v>
          </cell>
          <cell r="F9519">
            <v>1.0791971683502197</v>
          </cell>
          <cell r="G9519">
            <v>2.30446457862854E-2</v>
          </cell>
          <cell r="H9519">
            <v>95.676552918393625</v>
          </cell>
        </row>
        <row r="9520">
          <cell r="A9520" t="str">
            <v/>
          </cell>
          <cell r="B9520" t="str">
            <v>Tariff: Dynamic</v>
          </cell>
          <cell r="C9520" t="str">
            <v>9/4/2019</v>
          </cell>
          <cell r="D9520">
            <v>15</v>
          </cell>
          <cell r="E9520">
            <v>1.5823746919631958</v>
          </cell>
          <cell r="F9520">
            <v>1.541810154914856</v>
          </cell>
          <cell r="G9520">
            <v>2.3513749241828918E-2</v>
          </cell>
          <cell r="H9520">
            <v>96.059822756457464</v>
          </cell>
        </row>
        <row r="9521">
          <cell r="A9521" t="str">
            <v/>
          </cell>
          <cell r="B9521" t="str">
            <v>Tariff: Dynamic</v>
          </cell>
          <cell r="C9521" t="str">
            <v>9/4/2019</v>
          </cell>
          <cell r="D9521">
            <v>16</v>
          </cell>
          <cell r="E9521">
            <v>2.1470546722412109</v>
          </cell>
          <cell r="F9521">
            <v>2.111882209777832</v>
          </cell>
          <cell r="G9521">
            <v>2.3857913911342621E-2</v>
          </cell>
          <cell r="H9521">
            <v>94.395530202689741</v>
          </cell>
        </row>
        <row r="9522">
          <cell r="A9522" t="str">
            <v/>
          </cell>
          <cell r="B9522" t="str">
            <v>Tariff: Dynamic</v>
          </cell>
          <cell r="C9522" t="str">
            <v>9/4/2019</v>
          </cell>
          <cell r="D9522">
            <v>17</v>
          </cell>
          <cell r="E9522">
            <v>2.6042609214782715</v>
          </cell>
          <cell r="F9522">
            <v>2.5707366466522217</v>
          </cell>
          <cell r="G9522">
            <v>2.3556476458907127E-2</v>
          </cell>
          <cell r="H9522">
            <v>90.651425078944698</v>
          </cell>
        </row>
        <row r="9523">
          <cell r="A9523" t="str">
            <v/>
          </cell>
          <cell r="B9523" t="str">
            <v>Tariff: Dynamic</v>
          </cell>
          <cell r="C9523" t="str">
            <v>9/4/2019</v>
          </cell>
          <cell r="D9523">
            <v>18</v>
          </cell>
          <cell r="E9523">
            <v>2.8465948104858398</v>
          </cell>
          <cell r="F9523">
            <v>1.7067716121673584</v>
          </cell>
          <cell r="G9523">
            <v>2.365429513156414E-2</v>
          </cell>
          <cell r="H9523">
            <v>87.794354690859066</v>
          </cell>
        </row>
        <row r="9524">
          <cell r="A9524" t="str">
            <v/>
          </cell>
          <cell r="B9524" t="str">
            <v>Tariff: Dynamic</v>
          </cell>
          <cell r="C9524" t="str">
            <v>9/4/2019</v>
          </cell>
          <cell r="D9524">
            <v>19</v>
          </cell>
          <cell r="E9524">
            <v>3.0275144577026367</v>
          </cell>
          <cell r="F9524">
            <v>2.4835708141326904</v>
          </cell>
          <cell r="G9524">
            <v>2.3558376356959343E-2</v>
          </cell>
          <cell r="H9524">
            <v>85.453525516955722</v>
          </cell>
        </row>
        <row r="9525">
          <cell r="A9525" t="str">
            <v/>
          </cell>
          <cell r="B9525" t="str">
            <v>Tariff: Dynamic</v>
          </cell>
          <cell r="C9525" t="str">
            <v>9/4/2019</v>
          </cell>
          <cell r="D9525">
            <v>20</v>
          </cell>
          <cell r="E9525">
            <v>3.0830633640289307</v>
          </cell>
          <cell r="F9525">
            <v>2.6361129283905029</v>
          </cell>
          <cell r="G9525">
            <v>2.2569632157683372E-2</v>
          </cell>
          <cell r="H9525">
            <v>84.871367016411369</v>
          </cell>
        </row>
        <row r="9526">
          <cell r="A9526" t="str">
            <v/>
          </cell>
          <cell r="B9526" t="str">
            <v>Tariff: Dynamic</v>
          </cell>
          <cell r="C9526" t="str">
            <v>9/4/2019</v>
          </cell>
          <cell r="D9526">
            <v>21</v>
          </cell>
          <cell r="E9526">
            <v>3.0343842506408691</v>
          </cell>
          <cell r="F9526">
            <v>2.7400696277618408</v>
          </cell>
          <cell r="G9526">
            <v>2.2193761542439461E-2</v>
          </cell>
          <cell r="H9526">
            <v>83.244727513505097</v>
          </cell>
        </row>
        <row r="9527">
          <cell r="A9527" t="str">
            <v/>
          </cell>
          <cell r="B9527" t="str">
            <v>Tariff: Dynamic</v>
          </cell>
          <cell r="C9527" t="str">
            <v>9/4/2019</v>
          </cell>
          <cell r="D9527">
            <v>22</v>
          </cell>
          <cell r="E9527">
            <v>2.8209061622619629</v>
          </cell>
          <cell r="F9527">
            <v>3.4573338031768799</v>
          </cell>
          <cell r="G9527">
            <v>2.2131137549877167E-2</v>
          </cell>
          <cell r="H9527">
            <v>80.552458999700661</v>
          </cell>
        </row>
        <row r="9528">
          <cell r="A9528" t="str">
            <v/>
          </cell>
          <cell r="B9528" t="str">
            <v>Tariff: Dynamic</v>
          </cell>
          <cell r="C9528" t="str">
            <v>9/4/2019</v>
          </cell>
          <cell r="D9528">
            <v>23</v>
          </cell>
          <cell r="E9528">
            <v>2.6281454563140869</v>
          </cell>
          <cell r="F9528">
            <v>2.9287765026092529</v>
          </cell>
          <cell r="G9528">
            <v>2.2867362946271896E-2</v>
          </cell>
          <cell r="H9528">
            <v>79.679098502590406</v>
          </cell>
        </row>
        <row r="9529">
          <cell r="A9529" t="str">
            <v/>
          </cell>
          <cell r="B9529" t="str">
            <v>Tariff: Dynamic</v>
          </cell>
          <cell r="C9529" t="str">
            <v>9/4/2019</v>
          </cell>
          <cell r="D9529">
            <v>24</v>
          </cell>
          <cell r="E9529">
            <v>2.3137164115905762</v>
          </cell>
          <cell r="F9529">
            <v>2.4564390182495117</v>
          </cell>
          <cell r="G9529">
            <v>2.2781087085604668E-2</v>
          </cell>
          <cell r="H9529">
            <v>78.345537333194969</v>
          </cell>
        </row>
        <row r="9530">
          <cell r="A9530" t="str">
            <v/>
          </cell>
          <cell r="B9530" t="str">
            <v>Tariff: Dynamic</v>
          </cell>
          <cell r="C9530" t="str">
            <v>9/5/2019</v>
          </cell>
          <cell r="D9530">
            <v>1</v>
          </cell>
          <cell r="E9530">
            <v>2.0148687362670898</v>
          </cell>
          <cell r="F9530">
            <v>2.0758857727050781</v>
          </cell>
          <cell r="G9530">
            <v>2.0916005596518517E-2</v>
          </cell>
          <cell r="H9530">
            <v>77.380252545823225</v>
          </cell>
        </row>
        <row r="9531">
          <cell r="A9531" t="str">
            <v/>
          </cell>
          <cell r="B9531" t="str">
            <v>Tariff: Dynamic</v>
          </cell>
          <cell r="C9531" t="str">
            <v>9/5/2019</v>
          </cell>
          <cell r="D9531">
            <v>2</v>
          </cell>
          <cell r="E9531">
            <v>1.7413511276245117</v>
          </cell>
          <cell r="F9531">
            <v>1.7748641967773438</v>
          </cell>
          <cell r="G9531">
            <v>1.967925950884819E-2</v>
          </cell>
          <cell r="H9531">
            <v>77.01825050917499</v>
          </cell>
        </row>
        <row r="9532">
          <cell r="A9532" t="str">
            <v/>
          </cell>
          <cell r="B9532" t="str">
            <v>Tariff: Dynamic</v>
          </cell>
          <cell r="C9532" t="str">
            <v>9/5/2019</v>
          </cell>
          <cell r="D9532">
            <v>3</v>
          </cell>
          <cell r="E9532">
            <v>1.5162439346313477</v>
          </cell>
          <cell r="F9532">
            <v>1.5356155633926392</v>
          </cell>
          <cell r="G9532">
            <v>1.791568286716938E-2</v>
          </cell>
          <cell r="H9532">
            <v>76.513120162922078</v>
          </cell>
        </row>
        <row r="9533">
          <cell r="A9533" t="str">
            <v/>
          </cell>
          <cell r="B9533" t="str">
            <v>Tariff: Dynamic</v>
          </cell>
          <cell r="C9533" t="str">
            <v>9/5/2019</v>
          </cell>
          <cell r="D9533">
            <v>4</v>
          </cell>
          <cell r="E9533">
            <v>1.3467725515365601</v>
          </cell>
          <cell r="F9533">
            <v>1.3584321737289429</v>
          </cell>
          <cell r="G9533">
            <v>1.5680780634284019E-2</v>
          </cell>
          <cell r="H9533">
            <v>76.243343177191221</v>
          </cell>
        </row>
        <row r="9534">
          <cell r="A9534" t="str">
            <v/>
          </cell>
          <cell r="B9534" t="str">
            <v>Tariff: Dynamic</v>
          </cell>
          <cell r="C9534" t="str">
            <v>9/5/2019</v>
          </cell>
          <cell r="D9534">
            <v>5</v>
          </cell>
          <cell r="E9534">
            <v>1.2152812480926514</v>
          </cell>
          <cell r="F9534">
            <v>1.2314354181289673</v>
          </cell>
          <cell r="G9534">
            <v>1.3558902777731419E-2</v>
          </cell>
          <cell r="H9534">
            <v>76.008375763753719</v>
          </cell>
        </row>
        <row r="9535">
          <cell r="A9535" t="str">
            <v/>
          </cell>
          <cell r="B9535" t="str">
            <v>Tariff: Dynamic</v>
          </cell>
          <cell r="C9535" t="str">
            <v>9/5/2019</v>
          </cell>
          <cell r="D9535">
            <v>6</v>
          </cell>
          <cell r="E9535">
            <v>1.1504225730895996</v>
          </cell>
          <cell r="F9535">
            <v>1.1753948926925659</v>
          </cell>
          <cell r="G9535">
            <v>1.1737964116036892E-2</v>
          </cell>
          <cell r="H9535">
            <v>75.872352342169094</v>
          </cell>
        </row>
        <row r="9536">
          <cell r="A9536" t="str">
            <v/>
          </cell>
          <cell r="B9536" t="str">
            <v>Tariff: Dynamic</v>
          </cell>
          <cell r="C9536" t="str">
            <v>9/5/2019</v>
          </cell>
          <cell r="D9536">
            <v>7</v>
          </cell>
          <cell r="E9536">
            <v>1.1674071550369263</v>
          </cell>
          <cell r="F9536">
            <v>1.1883989572525024</v>
          </cell>
          <cell r="G9536">
            <v>1.1104363016784191E-2</v>
          </cell>
          <cell r="H9536">
            <v>76.011291242362148</v>
          </cell>
        </row>
        <row r="9537">
          <cell r="A9537" t="str">
            <v/>
          </cell>
          <cell r="B9537" t="str">
            <v>Tariff: Dynamic</v>
          </cell>
          <cell r="C9537" t="str">
            <v>9/5/2019</v>
          </cell>
          <cell r="D9537">
            <v>8</v>
          </cell>
          <cell r="E9537">
            <v>1.0745398998260498</v>
          </cell>
          <cell r="F9537">
            <v>1.0819365978240967</v>
          </cell>
          <cell r="G9537">
            <v>1.1505836620926857E-2</v>
          </cell>
          <cell r="H9537">
            <v>77.100041751519456</v>
          </cell>
        </row>
        <row r="9538">
          <cell r="A9538" t="str">
            <v/>
          </cell>
          <cell r="B9538" t="str">
            <v>Tariff: Dynamic</v>
          </cell>
          <cell r="C9538" t="str">
            <v>9/5/2019</v>
          </cell>
          <cell r="D9538">
            <v>9</v>
          </cell>
          <cell r="E9538">
            <v>0.85987359285354614</v>
          </cell>
          <cell r="F9538">
            <v>0.80724060535430908</v>
          </cell>
          <cell r="G9538">
            <v>1.2928098440170288E-2</v>
          </cell>
          <cell r="H9538">
            <v>79.329252545816701</v>
          </cell>
        </row>
        <row r="9539">
          <cell r="A9539" t="str">
            <v/>
          </cell>
          <cell r="B9539" t="str">
            <v>Tariff: Dynamic</v>
          </cell>
          <cell r="C9539" t="str">
            <v>9/5/2019</v>
          </cell>
          <cell r="D9539">
            <v>10</v>
          </cell>
          <cell r="E9539">
            <v>0.6828843355178833</v>
          </cell>
          <cell r="F9539">
            <v>0.65535867214202881</v>
          </cell>
          <cell r="G9539">
            <v>1.536175049841404E-2</v>
          </cell>
          <cell r="H9539">
            <v>83.514040733208674</v>
          </cell>
        </row>
        <row r="9540">
          <cell r="A9540" t="str">
            <v/>
          </cell>
          <cell r="B9540" t="str">
            <v>Tariff: Dynamic</v>
          </cell>
          <cell r="C9540" t="str">
            <v>9/5/2019</v>
          </cell>
          <cell r="D9540">
            <v>11</v>
          </cell>
          <cell r="E9540">
            <v>0.68294793367385864</v>
          </cell>
          <cell r="F9540">
            <v>0.62244468927383423</v>
          </cell>
          <cell r="G9540">
            <v>1.8254002556204796E-2</v>
          </cell>
          <cell r="H9540">
            <v>87.224839103863886</v>
          </cell>
        </row>
        <row r="9541">
          <cell r="A9541" t="str">
            <v/>
          </cell>
          <cell r="B9541" t="str">
            <v>Tariff: Dynamic</v>
          </cell>
          <cell r="C9541" t="str">
            <v>9/5/2019</v>
          </cell>
          <cell r="D9541">
            <v>12</v>
          </cell>
          <cell r="E9541">
            <v>0.71807777881622314</v>
          </cell>
          <cell r="F9541">
            <v>0.62995487451553345</v>
          </cell>
          <cell r="G9541">
            <v>2.0601313561201096E-2</v>
          </cell>
          <cell r="H9541">
            <v>89.771674134414269</v>
          </cell>
        </row>
        <row r="9542">
          <cell r="A9542" t="str">
            <v/>
          </cell>
          <cell r="B9542" t="str">
            <v>Tariff: Dynamic</v>
          </cell>
          <cell r="C9542" t="str">
            <v>9/5/2019</v>
          </cell>
          <cell r="D9542">
            <v>13</v>
          </cell>
          <cell r="E9542">
            <v>0.78252130746841431</v>
          </cell>
          <cell r="F9542">
            <v>0.72922110557556152</v>
          </cell>
          <cell r="G9542">
            <v>2.1697137504816055E-2</v>
          </cell>
          <cell r="H9542">
            <v>91.056692464368567</v>
          </cell>
        </row>
        <row r="9543">
          <cell r="A9543" t="str">
            <v/>
          </cell>
          <cell r="B9543" t="str">
            <v>Tariff: Dynamic</v>
          </cell>
          <cell r="C9543" t="str">
            <v>9/5/2019</v>
          </cell>
          <cell r="D9543">
            <v>14</v>
          </cell>
          <cell r="E9543">
            <v>1.0235732793807983</v>
          </cell>
          <cell r="F9543">
            <v>0.98158729076385498</v>
          </cell>
          <cell r="G9543">
            <v>2.3051589727401733E-2</v>
          </cell>
          <cell r="H9543">
            <v>91.924083503057361</v>
          </cell>
        </row>
        <row r="9544">
          <cell r="A9544" t="str">
            <v/>
          </cell>
          <cell r="B9544" t="str">
            <v>Tariff: Dynamic</v>
          </cell>
          <cell r="C9544" t="str">
            <v>9/5/2019</v>
          </cell>
          <cell r="D9544">
            <v>15</v>
          </cell>
          <cell r="E9544">
            <v>1.3624328374862671</v>
          </cell>
          <cell r="F9544">
            <v>1.3514522314071655</v>
          </cell>
          <cell r="G9544">
            <v>2.3384422063827515E-2</v>
          </cell>
          <cell r="H9544">
            <v>92.247006109990721</v>
          </cell>
        </row>
        <row r="9545">
          <cell r="A9545" t="str">
            <v/>
          </cell>
          <cell r="B9545" t="str">
            <v>Tariff: Dynamic</v>
          </cell>
          <cell r="C9545" t="str">
            <v>9/5/2019</v>
          </cell>
          <cell r="D9545">
            <v>16</v>
          </cell>
          <cell r="E9545">
            <v>1.9056248664855957</v>
          </cell>
          <cell r="F9545">
            <v>1.8839104175567627</v>
          </cell>
          <cell r="G9545">
            <v>2.3625344038009644E-2</v>
          </cell>
          <cell r="H9545">
            <v>91.904780040748918</v>
          </cell>
        </row>
        <row r="9546">
          <cell r="A9546" t="str">
            <v/>
          </cell>
          <cell r="B9546" t="str">
            <v>Tariff: Dynamic</v>
          </cell>
          <cell r="C9546" t="str">
            <v>9/5/2019</v>
          </cell>
          <cell r="D9546">
            <v>17</v>
          </cell>
          <cell r="E9546">
            <v>2.421513557434082</v>
          </cell>
          <cell r="F9546">
            <v>2.2855885028839111</v>
          </cell>
          <cell r="G9546">
            <v>2.334657683968544E-2</v>
          </cell>
          <cell r="H9546">
            <v>90.630421588585548</v>
          </cell>
        </row>
        <row r="9547">
          <cell r="A9547" t="str">
            <v/>
          </cell>
          <cell r="B9547" t="str">
            <v>Tariff: Dynamic</v>
          </cell>
          <cell r="C9547" t="str">
            <v>9/5/2019</v>
          </cell>
          <cell r="D9547">
            <v>18</v>
          </cell>
          <cell r="E9547">
            <v>2.8371987342834473</v>
          </cell>
          <cell r="F9547">
            <v>1.6517993211746216</v>
          </cell>
          <cell r="G9547">
            <v>2.3699002340435982E-2</v>
          </cell>
          <cell r="H9547">
            <v>89.291022403247325</v>
          </cell>
        </row>
        <row r="9548">
          <cell r="A9548" t="str">
            <v/>
          </cell>
          <cell r="B9548" t="str">
            <v>Tariff: Dynamic</v>
          </cell>
          <cell r="C9548" t="str">
            <v>9/5/2019</v>
          </cell>
          <cell r="D9548">
            <v>19</v>
          </cell>
          <cell r="E9548">
            <v>3.0032773017883301</v>
          </cell>
          <cell r="F9548">
            <v>2.4435458183288574</v>
          </cell>
          <cell r="G9548">
            <v>2.355211041867733E-2</v>
          </cell>
          <cell r="H9548">
            <v>86.330116089624894</v>
          </cell>
        </row>
        <row r="9549">
          <cell r="A9549" t="str">
            <v/>
          </cell>
          <cell r="B9549" t="str">
            <v>Tariff: Dynamic</v>
          </cell>
          <cell r="C9549" t="str">
            <v>9/5/2019</v>
          </cell>
          <cell r="D9549">
            <v>20</v>
          </cell>
          <cell r="E9549">
            <v>2.9301853179931641</v>
          </cell>
          <cell r="F9549">
            <v>2.5926411151885986</v>
          </cell>
          <cell r="G9549">
            <v>2.2357817739248276E-2</v>
          </cell>
          <cell r="H9549">
            <v>82.240391038697183</v>
          </cell>
        </row>
        <row r="9550">
          <cell r="A9550" t="str">
            <v/>
          </cell>
          <cell r="B9550" t="str">
            <v>Tariff: Dynamic</v>
          </cell>
          <cell r="C9550" t="str">
            <v>9/5/2019</v>
          </cell>
          <cell r="D9550">
            <v>21</v>
          </cell>
          <cell r="E9550">
            <v>2.8742330074310303</v>
          </cell>
          <cell r="F9550">
            <v>2.6365413665771484</v>
          </cell>
          <cell r="G9550">
            <v>2.2049233317375183E-2</v>
          </cell>
          <cell r="H9550">
            <v>79.96532586557521</v>
          </cell>
        </row>
        <row r="9551">
          <cell r="A9551" t="str">
            <v/>
          </cell>
          <cell r="B9551" t="str">
            <v>Tariff: Dynamic</v>
          </cell>
          <cell r="C9551" t="str">
            <v>9/5/2019</v>
          </cell>
          <cell r="D9551">
            <v>22</v>
          </cell>
          <cell r="E9551">
            <v>2.7053940296173096</v>
          </cell>
          <cell r="F9551">
            <v>3.3218159675598145</v>
          </cell>
          <cell r="G9551">
            <v>2.2041697055101395E-2</v>
          </cell>
          <cell r="H9551">
            <v>78.7035478615187</v>
          </cell>
        </row>
        <row r="9552">
          <cell r="A9552" t="str">
            <v/>
          </cell>
          <cell r="B9552" t="str">
            <v>Tariff: Dynamic</v>
          </cell>
          <cell r="C9552" t="str">
            <v>9/5/2019</v>
          </cell>
          <cell r="D9552">
            <v>23</v>
          </cell>
          <cell r="E9552">
            <v>2.4737420082092285</v>
          </cell>
          <cell r="F9552">
            <v>2.7652177810668945</v>
          </cell>
          <cell r="G9552">
            <v>2.2692112252116203E-2</v>
          </cell>
          <cell r="H9552">
            <v>77.83987983705984</v>
          </cell>
        </row>
        <row r="9553">
          <cell r="A9553" t="str">
            <v/>
          </cell>
          <cell r="B9553" t="str">
            <v>Tariff: Dynamic</v>
          </cell>
          <cell r="C9553" t="str">
            <v>9/5/2019</v>
          </cell>
          <cell r="D9553">
            <v>24</v>
          </cell>
          <cell r="E9553">
            <v>2.1182990074157715</v>
          </cell>
          <cell r="F9553">
            <v>2.3049492835998535</v>
          </cell>
          <cell r="G9553">
            <v>2.2770153358578682E-2</v>
          </cell>
          <cell r="H9553">
            <v>76.62008248473397</v>
          </cell>
        </row>
        <row r="9554">
          <cell r="A9554" t="str">
            <v/>
          </cell>
          <cell r="B9554" t="str">
            <v>Tariff: Dynamic</v>
          </cell>
          <cell r="C9554" t="str">
            <v>9/12/2019</v>
          </cell>
          <cell r="D9554">
            <v>1</v>
          </cell>
          <cell r="E9554">
            <v>1.2825121879577637</v>
          </cell>
          <cell r="F9554">
            <v>1.1426254510879517</v>
          </cell>
          <cell r="G9554">
            <v>0.12306292355060577</v>
          </cell>
          <cell r="H9554">
            <v>60.800386266094534</v>
          </cell>
        </row>
        <row r="9555">
          <cell r="A9555" t="str">
            <v/>
          </cell>
          <cell r="B9555" t="str">
            <v>Tariff: Dynamic</v>
          </cell>
          <cell r="C9555" t="str">
            <v>9/12/2019</v>
          </cell>
          <cell r="D9555">
            <v>2</v>
          </cell>
          <cell r="E9555">
            <v>1.1134630441665649</v>
          </cell>
          <cell r="F9555">
            <v>1.006688117980957</v>
          </cell>
          <cell r="G9555">
            <v>0.11549152433872223</v>
          </cell>
          <cell r="H9555">
            <v>60.351115879828569</v>
          </cell>
        </row>
        <row r="9556">
          <cell r="A9556" t="str">
            <v/>
          </cell>
          <cell r="B9556" t="str">
            <v>Tariff: Dynamic</v>
          </cell>
          <cell r="C9556" t="str">
            <v>9/12/2019</v>
          </cell>
          <cell r="D9556">
            <v>3</v>
          </cell>
          <cell r="E9556">
            <v>0.96274673938751221</v>
          </cell>
          <cell r="F9556">
            <v>0.86122173070907593</v>
          </cell>
          <cell r="G9556">
            <v>9.289020299911499E-2</v>
          </cell>
          <cell r="H9556">
            <v>59.507854077253334</v>
          </cell>
        </row>
        <row r="9557">
          <cell r="A9557" t="str">
            <v/>
          </cell>
          <cell r="B9557" t="str">
            <v>Tariff: Dynamic</v>
          </cell>
          <cell r="C9557" t="str">
            <v>9/12/2019</v>
          </cell>
          <cell r="D9557">
            <v>4</v>
          </cell>
          <cell r="E9557">
            <v>0.89412868022918701</v>
          </cell>
          <cell r="F9557">
            <v>0.72298836708068848</v>
          </cell>
          <cell r="G9557">
            <v>7.5543351471424103E-2</v>
          </cell>
          <cell r="H9557">
            <v>58.935493562231834</v>
          </cell>
        </row>
        <row r="9558">
          <cell r="A9558" t="str">
            <v/>
          </cell>
          <cell r="B9558" t="str">
            <v>Tariff: Dynamic</v>
          </cell>
          <cell r="C9558" t="str">
            <v>9/12/2019</v>
          </cell>
          <cell r="D9558">
            <v>5</v>
          </cell>
          <cell r="E9558">
            <v>0.83110523223876953</v>
          </cell>
          <cell r="F9558">
            <v>0.73935884237289429</v>
          </cell>
          <cell r="G9558">
            <v>6.5753519535064697E-2</v>
          </cell>
          <cell r="H9558">
            <v>58.355536480686453</v>
          </cell>
        </row>
        <row r="9559">
          <cell r="A9559" t="str">
            <v/>
          </cell>
          <cell r="B9559" t="str">
            <v>Tariff: Dynamic</v>
          </cell>
          <cell r="C9559" t="str">
            <v>9/12/2019</v>
          </cell>
          <cell r="D9559">
            <v>6</v>
          </cell>
          <cell r="E9559">
            <v>0.79041463136672974</v>
          </cell>
          <cell r="F9559">
            <v>0.72296887636184692</v>
          </cell>
          <cell r="G9559">
            <v>5.1012236624956131E-2</v>
          </cell>
          <cell r="H9559">
            <v>57.863948497854082</v>
          </cell>
        </row>
        <row r="9560">
          <cell r="A9560" t="str">
            <v/>
          </cell>
          <cell r="B9560" t="str">
            <v>Tariff: Dynamic</v>
          </cell>
          <cell r="C9560" t="str">
            <v>9/12/2019</v>
          </cell>
          <cell r="D9560">
            <v>7</v>
          </cell>
          <cell r="E9560">
            <v>0.83435326814651489</v>
          </cell>
          <cell r="F9560">
            <v>0.80969840288162231</v>
          </cell>
          <cell r="G9560">
            <v>4.9507707357406616E-2</v>
          </cell>
          <cell r="H9560">
            <v>57.672017167382023</v>
          </cell>
        </row>
        <row r="9561">
          <cell r="A9561" t="str">
            <v/>
          </cell>
          <cell r="B9561" t="str">
            <v>Tariff: Dynamic</v>
          </cell>
          <cell r="C9561" t="str">
            <v>9/12/2019</v>
          </cell>
          <cell r="D9561">
            <v>8</v>
          </cell>
          <cell r="E9561">
            <v>0.79102557897567749</v>
          </cell>
          <cell r="F9561">
            <v>0.84414011240005493</v>
          </cell>
          <cell r="G9561">
            <v>5.6232985109090805E-2</v>
          </cell>
          <cell r="H9561">
            <v>60.391587982832391</v>
          </cell>
        </row>
        <row r="9562">
          <cell r="A9562" t="str">
            <v/>
          </cell>
          <cell r="B9562" t="str">
            <v>Tariff: Dynamic</v>
          </cell>
          <cell r="C9562" t="str">
            <v>9/12/2019</v>
          </cell>
          <cell r="D9562">
            <v>9</v>
          </cell>
          <cell r="E9562">
            <v>0.50942796468734741</v>
          </cell>
          <cell r="F9562">
            <v>0.54216581583023071</v>
          </cell>
          <cell r="G9562">
            <v>5.8662924915552139E-2</v>
          </cell>
          <cell r="H9562">
            <v>67.057811158798188</v>
          </cell>
        </row>
        <row r="9563">
          <cell r="A9563" t="str">
            <v/>
          </cell>
          <cell r="B9563" t="str">
            <v>Tariff: Dynamic</v>
          </cell>
          <cell r="C9563" t="str">
            <v>9/12/2019</v>
          </cell>
          <cell r="D9563">
            <v>10</v>
          </cell>
          <cell r="E9563">
            <v>0.24111378192901611</v>
          </cell>
          <cell r="F9563">
            <v>0.3190191388130188</v>
          </cell>
          <cell r="G9563">
            <v>6.6573195159435272E-2</v>
          </cell>
          <cell r="H9563">
            <v>73.241459227467615</v>
          </cell>
        </row>
        <row r="9564">
          <cell r="A9564" t="str">
            <v/>
          </cell>
          <cell r="B9564" t="str">
            <v>Tariff: Dynamic</v>
          </cell>
          <cell r="C9564" t="str">
            <v>9/12/2019</v>
          </cell>
          <cell r="D9564">
            <v>11</v>
          </cell>
          <cell r="E9564">
            <v>0.14826920628547668</v>
          </cell>
          <cell r="F9564">
            <v>9.8983004689216614E-2</v>
          </cell>
          <cell r="G9564">
            <v>7.4622854590415955E-2</v>
          </cell>
          <cell r="H9564">
            <v>76.648240343347609</v>
          </cell>
        </row>
        <row r="9565">
          <cell r="A9565" t="str">
            <v/>
          </cell>
          <cell r="B9565" t="str">
            <v>Tariff: Dynamic</v>
          </cell>
          <cell r="C9565" t="str">
            <v>9/12/2019</v>
          </cell>
          <cell r="D9565">
            <v>12</v>
          </cell>
          <cell r="E9565">
            <v>-6.6742181777954102E-2</v>
          </cell>
          <cell r="F9565">
            <v>-1.6159443184733391E-2</v>
          </cell>
          <cell r="G9565">
            <v>8.3281159400939941E-2</v>
          </cell>
          <cell r="H9565">
            <v>77.384120171673601</v>
          </cell>
        </row>
        <row r="9566">
          <cell r="A9566" t="str">
            <v/>
          </cell>
          <cell r="B9566" t="str">
            <v>Tariff: Dynamic</v>
          </cell>
          <cell r="C9566" t="str">
            <v>9/12/2019</v>
          </cell>
          <cell r="D9566">
            <v>13</v>
          </cell>
          <cell r="E9566">
            <v>-7.6700575649738312E-2</v>
          </cell>
          <cell r="F9566">
            <v>1.9095661118626595E-2</v>
          </cell>
          <cell r="G9566">
            <v>9.4019480049610138E-2</v>
          </cell>
          <cell r="H9566">
            <v>78.903433476394738</v>
          </cell>
        </row>
        <row r="9567">
          <cell r="A9567" t="str">
            <v/>
          </cell>
          <cell r="B9567" t="str">
            <v>Tariff: Dynamic</v>
          </cell>
          <cell r="C9567" t="str">
            <v>9/12/2019</v>
          </cell>
          <cell r="D9567">
            <v>14</v>
          </cell>
          <cell r="E9567">
            <v>8.5083663463592529E-2</v>
          </cell>
          <cell r="F9567">
            <v>0.12122491002082825</v>
          </cell>
          <cell r="G9567">
            <v>0.10415369272232056</v>
          </cell>
          <cell r="H9567">
            <v>79.580257510729751</v>
          </cell>
        </row>
        <row r="9568">
          <cell r="A9568" t="str">
            <v/>
          </cell>
          <cell r="B9568" t="str">
            <v>Tariff: Dynamic</v>
          </cell>
          <cell r="C9568" t="str">
            <v>9/12/2019</v>
          </cell>
          <cell r="D9568">
            <v>15</v>
          </cell>
          <cell r="E9568">
            <v>0.38738381862640381</v>
          </cell>
          <cell r="F9568">
            <v>0.48785004019737244</v>
          </cell>
          <cell r="G9568">
            <v>0.1159973070025444</v>
          </cell>
          <cell r="H9568">
            <v>79.420600858369269</v>
          </cell>
        </row>
        <row r="9569">
          <cell r="A9569" t="str">
            <v/>
          </cell>
          <cell r="B9569" t="str">
            <v>Tariff: Dynamic</v>
          </cell>
          <cell r="C9569" t="str">
            <v>9/12/2019</v>
          </cell>
          <cell r="D9569">
            <v>16</v>
          </cell>
          <cell r="E9569">
            <v>0.85370349884033203</v>
          </cell>
          <cell r="F9569">
            <v>0.77360618114471436</v>
          </cell>
          <cell r="G9569">
            <v>0.11654363572597504</v>
          </cell>
          <cell r="H9569">
            <v>79.200257510729756</v>
          </cell>
        </row>
        <row r="9570">
          <cell r="A9570" t="str">
            <v/>
          </cell>
          <cell r="B9570" t="str">
            <v>Tariff: Dynamic</v>
          </cell>
          <cell r="C9570" t="str">
            <v>9/12/2019</v>
          </cell>
          <cell r="D9570">
            <v>17</v>
          </cell>
          <cell r="E9570">
            <v>1.2113792896270752</v>
          </cell>
          <cell r="F9570">
            <v>1.2236806154251099</v>
          </cell>
          <cell r="G9570">
            <v>0.11518619209527969</v>
          </cell>
          <cell r="H9570">
            <v>78.180686695279093</v>
          </cell>
        </row>
        <row r="9571">
          <cell r="A9571" t="str">
            <v/>
          </cell>
          <cell r="B9571" t="str">
            <v>Tariff: Dynamic</v>
          </cell>
          <cell r="C9571" t="str">
            <v>9/12/2019</v>
          </cell>
          <cell r="D9571">
            <v>18</v>
          </cell>
          <cell r="E9571">
            <v>1.6095906496047974</v>
          </cell>
          <cell r="F9571">
            <v>1.6056088209152222</v>
          </cell>
          <cell r="G9571">
            <v>0.11589349061250687</v>
          </cell>
          <cell r="H9571">
            <v>76.880686695278968</v>
          </cell>
        </row>
        <row r="9572">
          <cell r="A9572" t="str">
            <v/>
          </cell>
          <cell r="B9572" t="str">
            <v>Tariff: Dynamic</v>
          </cell>
          <cell r="C9572" t="str">
            <v>9/12/2019</v>
          </cell>
          <cell r="D9572">
            <v>19</v>
          </cell>
          <cell r="E9572">
            <v>1.7824703454971313</v>
          </cell>
          <cell r="F9572">
            <v>1.4059627056121826</v>
          </cell>
          <cell r="G9572">
            <v>0.12392280250787735</v>
          </cell>
          <cell r="H9572">
            <v>73.530128755364771</v>
          </cell>
        </row>
        <row r="9573">
          <cell r="A9573" t="str">
            <v/>
          </cell>
          <cell r="B9573" t="str">
            <v>Tariff: Dynamic</v>
          </cell>
          <cell r="C9573" t="str">
            <v>9/12/2019</v>
          </cell>
          <cell r="D9573">
            <v>20</v>
          </cell>
          <cell r="E9573">
            <v>1.8262083530426025</v>
          </cell>
          <cell r="F9573">
            <v>2.0863461494445801</v>
          </cell>
          <cell r="G9573">
            <v>0.11439555883407593</v>
          </cell>
          <cell r="H9573">
            <v>69.988154506437496</v>
          </cell>
        </row>
        <row r="9574">
          <cell r="A9574" t="str">
            <v/>
          </cell>
          <cell r="B9574" t="str">
            <v>Tariff: Dynamic</v>
          </cell>
          <cell r="C9574" t="str">
            <v>9/12/2019</v>
          </cell>
          <cell r="D9574">
            <v>21</v>
          </cell>
          <cell r="E9574">
            <v>1.8535082340240479</v>
          </cell>
          <cell r="F9574">
            <v>1.9471266269683838</v>
          </cell>
          <cell r="G9574">
            <v>0.11199314892292023</v>
          </cell>
          <cell r="H9574">
            <v>66.624334763948767</v>
          </cell>
        </row>
        <row r="9575">
          <cell r="A9575" t="str">
            <v/>
          </cell>
          <cell r="B9575" t="str">
            <v>Tariff: Dynamic</v>
          </cell>
          <cell r="C9575" t="str">
            <v>9/12/2019</v>
          </cell>
          <cell r="D9575">
            <v>22</v>
          </cell>
          <cell r="E9575">
            <v>1.7681790590286255</v>
          </cell>
          <cell r="F9575">
            <v>1.8483010530471802</v>
          </cell>
          <cell r="G9575">
            <v>0.11539178341627121</v>
          </cell>
          <cell r="H9575">
            <v>65.146094420600974</v>
          </cell>
        </row>
        <row r="9576">
          <cell r="A9576" t="str">
            <v/>
          </cell>
          <cell r="B9576" t="str">
            <v>Tariff: Dynamic</v>
          </cell>
          <cell r="C9576" t="str">
            <v>9/12/2019</v>
          </cell>
          <cell r="D9576">
            <v>23</v>
          </cell>
          <cell r="E9576">
            <v>1.6128971576690674</v>
          </cell>
          <cell r="F9576">
            <v>1.6937661170959473</v>
          </cell>
          <cell r="G9576">
            <v>0.12356086075305939</v>
          </cell>
          <cell r="H9576">
            <v>63.954034334764152</v>
          </cell>
        </row>
        <row r="9577">
          <cell r="A9577" t="str">
            <v/>
          </cell>
          <cell r="B9577" t="str">
            <v>Tariff: Dynamic</v>
          </cell>
          <cell r="C9577" t="str">
            <v>9/12/2019</v>
          </cell>
          <cell r="D9577">
            <v>24</v>
          </cell>
          <cell r="E9577">
            <v>1.3385994434356689</v>
          </cell>
          <cell r="F9577">
            <v>1.5041795969009399</v>
          </cell>
          <cell r="G9577">
            <v>0.11820004880428314</v>
          </cell>
          <cell r="H9577">
            <v>63.615407725321667</v>
          </cell>
        </row>
        <row r="9578">
          <cell r="A9578" t="str">
            <v/>
          </cell>
          <cell r="B9578" t="str">
            <v>Tariff: Dynamic</v>
          </cell>
          <cell r="C9578" t="str">
            <v>9/13/2019</v>
          </cell>
          <cell r="D9578">
            <v>1</v>
          </cell>
          <cell r="E9578">
            <v>1.4422396421432495</v>
          </cell>
          <cell r="F9578">
            <v>1.4993529319763184</v>
          </cell>
          <cell r="G9578">
            <v>2.0041326060891151E-2</v>
          </cell>
          <cell r="H9578">
            <v>71.047409252662845</v>
          </cell>
        </row>
        <row r="9579">
          <cell r="A9579" t="str">
            <v/>
          </cell>
          <cell r="B9579" t="str">
            <v>Tariff: Dynamic</v>
          </cell>
          <cell r="C9579" t="str">
            <v>9/13/2019</v>
          </cell>
          <cell r="D9579">
            <v>2</v>
          </cell>
          <cell r="E9579">
            <v>1.2332110404968262</v>
          </cell>
          <cell r="F9579">
            <v>1.2816848754882813</v>
          </cell>
          <cell r="G9579">
            <v>1.8799150362610817E-2</v>
          </cell>
          <cell r="H9579">
            <v>70.105746822564953</v>
          </cell>
        </row>
        <row r="9580">
          <cell r="A9580" t="str">
            <v/>
          </cell>
          <cell r="B9580" t="str">
            <v>Tariff: Dynamic</v>
          </cell>
          <cell r="C9580" t="str">
            <v>9/13/2019</v>
          </cell>
          <cell r="D9580">
            <v>3</v>
          </cell>
          <cell r="E9580">
            <v>1.0971952676773071</v>
          </cell>
          <cell r="F9580">
            <v>1.1091792583465576</v>
          </cell>
          <cell r="G9580">
            <v>1.6826994717121124E-2</v>
          </cell>
          <cell r="H9580">
            <v>69.205754956773859</v>
          </cell>
        </row>
        <row r="9581">
          <cell r="A9581" t="str">
            <v/>
          </cell>
          <cell r="B9581" t="str">
            <v>Tariff: Dynamic</v>
          </cell>
          <cell r="C9581" t="str">
            <v>9/13/2019</v>
          </cell>
          <cell r="D9581">
            <v>4</v>
          </cell>
          <cell r="E9581">
            <v>0.97325229644775391</v>
          </cell>
          <cell r="F9581">
            <v>0.96424770355224609</v>
          </cell>
          <cell r="G9581">
            <v>1.4648537151515484E-2</v>
          </cell>
          <cell r="H9581">
            <v>68.209387900350976</v>
          </cell>
        </row>
        <row r="9582">
          <cell r="A9582" t="str">
            <v/>
          </cell>
          <cell r="B9582" t="str">
            <v>Tariff: Dynamic</v>
          </cell>
          <cell r="C9582" t="str">
            <v>9/13/2019</v>
          </cell>
          <cell r="D9582">
            <v>5</v>
          </cell>
          <cell r="E9582">
            <v>0.86914873123168945</v>
          </cell>
          <cell r="F9582">
            <v>0.86103296279907227</v>
          </cell>
          <cell r="G9582">
            <v>1.2411100789904594E-2</v>
          </cell>
          <cell r="H9582">
            <v>67.293110320278416</v>
          </cell>
        </row>
        <row r="9583">
          <cell r="A9583" t="str">
            <v/>
          </cell>
          <cell r="B9583" t="str">
            <v>Tariff: Dynamic</v>
          </cell>
          <cell r="C9583" t="str">
            <v>9/13/2019</v>
          </cell>
          <cell r="D9583">
            <v>6</v>
          </cell>
          <cell r="E9583">
            <v>0.84020489454269409</v>
          </cell>
          <cell r="F9583">
            <v>0.83322799205780029</v>
          </cell>
          <cell r="G9583">
            <v>1.0539855808019638E-2</v>
          </cell>
          <cell r="H9583">
            <v>66.668626334515494</v>
          </cell>
        </row>
        <row r="9584">
          <cell r="A9584" t="str">
            <v/>
          </cell>
          <cell r="B9584" t="str">
            <v>Tariff: Dynamic</v>
          </cell>
          <cell r="C9584" t="str">
            <v>9/13/2019</v>
          </cell>
          <cell r="D9584">
            <v>7</v>
          </cell>
          <cell r="E9584">
            <v>0.87910985946655273</v>
          </cell>
          <cell r="F9584">
            <v>0.86538547277450562</v>
          </cell>
          <cell r="G9584">
            <v>9.2176971957087517E-3</v>
          </cell>
          <cell r="H9584">
            <v>66.440191154046204</v>
          </cell>
        </row>
        <row r="9585">
          <cell r="A9585" t="str">
            <v/>
          </cell>
          <cell r="B9585" t="str">
            <v>Tariff: Dynamic</v>
          </cell>
          <cell r="C9585" t="str">
            <v>9/13/2019</v>
          </cell>
          <cell r="D9585">
            <v>8</v>
          </cell>
          <cell r="E9585">
            <v>0.72960019111633301</v>
          </cell>
          <cell r="F9585">
            <v>0.72283411026000977</v>
          </cell>
          <cell r="G9585">
            <v>9.7411172464489937E-3</v>
          </cell>
          <cell r="H9585">
            <v>68.900270462645523</v>
          </cell>
        </row>
        <row r="9586">
          <cell r="A9586" t="str">
            <v/>
          </cell>
          <cell r="B9586" t="str">
            <v>Tariff: Dynamic</v>
          </cell>
          <cell r="C9586" t="str">
            <v>9/13/2019</v>
          </cell>
          <cell r="D9586">
            <v>9</v>
          </cell>
          <cell r="E9586">
            <v>0.37404024600982666</v>
          </cell>
          <cell r="F9586">
            <v>0.37553176283836365</v>
          </cell>
          <cell r="G9586">
            <v>1.0575417429208755E-2</v>
          </cell>
          <cell r="H9586">
            <v>73.686695475338979</v>
          </cell>
        </row>
        <row r="9587">
          <cell r="A9587" t="str">
            <v/>
          </cell>
          <cell r="B9587" t="str">
            <v>Tariff: Dynamic</v>
          </cell>
          <cell r="C9587" t="str">
            <v>9/13/2019</v>
          </cell>
          <cell r="D9587">
            <v>10</v>
          </cell>
          <cell r="E9587">
            <v>5.0528109073638916E-2</v>
          </cell>
          <cell r="F9587">
            <v>6.5347589552402496E-2</v>
          </cell>
          <cell r="G9587">
            <v>1.2250099331140518E-2</v>
          </cell>
          <cell r="H9587">
            <v>80.318684290797762</v>
          </cell>
        </row>
        <row r="9588">
          <cell r="A9588" t="str">
            <v/>
          </cell>
          <cell r="B9588" t="str">
            <v>Tariff: Dynamic</v>
          </cell>
          <cell r="C9588" t="str">
            <v>9/13/2019</v>
          </cell>
          <cell r="D9588">
            <v>11</v>
          </cell>
          <cell r="E9588">
            <v>-0.12032975256443024</v>
          </cell>
          <cell r="F9588">
            <v>-0.13674092292785645</v>
          </cell>
          <cell r="G9588">
            <v>1.4093269594013691E-2</v>
          </cell>
          <cell r="H9588">
            <v>85.816260294867945</v>
          </cell>
        </row>
        <row r="9589">
          <cell r="A9589" t="str">
            <v/>
          </cell>
          <cell r="B9589" t="str">
            <v>Tariff: Dynamic</v>
          </cell>
          <cell r="C9589" t="str">
            <v>9/13/2019</v>
          </cell>
          <cell r="D9589">
            <v>12</v>
          </cell>
          <cell r="E9589">
            <v>-9.3477450311183929E-2</v>
          </cell>
          <cell r="F9589">
            <v>-0.12815456092357635</v>
          </cell>
          <cell r="G9589">
            <v>1.6070146113634109E-2</v>
          </cell>
          <cell r="H9589">
            <v>89.634594814447794</v>
          </cell>
        </row>
        <row r="9590">
          <cell r="A9590" t="str">
            <v/>
          </cell>
          <cell r="B9590" t="str">
            <v>Tariff: Dynamic</v>
          </cell>
          <cell r="C9590" t="str">
            <v>9/13/2019</v>
          </cell>
          <cell r="D9590">
            <v>13</v>
          </cell>
          <cell r="E9590">
            <v>0.11730627715587616</v>
          </cell>
          <cell r="F9590">
            <v>6.8946540355682373E-2</v>
          </cell>
          <cell r="G9590">
            <v>1.8281020224094391E-2</v>
          </cell>
          <cell r="H9590">
            <v>91.410991357386138</v>
          </cell>
        </row>
        <row r="9591">
          <cell r="A9591" t="str">
            <v/>
          </cell>
          <cell r="B9591" t="str">
            <v>Tariff: Dynamic</v>
          </cell>
          <cell r="C9591" t="str">
            <v>9/13/2019</v>
          </cell>
          <cell r="D9591">
            <v>14</v>
          </cell>
          <cell r="E9591">
            <v>0.50472182035446167</v>
          </cell>
          <cell r="F9591">
            <v>0.43053126335144043</v>
          </cell>
          <cell r="G9591">
            <v>2.0201707258820534E-2</v>
          </cell>
          <cell r="H9591">
            <v>92.566120996430584</v>
          </cell>
        </row>
        <row r="9592">
          <cell r="A9592" t="str">
            <v/>
          </cell>
          <cell r="B9592" t="str">
            <v>Tariff: Dynamic</v>
          </cell>
          <cell r="C9592" t="str">
            <v>9/13/2019</v>
          </cell>
          <cell r="D9592">
            <v>15</v>
          </cell>
          <cell r="E9592">
            <v>0.97675663232803345</v>
          </cell>
          <cell r="F9592">
            <v>0.87721240520477295</v>
          </cell>
          <cell r="G9592">
            <v>2.1492263302206993E-2</v>
          </cell>
          <cell r="H9592">
            <v>93.289883070675927</v>
          </cell>
        </row>
        <row r="9593">
          <cell r="A9593" t="str">
            <v/>
          </cell>
          <cell r="B9593" t="str">
            <v>Tariff: Dynamic</v>
          </cell>
          <cell r="C9593" t="str">
            <v>9/13/2019</v>
          </cell>
          <cell r="D9593">
            <v>16</v>
          </cell>
          <cell r="E9593">
            <v>1.5843878984451294</v>
          </cell>
          <cell r="F9593">
            <v>1.5481951236724854</v>
          </cell>
          <cell r="G9593">
            <v>2.2253884002566338E-2</v>
          </cell>
          <cell r="H9593">
            <v>93.307046263333717</v>
          </cell>
        </row>
        <row r="9594">
          <cell r="A9594" t="str">
            <v/>
          </cell>
          <cell r="B9594" t="str">
            <v>Tariff: Dynamic</v>
          </cell>
          <cell r="C9594" t="str">
            <v>9/13/2019</v>
          </cell>
          <cell r="D9594">
            <v>17</v>
          </cell>
          <cell r="E9594">
            <v>2.1626565456390381</v>
          </cell>
          <cell r="F9594">
            <v>2.0985138416290283</v>
          </cell>
          <cell r="G9594">
            <v>2.1866472437977791E-2</v>
          </cell>
          <cell r="H9594">
            <v>92.233126588705503</v>
          </cell>
        </row>
        <row r="9595">
          <cell r="A9595" t="str">
            <v/>
          </cell>
          <cell r="B9595" t="str">
            <v>Tariff: Dynamic</v>
          </cell>
          <cell r="C9595" t="str">
            <v>9/13/2019</v>
          </cell>
          <cell r="D9595">
            <v>18</v>
          </cell>
          <cell r="E9595">
            <v>2.584625244140625</v>
          </cell>
          <cell r="F9595">
            <v>2.5232067108154297</v>
          </cell>
          <cell r="G9595">
            <v>2.1705986931920052E-2</v>
          </cell>
          <cell r="H9595">
            <v>90.613502796124536</v>
          </cell>
        </row>
        <row r="9596">
          <cell r="A9596" t="str">
            <v/>
          </cell>
          <cell r="B9596" t="str">
            <v>Tariff: Dynamic</v>
          </cell>
          <cell r="C9596" t="str">
            <v>9/13/2019</v>
          </cell>
          <cell r="D9596">
            <v>19</v>
          </cell>
          <cell r="E9596">
            <v>2.7464680671691895</v>
          </cell>
          <cell r="F9596">
            <v>1.737501859664917</v>
          </cell>
          <cell r="G9596">
            <v>2.1927455440163612E-2</v>
          </cell>
          <cell r="H9596">
            <v>87.278968988314972</v>
          </cell>
        </row>
        <row r="9597">
          <cell r="A9597" t="str">
            <v/>
          </cell>
          <cell r="B9597" t="str">
            <v>Tariff: Dynamic</v>
          </cell>
          <cell r="C9597" t="str">
            <v>9/13/2019</v>
          </cell>
          <cell r="D9597">
            <v>20</v>
          </cell>
          <cell r="E9597">
            <v>2.6055736541748047</v>
          </cell>
          <cell r="F9597">
            <v>2.0187675952911377</v>
          </cell>
          <cell r="G9597">
            <v>2.1131068468093872E-2</v>
          </cell>
          <cell r="H9597">
            <v>82.86654499237109</v>
          </cell>
        </row>
        <row r="9598">
          <cell r="A9598" t="str">
            <v/>
          </cell>
          <cell r="B9598" t="str">
            <v>Tariff: Dynamic</v>
          </cell>
          <cell r="C9598" t="str">
            <v>9/13/2019</v>
          </cell>
          <cell r="D9598">
            <v>21</v>
          </cell>
          <cell r="E9598">
            <v>2.5011756420135498</v>
          </cell>
          <cell r="F9598">
            <v>2.9938735961914063</v>
          </cell>
          <cell r="G9598">
            <v>2.0767334848642349E-2</v>
          </cell>
          <cell r="H9598">
            <v>80.012917132697993</v>
          </cell>
        </row>
        <row r="9599">
          <cell r="A9599" t="str">
            <v/>
          </cell>
          <cell r="B9599" t="str">
            <v>Tariff: Dynamic</v>
          </cell>
          <cell r="C9599" t="str">
            <v>9/13/2019</v>
          </cell>
          <cell r="D9599">
            <v>22</v>
          </cell>
          <cell r="E9599">
            <v>2.3614296913146973</v>
          </cell>
          <cell r="F9599">
            <v>2.54172682762146</v>
          </cell>
          <cell r="G9599">
            <v>1.9845003262162209E-2</v>
          </cell>
          <cell r="H9599">
            <v>78.109197763080644</v>
          </cell>
        </row>
        <row r="9600">
          <cell r="A9600" t="str">
            <v/>
          </cell>
          <cell r="B9600" t="str">
            <v>Tariff: Dynamic</v>
          </cell>
          <cell r="C9600" t="str">
            <v>9/13/2019</v>
          </cell>
          <cell r="D9600">
            <v>23</v>
          </cell>
          <cell r="E9600">
            <v>2.1677389144897461</v>
          </cell>
          <cell r="F9600">
            <v>2.3320422172546387</v>
          </cell>
          <cell r="G9600">
            <v>2.1171066910028458E-2</v>
          </cell>
          <cell r="H9600">
            <v>76.388888662938982</v>
          </cell>
        </row>
        <row r="9601">
          <cell r="A9601" t="str">
            <v/>
          </cell>
          <cell r="B9601" t="str">
            <v>Tariff: Dynamic</v>
          </cell>
          <cell r="C9601" t="str">
            <v>9/13/2019</v>
          </cell>
          <cell r="D9601">
            <v>24</v>
          </cell>
          <cell r="E9601">
            <v>1.9039630889892578</v>
          </cell>
          <cell r="F9601">
            <v>1.9930163621902466</v>
          </cell>
          <cell r="G9601">
            <v>2.0866258069872856E-2</v>
          </cell>
          <cell r="H9601">
            <v>74.829558718867219</v>
          </cell>
        </row>
        <row r="9602">
          <cell r="A9602" t="str">
            <v/>
          </cell>
          <cell r="B9602" t="str">
            <v>Tariff: Dynamic</v>
          </cell>
          <cell r="C9602" t="str">
            <v>9/24/2019 (6pm-8pm)</v>
          </cell>
          <cell r="D9602">
            <v>1</v>
          </cell>
          <cell r="E9602">
            <v>1.2486300468444824</v>
          </cell>
          <cell r="F9602">
            <v>1.2571824789047241</v>
          </cell>
          <cell r="G9602">
            <v>5.4588180035352707E-2</v>
          </cell>
          <cell r="H9602">
            <v>65.693872679044716</v>
          </cell>
        </row>
        <row r="9603">
          <cell r="A9603" t="str">
            <v/>
          </cell>
          <cell r="B9603" t="str">
            <v>Tariff: Dynamic</v>
          </cell>
          <cell r="C9603" t="str">
            <v>9/24/2019 (5pm-8pm)</v>
          </cell>
          <cell r="D9603">
            <v>1</v>
          </cell>
          <cell r="E9603">
            <v>1.2340677976608276</v>
          </cell>
          <cell r="F9603">
            <v>1.2397297620773315</v>
          </cell>
          <cell r="G9603">
            <v>2.0098624750971794E-2</v>
          </cell>
          <cell r="H9603">
            <v>66.522069044360066</v>
          </cell>
        </row>
        <row r="9604">
          <cell r="A9604" t="str">
            <v/>
          </cell>
          <cell r="B9604" t="str">
            <v>Tariff: Dynamic</v>
          </cell>
          <cell r="C9604" t="str">
            <v>9/24/2019 (6pm-8pm)</v>
          </cell>
          <cell r="D9604">
            <v>2</v>
          </cell>
          <cell r="E9604">
            <v>1.1145567893981934</v>
          </cell>
          <cell r="F9604">
            <v>1.0929820537567139</v>
          </cell>
          <cell r="G9604">
            <v>4.8338409513235092E-2</v>
          </cell>
          <cell r="H9604">
            <v>64.306702033598654</v>
          </cell>
        </row>
        <row r="9605">
          <cell r="A9605" t="str">
            <v/>
          </cell>
          <cell r="B9605" t="str">
            <v>Tariff: Dynamic</v>
          </cell>
          <cell r="C9605" t="str">
            <v>9/24/2019 (5pm-8pm)</v>
          </cell>
          <cell r="D9605">
            <v>2</v>
          </cell>
          <cell r="E9605">
            <v>1.0529855489730835</v>
          </cell>
          <cell r="F9605">
            <v>1.060887336730957</v>
          </cell>
          <cell r="G9605">
            <v>1.8412142992019653E-2</v>
          </cell>
          <cell r="H9605">
            <v>65.751024234107476</v>
          </cell>
        </row>
        <row r="9606">
          <cell r="A9606" t="str">
            <v/>
          </cell>
          <cell r="B9606" t="str">
            <v>Tariff: Dynamic</v>
          </cell>
          <cell r="C9606" t="str">
            <v>9/24/2019 (5pm-8pm)</v>
          </cell>
          <cell r="D9606">
            <v>3</v>
          </cell>
          <cell r="E9606">
            <v>0.91470181941986084</v>
          </cell>
          <cell r="F9606">
            <v>0.93532562255859375</v>
          </cell>
          <cell r="G9606">
            <v>1.6433851793408394E-2</v>
          </cell>
          <cell r="H9606">
            <v>65.05659807956765</v>
          </cell>
        </row>
        <row r="9607">
          <cell r="A9607" t="str">
            <v/>
          </cell>
          <cell r="B9607" t="str">
            <v>Tariff: Dynamic</v>
          </cell>
          <cell r="C9607" t="str">
            <v>9/24/2019 (6pm-8pm)</v>
          </cell>
          <cell r="D9607">
            <v>3</v>
          </cell>
          <cell r="E9607">
            <v>0.97403246164321899</v>
          </cell>
          <cell r="F9607">
            <v>0.99061089754104614</v>
          </cell>
          <cell r="G9607">
            <v>4.4141650199890137E-2</v>
          </cell>
          <cell r="H9607">
            <v>63.082068965516783</v>
          </cell>
        </row>
        <row r="9608">
          <cell r="A9608" t="str">
            <v/>
          </cell>
          <cell r="B9608" t="str">
            <v>Tariff: Dynamic</v>
          </cell>
          <cell r="C9608" t="str">
            <v>9/24/2019 (6pm-8pm)</v>
          </cell>
          <cell r="D9608">
            <v>4</v>
          </cell>
          <cell r="E9608">
            <v>0.9005463719367981</v>
          </cell>
          <cell r="F9608">
            <v>0.93390005826950073</v>
          </cell>
          <cell r="G9608">
            <v>3.7843000143766403E-2</v>
          </cell>
          <cell r="H9608">
            <v>61.623465959327795</v>
          </cell>
        </row>
        <row r="9609">
          <cell r="A9609" t="str">
            <v/>
          </cell>
          <cell r="B9609" t="str">
            <v>Tariff: Dynamic</v>
          </cell>
          <cell r="C9609" t="str">
            <v>9/24/2019 (5pm-8pm)</v>
          </cell>
          <cell r="D9609">
            <v>4</v>
          </cell>
          <cell r="E9609">
            <v>0.81627178192138672</v>
          </cell>
          <cell r="F9609">
            <v>0.83954012393951416</v>
          </cell>
          <cell r="G9609">
            <v>1.4584039337933064E-2</v>
          </cell>
          <cell r="H9609">
            <v>64.241874714217133</v>
          </cell>
        </row>
        <row r="9610">
          <cell r="A9610" t="str">
            <v/>
          </cell>
          <cell r="B9610" t="str">
            <v>Tariff: Dynamic</v>
          </cell>
          <cell r="C9610" t="str">
            <v>9/24/2019 (6pm-8pm)</v>
          </cell>
          <cell r="D9610">
            <v>5</v>
          </cell>
          <cell r="E9610">
            <v>0.85044193267822266</v>
          </cell>
          <cell r="F9610">
            <v>0.84526091814041138</v>
          </cell>
          <cell r="G9610">
            <v>3.3727169036865234E-2</v>
          </cell>
          <cell r="H9610">
            <v>60.687338638372871</v>
          </cell>
        </row>
        <row r="9611">
          <cell r="A9611" t="str">
            <v/>
          </cell>
          <cell r="B9611" t="str">
            <v>Tariff: Dynamic</v>
          </cell>
          <cell r="C9611" t="str">
            <v>9/24/2019 (5pm-8pm)</v>
          </cell>
          <cell r="D9611">
            <v>5</v>
          </cell>
          <cell r="E9611">
            <v>0.77386337518692017</v>
          </cell>
          <cell r="F9611">
            <v>0.77322149276733398</v>
          </cell>
          <cell r="G9611">
            <v>1.2580526061356068E-2</v>
          </cell>
          <cell r="H9611">
            <v>63.938805441243638</v>
          </cell>
        </row>
        <row r="9612">
          <cell r="A9612" t="str">
            <v/>
          </cell>
          <cell r="B9612" t="str">
            <v>Tariff: Dynamic</v>
          </cell>
          <cell r="C9612" t="str">
            <v>9/24/2019 (5pm-8pm)</v>
          </cell>
          <cell r="D9612">
            <v>6</v>
          </cell>
          <cell r="E9612">
            <v>0.7635575532913208</v>
          </cell>
          <cell r="F9612">
            <v>0.76158273220062256</v>
          </cell>
          <cell r="G9612">
            <v>1.0812381282448769E-2</v>
          </cell>
          <cell r="H9612">
            <v>63.535883630547239</v>
          </cell>
        </row>
        <row r="9613">
          <cell r="A9613" t="str">
            <v/>
          </cell>
          <cell r="B9613" t="str">
            <v>Tariff: Dynamic</v>
          </cell>
          <cell r="C9613" t="str">
            <v>9/24/2019 (6pm-8pm)</v>
          </cell>
          <cell r="D9613">
            <v>6</v>
          </cell>
          <cell r="E9613">
            <v>0.85142439603805542</v>
          </cell>
          <cell r="F9613">
            <v>0.83145767450332642</v>
          </cell>
          <cell r="G9613">
            <v>2.8148612007498741E-2</v>
          </cell>
          <cell r="H9613">
            <v>59.87543766578267</v>
          </cell>
        </row>
        <row r="9614">
          <cell r="A9614" t="str">
            <v/>
          </cell>
          <cell r="B9614" t="str">
            <v>Tariff: Dynamic</v>
          </cell>
          <cell r="C9614" t="str">
            <v>9/24/2019 (6pm-8pm)</v>
          </cell>
          <cell r="D9614">
            <v>7</v>
          </cell>
          <cell r="E9614">
            <v>0.90038418769836426</v>
          </cell>
          <cell r="F9614">
            <v>0.89145529270172119</v>
          </cell>
          <cell r="G9614">
            <v>2.6442309841513634E-2</v>
          </cell>
          <cell r="H9614">
            <v>59.161229000883715</v>
          </cell>
        </row>
        <row r="9615">
          <cell r="A9615" t="str">
            <v/>
          </cell>
          <cell r="B9615" t="str">
            <v>Tariff: Dynamic</v>
          </cell>
          <cell r="C9615" t="str">
            <v>9/24/2019 (5pm-8pm)</v>
          </cell>
          <cell r="D9615">
            <v>7</v>
          </cell>
          <cell r="E9615">
            <v>0.83340293169021606</v>
          </cell>
          <cell r="F9615">
            <v>0.81650608777999878</v>
          </cell>
          <cell r="G9615">
            <v>9.6521107479929924E-3</v>
          </cell>
          <cell r="H9615">
            <v>63.240617283949796</v>
          </cell>
        </row>
        <row r="9616">
          <cell r="A9616" t="str">
            <v/>
          </cell>
          <cell r="B9616" t="str">
            <v>Tariff: Dynamic</v>
          </cell>
          <cell r="C9616" t="str">
            <v>9/24/2019 (5pm-8pm)</v>
          </cell>
          <cell r="D9616">
            <v>8</v>
          </cell>
          <cell r="E9616">
            <v>0.70100259780883789</v>
          </cell>
          <cell r="F9616">
            <v>0.68560308218002319</v>
          </cell>
          <cell r="G9616">
            <v>9.3534300103783607E-3</v>
          </cell>
          <cell r="H9616">
            <v>64.451067672613107</v>
          </cell>
        </row>
        <row r="9617">
          <cell r="A9617" t="str">
            <v/>
          </cell>
          <cell r="B9617" t="str">
            <v>Tariff: Dynamic</v>
          </cell>
          <cell r="C9617" t="str">
            <v>9/24/2019 (6pm-8pm)</v>
          </cell>
          <cell r="D9617">
            <v>8</v>
          </cell>
          <cell r="E9617">
            <v>0.78527367115020752</v>
          </cell>
          <cell r="F9617">
            <v>0.75449949502944946</v>
          </cell>
          <cell r="G9617">
            <v>2.7104608714580536E-2</v>
          </cell>
          <cell r="H9617">
            <v>60.466861184792556</v>
          </cell>
        </row>
        <row r="9618">
          <cell r="A9618" t="str">
            <v/>
          </cell>
          <cell r="B9618" t="str">
            <v>Tariff: Dynamic</v>
          </cell>
          <cell r="C9618" t="str">
            <v>9/24/2019 (6pm-8pm)</v>
          </cell>
          <cell r="D9618">
            <v>9</v>
          </cell>
          <cell r="E9618">
            <v>0.39189156889915466</v>
          </cell>
          <cell r="F9618">
            <v>0.35677799582481384</v>
          </cell>
          <cell r="G9618">
            <v>2.7882654219865799E-2</v>
          </cell>
          <cell r="H9618">
            <v>65.547002652519453</v>
          </cell>
        </row>
        <row r="9619">
          <cell r="A9619" t="str">
            <v/>
          </cell>
          <cell r="B9619" t="str">
            <v>Tariff: Dynamic</v>
          </cell>
          <cell r="C9619" t="str">
            <v>9/24/2019 (5pm-8pm)</v>
          </cell>
          <cell r="D9619">
            <v>9</v>
          </cell>
          <cell r="E9619">
            <v>0.34954860806465149</v>
          </cell>
          <cell r="F9619">
            <v>0.32572299242019653</v>
          </cell>
          <cell r="G9619">
            <v>1.0070591233670712E-2</v>
          </cell>
          <cell r="H9619">
            <v>69.461025377235316</v>
          </cell>
        </row>
        <row r="9620">
          <cell r="A9620" t="str">
            <v/>
          </cell>
          <cell r="B9620" t="str">
            <v>Tariff: Dynamic</v>
          </cell>
          <cell r="C9620" t="str">
            <v>9/24/2019 (5pm-8pm)</v>
          </cell>
          <cell r="D9620">
            <v>10</v>
          </cell>
          <cell r="E9620">
            <v>2.3241052404046059E-2</v>
          </cell>
          <cell r="F9620">
            <v>-2.4360943585634232E-2</v>
          </cell>
          <cell r="G9620">
            <v>1.123006921261549E-2</v>
          </cell>
          <cell r="H9620">
            <v>73.809336991312009</v>
          </cell>
        </row>
        <row r="9621">
          <cell r="A9621" t="str">
            <v/>
          </cell>
          <cell r="B9621" t="str">
            <v>Tariff: Dynamic</v>
          </cell>
          <cell r="C9621" t="str">
            <v>9/24/2019 (6pm-8pm)</v>
          </cell>
          <cell r="D9621">
            <v>10</v>
          </cell>
          <cell r="E9621">
            <v>-7.2334334254264832E-2</v>
          </cell>
          <cell r="F9621">
            <v>-7.4388772249221802E-2</v>
          </cell>
          <cell r="G9621">
            <v>3.1209772452712059E-2</v>
          </cell>
          <cell r="H9621">
            <v>72.374553492485418</v>
          </cell>
        </row>
        <row r="9622">
          <cell r="A9622" t="str">
            <v/>
          </cell>
          <cell r="B9622" t="str">
            <v>Tariff: Dynamic</v>
          </cell>
          <cell r="C9622" t="str">
            <v>9/24/2019 (6pm-8pm)</v>
          </cell>
          <cell r="D9622">
            <v>11</v>
          </cell>
          <cell r="E9622">
            <v>-0.42910197377204895</v>
          </cell>
          <cell r="F9622">
            <v>-0.49857968091964722</v>
          </cell>
          <cell r="G9622">
            <v>3.614623099565506E-2</v>
          </cell>
          <cell r="H9622">
            <v>79.347541998231421</v>
          </cell>
        </row>
        <row r="9623">
          <cell r="A9623" t="str">
            <v/>
          </cell>
          <cell r="B9623" t="str">
            <v>Tariff: Dynamic</v>
          </cell>
          <cell r="C9623" t="str">
            <v>9/24/2019 (5pm-8pm)</v>
          </cell>
          <cell r="D9623">
            <v>11</v>
          </cell>
          <cell r="E9623">
            <v>-0.24644139409065247</v>
          </cell>
          <cell r="F9623">
            <v>-0.29835894703865051</v>
          </cell>
          <cell r="G9623">
            <v>1.208693441003561E-2</v>
          </cell>
          <cell r="H9623">
            <v>78.123369913127334</v>
          </cell>
        </row>
        <row r="9624">
          <cell r="A9624" t="str">
            <v/>
          </cell>
          <cell r="B9624" t="str">
            <v>Tariff: Dynamic</v>
          </cell>
          <cell r="C9624" t="str">
            <v>9/24/2019 (5pm-8pm)</v>
          </cell>
          <cell r="D9624">
            <v>12</v>
          </cell>
          <cell r="E9624">
            <v>-0.34557941555976868</v>
          </cell>
          <cell r="F9624">
            <v>-0.42376646399497986</v>
          </cell>
          <cell r="G9624">
            <v>1.3981734402477741E-2</v>
          </cell>
          <cell r="H9624">
            <v>81.676858710552011</v>
          </cell>
        </row>
        <row r="9625">
          <cell r="A9625" t="str">
            <v/>
          </cell>
          <cell r="B9625" t="str">
            <v>Tariff: Dynamic</v>
          </cell>
          <cell r="C9625" t="str">
            <v>9/24/2019 (6pm-8pm)</v>
          </cell>
          <cell r="D9625">
            <v>12</v>
          </cell>
          <cell r="E9625">
            <v>-0.59292703866958618</v>
          </cell>
          <cell r="F9625">
            <v>-0.71368211507797241</v>
          </cell>
          <cell r="G9625">
            <v>4.37886081635952E-2</v>
          </cell>
          <cell r="H9625">
            <v>84.89630415561345</v>
          </cell>
        </row>
        <row r="9626">
          <cell r="A9626" t="str">
            <v/>
          </cell>
          <cell r="B9626" t="str">
            <v>Tariff: Dynamic</v>
          </cell>
          <cell r="C9626" t="str">
            <v>9/24/2019 (6pm-8pm)</v>
          </cell>
          <cell r="D9626">
            <v>13</v>
          </cell>
          <cell r="E9626">
            <v>-0.558552086353302</v>
          </cell>
          <cell r="F9626">
            <v>-0.75724071264266968</v>
          </cell>
          <cell r="G9626">
            <v>4.6968754380941391E-2</v>
          </cell>
          <cell r="H9626">
            <v>87.302422634836461</v>
          </cell>
        </row>
        <row r="9627">
          <cell r="A9627" t="str">
            <v/>
          </cell>
          <cell r="B9627" t="str">
            <v>Tariff: Dynamic</v>
          </cell>
          <cell r="C9627" t="str">
            <v>9/24/2019 (5pm-8pm)</v>
          </cell>
          <cell r="D9627">
            <v>13</v>
          </cell>
          <cell r="E9627">
            <v>-0.25325977802276611</v>
          </cell>
          <cell r="F9627">
            <v>-0.33968064188957214</v>
          </cell>
          <cell r="G9627">
            <v>1.5992699190974236E-2</v>
          </cell>
          <cell r="H9627">
            <v>84.352431412884656</v>
          </cell>
        </row>
        <row r="9628">
          <cell r="A9628" t="str">
            <v/>
          </cell>
          <cell r="B9628" t="str">
            <v>Tariff: Dynamic</v>
          </cell>
          <cell r="C9628" t="str">
            <v>9/24/2019 (5pm-8pm)</v>
          </cell>
          <cell r="D9628">
            <v>14</v>
          </cell>
          <cell r="E9628">
            <v>-1.6912346705794334E-2</v>
          </cell>
          <cell r="F9628">
            <v>-8.327677845954895E-2</v>
          </cell>
          <cell r="G9628">
            <v>1.8117776140570641E-2</v>
          </cell>
          <cell r="H9628">
            <v>85.450241197976709</v>
          </cell>
        </row>
        <row r="9629">
          <cell r="A9629" t="str">
            <v/>
          </cell>
          <cell r="B9629" t="str">
            <v>Tariff: Dynamic</v>
          </cell>
          <cell r="C9629" t="str">
            <v>9/24/2019 (6pm-8pm)</v>
          </cell>
          <cell r="D9629">
            <v>14</v>
          </cell>
          <cell r="E9629">
            <v>-0.31832343339920044</v>
          </cell>
          <cell r="F9629">
            <v>-0.55312073230743408</v>
          </cell>
          <cell r="G9629">
            <v>5.2176017314195633E-2</v>
          </cell>
          <cell r="H9629">
            <v>88.467621573828851</v>
          </cell>
        </row>
        <row r="9630">
          <cell r="A9630" t="str">
            <v/>
          </cell>
          <cell r="B9630" t="str">
            <v>Tariff: Dynamic</v>
          </cell>
          <cell r="C9630" t="str">
            <v>9/24/2019 (6pm-8pm)</v>
          </cell>
          <cell r="D9630">
            <v>15</v>
          </cell>
          <cell r="E9630">
            <v>0.13740542531013489</v>
          </cell>
          <cell r="F9630">
            <v>-0.10919604450464249</v>
          </cell>
          <cell r="G9630">
            <v>5.4917812347412109E-2</v>
          </cell>
          <cell r="H9630">
            <v>89.944526967286919</v>
          </cell>
        </row>
        <row r="9631">
          <cell r="A9631" t="str">
            <v/>
          </cell>
          <cell r="B9631" t="str">
            <v>Tariff: Dynamic</v>
          </cell>
          <cell r="C9631" t="str">
            <v>9/24/2019 (5pm-8pm)</v>
          </cell>
          <cell r="D9631">
            <v>15</v>
          </cell>
          <cell r="E9631">
            <v>0.35886377096176147</v>
          </cell>
          <cell r="F9631">
            <v>0.2934378981590271</v>
          </cell>
          <cell r="G9631">
            <v>1.9288668408989906E-2</v>
          </cell>
          <cell r="H9631">
            <v>86.573431641521623</v>
          </cell>
        </row>
        <row r="9632">
          <cell r="A9632" t="str">
            <v/>
          </cell>
          <cell r="B9632" t="str">
            <v>Tariff: Dynamic</v>
          </cell>
          <cell r="C9632" t="str">
            <v>9/24/2019 (5pm-8pm)</v>
          </cell>
          <cell r="D9632">
            <v>16</v>
          </cell>
          <cell r="E9632">
            <v>0.87860351800918579</v>
          </cell>
          <cell r="F9632">
            <v>0.84670054912567139</v>
          </cell>
          <cell r="G9632">
            <v>2.0213428884744644E-2</v>
          </cell>
          <cell r="H9632">
            <v>87.291552354826607</v>
          </cell>
        </row>
        <row r="9633">
          <cell r="A9633" t="str">
            <v/>
          </cell>
          <cell r="B9633" t="str">
            <v>Tariff: Dynamic</v>
          </cell>
          <cell r="C9633" t="str">
            <v>9/24/2019 (6pm-8pm)</v>
          </cell>
          <cell r="D9633">
            <v>16</v>
          </cell>
          <cell r="E9633">
            <v>0.80547457933425903</v>
          </cell>
          <cell r="F9633">
            <v>0.68553197383880615</v>
          </cell>
          <cell r="G9633">
            <v>5.9238642454147339E-2</v>
          </cell>
          <cell r="H9633">
            <v>91.281290893014742</v>
          </cell>
        </row>
        <row r="9634">
          <cell r="A9634" t="str">
            <v/>
          </cell>
          <cell r="B9634" t="str">
            <v>Tariff: Dynamic</v>
          </cell>
          <cell r="C9634" t="str">
            <v>9/24/2019 (5pm-8pm)</v>
          </cell>
          <cell r="D9634">
            <v>17</v>
          </cell>
          <cell r="E9634">
            <v>1.4082030057907104</v>
          </cell>
          <cell r="F9634">
            <v>1.4041674137115479</v>
          </cell>
          <cell r="G9634">
            <v>2.0838003605604172E-2</v>
          </cell>
          <cell r="H9634">
            <v>88.320346364884955</v>
          </cell>
        </row>
        <row r="9635">
          <cell r="A9635" t="str">
            <v/>
          </cell>
          <cell r="B9635" t="str">
            <v>Tariff: Dynamic</v>
          </cell>
          <cell r="C9635" t="str">
            <v>9/24/2019 (6pm-8pm)</v>
          </cell>
          <cell r="D9635">
            <v>17</v>
          </cell>
          <cell r="E9635">
            <v>1.4402468204498291</v>
          </cell>
          <cell r="F9635">
            <v>1.4000146389007568</v>
          </cell>
          <cell r="G9635">
            <v>6.0197778046131134E-2</v>
          </cell>
          <cell r="H9635">
            <v>91.083660477453179</v>
          </cell>
        </row>
        <row r="9636">
          <cell r="A9636" t="str">
            <v/>
          </cell>
          <cell r="B9636" t="str">
            <v>Tariff: Dynamic</v>
          </cell>
          <cell r="C9636" t="str">
            <v>9/24/2019 (5pm-8pm)</v>
          </cell>
          <cell r="D9636">
            <v>18</v>
          </cell>
          <cell r="E9636">
            <v>1.8989604711532593</v>
          </cell>
          <cell r="F9636">
            <v>1.169111967086792</v>
          </cell>
          <cell r="G9636">
            <v>2.0740440115332603E-2</v>
          </cell>
          <cell r="H9636">
            <v>86.919806812991496</v>
          </cell>
        </row>
        <row r="9637">
          <cell r="A9637" t="str">
            <v/>
          </cell>
          <cell r="B9637" t="str">
            <v>Tariff: Dynamic</v>
          </cell>
          <cell r="C9637" t="str">
            <v>9/24/2019 (6pm-8pm)</v>
          </cell>
          <cell r="D9637">
            <v>18</v>
          </cell>
          <cell r="E9637">
            <v>2.0425682067871094</v>
          </cell>
          <cell r="F9637">
            <v>2.0447499752044678</v>
          </cell>
          <cell r="G9637">
            <v>6.055300310254097E-2</v>
          </cell>
          <cell r="H9637">
            <v>89.382449160035335</v>
          </cell>
        </row>
        <row r="9638">
          <cell r="A9638" t="str">
            <v/>
          </cell>
          <cell r="B9638" t="str">
            <v>Tariff: Dynamic</v>
          </cell>
          <cell r="C9638" t="str">
            <v>9/24/2019 (5pm-8pm)</v>
          </cell>
          <cell r="D9638">
            <v>19</v>
          </cell>
          <cell r="E9638">
            <v>2.1099362373352051</v>
          </cell>
          <cell r="F9638">
            <v>1.6964249610900879</v>
          </cell>
          <cell r="G9638">
            <v>2.0500252023339272E-2</v>
          </cell>
          <cell r="H9638">
            <v>85.291201417474483</v>
          </cell>
        </row>
        <row r="9639">
          <cell r="A9639" t="str">
            <v/>
          </cell>
          <cell r="B9639" t="str">
            <v>Tariff: Dynamic</v>
          </cell>
          <cell r="C9639" t="str">
            <v>9/24/2019 (6pm-8pm)</v>
          </cell>
          <cell r="D9639">
            <v>19</v>
          </cell>
          <cell r="E9639">
            <v>2.3374483585357666</v>
          </cell>
          <cell r="F9639">
            <v>1.6599357128143311</v>
          </cell>
          <cell r="G9639">
            <v>6.0681868344545364E-2</v>
          </cell>
          <cell r="H9639">
            <v>84.402687886824808</v>
          </cell>
        </row>
        <row r="9640">
          <cell r="A9640" t="str">
            <v/>
          </cell>
          <cell r="B9640" t="str">
            <v>Tariff: Dynamic</v>
          </cell>
          <cell r="C9640" t="str">
            <v>9/24/2019 (5pm-8pm)</v>
          </cell>
          <cell r="D9640">
            <v>20</v>
          </cell>
          <cell r="E9640">
            <v>2.1530194282531738</v>
          </cell>
          <cell r="F9640">
            <v>1.8646141290664673</v>
          </cell>
          <cell r="G9640">
            <v>1.9499890506267548E-2</v>
          </cell>
          <cell r="H9640">
            <v>80.049914266126137</v>
          </cell>
        </row>
        <row r="9641">
          <cell r="A9641" t="str">
            <v/>
          </cell>
          <cell r="B9641" t="str">
            <v>Tariff: Dynamic</v>
          </cell>
          <cell r="C9641" t="str">
            <v>9/24/2019 (6pm-8pm)</v>
          </cell>
          <cell r="D9641">
            <v>20</v>
          </cell>
          <cell r="E9641">
            <v>2.3749384880065918</v>
          </cell>
          <cell r="F9641">
            <v>1.9657443761825562</v>
          </cell>
          <cell r="G9641">
            <v>5.7120509445667267E-2</v>
          </cell>
          <cell r="H9641">
            <v>80.912122015915315</v>
          </cell>
        </row>
        <row r="9642">
          <cell r="A9642" t="str">
            <v/>
          </cell>
          <cell r="B9642" t="str">
            <v>Tariff: Dynamic</v>
          </cell>
          <cell r="C9642" t="str">
            <v>9/24/2019 (5pm-8pm)</v>
          </cell>
          <cell r="D9642">
            <v>21</v>
          </cell>
          <cell r="E9642">
            <v>2.1070754528045654</v>
          </cell>
          <cell r="F9642">
            <v>2.5823245048522949</v>
          </cell>
          <cell r="G9642">
            <v>1.9610848277807236E-2</v>
          </cell>
          <cell r="H9642">
            <v>75.03280635574859</v>
          </cell>
        </row>
        <row r="9643">
          <cell r="A9643" t="str">
            <v/>
          </cell>
          <cell r="B9643" t="str">
            <v>Tariff: Dynamic</v>
          </cell>
          <cell r="C9643" t="str">
            <v>9/24/2019 (6pm-8pm)</v>
          </cell>
          <cell r="D9643">
            <v>21</v>
          </cell>
          <cell r="E9643">
            <v>2.344188928604126</v>
          </cell>
          <cell r="F9643">
            <v>2.8376588821411133</v>
          </cell>
          <cell r="G9643">
            <v>5.6423943489789963E-2</v>
          </cell>
          <cell r="H9643">
            <v>79.332634836428952</v>
          </cell>
        </row>
        <row r="9644">
          <cell r="A9644" t="str">
            <v/>
          </cell>
          <cell r="B9644" t="str">
            <v>Tariff: Dynamic</v>
          </cell>
          <cell r="C9644" t="str">
            <v>9/24/2019 (6pm-8pm)</v>
          </cell>
          <cell r="D9644">
            <v>22</v>
          </cell>
          <cell r="E9644">
            <v>2.1434295177459717</v>
          </cell>
          <cell r="F9644">
            <v>2.2284491062164307</v>
          </cell>
          <cell r="G9644">
            <v>5.4191190749406815E-2</v>
          </cell>
          <cell r="H9644">
            <v>77.97143236074379</v>
          </cell>
        </row>
        <row r="9645">
          <cell r="A9645" t="str">
            <v/>
          </cell>
          <cell r="B9645" t="str">
            <v>Tariff: Dynamic</v>
          </cell>
          <cell r="C9645" t="str">
            <v>9/24/2019 (5pm-8pm)</v>
          </cell>
          <cell r="D9645">
            <v>22</v>
          </cell>
          <cell r="E9645">
            <v>1.9766840934753418</v>
          </cell>
          <cell r="F9645">
            <v>2.1620733737945557</v>
          </cell>
          <cell r="G9645">
            <v>1.9405443221330643E-2</v>
          </cell>
          <cell r="H9645">
            <v>73.582098765424405</v>
          </cell>
        </row>
        <row r="9646">
          <cell r="A9646" t="str">
            <v/>
          </cell>
          <cell r="B9646" t="str">
            <v>Tariff: Dynamic</v>
          </cell>
          <cell r="C9646" t="str">
            <v>9/24/2019 (5pm-8pm)</v>
          </cell>
          <cell r="D9646">
            <v>23</v>
          </cell>
          <cell r="E9646">
            <v>1.8776396512985229</v>
          </cell>
          <cell r="F9646">
            <v>1.9941729307174683</v>
          </cell>
          <cell r="G9646">
            <v>2.1272603422403336E-2</v>
          </cell>
          <cell r="H9646">
            <v>72.32213991768775</v>
          </cell>
        </row>
        <row r="9647">
          <cell r="A9647" t="str">
            <v/>
          </cell>
          <cell r="B9647" t="str">
            <v>Tariff: Dynamic</v>
          </cell>
          <cell r="C9647" t="str">
            <v>9/24/2019 (6pm-8pm)</v>
          </cell>
          <cell r="D9647">
            <v>23</v>
          </cell>
          <cell r="E9647">
            <v>1.8832335472106934</v>
          </cell>
          <cell r="F9647">
            <v>2.0115725994110107</v>
          </cell>
          <cell r="G9647">
            <v>5.7408422231674194E-2</v>
          </cell>
          <cell r="H9647">
            <v>74.051061007958737</v>
          </cell>
        </row>
        <row r="9648">
          <cell r="A9648" t="str">
            <v/>
          </cell>
          <cell r="B9648" t="str">
            <v>Tariff: Dynamic</v>
          </cell>
          <cell r="C9648" t="str">
            <v>9/24/2019 (6pm-8pm)</v>
          </cell>
          <cell r="D9648">
            <v>24</v>
          </cell>
          <cell r="E9648">
            <v>1.6298953294754028</v>
          </cell>
          <cell r="F9648">
            <v>1.7050461769104004</v>
          </cell>
          <cell r="G9648">
            <v>5.4983504116535187E-2</v>
          </cell>
          <cell r="H9648">
            <v>71.708523430591583</v>
          </cell>
        </row>
        <row r="9649">
          <cell r="A9649" t="str">
            <v/>
          </cell>
          <cell r="B9649" t="str">
            <v>Tariff: Dynamic</v>
          </cell>
          <cell r="C9649" t="str">
            <v>9/24/2019 (5pm-8pm)</v>
          </cell>
          <cell r="D9649">
            <v>24</v>
          </cell>
          <cell r="E9649">
            <v>1.5968648195266724</v>
          </cell>
          <cell r="F9649">
            <v>1.6992659568786621</v>
          </cell>
          <cell r="G9649">
            <v>2.1118922159075737E-2</v>
          </cell>
          <cell r="H9649">
            <v>71.593152720610988</v>
          </cell>
        </row>
        <row r="9650">
          <cell r="A9650" t="str">
            <v/>
          </cell>
          <cell r="B9650" t="str">
            <v>Tariff: Dynamic</v>
          </cell>
          <cell r="C9650" t="str">
            <v>9/25/2019 (6pm-8pm)</v>
          </cell>
          <cell r="D9650">
            <v>1</v>
          </cell>
          <cell r="E9650">
            <v>1.3793747425079346</v>
          </cell>
          <cell r="F9650">
            <v>1.457619309425354</v>
          </cell>
          <cell r="G9650">
            <v>2.6205942034721375E-2</v>
          </cell>
          <cell r="H9650">
            <v>72.29859268292951</v>
          </cell>
        </row>
        <row r="9651">
          <cell r="A9651" t="str">
            <v/>
          </cell>
          <cell r="B9651" t="str">
            <v>Tariff: Dynamic</v>
          </cell>
          <cell r="C9651" t="str">
            <v>9/25/2019 (6pm-7pm)</v>
          </cell>
          <cell r="D9651">
            <v>1</v>
          </cell>
          <cell r="E9651">
            <v>1.4760364294052124</v>
          </cell>
          <cell r="F9651">
            <v>1.4528664350509644</v>
          </cell>
          <cell r="G9651">
            <v>2.7007769793272018E-2</v>
          </cell>
          <cell r="H9651">
            <v>70.027004153692118</v>
          </cell>
        </row>
        <row r="9652">
          <cell r="A9652" t="str">
            <v/>
          </cell>
          <cell r="B9652" t="str">
            <v>Tariff: Dynamic</v>
          </cell>
          <cell r="C9652" t="str">
            <v>9/25/2019 (6pm-7pm)</v>
          </cell>
          <cell r="D9652">
            <v>2</v>
          </cell>
          <cell r="E9652">
            <v>1.2774113416671753</v>
          </cell>
          <cell r="F9652">
            <v>1.2228941917419434</v>
          </cell>
          <cell r="G9652">
            <v>2.5954296812415123E-2</v>
          </cell>
          <cell r="H9652">
            <v>69.194311180338957</v>
          </cell>
        </row>
        <row r="9653">
          <cell r="A9653" t="str">
            <v/>
          </cell>
          <cell r="B9653" t="str">
            <v>Tariff: Dynamic</v>
          </cell>
          <cell r="C9653" t="str">
            <v>9/25/2019 (6pm-8pm)</v>
          </cell>
          <cell r="D9653">
            <v>2</v>
          </cell>
          <cell r="E9653">
            <v>1.1824597120285034</v>
          </cell>
          <cell r="F9653">
            <v>1.2189311981201172</v>
          </cell>
          <cell r="G9653">
            <v>2.4177880957722664E-2</v>
          </cell>
          <cell r="H9653">
            <v>70.618963414635928</v>
          </cell>
        </row>
        <row r="9654">
          <cell r="A9654" t="str">
            <v/>
          </cell>
          <cell r="B9654" t="str">
            <v>Tariff: Dynamic</v>
          </cell>
          <cell r="C9654" t="str">
            <v>9/25/2019 (6pm-7pm)</v>
          </cell>
          <cell r="D9654">
            <v>3</v>
          </cell>
          <cell r="E9654">
            <v>1.0938076972961426</v>
          </cell>
          <cell r="F9654">
            <v>1.0753210783004761</v>
          </cell>
          <cell r="G9654">
            <v>2.3626899346709251E-2</v>
          </cell>
          <cell r="H9654">
            <v>68.079465212879427</v>
          </cell>
        </row>
        <row r="9655">
          <cell r="A9655" t="str">
            <v/>
          </cell>
          <cell r="B9655" t="str">
            <v>Tariff: Dynamic</v>
          </cell>
          <cell r="C9655" t="str">
            <v>9/25/2019 (6pm-8pm)</v>
          </cell>
          <cell r="D9655">
            <v>3</v>
          </cell>
          <cell r="E9655">
            <v>1.0410386323928833</v>
          </cell>
          <cell r="F9655">
            <v>1.0606489181518555</v>
          </cell>
          <cell r="G9655">
            <v>2.1492652595043182E-2</v>
          </cell>
          <cell r="H9655">
            <v>68.960068292684639</v>
          </cell>
        </row>
        <row r="9656">
          <cell r="A9656" t="str">
            <v/>
          </cell>
          <cell r="B9656" t="str">
            <v>Tariff: Dynamic</v>
          </cell>
          <cell r="C9656" t="str">
            <v>9/25/2019 (6pm-7pm)</v>
          </cell>
          <cell r="D9656">
            <v>4</v>
          </cell>
          <cell r="E9656">
            <v>0.95548129081726074</v>
          </cell>
          <cell r="F9656">
            <v>0.92932373285293579</v>
          </cell>
          <cell r="G9656">
            <v>2.0716803148388863E-2</v>
          </cell>
          <cell r="H9656">
            <v>67.344705780541943</v>
          </cell>
        </row>
        <row r="9657">
          <cell r="A9657" t="str">
            <v/>
          </cell>
          <cell r="B9657" t="str">
            <v>Tariff: Dynamic</v>
          </cell>
          <cell r="C9657" t="str">
            <v>9/25/2019 (6pm-8pm)</v>
          </cell>
          <cell r="D9657">
            <v>4</v>
          </cell>
          <cell r="E9657">
            <v>0.92619585990905762</v>
          </cell>
          <cell r="F9657">
            <v>0.93679863214492798</v>
          </cell>
          <cell r="G9657">
            <v>1.8846526741981506E-2</v>
          </cell>
          <cell r="H9657">
            <v>67.910136585364882</v>
          </cell>
        </row>
        <row r="9658">
          <cell r="A9658" t="str">
            <v/>
          </cell>
          <cell r="B9658" t="str">
            <v>Tariff: Dynamic</v>
          </cell>
          <cell r="C9658" t="str">
            <v>9/25/2019 (6pm-8pm)</v>
          </cell>
          <cell r="D9658">
            <v>5</v>
          </cell>
          <cell r="E9658">
            <v>0.85594856739044189</v>
          </cell>
          <cell r="F9658">
            <v>0.8792116641998291</v>
          </cell>
          <cell r="G9658">
            <v>1.6267236322164536E-2</v>
          </cell>
          <cell r="H9658">
            <v>66.497580487806886</v>
          </cell>
        </row>
        <row r="9659">
          <cell r="A9659" t="str">
            <v/>
          </cell>
          <cell r="B9659" t="str">
            <v>Tariff: Dynamic</v>
          </cell>
          <cell r="C9659" t="str">
            <v>9/25/2019 (6pm-7pm)</v>
          </cell>
          <cell r="D9659">
            <v>5</v>
          </cell>
          <cell r="E9659">
            <v>0.87965524196624756</v>
          </cell>
          <cell r="F9659">
            <v>0.81636011600494385</v>
          </cell>
          <cell r="G9659">
            <v>1.7374807968735695E-2</v>
          </cell>
          <cell r="H9659">
            <v>66.684087919692828</v>
          </cell>
        </row>
        <row r="9660">
          <cell r="A9660" t="str">
            <v/>
          </cell>
          <cell r="B9660" t="str">
            <v>Tariff: Dynamic</v>
          </cell>
          <cell r="C9660" t="str">
            <v>9/25/2019 (6pm-7pm)</v>
          </cell>
          <cell r="D9660">
            <v>6</v>
          </cell>
          <cell r="E9660">
            <v>0.83492171764373779</v>
          </cell>
          <cell r="F9660">
            <v>0.77663427591323853</v>
          </cell>
          <cell r="G9660">
            <v>1.4059276320040226E-2</v>
          </cell>
          <cell r="H9660">
            <v>66.43657147802034</v>
          </cell>
        </row>
        <row r="9661">
          <cell r="A9661" t="str">
            <v/>
          </cell>
          <cell r="B9661" t="str">
            <v>Tariff: Dynamic</v>
          </cell>
          <cell r="C9661" t="str">
            <v>9/25/2019 (6pm-8pm)</v>
          </cell>
          <cell r="D9661">
            <v>6</v>
          </cell>
          <cell r="E9661">
            <v>0.84019821882247925</v>
          </cell>
          <cell r="F9661">
            <v>0.85801166296005249</v>
          </cell>
          <cell r="G9661">
            <v>1.4512001536786556E-2</v>
          </cell>
          <cell r="H9661">
            <v>65.920497560977097</v>
          </cell>
        </row>
        <row r="9662">
          <cell r="A9662" t="str">
            <v/>
          </cell>
          <cell r="B9662" t="str">
            <v>Tariff: Dynamic</v>
          </cell>
          <cell r="C9662" t="str">
            <v>9/25/2019 (6pm-8pm)</v>
          </cell>
          <cell r="D9662">
            <v>7</v>
          </cell>
          <cell r="E9662">
            <v>0.89247828722000122</v>
          </cell>
          <cell r="F9662">
            <v>0.90761220455169678</v>
          </cell>
          <cell r="G9662">
            <v>1.4005785807967186E-2</v>
          </cell>
          <cell r="H9662">
            <v>65.277046341464413</v>
          </cell>
        </row>
        <row r="9663">
          <cell r="A9663" t="str">
            <v/>
          </cell>
          <cell r="B9663" t="str">
            <v>Tariff: Dynamic</v>
          </cell>
          <cell r="C9663" t="str">
            <v>9/25/2019 (6pm-7pm)</v>
          </cell>
          <cell r="D9663">
            <v>7</v>
          </cell>
          <cell r="E9663">
            <v>0.88244479894638062</v>
          </cell>
          <cell r="F9663">
            <v>0.82771605253219604</v>
          </cell>
          <cell r="G9663">
            <v>1.2101583182811737E-2</v>
          </cell>
          <cell r="H9663">
            <v>66.379235029423086</v>
          </cell>
        </row>
        <row r="9664">
          <cell r="A9664" t="str">
            <v/>
          </cell>
          <cell r="B9664" t="str">
            <v>Tariff: Dynamic</v>
          </cell>
          <cell r="C9664" t="str">
            <v>9/25/2019 (6pm-8pm)</v>
          </cell>
          <cell r="D9664">
            <v>8</v>
          </cell>
          <cell r="E9664">
            <v>0.77277815341949463</v>
          </cell>
          <cell r="F9664">
            <v>0.74828147888183594</v>
          </cell>
          <cell r="G9664">
            <v>1.5670282766222954E-2</v>
          </cell>
          <cell r="H9664">
            <v>67.405712195121922</v>
          </cell>
        </row>
        <row r="9665">
          <cell r="A9665" t="str">
            <v/>
          </cell>
          <cell r="B9665" t="str">
            <v>Tariff: Dynamic</v>
          </cell>
          <cell r="C9665" t="str">
            <v>9/25/2019 (6pm-7pm)</v>
          </cell>
          <cell r="D9665">
            <v>8</v>
          </cell>
          <cell r="E9665">
            <v>0.83137136697769165</v>
          </cell>
          <cell r="F9665">
            <v>0.80355000495910645</v>
          </cell>
          <cell r="G9665">
            <v>1.1778526939451694E-2</v>
          </cell>
          <cell r="H9665">
            <v>67.193558324675195</v>
          </cell>
        </row>
        <row r="9666">
          <cell r="A9666" t="str">
            <v/>
          </cell>
          <cell r="B9666" t="str">
            <v>Tariff: Dynamic</v>
          </cell>
          <cell r="C9666" t="str">
            <v>9/25/2019 (6pm-8pm)</v>
          </cell>
          <cell r="D9666">
            <v>9</v>
          </cell>
          <cell r="E9666">
            <v>0.43124788999557495</v>
          </cell>
          <cell r="F9666">
            <v>0.38242140412330627</v>
          </cell>
          <cell r="G9666">
            <v>1.772627979516983E-2</v>
          </cell>
          <cell r="H9666">
            <v>70.531614634143594</v>
          </cell>
        </row>
        <row r="9667">
          <cell r="A9667" t="str">
            <v/>
          </cell>
          <cell r="B9667" t="str">
            <v>Tariff: Dynamic</v>
          </cell>
          <cell r="C9667" t="str">
            <v>9/25/2019 (6pm-7pm)</v>
          </cell>
          <cell r="D9667">
            <v>9</v>
          </cell>
          <cell r="E9667">
            <v>0.58677190542221069</v>
          </cell>
          <cell r="F9667">
            <v>0.55209183692932129</v>
          </cell>
          <cell r="G9667">
            <v>1.2120793573558331E-2</v>
          </cell>
          <cell r="H9667">
            <v>69.212947386639456</v>
          </cell>
        </row>
        <row r="9668">
          <cell r="A9668" t="str">
            <v/>
          </cell>
          <cell r="B9668" t="str">
            <v>Tariff: Dynamic</v>
          </cell>
          <cell r="C9668" t="str">
            <v>9/25/2019 (6pm-7pm)</v>
          </cell>
          <cell r="D9668">
            <v>10</v>
          </cell>
          <cell r="E9668">
            <v>0.27071651816368103</v>
          </cell>
          <cell r="F9668">
            <v>0.24331320822238922</v>
          </cell>
          <cell r="G9668">
            <v>1.3555025681853294E-2</v>
          </cell>
          <cell r="H9668">
            <v>72.812310488055289</v>
          </cell>
        </row>
        <row r="9669">
          <cell r="A9669" t="str">
            <v/>
          </cell>
          <cell r="B9669" t="str">
            <v>Tariff: Dynamic</v>
          </cell>
          <cell r="C9669" t="str">
            <v>9/25/2019 (6pm-8pm)</v>
          </cell>
          <cell r="D9669">
            <v>10</v>
          </cell>
          <cell r="E9669">
            <v>0.13634629547595978</v>
          </cell>
          <cell r="F9669">
            <v>2.5357238948345184E-2</v>
          </cell>
          <cell r="G9669">
            <v>2.118334174156189E-2</v>
          </cell>
          <cell r="H9669">
            <v>74.260487804877982</v>
          </cell>
        </row>
        <row r="9670">
          <cell r="A9670" t="str">
            <v/>
          </cell>
          <cell r="B9670" t="str">
            <v>Tariff: Dynamic</v>
          </cell>
          <cell r="C9670" t="str">
            <v>9/25/2019 (6pm-7pm)</v>
          </cell>
          <cell r="D9670">
            <v>11</v>
          </cell>
          <cell r="E9670">
            <v>1.7028296366333961E-2</v>
          </cell>
          <cell r="F9670">
            <v>-4.6530824154615402E-2</v>
          </cell>
          <cell r="G9670">
            <v>1.5225796028971672E-2</v>
          </cell>
          <cell r="H9670">
            <v>76.838438906199769</v>
          </cell>
        </row>
        <row r="9671">
          <cell r="A9671" t="str">
            <v/>
          </cell>
          <cell r="B9671" t="str">
            <v>Tariff: Dynamic</v>
          </cell>
          <cell r="C9671" t="str">
            <v>9/25/2019 (6pm-8pm)</v>
          </cell>
          <cell r="D9671">
            <v>11</v>
          </cell>
          <cell r="E9671">
            <v>-0.1822165846824646</v>
          </cell>
          <cell r="F9671">
            <v>-0.2969035804271698</v>
          </cell>
          <cell r="G9671">
            <v>2.3719727993011475E-2</v>
          </cell>
          <cell r="H9671">
            <v>80.296492682928715</v>
          </cell>
        </row>
        <row r="9672">
          <cell r="A9672" t="str">
            <v/>
          </cell>
          <cell r="B9672" t="str">
            <v>Tariff: Dynamic</v>
          </cell>
          <cell r="C9672" t="str">
            <v>9/25/2019 (6pm-8pm)</v>
          </cell>
          <cell r="D9672">
            <v>12</v>
          </cell>
          <cell r="E9672">
            <v>-0.1858183741569519</v>
          </cell>
          <cell r="F9672">
            <v>-0.30650335550308228</v>
          </cell>
          <cell r="G9672">
            <v>2.7208641171455383E-2</v>
          </cell>
          <cell r="H9672">
            <v>84.102541463412095</v>
          </cell>
        </row>
        <row r="9673">
          <cell r="A9673" t="str">
            <v/>
          </cell>
          <cell r="B9673" t="str">
            <v>Tariff: Dynamic</v>
          </cell>
          <cell r="C9673" t="str">
            <v>9/25/2019 (6pm-7pm)</v>
          </cell>
          <cell r="D9673">
            <v>12</v>
          </cell>
          <cell r="E9673">
            <v>-4.8453152179718018E-2</v>
          </cell>
          <cell r="F9673">
            <v>-0.12482698261737823</v>
          </cell>
          <cell r="G9673">
            <v>1.7339872196316719E-2</v>
          </cell>
          <cell r="H9673">
            <v>80.132675666316075</v>
          </cell>
        </row>
        <row r="9674">
          <cell r="A9674" t="str">
            <v/>
          </cell>
          <cell r="B9674" t="str">
            <v>Tariff: Dynamic</v>
          </cell>
          <cell r="C9674" t="str">
            <v>9/25/2019 (6pm-7pm)</v>
          </cell>
          <cell r="D9674">
            <v>13</v>
          </cell>
          <cell r="E9674">
            <v>9.7907759249210358E-2</v>
          </cell>
          <cell r="F9674">
            <v>2.0449796691536903E-2</v>
          </cell>
          <cell r="G9674">
            <v>1.9828524440526962E-2</v>
          </cell>
          <cell r="H9674">
            <v>81.09165801315774</v>
          </cell>
        </row>
        <row r="9675">
          <cell r="A9675" t="str">
            <v/>
          </cell>
          <cell r="B9675" t="str">
            <v>Tariff: Dynamic</v>
          </cell>
          <cell r="C9675" t="str">
            <v>9/25/2019 (6pm-8pm)</v>
          </cell>
          <cell r="D9675">
            <v>13</v>
          </cell>
          <cell r="E9675">
            <v>-0.23208601772785187</v>
          </cell>
          <cell r="F9675">
            <v>-0.34486556053161621</v>
          </cell>
          <cell r="G9675">
            <v>2.973448857665062E-2</v>
          </cell>
          <cell r="H9675">
            <v>87.208917073168919</v>
          </cell>
        </row>
        <row r="9676">
          <cell r="A9676" t="str">
            <v/>
          </cell>
          <cell r="B9676" t="str">
            <v>Tariff: Dynamic</v>
          </cell>
          <cell r="C9676" t="str">
            <v>9/25/2019 (6pm-8pm)</v>
          </cell>
          <cell r="D9676">
            <v>14</v>
          </cell>
          <cell r="E9676">
            <v>9.4678401947021484E-3</v>
          </cell>
          <cell r="F9676">
            <v>-0.14564536511898041</v>
          </cell>
          <cell r="G9676">
            <v>3.1608518213033676E-2</v>
          </cell>
          <cell r="H9676">
            <v>89.456117073170645</v>
          </cell>
        </row>
        <row r="9677">
          <cell r="A9677" t="str">
            <v/>
          </cell>
          <cell r="B9677" t="str">
            <v>Tariff: Dynamic</v>
          </cell>
          <cell r="C9677" t="str">
            <v>9/25/2019 (6pm-7pm)</v>
          </cell>
          <cell r="D9677">
            <v>14</v>
          </cell>
          <cell r="E9677">
            <v>0.27194961905479431</v>
          </cell>
          <cell r="F9677">
            <v>0.2254251092672348</v>
          </cell>
          <cell r="G9677">
            <v>2.188577875494957E-2</v>
          </cell>
          <cell r="H9677">
            <v>80.12095880928301</v>
          </cell>
        </row>
        <row r="9678">
          <cell r="A9678" t="str">
            <v/>
          </cell>
          <cell r="B9678" t="str">
            <v>Tariff: Dynamic</v>
          </cell>
          <cell r="C9678" t="str">
            <v>9/25/2019 (6pm-7pm)</v>
          </cell>
          <cell r="D9678">
            <v>15</v>
          </cell>
          <cell r="E9678">
            <v>0.48933365941047668</v>
          </cell>
          <cell r="F9678">
            <v>0.527415931224823</v>
          </cell>
          <cell r="G9678">
            <v>2.2975949570536613E-2</v>
          </cell>
          <cell r="H9678">
            <v>80.080477673935675</v>
          </cell>
        </row>
        <row r="9679">
          <cell r="A9679" t="str">
            <v/>
          </cell>
          <cell r="B9679" t="str">
            <v>Tariff: Dynamic</v>
          </cell>
          <cell r="C9679" t="str">
            <v>9/25/2019 (6pm-8pm)</v>
          </cell>
          <cell r="D9679">
            <v>15</v>
          </cell>
          <cell r="E9679">
            <v>0.42350095510482788</v>
          </cell>
          <cell r="F9679">
            <v>0.28793781995773315</v>
          </cell>
          <cell r="G9679">
            <v>3.2545994967222214E-2</v>
          </cell>
          <cell r="H9679">
            <v>89.764000000000323</v>
          </cell>
        </row>
        <row r="9680">
          <cell r="A9680" t="str">
            <v/>
          </cell>
          <cell r="B9680" t="str">
            <v>Tariff: Dynamic</v>
          </cell>
          <cell r="C9680" t="str">
            <v>9/25/2019 (6pm-7pm)</v>
          </cell>
          <cell r="D9680">
            <v>16</v>
          </cell>
          <cell r="E9680">
            <v>0.860748291015625</v>
          </cell>
          <cell r="F9680">
            <v>0.90732789039611816</v>
          </cell>
          <cell r="G9680">
            <v>2.3851921781897545E-2</v>
          </cell>
          <cell r="H9680">
            <v>80.210707857382701</v>
          </cell>
        </row>
        <row r="9681">
          <cell r="A9681" t="str">
            <v/>
          </cell>
          <cell r="B9681" t="str">
            <v>Tariff: Dynamic</v>
          </cell>
          <cell r="C9681" t="str">
            <v>9/25/2019 (6pm-8pm)</v>
          </cell>
          <cell r="D9681">
            <v>16</v>
          </cell>
          <cell r="E9681">
            <v>1.0458505153656006</v>
          </cell>
          <cell r="F9681">
            <v>0.94009649753570557</v>
          </cell>
          <cell r="G9681">
            <v>3.4638181328773499E-2</v>
          </cell>
          <cell r="H9681">
            <v>88.85927317073444</v>
          </cell>
        </row>
        <row r="9682">
          <cell r="A9682" t="str">
            <v/>
          </cell>
          <cell r="B9682" t="str">
            <v>Tariff: Dynamic</v>
          </cell>
          <cell r="C9682" t="str">
            <v>9/25/2019 (6pm-7pm)</v>
          </cell>
          <cell r="D9682">
            <v>17</v>
          </cell>
          <cell r="E9682">
            <v>1.3287457227706909</v>
          </cell>
          <cell r="F9682">
            <v>1.2820026874542236</v>
          </cell>
          <cell r="G9682">
            <v>2.4123679846525192E-2</v>
          </cell>
          <cell r="H9682">
            <v>79.711221876077431</v>
          </cell>
        </row>
        <row r="9683">
          <cell r="A9683" t="str">
            <v/>
          </cell>
          <cell r="B9683" t="str">
            <v>Tariff: Dynamic</v>
          </cell>
          <cell r="C9683" t="str">
            <v>9/25/2019 (6pm-8pm)</v>
          </cell>
          <cell r="D9683">
            <v>17</v>
          </cell>
          <cell r="E9683">
            <v>1.5861202478408813</v>
          </cell>
          <cell r="F9683">
            <v>1.5188808441162109</v>
          </cell>
          <cell r="G9683">
            <v>3.4964706748723984E-2</v>
          </cell>
          <cell r="H9683">
            <v>86.653863414636632</v>
          </cell>
        </row>
        <row r="9684">
          <cell r="A9684" t="str">
            <v/>
          </cell>
          <cell r="B9684" t="str">
            <v>Tariff: Dynamic</v>
          </cell>
          <cell r="C9684" t="str">
            <v>9/25/2019 (6pm-7pm)</v>
          </cell>
          <cell r="D9684">
            <v>18</v>
          </cell>
          <cell r="E9684">
            <v>1.5908957719802856</v>
          </cell>
          <cell r="F9684">
            <v>1.5318708419799805</v>
          </cell>
          <cell r="G9684">
            <v>2.4001294746994972E-2</v>
          </cell>
          <cell r="H9684">
            <v>76.325901696093354</v>
          </cell>
        </row>
        <row r="9685">
          <cell r="A9685" t="str">
            <v/>
          </cell>
          <cell r="B9685" t="str">
            <v>Tariff: Dynamic</v>
          </cell>
          <cell r="C9685" t="str">
            <v>9/25/2019 (6pm-8pm)</v>
          </cell>
          <cell r="D9685">
            <v>18</v>
          </cell>
          <cell r="E9685">
            <v>1.9277992248535156</v>
          </cell>
          <cell r="F9685">
            <v>1.8698848485946655</v>
          </cell>
          <cell r="G9685">
            <v>3.4033868461847305E-2</v>
          </cell>
          <cell r="H9685">
            <v>82.368951219510478</v>
          </cell>
        </row>
        <row r="9686">
          <cell r="A9686" t="str">
            <v/>
          </cell>
          <cell r="B9686" t="str">
            <v>Tariff: Dynamic</v>
          </cell>
          <cell r="C9686" t="str">
            <v>9/25/2019 (6pm-7pm)</v>
          </cell>
          <cell r="D9686">
            <v>19</v>
          </cell>
          <cell r="E9686">
            <v>1.7616313695907593</v>
          </cell>
          <cell r="F9686">
            <v>1.2344707250595093</v>
          </cell>
          <cell r="G9686">
            <v>2.3656606674194336E-2</v>
          </cell>
          <cell r="H9686">
            <v>74.316613014889441</v>
          </cell>
        </row>
        <row r="9687">
          <cell r="A9687" t="str">
            <v/>
          </cell>
          <cell r="B9687" t="str">
            <v>Tariff: Dynamic</v>
          </cell>
          <cell r="C9687" t="str">
            <v>9/25/2019 (6pm-8pm)</v>
          </cell>
          <cell r="D9687">
            <v>19</v>
          </cell>
          <cell r="E9687">
            <v>2.1257483959197998</v>
          </cell>
          <cell r="F9687">
            <v>1.4619559049606323</v>
          </cell>
          <cell r="G9687">
            <v>3.2559718936681747E-2</v>
          </cell>
          <cell r="H9687">
            <v>77.697624390242936</v>
          </cell>
        </row>
        <row r="9688">
          <cell r="A9688" t="str">
            <v/>
          </cell>
          <cell r="B9688" t="str">
            <v>Tariff: Dynamic</v>
          </cell>
          <cell r="C9688" t="str">
            <v>9/25/2019 (6pm-8pm)</v>
          </cell>
          <cell r="D9688">
            <v>20</v>
          </cell>
          <cell r="E9688">
            <v>2.0559403896331787</v>
          </cell>
          <cell r="F9688">
            <v>1.7230035066604614</v>
          </cell>
          <cell r="G9688">
            <v>3.0539114028215408E-2</v>
          </cell>
          <cell r="H9688">
            <v>73.492763414633487</v>
          </cell>
        </row>
        <row r="9689">
          <cell r="A9689" t="str">
            <v/>
          </cell>
          <cell r="B9689" t="str">
            <v>Tariff: Dynamic</v>
          </cell>
          <cell r="C9689" t="str">
            <v>9/25/2019 (6pm-7pm)</v>
          </cell>
          <cell r="D9689">
            <v>20</v>
          </cell>
          <cell r="E9689">
            <v>1.804307222366333</v>
          </cell>
          <cell r="F9689">
            <v>2.0700769424438477</v>
          </cell>
          <cell r="G9689">
            <v>2.329585887491703E-2</v>
          </cell>
          <cell r="H9689">
            <v>72.490957078574922</v>
          </cell>
        </row>
        <row r="9690">
          <cell r="A9690" t="str">
            <v/>
          </cell>
          <cell r="B9690" t="str">
            <v>Tariff: Dynamic</v>
          </cell>
          <cell r="C9690" t="str">
            <v>9/25/2019 (6pm-8pm)</v>
          </cell>
          <cell r="D9690">
            <v>21</v>
          </cell>
          <cell r="E9690">
            <v>1.9780060052871704</v>
          </cell>
          <cell r="F9690">
            <v>2.3702940940856934</v>
          </cell>
          <cell r="G9690">
            <v>2.8983106836676598E-2</v>
          </cell>
          <cell r="H9690">
            <v>70.365465853659643</v>
          </cell>
        </row>
        <row r="9691">
          <cell r="A9691" t="str">
            <v/>
          </cell>
          <cell r="B9691" t="str">
            <v>Tariff: Dynamic</v>
          </cell>
          <cell r="C9691" t="str">
            <v>9/25/2019 (6pm-7pm)</v>
          </cell>
          <cell r="D9691">
            <v>21</v>
          </cell>
          <cell r="E9691">
            <v>1.8933907747268677</v>
          </cell>
          <cell r="F9691">
            <v>1.8342393636703491</v>
          </cell>
          <cell r="G9691">
            <v>2.2831276059150696E-2</v>
          </cell>
          <cell r="H9691">
            <v>71.769837313955549</v>
          </cell>
        </row>
        <row r="9692">
          <cell r="A9692" t="str">
            <v/>
          </cell>
          <cell r="B9692" t="str">
            <v>Tariff: Dynamic</v>
          </cell>
          <cell r="C9692" t="str">
            <v>9/25/2019 (6pm-7pm)</v>
          </cell>
          <cell r="D9692">
            <v>22</v>
          </cell>
          <cell r="E9692">
            <v>1.8021950721740723</v>
          </cell>
          <cell r="F9692">
            <v>1.7901105880737305</v>
          </cell>
          <cell r="G9692">
            <v>2.3343365639448166E-2</v>
          </cell>
          <cell r="H9692">
            <v>71.309264451362722</v>
          </cell>
        </row>
        <row r="9693">
          <cell r="A9693" t="str">
            <v/>
          </cell>
          <cell r="B9693" t="str">
            <v>Tariff: Dynamic</v>
          </cell>
          <cell r="C9693" t="str">
            <v>9/25/2019 (6pm-8pm)</v>
          </cell>
          <cell r="D9693">
            <v>22</v>
          </cell>
          <cell r="E9693">
            <v>1.8464946746826172</v>
          </cell>
          <cell r="F9693">
            <v>1.968796968460083</v>
          </cell>
          <cell r="G9693">
            <v>2.8873270377516747E-2</v>
          </cell>
          <cell r="H9693">
            <v>68.681248780485816</v>
          </cell>
        </row>
        <row r="9694">
          <cell r="A9694" t="str">
            <v/>
          </cell>
          <cell r="B9694" t="str">
            <v>Tariff: Dynamic</v>
          </cell>
          <cell r="C9694" t="str">
            <v>9/25/2019 (6pm-8pm)</v>
          </cell>
          <cell r="D9694">
            <v>23</v>
          </cell>
          <cell r="E9694">
            <v>1.6912915706634521</v>
          </cell>
          <cell r="F9694">
            <v>1.7903875112533569</v>
          </cell>
          <cell r="G9694">
            <v>3.0669493600726128E-2</v>
          </cell>
          <cell r="H9694">
            <v>68.063748780486122</v>
          </cell>
        </row>
        <row r="9695">
          <cell r="A9695" t="str">
            <v/>
          </cell>
          <cell r="B9695" t="str">
            <v>Tariff: Dynamic</v>
          </cell>
          <cell r="C9695" t="str">
            <v>9/25/2019 (6pm-7pm)</v>
          </cell>
          <cell r="D9695">
            <v>23</v>
          </cell>
          <cell r="E9695">
            <v>1.8194348812103271</v>
          </cell>
          <cell r="F9695">
            <v>1.8270632028579712</v>
          </cell>
          <cell r="G9695">
            <v>2.7726616710424423E-2</v>
          </cell>
          <cell r="H9695">
            <v>70.744190031149103</v>
          </cell>
        </row>
        <row r="9696">
          <cell r="A9696" t="str">
            <v/>
          </cell>
          <cell r="B9696" t="str">
            <v>Tariff: Dynamic</v>
          </cell>
          <cell r="C9696" t="str">
            <v>9/25/2019 (6pm-7pm)</v>
          </cell>
          <cell r="D9696">
            <v>24</v>
          </cell>
          <cell r="E9696">
            <v>1.5881061553955078</v>
          </cell>
          <cell r="F9696">
            <v>1.629657506942749</v>
          </cell>
          <cell r="G9696">
            <v>2.8263276442885399E-2</v>
          </cell>
          <cell r="H9696">
            <v>70.125834198688125</v>
          </cell>
        </row>
        <row r="9697">
          <cell r="A9697" t="str">
            <v/>
          </cell>
          <cell r="B9697" t="str">
            <v>Tariff: Dynamic</v>
          </cell>
          <cell r="C9697" t="str">
            <v>9/25/2019 (6pm-8pm)</v>
          </cell>
          <cell r="D9697">
            <v>24</v>
          </cell>
          <cell r="E9697">
            <v>1.4656108617782593</v>
          </cell>
          <cell r="F9697">
            <v>1.5281276702880859</v>
          </cell>
          <cell r="G9697">
            <v>2.879771962761879E-2</v>
          </cell>
          <cell r="H9697">
            <v>67.739870731708336</v>
          </cell>
        </row>
        <row r="9698">
          <cell r="A9698" t="str">
            <v/>
          </cell>
          <cell r="B9698" t="str">
            <v>Tariff: Dynamic</v>
          </cell>
          <cell r="C9698" t="str">
            <v>10/16/2019</v>
          </cell>
          <cell r="D9698">
            <v>1</v>
          </cell>
          <cell r="E9698">
            <v>1.1018540859222412</v>
          </cell>
          <cell r="F9698">
            <v>1.1272478103637695</v>
          </cell>
          <cell r="G9698">
            <v>1.7958955839276314E-2</v>
          </cell>
          <cell r="H9698">
            <v>65.239015365949456</v>
          </cell>
        </row>
        <row r="9699">
          <cell r="A9699" t="str">
            <v/>
          </cell>
          <cell r="B9699" t="str">
            <v>Tariff: Dynamic</v>
          </cell>
          <cell r="C9699" t="str">
            <v>10/16/2019</v>
          </cell>
          <cell r="D9699">
            <v>2</v>
          </cell>
          <cell r="E9699">
            <v>0.96405404806137085</v>
          </cell>
          <cell r="F9699">
            <v>0.99316394329071045</v>
          </cell>
          <cell r="G9699">
            <v>1.6740867868065834E-2</v>
          </cell>
          <cell r="H9699">
            <v>64.112001617460635</v>
          </cell>
        </row>
        <row r="9700">
          <cell r="A9700" t="str">
            <v/>
          </cell>
          <cell r="B9700" t="str">
            <v>Tariff: Dynamic</v>
          </cell>
          <cell r="C9700" t="str">
            <v>10/16/2019</v>
          </cell>
          <cell r="D9700">
            <v>3</v>
          </cell>
          <cell r="E9700">
            <v>0.85077035427093506</v>
          </cell>
          <cell r="F9700">
            <v>0.86716824769973755</v>
          </cell>
          <cell r="G9700">
            <v>1.5262882225215435E-2</v>
          </cell>
          <cell r="H9700">
            <v>63.061566922769984</v>
          </cell>
        </row>
        <row r="9701">
          <cell r="A9701" t="str">
            <v/>
          </cell>
          <cell r="B9701" t="str">
            <v>Tariff: Dynamic</v>
          </cell>
          <cell r="C9701" t="str">
            <v>10/16/2019</v>
          </cell>
          <cell r="D9701">
            <v>4</v>
          </cell>
          <cell r="E9701">
            <v>0.77279496192932129</v>
          </cell>
          <cell r="F9701">
            <v>0.78792667388916016</v>
          </cell>
          <cell r="G9701">
            <v>1.3167380355298519E-2</v>
          </cell>
          <cell r="H9701">
            <v>62.011261625554866</v>
          </cell>
        </row>
        <row r="9702">
          <cell r="A9702" t="str">
            <v/>
          </cell>
          <cell r="B9702" t="str">
            <v>Tariff: Dynamic</v>
          </cell>
          <cell r="C9702" t="str">
            <v>10/16/2019</v>
          </cell>
          <cell r="D9702">
            <v>5</v>
          </cell>
          <cell r="E9702">
            <v>0.7187427282333374</v>
          </cell>
          <cell r="F9702">
            <v>0.72769969701766968</v>
          </cell>
          <cell r="G9702">
            <v>1.1149288155138493E-2</v>
          </cell>
          <cell r="H9702">
            <v>61.077787100687082</v>
          </cell>
        </row>
        <row r="9703">
          <cell r="A9703" t="str">
            <v/>
          </cell>
          <cell r="B9703" t="str">
            <v>Tariff: Dynamic</v>
          </cell>
          <cell r="C9703" t="str">
            <v>10/16/2019</v>
          </cell>
          <cell r="D9703">
            <v>6</v>
          </cell>
          <cell r="E9703">
            <v>0.72399240732192993</v>
          </cell>
          <cell r="F9703">
            <v>0.71772778034210205</v>
          </cell>
          <cell r="G9703">
            <v>9.0244030579924583E-3</v>
          </cell>
          <cell r="H9703">
            <v>60.915205216328324</v>
          </cell>
        </row>
        <row r="9704">
          <cell r="A9704" t="str">
            <v/>
          </cell>
          <cell r="B9704" t="str">
            <v>Tariff: Dynamic</v>
          </cell>
          <cell r="C9704" t="str">
            <v>10/16/2019</v>
          </cell>
          <cell r="D9704">
            <v>7</v>
          </cell>
          <cell r="E9704">
            <v>0.79337829351425171</v>
          </cell>
          <cell r="F9704">
            <v>0.78312259912490845</v>
          </cell>
          <cell r="G9704">
            <v>8.0667966976761818E-3</v>
          </cell>
          <cell r="H9704">
            <v>60.067389809951848</v>
          </cell>
        </row>
        <row r="9705">
          <cell r="A9705" t="str">
            <v/>
          </cell>
          <cell r="B9705" t="str">
            <v>Tariff: Dynamic</v>
          </cell>
          <cell r="C9705" t="str">
            <v>10/16/2019</v>
          </cell>
          <cell r="D9705">
            <v>8</v>
          </cell>
          <cell r="E9705">
            <v>0.73958921432495117</v>
          </cell>
          <cell r="F9705">
            <v>0.71193468570709229</v>
          </cell>
          <cell r="G9705">
            <v>7.7437250874936581E-3</v>
          </cell>
          <cell r="H9705">
            <v>61.643960776384574</v>
          </cell>
        </row>
        <row r="9706">
          <cell r="A9706" t="str">
            <v/>
          </cell>
          <cell r="B9706" t="str">
            <v>Tariff: Dynamic</v>
          </cell>
          <cell r="C9706" t="str">
            <v>10/16/2019</v>
          </cell>
          <cell r="D9706">
            <v>9</v>
          </cell>
          <cell r="E9706">
            <v>0.37549656629562378</v>
          </cell>
          <cell r="F9706">
            <v>0.35061943531036377</v>
          </cell>
          <cell r="G9706">
            <v>8.2304738461971283E-3</v>
          </cell>
          <cell r="H9706">
            <v>65.89198342094484</v>
          </cell>
        </row>
        <row r="9707">
          <cell r="A9707" t="str">
            <v/>
          </cell>
          <cell r="B9707" t="str">
            <v>Tariff: Dynamic</v>
          </cell>
          <cell r="C9707" t="str">
            <v>10/16/2019</v>
          </cell>
          <cell r="D9707">
            <v>10</v>
          </cell>
          <cell r="E9707">
            <v>7.4597946368157864E-3</v>
          </cell>
          <cell r="F9707">
            <v>-3.1510747969150543E-2</v>
          </cell>
          <cell r="G9707">
            <v>9.0670669451355934E-3</v>
          </cell>
          <cell r="H9707">
            <v>72.085699555204528</v>
          </cell>
        </row>
        <row r="9708">
          <cell r="A9708" t="str">
            <v/>
          </cell>
          <cell r="B9708" t="str">
            <v>Tariff: Dynamic</v>
          </cell>
          <cell r="C9708" t="str">
            <v>10/16/2019</v>
          </cell>
          <cell r="D9708">
            <v>11</v>
          </cell>
          <cell r="E9708">
            <v>-0.2756938636302948</v>
          </cell>
          <cell r="F9708">
            <v>-0.31284648180007935</v>
          </cell>
          <cell r="G9708">
            <v>9.6932416781783104E-3</v>
          </cell>
          <cell r="H9708">
            <v>78.940778406785554</v>
          </cell>
        </row>
        <row r="9709">
          <cell r="A9709" t="str">
            <v/>
          </cell>
          <cell r="B9709" t="str">
            <v>Tariff: Dynamic</v>
          </cell>
          <cell r="C9709" t="str">
            <v>10/16/2019</v>
          </cell>
          <cell r="D9709">
            <v>12</v>
          </cell>
          <cell r="E9709">
            <v>-0.40219768881797791</v>
          </cell>
          <cell r="F9709">
            <v>-0.43438777327537537</v>
          </cell>
          <cell r="G9709">
            <v>1.0627695359289646E-2</v>
          </cell>
          <cell r="H9709">
            <v>84.391173675705929</v>
          </cell>
        </row>
        <row r="9710">
          <cell r="A9710" t="str">
            <v/>
          </cell>
          <cell r="B9710" t="str">
            <v>Tariff: Dynamic</v>
          </cell>
          <cell r="C9710" t="str">
            <v>10/16/2019</v>
          </cell>
          <cell r="D9710">
            <v>13</v>
          </cell>
          <cell r="E9710">
            <v>-0.39308008551597595</v>
          </cell>
          <cell r="F9710">
            <v>-0.43960723280906677</v>
          </cell>
          <cell r="G9710">
            <v>1.1936661787331104E-2</v>
          </cell>
          <cell r="H9710">
            <v>83.423367367561255</v>
          </cell>
        </row>
        <row r="9711">
          <cell r="A9711" t="str">
            <v/>
          </cell>
          <cell r="B9711" t="str">
            <v>Tariff: Dynamic</v>
          </cell>
          <cell r="C9711" t="str">
            <v>10/16/2019</v>
          </cell>
          <cell r="D9711">
            <v>14</v>
          </cell>
          <cell r="E9711">
            <v>-0.19134323298931122</v>
          </cell>
          <cell r="F9711">
            <v>-0.27941998839378357</v>
          </cell>
          <cell r="G9711">
            <v>1.325835008174181E-2</v>
          </cell>
          <cell r="H9711">
            <v>84.195938131827219</v>
          </cell>
        </row>
        <row r="9712">
          <cell r="A9712" t="str">
            <v/>
          </cell>
          <cell r="B9712" t="str">
            <v>Tariff: Dynamic</v>
          </cell>
          <cell r="C9712" t="str">
            <v>10/16/2019</v>
          </cell>
          <cell r="D9712">
            <v>15</v>
          </cell>
          <cell r="E9712">
            <v>0.18580387532711029</v>
          </cell>
          <cell r="F9712">
            <v>7.0245154201984406E-2</v>
          </cell>
          <cell r="G9712">
            <v>1.4843568205833435E-2</v>
          </cell>
          <cell r="H9712">
            <v>86.250697533370825</v>
          </cell>
        </row>
        <row r="9713">
          <cell r="A9713" t="str">
            <v/>
          </cell>
          <cell r="B9713" t="str">
            <v>Tariff: Dynamic</v>
          </cell>
          <cell r="C9713" t="str">
            <v>10/16/2019</v>
          </cell>
          <cell r="D9713">
            <v>16</v>
          </cell>
          <cell r="E9713">
            <v>0.68038159608840942</v>
          </cell>
          <cell r="F9713">
            <v>0.5803452730178833</v>
          </cell>
          <cell r="G9713">
            <v>1.6302971169352531E-2</v>
          </cell>
          <cell r="H9713">
            <v>84.810013141923164</v>
          </cell>
        </row>
        <row r="9714">
          <cell r="A9714" t="str">
            <v/>
          </cell>
          <cell r="B9714" t="str">
            <v>Tariff: Dynamic</v>
          </cell>
          <cell r="C9714" t="str">
            <v>10/16/2019</v>
          </cell>
          <cell r="D9714">
            <v>17</v>
          </cell>
          <cell r="E9714">
            <v>1.0180038213729858</v>
          </cell>
          <cell r="F9714">
            <v>0.95603173971176147</v>
          </cell>
          <cell r="G9714">
            <v>1.6409344971179962E-2</v>
          </cell>
          <cell r="H9714">
            <v>81.03115042459379</v>
          </cell>
        </row>
        <row r="9715">
          <cell r="A9715" t="str">
            <v/>
          </cell>
          <cell r="B9715" t="str">
            <v>Tariff: Dynamic</v>
          </cell>
          <cell r="C9715" t="str">
            <v>10/16/2019</v>
          </cell>
          <cell r="D9715">
            <v>18</v>
          </cell>
          <cell r="E9715">
            <v>1.2348901033401489</v>
          </cell>
          <cell r="F9715">
            <v>1.2694052457809448</v>
          </cell>
          <cell r="G9715">
            <v>1.5614324249327183E-2</v>
          </cell>
          <cell r="H9715">
            <v>79.497335220381842</v>
          </cell>
        </row>
        <row r="9716">
          <cell r="A9716" t="str">
            <v/>
          </cell>
          <cell r="B9716" t="str">
            <v>Tariff: Dynamic</v>
          </cell>
          <cell r="C9716" t="str">
            <v>10/16/2019</v>
          </cell>
          <cell r="D9716">
            <v>19</v>
          </cell>
          <cell r="E9716">
            <v>1.4170713424682617</v>
          </cell>
          <cell r="F9716">
            <v>1.4404370784759521</v>
          </cell>
          <cell r="G9716">
            <v>1.4621744863688946E-2</v>
          </cell>
          <cell r="H9716">
            <v>75.818690861314238</v>
          </cell>
        </row>
        <row r="9717">
          <cell r="A9717" t="str">
            <v/>
          </cell>
          <cell r="B9717" t="str">
            <v>Tariff: Dynamic</v>
          </cell>
          <cell r="C9717" t="str">
            <v>10/16/2019</v>
          </cell>
          <cell r="D9717">
            <v>20</v>
          </cell>
          <cell r="E9717">
            <v>1.4649249315261841</v>
          </cell>
          <cell r="F9717">
            <v>1.5021148920059204</v>
          </cell>
          <cell r="G9717">
            <v>1.4533431269228458E-2</v>
          </cell>
          <cell r="H9717">
            <v>72.909797816411512</v>
          </cell>
        </row>
        <row r="9718">
          <cell r="A9718" t="str">
            <v/>
          </cell>
          <cell r="B9718" t="str">
            <v>Tariff: Dynamic</v>
          </cell>
          <cell r="C9718" t="str">
            <v>10/16/2019</v>
          </cell>
          <cell r="D9718">
            <v>21</v>
          </cell>
          <cell r="E9718">
            <v>1.4776923656463623</v>
          </cell>
          <cell r="F9718">
            <v>1.4854930639266968</v>
          </cell>
          <cell r="G9718">
            <v>1.4559261500835419E-2</v>
          </cell>
          <cell r="H9718">
            <v>70.863583703994919</v>
          </cell>
        </row>
        <row r="9719">
          <cell r="A9719" t="str">
            <v/>
          </cell>
          <cell r="B9719" t="str">
            <v>Tariff: Dynamic</v>
          </cell>
          <cell r="C9719" t="str">
            <v>10/16/2019</v>
          </cell>
          <cell r="D9719">
            <v>22</v>
          </cell>
          <cell r="E9719">
            <v>1.4409711360931396</v>
          </cell>
          <cell r="F9719">
            <v>1.4514248371124268</v>
          </cell>
          <cell r="G9719">
            <v>1.5114645473659039E-2</v>
          </cell>
          <cell r="H9719">
            <v>69.070602507070376</v>
          </cell>
        </row>
        <row r="9720">
          <cell r="A9720" t="str">
            <v/>
          </cell>
          <cell r="B9720" t="str">
            <v>Tariff: Dynamic</v>
          </cell>
          <cell r="C9720" t="str">
            <v>10/16/2019</v>
          </cell>
          <cell r="D9720">
            <v>23</v>
          </cell>
          <cell r="E9720">
            <v>1.4228018522262573</v>
          </cell>
          <cell r="F9720">
            <v>1.4352072477340698</v>
          </cell>
          <cell r="G9720">
            <v>1.7670374363660812E-2</v>
          </cell>
          <cell r="H9720">
            <v>67.777262434294784</v>
          </cell>
        </row>
        <row r="9721">
          <cell r="A9721" t="str">
            <v/>
          </cell>
          <cell r="B9721" t="str">
            <v>Tariff: Dynamic</v>
          </cell>
          <cell r="C9721" t="str">
            <v>10/16/2019</v>
          </cell>
          <cell r="D9721">
            <v>24</v>
          </cell>
          <cell r="E9721">
            <v>1.2340912818908691</v>
          </cell>
          <cell r="F9721">
            <v>1.2713559865951538</v>
          </cell>
          <cell r="G9721">
            <v>1.7840137705206871E-2</v>
          </cell>
          <cell r="H9721">
            <v>66.47128083299971</v>
          </cell>
        </row>
        <row r="9722">
          <cell r="A9722" t="str">
            <v/>
          </cell>
          <cell r="B9722" t="str">
            <v>Tariff: Dynamic</v>
          </cell>
          <cell r="C9722" t="str">
            <v>10/21/2019 (6pm-8pm)</v>
          </cell>
          <cell r="D9722">
            <v>1</v>
          </cell>
          <cell r="E9722">
            <v>1.0141788721084595</v>
          </cell>
          <cell r="F9722">
            <v>0.93850326538085938</v>
          </cell>
          <cell r="G9722">
            <v>5.4702136665582657E-2</v>
          </cell>
          <cell r="H9722">
            <v>60.082636871508242</v>
          </cell>
        </row>
        <row r="9723">
          <cell r="A9723" t="str">
            <v/>
          </cell>
          <cell r="B9723" t="str">
            <v>Tariff: Dynamic</v>
          </cell>
          <cell r="C9723" t="str">
            <v>10/21/2019 (6pm-7pm)</v>
          </cell>
          <cell r="D9723">
            <v>1</v>
          </cell>
          <cell r="E9723">
            <v>1.1043877601623535</v>
          </cell>
          <cell r="F9723">
            <v>1.1023387908935547</v>
          </cell>
          <cell r="G9723">
            <v>0.11789720505475998</v>
          </cell>
          <cell r="H9723">
            <v>68.262136752136684</v>
          </cell>
        </row>
        <row r="9724">
          <cell r="A9724" t="str">
            <v/>
          </cell>
          <cell r="B9724" t="str">
            <v>Tariff: Dynamic</v>
          </cell>
          <cell r="C9724" t="str">
            <v>10/21/2019 (6pm-7pm)</v>
          </cell>
          <cell r="D9724">
            <v>2</v>
          </cell>
          <cell r="E9724">
            <v>0.95603126287460327</v>
          </cell>
          <cell r="F9724">
            <v>1.0357123613357544</v>
          </cell>
          <cell r="G9724">
            <v>0.11095001548528671</v>
          </cell>
          <cell r="H9724">
            <v>67.576666666666654</v>
          </cell>
        </row>
        <row r="9725">
          <cell r="A9725" t="str">
            <v/>
          </cell>
          <cell r="B9725" t="str">
            <v>Tariff: Dynamic</v>
          </cell>
          <cell r="C9725" t="str">
            <v>10/21/2019 (6pm-8pm)</v>
          </cell>
          <cell r="D9725">
            <v>2</v>
          </cell>
          <cell r="E9725">
            <v>0.97921472787857056</v>
          </cell>
          <cell r="F9725">
            <v>0.86786550283432007</v>
          </cell>
          <cell r="G9725">
            <v>5.0905343145132065E-2</v>
          </cell>
          <cell r="H9725">
            <v>58.399407821228927</v>
          </cell>
        </row>
        <row r="9726">
          <cell r="A9726" t="str">
            <v/>
          </cell>
          <cell r="B9726" t="str">
            <v>Tariff: Dynamic</v>
          </cell>
          <cell r="C9726" t="str">
            <v>10/21/2019 (6pm-8pm)</v>
          </cell>
          <cell r="D9726">
            <v>3</v>
          </cell>
          <cell r="E9726">
            <v>0.89567875862121582</v>
          </cell>
          <cell r="F9726">
            <v>0.85067790746688843</v>
          </cell>
          <cell r="G9726">
            <v>4.6582955867052078E-2</v>
          </cell>
          <cell r="H9726">
            <v>56.936536312849611</v>
          </cell>
        </row>
        <row r="9727">
          <cell r="A9727" t="str">
            <v/>
          </cell>
          <cell r="B9727" t="str">
            <v>Tariff: Dynamic</v>
          </cell>
          <cell r="C9727" t="str">
            <v>10/21/2019 (6pm-7pm)</v>
          </cell>
          <cell r="D9727">
            <v>3</v>
          </cell>
          <cell r="E9727">
            <v>0.82458245754241943</v>
          </cell>
          <cell r="F9727">
            <v>0.86966735124588013</v>
          </cell>
          <cell r="G9727">
            <v>9.2603042721748352E-2</v>
          </cell>
          <cell r="H9727">
            <v>67.803119658119456</v>
          </cell>
        </row>
        <row r="9728">
          <cell r="A9728" t="str">
            <v/>
          </cell>
          <cell r="B9728" t="str">
            <v>Tariff: Dynamic</v>
          </cell>
          <cell r="C9728" t="str">
            <v>10/21/2019 (6pm-8pm)</v>
          </cell>
          <cell r="D9728">
            <v>4</v>
          </cell>
          <cell r="E9728">
            <v>0.85187441110610962</v>
          </cell>
          <cell r="F9728">
            <v>0.76890629529953003</v>
          </cell>
          <cell r="G9728">
            <v>4.0866494178771973E-2</v>
          </cell>
          <cell r="H9728">
            <v>55.673195530726431</v>
          </cell>
        </row>
        <row r="9729">
          <cell r="A9729" t="str">
            <v/>
          </cell>
          <cell r="B9729" t="str">
            <v>Tariff: Dynamic</v>
          </cell>
          <cell r="C9729" t="str">
            <v>10/21/2019 (6pm-7pm)</v>
          </cell>
          <cell r="D9729">
            <v>4</v>
          </cell>
          <cell r="E9729">
            <v>0.74830394983291626</v>
          </cell>
          <cell r="F9729">
            <v>0.78657019138336182</v>
          </cell>
          <cell r="G9729">
            <v>7.7184975147247314E-2</v>
          </cell>
          <cell r="H9729">
            <v>66.163247863247932</v>
          </cell>
        </row>
        <row r="9730">
          <cell r="A9730" t="str">
            <v/>
          </cell>
          <cell r="B9730" t="str">
            <v>Tariff: Dynamic</v>
          </cell>
          <cell r="C9730" t="str">
            <v>10/21/2019 (6pm-8pm)</v>
          </cell>
          <cell r="D9730">
            <v>5</v>
          </cell>
          <cell r="E9730">
            <v>0.81256335973739624</v>
          </cell>
          <cell r="F9730">
            <v>0.76389610767364502</v>
          </cell>
          <cell r="G9730">
            <v>3.5371076315641403E-2</v>
          </cell>
          <cell r="H9730">
            <v>54.948569832402171</v>
          </cell>
        </row>
        <row r="9731">
          <cell r="A9731" t="str">
            <v/>
          </cell>
          <cell r="B9731" t="str">
            <v>Tariff: Dynamic</v>
          </cell>
          <cell r="C9731" t="str">
            <v>10/21/2019 (6pm-7pm)</v>
          </cell>
          <cell r="D9731">
            <v>5</v>
          </cell>
          <cell r="E9731">
            <v>0.71100109815597534</v>
          </cell>
          <cell r="F9731">
            <v>0.76083928346633911</v>
          </cell>
          <cell r="G9731">
            <v>6.548774242401123E-2</v>
          </cell>
          <cell r="H9731">
            <v>65.750598290598333</v>
          </cell>
        </row>
        <row r="9732">
          <cell r="A9732" t="str">
            <v/>
          </cell>
          <cell r="B9732" t="str">
            <v>Tariff: Dynamic</v>
          </cell>
          <cell r="C9732" t="str">
            <v>10/21/2019 (6pm-8pm)</v>
          </cell>
          <cell r="D9732">
            <v>6</v>
          </cell>
          <cell r="E9732">
            <v>0.80220848321914673</v>
          </cell>
          <cell r="F9732">
            <v>0.79847836494445801</v>
          </cell>
          <cell r="G9732">
            <v>2.6782175526022911E-2</v>
          </cell>
          <cell r="H9732">
            <v>54.399094972066713</v>
          </cell>
        </row>
        <row r="9733">
          <cell r="A9733" t="str">
            <v/>
          </cell>
          <cell r="B9733" t="str">
            <v>Tariff: Dynamic</v>
          </cell>
          <cell r="C9733" t="str">
            <v>10/21/2019 (6pm-7pm)</v>
          </cell>
          <cell r="D9733">
            <v>6</v>
          </cell>
          <cell r="E9733">
            <v>0.71116113662719727</v>
          </cell>
          <cell r="F9733">
            <v>0.74743133783340454</v>
          </cell>
          <cell r="G9733">
            <v>5.6001551449298859E-2</v>
          </cell>
          <cell r="H9733">
            <v>64.944017094017269</v>
          </cell>
        </row>
        <row r="9734">
          <cell r="A9734" t="str">
            <v/>
          </cell>
          <cell r="B9734" t="str">
            <v>Tariff: Dynamic</v>
          </cell>
          <cell r="C9734" t="str">
            <v>10/21/2019 (6pm-8pm)</v>
          </cell>
          <cell r="D9734">
            <v>7</v>
          </cell>
          <cell r="E9734">
            <v>0.86761844158172607</v>
          </cell>
          <cell r="F9734">
            <v>0.87097179889678955</v>
          </cell>
          <cell r="G9734">
            <v>2.4782149121165276E-2</v>
          </cell>
          <cell r="H9734">
            <v>54.323776536313609</v>
          </cell>
        </row>
        <row r="9735">
          <cell r="A9735" t="str">
            <v/>
          </cell>
          <cell r="B9735" t="str">
            <v>Tariff: Dynamic</v>
          </cell>
          <cell r="C9735" t="str">
            <v>10/21/2019 (6pm-7pm)</v>
          </cell>
          <cell r="D9735">
            <v>7</v>
          </cell>
          <cell r="E9735">
            <v>0.81603026390075684</v>
          </cell>
          <cell r="F9735">
            <v>0.85519218444824219</v>
          </cell>
          <cell r="G9735">
            <v>4.8059895634651184E-2</v>
          </cell>
          <cell r="H9735">
            <v>63.777179487179552</v>
          </cell>
        </row>
        <row r="9736">
          <cell r="A9736" t="str">
            <v/>
          </cell>
          <cell r="B9736" t="str">
            <v>Tariff: Dynamic</v>
          </cell>
          <cell r="C9736" t="str">
            <v>10/21/2019 (6pm-7pm)</v>
          </cell>
          <cell r="D9736">
            <v>8</v>
          </cell>
          <cell r="E9736">
            <v>0.94171160459518433</v>
          </cell>
          <cell r="F9736">
            <v>0.86617445945739746</v>
          </cell>
          <cell r="G9736">
            <v>5.0246585160493851E-2</v>
          </cell>
          <cell r="H9736">
            <v>64.180341880341771</v>
          </cell>
        </row>
        <row r="9737">
          <cell r="A9737" t="str">
            <v/>
          </cell>
          <cell r="B9737" t="str">
            <v>Tariff: Dynamic</v>
          </cell>
          <cell r="C9737" t="str">
            <v>10/21/2019 (6pm-8pm)</v>
          </cell>
          <cell r="D9737">
            <v>8</v>
          </cell>
          <cell r="E9737">
            <v>0.79068279266357422</v>
          </cell>
          <cell r="F9737">
            <v>0.81840324401855469</v>
          </cell>
          <cell r="G9737">
            <v>2.4101268500089645E-2</v>
          </cell>
          <cell r="H9737">
            <v>54.008927374301479</v>
          </cell>
        </row>
        <row r="9738">
          <cell r="A9738" t="str">
            <v/>
          </cell>
          <cell r="B9738" t="str">
            <v>Tariff: Dynamic</v>
          </cell>
          <cell r="C9738" t="str">
            <v>10/21/2019 (6pm-7pm)</v>
          </cell>
          <cell r="D9738">
            <v>9</v>
          </cell>
          <cell r="E9738">
            <v>0.66193193197250366</v>
          </cell>
          <cell r="F9738">
            <v>0.64424675703048706</v>
          </cell>
          <cell r="G9738">
            <v>6.0558006167411804E-2</v>
          </cell>
          <cell r="H9738">
            <v>69.702350427350396</v>
          </cell>
        </row>
        <row r="9739">
          <cell r="A9739" t="str">
            <v/>
          </cell>
          <cell r="B9739" t="str">
            <v>Tariff: Dynamic</v>
          </cell>
          <cell r="C9739" t="str">
            <v>10/21/2019 (6pm-8pm)</v>
          </cell>
          <cell r="D9739">
            <v>9</v>
          </cell>
          <cell r="E9739">
            <v>0.3534180223941803</v>
          </cell>
          <cell r="F9739">
            <v>0.35457432270050049</v>
          </cell>
          <cell r="G9739">
            <v>2.5899101048707962E-2</v>
          </cell>
          <cell r="H9739">
            <v>58.13839106145187</v>
          </cell>
        </row>
        <row r="9740">
          <cell r="A9740" t="str">
            <v/>
          </cell>
          <cell r="B9740" t="str">
            <v>Tariff: Dynamic</v>
          </cell>
          <cell r="C9740" t="str">
            <v>10/21/2019 (6pm-7pm)</v>
          </cell>
          <cell r="D9740">
            <v>10</v>
          </cell>
          <cell r="E9740">
            <v>0.42545947432518005</v>
          </cell>
          <cell r="F9740">
            <v>0.38870108127593994</v>
          </cell>
          <cell r="G9740">
            <v>6.9485224783420563E-2</v>
          </cell>
          <cell r="H9740">
            <v>76.503846153846396</v>
          </cell>
        </row>
        <row r="9741">
          <cell r="A9741" t="str">
            <v/>
          </cell>
          <cell r="B9741" t="str">
            <v>Tariff: Dynamic</v>
          </cell>
          <cell r="C9741" t="str">
            <v>10/21/2019 (6pm-8pm)</v>
          </cell>
          <cell r="D9741">
            <v>10</v>
          </cell>
          <cell r="E9741">
            <v>-0.13945679366588593</v>
          </cell>
          <cell r="F9741">
            <v>-0.12742874026298523</v>
          </cell>
          <cell r="G9741">
            <v>2.8964271768927574E-2</v>
          </cell>
          <cell r="H9741">
            <v>65.620156424580628</v>
          </cell>
        </row>
        <row r="9742">
          <cell r="A9742" t="str">
            <v/>
          </cell>
          <cell r="B9742" t="str">
            <v>Tariff: Dynamic</v>
          </cell>
          <cell r="C9742" t="str">
            <v>10/21/2019 (6pm-7pm)</v>
          </cell>
          <cell r="D9742">
            <v>11</v>
          </cell>
          <cell r="E9742">
            <v>0.24064198136329651</v>
          </cell>
          <cell r="F9742">
            <v>0.16219271719455719</v>
          </cell>
          <cell r="G9742">
            <v>7.5253874063491821E-2</v>
          </cell>
          <cell r="H9742">
            <v>80.214529914529763</v>
          </cell>
        </row>
        <row r="9743">
          <cell r="A9743" t="str">
            <v/>
          </cell>
          <cell r="B9743" t="str">
            <v>Tariff: Dynamic</v>
          </cell>
          <cell r="C9743" t="str">
            <v>10/21/2019 (6pm-8pm)</v>
          </cell>
          <cell r="D9743">
            <v>11</v>
          </cell>
          <cell r="E9743">
            <v>-0.59404760599136353</v>
          </cell>
          <cell r="F9743">
            <v>-0.57402944564819336</v>
          </cell>
          <cell r="G9743">
            <v>3.4030813723802567E-2</v>
          </cell>
          <cell r="H9743">
            <v>73.737027932960331</v>
          </cell>
        </row>
        <row r="9744">
          <cell r="A9744" t="str">
            <v/>
          </cell>
          <cell r="B9744" t="str">
            <v>Tariff: Dynamic</v>
          </cell>
          <cell r="C9744" t="str">
            <v>10/21/2019 (6pm-8pm)</v>
          </cell>
          <cell r="D9744">
            <v>12</v>
          </cell>
          <cell r="E9744">
            <v>-0.89172106981277466</v>
          </cell>
          <cell r="F9744">
            <v>-0.84957605600357056</v>
          </cell>
          <cell r="G9744">
            <v>3.8010813295841217E-2</v>
          </cell>
          <cell r="H9744">
            <v>78.844659217877862</v>
          </cell>
        </row>
        <row r="9745">
          <cell r="A9745" t="str">
            <v/>
          </cell>
          <cell r="B9745" t="str">
            <v>Tariff: Dynamic</v>
          </cell>
          <cell r="C9745" t="str">
            <v>10/21/2019 (6pm-7pm)</v>
          </cell>
          <cell r="D9745">
            <v>12</v>
          </cell>
          <cell r="E9745">
            <v>6.5420135855674744E-2</v>
          </cell>
          <cell r="F9745">
            <v>1.4078563079237938E-2</v>
          </cell>
          <cell r="G9745">
            <v>7.78326615691185E-2</v>
          </cell>
          <cell r="H9745">
            <v>83.241452991452974</v>
          </cell>
        </row>
        <row r="9746">
          <cell r="A9746" t="str">
            <v/>
          </cell>
          <cell r="B9746" t="str">
            <v>Tariff: Dynamic</v>
          </cell>
          <cell r="C9746" t="str">
            <v>10/21/2019 (6pm-7pm)</v>
          </cell>
          <cell r="D9746">
            <v>13</v>
          </cell>
          <cell r="E9746">
            <v>4.3053567409515381E-2</v>
          </cell>
          <cell r="F9746">
            <v>-3.8777574896812439E-2</v>
          </cell>
          <cell r="G9746">
            <v>8.4869556128978729E-2</v>
          </cell>
          <cell r="H9746">
            <v>85.59145299145284</v>
          </cell>
        </row>
        <row r="9747">
          <cell r="A9747" t="str">
            <v/>
          </cell>
          <cell r="B9747" t="str">
            <v>Tariff: Dynamic</v>
          </cell>
          <cell r="C9747" t="str">
            <v>10/21/2019 (6pm-8pm)</v>
          </cell>
          <cell r="D9747">
            <v>13</v>
          </cell>
          <cell r="E9747">
            <v>-0.9382326602935791</v>
          </cell>
          <cell r="F9747">
            <v>-0.93320471048355103</v>
          </cell>
          <cell r="G9747">
            <v>4.2779501527547836E-2</v>
          </cell>
          <cell r="H9747">
            <v>80.943418994413378</v>
          </cell>
        </row>
        <row r="9748">
          <cell r="A9748" t="str">
            <v/>
          </cell>
          <cell r="B9748" t="str">
            <v>Tariff: Dynamic</v>
          </cell>
          <cell r="C9748" t="str">
            <v>10/21/2019 (6pm-7pm)</v>
          </cell>
          <cell r="D9748">
            <v>14</v>
          </cell>
          <cell r="E9748">
            <v>0.15512320399284363</v>
          </cell>
          <cell r="F9748">
            <v>0.11810968816280365</v>
          </cell>
          <cell r="G9748">
            <v>0.10053233057260513</v>
          </cell>
          <cell r="H9748">
            <v>86.237179487179631</v>
          </cell>
        </row>
        <row r="9749">
          <cell r="A9749" t="str">
            <v/>
          </cell>
          <cell r="B9749" t="str">
            <v>Tariff: Dynamic</v>
          </cell>
          <cell r="C9749" t="str">
            <v>10/21/2019 (6pm-8pm)</v>
          </cell>
          <cell r="D9749">
            <v>14</v>
          </cell>
          <cell r="E9749">
            <v>-0.80334222316741943</v>
          </cell>
          <cell r="F9749">
            <v>-0.85337352752685547</v>
          </cell>
          <cell r="G9749">
            <v>4.5294463634490967E-2</v>
          </cell>
          <cell r="H9749">
            <v>82.687184357541938</v>
          </cell>
        </row>
        <row r="9750">
          <cell r="A9750" t="str">
            <v/>
          </cell>
          <cell r="B9750" t="str">
            <v>Tariff: Dynamic</v>
          </cell>
          <cell r="C9750" t="str">
            <v>10/21/2019 (6pm-7pm)</v>
          </cell>
          <cell r="D9750">
            <v>15</v>
          </cell>
          <cell r="E9750">
            <v>0.46485063433647156</v>
          </cell>
          <cell r="F9750">
            <v>0.42400449514389038</v>
          </cell>
          <cell r="G9750">
            <v>0.11330682784318924</v>
          </cell>
          <cell r="H9750">
            <v>87.586324786324951</v>
          </cell>
        </row>
        <row r="9751">
          <cell r="A9751" t="str">
            <v/>
          </cell>
          <cell r="B9751" t="str">
            <v>Tariff: Dynamic</v>
          </cell>
          <cell r="C9751" t="str">
            <v>10/21/2019 (6pm-8pm)</v>
          </cell>
          <cell r="D9751">
            <v>15</v>
          </cell>
          <cell r="E9751">
            <v>-0.45725437998771667</v>
          </cell>
          <cell r="F9751">
            <v>-0.54605680704116821</v>
          </cell>
          <cell r="G9751">
            <v>4.7557614743709564E-2</v>
          </cell>
          <cell r="H9751">
            <v>84.306871508380041</v>
          </cell>
        </row>
        <row r="9752">
          <cell r="A9752" t="str">
            <v/>
          </cell>
          <cell r="B9752" t="str">
            <v>Tariff: Dynamic</v>
          </cell>
          <cell r="C9752" t="str">
            <v>10/21/2019 (6pm-7pm)</v>
          </cell>
          <cell r="D9752">
            <v>16</v>
          </cell>
          <cell r="E9752">
            <v>0.9060513973236084</v>
          </cell>
          <cell r="F9752">
            <v>0.78155761957168579</v>
          </cell>
          <cell r="G9752">
            <v>0.11954151839017868</v>
          </cell>
          <cell r="H9752">
            <v>86.988461538461706</v>
          </cell>
        </row>
        <row r="9753">
          <cell r="A9753" t="str">
            <v/>
          </cell>
          <cell r="B9753" t="str">
            <v>Tariff: Dynamic</v>
          </cell>
          <cell r="C9753" t="str">
            <v>10/21/2019 (6pm-8pm)</v>
          </cell>
          <cell r="D9753">
            <v>16</v>
          </cell>
          <cell r="E9753">
            <v>7.1833156049251556E-2</v>
          </cell>
          <cell r="F9753">
            <v>-5.9679210186004639E-2</v>
          </cell>
          <cell r="G9753">
            <v>5.1008842885494232E-2</v>
          </cell>
          <cell r="H9753">
            <v>84.937653631285158</v>
          </cell>
        </row>
        <row r="9754">
          <cell r="A9754" t="str">
            <v/>
          </cell>
          <cell r="B9754" t="str">
            <v>Tariff: Dynamic</v>
          </cell>
          <cell r="C9754" t="str">
            <v>10/21/2019 (6pm-8pm)</v>
          </cell>
          <cell r="D9754">
            <v>17</v>
          </cell>
          <cell r="E9754">
            <v>0.66430938243865967</v>
          </cell>
          <cell r="F9754">
            <v>0.66635602712631226</v>
          </cell>
          <cell r="G9754">
            <v>5.3544972091913223E-2</v>
          </cell>
          <cell r="H9754">
            <v>85.213463687152128</v>
          </cell>
        </row>
        <row r="9755">
          <cell r="A9755" t="str">
            <v/>
          </cell>
          <cell r="B9755" t="str">
            <v>Tariff: Dynamic</v>
          </cell>
          <cell r="C9755" t="str">
            <v>10/21/2019 (6pm-7pm)</v>
          </cell>
          <cell r="D9755">
            <v>17</v>
          </cell>
          <cell r="E9755">
            <v>1.2600780725479126</v>
          </cell>
          <cell r="F9755">
            <v>1.2181885242462158</v>
          </cell>
          <cell r="G9755">
            <v>0.11503042280673981</v>
          </cell>
          <cell r="H9755">
            <v>83.245299145299484</v>
          </cell>
        </row>
        <row r="9756">
          <cell r="A9756" t="str">
            <v/>
          </cell>
          <cell r="B9756" t="str">
            <v>Tariff: Dynamic</v>
          </cell>
          <cell r="C9756" t="str">
            <v>10/21/2019 (6pm-7pm)</v>
          </cell>
          <cell r="D9756">
            <v>18</v>
          </cell>
          <cell r="E9756">
            <v>1.5654357671737671</v>
          </cell>
          <cell r="F9756">
            <v>1.4831690788269043</v>
          </cell>
          <cell r="G9756">
            <v>0.11278378218412399</v>
          </cell>
          <cell r="H9756">
            <v>78.903418803418887</v>
          </cell>
        </row>
        <row r="9757">
          <cell r="A9757" t="str">
            <v/>
          </cell>
          <cell r="B9757" t="str">
            <v>Tariff: Dynamic</v>
          </cell>
          <cell r="C9757" t="str">
            <v>10/21/2019 (6pm-8pm)</v>
          </cell>
          <cell r="D9757">
            <v>18</v>
          </cell>
          <cell r="E9757">
            <v>1.2719732522964478</v>
          </cell>
          <cell r="F9757">
            <v>1.2146892547607422</v>
          </cell>
          <cell r="G9757">
            <v>5.3158938884735107E-2</v>
          </cell>
          <cell r="H9757">
            <v>84.052636871508142</v>
          </cell>
        </row>
        <row r="9758">
          <cell r="A9758" t="str">
            <v/>
          </cell>
          <cell r="B9758" t="str">
            <v>Tariff: Dynamic</v>
          </cell>
          <cell r="C9758" t="str">
            <v>10/21/2019 (6pm-7pm)</v>
          </cell>
          <cell r="D9758">
            <v>19</v>
          </cell>
          <cell r="E9758">
            <v>1.6741994619369507</v>
          </cell>
          <cell r="F9758">
            <v>1.7616367340087891</v>
          </cell>
          <cell r="G9758">
            <v>0.10351205617189407</v>
          </cell>
          <cell r="H9758">
            <v>74.212393162393241</v>
          </cell>
        </row>
        <row r="9759">
          <cell r="A9759" t="str">
            <v/>
          </cell>
          <cell r="B9759" t="str">
            <v>Tariff: Dynamic</v>
          </cell>
          <cell r="C9759" t="str">
            <v>10/21/2019 (6pm-8pm)</v>
          </cell>
          <cell r="D9759">
            <v>19</v>
          </cell>
          <cell r="E9759">
            <v>1.5521758794784546</v>
          </cell>
          <cell r="F9759">
            <v>1.416631817817688</v>
          </cell>
          <cell r="G9759">
            <v>5.3607668727636337E-2</v>
          </cell>
          <cell r="H9759">
            <v>81.29468156424582</v>
          </cell>
        </row>
        <row r="9760">
          <cell r="A9760" t="str">
            <v/>
          </cell>
          <cell r="B9760" t="str">
            <v>Tariff: Dynamic</v>
          </cell>
          <cell r="C9760" t="str">
            <v>10/21/2019 (6pm-7pm)</v>
          </cell>
          <cell r="D9760">
            <v>20</v>
          </cell>
          <cell r="E9760">
            <v>1.6969585418701172</v>
          </cell>
          <cell r="F9760">
            <v>1.7599794864654541</v>
          </cell>
          <cell r="G9760">
            <v>0.10028680413961411</v>
          </cell>
          <cell r="H9760">
            <v>68.597606837607003</v>
          </cell>
        </row>
        <row r="9761">
          <cell r="A9761" t="str">
            <v/>
          </cell>
          <cell r="B9761" t="str">
            <v>Tariff: Dynamic</v>
          </cell>
          <cell r="C9761" t="str">
            <v>10/21/2019 (6pm-8pm)</v>
          </cell>
          <cell r="D9761">
            <v>20</v>
          </cell>
          <cell r="E9761">
            <v>1.5876519680023193</v>
          </cell>
          <cell r="F9761">
            <v>1.4932719469070435</v>
          </cell>
          <cell r="G9761">
            <v>5.2768964320421219E-2</v>
          </cell>
          <cell r="H9761">
            <v>77.910167597765749</v>
          </cell>
        </row>
        <row r="9762">
          <cell r="A9762" t="str">
            <v/>
          </cell>
          <cell r="B9762" t="str">
            <v>Tariff: Dynamic</v>
          </cell>
          <cell r="C9762" t="str">
            <v>10/21/2019 (6pm-7pm)</v>
          </cell>
          <cell r="D9762">
            <v>21</v>
          </cell>
          <cell r="E9762">
            <v>1.634247899055481</v>
          </cell>
          <cell r="F9762">
            <v>1.6170730590820313</v>
          </cell>
          <cell r="G9762">
            <v>9.4846785068511963E-2</v>
          </cell>
          <cell r="H9762">
            <v>65.978162393162322</v>
          </cell>
        </row>
        <row r="9763">
          <cell r="A9763" t="str">
            <v/>
          </cell>
          <cell r="B9763" t="str">
            <v>Tariff: Dynamic</v>
          </cell>
          <cell r="C9763" t="str">
            <v>10/21/2019 (6pm-8pm)</v>
          </cell>
          <cell r="D9763">
            <v>21</v>
          </cell>
          <cell r="E9763">
            <v>1.5535475015640259</v>
          </cell>
          <cell r="F9763">
            <v>1.6218092441558838</v>
          </cell>
          <cell r="G9763">
            <v>5.4058797657489777E-2</v>
          </cell>
          <cell r="H9763">
            <v>72.911217877095126</v>
          </cell>
        </row>
        <row r="9764">
          <cell r="A9764" t="str">
            <v/>
          </cell>
          <cell r="B9764" t="str">
            <v>Tariff: Dynamic</v>
          </cell>
          <cell r="C9764" t="str">
            <v>10/21/2019 (6pm-7pm)</v>
          </cell>
          <cell r="D9764">
            <v>22</v>
          </cell>
          <cell r="E9764">
            <v>1.4858388900756836</v>
          </cell>
          <cell r="F9764">
            <v>1.6413693428039551</v>
          </cell>
          <cell r="G9764">
            <v>9.8544731736183167E-2</v>
          </cell>
          <cell r="H9764">
            <v>64.592222222222091</v>
          </cell>
        </row>
        <row r="9765">
          <cell r="A9765" t="str">
            <v/>
          </cell>
          <cell r="B9765" t="str">
            <v>Tariff: Dynamic</v>
          </cell>
          <cell r="C9765" t="str">
            <v>10/21/2019 (6pm-8pm)</v>
          </cell>
          <cell r="D9765">
            <v>22</v>
          </cell>
          <cell r="E9765">
            <v>1.4402289390563965</v>
          </cell>
          <cell r="F9765">
            <v>1.5329581499099731</v>
          </cell>
          <cell r="G9765">
            <v>5.411306768655777E-2</v>
          </cell>
          <cell r="H9765">
            <v>69.377106145251389</v>
          </cell>
        </row>
        <row r="9766">
          <cell r="A9766" t="str">
            <v/>
          </cell>
          <cell r="B9766" t="str">
            <v>Tariff: Dynamic</v>
          </cell>
          <cell r="C9766" t="str">
            <v>10/21/2019 (6pm-7pm)</v>
          </cell>
          <cell r="D9766">
            <v>23</v>
          </cell>
          <cell r="E9766">
            <v>1.4126371145248413</v>
          </cell>
          <cell r="F9766">
            <v>1.3955713510513306</v>
          </cell>
          <cell r="G9766">
            <v>0.12382305413484573</v>
          </cell>
          <cell r="H9766">
            <v>63.461880341880132</v>
          </cell>
        </row>
        <row r="9767">
          <cell r="A9767" t="str">
            <v/>
          </cell>
          <cell r="B9767" t="str">
            <v>Tariff: Dynamic</v>
          </cell>
          <cell r="C9767" t="str">
            <v>10/21/2019 (6pm-8pm)</v>
          </cell>
          <cell r="D9767">
            <v>23</v>
          </cell>
          <cell r="E9767">
            <v>1.37769615650177</v>
          </cell>
          <cell r="F9767">
            <v>1.4686566591262817</v>
          </cell>
          <cell r="G9767">
            <v>5.7126209139823914E-2</v>
          </cell>
          <cell r="H9767">
            <v>65.840335195530997</v>
          </cell>
        </row>
        <row r="9768">
          <cell r="A9768" t="str">
            <v/>
          </cell>
          <cell r="B9768" t="str">
            <v>Tariff: Dynamic</v>
          </cell>
          <cell r="C9768" t="str">
            <v>10/21/2019 (6pm-7pm)</v>
          </cell>
          <cell r="D9768">
            <v>24</v>
          </cell>
          <cell r="E9768">
            <v>1.2383524179458618</v>
          </cell>
          <cell r="F9768">
            <v>1.0945190191268921</v>
          </cell>
          <cell r="G9768">
            <v>0.12199198454618454</v>
          </cell>
          <cell r="H9768">
            <v>64.018760683760817</v>
          </cell>
        </row>
        <row r="9769">
          <cell r="A9769" t="str">
            <v/>
          </cell>
          <cell r="B9769" t="str">
            <v>Tariff: Dynamic</v>
          </cell>
          <cell r="C9769" t="str">
            <v>10/21/2019 (6pm-8pm)</v>
          </cell>
          <cell r="D9769">
            <v>24</v>
          </cell>
          <cell r="E9769">
            <v>1.2218917608261108</v>
          </cell>
          <cell r="F9769">
            <v>1.2680909633636475</v>
          </cell>
          <cell r="G9769">
            <v>5.5982548743486404E-2</v>
          </cell>
          <cell r="H9769">
            <v>63.453117318435389</v>
          </cell>
        </row>
        <row r="9770">
          <cell r="A9770" t="str">
            <v/>
          </cell>
          <cell r="B9770" t="str">
            <v>Tariff: Dynamic</v>
          </cell>
          <cell r="C9770" t="str">
            <v>10/22/2019</v>
          </cell>
          <cell r="D9770">
            <v>1</v>
          </cell>
          <cell r="E9770">
            <v>1.0758999586105347</v>
          </cell>
          <cell r="F9770">
            <v>1.0276267528533936</v>
          </cell>
          <cell r="G9770">
            <v>5.2805855870246887E-2</v>
          </cell>
          <cell r="H9770">
            <v>61.828648044693324</v>
          </cell>
        </row>
        <row r="9771">
          <cell r="A9771" t="str">
            <v/>
          </cell>
          <cell r="B9771" t="str">
            <v>Tariff: Dynamic</v>
          </cell>
          <cell r="C9771" t="str">
            <v>10/22/2019</v>
          </cell>
          <cell r="D9771">
            <v>2</v>
          </cell>
          <cell r="E9771">
            <v>0.98019146919250488</v>
          </cell>
          <cell r="F9771">
            <v>0.90894073247909546</v>
          </cell>
          <cell r="G9771">
            <v>4.7386582940816879E-2</v>
          </cell>
          <cell r="H9771">
            <v>60.278759776536702</v>
          </cell>
        </row>
        <row r="9772">
          <cell r="A9772" t="str">
            <v/>
          </cell>
          <cell r="B9772" t="str">
            <v>Tariff: Dynamic</v>
          </cell>
          <cell r="C9772" t="str">
            <v>10/22/2019</v>
          </cell>
          <cell r="D9772">
            <v>3</v>
          </cell>
          <cell r="E9772">
            <v>0.89817976951599121</v>
          </cell>
          <cell r="F9772">
            <v>0.85376787185668945</v>
          </cell>
          <cell r="G9772">
            <v>4.1346579790115356E-2</v>
          </cell>
          <cell r="H9772">
            <v>59.452234636871566</v>
          </cell>
        </row>
        <row r="9773">
          <cell r="A9773" t="str">
            <v/>
          </cell>
          <cell r="B9773" t="str">
            <v>Tariff: Dynamic</v>
          </cell>
          <cell r="C9773" t="str">
            <v>10/22/2019</v>
          </cell>
          <cell r="D9773">
            <v>4</v>
          </cell>
          <cell r="E9773">
            <v>0.83572089672088623</v>
          </cell>
          <cell r="F9773">
            <v>0.77297472953796387</v>
          </cell>
          <cell r="G9773">
            <v>3.5857401788234711E-2</v>
          </cell>
          <cell r="H9773">
            <v>58.535083798883228</v>
          </cell>
        </row>
        <row r="9774">
          <cell r="A9774" t="str">
            <v/>
          </cell>
          <cell r="B9774" t="str">
            <v>Tariff: Dynamic</v>
          </cell>
          <cell r="C9774" t="str">
            <v>10/22/2019</v>
          </cell>
          <cell r="D9774">
            <v>5</v>
          </cell>
          <cell r="E9774">
            <v>0.79953789710998535</v>
          </cell>
          <cell r="F9774">
            <v>0.74611204862594604</v>
          </cell>
          <cell r="G9774">
            <v>3.1266238540410995E-2</v>
          </cell>
          <cell r="H9774">
            <v>57.463184357541046</v>
          </cell>
        </row>
        <row r="9775">
          <cell r="A9775" t="str">
            <v/>
          </cell>
          <cell r="B9775" t="str">
            <v>Tariff: Dynamic</v>
          </cell>
          <cell r="C9775" t="str">
            <v>10/22/2019</v>
          </cell>
          <cell r="D9775">
            <v>6</v>
          </cell>
          <cell r="E9775">
            <v>0.83017528057098389</v>
          </cell>
          <cell r="F9775">
            <v>0.81121188402175903</v>
          </cell>
          <cell r="G9775">
            <v>2.6005953550338745E-2</v>
          </cell>
          <cell r="H9775">
            <v>56.656581005587796</v>
          </cell>
        </row>
        <row r="9776">
          <cell r="A9776" t="str">
            <v/>
          </cell>
          <cell r="B9776" t="str">
            <v>Tariff: Dynamic</v>
          </cell>
          <cell r="C9776" t="str">
            <v>10/22/2019</v>
          </cell>
          <cell r="D9776">
            <v>7</v>
          </cell>
          <cell r="E9776">
            <v>0.90223038196563721</v>
          </cell>
          <cell r="F9776">
            <v>0.9091869592666626</v>
          </cell>
          <cell r="G9776">
            <v>2.5433273985981941E-2</v>
          </cell>
          <cell r="H9776">
            <v>56.411955307262389</v>
          </cell>
        </row>
        <row r="9777">
          <cell r="A9777" t="str">
            <v/>
          </cell>
          <cell r="B9777" t="str">
            <v>Tariff: Dynamic</v>
          </cell>
          <cell r="C9777" t="str">
            <v>10/22/2019</v>
          </cell>
          <cell r="D9777">
            <v>8</v>
          </cell>
          <cell r="E9777">
            <v>0.83162599802017212</v>
          </cell>
          <cell r="F9777">
            <v>0.81186842918395996</v>
          </cell>
          <cell r="G9777">
            <v>2.353353425860405E-2</v>
          </cell>
          <cell r="H9777">
            <v>56.416290502793139</v>
          </cell>
        </row>
        <row r="9778">
          <cell r="A9778" t="str">
            <v/>
          </cell>
          <cell r="B9778" t="str">
            <v>Tariff: Dynamic</v>
          </cell>
          <cell r="C9778" t="str">
            <v>10/22/2019</v>
          </cell>
          <cell r="D9778">
            <v>9</v>
          </cell>
          <cell r="E9778">
            <v>0.39700740575790405</v>
          </cell>
          <cell r="F9778">
            <v>0.352357417345047</v>
          </cell>
          <cell r="G9778">
            <v>2.5812553241848946E-2</v>
          </cell>
          <cell r="H9778">
            <v>60.756770949721215</v>
          </cell>
        </row>
        <row r="9779">
          <cell r="A9779" t="str">
            <v/>
          </cell>
          <cell r="B9779" t="str">
            <v>Tariff: Dynamic</v>
          </cell>
          <cell r="C9779" t="str">
            <v>10/22/2019</v>
          </cell>
          <cell r="D9779">
            <v>10</v>
          </cell>
          <cell r="E9779">
            <v>-9.4022899866104126E-2</v>
          </cell>
          <cell r="F9779">
            <v>-0.107890784740448</v>
          </cell>
          <cell r="G9779">
            <v>2.9010925441980362E-2</v>
          </cell>
          <cell r="H9779">
            <v>68.491865921787578</v>
          </cell>
        </row>
        <row r="9780">
          <cell r="A9780" t="str">
            <v/>
          </cell>
          <cell r="B9780" t="str">
            <v>Tariff: Dynamic</v>
          </cell>
          <cell r="C9780" t="str">
            <v>10/22/2019</v>
          </cell>
          <cell r="D9780">
            <v>11</v>
          </cell>
          <cell r="E9780">
            <v>-0.51350855827331543</v>
          </cell>
          <cell r="F9780">
            <v>-0.52901339530944824</v>
          </cell>
          <cell r="G9780">
            <v>3.4116178750991821E-2</v>
          </cell>
          <cell r="H9780">
            <v>76.133899441341427</v>
          </cell>
        </row>
        <row r="9781">
          <cell r="A9781" t="str">
            <v/>
          </cell>
          <cell r="B9781" t="str">
            <v>Tariff: Dynamic</v>
          </cell>
          <cell r="C9781" t="str">
            <v>10/22/2019</v>
          </cell>
          <cell r="D9781">
            <v>12</v>
          </cell>
          <cell r="E9781">
            <v>-0.73380720615386963</v>
          </cell>
          <cell r="F9781">
            <v>-0.78098213672637939</v>
          </cell>
          <cell r="G9781">
            <v>3.9880979806184769E-2</v>
          </cell>
          <cell r="H9781">
            <v>82.504435754189529</v>
          </cell>
        </row>
        <row r="9782">
          <cell r="A9782" t="str">
            <v/>
          </cell>
          <cell r="B9782" t="str">
            <v>Tariff: Dynamic</v>
          </cell>
          <cell r="C9782" t="str">
            <v>10/22/2019</v>
          </cell>
          <cell r="D9782">
            <v>13</v>
          </cell>
          <cell r="E9782">
            <v>-0.80987656116485596</v>
          </cell>
          <cell r="F9782">
            <v>-0.83359324932098389</v>
          </cell>
          <cell r="G9782">
            <v>4.3590664863586426E-2</v>
          </cell>
          <cell r="H9782">
            <v>86.122223463688059</v>
          </cell>
        </row>
        <row r="9783">
          <cell r="A9783" t="str">
            <v/>
          </cell>
          <cell r="B9783" t="str">
            <v>Tariff: Dynamic</v>
          </cell>
          <cell r="C9783" t="str">
            <v>10/22/2019</v>
          </cell>
          <cell r="D9783">
            <v>14</v>
          </cell>
          <cell r="E9783">
            <v>-0.61126613616943359</v>
          </cell>
          <cell r="F9783">
            <v>-0.67662519216537476</v>
          </cell>
          <cell r="G9783">
            <v>4.4726017862558365E-2</v>
          </cell>
          <cell r="H9783">
            <v>87.927463687151231</v>
          </cell>
        </row>
        <row r="9784">
          <cell r="A9784" t="str">
            <v/>
          </cell>
          <cell r="B9784" t="str">
            <v>Tariff: Dynamic</v>
          </cell>
          <cell r="C9784" t="str">
            <v>10/22/2019</v>
          </cell>
          <cell r="D9784">
            <v>15</v>
          </cell>
          <cell r="E9784">
            <v>-0.24378792941570282</v>
          </cell>
          <cell r="F9784">
            <v>-0.31005999445915222</v>
          </cell>
          <cell r="G9784">
            <v>4.7563120722770691E-2</v>
          </cell>
          <cell r="H9784">
            <v>88.94534078212385</v>
          </cell>
        </row>
        <row r="9785">
          <cell r="A9785" t="str">
            <v/>
          </cell>
          <cell r="B9785" t="str">
            <v>Tariff: Dynamic</v>
          </cell>
          <cell r="C9785" t="str">
            <v>10/22/2019</v>
          </cell>
          <cell r="D9785">
            <v>16</v>
          </cell>
          <cell r="E9785">
            <v>0.38833445310592651</v>
          </cell>
          <cell r="F9785">
            <v>0.28043964505195618</v>
          </cell>
          <cell r="G9785">
            <v>5.2238069474697113E-2</v>
          </cell>
          <cell r="H9785">
            <v>89.820000000000732</v>
          </cell>
        </row>
        <row r="9786">
          <cell r="A9786" t="str">
            <v/>
          </cell>
          <cell r="B9786" t="str">
            <v>Tariff: Dynamic</v>
          </cell>
          <cell r="C9786" t="str">
            <v>10/22/2019</v>
          </cell>
          <cell r="D9786">
            <v>17</v>
          </cell>
          <cell r="E9786">
            <v>1.0550453662872314</v>
          </cell>
          <cell r="F9786">
            <v>0.95409262180328369</v>
          </cell>
          <cell r="G9786">
            <v>5.446653813123703E-2</v>
          </cell>
          <cell r="H9786">
            <v>88.896916201116639</v>
          </cell>
        </row>
        <row r="9787">
          <cell r="A9787" t="str">
            <v/>
          </cell>
          <cell r="B9787" t="str">
            <v>Tariff: Dynamic</v>
          </cell>
          <cell r="C9787" t="str">
            <v>10/22/2019</v>
          </cell>
          <cell r="D9787">
            <v>18</v>
          </cell>
          <cell r="E9787">
            <v>1.6127808094024658</v>
          </cell>
          <cell r="F9787">
            <v>1.4818881750106812</v>
          </cell>
          <cell r="G9787">
            <v>5.6680686771869659E-2</v>
          </cell>
          <cell r="H9787">
            <v>86.096089385475565</v>
          </cell>
        </row>
        <row r="9788">
          <cell r="A9788" t="str">
            <v/>
          </cell>
          <cell r="B9788" t="str">
            <v>Tariff: Dynamic</v>
          </cell>
          <cell r="C9788" t="str">
            <v>10/22/2019</v>
          </cell>
          <cell r="D9788">
            <v>19</v>
          </cell>
          <cell r="E9788">
            <v>1.8074078559875488</v>
          </cell>
          <cell r="F9788">
            <v>1.631801962852478</v>
          </cell>
          <cell r="G9788">
            <v>5.7153407484292984E-2</v>
          </cell>
          <cell r="H9788">
            <v>81.87972067039037</v>
          </cell>
        </row>
        <row r="9789">
          <cell r="A9789" t="str">
            <v/>
          </cell>
          <cell r="B9789" t="str">
            <v>Tariff: Dynamic</v>
          </cell>
          <cell r="C9789" t="str">
            <v>10/22/2019</v>
          </cell>
          <cell r="D9789">
            <v>20</v>
          </cell>
          <cell r="E9789">
            <v>1.8113460540771484</v>
          </cell>
          <cell r="F9789">
            <v>1.622053861618042</v>
          </cell>
          <cell r="G9789">
            <v>5.4633311927318573E-2</v>
          </cell>
          <cell r="H9789">
            <v>77.745731843575868</v>
          </cell>
        </row>
        <row r="9790">
          <cell r="A9790" t="str">
            <v/>
          </cell>
          <cell r="B9790" t="str">
            <v>Tariff: Dynamic</v>
          </cell>
          <cell r="C9790" t="str">
            <v>10/22/2019</v>
          </cell>
          <cell r="D9790">
            <v>21</v>
          </cell>
          <cell r="E9790">
            <v>1.7698994874954224</v>
          </cell>
          <cell r="F9790">
            <v>1.8048645257949829</v>
          </cell>
          <cell r="G9790">
            <v>5.6141644716262817E-2</v>
          </cell>
          <cell r="H9790">
            <v>73.372804469274328</v>
          </cell>
        </row>
        <row r="9791">
          <cell r="A9791" t="str">
            <v/>
          </cell>
          <cell r="B9791" t="str">
            <v>Tariff: Dynamic</v>
          </cell>
          <cell r="C9791" t="str">
            <v>10/22/2019</v>
          </cell>
          <cell r="D9791">
            <v>22</v>
          </cell>
          <cell r="E9791">
            <v>1.5758730173110962</v>
          </cell>
          <cell r="F9791">
            <v>1.6568452119827271</v>
          </cell>
          <cell r="G9791">
            <v>5.3869433701038361E-2</v>
          </cell>
          <cell r="H9791">
            <v>69.173642458100844</v>
          </cell>
        </row>
        <row r="9792">
          <cell r="A9792" t="str">
            <v/>
          </cell>
          <cell r="B9792" t="str">
            <v>Tariff: Dynamic</v>
          </cell>
          <cell r="C9792" t="str">
            <v>10/22/2019</v>
          </cell>
          <cell r="D9792">
            <v>23</v>
          </cell>
          <cell r="E9792">
            <v>1.4077732563018799</v>
          </cell>
          <cell r="F9792">
            <v>1.5237603187561035</v>
          </cell>
          <cell r="G9792">
            <v>5.7476017624139786E-2</v>
          </cell>
          <cell r="H9792">
            <v>66.413329608937431</v>
          </cell>
        </row>
        <row r="9793">
          <cell r="A9793" t="str">
            <v/>
          </cell>
          <cell r="B9793" t="str">
            <v>Tariff: Dynamic</v>
          </cell>
          <cell r="C9793" t="str">
            <v>10/22/2019</v>
          </cell>
          <cell r="D9793">
            <v>24</v>
          </cell>
          <cell r="E9793">
            <v>1.1770066022872925</v>
          </cell>
          <cell r="F9793">
            <v>1.2940176725387573</v>
          </cell>
          <cell r="G9793">
            <v>5.6669071316719055E-2</v>
          </cell>
          <cell r="H9793">
            <v>63.729150837989501</v>
          </cell>
        </row>
        <row r="9794">
          <cell r="A9794" t="str">
            <v/>
          </cell>
          <cell r="B9794" t="str">
            <v>Tariff: Flat</v>
          </cell>
          <cell r="C9794" t="str">
            <v>Average Event Day (5pm-9pm)</v>
          </cell>
          <cell r="D9794">
            <v>1</v>
          </cell>
          <cell r="E9794">
            <v>1.1862059831619263</v>
          </cell>
          <cell r="F9794">
            <v>1.2141423225402832</v>
          </cell>
          <cell r="G9794">
            <v>6.0232286341488361E-3</v>
          </cell>
          <cell r="H9794">
            <v>74.374591474872346</v>
          </cell>
        </row>
        <row r="9795">
          <cell r="A9795" t="str">
            <v/>
          </cell>
          <cell r="B9795" t="str">
            <v>Tariff: Flat</v>
          </cell>
          <cell r="C9795" t="str">
            <v>Average Event Day (6pm-8pm)</v>
          </cell>
          <cell r="D9795">
            <v>1</v>
          </cell>
          <cell r="E9795">
            <v>1.1690095663070679</v>
          </cell>
          <cell r="F9795">
            <v>1.1663386821746826</v>
          </cell>
          <cell r="G9795">
            <v>6.0865026898682117E-3</v>
          </cell>
          <cell r="H9795">
            <v>74.505199877268325</v>
          </cell>
        </row>
        <row r="9796">
          <cell r="A9796" t="str">
            <v/>
          </cell>
          <cell r="B9796" t="str">
            <v>Tariff: Flat</v>
          </cell>
          <cell r="C9796" t="str">
            <v>Average Event Day (5pm-9pm)</v>
          </cell>
          <cell r="D9796">
            <v>2</v>
          </cell>
          <cell r="E9796">
            <v>1.0005266666412354</v>
          </cell>
          <cell r="F9796">
            <v>1.0121397972106934</v>
          </cell>
          <cell r="G9796">
            <v>5.3716874681413174E-3</v>
          </cell>
          <cell r="H9796">
            <v>73.434742095126737</v>
          </cell>
        </row>
        <row r="9797">
          <cell r="A9797" t="str">
            <v/>
          </cell>
          <cell r="B9797" t="str">
            <v>Tariff: Flat</v>
          </cell>
          <cell r="C9797" t="str">
            <v>Average Event Day (6pm-8pm)</v>
          </cell>
          <cell r="D9797">
            <v>2</v>
          </cell>
          <cell r="E9797">
            <v>0.9889751672744751</v>
          </cell>
          <cell r="F9797">
            <v>0.98586338758468628</v>
          </cell>
          <cell r="G9797">
            <v>5.4480405524373055E-3</v>
          </cell>
          <cell r="H9797">
            <v>73.700839828100115</v>
          </cell>
        </row>
        <row r="9798">
          <cell r="A9798" t="str">
            <v/>
          </cell>
          <cell r="B9798" t="str">
            <v>Tariff: Flat</v>
          </cell>
          <cell r="C9798" t="str">
            <v>Average Event Day (6pm-8pm)</v>
          </cell>
          <cell r="D9798">
            <v>3</v>
          </cell>
          <cell r="E9798">
            <v>0.85744392871856689</v>
          </cell>
          <cell r="F9798">
            <v>0.86293983459472656</v>
          </cell>
          <cell r="G9798">
            <v>4.797002300620079E-3</v>
          </cell>
          <cell r="H9798">
            <v>72.971985955264529</v>
          </cell>
        </row>
        <row r="9799">
          <cell r="A9799" t="str">
            <v/>
          </cell>
          <cell r="B9799" t="str">
            <v>Tariff: Flat</v>
          </cell>
          <cell r="C9799" t="str">
            <v>Average Event Day (5pm-9pm)</v>
          </cell>
          <cell r="D9799">
            <v>3</v>
          </cell>
          <cell r="E9799">
            <v>0.86900699138641357</v>
          </cell>
          <cell r="F9799">
            <v>0.87782377004623413</v>
          </cell>
          <cell r="G9799">
            <v>4.7574597410857677E-3</v>
          </cell>
          <cell r="H9799">
            <v>72.577762634367573</v>
          </cell>
        </row>
        <row r="9800">
          <cell r="A9800" t="str">
            <v/>
          </cell>
          <cell r="B9800" t="str">
            <v>Tariff: Flat</v>
          </cell>
          <cell r="C9800" t="str">
            <v>Average Event Day (6pm-8pm)</v>
          </cell>
          <cell r="D9800">
            <v>4</v>
          </cell>
          <cell r="E9800">
            <v>0.77071493864059448</v>
          </cell>
          <cell r="F9800">
            <v>0.77806305885314941</v>
          </cell>
          <cell r="G9800">
            <v>4.2284000664949417E-3</v>
          </cell>
          <cell r="H9800">
            <v>72.288829806034883</v>
          </cell>
        </row>
        <row r="9801">
          <cell r="A9801" t="str">
            <v/>
          </cell>
          <cell r="B9801" t="str">
            <v>Tariff: Flat</v>
          </cell>
          <cell r="C9801" t="str">
            <v>Average Event Day (5pm-9pm)</v>
          </cell>
          <cell r="D9801">
            <v>4</v>
          </cell>
          <cell r="E9801">
            <v>0.78489267826080322</v>
          </cell>
          <cell r="F9801">
            <v>0.78709721565246582</v>
          </cell>
          <cell r="G9801">
            <v>4.179798997938633E-3</v>
          </cell>
          <cell r="H9801">
            <v>71.833232425919903</v>
          </cell>
        </row>
        <row r="9802">
          <cell r="A9802" t="str">
            <v/>
          </cell>
          <cell r="B9802" t="str">
            <v>Tariff: Flat</v>
          </cell>
          <cell r="C9802" t="str">
            <v>Average Event Day (6pm-8pm)</v>
          </cell>
          <cell r="D9802">
            <v>5</v>
          </cell>
          <cell r="E9802">
            <v>0.72067207098007202</v>
          </cell>
          <cell r="F9802">
            <v>0.71819776296615601</v>
          </cell>
          <cell r="G9802">
            <v>3.8084490224719048E-3</v>
          </cell>
          <cell r="H9802">
            <v>71.739249183946967</v>
          </cell>
        </row>
        <row r="9803">
          <cell r="A9803" t="str">
            <v/>
          </cell>
          <cell r="B9803" t="str">
            <v>Tariff: Flat</v>
          </cell>
          <cell r="C9803" t="str">
            <v>Average Event Day (5pm-9pm)</v>
          </cell>
          <cell r="D9803">
            <v>5</v>
          </cell>
          <cell r="E9803">
            <v>0.72412616014480591</v>
          </cell>
          <cell r="F9803">
            <v>0.7281876802444458</v>
          </cell>
          <cell r="G9803">
            <v>3.7550900597125292E-3</v>
          </cell>
          <cell r="H9803">
            <v>71.202463102844746</v>
          </cell>
        </row>
        <row r="9804">
          <cell r="A9804" t="str">
            <v/>
          </cell>
          <cell r="B9804" t="str">
            <v>Tariff: Flat</v>
          </cell>
          <cell r="C9804" t="str">
            <v>Average Event Day (5pm-9pm)</v>
          </cell>
          <cell r="D9804">
            <v>6</v>
          </cell>
          <cell r="E9804">
            <v>0.70604068040847778</v>
          </cell>
          <cell r="F9804">
            <v>0.71043151617050171</v>
          </cell>
          <cell r="G9804">
            <v>3.4651649184525013E-3</v>
          </cell>
          <cell r="H9804">
            <v>70.664239039092706</v>
          </cell>
        </row>
        <row r="9805">
          <cell r="A9805" t="str">
            <v/>
          </cell>
          <cell r="B9805" t="str">
            <v>Tariff: Flat</v>
          </cell>
          <cell r="C9805" t="str">
            <v>Average Event Day (6pm-8pm)</v>
          </cell>
          <cell r="D9805">
            <v>6</v>
          </cell>
          <cell r="E9805">
            <v>0.70397436618804932</v>
          </cell>
          <cell r="F9805">
            <v>0.70032882690429688</v>
          </cell>
          <cell r="G9805">
            <v>3.5135934595018625E-3</v>
          </cell>
          <cell r="H9805">
            <v>71.284301209807396</v>
          </cell>
        </row>
        <row r="9806">
          <cell r="A9806" t="str">
            <v/>
          </cell>
          <cell r="B9806" t="str">
            <v>Tariff: Flat</v>
          </cell>
          <cell r="C9806" t="str">
            <v>Average Event Day (5pm-9pm)</v>
          </cell>
          <cell r="D9806">
            <v>7</v>
          </cell>
          <cell r="E9806">
            <v>0.7402949333190918</v>
          </cell>
          <cell r="F9806">
            <v>0.74694257974624634</v>
          </cell>
          <cell r="G9806">
            <v>3.466316033154726E-3</v>
          </cell>
          <cell r="H9806">
            <v>70.583709240558605</v>
          </cell>
        </row>
        <row r="9807">
          <cell r="A9807" t="str">
            <v/>
          </cell>
          <cell r="B9807" t="str">
            <v>Tariff: Flat</v>
          </cell>
          <cell r="C9807" t="str">
            <v>Average Event Day (6pm-8pm)</v>
          </cell>
          <cell r="D9807">
            <v>7</v>
          </cell>
          <cell r="E9807">
            <v>0.73618227243423462</v>
          </cell>
          <cell r="F9807">
            <v>0.73560029268264771</v>
          </cell>
          <cell r="G9807">
            <v>3.4968499094247818E-3</v>
          </cell>
          <cell r="H9807">
            <v>71.35524808375331</v>
          </cell>
        </row>
        <row r="9808">
          <cell r="A9808" t="str">
            <v/>
          </cell>
          <cell r="B9808" t="str">
            <v>Tariff: Flat</v>
          </cell>
          <cell r="C9808" t="str">
            <v>Average Event Day (5pm-9pm)</v>
          </cell>
          <cell r="D9808">
            <v>8</v>
          </cell>
          <cell r="E9808">
            <v>0.73917049169540405</v>
          </cell>
          <cell r="F9808">
            <v>0.74725764989852905</v>
          </cell>
          <cell r="G9808">
            <v>3.8065316621214151E-3</v>
          </cell>
          <cell r="H9808">
            <v>72.764895563871036</v>
          </cell>
        </row>
        <row r="9809">
          <cell r="A9809" t="str">
            <v/>
          </cell>
          <cell r="B9809" t="str">
            <v>Tariff: Flat</v>
          </cell>
          <cell r="C9809" t="str">
            <v>Average Event Day (6pm-8pm)</v>
          </cell>
          <cell r="D9809">
            <v>8</v>
          </cell>
          <cell r="E9809">
            <v>0.73667049407958984</v>
          </cell>
          <cell r="F9809">
            <v>0.74269592761993408</v>
          </cell>
          <cell r="G9809">
            <v>3.8334226701408625E-3</v>
          </cell>
          <cell r="H9809">
            <v>73.768703799930975</v>
          </cell>
        </row>
        <row r="9810">
          <cell r="A9810" t="str">
            <v/>
          </cell>
          <cell r="B9810" t="str">
            <v>Tariff: Flat</v>
          </cell>
          <cell r="C9810" t="str">
            <v>Average Event Day (6pm-8pm)</v>
          </cell>
          <cell r="D9810">
            <v>9</v>
          </cell>
          <cell r="E9810">
            <v>0.71012777090072632</v>
          </cell>
          <cell r="F9810">
            <v>0.71094256639480591</v>
          </cell>
          <cell r="G9810">
            <v>4.3942537158727646E-3</v>
          </cell>
          <cell r="H9810">
            <v>77.842669080250786</v>
          </cell>
        </row>
        <row r="9811">
          <cell r="A9811" t="str">
            <v/>
          </cell>
          <cell r="B9811" t="str">
            <v>Tariff: Flat</v>
          </cell>
          <cell r="C9811" t="str">
            <v>Average Event Day (5pm-9pm)</v>
          </cell>
          <cell r="D9811">
            <v>9</v>
          </cell>
          <cell r="E9811">
            <v>0.70144236087799072</v>
          </cell>
          <cell r="F9811">
            <v>0.69673776626586914</v>
          </cell>
          <cell r="G9811">
            <v>4.3419827707111835E-3</v>
          </cell>
          <cell r="H9811">
            <v>76.46079906224567</v>
          </cell>
        </row>
        <row r="9812">
          <cell r="A9812" t="str">
            <v/>
          </cell>
          <cell r="B9812" t="str">
            <v>Tariff: Flat</v>
          </cell>
          <cell r="C9812" t="str">
            <v>Average Event Day (6pm-8pm)</v>
          </cell>
          <cell r="D9812">
            <v>10</v>
          </cell>
          <cell r="E9812">
            <v>0.73334032297134399</v>
          </cell>
          <cell r="F9812">
            <v>0.72502738237380981</v>
          </cell>
          <cell r="G9812">
            <v>5.253214854747057E-3</v>
          </cell>
          <cell r="H9812">
            <v>82.107337893541512</v>
          </cell>
        </row>
        <row r="9813">
          <cell r="A9813" t="str">
            <v/>
          </cell>
          <cell r="B9813" t="str">
            <v>Tariff: Flat</v>
          </cell>
          <cell r="C9813" t="str">
            <v>Average Event Day (5pm-9pm)</v>
          </cell>
          <cell r="D9813">
            <v>10</v>
          </cell>
          <cell r="E9813">
            <v>0.71454513072967529</v>
          </cell>
          <cell r="F9813">
            <v>0.69836896657943726</v>
          </cell>
          <cell r="G9813">
            <v>5.1520266570150852E-3</v>
          </cell>
          <cell r="H9813">
            <v>81.372331857014004</v>
          </cell>
        </row>
        <row r="9814">
          <cell r="A9814" t="str">
            <v/>
          </cell>
          <cell r="B9814" t="str">
            <v>Tariff: Flat</v>
          </cell>
          <cell r="C9814" t="str">
            <v>Average Event Day (6pm-8pm)</v>
          </cell>
          <cell r="D9814">
            <v>11</v>
          </cell>
          <cell r="E9814">
            <v>0.82345730066299438</v>
          </cell>
          <cell r="F9814">
            <v>0.81320631504058838</v>
          </cell>
          <cell r="G9814">
            <v>6.2171975150704384E-3</v>
          </cell>
          <cell r="H9814">
            <v>85.840940126280515</v>
          </cell>
        </row>
        <row r="9815">
          <cell r="A9815" t="str">
            <v/>
          </cell>
          <cell r="B9815" t="str">
            <v>Tariff: Flat</v>
          </cell>
          <cell r="C9815" t="str">
            <v>Average Event Day (5pm-9pm)</v>
          </cell>
          <cell r="D9815">
            <v>11</v>
          </cell>
          <cell r="E9815">
            <v>0.80446499586105347</v>
          </cell>
          <cell r="F9815">
            <v>0.78030550479888916</v>
          </cell>
          <cell r="G9815">
            <v>6.1311903409659863E-3</v>
          </cell>
          <cell r="H9815">
            <v>85.793531827848639</v>
          </cell>
        </row>
        <row r="9816">
          <cell r="A9816" t="str">
            <v/>
          </cell>
          <cell r="B9816" t="str">
            <v>Tariff: Flat</v>
          </cell>
          <cell r="C9816" t="str">
            <v>Average Event Day (5pm-9pm)</v>
          </cell>
          <cell r="D9816">
            <v>12</v>
          </cell>
          <cell r="E9816">
            <v>0.9723813533782959</v>
          </cell>
          <cell r="F9816">
            <v>0.95054042339324951</v>
          </cell>
          <cell r="G9816">
            <v>7.1546649560332298E-3</v>
          </cell>
          <cell r="H9816">
            <v>89.111264546581083</v>
          </cell>
        </row>
        <row r="9817">
          <cell r="A9817" t="str">
            <v/>
          </cell>
          <cell r="B9817" t="str">
            <v>Tariff: Flat</v>
          </cell>
          <cell r="C9817" t="str">
            <v>Average Event Day (6pm-8pm)</v>
          </cell>
          <cell r="D9817">
            <v>12</v>
          </cell>
          <cell r="E9817">
            <v>0.99175459146499634</v>
          </cell>
          <cell r="F9817">
            <v>0.98588883876800537</v>
          </cell>
          <cell r="G9817">
            <v>7.224484346807003E-3</v>
          </cell>
          <cell r="H9817">
            <v>88.54084748499163</v>
          </cell>
        </row>
        <row r="9818">
          <cell r="A9818" t="str">
            <v/>
          </cell>
          <cell r="B9818" t="str">
            <v>Tariff: Flat</v>
          </cell>
          <cell r="C9818" t="str">
            <v>Average Event Day (6pm-8pm)</v>
          </cell>
          <cell r="D9818">
            <v>13</v>
          </cell>
          <cell r="E9818">
            <v>1.2490357160568237</v>
          </cell>
          <cell r="F9818">
            <v>1.2371859550476074</v>
          </cell>
          <cell r="G9818">
            <v>8.226785808801651E-3</v>
          </cell>
          <cell r="H9818">
            <v>90.386531855164762</v>
          </cell>
        </row>
        <row r="9819">
          <cell r="A9819" t="str">
            <v/>
          </cell>
          <cell r="B9819" t="str">
            <v>Tariff: Flat</v>
          </cell>
          <cell r="C9819" t="str">
            <v>Average Event Day (5pm-9pm)</v>
          </cell>
          <cell r="D9819">
            <v>13</v>
          </cell>
          <cell r="E9819">
            <v>1.2294521331787109</v>
          </cell>
          <cell r="F9819">
            <v>1.196961522102356</v>
          </cell>
          <cell r="G9819">
            <v>8.1693530082702637E-3</v>
          </cell>
          <cell r="H9819">
            <v>91.245779311914362</v>
          </cell>
        </row>
        <row r="9820">
          <cell r="A9820" t="str">
            <v/>
          </cell>
          <cell r="B9820" t="str">
            <v>Tariff: Flat</v>
          </cell>
          <cell r="C9820" t="str">
            <v>Average Event Day (6pm-8pm)</v>
          </cell>
          <cell r="D9820">
            <v>14</v>
          </cell>
          <cell r="E9820">
            <v>1.5319920778274536</v>
          </cell>
          <cell r="F9820">
            <v>1.5132267475128174</v>
          </cell>
          <cell r="G9820">
            <v>9.081386961042881E-3</v>
          </cell>
          <cell r="H9820">
            <v>91.669513674477642</v>
          </cell>
        </row>
        <row r="9821">
          <cell r="A9821" t="str">
            <v/>
          </cell>
          <cell r="B9821" t="str">
            <v>Tariff: Flat</v>
          </cell>
          <cell r="C9821" t="str">
            <v>Average Event Day (5pm-9pm)</v>
          </cell>
          <cell r="D9821">
            <v>14</v>
          </cell>
          <cell r="E9821">
            <v>1.5189851522445679</v>
          </cell>
          <cell r="F9821">
            <v>1.4888174533843994</v>
          </cell>
          <cell r="G9821">
            <v>8.9866481721401215E-3</v>
          </cell>
          <cell r="H9821">
            <v>92.799341064407201</v>
          </cell>
        </row>
        <row r="9822">
          <cell r="A9822" t="str">
            <v/>
          </cell>
          <cell r="B9822" t="str">
            <v>Tariff: Flat</v>
          </cell>
          <cell r="C9822" t="str">
            <v>Average Event Day (6pm-8pm)</v>
          </cell>
          <cell r="D9822">
            <v>15</v>
          </cell>
          <cell r="E9822">
            <v>1.818859338760376</v>
          </cell>
          <cell r="F9822">
            <v>1.8058726787567139</v>
          </cell>
          <cell r="G9822">
            <v>9.5755886286497116E-3</v>
          </cell>
          <cell r="H9822">
            <v>92.195938606111909</v>
          </cell>
        </row>
        <row r="9823">
          <cell r="A9823" t="str">
            <v/>
          </cell>
          <cell r="B9823" t="str">
            <v>Tariff: Flat</v>
          </cell>
          <cell r="C9823" t="str">
            <v>Average Event Day (5pm-9pm)</v>
          </cell>
          <cell r="D9823">
            <v>15</v>
          </cell>
          <cell r="E9823">
            <v>1.8088324069976807</v>
          </cell>
          <cell r="F9823">
            <v>1.8026608228683472</v>
          </cell>
          <cell r="G9823">
            <v>9.5089590176939964E-3</v>
          </cell>
          <cell r="H9823">
            <v>93.688782226749353</v>
          </cell>
        </row>
        <row r="9824">
          <cell r="A9824" t="str">
            <v/>
          </cell>
          <cell r="B9824" t="str">
            <v>Tariff: Flat</v>
          </cell>
          <cell r="C9824" t="str">
            <v>Average Event Day (6pm-8pm)</v>
          </cell>
          <cell r="D9824">
            <v>16</v>
          </cell>
          <cell r="E9824">
            <v>2.131558895111084</v>
          </cell>
          <cell r="F9824">
            <v>2.115018367767334</v>
          </cell>
          <cell r="G9824">
            <v>9.7964536398649216E-3</v>
          </cell>
          <cell r="H9824">
            <v>91.937104810931714</v>
          </cell>
        </row>
        <row r="9825">
          <cell r="A9825" t="str">
            <v/>
          </cell>
          <cell r="B9825" t="str">
            <v>Tariff: Flat</v>
          </cell>
          <cell r="C9825" t="str">
            <v>Average Event Day (5pm-9pm)</v>
          </cell>
          <cell r="D9825">
            <v>16</v>
          </cell>
          <cell r="E9825">
            <v>2.1488399505615234</v>
          </cell>
          <cell r="F9825">
            <v>2.1275367736816406</v>
          </cell>
          <cell r="G9825">
            <v>9.7304182127118111E-3</v>
          </cell>
          <cell r="H9825">
            <v>93.361704875038683</v>
          </cell>
        </row>
        <row r="9826">
          <cell r="A9826" t="str">
            <v/>
          </cell>
          <cell r="B9826" t="str">
            <v>Tariff: Flat</v>
          </cell>
          <cell r="C9826" t="str">
            <v>Average Event Day (6pm-8pm)</v>
          </cell>
          <cell r="D9826">
            <v>17</v>
          </cell>
          <cell r="E9826">
            <v>2.3844199180603027</v>
          </cell>
          <cell r="F9826">
            <v>2.3556885719299316</v>
          </cell>
          <cell r="G9826">
            <v>9.8299430683255196E-3</v>
          </cell>
          <cell r="H9826">
            <v>90.653339489686701</v>
          </cell>
        </row>
        <row r="9827">
          <cell r="A9827" t="str">
            <v/>
          </cell>
          <cell r="B9827" t="str">
            <v>Tariff: Flat</v>
          </cell>
          <cell r="C9827" t="str">
            <v>Average Event Day (5pm-9pm)</v>
          </cell>
          <cell r="D9827">
            <v>17</v>
          </cell>
          <cell r="E9827">
            <v>2.4199352264404297</v>
          </cell>
          <cell r="F9827">
            <v>2.3620610237121582</v>
          </cell>
          <cell r="G9827">
            <v>9.7651947289705276E-3</v>
          </cell>
          <cell r="H9827">
            <v>91.800284365216342</v>
          </cell>
        </row>
        <row r="9828">
          <cell r="A9828" t="str">
            <v/>
          </cell>
          <cell r="B9828" t="str">
            <v>Tariff: Flat</v>
          </cell>
          <cell r="C9828" t="str">
            <v>Average Event Day (6pm-8pm)</v>
          </cell>
          <cell r="D9828">
            <v>18</v>
          </cell>
          <cell r="E9828">
            <v>2.5258197784423828</v>
          </cell>
          <cell r="F9828">
            <v>2.5005948543548584</v>
          </cell>
          <cell r="G9828">
            <v>9.760882705450058E-3</v>
          </cell>
          <cell r="H9828">
            <v>89.069126494567413</v>
          </cell>
        </row>
        <row r="9829">
          <cell r="A9829" t="str">
            <v/>
          </cell>
          <cell r="B9829" t="str">
            <v>Tariff: Flat</v>
          </cell>
          <cell r="C9829" t="str">
            <v>Average Event Day (5pm-9pm)</v>
          </cell>
          <cell r="D9829">
            <v>18</v>
          </cell>
          <cell r="E9829">
            <v>2.5679903030395508</v>
          </cell>
          <cell r="F9829">
            <v>1.5753815174102783</v>
          </cell>
          <cell r="G9829">
            <v>9.9573526531457901E-3</v>
          </cell>
          <cell r="H9829">
            <v>89.83897555715366</v>
          </cell>
        </row>
        <row r="9830">
          <cell r="A9830" t="str">
            <v/>
          </cell>
          <cell r="B9830" t="str">
            <v>Tariff: Flat</v>
          </cell>
          <cell r="C9830" t="str">
            <v>Average Event Day (6pm-8pm)</v>
          </cell>
          <cell r="D9830">
            <v>19</v>
          </cell>
          <cell r="E9830">
            <v>2.4950830936431885</v>
          </cell>
          <cell r="F9830">
            <v>1.5804624557495117</v>
          </cell>
          <cell r="G9830">
            <v>9.7624212503433228E-3</v>
          </cell>
          <cell r="H9830">
            <v>86.143234590875679</v>
          </cell>
        </row>
        <row r="9831">
          <cell r="A9831" t="str">
            <v/>
          </cell>
          <cell r="B9831" t="str">
            <v>Tariff: Flat</v>
          </cell>
          <cell r="C9831" t="str">
            <v>Average Event Day (5pm-9pm)</v>
          </cell>
          <cell r="D9831">
            <v>19</v>
          </cell>
          <cell r="E9831">
            <v>2.540590763092041</v>
          </cell>
          <cell r="F9831">
            <v>2.0583617687225342</v>
          </cell>
          <cell r="G9831">
            <v>9.7208358347415924E-3</v>
          </cell>
          <cell r="H9831">
            <v>86.904392461368786</v>
          </cell>
        </row>
        <row r="9832">
          <cell r="A9832" t="str">
            <v/>
          </cell>
          <cell r="B9832" t="str">
            <v>Tariff: Flat</v>
          </cell>
          <cell r="C9832" t="str">
            <v>Average Event Day (5pm-9pm)</v>
          </cell>
          <cell r="D9832">
            <v>20</v>
          </cell>
          <cell r="E9832">
            <v>2.3908836841583252</v>
          </cell>
          <cell r="F9832">
            <v>2.0494687557220459</v>
          </cell>
          <cell r="G9832">
            <v>9.2267105355858803E-3</v>
          </cell>
          <cell r="H9832">
            <v>83.524739569808546</v>
          </cell>
        </row>
        <row r="9833">
          <cell r="A9833" t="str">
            <v/>
          </cell>
          <cell r="B9833" t="str">
            <v>Tariff: Flat</v>
          </cell>
          <cell r="C9833" t="str">
            <v>Average Event Day (6pm-8pm)</v>
          </cell>
          <cell r="D9833">
            <v>20</v>
          </cell>
          <cell r="E9833">
            <v>2.3232128620147705</v>
          </cell>
          <cell r="F9833">
            <v>1.7907218933105469</v>
          </cell>
          <cell r="G9833">
            <v>9.2377932742238045E-3</v>
          </cell>
          <cell r="H9833">
            <v>81.845035687410373</v>
          </cell>
        </row>
        <row r="9834">
          <cell r="A9834" t="str">
            <v/>
          </cell>
          <cell r="B9834" t="str">
            <v>Tariff: Flat</v>
          </cell>
          <cell r="C9834" t="str">
            <v>Average Event Day (6pm-8pm)</v>
          </cell>
          <cell r="D9834">
            <v>21</v>
          </cell>
          <cell r="E9834">
            <v>2.2096915245056152</v>
          </cell>
          <cell r="F9834">
            <v>2.6756453514099121</v>
          </cell>
          <cell r="G9834">
            <v>8.8891070336103439E-3</v>
          </cell>
          <cell r="H9834">
            <v>79.104935797863305</v>
          </cell>
        </row>
        <row r="9835">
          <cell r="A9835" t="str">
            <v/>
          </cell>
          <cell r="B9835" t="str">
            <v>Tariff: Flat</v>
          </cell>
          <cell r="C9835" t="str">
            <v>Average Event Day (5pm-9pm)</v>
          </cell>
          <cell r="D9835">
            <v>21</v>
          </cell>
          <cell r="E9835">
            <v>2.2644484043121338</v>
          </cell>
          <cell r="F9835">
            <v>2.0298383235931396</v>
          </cell>
          <cell r="G9835">
            <v>8.7972516193985939E-3</v>
          </cell>
          <cell r="H9835">
            <v>80.542288123919803</v>
          </cell>
        </row>
        <row r="9836">
          <cell r="A9836" t="str">
            <v/>
          </cell>
          <cell r="B9836" t="str">
            <v>Tariff: Flat</v>
          </cell>
          <cell r="C9836" t="str">
            <v>Average Event Day (6pm-8pm)</v>
          </cell>
          <cell r="D9836">
            <v>22</v>
          </cell>
          <cell r="E9836">
            <v>2.0201566219329834</v>
          </cell>
          <cell r="F9836">
            <v>2.1565544605255127</v>
          </cell>
          <cell r="G9836">
            <v>8.2420399412512779E-3</v>
          </cell>
          <cell r="H9836">
            <v>77.697480997437395</v>
          </cell>
        </row>
        <row r="9837">
          <cell r="A9837" t="str">
            <v/>
          </cell>
          <cell r="B9837" t="str">
            <v>Tariff: Flat</v>
          </cell>
          <cell r="C9837" t="str">
            <v>Average Event Day (5pm-9pm)</v>
          </cell>
          <cell r="D9837">
            <v>22</v>
          </cell>
          <cell r="E9837">
            <v>2.0627408027648926</v>
          </cell>
          <cell r="F9837">
            <v>2.5275537967681885</v>
          </cell>
          <cell r="G9837">
            <v>8.4551079198718071E-3</v>
          </cell>
          <cell r="H9837">
            <v>78.207609224198947</v>
          </cell>
        </row>
        <row r="9838">
          <cell r="A9838" t="str">
            <v/>
          </cell>
          <cell r="B9838" t="str">
            <v>Tariff: Flat</v>
          </cell>
          <cell r="C9838" t="str">
            <v>Average Event Day (5pm-9pm)</v>
          </cell>
          <cell r="D9838">
            <v>23</v>
          </cell>
          <cell r="E9838">
            <v>1.7706006765365601</v>
          </cell>
          <cell r="F9838">
            <v>1.9339163303375244</v>
          </cell>
          <cell r="G9838">
            <v>7.7553601004183292E-3</v>
          </cell>
          <cell r="H9838">
            <v>76.7177385075872</v>
          </cell>
        </row>
        <row r="9839">
          <cell r="A9839" t="str">
            <v/>
          </cell>
          <cell r="B9839" t="str">
            <v>Tariff: Flat</v>
          </cell>
          <cell r="C9839" t="str">
            <v>Average Event Day (6pm-8pm)</v>
          </cell>
          <cell r="D9839">
            <v>23</v>
          </cell>
          <cell r="E9839">
            <v>1.7567166090011597</v>
          </cell>
          <cell r="F9839">
            <v>1.8038468360900879</v>
          </cell>
          <cell r="G9839">
            <v>7.6896329410374165E-3</v>
          </cell>
          <cell r="H9839">
            <v>76.665557582471976</v>
          </cell>
        </row>
        <row r="9840">
          <cell r="A9840" t="str">
            <v/>
          </cell>
          <cell r="B9840" t="str">
            <v>Tariff: Flat</v>
          </cell>
          <cell r="C9840" t="str">
            <v>Average Event Day (5pm-9pm)</v>
          </cell>
          <cell r="D9840">
            <v>24</v>
          </cell>
          <cell r="E9840">
            <v>1.4350539445877075</v>
          </cell>
          <cell r="F9840">
            <v>1.523390531539917</v>
          </cell>
          <cell r="G9840">
            <v>7.0973089896142483E-3</v>
          </cell>
          <cell r="H9840">
            <v>75.219135956214785</v>
          </cell>
        </row>
        <row r="9841">
          <cell r="A9841" t="str">
            <v/>
          </cell>
          <cell r="B9841" t="str">
            <v>Tariff: Flat</v>
          </cell>
          <cell r="C9841" t="str">
            <v>Average Event Day (6pm-8pm)</v>
          </cell>
          <cell r="D9841">
            <v>24</v>
          </cell>
          <cell r="E9841">
            <v>1.4322593212127686</v>
          </cell>
          <cell r="F9841">
            <v>1.4750287532806396</v>
          </cell>
          <cell r="G9841">
            <v>7.1112876757979393E-3</v>
          </cell>
          <cell r="H9841">
            <v>75.726210006702942</v>
          </cell>
        </row>
        <row r="9842">
          <cell r="A9842" t="str">
            <v/>
          </cell>
          <cell r="B9842" t="str">
            <v>Tariff: Flat</v>
          </cell>
          <cell r="C9842" t="str">
            <v>7/24/2019</v>
          </cell>
          <cell r="D9842">
            <v>1</v>
          </cell>
          <cell r="E9842">
            <v>1.3470405340194702</v>
          </cell>
          <cell r="F9842">
            <v>1.3098734617233276</v>
          </cell>
          <cell r="G9842">
            <v>6.4872945658862591E-3</v>
          </cell>
          <cell r="H9842">
            <v>76.71724135192521</v>
          </cell>
        </row>
        <row r="9843">
          <cell r="A9843" t="str">
            <v/>
          </cell>
          <cell r="B9843" t="str">
            <v>Tariff: Flat</v>
          </cell>
          <cell r="C9843" t="str">
            <v>7/24/2019</v>
          </cell>
          <cell r="D9843">
            <v>2</v>
          </cell>
          <cell r="E9843">
            <v>1.1319953203201294</v>
          </cell>
          <cell r="F9843">
            <v>1.1043095588684082</v>
          </cell>
          <cell r="G9843">
            <v>5.8581396006047726E-3</v>
          </cell>
          <cell r="H9843">
            <v>76.030071305495895</v>
          </cell>
        </row>
        <row r="9844">
          <cell r="A9844" t="str">
            <v/>
          </cell>
          <cell r="B9844" t="str">
            <v>Tariff: Flat</v>
          </cell>
          <cell r="C9844" t="str">
            <v>7/24/2019</v>
          </cell>
          <cell r="D9844">
            <v>3</v>
          </cell>
          <cell r="E9844">
            <v>0.95534145832061768</v>
          </cell>
          <cell r="F9844">
            <v>0.95413929224014282</v>
          </cell>
          <cell r="G9844">
            <v>5.1785404793918133E-3</v>
          </cell>
          <cell r="H9844">
            <v>75.505687210057232</v>
          </cell>
        </row>
        <row r="9845">
          <cell r="A9845" t="str">
            <v/>
          </cell>
          <cell r="B9845" t="str">
            <v>Tariff: Flat</v>
          </cell>
          <cell r="C9845" t="str">
            <v>7/24/2019</v>
          </cell>
          <cell r="D9845">
            <v>4</v>
          </cell>
          <cell r="E9845">
            <v>0.85189640522003174</v>
          </cell>
          <cell r="F9845">
            <v>0.8517615795135498</v>
          </cell>
          <cell r="G9845">
            <v>4.5484146103262901E-3</v>
          </cell>
          <cell r="H9845">
            <v>74.777285354555971</v>
          </cell>
        </row>
        <row r="9846">
          <cell r="A9846" t="str">
            <v/>
          </cell>
          <cell r="B9846" t="str">
            <v>Tariff: Flat</v>
          </cell>
          <cell r="C9846" t="str">
            <v>7/24/2019</v>
          </cell>
          <cell r="D9846">
            <v>5</v>
          </cell>
          <cell r="E9846">
            <v>0.78590643405914307</v>
          </cell>
          <cell r="F9846">
            <v>0.77838194370269775</v>
          </cell>
          <cell r="G9846">
            <v>4.1003995575010777E-3</v>
          </cell>
          <cell r="H9846">
            <v>74.332849569227974</v>
          </cell>
        </row>
        <row r="9847">
          <cell r="A9847" t="str">
            <v/>
          </cell>
          <cell r="B9847" t="str">
            <v>Tariff: Flat</v>
          </cell>
          <cell r="C9847" t="str">
            <v>7/24/2019</v>
          </cell>
          <cell r="D9847">
            <v>6</v>
          </cell>
          <cell r="E9847">
            <v>0.75426918268203735</v>
          </cell>
          <cell r="F9847">
            <v>0.74598413705825806</v>
          </cell>
          <cell r="G9847">
            <v>3.8369272369891405E-3</v>
          </cell>
          <cell r="H9847">
            <v>74.008478727664965</v>
          </cell>
        </row>
        <row r="9848">
          <cell r="A9848" t="str">
            <v/>
          </cell>
          <cell r="B9848" t="str">
            <v>Tariff: Flat</v>
          </cell>
          <cell r="C9848" t="str">
            <v>7/24/2019</v>
          </cell>
          <cell r="D9848">
            <v>7</v>
          </cell>
          <cell r="E9848">
            <v>0.7466551661491394</v>
          </cell>
          <cell r="F9848">
            <v>0.74499529600143433</v>
          </cell>
          <cell r="G9848">
            <v>3.8144451100379229E-3</v>
          </cell>
          <cell r="H9848">
            <v>74.649053677952494</v>
          </cell>
        </row>
        <row r="9849">
          <cell r="A9849" t="str">
            <v/>
          </cell>
          <cell r="B9849" t="str">
            <v>Tariff: Flat</v>
          </cell>
          <cell r="C9849" t="str">
            <v>7/24/2019</v>
          </cell>
          <cell r="D9849">
            <v>8</v>
          </cell>
          <cell r="E9849">
            <v>0.77534908056259155</v>
          </cell>
          <cell r="F9849">
            <v>0.78213787078857422</v>
          </cell>
          <cell r="G9849">
            <v>4.2571444064378738E-3</v>
          </cell>
          <cell r="H9849">
            <v>78.216440821751974</v>
          </cell>
        </row>
        <row r="9850">
          <cell r="A9850" t="str">
            <v/>
          </cell>
          <cell r="B9850" t="str">
            <v>Tariff: Flat</v>
          </cell>
          <cell r="C9850" t="str">
            <v>7/24/2019</v>
          </cell>
          <cell r="D9850">
            <v>9</v>
          </cell>
          <cell r="E9850">
            <v>0.81814873218536377</v>
          </cell>
          <cell r="F9850">
            <v>0.82233297824859619</v>
          </cell>
          <cell r="G9850">
            <v>4.9807154573500156E-3</v>
          </cell>
          <cell r="H9850">
            <v>83.051912153787157</v>
          </cell>
        </row>
        <row r="9851">
          <cell r="A9851" t="str">
            <v/>
          </cell>
          <cell r="B9851" t="str">
            <v>Tariff: Flat</v>
          </cell>
          <cell r="C9851" t="str">
            <v>7/24/2019</v>
          </cell>
          <cell r="D9851">
            <v>10</v>
          </cell>
          <cell r="E9851">
            <v>0.91810119152069092</v>
          </cell>
          <cell r="F9851">
            <v>0.90030390024185181</v>
          </cell>
          <cell r="G9851">
            <v>5.9532709419727325E-3</v>
          </cell>
          <cell r="H9851">
            <v>87.085959469834478</v>
          </cell>
        </row>
        <row r="9852">
          <cell r="A9852" t="str">
            <v/>
          </cell>
          <cell r="B9852" t="str">
            <v>Tariff: Flat</v>
          </cell>
          <cell r="C9852" t="str">
            <v>7/24/2019</v>
          </cell>
          <cell r="D9852">
            <v>11</v>
          </cell>
          <cell r="E9852">
            <v>1.0992686748504639</v>
          </cell>
          <cell r="F9852">
            <v>1.0668364763259888</v>
          </cell>
          <cell r="G9852">
            <v>7.1094147861003876E-3</v>
          </cell>
          <cell r="H9852">
            <v>90.835671809153112</v>
          </cell>
        </row>
        <row r="9853">
          <cell r="A9853" t="str">
            <v/>
          </cell>
          <cell r="B9853" t="str">
            <v>Tariff: Flat</v>
          </cell>
          <cell r="C9853" t="str">
            <v>7/24/2019</v>
          </cell>
          <cell r="D9853">
            <v>12</v>
          </cell>
          <cell r="E9853">
            <v>1.3436803817749023</v>
          </cell>
          <cell r="F9853">
            <v>1.3162987232208252</v>
          </cell>
          <cell r="G9853">
            <v>8.1810606643557549E-3</v>
          </cell>
          <cell r="H9853">
            <v>93.817659403568157</v>
          </cell>
        </row>
        <row r="9854">
          <cell r="A9854" t="str">
            <v/>
          </cell>
          <cell r="B9854" t="str">
            <v>Tariff: Flat</v>
          </cell>
          <cell r="C9854" t="str">
            <v>7/24/2019</v>
          </cell>
          <cell r="D9854">
            <v>13</v>
          </cell>
          <cell r="E9854">
            <v>1.6499160528182983</v>
          </cell>
          <cell r="F9854">
            <v>1.6345967054367065</v>
          </cell>
          <cell r="G9854">
            <v>9.1726453974843025E-3</v>
          </cell>
          <cell r="H9854">
            <v>95.446409542761302</v>
          </cell>
        </row>
        <row r="9855">
          <cell r="A9855" t="str">
            <v/>
          </cell>
          <cell r="B9855" t="str">
            <v>Tariff: Flat</v>
          </cell>
          <cell r="C9855" t="str">
            <v>7/24/2019</v>
          </cell>
          <cell r="D9855">
            <v>14</v>
          </cell>
          <cell r="E9855">
            <v>1.9146583080291748</v>
          </cell>
          <cell r="F9855">
            <v>1.9121432304382324</v>
          </cell>
          <cell r="G9855">
            <v>9.9273230880498886E-3</v>
          </cell>
          <cell r="H9855">
            <v>96.647793240528017</v>
          </cell>
        </row>
        <row r="9856">
          <cell r="A9856" t="str">
            <v/>
          </cell>
          <cell r="B9856" t="str">
            <v>Tariff: Flat</v>
          </cell>
          <cell r="C9856" t="str">
            <v>7/24/2019</v>
          </cell>
          <cell r="D9856">
            <v>15</v>
          </cell>
          <cell r="E9856">
            <v>2.1687660217285156</v>
          </cell>
          <cell r="F9856">
            <v>2.1923048496246338</v>
          </cell>
          <cell r="G9856">
            <v>1.0358591563999653E-2</v>
          </cell>
          <cell r="H9856">
            <v>96.168813783909869</v>
          </cell>
        </row>
        <row r="9857">
          <cell r="A9857" t="str">
            <v/>
          </cell>
          <cell r="B9857" t="str">
            <v>Tariff: Flat</v>
          </cell>
          <cell r="C9857" t="str">
            <v>7/24/2019</v>
          </cell>
          <cell r="D9857">
            <v>16</v>
          </cell>
          <cell r="E9857">
            <v>2.4120180606842041</v>
          </cell>
          <cell r="F9857">
            <v>2.389617919921875</v>
          </cell>
          <cell r="G9857">
            <v>1.0422252118587494E-2</v>
          </cell>
          <cell r="H9857">
            <v>94.83153691182072</v>
          </cell>
        </row>
        <row r="9858">
          <cell r="A9858" t="str">
            <v/>
          </cell>
          <cell r="B9858" t="str">
            <v>Tariff: Flat</v>
          </cell>
          <cell r="C9858" t="str">
            <v>7/24/2019</v>
          </cell>
          <cell r="D9858">
            <v>17</v>
          </cell>
          <cell r="E9858">
            <v>2.5587496757507324</v>
          </cell>
          <cell r="F9858">
            <v>2.548213005065918</v>
          </cell>
          <cell r="G9858">
            <v>1.032127533107996E-2</v>
          </cell>
          <cell r="H9858">
            <v>92.506707488451568</v>
          </cell>
        </row>
        <row r="9859">
          <cell r="A9859" t="str">
            <v/>
          </cell>
          <cell r="B9859" t="str">
            <v>Tariff: Flat</v>
          </cell>
          <cell r="C9859" t="str">
            <v>7/24/2019</v>
          </cell>
          <cell r="D9859">
            <v>18</v>
          </cell>
          <cell r="E9859">
            <v>2.6638851165771484</v>
          </cell>
          <cell r="F9859">
            <v>2.6758937835693359</v>
          </cell>
          <cell r="G9859">
            <v>1.0265599936246872E-2</v>
          </cell>
          <cell r="H9859">
            <v>90.449636580514692</v>
          </cell>
        </row>
        <row r="9860">
          <cell r="A9860" t="str">
            <v/>
          </cell>
          <cell r="B9860" t="str">
            <v>Tariff: Flat</v>
          </cell>
          <cell r="C9860" t="str">
            <v>7/24/2019</v>
          </cell>
          <cell r="D9860">
            <v>19</v>
          </cell>
          <cell r="E9860">
            <v>2.6473734378814697</v>
          </cell>
          <cell r="F9860">
            <v>1.6930742263793945</v>
          </cell>
          <cell r="G9860">
            <v>1.0347520001232624E-2</v>
          </cell>
          <cell r="H9860">
            <v>87.340731610291627</v>
          </cell>
        </row>
        <row r="9861">
          <cell r="A9861" t="str">
            <v/>
          </cell>
          <cell r="B9861" t="str">
            <v>Tariff: Flat</v>
          </cell>
          <cell r="C9861" t="str">
            <v>7/24/2019</v>
          </cell>
          <cell r="D9861">
            <v>20</v>
          </cell>
          <cell r="E9861">
            <v>2.4628307819366455</v>
          </cell>
          <cell r="F9861">
            <v>1.9048641920089722</v>
          </cell>
          <cell r="G9861">
            <v>9.8065230995416641E-3</v>
          </cell>
          <cell r="H9861">
            <v>82.801700994068725</v>
          </cell>
        </row>
        <row r="9862">
          <cell r="A9862" t="str">
            <v/>
          </cell>
          <cell r="B9862" t="str">
            <v>Tariff: Flat</v>
          </cell>
          <cell r="C9862" t="str">
            <v>7/24/2019</v>
          </cell>
          <cell r="D9862">
            <v>21</v>
          </cell>
          <cell r="E9862">
            <v>2.3044846057891846</v>
          </cell>
          <cell r="F9862">
            <v>2.8189542293548584</v>
          </cell>
          <cell r="G9862">
            <v>9.3920817598700523E-3</v>
          </cell>
          <cell r="H9862">
            <v>79.766598807153656</v>
          </cell>
        </row>
        <row r="9863">
          <cell r="A9863" t="str">
            <v/>
          </cell>
          <cell r="B9863" t="str">
            <v>Tariff: Flat</v>
          </cell>
          <cell r="C9863" t="str">
            <v>7/24/2019</v>
          </cell>
          <cell r="D9863">
            <v>22</v>
          </cell>
          <cell r="E9863">
            <v>2.1783885955810547</v>
          </cell>
          <cell r="F9863">
            <v>2.3598203659057617</v>
          </cell>
          <cell r="G9863">
            <v>8.8147539645433426E-3</v>
          </cell>
          <cell r="H9863">
            <v>79.042288137888107</v>
          </cell>
        </row>
        <row r="9864">
          <cell r="A9864" t="str">
            <v/>
          </cell>
          <cell r="B9864" t="str">
            <v>Tariff: Flat</v>
          </cell>
          <cell r="C9864" t="str">
            <v>7/24/2019</v>
          </cell>
          <cell r="D9864">
            <v>23</v>
          </cell>
          <cell r="E9864">
            <v>1.939789891242981</v>
          </cell>
          <cell r="F9864">
            <v>2.013789176940918</v>
          </cell>
          <cell r="G9864">
            <v>8.2484874874353409E-3</v>
          </cell>
          <cell r="H9864">
            <v>78.721664413503063</v>
          </cell>
        </row>
        <row r="9865">
          <cell r="A9865" t="str">
            <v/>
          </cell>
          <cell r="B9865" t="str">
            <v>Tariff: Flat</v>
          </cell>
          <cell r="C9865" t="str">
            <v>7/24/2019</v>
          </cell>
          <cell r="D9865">
            <v>24</v>
          </cell>
          <cell r="E9865">
            <v>1.6166890859603882</v>
          </cell>
          <cell r="F9865">
            <v>1.6725714206695557</v>
          </cell>
          <cell r="G9865">
            <v>7.7035711146891117E-3</v>
          </cell>
          <cell r="H9865">
            <v>78.367381577238206</v>
          </cell>
        </row>
        <row r="9866">
          <cell r="A9866" t="str">
            <v/>
          </cell>
          <cell r="B9866" t="str">
            <v>Tariff: Flat</v>
          </cell>
          <cell r="C9866" t="str">
            <v>8/13/2019</v>
          </cell>
          <cell r="D9866">
            <v>1</v>
          </cell>
          <cell r="E9866">
            <v>0.92478001117706299</v>
          </cell>
          <cell r="F9866">
            <v>0.9183153510093689</v>
          </cell>
          <cell r="G9866">
            <v>5.7364897802472115E-3</v>
          </cell>
          <cell r="H9866">
            <v>68.956641769798892</v>
          </cell>
        </row>
        <row r="9867">
          <cell r="A9867" t="str">
            <v/>
          </cell>
          <cell r="B9867" t="str">
            <v>Tariff: Flat</v>
          </cell>
          <cell r="C9867" t="str">
            <v>8/13/2019</v>
          </cell>
          <cell r="D9867">
            <v>2</v>
          </cell>
          <cell r="E9867">
            <v>0.7765536904335022</v>
          </cell>
          <cell r="F9867">
            <v>0.7793622612953186</v>
          </cell>
          <cell r="G9867">
            <v>4.9006133340299129E-3</v>
          </cell>
          <cell r="H9867">
            <v>68.177467242145596</v>
          </cell>
        </row>
        <row r="9868">
          <cell r="A9868" t="str">
            <v/>
          </cell>
          <cell r="B9868" t="str">
            <v>Tariff: Flat</v>
          </cell>
          <cell r="C9868" t="str">
            <v>8/13/2019</v>
          </cell>
          <cell r="D9868">
            <v>3</v>
          </cell>
          <cell r="E9868">
            <v>0.68795257806777954</v>
          </cell>
          <cell r="F9868">
            <v>0.68912631273269653</v>
          </cell>
          <cell r="G9868">
            <v>4.2830542661249638E-3</v>
          </cell>
          <cell r="H9868">
            <v>67.620345023673892</v>
          </cell>
        </row>
        <row r="9869">
          <cell r="A9869" t="str">
            <v/>
          </cell>
          <cell r="B9869" t="str">
            <v>Tariff: Flat</v>
          </cell>
          <cell r="C9869" t="str">
            <v>8/13/2019</v>
          </cell>
          <cell r="D9869">
            <v>4</v>
          </cell>
          <cell r="E9869">
            <v>0.62540847063064575</v>
          </cell>
          <cell r="F9869">
            <v>0.62914896011352539</v>
          </cell>
          <cell r="G9869">
            <v>3.7179365754127502E-3</v>
          </cell>
          <cell r="H9869">
            <v>67.042740288976077</v>
          </cell>
        </row>
        <row r="9870">
          <cell r="A9870" t="str">
            <v/>
          </cell>
          <cell r="B9870" t="str">
            <v>Tariff: Flat</v>
          </cell>
          <cell r="C9870" t="str">
            <v>8/13/2019</v>
          </cell>
          <cell r="D9870">
            <v>5</v>
          </cell>
          <cell r="E9870">
            <v>0.59078097343444824</v>
          </cell>
          <cell r="F9870">
            <v>0.59488797187805176</v>
          </cell>
          <cell r="G9870">
            <v>3.2267442438751459E-3</v>
          </cell>
          <cell r="H9870">
            <v>66.525684490752028</v>
          </cell>
        </row>
        <row r="9871">
          <cell r="A9871" t="str">
            <v/>
          </cell>
          <cell r="B9871" t="str">
            <v>Tariff: Flat</v>
          </cell>
          <cell r="C9871" t="str">
            <v>8/13/2019</v>
          </cell>
          <cell r="D9871">
            <v>6</v>
          </cell>
          <cell r="E9871">
            <v>0.5923958420753479</v>
          </cell>
          <cell r="F9871">
            <v>0.59042060375213623</v>
          </cell>
          <cell r="G9871">
            <v>2.9579470865428448E-3</v>
          </cell>
          <cell r="H9871">
            <v>66.232178947095591</v>
          </cell>
        </row>
        <row r="9872">
          <cell r="A9872" t="str">
            <v/>
          </cell>
          <cell r="B9872" t="str">
            <v>Tariff: Flat</v>
          </cell>
          <cell r="C9872" t="str">
            <v>8/13/2019</v>
          </cell>
          <cell r="D9872">
            <v>7</v>
          </cell>
          <cell r="E9872">
            <v>0.62527942657470703</v>
          </cell>
          <cell r="F9872">
            <v>0.62005317211151123</v>
          </cell>
          <cell r="G9872">
            <v>2.9899976216256618E-3</v>
          </cell>
          <cell r="H9872">
            <v>66.224900886461157</v>
          </cell>
        </row>
        <row r="9873">
          <cell r="A9873" t="str">
            <v/>
          </cell>
          <cell r="B9873" t="str">
            <v>Tariff: Flat</v>
          </cell>
          <cell r="C9873" t="str">
            <v>8/13/2019</v>
          </cell>
          <cell r="D9873">
            <v>8</v>
          </cell>
          <cell r="E9873">
            <v>0.61270564794540405</v>
          </cell>
          <cell r="F9873">
            <v>0.60870361328125</v>
          </cell>
          <cell r="G9873">
            <v>3.2366116065531969E-3</v>
          </cell>
          <cell r="H9873">
            <v>68.253684387334943</v>
          </cell>
        </row>
        <row r="9874">
          <cell r="A9874" t="str">
            <v/>
          </cell>
          <cell r="B9874" t="str">
            <v>Tariff: Flat</v>
          </cell>
          <cell r="C9874" t="str">
            <v>8/13/2019</v>
          </cell>
          <cell r="D9874">
            <v>9</v>
          </cell>
          <cell r="E9874">
            <v>0.56352561712265015</v>
          </cell>
          <cell r="F9874">
            <v>0.55419480800628662</v>
          </cell>
          <cell r="G9874">
            <v>3.6832457408308983E-3</v>
          </cell>
          <cell r="H9874">
            <v>71.834076964833301</v>
          </cell>
        </row>
        <row r="9875">
          <cell r="A9875" t="str">
            <v/>
          </cell>
          <cell r="B9875" t="str">
            <v>Tariff: Flat</v>
          </cell>
          <cell r="C9875" t="str">
            <v>8/13/2019</v>
          </cell>
          <cell r="D9875">
            <v>10</v>
          </cell>
          <cell r="E9875">
            <v>0.53320008516311646</v>
          </cell>
          <cell r="F9875">
            <v>0.52354353666305542</v>
          </cell>
          <cell r="G9875">
            <v>4.4340831227600574E-3</v>
          </cell>
          <cell r="H9875">
            <v>76.478868270725471</v>
          </cell>
        </row>
        <row r="9876">
          <cell r="A9876" t="str">
            <v/>
          </cell>
          <cell r="B9876" t="str">
            <v>Tariff: Flat</v>
          </cell>
          <cell r="C9876" t="str">
            <v>8/13/2019</v>
          </cell>
          <cell r="D9876">
            <v>11</v>
          </cell>
          <cell r="E9876">
            <v>0.56383651494979858</v>
          </cell>
          <cell r="F9876">
            <v>0.55774474143981934</v>
          </cell>
          <cell r="G9876">
            <v>5.3517129272222519E-3</v>
          </cell>
          <cell r="H9876">
            <v>80.812218747607318</v>
          </cell>
        </row>
        <row r="9877">
          <cell r="A9877" t="str">
            <v/>
          </cell>
          <cell r="B9877" t="str">
            <v>Tariff: Flat</v>
          </cell>
          <cell r="C9877" t="str">
            <v>8/13/2019</v>
          </cell>
          <cell r="D9877">
            <v>12</v>
          </cell>
          <cell r="E9877">
            <v>0.6729285717010498</v>
          </cell>
          <cell r="F9877">
            <v>0.66195064783096313</v>
          </cell>
          <cell r="G9877">
            <v>6.3044913113117218E-3</v>
          </cell>
          <cell r="H9877">
            <v>83.980695474620333</v>
          </cell>
        </row>
        <row r="9878">
          <cell r="A9878" t="str">
            <v/>
          </cell>
          <cell r="B9878" t="str">
            <v>Tariff: Flat</v>
          </cell>
          <cell r="C9878" t="str">
            <v>8/13/2019</v>
          </cell>
          <cell r="D9878">
            <v>13</v>
          </cell>
          <cell r="E9878">
            <v>0.86813879013061523</v>
          </cell>
          <cell r="F9878">
            <v>0.85139119625091553</v>
          </cell>
          <cell r="G9878">
            <v>7.3105273768305779E-3</v>
          </cell>
          <cell r="H9878">
            <v>86.735480577872224</v>
          </cell>
        </row>
        <row r="9879">
          <cell r="A9879" t="str">
            <v/>
          </cell>
          <cell r="B9879" t="str">
            <v>Tariff: Flat</v>
          </cell>
          <cell r="C9879" t="str">
            <v>8/13/2019</v>
          </cell>
          <cell r="D9879">
            <v>14</v>
          </cell>
          <cell r="E9879">
            <v>1.0893315076828003</v>
          </cell>
          <cell r="F9879">
            <v>1.0859701633453369</v>
          </cell>
          <cell r="G9879">
            <v>8.168388158082962E-3</v>
          </cell>
          <cell r="H9879">
            <v>88.717909441030173</v>
          </cell>
        </row>
        <row r="9880">
          <cell r="A9880" t="str">
            <v/>
          </cell>
          <cell r="B9880" t="str">
            <v>Tariff: Flat</v>
          </cell>
          <cell r="C9880" t="str">
            <v>8/13/2019</v>
          </cell>
          <cell r="D9880">
            <v>15</v>
          </cell>
          <cell r="E9880">
            <v>1.3771500587463379</v>
          </cell>
          <cell r="F9880">
            <v>1.3378584384918213</v>
          </cell>
          <cell r="G9880">
            <v>8.8043343275785446E-3</v>
          </cell>
          <cell r="H9880">
            <v>89.755050784379023</v>
          </cell>
        </row>
        <row r="9881">
          <cell r="A9881" t="str">
            <v/>
          </cell>
          <cell r="B9881" t="str">
            <v>Tariff: Flat</v>
          </cell>
          <cell r="C9881" t="str">
            <v>8/13/2019</v>
          </cell>
          <cell r="D9881">
            <v>16</v>
          </cell>
          <cell r="E9881">
            <v>1.6905347108840942</v>
          </cell>
          <cell r="F9881">
            <v>1.6678453683853149</v>
          </cell>
          <cell r="G9881">
            <v>9.1837402433156967E-3</v>
          </cell>
          <cell r="H9881">
            <v>90.244118832804233</v>
          </cell>
        </row>
        <row r="9882">
          <cell r="A9882" t="str">
            <v/>
          </cell>
          <cell r="B9882" t="str">
            <v>Tariff: Flat</v>
          </cell>
          <cell r="C9882" t="str">
            <v>8/13/2019</v>
          </cell>
          <cell r="D9882">
            <v>17</v>
          </cell>
          <cell r="E9882">
            <v>1.9726128578186035</v>
          </cell>
          <cell r="F9882">
            <v>1.956963062286377</v>
          </cell>
          <cell r="G9882">
            <v>9.3942563980817795E-3</v>
          </cell>
          <cell r="H9882">
            <v>88.83143178359056</v>
          </cell>
        </row>
        <row r="9883">
          <cell r="A9883" t="str">
            <v/>
          </cell>
          <cell r="B9883" t="str">
            <v>Tariff: Flat</v>
          </cell>
          <cell r="C9883" t="str">
            <v>8/13/2019</v>
          </cell>
          <cell r="D9883">
            <v>18</v>
          </cell>
          <cell r="E9883">
            <v>2.2098832130432129</v>
          </cell>
          <cell r="F9883">
            <v>1.1909375190734863</v>
          </cell>
          <cell r="G9883">
            <v>9.7430599853396416E-3</v>
          </cell>
          <cell r="H9883">
            <v>86.837163569583211</v>
          </cell>
        </row>
        <row r="9884">
          <cell r="A9884" t="str">
            <v/>
          </cell>
          <cell r="B9884" t="str">
            <v>Tariff: Flat</v>
          </cell>
          <cell r="C9884" t="str">
            <v>8/13/2019</v>
          </cell>
          <cell r="D9884">
            <v>19</v>
          </cell>
          <cell r="E9884">
            <v>2.238544225692749</v>
          </cell>
          <cell r="F9884">
            <v>2.5690889358520508</v>
          </cell>
          <cell r="G9884">
            <v>9.4467177987098694E-3</v>
          </cell>
          <cell r="H9884">
            <v>84.478509291057421</v>
          </cell>
        </row>
        <row r="9885">
          <cell r="A9885" t="str">
            <v/>
          </cell>
          <cell r="B9885" t="str">
            <v>Tariff: Flat</v>
          </cell>
          <cell r="C9885" t="str">
            <v>8/13/2019</v>
          </cell>
          <cell r="D9885">
            <v>20</v>
          </cell>
          <cell r="E9885">
            <v>2.0937047004699707</v>
          </cell>
          <cell r="F9885">
            <v>2.1768226623535156</v>
          </cell>
          <cell r="G9885">
            <v>8.8951420038938522E-3</v>
          </cell>
          <cell r="H9885">
            <v>80.70241258112415</v>
          </cell>
        </row>
        <row r="9886">
          <cell r="A9886" t="str">
            <v/>
          </cell>
          <cell r="B9886" t="str">
            <v>Tariff: Flat</v>
          </cell>
          <cell r="C9886" t="str">
            <v>8/13/2019</v>
          </cell>
          <cell r="D9886">
            <v>21</v>
          </cell>
          <cell r="E9886">
            <v>1.9707791805267334</v>
          </cell>
          <cell r="F9886">
            <v>1.3524295091629028</v>
          </cell>
          <cell r="G9886">
            <v>8.3830235525965691E-3</v>
          </cell>
          <cell r="H9886">
            <v>77.539638177457419</v>
          </cell>
        </row>
        <row r="9887">
          <cell r="A9887" t="str">
            <v/>
          </cell>
          <cell r="B9887" t="str">
            <v>Tariff: Flat</v>
          </cell>
          <cell r="C9887" t="str">
            <v>8/13/2019</v>
          </cell>
          <cell r="D9887">
            <v>22</v>
          </cell>
          <cell r="E9887">
            <v>1.7900882959365845</v>
          </cell>
          <cell r="F9887">
            <v>2.1116747856140137</v>
          </cell>
          <cell r="G9887">
            <v>7.9415291547775269E-3</v>
          </cell>
          <cell r="H9887">
            <v>75.388137906098507</v>
          </cell>
        </row>
        <row r="9888">
          <cell r="A9888" t="str">
            <v/>
          </cell>
          <cell r="B9888" t="str">
            <v>Tariff: Flat</v>
          </cell>
          <cell r="C9888" t="str">
            <v>8/13/2019</v>
          </cell>
          <cell r="D9888">
            <v>23</v>
          </cell>
          <cell r="E9888">
            <v>1.5161126852035522</v>
          </cell>
          <cell r="F9888">
            <v>1.5723234415054321</v>
          </cell>
          <cell r="G9888">
            <v>7.2653652168810368E-3</v>
          </cell>
          <cell r="H9888">
            <v>73.541578321689059</v>
          </cell>
        </row>
        <row r="9889">
          <cell r="A9889" t="str">
            <v/>
          </cell>
          <cell r="B9889" t="str">
            <v>Tariff: Flat</v>
          </cell>
          <cell r="C9889" t="str">
            <v>8/13/2019</v>
          </cell>
          <cell r="D9889">
            <v>24</v>
          </cell>
          <cell r="E9889">
            <v>1.2353873252868652</v>
          </cell>
          <cell r="F9889">
            <v>1.2381465435028076</v>
          </cell>
          <cell r="G9889">
            <v>6.4943949691951275E-3</v>
          </cell>
          <cell r="H9889">
            <v>72.074716873865398</v>
          </cell>
        </row>
        <row r="9890">
          <cell r="A9890" t="str">
            <v/>
          </cell>
          <cell r="B9890" t="str">
            <v>Tariff: Flat</v>
          </cell>
          <cell r="C9890" t="str">
            <v>8/14/2019</v>
          </cell>
          <cell r="D9890">
            <v>1</v>
          </cell>
          <cell r="E9890">
            <v>0.98500800132751465</v>
          </cell>
          <cell r="F9890">
            <v>1.0120015144348145</v>
          </cell>
          <cell r="G9890">
            <v>5.6792190298438072E-3</v>
          </cell>
          <cell r="H9890">
            <v>70.688855200558152</v>
          </cell>
        </row>
        <row r="9891">
          <cell r="A9891" t="str">
            <v/>
          </cell>
          <cell r="B9891" t="str">
            <v>Tariff: Flat</v>
          </cell>
          <cell r="C9891" t="str">
            <v>8/14/2019</v>
          </cell>
          <cell r="D9891">
            <v>2</v>
          </cell>
          <cell r="E9891">
            <v>0.82217669486999512</v>
          </cell>
          <cell r="F9891">
            <v>0.83881294727325439</v>
          </cell>
          <cell r="G9891">
            <v>4.977063275873661E-3</v>
          </cell>
          <cell r="H9891">
            <v>69.630389784935602</v>
          </cell>
        </row>
        <row r="9892">
          <cell r="A9892" t="str">
            <v/>
          </cell>
          <cell r="B9892" t="str">
            <v>Tariff: Flat</v>
          </cell>
          <cell r="C9892" t="str">
            <v>8/14/2019</v>
          </cell>
          <cell r="D9892">
            <v>3</v>
          </cell>
          <cell r="E9892">
            <v>0.71763747930526733</v>
          </cell>
          <cell r="F9892">
            <v>0.72499346733093262</v>
          </cell>
          <cell r="G9892">
            <v>4.3485052883625031E-3</v>
          </cell>
          <cell r="H9892">
            <v>68.647936311022832</v>
          </cell>
        </row>
        <row r="9893">
          <cell r="A9893" t="str">
            <v/>
          </cell>
          <cell r="B9893" t="str">
            <v>Tariff: Flat</v>
          </cell>
          <cell r="C9893" t="str">
            <v>8/14/2019</v>
          </cell>
          <cell r="D9893">
            <v>4</v>
          </cell>
          <cell r="E9893">
            <v>0.65052163600921631</v>
          </cell>
          <cell r="F9893">
            <v>0.65244537591934204</v>
          </cell>
          <cell r="G9893">
            <v>3.7798273842781782E-3</v>
          </cell>
          <cell r="H9893">
            <v>67.56280371173338</v>
          </cell>
        </row>
        <row r="9894">
          <cell r="A9894" t="str">
            <v/>
          </cell>
          <cell r="B9894" t="str">
            <v>Tariff: Flat</v>
          </cell>
          <cell r="C9894" t="str">
            <v>8/14/2019</v>
          </cell>
          <cell r="D9894">
            <v>5</v>
          </cell>
          <cell r="E9894">
            <v>0.60182487964630127</v>
          </cell>
          <cell r="F9894">
            <v>0.60599559545516968</v>
          </cell>
          <cell r="G9894">
            <v>3.3101334702223539E-3</v>
          </cell>
          <cell r="H9894">
            <v>66.586612386250025</v>
          </cell>
        </row>
        <row r="9895">
          <cell r="A9895" t="str">
            <v/>
          </cell>
          <cell r="B9895" t="str">
            <v>Tariff: Flat</v>
          </cell>
          <cell r="C9895" t="str">
            <v>8/14/2019</v>
          </cell>
          <cell r="D9895">
            <v>6</v>
          </cell>
          <cell r="E9895">
            <v>0.59638774394989014</v>
          </cell>
          <cell r="F9895">
            <v>0.59938251972198486</v>
          </cell>
          <cell r="G9895">
            <v>2.9996666125953197E-3</v>
          </cell>
          <cell r="H9895">
            <v>65.975621898272479</v>
          </cell>
        </row>
        <row r="9896">
          <cell r="A9896" t="str">
            <v/>
          </cell>
          <cell r="B9896" t="str">
            <v>Tariff: Flat</v>
          </cell>
          <cell r="C9896" t="str">
            <v>8/14/2019</v>
          </cell>
          <cell r="D9896">
            <v>7</v>
          </cell>
          <cell r="E9896">
            <v>0.63585573434829712</v>
          </cell>
          <cell r="F9896">
            <v>0.6335870623588562</v>
          </cell>
          <cell r="G9896">
            <v>2.9790778644382954E-3</v>
          </cell>
          <cell r="H9896">
            <v>66.00370967743244</v>
          </cell>
        </row>
        <row r="9897">
          <cell r="A9897" t="str">
            <v/>
          </cell>
          <cell r="B9897" t="str">
            <v>Tariff: Flat</v>
          </cell>
          <cell r="C9897" t="str">
            <v>8/14/2019</v>
          </cell>
          <cell r="D9897">
            <v>8</v>
          </cell>
          <cell r="E9897">
            <v>0.62600183486938477</v>
          </cell>
          <cell r="F9897">
            <v>0.62857061624526978</v>
          </cell>
          <cell r="G9897">
            <v>3.2789465039968491E-3</v>
          </cell>
          <cell r="H9897">
            <v>68.367129859408209</v>
          </cell>
        </row>
        <row r="9898">
          <cell r="A9898" t="str">
            <v/>
          </cell>
          <cell r="B9898" t="str">
            <v>Tariff: Flat</v>
          </cell>
          <cell r="C9898" t="str">
            <v>8/14/2019</v>
          </cell>
          <cell r="D9898">
            <v>9</v>
          </cell>
          <cell r="E9898">
            <v>0.5837211012840271</v>
          </cell>
          <cell r="F9898">
            <v>0.57241445779800415</v>
          </cell>
          <cell r="G9898">
            <v>3.7009119987487793E-3</v>
          </cell>
          <cell r="H9898">
            <v>72.365135184053287</v>
          </cell>
        </row>
        <row r="9899">
          <cell r="A9899" t="str">
            <v/>
          </cell>
          <cell r="B9899" t="str">
            <v>Tariff: Flat</v>
          </cell>
          <cell r="C9899" t="str">
            <v>8/14/2019</v>
          </cell>
          <cell r="D9899">
            <v>10</v>
          </cell>
          <cell r="E9899">
            <v>0.56791567802429199</v>
          </cell>
          <cell r="F9899">
            <v>0.54733222723007202</v>
          </cell>
          <cell r="G9899">
            <v>4.4235377572476864E-3</v>
          </cell>
          <cell r="H9899">
            <v>77.617667752279175</v>
          </cell>
        </row>
        <row r="9900">
          <cell r="A9900" t="str">
            <v/>
          </cell>
          <cell r="B9900" t="str">
            <v>Tariff: Flat</v>
          </cell>
          <cell r="C9900" t="str">
            <v>8/14/2019</v>
          </cell>
          <cell r="D9900">
            <v>11</v>
          </cell>
          <cell r="E9900">
            <v>0.60687029361724854</v>
          </cell>
          <cell r="F9900">
            <v>0.58546668291091919</v>
          </cell>
          <cell r="G9900">
            <v>5.2489335648715496E-3</v>
          </cell>
          <cell r="H9900">
            <v>83.031931089761628</v>
          </cell>
        </row>
        <row r="9901">
          <cell r="A9901" t="str">
            <v/>
          </cell>
          <cell r="B9901" t="str">
            <v>Tariff: Flat</v>
          </cell>
          <cell r="C9901" t="str">
            <v>8/14/2019</v>
          </cell>
          <cell r="D9901">
            <v>12</v>
          </cell>
          <cell r="E9901">
            <v>0.7375413179397583</v>
          </cell>
          <cell r="F9901">
            <v>0.72111320495605469</v>
          </cell>
          <cell r="G9901">
            <v>6.2646311707794666E-3</v>
          </cell>
          <cell r="H9901">
            <v>86.718161445356216</v>
          </cell>
        </row>
        <row r="9902">
          <cell r="A9902" t="str">
            <v/>
          </cell>
          <cell r="B9902" t="str">
            <v>Tariff: Flat</v>
          </cell>
          <cell r="C9902" t="str">
            <v>8/14/2019</v>
          </cell>
          <cell r="D9902">
            <v>13</v>
          </cell>
          <cell r="E9902">
            <v>0.96843975782394409</v>
          </cell>
          <cell r="F9902">
            <v>0.94068652391433716</v>
          </cell>
          <cell r="G9902">
            <v>7.3009696789085865E-3</v>
          </cell>
          <cell r="H9902">
            <v>89.369111352331274</v>
          </cell>
        </row>
        <row r="9903">
          <cell r="A9903" t="str">
            <v/>
          </cell>
          <cell r="B9903" t="str">
            <v>Tariff: Flat</v>
          </cell>
          <cell r="C9903" t="str">
            <v>8/14/2019</v>
          </cell>
          <cell r="D9903">
            <v>14</v>
          </cell>
          <cell r="E9903">
            <v>1.2294818162918091</v>
          </cell>
          <cell r="F9903">
            <v>1.2274914979934692</v>
          </cell>
          <cell r="G9903">
            <v>8.207458071410656E-3</v>
          </cell>
          <cell r="H9903">
            <v>91.163076664599856</v>
          </cell>
        </row>
        <row r="9904">
          <cell r="A9904" t="str">
            <v/>
          </cell>
          <cell r="B9904" t="str">
            <v>Tariff: Flat</v>
          </cell>
          <cell r="C9904" t="str">
            <v>8/14/2019</v>
          </cell>
          <cell r="D9904">
            <v>15</v>
          </cell>
          <cell r="E9904">
            <v>1.5325727462768555</v>
          </cell>
          <cell r="F9904">
            <v>1.5368801355361938</v>
          </cell>
          <cell r="G9904">
            <v>8.8152000680565834E-3</v>
          </cell>
          <cell r="H9904">
            <v>92.254501654236222</v>
          </cell>
        </row>
        <row r="9905">
          <cell r="A9905" t="str">
            <v/>
          </cell>
          <cell r="B9905" t="str">
            <v>Tariff: Flat</v>
          </cell>
          <cell r="C9905" t="str">
            <v>8/14/2019</v>
          </cell>
          <cell r="D9905">
            <v>16</v>
          </cell>
          <cell r="E9905">
            <v>1.8958281278610229</v>
          </cell>
          <cell r="F9905">
            <v>1.8802726268768311</v>
          </cell>
          <cell r="G9905">
            <v>9.2359883710741997E-3</v>
          </cell>
          <cell r="H9905">
            <v>92.99368615591213</v>
          </cell>
        </row>
        <row r="9906">
          <cell r="A9906" t="str">
            <v/>
          </cell>
          <cell r="B9906" t="str">
            <v>Tariff: Flat</v>
          </cell>
          <cell r="C9906" t="str">
            <v>8/14/2019</v>
          </cell>
          <cell r="D9906">
            <v>17</v>
          </cell>
          <cell r="E9906">
            <v>2.2252380847930908</v>
          </cell>
          <cell r="F9906">
            <v>2.1801276206970215</v>
          </cell>
          <cell r="G9906">
            <v>9.3388725072145462E-3</v>
          </cell>
          <cell r="H9906">
            <v>92.716616263473369</v>
          </cell>
        </row>
        <row r="9907">
          <cell r="A9907" t="str">
            <v/>
          </cell>
          <cell r="B9907" t="str">
            <v>Tariff: Flat</v>
          </cell>
          <cell r="C9907" t="str">
            <v>8/14/2019</v>
          </cell>
          <cell r="D9907">
            <v>18</v>
          </cell>
          <cell r="E9907">
            <v>2.4642550945281982</v>
          </cell>
          <cell r="F9907">
            <v>1.4522097110748291</v>
          </cell>
          <cell r="G9907">
            <v>9.5550818368792534E-3</v>
          </cell>
          <cell r="H9907">
            <v>91.018377791504406</v>
          </cell>
        </row>
        <row r="9908">
          <cell r="A9908" t="str">
            <v/>
          </cell>
          <cell r="B9908" t="str">
            <v>Tariff: Flat</v>
          </cell>
          <cell r="C9908" t="str">
            <v>8/14/2019</v>
          </cell>
          <cell r="D9908">
            <v>19</v>
          </cell>
          <cell r="E9908">
            <v>2.4836115837097168</v>
          </cell>
          <cell r="F9908">
            <v>1.9762908220291138</v>
          </cell>
          <cell r="G9908">
            <v>9.3371681869029999E-3</v>
          </cell>
          <cell r="H9908">
            <v>87.613526157989938</v>
          </cell>
        </row>
        <row r="9909">
          <cell r="A9909" t="str">
            <v/>
          </cell>
          <cell r="B9909" t="str">
            <v>Tariff: Flat</v>
          </cell>
          <cell r="C9909" t="str">
            <v>8/14/2019</v>
          </cell>
          <cell r="D9909">
            <v>20</v>
          </cell>
          <cell r="E9909">
            <v>2.3024406433105469</v>
          </cell>
          <cell r="F9909">
            <v>1.9506771564483643</v>
          </cell>
          <cell r="G9909">
            <v>8.7598962709307671E-3</v>
          </cell>
          <cell r="H9909">
            <v>83.360587779157242</v>
          </cell>
        </row>
        <row r="9910">
          <cell r="A9910" t="str">
            <v/>
          </cell>
          <cell r="B9910" t="str">
            <v>Tariff: Flat</v>
          </cell>
          <cell r="C9910" t="str">
            <v>8/14/2019</v>
          </cell>
          <cell r="D9910">
            <v>21</v>
          </cell>
          <cell r="E9910">
            <v>2.1490006446838379</v>
          </cell>
          <cell r="F9910">
            <v>1.888641357421875</v>
          </cell>
          <cell r="G9910">
            <v>8.2602761685848236E-3</v>
          </cell>
          <cell r="H9910">
            <v>79.536009615394249</v>
          </cell>
        </row>
        <row r="9911">
          <cell r="A9911" t="str">
            <v/>
          </cell>
          <cell r="B9911" t="str">
            <v>Tariff: Flat</v>
          </cell>
          <cell r="C9911" t="str">
            <v>8/14/2019</v>
          </cell>
          <cell r="D9911">
            <v>22</v>
          </cell>
          <cell r="E9911">
            <v>1.9299712181091309</v>
          </cell>
          <cell r="F9911">
            <v>2.3603565692901611</v>
          </cell>
          <cell r="G9911">
            <v>7.9559329897165298E-3</v>
          </cell>
          <cell r="H9911">
            <v>76.638874327929003</v>
          </cell>
        </row>
        <row r="9912">
          <cell r="A9912" t="str">
            <v/>
          </cell>
          <cell r="B9912" t="str">
            <v>Tariff: Flat</v>
          </cell>
          <cell r="C9912" t="str">
            <v>8/14/2019</v>
          </cell>
          <cell r="D9912">
            <v>23</v>
          </cell>
          <cell r="E9912">
            <v>1.6329866647720337</v>
          </cell>
          <cell r="F9912">
            <v>1.7770693302154541</v>
          </cell>
          <cell r="G9912">
            <v>7.2893928736448288E-3</v>
          </cell>
          <cell r="H9912">
            <v>74.320276830021157</v>
          </cell>
        </row>
        <row r="9913">
          <cell r="A9913" t="str">
            <v/>
          </cell>
          <cell r="B9913" t="str">
            <v>Tariff: Flat</v>
          </cell>
          <cell r="C9913" t="str">
            <v>8/14/2019</v>
          </cell>
          <cell r="D9913">
            <v>24</v>
          </cell>
          <cell r="E9913">
            <v>1.2754496335983276</v>
          </cell>
          <cell r="F9913">
            <v>1.3781286478042603</v>
          </cell>
          <cell r="G9913">
            <v>6.6111045889556408E-3</v>
          </cell>
          <cell r="H9913">
            <v>72.575685742326186</v>
          </cell>
        </row>
        <row r="9914">
          <cell r="A9914" t="str">
            <v/>
          </cell>
          <cell r="B9914" t="str">
            <v>Tariff: Flat</v>
          </cell>
          <cell r="C9914" t="str">
            <v>8/15/2019</v>
          </cell>
          <cell r="D9914">
            <v>1</v>
          </cell>
          <cell r="E9914">
            <v>1.0331487655639648</v>
          </cell>
          <cell r="F9914">
            <v>1.0966112613677979</v>
          </cell>
          <cell r="G9914">
            <v>5.6909252889454365E-3</v>
          </cell>
          <cell r="H9914">
            <v>70.875088144957815</v>
          </cell>
        </row>
        <row r="9915">
          <cell r="A9915" t="str">
            <v/>
          </cell>
          <cell r="B9915" t="str">
            <v>Tariff: Flat</v>
          </cell>
          <cell r="C9915" t="str">
            <v>8/15/2019</v>
          </cell>
          <cell r="D9915">
            <v>2</v>
          </cell>
          <cell r="E9915">
            <v>0.87043678760528564</v>
          </cell>
          <cell r="F9915">
            <v>0.89837402105331421</v>
          </cell>
          <cell r="G9915">
            <v>5.0021600909531116E-3</v>
          </cell>
          <cell r="H9915">
            <v>69.342760756781587</v>
          </cell>
        </row>
        <row r="9916">
          <cell r="A9916" t="str">
            <v/>
          </cell>
          <cell r="B9916" t="str">
            <v>Tariff: Flat</v>
          </cell>
          <cell r="C9916" t="str">
            <v>8/15/2019</v>
          </cell>
          <cell r="D9916">
            <v>3</v>
          </cell>
          <cell r="E9916">
            <v>0.75521820783615112</v>
          </cell>
          <cell r="F9916">
            <v>0.77024799585342407</v>
          </cell>
          <cell r="G9916">
            <v>4.3999510817229748E-3</v>
          </cell>
          <cell r="H9916">
            <v>67.947628216728447</v>
          </cell>
        </row>
        <row r="9917">
          <cell r="A9917" t="str">
            <v/>
          </cell>
          <cell r="B9917" t="str">
            <v>Tariff: Flat</v>
          </cell>
          <cell r="C9917" t="str">
            <v>8/15/2019</v>
          </cell>
          <cell r="D9917">
            <v>4</v>
          </cell>
          <cell r="E9917">
            <v>0.67617952823638916</v>
          </cell>
          <cell r="F9917">
            <v>0.6828116774559021</v>
          </cell>
          <cell r="G9917">
            <v>3.858921816572547E-3</v>
          </cell>
          <cell r="H9917">
            <v>66.975906099187</v>
          </cell>
        </row>
        <row r="9918">
          <cell r="A9918" t="str">
            <v/>
          </cell>
          <cell r="B9918" t="str">
            <v>Tariff: Flat</v>
          </cell>
          <cell r="C9918" t="str">
            <v>8/15/2019</v>
          </cell>
          <cell r="D9918">
            <v>5</v>
          </cell>
          <cell r="E9918">
            <v>0.62247157096862793</v>
          </cell>
          <cell r="F9918">
            <v>0.63074612617492676</v>
          </cell>
          <cell r="G9918">
            <v>3.4286892041563988E-3</v>
          </cell>
          <cell r="H9918">
            <v>66.346286554974597</v>
          </cell>
        </row>
        <row r="9919">
          <cell r="A9919" t="str">
            <v/>
          </cell>
          <cell r="B9919" t="str">
            <v>Tariff: Flat</v>
          </cell>
          <cell r="C9919" t="str">
            <v>8/15/2019</v>
          </cell>
          <cell r="D9919">
            <v>6</v>
          </cell>
          <cell r="E9919">
            <v>0.61049240827560425</v>
          </cell>
          <cell r="F9919">
            <v>0.62280833721160889</v>
          </cell>
          <cell r="G9919">
            <v>3.0994776170700788E-3</v>
          </cell>
          <cell r="H9919">
            <v>65.59898355830579</v>
          </cell>
        </row>
        <row r="9920">
          <cell r="A9920" t="str">
            <v/>
          </cell>
          <cell r="B9920" t="str">
            <v>Tariff: Flat</v>
          </cell>
          <cell r="C9920" t="str">
            <v>8/15/2019</v>
          </cell>
          <cell r="D9920">
            <v>7</v>
          </cell>
          <cell r="E9920">
            <v>0.65118551254272461</v>
          </cell>
          <cell r="F9920">
            <v>0.64950573444366455</v>
          </cell>
          <cell r="G9920">
            <v>3.0934105161577463E-3</v>
          </cell>
          <cell r="H9920">
            <v>65.415824536061862</v>
          </cell>
        </row>
        <row r="9921">
          <cell r="A9921" t="str">
            <v/>
          </cell>
          <cell r="B9921" t="str">
            <v>Tariff: Flat</v>
          </cell>
          <cell r="C9921" t="str">
            <v>8/15/2019</v>
          </cell>
          <cell r="D9921">
            <v>8</v>
          </cell>
          <cell r="E9921">
            <v>0.63266104459762573</v>
          </cell>
          <cell r="F9921">
            <v>0.64391851425170898</v>
          </cell>
          <cell r="G9921">
            <v>3.2617144752293825E-3</v>
          </cell>
          <cell r="H9921">
            <v>68.231884469444324</v>
          </cell>
        </row>
        <row r="9922">
          <cell r="A9922" t="str">
            <v/>
          </cell>
          <cell r="B9922" t="str">
            <v>Tariff: Flat</v>
          </cell>
          <cell r="C9922" t="str">
            <v>8/15/2019</v>
          </cell>
          <cell r="D9922">
            <v>9</v>
          </cell>
          <cell r="E9922">
            <v>0.58618617057800293</v>
          </cell>
          <cell r="F9922">
            <v>0.58117884397506714</v>
          </cell>
          <cell r="G9922">
            <v>3.6577973514795303E-3</v>
          </cell>
          <cell r="H9922">
            <v>72.344701236324568</v>
          </cell>
        </row>
        <row r="9923">
          <cell r="A9923" t="str">
            <v/>
          </cell>
          <cell r="B9923" t="str">
            <v>Tariff: Flat</v>
          </cell>
          <cell r="C9923" t="str">
            <v>8/15/2019</v>
          </cell>
          <cell r="D9923">
            <v>10</v>
          </cell>
          <cell r="E9923">
            <v>0.5496024489402771</v>
          </cell>
          <cell r="F9923">
            <v>0.54668444395065308</v>
          </cell>
          <cell r="G9923">
            <v>4.3252790346741676E-3</v>
          </cell>
          <cell r="H9923">
            <v>77.836595772146055</v>
          </cell>
        </row>
        <row r="9924">
          <cell r="A9924" t="str">
            <v/>
          </cell>
          <cell r="B9924" t="str">
            <v>Tariff: Flat</v>
          </cell>
          <cell r="C9924" t="str">
            <v>8/15/2019</v>
          </cell>
          <cell r="D9924">
            <v>11</v>
          </cell>
          <cell r="E9924">
            <v>0.58331441879272461</v>
          </cell>
          <cell r="F9924">
            <v>0.58695864677429199</v>
          </cell>
          <cell r="G9924">
            <v>5.1519540138542652E-3</v>
          </cell>
          <cell r="H9924">
            <v>82.609669359616461</v>
          </cell>
        </row>
        <row r="9925">
          <cell r="A9925" t="str">
            <v/>
          </cell>
          <cell r="B9925" t="str">
            <v>Tariff: Flat</v>
          </cell>
          <cell r="C9925" t="str">
            <v>8/15/2019</v>
          </cell>
          <cell r="D9925">
            <v>12</v>
          </cell>
          <cell r="E9925">
            <v>0.71331161260604858</v>
          </cell>
          <cell r="F9925">
            <v>0.70943468809127808</v>
          </cell>
          <cell r="G9925">
            <v>6.1356527730822563E-3</v>
          </cell>
          <cell r="H9925">
            <v>86.302656221818737</v>
          </cell>
        </row>
        <row r="9926">
          <cell r="A9926" t="str">
            <v/>
          </cell>
          <cell r="B9926" t="str">
            <v>Tariff: Flat</v>
          </cell>
          <cell r="C9926" t="str">
            <v>8/15/2019</v>
          </cell>
          <cell r="D9926">
            <v>13</v>
          </cell>
          <cell r="E9926">
            <v>0.94739431142807007</v>
          </cell>
          <cell r="F9926">
            <v>0.92100375890731812</v>
          </cell>
          <cell r="G9926">
            <v>7.1657369844615459E-3</v>
          </cell>
          <cell r="H9926">
            <v>88.536456133955639</v>
          </cell>
        </row>
        <row r="9927">
          <cell r="A9927" t="str">
            <v/>
          </cell>
          <cell r="B9927" t="str">
            <v>Tariff: Flat</v>
          </cell>
          <cell r="C9927" t="str">
            <v>8/15/2019</v>
          </cell>
          <cell r="D9927">
            <v>14</v>
          </cell>
          <cell r="E9927">
            <v>1.2143372297286987</v>
          </cell>
          <cell r="F9927">
            <v>1.1732437610626221</v>
          </cell>
          <cell r="G9927">
            <v>8.0100763589143753E-3</v>
          </cell>
          <cell r="H9927">
            <v>90.568411842139966</v>
          </cell>
        </row>
        <row r="9928">
          <cell r="A9928" t="str">
            <v/>
          </cell>
          <cell r="B9928" t="str">
            <v>Tariff: Flat</v>
          </cell>
          <cell r="C9928" t="str">
            <v>8/15/2019</v>
          </cell>
          <cell r="D9928">
            <v>15</v>
          </cell>
          <cell r="E9928">
            <v>1.491713285446167</v>
          </cell>
          <cell r="F9928">
            <v>1.4779237508773804</v>
          </cell>
          <cell r="G9928">
            <v>8.6862621828913689E-3</v>
          </cell>
          <cell r="H9928">
            <v>92.198821206400339</v>
          </cell>
        </row>
        <row r="9929">
          <cell r="A9929" t="str">
            <v/>
          </cell>
          <cell r="B9929" t="str">
            <v>Tariff: Flat</v>
          </cell>
          <cell r="C9929" t="str">
            <v>8/15/2019</v>
          </cell>
          <cell r="D9929">
            <v>16</v>
          </cell>
          <cell r="E9929">
            <v>1.8491045236587524</v>
          </cell>
          <cell r="F9929">
            <v>1.8403317928314209</v>
          </cell>
          <cell r="G9929">
            <v>9.0447282418608665E-3</v>
          </cell>
          <cell r="H9929">
            <v>91.975871770402108</v>
          </cell>
        </row>
        <row r="9930">
          <cell r="A9930" t="str">
            <v/>
          </cell>
          <cell r="B9930" t="str">
            <v>Tariff: Flat</v>
          </cell>
          <cell r="C9930" t="str">
            <v>8/15/2019</v>
          </cell>
          <cell r="D9930">
            <v>17</v>
          </cell>
          <cell r="E9930">
            <v>2.1491632461547852</v>
          </cell>
          <cell r="F9930">
            <v>2.1222364902496338</v>
          </cell>
          <cell r="G9930">
            <v>9.2197228223085403E-3</v>
          </cell>
          <cell r="H9930">
            <v>91.02748702990877</v>
          </cell>
        </row>
        <row r="9931">
          <cell r="A9931" t="str">
            <v/>
          </cell>
          <cell r="B9931" t="str">
            <v>Tariff: Flat</v>
          </cell>
          <cell r="C9931" t="str">
            <v>8/15/2019</v>
          </cell>
          <cell r="D9931">
            <v>18</v>
          </cell>
          <cell r="E9931">
            <v>2.3570494651794434</v>
          </cell>
          <cell r="F9931">
            <v>1.4276187419891357</v>
          </cell>
          <cell r="G9931">
            <v>9.4368821009993553E-3</v>
          </cell>
          <cell r="H9931">
            <v>89.109127842409151</v>
          </cell>
        </row>
        <row r="9932">
          <cell r="A9932" t="str">
            <v/>
          </cell>
          <cell r="B9932" t="str">
            <v>Tariff: Flat</v>
          </cell>
          <cell r="C9932" t="str">
            <v>8/15/2019</v>
          </cell>
          <cell r="D9932">
            <v>19</v>
          </cell>
          <cell r="E9932">
            <v>2.3693251609802246</v>
          </cell>
          <cell r="F9932">
            <v>1.8711600303649902</v>
          </cell>
          <cell r="G9932">
            <v>9.2309918254613876E-3</v>
          </cell>
          <cell r="H9932">
            <v>86.232770564997338</v>
          </cell>
        </row>
        <row r="9933">
          <cell r="A9933" t="str">
            <v/>
          </cell>
          <cell r="B9933" t="str">
            <v>Tariff: Flat</v>
          </cell>
          <cell r="C9933" t="str">
            <v>8/15/2019</v>
          </cell>
          <cell r="D9933">
            <v>20</v>
          </cell>
          <cell r="E9933">
            <v>2.189035177230835</v>
          </cell>
          <cell r="F9933">
            <v>1.8466308116912842</v>
          </cell>
          <cell r="G9933">
            <v>8.7337195873260498E-3</v>
          </cell>
          <cell r="H9933">
            <v>81.704210308984287</v>
          </cell>
        </row>
        <row r="9934">
          <cell r="A9934" t="str">
            <v/>
          </cell>
          <cell r="B9934" t="str">
            <v>Tariff: Flat</v>
          </cell>
          <cell r="C9934" t="str">
            <v>8/15/2019</v>
          </cell>
          <cell r="D9934">
            <v>21</v>
          </cell>
          <cell r="E9934">
            <v>2.0037519931793213</v>
          </cell>
          <cell r="F9934">
            <v>1.8118405342102051</v>
          </cell>
          <cell r="G9934">
            <v>8.224189281463623E-3</v>
          </cell>
          <cell r="H9934">
            <v>77.559351366663236</v>
          </cell>
        </row>
        <row r="9935">
          <cell r="A9935" t="str">
            <v/>
          </cell>
          <cell r="B9935" t="str">
            <v>Tariff: Flat</v>
          </cell>
          <cell r="C9935" t="str">
            <v>8/15/2019</v>
          </cell>
          <cell r="D9935">
            <v>22</v>
          </cell>
          <cell r="E9935">
            <v>1.8268488645553589</v>
          </cell>
          <cell r="F9935">
            <v>2.2668154239654541</v>
          </cell>
          <cell r="G9935">
            <v>7.91209377348423E-3</v>
          </cell>
          <cell r="H9935">
            <v>75.057330356421843</v>
          </cell>
        </row>
        <row r="9936">
          <cell r="A9936" t="str">
            <v/>
          </cell>
          <cell r="B9936" t="str">
            <v>Tariff: Flat</v>
          </cell>
          <cell r="C9936" t="str">
            <v>8/15/2019</v>
          </cell>
          <cell r="D9936">
            <v>23</v>
          </cell>
          <cell r="E9936">
            <v>1.5674740076065063</v>
          </cell>
          <cell r="F9936">
            <v>1.7062313556671143</v>
          </cell>
          <cell r="G9936">
            <v>7.1870498359203339E-3</v>
          </cell>
          <cell r="H9936">
            <v>73.216018635602978</v>
          </cell>
        </row>
        <row r="9937">
          <cell r="A9937" t="str">
            <v/>
          </cell>
          <cell r="B9937" t="str">
            <v>Tariff: Flat</v>
          </cell>
          <cell r="C9937" t="str">
            <v>8/15/2019</v>
          </cell>
          <cell r="D9937">
            <v>24</v>
          </cell>
          <cell r="E9937">
            <v>1.2528358697891235</v>
          </cell>
          <cell r="F9937">
            <v>1.3346519470214844</v>
          </cell>
          <cell r="G9937">
            <v>6.4668301492929459E-3</v>
          </cell>
          <cell r="H9937">
            <v>71.570048008642914</v>
          </cell>
        </row>
        <row r="9938">
          <cell r="A9938" t="str">
            <v/>
          </cell>
          <cell r="B9938" t="str">
            <v>Tariff: Flat</v>
          </cell>
          <cell r="C9938" t="str">
            <v>8/21/2019 (7pm-8pm)</v>
          </cell>
          <cell r="D9938">
            <v>1</v>
          </cell>
          <cell r="E9938">
            <v>1.0784372091293335</v>
          </cell>
          <cell r="F9938">
            <v>1.0742670297622681</v>
          </cell>
          <cell r="G9938">
            <v>7.5447536073625088E-3</v>
          </cell>
          <cell r="H9938">
            <v>73.405197078318054</v>
          </cell>
        </row>
        <row r="9939">
          <cell r="A9939" t="str">
            <v/>
          </cell>
          <cell r="B9939" t="str">
            <v>Tariff: Flat</v>
          </cell>
          <cell r="C9939" t="str">
            <v>8/21/2019 (6pm-8pm)</v>
          </cell>
          <cell r="D9939">
            <v>1</v>
          </cell>
          <cell r="E9939">
            <v>0.78761595487594604</v>
          </cell>
          <cell r="F9939">
            <v>0.79201430082321167</v>
          </cell>
          <cell r="G9939">
            <v>8.5324747487902641E-3</v>
          </cell>
          <cell r="H9939">
            <v>68.705741856920127</v>
          </cell>
        </row>
        <row r="9940">
          <cell r="A9940" t="str">
            <v/>
          </cell>
          <cell r="B9940" t="str">
            <v>Tariff: Flat</v>
          </cell>
          <cell r="C9940" t="str">
            <v>8/21/2019 (7pm-8pm)</v>
          </cell>
          <cell r="D9940">
            <v>2</v>
          </cell>
          <cell r="E9940">
            <v>0.89537608623504639</v>
          </cell>
          <cell r="F9940">
            <v>0.89955073595046997</v>
          </cell>
          <cell r="G9940">
            <v>6.5130102448165417E-3</v>
          </cell>
          <cell r="H9940">
            <v>71.810926379539936</v>
          </cell>
        </row>
        <row r="9941">
          <cell r="A9941" t="str">
            <v/>
          </cell>
          <cell r="B9941" t="str">
            <v>Tariff: Flat</v>
          </cell>
          <cell r="C9941" t="str">
            <v>8/21/2019 (6pm-8pm)</v>
          </cell>
          <cell r="D9941">
            <v>2</v>
          </cell>
          <cell r="E9941">
            <v>0.65120285749435425</v>
          </cell>
          <cell r="F9941">
            <v>0.66511744260787964</v>
          </cell>
          <cell r="G9941">
            <v>7.6124253682792187E-3</v>
          </cell>
          <cell r="H9941">
            <v>67.674529071544129</v>
          </cell>
        </row>
        <row r="9942">
          <cell r="A9942" t="str">
            <v/>
          </cell>
          <cell r="B9942" t="str">
            <v>Tariff: Flat</v>
          </cell>
          <cell r="C9942" t="str">
            <v>8/21/2019 (7pm-8pm)</v>
          </cell>
          <cell r="D9942">
            <v>3</v>
          </cell>
          <cell r="E9942">
            <v>0.78734076023101807</v>
          </cell>
          <cell r="F9942">
            <v>0.78851330280303955</v>
          </cell>
          <cell r="G9942">
            <v>5.7357419282197952E-3</v>
          </cell>
          <cell r="H9942">
            <v>70.275084398526644</v>
          </cell>
        </row>
        <row r="9943">
          <cell r="A9943" t="str">
            <v/>
          </cell>
          <cell r="B9943" t="str">
            <v>Tariff: Flat</v>
          </cell>
          <cell r="C9943" t="str">
            <v>8/21/2019 (6pm-8pm)</v>
          </cell>
          <cell r="D9943">
            <v>3</v>
          </cell>
          <cell r="E9943">
            <v>0.57392251491546631</v>
          </cell>
          <cell r="F9943">
            <v>0.58191978931427002</v>
          </cell>
          <cell r="G9943">
            <v>6.7628100514411926E-3</v>
          </cell>
          <cell r="H9943">
            <v>67.127550076115455</v>
          </cell>
        </row>
        <row r="9944">
          <cell r="A9944" t="str">
            <v/>
          </cell>
          <cell r="B9944" t="str">
            <v>Tariff: Flat</v>
          </cell>
          <cell r="C9944" t="str">
            <v>8/21/2019 (6pm-8pm)</v>
          </cell>
          <cell r="D9944">
            <v>4</v>
          </cell>
          <cell r="E9944">
            <v>0.51979690790176392</v>
          </cell>
          <cell r="F9944">
            <v>0.5217890739440918</v>
          </cell>
          <cell r="G9944">
            <v>5.7589337229728699E-3</v>
          </cell>
          <cell r="H9944">
            <v>66.370193607328176</v>
          </cell>
        </row>
        <row r="9945">
          <cell r="A9945" t="str">
            <v/>
          </cell>
          <cell r="B9945" t="str">
            <v>Tariff: Flat</v>
          </cell>
          <cell r="C9945" t="str">
            <v>8/21/2019 (7pm-8pm)</v>
          </cell>
          <cell r="D9945">
            <v>4</v>
          </cell>
          <cell r="E9945">
            <v>0.69536107778549194</v>
          </cell>
          <cell r="F9945">
            <v>0.71109551191329956</v>
          </cell>
          <cell r="G9945">
            <v>5.080721341073513E-3</v>
          </cell>
          <cell r="H9945">
            <v>68.875937736609274</v>
          </cell>
        </row>
        <row r="9946">
          <cell r="A9946" t="str">
            <v/>
          </cell>
          <cell r="B9946" t="str">
            <v>Tariff: Flat</v>
          </cell>
          <cell r="C9946" t="str">
            <v>8/21/2019 (7pm-8pm)</v>
          </cell>
          <cell r="D9946">
            <v>5</v>
          </cell>
          <cell r="E9946">
            <v>0.64690744876861572</v>
          </cell>
          <cell r="F9946">
            <v>0.6644214391708374</v>
          </cell>
          <cell r="G9946">
            <v>4.4865314848721027E-3</v>
          </cell>
          <cell r="H9946">
            <v>67.963231639416534</v>
          </cell>
        </row>
        <row r="9947">
          <cell r="A9947" t="str">
            <v/>
          </cell>
          <cell r="B9947" t="str">
            <v>Tariff: Flat</v>
          </cell>
          <cell r="C9947" t="str">
            <v>8/21/2019 (6pm-8pm)</v>
          </cell>
          <cell r="D9947">
            <v>5</v>
          </cell>
          <cell r="E9947">
            <v>0.49833565950393677</v>
          </cell>
          <cell r="F9947">
            <v>0.49348968267440796</v>
          </cell>
          <cell r="G9947">
            <v>5.1876013167202473E-3</v>
          </cell>
          <cell r="H9947">
            <v>65.454514459669326</v>
          </cell>
        </row>
        <row r="9948">
          <cell r="A9948" t="str">
            <v/>
          </cell>
          <cell r="B9948" t="str">
            <v>Tariff: Flat</v>
          </cell>
          <cell r="C9948" t="str">
            <v>8/21/2019 (6pm-8pm)</v>
          </cell>
          <cell r="D9948">
            <v>6</v>
          </cell>
          <cell r="E9948">
            <v>0.51378828287124634</v>
          </cell>
          <cell r="F9948">
            <v>0.49422746896743774</v>
          </cell>
          <cell r="G9948">
            <v>4.7202883288264275E-3</v>
          </cell>
          <cell r="H9948">
            <v>65.153024657526672</v>
          </cell>
        </row>
        <row r="9949">
          <cell r="A9949" t="str">
            <v/>
          </cell>
          <cell r="B9949" t="str">
            <v>Tariff: Flat</v>
          </cell>
          <cell r="C9949" t="str">
            <v>8/21/2019 (7pm-8pm)</v>
          </cell>
          <cell r="D9949">
            <v>6</v>
          </cell>
          <cell r="E9949">
            <v>0.64949089288711548</v>
          </cell>
          <cell r="F9949">
            <v>0.65532320737838745</v>
          </cell>
          <cell r="G9949">
            <v>4.0993122383952141E-3</v>
          </cell>
          <cell r="H9949">
            <v>66.768834008819169</v>
          </cell>
        </row>
        <row r="9950">
          <cell r="A9950" t="str">
            <v/>
          </cell>
          <cell r="B9950" t="str">
            <v>Tariff: Flat</v>
          </cell>
          <cell r="C9950" t="str">
            <v>8/21/2019 (7pm-8pm)</v>
          </cell>
          <cell r="D9950">
            <v>7</v>
          </cell>
          <cell r="E9950">
            <v>0.68785995244979858</v>
          </cell>
          <cell r="F9950">
            <v>0.68453681468963623</v>
          </cell>
          <cell r="G9950">
            <v>4.2600845918059349E-3</v>
          </cell>
          <cell r="H9950">
            <v>66.282938582814765</v>
          </cell>
        </row>
        <row r="9951">
          <cell r="A9951" t="str">
            <v/>
          </cell>
          <cell r="B9951" t="str">
            <v>Tariff: Flat</v>
          </cell>
          <cell r="C9951" t="str">
            <v>8/21/2019 (6pm-8pm)</v>
          </cell>
          <cell r="D9951">
            <v>7</v>
          </cell>
          <cell r="E9951">
            <v>0.5722426176071167</v>
          </cell>
          <cell r="F9951">
            <v>0.53992080688476563</v>
          </cell>
          <cell r="G9951">
            <v>4.5534241944551468E-3</v>
          </cell>
          <cell r="H9951">
            <v>65.159954337913632</v>
          </cell>
        </row>
        <row r="9952">
          <cell r="A9952" t="str">
            <v/>
          </cell>
          <cell r="B9952" t="str">
            <v>Tariff: Flat</v>
          </cell>
          <cell r="C9952" t="str">
            <v>8/21/2019 (6pm-8pm)</v>
          </cell>
          <cell r="D9952">
            <v>8</v>
          </cell>
          <cell r="E9952">
            <v>0.55769383907318115</v>
          </cell>
          <cell r="F9952">
            <v>0.54540622234344482</v>
          </cell>
          <cell r="G9952">
            <v>4.6056471765041351E-3</v>
          </cell>
          <cell r="H9952">
            <v>66.842324505308952</v>
          </cell>
        </row>
        <row r="9953">
          <cell r="A9953" t="str">
            <v/>
          </cell>
          <cell r="B9953" t="str">
            <v>Tariff: Flat</v>
          </cell>
          <cell r="C9953" t="str">
            <v>8/21/2019 (7pm-8pm)</v>
          </cell>
          <cell r="D9953">
            <v>8</v>
          </cell>
          <cell r="E9953">
            <v>0.65820050239562988</v>
          </cell>
          <cell r="F9953">
            <v>0.65097594261169434</v>
          </cell>
          <cell r="G9953">
            <v>4.6580196358263493E-3</v>
          </cell>
          <cell r="H9953">
            <v>70.502538190885559</v>
          </cell>
        </row>
        <row r="9954">
          <cell r="A9954" t="str">
            <v/>
          </cell>
          <cell r="B9954" t="str">
            <v>Tariff: Flat</v>
          </cell>
          <cell r="C9954" t="str">
            <v>8/21/2019 (6pm-8pm)</v>
          </cell>
          <cell r="D9954">
            <v>9</v>
          </cell>
          <cell r="E9954">
            <v>0.49149912595748901</v>
          </cell>
          <cell r="F9954">
            <v>0.50684428215026855</v>
          </cell>
          <cell r="G9954">
            <v>4.8556667752563953E-3</v>
          </cell>
          <cell r="H9954">
            <v>70.292336073075106</v>
          </cell>
        </row>
        <row r="9955">
          <cell r="A9955" t="str">
            <v/>
          </cell>
          <cell r="B9955" t="str">
            <v>Tariff: Flat</v>
          </cell>
          <cell r="C9955" t="str">
            <v>8/21/2019 (7pm-8pm)</v>
          </cell>
          <cell r="D9955">
            <v>9</v>
          </cell>
          <cell r="E9955">
            <v>0.60423398017883301</v>
          </cell>
          <cell r="F9955">
            <v>0.57532340288162231</v>
          </cell>
          <cell r="G9955">
            <v>5.3265313617885113E-3</v>
          </cell>
          <cell r="H9955">
            <v>76.816054424795141</v>
          </cell>
        </row>
        <row r="9956">
          <cell r="A9956" t="str">
            <v/>
          </cell>
          <cell r="B9956" t="str">
            <v>Tariff: Flat</v>
          </cell>
          <cell r="C9956" t="str">
            <v>8/21/2019 (7pm-8pm)</v>
          </cell>
          <cell r="D9956">
            <v>10</v>
          </cell>
          <cell r="E9956">
            <v>0.56688719987869263</v>
          </cell>
          <cell r="F9956">
            <v>0.54520595073699951</v>
          </cell>
          <cell r="G9956">
            <v>6.5398942679166794E-3</v>
          </cell>
          <cell r="H9956">
            <v>82.959612078577109</v>
          </cell>
        </row>
        <row r="9957">
          <cell r="A9957" t="str">
            <v/>
          </cell>
          <cell r="B9957" t="str">
            <v>Tariff: Flat</v>
          </cell>
          <cell r="C9957" t="str">
            <v>8/21/2019 (6pm-8pm)</v>
          </cell>
          <cell r="D9957">
            <v>10</v>
          </cell>
          <cell r="E9957">
            <v>0.46225875616073608</v>
          </cell>
          <cell r="F9957">
            <v>0.47876220941543579</v>
          </cell>
          <cell r="G9957">
            <v>5.4676593281328678E-3</v>
          </cell>
          <cell r="H9957">
            <v>74.791555555556513</v>
          </cell>
        </row>
        <row r="9958">
          <cell r="A9958" t="str">
            <v/>
          </cell>
          <cell r="B9958" t="str">
            <v>Tariff: Flat</v>
          </cell>
          <cell r="C9958" t="str">
            <v>8/21/2019 (6pm-8pm)</v>
          </cell>
          <cell r="D9958">
            <v>11</v>
          </cell>
          <cell r="E9958">
            <v>0.48409327864646912</v>
          </cell>
          <cell r="F9958">
            <v>0.48248752951622009</v>
          </cell>
          <cell r="G9958">
            <v>6.3777663744986057E-3</v>
          </cell>
          <cell r="H9958">
            <v>77.826348858466872</v>
          </cell>
        </row>
        <row r="9959">
          <cell r="A9959" t="str">
            <v/>
          </cell>
          <cell r="B9959" t="str">
            <v>Tariff: Flat</v>
          </cell>
          <cell r="C9959" t="str">
            <v>8/21/2019 (7pm-8pm)</v>
          </cell>
          <cell r="D9959">
            <v>11</v>
          </cell>
          <cell r="E9959">
            <v>0.60512614250183105</v>
          </cell>
          <cell r="F9959">
            <v>0.58654642105102539</v>
          </cell>
          <cell r="G9959">
            <v>7.8637078404426575E-3</v>
          </cell>
          <cell r="H9959">
            <v>88.030328241214832</v>
          </cell>
        </row>
        <row r="9960">
          <cell r="A9960" t="str">
            <v/>
          </cell>
          <cell r="B9960" t="str">
            <v>Tariff: Flat</v>
          </cell>
          <cell r="C9960" t="str">
            <v>8/21/2019 (7pm-8pm)</v>
          </cell>
          <cell r="D9960">
            <v>12</v>
          </cell>
          <cell r="E9960">
            <v>0.74216228723526001</v>
          </cell>
          <cell r="F9960">
            <v>0.73285645246505737</v>
          </cell>
          <cell r="G9960">
            <v>9.2595620080828667E-3</v>
          </cell>
          <cell r="H9960">
            <v>92.197064980177018</v>
          </cell>
        </row>
        <row r="9961">
          <cell r="A9961" t="str">
            <v/>
          </cell>
          <cell r="B9961" t="str">
            <v>Tariff: Flat</v>
          </cell>
          <cell r="C9961" t="str">
            <v>8/21/2019 (6pm-8pm)</v>
          </cell>
          <cell r="D9961">
            <v>12</v>
          </cell>
          <cell r="E9961">
            <v>0.5555993914604187</v>
          </cell>
          <cell r="F9961">
            <v>0.54576069116592407</v>
          </cell>
          <cell r="G9961">
            <v>7.4610826559364796E-3</v>
          </cell>
          <cell r="H9961">
            <v>78.798898021307835</v>
          </cell>
        </row>
        <row r="9962">
          <cell r="A9962" t="str">
            <v/>
          </cell>
          <cell r="B9962" t="str">
            <v>Tariff: Flat</v>
          </cell>
          <cell r="C9962" t="str">
            <v>8/21/2019 (6pm-8pm)</v>
          </cell>
          <cell r="D9962">
            <v>13</v>
          </cell>
          <cell r="E9962">
            <v>0.68643820285797119</v>
          </cell>
          <cell r="F9962">
            <v>0.68318384885787964</v>
          </cell>
          <cell r="G9962">
            <v>8.963816799223423E-3</v>
          </cell>
          <cell r="H9962">
            <v>80.441802130898438</v>
          </cell>
        </row>
        <row r="9963">
          <cell r="A9963" t="str">
            <v/>
          </cell>
          <cell r="B9963" t="str">
            <v>Tariff: Flat</v>
          </cell>
          <cell r="C9963" t="str">
            <v>8/21/2019 (7pm-8pm)</v>
          </cell>
          <cell r="D9963">
            <v>13</v>
          </cell>
          <cell r="E9963">
            <v>1.0031530857086182</v>
          </cell>
          <cell r="F9963">
            <v>0.97839081287384033</v>
          </cell>
          <cell r="G9963">
            <v>1.0686843656003475E-2</v>
          </cell>
          <cell r="H9963">
            <v>95.044145548481993</v>
          </cell>
        </row>
        <row r="9964">
          <cell r="A9964" t="str">
            <v/>
          </cell>
          <cell r="B9964" t="str">
            <v>Tariff: Flat</v>
          </cell>
          <cell r="C9964" t="str">
            <v>8/21/2019 (7pm-8pm)</v>
          </cell>
          <cell r="D9964">
            <v>14</v>
          </cell>
          <cell r="E9964">
            <v>1.351813793182373</v>
          </cell>
          <cell r="F9964">
            <v>1.3245463371276855</v>
          </cell>
          <cell r="G9964">
            <v>1.2022671289741993E-2</v>
          </cell>
          <cell r="H9964">
            <v>97.373099363110271</v>
          </cell>
        </row>
        <row r="9965">
          <cell r="A9965" t="str">
            <v/>
          </cell>
          <cell r="B9965" t="str">
            <v>Tariff: Flat</v>
          </cell>
          <cell r="C9965" t="str">
            <v>8/21/2019 (6pm-8pm)</v>
          </cell>
          <cell r="D9965">
            <v>14</v>
          </cell>
          <cell r="E9965">
            <v>0.88615530729293823</v>
          </cell>
          <cell r="F9965">
            <v>0.89104628562927246</v>
          </cell>
          <cell r="G9965">
            <v>1.0244419798254967E-2</v>
          </cell>
          <cell r="H9965">
            <v>82.14856621002474</v>
          </cell>
        </row>
        <row r="9966">
          <cell r="A9966" t="str">
            <v/>
          </cell>
          <cell r="B9966" t="str">
            <v>Tariff: Flat</v>
          </cell>
          <cell r="C9966" t="str">
            <v>8/21/2019 (7pm-8pm)</v>
          </cell>
          <cell r="D9966">
            <v>15</v>
          </cell>
          <cell r="E9966">
            <v>1.7727963924407959</v>
          </cell>
          <cell r="F9966">
            <v>1.7356221675872803</v>
          </cell>
          <cell r="G9966">
            <v>1.3009248301386833E-2</v>
          </cell>
          <cell r="H9966">
            <v>99.320794548626381</v>
          </cell>
        </row>
        <row r="9967">
          <cell r="A9967" t="str">
            <v/>
          </cell>
          <cell r="B9967" t="str">
            <v>Tariff: Flat</v>
          </cell>
          <cell r="C9967" t="str">
            <v>8/21/2019 (6pm-8pm)</v>
          </cell>
          <cell r="D9967">
            <v>15</v>
          </cell>
          <cell r="E9967">
            <v>1.1458914279937744</v>
          </cell>
          <cell r="F9967">
            <v>1.1037625074386597</v>
          </cell>
          <cell r="G9967">
            <v>1.1580813676118851E-2</v>
          </cell>
          <cell r="H9967">
            <v>82.945083713856249</v>
          </cell>
        </row>
        <row r="9968">
          <cell r="A9968" t="str">
            <v/>
          </cell>
          <cell r="B9968" t="str">
            <v>Tariff: Flat</v>
          </cell>
          <cell r="C9968" t="str">
            <v>8/21/2019 (6pm-8pm)</v>
          </cell>
          <cell r="D9968">
            <v>16</v>
          </cell>
          <cell r="E9968">
            <v>1.393670916557312</v>
          </cell>
          <cell r="F9968">
            <v>1.3376716375350952</v>
          </cell>
          <cell r="G9968">
            <v>1.2393987737596035E-2</v>
          </cell>
          <cell r="H9968">
            <v>83.481832572278535</v>
          </cell>
        </row>
        <row r="9969">
          <cell r="A9969" t="str">
            <v/>
          </cell>
          <cell r="B9969" t="str">
            <v>Tariff: Flat</v>
          </cell>
          <cell r="C9969" t="str">
            <v>8/21/2019 (7pm-8pm)</v>
          </cell>
          <cell r="D9969">
            <v>16</v>
          </cell>
          <cell r="E9969">
            <v>2.1930570602416992</v>
          </cell>
          <cell r="F9969">
            <v>2.1548988819122314</v>
          </cell>
          <cell r="G9969">
            <v>1.3435961678624153E-2</v>
          </cell>
          <cell r="H9969">
            <v>99.597038257690642</v>
          </cell>
        </row>
        <row r="9970">
          <cell r="A9970" t="str">
            <v/>
          </cell>
          <cell r="B9970" t="str">
            <v>Tariff: Flat</v>
          </cell>
          <cell r="C9970" t="str">
            <v>8/21/2019 (6pm-8pm)</v>
          </cell>
          <cell r="D9970">
            <v>17</v>
          </cell>
          <cell r="E9970">
            <v>1.612708568572998</v>
          </cell>
          <cell r="F9970">
            <v>1.5662533044815063</v>
          </cell>
          <cell r="G9970">
            <v>1.2861994095146656E-2</v>
          </cell>
          <cell r="H9970">
            <v>83.823701674291598</v>
          </cell>
        </row>
        <row r="9971">
          <cell r="A9971" t="str">
            <v/>
          </cell>
          <cell r="B9971" t="str">
            <v>Tariff: Flat</v>
          </cell>
          <cell r="C9971" t="str">
            <v>8/21/2019 (7pm-8pm)</v>
          </cell>
          <cell r="D9971">
            <v>17</v>
          </cell>
          <cell r="E9971">
            <v>2.567274808883667</v>
          </cell>
          <cell r="F9971">
            <v>2.5225000381469727</v>
          </cell>
          <cell r="G9971">
            <v>1.3551052659749985E-2</v>
          </cell>
          <cell r="H9971">
            <v>98.730681868786178</v>
          </cell>
        </row>
        <row r="9972">
          <cell r="A9972" t="str">
            <v/>
          </cell>
          <cell r="B9972" t="str">
            <v>Tariff: Flat</v>
          </cell>
          <cell r="C9972" t="str">
            <v>8/21/2019 (6pm-8pm)</v>
          </cell>
          <cell r="D9972">
            <v>18</v>
          </cell>
          <cell r="E9972">
            <v>1.8399845361709595</v>
          </cell>
          <cell r="F9972">
            <v>1.754980206489563</v>
          </cell>
          <cell r="G9972">
            <v>1.3087666593492031E-2</v>
          </cell>
          <cell r="H9972">
            <v>81.981162861495605</v>
          </cell>
        </row>
        <row r="9973">
          <cell r="A9973" t="str">
            <v/>
          </cell>
          <cell r="B9973" t="str">
            <v>Tariff: Flat</v>
          </cell>
          <cell r="C9973" t="str">
            <v>8/21/2019 (7pm-8pm)</v>
          </cell>
          <cell r="D9973">
            <v>18</v>
          </cell>
          <cell r="E9973">
            <v>2.7686038017272949</v>
          </cell>
          <cell r="F9973">
            <v>2.7648153305053711</v>
          </cell>
          <cell r="G9973">
            <v>1.348981074988842E-2</v>
          </cell>
          <cell r="H9973">
            <v>96.887119761268565</v>
          </cell>
        </row>
        <row r="9974">
          <cell r="A9974" t="str">
            <v/>
          </cell>
          <cell r="B9974" t="str">
            <v>Tariff: Flat</v>
          </cell>
          <cell r="C9974" t="str">
            <v>8/21/2019 (7pm-8pm)</v>
          </cell>
          <cell r="D9974">
            <v>19</v>
          </cell>
          <cell r="E9974">
            <v>2.7810113430023193</v>
          </cell>
          <cell r="F9974">
            <v>2.7602312564849854</v>
          </cell>
          <cell r="G9974">
            <v>1.338211540132761E-2</v>
          </cell>
          <cell r="H9974">
            <v>93.190931278658866</v>
          </cell>
        </row>
        <row r="9975">
          <cell r="A9975" t="str">
            <v/>
          </cell>
          <cell r="B9975" t="str">
            <v>Tariff: Flat</v>
          </cell>
          <cell r="C9975" t="str">
            <v>8/21/2019 (6pm-8pm)</v>
          </cell>
          <cell r="D9975">
            <v>19</v>
          </cell>
          <cell r="E9975">
            <v>1.8593298196792603</v>
          </cell>
          <cell r="F9975">
            <v>1.1722928285598755</v>
          </cell>
          <cell r="G9975">
            <v>1.3038692064583302E-2</v>
          </cell>
          <cell r="H9975">
            <v>78.976918112629093</v>
          </cell>
        </row>
        <row r="9976">
          <cell r="A9976" t="str">
            <v/>
          </cell>
          <cell r="B9976" t="str">
            <v>Tariff: Flat</v>
          </cell>
          <cell r="C9976" t="str">
            <v>8/21/2019 (6pm-8pm)</v>
          </cell>
          <cell r="D9976">
            <v>20</v>
          </cell>
          <cell r="E9976">
            <v>1.7882243394851685</v>
          </cell>
          <cell r="F9976">
            <v>1.3464812040328979</v>
          </cell>
          <cell r="G9976">
            <v>1.2315717525780201E-2</v>
          </cell>
          <cell r="H9976">
            <v>75.532899847813141</v>
          </cell>
        </row>
        <row r="9977">
          <cell r="A9977" t="str">
            <v/>
          </cell>
          <cell r="B9977" t="str">
            <v>Tariff: Flat</v>
          </cell>
          <cell r="C9977" t="str">
            <v>8/21/2019 (7pm-8pm)</v>
          </cell>
          <cell r="D9977">
            <v>20</v>
          </cell>
          <cell r="E9977">
            <v>2.5661032199859619</v>
          </cell>
          <cell r="F9977">
            <v>1.5655261278152466</v>
          </cell>
          <cell r="G9977">
            <v>1.2941622175276279E-2</v>
          </cell>
          <cell r="H9977">
            <v>88.453928205578265</v>
          </cell>
        </row>
        <row r="9978">
          <cell r="A9978" t="str">
            <v/>
          </cell>
          <cell r="B9978" t="str">
            <v>Tariff: Flat</v>
          </cell>
          <cell r="C9978" t="str">
            <v>8/21/2019 (6pm-8pm)</v>
          </cell>
          <cell r="D9978">
            <v>21</v>
          </cell>
          <cell r="E9978">
            <v>1.7268772125244141</v>
          </cell>
          <cell r="F9978">
            <v>1.9853442907333374</v>
          </cell>
          <cell r="G9978">
            <v>1.1763052083551884E-2</v>
          </cell>
          <cell r="H9978">
            <v>73.499324200913065</v>
          </cell>
        </row>
        <row r="9979">
          <cell r="A9979" t="str">
            <v/>
          </cell>
          <cell r="B9979" t="str">
            <v>Tariff: Flat</v>
          </cell>
          <cell r="C9979" t="str">
            <v>8/21/2019 (7pm-8pm)</v>
          </cell>
          <cell r="D9979">
            <v>21</v>
          </cell>
          <cell r="E9979">
            <v>2.4162540435791016</v>
          </cell>
          <cell r="F9979">
            <v>2.8704476356506348</v>
          </cell>
          <cell r="G9979">
            <v>1.2094023637473583E-2</v>
          </cell>
          <cell r="H9979">
            <v>84.966881040410868</v>
          </cell>
        </row>
        <row r="9980">
          <cell r="A9980" t="str">
            <v/>
          </cell>
          <cell r="B9980" t="str">
            <v>Tariff: Flat</v>
          </cell>
          <cell r="C9980" t="str">
            <v>8/21/2019 (7pm-8pm)</v>
          </cell>
          <cell r="D9980">
            <v>22</v>
          </cell>
          <cell r="E9980">
            <v>2.1579687595367432</v>
          </cell>
          <cell r="F9980">
            <v>2.235374927520752</v>
          </cell>
          <cell r="G9980">
            <v>1.1179513297975063E-2</v>
          </cell>
          <cell r="H9980">
            <v>81.48097136239933</v>
          </cell>
        </row>
        <row r="9981">
          <cell r="A9981" t="str">
            <v/>
          </cell>
          <cell r="B9981" t="str">
            <v>Tariff: Flat</v>
          </cell>
          <cell r="C9981" t="str">
            <v>8/21/2019 (6pm-8pm)</v>
          </cell>
          <cell r="D9981">
            <v>22</v>
          </cell>
          <cell r="E9981">
            <v>1.5900124311447144</v>
          </cell>
          <cell r="F9981">
            <v>1.615578293800354</v>
          </cell>
          <cell r="G9981">
            <v>1.0840341448783875E-2</v>
          </cell>
          <cell r="H9981">
            <v>71.928241095894037</v>
          </cell>
        </row>
        <row r="9982">
          <cell r="A9982" t="str">
            <v/>
          </cell>
          <cell r="B9982" t="str">
            <v>Tariff: Flat</v>
          </cell>
          <cell r="C9982" t="str">
            <v>8/21/2019 (6pm-8pm)</v>
          </cell>
          <cell r="D9982">
            <v>23</v>
          </cell>
          <cell r="E9982">
            <v>1.3436137437820435</v>
          </cell>
          <cell r="F9982">
            <v>1.3631449937820435</v>
          </cell>
          <cell r="G9982">
            <v>1.0217498056590557E-2</v>
          </cell>
          <cell r="H9982">
            <v>70.702662404861385</v>
          </cell>
        </row>
        <row r="9983">
          <cell r="A9983" t="str">
            <v/>
          </cell>
          <cell r="B9983" t="str">
            <v>Tariff: Flat</v>
          </cell>
          <cell r="C9983" t="str">
            <v>8/21/2019 (7pm-8pm)</v>
          </cell>
          <cell r="D9983">
            <v>23</v>
          </cell>
          <cell r="E9983">
            <v>1.8307209014892578</v>
          </cell>
          <cell r="F9983">
            <v>1.8125810623168945</v>
          </cell>
          <cell r="G9983">
            <v>1.0254563763737679E-2</v>
          </cell>
          <cell r="H9983">
            <v>79.174099229494587</v>
          </cell>
        </row>
        <row r="9984">
          <cell r="A9984" t="str">
            <v/>
          </cell>
          <cell r="B9984" t="str">
            <v>Tariff: Flat</v>
          </cell>
          <cell r="C9984" t="str">
            <v>8/21/2019 (6pm-8pm)</v>
          </cell>
          <cell r="D9984">
            <v>24</v>
          </cell>
          <cell r="E9984">
            <v>1.1057358980178833</v>
          </cell>
          <cell r="F9984">
            <v>1.0867322683334351</v>
          </cell>
          <cell r="G9984">
            <v>9.311736561357975E-3</v>
          </cell>
          <cell r="H9984">
            <v>69.889167732116206</v>
          </cell>
        </row>
        <row r="9985">
          <cell r="A9985" t="str">
            <v/>
          </cell>
          <cell r="B9985" t="str">
            <v>Tariff: Flat</v>
          </cell>
          <cell r="C9985" t="str">
            <v>8/21/2019 (7pm-8pm)</v>
          </cell>
          <cell r="D9985">
            <v>24</v>
          </cell>
          <cell r="E9985">
            <v>1.4456644058227539</v>
          </cell>
          <cell r="F9985">
            <v>1.4315754175186157</v>
          </cell>
          <cell r="G9985">
            <v>9.0680886059999466E-3</v>
          </cell>
          <cell r="H9985">
            <v>77.216119894912225</v>
          </cell>
        </row>
        <row r="9986">
          <cell r="A9986" t="str">
            <v/>
          </cell>
          <cell r="B9986" t="str">
            <v>Tariff: Flat</v>
          </cell>
          <cell r="C9986" t="str">
            <v>8/26/2019</v>
          </cell>
          <cell r="D9986">
            <v>1</v>
          </cell>
          <cell r="E9986">
            <v>1.0617369413375854</v>
          </cell>
          <cell r="F9986">
            <v>1.0649430751800537</v>
          </cell>
          <cell r="G9986">
            <v>6.2843472696840763E-3</v>
          </cell>
          <cell r="H9986">
            <v>74.632718438303485</v>
          </cell>
        </row>
        <row r="9987">
          <cell r="A9987" t="str">
            <v/>
          </cell>
          <cell r="B9987" t="str">
            <v>Tariff: Flat</v>
          </cell>
          <cell r="C9987" t="str">
            <v>8/26/2019</v>
          </cell>
          <cell r="D9987">
            <v>2</v>
          </cell>
          <cell r="E9987">
            <v>0.89057725667953491</v>
          </cell>
          <cell r="F9987">
            <v>0.89247912168502808</v>
          </cell>
          <cell r="G9987">
            <v>5.6254761293530464E-3</v>
          </cell>
          <cell r="H9987">
            <v>73.966645768024279</v>
          </cell>
        </row>
        <row r="9988">
          <cell r="A9988" t="str">
            <v/>
          </cell>
          <cell r="B9988" t="str">
            <v>Tariff: Flat</v>
          </cell>
          <cell r="C9988" t="str">
            <v>8/26/2019</v>
          </cell>
          <cell r="D9988">
            <v>3</v>
          </cell>
          <cell r="E9988">
            <v>0.77178579568862915</v>
          </cell>
          <cell r="F9988">
            <v>0.78831237554550171</v>
          </cell>
          <cell r="G9988">
            <v>4.7473213635385036E-3</v>
          </cell>
          <cell r="H9988">
            <v>73.316126531778451</v>
          </cell>
        </row>
        <row r="9989">
          <cell r="A9989" t="str">
            <v/>
          </cell>
          <cell r="B9989" t="str">
            <v>Tariff: Flat</v>
          </cell>
          <cell r="C9989" t="str">
            <v>8/26/2019</v>
          </cell>
          <cell r="D9989">
            <v>4</v>
          </cell>
          <cell r="E9989">
            <v>0.69932276010513306</v>
          </cell>
          <cell r="F9989">
            <v>0.71207112073898315</v>
          </cell>
          <cell r="G9989">
            <v>4.1230283677577972E-3</v>
          </cell>
          <cell r="H9989">
            <v>72.948381590169674</v>
          </cell>
        </row>
        <row r="9990">
          <cell r="A9990" t="str">
            <v/>
          </cell>
          <cell r="B9990" t="str">
            <v>Tariff: Flat</v>
          </cell>
          <cell r="C9990" t="str">
            <v>8/26/2019</v>
          </cell>
          <cell r="D9990">
            <v>5</v>
          </cell>
          <cell r="E9990">
            <v>0.66187942028045654</v>
          </cell>
          <cell r="F9990">
            <v>0.66590023040771484</v>
          </cell>
          <cell r="G9990">
            <v>3.6739727947860956E-3</v>
          </cell>
          <cell r="H9990">
            <v>72.559965517250063</v>
          </cell>
        </row>
        <row r="9991">
          <cell r="A9991" t="str">
            <v/>
          </cell>
          <cell r="B9991" t="str">
            <v>Tariff: Flat</v>
          </cell>
          <cell r="C9991" t="str">
            <v>8/26/2019</v>
          </cell>
          <cell r="D9991">
            <v>6</v>
          </cell>
          <cell r="E9991">
            <v>0.65810549259185791</v>
          </cell>
          <cell r="F9991">
            <v>0.65644532442092896</v>
          </cell>
          <cell r="G9991">
            <v>3.3078400883823633E-3</v>
          </cell>
          <cell r="H9991">
            <v>72.031162724390214</v>
          </cell>
        </row>
        <row r="9992">
          <cell r="A9992" t="str">
            <v/>
          </cell>
          <cell r="B9992" t="str">
            <v>Tariff: Flat</v>
          </cell>
          <cell r="C9992" t="str">
            <v>8/26/2019</v>
          </cell>
          <cell r="D9992">
            <v>7</v>
          </cell>
          <cell r="E9992">
            <v>0.70941895246505737</v>
          </cell>
          <cell r="F9992">
            <v>0.69827747344970703</v>
          </cell>
          <cell r="G9992">
            <v>3.3267876133322716E-3</v>
          </cell>
          <cell r="H9992">
            <v>71.987163579371199</v>
          </cell>
        </row>
        <row r="9993">
          <cell r="A9993" t="str">
            <v/>
          </cell>
          <cell r="B9993" t="str">
            <v>Tariff: Flat</v>
          </cell>
          <cell r="C9993" t="str">
            <v>8/26/2019</v>
          </cell>
          <cell r="D9993">
            <v>8</v>
          </cell>
          <cell r="E9993">
            <v>0.71437394618988037</v>
          </cell>
          <cell r="F9993">
            <v>0.70129406452178955</v>
          </cell>
          <cell r="G9993">
            <v>3.9679775945842266E-3</v>
          </cell>
          <cell r="H9993">
            <v>74.368755770888271</v>
          </cell>
        </row>
        <row r="9994">
          <cell r="A9994" t="str">
            <v/>
          </cell>
          <cell r="B9994" t="str">
            <v>Tariff: Flat</v>
          </cell>
          <cell r="C9994" t="str">
            <v>8/26/2019</v>
          </cell>
          <cell r="D9994">
            <v>9</v>
          </cell>
          <cell r="E9994">
            <v>0.69239377975463867</v>
          </cell>
          <cell r="F9994">
            <v>0.66072827577590942</v>
          </cell>
          <cell r="G9994">
            <v>4.4283983297646046E-3</v>
          </cell>
          <cell r="H9994">
            <v>79.148750926164482</v>
          </cell>
        </row>
        <row r="9995">
          <cell r="A9995" t="str">
            <v/>
          </cell>
          <cell r="B9995" t="str">
            <v>Tariff: Flat</v>
          </cell>
          <cell r="C9995" t="str">
            <v>8/26/2019</v>
          </cell>
          <cell r="D9995">
            <v>10</v>
          </cell>
          <cell r="E9995">
            <v>0.69800138473510742</v>
          </cell>
          <cell r="F9995">
            <v>0.68059879541397095</v>
          </cell>
          <cell r="G9995">
            <v>5.0332718528807163E-3</v>
          </cell>
          <cell r="H9995">
            <v>83.631972071809017</v>
          </cell>
        </row>
        <row r="9996">
          <cell r="A9996" t="str">
            <v/>
          </cell>
          <cell r="B9996" t="str">
            <v>Tariff: Flat</v>
          </cell>
          <cell r="C9996" t="str">
            <v>8/26/2019</v>
          </cell>
          <cell r="D9996">
            <v>11</v>
          </cell>
          <cell r="E9996">
            <v>0.77587777376174927</v>
          </cell>
          <cell r="F9996">
            <v>0.76342606544494629</v>
          </cell>
          <cell r="G9996">
            <v>5.9308516792953014E-3</v>
          </cell>
          <cell r="H9996">
            <v>87.25915645486721</v>
          </cell>
        </row>
        <row r="9997">
          <cell r="A9997" t="str">
            <v/>
          </cell>
          <cell r="B9997" t="str">
            <v>Tariff: Flat</v>
          </cell>
          <cell r="C9997" t="str">
            <v>8/26/2019</v>
          </cell>
          <cell r="D9997">
            <v>12</v>
          </cell>
          <cell r="E9997">
            <v>0.94631367921829224</v>
          </cell>
          <cell r="F9997">
            <v>0.932647705078125</v>
          </cell>
          <cell r="G9997">
            <v>6.9771772250533104E-3</v>
          </cell>
          <cell r="H9997">
            <v>88.795987460853951</v>
          </cell>
        </row>
        <row r="9998">
          <cell r="A9998" t="str">
            <v/>
          </cell>
          <cell r="B9998" t="str">
            <v>Tariff: Flat</v>
          </cell>
          <cell r="C9998" t="str">
            <v>8/26/2019</v>
          </cell>
          <cell r="D9998">
            <v>13</v>
          </cell>
          <cell r="E9998">
            <v>1.2104589939117432</v>
          </cell>
          <cell r="F9998">
            <v>1.1732677221298218</v>
          </cell>
          <cell r="G9998">
            <v>8.0521777272224426E-3</v>
          </cell>
          <cell r="H9998">
            <v>90.370324878905762</v>
          </cell>
        </row>
        <row r="9999">
          <cell r="A9999" t="str">
            <v/>
          </cell>
          <cell r="B9999" t="str">
            <v>Tariff: Flat</v>
          </cell>
          <cell r="C9999" t="str">
            <v>8/26/2019</v>
          </cell>
          <cell r="D9999">
            <v>14</v>
          </cell>
          <cell r="E9999">
            <v>1.4835156202316284</v>
          </cell>
          <cell r="F9999">
            <v>1.4387860298156738</v>
          </cell>
          <cell r="G9999">
            <v>9.0257134288549423E-3</v>
          </cell>
          <cell r="H9999">
            <v>91.02576232540369</v>
          </cell>
        </row>
        <row r="10000">
          <cell r="A10000" t="str">
            <v/>
          </cell>
          <cell r="B10000" t="str">
            <v>Tariff: Flat</v>
          </cell>
          <cell r="C10000" t="str">
            <v>8/26/2019</v>
          </cell>
          <cell r="D10000">
            <v>15</v>
          </cell>
          <cell r="E10000">
            <v>1.7052710056304932</v>
          </cell>
          <cell r="F10000">
            <v>1.7177079916000366</v>
          </cell>
          <cell r="G10000">
            <v>9.4857010990381241E-3</v>
          </cell>
          <cell r="H10000">
            <v>91.373439726439031</v>
          </cell>
        </row>
        <row r="10001">
          <cell r="A10001" t="str">
            <v/>
          </cell>
          <cell r="B10001" t="str">
            <v>Tariff: Flat</v>
          </cell>
          <cell r="C10001" t="str">
            <v>8/26/2019</v>
          </cell>
          <cell r="D10001">
            <v>16</v>
          </cell>
          <cell r="E10001">
            <v>2.0242185592651367</v>
          </cell>
          <cell r="F10001">
            <v>2.0476536750793457</v>
          </cell>
          <cell r="G10001">
            <v>9.7963493317365646E-3</v>
          </cell>
          <cell r="H10001">
            <v>91.446483328553057</v>
          </cell>
        </row>
        <row r="10002">
          <cell r="A10002" t="str">
            <v/>
          </cell>
          <cell r="B10002" t="str">
            <v>Tariff: Flat</v>
          </cell>
          <cell r="C10002" t="str">
            <v>8/26/2019</v>
          </cell>
          <cell r="D10002">
            <v>17</v>
          </cell>
          <cell r="E10002">
            <v>2.2802941799163818</v>
          </cell>
          <cell r="F10002">
            <v>2.3121404647827148</v>
          </cell>
          <cell r="G10002">
            <v>9.9154729396104813E-3</v>
          </cell>
          <cell r="H10002">
            <v>89.866930749480417</v>
          </cell>
        </row>
        <row r="10003">
          <cell r="A10003" t="str">
            <v/>
          </cell>
          <cell r="B10003" t="str">
            <v>Tariff: Flat</v>
          </cell>
          <cell r="C10003" t="str">
            <v>8/26/2019</v>
          </cell>
          <cell r="D10003">
            <v>18</v>
          </cell>
          <cell r="E10003">
            <v>2.4554738998413086</v>
          </cell>
          <cell r="F10003">
            <v>2.448045015335083</v>
          </cell>
          <cell r="G10003">
            <v>9.845636785030365E-3</v>
          </cell>
          <cell r="H10003">
            <v>87.031815331974329</v>
          </cell>
        </row>
        <row r="10004">
          <cell r="A10004" t="str">
            <v/>
          </cell>
          <cell r="B10004" t="str">
            <v>Tariff: Flat</v>
          </cell>
          <cell r="C10004" t="str">
            <v>8/26/2019</v>
          </cell>
          <cell r="D10004">
            <v>19</v>
          </cell>
          <cell r="E10004">
            <v>2.4605512619018555</v>
          </cell>
          <cell r="F10004">
            <v>1.5622177124023438</v>
          </cell>
          <cell r="G10004">
            <v>9.9328970536589622E-3</v>
          </cell>
          <cell r="H10004">
            <v>83.615028783126405</v>
          </cell>
        </row>
        <row r="10005">
          <cell r="A10005" t="str">
            <v/>
          </cell>
          <cell r="B10005" t="str">
            <v>Tariff: Flat</v>
          </cell>
          <cell r="C10005" t="str">
            <v>8/26/2019</v>
          </cell>
          <cell r="D10005">
            <v>20</v>
          </cell>
          <cell r="E10005">
            <v>2.2766993045806885</v>
          </cell>
          <cell r="F10005">
            <v>1.7678370475769043</v>
          </cell>
          <cell r="G10005">
            <v>9.2890495434403419E-3</v>
          </cell>
          <cell r="H10005">
            <v>80.093322884020594</v>
          </cell>
        </row>
        <row r="10006">
          <cell r="A10006" t="str">
            <v/>
          </cell>
          <cell r="B10006" t="str">
            <v>Tariff: Flat</v>
          </cell>
          <cell r="C10006" t="str">
            <v>8/26/2019</v>
          </cell>
          <cell r="D10006">
            <v>21</v>
          </cell>
          <cell r="E10006">
            <v>2.18145751953125</v>
          </cell>
          <cell r="F10006">
            <v>2.6149790287017822</v>
          </cell>
          <cell r="G10006">
            <v>8.9449984952807426E-3</v>
          </cell>
          <cell r="H10006">
            <v>77.761711883733696</v>
          </cell>
        </row>
        <row r="10007">
          <cell r="A10007" t="str">
            <v/>
          </cell>
          <cell r="B10007" t="str">
            <v>Tariff: Flat</v>
          </cell>
          <cell r="C10007" t="str">
            <v>8/26/2019</v>
          </cell>
          <cell r="D10007">
            <v>22</v>
          </cell>
          <cell r="E10007">
            <v>1.9681060314178467</v>
          </cell>
          <cell r="F10007">
            <v>2.0861835479736328</v>
          </cell>
          <cell r="G10007">
            <v>8.187062107026577E-3</v>
          </cell>
          <cell r="H10007">
            <v>76.465735537183662</v>
          </cell>
        </row>
        <row r="10008">
          <cell r="A10008" t="str">
            <v/>
          </cell>
          <cell r="B10008" t="str">
            <v>Tariff: Flat</v>
          </cell>
          <cell r="C10008" t="str">
            <v>8/26/2019</v>
          </cell>
          <cell r="D10008">
            <v>23</v>
          </cell>
          <cell r="E10008">
            <v>1.694427490234375</v>
          </cell>
          <cell r="F10008">
            <v>1.7205784320831299</v>
          </cell>
          <cell r="G10008">
            <v>7.6508373022079468E-3</v>
          </cell>
          <cell r="H10008">
            <v>75.697927044755886</v>
          </cell>
        </row>
        <row r="10009">
          <cell r="A10009" t="str">
            <v/>
          </cell>
          <cell r="B10009" t="str">
            <v>Tariff: Flat</v>
          </cell>
          <cell r="C10009" t="str">
            <v>8/26/2019</v>
          </cell>
          <cell r="D10009">
            <v>24</v>
          </cell>
          <cell r="E10009">
            <v>1.3559820652008057</v>
          </cell>
          <cell r="F10009">
            <v>1.3891173601150513</v>
          </cell>
          <cell r="G10009">
            <v>7.0428512990474701E-3</v>
          </cell>
          <cell r="H10009">
            <v>75.307300940453686</v>
          </cell>
        </row>
        <row r="10010">
          <cell r="A10010" t="str">
            <v/>
          </cell>
          <cell r="B10010" t="str">
            <v>Tariff: Flat</v>
          </cell>
          <cell r="C10010" t="str">
            <v>8/27/2019</v>
          </cell>
          <cell r="D10010">
            <v>1</v>
          </cell>
          <cell r="E10010">
            <v>1.1555415391921997</v>
          </cell>
          <cell r="F10010">
            <v>1.1778250932693481</v>
          </cell>
          <cell r="G10010">
            <v>5.9940866194665432E-3</v>
          </cell>
          <cell r="H10010">
            <v>74.840450413440067</v>
          </cell>
        </row>
        <row r="10011">
          <cell r="A10011" t="str">
            <v/>
          </cell>
          <cell r="B10011" t="str">
            <v>Tariff: Flat</v>
          </cell>
          <cell r="C10011" t="str">
            <v>8/27/2019</v>
          </cell>
          <cell r="D10011">
            <v>2</v>
          </cell>
          <cell r="E10011">
            <v>0.96907132863998413</v>
          </cell>
          <cell r="F10011">
            <v>0.99119859933853149</v>
          </cell>
          <cell r="G10011">
            <v>5.415565799921751E-3</v>
          </cell>
          <cell r="H10011">
            <v>74.016520979888156</v>
          </cell>
        </row>
        <row r="10012">
          <cell r="A10012" t="str">
            <v/>
          </cell>
          <cell r="B10012" t="str">
            <v>Tariff: Flat</v>
          </cell>
          <cell r="C10012" t="str">
            <v>8/27/2019</v>
          </cell>
          <cell r="D10012">
            <v>3</v>
          </cell>
          <cell r="E10012">
            <v>0.83491659164428711</v>
          </cell>
          <cell r="F10012">
            <v>0.8691328763961792</v>
          </cell>
          <cell r="G10012">
            <v>4.6736542135477066E-3</v>
          </cell>
          <cell r="H10012">
            <v>73.14080093475836</v>
          </cell>
        </row>
        <row r="10013">
          <cell r="A10013" t="str">
            <v/>
          </cell>
          <cell r="B10013" t="str">
            <v>Tariff: Flat</v>
          </cell>
          <cell r="C10013" t="str">
            <v>8/27/2019</v>
          </cell>
          <cell r="D10013">
            <v>4</v>
          </cell>
          <cell r="E10013">
            <v>0.74969452619552612</v>
          </cell>
          <cell r="F10013">
            <v>0.77970868349075317</v>
          </cell>
          <cell r="G10013">
            <v>4.1312412358820438E-3</v>
          </cell>
          <cell r="H10013">
            <v>72.392161419514963</v>
          </cell>
        </row>
        <row r="10014">
          <cell r="A10014" t="str">
            <v/>
          </cell>
          <cell r="B10014" t="str">
            <v>Tariff: Flat</v>
          </cell>
          <cell r="C10014" t="str">
            <v>8/27/2019</v>
          </cell>
          <cell r="D10014">
            <v>5</v>
          </cell>
          <cell r="E10014">
            <v>0.70649063587188721</v>
          </cell>
          <cell r="F10014">
            <v>0.71762615442276001</v>
          </cell>
          <cell r="G10014">
            <v>3.7311974447220564E-3</v>
          </cell>
          <cell r="H10014">
            <v>71.530265009531036</v>
          </cell>
        </row>
        <row r="10015">
          <cell r="A10015" t="str">
            <v/>
          </cell>
          <cell r="B10015" t="str">
            <v>Tariff: Flat</v>
          </cell>
          <cell r="C10015" t="str">
            <v>8/27/2019</v>
          </cell>
          <cell r="D10015">
            <v>6</v>
          </cell>
          <cell r="E10015">
            <v>0.69170790910720825</v>
          </cell>
          <cell r="F10015">
            <v>0.70125705003738403</v>
          </cell>
          <cell r="G10015">
            <v>3.4274498466402292E-3</v>
          </cell>
          <cell r="H10015">
            <v>70.996770325084768</v>
          </cell>
        </row>
        <row r="10016">
          <cell r="A10016" t="str">
            <v/>
          </cell>
          <cell r="B10016" t="str">
            <v>Tariff: Flat</v>
          </cell>
          <cell r="C10016" t="str">
            <v>8/27/2019</v>
          </cell>
          <cell r="D10016">
            <v>7</v>
          </cell>
          <cell r="E10016">
            <v>0.73508483171463013</v>
          </cell>
          <cell r="F10016">
            <v>0.74538606405258179</v>
          </cell>
          <cell r="G10016">
            <v>3.4540165215730667E-3</v>
          </cell>
          <cell r="H10016">
            <v>71.126700477662482</v>
          </cell>
        </row>
        <row r="10017">
          <cell r="A10017" t="str">
            <v/>
          </cell>
          <cell r="B10017" t="str">
            <v>Tariff: Flat</v>
          </cell>
          <cell r="C10017" t="str">
            <v>8/27/2019</v>
          </cell>
          <cell r="D10017">
            <v>8</v>
          </cell>
          <cell r="E10017">
            <v>0.72827327251434326</v>
          </cell>
          <cell r="F10017">
            <v>0.73531442880630493</v>
          </cell>
          <cell r="G10017">
            <v>3.7326423916965723E-3</v>
          </cell>
          <cell r="H10017">
            <v>73.247615428046302</v>
          </cell>
        </row>
        <row r="10018">
          <cell r="A10018" t="str">
            <v/>
          </cell>
          <cell r="B10018" t="str">
            <v>Tariff: Flat</v>
          </cell>
          <cell r="C10018" t="str">
            <v>8/27/2019</v>
          </cell>
          <cell r="D10018">
            <v>9</v>
          </cell>
          <cell r="E10018">
            <v>0.68756115436553955</v>
          </cell>
          <cell r="F10018">
            <v>0.68211793899536133</v>
          </cell>
          <cell r="G10018">
            <v>4.2786393314599991E-3</v>
          </cell>
          <cell r="H10018">
            <v>76.866870217220963</v>
          </cell>
        </row>
        <row r="10019">
          <cell r="A10019" t="str">
            <v/>
          </cell>
          <cell r="B10019" t="str">
            <v>Tariff: Flat</v>
          </cell>
          <cell r="C10019" t="str">
            <v>8/27/2019</v>
          </cell>
          <cell r="D10019">
            <v>10</v>
          </cell>
          <cell r="E10019">
            <v>0.69871306419372559</v>
          </cell>
          <cell r="F10019">
            <v>0.68492299318313599</v>
          </cell>
          <cell r="G10019">
            <v>5.1663191989064217E-3</v>
          </cell>
          <cell r="H10019">
            <v>80.623720404754877</v>
          </cell>
        </row>
        <row r="10020">
          <cell r="A10020" t="str">
            <v/>
          </cell>
          <cell r="B10020" t="str">
            <v>Tariff: Flat</v>
          </cell>
          <cell r="C10020" t="str">
            <v>8/27/2019</v>
          </cell>
          <cell r="D10020">
            <v>11</v>
          </cell>
          <cell r="E10020">
            <v>0.755085289478302</v>
          </cell>
          <cell r="F10020">
            <v>0.75149118900299072</v>
          </cell>
          <cell r="G10020">
            <v>6.0762115754187107E-3</v>
          </cell>
          <cell r="H10020">
            <v>84.10270402139129</v>
          </cell>
        </row>
        <row r="10021">
          <cell r="A10021" t="str">
            <v/>
          </cell>
          <cell r="B10021" t="str">
            <v>Tariff: Flat</v>
          </cell>
          <cell r="C10021" t="str">
            <v>8/27/2019</v>
          </cell>
          <cell r="D10021">
            <v>12</v>
          </cell>
          <cell r="E10021">
            <v>0.91076385974884033</v>
          </cell>
          <cell r="F10021">
            <v>0.90188568830490112</v>
          </cell>
          <cell r="G10021">
            <v>7.0470427162945271E-3</v>
          </cell>
          <cell r="H10021">
            <v>86.000975810168384</v>
          </cell>
        </row>
        <row r="10022">
          <cell r="A10022" t="str">
            <v/>
          </cell>
          <cell r="B10022" t="str">
            <v>Tariff: Flat</v>
          </cell>
          <cell r="C10022" t="str">
            <v>8/27/2019</v>
          </cell>
          <cell r="D10022">
            <v>13</v>
          </cell>
          <cell r="E10022">
            <v>1.1590676307678223</v>
          </cell>
          <cell r="F10022">
            <v>1.1306599378585815</v>
          </cell>
          <cell r="G10022">
            <v>8.0846147611737251E-3</v>
          </cell>
          <cell r="H10022">
            <v>88.059809460158206</v>
          </cell>
        </row>
        <row r="10023">
          <cell r="A10023" t="str">
            <v/>
          </cell>
          <cell r="B10023" t="str">
            <v>Tariff: Flat</v>
          </cell>
          <cell r="C10023" t="str">
            <v>8/27/2019</v>
          </cell>
          <cell r="D10023">
            <v>14</v>
          </cell>
          <cell r="E10023">
            <v>1.4221947193145752</v>
          </cell>
          <cell r="F10023">
            <v>1.3992663621902466</v>
          </cell>
          <cell r="G10023">
            <v>8.961171843111515E-3</v>
          </cell>
          <cell r="H10023">
            <v>89.631482717940457</v>
          </cell>
        </row>
        <row r="10024">
          <cell r="A10024" t="str">
            <v/>
          </cell>
          <cell r="B10024" t="str">
            <v>Tariff: Flat</v>
          </cell>
          <cell r="C10024" t="str">
            <v>8/27/2019</v>
          </cell>
          <cell r="D10024">
            <v>15</v>
          </cell>
          <cell r="E10024">
            <v>1.6861457824707031</v>
          </cell>
          <cell r="F10024">
            <v>1.6751817464828491</v>
          </cell>
          <cell r="G10024">
            <v>9.3293413519859314E-3</v>
          </cell>
          <cell r="H10024">
            <v>90.155487648313496</v>
          </cell>
        </row>
        <row r="10025">
          <cell r="A10025" t="str">
            <v/>
          </cell>
          <cell r="B10025" t="str">
            <v>Tariff: Flat</v>
          </cell>
          <cell r="C10025" t="str">
            <v>8/27/2019</v>
          </cell>
          <cell r="D10025">
            <v>16</v>
          </cell>
          <cell r="E10025">
            <v>2.0196301937103271</v>
          </cell>
          <cell r="F10025">
            <v>1.998295783996582</v>
          </cell>
          <cell r="G10025">
            <v>9.5967752858996391E-3</v>
          </cell>
          <cell r="H10025">
            <v>89.952277746427441</v>
          </cell>
        </row>
        <row r="10026">
          <cell r="A10026" t="str">
            <v/>
          </cell>
          <cell r="B10026" t="str">
            <v>Tariff: Flat</v>
          </cell>
          <cell r="C10026" t="str">
            <v>8/27/2019</v>
          </cell>
          <cell r="D10026">
            <v>17</v>
          </cell>
          <cell r="E10026">
            <v>2.2964029312133789</v>
          </cell>
          <cell r="F10026">
            <v>2.262160062789917</v>
          </cell>
          <cell r="G10026">
            <v>9.7331181168556213E-3</v>
          </cell>
          <cell r="H10026">
            <v>88.77862462124331</v>
          </cell>
        </row>
        <row r="10027">
          <cell r="A10027" t="str">
            <v/>
          </cell>
          <cell r="B10027" t="str">
            <v>Tariff: Flat</v>
          </cell>
          <cell r="C10027" t="str">
            <v>8/27/2019</v>
          </cell>
          <cell r="D10027">
            <v>18</v>
          </cell>
          <cell r="E10027">
            <v>2.4653432369232178</v>
          </cell>
          <cell r="F10027">
            <v>2.4345419406890869</v>
          </cell>
          <cell r="G10027">
            <v>9.6805989742279053E-3</v>
          </cell>
          <cell r="H10027">
            <v>87.059801756489648</v>
          </cell>
        </row>
        <row r="10028">
          <cell r="A10028" t="str">
            <v/>
          </cell>
          <cell r="B10028" t="str">
            <v>Tariff: Flat</v>
          </cell>
          <cell r="C10028" t="str">
            <v>8/27/2019</v>
          </cell>
          <cell r="D10028">
            <v>19</v>
          </cell>
          <cell r="E10028">
            <v>2.457221508026123</v>
          </cell>
          <cell r="F10028">
            <v>1.5586336851119995</v>
          </cell>
          <cell r="G10028">
            <v>9.6679860725998878E-3</v>
          </cell>
          <cell r="H10028">
            <v>83.863412254143057</v>
          </cell>
        </row>
        <row r="10029">
          <cell r="A10029" t="str">
            <v/>
          </cell>
          <cell r="B10029" t="str">
            <v>Tariff: Flat</v>
          </cell>
          <cell r="C10029" t="str">
            <v>8/27/2019</v>
          </cell>
          <cell r="D10029">
            <v>20</v>
          </cell>
          <cell r="E10029">
            <v>2.2574403285980225</v>
          </cell>
          <cell r="F10029">
            <v>1.7632128000259399</v>
          </cell>
          <cell r="G10029">
            <v>9.156140498816967E-3</v>
          </cell>
          <cell r="H10029">
            <v>79.481352781081142</v>
          </cell>
        </row>
        <row r="10030">
          <cell r="A10030" t="str">
            <v/>
          </cell>
          <cell r="B10030" t="str">
            <v>Tariff: Flat</v>
          </cell>
          <cell r="C10030" t="str">
            <v>8/27/2019</v>
          </cell>
          <cell r="D10030">
            <v>21</v>
          </cell>
          <cell r="E10030">
            <v>2.1723828315734863</v>
          </cell>
          <cell r="F10030">
            <v>2.6189944744110107</v>
          </cell>
          <cell r="G10030">
            <v>8.8961301371455193E-3</v>
          </cell>
          <cell r="H10030">
            <v>76.875962713789079</v>
          </cell>
        </row>
        <row r="10031">
          <cell r="A10031" t="str">
            <v/>
          </cell>
          <cell r="B10031" t="str">
            <v>Tariff: Flat</v>
          </cell>
          <cell r="C10031" t="str">
            <v>8/27/2019</v>
          </cell>
          <cell r="D10031">
            <v>22</v>
          </cell>
          <cell r="E10031">
            <v>1.9515388011932373</v>
          </cell>
          <cell r="F10031">
            <v>2.0733399391174316</v>
          </cell>
          <cell r="G10031">
            <v>8.1897880882024765E-3</v>
          </cell>
          <cell r="H10031">
            <v>75.444463561218384</v>
          </cell>
        </row>
        <row r="10032">
          <cell r="A10032" t="str">
            <v/>
          </cell>
          <cell r="B10032" t="str">
            <v>Tariff: Flat</v>
          </cell>
          <cell r="C10032" t="str">
            <v>8/27/2019</v>
          </cell>
          <cell r="D10032">
            <v>23</v>
          </cell>
          <cell r="E10032">
            <v>1.7032380104064941</v>
          </cell>
          <cell r="F10032">
            <v>1.7101575136184692</v>
          </cell>
          <cell r="G10032">
            <v>7.6648895628750324E-3</v>
          </cell>
          <cell r="H10032">
            <v>74.619049098685053</v>
          </cell>
        </row>
        <row r="10033">
          <cell r="A10033" t="str">
            <v/>
          </cell>
          <cell r="B10033" t="str">
            <v>Tariff: Flat</v>
          </cell>
          <cell r="C10033" t="str">
            <v>8/27/2019</v>
          </cell>
          <cell r="D10033">
            <v>24</v>
          </cell>
          <cell r="E10033">
            <v>1.3814243078231812</v>
          </cell>
          <cell r="F10033">
            <v>1.3879454135894775</v>
          </cell>
          <cell r="G10033">
            <v>7.1028396487236023E-3</v>
          </cell>
          <cell r="H10033">
            <v>73.246050279939425</v>
          </cell>
        </row>
        <row r="10034">
          <cell r="A10034" t="str">
            <v/>
          </cell>
          <cell r="B10034" t="str">
            <v>Tariff: Flat</v>
          </cell>
          <cell r="C10034" t="str">
            <v>8/28/2019</v>
          </cell>
          <cell r="D10034">
            <v>1</v>
          </cell>
          <cell r="E10034">
            <v>1.1298890113830566</v>
          </cell>
          <cell r="F10034">
            <v>1.1499278545379639</v>
          </cell>
          <cell r="G10034">
            <v>5.9047825634479523E-3</v>
          </cell>
          <cell r="H10034">
            <v>72.203855551545928</v>
          </cell>
        </row>
        <row r="10035">
          <cell r="A10035" t="str">
            <v/>
          </cell>
          <cell r="B10035" t="str">
            <v>Tariff: Flat</v>
          </cell>
          <cell r="C10035" t="str">
            <v>8/28/2019</v>
          </cell>
          <cell r="D10035">
            <v>2</v>
          </cell>
          <cell r="E10035">
            <v>0.96102052927017212</v>
          </cell>
          <cell r="F10035">
            <v>0.96769988536834717</v>
          </cell>
          <cell r="G10035">
            <v>5.1874755881726742E-3</v>
          </cell>
          <cell r="H10035">
            <v>71.458817565859178</v>
          </cell>
        </row>
        <row r="10036">
          <cell r="A10036" t="str">
            <v/>
          </cell>
          <cell r="B10036" t="str">
            <v>Tariff: Flat</v>
          </cell>
          <cell r="C10036" t="str">
            <v>8/28/2019</v>
          </cell>
          <cell r="D10036">
            <v>3</v>
          </cell>
          <cell r="E10036">
            <v>0.84076064825057983</v>
          </cell>
          <cell r="F10036">
            <v>0.84634530544281006</v>
          </cell>
          <cell r="G10036">
            <v>4.5927013270556927E-3</v>
          </cell>
          <cell r="H10036">
            <v>70.945096760927456</v>
          </cell>
        </row>
        <row r="10037">
          <cell r="A10037" t="str">
            <v/>
          </cell>
          <cell r="B10037" t="str">
            <v>Tariff: Flat</v>
          </cell>
          <cell r="C10037" t="str">
            <v>8/28/2019</v>
          </cell>
          <cell r="D10037">
            <v>4</v>
          </cell>
          <cell r="E10037">
            <v>0.75345772504806519</v>
          </cell>
          <cell r="F10037">
            <v>0.76532679796218872</v>
          </cell>
          <cell r="G10037">
            <v>4.0818704292178154E-3</v>
          </cell>
          <cell r="H10037">
            <v>70.450038755698316</v>
          </cell>
        </row>
        <row r="10038">
          <cell r="A10038" t="str">
            <v/>
          </cell>
          <cell r="B10038" t="str">
            <v>Tariff: Flat</v>
          </cell>
          <cell r="C10038" t="str">
            <v>8/28/2019</v>
          </cell>
          <cell r="D10038">
            <v>5</v>
          </cell>
          <cell r="E10038">
            <v>0.70786362886428833</v>
          </cell>
          <cell r="F10038">
            <v>0.70386743545532227</v>
          </cell>
          <cell r="G10038">
            <v>3.6828673910349607E-3</v>
          </cell>
          <cell r="H10038">
            <v>70.170494584467022</v>
          </cell>
        </row>
        <row r="10039">
          <cell r="A10039" t="str">
            <v/>
          </cell>
          <cell r="B10039" t="str">
            <v>Tariff: Flat</v>
          </cell>
          <cell r="C10039" t="str">
            <v>8/28/2019</v>
          </cell>
          <cell r="D10039">
            <v>6</v>
          </cell>
          <cell r="E10039">
            <v>0.70214700698852539</v>
          </cell>
          <cell r="F10039">
            <v>0.68942689895629883</v>
          </cell>
          <cell r="G10039">
            <v>3.3182839397341013E-3</v>
          </cell>
          <cell r="H10039">
            <v>69.880238950809272</v>
          </cell>
        </row>
        <row r="10040">
          <cell r="A10040" t="str">
            <v/>
          </cell>
          <cell r="B10040" t="str">
            <v>Tariff: Flat</v>
          </cell>
          <cell r="C10040" t="str">
            <v>8/28/2019</v>
          </cell>
          <cell r="D10040">
            <v>7</v>
          </cell>
          <cell r="E10040">
            <v>0.72913163900375366</v>
          </cell>
          <cell r="F10040">
            <v>0.73013705015182495</v>
          </cell>
          <cell r="G10040">
            <v>3.2134035136550665E-3</v>
          </cell>
          <cell r="H10040">
            <v>69.96070889585701</v>
          </cell>
        </row>
        <row r="10041">
          <cell r="A10041" t="str">
            <v/>
          </cell>
          <cell r="B10041" t="str">
            <v>Tariff: Flat</v>
          </cell>
          <cell r="C10041" t="str">
            <v>8/28/2019</v>
          </cell>
          <cell r="D10041">
            <v>8</v>
          </cell>
          <cell r="E10041">
            <v>0.71200829744338989</v>
          </cell>
          <cell r="F10041">
            <v>0.73256415128707886</v>
          </cell>
          <cell r="G10041">
            <v>3.468681126832962E-3</v>
          </cell>
          <cell r="H10041">
            <v>71.772099994871255</v>
          </cell>
        </row>
        <row r="10042">
          <cell r="A10042" t="str">
            <v/>
          </cell>
          <cell r="B10042" t="str">
            <v>Tariff: Flat</v>
          </cell>
          <cell r="C10042" t="str">
            <v>8/28/2019</v>
          </cell>
          <cell r="D10042">
            <v>9</v>
          </cell>
          <cell r="E10042">
            <v>0.66329950094223022</v>
          </cell>
          <cell r="F10042">
            <v>0.67089360952377319</v>
          </cell>
          <cell r="G10042">
            <v>3.9074472151696682E-3</v>
          </cell>
          <cell r="H10042">
            <v>74.413683332481483</v>
          </cell>
        </row>
        <row r="10043">
          <cell r="A10043" t="str">
            <v/>
          </cell>
          <cell r="B10043" t="str">
            <v>Tariff: Flat</v>
          </cell>
          <cell r="C10043" t="str">
            <v>8/28/2019</v>
          </cell>
          <cell r="D10043">
            <v>10</v>
          </cell>
          <cell r="E10043">
            <v>0.64095497131347656</v>
          </cell>
          <cell r="F10043">
            <v>0.64586663246154785</v>
          </cell>
          <cell r="G10043">
            <v>4.6186316758394241E-3</v>
          </cell>
          <cell r="H10043">
            <v>77.235980699131289</v>
          </cell>
        </row>
        <row r="10044">
          <cell r="A10044" t="str">
            <v/>
          </cell>
          <cell r="B10044" t="str">
            <v>Tariff: Flat</v>
          </cell>
          <cell r="C10044" t="str">
            <v>8/28/2019</v>
          </cell>
          <cell r="D10044">
            <v>11</v>
          </cell>
          <cell r="E10044">
            <v>0.68112599849700928</v>
          </cell>
          <cell r="F10044">
            <v>0.670082688331604</v>
          </cell>
          <cell r="G10044">
            <v>5.3612845949828625E-3</v>
          </cell>
          <cell r="H10044">
            <v>79.894923771857549</v>
          </cell>
        </row>
        <row r="10045">
          <cell r="A10045" t="str">
            <v/>
          </cell>
          <cell r="B10045" t="str">
            <v>Tariff: Flat</v>
          </cell>
          <cell r="C10045" t="str">
            <v>8/28/2019</v>
          </cell>
          <cell r="D10045">
            <v>12</v>
          </cell>
          <cell r="E10045">
            <v>0.76613855361938477</v>
          </cell>
          <cell r="F10045">
            <v>0.77293777465820313</v>
          </cell>
          <cell r="G10045">
            <v>6.2392312102019787E-3</v>
          </cell>
          <cell r="H10045">
            <v>82.610521020498922</v>
          </cell>
        </row>
        <row r="10046">
          <cell r="A10046" t="str">
            <v/>
          </cell>
          <cell r="B10046" t="str">
            <v>Tariff: Flat</v>
          </cell>
          <cell r="C10046" t="str">
            <v>8/28/2019</v>
          </cell>
          <cell r="D10046">
            <v>13</v>
          </cell>
          <cell r="E10046">
            <v>0.94932305812835693</v>
          </cell>
          <cell r="F10046">
            <v>0.9462507963180542</v>
          </cell>
          <cell r="G10046">
            <v>7.1769994683563709E-3</v>
          </cell>
          <cell r="H10046">
            <v>84.353257019705623</v>
          </cell>
        </row>
        <row r="10047">
          <cell r="A10047" t="str">
            <v/>
          </cell>
          <cell r="B10047" t="str">
            <v>Tariff: Flat</v>
          </cell>
          <cell r="C10047" t="str">
            <v>8/28/2019</v>
          </cell>
          <cell r="D10047">
            <v>14</v>
          </cell>
          <cell r="E10047">
            <v>1.204676628112793</v>
          </cell>
          <cell r="F10047">
            <v>1.1741336584091187</v>
          </cell>
          <cell r="G10047">
            <v>8.0369142815470695E-3</v>
          </cell>
          <cell r="H10047">
            <v>85.781433191312772</v>
          </cell>
        </row>
        <row r="10048">
          <cell r="A10048" t="str">
            <v/>
          </cell>
          <cell r="B10048" t="str">
            <v>Tariff: Flat</v>
          </cell>
          <cell r="C10048" t="str">
            <v>8/28/2019</v>
          </cell>
          <cell r="D10048">
            <v>15</v>
          </cell>
          <cell r="E10048">
            <v>1.4744546413421631</v>
          </cell>
          <cell r="F10048">
            <v>1.4337648153305054</v>
          </cell>
          <cell r="G10048">
            <v>8.5924845188856125E-3</v>
          </cell>
          <cell r="H10048">
            <v>86.264986396969078</v>
          </cell>
        </row>
        <row r="10049">
          <cell r="A10049" t="str">
            <v/>
          </cell>
          <cell r="B10049" t="str">
            <v>Tariff: Flat</v>
          </cell>
          <cell r="C10049" t="str">
            <v>8/28/2019</v>
          </cell>
          <cell r="D10049">
            <v>16</v>
          </cell>
          <cell r="E10049">
            <v>1.7477566003799438</v>
          </cell>
          <cell r="F10049">
            <v>1.7309668064117432</v>
          </cell>
          <cell r="G10049">
            <v>8.9698387309908867E-3</v>
          </cell>
          <cell r="H10049">
            <v>86.559153534170406</v>
          </cell>
        </row>
        <row r="10050">
          <cell r="A10050" t="str">
            <v/>
          </cell>
          <cell r="B10050" t="str">
            <v>Tariff: Flat</v>
          </cell>
          <cell r="C10050" t="str">
            <v>8/28/2019</v>
          </cell>
          <cell r="D10050">
            <v>17</v>
          </cell>
          <cell r="E10050">
            <v>2.0203137397766113</v>
          </cell>
          <cell r="F10050">
            <v>1.9913395643234253</v>
          </cell>
          <cell r="G10050">
            <v>9.059421718120575E-3</v>
          </cell>
          <cell r="H10050">
            <v>85.854695857543987</v>
          </cell>
        </row>
        <row r="10051">
          <cell r="A10051" t="str">
            <v/>
          </cell>
          <cell r="B10051" t="str">
            <v>Tariff: Flat</v>
          </cell>
          <cell r="C10051" t="str">
            <v>8/28/2019</v>
          </cell>
          <cell r="D10051">
            <v>18</v>
          </cell>
          <cell r="E10051">
            <v>2.1908586025238037</v>
          </cell>
          <cell r="F10051">
            <v>2.1584587097167969</v>
          </cell>
          <cell r="G10051">
            <v>8.985958993434906E-3</v>
          </cell>
          <cell r="H10051">
            <v>84.748677172691032</v>
          </cell>
        </row>
        <row r="10052">
          <cell r="A10052" t="str">
            <v/>
          </cell>
          <cell r="B10052" t="str">
            <v>Tariff: Flat</v>
          </cell>
          <cell r="C10052" t="str">
            <v>8/28/2019</v>
          </cell>
          <cell r="D10052">
            <v>19</v>
          </cell>
          <cell r="E10052">
            <v>2.2022469043731689</v>
          </cell>
          <cell r="F10052">
            <v>1.3674460649490356</v>
          </cell>
          <cell r="G10052">
            <v>8.9594144374132156E-3</v>
          </cell>
          <cell r="H10052">
            <v>82.472410297176594</v>
          </cell>
        </row>
        <row r="10053">
          <cell r="A10053" t="str">
            <v/>
          </cell>
          <cell r="B10053" t="str">
            <v>Tariff: Flat</v>
          </cell>
          <cell r="C10053" t="str">
            <v>8/28/2019</v>
          </cell>
          <cell r="D10053">
            <v>20</v>
          </cell>
          <cell r="E10053">
            <v>2.0696926116943359</v>
          </cell>
          <cell r="F10053">
            <v>1.5794968605041504</v>
          </cell>
          <cell r="G10053">
            <v>8.3871139213442802E-3</v>
          </cell>
          <cell r="H10053">
            <v>78.893163851936052</v>
          </cell>
        </row>
        <row r="10054">
          <cell r="A10054" t="str">
            <v/>
          </cell>
          <cell r="B10054" t="str">
            <v>Tariff: Flat</v>
          </cell>
          <cell r="C10054" t="str">
            <v>8/28/2019</v>
          </cell>
          <cell r="D10054">
            <v>21</v>
          </cell>
          <cell r="E10054">
            <v>2.0040073394775391</v>
          </cell>
          <cell r="F10054">
            <v>2.4229929447174072</v>
          </cell>
          <cell r="G10054">
            <v>7.9809930175542831E-3</v>
          </cell>
          <cell r="H10054">
            <v>76.216534572181786</v>
          </cell>
        </row>
        <row r="10055">
          <cell r="A10055" t="str">
            <v/>
          </cell>
          <cell r="B10055" t="str">
            <v>Tariff: Flat</v>
          </cell>
          <cell r="C10055" t="str">
            <v>8/28/2019</v>
          </cell>
          <cell r="D10055">
            <v>22</v>
          </cell>
          <cell r="E10055">
            <v>1.8305767774581909</v>
          </cell>
          <cell r="F10055">
            <v>1.9281473159790039</v>
          </cell>
          <cell r="G10055">
            <v>7.3737842030823231E-3</v>
          </cell>
          <cell r="H10055">
            <v>74.800112930533714</v>
          </cell>
        </row>
        <row r="10056">
          <cell r="A10056" t="str">
            <v/>
          </cell>
          <cell r="B10056" t="str">
            <v>Tariff: Flat</v>
          </cell>
          <cell r="C10056" t="str">
            <v>8/28/2019</v>
          </cell>
          <cell r="D10056">
            <v>23</v>
          </cell>
          <cell r="E10056">
            <v>1.5882669687271118</v>
          </cell>
          <cell r="F10056">
            <v>1.6163549423217773</v>
          </cell>
          <cell r="G10056">
            <v>6.9058267399668694E-3</v>
          </cell>
          <cell r="H10056">
            <v>73.581493763115731</v>
          </cell>
        </row>
        <row r="10057">
          <cell r="A10057" t="str">
            <v/>
          </cell>
          <cell r="B10057" t="str">
            <v>Tariff: Flat</v>
          </cell>
          <cell r="C10057" t="str">
            <v>8/28/2019</v>
          </cell>
          <cell r="D10057">
            <v>24</v>
          </cell>
          <cell r="E10057">
            <v>1.2731337547302246</v>
          </cell>
          <cell r="F10057">
            <v>1.3033672571182251</v>
          </cell>
          <cell r="G10057">
            <v>6.3500325195491314E-3</v>
          </cell>
          <cell r="H10057">
            <v>73.024755402719805</v>
          </cell>
        </row>
        <row r="10058">
          <cell r="A10058" t="str">
            <v/>
          </cell>
          <cell r="B10058" t="str">
            <v>Tariff: Flat</v>
          </cell>
          <cell r="C10058" t="str">
            <v>9/3/2019</v>
          </cell>
          <cell r="D10058">
            <v>1</v>
          </cell>
          <cell r="E10058">
            <v>1.2995606660842896</v>
          </cell>
          <cell r="F10058">
            <v>1.265826940536499</v>
          </cell>
          <cell r="G10058">
            <v>6.3240393064916134E-3</v>
          </cell>
          <cell r="H10058">
            <v>77.277579739681997</v>
          </cell>
        </row>
        <row r="10059">
          <cell r="A10059" t="str">
            <v/>
          </cell>
          <cell r="B10059" t="str">
            <v>Tariff: Flat</v>
          </cell>
          <cell r="C10059" t="str">
            <v>9/3/2019</v>
          </cell>
          <cell r="D10059">
            <v>2</v>
          </cell>
          <cell r="E10059">
            <v>1.1102299690246582</v>
          </cell>
          <cell r="F10059">
            <v>1.0853679180145264</v>
          </cell>
          <cell r="G10059">
            <v>5.7008061558008194E-3</v>
          </cell>
          <cell r="H10059">
            <v>76.497829293211296</v>
          </cell>
        </row>
        <row r="10060">
          <cell r="A10060" t="str">
            <v/>
          </cell>
          <cell r="B10060" t="str">
            <v>Tariff: Flat</v>
          </cell>
          <cell r="C10060" t="str">
            <v>9/3/2019</v>
          </cell>
          <cell r="D10060">
            <v>3</v>
          </cell>
          <cell r="E10060">
            <v>0.97358042001724243</v>
          </cell>
          <cell r="F10060">
            <v>0.96055597066879272</v>
          </cell>
          <cell r="G10060">
            <v>5.0772251561284065E-3</v>
          </cell>
          <cell r="H10060">
            <v>75.765529471777157</v>
          </cell>
        </row>
        <row r="10061">
          <cell r="A10061" t="str">
            <v/>
          </cell>
          <cell r="B10061" t="str">
            <v>Tariff: Flat</v>
          </cell>
          <cell r="C10061" t="str">
            <v>9/3/2019</v>
          </cell>
          <cell r="D10061">
            <v>4</v>
          </cell>
          <cell r="E10061">
            <v>0.87911945581436157</v>
          </cell>
          <cell r="F10061">
            <v>0.87395703792572021</v>
          </cell>
          <cell r="G10061">
            <v>4.4976347126066685E-3</v>
          </cell>
          <cell r="H10061">
            <v>75.266372033714831</v>
          </cell>
        </row>
        <row r="10062">
          <cell r="A10062" t="str">
            <v/>
          </cell>
          <cell r="B10062" t="str">
            <v>Tariff: Flat</v>
          </cell>
          <cell r="C10062" t="str">
            <v>9/3/2019</v>
          </cell>
          <cell r="D10062">
            <v>5</v>
          </cell>
          <cell r="E10062">
            <v>0.81729477643966675</v>
          </cell>
          <cell r="F10062">
            <v>0.80999171733856201</v>
          </cell>
          <cell r="G10062">
            <v>4.0573258884251118E-3</v>
          </cell>
          <cell r="H10062">
            <v>75.047541719834399</v>
          </cell>
        </row>
        <row r="10063">
          <cell r="A10063" t="str">
            <v/>
          </cell>
          <cell r="B10063" t="str">
            <v>Tariff: Flat</v>
          </cell>
          <cell r="C10063" t="str">
            <v>9/3/2019</v>
          </cell>
          <cell r="D10063">
            <v>6</v>
          </cell>
          <cell r="E10063">
            <v>0.78689146041870117</v>
          </cell>
          <cell r="F10063">
            <v>0.78538340330123901</v>
          </cell>
          <cell r="G10063">
            <v>3.8227050099521875E-3</v>
          </cell>
          <cell r="H10063">
            <v>74.622793314599576</v>
          </cell>
        </row>
        <row r="10064">
          <cell r="A10064" t="str">
            <v/>
          </cell>
          <cell r="B10064" t="str">
            <v>Tariff: Flat</v>
          </cell>
          <cell r="C10064" t="str">
            <v>9/3/2019</v>
          </cell>
          <cell r="D10064">
            <v>7</v>
          </cell>
          <cell r="E10064">
            <v>0.82735317945480347</v>
          </cell>
          <cell r="F10064">
            <v>0.82602906227111816</v>
          </cell>
          <cell r="G10064">
            <v>3.8577974773943424E-3</v>
          </cell>
          <cell r="H10064">
            <v>74.41825644296388</v>
          </cell>
        </row>
        <row r="10065">
          <cell r="A10065" t="str">
            <v/>
          </cell>
          <cell r="B10065" t="str">
            <v>Tariff: Flat</v>
          </cell>
          <cell r="C10065" t="str">
            <v>9/3/2019</v>
          </cell>
          <cell r="D10065">
            <v>8</v>
          </cell>
          <cell r="E10065">
            <v>0.83246994018554688</v>
          </cell>
          <cell r="F10065">
            <v>0.83393228054046631</v>
          </cell>
          <cell r="G10065">
            <v>4.252956248819828E-3</v>
          </cell>
          <cell r="H10065">
            <v>76.345849961757025</v>
          </cell>
        </row>
        <row r="10066">
          <cell r="A10066" t="str">
            <v/>
          </cell>
          <cell r="B10066" t="str">
            <v>Tariff: Flat</v>
          </cell>
          <cell r="C10066" t="str">
            <v>9/3/2019</v>
          </cell>
          <cell r="D10066">
            <v>9</v>
          </cell>
          <cell r="E10066">
            <v>0.80987435579299927</v>
          </cell>
          <cell r="F10066">
            <v>0.81536382436752319</v>
          </cell>
          <cell r="G10066">
            <v>4.9063265323638916E-3</v>
          </cell>
          <cell r="H10066">
            <v>80.675193161525812</v>
          </cell>
        </row>
        <row r="10067">
          <cell r="A10067" t="str">
            <v/>
          </cell>
          <cell r="B10067" t="str">
            <v>Tariff: Flat</v>
          </cell>
          <cell r="C10067" t="str">
            <v>9/3/2019</v>
          </cell>
          <cell r="D10067">
            <v>10</v>
          </cell>
          <cell r="E10067">
            <v>0.86446690559387207</v>
          </cell>
          <cell r="F10067">
            <v>0.85642898082733154</v>
          </cell>
          <cell r="G10067">
            <v>5.8164279907941818E-3</v>
          </cell>
          <cell r="H10067">
            <v>84.63633120694918</v>
          </cell>
        </row>
        <row r="10068">
          <cell r="A10068" t="str">
            <v/>
          </cell>
          <cell r="B10068" t="str">
            <v>Tariff: Flat</v>
          </cell>
          <cell r="C10068" t="str">
            <v>9/3/2019</v>
          </cell>
          <cell r="D10068">
            <v>11</v>
          </cell>
          <cell r="E10068">
            <v>0.998038649559021</v>
          </cell>
          <cell r="F10068">
            <v>0.99199366569519043</v>
          </cell>
          <cell r="G10068">
            <v>6.9348178803920746E-3</v>
          </cell>
          <cell r="H10068">
            <v>87.863881092122938</v>
          </cell>
        </row>
        <row r="10069">
          <cell r="A10069" t="str">
            <v/>
          </cell>
          <cell r="B10069" t="str">
            <v>Tariff: Flat</v>
          </cell>
          <cell r="C10069" t="str">
            <v>9/3/2019</v>
          </cell>
          <cell r="D10069">
            <v>12</v>
          </cell>
          <cell r="E10069">
            <v>1.2182773351669312</v>
          </cell>
          <cell r="F10069">
            <v>1.2099688053131104</v>
          </cell>
          <cell r="G10069">
            <v>8.0333137884736061E-3</v>
          </cell>
          <cell r="H10069">
            <v>89.877445776935531</v>
          </cell>
        </row>
        <row r="10070">
          <cell r="A10070" t="str">
            <v/>
          </cell>
          <cell r="B10070" t="str">
            <v>Tariff: Flat</v>
          </cell>
          <cell r="C10070" t="str">
            <v>9/3/2019</v>
          </cell>
          <cell r="D10070">
            <v>13</v>
          </cell>
          <cell r="E10070">
            <v>1.5092090368270874</v>
          </cell>
          <cell r="F10070">
            <v>1.4895040988922119</v>
          </cell>
          <cell r="G10070">
            <v>9.0005295351147652E-3</v>
          </cell>
          <cell r="H10070">
            <v>91.734105639203335</v>
          </cell>
        </row>
        <row r="10071">
          <cell r="A10071" t="str">
            <v/>
          </cell>
          <cell r="B10071" t="str">
            <v>Tariff: Flat</v>
          </cell>
          <cell r="C10071" t="str">
            <v>9/3/2019</v>
          </cell>
          <cell r="D10071">
            <v>14</v>
          </cell>
          <cell r="E10071">
            <v>1.7977398633956909</v>
          </cell>
          <cell r="F10071">
            <v>1.7714475393295288</v>
          </cell>
          <cell r="G10071">
            <v>9.8055154085159302E-3</v>
          </cell>
          <cell r="H10071">
            <v>92.815011482574519</v>
          </cell>
        </row>
        <row r="10072">
          <cell r="A10072" t="str">
            <v/>
          </cell>
          <cell r="B10072" t="str">
            <v>Tariff: Flat</v>
          </cell>
          <cell r="C10072" t="str">
            <v>9/3/2019</v>
          </cell>
          <cell r="D10072">
            <v>15</v>
          </cell>
          <cell r="E10072">
            <v>2.0993127822875977</v>
          </cell>
          <cell r="F10072">
            <v>2.0709280967712402</v>
          </cell>
          <cell r="G10072">
            <v>1.025041937828064E-2</v>
          </cell>
          <cell r="H10072">
            <v>94.110030620024389</v>
          </cell>
        </row>
        <row r="10073">
          <cell r="A10073" t="str">
            <v/>
          </cell>
          <cell r="B10073" t="str">
            <v>Tariff: Flat</v>
          </cell>
          <cell r="C10073" t="str">
            <v>9/3/2019</v>
          </cell>
          <cell r="D10073">
            <v>16</v>
          </cell>
          <cell r="E10073">
            <v>2.4469170570373535</v>
          </cell>
          <cell r="F10073">
            <v>2.3916563987731934</v>
          </cell>
          <cell r="G10073">
            <v>1.0287885554134846E-2</v>
          </cell>
          <cell r="H10073">
            <v>94.054636386833053</v>
          </cell>
        </row>
        <row r="10074">
          <cell r="A10074" t="str">
            <v/>
          </cell>
          <cell r="B10074" t="str">
            <v>Tariff: Flat</v>
          </cell>
          <cell r="C10074" t="str">
            <v>9/3/2019</v>
          </cell>
          <cell r="D10074">
            <v>17</v>
          </cell>
          <cell r="E10074">
            <v>2.7023360729217529</v>
          </cell>
          <cell r="F10074">
            <v>2.6411430835723877</v>
          </cell>
          <cell r="G10074">
            <v>1.0251946747303009E-2</v>
          </cell>
          <cell r="H10074">
            <v>92.841193671852167</v>
          </cell>
        </row>
        <row r="10075">
          <cell r="A10075" t="str">
            <v/>
          </cell>
          <cell r="B10075" t="str">
            <v>Tariff: Flat</v>
          </cell>
          <cell r="C10075" t="str">
            <v>9/3/2019</v>
          </cell>
          <cell r="D10075">
            <v>18</v>
          </cell>
          <cell r="E10075">
            <v>2.8179843425750732</v>
          </cell>
          <cell r="F10075">
            <v>2.8056404590606689</v>
          </cell>
          <cell r="G10075">
            <v>1.0211414657533169E-2</v>
          </cell>
          <cell r="H10075">
            <v>91.416562643495595</v>
          </cell>
        </row>
        <row r="10076">
          <cell r="A10076" t="str">
            <v/>
          </cell>
          <cell r="B10076" t="str">
            <v>Tariff: Flat</v>
          </cell>
          <cell r="C10076" t="str">
            <v>9/3/2019</v>
          </cell>
          <cell r="D10076">
            <v>19</v>
          </cell>
          <cell r="E10076">
            <v>2.7637069225311279</v>
          </cell>
          <cell r="F10076">
            <v>1.7982000112533569</v>
          </cell>
          <cell r="G10076">
            <v>1.0207578539848328E-2</v>
          </cell>
          <cell r="H10076">
            <v>88.67227098744479</v>
          </cell>
        </row>
        <row r="10077">
          <cell r="A10077" t="str">
            <v/>
          </cell>
          <cell r="B10077" t="str">
            <v>Tariff: Flat</v>
          </cell>
          <cell r="C10077" t="str">
            <v>9/3/2019</v>
          </cell>
          <cell r="D10077">
            <v>20</v>
          </cell>
          <cell r="E10077">
            <v>2.6086413860321045</v>
          </cell>
          <cell r="F10077">
            <v>2.0639657974243164</v>
          </cell>
          <cell r="G10077">
            <v>9.659990668296814E-3</v>
          </cell>
          <cell r="H10077">
            <v>84.153204388910723</v>
          </cell>
        </row>
        <row r="10078">
          <cell r="A10078" t="str">
            <v/>
          </cell>
          <cell r="B10078" t="str">
            <v>Tariff: Flat</v>
          </cell>
          <cell r="C10078" t="str">
            <v>9/3/2019</v>
          </cell>
          <cell r="D10078">
            <v>21</v>
          </cell>
          <cell r="E10078">
            <v>2.5024619102478027</v>
          </cell>
          <cell r="F10078">
            <v>3.0481593608856201</v>
          </cell>
          <cell r="G10078">
            <v>9.3974024057388306E-3</v>
          </cell>
          <cell r="H10078">
            <v>81.676590201619831</v>
          </cell>
        </row>
        <row r="10079">
          <cell r="A10079" t="str">
            <v/>
          </cell>
          <cell r="B10079" t="str">
            <v>Tariff: Flat</v>
          </cell>
          <cell r="C10079" t="str">
            <v>9/3/2019</v>
          </cell>
          <cell r="D10079">
            <v>22</v>
          </cell>
          <cell r="E10079">
            <v>2.2721941471099854</v>
          </cell>
          <cell r="F10079">
            <v>2.4370758533477783</v>
          </cell>
          <cell r="G10079">
            <v>8.7241232395172119E-3</v>
          </cell>
          <cell r="H10079">
            <v>80.342285532066995</v>
          </cell>
        </row>
        <row r="10080">
          <cell r="A10080" t="str">
            <v/>
          </cell>
          <cell r="B10080" t="str">
            <v>Tariff: Flat</v>
          </cell>
          <cell r="C10080" t="str">
            <v>9/3/2019</v>
          </cell>
          <cell r="D10080">
            <v>23</v>
          </cell>
          <cell r="E10080">
            <v>1.9429019689559937</v>
          </cell>
          <cell r="F10080">
            <v>2.0008885860443115</v>
          </cell>
          <cell r="G10080">
            <v>8.1154033541679382E-3</v>
          </cell>
          <cell r="H10080">
            <v>79.361704261330246</v>
          </cell>
        </row>
        <row r="10081">
          <cell r="A10081" t="str">
            <v/>
          </cell>
          <cell r="B10081" t="str">
            <v>Tariff: Flat</v>
          </cell>
          <cell r="C10081" t="str">
            <v>9/3/2019</v>
          </cell>
          <cell r="D10081">
            <v>24</v>
          </cell>
          <cell r="E10081">
            <v>1.5592920780181885</v>
          </cell>
          <cell r="F10081">
            <v>1.6214308738708496</v>
          </cell>
          <cell r="G10081">
            <v>7.4973562732338905E-3</v>
          </cell>
          <cell r="H10081">
            <v>78.583189334022421</v>
          </cell>
        </row>
        <row r="10082">
          <cell r="A10082" t="str">
            <v/>
          </cell>
          <cell r="B10082" t="str">
            <v>Tariff: Flat</v>
          </cell>
          <cell r="C10082" t="str">
            <v>9/4/2019</v>
          </cell>
          <cell r="D10082">
            <v>1</v>
          </cell>
          <cell r="E10082">
            <v>1.3226975202560425</v>
          </cell>
          <cell r="F10082">
            <v>1.3304780721664429</v>
          </cell>
          <cell r="G10082">
            <v>6.3028554432094097E-3</v>
          </cell>
          <cell r="H10082">
            <v>77.636722223656889</v>
          </cell>
        </row>
        <row r="10083">
          <cell r="A10083" t="str">
            <v/>
          </cell>
          <cell r="B10083" t="str">
            <v>Tariff: Flat</v>
          </cell>
          <cell r="C10083" t="str">
            <v>9/4/2019</v>
          </cell>
          <cell r="D10083">
            <v>2</v>
          </cell>
          <cell r="E10083">
            <v>1.114879846572876</v>
          </cell>
          <cell r="F10083">
            <v>1.1152299642562866</v>
          </cell>
          <cell r="G10083">
            <v>5.6796739809215069E-3</v>
          </cell>
          <cell r="H10083">
            <v>76.888729421401862</v>
          </cell>
        </row>
        <row r="10084">
          <cell r="A10084" t="str">
            <v/>
          </cell>
          <cell r="B10084" t="str">
            <v>Tariff: Flat</v>
          </cell>
          <cell r="C10084" t="str">
            <v>9/4/2019</v>
          </cell>
          <cell r="D10084">
            <v>3</v>
          </cell>
          <cell r="E10084">
            <v>0.9668043851852417</v>
          </cell>
          <cell r="F10084">
            <v>0.96955680847167969</v>
          </cell>
          <cell r="G10084">
            <v>5.0911949947476387E-3</v>
          </cell>
          <cell r="H10084">
            <v>76.361452563870003</v>
          </cell>
        </row>
        <row r="10085">
          <cell r="A10085" t="str">
            <v/>
          </cell>
          <cell r="B10085" t="str">
            <v>Tariff: Flat</v>
          </cell>
          <cell r="C10085" t="str">
            <v>9/4/2019</v>
          </cell>
          <cell r="D10085">
            <v>4</v>
          </cell>
          <cell r="E10085">
            <v>0.8697662353515625</v>
          </cell>
          <cell r="F10085">
            <v>0.87152689695358276</v>
          </cell>
          <cell r="G10085">
            <v>4.455870483070612E-3</v>
          </cell>
          <cell r="H10085">
            <v>75.722024553955833</v>
          </cell>
        </row>
        <row r="10086">
          <cell r="A10086" t="str">
            <v/>
          </cell>
          <cell r="B10086" t="str">
            <v>Tariff: Flat</v>
          </cell>
          <cell r="C10086" t="str">
            <v>9/4/2019</v>
          </cell>
          <cell r="D10086">
            <v>5</v>
          </cell>
          <cell r="E10086">
            <v>0.79743301868438721</v>
          </cell>
          <cell r="F10086">
            <v>0.80140405893325806</v>
          </cell>
          <cell r="G10086">
            <v>4.031697753816843E-3</v>
          </cell>
          <cell r="H10086">
            <v>75.053475841663527</v>
          </cell>
        </row>
        <row r="10087">
          <cell r="A10087" t="str">
            <v/>
          </cell>
          <cell r="B10087" t="str">
            <v>Tariff: Flat</v>
          </cell>
          <cell r="C10087" t="str">
            <v>9/4/2019</v>
          </cell>
          <cell r="D10087">
            <v>6</v>
          </cell>
          <cell r="E10087">
            <v>0.77296233177185059</v>
          </cell>
          <cell r="F10087">
            <v>0.77177852392196655</v>
          </cell>
          <cell r="G10087">
            <v>3.7558246403932571E-3</v>
          </cell>
          <cell r="H10087">
            <v>74.452426810286596</v>
          </cell>
        </row>
        <row r="10088">
          <cell r="A10088" t="str">
            <v/>
          </cell>
          <cell r="B10088" t="str">
            <v>Tariff: Flat</v>
          </cell>
          <cell r="C10088" t="str">
            <v>9/4/2019</v>
          </cell>
          <cell r="D10088">
            <v>7</v>
          </cell>
          <cell r="E10088">
            <v>0.79822242259979248</v>
          </cell>
          <cell r="F10088">
            <v>0.8103482723236084</v>
          </cell>
          <cell r="G10088">
            <v>3.7657730281352997E-3</v>
          </cell>
          <cell r="H10088">
            <v>74.149946910334904</v>
          </cell>
        </row>
        <row r="10089">
          <cell r="A10089" t="str">
            <v/>
          </cell>
          <cell r="B10089" t="str">
            <v>Tariff: Flat</v>
          </cell>
          <cell r="C10089" t="str">
            <v>9/4/2019</v>
          </cell>
          <cell r="D10089">
            <v>8</v>
          </cell>
          <cell r="E10089">
            <v>0.82391780614852905</v>
          </cell>
          <cell r="F10089">
            <v>0.81801700592041016</v>
          </cell>
          <cell r="G10089">
            <v>4.2213513515889645E-3</v>
          </cell>
          <cell r="H10089">
            <v>76.543401311952152</v>
          </cell>
        </row>
        <row r="10090">
          <cell r="A10090" t="str">
            <v/>
          </cell>
          <cell r="B10090" t="str">
            <v>Tariff: Flat</v>
          </cell>
          <cell r="C10090" t="str">
            <v>9/4/2019</v>
          </cell>
          <cell r="D10090">
            <v>9</v>
          </cell>
          <cell r="E10090">
            <v>0.80204540491104126</v>
          </cell>
          <cell r="F10090">
            <v>0.78714299201965332</v>
          </cell>
          <cell r="G10090">
            <v>4.8972275108098984E-3</v>
          </cell>
          <cell r="H10090">
            <v>80.88495443984857</v>
          </cell>
        </row>
        <row r="10091">
          <cell r="A10091" t="str">
            <v/>
          </cell>
          <cell r="B10091" t="str">
            <v>Tariff: Flat</v>
          </cell>
          <cell r="C10091" t="str">
            <v>9/4/2019</v>
          </cell>
          <cell r="D10091">
            <v>10</v>
          </cell>
          <cell r="E10091">
            <v>0.84954696893692017</v>
          </cell>
          <cell r="F10091">
            <v>0.82233881950378418</v>
          </cell>
          <cell r="G10091">
            <v>5.8013522066175938E-3</v>
          </cell>
          <cell r="H10091">
            <v>85.647979019327138</v>
          </cell>
        </row>
        <row r="10092">
          <cell r="A10092" t="str">
            <v/>
          </cell>
          <cell r="B10092" t="str">
            <v>Tariff: Flat</v>
          </cell>
          <cell r="C10092" t="str">
            <v>9/4/2019</v>
          </cell>
          <cell r="D10092">
            <v>11</v>
          </cell>
          <cell r="E10092">
            <v>0.99654406309127808</v>
          </cell>
          <cell r="F10092">
            <v>0.96298104524612427</v>
          </cell>
          <cell r="G10092">
            <v>6.9172163493931293E-3</v>
          </cell>
          <cell r="H10092">
            <v>89.612955409817801</v>
          </cell>
        </row>
        <row r="10093">
          <cell r="A10093" t="str">
            <v/>
          </cell>
          <cell r="B10093" t="str">
            <v>Tariff: Flat</v>
          </cell>
          <cell r="C10093" t="str">
            <v>9/4/2019</v>
          </cell>
          <cell r="D10093">
            <v>12</v>
          </cell>
          <cell r="E10093">
            <v>1.2366679906845093</v>
          </cell>
          <cell r="F10093">
            <v>1.2074658870697021</v>
          </cell>
          <cell r="G10093">
            <v>8.0051682889461517E-3</v>
          </cell>
          <cell r="H10093">
            <v>92.901105439156439</v>
          </cell>
        </row>
        <row r="10094">
          <cell r="A10094" t="str">
            <v/>
          </cell>
          <cell r="B10094" t="str">
            <v>Tariff: Flat</v>
          </cell>
          <cell r="C10094" t="str">
            <v>9/4/2019</v>
          </cell>
          <cell r="D10094">
            <v>13</v>
          </cell>
          <cell r="E10094">
            <v>1.5633729696273804</v>
          </cell>
          <cell r="F10094">
            <v>1.5234270095825195</v>
          </cell>
          <cell r="G10094">
            <v>9.0791154652833939E-3</v>
          </cell>
          <cell r="H10094">
            <v>95.20534061621008</v>
          </cell>
        </row>
        <row r="10095">
          <cell r="A10095" t="str">
            <v/>
          </cell>
          <cell r="B10095" t="str">
            <v>Tariff: Flat</v>
          </cell>
          <cell r="C10095" t="str">
            <v>9/4/2019</v>
          </cell>
          <cell r="D10095">
            <v>14</v>
          </cell>
          <cell r="E10095">
            <v>1.891852855682373</v>
          </cell>
          <cell r="F10095">
            <v>1.8605241775512695</v>
          </cell>
          <cell r="G10095">
            <v>9.8617272451519966E-3</v>
          </cell>
          <cell r="H10095">
            <v>96.590350442889331</v>
          </cell>
        </row>
        <row r="10096">
          <cell r="A10096" t="str">
            <v/>
          </cell>
          <cell r="B10096" t="str">
            <v>Tariff: Flat</v>
          </cell>
          <cell r="C10096" t="str">
            <v>9/4/2019</v>
          </cell>
          <cell r="D10096">
            <v>15</v>
          </cell>
          <cell r="E10096">
            <v>2.2195606231689453</v>
          </cell>
          <cell r="F10096">
            <v>2.2064061164855957</v>
          </cell>
          <cell r="G10096">
            <v>1.0287227109074593E-2</v>
          </cell>
          <cell r="H10096">
            <v>97.078743969929462</v>
          </cell>
        </row>
        <row r="10097">
          <cell r="A10097" t="str">
            <v/>
          </cell>
          <cell r="B10097" t="str">
            <v>Tariff: Flat</v>
          </cell>
          <cell r="C10097" t="str">
            <v>9/4/2019</v>
          </cell>
          <cell r="D10097">
            <v>16</v>
          </cell>
          <cell r="E10097">
            <v>2.5389554500579834</v>
          </cell>
          <cell r="F10097">
            <v>2.5041172504425049</v>
          </cell>
          <cell r="G10097">
            <v>1.0339432395994663E-2</v>
          </cell>
          <cell r="H10097">
            <v>95.588579085815994</v>
          </cell>
        </row>
        <row r="10098">
          <cell r="A10098" t="str">
            <v/>
          </cell>
          <cell r="B10098" t="str">
            <v>Tariff: Flat</v>
          </cell>
          <cell r="C10098" t="str">
            <v>9/4/2019</v>
          </cell>
          <cell r="D10098">
            <v>17</v>
          </cell>
          <cell r="E10098">
            <v>2.7330095767974854</v>
          </cell>
          <cell r="F10098">
            <v>2.6571760177612305</v>
          </cell>
          <cell r="G10098">
            <v>1.0261965915560722E-2</v>
          </cell>
          <cell r="H10098">
            <v>91.979127338628544</v>
          </cell>
        </row>
        <row r="10099">
          <cell r="A10099" t="str">
            <v/>
          </cell>
          <cell r="B10099" t="str">
            <v>Tariff: Flat</v>
          </cell>
          <cell r="C10099" t="str">
            <v>9/4/2019</v>
          </cell>
          <cell r="D10099">
            <v>18</v>
          </cell>
          <cell r="E10099">
            <v>2.7496201992034912</v>
          </cell>
          <cell r="F10099">
            <v>1.7297341823577881</v>
          </cell>
          <cell r="G10099">
            <v>1.041983999311924E-2</v>
          </cell>
          <cell r="H10099">
            <v>89.047108399836915</v>
          </cell>
        </row>
        <row r="10100">
          <cell r="A10100" t="str">
            <v/>
          </cell>
          <cell r="B10100" t="str">
            <v>Tariff: Flat</v>
          </cell>
          <cell r="C10100" t="str">
            <v>9/4/2019</v>
          </cell>
          <cell r="D10100">
            <v>19</v>
          </cell>
          <cell r="E10100">
            <v>2.6812078952789307</v>
          </cell>
          <cell r="F10100">
            <v>2.2146403789520264</v>
          </cell>
          <cell r="G10100">
            <v>1.01481843739748E-2</v>
          </cell>
          <cell r="H10100">
            <v>86.508285561155944</v>
          </cell>
        </row>
        <row r="10101">
          <cell r="A10101" t="str">
            <v/>
          </cell>
          <cell r="B10101" t="str">
            <v>Tariff: Flat</v>
          </cell>
          <cell r="C10101" t="str">
            <v>9/4/2019</v>
          </cell>
          <cell r="D10101">
            <v>20</v>
          </cell>
          <cell r="E10101">
            <v>2.579211950302124</v>
          </cell>
          <cell r="F10101">
            <v>2.2288720607757568</v>
          </cell>
          <cell r="G10101">
            <v>9.6959024667739868E-3</v>
          </cell>
          <cell r="H10101">
            <v>85.765944766286239</v>
          </cell>
        </row>
        <row r="10102">
          <cell r="A10102" t="str">
            <v/>
          </cell>
          <cell r="B10102" t="str">
            <v>Tariff: Flat</v>
          </cell>
          <cell r="C10102" t="str">
            <v>9/4/2019</v>
          </cell>
          <cell r="D10102">
            <v>21</v>
          </cell>
          <cell r="E10102">
            <v>2.5041618347167969</v>
          </cell>
          <cell r="F10102">
            <v>2.2541067600250244</v>
          </cell>
          <cell r="G10102">
            <v>9.3766693025827408E-3</v>
          </cell>
          <cell r="H10102">
            <v>84.072321651877644</v>
          </cell>
        </row>
        <row r="10103">
          <cell r="A10103" t="str">
            <v/>
          </cell>
          <cell r="B10103" t="str">
            <v>Tariff: Flat</v>
          </cell>
          <cell r="C10103" t="str">
            <v>9/4/2019</v>
          </cell>
          <cell r="D10103">
            <v>22</v>
          </cell>
          <cell r="E10103">
            <v>2.2927191257476807</v>
          </cell>
          <cell r="F10103">
            <v>2.8009674549102783</v>
          </cell>
          <cell r="G10103">
            <v>8.9676817879080772E-3</v>
          </cell>
          <cell r="H10103">
            <v>81.40896270959756</v>
          </cell>
        </row>
        <row r="10104">
          <cell r="A10104" t="str">
            <v/>
          </cell>
          <cell r="B10104" t="str">
            <v>Tariff: Flat</v>
          </cell>
          <cell r="C10104" t="str">
            <v>9/4/2019</v>
          </cell>
          <cell r="D10104">
            <v>23</v>
          </cell>
          <cell r="E10104">
            <v>1.9842877388000488</v>
          </cell>
          <cell r="F10104">
            <v>2.1791338920593262</v>
          </cell>
          <cell r="G10104">
            <v>8.2669323310256004E-3</v>
          </cell>
          <cell r="H10104">
            <v>80.53250363718027</v>
          </cell>
        </row>
        <row r="10105">
          <cell r="A10105" t="str">
            <v/>
          </cell>
          <cell r="B10105" t="str">
            <v>Tariff: Flat</v>
          </cell>
          <cell r="C10105" t="str">
            <v>9/4/2019</v>
          </cell>
          <cell r="D10105">
            <v>24</v>
          </cell>
          <cell r="E10105">
            <v>1.6689301729202271</v>
          </cell>
          <cell r="F10105">
            <v>1.7354923486709595</v>
          </cell>
          <cell r="G10105">
            <v>7.6304357498884201E-3</v>
          </cell>
          <cell r="H10105">
            <v>79.198108425444488</v>
          </cell>
        </row>
        <row r="10106">
          <cell r="A10106" t="str">
            <v/>
          </cell>
          <cell r="B10106" t="str">
            <v>Tariff: Flat</v>
          </cell>
          <cell r="C10106" t="str">
            <v>9/5/2019</v>
          </cell>
          <cell r="D10106">
            <v>1</v>
          </cell>
          <cell r="E10106">
            <v>1.4000155925750732</v>
          </cell>
          <cell r="F10106">
            <v>1.4138544797897339</v>
          </cell>
          <cell r="G10106">
            <v>6.376875564455986E-3</v>
          </cell>
          <cell r="H10106">
            <v>78.219555289392829</v>
          </cell>
        </row>
        <row r="10107">
          <cell r="A10107" t="str">
            <v/>
          </cell>
          <cell r="B10107" t="str">
            <v>Tariff: Flat</v>
          </cell>
          <cell r="C10107" t="str">
            <v>9/5/2019</v>
          </cell>
          <cell r="D10107">
            <v>2</v>
          </cell>
          <cell r="E10107">
            <v>1.1911526918411255</v>
          </cell>
          <cell r="F10107">
            <v>1.1928989887237549</v>
          </cell>
          <cell r="G10107">
            <v>5.769053939729929E-3</v>
          </cell>
          <cell r="H10107">
            <v>77.791299472424882</v>
          </cell>
        </row>
        <row r="10108">
          <cell r="A10108" t="str">
            <v/>
          </cell>
          <cell r="B10108" t="str">
            <v>Tariff: Flat</v>
          </cell>
          <cell r="C10108" t="str">
            <v>9/5/2019</v>
          </cell>
          <cell r="D10108">
            <v>3</v>
          </cell>
          <cell r="E10108">
            <v>1.0333951711654663</v>
          </cell>
          <cell r="F10108">
            <v>1.0435581207275391</v>
          </cell>
          <cell r="G10108">
            <v>5.1252623088657856E-3</v>
          </cell>
          <cell r="H10108">
            <v>77.261492647655047</v>
          </cell>
        </row>
        <row r="10109">
          <cell r="A10109" t="str">
            <v/>
          </cell>
          <cell r="B10109" t="str">
            <v>Tariff: Flat</v>
          </cell>
          <cell r="C10109" t="str">
            <v>9/5/2019</v>
          </cell>
          <cell r="D10109">
            <v>4</v>
          </cell>
          <cell r="E10109">
            <v>0.94037294387817383</v>
          </cell>
          <cell r="F10109">
            <v>0.93891924619674683</v>
          </cell>
          <cell r="G10109">
            <v>4.5591667294502258E-3</v>
          </cell>
          <cell r="H10109">
            <v>76.972976120685047</v>
          </cell>
        </row>
        <row r="10110">
          <cell r="A10110" t="str">
            <v/>
          </cell>
          <cell r="B10110" t="str">
            <v>Tariff: Flat</v>
          </cell>
          <cell r="C10110" t="str">
            <v>9/5/2019</v>
          </cell>
          <cell r="D10110">
            <v>5</v>
          </cell>
          <cell r="E10110">
            <v>0.87224924564361572</v>
          </cell>
          <cell r="F10110">
            <v>0.87212711572647095</v>
          </cell>
          <cell r="G10110">
            <v>4.168227780610323E-3</v>
          </cell>
          <cell r="H10110">
            <v>76.719682713609259</v>
          </cell>
        </row>
        <row r="10111">
          <cell r="A10111" t="str">
            <v/>
          </cell>
          <cell r="B10111" t="str">
            <v>Tariff: Flat</v>
          </cell>
          <cell r="C10111" t="str">
            <v>9/5/2019</v>
          </cell>
          <cell r="D10111">
            <v>6</v>
          </cell>
          <cell r="E10111">
            <v>0.84200936555862427</v>
          </cell>
          <cell r="F10111">
            <v>0.8455011248588562</v>
          </cell>
          <cell r="G10111">
            <v>3.9061820134520531E-3</v>
          </cell>
          <cell r="H10111">
            <v>76.522676163977536</v>
          </cell>
        </row>
        <row r="10112">
          <cell r="A10112" t="str">
            <v/>
          </cell>
          <cell r="B10112" t="str">
            <v>Tariff: Flat</v>
          </cell>
          <cell r="C10112" t="str">
            <v>9/5/2019</v>
          </cell>
          <cell r="D10112">
            <v>7</v>
          </cell>
          <cell r="E10112">
            <v>0.87372058629989624</v>
          </cell>
          <cell r="F10112">
            <v>0.89193964004516602</v>
          </cell>
          <cell r="G10112">
            <v>3.9209676906466484E-3</v>
          </cell>
          <cell r="H10112">
            <v>76.657769565999075</v>
          </cell>
        </row>
        <row r="10113">
          <cell r="A10113" t="str">
            <v/>
          </cell>
          <cell r="B10113" t="str">
            <v>Tariff: Flat</v>
          </cell>
          <cell r="C10113" t="str">
            <v>9/5/2019</v>
          </cell>
          <cell r="D10113">
            <v>8</v>
          </cell>
          <cell r="E10113">
            <v>0.87167054414749146</v>
          </cell>
          <cell r="F10113">
            <v>0.89601963758468628</v>
          </cell>
          <cell r="G10113">
            <v>4.3204263783991337E-3</v>
          </cell>
          <cell r="H10113">
            <v>77.819620275778462</v>
          </cell>
        </row>
        <row r="10114">
          <cell r="A10114" t="str">
            <v/>
          </cell>
          <cell r="B10114" t="str">
            <v>Tariff: Flat</v>
          </cell>
          <cell r="C10114" t="str">
            <v>9/5/2019</v>
          </cell>
          <cell r="D10114">
            <v>9</v>
          </cell>
          <cell r="E10114">
            <v>0.8312721848487854</v>
          </cell>
          <cell r="F10114">
            <v>0.84355348348617554</v>
          </cell>
          <cell r="G10114">
            <v>4.9232048913836479E-3</v>
          </cell>
          <cell r="H10114">
            <v>80.161194220072588</v>
          </cell>
        </row>
        <row r="10115">
          <cell r="A10115" t="str">
            <v/>
          </cell>
          <cell r="B10115" t="str">
            <v>Tariff: Flat</v>
          </cell>
          <cell r="C10115" t="str">
            <v>9/5/2019</v>
          </cell>
          <cell r="D10115">
            <v>10</v>
          </cell>
          <cell r="E10115">
            <v>0.88773322105407715</v>
          </cell>
          <cell r="F10115">
            <v>0.87379920482635498</v>
          </cell>
          <cell r="G10115">
            <v>5.8380826376378536E-3</v>
          </cell>
          <cell r="H10115">
            <v>84.310387879366374</v>
          </cell>
        </row>
        <row r="10116">
          <cell r="A10116" t="str">
            <v/>
          </cell>
          <cell r="B10116" t="str">
            <v>Tariff: Flat</v>
          </cell>
          <cell r="C10116" t="str">
            <v>9/5/2019</v>
          </cell>
          <cell r="D10116">
            <v>11</v>
          </cell>
          <cell r="E10116">
            <v>1.0266134738922119</v>
          </cell>
          <cell r="F10116">
            <v>0.98161894083023071</v>
          </cell>
          <cell r="G10116">
            <v>6.9424817338585854E-3</v>
          </cell>
          <cell r="H10116">
            <v>87.858468360580474</v>
          </cell>
        </row>
        <row r="10117">
          <cell r="A10117" t="str">
            <v/>
          </cell>
          <cell r="B10117" t="str">
            <v>Tariff: Flat</v>
          </cell>
          <cell r="C10117" t="str">
            <v>9/5/2019</v>
          </cell>
          <cell r="D10117">
            <v>12</v>
          </cell>
          <cell r="E10117">
            <v>1.1967748403549194</v>
          </cell>
          <cell r="F10117">
            <v>1.1591695547103882</v>
          </cell>
          <cell r="G10117">
            <v>7.9693663865327835E-3</v>
          </cell>
          <cell r="H10117">
            <v>90.470932745506317</v>
          </cell>
        </row>
        <row r="10118">
          <cell r="A10118" t="str">
            <v/>
          </cell>
          <cell r="B10118" t="str">
            <v>Tariff: Flat</v>
          </cell>
          <cell r="C10118" t="str">
            <v>9/5/2019</v>
          </cell>
          <cell r="D10118">
            <v>13</v>
          </cell>
          <cell r="E10118">
            <v>1.4329636096954346</v>
          </cell>
          <cell r="F10118">
            <v>1.3972007036209106</v>
          </cell>
          <cell r="G10118">
            <v>8.9200381189584732E-3</v>
          </cell>
          <cell r="H10118">
            <v>91.82828410505951</v>
          </cell>
        </row>
        <row r="10119">
          <cell r="A10119" t="str">
            <v/>
          </cell>
          <cell r="B10119" t="str">
            <v>Tariff: Flat</v>
          </cell>
          <cell r="C10119" t="str">
            <v>9/5/2019</v>
          </cell>
          <cell r="D10119">
            <v>14</v>
          </cell>
          <cell r="E10119">
            <v>1.7341141700744629</v>
          </cell>
          <cell r="F10119">
            <v>1.6880964040756226</v>
          </cell>
          <cell r="G10119">
            <v>9.6926353871822357E-3</v>
          </cell>
          <cell r="H10119">
            <v>92.839613649675314</v>
          </cell>
        </row>
        <row r="10120">
          <cell r="A10120" t="str">
            <v/>
          </cell>
          <cell r="B10120" t="str">
            <v>Tariff: Flat</v>
          </cell>
          <cell r="C10120" t="str">
            <v>9/5/2019</v>
          </cell>
          <cell r="D10120">
            <v>15</v>
          </cell>
          <cell r="E10120">
            <v>1.9854636192321777</v>
          </cell>
          <cell r="F10120">
            <v>1.9834457635879517</v>
          </cell>
          <cell r="G10120">
            <v>1.0119515471160412E-2</v>
          </cell>
          <cell r="H10120">
            <v>93.196969851378853</v>
          </cell>
        </row>
        <row r="10121">
          <cell r="A10121" t="str">
            <v/>
          </cell>
          <cell r="B10121" t="str">
            <v>Tariff: Flat</v>
          </cell>
          <cell r="C10121" t="str">
            <v>9/5/2019</v>
          </cell>
          <cell r="D10121">
            <v>16</v>
          </cell>
          <cell r="E10121">
            <v>2.3058929443359375</v>
          </cell>
          <cell r="F10121">
            <v>2.280024528503418</v>
          </cell>
          <cell r="G10121">
            <v>1.0221405886113644E-2</v>
          </cell>
          <cell r="H10121">
            <v>92.874448380372584</v>
          </cell>
        </row>
        <row r="10122">
          <cell r="A10122" t="str">
            <v/>
          </cell>
          <cell r="B10122" t="str">
            <v>Tariff: Flat</v>
          </cell>
          <cell r="C10122" t="str">
            <v>9/5/2019</v>
          </cell>
          <cell r="D10122">
            <v>17</v>
          </cell>
          <cell r="E10122">
            <v>2.5676229000091553</v>
          </cell>
          <cell r="F10122">
            <v>2.4844605922698975</v>
          </cell>
          <cell r="G10122">
            <v>1.0184093378484249E-2</v>
          </cell>
          <cell r="H10122">
            <v>91.481652947353894</v>
          </cell>
        </row>
        <row r="10123">
          <cell r="A10123" t="str">
            <v/>
          </cell>
          <cell r="B10123" t="str">
            <v>Tariff: Flat</v>
          </cell>
          <cell r="C10123" t="str">
            <v>9/5/2019</v>
          </cell>
          <cell r="D10123">
            <v>18</v>
          </cell>
          <cell r="E10123">
            <v>2.6978235244750977</v>
          </cell>
          <cell r="F10123">
            <v>1.6891305446624756</v>
          </cell>
          <cell r="G10123">
            <v>1.0367201641201973E-2</v>
          </cell>
          <cell r="H10123">
            <v>90.186298835383923</v>
          </cell>
        </row>
        <row r="10124">
          <cell r="A10124" t="str">
            <v/>
          </cell>
          <cell r="B10124" t="str">
            <v>Tariff: Flat</v>
          </cell>
          <cell r="C10124" t="str">
            <v>9/5/2019</v>
          </cell>
          <cell r="D10124">
            <v>19</v>
          </cell>
          <cell r="E10124">
            <v>2.6259453296661377</v>
          </cell>
          <cell r="F10124">
            <v>2.1686205863952637</v>
          </cell>
          <cell r="G10124">
            <v>1.012043934315443E-2</v>
          </cell>
          <cell r="H10124">
            <v>87.263614770971031</v>
          </cell>
        </row>
        <row r="10125">
          <cell r="A10125" t="str">
            <v/>
          </cell>
          <cell r="B10125" t="str">
            <v>Tariff: Flat</v>
          </cell>
          <cell r="C10125" t="str">
            <v>9/5/2019</v>
          </cell>
          <cell r="D10125">
            <v>20</v>
          </cell>
          <cell r="E10125">
            <v>2.4899523258209229</v>
          </cell>
          <cell r="F10125">
            <v>2.168630838394165</v>
          </cell>
          <cell r="G10125">
            <v>9.6602598205208778E-3</v>
          </cell>
          <cell r="H10125">
            <v>83.251808150053577</v>
          </cell>
        </row>
        <row r="10126">
          <cell r="A10126" t="str">
            <v/>
          </cell>
          <cell r="B10126" t="str">
            <v>Tariff: Flat</v>
          </cell>
          <cell r="C10126" t="str">
            <v>9/5/2019</v>
          </cell>
          <cell r="D10126">
            <v>21</v>
          </cell>
          <cell r="E10126">
            <v>2.3971157073974609</v>
          </cell>
          <cell r="F10126">
            <v>2.1611018180847168</v>
          </cell>
          <cell r="G10126">
            <v>9.250713512301445E-3</v>
          </cell>
          <cell r="H10126">
            <v>80.964625245313044</v>
          </cell>
        </row>
        <row r="10127">
          <cell r="A10127" t="str">
            <v/>
          </cell>
          <cell r="B10127" t="str">
            <v>Tariff: Flat</v>
          </cell>
          <cell r="C10127" t="str">
            <v>9/5/2019</v>
          </cell>
          <cell r="D10127">
            <v>22</v>
          </cell>
          <cell r="E10127">
            <v>2.1976861953735352</v>
          </cell>
          <cell r="F10127">
            <v>2.6777303218841553</v>
          </cell>
          <cell r="G10127">
            <v>8.9138345792889595E-3</v>
          </cell>
          <cell r="H10127">
            <v>79.678358011115876</v>
          </cell>
        </row>
        <row r="10128">
          <cell r="A10128" t="str">
            <v/>
          </cell>
          <cell r="B10128" t="str">
            <v>Tariff: Flat</v>
          </cell>
          <cell r="C10128" t="str">
            <v>9/5/2019</v>
          </cell>
          <cell r="D10128">
            <v>23</v>
          </cell>
          <cell r="E10128">
            <v>1.8941755294799805</v>
          </cell>
          <cell r="F10128">
            <v>2.0693132877349854</v>
          </cell>
          <cell r="G10128">
            <v>8.2029011100530624E-3</v>
          </cell>
          <cell r="H10128">
            <v>78.742214888272983</v>
          </cell>
        </row>
        <row r="10129">
          <cell r="A10129" t="str">
            <v/>
          </cell>
          <cell r="B10129" t="str">
            <v>Tariff: Flat</v>
          </cell>
          <cell r="C10129" t="str">
            <v>9/5/2019</v>
          </cell>
          <cell r="D10129">
            <v>24</v>
          </cell>
          <cell r="E10129">
            <v>1.5395243167877197</v>
          </cell>
          <cell r="F10129">
            <v>1.6418676376342773</v>
          </cell>
          <cell r="G10129">
            <v>7.5878952629864216E-3</v>
          </cell>
          <cell r="H10129">
            <v>77.468364637179178</v>
          </cell>
        </row>
        <row r="10130">
          <cell r="A10130" t="str">
            <v/>
          </cell>
          <cell r="B10130" t="str">
            <v>Tariff: Flat</v>
          </cell>
          <cell r="C10130" t="str">
            <v>9/12/2019</v>
          </cell>
          <cell r="D10130">
            <v>1</v>
          </cell>
          <cell r="E10130">
            <v>0.79542535543441772</v>
          </cell>
          <cell r="F10130">
            <v>0.75043553113937378</v>
          </cell>
          <cell r="G10130">
            <v>4.0822781622409821E-2</v>
          </cell>
          <cell r="H10130">
            <v>60.583476923077271</v>
          </cell>
        </row>
        <row r="10131">
          <cell r="A10131" t="str">
            <v/>
          </cell>
          <cell r="B10131" t="str">
            <v>Tariff: Flat</v>
          </cell>
          <cell r="C10131" t="str">
            <v>9/12/2019</v>
          </cell>
          <cell r="D10131">
            <v>2</v>
          </cell>
          <cell r="E10131">
            <v>0.6963951587677002</v>
          </cell>
          <cell r="F10131">
            <v>0.67088627815246582</v>
          </cell>
          <cell r="G10131">
            <v>3.8344297558069229E-2</v>
          </cell>
          <cell r="H10131">
            <v>60.091492307692072</v>
          </cell>
        </row>
        <row r="10132">
          <cell r="A10132" t="str">
            <v/>
          </cell>
          <cell r="B10132" t="str">
            <v>Tariff: Flat</v>
          </cell>
          <cell r="C10132" t="str">
            <v>9/12/2019</v>
          </cell>
          <cell r="D10132">
            <v>3</v>
          </cell>
          <cell r="E10132">
            <v>0.60302627086639404</v>
          </cell>
          <cell r="F10132">
            <v>0.60910147428512573</v>
          </cell>
          <cell r="G10132">
            <v>3.3314350992441177E-2</v>
          </cell>
          <cell r="H10132">
            <v>59.219984615384341</v>
          </cell>
        </row>
        <row r="10133">
          <cell r="A10133" t="str">
            <v/>
          </cell>
          <cell r="B10133" t="str">
            <v>Tariff: Flat</v>
          </cell>
          <cell r="C10133" t="str">
            <v>9/12/2019</v>
          </cell>
          <cell r="D10133">
            <v>4</v>
          </cell>
          <cell r="E10133">
            <v>0.53856188058853149</v>
          </cell>
          <cell r="F10133">
            <v>0.56148958206176758</v>
          </cell>
          <cell r="G10133">
            <v>3.148554265499115E-2</v>
          </cell>
          <cell r="H10133">
            <v>58.660030769231327</v>
          </cell>
        </row>
        <row r="10134">
          <cell r="A10134" t="str">
            <v/>
          </cell>
          <cell r="B10134" t="str">
            <v>Tariff: Flat</v>
          </cell>
          <cell r="C10134" t="str">
            <v>9/12/2019</v>
          </cell>
          <cell r="D10134">
            <v>5</v>
          </cell>
          <cell r="E10134">
            <v>0.53628641366958618</v>
          </cell>
          <cell r="F10134">
            <v>0.52755069732666016</v>
          </cell>
          <cell r="G10134">
            <v>2.1849984303116798E-2</v>
          </cell>
          <cell r="H10134">
            <v>58.0803076923075</v>
          </cell>
        </row>
        <row r="10135">
          <cell r="A10135" t="str">
            <v/>
          </cell>
          <cell r="B10135" t="str">
            <v>Tariff: Flat</v>
          </cell>
          <cell r="C10135" t="str">
            <v>9/12/2019</v>
          </cell>
          <cell r="D10135">
            <v>6</v>
          </cell>
          <cell r="E10135">
            <v>0.55496817827224731</v>
          </cell>
          <cell r="F10135">
            <v>0.5439794659614563</v>
          </cell>
          <cell r="G10135">
            <v>1.7851276323199272E-2</v>
          </cell>
          <cell r="H10135">
            <v>57.571646153846018</v>
          </cell>
        </row>
        <row r="10136">
          <cell r="A10136" t="str">
            <v/>
          </cell>
          <cell r="B10136" t="str">
            <v>Tariff: Flat</v>
          </cell>
          <cell r="C10136" t="str">
            <v>9/12/2019</v>
          </cell>
          <cell r="D10136">
            <v>7</v>
          </cell>
          <cell r="E10136">
            <v>0.64377182722091675</v>
          </cell>
          <cell r="F10136">
            <v>0.62214165925979614</v>
          </cell>
          <cell r="G10136">
            <v>2.0266294479370117E-2</v>
          </cell>
          <cell r="H10136">
            <v>57.353384615384634</v>
          </cell>
        </row>
        <row r="10137">
          <cell r="A10137" t="str">
            <v/>
          </cell>
          <cell r="B10137" t="str">
            <v>Tariff: Flat</v>
          </cell>
          <cell r="C10137" t="str">
            <v>9/12/2019</v>
          </cell>
          <cell r="D10137">
            <v>8</v>
          </cell>
          <cell r="E10137">
            <v>0.67411142587661743</v>
          </cell>
          <cell r="F10137">
            <v>0.66916584968566895</v>
          </cell>
          <cell r="G10137">
            <v>2.3624492809176445E-2</v>
          </cell>
          <cell r="H10137">
            <v>60.132015384615379</v>
          </cell>
        </row>
        <row r="10138">
          <cell r="A10138" t="str">
            <v/>
          </cell>
          <cell r="B10138" t="str">
            <v>Tariff: Flat</v>
          </cell>
          <cell r="C10138" t="str">
            <v>9/12/2019</v>
          </cell>
          <cell r="D10138">
            <v>9</v>
          </cell>
          <cell r="E10138">
            <v>0.60005325078964233</v>
          </cell>
          <cell r="F10138">
            <v>0.58652770519256592</v>
          </cell>
          <cell r="G10138">
            <v>2.6575783267617226E-2</v>
          </cell>
          <cell r="H10138">
            <v>66.864046153846132</v>
          </cell>
        </row>
        <row r="10139">
          <cell r="A10139" t="str">
            <v/>
          </cell>
          <cell r="B10139" t="str">
            <v>Tariff: Flat</v>
          </cell>
          <cell r="C10139" t="str">
            <v>9/12/2019</v>
          </cell>
          <cell r="D10139">
            <v>10</v>
          </cell>
          <cell r="E10139">
            <v>0.51473057270050049</v>
          </cell>
          <cell r="F10139">
            <v>0.51796180009841919</v>
          </cell>
          <cell r="G10139">
            <v>2.9269499704241753E-2</v>
          </cell>
          <cell r="H10139">
            <v>73.331630769231637</v>
          </cell>
        </row>
        <row r="10140">
          <cell r="A10140" t="str">
            <v/>
          </cell>
          <cell r="B10140" t="str">
            <v>Tariff: Flat</v>
          </cell>
          <cell r="C10140" t="str">
            <v>9/12/2019</v>
          </cell>
          <cell r="D10140">
            <v>11</v>
          </cell>
          <cell r="E10140">
            <v>0.50737661123275757</v>
          </cell>
          <cell r="F10140">
            <v>0.45171275734901428</v>
          </cell>
          <cell r="G10140">
            <v>3.2292354851961136E-2</v>
          </cell>
          <cell r="H10140">
            <v>77.01006153846177</v>
          </cell>
        </row>
        <row r="10141">
          <cell r="A10141" t="str">
            <v/>
          </cell>
          <cell r="B10141" t="str">
            <v>Tariff: Flat</v>
          </cell>
          <cell r="C10141" t="str">
            <v>9/12/2019</v>
          </cell>
          <cell r="D10141">
            <v>12</v>
          </cell>
          <cell r="E10141">
            <v>0.54388624429702759</v>
          </cell>
          <cell r="F10141">
            <v>0.47956100106239319</v>
          </cell>
          <cell r="G10141">
            <v>3.9312034845352173E-2</v>
          </cell>
          <cell r="H10141">
            <v>77.839076923077613</v>
          </cell>
        </row>
        <row r="10142">
          <cell r="A10142" t="str">
            <v/>
          </cell>
          <cell r="B10142" t="str">
            <v>Tariff: Flat</v>
          </cell>
          <cell r="C10142" t="str">
            <v>9/12/2019</v>
          </cell>
          <cell r="D10142">
            <v>13</v>
          </cell>
          <cell r="E10142">
            <v>0.67250615358352661</v>
          </cell>
          <cell r="F10142">
            <v>0.56672483682632446</v>
          </cell>
          <cell r="G10142">
            <v>4.757314920425415E-2</v>
          </cell>
          <cell r="H10142">
            <v>79.223692307692673</v>
          </cell>
        </row>
        <row r="10143">
          <cell r="A10143" t="str">
            <v/>
          </cell>
          <cell r="B10143" t="str">
            <v>Tariff: Flat</v>
          </cell>
          <cell r="C10143" t="str">
            <v>9/12/2019</v>
          </cell>
          <cell r="D10143">
            <v>14</v>
          </cell>
          <cell r="E10143">
            <v>0.81607073545455933</v>
          </cell>
          <cell r="F10143">
            <v>0.76348024606704712</v>
          </cell>
          <cell r="G10143">
            <v>5.2772250026464462E-2</v>
          </cell>
          <cell r="H10143">
            <v>79.878461538461309</v>
          </cell>
        </row>
        <row r="10144">
          <cell r="A10144" t="str">
            <v/>
          </cell>
          <cell r="B10144" t="str">
            <v>Tariff: Flat</v>
          </cell>
          <cell r="C10144" t="str">
            <v>9/12/2019</v>
          </cell>
          <cell r="D10144">
            <v>15</v>
          </cell>
          <cell r="E10144">
            <v>1.0454660654067993</v>
          </cell>
          <cell r="F10144">
            <v>0.91566324234008789</v>
          </cell>
          <cell r="G10144">
            <v>5.9551727026700974E-2</v>
          </cell>
          <cell r="H10144">
            <v>79.742923076922537</v>
          </cell>
        </row>
        <row r="10145">
          <cell r="A10145" t="str">
            <v/>
          </cell>
          <cell r="B10145" t="str">
            <v>Tariff: Flat</v>
          </cell>
          <cell r="C10145" t="str">
            <v>9/12/2019</v>
          </cell>
          <cell r="D10145">
            <v>16</v>
          </cell>
          <cell r="E10145">
            <v>1.2616674900054932</v>
          </cell>
          <cell r="F10145">
            <v>1.25072181224823</v>
          </cell>
          <cell r="G10145">
            <v>6.3806846737861633E-2</v>
          </cell>
          <cell r="H10145">
            <v>79.592246153846361</v>
          </cell>
        </row>
        <row r="10146">
          <cell r="A10146" t="str">
            <v/>
          </cell>
          <cell r="B10146" t="str">
            <v>Tariff: Flat</v>
          </cell>
          <cell r="C10146" t="str">
            <v>9/12/2019</v>
          </cell>
          <cell r="D10146">
            <v>17</v>
          </cell>
          <cell r="E10146">
            <v>1.5365027189254761</v>
          </cell>
          <cell r="F10146">
            <v>1.4926624298095703</v>
          </cell>
          <cell r="G10146">
            <v>6.4949102699756622E-2</v>
          </cell>
          <cell r="H10146">
            <v>78.613999999999891</v>
          </cell>
        </row>
        <row r="10147">
          <cell r="A10147" t="str">
            <v/>
          </cell>
          <cell r="B10147" t="str">
            <v>Tariff: Flat</v>
          </cell>
          <cell r="C10147" t="str">
            <v>9/12/2019</v>
          </cell>
          <cell r="D10147">
            <v>18</v>
          </cell>
          <cell r="E10147">
            <v>1.7301326990127563</v>
          </cell>
          <cell r="F10147">
            <v>1.6454823017120361</v>
          </cell>
          <cell r="G10147">
            <v>6.4780846238136292E-2</v>
          </cell>
          <cell r="H10147">
            <v>77.259384615384647</v>
          </cell>
        </row>
        <row r="10148">
          <cell r="A10148" t="str">
            <v/>
          </cell>
          <cell r="B10148" t="str">
            <v>Tariff: Flat</v>
          </cell>
          <cell r="C10148" t="str">
            <v>9/12/2019</v>
          </cell>
          <cell r="D10148">
            <v>19</v>
          </cell>
          <cell r="E10148">
            <v>1.7350224256515503</v>
          </cell>
          <cell r="F10148">
            <v>1.1351977586746216</v>
          </cell>
          <cell r="G10148">
            <v>6.5894328057765961E-2</v>
          </cell>
          <cell r="H10148">
            <v>73.832646153845729</v>
          </cell>
        </row>
        <row r="10149">
          <cell r="A10149" t="str">
            <v/>
          </cell>
          <cell r="B10149" t="str">
            <v>Tariff: Flat</v>
          </cell>
          <cell r="C10149" t="str">
            <v>9/12/2019</v>
          </cell>
          <cell r="D10149">
            <v>20</v>
          </cell>
          <cell r="E10149">
            <v>1.6611509323120117</v>
          </cell>
          <cell r="F10149">
            <v>1.9351805448532104</v>
          </cell>
          <cell r="G10149">
            <v>6.0847330838441849E-2</v>
          </cell>
          <cell r="H10149">
            <v>70.19163076923094</v>
          </cell>
        </row>
        <row r="10150">
          <cell r="A10150" t="str">
            <v/>
          </cell>
          <cell r="B10150" t="str">
            <v>Tariff: Flat</v>
          </cell>
          <cell r="C10150" t="str">
            <v>9/12/2019</v>
          </cell>
          <cell r="D10150">
            <v>21</v>
          </cell>
          <cell r="E10150">
            <v>1.5829322338104248</v>
          </cell>
          <cell r="F10150">
            <v>1.6705198287963867</v>
          </cell>
          <cell r="G10150">
            <v>5.541817843914032E-2</v>
          </cell>
          <cell r="H10150">
            <v>66.775015384614832</v>
          </cell>
        </row>
        <row r="10151">
          <cell r="A10151" t="str">
            <v/>
          </cell>
          <cell r="B10151" t="str">
            <v>Tariff: Flat</v>
          </cell>
          <cell r="C10151" t="str">
            <v>9/12/2019</v>
          </cell>
          <cell r="D10151">
            <v>22</v>
          </cell>
          <cell r="E10151">
            <v>1.375319242477417</v>
          </cell>
          <cell r="F10151">
            <v>1.4933534860610962</v>
          </cell>
          <cell r="G10151">
            <v>5.0768893212080002E-2</v>
          </cell>
          <cell r="H10151">
            <v>65.167415384615509</v>
          </cell>
        </row>
        <row r="10152">
          <cell r="A10152" t="str">
            <v/>
          </cell>
          <cell r="B10152" t="str">
            <v>Tariff: Flat</v>
          </cell>
          <cell r="C10152" t="str">
            <v>9/12/2019</v>
          </cell>
          <cell r="D10152">
            <v>23</v>
          </cell>
          <cell r="E10152">
            <v>1.2318738698959351</v>
          </cell>
          <cell r="F10152">
            <v>1.2429182529449463</v>
          </cell>
          <cell r="G10152">
            <v>5.0140008330345154E-2</v>
          </cell>
          <cell r="H10152">
            <v>63.897138461538695</v>
          </cell>
        </row>
        <row r="10153">
          <cell r="A10153" t="str">
            <v/>
          </cell>
          <cell r="B10153" t="str">
            <v>Tariff: Flat</v>
          </cell>
          <cell r="C10153" t="str">
            <v>9/12/2019</v>
          </cell>
          <cell r="D10153">
            <v>24</v>
          </cell>
          <cell r="E10153">
            <v>1.0143197774887085</v>
          </cell>
          <cell r="F10153">
            <v>1.0221412181854248</v>
          </cell>
          <cell r="G10153">
            <v>4.9459230154752731E-2</v>
          </cell>
          <cell r="H10153">
            <v>63.614276923077703</v>
          </cell>
        </row>
        <row r="10154">
          <cell r="A10154" t="str">
            <v/>
          </cell>
          <cell r="B10154" t="str">
            <v>Tariff: Flat</v>
          </cell>
          <cell r="C10154" t="str">
            <v>9/13/2019</v>
          </cell>
          <cell r="D10154">
            <v>1</v>
          </cell>
          <cell r="E10154">
            <v>0.91944789886474609</v>
          </cell>
          <cell r="F10154">
            <v>0.93370640277862549</v>
          </cell>
          <cell r="G10154">
            <v>5.7023917324841022E-3</v>
          </cell>
          <cell r="H10154">
            <v>71.560930197094208</v>
          </cell>
        </row>
        <row r="10155">
          <cell r="A10155" t="str">
            <v/>
          </cell>
          <cell r="B10155" t="str">
            <v>Tariff: Flat</v>
          </cell>
          <cell r="C10155" t="str">
            <v>9/13/2019</v>
          </cell>
          <cell r="D10155">
            <v>2</v>
          </cell>
          <cell r="E10155">
            <v>0.77775675058364868</v>
          </cell>
          <cell r="F10155">
            <v>0.7852596640586853</v>
          </cell>
          <cell r="G10155">
            <v>5.0498121418058872E-3</v>
          </cell>
          <cell r="H10155">
            <v>70.579595677071623</v>
          </cell>
        </row>
        <row r="10156">
          <cell r="A10156" t="str">
            <v/>
          </cell>
          <cell r="B10156" t="str">
            <v>Tariff: Flat</v>
          </cell>
          <cell r="C10156" t="str">
            <v>9/13/2019</v>
          </cell>
          <cell r="D10156">
            <v>3</v>
          </cell>
          <cell r="E10156">
            <v>0.6862800121307373</v>
          </cell>
          <cell r="F10156">
            <v>0.68809658288955688</v>
          </cell>
          <cell r="G10156">
            <v>4.4323718175292015E-3</v>
          </cell>
          <cell r="H10156">
            <v>69.589250349678039</v>
          </cell>
        </row>
        <row r="10157">
          <cell r="A10157" t="str">
            <v/>
          </cell>
          <cell r="B10157" t="str">
            <v>Tariff: Flat</v>
          </cell>
          <cell r="C10157" t="str">
            <v>9/13/2019</v>
          </cell>
          <cell r="D10157">
            <v>4</v>
          </cell>
          <cell r="E10157">
            <v>0.62244915962219238</v>
          </cell>
          <cell r="F10157">
            <v>0.62250363826751709</v>
          </cell>
          <cell r="G10157">
            <v>3.8528121076524258E-3</v>
          </cell>
          <cell r="H10157">
            <v>68.645028607747136</v>
          </cell>
        </row>
        <row r="10158">
          <cell r="A10158" t="str">
            <v/>
          </cell>
          <cell r="B10158" t="str">
            <v>Tariff: Flat</v>
          </cell>
          <cell r="C10158" t="str">
            <v>9/13/2019</v>
          </cell>
          <cell r="D10158">
            <v>5</v>
          </cell>
          <cell r="E10158">
            <v>0.58832442760467529</v>
          </cell>
          <cell r="F10158">
            <v>0.5835382342338562</v>
          </cell>
          <cell r="G10158">
            <v>3.4407281782478094E-3</v>
          </cell>
          <cell r="H10158">
            <v>67.70679872852817</v>
          </cell>
        </row>
        <row r="10159">
          <cell r="A10159" t="str">
            <v/>
          </cell>
          <cell r="B10159" t="str">
            <v>Tariff: Flat</v>
          </cell>
          <cell r="C10159" t="str">
            <v>9/13/2019</v>
          </cell>
          <cell r="D10159">
            <v>6</v>
          </cell>
          <cell r="E10159">
            <v>0.58689415454864502</v>
          </cell>
          <cell r="F10159">
            <v>0.58150774240493774</v>
          </cell>
          <cell r="G10159">
            <v>3.1162940431386232E-3</v>
          </cell>
          <cell r="H10159">
            <v>67.010410171656034</v>
          </cell>
        </row>
        <row r="10160">
          <cell r="A10160" t="str">
            <v/>
          </cell>
          <cell r="B10160" t="str">
            <v>Tariff: Flat</v>
          </cell>
          <cell r="C10160" t="str">
            <v>9/13/2019</v>
          </cell>
          <cell r="D10160">
            <v>7</v>
          </cell>
          <cell r="E10160">
            <v>0.64340716600418091</v>
          </cell>
          <cell r="F10160">
            <v>0.63223433494567871</v>
          </cell>
          <cell r="G10160">
            <v>3.0865245498716831E-3</v>
          </cell>
          <cell r="H10160">
            <v>66.738045772376722</v>
          </cell>
        </row>
        <row r="10161">
          <cell r="A10161" t="str">
            <v/>
          </cell>
          <cell r="B10161" t="str">
            <v>Tariff: Flat</v>
          </cell>
          <cell r="C10161" t="str">
            <v>9/13/2019</v>
          </cell>
          <cell r="D10161">
            <v>8</v>
          </cell>
          <cell r="E10161">
            <v>0.63678032159805298</v>
          </cell>
          <cell r="F10161">
            <v>0.63119500875473022</v>
          </cell>
          <cell r="G10161">
            <v>3.377601969987154E-3</v>
          </cell>
          <cell r="H10161">
            <v>69.409015384595804</v>
          </cell>
        </row>
        <row r="10162">
          <cell r="A10162" t="str">
            <v/>
          </cell>
          <cell r="B10162" t="str">
            <v>Tariff: Flat</v>
          </cell>
          <cell r="C10162" t="str">
            <v>9/13/2019</v>
          </cell>
          <cell r="D10162">
            <v>9</v>
          </cell>
          <cell r="E10162">
            <v>0.57544249296188354</v>
          </cell>
          <cell r="F10162">
            <v>0.56783831119537354</v>
          </cell>
          <cell r="G10162">
            <v>3.7770855706185102E-3</v>
          </cell>
          <cell r="H10162">
            <v>74.365499809297475</v>
          </cell>
        </row>
        <row r="10163">
          <cell r="A10163" t="str">
            <v/>
          </cell>
          <cell r="B10163" t="str">
            <v>Tariff: Flat</v>
          </cell>
          <cell r="C10163" t="str">
            <v>9/13/2019</v>
          </cell>
          <cell r="D10163">
            <v>10</v>
          </cell>
          <cell r="E10163">
            <v>0.55051964521408081</v>
          </cell>
          <cell r="F10163">
            <v>0.54340267181396484</v>
          </cell>
          <cell r="G10163">
            <v>4.5750983990728855E-3</v>
          </cell>
          <cell r="H10163">
            <v>81.088810425943663</v>
          </cell>
        </row>
        <row r="10164">
          <cell r="A10164" t="str">
            <v/>
          </cell>
          <cell r="B10164" t="str">
            <v>Tariff: Flat</v>
          </cell>
          <cell r="C10164" t="str">
            <v>9/13/2019</v>
          </cell>
          <cell r="D10164">
            <v>11</v>
          </cell>
          <cell r="E10164">
            <v>0.59253668785095215</v>
          </cell>
          <cell r="F10164">
            <v>0.59368175268173218</v>
          </cell>
          <cell r="G10164">
            <v>5.4160435684025288E-3</v>
          </cell>
          <cell r="H10164">
            <v>86.628809663052721</v>
          </cell>
        </row>
        <row r="10165">
          <cell r="A10165" t="str">
            <v/>
          </cell>
          <cell r="B10165" t="str">
            <v>Tariff: Flat</v>
          </cell>
          <cell r="C10165" t="str">
            <v>9/13/2019</v>
          </cell>
          <cell r="D10165">
            <v>12</v>
          </cell>
          <cell r="E10165">
            <v>0.73080050945281982</v>
          </cell>
          <cell r="F10165">
            <v>0.73855400085449219</v>
          </cell>
          <cell r="G10165">
            <v>6.430954672396183E-3</v>
          </cell>
          <cell r="H10165">
            <v>90.519356134744214</v>
          </cell>
        </row>
        <row r="10166">
          <cell r="A10166" t="str">
            <v/>
          </cell>
          <cell r="B10166" t="str">
            <v>Tariff: Flat</v>
          </cell>
          <cell r="C10166" t="str">
            <v>9/13/2019</v>
          </cell>
          <cell r="D10166">
            <v>13</v>
          </cell>
          <cell r="E10166">
            <v>0.98973560333251953</v>
          </cell>
          <cell r="F10166">
            <v>0.9967726469039917</v>
          </cell>
          <cell r="G10166">
            <v>7.5411717407405376E-3</v>
          </cell>
          <cell r="H10166">
            <v>92.454069930117427</v>
          </cell>
        </row>
        <row r="10167">
          <cell r="A10167" t="str">
            <v/>
          </cell>
          <cell r="B10167" t="str">
            <v>Tariff: Flat</v>
          </cell>
          <cell r="C10167" t="str">
            <v>9/13/2019</v>
          </cell>
          <cell r="D10167">
            <v>14</v>
          </cell>
          <cell r="E10167">
            <v>1.331756591796875</v>
          </cell>
          <cell r="F10167">
            <v>1.3206136226654053</v>
          </cell>
          <cell r="G10167">
            <v>8.5571743547916412E-3</v>
          </cell>
          <cell r="H10167">
            <v>93.586583598260759</v>
          </cell>
        </row>
        <row r="10168">
          <cell r="A10168" t="str">
            <v/>
          </cell>
          <cell r="B10168" t="str">
            <v>Tariff: Flat</v>
          </cell>
          <cell r="C10168" t="str">
            <v>9/13/2019</v>
          </cell>
          <cell r="D10168">
            <v>15</v>
          </cell>
          <cell r="E10168">
            <v>1.6752694845199585</v>
          </cell>
          <cell r="F10168">
            <v>1.6678351163864136</v>
          </cell>
          <cell r="G10168">
            <v>9.2544257640838623E-3</v>
          </cell>
          <cell r="H10168">
            <v>94.362878575928136</v>
          </cell>
        </row>
        <row r="10169">
          <cell r="A10169" t="str">
            <v/>
          </cell>
          <cell r="B10169" t="str">
            <v>Tariff: Flat</v>
          </cell>
          <cell r="C10169" t="str">
            <v>9/13/2019</v>
          </cell>
          <cell r="D10169">
            <v>16</v>
          </cell>
          <cell r="E10169">
            <v>2.0386784076690674</v>
          </cell>
          <cell r="F10169">
            <v>2.0713355541229248</v>
          </cell>
          <cell r="G10169">
            <v>9.6520520746707916E-3</v>
          </cell>
          <cell r="H10169">
            <v>94.338479338887652</v>
          </cell>
        </row>
        <row r="10170">
          <cell r="A10170" t="str">
            <v/>
          </cell>
          <cell r="B10170" t="str">
            <v>Tariff: Flat</v>
          </cell>
          <cell r="C10170" t="str">
            <v>9/13/2019</v>
          </cell>
          <cell r="D10170">
            <v>17</v>
          </cell>
          <cell r="E10170">
            <v>2.3481371402740479</v>
          </cell>
          <cell r="F10170">
            <v>2.3398716449737549</v>
          </cell>
          <cell r="G10170">
            <v>9.7442995756864548E-3</v>
          </cell>
          <cell r="H10170">
            <v>93.305454545482064</v>
          </cell>
        </row>
        <row r="10171">
          <cell r="A10171" t="str">
            <v/>
          </cell>
          <cell r="B10171" t="str">
            <v>Tariff: Flat</v>
          </cell>
          <cell r="C10171" t="str">
            <v>9/13/2019</v>
          </cell>
          <cell r="D10171">
            <v>18</v>
          </cell>
          <cell r="E10171">
            <v>2.4939379692077637</v>
          </cell>
          <cell r="F10171">
            <v>2.4326155185699463</v>
          </cell>
          <cell r="G10171">
            <v>9.6187358722090721E-3</v>
          </cell>
          <cell r="H10171">
            <v>91.677942784533712</v>
          </cell>
        </row>
        <row r="10172">
          <cell r="A10172" t="str">
            <v/>
          </cell>
          <cell r="B10172" t="str">
            <v>Tariff: Flat</v>
          </cell>
          <cell r="C10172" t="str">
            <v>9/13/2019</v>
          </cell>
          <cell r="D10172">
            <v>19</v>
          </cell>
          <cell r="E10172">
            <v>2.4087052345275879</v>
          </cell>
          <cell r="F10172">
            <v>1.4879642724990845</v>
          </cell>
          <cell r="G10172">
            <v>9.5828911289572716E-3</v>
          </cell>
          <cell r="H10172">
            <v>88.371990336906109</v>
          </cell>
        </row>
        <row r="10173">
          <cell r="A10173" t="str">
            <v/>
          </cell>
          <cell r="B10173" t="str">
            <v>Tariff: Flat</v>
          </cell>
          <cell r="C10173" t="str">
            <v>9/13/2019</v>
          </cell>
          <cell r="D10173">
            <v>20</v>
          </cell>
          <cell r="E10173">
            <v>2.2210330963134766</v>
          </cell>
          <cell r="F10173">
            <v>1.6453545093536377</v>
          </cell>
          <cell r="G10173">
            <v>9.1270171105861664E-3</v>
          </cell>
          <cell r="H10173">
            <v>83.89625149397088</v>
          </cell>
        </row>
        <row r="10174">
          <cell r="A10174" t="str">
            <v/>
          </cell>
          <cell r="B10174" t="str">
            <v>Tariff: Flat</v>
          </cell>
          <cell r="C10174" t="str">
            <v>9/13/2019</v>
          </cell>
          <cell r="D10174">
            <v>21</v>
          </cell>
          <cell r="E10174">
            <v>2.0677816867828369</v>
          </cell>
          <cell r="F10174">
            <v>2.4733114242553711</v>
          </cell>
          <cell r="G10174">
            <v>8.7155308574438095E-3</v>
          </cell>
          <cell r="H10174">
            <v>80.981935410007338</v>
          </cell>
        </row>
        <row r="10175">
          <cell r="A10175" t="str">
            <v/>
          </cell>
          <cell r="B10175" t="str">
            <v>Tariff: Flat</v>
          </cell>
          <cell r="C10175" t="str">
            <v>9/13/2019</v>
          </cell>
          <cell r="D10175">
            <v>22</v>
          </cell>
          <cell r="E10175">
            <v>1.8726737499237061</v>
          </cell>
          <cell r="F10175">
            <v>1.9902504682540894</v>
          </cell>
          <cell r="G10175">
            <v>8.0412449315190315E-3</v>
          </cell>
          <cell r="H10175">
            <v>78.875313413902518</v>
          </cell>
        </row>
        <row r="10176">
          <cell r="A10176" t="str">
            <v/>
          </cell>
          <cell r="B10176" t="str">
            <v>Tariff: Flat</v>
          </cell>
          <cell r="C10176" t="str">
            <v>9/13/2019</v>
          </cell>
          <cell r="D10176">
            <v>23</v>
          </cell>
          <cell r="E10176">
            <v>1.6148450374603271</v>
          </cell>
          <cell r="F10176">
            <v>1.6840145587921143</v>
          </cell>
          <cell r="G10176">
            <v>7.4538313783705235E-3</v>
          </cell>
          <cell r="H10176">
            <v>77.086313032424428</v>
          </cell>
        </row>
        <row r="10177">
          <cell r="A10177" t="str">
            <v/>
          </cell>
          <cell r="B10177" t="str">
            <v>Tariff: Flat</v>
          </cell>
          <cell r="C10177" t="str">
            <v>9/13/2019</v>
          </cell>
          <cell r="D10177">
            <v>24</v>
          </cell>
          <cell r="E10177">
            <v>1.3360909223556519</v>
          </cell>
          <cell r="F10177">
            <v>1.3953156471252441</v>
          </cell>
          <cell r="G10177">
            <v>6.8389689549803734E-3</v>
          </cell>
          <cell r="H10177">
            <v>75.47315244753014</v>
          </cell>
        </row>
        <row r="10178">
          <cell r="A10178" t="str">
            <v/>
          </cell>
          <cell r="B10178" t="str">
            <v>Tariff: Flat</v>
          </cell>
          <cell r="C10178" t="str">
            <v>9/24/2019 (6pm-8pm)</v>
          </cell>
          <cell r="D10178">
            <v>1</v>
          </cell>
          <cell r="E10178">
            <v>0.81203752756118774</v>
          </cell>
          <cell r="F10178">
            <v>0.82948565483093262</v>
          </cell>
          <cell r="G10178">
            <v>1.5376066789031029E-2</v>
          </cell>
          <cell r="H10178">
            <v>66.318165862217228</v>
          </cell>
        </row>
        <row r="10179">
          <cell r="A10179" t="str">
            <v/>
          </cell>
          <cell r="B10179" t="str">
            <v>Tariff: Flat</v>
          </cell>
          <cell r="C10179" t="str">
            <v>9/24/2019 (5pm-8pm)</v>
          </cell>
          <cell r="D10179">
            <v>1</v>
          </cell>
          <cell r="E10179">
            <v>0.75746524333953857</v>
          </cell>
          <cell r="F10179">
            <v>0.76275396347045898</v>
          </cell>
          <cell r="G10179">
            <v>5.2556684240698814E-3</v>
          </cell>
          <cell r="H10179">
            <v>66.947313126694695</v>
          </cell>
        </row>
        <row r="10180">
          <cell r="A10180" t="str">
            <v/>
          </cell>
          <cell r="B10180" t="str">
            <v>Tariff: Flat</v>
          </cell>
          <cell r="C10180" t="str">
            <v>9/24/2019 (5pm-8pm)</v>
          </cell>
          <cell r="D10180">
            <v>2</v>
          </cell>
          <cell r="E10180">
            <v>0.65198618173599243</v>
          </cell>
          <cell r="F10180">
            <v>0.65766358375549316</v>
          </cell>
          <cell r="G10180">
            <v>4.5110201463103294E-3</v>
          </cell>
          <cell r="H10180">
            <v>66.132440747499274</v>
          </cell>
        </row>
        <row r="10181">
          <cell r="A10181" t="str">
            <v/>
          </cell>
          <cell r="B10181" t="str">
            <v>Tariff: Flat</v>
          </cell>
          <cell r="C10181" t="str">
            <v>9/24/2019 (6pm-8pm)</v>
          </cell>
          <cell r="D10181">
            <v>2</v>
          </cell>
          <cell r="E10181">
            <v>0.70517480373382568</v>
          </cell>
          <cell r="F10181">
            <v>0.71704328060150146</v>
          </cell>
          <cell r="G10181">
            <v>1.378016360104084E-2</v>
          </cell>
          <cell r="H10181">
            <v>64.888749451514201</v>
          </cell>
        </row>
        <row r="10182">
          <cell r="A10182" t="str">
            <v/>
          </cell>
          <cell r="B10182" t="str">
            <v>Tariff: Flat</v>
          </cell>
          <cell r="C10182" t="str">
            <v>9/24/2019 (6pm-8pm)</v>
          </cell>
          <cell r="D10182">
            <v>3</v>
          </cell>
          <cell r="E10182">
            <v>0.63815689086914063</v>
          </cell>
          <cell r="F10182">
            <v>0.65405422449111938</v>
          </cell>
          <cell r="G10182">
            <v>1.2293772771954536E-2</v>
          </cell>
          <cell r="H10182">
            <v>63.526349276000118</v>
          </cell>
        </row>
        <row r="10183">
          <cell r="A10183" t="str">
            <v/>
          </cell>
          <cell r="B10183" t="str">
            <v>Tariff: Flat</v>
          </cell>
          <cell r="C10183" t="str">
            <v>9/24/2019 (5pm-8pm)</v>
          </cell>
          <cell r="D10183">
            <v>3</v>
          </cell>
          <cell r="E10183">
            <v>0.58299732208251953</v>
          </cell>
          <cell r="F10183">
            <v>0.59117275476455688</v>
          </cell>
          <cell r="G10183">
            <v>3.9327843114733696E-3</v>
          </cell>
          <cell r="H10183">
            <v>65.406703509556493</v>
          </cell>
        </row>
        <row r="10184">
          <cell r="A10184" t="str">
            <v/>
          </cell>
          <cell r="B10184" t="str">
            <v>Tariff: Flat</v>
          </cell>
          <cell r="C10184" t="str">
            <v>9/24/2019 (6pm-8pm)</v>
          </cell>
          <cell r="D10184">
            <v>4</v>
          </cell>
          <cell r="E10184">
            <v>0.60113042593002319</v>
          </cell>
          <cell r="F10184">
            <v>0.61045378446578979</v>
          </cell>
          <cell r="G10184">
            <v>1.1190958321094513E-2</v>
          </cell>
          <cell r="H10184">
            <v>62.006788064940103</v>
          </cell>
        </row>
        <row r="10185">
          <cell r="A10185" t="str">
            <v/>
          </cell>
          <cell r="B10185" t="str">
            <v>Tariff: Flat</v>
          </cell>
          <cell r="C10185" t="str">
            <v>9/24/2019 (5pm-8pm)</v>
          </cell>
          <cell r="D10185">
            <v>4</v>
          </cell>
          <cell r="E10185">
            <v>0.54182755947113037</v>
          </cell>
          <cell r="F10185">
            <v>0.54928320646286011</v>
          </cell>
          <cell r="G10185">
            <v>3.5301034804433584E-3</v>
          </cell>
          <cell r="H10185">
            <v>64.562596855097382</v>
          </cell>
        </row>
        <row r="10186">
          <cell r="A10186" t="str">
            <v/>
          </cell>
          <cell r="B10186" t="str">
            <v>Tariff: Flat</v>
          </cell>
          <cell r="C10186" t="str">
            <v>9/24/2019 (5pm-8pm)</v>
          </cell>
          <cell r="D10186">
            <v>5</v>
          </cell>
          <cell r="E10186">
            <v>0.52368569374084473</v>
          </cell>
          <cell r="F10186">
            <v>0.52881145477294922</v>
          </cell>
          <cell r="G10186">
            <v>3.1548463739454746E-3</v>
          </cell>
          <cell r="H10186">
            <v>64.174775524148217</v>
          </cell>
        </row>
        <row r="10187">
          <cell r="A10187" t="str">
            <v/>
          </cell>
          <cell r="B10187" t="str">
            <v>Tariff: Flat</v>
          </cell>
          <cell r="C10187" t="str">
            <v>9/24/2019 (6pm-8pm)</v>
          </cell>
          <cell r="D10187">
            <v>5</v>
          </cell>
          <cell r="E10187">
            <v>0.5713660717010498</v>
          </cell>
          <cell r="F10187">
            <v>0.60021251440048218</v>
          </cell>
          <cell r="G10187">
            <v>9.743894450366497E-3</v>
          </cell>
          <cell r="H10187">
            <v>61.250052654670583</v>
          </cell>
        </row>
        <row r="10188">
          <cell r="A10188" t="str">
            <v/>
          </cell>
          <cell r="B10188" t="str">
            <v>Tariff: Flat</v>
          </cell>
          <cell r="C10188" t="str">
            <v>9/24/2019 (6pm-8pm)</v>
          </cell>
          <cell r="D10188">
            <v>6</v>
          </cell>
          <cell r="E10188">
            <v>0.59039950370788574</v>
          </cell>
          <cell r="F10188">
            <v>0.609935462474823</v>
          </cell>
          <cell r="G10188">
            <v>9.1609582304954529E-3</v>
          </cell>
          <cell r="H10188">
            <v>60.340546292231231</v>
          </cell>
        </row>
        <row r="10189">
          <cell r="A10189" t="str">
            <v/>
          </cell>
          <cell r="B10189" t="str">
            <v>Tariff: Flat</v>
          </cell>
          <cell r="C10189" t="str">
            <v>9/24/2019 (5pm-8pm)</v>
          </cell>
          <cell r="D10189">
            <v>6</v>
          </cell>
          <cell r="E10189">
            <v>0.54510533809661865</v>
          </cell>
          <cell r="F10189">
            <v>0.53775942325592041</v>
          </cell>
          <cell r="G10189">
            <v>2.9303240589797497E-3</v>
          </cell>
          <cell r="H10189">
            <v>63.752152746146145</v>
          </cell>
        </row>
        <row r="10190">
          <cell r="A10190" t="str">
            <v/>
          </cell>
          <cell r="B10190" t="str">
            <v>Tariff: Flat</v>
          </cell>
          <cell r="C10190" t="str">
            <v>9/24/2019 (5pm-8pm)</v>
          </cell>
          <cell r="D10190">
            <v>7</v>
          </cell>
          <cell r="E10190">
            <v>0.6117480993270874</v>
          </cell>
          <cell r="F10190">
            <v>0.59749060869216919</v>
          </cell>
          <cell r="G10190">
            <v>2.9164301231503487E-3</v>
          </cell>
          <cell r="H10190">
            <v>63.475008546014443</v>
          </cell>
        </row>
        <row r="10191">
          <cell r="A10191" t="str">
            <v/>
          </cell>
          <cell r="B10191" t="str">
            <v>Tariff: Flat</v>
          </cell>
          <cell r="C10191" t="str">
            <v>9/24/2019 (6pm-8pm)</v>
          </cell>
          <cell r="D10191">
            <v>7</v>
          </cell>
          <cell r="E10191">
            <v>0.6703450083732605</v>
          </cell>
          <cell r="F10191">
            <v>0.68244767189025879</v>
          </cell>
          <cell r="G10191">
            <v>9.1385524719953537E-3</v>
          </cell>
          <cell r="H10191">
            <v>59.387060114083255</v>
          </cell>
        </row>
        <row r="10192">
          <cell r="A10192" t="str">
            <v/>
          </cell>
          <cell r="B10192" t="str">
            <v>Tariff: Flat</v>
          </cell>
          <cell r="C10192" t="str">
            <v>9/24/2019 (6pm-8pm)</v>
          </cell>
          <cell r="D10192">
            <v>8</v>
          </cell>
          <cell r="E10192">
            <v>0.65929824113845825</v>
          </cell>
          <cell r="F10192">
            <v>0.66877400875091553</v>
          </cell>
          <cell r="G10192">
            <v>9.6863424405455589E-3</v>
          </cell>
          <cell r="H10192">
            <v>60.961406318561515</v>
          </cell>
        </row>
        <row r="10193">
          <cell r="A10193" t="str">
            <v/>
          </cell>
          <cell r="B10193" t="str">
            <v>Tariff: Flat</v>
          </cell>
          <cell r="C10193" t="str">
            <v>9/24/2019 (5pm-8pm)</v>
          </cell>
          <cell r="D10193">
            <v>8</v>
          </cell>
          <cell r="E10193">
            <v>0.60285580158233643</v>
          </cell>
          <cell r="F10193">
            <v>0.59322631359100342</v>
          </cell>
          <cell r="G10193">
            <v>3.1222624238580465E-3</v>
          </cell>
          <cell r="H10193">
            <v>64.772631893823345</v>
          </cell>
        </row>
        <row r="10194">
          <cell r="A10194" t="str">
            <v/>
          </cell>
          <cell r="B10194" t="str">
            <v>Tariff: Flat</v>
          </cell>
          <cell r="C10194" t="str">
            <v>9/24/2019 (5pm-8pm)</v>
          </cell>
          <cell r="D10194">
            <v>9</v>
          </cell>
          <cell r="E10194">
            <v>0.51166820526123047</v>
          </cell>
          <cell r="F10194">
            <v>0.51051276922225952</v>
          </cell>
          <cell r="G10194">
            <v>3.4961008932441473E-3</v>
          </cell>
          <cell r="H10194">
            <v>70.209317171841008</v>
          </cell>
        </row>
        <row r="10195">
          <cell r="A10195" t="str">
            <v/>
          </cell>
          <cell r="B10195" t="str">
            <v>Tariff: Flat</v>
          </cell>
          <cell r="C10195" t="str">
            <v>9/24/2019 (6pm-8pm)</v>
          </cell>
          <cell r="D10195">
            <v>9</v>
          </cell>
          <cell r="E10195">
            <v>0.54617410898208618</v>
          </cell>
          <cell r="F10195">
            <v>0.53640598058700562</v>
          </cell>
          <cell r="G10195">
            <v>1.0372997261583805E-2</v>
          </cell>
          <cell r="H10195">
            <v>66.18119789381322</v>
          </cell>
        </row>
        <row r="10196">
          <cell r="A10196" t="str">
            <v/>
          </cell>
          <cell r="B10196" t="str">
            <v>Tariff: Flat</v>
          </cell>
          <cell r="C10196" t="str">
            <v>9/24/2019 (6pm-8pm)</v>
          </cell>
          <cell r="D10196">
            <v>10</v>
          </cell>
          <cell r="E10196">
            <v>0.44823181629180908</v>
          </cell>
          <cell r="F10196">
            <v>0.43591225147247314</v>
          </cell>
          <cell r="G10196">
            <v>1.1921393685042858E-2</v>
          </cell>
          <cell r="H10196">
            <v>72.809214567790562</v>
          </cell>
        </row>
        <row r="10197">
          <cell r="A10197" t="str">
            <v/>
          </cell>
          <cell r="B10197" t="str">
            <v>Tariff: Flat</v>
          </cell>
          <cell r="C10197" t="str">
            <v>9/24/2019 (5pm-8pm)</v>
          </cell>
          <cell r="D10197">
            <v>10</v>
          </cell>
          <cell r="E10197">
            <v>0.45682653784751892</v>
          </cell>
          <cell r="F10197">
            <v>0.45112329721450806</v>
          </cell>
          <cell r="G10197">
            <v>3.9198813028633595E-3</v>
          </cell>
          <cell r="H10197">
            <v>74.597960346408755</v>
          </cell>
        </row>
        <row r="10198">
          <cell r="A10198" t="str">
            <v/>
          </cell>
          <cell r="B10198" t="str">
            <v>Tariff: Flat</v>
          </cell>
          <cell r="C10198" t="str">
            <v>9/24/2019 (5pm-8pm)</v>
          </cell>
          <cell r="D10198">
            <v>11</v>
          </cell>
          <cell r="E10198">
            <v>0.42604425549507141</v>
          </cell>
          <cell r="F10198">
            <v>0.4358503520488739</v>
          </cell>
          <cell r="G10198">
            <v>4.5062988065183163E-3</v>
          </cell>
          <cell r="H10198">
            <v>78.884948154037545</v>
          </cell>
        </row>
        <row r="10199">
          <cell r="A10199" t="str">
            <v/>
          </cell>
          <cell r="B10199" t="str">
            <v>Tariff: Flat</v>
          </cell>
          <cell r="C10199" t="str">
            <v>9/24/2019 (6pm-8pm)</v>
          </cell>
          <cell r="D10199">
            <v>11</v>
          </cell>
          <cell r="E10199">
            <v>0.38437733054161072</v>
          </cell>
          <cell r="F10199">
            <v>0.37143850326538086</v>
          </cell>
          <cell r="G10199">
            <v>1.4012828469276428E-2</v>
          </cell>
          <cell r="H10199">
            <v>79.509708205350734</v>
          </cell>
        </row>
        <row r="10200">
          <cell r="A10200" t="str">
            <v/>
          </cell>
          <cell r="B10200" t="str">
            <v>Tariff: Flat</v>
          </cell>
          <cell r="C10200" t="str">
            <v>9/24/2019 (5pm-8pm)</v>
          </cell>
          <cell r="D10200">
            <v>12</v>
          </cell>
          <cell r="E10200">
            <v>0.4700654149055481</v>
          </cell>
          <cell r="F10200">
            <v>0.48575252294540405</v>
          </cell>
          <cell r="G10200">
            <v>5.3862119093537331E-3</v>
          </cell>
          <cell r="H10200">
            <v>82.388953395666064</v>
          </cell>
        </row>
        <row r="10201">
          <cell r="A10201" t="str">
            <v/>
          </cell>
          <cell r="B10201" t="str">
            <v>Tariff: Flat</v>
          </cell>
          <cell r="C10201" t="str">
            <v>9/24/2019 (6pm-8pm)</v>
          </cell>
          <cell r="D10201">
            <v>12</v>
          </cell>
          <cell r="E10201">
            <v>0.38051620125770569</v>
          </cell>
          <cell r="F10201">
            <v>0.38238796591758728</v>
          </cell>
          <cell r="G10201">
            <v>1.6192993149161339E-2</v>
          </cell>
          <cell r="H10201">
            <v>84.993106625714731</v>
          </cell>
        </row>
        <row r="10202">
          <cell r="A10202" t="str">
            <v/>
          </cell>
          <cell r="B10202" t="str">
            <v>Tariff: Flat</v>
          </cell>
          <cell r="C10202" t="str">
            <v>9/24/2019 (6pm-8pm)</v>
          </cell>
          <cell r="D10202">
            <v>13</v>
          </cell>
          <cell r="E10202">
            <v>0.52898263931274414</v>
          </cell>
          <cell r="F10202">
            <v>0.47976365685462952</v>
          </cell>
          <cell r="G10202">
            <v>1.9412262365221977E-2</v>
          </cell>
          <cell r="H10202">
            <v>87.637415533127651</v>
          </cell>
        </row>
        <row r="10203">
          <cell r="A10203" t="str">
            <v/>
          </cell>
          <cell r="B10203" t="str">
            <v>Tariff: Flat</v>
          </cell>
          <cell r="C10203" t="str">
            <v>9/24/2019 (5pm-8pm)</v>
          </cell>
          <cell r="D10203">
            <v>13</v>
          </cell>
          <cell r="E10203">
            <v>0.61736708879470825</v>
          </cell>
          <cell r="F10203">
            <v>0.6148340106010437</v>
          </cell>
          <cell r="G10203">
            <v>6.2779444269835949E-3</v>
          </cell>
          <cell r="H10203">
            <v>85.107810790830897</v>
          </cell>
        </row>
        <row r="10204">
          <cell r="A10204" t="str">
            <v/>
          </cell>
          <cell r="B10204" t="str">
            <v>Tariff: Flat</v>
          </cell>
          <cell r="C10204" t="str">
            <v>9/24/2019 (6pm-8pm)</v>
          </cell>
          <cell r="D10204">
            <v>14</v>
          </cell>
          <cell r="E10204">
            <v>0.75321066379547119</v>
          </cell>
          <cell r="F10204">
            <v>0.65528422594070435</v>
          </cell>
          <cell r="G10204">
            <v>2.2081011906266212E-2</v>
          </cell>
          <cell r="H10204">
            <v>89.39589293549767</v>
          </cell>
        </row>
        <row r="10205">
          <cell r="A10205" t="str">
            <v/>
          </cell>
          <cell r="B10205" t="str">
            <v>Tariff: Flat</v>
          </cell>
          <cell r="C10205" t="str">
            <v>9/24/2019 (5pm-8pm)</v>
          </cell>
          <cell r="D10205">
            <v>14</v>
          </cell>
          <cell r="E10205">
            <v>0.81969267129898071</v>
          </cell>
          <cell r="F10205">
            <v>0.81596988439559937</v>
          </cell>
          <cell r="G10205">
            <v>7.2306874208152294E-3</v>
          </cell>
          <cell r="H10205">
            <v>86.366904911164269</v>
          </cell>
        </row>
        <row r="10206">
          <cell r="A10206" t="str">
            <v/>
          </cell>
          <cell r="B10206" t="str">
            <v>Tariff: Flat</v>
          </cell>
          <cell r="C10206" t="str">
            <v>9/24/2019 (5pm-8pm)</v>
          </cell>
          <cell r="D10206">
            <v>15</v>
          </cell>
          <cell r="E10206">
            <v>1.0679423809051514</v>
          </cell>
          <cell r="F10206">
            <v>1.0805994272232056</v>
          </cell>
          <cell r="G10206">
            <v>8.0645661801099777E-3</v>
          </cell>
          <cell r="H10206">
            <v>87.545067798525793</v>
          </cell>
        </row>
        <row r="10207">
          <cell r="A10207" t="str">
            <v/>
          </cell>
          <cell r="B10207" t="str">
            <v>Tariff: Flat</v>
          </cell>
          <cell r="C10207" t="str">
            <v>9/24/2019 (6pm-8pm)</v>
          </cell>
          <cell r="D10207">
            <v>15</v>
          </cell>
          <cell r="E10207">
            <v>1.03093421459198</v>
          </cell>
          <cell r="F10207">
            <v>0.9544416069984436</v>
          </cell>
          <cell r="G10207">
            <v>2.4241479113698006E-2</v>
          </cell>
          <cell r="H10207">
            <v>90.881649846418881</v>
          </cell>
        </row>
        <row r="10208">
          <cell r="A10208" t="str">
            <v/>
          </cell>
          <cell r="B10208" t="str">
            <v>Tariff: Flat</v>
          </cell>
          <cell r="C10208" t="str">
            <v>9/24/2019 (5pm-8pm)</v>
          </cell>
          <cell r="D10208">
            <v>16</v>
          </cell>
          <cell r="E10208">
            <v>1.3875770568847656</v>
          </cell>
          <cell r="F10208">
            <v>1.3910017013549805</v>
          </cell>
          <cell r="G10208">
            <v>8.6844218894839287E-3</v>
          </cell>
          <cell r="H10208">
            <v>88.181080218767974</v>
          </cell>
        </row>
        <row r="10209">
          <cell r="A10209" t="str">
            <v/>
          </cell>
          <cell r="B10209" t="str">
            <v>Tariff: Flat</v>
          </cell>
          <cell r="C10209" t="str">
            <v>9/24/2019 (6pm-8pm)</v>
          </cell>
          <cell r="D10209">
            <v>16</v>
          </cell>
          <cell r="E10209">
            <v>1.4133052825927734</v>
          </cell>
          <cell r="F10209">
            <v>1.3752613067626953</v>
          </cell>
          <cell r="G10209">
            <v>2.5886988267302513E-2</v>
          </cell>
          <cell r="H10209">
            <v>92.283268977622015</v>
          </cell>
        </row>
        <row r="10210">
          <cell r="A10210" t="str">
            <v/>
          </cell>
          <cell r="B10210" t="str">
            <v>Tariff: Flat</v>
          </cell>
          <cell r="C10210" t="str">
            <v>9/24/2019 (5pm-8pm)</v>
          </cell>
          <cell r="D10210">
            <v>17</v>
          </cell>
          <cell r="E10210">
            <v>1.6453497409820557</v>
          </cell>
          <cell r="F10210">
            <v>1.649503231048584</v>
          </cell>
          <cell r="G10210">
            <v>8.9995739981532097E-3</v>
          </cell>
          <cell r="H10210">
            <v>89.124717126252037</v>
          </cell>
        </row>
        <row r="10211">
          <cell r="A10211" t="str">
            <v/>
          </cell>
          <cell r="B10211" t="str">
            <v>Tariff: Flat</v>
          </cell>
          <cell r="C10211" t="str">
            <v>9/24/2019 (6pm-8pm)</v>
          </cell>
          <cell r="D10211">
            <v>17</v>
          </cell>
          <cell r="E10211">
            <v>1.7570399045944214</v>
          </cell>
          <cell r="F10211">
            <v>1.7668164968490601</v>
          </cell>
          <cell r="G10211">
            <v>2.6536056771874428E-2</v>
          </cell>
          <cell r="H10211">
            <v>92.320930232561707</v>
          </cell>
        </row>
        <row r="10212">
          <cell r="A10212" t="str">
            <v/>
          </cell>
          <cell r="B10212" t="str">
            <v>Tariff: Flat</v>
          </cell>
          <cell r="C10212" t="str">
            <v>9/24/2019 (6pm-8pm)</v>
          </cell>
          <cell r="D10212">
            <v>18</v>
          </cell>
          <cell r="E10212">
            <v>1.9975342750549316</v>
          </cell>
          <cell r="F10212">
            <v>2.0083205699920654</v>
          </cell>
          <cell r="G10212">
            <v>2.681947685778141E-2</v>
          </cell>
          <cell r="H10212">
            <v>90.768286529179179</v>
          </cell>
        </row>
        <row r="10213">
          <cell r="A10213" t="str">
            <v/>
          </cell>
          <cell r="B10213" t="str">
            <v>Tariff: Flat</v>
          </cell>
          <cell r="C10213" t="str">
            <v>9/24/2019 (5pm-8pm)</v>
          </cell>
          <cell r="D10213">
            <v>18</v>
          </cell>
          <cell r="E10213">
            <v>1.8288891315460205</v>
          </cell>
          <cell r="F10213">
            <v>1.1936177015304565</v>
          </cell>
          <cell r="G10213">
            <v>9.0447152033448219E-3</v>
          </cell>
          <cell r="H10213">
            <v>87.829132007723587</v>
          </cell>
        </row>
        <row r="10214">
          <cell r="A10214" t="str">
            <v/>
          </cell>
          <cell r="B10214" t="str">
            <v>Tariff: Flat</v>
          </cell>
          <cell r="C10214" t="str">
            <v>9/24/2019 (5pm-8pm)</v>
          </cell>
          <cell r="D10214">
            <v>19</v>
          </cell>
          <cell r="E10214">
            <v>1.8043285608291626</v>
          </cell>
          <cell r="F10214">
            <v>1.4447579383850098</v>
          </cell>
          <cell r="G10214">
            <v>8.8436855003237724E-3</v>
          </cell>
          <cell r="H10214">
            <v>86.101892376911536</v>
          </cell>
        </row>
        <row r="10215">
          <cell r="A10215" t="str">
            <v/>
          </cell>
          <cell r="B10215" t="str">
            <v>Tariff: Flat</v>
          </cell>
          <cell r="C10215" t="str">
            <v>9/24/2019 (6pm-8pm)</v>
          </cell>
          <cell r="D10215">
            <v>19</v>
          </cell>
          <cell r="E10215">
            <v>2.0407407283782959</v>
          </cell>
          <cell r="F10215">
            <v>1.3046262264251709</v>
          </cell>
          <cell r="G10215">
            <v>2.6226654648780823E-2</v>
          </cell>
          <cell r="H10215">
            <v>85.860302764372378</v>
          </cell>
        </row>
        <row r="10216">
          <cell r="A10216" t="str">
            <v/>
          </cell>
          <cell r="B10216" t="str">
            <v>Tariff: Flat</v>
          </cell>
          <cell r="C10216" t="str">
            <v>9/24/2019 (5pm-8pm)</v>
          </cell>
          <cell r="D10216">
            <v>20</v>
          </cell>
          <cell r="E10216">
            <v>1.786253809928894</v>
          </cell>
          <cell r="F10216">
            <v>1.5206996202468872</v>
          </cell>
          <cell r="G10216">
            <v>8.2054529339075089E-3</v>
          </cell>
          <cell r="H10216">
            <v>80.990297686845068</v>
          </cell>
        </row>
        <row r="10217">
          <cell r="A10217" t="str">
            <v/>
          </cell>
          <cell r="B10217" t="str">
            <v>Tariff: Flat</v>
          </cell>
          <cell r="C10217" t="str">
            <v>9/24/2019 (6pm-8pm)</v>
          </cell>
          <cell r="D10217">
            <v>20</v>
          </cell>
          <cell r="E10217">
            <v>1.9909111261367798</v>
          </cell>
          <cell r="F10217">
            <v>1.540368914604187</v>
          </cell>
          <cell r="G10217">
            <v>2.4363972246646881E-2</v>
          </cell>
          <cell r="H10217">
            <v>82.226755155769766</v>
          </cell>
        </row>
        <row r="10218">
          <cell r="A10218" t="str">
            <v/>
          </cell>
          <cell r="B10218" t="str">
            <v>Tariff: Flat</v>
          </cell>
          <cell r="C10218" t="str">
            <v>9/24/2019 (6pm-8pm)</v>
          </cell>
          <cell r="D10218">
            <v>21</v>
          </cell>
          <cell r="E10218">
            <v>1.9143333435058594</v>
          </cell>
          <cell r="F10218">
            <v>2.3469564914703369</v>
          </cell>
          <cell r="G10218">
            <v>2.3806385695934296E-2</v>
          </cell>
          <cell r="H10218">
            <v>80.252867485736147</v>
          </cell>
        </row>
        <row r="10219">
          <cell r="A10219" t="str">
            <v/>
          </cell>
          <cell r="B10219" t="str">
            <v>Tariff: Flat</v>
          </cell>
          <cell r="C10219" t="str">
            <v>9/24/2019 (5pm-8pm)</v>
          </cell>
          <cell r="D10219">
            <v>21</v>
          </cell>
          <cell r="E10219">
            <v>1.7061911821365356</v>
          </cell>
          <cell r="F10219">
            <v>2.1022400856018066</v>
          </cell>
          <cell r="G10219">
            <v>7.9907169565558434E-3</v>
          </cell>
          <cell r="H10219">
            <v>75.867256437966148</v>
          </cell>
        </row>
        <row r="10220">
          <cell r="A10220" t="str">
            <v/>
          </cell>
          <cell r="B10220" t="str">
            <v>Tariff: Flat</v>
          </cell>
          <cell r="C10220" t="str">
            <v>9/24/2019 (6pm-8pm)</v>
          </cell>
          <cell r="D10220">
            <v>22</v>
          </cell>
          <cell r="E10220">
            <v>1.669400691986084</v>
          </cell>
          <cell r="F10220">
            <v>1.7731032371520996</v>
          </cell>
          <cell r="G10220">
            <v>2.1595360711216927E-2</v>
          </cell>
          <cell r="H10220">
            <v>78.587154453709701</v>
          </cell>
        </row>
        <row r="10221">
          <cell r="A10221" t="str">
            <v/>
          </cell>
          <cell r="B10221" t="str">
            <v>Tariff: Flat</v>
          </cell>
          <cell r="C10221" t="str">
            <v>9/24/2019 (5pm-8pm)</v>
          </cell>
          <cell r="D10221">
            <v>22</v>
          </cell>
          <cell r="E10221">
            <v>1.5535897016525269</v>
          </cell>
          <cell r="F10221">
            <v>1.6554723978042603</v>
          </cell>
          <cell r="G10221">
            <v>7.3089534416794777E-3</v>
          </cell>
          <cell r="H10221">
            <v>74.318569108950527</v>
          </cell>
        </row>
        <row r="10222">
          <cell r="A10222" t="str">
            <v/>
          </cell>
          <cell r="B10222" t="str">
            <v>Tariff: Flat</v>
          </cell>
          <cell r="C10222" t="str">
            <v>9/24/2019 (6pm-8pm)</v>
          </cell>
          <cell r="D10222">
            <v>23</v>
          </cell>
          <cell r="E10222">
            <v>1.3671289682388306</v>
          </cell>
          <cell r="F10222">
            <v>1.4569791555404663</v>
          </cell>
          <cell r="G10222">
            <v>1.9661774858832359E-2</v>
          </cell>
          <cell r="H10222">
            <v>74.547459412022008</v>
          </cell>
        </row>
        <row r="10223">
          <cell r="A10223" t="str">
            <v/>
          </cell>
          <cell r="B10223" t="str">
            <v>Tariff: Flat</v>
          </cell>
          <cell r="C10223" t="str">
            <v>9/24/2019 (5pm-8pm)</v>
          </cell>
          <cell r="D10223">
            <v>23</v>
          </cell>
          <cell r="E10223">
            <v>1.321800708770752</v>
          </cell>
          <cell r="F10223">
            <v>1.3631057739257813</v>
          </cell>
          <cell r="G10223">
            <v>6.7820069380104542E-3</v>
          </cell>
          <cell r="H10223">
            <v>72.999780651815243</v>
          </cell>
        </row>
        <row r="10224">
          <cell r="A10224" t="str">
            <v/>
          </cell>
          <cell r="B10224" t="str">
            <v>Tariff: Flat</v>
          </cell>
          <cell r="C10224" t="str">
            <v>9/24/2019 (5pm-8pm)</v>
          </cell>
          <cell r="D10224">
            <v>24</v>
          </cell>
          <cell r="E10224">
            <v>1.0513547658920288</v>
          </cell>
          <cell r="F10224">
            <v>1.1020931005477905</v>
          </cell>
          <cell r="G10224">
            <v>6.0896282084286213E-3</v>
          </cell>
          <cell r="H10224">
            <v>72.172071273939238</v>
          </cell>
        </row>
        <row r="10225">
          <cell r="A10225" t="str">
            <v/>
          </cell>
          <cell r="B10225" t="str">
            <v>Tariff: Flat</v>
          </cell>
          <cell r="C10225" t="str">
            <v>9/24/2019 (6pm-8pm)</v>
          </cell>
          <cell r="D10225">
            <v>24</v>
          </cell>
          <cell r="E10225">
            <v>1.0766496658325195</v>
          </cell>
          <cell r="F10225">
            <v>1.1601879596710205</v>
          </cell>
          <cell r="G10225">
            <v>1.7619006335735321E-2</v>
          </cell>
          <cell r="H10225">
            <v>72.236171566476401</v>
          </cell>
        </row>
        <row r="10226">
          <cell r="A10226" t="str">
            <v/>
          </cell>
          <cell r="B10226" t="str">
            <v>Tariff: Flat</v>
          </cell>
          <cell r="C10226" t="str">
            <v>9/25/2019 (6pm-8pm)</v>
          </cell>
          <cell r="D10226">
            <v>1</v>
          </cell>
          <cell r="E10226">
            <v>0.93216860294342041</v>
          </cell>
          <cell r="F10226">
            <v>0.9714617133140564</v>
          </cell>
          <cell r="G10226">
            <v>7.7047939412295818E-3</v>
          </cell>
          <cell r="H10226">
            <v>72.895134899432179</v>
          </cell>
        </row>
        <row r="10227">
          <cell r="A10227" t="str">
            <v/>
          </cell>
          <cell r="B10227" t="str">
            <v>Tariff: Flat</v>
          </cell>
          <cell r="C10227" t="str">
            <v>9/25/2019 (6pm-7pm)</v>
          </cell>
          <cell r="D10227">
            <v>1</v>
          </cell>
          <cell r="E10227">
            <v>0.83610826730728149</v>
          </cell>
          <cell r="F10227">
            <v>0.85937780141830444</v>
          </cell>
          <cell r="G10227">
            <v>7.0475218817591667E-3</v>
          </cell>
          <cell r="H10227">
            <v>70.059531916864245</v>
          </cell>
        </row>
        <row r="10228">
          <cell r="A10228" t="str">
            <v/>
          </cell>
          <cell r="B10228" t="str">
            <v>Tariff: Flat</v>
          </cell>
          <cell r="C10228" t="str">
            <v>9/25/2019 (6pm-7pm)</v>
          </cell>
          <cell r="D10228">
            <v>2</v>
          </cell>
          <cell r="E10228">
            <v>0.70785897970199585</v>
          </cell>
          <cell r="F10228">
            <v>0.72255879640579224</v>
          </cell>
          <cell r="G10228">
            <v>6.4041889272630215E-3</v>
          </cell>
          <cell r="H10228">
            <v>69.234800431482611</v>
          </cell>
        </row>
        <row r="10229">
          <cell r="A10229" t="str">
            <v/>
          </cell>
          <cell r="B10229" t="str">
            <v>Tariff: Flat</v>
          </cell>
          <cell r="C10229" t="str">
            <v>9/25/2019 (6pm-8pm)</v>
          </cell>
          <cell r="D10229">
            <v>2</v>
          </cell>
          <cell r="E10229">
            <v>0.79479199647903442</v>
          </cell>
          <cell r="F10229">
            <v>0.81345319747924805</v>
          </cell>
          <cell r="G10229">
            <v>6.8134311586618423E-3</v>
          </cell>
          <cell r="H10229">
            <v>71.273490488907115</v>
          </cell>
        </row>
        <row r="10230">
          <cell r="A10230" t="str">
            <v/>
          </cell>
          <cell r="B10230" t="str">
            <v>Tariff: Flat</v>
          </cell>
          <cell r="C10230" t="str">
            <v>9/25/2019 (6pm-7pm)</v>
          </cell>
          <cell r="D10230">
            <v>3</v>
          </cell>
          <cell r="E10230">
            <v>0.61398369073867798</v>
          </cell>
          <cell r="F10230">
            <v>0.64297974109649658</v>
          </cell>
          <cell r="G10230">
            <v>5.7620489969849586E-3</v>
          </cell>
          <cell r="H10230">
            <v>68.139969982651706</v>
          </cell>
        </row>
        <row r="10231">
          <cell r="A10231" t="str">
            <v/>
          </cell>
          <cell r="B10231" t="str">
            <v>Tariff: Flat</v>
          </cell>
          <cell r="C10231" t="str">
            <v>9/25/2019 (6pm-8pm)</v>
          </cell>
          <cell r="D10231">
            <v>3</v>
          </cell>
          <cell r="E10231">
            <v>0.7073395848274231</v>
          </cell>
          <cell r="F10231">
            <v>0.70984596014022827</v>
          </cell>
          <cell r="G10231">
            <v>5.991585087031126E-3</v>
          </cell>
          <cell r="H10231">
            <v>69.584200686755437</v>
          </cell>
        </row>
        <row r="10232">
          <cell r="A10232" t="str">
            <v/>
          </cell>
          <cell r="B10232" t="str">
            <v>Tariff: Flat</v>
          </cell>
          <cell r="C10232" t="str">
            <v>9/25/2019 (6pm-7pm)</v>
          </cell>
          <cell r="D10232">
            <v>4</v>
          </cell>
          <cell r="E10232">
            <v>0.56181067228317261</v>
          </cell>
          <cell r="F10232">
            <v>0.5812995433807373</v>
          </cell>
          <cell r="G10232">
            <v>4.8735868185758591E-3</v>
          </cell>
          <cell r="H10232">
            <v>67.370769663727742</v>
          </cell>
        </row>
        <row r="10233">
          <cell r="A10233" t="str">
            <v/>
          </cell>
          <cell r="B10233" t="str">
            <v>Tariff: Flat</v>
          </cell>
          <cell r="C10233" t="str">
            <v>9/25/2019 (6pm-8pm)</v>
          </cell>
          <cell r="D10233">
            <v>4</v>
          </cell>
          <cell r="E10233">
            <v>0.6448858380317688</v>
          </cell>
          <cell r="F10233">
            <v>0.6531376838684082</v>
          </cell>
          <cell r="G10233">
            <v>5.4223709739744663E-3</v>
          </cell>
          <cell r="H10233">
            <v>68.559642993405518</v>
          </cell>
        </row>
        <row r="10234">
          <cell r="A10234" t="str">
            <v/>
          </cell>
          <cell r="B10234" t="str">
            <v>Tariff: Flat</v>
          </cell>
          <cell r="C10234" t="str">
            <v>9/25/2019 (6pm-7pm)</v>
          </cell>
          <cell r="D10234">
            <v>5</v>
          </cell>
          <cell r="E10234">
            <v>0.54158246517181396</v>
          </cell>
          <cell r="F10234">
            <v>0.54418998956680298</v>
          </cell>
          <cell r="G10234">
            <v>4.1969702579081059E-3</v>
          </cell>
          <cell r="H10234">
            <v>66.675221143483071</v>
          </cell>
        </row>
        <row r="10235">
          <cell r="A10235" t="str">
            <v/>
          </cell>
          <cell r="B10235" t="str">
            <v>Tariff: Flat</v>
          </cell>
          <cell r="C10235" t="str">
            <v>9/25/2019 (6pm-8pm)</v>
          </cell>
          <cell r="D10235">
            <v>5</v>
          </cell>
          <cell r="E10235">
            <v>0.61183685064315796</v>
          </cell>
          <cell r="F10235">
            <v>0.61497354507446289</v>
          </cell>
          <cell r="G10235">
            <v>4.7961454838514328E-3</v>
          </cell>
          <cell r="H10235">
            <v>67.23430533601848</v>
          </cell>
        </row>
        <row r="10236">
          <cell r="A10236" t="str">
            <v/>
          </cell>
          <cell r="B10236" t="str">
            <v>Tariff: Flat</v>
          </cell>
          <cell r="C10236" t="str">
            <v>9/25/2019 (6pm-7pm)</v>
          </cell>
          <cell r="D10236">
            <v>6</v>
          </cell>
          <cell r="E10236">
            <v>0.56239980459213257</v>
          </cell>
          <cell r="F10236">
            <v>0.55333209037780762</v>
          </cell>
          <cell r="G10236">
            <v>3.9285155944526196E-3</v>
          </cell>
          <cell r="H10236">
            <v>66.410741991488848</v>
          </cell>
        </row>
        <row r="10237">
          <cell r="A10237" t="str">
            <v/>
          </cell>
          <cell r="B10237" t="str">
            <v>Tariff: Flat</v>
          </cell>
          <cell r="C10237" t="str">
            <v>9/25/2019 (6pm-8pm)</v>
          </cell>
          <cell r="D10237">
            <v>6</v>
          </cell>
          <cell r="E10237">
            <v>0.61379522085189819</v>
          </cell>
          <cell r="F10237">
            <v>0.61714679002761841</v>
          </cell>
          <cell r="G10237">
            <v>4.5424331910908222E-3</v>
          </cell>
          <cell r="H10237">
            <v>66.616541668939362</v>
          </cell>
        </row>
        <row r="10238">
          <cell r="A10238" t="str">
            <v/>
          </cell>
          <cell r="B10238" t="str">
            <v>Tariff: Flat</v>
          </cell>
          <cell r="C10238" t="str">
            <v>9/25/2019 (6pm-7pm)</v>
          </cell>
          <cell r="D10238">
            <v>7</v>
          </cell>
          <cell r="E10238">
            <v>0.63468813896179199</v>
          </cell>
          <cell r="F10238">
            <v>0.61855453252792358</v>
          </cell>
          <cell r="G10238">
            <v>3.7799535784870386E-3</v>
          </cell>
          <cell r="H10238">
            <v>66.353592233014865</v>
          </cell>
        </row>
        <row r="10239">
          <cell r="A10239" t="str">
            <v/>
          </cell>
          <cell r="B10239" t="str">
            <v>Tariff: Flat</v>
          </cell>
          <cell r="C10239" t="str">
            <v>9/25/2019 (6pm-8pm)</v>
          </cell>
          <cell r="D10239">
            <v>7</v>
          </cell>
          <cell r="E10239">
            <v>0.65501970052719116</v>
          </cell>
          <cell r="F10239">
            <v>0.66442042589187622</v>
          </cell>
          <cell r="G10239">
            <v>4.4528739526867867E-3</v>
          </cell>
          <cell r="H10239">
            <v>65.935278247133454</v>
          </cell>
        </row>
        <row r="10240">
          <cell r="A10240" t="str">
            <v/>
          </cell>
          <cell r="B10240" t="str">
            <v>Tariff: Flat</v>
          </cell>
          <cell r="C10240" t="str">
            <v>9/25/2019 (6pm-8pm)</v>
          </cell>
          <cell r="D10240">
            <v>8</v>
          </cell>
          <cell r="E10240">
            <v>0.64231091737747192</v>
          </cell>
          <cell r="F10240">
            <v>0.64654141664505005</v>
          </cell>
          <cell r="G10240">
            <v>5.0158142112195492E-3</v>
          </cell>
          <cell r="H10240">
            <v>68.27818280918234</v>
          </cell>
        </row>
        <row r="10241">
          <cell r="A10241" t="str">
            <v/>
          </cell>
          <cell r="B10241" t="str">
            <v>Tariff: Flat</v>
          </cell>
          <cell r="C10241" t="str">
            <v>9/25/2019 (6pm-7pm)</v>
          </cell>
          <cell r="D10241">
            <v>8</v>
          </cell>
          <cell r="E10241">
            <v>0.63937395811080933</v>
          </cell>
          <cell r="F10241">
            <v>0.64164620637893677</v>
          </cell>
          <cell r="G10241">
            <v>4.0462124161422253E-3</v>
          </cell>
          <cell r="H10241">
            <v>67.212650907544401</v>
          </cell>
        </row>
        <row r="10242">
          <cell r="A10242" t="str">
            <v/>
          </cell>
          <cell r="B10242" t="str">
            <v>Tariff: Flat</v>
          </cell>
          <cell r="C10242" t="str">
            <v>9/25/2019 (6pm-7pm)</v>
          </cell>
          <cell r="D10242">
            <v>9</v>
          </cell>
          <cell r="E10242">
            <v>0.55852019786834717</v>
          </cell>
          <cell r="F10242">
            <v>0.56577664613723755</v>
          </cell>
          <cell r="G10242">
            <v>4.317424725741148E-3</v>
          </cell>
          <cell r="H10242">
            <v>69.327643637730105</v>
          </cell>
        </row>
        <row r="10243">
          <cell r="A10243" t="str">
            <v/>
          </cell>
          <cell r="B10243" t="str">
            <v>Tariff: Flat</v>
          </cell>
          <cell r="C10243" t="str">
            <v>9/25/2019 (6pm-8pm)</v>
          </cell>
          <cell r="D10243">
            <v>9</v>
          </cell>
          <cell r="E10243">
            <v>0.56175649166107178</v>
          </cell>
          <cell r="F10243">
            <v>0.58638942241668701</v>
          </cell>
          <cell r="G10243">
            <v>5.8626825921237469E-3</v>
          </cell>
          <cell r="H10243">
            <v>71.776351992151064</v>
          </cell>
        </row>
        <row r="10244">
          <cell r="A10244" t="str">
            <v/>
          </cell>
          <cell r="B10244" t="str">
            <v>Tariff: Flat</v>
          </cell>
          <cell r="C10244" t="str">
            <v>9/25/2019 (6pm-7pm)</v>
          </cell>
          <cell r="D10244">
            <v>10</v>
          </cell>
          <cell r="E10244">
            <v>0.50224155187606812</v>
          </cell>
          <cell r="F10244">
            <v>0.50508469343185425</v>
          </cell>
          <cell r="G10244">
            <v>5.0501176156103611E-3</v>
          </cell>
          <cell r="H10244">
            <v>72.999881806676171</v>
          </cell>
        </row>
        <row r="10245">
          <cell r="A10245" t="str">
            <v/>
          </cell>
          <cell r="B10245" t="str">
            <v>Tariff: Flat</v>
          </cell>
          <cell r="C10245" t="str">
            <v>9/25/2019 (6pm-8pm)</v>
          </cell>
          <cell r="D10245">
            <v>10</v>
          </cell>
          <cell r="E10245">
            <v>0.53435003757476807</v>
          </cell>
          <cell r="F10245">
            <v>0.55374854803085327</v>
          </cell>
          <cell r="G10245">
            <v>7.0501542650163174E-3</v>
          </cell>
          <cell r="H10245">
            <v>75.585573663259694</v>
          </cell>
        </row>
        <row r="10246">
          <cell r="A10246" t="str">
            <v/>
          </cell>
          <cell r="B10246" t="str">
            <v>Tariff: Flat</v>
          </cell>
          <cell r="C10246" t="str">
            <v>9/25/2019 (6pm-8pm)</v>
          </cell>
          <cell r="D10246">
            <v>11</v>
          </cell>
          <cell r="E10246">
            <v>0.50514829158782959</v>
          </cell>
          <cell r="F10246">
            <v>0.54225021600723267</v>
          </cell>
          <cell r="G10246">
            <v>8.0675370991230011E-3</v>
          </cell>
          <cell r="H10246">
            <v>81.389055431397495</v>
          </cell>
        </row>
        <row r="10247">
          <cell r="A10247" t="str">
            <v/>
          </cell>
          <cell r="B10247" t="str">
            <v>Tariff: Flat</v>
          </cell>
          <cell r="C10247" t="str">
            <v>9/25/2019 (6pm-7pm)</v>
          </cell>
          <cell r="D10247">
            <v>11</v>
          </cell>
          <cell r="E10247">
            <v>0.49257108569145203</v>
          </cell>
          <cell r="F10247">
            <v>0.48247215151786804</v>
          </cell>
          <cell r="G10247">
            <v>5.7726581580936909E-3</v>
          </cell>
          <cell r="H10247">
            <v>77.071572627910427</v>
          </cell>
        </row>
        <row r="10248">
          <cell r="A10248" t="str">
            <v/>
          </cell>
          <cell r="B10248" t="str">
            <v>Tariff: Flat</v>
          </cell>
          <cell r="C10248" t="str">
            <v>9/25/2019 (6pm-7pm)</v>
          </cell>
          <cell r="D10248">
            <v>12</v>
          </cell>
          <cell r="E10248">
            <v>0.55649703741073608</v>
          </cell>
          <cell r="F10248">
            <v>0.54678034782409668</v>
          </cell>
          <cell r="G10248">
            <v>6.8859239108860493E-3</v>
          </cell>
          <cell r="H10248">
            <v>80.393869893547517</v>
          </cell>
        </row>
        <row r="10249">
          <cell r="A10249" t="str">
            <v/>
          </cell>
          <cell r="B10249" t="str">
            <v>Tariff: Flat</v>
          </cell>
          <cell r="C10249" t="str">
            <v>9/25/2019 (6pm-8pm)</v>
          </cell>
          <cell r="D10249">
            <v>12</v>
          </cell>
          <cell r="E10249">
            <v>0.59366881847381592</v>
          </cell>
          <cell r="F10249">
            <v>0.62445068359375</v>
          </cell>
          <cell r="G10249">
            <v>9.4010252505540848E-3</v>
          </cell>
          <cell r="H10249">
            <v>85.010955469571371</v>
          </cell>
        </row>
        <row r="10250">
          <cell r="A10250" t="str">
            <v/>
          </cell>
          <cell r="B10250" t="str">
            <v>Tariff: Flat</v>
          </cell>
          <cell r="C10250" t="str">
            <v>9/25/2019 (6pm-7pm)</v>
          </cell>
          <cell r="D10250">
            <v>13</v>
          </cell>
          <cell r="E10250">
            <v>0.68516892194747925</v>
          </cell>
          <cell r="F10250">
            <v>0.69883495569229126</v>
          </cell>
          <cell r="G10250">
            <v>8.0222226679325104E-3</v>
          </cell>
          <cell r="H10250">
            <v>81.400365836482905</v>
          </cell>
        </row>
        <row r="10251">
          <cell r="A10251" t="str">
            <v/>
          </cell>
          <cell r="B10251" t="str">
            <v>Tariff: Flat</v>
          </cell>
          <cell r="C10251" t="str">
            <v>9/25/2019 (6pm-8pm)</v>
          </cell>
          <cell r="D10251">
            <v>13</v>
          </cell>
          <cell r="E10251">
            <v>0.70412915945053101</v>
          </cell>
          <cell r="F10251">
            <v>0.73389577865600586</v>
          </cell>
          <cell r="G10251">
            <v>1.0563354007899761E-2</v>
          </cell>
          <cell r="H10251">
            <v>87.823807706984084</v>
          </cell>
        </row>
        <row r="10252">
          <cell r="A10252" t="str">
            <v/>
          </cell>
          <cell r="B10252" t="str">
            <v>Tariff: Flat</v>
          </cell>
          <cell r="C10252" t="str">
            <v>9/25/2019 (6pm-8pm)</v>
          </cell>
          <cell r="D10252">
            <v>14</v>
          </cell>
          <cell r="E10252">
            <v>0.93854612112045288</v>
          </cell>
          <cell r="F10252">
            <v>0.94129770994186401</v>
          </cell>
          <cell r="G10252">
            <v>1.1754347011446953E-2</v>
          </cell>
          <cell r="H10252">
            <v>89.957627950078873</v>
          </cell>
        </row>
        <row r="10253">
          <cell r="A10253" t="str">
            <v/>
          </cell>
          <cell r="B10253" t="str">
            <v>Tariff: Flat</v>
          </cell>
          <cell r="C10253" t="str">
            <v>9/25/2019 (6pm-7pm)</v>
          </cell>
          <cell r="D10253">
            <v>14</v>
          </cell>
          <cell r="E10253">
            <v>0.83462154865264893</v>
          </cell>
          <cell r="F10253">
            <v>0.85871952772140503</v>
          </cell>
          <cell r="G10253">
            <v>8.8551081717014313E-3</v>
          </cell>
          <cell r="H10253">
            <v>80.540809530485575</v>
          </cell>
        </row>
        <row r="10254">
          <cell r="A10254" t="str">
            <v/>
          </cell>
          <cell r="B10254" t="str">
            <v>Tariff: Flat</v>
          </cell>
          <cell r="C10254" t="str">
            <v>9/25/2019 (6pm-7pm)</v>
          </cell>
          <cell r="D10254">
            <v>15</v>
          </cell>
          <cell r="E10254">
            <v>0.98589688539505005</v>
          </cell>
          <cell r="F10254">
            <v>1.066267728805542</v>
          </cell>
          <cell r="G10254">
            <v>9.722505696117878E-3</v>
          </cell>
          <cell r="H10254">
            <v>80.605459406218657</v>
          </cell>
        </row>
        <row r="10255">
          <cell r="A10255" t="str">
            <v/>
          </cell>
          <cell r="B10255" t="str">
            <v>Tariff: Flat</v>
          </cell>
          <cell r="C10255" t="str">
            <v>9/25/2019 (6pm-8pm)</v>
          </cell>
          <cell r="D10255">
            <v>15</v>
          </cell>
          <cell r="E10255">
            <v>1.2008963823318481</v>
          </cell>
          <cell r="F10255">
            <v>1.2169749736785889</v>
          </cell>
          <cell r="G10255">
            <v>1.2746457010507584E-2</v>
          </cell>
          <cell r="H10255">
            <v>90.332610236005195</v>
          </cell>
        </row>
        <row r="10256">
          <cell r="A10256" t="str">
            <v/>
          </cell>
          <cell r="B10256" t="str">
            <v>Tariff: Flat</v>
          </cell>
          <cell r="C10256" t="str">
            <v>9/25/2019 (6pm-8pm)</v>
          </cell>
          <cell r="D10256">
            <v>16</v>
          </cell>
          <cell r="E10256">
            <v>1.5146403312683105</v>
          </cell>
          <cell r="F10256">
            <v>1.5033365488052368</v>
          </cell>
          <cell r="G10256">
            <v>1.3417094014585018E-2</v>
          </cell>
          <cell r="H10256">
            <v>89.451148416623496</v>
          </cell>
        </row>
        <row r="10257">
          <cell r="A10257" t="str">
            <v/>
          </cell>
          <cell r="B10257" t="str">
            <v>Tariff: Flat</v>
          </cell>
          <cell r="C10257" t="str">
            <v>9/25/2019 (6pm-7pm)</v>
          </cell>
          <cell r="D10257">
            <v>16</v>
          </cell>
          <cell r="E10257">
            <v>1.2070702314376831</v>
          </cell>
          <cell r="F10257">
            <v>1.261381983757019</v>
          </cell>
          <cell r="G10257">
            <v>1.0334505699574947E-2</v>
          </cell>
          <cell r="H10257">
            <v>80.749498147394064</v>
          </cell>
        </row>
        <row r="10258">
          <cell r="A10258" t="str">
            <v/>
          </cell>
          <cell r="B10258" t="str">
            <v>Tariff: Flat</v>
          </cell>
          <cell r="C10258" t="str">
            <v>9/25/2019 (6pm-7pm)</v>
          </cell>
          <cell r="D10258">
            <v>17</v>
          </cell>
          <cell r="E10258">
            <v>1.4170396327972412</v>
          </cell>
          <cell r="F10258">
            <v>1.4025740623474121</v>
          </cell>
          <cell r="G10258">
            <v>1.05972895398736E-2</v>
          </cell>
          <cell r="H10258">
            <v>80.287486515656013</v>
          </cell>
        </row>
        <row r="10259">
          <cell r="A10259" t="str">
            <v/>
          </cell>
          <cell r="B10259" t="str">
            <v>Tariff: Flat</v>
          </cell>
          <cell r="C10259" t="str">
            <v>9/25/2019 (6pm-8pm)</v>
          </cell>
          <cell r="D10259">
            <v>17</v>
          </cell>
          <cell r="E10259">
            <v>1.6962481737136841</v>
          </cell>
          <cell r="F10259">
            <v>1.7209831476211548</v>
          </cell>
          <cell r="G10259">
            <v>1.3757769949734211E-2</v>
          </cell>
          <cell r="H10259">
            <v>87.45571156046077</v>
          </cell>
        </row>
        <row r="10260">
          <cell r="A10260" t="str">
            <v/>
          </cell>
          <cell r="B10260" t="str">
            <v>Tariff: Flat</v>
          </cell>
          <cell r="C10260" t="str">
            <v>9/25/2019 (6pm-7pm)</v>
          </cell>
          <cell r="D10260">
            <v>18</v>
          </cell>
          <cell r="E10260">
            <v>1.511259913444519</v>
          </cell>
          <cell r="F10260">
            <v>1.4807875156402588</v>
          </cell>
          <cell r="G10260">
            <v>1.0607273317873478E-2</v>
          </cell>
          <cell r="H10260">
            <v>76.938520707266164</v>
          </cell>
        </row>
        <row r="10261">
          <cell r="A10261" t="str">
            <v/>
          </cell>
          <cell r="B10261" t="str">
            <v>Tariff: Flat</v>
          </cell>
          <cell r="C10261" t="str">
            <v>9/25/2019 (6pm-8pm)</v>
          </cell>
          <cell r="D10261">
            <v>18</v>
          </cell>
          <cell r="E10261">
            <v>1.765807032585144</v>
          </cell>
          <cell r="F10261">
            <v>1.7812559604644775</v>
          </cell>
          <cell r="G10261">
            <v>1.3624438084661961E-2</v>
          </cell>
          <cell r="H10261">
            <v>83.212850057237475</v>
          </cell>
        </row>
        <row r="10262">
          <cell r="A10262" t="str">
            <v/>
          </cell>
          <cell r="B10262" t="str">
            <v>Tariff: Flat</v>
          </cell>
          <cell r="C10262" t="str">
            <v>9/25/2019 (6pm-7pm)</v>
          </cell>
          <cell r="D10262">
            <v>19</v>
          </cell>
          <cell r="E10262">
            <v>1.4766170978546143</v>
          </cell>
          <cell r="F10262">
            <v>1.0160160064697266</v>
          </cell>
          <cell r="G10262">
            <v>1.0328123345971107E-2</v>
          </cell>
          <cell r="H10262">
            <v>74.84698231788515</v>
          </cell>
        </row>
        <row r="10263">
          <cell r="A10263" t="str">
            <v/>
          </cell>
          <cell r="B10263" t="str">
            <v>Tariff: Flat</v>
          </cell>
          <cell r="C10263" t="str">
            <v>9/25/2019 (6pm-8pm)</v>
          </cell>
          <cell r="D10263">
            <v>19</v>
          </cell>
          <cell r="E10263">
            <v>1.7390223741531372</v>
          </cell>
          <cell r="F10263">
            <v>1.2445120811462402</v>
          </cell>
          <cell r="G10263">
            <v>1.3272210955619812E-2</v>
          </cell>
          <cell r="H10263">
            <v>78.442365509344356</v>
          </cell>
        </row>
        <row r="10264">
          <cell r="A10264" t="str">
            <v/>
          </cell>
          <cell r="B10264" t="str">
            <v>Tariff: Flat</v>
          </cell>
          <cell r="C10264" t="str">
            <v>9/25/2019 (6pm-8pm)</v>
          </cell>
          <cell r="D10264">
            <v>20</v>
          </cell>
          <cell r="E10264">
            <v>1.6898539066314697</v>
          </cell>
          <cell r="F10264">
            <v>1.3845323324203491</v>
          </cell>
          <cell r="G10264">
            <v>1.2314994819462299E-2</v>
          </cell>
          <cell r="H10264">
            <v>74.281698915350916</v>
          </cell>
        </row>
        <row r="10265">
          <cell r="A10265" t="str">
            <v/>
          </cell>
          <cell r="B10265" t="str">
            <v>Tariff: Flat</v>
          </cell>
          <cell r="C10265" t="str">
            <v>9/25/2019 (6pm-7pm)</v>
          </cell>
          <cell r="D10265">
            <v>20</v>
          </cell>
          <cell r="E10265">
            <v>1.4666099548339844</v>
          </cell>
          <cell r="F10265">
            <v>1.7106934785842896</v>
          </cell>
          <cell r="G10265">
            <v>9.8199881613254547E-3</v>
          </cell>
          <cell r="H10265">
            <v>72.880975563987874</v>
          </cell>
        </row>
        <row r="10266">
          <cell r="A10266" t="str">
            <v/>
          </cell>
          <cell r="B10266" t="str">
            <v>Tariff: Flat</v>
          </cell>
          <cell r="C10266" t="str">
            <v>9/25/2019 (6pm-7pm)</v>
          </cell>
          <cell r="D10266">
            <v>21</v>
          </cell>
          <cell r="E10266">
            <v>1.4311128854751587</v>
          </cell>
          <cell r="F10266">
            <v>1.462395191192627</v>
          </cell>
          <cell r="G10266">
            <v>9.0663544833660126E-3</v>
          </cell>
          <cell r="H10266">
            <v>72.088233666324015</v>
          </cell>
        </row>
        <row r="10267">
          <cell r="A10267" t="str">
            <v/>
          </cell>
          <cell r="B10267" t="str">
            <v>Tariff: Flat</v>
          </cell>
          <cell r="C10267" t="str">
            <v>9/25/2019 (6pm-8pm)</v>
          </cell>
          <cell r="D10267">
            <v>21</v>
          </cell>
          <cell r="E10267">
            <v>1.6056363582611084</v>
          </cell>
          <cell r="F10267">
            <v>1.938795804977417</v>
          </cell>
          <cell r="G10267">
            <v>1.162988506257534E-2</v>
          </cell>
          <cell r="H10267">
            <v>71.196221180578277</v>
          </cell>
        </row>
        <row r="10268">
          <cell r="A10268" t="str">
            <v/>
          </cell>
          <cell r="B10268" t="str">
            <v>Tariff: Flat</v>
          </cell>
          <cell r="C10268" t="str">
            <v>9/25/2019 (6pm-7pm)</v>
          </cell>
          <cell r="D10268">
            <v>22</v>
          </cell>
          <cell r="E10268">
            <v>1.309823751449585</v>
          </cell>
          <cell r="F10268">
            <v>1.3493276834487915</v>
          </cell>
          <cell r="G10268">
            <v>8.8275894522666931E-3</v>
          </cell>
          <cell r="H10268">
            <v>71.573782655610458</v>
          </cell>
        </row>
        <row r="10269">
          <cell r="A10269" t="str">
            <v/>
          </cell>
          <cell r="B10269" t="str">
            <v>Tariff: Flat</v>
          </cell>
          <cell r="C10269" t="str">
            <v>9/25/2019 (6pm-8pm)</v>
          </cell>
          <cell r="D10269">
            <v>22</v>
          </cell>
          <cell r="E10269">
            <v>1.4486267566680908</v>
          </cell>
          <cell r="F10269">
            <v>1.5039559602737427</v>
          </cell>
          <cell r="G10269">
            <v>1.0652349330484867E-2</v>
          </cell>
          <cell r="H10269">
            <v>69.376242437462977</v>
          </cell>
        </row>
        <row r="10270">
          <cell r="A10270" t="str">
            <v/>
          </cell>
          <cell r="B10270" t="str">
            <v>Tariff: Flat</v>
          </cell>
          <cell r="C10270" t="str">
            <v>9/25/2019 (6pm-8pm)</v>
          </cell>
          <cell r="D10270">
            <v>23</v>
          </cell>
          <cell r="E10270">
            <v>1.2537050247192383</v>
          </cell>
          <cell r="F10270">
            <v>1.2604666948318481</v>
          </cell>
          <cell r="G10270">
            <v>9.9238408729434013E-3</v>
          </cell>
          <cell r="H10270">
            <v>68.650204938143403</v>
          </cell>
        </row>
        <row r="10271">
          <cell r="A10271" t="str">
            <v/>
          </cell>
          <cell r="B10271" t="str">
            <v>Tariff: Flat</v>
          </cell>
          <cell r="C10271" t="str">
            <v>9/25/2019 (6pm-7pm)</v>
          </cell>
          <cell r="D10271">
            <v>23</v>
          </cell>
          <cell r="E10271">
            <v>1.1798961162567139</v>
          </cell>
          <cell r="F10271">
            <v>1.1925971508026123</v>
          </cell>
          <cell r="G10271">
            <v>8.6384285241365433E-3</v>
          </cell>
          <cell r="H10271">
            <v>70.987411941283554</v>
          </cell>
        </row>
        <row r="10272">
          <cell r="A10272" t="str">
            <v/>
          </cell>
          <cell r="B10272" t="str">
            <v>Tariff: Flat</v>
          </cell>
          <cell r="C10272" t="str">
            <v>9/25/2019 (6pm-7pm)</v>
          </cell>
          <cell r="D10272">
            <v>24</v>
          </cell>
          <cell r="E10272">
            <v>0.98726791143417358</v>
          </cell>
          <cell r="F10272">
            <v>0.9956672191619873</v>
          </cell>
          <cell r="G10272">
            <v>8.269953541457653E-3</v>
          </cell>
          <cell r="H10272">
            <v>70.299057267477863</v>
          </cell>
        </row>
        <row r="10273">
          <cell r="A10273" t="str">
            <v/>
          </cell>
          <cell r="B10273" t="str">
            <v>Tariff: Flat</v>
          </cell>
          <cell r="C10273" t="str">
            <v>9/25/2019 (6pm-8pm)</v>
          </cell>
          <cell r="D10273">
            <v>24</v>
          </cell>
          <cell r="E10273">
            <v>1.0307996273040771</v>
          </cell>
          <cell r="F10273">
            <v>1.0372109413146973</v>
          </cell>
          <cell r="G10273">
            <v>8.7690697982907295E-3</v>
          </cell>
          <cell r="H10273">
            <v>68.280982176909717</v>
          </cell>
        </row>
        <row r="10274">
          <cell r="A10274" t="str">
            <v/>
          </cell>
          <cell r="B10274" t="str">
            <v>Tariff: Flat</v>
          </cell>
          <cell r="C10274" t="str">
            <v>10/16/2019</v>
          </cell>
          <cell r="D10274">
            <v>1</v>
          </cell>
          <cell r="E10274">
            <v>0.64239645004272461</v>
          </cell>
          <cell r="F10274">
            <v>0.64200872182846069</v>
          </cell>
          <cell r="G10274">
            <v>4.2475853115320206E-3</v>
          </cell>
          <cell r="H10274">
            <v>65.469049803438352</v>
          </cell>
        </row>
        <row r="10275">
          <cell r="A10275" t="str">
            <v/>
          </cell>
          <cell r="B10275" t="str">
            <v>Tariff: Flat</v>
          </cell>
          <cell r="C10275" t="str">
            <v>10/16/2019</v>
          </cell>
          <cell r="D10275">
            <v>2</v>
          </cell>
          <cell r="E10275">
            <v>0.56709748506546021</v>
          </cell>
          <cell r="F10275">
            <v>0.56415146589279175</v>
          </cell>
          <cell r="G10275">
            <v>3.6000160034745932E-3</v>
          </cell>
          <cell r="H10275">
            <v>64.387961488061919</v>
          </cell>
        </row>
        <row r="10276">
          <cell r="A10276" t="str">
            <v/>
          </cell>
          <cell r="B10276" t="str">
            <v>Tariff: Flat</v>
          </cell>
          <cell r="C10276" t="str">
            <v>10/16/2019</v>
          </cell>
          <cell r="D10276">
            <v>3</v>
          </cell>
          <cell r="E10276">
            <v>0.51556175947189331</v>
          </cell>
          <cell r="F10276">
            <v>0.51490718126296997</v>
          </cell>
          <cell r="G10276">
            <v>3.1395123805850744E-3</v>
          </cell>
          <cell r="H10276">
            <v>63.341714134491276</v>
          </cell>
        </row>
        <row r="10277">
          <cell r="A10277" t="str">
            <v/>
          </cell>
          <cell r="B10277" t="str">
            <v>Tariff: Flat</v>
          </cell>
          <cell r="C10277" t="str">
            <v>10/16/2019</v>
          </cell>
          <cell r="D10277">
            <v>4</v>
          </cell>
          <cell r="E10277">
            <v>0.49219396710395813</v>
          </cell>
          <cell r="F10277">
            <v>0.48578551411628723</v>
          </cell>
          <cell r="G10277">
            <v>2.7433799114078283E-3</v>
          </cell>
          <cell r="H10277">
            <v>62.218555549924147</v>
          </cell>
        </row>
        <row r="10278">
          <cell r="A10278" t="str">
            <v/>
          </cell>
          <cell r="B10278" t="str">
            <v>Tariff: Flat</v>
          </cell>
          <cell r="C10278" t="str">
            <v>10/16/2019</v>
          </cell>
          <cell r="D10278">
            <v>5</v>
          </cell>
          <cell r="E10278">
            <v>0.48080819845199585</v>
          </cell>
          <cell r="F10278">
            <v>0.47699478268623352</v>
          </cell>
          <cell r="G10278">
            <v>2.4006296880543232E-3</v>
          </cell>
          <cell r="H10278">
            <v>61.256157626798888</v>
          </cell>
        </row>
        <row r="10279">
          <cell r="A10279" t="str">
            <v/>
          </cell>
          <cell r="B10279" t="str">
            <v>Tariff: Flat</v>
          </cell>
          <cell r="C10279" t="str">
            <v>10/16/2019</v>
          </cell>
          <cell r="D10279">
            <v>6</v>
          </cell>
          <cell r="E10279">
            <v>0.50701922178268433</v>
          </cell>
          <cell r="F10279">
            <v>0.50119209289550781</v>
          </cell>
          <cell r="G10279">
            <v>2.1804794669151306E-3</v>
          </cell>
          <cell r="H10279">
            <v>61.124928420225928</v>
          </cell>
        </row>
        <row r="10280">
          <cell r="A10280" t="str">
            <v/>
          </cell>
          <cell r="B10280" t="str">
            <v>Tariff: Flat</v>
          </cell>
          <cell r="C10280" t="str">
            <v>10/16/2019</v>
          </cell>
          <cell r="D10280">
            <v>7</v>
          </cell>
          <cell r="E10280">
            <v>0.57969915866851807</v>
          </cell>
          <cell r="F10280">
            <v>0.57446098327636719</v>
          </cell>
          <cell r="G10280">
            <v>2.2907655220478773E-3</v>
          </cell>
          <cell r="H10280">
            <v>60.325393940944082</v>
          </cell>
        </row>
        <row r="10281">
          <cell r="A10281" t="str">
            <v/>
          </cell>
          <cell r="B10281" t="str">
            <v>Tariff: Flat</v>
          </cell>
          <cell r="C10281" t="str">
            <v>10/16/2019</v>
          </cell>
          <cell r="D10281">
            <v>8</v>
          </cell>
          <cell r="E10281">
            <v>0.58980166912078857</v>
          </cell>
          <cell r="F10281">
            <v>0.58487433195114136</v>
          </cell>
          <cell r="G10281">
            <v>2.5611303281039E-3</v>
          </cell>
          <cell r="H10281">
            <v>61.937923429790224</v>
          </cell>
        </row>
        <row r="10282">
          <cell r="A10282" t="str">
            <v/>
          </cell>
          <cell r="B10282" t="str">
            <v>Tariff: Flat</v>
          </cell>
          <cell r="C10282" t="str">
            <v>10/16/2019</v>
          </cell>
          <cell r="D10282">
            <v>9</v>
          </cell>
          <cell r="E10282">
            <v>0.49891817569732666</v>
          </cell>
          <cell r="F10282">
            <v>0.4895031750202179</v>
          </cell>
          <cell r="G10282">
            <v>2.7389598544687033E-3</v>
          </cell>
          <cell r="H10282">
            <v>66.247235860491401</v>
          </cell>
        </row>
        <row r="10283">
          <cell r="A10283" t="str">
            <v/>
          </cell>
          <cell r="B10283" t="str">
            <v>Tariff: Flat</v>
          </cell>
          <cell r="C10283" t="str">
            <v>10/16/2019</v>
          </cell>
          <cell r="D10283">
            <v>10</v>
          </cell>
          <cell r="E10283">
            <v>0.42325097322463989</v>
          </cell>
          <cell r="F10283">
            <v>0.41339579224586487</v>
          </cell>
          <cell r="G10283">
            <v>3.0752283055335283E-3</v>
          </cell>
          <cell r="H10283">
            <v>72.472591995130273</v>
          </cell>
        </row>
        <row r="10284">
          <cell r="A10284" t="str">
            <v/>
          </cell>
          <cell r="B10284" t="str">
            <v>Tariff: Flat</v>
          </cell>
          <cell r="C10284" t="str">
            <v>10/16/2019</v>
          </cell>
          <cell r="D10284">
            <v>11</v>
          </cell>
          <cell r="E10284">
            <v>0.370798259973526</v>
          </cell>
          <cell r="F10284">
            <v>0.36224660277366638</v>
          </cell>
          <cell r="G10284">
            <v>3.3220786135643721E-3</v>
          </cell>
          <cell r="H10284">
            <v>79.365394949122077</v>
          </cell>
        </row>
        <row r="10285">
          <cell r="A10285" t="str">
            <v/>
          </cell>
          <cell r="B10285" t="str">
            <v>Tariff: Flat</v>
          </cell>
          <cell r="C10285" t="str">
            <v>10/16/2019</v>
          </cell>
          <cell r="D10285">
            <v>12</v>
          </cell>
          <cell r="E10285">
            <v>0.38291892409324646</v>
          </cell>
          <cell r="F10285">
            <v>0.36963960528373718</v>
          </cell>
          <cell r="G10285">
            <v>3.7496432196348906E-3</v>
          </cell>
          <cell r="H10285">
            <v>84.704931948752829</v>
          </cell>
        </row>
        <row r="10286">
          <cell r="A10286" t="str">
            <v/>
          </cell>
          <cell r="B10286" t="str">
            <v>Tariff: Flat</v>
          </cell>
          <cell r="C10286" t="str">
            <v>10/16/2019</v>
          </cell>
          <cell r="D10286">
            <v>13</v>
          </cell>
          <cell r="E10286">
            <v>0.44436070322990417</v>
          </cell>
          <cell r="F10286">
            <v>0.42613843083381653</v>
          </cell>
          <cell r="G10286">
            <v>4.3919426389038563E-3</v>
          </cell>
          <cell r="H10286">
            <v>84.178034328086767</v>
          </cell>
        </row>
        <row r="10287">
          <cell r="A10287" t="str">
            <v/>
          </cell>
          <cell r="B10287" t="str">
            <v>Tariff: Flat</v>
          </cell>
          <cell r="C10287" t="str">
            <v>10/16/2019</v>
          </cell>
          <cell r="D10287">
            <v>14</v>
          </cell>
          <cell r="E10287">
            <v>0.56383001804351807</v>
          </cell>
          <cell r="F10287">
            <v>0.51006269454956055</v>
          </cell>
          <cell r="G10287">
            <v>5.0275838002562523E-3</v>
          </cell>
          <cell r="H10287">
            <v>85.080823167645391</v>
          </cell>
        </row>
        <row r="10288">
          <cell r="A10288" t="str">
            <v/>
          </cell>
          <cell r="B10288" t="str">
            <v>Tariff: Flat</v>
          </cell>
          <cell r="C10288" t="str">
            <v>10/16/2019</v>
          </cell>
          <cell r="D10288">
            <v>15</v>
          </cell>
          <cell r="E10288">
            <v>0.73482894897460938</v>
          </cell>
          <cell r="F10288">
            <v>0.66757398843765259</v>
          </cell>
          <cell r="G10288">
            <v>5.7746381498873234E-3</v>
          </cell>
          <cell r="H10288">
            <v>86.903010888151513</v>
          </cell>
        </row>
        <row r="10289">
          <cell r="A10289" t="str">
            <v/>
          </cell>
          <cell r="B10289" t="str">
            <v>Tariff: Flat</v>
          </cell>
          <cell r="C10289" t="str">
            <v>10/16/2019</v>
          </cell>
          <cell r="D10289">
            <v>16</v>
          </cell>
          <cell r="E10289">
            <v>0.92718935012817383</v>
          </cell>
          <cell r="F10289">
            <v>0.84570229053497314</v>
          </cell>
          <cell r="G10289">
            <v>6.3946186564862728E-3</v>
          </cell>
          <cell r="H10289">
            <v>85.565631868178485</v>
          </cell>
        </row>
        <row r="10290">
          <cell r="A10290" t="str">
            <v/>
          </cell>
          <cell r="B10290" t="str">
            <v>Tariff: Flat</v>
          </cell>
          <cell r="C10290" t="str">
            <v>10/16/2019</v>
          </cell>
          <cell r="D10290">
            <v>17</v>
          </cell>
          <cell r="E10290">
            <v>1.0258429050445557</v>
          </cell>
          <cell r="F10290">
            <v>0.95172792673110962</v>
          </cell>
          <cell r="G10290">
            <v>6.6517163068056107E-3</v>
          </cell>
          <cell r="H10290">
            <v>81.876427563229853</v>
          </cell>
        </row>
        <row r="10291">
          <cell r="A10291" t="str">
            <v/>
          </cell>
          <cell r="B10291" t="str">
            <v>Tariff: Flat</v>
          </cell>
          <cell r="C10291" t="str">
            <v>10/16/2019</v>
          </cell>
          <cell r="D10291">
            <v>18</v>
          </cell>
          <cell r="E10291">
            <v>1.0622844696044922</v>
          </cell>
          <cell r="F10291">
            <v>1.0974142551422119</v>
          </cell>
          <cell r="G10291">
            <v>6.5033175051212311E-3</v>
          </cell>
          <cell r="H10291">
            <v>80.218883455987154</v>
          </cell>
        </row>
        <row r="10292">
          <cell r="A10292" t="str">
            <v/>
          </cell>
          <cell r="B10292" t="str">
            <v>Tariff: Flat</v>
          </cell>
          <cell r="C10292" t="str">
            <v>10/16/2019</v>
          </cell>
          <cell r="D10292">
            <v>19</v>
          </cell>
          <cell r="E10292">
            <v>1.1604937314987183</v>
          </cell>
          <cell r="F10292">
            <v>1.1625083684921265</v>
          </cell>
          <cell r="G10292">
            <v>6.0829836875200272E-3</v>
          </cell>
          <cell r="H10292">
            <v>76.575367476509911</v>
          </cell>
        </row>
        <row r="10293">
          <cell r="A10293" t="str">
            <v/>
          </cell>
          <cell r="B10293" t="str">
            <v>Tariff: Flat</v>
          </cell>
          <cell r="C10293" t="str">
            <v>10/16/2019</v>
          </cell>
          <cell r="D10293">
            <v>20</v>
          </cell>
          <cell r="E10293">
            <v>1.1917651891708374</v>
          </cell>
          <cell r="F10293">
            <v>1.1906582117080688</v>
          </cell>
          <cell r="G10293">
            <v>5.8638737536966801E-3</v>
          </cell>
          <cell r="H10293">
            <v>73.598987297128829</v>
          </cell>
        </row>
        <row r="10294">
          <cell r="A10294" t="str">
            <v/>
          </cell>
          <cell r="B10294" t="str">
            <v>Tariff: Flat</v>
          </cell>
          <cell r="C10294" t="str">
            <v>10/16/2019</v>
          </cell>
          <cell r="D10294">
            <v>21</v>
          </cell>
          <cell r="E10294">
            <v>1.1541223526000977</v>
          </cell>
          <cell r="F10294">
            <v>1.161855936050415</v>
          </cell>
          <cell r="G10294">
            <v>5.543192382901907E-3</v>
          </cell>
          <cell r="H10294">
            <v>71.545495513656121</v>
          </cell>
        </row>
        <row r="10295">
          <cell r="A10295" t="str">
            <v/>
          </cell>
          <cell r="B10295" t="str">
            <v>Tariff: Flat</v>
          </cell>
          <cell r="C10295" t="str">
            <v>10/16/2019</v>
          </cell>
          <cell r="D10295">
            <v>22</v>
          </cell>
          <cell r="E10295">
            <v>1.0656784772872925</v>
          </cell>
          <cell r="F10295">
            <v>1.0694719552993774</v>
          </cell>
          <cell r="G10295">
            <v>5.1887519657611847E-3</v>
          </cell>
          <cell r="H10295">
            <v>69.705584736342459</v>
          </cell>
        </row>
        <row r="10296">
          <cell r="A10296" t="str">
            <v/>
          </cell>
          <cell r="B10296" t="str">
            <v>Tariff: Flat</v>
          </cell>
          <cell r="C10296" t="str">
            <v>10/16/2019</v>
          </cell>
          <cell r="D10296">
            <v>23</v>
          </cell>
          <cell r="E10296">
            <v>0.92973613739013672</v>
          </cell>
          <cell r="F10296">
            <v>0.93975567817687988</v>
          </cell>
          <cell r="G10296">
            <v>4.8936568200588226E-3</v>
          </cell>
          <cell r="H10296">
            <v>68.301995160776684</v>
          </cell>
        </row>
        <row r="10297">
          <cell r="A10297" t="str">
            <v/>
          </cell>
          <cell r="B10297" t="str">
            <v>Tariff: Flat</v>
          </cell>
          <cell r="C10297" t="str">
            <v>10/16/2019</v>
          </cell>
          <cell r="D10297">
            <v>24</v>
          </cell>
          <cell r="E10297">
            <v>0.76082408428192139</v>
          </cell>
          <cell r="F10297">
            <v>0.77763921022415161</v>
          </cell>
          <cell r="G10297">
            <v>4.5037451200187206E-3</v>
          </cell>
          <cell r="H10297">
            <v>66.923747605595977</v>
          </cell>
        </row>
        <row r="10298">
          <cell r="A10298" t="str">
            <v/>
          </cell>
          <cell r="B10298" t="str">
            <v>Tariff: Flat</v>
          </cell>
          <cell r="C10298" t="str">
            <v>10/21/2019 (6pm-7pm)</v>
          </cell>
          <cell r="D10298">
            <v>1</v>
          </cell>
          <cell r="E10298">
            <v>0.63034939765930176</v>
          </cell>
          <cell r="F10298">
            <v>0.70471054315567017</v>
          </cell>
          <cell r="G10298">
            <v>3.4990634769201279E-2</v>
          </cell>
          <cell r="H10298">
            <v>68.882630792226777</v>
          </cell>
        </row>
        <row r="10299">
          <cell r="A10299" t="str">
            <v/>
          </cell>
          <cell r="B10299" t="str">
            <v>Tariff: Flat</v>
          </cell>
          <cell r="C10299" t="str">
            <v>10/21/2019 (6pm-8pm)</v>
          </cell>
          <cell r="D10299">
            <v>1</v>
          </cell>
          <cell r="E10299">
            <v>0.64690756797790527</v>
          </cell>
          <cell r="F10299">
            <v>0.6122058629989624</v>
          </cell>
          <cell r="G10299">
            <v>1.1769765056669712E-2</v>
          </cell>
          <cell r="H10299">
            <v>59.27592374616188</v>
          </cell>
        </row>
        <row r="10300">
          <cell r="A10300" t="str">
            <v/>
          </cell>
          <cell r="B10300" t="str">
            <v>Tariff: Flat</v>
          </cell>
          <cell r="C10300" t="str">
            <v>10/21/2019 (6pm-7pm)</v>
          </cell>
          <cell r="D10300">
            <v>2</v>
          </cell>
          <cell r="E10300">
            <v>0.57404249906539917</v>
          </cell>
          <cell r="F10300">
            <v>0.6206047534942627</v>
          </cell>
          <cell r="G10300">
            <v>3.1137019395828247E-2</v>
          </cell>
          <cell r="H10300">
            <v>68.303542600897345</v>
          </cell>
        </row>
        <row r="10301">
          <cell r="A10301" t="str">
            <v/>
          </cell>
          <cell r="B10301" t="str">
            <v>Tariff: Flat</v>
          </cell>
          <cell r="C10301" t="str">
            <v>10/21/2019 (6pm-8pm)</v>
          </cell>
          <cell r="D10301">
            <v>2</v>
          </cell>
          <cell r="E10301">
            <v>0.57529252767562866</v>
          </cell>
          <cell r="F10301">
            <v>0.56258279085159302</v>
          </cell>
          <cell r="G10301">
            <v>1.0949439369142056E-2</v>
          </cell>
          <cell r="H10301">
            <v>57.646862845441269</v>
          </cell>
        </row>
        <row r="10302">
          <cell r="A10302" t="str">
            <v/>
          </cell>
          <cell r="B10302" t="str">
            <v>Tariff: Flat</v>
          </cell>
          <cell r="C10302" t="str">
            <v>10/21/2019 (6pm-7pm)</v>
          </cell>
          <cell r="D10302">
            <v>3</v>
          </cell>
          <cell r="E10302">
            <v>0.54495257139205933</v>
          </cell>
          <cell r="F10302">
            <v>0.57394260168075562</v>
          </cell>
          <cell r="G10302">
            <v>2.8458107262849808E-2</v>
          </cell>
          <cell r="H10302">
            <v>68.797727952167946</v>
          </cell>
        </row>
        <row r="10303">
          <cell r="A10303" t="str">
            <v/>
          </cell>
          <cell r="B10303" t="str">
            <v>Tariff: Flat</v>
          </cell>
          <cell r="C10303" t="str">
            <v>10/21/2019 (6pm-8pm)</v>
          </cell>
          <cell r="D10303">
            <v>3</v>
          </cell>
          <cell r="E10303">
            <v>0.53835785388946533</v>
          </cell>
          <cell r="F10303">
            <v>0.53256076574325562</v>
          </cell>
          <cell r="G10303">
            <v>9.4515644013881683E-3</v>
          </cell>
          <cell r="H10303">
            <v>56.085388945751426</v>
          </cell>
        </row>
        <row r="10304">
          <cell r="A10304" t="str">
            <v/>
          </cell>
          <cell r="B10304" t="str">
            <v>Tariff: Flat</v>
          </cell>
          <cell r="C10304" t="str">
            <v>10/21/2019 (6pm-7pm)</v>
          </cell>
          <cell r="D10304">
            <v>4</v>
          </cell>
          <cell r="E10304">
            <v>0.52102881669998169</v>
          </cell>
          <cell r="F10304">
            <v>0.53390073776245117</v>
          </cell>
          <cell r="G10304">
            <v>2.5879997760057449E-2</v>
          </cell>
          <cell r="H10304">
            <v>66.985426008968815</v>
          </cell>
        </row>
        <row r="10305">
          <cell r="A10305" t="str">
            <v/>
          </cell>
          <cell r="B10305" t="str">
            <v>Tariff: Flat</v>
          </cell>
          <cell r="C10305" t="str">
            <v>10/21/2019 (6pm-8pm)</v>
          </cell>
          <cell r="D10305">
            <v>4</v>
          </cell>
          <cell r="E10305">
            <v>0.5205262303352356</v>
          </cell>
          <cell r="F10305">
            <v>0.5177575945854187</v>
          </cell>
          <cell r="G10305">
            <v>8.3046182990074158E-3</v>
          </cell>
          <cell r="H10305">
            <v>55.000908393036546</v>
          </cell>
        </row>
        <row r="10306">
          <cell r="A10306" t="str">
            <v/>
          </cell>
          <cell r="B10306" t="str">
            <v>Tariff: Flat</v>
          </cell>
          <cell r="C10306" t="str">
            <v>10/21/2019 (6pm-7pm)</v>
          </cell>
          <cell r="D10306">
            <v>5</v>
          </cell>
          <cell r="E10306">
            <v>0.52263295650482178</v>
          </cell>
          <cell r="F10306">
            <v>0.5265839695930481</v>
          </cell>
          <cell r="G10306">
            <v>2.4477194994688034E-2</v>
          </cell>
          <cell r="H10306">
            <v>66.69983557548548</v>
          </cell>
        </row>
        <row r="10307">
          <cell r="A10307" t="str">
            <v/>
          </cell>
          <cell r="B10307" t="str">
            <v>Tariff: Flat</v>
          </cell>
          <cell r="C10307" t="str">
            <v>10/21/2019 (6pm-8pm)</v>
          </cell>
          <cell r="D10307">
            <v>5</v>
          </cell>
          <cell r="E10307">
            <v>0.51982110738754272</v>
          </cell>
          <cell r="F10307">
            <v>0.51630860567092896</v>
          </cell>
          <cell r="G10307">
            <v>7.7650332823395729E-3</v>
          </cell>
          <cell r="H10307">
            <v>54.119534288639784</v>
          </cell>
        </row>
        <row r="10308">
          <cell r="A10308" t="str">
            <v/>
          </cell>
          <cell r="B10308" t="str">
            <v>Tariff: Flat</v>
          </cell>
          <cell r="C10308" t="str">
            <v>10/21/2019 (6pm-8pm)</v>
          </cell>
          <cell r="D10308">
            <v>6</v>
          </cell>
          <cell r="E10308">
            <v>0.55615586042404175</v>
          </cell>
          <cell r="F10308">
            <v>0.54990804195404053</v>
          </cell>
          <cell r="G10308">
            <v>7.4350503273308277E-3</v>
          </cell>
          <cell r="H10308">
            <v>53.576514841350402</v>
          </cell>
        </row>
        <row r="10309">
          <cell r="A10309" t="str">
            <v/>
          </cell>
          <cell r="B10309" t="str">
            <v>Tariff: Flat</v>
          </cell>
          <cell r="C10309" t="str">
            <v>10/21/2019 (6pm-7pm)</v>
          </cell>
          <cell r="D10309">
            <v>6</v>
          </cell>
          <cell r="E10309">
            <v>0.53139078617095947</v>
          </cell>
          <cell r="F10309">
            <v>0.53725296258926392</v>
          </cell>
          <cell r="G10309">
            <v>2.2495875135064125E-2</v>
          </cell>
          <cell r="H10309">
            <v>65.75070254110598</v>
          </cell>
        </row>
        <row r="10310">
          <cell r="A10310" t="str">
            <v/>
          </cell>
          <cell r="B10310" t="str">
            <v>Tariff: Flat</v>
          </cell>
          <cell r="C10310" t="str">
            <v>10/21/2019 (6pm-8pm)</v>
          </cell>
          <cell r="D10310">
            <v>7</v>
          </cell>
          <cell r="E10310">
            <v>0.62582504749298096</v>
          </cell>
          <cell r="F10310">
            <v>0.62796133756637573</v>
          </cell>
          <cell r="G10310">
            <v>7.8081884421408176E-3</v>
          </cell>
          <cell r="H10310">
            <v>53.636003070624668</v>
          </cell>
        </row>
        <row r="10311">
          <cell r="A10311" t="str">
            <v/>
          </cell>
          <cell r="B10311" t="str">
            <v>Tariff: Flat</v>
          </cell>
          <cell r="C10311" t="str">
            <v>10/21/2019 (6pm-7pm)</v>
          </cell>
          <cell r="D10311">
            <v>7</v>
          </cell>
          <cell r="E10311">
            <v>0.58688610792160034</v>
          </cell>
          <cell r="F10311">
            <v>0.61635428667068481</v>
          </cell>
          <cell r="G10311">
            <v>1.933688297867775E-2</v>
          </cell>
          <cell r="H10311">
            <v>64.497070254111279</v>
          </cell>
        </row>
        <row r="10312">
          <cell r="A10312" t="str">
            <v/>
          </cell>
          <cell r="B10312" t="str">
            <v>Tariff: Flat</v>
          </cell>
          <cell r="C10312" t="str">
            <v>10/21/2019 (6pm-7pm)</v>
          </cell>
          <cell r="D10312">
            <v>8</v>
          </cell>
          <cell r="E10312">
            <v>0.66557937860488892</v>
          </cell>
          <cell r="F10312">
            <v>0.65937274694442749</v>
          </cell>
          <cell r="G10312">
            <v>2.0451312884688377E-2</v>
          </cell>
          <cell r="H10312">
            <v>64.798804185350662</v>
          </cell>
        </row>
        <row r="10313">
          <cell r="A10313" t="str">
            <v/>
          </cell>
          <cell r="B10313" t="str">
            <v>Tariff: Flat</v>
          </cell>
          <cell r="C10313" t="str">
            <v>10/21/2019 (6pm-8pm)</v>
          </cell>
          <cell r="D10313">
            <v>8</v>
          </cell>
          <cell r="E10313">
            <v>0.64318555593490601</v>
          </cell>
          <cell r="F10313">
            <v>0.63946497440338135</v>
          </cell>
          <cell r="G10313">
            <v>8.5092261433601379E-3</v>
          </cell>
          <cell r="H10313">
            <v>53.469705731829627</v>
          </cell>
        </row>
        <row r="10314">
          <cell r="A10314" t="str">
            <v/>
          </cell>
          <cell r="B10314" t="str">
            <v>Tariff: Flat</v>
          </cell>
          <cell r="C10314" t="str">
            <v>10/21/2019 (6pm-7pm)</v>
          </cell>
          <cell r="D10314">
            <v>9</v>
          </cell>
          <cell r="E10314">
            <v>0.59380137920379639</v>
          </cell>
          <cell r="F10314">
            <v>0.64629471302032471</v>
          </cell>
          <cell r="G10314">
            <v>2.504131942987442E-2</v>
          </cell>
          <cell r="H10314">
            <v>70.484110612855105</v>
          </cell>
        </row>
        <row r="10315">
          <cell r="A10315" t="str">
            <v/>
          </cell>
          <cell r="B10315" t="str">
            <v>Tariff: Flat</v>
          </cell>
          <cell r="C10315" t="str">
            <v>10/21/2019 (6pm-8pm)</v>
          </cell>
          <cell r="D10315">
            <v>9</v>
          </cell>
          <cell r="E10315">
            <v>0.52458232641220093</v>
          </cell>
          <cell r="F10315">
            <v>0.50075614452362061</v>
          </cell>
          <cell r="G10315">
            <v>8.8359704241156578E-3</v>
          </cell>
          <cell r="H10315">
            <v>57.574933469808897</v>
          </cell>
        </row>
        <row r="10316">
          <cell r="A10316" t="str">
            <v/>
          </cell>
          <cell r="B10316" t="str">
            <v>Tariff: Flat</v>
          </cell>
          <cell r="C10316" t="str">
            <v>10/21/2019 (6pm-8pm)</v>
          </cell>
          <cell r="D10316">
            <v>10</v>
          </cell>
          <cell r="E10316">
            <v>0.41196951270103455</v>
          </cell>
          <cell r="F10316">
            <v>0.38499876856803894</v>
          </cell>
          <cell r="G10316">
            <v>9.9015412852168083E-3</v>
          </cell>
          <cell r="H10316">
            <v>64.782484646878714</v>
          </cell>
        </row>
        <row r="10317">
          <cell r="A10317" t="str">
            <v/>
          </cell>
          <cell r="B10317" t="str">
            <v>Tariff: Flat</v>
          </cell>
          <cell r="C10317" t="str">
            <v>10/21/2019 (6pm-7pm)</v>
          </cell>
          <cell r="D10317">
            <v>10</v>
          </cell>
          <cell r="E10317">
            <v>0.54721647500991821</v>
          </cell>
          <cell r="F10317">
            <v>0.55658990144729614</v>
          </cell>
          <cell r="G10317">
            <v>2.8393823653459549E-2</v>
          </cell>
          <cell r="H10317">
            <v>77.315291479819919</v>
          </cell>
        </row>
        <row r="10318">
          <cell r="A10318" t="str">
            <v/>
          </cell>
          <cell r="B10318" t="str">
            <v>Tariff: Flat</v>
          </cell>
          <cell r="C10318" t="str">
            <v>10/21/2019 (6pm-8pm)</v>
          </cell>
          <cell r="D10318">
            <v>11</v>
          </cell>
          <cell r="E10318">
            <v>0.31669270992279053</v>
          </cell>
          <cell r="F10318">
            <v>0.28080937266349792</v>
          </cell>
          <cell r="G10318">
            <v>1.1178378015756607E-2</v>
          </cell>
          <cell r="H10318">
            <v>72.482154554760655</v>
          </cell>
        </row>
        <row r="10319">
          <cell r="A10319" t="str">
            <v/>
          </cell>
          <cell r="B10319" t="str">
            <v>Tariff: Flat</v>
          </cell>
          <cell r="C10319" t="str">
            <v>10/21/2019 (6pm-7pm)</v>
          </cell>
          <cell r="D10319">
            <v>11</v>
          </cell>
          <cell r="E10319">
            <v>0.49249950051307678</v>
          </cell>
          <cell r="F10319">
            <v>0.48663085699081421</v>
          </cell>
          <cell r="G10319">
            <v>3.0712410807609558E-2</v>
          </cell>
          <cell r="H10319">
            <v>80.982451420030088</v>
          </cell>
        </row>
        <row r="10320">
          <cell r="A10320" t="str">
            <v/>
          </cell>
          <cell r="B10320" t="str">
            <v>Tariff: Flat</v>
          </cell>
          <cell r="C10320" t="str">
            <v>10/21/2019 (6pm-7pm)</v>
          </cell>
          <cell r="D10320">
            <v>12</v>
          </cell>
          <cell r="E10320">
            <v>0.4642089307308197</v>
          </cell>
          <cell r="F10320">
            <v>0.47103035449981689</v>
          </cell>
          <cell r="G10320">
            <v>3.6566656082868576E-2</v>
          </cell>
          <cell r="H10320">
            <v>84.03049327354249</v>
          </cell>
        </row>
        <row r="10321">
          <cell r="A10321" t="str">
            <v/>
          </cell>
          <cell r="B10321" t="str">
            <v>Tariff: Flat</v>
          </cell>
          <cell r="C10321" t="str">
            <v>10/21/2019 (6pm-8pm)</v>
          </cell>
          <cell r="D10321">
            <v>12</v>
          </cell>
          <cell r="E10321">
            <v>0.25735867023468018</v>
          </cell>
          <cell r="F10321">
            <v>0.21958914399147034</v>
          </cell>
          <cell r="G10321">
            <v>1.2655913829803467E-2</v>
          </cell>
          <cell r="H10321">
            <v>77.501548106445725</v>
          </cell>
        </row>
        <row r="10322">
          <cell r="A10322" t="str">
            <v/>
          </cell>
          <cell r="B10322" t="str">
            <v>Tariff: Flat</v>
          </cell>
          <cell r="C10322" t="str">
            <v>10/21/2019 (6pm-7pm)</v>
          </cell>
          <cell r="D10322">
            <v>13</v>
          </cell>
          <cell r="E10322">
            <v>0.51562982797622681</v>
          </cell>
          <cell r="F10322">
            <v>0.5049595832824707</v>
          </cell>
          <cell r="G10322">
            <v>4.2056147009134293E-2</v>
          </cell>
          <cell r="H10322">
            <v>86.387144992526828</v>
          </cell>
        </row>
        <row r="10323">
          <cell r="A10323" t="str">
            <v/>
          </cell>
          <cell r="B10323" t="str">
            <v>Tariff: Flat</v>
          </cell>
          <cell r="C10323" t="str">
            <v>10/21/2019 (6pm-8pm)</v>
          </cell>
          <cell r="D10323">
            <v>13</v>
          </cell>
          <cell r="E10323">
            <v>0.26390033960342407</v>
          </cell>
          <cell r="F10323">
            <v>0.22801341116428375</v>
          </cell>
          <cell r="G10323">
            <v>1.3743537478148937E-2</v>
          </cell>
          <cell r="H10323">
            <v>79.746576253838725</v>
          </cell>
        </row>
        <row r="10324">
          <cell r="A10324" t="str">
            <v/>
          </cell>
          <cell r="B10324" t="str">
            <v>Tariff: Flat</v>
          </cell>
          <cell r="C10324" t="str">
            <v>10/21/2019 (6pm-8pm)</v>
          </cell>
          <cell r="D10324">
            <v>14</v>
          </cell>
          <cell r="E10324">
            <v>0.34403780102729797</v>
          </cell>
          <cell r="F10324">
            <v>0.2922883927822113</v>
          </cell>
          <cell r="G10324">
            <v>1.6104754060506821E-2</v>
          </cell>
          <cell r="H10324">
            <v>81.661875639711269</v>
          </cell>
        </row>
        <row r="10325">
          <cell r="A10325" t="str">
            <v/>
          </cell>
          <cell r="B10325" t="str">
            <v>Tariff: Flat</v>
          </cell>
          <cell r="C10325" t="str">
            <v>10/21/2019 (6pm-7pm)</v>
          </cell>
          <cell r="D10325">
            <v>14</v>
          </cell>
          <cell r="E10325">
            <v>0.59901946783065796</v>
          </cell>
          <cell r="F10325">
            <v>0.61900687217712402</v>
          </cell>
          <cell r="G10325">
            <v>4.7517403960227966E-2</v>
          </cell>
          <cell r="H10325">
            <v>86.940807174887212</v>
          </cell>
        </row>
        <row r="10326">
          <cell r="A10326" t="str">
            <v/>
          </cell>
          <cell r="B10326" t="str">
            <v>Tariff: Flat</v>
          </cell>
          <cell r="C10326" t="str">
            <v>10/21/2019 (6pm-8pm)</v>
          </cell>
          <cell r="D10326">
            <v>15</v>
          </cell>
          <cell r="E10326">
            <v>0.48437139391899109</v>
          </cell>
          <cell r="F10326">
            <v>0.41806560754776001</v>
          </cell>
          <cell r="G10326">
            <v>1.773686520755291E-2</v>
          </cell>
          <cell r="H10326">
            <v>83.394485670418661</v>
          </cell>
        </row>
        <row r="10327">
          <cell r="A10327" t="str">
            <v/>
          </cell>
          <cell r="B10327" t="str">
            <v>Tariff: Flat</v>
          </cell>
          <cell r="C10327" t="str">
            <v>10/21/2019 (6pm-7pm)</v>
          </cell>
          <cell r="D10327">
            <v>15</v>
          </cell>
          <cell r="E10327">
            <v>0.72284716367721558</v>
          </cell>
          <cell r="F10327">
            <v>0.81882524490356445</v>
          </cell>
          <cell r="G10327">
            <v>5.3371131420135498E-2</v>
          </cell>
          <cell r="H10327">
            <v>88.142750373691925</v>
          </cell>
        </row>
        <row r="10328">
          <cell r="A10328" t="str">
            <v/>
          </cell>
          <cell r="B10328" t="str">
            <v>Tariff: Flat</v>
          </cell>
          <cell r="C10328" t="str">
            <v>10/21/2019 (6pm-8pm)</v>
          </cell>
          <cell r="D10328">
            <v>16</v>
          </cell>
          <cell r="E10328">
            <v>0.68851131200790405</v>
          </cell>
          <cell r="F10328">
            <v>0.62809866666793823</v>
          </cell>
          <cell r="G10328">
            <v>1.9269157201051712E-2</v>
          </cell>
          <cell r="H10328">
            <v>84.15870010235264</v>
          </cell>
        </row>
        <row r="10329">
          <cell r="A10329" t="str">
            <v/>
          </cell>
          <cell r="B10329" t="str">
            <v>Tariff: Flat</v>
          </cell>
          <cell r="C10329" t="str">
            <v>10/21/2019 (6pm-7pm)</v>
          </cell>
          <cell r="D10329">
            <v>16</v>
          </cell>
          <cell r="E10329">
            <v>0.97746658325195313</v>
          </cell>
          <cell r="F10329">
            <v>1.0338612794876099</v>
          </cell>
          <cell r="G10329">
            <v>5.5407613515853882E-2</v>
          </cell>
          <cell r="H10329">
            <v>87.332585949178096</v>
          </cell>
        </row>
        <row r="10330">
          <cell r="A10330" t="str">
            <v/>
          </cell>
          <cell r="B10330" t="str">
            <v>Tariff: Flat</v>
          </cell>
          <cell r="C10330" t="str">
            <v>10/21/2019 (6pm-7pm)</v>
          </cell>
          <cell r="D10330">
            <v>17</v>
          </cell>
          <cell r="E10330">
            <v>1.2055082321166992</v>
          </cell>
          <cell r="F10330">
            <v>1.2510639429092407</v>
          </cell>
          <cell r="G10330">
            <v>5.8115188032388687E-2</v>
          </cell>
          <cell r="H10330">
            <v>83.413153961135379</v>
          </cell>
        </row>
        <row r="10331">
          <cell r="A10331" t="str">
            <v/>
          </cell>
          <cell r="B10331" t="str">
            <v>Tariff: Flat</v>
          </cell>
          <cell r="C10331" t="str">
            <v>10/21/2019 (6pm-8pm)</v>
          </cell>
          <cell r="D10331">
            <v>17</v>
          </cell>
          <cell r="E10331">
            <v>0.90758365392684937</v>
          </cell>
          <cell r="F10331">
            <v>0.87847298383712769</v>
          </cell>
          <cell r="G10331">
            <v>2.0018579438328743E-2</v>
          </cell>
          <cell r="H10331">
            <v>84.565417093136446</v>
          </cell>
        </row>
        <row r="10332">
          <cell r="A10332" t="str">
            <v/>
          </cell>
          <cell r="B10332" t="str">
            <v>Tariff: Flat</v>
          </cell>
          <cell r="C10332" t="str">
            <v>10/21/2019 (6pm-7pm)</v>
          </cell>
          <cell r="D10332">
            <v>18</v>
          </cell>
          <cell r="E10332">
            <v>1.3000543117523193</v>
          </cell>
          <cell r="F10332">
            <v>1.3677936792373657</v>
          </cell>
          <cell r="G10332">
            <v>5.6722249835729599E-2</v>
          </cell>
          <cell r="H10332">
            <v>79.208071748878197</v>
          </cell>
        </row>
        <row r="10333">
          <cell r="A10333" t="str">
            <v/>
          </cell>
          <cell r="B10333" t="str">
            <v>Tariff: Flat</v>
          </cell>
          <cell r="C10333" t="str">
            <v>10/21/2019 (6pm-8pm)</v>
          </cell>
          <cell r="D10333">
            <v>18</v>
          </cell>
          <cell r="E10333">
            <v>1.0765960216522217</v>
          </cell>
          <cell r="F10333">
            <v>1.0787668228149414</v>
          </cell>
          <cell r="G10333">
            <v>2.016930840909481E-2</v>
          </cell>
          <cell r="H10333">
            <v>83.465268679631251</v>
          </cell>
        </row>
        <row r="10334">
          <cell r="A10334" t="str">
            <v/>
          </cell>
          <cell r="B10334" t="str">
            <v>Tariff: Flat</v>
          </cell>
          <cell r="C10334" t="str">
            <v>10/21/2019 (6pm-7pm)</v>
          </cell>
          <cell r="D10334">
            <v>19</v>
          </cell>
          <cell r="E10334">
            <v>1.3368723392486572</v>
          </cell>
          <cell r="F10334">
            <v>1.3462510108947754</v>
          </cell>
          <cell r="G10334">
            <v>5.4223336279392242E-2</v>
          </cell>
          <cell r="H10334">
            <v>74.368759342302184</v>
          </cell>
        </row>
        <row r="10335">
          <cell r="A10335" t="str">
            <v/>
          </cell>
          <cell r="B10335" t="str">
            <v>Tariff: Flat</v>
          </cell>
          <cell r="C10335" t="str">
            <v>10/21/2019 (6pm-8pm)</v>
          </cell>
          <cell r="D10335">
            <v>19</v>
          </cell>
          <cell r="E10335">
            <v>1.1706979274749756</v>
          </cell>
          <cell r="F10335">
            <v>1.1486566066741943</v>
          </cell>
          <cell r="G10335">
            <v>1.9721675664186478E-2</v>
          </cell>
          <cell r="H10335">
            <v>80.704176049130041</v>
          </cell>
        </row>
        <row r="10336">
          <cell r="A10336" t="str">
            <v/>
          </cell>
          <cell r="B10336" t="str">
            <v>Tariff: Flat</v>
          </cell>
          <cell r="C10336" t="str">
            <v>10/21/2019 (6pm-7pm)</v>
          </cell>
          <cell r="D10336">
            <v>20</v>
          </cell>
          <cell r="E10336">
            <v>1.3977724313735962</v>
          </cell>
          <cell r="F10336">
            <v>1.4290062189102173</v>
          </cell>
          <cell r="G10336">
            <v>5.343477800488472E-2</v>
          </cell>
          <cell r="H10336">
            <v>68.602690582959866</v>
          </cell>
        </row>
        <row r="10337">
          <cell r="A10337" t="str">
            <v/>
          </cell>
          <cell r="B10337" t="str">
            <v>Tariff: Flat</v>
          </cell>
          <cell r="C10337" t="str">
            <v>10/21/2019 (6pm-8pm)</v>
          </cell>
          <cell r="D10337">
            <v>20</v>
          </cell>
          <cell r="E10337">
            <v>1.2346200942993164</v>
          </cell>
          <cell r="F10337">
            <v>1.1843634843826294</v>
          </cell>
          <cell r="G10337">
            <v>1.9115539267659187E-2</v>
          </cell>
          <cell r="H10337">
            <v>77.270322415557715</v>
          </cell>
        </row>
        <row r="10338">
          <cell r="A10338" t="str">
            <v/>
          </cell>
          <cell r="B10338" t="str">
            <v>Tariff: Flat</v>
          </cell>
          <cell r="C10338" t="str">
            <v>10/21/2019 (6pm-7pm)</v>
          </cell>
          <cell r="D10338">
            <v>21</v>
          </cell>
          <cell r="E10338">
            <v>1.2849487066268921</v>
          </cell>
          <cell r="F10338">
            <v>1.2891081571578979</v>
          </cell>
          <cell r="G10338">
            <v>4.9221079796552658E-2</v>
          </cell>
          <cell r="H10338">
            <v>65.895216741404596</v>
          </cell>
        </row>
        <row r="10339">
          <cell r="A10339" t="str">
            <v/>
          </cell>
          <cell r="B10339" t="str">
            <v>Tariff: Flat</v>
          </cell>
          <cell r="C10339" t="str">
            <v>10/21/2019 (6pm-8pm)</v>
          </cell>
          <cell r="D10339">
            <v>21</v>
          </cell>
          <cell r="E10339">
            <v>1.1512553691864014</v>
          </cell>
          <cell r="F10339">
            <v>1.198133111000061</v>
          </cell>
          <cell r="G10339">
            <v>1.7922734841704369E-2</v>
          </cell>
          <cell r="H10339">
            <v>72.41595445240398</v>
          </cell>
        </row>
        <row r="10340">
          <cell r="A10340" t="str">
            <v/>
          </cell>
          <cell r="B10340" t="str">
            <v>Tariff: Flat</v>
          </cell>
          <cell r="C10340" t="str">
            <v>10/21/2019 (6pm-8pm)</v>
          </cell>
          <cell r="D10340">
            <v>22</v>
          </cell>
          <cell r="E10340">
            <v>1.0599430799484253</v>
          </cell>
          <cell r="F10340">
            <v>1.0822521448135376</v>
          </cell>
          <cell r="G10340">
            <v>1.6751779243350029E-2</v>
          </cell>
          <cell r="H10340">
            <v>69.073764073696864</v>
          </cell>
        </row>
        <row r="10341">
          <cell r="A10341" t="str">
            <v/>
          </cell>
          <cell r="B10341" t="str">
            <v>Tariff: Flat</v>
          </cell>
          <cell r="C10341" t="str">
            <v>10/21/2019 (6pm-7pm)</v>
          </cell>
          <cell r="D10341">
            <v>22</v>
          </cell>
          <cell r="E10341">
            <v>1.1477820873260498</v>
          </cell>
          <cell r="F10341">
            <v>1.1800186634063721</v>
          </cell>
          <cell r="G10341">
            <v>4.9193460494279861E-2</v>
          </cell>
          <cell r="H10341">
            <v>64.55351270553119</v>
          </cell>
        </row>
        <row r="10342">
          <cell r="A10342" t="str">
            <v/>
          </cell>
          <cell r="B10342" t="str">
            <v>Tariff: Flat</v>
          </cell>
          <cell r="C10342" t="str">
            <v>10/21/2019 (6pm-8pm)</v>
          </cell>
          <cell r="D10342">
            <v>23</v>
          </cell>
          <cell r="E10342">
            <v>0.94628798961639404</v>
          </cell>
          <cell r="F10342">
            <v>0.92394274473190308</v>
          </cell>
          <cell r="G10342">
            <v>1.6697073355317116E-2</v>
          </cell>
          <cell r="H10342">
            <v>65.465007676558415</v>
          </cell>
        </row>
        <row r="10343">
          <cell r="A10343" t="str">
            <v/>
          </cell>
          <cell r="B10343" t="str">
            <v>Tariff: Flat</v>
          </cell>
          <cell r="C10343" t="str">
            <v>10/21/2019 (6pm-7pm)</v>
          </cell>
          <cell r="D10343">
            <v>23</v>
          </cell>
          <cell r="E10343">
            <v>0.96803832054138184</v>
          </cell>
          <cell r="F10343">
            <v>1.0329831838607788</v>
          </cell>
          <cell r="G10343">
            <v>4.6707365661859512E-2</v>
          </cell>
          <cell r="H10343">
            <v>63.273916292974739</v>
          </cell>
        </row>
        <row r="10344">
          <cell r="A10344" t="str">
            <v/>
          </cell>
          <cell r="B10344" t="str">
            <v>Tariff: Flat</v>
          </cell>
          <cell r="C10344" t="str">
            <v>10/21/2019 (6pm-7pm)</v>
          </cell>
          <cell r="D10344">
            <v>24</v>
          </cell>
          <cell r="E10344">
            <v>0.80473119020462036</v>
          </cell>
          <cell r="F10344">
            <v>0.86158972978591919</v>
          </cell>
          <cell r="G10344">
            <v>4.3873056769371033E-2</v>
          </cell>
          <cell r="H10344">
            <v>64.013482810164319</v>
          </cell>
        </row>
        <row r="10345">
          <cell r="A10345" t="str">
            <v/>
          </cell>
          <cell r="B10345" t="str">
            <v>Tariff: Flat</v>
          </cell>
          <cell r="C10345" t="str">
            <v>10/21/2019 (6pm-8pm)</v>
          </cell>
          <cell r="D10345">
            <v>24</v>
          </cell>
          <cell r="E10345">
            <v>0.78032922744750977</v>
          </cell>
          <cell r="F10345">
            <v>0.76597350835800171</v>
          </cell>
          <cell r="G10345">
            <v>1.435357891023159E-2</v>
          </cell>
          <cell r="H10345">
            <v>63.03696008188561</v>
          </cell>
        </row>
        <row r="10346">
          <cell r="A10346" t="str">
            <v/>
          </cell>
          <cell r="B10346" t="str">
            <v>Tariff: Flat</v>
          </cell>
          <cell r="C10346" t="str">
            <v>10/22/2019</v>
          </cell>
          <cell r="D10346">
            <v>1</v>
          </cell>
          <cell r="E10346">
            <v>0.68815696239471436</v>
          </cell>
          <cell r="F10346">
            <v>0.64210027456283569</v>
          </cell>
          <cell r="G10346">
            <v>1.1239885352551937E-2</v>
          </cell>
          <cell r="H10346">
            <v>61.207788584591974</v>
          </cell>
        </row>
        <row r="10347">
          <cell r="A10347" t="str">
            <v/>
          </cell>
          <cell r="B10347" t="str">
            <v>Tariff: Flat</v>
          </cell>
          <cell r="C10347" t="str">
            <v>10/22/2019</v>
          </cell>
          <cell r="D10347">
            <v>2</v>
          </cell>
          <cell r="E10347">
            <v>0.5990678071975708</v>
          </cell>
          <cell r="F10347">
            <v>0.58133000135421753</v>
          </cell>
          <cell r="G10347">
            <v>1.0776719078421593E-2</v>
          </cell>
          <cell r="H10347">
            <v>59.461952905044718</v>
          </cell>
        </row>
        <row r="10348">
          <cell r="A10348" t="str">
            <v/>
          </cell>
          <cell r="B10348" t="str">
            <v>Tariff: Flat</v>
          </cell>
          <cell r="C10348" t="str">
            <v>10/22/2019</v>
          </cell>
          <cell r="D10348">
            <v>3</v>
          </cell>
          <cell r="E10348">
            <v>0.55744016170501709</v>
          </cell>
          <cell r="F10348">
            <v>0.54594546556472778</v>
          </cell>
          <cell r="G10348">
            <v>9.497971273958683E-3</v>
          </cell>
          <cell r="H10348">
            <v>58.671292551833844</v>
          </cell>
        </row>
        <row r="10349">
          <cell r="A10349" t="str">
            <v/>
          </cell>
          <cell r="B10349" t="str">
            <v>Tariff: Flat</v>
          </cell>
          <cell r="C10349" t="str">
            <v>10/22/2019</v>
          </cell>
          <cell r="D10349">
            <v>4</v>
          </cell>
          <cell r="E10349">
            <v>0.54741531610488892</v>
          </cell>
          <cell r="F10349">
            <v>0.5250239372253418</v>
          </cell>
          <cell r="G10349">
            <v>8.7801879271864891E-3</v>
          </cell>
          <cell r="H10349">
            <v>57.780209879701019</v>
          </cell>
        </row>
        <row r="10350">
          <cell r="A10350" t="str">
            <v/>
          </cell>
          <cell r="B10350" t="str">
            <v>Tariff: Flat</v>
          </cell>
          <cell r="C10350" t="str">
            <v>10/22/2019</v>
          </cell>
          <cell r="D10350">
            <v>5</v>
          </cell>
          <cell r="E10350">
            <v>0.55244302749633789</v>
          </cell>
          <cell r="F10350">
            <v>0.51923990249633789</v>
          </cell>
          <cell r="G10350">
            <v>8.3814393728971481E-3</v>
          </cell>
          <cell r="H10350">
            <v>56.719933452777987</v>
          </cell>
        </row>
        <row r="10351">
          <cell r="A10351" t="str">
            <v/>
          </cell>
          <cell r="B10351" t="str">
            <v>Tariff: Flat</v>
          </cell>
          <cell r="C10351" t="str">
            <v>10/22/2019</v>
          </cell>
          <cell r="D10351">
            <v>6</v>
          </cell>
          <cell r="E10351">
            <v>0.58105576038360596</v>
          </cell>
          <cell r="F10351">
            <v>0.55128490924835205</v>
          </cell>
          <cell r="G10351">
            <v>7.9147480428218842E-3</v>
          </cell>
          <cell r="H10351">
            <v>55.964238546197265</v>
          </cell>
        </row>
        <row r="10352">
          <cell r="A10352" t="str">
            <v/>
          </cell>
          <cell r="B10352" t="str">
            <v>Tariff: Flat</v>
          </cell>
          <cell r="C10352" t="str">
            <v>10/22/2019</v>
          </cell>
          <cell r="D10352">
            <v>7</v>
          </cell>
          <cell r="E10352">
            <v>0.65798664093017578</v>
          </cell>
          <cell r="F10352">
            <v>0.6324346661567688</v>
          </cell>
          <cell r="G10352">
            <v>8.3013791590929031E-3</v>
          </cell>
          <cell r="H10352">
            <v>55.666600972610681</v>
          </cell>
        </row>
        <row r="10353">
          <cell r="A10353" t="str">
            <v/>
          </cell>
          <cell r="B10353" t="str">
            <v>Tariff: Flat</v>
          </cell>
          <cell r="C10353" t="str">
            <v>10/22/2019</v>
          </cell>
          <cell r="D10353">
            <v>8</v>
          </cell>
          <cell r="E10353">
            <v>0.66331642866134644</v>
          </cell>
          <cell r="F10353">
            <v>0.64607828855514526</v>
          </cell>
          <cell r="G10353">
            <v>8.4127224981784821E-3</v>
          </cell>
          <cell r="H10353">
            <v>55.67093422062873</v>
          </cell>
        </row>
        <row r="10354">
          <cell r="A10354" t="str">
            <v/>
          </cell>
          <cell r="B10354" t="str">
            <v>Tariff: Flat</v>
          </cell>
          <cell r="C10354" t="str">
            <v>10/22/2019</v>
          </cell>
          <cell r="D10354">
            <v>9</v>
          </cell>
          <cell r="E10354">
            <v>0.54386937618255615</v>
          </cell>
          <cell r="F10354">
            <v>0.49773618578910828</v>
          </cell>
          <cell r="G10354">
            <v>8.6876275017857552E-3</v>
          </cell>
          <cell r="H10354">
            <v>60.180337855129238</v>
          </cell>
        </row>
        <row r="10355">
          <cell r="A10355" t="str">
            <v/>
          </cell>
          <cell r="B10355" t="str">
            <v>Tariff: Flat</v>
          </cell>
          <cell r="C10355" t="str">
            <v>10/22/2019</v>
          </cell>
          <cell r="D10355">
            <v>10</v>
          </cell>
          <cell r="E10355">
            <v>0.43302804231643677</v>
          </cell>
          <cell r="F10355">
            <v>0.37623646855354309</v>
          </cell>
          <cell r="G10355">
            <v>9.8187113180756569E-3</v>
          </cell>
          <cell r="H10355">
            <v>67.944765804963737</v>
          </cell>
        </row>
        <row r="10356">
          <cell r="A10356" t="str">
            <v/>
          </cell>
          <cell r="B10356" t="str">
            <v>Tariff: Flat</v>
          </cell>
          <cell r="C10356" t="str">
            <v>10/22/2019</v>
          </cell>
          <cell r="D10356">
            <v>11</v>
          </cell>
          <cell r="E10356">
            <v>0.34646391868591309</v>
          </cell>
          <cell r="F10356">
            <v>0.26654037833213806</v>
          </cell>
          <cell r="G10356">
            <v>1.1017808690667152E-2</v>
          </cell>
          <cell r="H10356">
            <v>75.319800358330227</v>
          </cell>
        </row>
        <row r="10357">
          <cell r="A10357" t="str">
            <v/>
          </cell>
          <cell r="B10357" t="str">
            <v>Tariff: Flat</v>
          </cell>
          <cell r="C10357" t="str">
            <v>10/22/2019</v>
          </cell>
          <cell r="D10357">
            <v>12</v>
          </cell>
          <cell r="E10357">
            <v>0.30966383218765259</v>
          </cell>
          <cell r="F10357">
            <v>0.22476419806480408</v>
          </cell>
          <cell r="G10357">
            <v>1.2696519494056702E-2</v>
          </cell>
          <cell r="H10357">
            <v>81.361625287944491</v>
          </cell>
        </row>
        <row r="10358">
          <cell r="A10358" t="str">
            <v/>
          </cell>
          <cell r="B10358" t="str">
            <v>Tariff: Flat</v>
          </cell>
          <cell r="C10358" t="str">
            <v>10/22/2019</v>
          </cell>
          <cell r="D10358">
            <v>13</v>
          </cell>
          <cell r="E10358">
            <v>0.34069722890853882</v>
          </cell>
          <cell r="F10358">
            <v>0.26061689853668213</v>
          </cell>
          <cell r="G10358">
            <v>1.3905448839068413E-2</v>
          </cell>
          <cell r="H10358">
            <v>84.857212695158651</v>
          </cell>
        </row>
        <row r="10359">
          <cell r="A10359" t="str">
            <v/>
          </cell>
          <cell r="B10359" t="str">
            <v>Tariff: Flat</v>
          </cell>
          <cell r="C10359" t="str">
            <v>10/22/2019</v>
          </cell>
          <cell r="D10359">
            <v>14</v>
          </cell>
          <cell r="E10359">
            <v>0.43681901693344116</v>
          </cell>
          <cell r="F10359">
            <v>0.35364294052124023</v>
          </cell>
          <cell r="G10359">
            <v>1.6047170385718346E-2</v>
          </cell>
          <cell r="H10359">
            <v>86.831215766571177</v>
          </cell>
        </row>
        <row r="10360">
          <cell r="A10360" t="str">
            <v/>
          </cell>
          <cell r="B10360" t="str">
            <v>Tariff: Flat</v>
          </cell>
          <cell r="C10360" t="str">
            <v>10/22/2019</v>
          </cell>
          <cell r="D10360">
            <v>15</v>
          </cell>
          <cell r="E10360">
            <v>0.60676199197769165</v>
          </cell>
          <cell r="F10360">
            <v>0.53857046365737915</v>
          </cell>
          <cell r="G10360">
            <v>1.790253072977066E-2</v>
          </cell>
          <cell r="H10360">
            <v>88.1076426925991</v>
          </cell>
        </row>
        <row r="10361">
          <cell r="A10361" t="str">
            <v/>
          </cell>
          <cell r="B10361" t="str">
            <v>Tariff: Flat</v>
          </cell>
          <cell r="C10361" t="str">
            <v>10/22/2019</v>
          </cell>
          <cell r="D10361">
            <v>16</v>
          </cell>
          <cell r="E10361">
            <v>0.87688159942626953</v>
          </cell>
          <cell r="F10361">
            <v>0.82142210006713867</v>
          </cell>
          <cell r="G10361">
            <v>1.9643353298306465E-2</v>
          </cell>
          <cell r="H10361">
            <v>89.136677757869293</v>
          </cell>
        </row>
        <row r="10362">
          <cell r="A10362" t="str">
            <v/>
          </cell>
          <cell r="B10362" t="str">
            <v>Tariff: Flat</v>
          </cell>
          <cell r="C10362" t="str">
            <v>10/22/2019</v>
          </cell>
          <cell r="D10362">
            <v>17</v>
          </cell>
          <cell r="E10362">
            <v>1.1130784749984741</v>
          </cell>
          <cell r="F10362">
            <v>1.1023163795471191</v>
          </cell>
          <cell r="G10362">
            <v>2.0280886441469193E-2</v>
          </cell>
          <cell r="H10362">
            <v>88.398484770926899</v>
          </cell>
        </row>
        <row r="10363">
          <cell r="A10363" t="str">
            <v/>
          </cell>
          <cell r="B10363" t="str">
            <v>Tariff: Flat</v>
          </cell>
          <cell r="C10363" t="str">
            <v>10/22/2019</v>
          </cell>
          <cell r="D10363">
            <v>18</v>
          </cell>
          <cell r="E10363">
            <v>1.2588409185409546</v>
          </cell>
          <cell r="F10363">
            <v>1.2821674346923828</v>
          </cell>
          <cell r="G10363">
            <v>2.0487304776906967E-2</v>
          </cell>
          <cell r="H10363">
            <v>85.702405938059115</v>
          </cell>
        </row>
        <row r="10364">
          <cell r="A10364" t="str">
            <v/>
          </cell>
          <cell r="B10364" t="str">
            <v>Tariff: Flat</v>
          </cell>
          <cell r="C10364" t="str">
            <v>10/22/2019</v>
          </cell>
          <cell r="D10364">
            <v>19</v>
          </cell>
          <cell r="E10364">
            <v>1.3076086044311523</v>
          </cell>
          <cell r="F10364">
            <v>1.2721749544143677</v>
          </cell>
          <cell r="G10364">
            <v>2.0002756267786026E-2</v>
          </cell>
          <cell r="H10364">
            <v>81.564543127722573</v>
          </cell>
        </row>
        <row r="10365">
          <cell r="A10365" t="str">
            <v/>
          </cell>
          <cell r="B10365" t="str">
            <v>Tariff: Flat</v>
          </cell>
          <cell r="C10365" t="str">
            <v>10/22/2019</v>
          </cell>
          <cell r="D10365">
            <v>20</v>
          </cell>
          <cell r="E10365">
            <v>1.3349176645278931</v>
          </cell>
          <cell r="F10365">
            <v>1.286506175994873</v>
          </cell>
          <cell r="G10365">
            <v>1.9313482567667961E-2</v>
          </cell>
          <cell r="H10365">
            <v>77.394087535192796</v>
          </cell>
        </row>
        <row r="10366">
          <cell r="A10366" t="str">
            <v/>
          </cell>
          <cell r="B10366" t="str">
            <v>Tariff: Flat</v>
          </cell>
          <cell r="C10366" t="str">
            <v>10/22/2019</v>
          </cell>
          <cell r="D10366">
            <v>21</v>
          </cell>
          <cell r="E10366">
            <v>1.2515602111816406</v>
          </cell>
          <cell r="F10366">
            <v>1.3223952054977417</v>
          </cell>
          <cell r="G10366">
            <v>1.8078001216053963E-2</v>
          </cell>
          <cell r="H10366">
            <v>73.18824929613416</v>
          </cell>
        </row>
        <row r="10367">
          <cell r="A10367" t="str">
            <v/>
          </cell>
          <cell r="B10367" t="str">
            <v>Tariff: Flat</v>
          </cell>
          <cell r="C10367" t="str">
            <v>10/22/2019</v>
          </cell>
          <cell r="D10367">
            <v>22</v>
          </cell>
          <cell r="E10367">
            <v>1.1400030851364136</v>
          </cell>
          <cell r="F10367">
            <v>1.1642245054244995</v>
          </cell>
          <cell r="G10367">
            <v>1.6889216378331184E-2</v>
          </cell>
          <cell r="H10367">
            <v>69.105257230609666</v>
          </cell>
        </row>
        <row r="10368">
          <cell r="A10368" t="str">
            <v/>
          </cell>
          <cell r="B10368" t="str">
            <v>Tariff: Flat</v>
          </cell>
          <cell r="C10368" t="str">
            <v>10/22/2019</v>
          </cell>
          <cell r="D10368">
            <v>23</v>
          </cell>
          <cell r="E10368">
            <v>0.95838010311126709</v>
          </cell>
          <cell r="F10368">
            <v>0.96934777498245239</v>
          </cell>
          <cell r="G10368">
            <v>1.6287019476294518E-2</v>
          </cell>
          <cell r="H10368">
            <v>66.338364474018618</v>
          </cell>
        </row>
        <row r="10369">
          <cell r="A10369" t="str">
            <v/>
          </cell>
          <cell r="B10369" t="str">
            <v>Tariff: Flat</v>
          </cell>
          <cell r="C10369" t="str">
            <v>10/22/2019</v>
          </cell>
          <cell r="D10369">
            <v>24</v>
          </cell>
          <cell r="E10369">
            <v>0.77851653099060059</v>
          </cell>
          <cell r="F10369">
            <v>0.79823875427246094</v>
          </cell>
          <cell r="G10369">
            <v>1.4370079152286053E-2</v>
          </cell>
          <cell r="H10369">
            <v>63.595592526233389</v>
          </cell>
        </row>
        <row r="10370">
          <cell r="A10370" t="str">
            <v/>
          </cell>
          <cell r="B10370" t="str">
            <v>Vendor: ENERGYHUB</v>
          </cell>
          <cell r="C10370" t="str">
            <v>Average Event Day (6pm-8pm)</v>
          </cell>
          <cell r="D10370">
            <v>1</v>
          </cell>
          <cell r="E10370">
            <v>1.3125118017196655</v>
          </cell>
          <cell r="F10370">
            <v>1.3041623830795288</v>
          </cell>
          <cell r="G10370">
            <v>1.5768004581332207E-2</v>
          </cell>
          <cell r="H10370">
            <v>74.136420209226472</v>
          </cell>
          <cell r="I10370">
            <v>1</v>
          </cell>
        </row>
        <row r="10371">
          <cell r="A10371" t="str">
            <v/>
          </cell>
          <cell r="B10371" t="str">
            <v>Vendor: ENERGYHUB</v>
          </cell>
          <cell r="C10371" t="str">
            <v>Average Event Day (5pm-9pm)</v>
          </cell>
          <cell r="D10371">
            <v>1</v>
          </cell>
          <cell r="E10371">
            <v>1.3247277736663818</v>
          </cell>
          <cell r="F10371">
            <v>1.3663015365600586</v>
          </cell>
          <cell r="G10371">
            <v>1.5735333785414696E-2</v>
          </cell>
          <cell r="H10371">
            <v>73.94022764591891</v>
          </cell>
          <cell r="I10371">
            <v>1</v>
          </cell>
        </row>
        <row r="10372">
          <cell r="A10372" t="str">
            <v/>
          </cell>
          <cell r="B10372" t="str">
            <v>Vendor: ENERGYHUB</v>
          </cell>
          <cell r="C10372" t="str">
            <v>Average Event Day (5pm-9pm)</v>
          </cell>
          <cell r="D10372">
            <v>2</v>
          </cell>
          <cell r="E10372">
            <v>1.1250550746917725</v>
          </cell>
          <cell r="F10372">
            <v>1.1486293077468872</v>
          </cell>
          <cell r="G10372">
            <v>1.4286432415246964E-2</v>
          </cell>
          <cell r="H10372">
            <v>73.023355355165592</v>
          </cell>
          <cell r="I10372">
            <v>1</v>
          </cell>
        </row>
        <row r="10373">
          <cell r="A10373" t="str">
            <v/>
          </cell>
          <cell r="B10373" t="str">
            <v>Vendor: ENERGYHUB</v>
          </cell>
          <cell r="C10373" t="str">
            <v>Average Event Day (6pm-8pm)</v>
          </cell>
          <cell r="D10373">
            <v>2</v>
          </cell>
          <cell r="E10373">
            <v>1.1205978393554688</v>
          </cell>
          <cell r="F10373">
            <v>1.1131253242492676</v>
          </cell>
          <cell r="G10373">
            <v>1.4409217983484268E-2</v>
          </cell>
          <cell r="H10373">
            <v>73.356348295152102</v>
          </cell>
          <cell r="I10373">
            <v>1</v>
          </cell>
        </row>
        <row r="10374">
          <cell r="A10374" t="str">
            <v/>
          </cell>
          <cell r="B10374" t="str">
            <v>Vendor: ENERGYHUB</v>
          </cell>
          <cell r="C10374" t="str">
            <v>Average Event Day (6pm-8pm)</v>
          </cell>
          <cell r="D10374">
            <v>3</v>
          </cell>
          <cell r="E10374">
            <v>0.97405499219894409</v>
          </cell>
          <cell r="F10374">
            <v>0.97988390922546387</v>
          </cell>
          <cell r="G10374">
            <v>1.2852789834141731E-2</v>
          </cell>
          <cell r="H10374">
            <v>72.648832449365827</v>
          </cell>
          <cell r="I10374">
            <v>1</v>
          </cell>
        </row>
        <row r="10375">
          <cell r="A10375" t="str">
            <v/>
          </cell>
          <cell r="B10375" t="str">
            <v>Vendor: ENERGYHUB</v>
          </cell>
          <cell r="C10375" t="str">
            <v>Average Event Day (5pm-9pm)</v>
          </cell>
          <cell r="D10375">
            <v>3</v>
          </cell>
          <cell r="E10375">
            <v>0.97502368688583374</v>
          </cell>
          <cell r="F10375">
            <v>0.99159020185470581</v>
          </cell>
          <cell r="G10375">
            <v>1.2764906510710716E-2</v>
          </cell>
          <cell r="H10375">
            <v>72.180869443411368</v>
          </cell>
          <cell r="I10375">
            <v>1</v>
          </cell>
        </row>
        <row r="10376">
          <cell r="A10376" t="str">
            <v/>
          </cell>
          <cell r="B10376" t="str">
            <v>Vendor: ENERGYHUB</v>
          </cell>
          <cell r="C10376" t="str">
            <v>Average Event Day (6pm-8pm)</v>
          </cell>
          <cell r="D10376">
            <v>4</v>
          </cell>
          <cell r="E10376">
            <v>0.86376547813415527</v>
          </cell>
          <cell r="F10376">
            <v>0.87508648633956909</v>
          </cell>
          <cell r="G10376">
            <v>1.1195980943739414E-2</v>
          </cell>
          <cell r="H10376">
            <v>71.975394960638525</v>
          </cell>
          <cell r="I10376">
            <v>1</v>
          </cell>
        </row>
        <row r="10377">
          <cell r="A10377" t="str">
            <v/>
          </cell>
          <cell r="B10377" t="str">
            <v>Vendor: ENERGYHUB</v>
          </cell>
          <cell r="C10377" t="str">
            <v>Average Event Day (5pm-9pm)</v>
          </cell>
          <cell r="D10377">
            <v>4</v>
          </cell>
          <cell r="E10377">
            <v>0.87232261896133423</v>
          </cell>
          <cell r="F10377">
            <v>0.88278752565383911</v>
          </cell>
          <cell r="G10377">
            <v>1.1097774840891361E-2</v>
          </cell>
          <cell r="H10377">
            <v>71.463882802303957</v>
          </cell>
          <cell r="I10377">
            <v>1</v>
          </cell>
        </row>
        <row r="10378">
          <cell r="A10378" t="str">
            <v/>
          </cell>
          <cell r="B10378" t="str">
            <v>Vendor: ENERGYHUB</v>
          </cell>
          <cell r="C10378" t="str">
            <v>Average Event Day (5pm-9pm)</v>
          </cell>
          <cell r="D10378">
            <v>5</v>
          </cell>
          <cell r="E10378">
            <v>0.80022937059402466</v>
          </cell>
          <cell r="F10378">
            <v>0.80669385194778442</v>
          </cell>
          <cell r="G10378">
            <v>9.6505628898739815E-3</v>
          </cell>
          <cell r="H10378">
            <v>70.853127400987518</v>
          </cell>
          <cell r="I10378">
            <v>1</v>
          </cell>
        </row>
        <row r="10379">
          <cell r="A10379" t="str">
            <v/>
          </cell>
          <cell r="B10379" t="str">
            <v>Vendor: ENERGYHUB</v>
          </cell>
          <cell r="C10379" t="str">
            <v>Average Event Day (6pm-8pm)</v>
          </cell>
          <cell r="D10379">
            <v>5</v>
          </cell>
          <cell r="E10379">
            <v>0.79809647798538208</v>
          </cell>
          <cell r="F10379">
            <v>0.79489761590957642</v>
          </cell>
          <cell r="G10379">
            <v>9.7872568294405937E-3</v>
          </cell>
          <cell r="H10379">
            <v>71.446135997363129</v>
          </cell>
          <cell r="I10379">
            <v>1</v>
          </cell>
        </row>
        <row r="10380">
          <cell r="A10380" t="str">
            <v/>
          </cell>
          <cell r="B10380" t="str">
            <v>Vendor: ENERGYHUB</v>
          </cell>
          <cell r="C10380" t="str">
            <v>Average Event Day (5pm-9pm)</v>
          </cell>
          <cell r="D10380">
            <v>6</v>
          </cell>
          <cell r="E10380">
            <v>0.7713513970375061</v>
          </cell>
          <cell r="F10380">
            <v>0.7853778600692749</v>
          </cell>
          <cell r="G10380">
            <v>8.6369868367910385E-3</v>
          </cell>
          <cell r="H10380">
            <v>70.326286427439243</v>
          </cell>
          <cell r="I10380">
            <v>1</v>
          </cell>
        </row>
        <row r="10381">
          <cell r="A10381" t="str">
            <v/>
          </cell>
          <cell r="B10381" t="str">
            <v>Vendor: ENERGYHUB</v>
          </cell>
          <cell r="C10381" t="str">
            <v>Average Event Day (6pm-8pm)</v>
          </cell>
          <cell r="D10381">
            <v>6</v>
          </cell>
          <cell r="E10381">
            <v>0.77584576606750488</v>
          </cell>
          <cell r="F10381">
            <v>0.77237564325332642</v>
          </cell>
          <cell r="G10381">
            <v>8.8310949504375458E-3</v>
          </cell>
          <cell r="H10381">
            <v>71.017120767492926</v>
          </cell>
          <cell r="I10381">
            <v>1</v>
          </cell>
        </row>
        <row r="10382">
          <cell r="A10382" t="str">
            <v/>
          </cell>
          <cell r="B10382" t="str">
            <v>Vendor: ENERGYHUB</v>
          </cell>
          <cell r="C10382" t="str">
            <v>Average Event Day (6pm-8pm)</v>
          </cell>
          <cell r="D10382">
            <v>7</v>
          </cell>
          <cell r="E10382">
            <v>0.80537897348403931</v>
          </cell>
          <cell r="F10382">
            <v>0.80680078268051147</v>
          </cell>
          <cell r="G10382">
            <v>8.6148455739021301E-3</v>
          </cell>
          <cell r="H10382">
            <v>71.098824065319519</v>
          </cell>
          <cell r="I10382">
            <v>1</v>
          </cell>
        </row>
        <row r="10383">
          <cell r="A10383" t="str">
            <v/>
          </cell>
          <cell r="B10383" t="str">
            <v>Vendor: ENERGYHUB</v>
          </cell>
          <cell r="C10383" t="str">
            <v>Average Event Day (5pm-9pm)</v>
          </cell>
          <cell r="D10383">
            <v>7</v>
          </cell>
          <cell r="E10383">
            <v>0.80945760011672974</v>
          </cell>
          <cell r="F10383">
            <v>0.81488853693008423</v>
          </cell>
          <cell r="G10383">
            <v>8.5352165624499321E-3</v>
          </cell>
          <cell r="H10383">
            <v>70.247356987713673</v>
          </cell>
          <cell r="I10383">
            <v>1</v>
          </cell>
        </row>
        <row r="10384">
          <cell r="A10384" t="str">
            <v/>
          </cell>
          <cell r="B10384" t="str">
            <v>Vendor: ENERGYHUB</v>
          </cell>
          <cell r="C10384" t="str">
            <v>Average Event Day (6pm-8pm)</v>
          </cell>
          <cell r="D10384">
            <v>8</v>
          </cell>
          <cell r="E10384">
            <v>0.77330440282821655</v>
          </cell>
          <cell r="F10384">
            <v>0.77491939067840576</v>
          </cell>
          <cell r="G10384">
            <v>9.0068774297833443E-3</v>
          </cell>
          <cell r="H10384">
            <v>73.453193739527279</v>
          </cell>
          <cell r="I10384">
            <v>1</v>
          </cell>
        </row>
        <row r="10385">
          <cell r="A10385" t="str">
            <v/>
          </cell>
          <cell r="B10385" t="str">
            <v>Vendor: ENERGYHUB</v>
          </cell>
          <cell r="C10385" t="str">
            <v>Average Event Day (5pm-9pm)</v>
          </cell>
          <cell r="D10385">
            <v>8</v>
          </cell>
          <cell r="E10385">
            <v>0.77643370628356934</v>
          </cell>
          <cell r="F10385">
            <v>0.77592533826828003</v>
          </cell>
          <cell r="G10385">
            <v>8.9799603447318077E-3</v>
          </cell>
          <cell r="H10385">
            <v>72.345832618113946</v>
          </cell>
          <cell r="I10385">
            <v>1</v>
          </cell>
        </row>
        <row r="10386">
          <cell r="A10386" t="str">
            <v/>
          </cell>
          <cell r="B10386" t="str">
            <v>Vendor: ENERGYHUB</v>
          </cell>
          <cell r="C10386" t="str">
            <v>Average Event Day (6pm-8pm)</v>
          </cell>
          <cell r="D10386">
            <v>9</v>
          </cell>
          <cell r="E10386">
            <v>0.69410347938537598</v>
          </cell>
          <cell r="F10386">
            <v>0.69742590188980103</v>
          </cell>
          <cell r="G10386">
            <v>1.0305744595825672E-2</v>
          </cell>
          <cell r="H10386">
            <v>77.461586005619452</v>
          </cell>
          <cell r="I10386">
            <v>1</v>
          </cell>
        </row>
        <row r="10387">
          <cell r="A10387" t="str">
            <v/>
          </cell>
          <cell r="B10387" t="str">
            <v>Vendor: ENERGYHUB</v>
          </cell>
          <cell r="C10387" t="str">
            <v>Average Event Day (5pm-9pm)</v>
          </cell>
          <cell r="D10387">
            <v>9</v>
          </cell>
          <cell r="E10387">
            <v>0.6929553747177124</v>
          </cell>
          <cell r="F10387">
            <v>0.67406600713729858</v>
          </cell>
          <cell r="G10387">
            <v>1.0223530232906342E-2</v>
          </cell>
          <cell r="H10387">
            <v>75.958757729488738</v>
          </cell>
          <cell r="I10387">
            <v>1</v>
          </cell>
        </row>
        <row r="10388">
          <cell r="A10388" t="str">
            <v/>
          </cell>
          <cell r="B10388" t="str">
            <v>Vendor: ENERGYHUB</v>
          </cell>
          <cell r="C10388" t="str">
            <v>Average Event Day (5pm-9pm)</v>
          </cell>
          <cell r="D10388">
            <v>10</v>
          </cell>
          <cell r="E10388">
            <v>0.6470528244972229</v>
          </cell>
          <cell r="F10388">
            <v>0.6286088228225708</v>
          </cell>
          <cell r="G10388">
            <v>1.2093318626284599E-2</v>
          </cell>
          <cell r="H10388">
            <v>80.810254732959905</v>
          </cell>
          <cell r="I10388">
            <v>1</v>
          </cell>
        </row>
        <row r="10389">
          <cell r="A10389" t="str">
            <v/>
          </cell>
          <cell r="B10389" t="str">
            <v>Vendor: ENERGYHUB</v>
          </cell>
          <cell r="C10389" t="str">
            <v>Average Event Day (6pm-8pm)</v>
          </cell>
          <cell r="D10389">
            <v>10</v>
          </cell>
          <cell r="E10389">
            <v>0.65785312652587891</v>
          </cell>
          <cell r="F10389">
            <v>0.66222202777862549</v>
          </cell>
          <cell r="G10389">
            <v>1.2249509803950787E-2</v>
          </cell>
          <cell r="H10389">
            <v>81.688081213812438</v>
          </cell>
          <cell r="I10389">
            <v>1</v>
          </cell>
        </row>
        <row r="10390">
          <cell r="A10390" t="str">
            <v/>
          </cell>
          <cell r="B10390" t="str">
            <v>Vendor: ENERGYHUB</v>
          </cell>
          <cell r="C10390" t="str">
            <v>Average Event Day (5pm-9pm)</v>
          </cell>
          <cell r="D10390">
            <v>11</v>
          </cell>
          <cell r="E10390">
            <v>0.69376474618911743</v>
          </cell>
          <cell r="F10390">
            <v>0.67360734939575195</v>
          </cell>
          <cell r="G10390">
            <v>1.4398660510778427E-2</v>
          </cell>
          <cell r="H10390">
            <v>85.199678845209931</v>
          </cell>
          <cell r="I10390">
            <v>1</v>
          </cell>
        </row>
        <row r="10391">
          <cell r="A10391" t="str">
            <v/>
          </cell>
          <cell r="B10391" t="str">
            <v>Vendor: ENERGYHUB</v>
          </cell>
          <cell r="C10391" t="str">
            <v>Average Event Day (6pm-8pm)</v>
          </cell>
          <cell r="D10391">
            <v>11</v>
          </cell>
          <cell r="E10391">
            <v>0.70235764980316162</v>
          </cell>
          <cell r="F10391">
            <v>0.70129096508026123</v>
          </cell>
          <cell r="G10391">
            <v>1.4552288688719273E-2</v>
          </cell>
          <cell r="H10391">
            <v>85.387277225210511</v>
          </cell>
          <cell r="I10391">
            <v>1</v>
          </cell>
        </row>
        <row r="10392">
          <cell r="A10392" t="str">
            <v/>
          </cell>
          <cell r="B10392" t="str">
            <v>Vendor: ENERGYHUB</v>
          </cell>
          <cell r="C10392" t="str">
            <v>Average Event Day (5pm-9pm)</v>
          </cell>
          <cell r="D10392">
            <v>12</v>
          </cell>
          <cell r="E10392">
            <v>0.83840084075927734</v>
          </cell>
          <cell r="F10392">
            <v>0.81736087799072266</v>
          </cell>
          <cell r="G10392">
            <v>1.6674889251589775E-2</v>
          </cell>
          <cell r="H10392">
            <v>88.480126247660806</v>
          </cell>
          <cell r="I10392">
            <v>1</v>
          </cell>
        </row>
        <row r="10393">
          <cell r="A10393" t="str">
            <v/>
          </cell>
          <cell r="B10393" t="str">
            <v>Vendor: ENERGYHUB</v>
          </cell>
          <cell r="C10393" t="str">
            <v>Average Event Day (6pm-8pm)</v>
          </cell>
          <cell r="D10393">
            <v>12</v>
          </cell>
          <cell r="E10393">
            <v>0.84733504056930542</v>
          </cell>
          <cell r="F10393">
            <v>0.8472638726234436</v>
          </cell>
          <cell r="G10393">
            <v>1.6795985400676727E-2</v>
          </cell>
          <cell r="H10393">
            <v>88.048579773953023</v>
          </cell>
          <cell r="I10393">
            <v>1</v>
          </cell>
        </row>
        <row r="10394">
          <cell r="A10394" t="str">
            <v/>
          </cell>
          <cell r="B10394" t="str">
            <v>Vendor: ENERGYHUB</v>
          </cell>
          <cell r="C10394" t="str">
            <v>Average Event Day (5pm-9pm)</v>
          </cell>
          <cell r="D10394">
            <v>13</v>
          </cell>
          <cell r="E10394">
            <v>1.070319652557373</v>
          </cell>
          <cell r="F10394">
            <v>1.0516248941421509</v>
          </cell>
          <cell r="G10394">
            <v>1.8675131723284721E-2</v>
          </cell>
          <cell r="H10394">
            <v>90.594288993532729</v>
          </cell>
          <cell r="I10394">
            <v>1</v>
          </cell>
        </row>
        <row r="10395">
          <cell r="A10395" t="str">
            <v/>
          </cell>
          <cell r="B10395" t="str">
            <v>Vendor: ENERGYHUB</v>
          </cell>
          <cell r="C10395" t="str">
            <v>Average Event Day (6pm-8pm)</v>
          </cell>
          <cell r="D10395">
            <v>13</v>
          </cell>
          <cell r="E10395">
            <v>1.0944567918777466</v>
          </cell>
          <cell r="F10395">
            <v>1.0846458673477173</v>
          </cell>
          <cell r="G10395">
            <v>1.8851425498723984E-2</v>
          </cell>
          <cell r="H10395">
            <v>89.860306652900675</v>
          </cell>
          <cell r="I10395">
            <v>1</v>
          </cell>
        </row>
        <row r="10396">
          <cell r="A10396" t="str">
            <v/>
          </cell>
          <cell r="B10396" t="str">
            <v>Vendor: ENERGYHUB</v>
          </cell>
          <cell r="C10396" t="str">
            <v>Average Event Day (5pm-9pm)</v>
          </cell>
          <cell r="D10396">
            <v>14</v>
          </cell>
          <cell r="E10396">
            <v>1.3672691583633423</v>
          </cell>
          <cell r="F10396">
            <v>1.3543308973312378</v>
          </cell>
          <cell r="G10396">
            <v>2.0464615896344185E-2</v>
          </cell>
          <cell r="H10396">
            <v>92.12911547909971</v>
          </cell>
          <cell r="I10396">
            <v>1</v>
          </cell>
        </row>
        <row r="10397">
          <cell r="A10397" t="str">
            <v/>
          </cell>
          <cell r="B10397" t="str">
            <v>Vendor: ENERGYHUB</v>
          </cell>
          <cell r="C10397" t="str">
            <v>Average Event Day (6pm-8pm)</v>
          </cell>
          <cell r="D10397">
            <v>14</v>
          </cell>
          <cell r="E10397">
            <v>1.4079337120056152</v>
          </cell>
          <cell r="F10397">
            <v>1.3712935447692871</v>
          </cell>
          <cell r="G10397">
            <v>2.0681224763393402E-2</v>
          </cell>
          <cell r="H10397">
            <v>91.138744164534117</v>
          </cell>
          <cell r="I10397">
            <v>1</v>
          </cell>
        </row>
        <row r="10398">
          <cell r="A10398" t="str">
            <v/>
          </cell>
          <cell r="B10398" t="str">
            <v>Vendor: ENERGYHUB</v>
          </cell>
          <cell r="C10398" t="str">
            <v>Average Event Day (6pm-8pm)</v>
          </cell>
          <cell r="D10398">
            <v>15</v>
          </cell>
          <cell r="E10398">
            <v>1.7275965213775635</v>
          </cell>
          <cell r="F10398">
            <v>1.7016210556030273</v>
          </cell>
          <cell r="G10398">
            <v>2.171839214861393E-2</v>
          </cell>
          <cell r="H10398">
            <v>91.659172377767092</v>
          </cell>
          <cell r="I10398">
            <v>1</v>
          </cell>
        </row>
        <row r="10399">
          <cell r="A10399" t="str">
            <v/>
          </cell>
          <cell r="B10399" t="str">
            <v>Vendor: ENERGYHUB</v>
          </cell>
          <cell r="C10399" t="str">
            <v>Average Event Day (5pm-9pm)</v>
          </cell>
          <cell r="D10399">
            <v>15</v>
          </cell>
          <cell r="E10399">
            <v>1.6921044588088989</v>
          </cell>
          <cell r="F10399">
            <v>1.6954444646835327</v>
          </cell>
          <cell r="G10399">
            <v>2.1454958245158195E-2</v>
          </cell>
          <cell r="H10399">
            <v>93.017244238111488</v>
          </cell>
          <cell r="I10399">
            <v>1</v>
          </cell>
        </row>
        <row r="10400">
          <cell r="A10400" t="str">
            <v/>
          </cell>
          <cell r="B10400" t="str">
            <v>Vendor: ENERGYHUB</v>
          </cell>
          <cell r="C10400" t="str">
            <v>Average Event Day (5pm-9pm)</v>
          </cell>
          <cell r="D10400">
            <v>16</v>
          </cell>
          <cell r="E10400">
            <v>2.100461483001709</v>
          </cell>
          <cell r="F10400">
            <v>2.0786304473876953</v>
          </cell>
          <cell r="G10400">
            <v>2.1991785615682602E-2</v>
          </cell>
          <cell r="H10400">
            <v>92.693039777131489</v>
          </cell>
          <cell r="I10400">
            <v>1</v>
          </cell>
        </row>
        <row r="10401">
          <cell r="A10401" t="str">
            <v/>
          </cell>
          <cell r="B10401" t="str">
            <v>Vendor: ENERGYHUB</v>
          </cell>
          <cell r="C10401" t="str">
            <v>Average Event Day (6pm-8pm)</v>
          </cell>
          <cell r="D10401">
            <v>16</v>
          </cell>
          <cell r="E10401">
            <v>2.0856680870056152</v>
          </cell>
          <cell r="F10401">
            <v>2.0657942295074463</v>
          </cell>
          <cell r="G10401">
            <v>2.209341898560524E-2</v>
          </cell>
          <cell r="H10401">
            <v>91.395795883155003</v>
          </cell>
          <cell r="I10401">
            <v>1</v>
          </cell>
        </row>
        <row r="10402">
          <cell r="A10402" t="str">
            <v/>
          </cell>
          <cell r="B10402" t="str">
            <v>Vendor: ENERGYHUB</v>
          </cell>
          <cell r="C10402" t="str">
            <v>Average Event Day (5pm-9pm)</v>
          </cell>
          <cell r="D10402">
            <v>17</v>
          </cell>
          <cell r="E10402">
            <v>2.4280483722686768</v>
          </cell>
          <cell r="F10402">
            <v>2.3362777233123779</v>
          </cell>
          <cell r="G10402">
            <v>2.194199338555336E-2</v>
          </cell>
          <cell r="H10402">
            <v>91.167477749477158</v>
          </cell>
          <cell r="I10402">
            <v>1</v>
          </cell>
        </row>
        <row r="10403">
          <cell r="A10403" t="str">
            <v/>
          </cell>
          <cell r="B10403" t="str">
            <v>Vendor: ENERGYHUB</v>
          </cell>
          <cell r="C10403" t="str">
            <v>Average Event Day (6pm-8pm)</v>
          </cell>
          <cell r="D10403">
            <v>17</v>
          </cell>
          <cell r="E10403">
            <v>2.3846719264984131</v>
          </cell>
          <cell r="F10403">
            <v>2.3667161464691162</v>
          </cell>
          <cell r="G10403">
            <v>2.2083800286054611E-2</v>
          </cell>
          <cell r="H10403">
            <v>90.100477967596277</v>
          </cell>
          <cell r="I10403">
            <v>1</v>
          </cell>
        </row>
        <row r="10404">
          <cell r="A10404" t="str">
            <v/>
          </cell>
          <cell r="B10404" t="str">
            <v>Vendor: ENERGYHUB</v>
          </cell>
          <cell r="C10404" t="str">
            <v>Average Event Day (5pm-9pm)</v>
          </cell>
          <cell r="D10404">
            <v>18</v>
          </cell>
          <cell r="E10404">
            <v>2.6457154750823975</v>
          </cell>
          <cell r="F10404">
            <v>1.4326215982437134</v>
          </cell>
          <cell r="G10404">
            <v>2.2614972665905952E-2</v>
          </cell>
          <cell r="H10404">
            <v>89.201274777215545</v>
          </cell>
          <cell r="I10404">
            <v>1</v>
          </cell>
        </row>
        <row r="10405">
          <cell r="A10405" t="str">
            <v/>
          </cell>
          <cell r="B10405" t="str">
            <v>Vendor: ENERGYHUB</v>
          </cell>
          <cell r="C10405" t="str">
            <v>Average Event Day (6pm-8pm)</v>
          </cell>
          <cell r="D10405">
            <v>18</v>
          </cell>
          <cell r="E10405">
            <v>2.6062970161437988</v>
          </cell>
          <cell r="F10405">
            <v>2.5272035598754883</v>
          </cell>
          <cell r="G10405">
            <v>2.19896100461483E-2</v>
          </cell>
          <cell r="H10405">
            <v>88.52244352552546</v>
          </cell>
          <cell r="I10405">
            <v>1</v>
          </cell>
        </row>
        <row r="10406">
          <cell r="A10406" t="str">
            <v/>
          </cell>
          <cell r="B10406" t="str">
            <v>Vendor: ENERGYHUB</v>
          </cell>
          <cell r="C10406" t="str">
            <v>Average Event Day (6pm-8pm)</v>
          </cell>
          <cell r="D10406">
            <v>19</v>
          </cell>
          <cell r="E10406">
            <v>2.6307015419006348</v>
          </cell>
          <cell r="F10406">
            <v>1.5686711072921753</v>
          </cell>
          <cell r="G10406">
            <v>2.2098911926150322E-2</v>
          </cell>
          <cell r="H10406">
            <v>85.608271887389336</v>
          </cell>
          <cell r="I10406">
            <v>1</v>
          </cell>
        </row>
        <row r="10407">
          <cell r="A10407" t="str">
            <v/>
          </cell>
          <cell r="B10407" t="str">
            <v>Vendor: ENERGYHUB</v>
          </cell>
          <cell r="C10407" t="str">
            <v>Average Event Day (5pm-9pm)</v>
          </cell>
          <cell r="D10407">
            <v>19</v>
          </cell>
          <cell r="E10407">
            <v>2.6747045516967773</v>
          </cell>
          <cell r="F10407">
            <v>2.0239927768707275</v>
          </cell>
          <cell r="G10407">
            <v>2.2067029029130936E-2</v>
          </cell>
          <cell r="H10407">
            <v>86.27392158298241</v>
          </cell>
          <cell r="I10407">
            <v>1</v>
          </cell>
        </row>
        <row r="10408">
          <cell r="A10408" t="str">
            <v/>
          </cell>
          <cell r="B10408" t="str">
            <v>Vendor: ENERGYHUB</v>
          </cell>
          <cell r="C10408" t="str">
            <v>Average Event Day (5pm-9pm)</v>
          </cell>
          <cell r="D10408">
            <v>20</v>
          </cell>
          <cell r="E10408">
            <v>2.5410139560699463</v>
          </cell>
          <cell r="F10408">
            <v>2.1663188934326172</v>
          </cell>
          <cell r="G10408">
            <v>2.0904017612338066E-2</v>
          </cell>
          <cell r="H10408">
            <v>82.926932886093994</v>
          </cell>
          <cell r="I10408">
            <v>1</v>
          </cell>
        </row>
        <row r="10409">
          <cell r="A10409" t="str">
            <v/>
          </cell>
          <cell r="B10409" t="str">
            <v>Vendor: ENERGYHUB</v>
          </cell>
          <cell r="C10409" t="str">
            <v>Average Event Day (6pm-8pm)</v>
          </cell>
          <cell r="D10409">
            <v>20</v>
          </cell>
          <cell r="E10409">
            <v>2.4737367630004883</v>
          </cell>
          <cell r="F10409">
            <v>1.8735848665237427</v>
          </cell>
          <cell r="G10409">
            <v>2.0998254418373108E-2</v>
          </cell>
          <cell r="H10409">
            <v>81.338250724559416</v>
          </cell>
          <cell r="I10409">
            <v>1</v>
          </cell>
        </row>
        <row r="10410">
          <cell r="A10410" t="str">
            <v/>
          </cell>
          <cell r="B10410" t="str">
            <v>Vendor: ENERGYHUB</v>
          </cell>
          <cell r="C10410" t="str">
            <v>Average Event Day (6pm-8pm)</v>
          </cell>
          <cell r="D10410">
            <v>21</v>
          </cell>
          <cell r="E10410">
            <v>2.3446846008300781</v>
          </cell>
          <cell r="F10410">
            <v>2.8412327766418457</v>
          </cell>
          <cell r="G10410">
            <v>2.0303605124354362E-2</v>
          </cell>
          <cell r="H10410">
            <v>78.624329862452029</v>
          </cell>
          <cell r="I10410">
            <v>1</v>
          </cell>
        </row>
        <row r="10411">
          <cell r="A10411" t="str">
            <v/>
          </cell>
          <cell r="B10411" t="str">
            <v>Vendor: ENERGYHUB</v>
          </cell>
          <cell r="C10411" t="str">
            <v>Average Event Day (5pm-9pm)</v>
          </cell>
          <cell r="D10411">
            <v>21</v>
          </cell>
          <cell r="E10411">
            <v>2.409975528717041</v>
          </cell>
          <cell r="F10411">
            <v>2.1900508403778076</v>
          </cell>
          <cell r="G10411">
            <v>2.0172692835330963E-2</v>
          </cell>
          <cell r="H10411">
            <v>79.96374784135601</v>
          </cell>
          <cell r="I10411">
            <v>1</v>
          </cell>
        </row>
        <row r="10412">
          <cell r="A10412" t="str">
            <v/>
          </cell>
          <cell r="B10412" t="str">
            <v>Vendor: ENERGYHUB</v>
          </cell>
          <cell r="C10412" t="str">
            <v>Average Event Day (6pm-8pm)</v>
          </cell>
          <cell r="D10412">
            <v>22</v>
          </cell>
          <cell r="E10412">
            <v>2.157609224319458</v>
          </cell>
          <cell r="F10412">
            <v>2.3326656818389893</v>
          </cell>
          <cell r="G10412">
            <v>1.9033264368772507E-2</v>
          </cell>
          <cell r="H10412">
            <v>77.261253623248479</v>
          </cell>
          <cell r="I10412">
            <v>1</v>
          </cell>
        </row>
        <row r="10413">
          <cell r="A10413" t="str">
            <v/>
          </cell>
          <cell r="B10413" t="str">
            <v>Vendor: ENERGYHUB</v>
          </cell>
          <cell r="C10413" t="str">
            <v>Average Event Day (5pm-9pm)</v>
          </cell>
          <cell r="D10413">
            <v>22</v>
          </cell>
          <cell r="E10413">
            <v>2.1998302936553955</v>
          </cell>
          <cell r="F10413">
            <v>2.7173476219177246</v>
          </cell>
          <cell r="G10413">
            <v>1.9547956064343452E-2</v>
          </cell>
          <cell r="H10413">
            <v>77.664521425278011</v>
          </cell>
          <cell r="I10413">
            <v>1</v>
          </cell>
        </row>
        <row r="10414">
          <cell r="A10414" t="str">
            <v/>
          </cell>
          <cell r="B10414" t="str">
            <v>Vendor: ENERGYHUB</v>
          </cell>
          <cell r="C10414" t="str">
            <v>Average Event Day (5pm-9pm)</v>
          </cell>
          <cell r="D10414">
            <v>23</v>
          </cell>
          <cell r="E10414">
            <v>1.9181691408157349</v>
          </cell>
          <cell r="F10414">
            <v>2.1368777751922607</v>
          </cell>
          <cell r="G10414">
            <v>1.8812200054526329E-2</v>
          </cell>
          <cell r="H10414">
            <v>76.22530585671457</v>
          </cell>
          <cell r="I10414">
            <v>1</v>
          </cell>
        </row>
        <row r="10415">
          <cell r="A10415" t="str">
            <v/>
          </cell>
          <cell r="B10415" t="str">
            <v>Vendor: ENERGYHUB</v>
          </cell>
          <cell r="C10415" t="str">
            <v>Average Event Day (6pm-8pm)</v>
          </cell>
          <cell r="D10415">
            <v>23</v>
          </cell>
          <cell r="E10415">
            <v>1.9054615497589111</v>
          </cell>
          <cell r="F10415">
            <v>1.9704179763793945</v>
          </cell>
          <cell r="G10415">
            <v>1.8705803900957108E-2</v>
          </cell>
          <cell r="H10415">
            <v>76.273706020698327</v>
          </cell>
          <cell r="I10415">
            <v>1</v>
          </cell>
        </row>
        <row r="10416">
          <cell r="A10416" t="str">
            <v/>
          </cell>
          <cell r="B10416" t="str">
            <v>Vendor: ENERGYHUB</v>
          </cell>
          <cell r="C10416" t="str">
            <v>Average Event Day (5pm-9pm)</v>
          </cell>
          <cell r="D10416">
            <v>24</v>
          </cell>
          <cell r="E10416">
            <v>1.5858496427536011</v>
          </cell>
          <cell r="F10416">
            <v>1.7092968225479126</v>
          </cell>
          <cell r="G10416">
            <v>1.7813863232731819E-2</v>
          </cell>
          <cell r="H10416">
            <v>74.750748825518414</v>
          </cell>
          <cell r="I10416">
            <v>1</v>
          </cell>
        </row>
        <row r="10417">
          <cell r="A10417" t="str">
            <v/>
          </cell>
          <cell r="B10417" t="str">
            <v>Vendor: ENERGYHUB</v>
          </cell>
          <cell r="C10417" t="str">
            <v>Average Event Day (6pm-8pm)</v>
          </cell>
          <cell r="D10417">
            <v>24</v>
          </cell>
          <cell r="E10417">
            <v>1.5825597047805786</v>
          </cell>
          <cell r="F10417">
            <v>1.6385387182235718</v>
          </cell>
          <cell r="G10417">
            <v>1.7941266298294067E-2</v>
          </cell>
          <cell r="H10417">
            <v>75.362815442218562</v>
          </cell>
          <cell r="I10417">
            <v>1</v>
          </cell>
        </row>
        <row r="10418">
          <cell r="A10418" t="str">
            <v/>
          </cell>
          <cell r="B10418" t="str">
            <v>Vendor: ENERGYHUB</v>
          </cell>
          <cell r="C10418" t="str">
            <v>7/24/2019</v>
          </cell>
          <cell r="D10418">
            <v>1</v>
          </cell>
          <cell r="E10418">
            <v>1.515931248664856</v>
          </cell>
          <cell r="F10418">
            <v>1.4615594148635864</v>
          </cell>
          <cell r="G10418">
            <v>1.6408493742346764E-2</v>
          </cell>
          <cell r="H10418">
            <v>76.268615702475458</v>
          </cell>
          <cell r="I10418">
            <v>1</v>
          </cell>
        </row>
        <row r="10419">
          <cell r="A10419" t="str">
            <v/>
          </cell>
          <cell r="B10419" t="str">
            <v>Vendor: ENERGYHUB</v>
          </cell>
          <cell r="C10419" t="str">
            <v>7/24/2019</v>
          </cell>
          <cell r="D10419">
            <v>2</v>
          </cell>
          <cell r="E10419">
            <v>1.2903908491134644</v>
          </cell>
          <cell r="F10419">
            <v>1.2472543716430664</v>
          </cell>
          <cell r="G10419">
            <v>1.5193449333310127E-2</v>
          </cell>
          <cell r="H10419">
            <v>75.604314307851908</v>
          </cell>
          <cell r="I10419">
            <v>1</v>
          </cell>
        </row>
        <row r="10420">
          <cell r="A10420" t="str">
            <v/>
          </cell>
          <cell r="B10420" t="str">
            <v>Vendor: ENERGYHUB</v>
          </cell>
          <cell r="C10420" t="str">
            <v>7/24/2019</v>
          </cell>
          <cell r="D10420">
            <v>3</v>
          </cell>
          <cell r="E10420">
            <v>1.0974205732345581</v>
          </cell>
          <cell r="F10420">
            <v>1.0785516500473022</v>
          </cell>
          <cell r="G10420">
            <v>1.3580450788140297E-2</v>
          </cell>
          <cell r="H10420">
            <v>75.097303719011308</v>
          </cell>
          <cell r="I10420">
            <v>1</v>
          </cell>
        </row>
        <row r="10421">
          <cell r="A10421" t="str">
            <v/>
          </cell>
          <cell r="B10421" t="str">
            <v>Vendor: ENERGYHUB</v>
          </cell>
          <cell r="C10421" t="str">
            <v>7/24/2019</v>
          </cell>
          <cell r="D10421">
            <v>4</v>
          </cell>
          <cell r="E10421">
            <v>0.96299254894256592</v>
          </cell>
          <cell r="F10421">
            <v>0.95855122804641724</v>
          </cell>
          <cell r="G10421">
            <v>1.1692135594785213E-2</v>
          </cell>
          <cell r="H10421">
            <v>74.40411157024937</v>
          </cell>
          <cell r="I10421">
            <v>1</v>
          </cell>
        </row>
        <row r="10422">
          <cell r="A10422" t="str">
            <v/>
          </cell>
          <cell r="B10422" t="str">
            <v>Vendor: ENERGYHUB</v>
          </cell>
          <cell r="C10422" t="str">
            <v>7/24/2019</v>
          </cell>
          <cell r="D10422">
            <v>5</v>
          </cell>
          <cell r="E10422">
            <v>0.87170577049255371</v>
          </cell>
          <cell r="F10422">
            <v>0.86154228448867798</v>
          </cell>
          <cell r="G10422">
            <v>1.0247467085719109E-2</v>
          </cell>
          <cell r="H10422">
            <v>73.960194989676879</v>
          </cell>
          <cell r="I10422">
            <v>1</v>
          </cell>
        </row>
        <row r="10423">
          <cell r="A10423" t="str">
            <v/>
          </cell>
          <cell r="B10423" t="str">
            <v>Vendor: ENERGYHUB</v>
          </cell>
          <cell r="C10423" t="str">
            <v>7/24/2019</v>
          </cell>
          <cell r="D10423">
            <v>6</v>
          </cell>
          <cell r="E10423">
            <v>0.83377313613891602</v>
          </cell>
          <cell r="F10423">
            <v>0.82163912057876587</v>
          </cell>
          <cell r="G10423">
            <v>9.3900607898831367E-3</v>
          </cell>
          <cell r="H10423">
            <v>73.668143078506262</v>
          </cell>
          <cell r="I10423">
            <v>1</v>
          </cell>
        </row>
        <row r="10424">
          <cell r="A10424" t="str">
            <v/>
          </cell>
          <cell r="B10424" t="str">
            <v>Vendor: ENERGYHUB</v>
          </cell>
          <cell r="C10424" t="str">
            <v>7/24/2019</v>
          </cell>
          <cell r="D10424">
            <v>7</v>
          </cell>
          <cell r="E10424">
            <v>0.81684350967407227</v>
          </cell>
          <cell r="F10424">
            <v>0.82344865798950195</v>
          </cell>
          <cell r="G10424">
            <v>9.4208260998129845E-3</v>
          </cell>
          <cell r="H10424">
            <v>74.317709194209144</v>
          </cell>
          <cell r="I10424">
            <v>1</v>
          </cell>
        </row>
        <row r="10425">
          <cell r="A10425" t="str">
            <v/>
          </cell>
          <cell r="B10425" t="str">
            <v>Vendor: ENERGYHUB</v>
          </cell>
          <cell r="C10425" t="str">
            <v>7/24/2019</v>
          </cell>
          <cell r="D10425">
            <v>8</v>
          </cell>
          <cell r="E10425">
            <v>0.81123334169387817</v>
          </cell>
          <cell r="F10425">
            <v>0.81839656829833984</v>
          </cell>
          <cell r="G10425">
            <v>9.8914001137018204E-3</v>
          </cell>
          <cell r="H10425">
            <v>77.853879132229224</v>
          </cell>
          <cell r="I10425">
            <v>1</v>
          </cell>
        </row>
        <row r="10426">
          <cell r="A10426" t="str">
            <v/>
          </cell>
          <cell r="B10426" t="str">
            <v>Vendor: ENERGYHUB</v>
          </cell>
          <cell r="C10426" t="str">
            <v>7/24/2019</v>
          </cell>
          <cell r="D10426">
            <v>9</v>
          </cell>
          <cell r="E10426">
            <v>0.80619323253631592</v>
          </cell>
          <cell r="F10426">
            <v>0.79878461360931396</v>
          </cell>
          <cell r="G10426">
            <v>1.1521739885210991E-2</v>
          </cell>
          <cell r="H10426">
            <v>82.663504390493515</v>
          </cell>
          <cell r="I10426">
            <v>1</v>
          </cell>
        </row>
        <row r="10427">
          <cell r="A10427" t="str">
            <v/>
          </cell>
          <cell r="B10427" t="str">
            <v>Vendor: ENERGYHUB</v>
          </cell>
          <cell r="C10427" t="str">
            <v>7/24/2019</v>
          </cell>
          <cell r="D10427">
            <v>10</v>
          </cell>
          <cell r="E10427">
            <v>0.8483242392539978</v>
          </cell>
          <cell r="F10427">
            <v>0.83363467454910278</v>
          </cell>
          <cell r="G10427">
            <v>1.3692663982510567E-2</v>
          </cell>
          <cell r="H10427">
            <v>86.681003744833248</v>
          </cell>
          <cell r="I10427">
            <v>1</v>
          </cell>
        </row>
        <row r="10428">
          <cell r="A10428" t="str">
            <v/>
          </cell>
          <cell r="B10428" t="str">
            <v>Vendor: ENERGYHUB</v>
          </cell>
          <cell r="C10428" t="str">
            <v>7/24/2019</v>
          </cell>
          <cell r="D10428">
            <v>11</v>
          </cell>
          <cell r="E10428">
            <v>0.98636108636856079</v>
          </cell>
          <cell r="F10428">
            <v>0.96849584579467773</v>
          </cell>
          <cell r="G10428">
            <v>1.6494588926434517E-2</v>
          </cell>
          <cell r="H10428">
            <v>90.426046874997738</v>
          </cell>
          <cell r="I10428">
            <v>1</v>
          </cell>
        </row>
        <row r="10429">
          <cell r="A10429" t="str">
            <v/>
          </cell>
          <cell r="B10429" t="str">
            <v>Vendor: ENERGYHUB</v>
          </cell>
          <cell r="C10429" t="str">
            <v>7/24/2019</v>
          </cell>
          <cell r="D10429">
            <v>12</v>
          </cell>
          <cell r="E10429">
            <v>1.2090373039245605</v>
          </cell>
          <cell r="F10429">
            <v>1.1924940347671509</v>
          </cell>
          <cell r="G10429">
            <v>1.892845518887043E-2</v>
          </cell>
          <cell r="H10429">
            <v>93.358335872934333</v>
          </cell>
          <cell r="I10429">
            <v>1</v>
          </cell>
        </row>
        <row r="10430">
          <cell r="A10430" t="str">
            <v/>
          </cell>
          <cell r="B10430" t="str">
            <v>Vendor: ENERGYHUB</v>
          </cell>
          <cell r="C10430" t="str">
            <v>7/24/2019</v>
          </cell>
          <cell r="D10430">
            <v>13</v>
          </cell>
          <cell r="E10430">
            <v>1.5251791477203369</v>
          </cell>
          <cell r="F10430">
            <v>1.5077075958251953</v>
          </cell>
          <cell r="G10430">
            <v>2.0914144814014435E-2</v>
          </cell>
          <cell r="H10430">
            <v>94.963894628093328</v>
          </cell>
          <cell r="I10430">
            <v>1</v>
          </cell>
        </row>
        <row r="10431">
          <cell r="A10431" t="str">
            <v/>
          </cell>
          <cell r="B10431" t="str">
            <v>Vendor: ENERGYHUB</v>
          </cell>
          <cell r="C10431" t="str">
            <v>7/24/2019</v>
          </cell>
          <cell r="D10431">
            <v>14</v>
          </cell>
          <cell r="E10431">
            <v>1.8250374794006348</v>
          </cell>
          <cell r="F10431">
            <v>1.7951114177703857</v>
          </cell>
          <cell r="G10431">
            <v>2.2572731599211693E-2</v>
          </cell>
          <cell r="H10431">
            <v>96.156379132238328</v>
          </cell>
          <cell r="I10431">
            <v>1</v>
          </cell>
        </row>
        <row r="10432">
          <cell r="A10432" t="str">
            <v/>
          </cell>
          <cell r="B10432" t="str">
            <v>Vendor: ENERGYHUB</v>
          </cell>
          <cell r="C10432" t="str">
            <v>7/24/2019</v>
          </cell>
          <cell r="D10432">
            <v>15</v>
          </cell>
          <cell r="E10432">
            <v>2.0957291126251221</v>
          </cell>
          <cell r="F10432">
            <v>2.1227364540100098</v>
          </cell>
          <cell r="G10432">
            <v>2.3519605398178101E-2</v>
          </cell>
          <cell r="H10432">
            <v>95.676020144635288</v>
          </cell>
          <cell r="I10432">
            <v>1</v>
          </cell>
        </row>
        <row r="10433">
          <cell r="A10433" t="str">
            <v/>
          </cell>
          <cell r="B10433" t="str">
            <v>Vendor: ENERGYHUB</v>
          </cell>
          <cell r="C10433" t="str">
            <v>7/24/2019</v>
          </cell>
          <cell r="D10433">
            <v>16</v>
          </cell>
          <cell r="E10433">
            <v>2.3608684539794922</v>
          </cell>
          <cell r="F10433">
            <v>2.3888466358184814</v>
          </cell>
          <cell r="G10433">
            <v>2.3520465940237045E-2</v>
          </cell>
          <cell r="H10433">
            <v>94.363145661162832</v>
          </cell>
          <cell r="I10433">
            <v>1</v>
          </cell>
        </row>
        <row r="10434">
          <cell r="A10434" t="str">
            <v/>
          </cell>
          <cell r="B10434" t="str">
            <v>Vendor: ENERGYHUB</v>
          </cell>
          <cell r="C10434" t="str">
            <v>7/24/2019</v>
          </cell>
          <cell r="D10434">
            <v>17</v>
          </cell>
          <cell r="E10434">
            <v>2.5477921962738037</v>
          </cell>
          <cell r="F10434">
            <v>2.6043989658355713</v>
          </cell>
          <cell r="G10434">
            <v>2.3261731490492821E-2</v>
          </cell>
          <cell r="H10434">
            <v>92.022285123960444</v>
          </cell>
          <cell r="I10434">
            <v>1</v>
          </cell>
        </row>
        <row r="10435">
          <cell r="A10435" t="str">
            <v/>
          </cell>
          <cell r="B10435" t="str">
            <v>Vendor: ENERGYHUB</v>
          </cell>
          <cell r="C10435" t="str">
            <v>7/24/2019</v>
          </cell>
          <cell r="D10435">
            <v>18</v>
          </cell>
          <cell r="E10435">
            <v>2.713660717010498</v>
          </cell>
          <cell r="F10435">
            <v>2.7006456851959229</v>
          </cell>
          <cell r="G10435">
            <v>2.3176984861493111E-2</v>
          </cell>
          <cell r="H10435">
            <v>89.974293130165506</v>
          </cell>
          <cell r="I10435">
            <v>1</v>
          </cell>
        </row>
        <row r="10436">
          <cell r="A10436" t="str">
            <v/>
          </cell>
          <cell r="B10436" t="str">
            <v>Vendor: ENERGYHUB</v>
          </cell>
          <cell r="C10436" t="str">
            <v>7/24/2019</v>
          </cell>
          <cell r="D10436">
            <v>19</v>
          </cell>
          <cell r="E10436">
            <v>2.759049654006958</v>
          </cell>
          <cell r="F10436">
            <v>1.5903568267822266</v>
          </cell>
          <cell r="G10436">
            <v>2.3456035181879997E-2</v>
          </cell>
          <cell r="H10436">
            <v>86.871616735542702</v>
          </cell>
          <cell r="I10436">
            <v>1</v>
          </cell>
        </row>
        <row r="10437">
          <cell r="A10437" t="str">
            <v/>
          </cell>
          <cell r="B10437" t="str">
            <v>Vendor: ENERGYHUB</v>
          </cell>
          <cell r="C10437" t="str">
            <v>7/24/2019</v>
          </cell>
          <cell r="D10437">
            <v>20</v>
          </cell>
          <cell r="E10437">
            <v>2.605790376663208</v>
          </cell>
          <cell r="F10437">
            <v>1.9611430168151855</v>
          </cell>
          <cell r="G10437">
            <v>2.227163128554821E-2</v>
          </cell>
          <cell r="H10437">
            <v>82.329146435947393</v>
          </cell>
          <cell r="I10437">
            <v>1</v>
          </cell>
        </row>
        <row r="10438">
          <cell r="A10438" t="str">
            <v/>
          </cell>
          <cell r="B10438" t="str">
            <v>Vendor: ENERGYHUB</v>
          </cell>
          <cell r="C10438" t="str">
            <v>7/24/2019</v>
          </cell>
          <cell r="D10438">
            <v>21</v>
          </cell>
          <cell r="E10438">
            <v>2.4481325149536133</v>
          </cell>
          <cell r="F10438">
            <v>3.0413916110992432</v>
          </cell>
          <cell r="G10438">
            <v>2.1328503265976906E-2</v>
          </cell>
          <cell r="H10438">
            <v>79.295928460744918</v>
          </cell>
          <cell r="I10438">
            <v>1</v>
          </cell>
        </row>
        <row r="10439">
          <cell r="A10439" t="str">
            <v/>
          </cell>
          <cell r="B10439" t="str">
            <v>Vendor: ENERGYHUB</v>
          </cell>
          <cell r="C10439" t="str">
            <v>7/24/2019</v>
          </cell>
          <cell r="D10439">
            <v>22</v>
          </cell>
          <cell r="E10439">
            <v>2.3384537696838379</v>
          </cell>
          <cell r="F10439">
            <v>2.5299046039581299</v>
          </cell>
          <cell r="G10439">
            <v>2.0302271470427513E-2</v>
          </cell>
          <cell r="H10439">
            <v>78.602272727270616</v>
          </cell>
          <cell r="I10439">
            <v>1</v>
          </cell>
        </row>
        <row r="10440">
          <cell r="A10440" t="str">
            <v/>
          </cell>
          <cell r="B10440" t="str">
            <v>Vendor: ENERGYHUB</v>
          </cell>
          <cell r="C10440" t="str">
            <v>7/24/2019</v>
          </cell>
          <cell r="D10440">
            <v>23</v>
          </cell>
          <cell r="E10440">
            <v>2.0930230617523193</v>
          </cell>
          <cell r="F10440">
            <v>2.1797804832458496</v>
          </cell>
          <cell r="G10440">
            <v>1.9866993650794029E-2</v>
          </cell>
          <cell r="H10440">
            <v>78.324429235541459</v>
          </cell>
          <cell r="I10440">
            <v>1</v>
          </cell>
        </row>
        <row r="10441">
          <cell r="A10441" t="str">
            <v/>
          </cell>
          <cell r="B10441" t="str">
            <v>Vendor: ENERGYHUB</v>
          </cell>
          <cell r="C10441" t="str">
            <v>7/24/2019</v>
          </cell>
          <cell r="D10441">
            <v>24</v>
          </cell>
          <cell r="E10441">
            <v>1.7833508253097534</v>
          </cell>
          <cell r="F10441">
            <v>1.846673846244812</v>
          </cell>
          <cell r="G10441">
            <v>1.9324593245983124E-2</v>
          </cell>
          <cell r="H10441">
            <v>77.991814307850959</v>
          </cell>
          <cell r="I10441">
            <v>1</v>
          </cell>
        </row>
        <row r="10442">
          <cell r="A10442" t="str">
            <v/>
          </cell>
          <cell r="B10442" t="str">
            <v>Vendor: ENERGYHUB</v>
          </cell>
          <cell r="C10442" t="str">
            <v>8/13/2019</v>
          </cell>
          <cell r="D10442">
            <v>1</v>
          </cell>
          <cell r="E10442">
            <v>1.0452128648757935</v>
          </cell>
          <cell r="F10442">
            <v>1.0463207960128784</v>
          </cell>
          <cell r="G10442">
            <v>1.4886605553328991E-2</v>
          </cell>
          <cell r="H10442">
            <v>68.616922398590106</v>
          </cell>
          <cell r="I10442">
            <v>1</v>
          </cell>
        </row>
        <row r="10443">
          <cell r="A10443" t="str">
            <v/>
          </cell>
          <cell r="B10443" t="str">
            <v>Vendor: ENERGYHUB</v>
          </cell>
          <cell r="C10443" t="str">
            <v>8/13/2019</v>
          </cell>
          <cell r="D10443">
            <v>2</v>
          </cell>
          <cell r="E10443">
            <v>0.88645291328430176</v>
          </cell>
          <cell r="F10443">
            <v>0.89601075649261475</v>
          </cell>
          <cell r="G10443">
            <v>1.3295136392116547E-2</v>
          </cell>
          <cell r="H10443">
            <v>67.891846812799656</v>
          </cell>
          <cell r="I10443">
            <v>1</v>
          </cell>
        </row>
        <row r="10444">
          <cell r="A10444" t="str">
            <v/>
          </cell>
          <cell r="B10444" t="str">
            <v>Vendor: ENERGYHUB</v>
          </cell>
          <cell r="C10444" t="str">
            <v>8/13/2019</v>
          </cell>
          <cell r="D10444">
            <v>3</v>
          </cell>
          <cell r="E10444">
            <v>0.78632575273513794</v>
          </cell>
          <cell r="F10444">
            <v>0.79431653022766113</v>
          </cell>
          <cell r="G10444">
            <v>1.1888295412063599E-2</v>
          </cell>
          <cell r="H10444">
            <v>67.354411690603769</v>
          </cell>
          <cell r="I10444">
            <v>1</v>
          </cell>
        </row>
        <row r="10445">
          <cell r="A10445" t="str">
            <v/>
          </cell>
          <cell r="B10445" t="str">
            <v>Vendor: ENERGYHUB</v>
          </cell>
          <cell r="C10445" t="str">
            <v>8/13/2019</v>
          </cell>
          <cell r="D10445">
            <v>4</v>
          </cell>
          <cell r="E10445">
            <v>0.70553886890411377</v>
          </cell>
          <cell r="F10445">
            <v>0.71425795555114746</v>
          </cell>
          <cell r="G10445">
            <v>1.018946897238493E-2</v>
          </cell>
          <cell r="H10445">
            <v>66.787833207353628</v>
          </cell>
          <cell r="I10445">
            <v>1</v>
          </cell>
        </row>
        <row r="10446">
          <cell r="A10446" t="str">
            <v/>
          </cell>
          <cell r="B10446" t="str">
            <v>Vendor: ENERGYHUB</v>
          </cell>
          <cell r="C10446" t="str">
            <v>8/13/2019</v>
          </cell>
          <cell r="D10446">
            <v>5</v>
          </cell>
          <cell r="E10446">
            <v>0.65935373306274414</v>
          </cell>
          <cell r="F10446">
            <v>0.65458327531814575</v>
          </cell>
          <cell r="G10446">
            <v>8.5478620603680611E-3</v>
          </cell>
          <cell r="H10446">
            <v>66.277718568905598</v>
          </cell>
          <cell r="I10446">
            <v>1</v>
          </cell>
        </row>
        <row r="10447">
          <cell r="A10447" t="str">
            <v/>
          </cell>
          <cell r="B10447" t="str">
            <v>Vendor: ENERGYHUB</v>
          </cell>
          <cell r="C10447" t="str">
            <v>8/13/2019</v>
          </cell>
          <cell r="D10447">
            <v>6</v>
          </cell>
          <cell r="E10447">
            <v>0.65699219703674316</v>
          </cell>
          <cell r="F10447">
            <v>0.64489489793777466</v>
          </cell>
          <cell r="G10447">
            <v>7.5248642824590206E-3</v>
          </cell>
          <cell r="H10447">
            <v>66.002242378432015</v>
          </cell>
          <cell r="I10447">
            <v>1</v>
          </cell>
        </row>
        <row r="10448">
          <cell r="A10448" t="str">
            <v/>
          </cell>
          <cell r="B10448" t="str">
            <v>Vendor: ENERGYHUB</v>
          </cell>
          <cell r="C10448" t="str">
            <v>8/13/2019</v>
          </cell>
          <cell r="D10448">
            <v>7</v>
          </cell>
          <cell r="E10448">
            <v>0.68580251932144165</v>
          </cell>
          <cell r="F10448">
            <v>0.66687858104705811</v>
          </cell>
          <cell r="G10448">
            <v>7.2126844897866249E-3</v>
          </cell>
          <cell r="H10448">
            <v>66.000045351482981</v>
          </cell>
          <cell r="I10448">
            <v>1</v>
          </cell>
        </row>
        <row r="10449">
          <cell r="A10449" t="str">
            <v/>
          </cell>
          <cell r="B10449" t="str">
            <v>Vendor: ENERGYHUB</v>
          </cell>
          <cell r="C10449" t="str">
            <v>8/13/2019</v>
          </cell>
          <cell r="D10449">
            <v>8</v>
          </cell>
          <cell r="E10449">
            <v>0.63928765058517456</v>
          </cell>
          <cell r="F10449">
            <v>0.6251487135887146</v>
          </cell>
          <cell r="G10449">
            <v>7.5528719462454319E-3</v>
          </cell>
          <cell r="H10449">
            <v>67.927035777272977</v>
          </cell>
          <cell r="I10449">
            <v>1</v>
          </cell>
        </row>
        <row r="10450">
          <cell r="A10450" t="str">
            <v/>
          </cell>
          <cell r="B10450" t="str">
            <v>Vendor: ENERGYHUB</v>
          </cell>
          <cell r="C10450" t="str">
            <v>8/13/2019</v>
          </cell>
          <cell r="D10450">
            <v>9</v>
          </cell>
          <cell r="E10450">
            <v>0.53783917427062988</v>
          </cell>
          <cell r="F10450">
            <v>0.51555442810058594</v>
          </cell>
          <cell r="G10450">
            <v>8.5962330922484398E-3</v>
          </cell>
          <cell r="H10450">
            <v>71.433112874783276</v>
          </cell>
          <cell r="I10450">
            <v>1</v>
          </cell>
        </row>
        <row r="10451">
          <cell r="A10451" t="str">
            <v/>
          </cell>
          <cell r="B10451" t="str">
            <v>Vendor: ENERGYHUB</v>
          </cell>
          <cell r="C10451" t="str">
            <v>8/13/2019</v>
          </cell>
          <cell r="D10451">
            <v>10</v>
          </cell>
          <cell r="E10451">
            <v>0.41949522495269775</v>
          </cell>
          <cell r="F10451">
            <v>0.41758707165718079</v>
          </cell>
          <cell r="G10451">
            <v>1.002997625619173E-2</v>
          </cell>
          <cell r="H10451">
            <v>76.025288485769266</v>
          </cell>
          <cell r="I10451">
            <v>1</v>
          </cell>
        </row>
        <row r="10452">
          <cell r="A10452" t="str">
            <v/>
          </cell>
          <cell r="B10452" t="str">
            <v>Vendor: ENERGYHUB</v>
          </cell>
          <cell r="C10452" t="str">
            <v>8/13/2019</v>
          </cell>
          <cell r="D10452">
            <v>11</v>
          </cell>
          <cell r="E10452">
            <v>0.39829441905021667</v>
          </cell>
          <cell r="F10452">
            <v>0.40147525072097778</v>
          </cell>
          <cell r="G10452">
            <v>1.2394682504236698E-2</v>
          </cell>
          <cell r="H10452">
            <v>80.297823129249267</v>
          </cell>
          <cell r="I10452">
            <v>1</v>
          </cell>
        </row>
        <row r="10453">
          <cell r="A10453" t="str">
            <v/>
          </cell>
          <cell r="B10453" t="str">
            <v>Vendor: ENERGYHUB</v>
          </cell>
          <cell r="C10453" t="str">
            <v>8/13/2019</v>
          </cell>
          <cell r="D10453">
            <v>12</v>
          </cell>
          <cell r="E10453">
            <v>0.48582550883293152</v>
          </cell>
          <cell r="F10453">
            <v>0.47257399559020996</v>
          </cell>
          <cell r="G10453">
            <v>1.4396296814084053E-2</v>
          </cell>
          <cell r="H10453">
            <v>83.383548752834272</v>
          </cell>
          <cell r="I10453">
            <v>1</v>
          </cell>
        </row>
        <row r="10454">
          <cell r="A10454" t="str">
            <v/>
          </cell>
          <cell r="B10454" t="str">
            <v>Vendor: ENERGYHUB</v>
          </cell>
          <cell r="C10454" t="str">
            <v>8/13/2019</v>
          </cell>
          <cell r="D10454">
            <v>13</v>
          </cell>
          <cell r="E10454">
            <v>0.6572575569152832</v>
          </cell>
          <cell r="F10454">
            <v>0.65127867460250854</v>
          </cell>
          <cell r="G10454">
            <v>1.6693342477083206E-2</v>
          </cell>
          <cell r="H10454">
            <v>86.074745527846204</v>
          </cell>
          <cell r="I10454">
            <v>1</v>
          </cell>
        </row>
        <row r="10455">
          <cell r="A10455" t="str">
            <v/>
          </cell>
          <cell r="B10455" t="str">
            <v>Vendor: ENERGYHUB</v>
          </cell>
          <cell r="C10455" t="str">
            <v>8/13/2019</v>
          </cell>
          <cell r="D10455">
            <v>14</v>
          </cell>
          <cell r="E10455">
            <v>0.88314348459243774</v>
          </cell>
          <cell r="F10455">
            <v>0.88701349496841431</v>
          </cell>
          <cell r="G10455">
            <v>1.8537893891334534E-2</v>
          </cell>
          <cell r="H10455">
            <v>88.018030990168839</v>
          </cell>
          <cell r="I10455">
            <v>1</v>
          </cell>
        </row>
        <row r="10456">
          <cell r="A10456" t="str">
            <v/>
          </cell>
          <cell r="B10456" t="str">
            <v>Vendor: ENERGYHUB</v>
          </cell>
          <cell r="C10456" t="str">
            <v>8/13/2019</v>
          </cell>
          <cell r="D10456">
            <v>15</v>
          </cell>
          <cell r="E10456">
            <v>1.2167128324508667</v>
          </cell>
          <cell r="F10456">
            <v>1.1752179861068726</v>
          </cell>
          <cell r="G10456">
            <v>2.0076077431440353E-2</v>
          </cell>
          <cell r="H10456">
            <v>89.046001511714778</v>
          </cell>
          <cell r="I10456">
            <v>1</v>
          </cell>
        </row>
        <row r="10457">
          <cell r="A10457" t="str">
            <v/>
          </cell>
          <cell r="B10457" t="str">
            <v>Vendor: ENERGYHUB</v>
          </cell>
          <cell r="C10457" t="str">
            <v>8/13/2019</v>
          </cell>
          <cell r="D10457">
            <v>16</v>
          </cell>
          <cell r="E10457">
            <v>1.5878561735153198</v>
          </cell>
          <cell r="F10457">
            <v>1.5484341382980347</v>
          </cell>
          <cell r="G10457">
            <v>2.0714454352855682E-2</v>
          </cell>
          <cell r="H10457">
            <v>89.543432854631959</v>
          </cell>
          <cell r="I10457">
            <v>1</v>
          </cell>
        </row>
        <row r="10458">
          <cell r="A10458" t="str">
            <v/>
          </cell>
          <cell r="B10458" t="str">
            <v>Vendor: ENERGYHUB</v>
          </cell>
          <cell r="C10458" t="str">
            <v>8/13/2019</v>
          </cell>
          <cell r="D10458">
            <v>17</v>
          </cell>
          <cell r="E10458">
            <v>1.9255183935165405</v>
          </cell>
          <cell r="F10458">
            <v>1.8642408847808838</v>
          </cell>
          <cell r="G10458">
            <v>2.1138116717338562E-2</v>
          </cell>
          <cell r="H10458">
            <v>88.129640967489053</v>
          </cell>
          <cell r="I10458">
            <v>1</v>
          </cell>
        </row>
        <row r="10459">
          <cell r="A10459" t="str">
            <v/>
          </cell>
          <cell r="B10459" t="str">
            <v>Vendor: ENERGYHUB</v>
          </cell>
          <cell r="C10459" t="str">
            <v>8/13/2019</v>
          </cell>
          <cell r="D10459">
            <v>18</v>
          </cell>
          <cell r="E10459">
            <v>2.2307913303375244</v>
          </cell>
          <cell r="F10459">
            <v>1.1107760667800903</v>
          </cell>
          <cell r="G10459">
            <v>2.2104544565081596E-2</v>
          </cell>
          <cell r="H10459">
            <v>86.145418241377897</v>
          </cell>
          <cell r="I10459">
            <v>1</v>
          </cell>
        </row>
        <row r="10460">
          <cell r="A10460" t="str">
            <v/>
          </cell>
          <cell r="B10460" t="str">
            <v>Vendor: ENERGYHUB</v>
          </cell>
          <cell r="C10460" t="str">
            <v>8/13/2019</v>
          </cell>
          <cell r="D10460">
            <v>19</v>
          </cell>
          <cell r="E10460">
            <v>2.3305819034576416</v>
          </cell>
          <cell r="F10460">
            <v>2.7375426292419434</v>
          </cell>
          <cell r="G10460">
            <v>2.1359875798225403E-2</v>
          </cell>
          <cell r="H10460">
            <v>83.820637440167033</v>
          </cell>
          <cell r="I10460">
            <v>1</v>
          </cell>
        </row>
        <row r="10461">
          <cell r="A10461" t="str">
            <v/>
          </cell>
          <cell r="B10461" t="str">
            <v>Vendor: ENERGYHUB</v>
          </cell>
          <cell r="C10461" t="str">
            <v>8/13/2019</v>
          </cell>
          <cell r="D10461">
            <v>20</v>
          </cell>
          <cell r="E10461">
            <v>2.2125067710876465</v>
          </cell>
          <cell r="F10461">
            <v>2.283379077911377</v>
          </cell>
          <cell r="G10461">
            <v>2.011491172015667E-2</v>
          </cell>
          <cell r="H10461">
            <v>80.078397581244658</v>
          </cell>
          <cell r="I10461">
            <v>1</v>
          </cell>
        </row>
        <row r="10462">
          <cell r="A10462" t="str">
            <v/>
          </cell>
          <cell r="B10462" t="str">
            <v>Vendor: ENERGYHUB</v>
          </cell>
          <cell r="C10462" t="str">
            <v>8/13/2019</v>
          </cell>
          <cell r="D10462">
            <v>21</v>
          </cell>
          <cell r="E10462">
            <v>2.0950922966003418</v>
          </cell>
          <cell r="F10462">
            <v>1.3847801685333252</v>
          </cell>
          <cell r="G10462">
            <v>1.9075183197855949E-2</v>
          </cell>
          <cell r="H10462">
            <v>76.93914588057531</v>
          </cell>
          <cell r="I10462">
            <v>1</v>
          </cell>
        </row>
        <row r="10463">
          <cell r="A10463" t="str">
            <v/>
          </cell>
          <cell r="B10463" t="str">
            <v>Vendor: ENERGYHUB</v>
          </cell>
          <cell r="C10463" t="str">
            <v>8/13/2019</v>
          </cell>
          <cell r="D10463">
            <v>22</v>
          </cell>
          <cell r="E10463">
            <v>1.8996737003326416</v>
          </cell>
          <cell r="F10463">
            <v>2.297184944152832</v>
          </cell>
          <cell r="G10463">
            <v>1.8263362348079681E-2</v>
          </cell>
          <cell r="H10463">
            <v>74.8268266565847</v>
          </cell>
          <cell r="I10463">
            <v>1</v>
          </cell>
        </row>
        <row r="10464">
          <cell r="A10464" t="str">
            <v/>
          </cell>
          <cell r="B10464" t="str">
            <v>Vendor: ENERGYHUB</v>
          </cell>
          <cell r="C10464" t="str">
            <v>8/13/2019</v>
          </cell>
          <cell r="D10464">
            <v>23</v>
          </cell>
          <cell r="E10464">
            <v>1.6385371685028076</v>
          </cell>
          <cell r="F10464">
            <v>1.7330676317214966</v>
          </cell>
          <cell r="G10464">
            <v>1.7899604514241219E-2</v>
          </cell>
          <cell r="H10464">
            <v>73.037651801462488</v>
          </cell>
          <cell r="I10464">
            <v>1</v>
          </cell>
        </row>
        <row r="10465">
          <cell r="A10465" t="str">
            <v/>
          </cell>
          <cell r="B10465" t="str">
            <v>Vendor: ENERGYHUB</v>
          </cell>
          <cell r="C10465" t="str">
            <v>8/13/2019</v>
          </cell>
          <cell r="D10465">
            <v>24</v>
          </cell>
          <cell r="E10465">
            <v>1.3561649322509766</v>
          </cell>
          <cell r="F10465">
            <v>1.4010004997253418</v>
          </cell>
          <cell r="G10465">
            <v>1.6724769026041031E-2</v>
          </cell>
          <cell r="H10465">
            <v>71.591815318723832</v>
          </cell>
          <cell r="I10465">
            <v>1</v>
          </cell>
        </row>
        <row r="10466">
          <cell r="A10466" t="str">
            <v/>
          </cell>
          <cell r="B10466" t="str">
            <v>Vendor: ENERGYHUB</v>
          </cell>
          <cell r="C10466" t="str">
            <v>8/14/2019</v>
          </cell>
          <cell r="D10466">
            <v>1</v>
          </cell>
          <cell r="E10466">
            <v>1.1078046560287476</v>
          </cell>
          <cell r="F10466">
            <v>1.1373083591461182</v>
          </cell>
          <cell r="G10466">
            <v>1.5044728294014931E-2</v>
          </cell>
          <cell r="H10466">
            <v>70.240254568370062</v>
          </cell>
          <cell r="I10466">
            <v>1</v>
          </cell>
        </row>
        <row r="10467">
          <cell r="A10467" t="str">
            <v/>
          </cell>
          <cell r="B10467" t="str">
            <v>Vendor: ENERGYHUB</v>
          </cell>
          <cell r="C10467" t="str">
            <v>8/14/2019</v>
          </cell>
          <cell r="D10467">
            <v>2</v>
          </cell>
          <cell r="E10467">
            <v>0.93836325407028198</v>
          </cell>
          <cell r="F10467">
            <v>0.95654910802841187</v>
          </cell>
          <cell r="G10467">
            <v>1.3651523739099503E-2</v>
          </cell>
          <cell r="H10467">
            <v>69.210593572774343</v>
          </cell>
          <cell r="I10467">
            <v>1</v>
          </cell>
        </row>
        <row r="10468">
          <cell r="A10468" t="str">
            <v/>
          </cell>
          <cell r="B10468" t="str">
            <v>Vendor: ENERGYHUB</v>
          </cell>
          <cell r="C10468" t="str">
            <v>8/14/2019</v>
          </cell>
          <cell r="D10468">
            <v>3</v>
          </cell>
          <cell r="E10468">
            <v>0.82092189788818359</v>
          </cell>
          <cell r="F10468">
            <v>0.82357996702194214</v>
          </cell>
          <cell r="G10468">
            <v>1.2237946502864361E-2</v>
          </cell>
          <cell r="H10468">
            <v>68.231999999994542</v>
          </cell>
          <cell r="I10468">
            <v>1</v>
          </cell>
        </row>
        <row r="10469">
          <cell r="A10469" t="str">
            <v/>
          </cell>
          <cell r="B10469" t="str">
            <v>Vendor: ENERGYHUB</v>
          </cell>
          <cell r="C10469" t="str">
            <v>8/14/2019</v>
          </cell>
          <cell r="D10469">
            <v>4</v>
          </cell>
          <cell r="E10469">
            <v>0.73778969049453735</v>
          </cell>
          <cell r="F10469">
            <v>0.73149073123931885</v>
          </cell>
          <cell r="G10469">
            <v>1.06327123939991E-2</v>
          </cell>
          <cell r="H10469">
            <v>67.159508506619432</v>
          </cell>
          <cell r="I10469">
            <v>1</v>
          </cell>
        </row>
        <row r="10470">
          <cell r="A10470" t="str">
            <v/>
          </cell>
          <cell r="B10470" t="str">
            <v>Vendor: ENERGYHUB</v>
          </cell>
          <cell r="C10470" t="str">
            <v>8/14/2019</v>
          </cell>
          <cell r="D10470">
            <v>5</v>
          </cell>
          <cell r="E10470">
            <v>0.66895091533660889</v>
          </cell>
          <cell r="F10470">
            <v>0.67712938785552979</v>
          </cell>
          <cell r="G10470">
            <v>8.807784877717495E-3</v>
          </cell>
          <cell r="H10470">
            <v>66.212468809078132</v>
          </cell>
          <cell r="I10470">
            <v>1</v>
          </cell>
        </row>
        <row r="10471">
          <cell r="A10471" t="str">
            <v/>
          </cell>
          <cell r="B10471" t="str">
            <v>Vendor: ENERGYHUB</v>
          </cell>
          <cell r="C10471" t="str">
            <v>8/14/2019</v>
          </cell>
          <cell r="D10471">
            <v>6</v>
          </cell>
          <cell r="E10471">
            <v>0.64952611923217773</v>
          </cell>
          <cell r="F10471">
            <v>0.65907973051071167</v>
          </cell>
          <cell r="G10471">
            <v>7.8183375298976898E-3</v>
          </cell>
          <cell r="H10471">
            <v>65.618098298672336</v>
          </cell>
          <cell r="I10471">
            <v>1</v>
          </cell>
        </row>
        <row r="10472">
          <cell r="A10472" t="str">
            <v/>
          </cell>
          <cell r="B10472" t="str">
            <v>Vendor: ENERGYHUB</v>
          </cell>
          <cell r="C10472" t="str">
            <v>8/14/2019</v>
          </cell>
          <cell r="D10472">
            <v>7</v>
          </cell>
          <cell r="E10472">
            <v>0.69462984800338745</v>
          </cell>
          <cell r="F10472">
            <v>0.68065792322158813</v>
          </cell>
          <cell r="G10472">
            <v>7.4132340960204601E-3</v>
          </cell>
          <cell r="H10472">
            <v>65.628189035908505</v>
          </cell>
          <cell r="I10472">
            <v>1</v>
          </cell>
        </row>
        <row r="10473">
          <cell r="A10473" t="str">
            <v/>
          </cell>
          <cell r="B10473" t="str">
            <v>Vendor: ENERGYHUB</v>
          </cell>
          <cell r="C10473" t="str">
            <v>8/14/2019</v>
          </cell>
          <cell r="D10473">
            <v>8</v>
          </cell>
          <cell r="E10473">
            <v>0.64932024478912354</v>
          </cell>
          <cell r="F10473">
            <v>0.64677345752716064</v>
          </cell>
          <cell r="G10473">
            <v>7.8799445182085037E-3</v>
          </cell>
          <cell r="H10473">
            <v>67.905892879645819</v>
          </cell>
          <cell r="I10473">
            <v>1</v>
          </cell>
        </row>
        <row r="10474">
          <cell r="A10474" t="str">
            <v/>
          </cell>
          <cell r="B10474" t="str">
            <v>Vendor: ENERGYHUB</v>
          </cell>
          <cell r="C10474" t="str">
            <v>8/14/2019</v>
          </cell>
          <cell r="D10474">
            <v>9</v>
          </cell>
          <cell r="E10474">
            <v>0.55024468898773193</v>
          </cell>
          <cell r="F10474">
            <v>0.52487343549728394</v>
          </cell>
          <cell r="G10474">
            <v>8.8335704058408737E-3</v>
          </cell>
          <cell r="H10474">
            <v>71.789647132957626</v>
          </cell>
          <cell r="I10474">
            <v>1</v>
          </cell>
        </row>
        <row r="10475">
          <cell r="A10475" t="str">
            <v/>
          </cell>
          <cell r="B10475" t="str">
            <v>Vendor: ENERGYHUB</v>
          </cell>
          <cell r="C10475" t="str">
            <v>8/14/2019</v>
          </cell>
          <cell r="D10475">
            <v>10</v>
          </cell>
          <cell r="E10475">
            <v>0.46606838703155518</v>
          </cell>
          <cell r="F10475">
            <v>0.43992707133293152</v>
          </cell>
          <cell r="G10475">
            <v>1.0420504957437515E-2</v>
          </cell>
          <cell r="H10475">
            <v>76.949358538127271</v>
          </cell>
          <cell r="I10475">
            <v>1</v>
          </cell>
        </row>
        <row r="10476">
          <cell r="A10476" t="str">
            <v/>
          </cell>
          <cell r="B10476" t="str">
            <v>Vendor: ENERGYHUB</v>
          </cell>
          <cell r="C10476" t="str">
            <v>8/14/2019</v>
          </cell>
          <cell r="D10476">
            <v>11</v>
          </cell>
          <cell r="E10476">
            <v>0.45607605576515198</v>
          </cell>
          <cell r="F10476">
            <v>0.43078175187110901</v>
          </cell>
          <cell r="G10476">
            <v>1.2247595004737377E-2</v>
          </cell>
          <cell r="H10476">
            <v>82.292522999363925</v>
          </cell>
          <cell r="I10476">
            <v>1</v>
          </cell>
        </row>
        <row r="10477">
          <cell r="A10477" t="str">
            <v/>
          </cell>
          <cell r="B10477" t="str">
            <v>Vendor: ENERGYHUB</v>
          </cell>
          <cell r="C10477" t="str">
            <v>8/14/2019</v>
          </cell>
          <cell r="D10477">
            <v>12</v>
          </cell>
          <cell r="E10477">
            <v>0.56509679555892944</v>
          </cell>
          <cell r="F10477">
            <v>0.55202364921569824</v>
          </cell>
          <cell r="G10477">
            <v>1.4458923600614071E-2</v>
          </cell>
          <cell r="H10477">
            <v>85.92848771267083</v>
          </cell>
          <cell r="I10477">
            <v>1</v>
          </cell>
        </row>
        <row r="10478">
          <cell r="A10478" t="str">
            <v/>
          </cell>
          <cell r="B10478" t="str">
            <v>Vendor: ENERGYHUB</v>
          </cell>
          <cell r="C10478" t="str">
            <v>8/14/2019</v>
          </cell>
          <cell r="D10478">
            <v>13</v>
          </cell>
          <cell r="E10478">
            <v>0.75269621610641479</v>
          </cell>
          <cell r="F10478">
            <v>0.77308946847915649</v>
          </cell>
          <cell r="G10478">
            <v>1.6589689999818802E-2</v>
          </cell>
          <cell r="H10478">
            <v>88.558333963460498</v>
          </cell>
          <cell r="I10478">
            <v>1</v>
          </cell>
        </row>
        <row r="10479">
          <cell r="A10479" t="str">
            <v/>
          </cell>
          <cell r="B10479" t="str">
            <v>Vendor: ENERGYHUB</v>
          </cell>
          <cell r="C10479" t="str">
            <v>8/14/2019</v>
          </cell>
          <cell r="D10479">
            <v>14</v>
          </cell>
          <cell r="E10479">
            <v>1.0309040546417236</v>
          </cell>
          <cell r="F10479">
            <v>1.0694907903671265</v>
          </cell>
          <cell r="G10479">
            <v>1.8384091556072235E-2</v>
          </cell>
          <cell r="H10479">
            <v>90.351086326401628</v>
          </cell>
          <cell r="I10479">
            <v>1</v>
          </cell>
        </row>
        <row r="10480">
          <cell r="A10480" t="str">
            <v/>
          </cell>
          <cell r="B10480" t="str">
            <v>Vendor: ENERGYHUB</v>
          </cell>
          <cell r="C10480" t="str">
            <v>8/14/2019</v>
          </cell>
          <cell r="D10480">
            <v>15</v>
          </cell>
          <cell r="E10480">
            <v>1.3662595748901367</v>
          </cell>
          <cell r="F10480">
            <v>1.3928416967391968</v>
          </cell>
          <cell r="G10480">
            <v>1.9632790237665176E-2</v>
          </cell>
          <cell r="H10480">
            <v>91.453020793956625</v>
          </cell>
          <cell r="I10480">
            <v>1</v>
          </cell>
        </row>
        <row r="10481">
          <cell r="A10481" t="str">
            <v/>
          </cell>
          <cell r="B10481" t="str">
            <v>Vendor: ENERGYHUB</v>
          </cell>
          <cell r="C10481" t="str">
            <v>8/14/2019</v>
          </cell>
          <cell r="D10481">
            <v>16</v>
          </cell>
          <cell r="E10481">
            <v>1.7939363718032837</v>
          </cell>
          <cell r="F10481">
            <v>1.7825968265533447</v>
          </cell>
          <cell r="G10481">
            <v>2.0404824987053871E-2</v>
          </cell>
          <cell r="H10481">
            <v>92.217226212980236</v>
          </cell>
          <cell r="I10481">
            <v>1</v>
          </cell>
        </row>
        <row r="10482">
          <cell r="A10482" t="str">
            <v/>
          </cell>
          <cell r="B10482" t="str">
            <v>Vendor: ENERGYHUB</v>
          </cell>
          <cell r="C10482" t="str">
            <v>8/14/2019</v>
          </cell>
          <cell r="D10482">
            <v>17</v>
          </cell>
          <cell r="E10482">
            <v>2.1769449710845947</v>
          </cell>
          <cell r="F10482">
            <v>2.1216714382171631</v>
          </cell>
          <cell r="G10482">
            <v>2.0489782094955444E-2</v>
          </cell>
          <cell r="H10482">
            <v>91.956951480773554</v>
          </cell>
          <cell r="I10482">
            <v>1</v>
          </cell>
        </row>
        <row r="10483">
          <cell r="A10483" t="str">
            <v/>
          </cell>
          <cell r="B10483" t="str">
            <v>Vendor: ENERGYHUB</v>
          </cell>
          <cell r="C10483" t="str">
            <v>8/14/2019</v>
          </cell>
          <cell r="D10483">
            <v>18</v>
          </cell>
          <cell r="E10483">
            <v>2.5105128288269043</v>
          </cell>
          <cell r="F10483">
            <v>1.2715648412704468</v>
          </cell>
          <cell r="G10483">
            <v>2.1413154900074005E-2</v>
          </cell>
          <cell r="H10483">
            <v>90.28108128545442</v>
          </cell>
          <cell r="I10483">
            <v>1</v>
          </cell>
        </row>
        <row r="10484">
          <cell r="A10484" t="str">
            <v/>
          </cell>
          <cell r="B10484" t="str">
            <v>Vendor: ENERGYHUB</v>
          </cell>
          <cell r="C10484" t="str">
            <v>8/14/2019</v>
          </cell>
          <cell r="D10484">
            <v>19</v>
          </cell>
          <cell r="E10484">
            <v>2.5795226097106934</v>
          </cell>
          <cell r="F10484">
            <v>1.9130877256393433</v>
          </cell>
          <cell r="G10484">
            <v>2.0966777577996254E-2</v>
          </cell>
          <cell r="H10484">
            <v>86.87448771266429</v>
          </cell>
          <cell r="I10484">
            <v>1</v>
          </cell>
        </row>
        <row r="10485">
          <cell r="A10485" t="str">
            <v/>
          </cell>
          <cell r="B10485" t="str">
            <v>Vendor: ENERGYHUB</v>
          </cell>
          <cell r="C10485" t="str">
            <v>8/14/2019</v>
          </cell>
          <cell r="D10485">
            <v>20</v>
          </cell>
          <cell r="E10485">
            <v>2.4391288757324219</v>
          </cell>
          <cell r="F10485">
            <v>2.0580451488494873</v>
          </cell>
          <cell r="G10485">
            <v>1.973327249288559E-2</v>
          </cell>
          <cell r="H10485">
            <v>82.637058601134754</v>
          </cell>
          <cell r="I10485">
            <v>1</v>
          </cell>
        </row>
        <row r="10486">
          <cell r="A10486" t="str">
            <v/>
          </cell>
          <cell r="B10486" t="str">
            <v>Vendor: ENERGYHUB</v>
          </cell>
          <cell r="C10486" t="str">
            <v>8/14/2019</v>
          </cell>
          <cell r="D10486">
            <v>21</v>
          </cell>
          <cell r="E10486">
            <v>2.3041629791259766</v>
          </cell>
          <cell r="F10486">
            <v>2.0344951152801514</v>
          </cell>
          <cell r="G10486">
            <v>1.9028874114155769E-2</v>
          </cell>
          <cell r="H10486">
            <v>78.843532451163668</v>
          </cell>
          <cell r="I10486">
            <v>1</v>
          </cell>
        </row>
        <row r="10487">
          <cell r="A10487" t="str">
            <v/>
          </cell>
          <cell r="B10487" t="str">
            <v>Vendor: ENERGYHUB</v>
          </cell>
          <cell r="C10487" t="str">
            <v>8/14/2019</v>
          </cell>
          <cell r="D10487">
            <v>22</v>
          </cell>
          <cell r="E10487">
            <v>2.0817329883575439</v>
          </cell>
          <cell r="F10487">
            <v>2.5336301326751709</v>
          </cell>
          <cell r="G10487">
            <v>1.8374312669038773E-2</v>
          </cell>
          <cell r="H10487">
            <v>75.998207939511005</v>
          </cell>
          <cell r="I10487">
            <v>1</v>
          </cell>
        </row>
        <row r="10488">
          <cell r="A10488" t="str">
            <v/>
          </cell>
          <cell r="B10488" t="str">
            <v>Vendor: ENERGYHUB</v>
          </cell>
          <cell r="C10488" t="str">
            <v>8/14/2019</v>
          </cell>
          <cell r="D10488">
            <v>23</v>
          </cell>
          <cell r="E10488">
            <v>1.7765653133392334</v>
          </cell>
          <cell r="F10488">
            <v>1.9608852863311768</v>
          </cell>
          <cell r="G10488">
            <v>1.7733072862029076E-2</v>
          </cell>
          <cell r="H10488">
            <v>73.767421550101915</v>
          </cell>
          <cell r="I10488">
            <v>1</v>
          </cell>
        </row>
        <row r="10489">
          <cell r="A10489" t="str">
            <v/>
          </cell>
          <cell r="B10489" t="str">
            <v>Vendor: ENERGYHUB</v>
          </cell>
          <cell r="C10489" t="str">
            <v>8/14/2019</v>
          </cell>
          <cell r="D10489">
            <v>24</v>
          </cell>
          <cell r="E10489">
            <v>1.4226185083389282</v>
          </cell>
          <cell r="F10489">
            <v>1.5395008325576782</v>
          </cell>
          <cell r="G10489">
            <v>1.6608035191893578E-2</v>
          </cell>
          <cell r="H10489">
            <v>72.054317580344829</v>
          </cell>
          <cell r="I10489">
            <v>1</v>
          </cell>
        </row>
        <row r="10490">
          <cell r="A10490" t="str">
            <v/>
          </cell>
          <cell r="B10490" t="str">
            <v>Vendor: ENERGYHUB</v>
          </cell>
          <cell r="C10490" t="str">
            <v>8/15/2019</v>
          </cell>
          <cell r="D10490">
            <v>1</v>
          </cell>
          <cell r="E10490">
            <v>1.1673616170883179</v>
          </cell>
          <cell r="F10490">
            <v>1.2391870021820068</v>
          </cell>
          <cell r="G10490">
            <v>1.5274410136044025E-2</v>
          </cell>
          <cell r="H10490">
            <v>70.390339964743603</v>
          </cell>
          <cell r="I10490">
            <v>1</v>
          </cell>
        </row>
        <row r="10491">
          <cell r="A10491" t="str">
            <v/>
          </cell>
          <cell r="B10491" t="str">
            <v>Vendor: ENERGYHUB</v>
          </cell>
          <cell r="C10491" t="str">
            <v>8/15/2019</v>
          </cell>
          <cell r="D10491">
            <v>2</v>
          </cell>
          <cell r="E10491">
            <v>0.98160403966903687</v>
          </cell>
          <cell r="F10491">
            <v>1.0174840688705444</v>
          </cell>
          <cell r="G10491">
            <v>1.3709994032979012E-2</v>
          </cell>
          <cell r="H10491">
            <v>68.896660790739247</v>
          </cell>
          <cell r="I10491">
            <v>1</v>
          </cell>
        </row>
        <row r="10492">
          <cell r="A10492" t="str">
            <v/>
          </cell>
          <cell r="B10492" t="str">
            <v>Vendor: ENERGYHUB</v>
          </cell>
          <cell r="C10492" t="str">
            <v>8/15/2019</v>
          </cell>
          <cell r="D10492">
            <v>3</v>
          </cell>
          <cell r="E10492">
            <v>0.8419729471206665</v>
          </cell>
          <cell r="F10492">
            <v>0.87423765659332275</v>
          </cell>
          <cell r="G10492">
            <v>1.2052509002387524E-2</v>
          </cell>
          <cell r="H10492">
            <v>67.546819440949548</v>
          </cell>
          <cell r="I10492">
            <v>1</v>
          </cell>
        </row>
        <row r="10493">
          <cell r="A10493" t="str">
            <v/>
          </cell>
          <cell r="B10493" t="str">
            <v>Vendor: ENERGYHUB</v>
          </cell>
          <cell r="C10493" t="str">
            <v>8/15/2019</v>
          </cell>
          <cell r="D10493">
            <v>4</v>
          </cell>
          <cell r="E10493">
            <v>0.74992918968200684</v>
          </cell>
          <cell r="F10493">
            <v>0.76885426044464111</v>
          </cell>
          <cell r="G10493">
            <v>1.0487204417586327E-2</v>
          </cell>
          <cell r="H10493">
            <v>66.626168471415028</v>
          </cell>
          <cell r="I10493">
            <v>1</v>
          </cell>
        </row>
        <row r="10494">
          <cell r="A10494" t="str">
            <v/>
          </cell>
          <cell r="B10494" t="str">
            <v>Vendor: ENERGYHUB</v>
          </cell>
          <cell r="C10494" t="str">
            <v>8/15/2019</v>
          </cell>
          <cell r="D10494">
            <v>5</v>
          </cell>
          <cell r="E10494">
            <v>0.68912166357040405</v>
          </cell>
          <cell r="F10494">
            <v>0.69658821821212769</v>
          </cell>
          <cell r="G10494">
            <v>9.1553889214992523E-3</v>
          </cell>
          <cell r="H10494">
            <v>66.016585243018866</v>
          </cell>
          <cell r="I10494">
            <v>1</v>
          </cell>
        </row>
        <row r="10495">
          <cell r="A10495" t="str">
            <v/>
          </cell>
          <cell r="B10495" t="str">
            <v>Vendor: ENERGYHUB</v>
          </cell>
          <cell r="C10495" t="str">
            <v>8/15/2019</v>
          </cell>
          <cell r="D10495">
            <v>6</v>
          </cell>
          <cell r="E10495">
            <v>0.67536258697509766</v>
          </cell>
          <cell r="F10495">
            <v>0.68217629194259644</v>
          </cell>
          <cell r="G10495">
            <v>7.9348143190145493E-3</v>
          </cell>
          <cell r="H10495">
            <v>65.277969025426302</v>
          </cell>
          <cell r="I10495">
            <v>1</v>
          </cell>
        </row>
        <row r="10496">
          <cell r="A10496" t="str">
            <v/>
          </cell>
          <cell r="B10496" t="str">
            <v>Vendor: ENERGYHUB</v>
          </cell>
          <cell r="C10496" t="str">
            <v>8/15/2019</v>
          </cell>
          <cell r="D10496">
            <v>7</v>
          </cell>
          <cell r="E10496">
            <v>0.71307843923568726</v>
          </cell>
          <cell r="F10496">
            <v>0.70120823383331299</v>
          </cell>
          <cell r="G10496">
            <v>7.6819523237645626E-3</v>
          </cell>
          <cell r="H10496">
            <v>65.120870057918168</v>
          </cell>
          <cell r="I10496">
            <v>1</v>
          </cell>
        </row>
        <row r="10497">
          <cell r="A10497" t="str">
            <v/>
          </cell>
          <cell r="B10497" t="str">
            <v>Vendor: ENERGYHUB</v>
          </cell>
          <cell r="C10497" t="str">
            <v>8/15/2019</v>
          </cell>
          <cell r="D10497">
            <v>8</v>
          </cell>
          <cell r="E10497">
            <v>0.65593385696411133</v>
          </cell>
          <cell r="F10497">
            <v>0.66435432434082031</v>
          </cell>
          <cell r="G10497">
            <v>7.853248156607151E-3</v>
          </cell>
          <cell r="H10497">
            <v>67.784200453277876</v>
          </cell>
          <cell r="I10497">
            <v>1</v>
          </cell>
        </row>
        <row r="10498">
          <cell r="A10498" t="str">
            <v/>
          </cell>
          <cell r="B10498" t="str">
            <v>Vendor: ENERGYHUB</v>
          </cell>
          <cell r="C10498" t="str">
            <v>8/15/2019</v>
          </cell>
          <cell r="D10498">
            <v>9</v>
          </cell>
          <cell r="E10498">
            <v>0.54863965511322021</v>
          </cell>
          <cell r="F10498">
            <v>0.53954637050628662</v>
          </cell>
          <cell r="G10498">
            <v>8.4136063233017921E-3</v>
          </cell>
          <cell r="H10498">
            <v>71.753465122145684</v>
          </cell>
          <cell r="I10498">
            <v>1</v>
          </cell>
        </row>
        <row r="10499">
          <cell r="A10499" t="str">
            <v/>
          </cell>
          <cell r="B10499" t="str">
            <v>Vendor: ENERGYHUB</v>
          </cell>
          <cell r="C10499" t="str">
            <v>8/15/2019</v>
          </cell>
          <cell r="D10499">
            <v>10</v>
          </cell>
          <cell r="E10499">
            <v>0.44998598098754883</v>
          </cell>
          <cell r="F10499">
            <v>0.43655538558959961</v>
          </cell>
          <cell r="G10499">
            <v>9.8713608458638191E-3</v>
          </cell>
          <cell r="H10499">
            <v>77.153190632084488</v>
          </cell>
          <cell r="I10499">
            <v>1</v>
          </cell>
        </row>
        <row r="10500">
          <cell r="A10500" t="str">
            <v/>
          </cell>
          <cell r="B10500" t="str">
            <v>Vendor: ENERGYHUB</v>
          </cell>
          <cell r="C10500" t="str">
            <v>8/15/2019</v>
          </cell>
          <cell r="D10500">
            <v>11</v>
          </cell>
          <cell r="E10500">
            <v>0.42676672339439392</v>
          </cell>
          <cell r="F10500">
            <v>0.42023903131484985</v>
          </cell>
          <cell r="G10500">
            <v>1.1775887571275234E-2</v>
          </cell>
          <cell r="H10500">
            <v>81.888208259889382</v>
          </cell>
          <cell r="I10500">
            <v>1</v>
          </cell>
        </row>
        <row r="10501">
          <cell r="A10501" t="str">
            <v/>
          </cell>
          <cell r="B10501" t="str">
            <v>Vendor: ENERGYHUB</v>
          </cell>
          <cell r="C10501" t="str">
            <v>8/15/2019</v>
          </cell>
          <cell r="D10501">
            <v>12</v>
          </cell>
          <cell r="E10501">
            <v>0.51604890823364258</v>
          </cell>
          <cell r="F10501">
            <v>0.51238489151000977</v>
          </cell>
          <cell r="G10501">
            <v>1.3756872154772282E-2</v>
          </cell>
          <cell r="H10501">
            <v>85.537480483497902</v>
          </cell>
          <cell r="I10501">
            <v>1</v>
          </cell>
        </row>
        <row r="10502">
          <cell r="A10502" t="str">
            <v/>
          </cell>
          <cell r="B10502" t="str">
            <v>Vendor: ENERGYHUB</v>
          </cell>
          <cell r="C10502" t="str">
            <v>8/15/2019</v>
          </cell>
          <cell r="D10502">
            <v>13</v>
          </cell>
          <cell r="E10502">
            <v>0.73805397748947144</v>
          </cell>
          <cell r="F10502">
            <v>0.71759241819381714</v>
          </cell>
          <cell r="G10502">
            <v>1.6077747568488121E-2</v>
          </cell>
          <cell r="H10502">
            <v>87.740115839846538</v>
          </cell>
          <cell r="I10502">
            <v>1</v>
          </cell>
        </row>
        <row r="10503">
          <cell r="A10503" t="str">
            <v/>
          </cell>
          <cell r="B10503" t="str">
            <v>Vendor: ENERGYHUB</v>
          </cell>
          <cell r="C10503" t="str">
            <v>8/15/2019</v>
          </cell>
          <cell r="D10503">
            <v>14</v>
          </cell>
          <cell r="E10503">
            <v>1.0147684812545776</v>
          </cell>
          <cell r="F10503">
            <v>0.98881238698959351</v>
          </cell>
          <cell r="G10503">
            <v>1.797913946211338E-2</v>
          </cell>
          <cell r="H10503">
            <v>89.771488290103349</v>
          </cell>
          <cell r="I10503">
            <v>1</v>
          </cell>
        </row>
        <row r="10504">
          <cell r="A10504" t="str">
            <v/>
          </cell>
          <cell r="B10504" t="str">
            <v>Vendor: ENERGYHUB</v>
          </cell>
          <cell r="C10504" t="str">
            <v>8/15/2019</v>
          </cell>
          <cell r="D10504">
            <v>15</v>
          </cell>
          <cell r="E10504">
            <v>1.3317133188247681</v>
          </cell>
          <cell r="F10504">
            <v>1.3294526338577271</v>
          </cell>
          <cell r="G10504">
            <v>1.9423207268118858E-2</v>
          </cell>
          <cell r="H10504">
            <v>91.406989423324376</v>
          </cell>
          <cell r="I10504">
            <v>1</v>
          </cell>
        </row>
        <row r="10505">
          <cell r="A10505" t="str">
            <v/>
          </cell>
          <cell r="B10505" t="str">
            <v>Vendor: ENERGYHUB</v>
          </cell>
          <cell r="C10505" t="str">
            <v>8/15/2019</v>
          </cell>
          <cell r="D10505">
            <v>16</v>
          </cell>
          <cell r="E10505">
            <v>1.779492974281311</v>
          </cell>
          <cell r="F10505">
            <v>1.7360495328903198</v>
          </cell>
          <cell r="G10505">
            <v>2.0249398425221443E-2</v>
          </cell>
          <cell r="H10505">
            <v>91.183890707627612</v>
          </cell>
          <cell r="I10505">
            <v>1</v>
          </cell>
        </row>
        <row r="10506">
          <cell r="A10506" t="str">
            <v/>
          </cell>
          <cell r="B10506" t="str">
            <v>Vendor: ENERGYHUB</v>
          </cell>
          <cell r="C10506" t="str">
            <v>8/15/2019</v>
          </cell>
          <cell r="D10506">
            <v>17</v>
          </cell>
          <cell r="E10506">
            <v>2.124521017074585</v>
          </cell>
          <cell r="F10506">
            <v>2.047006368637085</v>
          </cell>
          <cell r="G10506">
            <v>2.0532695576548576E-2</v>
          </cell>
          <cell r="H10506">
            <v>90.241157139264516</v>
          </cell>
          <cell r="I10506">
            <v>1</v>
          </cell>
        </row>
        <row r="10507">
          <cell r="A10507" t="str">
            <v/>
          </cell>
          <cell r="B10507" t="str">
            <v>Vendor: ENERGYHUB</v>
          </cell>
          <cell r="C10507" t="str">
            <v>8/15/2019</v>
          </cell>
          <cell r="D10507">
            <v>18</v>
          </cell>
          <cell r="E10507">
            <v>2.4112265110015869</v>
          </cell>
          <cell r="F10507">
            <v>1.2461854219436646</v>
          </cell>
          <cell r="G10507">
            <v>2.1160831674933434E-2</v>
          </cell>
          <cell r="H10507">
            <v>88.312373457576584</v>
          </cell>
          <cell r="I10507">
            <v>1</v>
          </cell>
        </row>
        <row r="10508">
          <cell r="A10508" t="str">
            <v/>
          </cell>
          <cell r="B10508" t="str">
            <v>Vendor: ENERGYHUB</v>
          </cell>
          <cell r="C10508" t="str">
            <v>8/15/2019</v>
          </cell>
          <cell r="D10508">
            <v>19</v>
          </cell>
          <cell r="E10508">
            <v>2.5047662258148193</v>
          </cell>
          <cell r="F10508">
            <v>1.8239787817001343</v>
          </cell>
          <cell r="G10508">
            <v>2.08258256316185E-2</v>
          </cell>
          <cell r="H10508">
            <v>85.459605892727481</v>
          </cell>
          <cell r="I10508">
            <v>1</v>
          </cell>
        </row>
        <row r="10509">
          <cell r="A10509" t="str">
            <v/>
          </cell>
          <cell r="B10509" t="str">
            <v>Vendor: ENERGYHUB</v>
          </cell>
          <cell r="C10509" t="str">
            <v>8/15/2019</v>
          </cell>
          <cell r="D10509">
            <v>20</v>
          </cell>
          <cell r="E10509">
            <v>2.3109009265899658</v>
          </cell>
          <cell r="F10509">
            <v>1.9413280487060547</v>
          </cell>
          <cell r="G10509">
            <v>1.9614625722169876E-2</v>
          </cell>
          <cell r="H10509">
            <v>80.996782926208951</v>
          </cell>
          <cell r="I10509">
            <v>1</v>
          </cell>
        </row>
        <row r="10510">
          <cell r="A10510" t="str">
            <v/>
          </cell>
          <cell r="B10510" t="str">
            <v>Vendor: ENERGYHUB</v>
          </cell>
          <cell r="C10510" t="str">
            <v>8/15/2019</v>
          </cell>
          <cell r="D10510">
            <v>21</v>
          </cell>
          <cell r="E10510">
            <v>2.1261937618255615</v>
          </cell>
          <cell r="F10510">
            <v>1.9486465454101563</v>
          </cell>
          <cell r="G10510">
            <v>1.8864024430513382E-2</v>
          </cell>
          <cell r="H10510">
            <v>76.887547217336206</v>
          </cell>
          <cell r="I10510">
            <v>1</v>
          </cell>
        </row>
        <row r="10511">
          <cell r="A10511" t="str">
            <v/>
          </cell>
          <cell r="B10511" t="str">
            <v>Vendor: ENERGYHUB</v>
          </cell>
          <cell r="C10511" t="str">
            <v>8/15/2019</v>
          </cell>
          <cell r="D10511">
            <v>22</v>
          </cell>
          <cell r="E10511">
            <v>1.9468522071838379</v>
          </cell>
          <cell r="F10511">
            <v>2.4391834735870361</v>
          </cell>
          <cell r="G10511">
            <v>1.8296513706445694E-2</v>
          </cell>
          <cell r="H10511">
            <v>74.464612188365138</v>
          </cell>
          <cell r="I10511">
            <v>1</v>
          </cell>
        </row>
        <row r="10512">
          <cell r="A10512" t="str">
            <v/>
          </cell>
          <cell r="B10512" t="str">
            <v>Vendor: ENERGYHUB</v>
          </cell>
          <cell r="C10512" t="str">
            <v>8/15/2019</v>
          </cell>
          <cell r="D10512">
            <v>23</v>
          </cell>
          <cell r="E10512">
            <v>1.6963964700698853</v>
          </cell>
          <cell r="F10512">
            <v>1.8924566507339478</v>
          </cell>
          <cell r="G10512">
            <v>1.7595564946532249E-2</v>
          </cell>
          <cell r="H10512">
            <v>72.685899017881908</v>
          </cell>
          <cell r="I10512">
            <v>1</v>
          </cell>
        </row>
        <row r="10513">
          <cell r="A10513" t="str">
            <v/>
          </cell>
          <cell r="B10513" t="str">
            <v>Vendor: ENERGYHUB</v>
          </cell>
          <cell r="C10513" t="str">
            <v>8/15/2019</v>
          </cell>
          <cell r="D10513">
            <v>24</v>
          </cell>
          <cell r="E10513">
            <v>1.3858627080917358</v>
          </cell>
          <cell r="F10513">
            <v>1.505281925201416</v>
          </cell>
          <cell r="G10513">
            <v>1.6651937738060951E-2</v>
          </cell>
          <cell r="H10513">
            <v>71.061288088646805</v>
          </cell>
          <cell r="I10513">
            <v>1</v>
          </cell>
        </row>
        <row r="10514">
          <cell r="A10514" t="str">
            <v/>
          </cell>
          <cell r="B10514" t="str">
            <v>Vendor: ENERGYHUB</v>
          </cell>
          <cell r="C10514" t="str">
            <v>8/21/2019 (7pm-8pm)</v>
          </cell>
          <cell r="D10514">
            <v>1</v>
          </cell>
          <cell r="E10514">
            <v>1.2002887725830078</v>
          </cell>
          <cell r="F10514">
            <v>1.1832075119018555</v>
          </cell>
          <cell r="G10514">
            <v>1.8368134275078773E-2</v>
          </cell>
          <cell r="H10514">
            <v>72.95602270198394</v>
          </cell>
          <cell r="I10514">
            <v>1</v>
          </cell>
        </row>
        <row r="10515">
          <cell r="A10515" t="str">
            <v/>
          </cell>
          <cell r="B10515" t="str">
            <v>Vendor: ENERGYHUB</v>
          </cell>
          <cell r="C10515" t="str">
            <v>8/21/2019 (6pm-8pm)</v>
          </cell>
          <cell r="D10515">
            <v>1</v>
          </cell>
          <cell r="E10515">
            <v>0.95185059309005737</v>
          </cell>
          <cell r="F10515">
            <v>0.9800865650177002</v>
          </cell>
          <cell r="G10515">
            <v>2.5327693670988083E-2</v>
          </cell>
          <cell r="H10515">
            <v>68.661390328153246</v>
          </cell>
          <cell r="I10515">
            <v>1</v>
          </cell>
        </row>
        <row r="10516">
          <cell r="A10516" t="str">
            <v/>
          </cell>
          <cell r="B10516" t="str">
            <v>Vendor: ENERGYHUB</v>
          </cell>
          <cell r="C10516" t="str">
            <v>8/21/2019 (7pm-8pm)</v>
          </cell>
          <cell r="D10516">
            <v>2</v>
          </cell>
          <cell r="E10516">
            <v>0.99796700477600098</v>
          </cell>
          <cell r="F10516">
            <v>0.98414409160614014</v>
          </cell>
          <cell r="G10516">
            <v>1.6008427366614342E-2</v>
          </cell>
          <cell r="H10516">
            <v>71.427956821724877</v>
          </cell>
          <cell r="I10516">
            <v>1</v>
          </cell>
        </row>
        <row r="10517">
          <cell r="A10517" t="str">
            <v/>
          </cell>
          <cell r="B10517" t="str">
            <v>Vendor: ENERGYHUB</v>
          </cell>
          <cell r="C10517" t="str">
            <v>8/21/2019 (6pm-8pm)</v>
          </cell>
          <cell r="D10517">
            <v>2</v>
          </cell>
          <cell r="E10517">
            <v>0.81232631206512451</v>
          </cell>
          <cell r="F10517">
            <v>0.82636207342147827</v>
          </cell>
          <cell r="G10517">
            <v>2.3518385365605354E-2</v>
          </cell>
          <cell r="H10517">
            <v>67.636652274039236</v>
          </cell>
          <cell r="I10517">
            <v>1</v>
          </cell>
        </row>
        <row r="10518">
          <cell r="A10518" t="str">
            <v/>
          </cell>
          <cell r="B10518" t="str">
            <v>Vendor: ENERGYHUB</v>
          </cell>
          <cell r="C10518" t="str">
            <v>8/21/2019 (7pm-8pm)</v>
          </cell>
          <cell r="D10518">
            <v>3</v>
          </cell>
          <cell r="E10518">
            <v>0.87334239482879639</v>
          </cell>
          <cell r="F10518">
            <v>0.86161684989929199</v>
          </cell>
          <cell r="G10518">
            <v>1.4260414056479931E-2</v>
          </cell>
          <cell r="H10518">
            <v>69.922839973293819</v>
          </cell>
          <cell r="I10518">
            <v>1</v>
          </cell>
        </row>
        <row r="10519">
          <cell r="A10519" t="str">
            <v/>
          </cell>
          <cell r="B10519" t="str">
            <v>Vendor: ENERGYHUB</v>
          </cell>
          <cell r="C10519" t="str">
            <v>8/21/2019 (6pm-8pm)</v>
          </cell>
          <cell r="D10519">
            <v>3</v>
          </cell>
          <cell r="E10519">
            <v>0.73633003234863281</v>
          </cell>
          <cell r="F10519">
            <v>0.70208209753036499</v>
          </cell>
          <cell r="G10519">
            <v>2.1431880071759224E-2</v>
          </cell>
          <cell r="H10519">
            <v>67.090005757052481</v>
          </cell>
          <cell r="I10519">
            <v>1</v>
          </cell>
        </row>
        <row r="10520">
          <cell r="A10520" t="str">
            <v/>
          </cell>
          <cell r="B10520" t="str">
            <v>Vendor: ENERGYHUB</v>
          </cell>
          <cell r="C10520" t="str">
            <v>8/21/2019 (6pm-8pm)</v>
          </cell>
          <cell r="D10520">
            <v>4</v>
          </cell>
          <cell r="E10520">
            <v>0.67794531583786011</v>
          </cell>
          <cell r="F10520">
            <v>0.61348056793212891</v>
          </cell>
          <cell r="G10520">
            <v>1.8761549144983292E-2</v>
          </cell>
          <cell r="H10520">
            <v>66.338439838801094</v>
          </cell>
          <cell r="I10520">
            <v>1</v>
          </cell>
        </row>
        <row r="10521">
          <cell r="A10521" t="str">
            <v/>
          </cell>
          <cell r="B10521" t="str">
            <v>Vendor: ENERGYHUB</v>
          </cell>
          <cell r="C10521" t="str">
            <v>8/21/2019 (7pm-8pm)</v>
          </cell>
          <cell r="D10521">
            <v>4</v>
          </cell>
          <cell r="E10521">
            <v>0.76803129911422729</v>
          </cell>
          <cell r="F10521">
            <v>0.77331554889678955</v>
          </cell>
          <cell r="G10521">
            <v>1.2370742857456207E-2</v>
          </cell>
          <cell r="H10521">
            <v>68.560767861118563</v>
          </cell>
          <cell r="I10521">
            <v>1</v>
          </cell>
        </row>
        <row r="10522">
          <cell r="A10522" t="str">
            <v/>
          </cell>
          <cell r="B10522" t="str">
            <v>Vendor: ENERGYHUB</v>
          </cell>
          <cell r="C10522" t="str">
            <v>8/21/2019 (7pm-8pm)</v>
          </cell>
          <cell r="D10522">
            <v>5</v>
          </cell>
          <cell r="E10522">
            <v>0.70816159248352051</v>
          </cell>
          <cell r="F10522">
            <v>0.7146415114402771</v>
          </cell>
          <cell r="G10522">
            <v>1.0882357135415077E-2</v>
          </cell>
          <cell r="H10522">
            <v>67.661170709994394</v>
          </cell>
          <cell r="I10522">
            <v>1</v>
          </cell>
        </row>
        <row r="10523">
          <cell r="A10523" t="str">
            <v/>
          </cell>
          <cell r="B10523" t="str">
            <v>Vendor: ENERGYHUB</v>
          </cell>
          <cell r="C10523" t="str">
            <v>8/21/2019 (6pm-8pm)</v>
          </cell>
          <cell r="D10523">
            <v>5</v>
          </cell>
          <cell r="E10523">
            <v>0.62702751159667969</v>
          </cell>
          <cell r="F10523">
            <v>0.56362783908843994</v>
          </cell>
          <cell r="G10523">
            <v>1.6419148072600365E-2</v>
          </cell>
          <cell r="H10523">
            <v>65.43002302821192</v>
          </cell>
          <cell r="I10523">
            <v>1</v>
          </cell>
        </row>
        <row r="10524">
          <cell r="A10524" t="str">
            <v/>
          </cell>
          <cell r="B10524" t="str">
            <v>Vendor: ENERGYHUB</v>
          </cell>
          <cell r="C10524" t="str">
            <v>8/21/2019 (6pm-8pm)</v>
          </cell>
          <cell r="D10524">
            <v>6</v>
          </cell>
          <cell r="E10524">
            <v>0.61006945371627808</v>
          </cell>
          <cell r="F10524">
            <v>0.55366873741149902</v>
          </cell>
          <cell r="G10524">
            <v>1.3854299671947956E-2</v>
          </cell>
          <cell r="H10524">
            <v>65.130676453653294</v>
          </cell>
          <cell r="I10524">
            <v>1</v>
          </cell>
        </row>
        <row r="10525">
          <cell r="A10525" t="str">
            <v/>
          </cell>
          <cell r="B10525" t="str">
            <v>Vendor: ENERGYHUB</v>
          </cell>
          <cell r="C10525" t="str">
            <v>8/21/2019 (7pm-8pm)</v>
          </cell>
          <cell r="D10525">
            <v>6</v>
          </cell>
          <cell r="E10525">
            <v>0.7104564905166626</v>
          </cell>
          <cell r="F10525">
            <v>0.71412211656570435</v>
          </cell>
          <cell r="G10525">
            <v>9.6978656947612762E-3</v>
          </cell>
          <cell r="H10525">
            <v>66.487796572443159</v>
          </cell>
          <cell r="I10525">
            <v>1</v>
          </cell>
        </row>
        <row r="10526">
          <cell r="A10526" t="str">
            <v/>
          </cell>
          <cell r="B10526" t="str">
            <v>Vendor: ENERGYHUB</v>
          </cell>
          <cell r="C10526" t="str">
            <v>8/21/2019 (7pm-8pm)</v>
          </cell>
          <cell r="D10526">
            <v>7</v>
          </cell>
          <cell r="E10526">
            <v>0.74188858270645142</v>
          </cell>
          <cell r="F10526">
            <v>0.74288249015808105</v>
          </cell>
          <cell r="G10526">
            <v>1.0017354972660542E-2</v>
          </cell>
          <cell r="H10526">
            <v>66.024932116627298</v>
          </cell>
          <cell r="I10526">
            <v>1</v>
          </cell>
        </row>
        <row r="10527">
          <cell r="A10527" t="str">
            <v/>
          </cell>
          <cell r="B10527" t="str">
            <v>Vendor: ENERGYHUB</v>
          </cell>
          <cell r="C10527" t="str">
            <v>8/21/2019 (6pm-8pm)</v>
          </cell>
          <cell r="D10527">
            <v>7</v>
          </cell>
          <cell r="E10527">
            <v>0.64579927921295166</v>
          </cell>
          <cell r="F10527">
            <v>0.59912478923797607</v>
          </cell>
          <cell r="G10527">
            <v>1.2387570925056934E-2</v>
          </cell>
          <cell r="H10527">
            <v>65.140230282092844</v>
          </cell>
          <cell r="I10527">
            <v>1</v>
          </cell>
        </row>
        <row r="10528">
          <cell r="A10528" t="str">
            <v/>
          </cell>
          <cell r="B10528" t="str">
            <v>Vendor: ENERGYHUB</v>
          </cell>
          <cell r="C10528" t="str">
            <v>8/21/2019 (7pm-8pm)</v>
          </cell>
          <cell r="D10528">
            <v>8</v>
          </cell>
          <cell r="E10528">
            <v>0.67081362009048462</v>
          </cell>
          <cell r="F10528">
            <v>0.6612246036529541</v>
          </cell>
          <cell r="G10528">
            <v>1.0868080891668797E-2</v>
          </cell>
          <cell r="H10528">
            <v>70.134912085465842</v>
          </cell>
          <cell r="I10528">
            <v>1</v>
          </cell>
        </row>
        <row r="10529">
          <cell r="A10529" t="str">
            <v/>
          </cell>
          <cell r="B10529" t="str">
            <v>Vendor: ENERGYHUB</v>
          </cell>
          <cell r="C10529" t="str">
            <v>8/21/2019 (6pm-8pm)</v>
          </cell>
          <cell r="D10529">
            <v>8</v>
          </cell>
          <cell r="E10529">
            <v>0.6010289192199707</v>
          </cell>
          <cell r="F10529">
            <v>0.5682450532913208</v>
          </cell>
          <cell r="G10529">
            <v>1.1490584351122379E-2</v>
          </cell>
          <cell r="H10529">
            <v>66.826246401844259</v>
          </cell>
          <cell r="I10529">
            <v>1</v>
          </cell>
        </row>
        <row r="10530">
          <cell r="A10530" t="str">
            <v/>
          </cell>
          <cell r="B10530" t="str">
            <v>Vendor: ENERGYHUB</v>
          </cell>
          <cell r="C10530" t="str">
            <v>8/21/2019 (7pm-8pm)</v>
          </cell>
          <cell r="D10530">
            <v>9</v>
          </cell>
          <cell r="E10530">
            <v>0.55031687021255493</v>
          </cell>
          <cell r="F10530">
            <v>0.52220004796981812</v>
          </cell>
          <cell r="G10530">
            <v>1.2447000481188297E-2</v>
          </cell>
          <cell r="H10530">
            <v>76.301014912087709</v>
          </cell>
          <cell r="I10530">
            <v>1</v>
          </cell>
        </row>
        <row r="10531">
          <cell r="A10531" t="str">
            <v/>
          </cell>
          <cell r="B10531" t="str">
            <v>Vendor: ENERGYHUB</v>
          </cell>
          <cell r="C10531" t="str">
            <v>8/21/2019 (6pm-8pm)</v>
          </cell>
          <cell r="D10531">
            <v>9</v>
          </cell>
          <cell r="E10531">
            <v>0.48257869482040405</v>
          </cell>
          <cell r="F10531">
            <v>0.47495970129966736</v>
          </cell>
          <cell r="G10531">
            <v>1.1907034553587437E-2</v>
          </cell>
          <cell r="H10531">
            <v>70.264706390325074</v>
          </cell>
          <cell r="I10531">
            <v>1</v>
          </cell>
        </row>
        <row r="10532">
          <cell r="A10532" t="str">
            <v/>
          </cell>
          <cell r="B10532" t="str">
            <v>Vendor: ENERGYHUB</v>
          </cell>
          <cell r="C10532" t="str">
            <v>8/21/2019 (7pm-8pm)</v>
          </cell>
          <cell r="D10532">
            <v>10</v>
          </cell>
          <cell r="E10532">
            <v>0.4374106228351593</v>
          </cell>
          <cell r="F10532">
            <v>0.40507617592811584</v>
          </cell>
          <cell r="G10532">
            <v>1.4939749613404274E-2</v>
          </cell>
          <cell r="H10532">
            <v>82.359525929218108</v>
          </cell>
          <cell r="I10532">
            <v>1</v>
          </cell>
        </row>
        <row r="10533">
          <cell r="A10533" t="str">
            <v/>
          </cell>
          <cell r="B10533" t="str">
            <v>Vendor: ENERGYHUB</v>
          </cell>
          <cell r="C10533" t="str">
            <v>8/21/2019 (6pm-8pm)</v>
          </cell>
          <cell r="D10533">
            <v>10</v>
          </cell>
          <cell r="E10533">
            <v>0.39785227179527283</v>
          </cell>
          <cell r="F10533">
            <v>0.38979810476303101</v>
          </cell>
          <cell r="G10533">
            <v>1.2970413081347942E-2</v>
          </cell>
          <cell r="H10533">
            <v>74.73241220494964</v>
          </cell>
          <cell r="I10533">
            <v>1</v>
          </cell>
        </row>
        <row r="10534">
          <cell r="A10534" t="str">
            <v/>
          </cell>
          <cell r="B10534" t="str">
            <v>Vendor: ENERGYHUB</v>
          </cell>
          <cell r="C10534" t="str">
            <v>8/21/2019 (7pm-8pm)</v>
          </cell>
          <cell r="D10534">
            <v>11</v>
          </cell>
          <cell r="E10534">
            <v>0.39864927530288696</v>
          </cell>
          <cell r="F10534">
            <v>0.40126422047615051</v>
          </cell>
          <cell r="G10534">
            <v>1.8363950774073601E-2</v>
          </cell>
          <cell r="H10534">
            <v>87.355225906964634</v>
          </cell>
          <cell r="I10534">
            <v>1</v>
          </cell>
        </row>
        <row r="10535">
          <cell r="A10535" t="str">
            <v/>
          </cell>
          <cell r="B10535" t="str">
            <v>Vendor: ENERGYHUB</v>
          </cell>
          <cell r="C10535" t="str">
            <v>8/21/2019 (6pm-8pm)</v>
          </cell>
          <cell r="D10535">
            <v>11</v>
          </cell>
          <cell r="E10535">
            <v>0.38580071926116943</v>
          </cell>
          <cell r="F10535">
            <v>0.37255850434303284</v>
          </cell>
          <cell r="G10535">
            <v>1.510921586304903E-2</v>
          </cell>
          <cell r="H10535">
            <v>77.712582037992462</v>
          </cell>
          <cell r="I10535">
            <v>1</v>
          </cell>
        </row>
        <row r="10536">
          <cell r="A10536" t="str">
            <v/>
          </cell>
          <cell r="B10536" t="str">
            <v>Vendor: ENERGYHUB</v>
          </cell>
          <cell r="C10536" t="str">
            <v>8/21/2019 (6pm-8pm)</v>
          </cell>
          <cell r="D10536">
            <v>12</v>
          </cell>
          <cell r="E10536">
            <v>0.42487820982933044</v>
          </cell>
          <cell r="F10536">
            <v>0.40701887011528015</v>
          </cell>
          <cell r="G10536">
            <v>1.7403783276677132E-2</v>
          </cell>
          <cell r="H10536">
            <v>78.648877374785002</v>
          </cell>
          <cell r="I10536">
            <v>1</v>
          </cell>
        </row>
        <row r="10537">
          <cell r="A10537" t="str">
            <v/>
          </cell>
          <cell r="B10537" t="str">
            <v>Vendor: ENERGYHUB</v>
          </cell>
          <cell r="C10537" t="str">
            <v>8/21/2019 (7pm-8pm)</v>
          </cell>
          <cell r="D10537">
            <v>12</v>
          </cell>
          <cell r="E10537">
            <v>0.53502035140991211</v>
          </cell>
          <cell r="F10537">
            <v>0.50952237844467163</v>
          </cell>
          <cell r="G10537">
            <v>2.1408610045909882E-2</v>
          </cell>
          <cell r="H10537">
            <v>91.511662586247084</v>
          </cell>
          <cell r="I10537">
            <v>1</v>
          </cell>
        </row>
        <row r="10538">
          <cell r="A10538" t="str">
            <v/>
          </cell>
          <cell r="B10538" t="str">
            <v>Vendor: ENERGYHUB</v>
          </cell>
          <cell r="C10538" t="str">
            <v>8/21/2019 (7pm-8pm)</v>
          </cell>
          <cell r="D10538">
            <v>13</v>
          </cell>
          <cell r="E10538">
            <v>0.78211069107055664</v>
          </cell>
          <cell r="F10538">
            <v>0.75391155481338501</v>
          </cell>
          <cell r="G10538">
            <v>2.4582168087363243E-2</v>
          </cell>
          <cell r="H10538">
            <v>94.345604273313455</v>
          </cell>
          <cell r="I10538">
            <v>1</v>
          </cell>
        </row>
        <row r="10539">
          <cell r="A10539" t="str">
            <v/>
          </cell>
          <cell r="B10539" t="str">
            <v>Vendor: ENERGYHUB</v>
          </cell>
          <cell r="C10539" t="str">
            <v>8/21/2019 (6pm-8pm)</v>
          </cell>
          <cell r="D10539">
            <v>13</v>
          </cell>
          <cell r="E10539">
            <v>0.54601657390594482</v>
          </cell>
          <cell r="F10539">
            <v>0.52713882923126221</v>
          </cell>
          <cell r="G10539">
            <v>2.0591679960489273E-2</v>
          </cell>
          <cell r="H10539">
            <v>80.263874496257785</v>
          </cell>
          <cell r="I10539">
            <v>1</v>
          </cell>
        </row>
        <row r="10540">
          <cell r="A10540" t="str">
            <v/>
          </cell>
          <cell r="B10540" t="str">
            <v>Vendor: ENERGYHUB</v>
          </cell>
          <cell r="C10540" t="str">
            <v>8/21/2019 (7pm-8pm)</v>
          </cell>
          <cell r="D10540">
            <v>14</v>
          </cell>
          <cell r="E10540">
            <v>1.1661360263824463</v>
          </cell>
          <cell r="F10540">
            <v>1.095194935798645</v>
          </cell>
          <cell r="G10540">
            <v>2.7632776647806168E-2</v>
          </cell>
          <cell r="H10540">
            <v>96.700133541065014</v>
          </cell>
          <cell r="I10540">
            <v>1</v>
          </cell>
        </row>
        <row r="10541">
          <cell r="A10541" t="str">
            <v/>
          </cell>
          <cell r="B10541" t="str">
            <v>Vendor: ENERGYHUB</v>
          </cell>
          <cell r="C10541" t="str">
            <v>8/21/2019 (6pm-8pm)</v>
          </cell>
          <cell r="D10541">
            <v>14</v>
          </cell>
          <cell r="E10541">
            <v>0.77084338665008545</v>
          </cell>
          <cell r="F10541">
            <v>0.74767082929611206</v>
          </cell>
          <cell r="G10541">
            <v>2.324257418513298E-2</v>
          </cell>
          <cell r="H10541">
            <v>81.967184801386054</v>
          </cell>
          <cell r="I10541">
            <v>1</v>
          </cell>
        </row>
        <row r="10542">
          <cell r="A10542" t="str">
            <v/>
          </cell>
          <cell r="B10542" t="str">
            <v>Vendor: ENERGYHUB</v>
          </cell>
          <cell r="C10542" t="str">
            <v>8/21/2019 (7pm-8pm)</v>
          </cell>
          <cell r="D10542">
            <v>15</v>
          </cell>
          <cell r="E10542">
            <v>1.664480447769165</v>
          </cell>
          <cell r="F10542">
            <v>1.5481843948364258</v>
          </cell>
          <cell r="G10542">
            <v>2.9451761394739151E-2</v>
          </cell>
          <cell r="H10542">
            <v>98.62664144224064</v>
          </cell>
          <cell r="I10542">
            <v>1</v>
          </cell>
        </row>
        <row r="10543">
          <cell r="A10543" t="str">
            <v/>
          </cell>
          <cell r="B10543" t="str">
            <v>Vendor: ENERGYHUB</v>
          </cell>
          <cell r="C10543" t="str">
            <v>8/21/2019 (6pm-8pm)</v>
          </cell>
          <cell r="D10543">
            <v>15</v>
          </cell>
          <cell r="E10543">
            <v>1.052391529083252</v>
          </cell>
          <cell r="F10543">
            <v>0.98401182889938354</v>
          </cell>
          <cell r="G10543">
            <v>2.5878462940454483E-2</v>
          </cell>
          <cell r="H10543">
            <v>82.754260218766831</v>
          </cell>
          <cell r="I10543">
            <v>1</v>
          </cell>
        </row>
        <row r="10544">
          <cell r="A10544" t="str">
            <v/>
          </cell>
          <cell r="B10544" t="str">
            <v>Vendor: ENERGYHUB</v>
          </cell>
          <cell r="C10544" t="str">
            <v>8/21/2019 (6pm-8pm)</v>
          </cell>
          <cell r="D10544">
            <v>16</v>
          </cell>
          <cell r="E10544">
            <v>1.3433256149291992</v>
          </cell>
          <cell r="F10544">
            <v>1.251996636390686</v>
          </cell>
          <cell r="G10544">
            <v>2.7504986152052879E-2</v>
          </cell>
          <cell r="H10544">
            <v>83.276943005185473</v>
          </cell>
          <cell r="I10544">
            <v>1</v>
          </cell>
        </row>
        <row r="10545">
          <cell r="A10545" t="str">
            <v/>
          </cell>
          <cell r="B10545" t="str">
            <v>Vendor: ENERGYHUB</v>
          </cell>
          <cell r="C10545" t="str">
            <v>8/21/2019 (7pm-8pm)</v>
          </cell>
          <cell r="D10545">
            <v>16</v>
          </cell>
          <cell r="E10545">
            <v>2.1444401741027832</v>
          </cell>
          <cell r="F10545">
            <v>2.0395808219909668</v>
          </cell>
          <cell r="G10545">
            <v>3.0350888147950172E-2</v>
          </cell>
          <cell r="H10545">
            <v>98.879011796128438</v>
          </cell>
          <cell r="I10545">
            <v>1</v>
          </cell>
        </row>
        <row r="10546">
          <cell r="A10546" t="str">
            <v/>
          </cell>
          <cell r="B10546" t="str">
            <v>Vendor: ENERGYHUB</v>
          </cell>
          <cell r="C10546" t="str">
            <v>8/21/2019 (6pm-8pm)</v>
          </cell>
          <cell r="D10546">
            <v>17</v>
          </cell>
          <cell r="E10546">
            <v>1.6087697744369507</v>
          </cell>
          <cell r="F10546">
            <v>1.5469305515289307</v>
          </cell>
          <cell r="G10546">
            <v>2.8496008366346359E-2</v>
          </cell>
          <cell r="H10546">
            <v>83.609355210129493</v>
          </cell>
          <cell r="I10546">
            <v>1</v>
          </cell>
        </row>
        <row r="10547">
          <cell r="A10547" t="str">
            <v/>
          </cell>
          <cell r="B10547" t="str">
            <v>Vendor: ENERGYHUB</v>
          </cell>
          <cell r="C10547" t="str">
            <v>8/21/2019 (7pm-8pm)</v>
          </cell>
          <cell r="D10547">
            <v>17</v>
          </cell>
          <cell r="E10547">
            <v>2.5652861595153809</v>
          </cell>
          <cell r="F10547">
            <v>2.4948251247406006</v>
          </cell>
          <cell r="G10547">
            <v>3.0454734340310097E-2</v>
          </cell>
          <cell r="H10547">
            <v>98.01204095259294</v>
          </cell>
          <cell r="I10547">
            <v>1</v>
          </cell>
        </row>
        <row r="10548">
          <cell r="A10548" t="str">
            <v/>
          </cell>
          <cell r="B10548" t="str">
            <v>Vendor: ENERGYHUB</v>
          </cell>
          <cell r="C10548" t="str">
            <v>8/21/2019 (7pm-8pm)</v>
          </cell>
          <cell r="D10548">
            <v>18</v>
          </cell>
          <cell r="E10548">
            <v>2.8714749813079834</v>
          </cell>
          <cell r="F10548">
            <v>2.803748607635498</v>
          </cell>
          <cell r="G10548">
            <v>3.0303383246064186E-2</v>
          </cell>
          <cell r="H10548">
            <v>96.174204317828114</v>
          </cell>
          <cell r="I10548">
            <v>1</v>
          </cell>
        </row>
        <row r="10549">
          <cell r="A10549" t="str">
            <v/>
          </cell>
          <cell r="B10549" t="str">
            <v>Vendor: ENERGYHUB</v>
          </cell>
          <cell r="C10549" t="str">
            <v>8/21/2019 (6pm-8pm)</v>
          </cell>
          <cell r="D10549">
            <v>18</v>
          </cell>
          <cell r="E10549">
            <v>1.9365251064300537</v>
          </cell>
          <cell r="F10549">
            <v>1.7656060457229614</v>
          </cell>
          <cell r="G10549">
            <v>2.9388889670372009E-2</v>
          </cell>
          <cell r="H10549">
            <v>81.787564766841058</v>
          </cell>
          <cell r="I10549">
            <v>1</v>
          </cell>
        </row>
        <row r="10550">
          <cell r="A10550" t="str">
            <v/>
          </cell>
          <cell r="B10550" t="str">
            <v>Vendor: ENERGYHUB</v>
          </cell>
          <cell r="C10550" t="str">
            <v>8/21/2019 (7pm-8pm)</v>
          </cell>
          <cell r="D10550">
            <v>19</v>
          </cell>
          <cell r="E10550">
            <v>2.9684135913848877</v>
          </cell>
          <cell r="F10550">
            <v>2.8413329124450684</v>
          </cell>
          <cell r="G10550">
            <v>3.0249007046222687E-2</v>
          </cell>
          <cell r="H10550">
            <v>92.496490095707756</v>
          </cell>
          <cell r="I10550">
            <v>1</v>
          </cell>
        </row>
        <row r="10551">
          <cell r="A10551" t="str">
            <v/>
          </cell>
          <cell r="B10551" t="str">
            <v>Vendor: ENERGYHUB</v>
          </cell>
          <cell r="C10551" t="str">
            <v>8/21/2019 (6pm-8pm)</v>
          </cell>
          <cell r="D10551">
            <v>19</v>
          </cell>
          <cell r="E10551">
            <v>1.9758268594741821</v>
          </cell>
          <cell r="F10551">
            <v>1.1457153558731079</v>
          </cell>
          <cell r="G10551">
            <v>2.9396641999483109E-2</v>
          </cell>
          <cell r="H10551">
            <v>78.815921128380523</v>
          </cell>
          <cell r="I10551">
            <v>1</v>
          </cell>
        </row>
        <row r="10552">
          <cell r="A10552" t="str">
            <v/>
          </cell>
          <cell r="B10552" t="str">
            <v>Vendor: ENERGYHUB</v>
          </cell>
          <cell r="C10552" t="str">
            <v>8/21/2019 (7pm-8pm)</v>
          </cell>
          <cell r="D10552">
            <v>20</v>
          </cell>
          <cell r="E10552">
            <v>2.7480032444000244</v>
          </cell>
          <cell r="F10552">
            <v>1.6230471134185791</v>
          </cell>
          <cell r="G10552">
            <v>2.9528288170695305E-2</v>
          </cell>
          <cell r="H10552">
            <v>87.810485199202404</v>
          </cell>
          <cell r="I10552">
            <v>1</v>
          </cell>
        </row>
        <row r="10553">
          <cell r="A10553" t="str">
            <v/>
          </cell>
          <cell r="B10553" t="str">
            <v>Vendor: ENERGYHUB</v>
          </cell>
          <cell r="C10553" t="str">
            <v>8/21/2019 (6pm-8pm)</v>
          </cell>
          <cell r="D10553">
            <v>20</v>
          </cell>
          <cell r="E10553">
            <v>1.9362695217132568</v>
          </cell>
          <cell r="F10553">
            <v>1.3937047719955444</v>
          </cell>
          <cell r="G10553">
            <v>2.8135929256677628E-2</v>
          </cell>
          <cell r="H10553">
            <v>75.422829591245602</v>
          </cell>
          <cell r="I10553">
            <v>1</v>
          </cell>
        </row>
        <row r="10554">
          <cell r="A10554" t="str">
            <v/>
          </cell>
          <cell r="B10554" t="str">
            <v>Vendor: ENERGYHUB</v>
          </cell>
          <cell r="C10554" t="str">
            <v>8/21/2019 (6pm-8pm)</v>
          </cell>
          <cell r="D10554">
            <v>21</v>
          </cell>
          <cell r="E10554">
            <v>1.850671648979187</v>
          </cell>
          <cell r="F10554">
            <v>2.1552455425262451</v>
          </cell>
          <cell r="G10554">
            <v>2.7399396523833275E-2</v>
          </cell>
          <cell r="H10554">
            <v>73.409988485898069</v>
          </cell>
          <cell r="I10554">
            <v>1</v>
          </cell>
        </row>
        <row r="10555">
          <cell r="A10555" t="str">
            <v/>
          </cell>
          <cell r="B10555" t="str">
            <v>Vendor: ENERGYHUB</v>
          </cell>
          <cell r="C10555" t="str">
            <v>8/21/2019 (7pm-8pm)</v>
          </cell>
          <cell r="D10555">
            <v>21</v>
          </cell>
          <cell r="E10555">
            <v>2.5577855110168457</v>
          </cell>
          <cell r="F10555">
            <v>3.0777952671051025</v>
          </cell>
          <cell r="G10555">
            <v>2.7623167261481285E-2</v>
          </cell>
          <cell r="H10555">
            <v>84.355306031600378</v>
          </cell>
          <cell r="I10555">
            <v>1</v>
          </cell>
        </row>
        <row r="10556">
          <cell r="A10556" t="str">
            <v/>
          </cell>
          <cell r="B10556" t="str">
            <v>Vendor: ENERGYHUB</v>
          </cell>
          <cell r="C10556" t="str">
            <v>8/21/2019 (7pm-8pm)</v>
          </cell>
          <cell r="D10556">
            <v>22</v>
          </cell>
          <cell r="E10556">
            <v>2.2794177532196045</v>
          </cell>
          <cell r="F10556">
            <v>2.395301342010498</v>
          </cell>
          <cell r="G10556">
            <v>2.5439022108912468E-2</v>
          </cell>
          <cell r="H10556">
            <v>80.884435789005607</v>
          </cell>
          <cell r="I10556">
            <v>1</v>
          </cell>
        </row>
        <row r="10557">
          <cell r="A10557" t="str">
            <v/>
          </cell>
          <cell r="B10557" t="str">
            <v>Vendor: ENERGYHUB</v>
          </cell>
          <cell r="C10557" t="str">
            <v>8/21/2019 (6pm-8pm)</v>
          </cell>
          <cell r="D10557">
            <v>22</v>
          </cell>
          <cell r="E10557">
            <v>1.7025614976882935</v>
          </cell>
          <cell r="F10557">
            <v>1.7886171340942383</v>
          </cell>
          <cell r="G10557">
            <v>2.5950245559215546E-2</v>
          </cell>
          <cell r="H10557">
            <v>71.857576280943576</v>
          </cell>
          <cell r="I10557">
            <v>1</v>
          </cell>
        </row>
        <row r="10558">
          <cell r="A10558" t="str">
            <v/>
          </cell>
          <cell r="B10558" t="str">
            <v>Vendor: ENERGYHUB</v>
          </cell>
          <cell r="C10558" t="str">
            <v>8/21/2019 (7pm-8pm)</v>
          </cell>
          <cell r="D10558">
            <v>23</v>
          </cell>
          <cell r="E10558">
            <v>1.9497189521789551</v>
          </cell>
          <cell r="F10558">
            <v>1.955643892288208</v>
          </cell>
          <cell r="G10558">
            <v>2.3963036015629768E-2</v>
          </cell>
          <cell r="H10558">
            <v>78.690262630757118</v>
          </cell>
          <cell r="I10558">
            <v>1</v>
          </cell>
        </row>
        <row r="10559">
          <cell r="A10559" t="str">
            <v/>
          </cell>
          <cell r="B10559" t="str">
            <v>Vendor: ENERGYHUB</v>
          </cell>
          <cell r="C10559" t="str">
            <v>8/21/2019 (6pm-8pm)</v>
          </cell>
          <cell r="D10559">
            <v>23</v>
          </cell>
          <cell r="E10559">
            <v>1.5224158763885498</v>
          </cell>
          <cell r="F10559">
            <v>1.5748854875564575</v>
          </cell>
          <cell r="G10559">
            <v>2.7064280584454536E-2</v>
          </cell>
          <cell r="H10559">
            <v>70.637651122626991</v>
          </cell>
          <cell r="I10559">
            <v>1</v>
          </cell>
        </row>
        <row r="10560">
          <cell r="A10560" t="str">
            <v/>
          </cell>
          <cell r="B10560" t="str">
            <v>Vendor: ENERGYHUB</v>
          </cell>
          <cell r="C10560" t="str">
            <v>8/21/2019 (7pm-8pm)</v>
          </cell>
          <cell r="D10560">
            <v>24</v>
          </cell>
          <cell r="E10560">
            <v>1.5480690002441406</v>
          </cell>
          <cell r="F10560">
            <v>1.5897166728973389</v>
          </cell>
          <cell r="G10560">
            <v>2.1714044734835625E-2</v>
          </cell>
          <cell r="H10560">
            <v>76.757155575335489</v>
          </cell>
          <cell r="I10560">
            <v>1</v>
          </cell>
        </row>
        <row r="10561">
          <cell r="A10561" t="str">
            <v/>
          </cell>
          <cell r="B10561" t="str">
            <v>Vendor: ENERGYHUB</v>
          </cell>
          <cell r="C10561" t="str">
            <v>8/21/2019 (6pm-8pm)</v>
          </cell>
          <cell r="D10561">
            <v>24</v>
          </cell>
          <cell r="E10561">
            <v>1.2825978994369507</v>
          </cell>
          <cell r="F10561">
            <v>1.3167264461517334</v>
          </cell>
          <cell r="G10561">
            <v>2.6235133409500122E-2</v>
          </cell>
          <cell r="H10561">
            <v>69.833474381116531</v>
          </cell>
          <cell r="I10561">
            <v>1</v>
          </cell>
        </row>
        <row r="10562">
          <cell r="A10562" t="str">
            <v/>
          </cell>
          <cell r="B10562" t="str">
            <v>Vendor: ENERGYHUB</v>
          </cell>
          <cell r="C10562" t="str">
            <v>8/26/2019</v>
          </cell>
          <cell r="D10562">
            <v>1</v>
          </cell>
          <cell r="E10562">
            <v>1.1893343925476074</v>
          </cell>
          <cell r="F10562">
            <v>1.202031135559082</v>
          </cell>
          <cell r="G10562">
            <v>1.6599146649241447E-2</v>
          </cell>
          <cell r="H10562">
            <v>74.240472878998006</v>
          </cell>
          <cell r="I10562">
            <v>1</v>
          </cell>
        </row>
        <row r="10563">
          <cell r="A10563" t="str">
            <v/>
          </cell>
          <cell r="B10563" t="str">
            <v>Vendor: ENERGYHUB</v>
          </cell>
          <cell r="C10563" t="str">
            <v>8/26/2019</v>
          </cell>
          <cell r="D10563">
            <v>2</v>
          </cell>
          <cell r="E10563">
            <v>1.0087788105010986</v>
          </cell>
          <cell r="F10563">
            <v>1.0160864591598511</v>
          </cell>
          <cell r="G10563">
            <v>1.509796641767025E-2</v>
          </cell>
          <cell r="H10563">
            <v>73.593933240616479</v>
          </cell>
          <cell r="I10563">
            <v>1</v>
          </cell>
        </row>
        <row r="10564">
          <cell r="A10564" t="str">
            <v/>
          </cell>
          <cell r="B10564" t="str">
            <v>Vendor: ENERGYHUB</v>
          </cell>
          <cell r="C10564" t="str">
            <v>8/26/2019</v>
          </cell>
          <cell r="D10564">
            <v>3</v>
          </cell>
          <cell r="E10564">
            <v>0.86734491586685181</v>
          </cell>
          <cell r="F10564">
            <v>0.89483004808425903</v>
          </cell>
          <cell r="G10564">
            <v>1.3050789013504982E-2</v>
          </cell>
          <cell r="H10564">
            <v>72.978478442276511</v>
          </cell>
          <cell r="I10564">
            <v>1</v>
          </cell>
        </row>
        <row r="10565">
          <cell r="A10565" t="str">
            <v/>
          </cell>
          <cell r="B10565" t="str">
            <v>Vendor: ENERGYHUB</v>
          </cell>
          <cell r="C10565" t="str">
            <v>8/26/2019</v>
          </cell>
          <cell r="D10565">
            <v>4</v>
          </cell>
          <cell r="E10565">
            <v>0.77610236406326294</v>
          </cell>
          <cell r="F10565">
            <v>0.80448311567306519</v>
          </cell>
          <cell r="G10565">
            <v>1.1439593508839607E-2</v>
          </cell>
          <cell r="H10565">
            <v>72.619789986098496</v>
          </cell>
          <cell r="I10565">
            <v>1</v>
          </cell>
        </row>
        <row r="10566">
          <cell r="A10566" t="str">
            <v/>
          </cell>
          <cell r="B10566" t="str">
            <v>Vendor: ENERGYHUB</v>
          </cell>
          <cell r="C10566" t="str">
            <v>8/26/2019</v>
          </cell>
          <cell r="D10566">
            <v>5</v>
          </cell>
          <cell r="E10566">
            <v>0.72710663080215454</v>
          </cell>
          <cell r="F10566">
            <v>0.74479299783706665</v>
          </cell>
          <cell r="G10566">
            <v>9.8311593756079674E-3</v>
          </cell>
          <cell r="H10566">
            <v>72.239799721839418</v>
          </cell>
          <cell r="I10566">
            <v>1</v>
          </cell>
        </row>
        <row r="10567">
          <cell r="A10567" t="str">
            <v/>
          </cell>
          <cell r="B10567" t="str">
            <v>Vendor: ENERGYHUB</v>
          </cell>
          <cell r="C10567" t="str">
            <v>8/26/2019</v>
          </cell>
          <cell r="D10567">
            <v>6</v>
          </cell>
          <cell r="E10567">
            <v>0.72121131420135498</v>
          </cell>
          <cell r="F10567">
            <v>0.72953426837921143</v>
          </cell>
          <cell r="G10567">
            <v>8.4835207089781761E-3</v>
          </cell>
          <cell r="H10567">
            <v>71.717584144652818</v>
          </cell>
          <cell r="I10567">
            <v>1</v>
          </cell>
        </row>
        <row r="10568">
          <cell r="A10568" t="str">
            <v/>
          </cell>
          <cell r="B10568" t="str">
            <v>Vendor: ENERGYHUB</v>
          </cell>
          <cell r="C10568" t="str">
            <v>8/26/2019</v>
          </cell>
          <cell r="D10568">
            <v>7</v>
          </cell>
          <cell r="E10568">
            <v>0.773967444896698</v>
          </cell>
          <cell r="F10568">
            <v>0.76270782947540283</v>
          </cell>
          <cell r="G10568">
            <v>8.0734128132462502E-3</v>
          </cell>
          <cell r="H10568">
            <v>71.67285674547918</v>
          </cell>
          <cell r="I10568">
            <v>1</v>
          </cell>
        </row>
        <row r="10569">
          <cell r="A10569" t="str">
            <v/>
          </cell>
          <cell r="B10569" t="str">
            <v>Vendor: ENERGYHUB</v>
          </cell>
          <cell r="C10569" t="str">
            <v>8/26/2019</v>
          </cell>
          <cell r="D10569">
            <v>8</v>
          </cell>
          <cell r="E10569">
            <v>0.73634433746337891</v>
          </cell>
          <cell r="F10569">
            <v>0.73805010318756104</v>
          </cell>
          <cell r="G10569">
            <v>9.1056479141116142E-3</v>
          </cell>
          <cell r="H10569">
            <v>74.008796940198579</v>
          </cell>
          <cell r="I10569">
            <v>1</v>
          </cell>
        </row>
        <row r="10570">
          <cell r="A10570" t="str">
            <v/>
          </cell>
          <cell r="B10570" t="str">
            <v>Vendor: ENERGYHUB</v>
          </cell>
          <cell r="C10570" t="str">
            <v>8/26/2019</v>
          </cell>
          <cell r="D10570">
            <v>9</v>
          </cell>
          <cell r="E10570">
            <v>0.65469145774841309</v>
          </cell>
          <cell r="F10570">
            <v>0.65050512552261353</v>
          </cell>
          <cell r="G10570">
            <v>1.0144091211259365E-2</v>
          </cell>
          <cell r="H10570">
            <v>78.757595271215081</v>
          </cell>
          <cell r="I10570">
            <v>1</v>
          </cell>
        </row>
        <row r="10571">
          <cell r="A10571" t="str">
            <v/>
          </cell>
          <cell r="B10571" t="str">
            <v>Vendor: ENERGYHUB</v>
          </cell>
          <cell r="C10571" t="str">
            <v>8/26/2019</v>
          </cell>
          <cell r="D10571">
            <v>10</v>
          </cell>
          <cell r="E10571">
            <v>0.63095039129257202</v>
          </cell>
          <cell r="F10571">
            <v>0.62160027027130127</v>
          </cell>
          <cell r="G10571">
            <v>1.1741462163627148E-2</v>
          </cell>
          <cell r="H10571">
            <v>83.234130737135146</v>
          </cell>
          <cell r="I10571">
            <v>1</v>
          </cell>
        </row>
        <row r="10572">
          <cell r="A10572" t="str">
            <v/>
          </cell>
          <cell r="B10572" t="str">
            <v>Vendor: ENERGYHUB</v>
          </cell>
          <cell r="C10572" t="str">
            <v>8/26/2019</v>
          </cell>
          <cell r="D10572">
            <v>11</v>
          </cell>
          <cell r="E10572">
            <v>0.68421357870101929</v>
          </cell>
          <cell r="F10572">
            <v>0.66641587018966675</v>
          </cell>
          <cell r="G10572">
            <v>1.3767908327281475E-2</v>
          </cell>
          <cell r="H10572">
            <v>86.834172461742838</v>
          </cell>
          <cell r="I10572">
            <v>1</v>
          </cell>
        </row>
        <row r="10573">
          <cell r="A10573" t="str">
            <v/>
          </cell>
          <cell r="B10573" t="str">
            <v>Vendor: ENERGYHUB</v>
          </cell>
          <cell r="C10573" t="str">
            <v>8/26/2019</v>
          </cell>
          <cell r="D10573">
            <v>12</v>
          </cell>
          <cell r="E10573">
            <v>0.82921123504638672</v>
          </cell>
          <cell r="F10573">
            <v>0.80190169811248779</v>
          </cell>
          <cell r="G10573">
            <v>1.6076404601335526E-2</v>
          </cell>
          <cell r="H10573">
            <v>88.307997218350337</v>
          </cell>
          <cell r="I10573">
            <v>1</v>
          </cell>
        </row>
        <row r="10574">
          <cell r="A10574" t="str">
            <v/>
          </cell>
          <cell r="B10574" t="str">
            <v>Vendor: ENERGYHUB</v>
          </cell>
          <cell r="C10574" t="str">
            <v>8/26/2019</v>
          </cell>
          <cell r="D10574">
            <v>13</v>
          </cell>
          <cell r="E10574">
            <v>1.0754014253616333</v>
          </cell>
          <cell r="F10574">
            <v>1.0423578023910522</v>
          </cell>
          <cell r="G10574">
            <v>1.8333442509174347E-2</v>
          </cell>
          <cell r="H10574">
            <v>89.818247566061629</v>
          </cell>
          <cell r="I10574">
            <v>1</v>
          </cell>
        </row>
        <row r="10575">
          <cell r="A10575" t="str">
            <v/>
          </cell>
          <cell r="B10575" t="str">
            <v>Vendor: ENERGYHUB</v>
          </cell>
          <cell r="C10575" t="str">
            <v>8/26/2019</v>
          </cell>
          <cell r="D10575">
            <v>14</v>
          </cell>
          <cell r="E10575">
            <v>1.3653093576431274</v>
          </cell>
          <cell r="F10575">
            <v>1.3230884075164795</v>
          </cell>
          <cell r="G10575">
            <v>2.0262397825717926E-2</v>
          </cell>
          <cell r="H10575">
            <v>90.431863699591815</v>
          </cell>
          <cell r="I10575">
            <v>1</v>
          </cell>
        </row>
        <row r="10576">
          <cell r="A10576" t="str">
            <v/>
          </cell>
          <cell r="B10576" t="str">
            <v>Vendor: ENERGYHUB</v>
          </cell>
          <cell r="C10576" t="str">
            <v>8/26/2019</v>
          </cell>
          <cell r="D10576">
            <v>15</v>
          </cell>
          <cell r="E10576">
            <v>1.6198951005935669</v>
          </cell>
          <cell r="F10576">
            <v>1.6241289377212524</v>
          </cell>
          <cell r="G10576">
            <v>2.1257460117340088E-2</v>
          </cell>
          <cell r="H10576">
            <v>90.720709318500099</v>
          </cell>
          <cell r="I10576">
            <v>1</v>
          </cell>
        </row>
        <row r="10577">
          <cell r="A10577" t="str">
            <v/>
          </cell>
          <cell r="B10577" t="str">
            <v>Vendor: ENERGYHUB</v>
          </cell>
          <cell r="C10577" t="str">
            <v>8/26/2019</v>
          </cell>
          <cell r="D10577">
            <v>16</v>
          </cell>
          <cell r="E10577">
            <v>1.9738004207611084</v>
          </cell>
          <cell r="F10577">
            <v>2.0101814270019531</v>
          </cell>
          <cell r="G10577">
            <v>2.1894041448831558E-2</v>
          </cell>
          <cell r="H10577">
            <v>90.772948539639344</v>
          </cell>
          <cell r="I10577">
            <v>1</v>
          </cell>
        </row>
        <row r="10578">
          <cell r="A10578" t="str">
            <v/>
          </cell>
          <cell r="B10578" t="str">
            <v>Vendor: ENERGYHUB</v>
          </cell>
          <cell r="C10578" t="str">
            <v>8/26/2019</v>
          </cell>
          <cell r="D10578">
            <v>17</v>
          </cell>
          <cell r="E10578">
            <v>2.2927842140197754</v>
          </cell>
          <cell r="F10578">
            <v>2.3034536838531494</v>
          </cell>
          <cell r="G10578">
            <v>2.2084575146436691E-2</v>
          </cell>
          <cell r="H10578">
            <v>89.177426981925748</v>
          </cell>
          <cell r="I10578">
            <v>1</v>
          </cell>
        </row>
        <row r="10579">
          <cell r="A10579" t="str">
            <v/>
          </cell>
          <cell r="B10579" t="str">
            <v>Vendor: ENERGYHUB</v>
          </cell>
          <cell r="C10579" t="str">
            <v>8/26/2019</v>
          </cell>
          <cell r="D10579">
            <v>18</v>
          </cell>
          <cell r="E10579">
            <v>2.5542104244232178</v>
          </cell>
          <cell r="F10579">
            <v>2.4564361572265625</v>
          </cell>
          <cell r="G10579">
            <v>2.1923081949353218E-2</v>
          </cell>
          <cell r="H10579">
            <v>86.375006954103654</v>
          </cell>
          <cell r="I10579">
            <v>1</v>
          </cell>
        </row>
        <row r="10580">
          <cell r="A10580" t="str">
            <v/>
          </cell>
          <cell r="B10580" t="str">
            <v>Vendor: ENERGYHUB</v>
          </cell>
          <cell r="C10580" t="str">
            <v>8/26/2019</v>
          </cell>
          <cell r="D10580">
            <v>19</v>
          </cell>
          <cell r="E10580">
            <v>2.6078011989593506</v>
          </cell>
          <cell r="F10580">
            <v>1.5086525678634644</v>
          </cell>
          <cell r="G10580">
            <v>2.2190140560269356E-2</v>
          </cell>
          <cell r="H10580">
            <v>82.974175243392708</v>
          </cell>
          <cell r="I10580">
            <v>1</v>
          </cell>
        </row>
        <row r="10581">
          <cell r="A10581" t="str">
            <v/>
          </cell>
          <cell r="B10581" t="str">
            <v>Vendor: ENERGYHUB</v>
          </cell>
          <cell r="C10581" t="str">
            <v>8/26/2019</v>
          </cell>
          <cell r="D10581">
            <v>20</v>
          </cell>
          <cell r="E10581">
            <v>2.4111151695251465</v>
          </cell>
          <cell r="F10581">
            <v>1.8639588356018066</v>
          </cell>
          <cell r="G10581">
            <v>2.0887048915028572E-2</v>
          </cell>
          <cell r="H10581">
            <v>79.488433936021622</v>
          </cell>
          <cell r="I10581">
            <v>1</v>
          </cell>
        </row>
        <row r="10582">
          <cell r="A10582" t="str">
            <v/>
          </cell>
          <cell r="B10582" t="str">
            <v>Vendor: ENERGYHUB</v>
          </cell>
          <cell r="C10582" t="str">
            <v>8/26/2019</v>
          </cell>
          <cell r="D10582">
            <v>21</v>
          </cell>
          <cell r="E10582">
            <v>2.297785758972168</v>
          </cell>
          <cell r="F10582">
            <v>2.7998380661010742</v>
          </cell>
          <cell r="G10582">
            <v>2.0166708156466484E-2</v>
          </cell>
          <cell r="H10582">
            <v>77.189753824761297</v>
          </cell>
          <cell r="I10582">
            <v>1</v>
          </cell>
        </row>
        <row r="10583">
          <cell r="A10583" t="str">
            <v/>
          </cell>
          <cell r="B10583" t="str">
            <v>Vendor: ENERGYHUB</v>
          </cell>
          <cell r="C10583" t="str">
            <v>8/26/2019</v>
          </cell>
          <cell r="D10583">
            <v>22</v>
          </cell>
          <cell r="E10583">
            <v>2.0925343036651611</v>
          </cell>
          <cell r="F10583">
            <v>2.2392828464508057</v>
          </cell>
          <cell r="G10583">
            <v>1.8618492409586906E-2</v>
          </cell>
          <cell r="H10583">
            <v>75.937643949929708</v>
          </cell>
          <cell r="I10583">
            <v>1</v>
          </cell>
        </row>
        <row r="10584">
          <cell r="A10584" t="str">
            <v/>
          </cell>
          <cell r="B10584" t="str">
            <v>Vendor: ENERGYHUB</v>
          </cell>
          <cell r="C10584" t="str">
            <v>8/26/2019</v>
          </cell>
          <cell r="D10584">
            <v>23</v>
          </cell>
          <cell r="E10584">
            <v>1.8178112506866455</v>
          </cell>
          <cell r="F10584">
            <v>1.8754520416259766</v>
          </cell>
          <cell r="G10584">
            <v>1.8297180533409119E-2</v>
          </cell>
          <cell r="H10584">
            <v>75.218668984703967</v>
          </cell>
          <cell r="I10584">
            <v>1</v>
          </cell>
        </row>
        <row r="10585">
          <cell r="A10585" t="str">
            <v/>
          </cell>
          <cell r="B10585" t="str">
            <v>Vendor: ENERGYHUB</v>
          </cell>
          <cell r="C10585" t="str">
            <v>8/26/2019</v>
          </cell>
          <cell r="D10585">
            <v>24</v>
          </cell>
          <cell r="E10585">
            <v>1.480685830116272</v>
          </cell>
          <cell r="F10585">
            <v>1.5471756458282471</v>
          </cell>
          <cell r="G10585">
            <v>1.766427606344223E-2</v>
          </cell>
          <cell r="H10585">
            <v>74.851514603617289</v>
          </cell>
          <cell r="I10585">
            <v>1</v>
          </cell>
        </row>
        <row r="10586">
          <cell r="A10586" t="str">
            <v/>
          </cell>
          <cell r="B10586" t="str">
            <v>Vendor: ENERGYHUB</v>
          </cell>
          <cell r="C10586" t="str">
            <v>8/27/2019</v>
          </cell>
          <cell r="D10586">
            <v>1</v>
          </cell>
          <cell r="E10586">
            <v>1.2776011228561401</v>
          </cell>
          <cell r="F10586">
            <v>1.3145291805267334</v>
          </cell>
          <cell r="G10586">
            <v>1.5588350594043732E-2</v>
          </cell>
          <cell r="H10586">
            <v>74.477711598744762</v>
          </cell>
          <cell r="I10586">
            <v>1</v>
          </cell>
        </row>
        <row r="10587">
          <cell r="A10587" t="str">
            <v/>
          </cell>
          <cell r="B10587" t="str">
            <v>Vendor: ENERGYHUB</v>
          </cell>
          <cell r="C10587" t="str">
            <v>8/27/2019</v>
          </cell>
          <cell r="D10587">
            <v>2</v>
          </cell>
          <cell r="E10587">
            <v>1.0898419618606567</v>
          </cell>
          <cell r="F10587">
            <v>1.1178252696990967</v>
          </cell>
          <cell r="G10587">
            <v>1.4255644753575325E-2</v>
          </cell>
          <cell r="H10587">
            <v>73.663133542326207</v>
          </cell>
          <cell r="I10587">
            <v>1</v>
          </cell>
        </row>
        <row r="10588">
          <cell r="A10588" t="str">
            <v/>
          </cell>
          <cell r="B10588" t="str">
            <v>Vendor: ENERGYHUB</v>
          </cell>
          <cell r="C10588" t="str">
            <v>8/27/2019</v>
          </cell>
          <cell r="D10588">
            <v>3</v>
          </cell>
          <cell r="E10588">
            <v>0.93906009197235107</v>
          </cell>
          <cell r="F10588">
            <v>0.97973287105560303</v>
          </cell>
          <cell r="G10588">
            <v>1.2530224397778511E-2</v>
          </cell>
          <cell r="H10588">
            <v>72.778184326012237</v>
          </cell>
          <cell r="I10588">
            <v>1</v>
          </cell>
        </row>
        <row r="10589">
          <cell r="A10589" t="str">
            <v/>
          </cell>
          <cell r="B10589" t="str">
            <v>Vendor: ENERGYHUB</v>
          </cell>
          <cell r="C10589" t="str">
            <v>8/27/2019</v>
          </cell>
          <cell r="D10589">
            <v>4</v>
          </cell>
          <cell r="E10589">
            <v>0.83483988046646118</v>
          </cell>
          <cell r="F10589">
            <v>0.87520688772201538</v>
          </cell>
          <cell r="G10589">
            <v>1.1064782738685608E-2</v>
          </cell>
          <cell r="H10589">
            <v>72.063507210033976</v>
          </cell>
          <cell r="I10589">
            <v>1</v>
          </cell>
        </row>
        <row r="10590">
          <cell r="A10590" t="str">
            <v/>
          </cell>
          <cell r="B10590" t="str">
            <v>Vendor: ENERGYHUB</v>
          </cell>
          <cell r="C10590" t="str">
            <v>8/27/2019</v>
          </cell>
          <cell r="D10590">
            <v>5</v>
          </cell>
          <cell r="E10590">
            <v>0.7741858959197998</v>
          </cell>
          <cell r="F10590">
            <v>0.79760485887527466</v>
          </cell>
          <cell r="G10590">
            <v>9.7280768677592278E-3</v>
          </cell>
          <cell r="H10590">
            <v>71.224722257057067</v>
          </cell>
          <cell r="I10590">
            <v>1</v>
          </cell>
        </row>
        <row r="10591">
          <cell r="A10591" t="str">
            <v/>
          </cell>
          <cell r="B10591" t="str">
            <v>Vendor: ENERGYHUB</v>
          </cell>
          <cell r="C10591" t="str">
            <v>8/27/2019</v>
          </cell>
          <cell r="D10591">
            <v>6</v>
          </cell>
          <cell r="E10591">
            <v>0.7568630576133728</v>
          </cell>
          <cell r="F10591">
            <v>0.76999872922897339</v>
          </cell>
          <cell r="G10591">
            <v>8.5573103278875351E-3</v>
          </cell>
          <cell r="H10591">
            <v>70.690991849534811</v>
          </cell>
          <cell r="I10591">
            <v>1</v>
          </cell>
        </row>
        <row r="10592">
          <cell r="A10592" t="str">
            <v/>
          </cell>
          <cell r="B10592" t="str">
            <v>Vendor: ENERGYHUB</v>
          </cell>
          <cell r="C10592" t="str">
            <v>8/27/2019</v>
          </cell>
          <cell r="D10592">
            <v>7</v>
          </cell>
          <cell r="E10592">
            <v>0.79736542701721191</v>
          </cell>
          <cell r="F10592">
            <v>0.80961942672729492</v>
          </cell>
          <cell r="G10592">
            <v>8.3228293806314468E-3</v>
          </cell>
          <cell r="H10592">
            <v>70.804052664578236</v>
          </cell>
          <cell r="I10592">
            <v>1</v>
          </cell>
        </row>
        <row r="10593">
          <cell r="A10593" t="str">
            <v/>
          </cell>
          <cell r="B10593" t="str">
            <v>Vendor: ENERGYHUB</v>
          </cell>
          <cell r="C10593" t="str">
            <v>8/27/2019</v>
          </cell>
          <cell r="D10593">
            <v>8</v>
          </cell>
          <cell r="E10593">
            <v>0.75709468126296997</v>
          </cell>
          <cell r="F10593">
            <v>0.76929891109466553</v>
          </cell>
          <cell r="G10593">
            <v>8.6752818897366524E-3</v>
          </cell>
          <cell r="H10593">
            <v>72.879009404394964</v>
          </cell>
          <cell r="I10593">
            <v>1</v>
          </cell>
        </row>
        <row r="10594">
          <cell r="A10594" t="str">
            <v/>
          </cell>
          <cell r="B10594" t="str">
            <v>Vendor: ENERGYHUB</v>
          </cell>
          <cell r="C10594" t="str">
            <v>8/27/2019</v>
          </cell>
          <cell r="D10594">
            <v>9</v>
          </cell>
          <cell r="E10594">
            <v>0.66237449645996094</v>
          </cell>
          <cell r="F10594">
            <v>0.66666483879089355</v>
          </cell>
          <cell r="G10594">
            <v>9.8510291427373886E-3</v>
          </cell>
          <cell r="H10594">
            <v>76.470437617561117</v>
          </cell>
          <cell r="I10594">
            <v>1</v>
          </cell>
        </row>
        <row r="10595">
          <cell r="A10595" t="str">
            <v/>
          </cell>
          <cell r="B10595" t="str">
            <v>Vendor: ENERGYHUB</v>
          </cell>
          <cell r="C10595" t="str">
            <v>8/27/2019</v>
          </cell>
          <cell r="D10595">
            <v>10</v>
          </cell>
          <cell r="E10595">
            <v>0.61273521184921265</v>
          </cell>
          <cell r="F10595">
            <v>0.62350910902023315</v>
          </cell>
          <cell r="G10595">
            <v>1.1888510547578335E-2</v>
          </cell>
          <cell r="H10595">
            <v>80.192035109713288</v>
          </cell>
          <cell r="I10595">
            <v>1</v>
          </cell>
        </row>
        <row r="10596">
          <cell r="A10596" t="str">
            <v/>
          </cell>
          <cell r="B10596" t="str">
            <v>Vendor: ENERGYHUB</v>
          </cell>
          <cell r="C10596" t="str">
            <v>8/27/2019</v>
          </cell>
          <cell r="D10596">
            <v>11</v>
          </cell>
          <cell r="E10596">
            <v>0.64512062072753906</v>
          </cell>
          <cell r="F10596">
            <v>0.64869880676269531</v>
          </cell>
          <cell r="G10596">
            <v>1.4184542000293732E-2</v>
          </cell>
          <cell r="H10596">
            <v>83.631398119119083</v>
          </cell>
          <cell r="I10596">
            <v>1</v>
          </cell>
        </row>
        <row r="10597">
          <cell r="A10597" t="str">
            <v/>
          </cell>
          <cell r="B10597" t="str">
            <v>Vendor: ENERGYHUB</v>
          </cell>
          <cell r="C10597" t="str">
            <v>8/27/2019</v>
          </cell>
          <cell r="D10597">
            <v>12</v>
          </cell>
          <cell r="E10597">
            <v>0.77192097902297974</v>
          </cell>
          <cell r="F10597">
            <v>0.76756882667541504</v>
          </cell>
          <cell r="G10597">
            <v>1.6382629051804543E-2</v>
          </cell>
          <cell r="H10597">
            <v>85.493956112857106</v>
          </cell>
          <cell r="I10597">
            <v>1</v>
          </cell>
        </row>
        <row r="10598">
          <cell r="A10598" t="str">
            <v/>
          </cell>
          <cell r="B10598" t="str">
            <v>Vendor: ENERGYHUB</v>
          </cell>
          <cell r="C10598" t="str">
            <v>8/27/2019</v>
          </cell>
          <cell r="D10598">
            <v>13</v>
          </cell>
          <cell r="E10598">
            <v>0.9979444146156311</v>
          </cell>
          <cell r="F10598">
            <v>0.97747790813446045</v>
          </cell>
          <cell r="G10598">
            <v>1.8499096855521202E-2</v>
          </cell>
          <cell r="H10598">
            <v>87.498282131670251</v>
          </cell>
          <cell r="I10598">
            <v>1</v>
          </cell>
        </row>
        <row r="10599">
          <cell r="A10599" t="str">
            <v/>
          </cell>
          <cell r="B10599" t="str">
            <v>Vendor: ENERGYHUB</v>
          </cell>
          <cell r="C10599" t="str">
            <v>8/27/2019</v>
          </cell>
          <cell r="D10599">
            <v>14</v>
          </cell>
          <cell r="E10599">
            <v>1.2805231809616089</v>
          </cell>
          <cell r="F10599">
            <v>1.2257233858108521</v>
          </cell>
          <cell r="G10599">
            <v>2.027876116335392E-2</v>
          </cell>
          <cell r="H10599">
            <v>89.052902821311164</v>
          </cell>
          <cell r="I10599">
            <v>1</v>
          </cell>
        </row>
        <row r="10600">
          <cell r="A10600" t="str">
            <v/>
          </cell>
          <cell r="B10600" t="str">
            <v>Vendor: ENERGYHUB</v>
          </cell>
          <cell r="C10600" t="str">
            <v>8/27/2019</v>
          </cell>
          <cell r="D10600">
            <v>15</v>
          </cell>
          <cell r="E10600">
            <v>1.5889263153076172</v>
          </cell>
          <cell r="F10600">
            <v>1.5365933179855347</v>
          </cell>
          <cell r="G10600">
            <v>2.1076023578643799E-2</v>
          </cell>
          <cell r="H10600">
            <v>89.558018808775415</v>
          </cell>
          <cell r="I10600">
            <v>1</v>
          </cell>
        </row>
        <row r="10601">
          <cell r="A10601" t="str">
            <v/>
          </cell>
          <cell r="B10601" t="str">
            <v>Vendor: ENERGYHUB</v>
          </cell>
          <cell r="C10601" t="str">
            <v>8/27/2019</v>
          </cell>
          <cell r="D10601">
            <v>16</v>
          </cell>
          <cell r="E10601">
            <v>1.967948317527771</v>
          </cell>
          <cell r="F10601">
            <v>1.9114162921905518</v>
          </cell>
          <cell r="G10601">
            <v>2.1596271544694901E-2</v>
          </cell>
          <cell r="H10601">
            <v>89.354959247641659</v>
          </cell>
          <cell r="I10601">
            <v>1</v>
          </cell>
        </row>
        <row r="10602">
          <cell r="A10602" t="str">
            <v/>
          </cell>
          <cell r="B10602" t="str">
            <v>Vendor: ENERGYHUB</v>
          </cell>
          <cell r="C10602" t="str">
            <v>8/27/2019</v>
          </cell>
          <cell r="D10602">
            <v>17</v>
          </cell>
          <cell r="E10602">
            <v>2.2893059253692627</v>
          </cell>
          <cell r="F10602">
            <v>2.2351367473602295</v>
          </cell>
          <cell r="G10602">
            <v>2.1854132413864136E-2</v>
          </cell>
          <cell r="H10602">
            <v>88.184087774291783</v>
          </cell>
          <cell r="I10602">
            <v>1</v>
          </cell>
        </row>
        <row r="10603">
          <cell r="A10603" t="str">
            <v/>
          </cell>
          <cell r="B10603" t="str">
            <v>Vendor: ENERGYHUB</v>
          </cell>
          <cell r="C10603" t="str">
            <v>8/27/2019</v>
          </cell>
          <cell r="D10603">
            <v>18</v>
          </cell>
          <cell r="E10603">
            <v>2.5599195957183838</v>
          </cell>
          <cell r="F10603">
            <v>2.4310345649719238</v>
          </cell>
          <cell r="G10603">
            <v>2.1702423691749573E-2</v>
          </cell>
          <cell r="H10603">
            <v>86.468789968650327</v>
          </cell>
          <cell r="I10603">
            <v>1</v>
          </cell>
        </row>
        <row r="10604">
          <cell r="A10604" t="str">
            <v/>
          </cell>
          <cell r="B10604" t="str">
            <v>Vendor: ENERGYHUB</v>
          </cell>
          <cell r="C10604" t="str">
            <v>8/27/2019</v>
          </cell>
          <cell r="D10604">
            <v>19</v>
          </cell>
          <cell r="E10604">
            <v>2.5990300178527832</v>
          </cell>
          <cell r="F10604">
            <v>1.5247713327407837</v>
          </cell>
          <cell r="G10604">
            <v>2.1666072309017181E-2</v>
          </cell>
          <cell r="H10604">
            <v>83.295969905950173</v>
          </cell>
          <cell r="I10604">
            <v>1</v>
          </cell>
        </row>
        <row r="10605">
          <cell r="A10605" t="str">
            <v/>
          </cell>
          <cell r="B10605" t="str">
            <v>Vendor: ENERGYHUB</v>
          </cell>
          <cell r="C10605" t="str">
            <v>8/27/2019</v>
          </cell>
          <cell r="D10605">
            <v>20</v>
          </cell>
          <cell r="E10605">
            <v>2.4178602695465088</v>
          </cell>
          <cell r="F10605">
            <v>1.8479393720626831</v>
          </cell>
          <cell r="G10605">
            <v>2.0570611581206322E-2</v>
          </cell>
          <cell r="H10605">
            <v>78.951641379304704</v>
          </cell>
          <cell r="I10605">
            <v>1</v>
          </cell>
        </row>
        <row r="10606">
          <cell r="A10606" t="str">
            <v/>
          </cell>
          <cell r="B10606" t="str">
            <v>Vendor: ENERGYHUB</v>
          </cell>
          <cell r="C10606" t="str">
            <v>8/27/2019</v>
          </cell>
          <cell r="D10606">
            <v>21</v>
          </cell>
          <cell r="E10606">
            <v>2.2984786033630371</v>
          </cell>
          <cell r="F10606">
            <v>2.7719588279724121</v>
          </cell>
          <cell r="G10606">
            <v>2.0067648962140083E-2</v>
          </cell>
          <cell r="H10606">
            <v>76.385528526639803</v>
          </cell>
          <cell r="I10606">
            <v>1</v>
          </cell>
        </row>
        <row r="10607">
          <cell r="A10607" t="str">
            <v/>
          </cell>
          <cell r="B10607" t="str">
            <v>Vendor: ENERGYHUB</v>
          </cell>
          <cell r="C10607" t="str">
            <v>8/27/2019</v>
          </cell>
          <cell r="D10607">
            <v>22</v>
          </cell>
          <cell r="E10607">
            <v>2.071474552154541</v>
          </cell>
          <cell r="F10607">
            <v>2.2272622585296631</v>
          </cell>
          <cell r="G10607">
            <v>1.8748005852103233E-2</v>
          </cell>
          <cell r="H10607">
            <v>75.006282131654714</v>
          </cell>
          <cell r="I10607">
            <v>1</v>
          </cell>
        </row>
        <row r="10608">
          <cell r="A10608" t="str">
            <v/>
          </cell>
          <cell r="B10608" t="str">
            <v>Vendor: ENERGYHUB</v>
          </cell>
          <cell r="C10608" t="str">
            <v>8/27/2019</v>
          </cell>
          <cell r="D10608">
            <v>23</v>
          </cell>
          <cell r="E10608">
            <v>1.8512200117111206</v>
          </cell>
          <cell r="F10608">
            <v>1.8717947006225586</v>
          </cell>
          <cell r="G10608">
            <v>1.8434159457683563E-2</v>
          </cell>
          <cell r="H10608">
            <v>74.22841755485122</v>
          </cell>
          <cell r="I10608">
            <v>1</v>
          </cell>
        </row>
        <row r="10609">
          <cell r="A10609" t="str">
            <v/>
          </cell>
          <cell r="B10609" t="str">
            <v>Vendor: ENERGYHUB</v>
          </cell>
          <cell r="C10609" t="str">
            <v>8/27/2019</v>
          </cell>
          <cell r="D10609">
            <v>24</v>
          </cell>
          <cell r="E10609">
            <v>1.5336710214614868</v>
          </cell>
          <cell r="F10609">
            <v>1.5525647401809692</v>
          </cell>
          <cell r="G10609">
            <v>1.7825936898589134E-2</v>
          </cell>
          <cell r="H10609">
            <v>72.887793103446029</v>
          </cell>
          <cell r="I10609">
            <v>1</v>
          </cell>
        </row>
        <row r="10610">
          <cell r="A10610" t="str">
            <v/>
          </cell>
          <cell r="B10610" t="str">
            <v>Vendor: ENERGYHUB</v>
          </cell>
          <cell r="C10610" t="str">
            <v>8/28/2019</v>
          </cell>
          <cell r="D10610">
            <v>1</v>
          </cell>
          <cell r="E10610">
            <v>1.2763370275497437</v>
          </cell>
          <cell r="F10610">
            <v>1.3011192083358765</v>
          </cell>
          <cell r="G10610">
            <v>1.5584546141326427E-2</v>
          </cell>
          <cell r="H10610">
            <v>71.883287413896866</v>
          </cell>
          <cell r="I10610">
            <v>1</v>
          </cell>
        </row>
        <row r="10611">
          <cell r="A10611" t="str">
            <v/>
          </cell>
          <cell r="B10611" t="str">
            <v>Vendor: ENERGYHUB</v>
          </cell>
          <cell r="C10611" t="str">
            <v>8/28/2019</v>
          </cell>
          <cell r="D10611">
            <v>2</v>
          </cell>
          <cell r="E10611">
            <v>1.0849460363388062</v>
          </cell>
          <cell r="F10611">
            <v>1.1032339334487915</v>
          </cell>
          <cell r="G10611">
            <v>1.4055494219064713E-2</v>
          </cell>
          <cell r="H10611">
            <v>71.165619286154097</v>
          </cell>
          <cell r="I10611">
            <v>1</v>
          </cell>
        </row>
        <row r="10612">
          <cell r="A10612" t="str">
            <v/>
          </cell>
          <cell r="B10612" t="str">
            <v>Vendor: ENERGYHUB</v>
          </cell>
          <cell r="C10612" t="str">
            <v>8/28/2019</v>
          </cell>
          <cell r="D10612">
            <v>3</v>
          </cell>
          <cell r="E10612">
            <v>0.95020830631256104</v>
          </cell>
          <cell r="F10612">
            <v>0.97566020488739014</v>
          </cell>
          <cell r="G10612">
            <v>1.2588520534336567E-2</v>
          </cell>
          <cell r="H10612">
            <v>70.671308703816578</v>
          </cell>
          <cell r="I10612">
            <v>1</v>
          </cell>
        </row>
        <row r="10613">
          <cell r="A10613" t="str">
            <v/>
          </cell>
          <cell r="B10613" t="str">
            <v>Vendor: ENERGYHUB</v>
          </cell>
          <cell r="C10613" t="str">
            <v>8/28/2019</v>
          </cell>
          <cell r="D10613">
            <v>4</v>
          </cell>
          <cell r="E10613">
            <v>0.8375667929649353</v>
          </cell>
          <cell r="F10613">
            <v>0.86677688360214233</v>
          </cell>
          <cell r="G10613">
            <v>1.090505626052618E-2</v>
          </cell>
          <cell r="H10613">
            <v>70.185798371946802</v>
          </cell>
          <cell r="I10613">
            <v>1</v>
          </cell>
        </row>
        <row r="10614">
          <cell r="A10614" t="str">
            <v/>
          </cell>
          <cell r="B10614" t="str">
            <v>Vendor: ENERGYHUB</v>
          </cell>
          <cell r="C10614" t="str">
            <v>8/28/2019</v>
          </cell>
          <cell r="D10614">
            <v>5</v>
          </cell>
          <cell r="E10614">
            <v>0.78637725114822388</v>
          </cell>
          <cell r="F10614">
            <v>0.79037493467330933</v>
          </cell>
          <cell r="G10614">
            <v>9.7049279138445854E-3</v>
          </cell>
          <cell r="H10614">
            <v>69.94354539761882</v>
          </cell>
          <cell r="I10614">
            <v>1</v>
          </cell>
        </row>
        <row r="10615">
          <cell r="A10615" t="str">
            <v/>
          </cell>
          <cell r="B10615" t="str">
            <v>Vendor: ENERGYHUB</v>
          </cell>
          <cell r="C10615" t="str">
            <v>8/28/2019</v>
          </cell>
          <cell r="D10615">
            <v>6</v>
          </cell>
          <cell r="E10615">
            <v>0.77003693580627441</v>
          </cell>
          <cell r="F10615">
            <v>0.76416540145874023</v>
          </cell>
          <cell r="G10615">
            <v>8.6935190483927727E-3</v>
          </cell>
          <cell r="H10615">
            <v>69.665860989355238</v>
          </cell>
          <cell r="I10615">
            <v>1</v>
          </cell>
        </row>
        <row r="10616">
          <cell r="A10616" t="str">
            <v/>
          </cell>
          <cell r="B10616" t="str">
            <v>Vendor: ENERGYHUB</v>
          </cell>
          <cell r="C10616" t="str">
            <v>8/28/2019</v>
          </cell>
          <cell r="D10616">
            <v>7</v>
          </cell>
          <cell r="E10616">
            <v>0.7990381121635437</v>
          </cell>
          <cell r="F10616">
            <v>0.8054918646812439</v>
          </cell>
          <cell r="G10616">
            <v>8.1618921831250191E-3</v>
          </cell>
          <cell r="H10616">
            <v>69.757432686281092</v>
          </cell>
          <cell r="I10616">
            <v>1</v>
          </cell>
        </row>
        <row r="10617">
          <cell r="A10617" t="str">
            <v/>
          </cell>
          <cell r="B10617" t="str">
            <v>Vendor: ENERGYHUB</v>
          </cell>
          <cell r="C10617" t="str">
            <v>8/28/2019</v>
          </cell>
          <cell r="D10617">
            <v>8</v>
          </cell>
          <cell r="E10617">
            <v>0.74800854921340942</v>
          </cell>
          <cell r="F10617">
            <v>0.76698338985443115</v>
          </cell>
          <cell r="G10617">
            <v>8.3685657009482384E-3</v>
          </cell>
          <cell r="H10617">
            <v>71.482544771444381</v>
          </cell>
          <cell r="I10617">
            <v>1</v>
          </cell>
        </row>
        <row r="10618">
          <cell r="A10618" t="str">
            <v/>
          </cell>
          <cell r="B10618" t="str">
            <v>Vendor: ENERGYHUB</v>
          </cell>
          <cell r="C10618" t="str">
            <v>8/28/2019</v>
          </cell>
          <cell r="D10618">
            <v>9</v>
          </cell>
          <cell r="E10618">
            <v>0.65623372793197632</v>
          </cell>
          <cell r="F10618">
            <v>0.67024105787277222</v>
          </cell>
          <cell r="G10618">
            <v>9.3609131872653961E-3</v>
          </cell>
          <cell r="H10618">
            <v>74.004246712583807</v>
          </cell>
          <cell r="I10618">
            <v>1</v>
          </cell>
        </row>
        <row r="10619">
          <cell r="A10619" t="str">
            <v/>
          </cell>
          <cell r="B10619" t="str">
            <v>Vendor: ENERGYHUB</v>
          </cell>
          <cell r="C10619" t="str">
            <v>8/28/2019</v>
          </cell>
          <cell r="D10619">
            <v>10</v>
          </cell>
          <cell r="E10619">
            <v>0.57683813571929932</v>
          </cell>
          <cell r="F10619">
            <v>0.58556753396987915</v>
          </cell>
          <cell r="G10619">
            <v>1.1038349010050297E-2</v>
          </cell>
          <cell r="H10619">
            <v>76.789324984351367</v>
          </cell>
          <cell r="I10619">
            <v>1</v>
          </cell>
        </row>
        <row r="10620">
          <cell r="A10620" t="str">
            <v/>
          </cell>
          <cell r="B10620" t="str">
            <v>Vendor: ENERGYHUB</v>
          </cell>
          <cell r="C10620" t="str">
            <v>8/28/2019</v>
          </cell>
          <cell r="D10620">
            <v>11</v>
          </cell>
          <cell r="E10620">
            <v>0.55207842588424683</v>
          </cell>
          <cell r="F10620">
            <v>0.54745423793792725</v>
          </cell>
          <cell r="G10620">
            <v>1.2696421705186367E-2</v>
          </cell>
          <cell r="H10620">
            <v>79.42806261741444</v>
          </cell>
          <cell r="I10620">
            <v>1</v>
          </cell>
        </row>
        <row r="10621">
          <cell r="A10621" t="str">
            <v/>
          </cell>
          <cell r="B10621" t="str">
            <v>Vendor: ENERGYHUB</v>
          </cell>
          <cell r="C10621" t="str">
            <v>8/28/2019</v>
          </cell>
          <cell r="D10621">
            <v>12</v>
          </cell>
          <cell r="E10621">
            <v>0.60582965612411499</v>
          </cell>
          <cell r="F10621">
            <v>0.6156889796257019</v>
          </cell>
          <cell r="G10621">
            <v>1.4446589164435863E-2</v>
          </cell>
          <cell r="H10621">
            <v>82.127711959918614</v>
          </cell>
          <cell r="I10621">
            <v>1</v>
          </cell>
        </row>
        <row r="10622">
          <cell r="A10622" t="str">
            <v/>
          </cell>
          <cell r="B10622" t="str">
            <v>Vendor: ENERGYHUB</v>
          </cell>
          <cell r="C10622" t="str">
            <v>8/28/2019</v>
          </cell>
          <cell r="D10622">
            <v>13</v>
          </cell>
          <cell r="E10622">
            <v>0.76385712623596191</v>
          </cell>
          <cell r="F10622">
            <v>0.76957076787948608</v>
          </cell>
          <cell r="G10622">
            <v>1.6496429219841957E-2</v>
          </cell>
          <cell r="H10622">
            <v>83.842179085775712</v>
          </cell>
          <cell r="I10622">
            <v>1</v>
          </cell>
        </row>
        <row r="10623">
          <cell r="A10623" t="str">
            <v/>
          </cell>
          <cell r="B10623" t="str">
            <v>Vendor: ENERGYHUB</v>
          </cell>
          <cell r="C10623" t="str">
            <v>8/28/2019</v>
          </cell>
          <cell r="D10623">
            <v>14</v>
          </cell>
          <cell r="E10623">
            <v>1.0350134372711182</v>
          </cell>
          <cell r="F10623">
            <v>1.0165379047393799</v>
          </cell>
          <cell r="G10623">
            <v>1.8374096602201462E-2</v>
          </cell>
          <cell r="H10623">
            <v>85.256418284283782</v>
          </cell>
          <cell r="I10623">
            <v>1</v>
          </cell>
        </row>
        <row r="10624">
          <cell r="A10624" t="str">
            <v/>
          </cell>
          <cell r="B10624" t="str">
            <v>Vendor: ENERGYHUB</v>
          </cell>
          <cell r="C10624" t="str">
            <v>8/28/2019</v>
          </cell>
          <cell r="D10624">
            <v>15</v>
          </cell>
          <cell r="E10624">
            <v>1.3339755535125732</v>
          </cell>
          <cell r="F10624">
            <v>1.2836995124816895</v>
          </cell>
          <cell r="G10624">
            <v>1.9530342891812325E-2</v>
          </cell>
          <cell r="H10624">
            <v>85.732235441455515</v>
          </cell>
          <cell r="I10624">
            <v>1</v>
          </cell>
        </row>
        <row r="10625">
          <cell r="A10625" t="str">
            <v/>
          </cell>
          <cell r="B10625" t="str">
            <v>Vendor: ENERGYHUB</v>
          </cell>
          <cell r="C10625" t="str">
            <v>8/28/2019</v>
          </cell>
          <cell r="D10625">
            <v>16</v>
          </cell>
          <cell r="E10625">
            <v>1.672307014465332</v>
          </cell>
          <cell r="F10625">
            <v>1.6310769319534302</v>
          </cell>
          <cell r="G10625">
            <v>2.0196966826915741E-2</v>
          </cell>
          <cell r="H10625">
            <v>85.986394489677551</v>
          </cell>
          <cell r="I10625">
            <v>1</v>
          </cell>
        </row>
        <row r="10626">
          <cell r="A10626" t="str">
            <v/>
          </cell>
          <cell r="B10626" t="str">
            <v>Vendor: ENERGYHUB</v>
          </cell>
          <cell r="C10626" t="str">
            <v>8/28/2019</v>
          </cell>
          <cell r="D10626">
            <v>17</v>
          </cell>
          <cell r="E10626">
            <v>1.9988242387771606</v>
          </cell>
          <cell r="F10626">
            <v>1.940747857093811</v>
          </cell>
          <cell r="G10626">
            <v>2.0198563113808632E-2</v>
          </cell>
          <cell r="H10626">
            <v>85.275609267368168</v>
          </cell>
          <cell r="I10626">
            <v>1</v>
          </cell>
        </row>
        <row r="10627">
          <cell r="A10627" t="str">
            <v/>
          </cell>
          <cell r="B10627" t="str">
            <v>Vendor: ENERGYHUB</v>
          </cell>
          <cell r="C10627" t="str">
            <v>8/28/2019</v>
          </cell>
          <cell r="D10627">
            <v>18</v>
          </cell>
          <cell r="E10627">
            <v>2.2591671943664551</v>
          </cell>
          <cell r="F10627">
            <v>2.1388523578643799</v>
          </cell>
          <cell r="G10627">
            <v>2.0058589056134224E-2</v>
          </cell>
          <cell r="H10627">
            <v>84.190737633055804</v>
          </cell>
          <cell r="I10627">
            <v>1</v>
          </cell>
        </row>
        <row r="10628">
          <cell r="A10628" t="str">
            <v/>
          </cell>
          <cell r="B10628" t="str">
            <v>Vendor: ENERGYHUB</v>
          </cell>
          <cell r="C10628" t="str">
            <v>8/28/2019</v>
          </cell>
          <cell r="D10628">
            <v>19</v>
          </cell>
          <cell r="E10628">
            <v>2.317615270614624</v>
          </cell>
          <cell r="F10628">
            <v>1.3582829236984253</v>
          </cell>
          <cell r="G10628">
            <v>2.0253118127584457E-2</v>
          </cell>
          <cell r="H10628">
            <v>81.938730118974263</v>
          </cell>
          <cell r="I10628">
            <v>1</v>
          </cell>
        </row>
        <row r="10629">
          <cell r="A10629" t="str">
            <v/>
          </cell>
          <cell r="B10629" t="str">
            <v>Vendor: ENERGYHUB</v>
          </cell>
          <cell r="C10629" t="str">
            <v>8/28/2019</v>
          </cell>
          <cell r="D10629">
            <v>20</v>
          </cell>
          <cell r="E10629">
            <v>2.202500581741333</v>
          </cell>
          <cell r="F10629">
            <v>1.6759078502655029</v>
          </cell>
          <cell r="G10629">
            <v>1.9094657152891159E-2</v>
          </cell>
          <cell r="H10629">
            <v>78.409167188485839</v>
          </cell>
          <cell r="I10629">
            <v>1</v>
          </cell>
        </row>
        <row r="10630">
          <cell r="A10630" t="str">
            <v/>
          </cell>
          <cell r="B10630" t="str">
            <v>Vendor: ENERGYHUB</v>
          </cell>
          <cell r="C10630" t="str">
            <v>8/28/2019</v>
          </cell>
          <cell r="D10630">
            <v>21</v>
          </cell>
          <cell r="E10630">
            <v>2.1171729564666748</v>
          </cell>
          <cell r="F10630">
            <v>2.5716655254364014</v>
          </cell>
          <cell r="G10630">
            <v>1.838931068778038E-2</v>
          </cell>
          <cell r="H10630">
            <v>75.774156543522267</v>
          </cell>
          <cell r="I10630">
            <v>1</v>
          </cell>
        </row>
        <row r="10631">
          <cell r="A10631" t="str">
            <v/>
          </cell>
          <cell r="B10631" t="str">
            <v>Vendor: ENERGYHUB</v>
          </cell>
          <cell r="C10631" t="str">
            <v>8/28/2019</v>
          </cell>
          <cell r="D10631">
            <v>22</v>
          </cell>
          <cell r="E10631">
            <v>1.9474296569824219</v>
          </cell>
          <cell r="F10631">
            <v>2.0750901699066162</v>
          </cell>
          <cell r="G10631">
            <v>1.7230885103344917E-2</v>
          </cell>
          <cell r="H10631">
            <v>74.41242830307074</v>
          </cell>
          <cell r="I10631">
            <v>1</v>
          </cell>
        </row>
        <row r="10632">
          <cell r="A10632" t="str">
            <v/>
          </cell>
          <cell r="B10632" t="str">
            <v>Vendor: ENERGYHUB</v>
          </cell>
          <cell r="C10632" t="str">
            <v>8/28/2019</v>
          </cell>
          <cell r="D10632">
            <v>23</v>
          </cell>
          <cell r="E10632">
            <v>1.7334984540939331</v>
          </cell>
          <cell r="F10632">
            <v>1.765828013420105</v>
          </cell>
          <cell r="G10632">
            <v>1.7168343067169189E-2</v>
          </cell>
          <cell r="H10632">
            <v>73.232359423920713</v>
          </cell>
          <cell r="I10632">
            <v>1</v>
          </cell>
        </row>
        <row r="10633">
          <cell r="A10633" t="str">
            <v/>
          </cell>
          <cell r="B10633" t="str">
            <v>Vendor: ENERGYHUB</v>
          </cell>
          <cell r="C10633" t="str">
            <v>8/28/2019</v>
          </cell>
          <cell r="D10633">
            <v>24</v>
          </cell>
          <cell r="E10633">
            <v>1.4172792434692383</v>
          </cell>
          <cell r="F10633">
            <v>1.4520964622497559</v>
          </cell>
          <cell r="G10633">
            <v>1.6309963539242744E-2</v>
          </cell>
          <cell r="H10633">
            <v>72.684075140884559</v>
          </cell>
          <cell r="I10633">
            <v>1</v>
          </cell>
        </row>
        <row r="10634">
          <cell r="A10634" t="str">
            <v/>
          </cell>
          <cell r="B10634" t="str">
            <v>Vendor: ENERGYHUB</v>
          </cell>
          <cell r="C10634" t="str">
            <v>9/3/2019</v>
          </cell>
          <cell r="D10634">
            <v>1</v>
          </cell>
          <cell r="E10634">
            <v>1.4476853609085083</v>
          </cell>
          <cell r="F10634">
            <v>1.4029629230499268</v>
          </cell>
          <cell r="G10634">
            <v>1.6244271770119667E-2</v>
          </cell>
          <cell r="H10634">
            <v>76.885571535773508</v>
          </cell>
          <cell r="I10634">
            <v>1</v>
          </cell>
        </row>
        <row r="10635">
          <cell r="A10635" t="str">
            <v/>
          </cell>
          <cell r="B10635" t="str">
            <v>Vendor: ENERGYHUB</v>
          </cell>
          <cell r="C10635" t="str">
            <v>9/3/2019</v>
          </cell>
          <cell r="D10635">
            <v>2</v>
          </cell>
          <cell r="E10635">
            <v>1.2503622770309448</v>
          </cell>
          <cell r="F10635">
            <v>1.2125529050827026</v>
          </cell>
          <cell r="G10635">
            <v>1.4829766936600208E-2</v>
          </cell>
          <cell r="H10635">
            <v>76.135410205101891</v>
          </cell>
          <cell r="I10635">
            <v>1</v>
          </cell>
        </row>
        <row r="10636">
          <cell r="A10636" t="str">
            <v/>
          </cell>
          <cell r="B10636" t="str">
            <v>Vendor: ENERGYHUB</v>
          </cell>
          <cell r="C10636" t="str">
            <v>9/3/2019</v>
          </cell>
          <cell r="D10636">
            <v>3</v>
          </cell>
          <cell r="E10636">
            <v>1.0954587459564209</v>
          </cell>
          <cell r="F10636">
            <v>1.07950758934021</v>
          </cell>
          <cell r="G10636">
            <v>1.3355474919080734E-2</v>
          </cell>
          <cell r="H10636">
            <v>75.430700350176394</v>
          </cell>
          <cell r="I10636">
            <v>1</v>
          </cell>
        </row>
        <row r="10637">
          <cell r="A10637" t="str">
            <v/>
          </cell>
          <cell r="B10637" t="str">
            <v>Vendor: ENERGYHUB</v>
          </cell>
          <cell r="C10637" t="str">
            <v>9/3/2019</v>
          </cell>
          <cell r="D10637">
            <v>4</v>
          </cell>
          <cell r="E10637">
            <v>0.97564327716827393</v>
          </cell>
          <cell r="F10637">
            <v>0.97122907638549805</v>
          </cell>
          <cell r="G10637">
            <v>1.1681809090077877E-2</v>
          </cell>
          <cell r="H10637">
            <v>74.927197348673289</v>
          </cell>
          <cell r="I10637">
            <v>1</v>
          </cell>
        </row>
        <row r="10638">
          <cell r="A10638" t="str">
            <v/>
          </cell>
          <cell r="B10638" t="str">
            <v>Vendor: ENERGYHUB</v>
          </cell>
          <cell r="C10638" t="str">
            <v>9/3/2019</v>
          </cell>
          <cell r="D10638">
            <v>5</v>
          </cell>
          <cell r="E10638">
            <v>0.90468597412109375</v>
          </cell>
          <cell r="F10638">
            <v>0.88565802574157715</v>
          </cell>
          <cell r="G10638">
            <v>1.017298549413681E-2</v>
          </cell>
          <cell r="H10638">
            <v>74.711575787895299</v>
          </cell>
          <cell r="I10638">
            <v>1</v>
          </cell>
        </row>
        <row r="10639">
          <cell r="A10639" t="str">
            <v/>
          </cell>
          <cell r="B10639" t="str">
            <v>Vendor: ENERGYHUB</v>
          </cell>
          <cell r="C10639" t="str">
            <v>9/3/2019</v>
          </cell>
          <cell r="D10639">
            <v>6</v>
          </cell>
          <cell r="E10639">
            <v>0.86716079711914063</v>
          </cell>
          <cell r="F10639">
            <v>0.86640268564224243</v>
          </cell>
          <cell r="G10639">
            <v>9.380687028169632E-3</v>
          </cell>
          <cell r="H10639">
            <v>74.311350675335859</v>
          </cell>
          <cell r="I10639">
            <v>1</v>
          </cell>
        </row>
        <row r="10640">
          <cell r="A10640" t="str">
            <v/>
          </cell>
          <cell r="B10640" t="str">
            <v>Vendor: ENERGYHUB</v>
          </cell>
          <cell r="C10640" t="str">
            <v>9/3/2019</v>
          </cell>
          <cell r="D10640">
            <v>7</v>
          </cell>
          <cell r="E10640">
            <v>0.91095268726348877</v>
          </cell>
          <cell r="F10640">
            <v>0.90318590402603149</v>
          </cell>
          <cell r="G10640">
            <v>9.4593167304992676E-3</v>
          </cell>
          <cell r="H10640">
            <v>74.120801650828241</v>
          </cell>
          <cell r="I10640">
            <v>1</v>
          </cell>
        </row>
        <row r="10641">
          <cell r="A10641" t="str">
            <v/>
          </cell>
          <cell r="B10641" t="str">
            <v>Vendor: ENERGYHUB</v>
          </cell>
          <cell r="C10641" t="str">
            <v>9/3/2019</v>
          </cell>
          <cell r="D10641">
            <v>8</v>
          </cell>
          <cell r="E10641">
            <v>0.88848918676376343</v>
          </cell>
          <cell r="F10641">
            <v>0.85974913835525513</v>
          </cell>
          <cell r="G10641">
            <v>9.874529205262661E-3</v>
          </cell>
          <cell r="H10641">
            <v>76.032046023009329</v>
          </cell>
          <cell r="I10641">
            <v>1</v>
          </cell>
        </row>
        <row r="10642">
          <cell r="A10642" t="str">
            <v/>
          </cell>
          <cell r="B10642" t="str">
            <v>Vendor: ENERGYHUB</v>
          </cell>
          <cell r="C10642" t="str">
            <v>9/3/2019</v>
          </cell>
          <cell r="D10642">
            <v>9</v>
          </cell>
          <cell r="E10642">
            <v>0.81558173894882202</v>
          </cell>
          <cell r="F10642">
            <v>0.81000971794128418</v>
          </cell>
          <cell r="G10642">
            <v>1.1547972448170185E-2</v>
          </cell>
          <cell r="H10642">
            <v>80.279904952473771</v>
          </cell>
          <cell r="I10642">
            <v>1</v>
          </cell>
        </row>
        <row r="10643">
          <cell r="A10643" t="str">
            <v/>
          </cell>
          <cell r="B10643" t="str">
            <v>Vendor: ENERGYHUB</v>
          </cell>
          <cell r="C10643" t="str">
            <v>9/3/2019</v>
          </cell>
          <cell r="D10643">
            <v>10</v>
          </cell>
          <cell r="E10643">
            <v>0.81296700239181519</v>
          </cell>
          <cell r="F10643">
            <v>0.81422591209411621</v>
          </cell>
          <cell r="G10643">
            <v>1.3613178394734859E-2</v>
          </cell>
          <cell r="H10643">
            <v>84.227578789392595</v>
          </cell>
          <cell r="I10643">
            <v>1</v>
          </cell>
        </row>
        <row r="10644">
          <cell r="A10644" t="str">
            <v/>
          </cell>
          <cell r="B10644" t="str">
            <v>Vendor: ENERGYHUB</v>
          </cell>
          <cell r="C10644" t="str">
            <v>9/3/2019</v>
          </cell>
          <cell r="D10644">
            <v>11</v>
          </cell>
          <cell r="E10644">
            <v>0.90105092525482178</v>
          </cell>
          <cell r="F10644">
            <v>0.90128248929977417</v>
          </cell>
          <cell r="G10644">
            <v>1.6256120055913925E-2</v>
          </cell>
          <cell r="H10644">
            <v>87.420660330163514</v>
          </cell>
          <cell r="I10644">
            <v>1</v>
          </cell>
        </row>
        <row r="10645">
          <cell r="A10645" t="str">
            <v/>
          </cell>
          <cell r="B10645" t="str">
            <v>Vendor: ENERGYHUB</v>
          </cell>
          <cell r="C10645" t="str">
            <v>9/3/2019</v>
          </cell>
          <cell r="D10645">
            <v>12</v>
          </cell>
          <cell r="E10645">
            <v>1.096066951751709</v>
          </cell>
          <cell r="F10645">
            <v>1.0948235988616943</v>
          </cell>
          <cell r="G10645">
            <v>1.8748858943581581E-2</v>
          </cell>
          <cell r="H10645">
            <v>89.407616308160257</v>
          </cell>
          <cell r="I10645">
            <v>1</v>
          </cell>
        </row>
        <row r="10646">
          <cell r="A10646" t="str">
            <v/>
          </cell>
          <cell r="B10646" t="str">
            <v>Vendor: ENERGYHUB</v>
          </cell>
          <cell r="C10646" t="str">
            <v>9/3/2019</v>
          </cell>
          <cell r="D10646">
            <v>13</v>
          </cell>
          <cell r="E10646">
            <v>1.3889279365539551</v>
          </cell>
          <cell r="F10646">
            <v>1.3392305374145508</v>
          </cell>
          <cell r="G10646">
            <v>2.0624749362468719E-2</v>
          </cell>
          <cell r="H10646">
            <v>91.23671835917537</v>
          </cell>
          <cell r="I10646">
            <v>1</v>
          </cell>
        </row>
        <row r="10647">
          <cell r="A10647" t="str">
            <v/>
          </cell>
          <cell r="B10647" t="str">
            <v>Vendor: ENERGYHUB</v>
          </cell>
          <cell r="C10647" t="str">
            <v>9/3/2019</v>
          </cell>
          <cell r="D10647">
            <v>14</v>
          </cell>
          <cell r="E10647">
            <v>1.7019786834716797</v>
          </cell>
          <cell r="F10647">
            <v>1.6461241245269775</v>
          </cell>
          <cell r="G10647">
            <v>2.2440293803811073E-2</v>
          </cell>
          <cell r="H10647">
            <v>92.312381190589733</v>
          </cell>
          <cell r="I10647">
            <v>1</v>
          </cell>
        </row>
        <row r="10648">
          <cell r="A10648" t="str">
            <v/>
          </cell>
          <cell r="B10648" t="str">
            <v>Vendor: ENERGYHUB</v>
          </cell>
          <cell r="C10648" t="str">
            <v>9/3/2019</v>
          </cell>
          <cell r="D10648">
            <v>15</v>
          </cell>
          <cell r="E10648">
            <v>2.0400824546813965</v>
          </cell>
          <cell r="F10648">
            <v>1.9964225292205811</v>
          </cell>
          <cell r="G10648">
            <v>2.3279208689928055E-2</v>
          </cell>
          <cell r="H10648">
            <v>93.60786643322507</v>
          </cell>
          <cell r="I10648">
            <v>1</v>
          </cell>
        </row>
        <row r="10649">
          <cell r="A10649" t="str">
            <v/>
          </cell>
          <cell r="B10649" t="str">
            <v>Vendor: ENERGYHUB</v>
          </cell>
          <cell r="C10649" t="str">
            <v>9/3/2019</v>
          </cell>
          <cell r="D10649">
            <v>16</v>
          </cell>
          <cell r="E10649">
            <v>2.4241623878479004</v>
          </cell>
          <cell r="F10649">
            <v>2.3589158058166504</v>
          </cell>
          <cell r="G10649">
            <v>2.3323008790612221E-2</v>
          </cell>
          <cell r="H10649">
            <v>93.545047523762349</v>
          </cell>
          <cell r="I10649">
            <v>1</v>
          </cell>
        </row>
        <row r="10650">
          <cell r="A10650" t="str">
            <v/>
          </cell>
          <cell r="B10650" t="str">
            <v>Vendor: ENERGYHUB</v>
          </cell>
          <cell r="C10650" t="str">
            <v>9/3/2019</v>
          </cell>
          <cell r="D10650">
            <v>17</v>
          </cell>
          <cell r="E10650">
            <v>2.7147953510284424</v>
          </cell>
          <cell r="F10650">
            <v>2.6926560401916504</v>
          </cell>
          <cell r="G10650">
            <v>2.325904555618763E-2</v>
          </cell>
          <cell r="H10650">
            <v>92.295972986496864</v>
          </cell>
          <cell r="I10650">
            <v>1</v>
          </cell>
        </row>
        <row r="10651">
          <cell r="A10651" t="str">
            <v/>
          </cell>
          <cell r="B10651" t="str">
            <v>Vendor: ENERGYHUB</v>
          </cell>
          <cell r="C10651" t="str">
            <v>9/3/2019</v>
          </cell>
          <cell r="D10651">
            <v>18</v>
          </cell>
          <cell r="E10651">
            <v>2.9090361595153809</v>
          </cell>
          <cell r="F10651">
            <v>2.8656904697418213</v>
          </cell>
          <cell r="G10651">
            <v>2.3287059739232063E-2</v>
          </cell>
          <cell r="H10651">
            <v>90.86773386693649</v>
          </cell>
          <cell r="I10651">
            <v>1</v>
          </cell>
        </row>
        <row r="10652">
          <cell r="A10652" t="str">
            <v/>
          </cell>
          <cell r="B10652" t="str">
            <v>Vendor: ENERGYHUB</v>
          </cell>
          <cell r="C10652" t="str">
            <v>9/3/2019</v>
          </cell>
          <cell r="D10652">
            <v>19</v>
          </cell>
          <cell r="E10652">
            <v>2.9254019260406494</v>
          </cell>
          <cell r="F10652">
            <v>1.7653506994247437</v>
          </cell>
          <cell r="G10652">
            <v>2.3292457684874535E-2</v>
          </cell>
          <cell r="H10652">
            <v>88.140970485249383</v>
          </cell>
          <cell r="I10652">
            <v>1</v>
          </cell>
        </row>
        <row r="10653">
          <cell r="A10653" t="str">
            <v/>
          </cell>
          <cell r="B10653" t="str">
            <v>Vendor: ENERGYHUB</v>
          </cell>
          <cell r="C10653" t="str">
            <v>9/3/2019</v>
          </cell>
          <cell r="D10653">
            <v>20</v>
          </cell>
          <cell r="E10653">
            <v>2.7747194766998291</v>
          </cell>
          <cell r="F10653">
            <v>2.1755697727203369</v>
          </cell>
          <cell r="G10653">
            <v>2.2201115265488625E-2</v>
          </cell>
          <cell r="H10653">
            <v>83.650350175080661</v>
          </cell>
          <cell r="I10653">
            <v>1</v>
          </cell>
        </row>
        <row r="10654">
          <cell r="A10654" t="str">
            <v/>
          </cell>
          <cell r="B10654" t="str">
            <v>Vendor: ENERGYHUB</v>
          </cell>
          <cell r="C10654" t="str">
            <v>9/3/2019</v>
          </cell>
          <cell r="D10654">
            <v>21</v>
          </cell>
          <cell r="E10654">
            <v>2.6520910263061523</v>
          </cell>
          <cell r="F10654">
            <v>3.2562522888183594</v>
          </cell>
          <cell r="G10654">
            <v>2.1430864930152893E-2</v>
          </cell>
          <cell r="H10654">
            <v>81.201754627309001</v>
          </cell>
          <cell r="I10654">
            <v>1</v>
          </cell>
        </row>
        <row r="10655">
          <cell r="A10655" t="str">
            <v/>
          </cell>
          <cell r="B10655" t="str">
            <v>Vendor: ENERGYHUB</v>
          </cell>
          <cell r="C10655" t="str">
            <v>9/3/2019</v>
          </cell>
          <cell r="D10655">
            <v>22</v>
          </cell>
          <cell r="E10655">
            <v>2.4221334457397461</v>
          </cell>
          <cell r="F10655">
            <v>2.6288354396820068</v>
          </cell>
          <cell r="G10655">
            <v>2.0159181207418442E-2</v>
          </cell>
          <cell r="H10655">
            <v>79.879308404191249</v>
          </cell>
          <cell r="I10655">
            <v>1</v>
          </cell>
        </row>
        <row r="10656">
          <cell r="A10656" t="str">
            <v/>
          </cell>
          <cell r="B10656" t="str">
            <v>Vendor: ENERGYHUB</v>
          </cell>
          <cell r="C10656" t="str">
            <v>9/3/2019</v>
          </cell>
          <cell r="D10656">
            <v>23</v>
          </cell>
          <cell r="E10656">
            <v>2.1072258949279785</v>
          </cell>
          <cell r="F10656">
            <v>2.1891555786132813</v>
          </cell>
          <cell r="G10656">
            <v>1.9789386540651321E-2</v>
          </cell>
          <cell r="H10656">
            <v>78.93439594797124</v>
          </cell>
          <cell r="I10656">
            <v>1</v>
          </cell>
        </row>
        <row r="10657">
          <cell r="A10657" t="str">
            <v/>
          </cell>
          <cell r="B10657" t="str">
            <v>Vendor: ENERGYHUB</v>
          </cell>
          <cell r="C10657" t="str">
            <v>9/3/2019</v>
          </cell>
          <cell r="D10657">
            <v>24</v>
          </cell>
          <cell r="E10657">
            <v>1.7239162921905518</v>
          </cell>
          <cell r="F10657">
            <v>1.8100221157073975</v>
          </cell>
          <cell r="G10657">
            <v>1.8894055858254433E-2</v>
          </cell>
          <cell r="H10657">
            <v>78.179683591789569</v>
          </cell>
          <cell r="I10657">
            <v>1</v>
          </cell>
        </row>
        <row r="10658">
          <cell r="A10658" t="str">
            <v/>
          </cell>
          <cell r="B10658" t="str">
            <v>Vendor: ENERGYHUB</v>
          </cell>
          <cell r="C10658" t="str">
            <v>9/4/2019</v>
          </cell>
          <cell r="D10658">
            <v>1</v>
          </cell>
          <cell r="E10658">
            <v>1.4708888530731201</v>
          </cell>
          <cell r="F10658">
            <v>1.4919772148132324</v>
          </cell>
          <cell r="G10658">
            <v>1.6172207891941071E-2</v>
          </cell>
          <cell r="H10658">
            <v>77.262447473733332</v>
          </cell>
          <cell r="I10658">
            <v>1</v>
          </cell>
        </row>
        <row r="10659">
          <cell r="A10659" t="str">
            <v/>
          </cell>
          <cell r="B10659" t="str">
            <v>Vendor: ENERGYHUB</v>
          </cell>
          <cell r="C10659" t="str">
            <v>9/4/2019</v>
          </cell>
          <cell r="D10659">
            <v>2</v>
          </cell>
          <cell r="E10659">
            <v>1.2529215812683105</v>
          </cell>
          <cell r="F10659">
            <v>1.2556898593902588</v>
          </cell>
          <cell r="G10659">
            <v>1.4722987078130245E-2</v>
          </cell>
          <cell r="H10659">
            <v>76.532733866924559</v>
          </cell>
          <cell r="I10659">
            <v>1</v>
          </cell>
        </row>
        <row r="10660">
          <cell r="A10660" t="str">
            <v/>
          </cell>
          <cell r="B10660" t="str">
            <v>Vendor: ENERGYHUB</v>
          </cell>
          <cell r="C10660" t="str">
            <v>9/4/2019</v>
          </cell>
          <cell r="D10660">
            <v>3</v>
          </cell>
          <cell r="E10660">
            <v>1.0892153978347778</v>
          </cell>
          <cell r="F10660">
            <v>1.0835009813308716</v>
          </cell>
          <cell r="G10660">
            <v>1.3181257992982864E-2</v>
          </cell>
          <cell r="H10660">
            <v>76.023886943474125</v>
          </cell>
          <cell r="I10660">
            <v>1</v>
          </cell>
        </row>
        <row r="10661">
          <cell r="A10661" t="str">
            <v/>
          </cell>
          <cell r="B10661" t="str">
            <v>Vendor: ENERGYHUB</v>
          </cell>
          <cell r="C10661" t="str">
            <v>9/4/2019</v>
          </cell>
          <cell r="D10661">
            <v>4</v>
          </cell>
          <cell r="E10661">
            <v>0.96933335065841675</v>
          </cell>
          <cell r="F10661">
            <v>0.97316074371337891</v>
          </cell>
          <cell r="G10661">
            <v>1.1444480158388615E-2</v>
          </cell>
          <cell r="H10661">
            <v>75.403688094048107</v>
          </cell>
          <cell r="I10661">
            <v>1</v>
          </cell>
        </row>
        <row r="10662">
          <cell r="A10662" t="str">
            <v/>
          </cell>
          <cell r="B10662" t="str">
            <v>Vendor: ENERGYHUB</v>
          </cell>
          <cell r="C10662" t="str">
            <v>9/4/2019</v>
          </cell>
          <cell r="D10662">
            <v>5</v>
          </cell>
          <cell r="E10662">
            <v>0.88814371824264526</v>
          </cell>
          <cell r="F10662">
            <v>0.88236713409423828</v>
          </cell>
          <cell r="G10662">
            <v>1.0236949659883976E-2</v>
          </cell>
          <cell r="H10662">
            <v>74.766023011508054</v>
          </cell>
          <cell r="I10662">
            <v>1</v>
          </cell>
        </row>
        <row r="10663">
          <cell r="A10663" t="str">
            <v/>
          </cell>
          <cell r="B10663" t="str">
            <v>Vendor: ENERGYHUB</v>
          </cell>
          <cell r="C10663" t="str">
            <v>9/4/2019</v>
          </cell>
          <cell r="D10663">
            <v>6</v>
          </cell>
          <cell r="E10663">
            <v>0.84401029348373413</v>
          </cell>
          <cell r="F10663">
            <v>0.85436469316482544</v>
          </cell>
          <cell r="G10663">
            <v>9.2417383566498756E-3</v>
          </cell>
          <cell r="H10663">
            <v>74.179653576787388</v>
          </cell>
          <cell r="I10663">
            <v>1</v>
          </cell>
        </row>
        <row r="10664">
          <cell r="A10664" t="str">
            <v/>
          </cell>
          <cell r="B10664" t="str">
            <v>Vendor: ENERGYHUB</v>
          </cell>
          <cell r="C10664" t="str">
            <v>9/4/2019</v>
          </cell>
          <cell r="D10664">
            <v>7</v>
          </cell>
          <cell r="E10664">
            <v>0.87839359045028687</v>
          </cell>
          <cell r="F10664">
            <v>0.88878774642944336</v>
          </cell>
          <cell r="G10664">
            <v>9.2518012970685959E-3</v>
          </cell>
          <cell r="H10664">
            <v>73.883437968984609</v>
          </cell>
          <cell r="I10664">
            <v>1</v>
          </cell>
        </row>
        <row r="10665">
          <cell r="A10665" t="str">
            <v/>
          </cell>
          <cell r="B10665" t="str">
            <v>Vendor: ENERGYHUB</v>
          </cell>
          <cell r="C10665" t="str">
            <v>9/4/2019</v>
          </cell>
          <cell r="D10665">
            <v>8</v>
          </cell>
          <cell r="E10665">
            <v>0.87033629417419434</v>
          </cell>
          <cell r="F10665">
            <v>0.84563559293746948</v>
          </cell>
          <cell r="G10665">
            <v>9.8427888005971909E-3</v>
          </cell>
          <cell r="H10665">
            <v>76.237114807403728</v>
          </cell>
          <cell r="I10665">
            <v>1</v>
          </cell>
        </row>
        <row r="10666">
          <cell r="A10666" t="str">
            <v/>
          </cell>
          <cell r="B10666" t="str">
            <v>Vendor: ENERGYHUB</v>
          </cell>
          <cell r="C10666" t="str">
            <v>9/4/2019</v>
          </cell>
          <cell r="D10666">
            <v>9</v>
          </cell>
          <cell r="E10666">
            <v>0.81418842077255249</v>
          </cell>
          <cell r="F10666">
            <v>0.76806479692459106</v>
          </cell>
          <cell r="G10666">
            <v>1.157713495194912E-2</v>
          </cell>
          <cell r="H10666">
            <v>80.526389444727911</v>
          </cell>
          <cell r="I10666">
            <v>1</v>
          </cell>
        </row>
        <row r="10667">
          <cell r="A10667" t="str">
            <v/>
          </cell>
          <cell r="B10667" t="str">
            <v>Vendor: ENERGYHUB</v>
          </cell>
          <cell r="C10667" t="str">
            <v>9/4/2019</v>
          </cell>
          <cell r="D10667">
            <v>10</v>
          </cell>
          <cell r="E10667">
            <v>0.80215680599212646</v>
          </cell>
          <cell r="F10667">
            <v>0.77156072854995728</v>
          </cell>
          <cell r="G10667">
            <v>1.3655747286975384E-2</v>
          </cell>
          <cell r="H10667">
            <v>85.217733866936968</v>
          </cell>
          <cell r="I10667">
            <v>1</v>
          </cell>
        </row>
        <row r="10668">
          <cell r="A10668" t="str">
            <v/>
          </cell>
          <cell r="B10668" t="str">
            <v>Vendor: ENERGYHUB</v>
          </cell>
          <cell r="C10668" t="str">
            <v>9/4/2019</v>
          </cell>
          <cell r="D10668">
            <v>11</v>
          </cell>
          <cell r="E10668">
            <v>0.9116135835647583</v>
          </cell>
          <cell r="F10668">
            <v>0.87569183111190796</v>
          </cell>
          <cell r="G10668">
            <v>1.6283225268125534E-2</v>
          </cell>
          <cell r="H10668">
            <v>89.130490245115084</v>
          </cell>
          <cell r="I10668">
            <v>1</v>
          </cell>
        </row>
        <row r="10669">
          <cell r="A10669" t="str">
            <v/>
          </cell>
          <cell r="B10669" t="str">
            <v>Vendor: ENERGYHUB</v>
          </cell>
          <cell r="C10669" t="str">
            <v>9/4/2019</v>
          </cell>
          <cell r="D10669">
            <v>12</v>
          </cell>
          <cell r="E10669">
            <v>1.1406205892562866</v>
          </cell>
          <cell r="F10669">
            <v>1.1040798425674438</v>
          </cell>
          <cell r="G10669">
            <v>1.8804341554641724E-2</v>
          </cell>
          <cell r="H10669">
            <v>92.388594297144635</v>
          </cell>
          <cell r="I10669">
            <v>1</v>
          </cell>
        </row>
        <row r="10670">
          <cell r="A10670" t="str">
            <v/>
          </cell>
          <cell r="B10670" t="str">
            <v>Vendor: ENERGYHUB</v>
          </cell>
          <cell r="C10670" t="str">
            <v>9/4/2019</v>
          </cell>
          <cell r="D10670">
            <v>13</v>
          </cell>
          <cell r="E10670">
            <v>1.4544426202774048</v>
          </cell>
          <cell r="F10670">
            <v>1.4166834354400635</v>
          </cell>
          <cell r="G10670">
            <v>2.0821303129196167E-2</v>
          </cell>
          <cell r="H10670">
            <v>94.686155577777924</v>
          </cell>
          <cell r="I10670">
            <v>1</v>
          </cell>
        </row>
        <row r="10671">
          <cell r="A10671" t="str">
            <v/>
          </cell>
          <cell r="B10671" t="str">
            <v>Vendor: ENERGYHUB</v>
          </cell>
          <cell r="C10671" t="str">
            <v>9/4/2019</v>
          </cell>
          <cell r="D10671">
            <v>14</v>
          </cell>
          <cell r="E10671">
            <v>1.7798404693603516</v>
          </cell>
          <cell r="F10671">
            <v>1.7575182914733887</v>
          </cell>
          <cell r="G10671">
            <v>2.2616498172283173E-2</v>
          </cell>
          <cell r="H10671">
            <v>96.048611805891952</v>
          </cell>
          <cell r="I10671">
            <v>1</v>
          </cell>
        </row>
        <row r="10672">
          <cell r="A10672" t="str">
            <v/>
          </cell>
          <cell r="B10672" t="str">
            <v>Vendor: ENERGYHUB</v>
          </cell>
          <cell r="C10672" t="str">
            <v>9/4/2019</v>
          </cell>
          <cell r="D10672">
            <v>15</v>
          </cell>
          <cell r="E10672">
            <v>2.133211612701416</v>
          </cell>
          <cell r="F10672">
            <v>2.1400477886199951</v>
          </cell>
          <cell r="G10672">
            <v>2.3355428129434586E-2</v>
          </cell>
          <cell r="H10672">
            <v>96.483641820920482</v>
          </cell>
          <cell r="I10672">
            <v>1</v>
          </cell>
        </row>
        <row r="10673">
          <cell r="A10673" t="str">
            <v/>
          </cell>
          <cell r="B10673" t="str">
            <v>Vendor: ENERGYHUB</v>
          </cell>
          <cell r="C10673" t="str">
            <v>9/4/2019</v>
          </cell>
          <cell r="D10673">
            <v>16</v>
          </cell>
          <cell r="E10673">
            <v>2.5174319744110107</v>
          </cell>
          <cell r="F10673">
            <v>2.5269298553466797</v>
          </cell>
          <cell r="G10673">
            <v>2.3614240810275078E-2</v>
          </cell>
          <cell r="H10673">
            <v>94.977976488231036</v>
          </cell>
          <cell r="I10673">
            <v>1</v>
          </cell>
        </row>
        <row r="10674">
          <cell r="A10674" t="str">
            <v/>
          </cell>
          <cell r="B10674" t="str">
            <v>Vendor: ENERGYHUB</v>
          </cell>
          <cell r="C10674" t="str">
            <v>9/4/2019</v>
          </cell>
          <cell r="D10674">
            <v>17</v>
          </cell>
          <cell r="E10674">
            <v>2.7739527225494385</v>
          </cell>
          <cell r="F10674">
            <v>2.6991643905639648</v>
          </cell>
          <cell r="G10674">
            <v>2.338130958378315E-2</v>
          </cell>
          <cell r="H10674">
            <v>91.425287643822415</v>
          </cell>
          <cell r="I10674">
            <v>1</v>
          </cell>
        </row>
        <row r="10675">
          <cell r="A10675" t="str">
            <v/>
          </cell>
          <cell r="B10675" t="str">
            <v>Vendor: ENERGYHUB</v>
          </cell>
          <cell r="C10675" t="str">
            <v>9/4/2019</v>
          </cell>
          <cell r="D10675">
            <v>18</v>
          </cell>
          <cell r="E10675">
            <v>2.8484623432159424</v>
          </cell>
          <cell r="F10675">
            <v>1.6277416944503784</v>
          </cell>
          <cell r="G10675">
            <v>2.3949397727847099E-2</v>
          </cell>
          <cell r="H10675">
            <v>88.487006003010777</v>
          </cell>
          <cell r="I10675">
            <v>1</v>
          </cell>
        </row>
        <row r="10676">
          <cell r="A10676" t="str">
            <v/>
          </cell>
          <cell r="B10676" t="str">
            <v>Vendor: ENERGYHUB</v>
          </cell>
          <cell r="C10676" t="str">
            <v>9/4/2019</v>
          </cell>
          <cell r="D10676">
            <v>19</v>
          </cell>
          <cell r="E10676">
            <v>2.8203320503234863</v>
          </cell>
          <cell r="F10676">
            <v>2.2017562389373779</v>
          </cell>
          <cell r="G10676">
            <v>2.3178387433290482E-2</v>
          </cell>
          <cell r="H10676">
            <v>85.971060530259521</v>
          </cell>
          <cell r="I10676">
            <v>1</v>
          </cell>
        </row>
        <row r="10677">
          <cell r="A10677" t="str">
            <v/>
          </cell>
          <cell r="B10677" t="str">
            <v>Vendor: ENERGYHUB</v>
          </cell>
          <cell r="C10677" t="str">
            <v>9/4/2019</v>
          </cell>
          <cell r="D10677">
            <v>20</v>
          </cell>
          <cell r="E10677">
            <v>2.7525663375854492</v>
          </cell>
          <cell r="F10677">
            <v>2.3602344989776611</v>
          </cell>
          <cell r="G10677">
            <v>2.2072715684771538E-2</v>
          </cell>
          <cell r="H10677">
            <v>85.285093796906267</v>
          </cell>
          <cell r="I10677">
            <v>1</v>
          </cell>
        </row>
        <row r="10678">
          <cell r="A10678" t="str">
            <v/>
          </cell>
          <cell r="B10678" t="str">
            <v>Vendor: ENERGYHUB</v>
          </cell>
          <cell r="C10678" t="str">
            <v>9/4/2019</v>
          </cell>
          <cell r="D10678">
            <v>21</v>
          </cell>
          <cell r="E10678">
            <v>2.6572756767272949</v>
          </cell>
          <cell r="F10678">
            <v>2.4339933395385742</v>
          </cell>
          <cell r="G10678">
            <v>2.1457120776176453E-2</v>
          </cell>
          <cell r="H10678">
            <v>83.606965982997849</v>
          </cell>
          <cell r="I10678">
            <v>1</v>
          </cell>
        </row>
        <row r="10679">
          <cell r="A10679" t="str">
            <v/>
          </cell>
          <cell r="B10679" t="str">
            <v>Vendor: ENERGYHUB</v>
          </cell>
          <cell r="C10679" t="str">
            <v>9/4/2019</v>
          </cell>
          <cell r="D10679">
            <v>22</v>
          </cell>
          <cell r="E10679">
            <v>2.4212737083435059</v>
          </cell>
          <cell r="F10679">
            <v>3.0102183818817139</v>
          </cell>
          <cell r="G10679">
            <v>2.0761722698807716E-2</v>
          </cell>
          <cell r="H10679">
            <v>80.954639819916878</v>
          </cell>
          <cell r="I10679">
            <v>1</v>
          </cell>
        </row>
        <row r="10680">
          <cell r="A10680" t="str">
            <v/>
          </cell>
          <cell r="B10680" t="str">
            <v>Vendor: ENERGYHUB</v>
          </cell>
          <cell r="C10680" t="str">
            <v>9/4/2019</v>
          </cell>
          <cell r="D10680">
            <v>23</v>
          </cell>
          <cell r="E10680">
            <v>2.1571774482727051</v>
          </cell>
          <cell r="F10680">
            <v>2.4053647518157959</v>
          </cell>
          <cell r="G10680">
            <v>1.9984768703579903E-2</v>
          </cell>
          <cell r="H10680">
            <v>80.106598299147052</v>
          </cell>
          <cell r="I10680">
            <v>1</v>
          </cell>
        </row>
        <row r="10681">
          <cell r="A10681" t="str">
            <v/>
          </cell>
          <cell r="B10681" t="str">
            <v>Vendor: ENERGYHUB</v>
          </cell>
          <cell r="C10681" t="str">
            <v>9/4/2019</v>
          </cell>
          <cell r="D10681">
            <v>24</v>
          </cell>
          <cell r="E10681">
            <v>1.8335627317428589</v>
          </cell>
          <cell r="F10681">
            <v>1.9462573528289795</v>
          </cell>
          <cell r="G10681">
            <v>1.8951751291751862E-2</v>
          </cell>
          <cell r="H10681">
            <v>78.793591795897356</v>
          </cell>
          <cell r="I10681">
            <v>1</v>
          </cell>
        </row>
        <row r="10682">
          <cell r="A10682" t="str">
            <v/>
          </cell>
          <cell r="B10682" t="str">
            <v>Vendor: ENERGYHUB</v>
          </cell>
          <cell r="C10682" t="str">
            <v>9/5/2019</v>
          </cell>
          <cell r="D10682">
            <v>1</v>
          </cell>
          <cell r="E10682">
            <v>1.5503605604171753</v>
          </cell>
          <cell r="F10682">
            <v>1.5942901372909546</v>
          </cell>
          <cell r="G10682">
            <v>1.6400409862399101E-2</v>
          </cell>
          <cell r="H10682">
            <v>77.82166521033534</v>
          </cell>
          <cell r="I10682">
            <v>1</v>
          </cell>
        </row>
        <row r="10683">
          <cell r="A10683" t="str">
            <v/>
          </cell>
          <cell r="B10683" t="str">
            <v>Vendor: ENERGYHUB</v>
          </cell>
          <cell r="C10683" t="str">
            <v>9/5/2019</v>
          </cell>
          <cell r="D10683">
            <v>2</v>
          </cell>
          <cell r="E10683">
            <v>1.325133204460144</v>
          </cell>
          <cell r="F10683">
            <v>1.3625749349594116</v>
          </cell>
          <cell r="G10683">
            <v>1.5002970583736897E-2</v>
          </cell>
          <cell r="H10683">
            <v>77.402751217084685</v>
          </cell>
          <cell r="I10683">
            <v>1</v>
          </cell>
        </row>
        <row r="10684">
          <cell r="A10684" t="str">
            <v/>
          </cell>
          <cell r="B10684" t="str">
            <v>Vendor: ENERGYHUB</v>
          </cell>
          <cell r="C10684" t="str">
            <v>9/5/2019</v>
          </cell>
          <cell r="D10684">
            <v>3</v>
          </cell>
          <cell r="E10684">
            <v>1.1460920572280884</v>
          </cell>
          <cell r="F10684">
            <v>1.1830770969390869</v>
          </cell>
          <cell r="G10684">
            <v>1.3520061038434505E-2</v>
          </cell>
          <cell r="H10684">
            <v>76.866352515281662</v>
          </cell>
          <cell r="I10684">
            <v>1</v>
          </cell>
        </row>
        <row r="10685">
          <cell r="A10685" t="str">
            <v/>
          </cell>
          <cell r="B10685" t="str">
            <v>Vendor: ENERGYHUB</v>
          </cell>
          <cell r="C10685" t="str">
            <v>9/5/2019</v>
          </cell>
          <cell r="D10685">
            <v>4</v>
          </cell>
          <cell r="E10685">
            <v>1.0305336713790894</v>
          </cell>
          <cell r="F10685">
            <v>1.0558393001556396</v>
          </cell>
          <cell r="G10685">
            <v>1.1767559684813023E-2</v>
          </cell>
          <cell r="H10685">
            <v>76.607610785171474</v>
          </cell>
          <cell r="I10685">
            <v>1</v>
          </cell>
        </row>
        <row r="10686">
          <cell r="A10686" t="str">
            <v/>
          </cell>
          <cell r="B10686" t="str">
            <v>Vendor: ENERGYHUB</v>
          </cell>
          <cell r="C10686" t="str">
            <v>9/5/2019</v>
          </cell>
          <cell r="D10686">
            <v>5</v>
          </cell>
          <cell r="E10686">
            <v>0.95307660102844238</v>
          </cell>
          <cell r="F10686">
            <v>0.96905046701431274</v>
          </cell>
          <cell r="G10686">
            <v>1.0304306633770466E-2</v>
          </cell>
          <cell r="H10686">
            <v>76.355983023348628</v>
          </cell>
          <cell r="I10686">
            <v>1</v>
          </cell>
        </row>
        <row r="10687">
          <cell r="A10687" t="str">
            <v/>
          </cell>
          <cell r="B10687" t="str">
            <v>Vendor: ENERGYHUB</v>
          </cell>
          <cell r="C10687" t="str">
            <v>9/5/2019</v>
          </cell>
          <cell r="D10687">
            <v>6</v>
          </cell>
          <cell r="E10687">
            <v>0.91502249240875244</v>
          </cell>
          <cell r="F10687">
            <v>0.94430685043334961</v>
          </cell>
          <cell r="G10687">
            <v>9.4196517020463943E-3</v>
          </cell>
          <cell r="H10687">
            <v>76.165723380359836</v>
          </cell>
          <cell r="I10687">
            <v>1</v>
          </cell>
        </row>
        <row r="10688">
          <cell r="A10688" t="str">
            <v/>
          </cell>
          <cell r="B10688" t="str">
            <v>Vendor: ENERGYHUB</v>
          </cell>
          <cell r="C10688" t="str">
            <v>9/5/2019</v>
          </cell>
          <cell r="D10688">
            <v>7</v>
          </cell>
          <cell r="E10688">
            <v>0.95028913021087646</v>
          </cell>
          <cell r="F10688">
            <v>0.98719018697738647</v>
          </cell>
          <cell r="G10688">
            <v>9.5721250399947166E-3</v>
          </cell>
          <cell r="H10688">
            <v>76.292762451630196</v>
          </cell>
          <cell r="I10688">
            <v>1</v>
          </cell>
        </row>
        <row r="10689">
          <cell r="A10689" t="str">
            <v/>
          </cell>
          <cell r="B10689" t="str">
            <v>Vendor: ENERGYHUB</v>
          </cell>
          <cell r="C10689" t="str">
            <v>9/5/2019</v>
          </cell>
          <cell r="D10689">
            <v>8</v>
          </cell>
          <cell r="E10689">
            <v>0.92850607633590698</v>
          </cell>
          <cell r="F10689">
            <v>0.94527268409729004</v>
          </cell>
          <cell r="G10689">
            <v>1.0083158500492573E-2</v>
          </cell>
          <cell r="H10689">
            <v>77.398244913241825</v>
          </cell>
          <cell r="I10689">
            <v>1</v>
          </cell>
        </row>
        <row r="10690">
          <cell r="A10690" t="str">
            <v/>
          </cell>
          <cell r="B10690" t="str">
            <v>Vendor: ENERGYHUB</v>
          </cell>
          <cell r="C10690" t="str">
            <v>9/5/2019</v>
          </cell>
          <cell r="D10690">
            <v>9</v>
          </cell>
          <cell r="E10690">
            <v>0.85689324140548706</v>
          </cell>
          <cell r="F10690">
            <v>0.86185657978057861</v>
          </cell>
          <cell r="G10690">
            <v>1.1612878181040287E-2</v>
          </cell>
          <cell r="H10690">
            <v>79.714505055546269</v>
          </cell>
          <cell r="I10690">
            <v>1</v>
          </cell>
        </row>
        <row r="10691">
          <cell r="A10691" t="str">
            <v/>
          </cell>
          <cell r="B10691" t="str">
            <v>Vendor: ENERGYHUB</v>
          </cell>
          <cell r="C10691" t="str">
            <v>9/5/2019</v>
          </cell>
          <cell r="D10691">
            <v>10</v>
          </cell>
          <cell r="E10691">
            <v>0.86755108833312988</v>
          </cell>
          <cell r="F10691">
            <v>0.86387735605239868</v>
          </cell>
          <cell r="G10691">
            <v>1.385432668030262E-2</v>
          </cell>
          <cell r="H10691">
            <v>83.875708400959311</v>
          </cell>
          <cell r="I10691">
            <v>1</v>
          </cell>
        </row>
        <row r="10692">
          <cell r="A10692" t="str">
            <v/>
          </cell>
          <cell r="B10692" t="str">
            <v>Vendor: ENERGYHUB</v>
          </cell>
          <cell r="C10692" t="str">
            <v>9/5/2019</v>
          </cell>
          <cell r="D10692">
            <v>11</v>
          </cell>
          <cell r="E10692">
            <v>0.97737109661102295</v>
          </cell>
          <cell r="F10692">
            <v>0.96449124813079834</v>
          </cell>
          <cell r="G10692">
            <v>1.6573280096054077E-2</v>
          </cell>
          <cell r="H10692">
            <v>87.451479216071974</v>
          </cell>
          <cell r="I10692">
            <v>1</v>
          </cell>
        </row>
        <row r="10693">
          <cell r="A10693" t="str">
            <v/>
          </cell>
          <cell r="B10693" t="str">
            <v>Vendor: ENERGYHUB</v>
          </cell>
          <cell r="C10693" t="str">
            <v>9/5/2019</v>
          </cell>
          <cell r="D10693">
            <v>12</v>
          </cell>
          <cell r="E10693">
            <v>1.1281688213348389</v>
          </cell>
          <cell r="F10693">
            <v>1.0974303483963013</v>
          </cell>
          <cell r="G10693">
            <v>1.8955513834953308E-2</v>
          </cell>
          <cell r="H10693">
            <v>90.035463737357091</v>
          </cell>
          <cell r="I10693">
            <v>1</v>
          </cell>
        </row>
        <row r="10694">
          <cell r="A10694" t="str">
            <v/>
          </cell>
          <cell r="B10694" t="str">
            <v>Vendor: ENERGYHUB</v>
          </cell>
          <cell r="C10694" t="str">
            <v>9/5/2019</v>
          </cell>
          <cell r="D10694">
            <v>13</v>
          </cell>
          <cell r="E10694">
            <v>1.3322235345840454</v>
          </cell>
          <cell r="F10694">
            <v>1.2955294847488403</v>
          </cell>
          <cell r="G10694">
            <v>2.0659184083342552E-2</v>
          </cell>
          <cell r="H10694">
            <v>91.367582074655004</v>
          </cell>
          <cell r="I10694">
            <v>1</v>
          </cell>
        </row>
        <row r="10695">
          <cell r="A10695" t="str">
            <v/>
          </cell>
          <cell r="B10695" t="str">
            <v>Vendor: ENERGYHUB</v>
          </cell>
          <cell r="C10695" t="str">
            <v>9/5/2019</v>
          </cell>
          <cell r="D10695">
            <v>14</v>
          </cell>
          <cell r="E10695">
            <v>1.6394863128662109</v>
          </cell>
          <cell r="F10695">
            <v>1.5977364778518677</v>
          </cell>
          <cell r="G10695">
            <v>2.2391863167285919E-2</v>
          </cell>
          <cell r="H10695">
            <v>92.3254774684833</v>
          </cell>
          <cell r="I10695">
            <v>1</v>
          </cell>
        </row>
        <row r="10696">
          <cell r="A10696" t="str">
            <v/>
          </cell>
          <cell r="B10696" t="str">
            <v>Vendor: ENERGYHUB</v>
          </cell>
          <cell r="C10696" t="str">
            <v>9/5/2019</v>
          </cell>
          <cell r="D10696">
            <v>15</v>
          </cell>
          <cell r="E10696">
            <v>1.9332749843597412</v>
          </cell>
          <cell r="F10696">
            <v>1.9156429767608643</v>
          </cell>
          <cell r="G10696">
            <v>2.3067662492394447E-2</v>
          </cell>
          <cell r="H10696">
            <v>92.711259518167594</v>
          </cell>
          <cell r="I10696">
            <v>1</v>
          </cell>
        </row>
        <row r="10697">
          <cell r="A10697" t="str">
            <v/>
          </cell>
          <cell r="B10697" t="str">
            <v>Vendor: ENERGYHUB</v>
          </cell>
          <cell r="C10697" t="str">
            <v>9/5/2019</v>
          </cell>
          <cell r="D10697">
            <v>16</v>
          </cell>
          <cell r="E10697">
            <v>2.3073952198028564</v>
          </cell>
          <cell r="F10697">
            <v>2.265385627746582</v>
          </cell>
          <cell r="G10697">
            <v>2.3444907739758492E-2</v>
          </cell>
          <cell r="H10697">
            <v>92.385270253413012</v>
          </cell>
          <cell r="I10697">
            <v>1</v>
          </cell>
        </row>
        <row r="10698">
          <cell r="A10698" t="str">
            <v/>
          </cell>
          <cell r="B10698" t="str">
            <v>Vendor: ENERGYHUB</v>
          </cell>
          <cell r="C10698" t="str">
            <v>9/5/2019</v>
          </cell>
          <cell r="D10698">
            <v>17</v>
          </cell>
          <cell r="E10698">
            <v>2.6335592269897461</v>
          </cell>
          <cell r="F10698">
            <v>2.4745118618011475</v>
          </cell>
          <cell r="G10698">
            <v>2.3172203451395035E-2</v>
          </cell>
          <cell r="H10698">
            <v>91.047334914484352</v>
          </cell>
          <cell r="I10698">
            <v>1</v>
          </cell>
        </row>
        <row r="10699">
          <cell r="A10699" t="str">
            <v/>
          </cell>
          <cell r="B10699" t="str">
            <v>Vendor: ENERGYHUB</v>
          </cell>
          <cell r="C10699" t="str">
            <v>9/5/2019</v>
          </cell>
          <cell r="D10699">
            <v>18</v>
          </cell>
          <cell r="E10699">
            <v>2.8104739189147949</v>
          </cell>
          <cell r="F10699">
            <v>1.5829095840454102</v>
          </cell>
          <cell r="G10699">
            <v>2.3773143067955971E-2</v>
          </cell>
          <cell r="H10699">
            <v>89.725215328912185</v>
          </cell>
          <cell r="I10699">
            <v>1</v>
          </cell>
        </row>
        <row r="10700">
          <cell r="A10700" t="str">
            <v/>
          </cell>
          <cell r="B10700" t="str">
            <v>Vendor: ENERGYHUB</v>
          </cell>
          <cell r="C10700" t="str">
            <v>9/5/2019</v>
          </cell>
          <cell r="D10700">
            <v>19</v>
          </cell>
          <cell r="E10700">
            <v>2.7926323413848877</v>
          </cell>
          <cell r="F10700">
            <v>2.1553347110748291</v>
          </cell>
          <cell r="G10700">
            <v>2.3165352642536163E-2</v>
          </cell>
          <cell r="H10700">
            <v>86.788865310208266</v>
          </cell>
          <cell r="I10700">
            <v>1</v>
          </cell>
        </row>
        <row r="10701">
          <cell r="A10701" t="str">
            <v/>
          </cell>
          <cell r="B10701" t="str">
            <v>Vendor: ENERGYHUB</v>
          </cell>
          <cell r="C10701" t="str">
            <v>9/5/2019</v>
          </cell>
          <cell r="D10701">
            <v>20</v>
          </cell>
          <cell r="E10701">
            <v>2.6596107482910156</v>
          </cell>
          <cell r="F10701">
            <v>2.3037478923797607</v>
          </cell>
          <cell r="G10701">
            <v>2.204434759914875E-2</v>
          </cell>
          <cell r="H10701">
            <v>82.779790288355173</v>
          </cell>
          <cell r="I10701">
            <v>1</v>
          </cell>
        </row>
        <row r="10702">
          <cell r="A10702" t="str">
            <v/>
          </cell>
          <cell r="B10702" t="str">
            <v>Vendor: ENERGYHUB</v>
          </cell>
          <cell r="C10702" t="str">
            <v>9/5/2019</v>
          </cell>
          <cell r="D10702">
            <v>21</v>
          </cell>
          <cell r="E10702">
            <v>2.5501139163970947</v>
          </cell>
          <cell r="F10702">
            <v>2.3407866954803467</v>
          </cell>
          <cell r="G10702">
            <v>2.1185265854001045E-2</v>
          </cell>
          <cell r="H10702">
            <v>80.496722007241416</v>
          </cell>
          <cell r="I10702">
            <v>1</v>
          </cell>
        </row>
        <row r="10703">
          <cell r="A10703" t="str">
            <v/>
          </cell>
          <cell r="B10703" t="str">
            <v>Vendor: ENERGYHUB</v>
          </cell>
          <cell r="C10703" t="str">
            <v>9/5/2019</v>
          </cell>
          <cell r="D10703">
            <v>22</v>
          </cell>
          <cell r="E10703">
            <v>2.3473448753356934</v>
          </cell>
          <cell r="F10703">
            <v>2.88372802734375</v>
          </cell>
          <cell r="G10703">
            <v>2.060343511402607E-2</v>
          </cell>
          <cell r="H10703">
            <v>79.213872175762674</v>
          </cell>
          <cell r="I10703">
            <v>1</v>
          </cell>
        </row>
        <row r="10704">
          <cell r="A10704" t="str">
            <v/>
          </cell>
          <cell r="B10704" t="str">
            <v>Vendor: ENERGYHUB</v>
          </cell>
          <cell r="C10704" t="str">
            <v>9/5/2019</v>
          </cell>
          <cell r="D10704">
            <v>23</v>
          </cell>
          <cell r="E10704">
            <v>2.0404973030090332</v>
          </cell>
          <cell r="F10704">
            <v>2.2864041328430176</v>
          </cell>
          <cell r="G10704">
            <v>1.9789665937423706E-2</v>
          </cell>
          <cell r="H10704">
            <v>78.307288727997118</v>
          </cell>
          <cell r="I10704">
            <v>1</v>
          </cell>
        </row>
        <row r="10705">
          <cell r="A10705" t="str">
            <v/>
          </cell>
          <cell r="B10705" t="str">
            <v>Vendor: ENERGYHUB</v>
          </cell>
          <cell r="C10705" t="str">
            <v>9/5/2019</v>
          </cell>
          <cell r="D10705">
            <v>24</v>
          </cell>
          <cell r="E10705">
            <v>1.6993144750595093</v>
          </cell>
          <cell r="F10705">
            <v>1.843990683555603</v>
          </cell>
          <cell r="G10705">
            <v>1.8882429227232933E-2</v>
          </cell>
          <cell r="H10705">
            <v>77.057203844714451</v>
          </cell>
          <cell r="I10705">
            <v>1</v>
          </cell>
        </row>
        <row r="10706">
          <cell r="A10706" t="str">
            <v/>
          </cell>
          <cell r="B10706" t="str">
            <v>Vendor: ENERGYHUB</v>
          </cell>
          <cell r="C10706" t="str">
            <v>9/12/2019</v>
          </cell>
          <cell r="D10706">
            <v>1</v>
          </cell>
          <cell r="E10706">
            <v>0.92562347650527954</v>
          </cell>
          <cell r="F10706">
            <v>0.67732995748519897</v>
          </cell>
          <cell r="G10706">
            <v>0.11838297545909882</v>
          </cell>
          <cell r="H10706">
            <v>60.969655172413759</v>
          </cell>
          <cell r="I10706">
            <v>1</v>
          </cell>
        </row>
        <row r="10707">
          <cell r="A10707" t="str">
            <v/>
          </cell>
          <cell r="B10707" t="str">
            <v>Vendor: ENERGYHUB</v>
          </cell>
          <cell r="C10707" t="str">
            <v>9/12/2019</v>
          </cell>
          <cell r="D10707">
            <v>2</v>
          </cell>
          <cell r="E10707">
            <v>0.81213927268981934</v>
          </cell>
          <cell r="F10707">
            <v>0.58312720060348511</v>
          </cell>
          <cell r="G10707">
            <v>0.12576577067375183</v>
          </cell>
          <cell r="H10707">
            <v>60.543931034482711</v>
          </cell>
          <cell r="I10707">
            <v>1</v>
          </cell>
        </row>
        <row r="10708">
          <cell r="A10708" t="str">
            <v/>
          </cell>
          <cell r="B10708" t="str">
            <v>Vendor: ENERGYHUB</v>
          </cell>
          <cell r="C10708" t="str">
            <v>9/12/2019</v>
          </cell>
          <cell r="D10708">
            <v>3</v>
          </cell>
          <cell r="E10708">
            <v>0.66102093458175659</v>
          </cell>
          <cell r="F10708">
            <v>0.55305784940719604</v>
          </cell>
          <cell r="G10708">
            <v>0.1189667284488678</v>
          </cell>
          <cell r="H10708">
            <v>59.743517241379394</v>
          </cell>
          <cell r="I10708">
            <v>1</v>
          </cell>
        </row>
        <row r="10709">
          <cell r="A10709" t="str">
            <v/>
          </cell>
          <cell r="B10709" t="str">
            <v>Vendor: ENERGYHUB</v>
          </cell>
          <cell r="C10709" t="str">
            <v>9/12/2019</v>
          </cell>
          <cell r="D10709">
            <v>4</v>
          </cell>
          <cell r="E10709">
            <v>0.57138049602508545</v>
          </cell>
          <cell r="F10709">
            <v>0.54777371883392334</v>
          </cell>
          <cell r="G10709">
            <v>0.10307440906763077</v>
          </cell>
          <cell r="H10709">
            <v>59.16268965517235</v>
          </cell>
          <cell r="I10709">
            <v>1</v>
          </cell>
        </row>
        <row r="10710">
          <cell r="A10710" t="str">
            <v/>
          </cell>
          <cell r="B10710" t="str">
            <v>Vendor: ENERGYHUB</v>
          </cell>
          <cell r="C10710" t="str">
            <v>9/12/2019</v>
          </cell>
          <cell r="D10710">
            <v>5</v>
          </cell>
          <cell r="E10710">
            <v>0.58323925733566284</v>
          </cell>
          <cell r="F10710">
            <v>0.53778159618377686</v>
          </cell>
          <cell r="G10710">
            <v>5.7770542800426483E-2</v>
          </cell>
          <cell r="H10710">
            <v>58.567862068965468</v>
          </cell>
          <cell r="I10710">
            <v>1</v>
          </cell>
        </row>
        <row r="10711">
          <cell r="A10711" t="str">
            <v/>
          </cell>
          <cell r="B10711" t="str">
            <v>Vendor: ENERGYHUB</v>
          </cell>
          <cell r="C10711" t="str">
            <v>9/12/2019</v>
          </cell>
          <cell r="D10711">
            <v>6</v>
          </cell>
          <cell r="E10711">
            <v>0.57535529136657715</v>
          </cell>
          <cell r="F10711">
            <v>0.56663763523101807</v>
          </cell>
          <cell r="G10711">
            <v>4.844433069229126E-2</v>
          </cell>
          <cell r="H10711">
            <v>58.099586206896539</v>
          </cell>
          <cell r="I10711">
            <v>1</v>
          </cell>
        </row>
        <row r="10712">
          <cell r="A10712" t="str">
            <v/>
          </cell>
          <cell r="B10712" t="str">
            <v>Vendor: ENERGYHUB</v>
          </cell>
          <cell r="C10712" t="str">
            <v>9/12/2019</v>
          </cell>
          <cell r="D10712">
            <v>7</v>
          </cell>
          <cell r="E10712">
            <v>0.61194330453872681</v>
          </cell>
          <cell r="F10712">
            <v>0.64584702253341675</v>
          </cell>
          <cell r="G10712">
            <v>4.4090762734413147E-2</v>
          </cell>
          <cell r="H10712">
            <v>57.921172413793116</v>
          </cell>
          <cell r="I10712">
            <v>1</v>
          </cell>
        </row>
        <row r="10713">
          <cell r="A10713" t="str">
            <v/>
          </cell>
          <cell r="B10713" t="str">
            <v>Vendor: ENERGYHUB</v>
          </cell>
          <cell r="C10713" t="str">
            <v>9/12/2019</v>
          </cell>
          <cell r="D10713">
            <v>8</v>
          </cell>
          <cell r="E10713">
            <v>0.6475750207901001</v>
          </cell>
          <cell r="F10713">
            <v>0.73943823575973511</v>
          </cell>
          <cell r="G10713">
            <v>4.4785697013139725E-2</v>
          </cell>
          <cell r="H10713">
            <v>60.610965517241333</v>
          </cell>
          <cell r="I10713">
            <v>1</v>
          </cell>
        </row>
        <row r="10714">
          <cell r="A10714" t="str">
            <v/>
          </cell>
          <cell r="B10714" t="str">
            <v>Vendor: ENERGYHUB</v>
          </cell>
          <cell r="C10714" t="str">
            <v>9/12/2019</v>
          </cell>
          <cell r="D10714">
            <v>9</v>
          </cell>
          <cell r="E10714">
            <v>0.53934621810913086</v>
          </cell>
          <cell r="F10714">
            <v>0.60637038946151733</v>
          </cell>
          <cell r="G10714">
            <v>5.6299928575754166E-2</v>
          </cell>
          <cell r="H10714">
            <v>67.280344827586291</v>
          </cell>
          <cell r="I10714">
            <v>1</v>
          </cell>
        </row>
        <row r="10715">
          <cell r="A10715" t="str">
            <v/>
          </cell>
          <cell r="B10715" t="str">
            <v>Vendor: ENERGYHUB</v>
          </cell>
          <cell r="C10715" t="str">
            <v>9/12/2019</v>
          </cell>
          <cell r="D10715">
            <v>10</v>
          </cell>
          <cell r="E10715">
            <v>0.46719041466712952</v>
          </cell>
          <cell r="F10715">
            <v>0.4376731812953949</v>
          </cell>
          <cell r="G10715">
            <v>5.7956460863351822E-2</v>
          </cell>
          <cell r="H10715">
            <v>73.220551724137721</v>
          </cell>
          <cell r="I10715">
            <v>1</v>
          </cell>
        </row>
        <row r="10716">
          <cell r="A10716" t="str">
            <v/>
          </cell>
          <cell r="B10716" t="str">
            <v>Vendor: ENERGYHUB</v>
          </cell>
          <cell r="C10716" t="str">
            <v>9/12/2019</v>
          </cell>
          <cell r="D10716">
            <v>11</v>
          </cell>
          <cell r="E10716">
            <v>0.39574709534645081</v>
          </cell>
          <cell r="F10716">
            <v>0.40962648391723633</v>
          </cell>
          <cell r="G10716">
            <v>7.0032931864261627E-2</v>
          </cell>
          <cell r="H10716">
            <v>76.319448275861973</v>
          </cell>
          <cell r="I10716">
            <v>1</v>
          </cell>
        </row>
        <row r="10717">
          <cell r="A10717" t="str">
            <v/>
          </cell>
          <cell r="B10717" t="str">
            <v>Vendor: ENERGYHUB</v>
          </cell>
          <cell r="C10717" t="str">
            <v>9/12/2019</v>
          </cell>
          <cell r="D10717">
            <v>12</v>
          </cell>
          <cell r="E10717">
            <v>0.27693074941635132</v>
          </cell>
          <cell r="F10717">
            <v>0.3817380964756012</v>
          </cell>
          <cell r="G10717">
            <v>8.5388362407684326E-2</v>
          </cell>
          <cell r="H10717">
            <v>76.928965517241267</v>
          </cell>
          <cell r="I10717">
            <v>1</v>
          </cell>
        </row>
        <row r="10718">
          <cell r="A10718" t="str">
            <v/>
          </cell>
          <cell r="B10718" t="str">
            <v>Vendor: ENERGYHUB</v>
          </cell>
          <cell r="C10718" t="str">
            <v>9/12/2019</v>
          </cell>
          <cell r="D10718">
            <v>13</v>
          </cell>
          <cell r="E10718">
            <v>0.24408130347728729</v>
          </cell>
          <cell r="F10718">
            <v>0.39539510011672974</v>
          </cell>
          <cell r="G10718">
            <v>0.10331244021654129</v>
          </cell>
          <cell r="H10718">
            <v>78.577931034482688</v>
          </cell>
          <cell r="I10718">
            <v>1</v>
          </cell>
        </row>
        <row r="10719">
          <cell r="A10719" t="str">
            <v/>
          </cell>
          <cell r="B10719" t="str">
            <v>Vendor: ENERGYHUB</v>
          </cell>
          <cell r="C10719" t="str">
            <v>9/12/2019</v>
          </cell>
          <cell r="D10719">
            <v>14</v>
          </cell>
          <cell r="E10719">
            <v>0.35084560513496399</v>
          </cell>
          <cell r="F10719">
            <v>0.53499549627304077</v>
          </cell>
          <cell r="G10719">
            <v>0.11536521464586258</v>
          </cell>
          <cell r="H10719">
            <v>79.282758620689634</v>
          </cell>
          <cell r="I10719">
            <v>1</v>
          </cell>
        </row>
        <row r="10720">
          <cell r="A10720" t="str">
            <v/>
          </cell>
          <cell r="B10720" t="str">
            <v>Vendor: ENERGYHUB</v>
          </cell>
          <cell r="C10720" t="str">
            <v>9/12/2019</v>
          </cell>
          <cell r="D10720">
            <v>15</v>
          </cell>
          <cell r="E10720">
            <v>0.73386067152023315</v>
          </cell>
          <cell r="F10720">
            <v>0.62939900159835815</v>
          </cell>
          <cell r="G10720">
            <v>0.13273885846138</v>
          </cell>
          <cell r="H10720">
            <v>79.098620689655249</v>
          </cell>
          <cell r="I10720">
            <v>1</v>
          </cell>
        </row>
        <row r="10721">
          <cell r="A10721" t="str">
            <v/>
          </cell>
          <cell r="B10721" t="str">
            <v>Vendor: ENERGYHUB</v>
          </cell>
          <cell r="C10721" t="str">
            <v>9/12/2019</v>
          </cell>
          <cell r="D10721">
            <v>16</v>
          </cell>
          <cell r="E10721">
            <v>0.98433530330657959</v>
          </cell>
          <cell r="F10721">
            <v>1.0361311435699463</v>
          </cell>
          <cell r="G10721">
            <v>0.12737764418125153</v>
          </cell>
          <cell r="H10721">
            <v>78.806068965517198</v>
          </cell>
          <cell r="I10721">
            <v>1</v>
          </cell>
        </row>
        <row r="10722">
          <cell r="A10722" t="str">
            <v/>
          </cell>
          <cell r="B10722" t="str">
            <v>Vendor: ENERGYHUB</v>
          </cell>
          <cell r="C10722" t="str">
            <v>9/12/2019</v>
          </cell>
          <cell r="D10722">
            <v>17</v>
          </cell>
          <cell r="E10722">
            <v>1.2090421915054321</v>
          </cell>
          <cell r="F10722">
            <v>1.2668999433517456</v>
          </cell>
          <cell r="G10722">
            <v>0.12773357331752777</v>
          </cell>
          <cell r="H10722">
            <v>77.768965517241327</v>
          </cell>
          <cell r="I10722">
            <v>1</v>
          </cell>
        </row>
        <row r="10723">
          <cell r="A10723" t="str">
            <v/>
          </cell>
          <cell r="B10723" t="str">
            <v>Vendor: ENERGYHUB</v>
          </cell>
          <cell r="C10723" t="str">
            <v>9/12/2019</v>
          </cell>
          <cell r="D10723">
            <v>18</v>
          </cell>
          <cell r="E10723">
            <v>1.4725545644760132</v>
          </cell>
          <cell r="F10723">
            <v>1.492112398147583</v>
          </cell>
          <cell r="G10723">
            <v>0.12246338278055191</v>
          </cell>
          <cell r="H10723">
            <v>76.52965517241384</v>
          </cell>
          <cell r="I10723">
            <v>1</v>
          </cell>
        </row>
        <row r="10724">
          <cell r="A10724" t="str">
            <v/>
          </cell>
          <cell r="B10724" t="str">
            <v>Vendor: ENERGYHUB</v>
          </cell>
          <cell r="C10724" t="str">
            <v>9/12/2019</v>
          </cell>
          <cell r="D10724">
            <v>19</v>
          </cell>
          <cell r="E10724">
            <v>1.5865631103515625</v>
          </cell>
          <cell r="F10724">
            <v>1.2150664329528809</v>
          </cell>
          <cell r="G10724">
            <v>0.12549106776714325</v>
          </cell>
          <cell r="H10724">
            <v>73.245586206896647</v>
          </cell>
          <cell r="I10724">
            <v>1</v>
          </cell>
        </row>
        <row r="10725">
          <cell r="A10725" t="str">
            <v/>
          </cell>
          <cell r="B10725" t="str">
            <v>Vendor: ENERGYHUB</v>
          </cell>
          <cell r="C10725" t="str">
            <v>9/12/2019</v>
          </cell>
          <cell r="D10725">
            <v>20</v>
          </cell>
          <cell r="E10725">
            <v>1.5085558891296387</v>
          </cell>
          <cell r="F10725">
            <v>1.776641845703125</v>
          </cell>
          <cell r="G10725">
            <v>0.11292614042758942</v>
          </cell>
          <cell r="H10725">
            <v>69.780620689655123</v>
          </cell>
          <cell r="I10725">
            <v>1</v>
          </cell>
        </row>
        <row r="10726">
          <cell r="A10726" t="str">
            <v/>
          </cell>
          <cell r="B10726" t="str">
            <v>Vendor: ENERGYHUB</v>
          </cell>
          <cell r="C10726" t="str">
            <v>9/12/2019</v>
          </cell>
          <cell r="D10726">
            <v>21</v>
          </cell>
          <cell r="E10726">
            <v>1.5113401412963867</v>
          </cell>
          <cell r="F10726">
            <v>1.6440533399581909</v>
          </cell>
          <cell r="G10726">
            <v>0.11512099951505661</v>
          </cell>
          <cell r="H10726">
            <v>66.438137931034674</v>
          </cell>
          <cell r="I10726">
            <v>1</v>
          </cell>
        </row>
        <row r="10727">
          <cell r="A10727" t="str">
            <v/>
          </cell>
          <cell r="B10727" t="str">
            <v>Vendor: ENERGYHUB</v>
          </cell>
          <cell r="C10727" t="str">
            <v>9/12/2019</v>
          </cell>
          <cell r="D10727">
            <v>22</v>
          </cell>
          <cell r="E10727">
            <v>1.3371922969818115</v>
          </cell>
          <cell r="F10727">
            <v>1.5580172538757324</v>
          </cell>
          <cell r="G10727">
            <v>0.12042877823114395</v>
          </cell>
          <cell r="H10727">
            <v>65.078000000000003</v>
          </cell>
          <cell r="I10727">
            <v>1</v>
          </cell>
        </row>
        <row r="10728">
          <cell r="A10728" t="str">
            <v/>
          </cell>
          <cell r="B10728" t="str">
            <v>Vendor: ENERGYHUB</v>
          </cell>
          <cell r="C10728" t="str">
            <v>9/12/2019</v>
          </cell>
          <cell r="D10728">
            <v>23</v>
          </cell>
          <cell r="E10728">
            <v>1.257794976234436</v>
          </cell>
          <cell r="F10728">
            <v>1.2657467126846313</v>
          </cell>
          <cell r="G10728">
            <v>0.12439274787902832</v>
          </cell>
          <cell r="H10728">
            <v>63.953034482758561</v>
          </cell>
          <cell r="I10728">
            <v>1</v>
          </cell>
        </row>
        <row r="10729">
          <cell r="A10729" t="str">
            <v/>
          </cell>
          <cell r="B10729" t="str">
            <v>Vendor: ENERGYHUB</v>
          </cell>
          <cell r="C10729" t="str">
            <v>9/12/2019</v>
          </cell>
          <cell r="D10729">
            <v>24</v>
          </cell>
          <cell r="E10729">
            <v>1.0005158185958862</v>
          </cell>
          <cell r="F10729">
            <v>1.1048346757888794</v>
          </cell>
          <cell r="G10729">
            <v>0.12490638345479965</v>
          </cell>
          <cell r="H10729">
            <v>63.569241379310185</v>
          </cell>
          <cell r="I10729">
            <v>1</v>
          </cell>
        </row>
        <row r="10730">
          <cell r="A10730" t="str">
            <v/>
          </cell>
          <cell r="B10730" t="str">
            <v>Vendor: ENERGYHUB</v>
          </cell>
          <cell r="C10730" t="str">
            <v>9/13/2019</v>
          </cell>
          <cell r="D10730">
            <v>1</v>
          </cell>
          <cell r="E10730">
            <v>1.0522314310073853</v>
          </cell>
          <cell r="F10730">
            <v>1.0466656684875488</v>
          </cell>
          <cell r="G10730">
            <v>1.4995760284364223E-2</v>
          </cell>
          <cell r="H10730">
            <v>71.245150273219281</v>
          </cell>
          <cell r="I10730">
            <v>1</v>
          </cell>
        </row>
        <row r="10731">
          <cell r="A10731" t="str">
            <v/>
          </cell>
          <cell r="B10731" t="str">
            <v>Vendor: ENERGYHUB</v>
          </cell>
          <cell r="C10731" t="str">
            <v>9/13/2019</v>
          </cell>
          <cell r="D10731">
            <v>2</v>
          </cell>
          <cell r="E10731">
            <v>0.89356470108032227</v>
          </cell>
          <cell r="F10731">
            <v>0.889931321144104</v>
          </cell>
          <cell r="G10731">
            <v>1.3687098398804665E-2</v>
          </cell>
          <cell r="H10731">
            <v>70.295731495272648</v>
          </cell>
          <cell r="I10731">
            <v>1</v>
          </cell>
        </row>
        <row r="10732">
          <cell r="A10732" t="str">
            <v/>
          </cell>
          <cell r="B10732" t="str">
            <v>Vendor: ENERGYHUB</v>
          </cell>
          <cell r="C10732" t="str">
            <v>9/13/2019</v>
          </cell>
          <cell r="D10732">
            <v>3</v>
          </cell>
          <cell r="E10732">
            <v>0.79270684719085693</v>
          </cell>
          <cell r="F10732">
            <v>0.78998017311096191</v>
          </cell>
          <cell r="G10732">
            <v>1.2178664095699787E-2</v>
          </cell>
          <cell r="H10732">
            <v>69.355916542464072</v>
          </cell>
          <cell r="I10732">
            <v>1</v>
          </cell>
        </row>
        <row r="10733">
          <cell r="A10733" t="str">
            <v/>
          </cell>
          <cell r="B10733" t="str">
            <v>Vendor: ENERGYHUB</v>
          </cell>
          <cell r="C10733" t="str">
            <v>9/13/2019</v>
          </cell>
          <cell r="D10733">
            <v>4</v>
          </cell>
          <cell r="E10733">
            <v>0.71152573823928833</v>
          </cell>
          <cell r="F10733">
            <v>0.70712625980377197</v>
          </cell>
          <cell r="G10733">
            <v>1.0612334124743938E-2</v>
          </cell>
          <cell r="H10733">
            <v>68.387411823152263</v>
          </cell>
          <cell r="I10733">
            <v>1</v>
          </cell>
        </row>
        <row r="10734">
          <cell r="A10734" t="str">
            <v/>
          </cell>
          <cell r="B10734" t="str">
            <v>Vendor: ENERGYHUB</v>
          </cell>
          <cell r="C10734" t="str">
            <v>9/13/2019</v>
          </cell>
          <cell r="D10734">
            <v>5</v>
          </cell>
          <cell r="E10734">
            <v>0.65653187036514282</v>
          </cell>
          <cell r="F10734">
            <v>0.64221876859664917</v>
          </cell>
          <cell r="G10734">
            <v>9.0539818629622459E-3</v>
          </cell>
          <cell r="H10734">
            <v>67.486727521114986</v>
          </cell>
          <cell r="I10734">
            <v>1</v>
          </cell>
        </row>
        <row r="10735">
          <cell r="A10735" t="str">
            <v/>
          </cell>
          <cell r="B10735" t="str">
            <v>Vendor: ENERGYHUB</v>
          </cell>
          <cell r="C10735" t="str">
            <v>9/13/2019</v>
          </cell>
          <cell r="D10735">
            <v>6</v>
          </cell>
          <cell r="E10735">
            <v>0.65384370088577271</v>
          </cell>
          <cell r="F10735">
            <v>0.64197194576263428</v>
          </cell>
          <cell r="G10735">
            <v>8.0824345350265503E-3</v>
          </cell>
          <cell r="H10735">
            <v>66.850367610527002</v>
          </cell>
          <cell r="I10735">
            <v>1</v>
          </cell>
        </row>
        <row r="10736">
          <cell r="A10736" t="str">
            <v/>
          </cell>
          <cell r="B10736" t="str">
            <v>Vendor: ENERGYHUB</v>
          </cell>
          <cell r="C10736" t="str">
            <v>9/13/2019</v>
          </cell>
          <cell r="D10736">
            <v>7</v>
          </cell>
          <cell r="E10736">
            <v>0.70381790399551392</v>
          </cell>
          <cell r="F10736">
            <v>0.69359880685806274</v>
          </cell>
          <cell r="G10736">
            <v>7.5806719250977039E-3</v>
          </cell>
          <cell r="H10736">
            <v>66.611975906605366</v>
          </cell>
          <cell r="I10736">
            <v>1</v>
          </cell>
        </row>
        <row r="10737">
          <cell r="A10737" t="str">
            <v/>
          </cell>
          <cell r="B10737" t="str">
            <v>Vendor: ENERGYHUB</v>
          </cell>
          <cell r="C10737" t="str">
            <v>9/13/2019</v>
          </cell>
          <cell r="D10737">
            <v>8</v>
          </cell>
          <cell r="E10737">
            <v>0.66355991363525391</v>
          </cell>
          <cell r="F10737">
            <v>0.66218054294586182</v>
          </cell>
          <cell r="G10737">
            <v>8.0952160060405731E-3</v>
          </cell>
          <cell r="H10737">
            <v>69.164646050679963</v>
          </cell>
          <cell r="I10737">
            <v>1</v>
          </cell>
        </row>
        <row r="10738">
          <cell r="A10738" t="str">
            <v/>
          </cell>
          <cell r="B10738" t="str">
            <v>Vendor: ENERGYHUB</v>
          </cell>
          <cell r="C10738" t="str">
            <v>9/13/2019</v>
          </cell>
          <cell r="D10738">
            <v>9</v>
          </cell>
          <cell r="E10738">
            <v>0.53426629304885864</v>
          </cell>
          <cell r="F10738">
            <v>0.54522418975830078</v>
          </cell>
          <cell r="G10738">
            <v>9.0081756934523582E-3</v>
          </cell>
          <cell r="H10738">
            <v>74.049905613512408</v>
          </cell>
          <cell r="I10738">
            <v>1</v>
          </cell>
        </row>
        <row r="10739">
          <cell r="A10739" t="str">
            <v/>
          </cell>
          <cell r="B10739" t="str">
            <v>Vendor: ENERGYHUB</v>
          </cell>
          <cell r="C10739" t="str">
            <v>9/13/2019</v>
          </cell>
          <cell r="D10739">
            <v>10</v>
          </cell>
          <cell r="E10739">
            <v>0.44495183229446411</v>
          </cell>
          <cell r="F10739">
            <v>0.46015620231628418</v>
          </cell>
          <cell r="G10739">
            <v>1.074706856161356E-2</v>
          </cell>
          <cell r="H10739">
            <v>80.686738698458356</v>
          </cell>
          <cell r="I10739">
            <v>1</v>
          </cell>
        </row>
        <row r="10740">
          <cell r="A10740" t="str">
            <v/>
          </cell>
          <cell r="B10740" t="str">
            <v>Vendor: ENERGYHUB</v>
          </cell>
          <cell r="C10740" t="str">
            <v>9/13/2019</v>
          </cell>
          <cell r="D10740">
            <v>11</v>
          </cell>
          <cell r="E10740">
            <v>0.43654093146324158</v>
          </cell>
          <cell r="F10740">
            <v>0.4493567943572998</v>
          </cell>
          <cell r="G10740">
            <v>1.2730205431580544E-2</v>
          </cell>
          <cell r="H10740">
            <v>86.153974167910178</v>
          </cell>
          <cell r="I10740">
            <v>1</v>
          </cell>
        </row>
        <row r="10741">
          <cell r="A10741" t="str">
            <v/>
          </cell>
          <cell r="B10741" t="str">
            <v>Vendor: ENERGYHUB</v>
          </cell>
          <cell r="C10741" t="str">
            <v>9/13/2019</v>
          </cell>
          <cell r="D10741">
            <v>12</v>
          </cell>
          <cell r="E10741">
            <v>0.5653190016746521</v>
          </cell>
          <cell r="F10741">
            <v>0.57673275470733643</v>
          </cell>
          <cell r="G10741">
            <v>1.503445953130722E-2</v>
          </cell>
          <cell r="H10741">
            <v>89.976440635875463</v>
          </cell>
          <cell r="I10741">
            <v>1</v>
          </cell>
        </row>
        <row r="10742">
          <cell r="A10742" t="str">
            <v/>
          </cell>
          <cell r="B10742" t="str">
            <v>Vendor: ENERGYHUB</v>
          </cell>
          <cell r="C10742" t="str">
            <v>9/13/2019</v>
          </cell>
          <cell r="D10742">
            <v>13</v>
          </cell>
          <cell r="E10742">
            <v>0.80968260765075684</v>
          </cell>
          <cell r="F10742">
            <v>0.84200549125671387</v>
          </cell>
          <cell r="G10742">
            <v>1.738644577562809E-2</v>
          </cell>
          <cell r="H10742">
            <v>91.875794833574858</v>
          </cell>
          <cell r="I10742">
            <v>1</v>
          </cell>
        </row>
        <row r="10743">
          <cell r="A10743" t="str">
            <v/>
          </cell>
          <cell r="B10743" t="str">
            <v>Vendor: ENERGYHUB</v>
          </cell>
          <cell r="C10743" t="str">
            <v>9/13/2019</v>
          </cell>
          <cell r="D10743">
            <v>14</v>
          </cell>
          <cell r="E10743">
            <v>1.209415078163147</v>
          </cell>
          <cell r="F10743">
            <v>1.185326099395752</v>
          </cell>
          <cell r="G10743">
            <v>1.9471408799290657E-2</v>
          </cell>
          <cell r="H10743">
            <v>93.029694485832181</v>
          </cell>
          <cell r="I10743">
            <v>1</v>
          </cell>
        </row>
        <row r="10744">
          <cell r="A10744" t="str">
            <v/>
          </cell>
          <cell r="B10744" t="str">
            <v>Vendor: ENERGYHUB</v>
          </cell>
          <cell r="C10744" t="str">
            <v>9/13/2019</v>
          </cell>
          <cell r="D10744">
            <v>15</v>
          </cell>
          <cell r="E10744">
            <v>1.5898689031600952</v>
          </cell>
          <cell r="F10744">
            <v>1.5804598331451416</v>
          </cell>
          <cell r="G10744">
            <v>2.0977919921278954E-2</v>
          </cell>
          <cell r="H10744">
            <v>93.808780427228086</v>
          </cell>
          <cell r="I10744">
            <v>1</v>
          </cell>
        </row>
        <row r="10745">
          <cell r="A10745" t="str">
            <v/>
          </cell>
          <cell r="B10745" t="str">
            <v>Vendor: ENERGYHUB</v>
          </cell>
          <cell r="C10745" t="str">
            <v>9/13/2019</v>
          </cell>
          <cell r="D10745">
            <v>16</v>
          </cell>
          <cell r="E10745">
            <v>2.0108351707458496</v>
          </cell>
          <cell r="F10745">
            <v>2.047250509262085</v>
          </cell>
          <cell r="G10745">
            <v>2.1700844168663025E-2</v>
          </cell>
          <cell r="H10745">
            <v>93.788002980618572</v>
          </cell>
          <cell r="I10745">
            <v>1</v>
          </cell>
        </row>
        <row r="10746">
          <cell r="A10746" t="str">
            <v/>
          </cell>
          <cell r="B10746" t="str">
            <v>Vendor: ENERGYHUB</v>
          </cell>
          <cell r="C10746" t="str">
            <v>9/13/2019</v>
          </cell>
          <cell r="D10746">
            <v>17</v>
          </cell>
          <cell r="E10746">
            <v>2.3770575523376465</v>
          </cell>
          <cell r="F10746">
            <v>2.3668859004974365</v>
          </cell>
          <cell r="G10746">
            <v>2.1732661873102188E-2</v>
          </cell>
          <cell r="H10746">
            <v>92.754396423241218</v>
          </cell>
          <cell r="I10746">
            <v>1</v>
          </cell>
        </row>
        <row r="10747">
          <cell r="A10747" t="str">
            <v/>
          </cell>
          <cell r="B10747" t="str">
            <v>Vendor: ENERGYHUB</v>
          </cell>
          <cell r="C10747" t="str">
            <v>9/13/2019</v>
          </cell>
          <cell r="D10747">
            <v>18</v>
          </cell>
          <cell r="E10747">
            <v>2.5927395820617676</v>
          </cell>
          <cell r="F10747">
            <v>2.5045924186706543</v>
          </cell>
          <cell r="G10747">
            <v>2.1597398445010185E-2</v>
          </cell>
          <cell r="H10747">
            <v>91.128999006448026</v>
          </cell>
          <cell r="I10747">
            <v>1</v>
          </cell>
        </row>
        <row r="10748">
          <cell r="A10748" t="str">
            <v/>
          </cell>
          <cell r="B10748" t="str">
            <v>Vendor: ENERGYHUB</v>
          </cell>
          <cell r="C10748" t="str">
            <v>9/13/2019</v>
          </cell>
          <cell r="D10748">
            <v>19</v>
          </cell>
          <cell r="E10748">
            <v>2.5564403533935547</v>
          </cell>
          <cell r="F10748">
            <v>1.6049942970275879</v>
          </cell>
          <cell r="G10748">
            <v>2.170751616358757E-2</v>
          </cell>
          <cell r="H10748">
            <v>87.81061847988785</v>
          </cell>
          <cell r="I10748">
            <v>1</v>
          </cell>
        </row>
        <row r="10749">
          <cell r="A10749" t="str">
            <v/>
          </cell>
          <cell r="B10749" t="str">
            <v>Vendor: ENERGYHUB</v>
          </cell>
          <cell r="C10749" t="str">
            <v>9/13/2019</v>
          </cell>
          <cell r="D10749">
            <v>20</v>
          </cell>
          <cell r="E10749">
            <v>2.3721356391906738</v>
          </cell>
          <cell r="F10749">
            <v>1.7110185623168945</v>
          </cell>
          <cell r="G10749">
            <v>2.0724033936858177E-2</v>
          </cell>
          <cell r="H10749">
            <v>83.361674118227683</v>
          </cell>
          <cell r="I10749">
            <v>1</v>
          </cell>
        </row>
        <row r="10750">
          <cell r="A10750" t="str">
            <v/>
          </cell>
          <cell r="B10750" t="str">
            <v>Vendor: ENERGYHUB</v>
          </cell>
          <cell r="C10750" t="str">
            <v>9/13/2019</v>
          </cell>
          <cell r="D10750">
            <v>21</v>
          </cell>
          <cell r="E10750">
            <v>2.2113838195800781</v>
          </cell>
          <cell r="F10750">
            <v>2.572284460067749</v>
          </cell>
          <cell r="G10750">
            <v>2.0181043073534966E-2</v>
          </cell>
          <cell r="H10750">
            <v>80.468435171388236</v>
          </cell>
          <cell r="I10750">
            <v>1</v>
          </cell>
        </row>
        <row r="10751">
          <cell r="A10751" t="str">
            <v/>
          </cell>
          <cell r="B10751" t="str">
            <v>Vendor: ENERGYHUB</v>
          </cell>
          <cell r="C10751" t="str">
            <v>9/13/2019</v>
          </cell>
          <cell r="D10751">
            <v>22</v>
          </cell>
          <cell r="E10751">
            <v>2.0143961906433105</v>
          </cell>
          <cell r="F10751">
            <v>2.2083685398101807</v>
          </cell>
          <cell r="G10751">
            <v>1.8595313653349876E-2</v>
          </cell>
          <cell r="H10751">
            <v>78.432305017384607</v>
          </cell>
          <cell r="I10751">
            <v>1</v>
          </cell>
        </row>
        <row r="10752">
          <cell r="A10752" t="str">
            <v/>
          </cell>
          <cell r="B10752" t="str">
            <v>Vendor: ENERGYHUB</v>
          </cell>
          <cell r="C10752" t="str">
            <v>9/13/2019</v>
          </cell>
          <cell r="D10752">
            <v>23</v>
          </cell>
          <cell r="E10752">
            <v>1.7484277486801147</v>
          </cell>
          <cell r="F10752">
            <v>1.8518797159194946</v>
          </cell>
          <cell r="G10752">
            <v>1.8164997920393944E-2</v>
          </cell>
          <cell r="H10752">
            <v>76.699110779931559</v>
          </cell>
          <cell r="I10752">
            <v>1</v>
          </cell>
        </row>
        <row r="10753">
          <cell r="A10753" t="str">
            <v/>
          </cell>
          <cell r="B10753" t="str">
            <v>Vendor: ENERGYHUB</v>
          </cell>
          <cell r="C10753" t="str">
            <v>9/13/2019</v>
          </cell>
          <cell r="D10753">
            <v>24</v>
          </cell>
          <cell r="E10753">
            <v>1.4607040882110596</v>
          </cell>
          <cell r="F10753">
            <v>1.5374951362609863</v>
          </cell>
          <cell r="G10753">
            <v>1.7227016389369965E-2</v>
          </cell>
          <cell r="H10753">
            <v>75.140435916544618</v>
          </cell>
          <cell r="I10753">
            <v>1</v>
          </cell>
        </row>
        <row r="10754">
          <cell r="A10754" t="str">
            <v/>
          </cell>
          <cell r="B10754" t="str">
            <v>Vendor: ENERGYHUB</v>
          </cell>
          <cell r="C10754" t="str">
            <v>9/24/2019 (5pm-8pm)</v>
          </cell>
          <cell r="D10754">
            <v>1</v>
          </cell>
          <cell r="E10754">
            <v>0.8664361834526062</v>
          </cell>
          <cell r="F10754">
            <v>0.8731459379196167</v>
          </cell>
          <cell r="G10754">
            <v>1.4773877337574959E-2</v>
          </cell>
          <cell r="H10754">
            <v>66.67714384509722</v>
          </cell>
          <cell r="I10754">
            <v>1</v>
          </cell>
        </row>
        <row r="10755">
          <cell r="A10755" t="str">
            <v/>
          </cell>
          <cell r="B10755" t="str">
            <v>Vendor: ENERGYHUB</v>
          </cell>
          <cell r="C10755" t="str">
            <v>9/24/2019 (6pm-8pm)</v>
          </cell>
          <cell r="D10755">
            <v>1</v>
          </cell>
          <cell r="E10755">
            <v>0.93991380929946899</v>
          </cell>
          <cell r="F10755">
            <v>0.93538862466812134</v>
          </cell>
          <cell r="G10755">
            <v>4.1774369776248932E-2</v>
          </cell>
          <cell r="H10755">
            <v>66.59886153846071</v>
          </cell>
          <cell r="I10755">
            <v>1</v>
          </cell>
        </row>
        <row r="10756">
          <cell r="A10756" t="str">
            <v/>
          </cell>
          <cell r="B10756" t="str">
            <v>Vendor: ENERGYHUB</v>
          </cell>
          <cell r="C10756" t="str">
            <v>9/24/2019 (6pm-8pm)</v>
          </cell>
          <cell r="D10756">
            <v>2</v>
          </cell>
          <cell r="E10756">
            <v>0.80657047033309937</v>
          </cell>
          <cell r="F10756">
            <v>0.81808507442474365</v>
          </cell>
          <cell r="G10756">
            <v>3.7512015551328659E-2</v>
          </cell>
          <cell r="H10756">
            <v>65.175897435897653</v>
          </cell>
          <cell r="I10756">
            <v>1</v>
          </cell>
        </row>
        <row r="10757">
          <cell r="A10757" t="str">
            <v/>
          </cell>
          <cell r="B10757" t="str">
            <v>Vendor: ENERGYHUB</v>
          </cell>
          <cell r="C10757" t="str">
            <v>9/24/2019 (5pm-8pm)</v>
          </cell>
          <cell r="D10757">
            <v>2</v>
          </cell>
          <cell r="E10757">
            <v>0.74702584743499756</v>
          </cell>
          <cell r="F10757">
            <v>0.75714170932769775</v>
          </cell>
          <cell r="G10757">
            <v>1.3275572098791599E-2</v>
          </cell>
          <cell r="H10757">
            <v>65.88190594743871</v>
          </cell>
          <cell r="I10757">
            <v>1</v>
          </cell>
        </row>
        <row r="10758">
          <cell r="A10758" t="str">
            <v/>
          </cell>
          <cell r="B10758" t="str">
            <v>Vendor: ENERGYHUB</v>
          </cell>
          <cell r="C10758" t="str">
            <v>9/24/2019 (6pm-8pm)</v>
          </cell>
          <cell r="D10758">
            <v>3</v>
          </cell>
          <cell r="E10758">
            <v>0.69922202825546265</v>
          </cell>
          <cell r="F10758">
            <v>0.75555604696273804</v>
          </cell>
          <cell r="G10758">
            <v>3.4721393138170242E-2</v>
          </cell>
          <cell r="H10758">
            <v>63.72975384615313</v>
          </cell>
          <cell r="I10758">
            <v>1</v>
          </cell>
        </row>
        <row r="10759">
          <cell r="A10759" t="str">
            <v/>
          </cell>
          <cell r="B10759" t="str">
            <v>Vendor: ENERGYHUB</v>
          </cell>
          <cell r="C10759" t="str">
            <v>9/24/2019 (5pm-8pm)</v>
          </cell>
          <cell r="D10759">
            <v>3</v>
          </cell>
          <cell r="E10759">
            <v>0.667793869972229</v>
          </cell>
          <cell r="F10759">
            <v>0.68201017379760742</v>
          </cell>
          <cell r="G10759">
            <v>1.1751493439078331E-2</v>
          </cell>
          <cell r="H10759">
            <v>65.185041493782208</v>
          </cell>
          <cell r="I10759">
            <v>1</v>
          </cell>
        </row>
        <row r="10760">
          <cell r="A10760" t="str">
            <v/>
          </cell>
          <cell r="B10760" t="str">
            <v>Vendor: ENERGYHUB</v>
          </cell>
          <cell r="C10760" t="str">
            <v>9/24/2019 (6pm-8pm)</v>
          </cell>
          <cell r="D10760">
            <v>4</v>
          </cell>
          <cell r="E10760">
            <v>0.64096939563751221</v>
          </cell>
          <cell r="F10760">
            <v>0.71618980169296265</v>
          </cell>
          <cell r="G10760">
            <v>3.1844470649957657E-2</v>
          </cell>
          <cell r="H10760">
            <v>62.168112820512398</v>
          </cell>
          <cell r="I10760">
            <v>1</v>
          </cell>
        </row>
        <row r="10761">
          <cell r="A10761" t="str">
            <v/>
          </cell>
          <cell r="B10761" t="str">
            <v>Vendor: ENERGYHUB</v>
          </cell>
          <cell r="C10761" t="str">
            <v>9/24/2019 (5pm-8pm)</v>
          </cell>
          <cell r="D10761">
            <v>4</v>
          </cell>
          <cell r="E10761">
            <v>0.61947190761566162</v>
          </cell>
          <cell r="F10761">
            <v>0.62406224012374878</v>
          </cell>
          <cell r="G10761">
            <v>1.0391775518655777E-2</v>
          </cell>
          <cell r="H10761">
            <v>64.380846473026352</v>
          </cell>
          <cell r="I10761">
            <v>1</v>
          </cell>
        </row>
        <row r="10762">
          <cell r="A10762" t="str">
            <v/>
          </cell>
          <cell r="B10762" t="str">
            <v>Vendor: ENERGYHUB</v>
          </cell>
          <cell r="C10762" t="str">
            <v>9/24/2019 (6pm-8pm)</v>
          </cell>
          <cell r="D10762">
            <v>5</v>
          </cell>
          <cell r="E10762">
            <v>0.60880959033966064</v>
          </cell>
          <cell r="F10762">
            <v>0.65890473127365112</v>
          </cell>
          <cell r="G10762">
            <v>2.5651510804891586E-2</v>
          </cell>
          <cell r="H10762">
            <v>61.25834871794855</v>
          </cell>
          <cell r="I10762">
            <v>1</v>
          </cell>
        </row>
        <row r="10763">
          <cell r="A10763" t="str">
            <v/>
          </cell>
          <cell r="B10763" t="str">
            <v>Vendor: ENERGYHUB</v>
          </cell>
          <cell r="C10763" t="str">
            <v>9/24/2019 (5pm-8pm)</v>
          </cell>
          <cell r="D10763">
            <v>5</v>
          </cell>
          <cell r="E10763">
            <v>0.5906340479850769</v>
          </cell>
          <cell r="F10763">
            <v>0.59354871511459351</v>
          </cell>
          <cell r="G10763">
            <v>8.9784730225801468E-3</v>
          </cell>
          <cell r="H10763">
            <v>64.027307053942764</v>
          </cell>
          <cell r="I10763">
            <v>1</v>
          </cell>
        </row>
        <row r="10764">
          <cell r="A10764" t="str">
            <v/>
          </cell>
          <cell r="B10764" t="str">
            <v>Vendor: ENERGYHUB</v>
          </cell>
          <cell r="C10764" t="str">
            <v>9/24/2019 (5pm-8pm)</v>
          </cell>
          <cell r="D10764">
            <v>6</v>
          </cell>
          <cell r="E10764">
            <v>0.60219490528106689</v>
          </cell>
          <cell r="F10764">
            <v>0.5998578667640686</v>
          </cell>
          <cell r="G10764">
            <v>7.9891756176948547E-3</v>
          </cell>
          <cell r="H10764">
            <v>63.624640387278284</v>
          </cell>
          <cell r="I10764">
            <v>1</v>
          </cell>
        </row>
        <row r="10765">
          <cell r="A10765" t="str">
            <v/>
          </cell>
          <cell r="B10765" t="str">
            <v>Vendor: ENERGYHUB</v>
          </cell>
          <cell r="C10765" t="str">
            <v>9/24/2019 (6pm-8pm)</v>
          </cell>
          <cell r="D10765">
            <v>6</v>
          </cell>
          <cell r="E10765">
            <v>0.63470882177352905</v>
          </cell>
          <cell r="F10765">
            <v>0.64500963687896729</v>
          </cell>
          <cell r="G10765">
            <v>2.1518837660551071E-2</v>
          </cell>
          <cell r="H10765">
            <v>60.369682051282417</v>
          </cell>
          <cell r="I10765">
            <v>1</v>
          </cell>
        </row>
        <row r="10766">
          <cell r="A10766" t="str">
            <v/>
          </cell>
          <cell r="B10766" t="str">
            <v>Vendor: ENERGYHUB</v>
          </cell>
          <cell r="C10766" t="str">
            <v>9/24/2019 (6pm-8pm)</v>
          </cell>
          <cell r="D10766">
            <v>7</v>
          </cell>
          <cell r="E10766">
            <v>0.71846240758895874</v>
          </cell>
          <cell r="F10766">
            <v>0.72362774610519409</v>
          </cell>
          <cell r="G10766">
            <v>2.1359561011195183E-2</v>
          </cell>
          <cell r="H10766">
            <v>59.481343589743148</v>
          </cell>
          <cell r="I10766">
            <v>1</v>
          </cell>
        </row>
        <row r="10767">
          <cell r="A10767" t="str">
            <v/>
          </cell>
          <cell r="B10767" t="str">
            <v>Vendor: ENERGYHUB</v>
          </cell>
          <cell r="C10767" t="str">
            <v>9/24/2019 (5pm-8pm)</v>
          </cell>
          <cell r="D10767">
            <v>7</v>
          </cell>
          <cell r="E10767">
            <v>0.67700415849685669</v>
          </cell>
          <cell r="F10767">
            <v>0.66197901964187622</v>
          </cell>
          <cell r="G10767">
            <v>7.5797229073941708E-3</v>
          </cell>
          <cell r="H10767">
            <v>63.336818810509968</v>
          </cell>
          <cell r="I10767">
            <v>1</v>
          </cell>
        </row>
        <row r="10768">
          <cell r="A10768" t="str">
            <v/>
          </cell>
          <cell r="B10768" t="str">
            <v>Vendor: ENERGYHUB</v>
          </cell>
          <cell r="C10768" t="str">
            <v>9/24/2019 (5pm-8pm)</v>
          </cell>
          <cell r="D10768">
            <v>8</v>
          </cell>
          <cell r="E10768">
            <v>0.64354991912841797</v>
          </cell>
          <cell r="F10768">
            <v>0.62166166305541992</v>
          </cell>
          <cell r="G10768">
            <v>7.8908614814281464E-3</v>
          </cell>
          <cell r="H10768">
            <v>64.621894882433622</v>
          </cell>
          <cell r="I10768">
            <v>1</v>
          </cell>
        </row>
        <row r="10769">
          <cell r="A10769" t="str">
            <v/>
          </cell>
          <cell r="B10769" t="str">
            <v>Vendor: ENERGYHUB</v>
          </cell>
          <cell r="C10769" t="str">
            <v>9/24/2019 (6pm-8pm)</v>
          </cell>
          <cell r="D10769">
            <v>8</v>
          </cell>
          <cell r="E10769">
            <v>0.65688812732696533</v>
          </cell>
          <cell r="F10769">
            <v>0.70713800191879272</v>
          </cell>
          <cell r="G10769">
            <v>2.166425995528698E-2</v>
          </cell>
          <cell r="H10769">
            <v>60.918533333333876</v>
          </cell>
          <cell r="I10769">
            <v>1</v>
          </cell>
        </row>
        <row r="10770">
          <cell r="A10770" t="str">
            <v/>
          </cell>
          <cell r="B10770" t="str">
            <v>Vendor: ENERGYHUB</v>
          </cell>
          <cell r="C10770" t="str">
            <v>9/24/2019 (5pm-8pm)</v>
          </cell>
          <cell r="D10770">
            <v>9</v>
          </cell>
          <cell r="E10770">
            <v>0.49550279974937439</v>
          </cell>
          <cell r="F10770">
            <v>0.48719131946563721</v>
          </cell>
          <cell r="G10770">
            <v>8.5886679589748383E-3</v>
          </cell>
          <cell r="H10770">
            <v>69.869607192260446</v>
          </cell>
          <cell r="I10770">
            <v>1</v>
          </cell>
        </row>
        <row r="10771">
          <cell r="A10771" t="str">
            <v/>
          </cell>
          <cell r="B10771" t="str">
            <v>Vendor: ENERGYHUB</v>
          </cell>
          <cell r="C10771" t="str">
            <v>9/24/2019 (6pm-8pm)</v>
          </cell>
          <cell r="D10771">
            <v>9</v>
          </cell>
          <cell r="E10771">
            <v>0.48741218447685242</v>
          </cell>
          <cell r="F10771">
            <v>0.50477123260498047</v>
          </cell>
          <cell r="G10771">
            <v>2.3541949689388275E-2</v>
          </cell>
          <cell r="H10771">
            <v>66.009630769230625</v>
          </cell>
          <cell r="I10771">
            <v>1</v>
          </cell>
        </row>
        <row r="10772">
          <cell r="A10772" t="str">
            <v/>
          </cell>
          <cell r="B10772" t="str">
            <v>Vendor: ENERGYHUB</v>
          </cell>
          <cell r="C10772" t="str">
            <v>9/24/2019 (6pm-8pm)</v>
          </cell>
          <cell r="D10772">
            <v>10</v>
          </cell>
          <cell r="E10772">
            <v>0.31580054759979248</v>
          </cell>
          <cell r="F10772">
            <v>0.31374138593673706</v>
          </cell>
          <cell r="G10772">
            <v>2.6690209284424782E-2</v>
          </cell>
          <cell r="H10772">
            <v>72.523312820513368</v>
          </cell>
          <cell r="I10772">
            <v>1</v>
          </cell>
        </row>
        <row r="10773">
          <cell r="A10773" t="str">
            <v/>
          </cell>
          <cell r="B10773" t="str">
            <v>Vendor: ENERGYHUB</v>
          </cell>
          <cell r="C10773" t="str">
            <v>9/24/2019 (5pm-8pm)</v>
          </cell>
          <cell r="D10773">
            <v>10</v>
          </cell>
          <cell r="E10773">
            <v>0.37606042623519897</v>
          </cell>
          <cell r="F10773">
            <v>0.36785465478897095</v>
          </cell>
          <cell r="G10773">
            <v>9.7873350605368614E-3</v>
          </cell>
          <cell r="H10773">
            <v>74.22045919779184</v>
          </cell>
          <cell r="I10773">
            <v>1</v>
          </cell>
        </row>
        <row r="10774">
          <cell r="A10774" t="str">
            <v/>
          </cell>
          <cell r="B10774" t="str">
            <v>Vendor: ENERGYHUB</v>
          </cell>
          <cell r="C10774" t="str">
            <v>9/24/2019 (6pm-8pm)</v>
          </cell>
          <cell r="D10774">
            <v>11</v>
          </cell>
          <cell r="E10774">
            <v>0.19214868545532227</v>
          </cell>
          <cell r="F10774">
            <v>0.15398368239402771</v>
          </cell>
          <cell r="G10774">
            <v>3.1764626502990723E-2</v>
          </cell>
          <cell r="H10774">
            <v>79.107292307691949</v>
          </cell>
          <cell r="I10774">
            <v>1</v>
          </cell>
        </row>
        <row r="10775">
          <cell r="A10775" t="str">
            <v/>
          </cell>
          <cell r="B10775" t="str">
            <v>Vendor: ENERGYHUB</v>
          </cell>
          <cell r="C10775" t="str">
            <v>9/24/2019 (5pm-8pm)</v>
          </cell>
          <cell r="D10775">
            <v>11</v>
          </cell>
          <cell r="E10775">
            <v>0.29441049695014954</v>
          </cell>
          <cell r="F10775">
            <v>0.30141347646713257</v>
          </cell>
          <cell r="G10775">
            <v>1.0828066617250443E-2</v>
          </cell>
          <cell r="H10775">
            <v>78.493167358228533</v>
          </cell>
          <cell r="I10775">
            <v>1</v>
          </cell>
        </row>
        <row r="10776">
          <cell r="A10776" t="str">
            <v/>
          </cell>
          <cell r="B10776" t="str">
            <v>Vendor: ENERGYHUB</v>
          </cell>
          <cell r="C10776" t="str">
            <v>9/24/2019 (6pm-8pm)</v>
          </cell>
          <cell r="D10776">
            <v>12</v>
          </cell>
          <cell r="E10776">
            <v>0.13271071016788483</v>
          </cell>
          <cell r="F10776">
            <v>8.7077826261520386E-2</v>
          </cell>
          <cell r="G10776">
            <v>3.8477588444948196E-2</v>
          </cell>
          <cell r="H10776">
            <v>84.550112820511885</v>
          </cell>
          <cell r="I10776">
            <v>1</v>
          </cell>
        </row>
        <row r="10777">
          <cell r="A10777" t="str">
            <v/>
          </cell>
          <cell r="B10777" t="str">
            <v>Vendor: ENERGYHUB</v>
          </cell>
          <cell r="C10777" t="str">
            <v>9/24/2019 (5pm-8pm)</v>
          </cell>
          <cell r="D10777">
            <v>12</v>
          </cell>
          <cell r="E10777">
            <v>0.30909392237663269</v>
          </cell>
          <cell r="F10777">
            <v>0.3175971508026123</v>
          </cell>
          <cell r="G10777">
            <v>1.2692867778241634E-2</v>
          </cell>
          <cell r="H10777">
            <v>81.974365145219579</v>
          </cell>
          <cell r="I10777">
            <v>1</v>
          </cell>
        </row>
        <row r="10778">
          <cell r="A10778" t="str">
            <v/>
          </cell>
          <cell r="B10778" t="str">
            <v>Vendor: ENERGYHUB</v>
          </cell>
          <cell r="C10778" t="str">
            <v>9/24/2019 (5pm-8pm)</v>
          </cell>
          <cell r="D10778">
            <v>13</v>
          </cell>
          <cell r="E10778">
            <v>0.45217370986938477</v>
          </cell>
          <cell r="F10778">
            <v>0.42502716183662415</v>
          </cell>
          <cell r="G10778">
            <v>1.4646360650658607E-2</v>
          </cell>
          <cell r="H10778">
            <v>84.658618257253337</v>
          </cell>
          <cell r="I10778">
            <v>1</v>
          </cell>
        </row>
        <row r="10779">
          <cell r="A10779" t="str">
            <v/>
          </cell>
          <cell r="B10779" t="str">
            <v>Vendor: ENERGYHUB</v>
          </cell>
          <cell r="C10779" t="str">
            <v>9/24/2019 (6pm-8pm)</v>
          </cell>
          <cell r="D10779">
            <v>13</v>
          </cell>
          <cell r="E10779">
            <v>0.25471243262290955</v>
          </cell>
          <cell r="F10779">
            <v>0.16492359340190887</v>
          </cell>
          <cell r="G10779">
            <v>4.4471092522144318E-2</v>
          </cell>
          <cell r="H10779">
            <v>87.137384615384605</v>
          </cell>
          <cell r="I10779">
            <v>1</v>
          </cell>
        </row>
        <row r="10780">
          <cell r="A10780" t="str">
            <v/>
          </cell>
          <cell r="B10780" t="str">
            <v>Vendor: ENERGYHUB</v>
          </cell>
          <cell r="C10780" t="str">
            <v>9/24/2019 (6pm-8pm)</v>
          </cell>
          <cell r="D10780">
            <v>14</v>
          </cell>
          <cell r="E10780">
            <v>0.44681382179260254</v>
          </cell>
          <cell r="F10780">
            <v>0.39101183414459229</v>
          </cell>
          <cell r="G10780">
            <v>4.7941055148839951E-2</v>
          </cell>
          <cell r="H10780">
            <v>88.884071794872256</v>
          </cell>
          <cell r="I10780">
            <v>1</v>
          </cell>
        </row>
        <row r="10781">
          <cell r="A10781" t="str">
            <v/>
          </cell>
          <cell r="B10781" t="str">
            <v>Vendor: ENERGYHUB</v>
          </cell>
          <cell r="C10781" t="str">
            <v>9/24/2019 (5pm-8pm)</v>
          </cell>
          <cell r="D10781">
            <v>14</v>
          </cell>
          <cell r="E10781">
            <v>0.65892887115478516</v>
          </cell>
          <cell r="F10781">
            <v>0.64851415157318115</v>
          </cell>
          <cell r="G10781">
            <v>1.6901813447475433E-2</v>
          </cell>
          <cell r="H10781">
            <v>85.885027662506218</v>
          </cell>
          <cell r="I10781">
            <v>1</v>
          </cell>
        </row>
        <row r="10782">
          <cell r="A10782" t="str">
            <v/>
          </cell>
          <cell r="B10782" t="str">
            <v>Vendor: ENERGYHUB</v>
          </cell>
          <cell r="C10782" t="str">
            <v>9/24/2019 (5pm-8pm)</v>
          </cell>
          <cell r="D10782">
            <v>15</v>
          </cell>
          <cell r="E10782">
            <v>0.96003168821334839</v>
          </cell>
          <cell r="F10782">
            <v>0.95821934938430786</v>
          </cell>
          <cell r="G10782">
            <v>1.8459049984812737E-2</v>
          </cell>
          <cell r="H10782">
            <v>87.031347164592972</v>
          </cell>
          <cell r="I10782">
            <v>1</v>
          </cell>
        </row>
        <row r="10783">
          <cell r="A10783" t="str">
            <v/>
          </cell>
          <cell r="B10783" t="str">
            <v>Vendor: ENERGYHUB</v>
          </cell>
          <cell r="C10783" t="str">
            <v>9/24/2019 (6pm-8pm)</v>
          </cell>
          <cell r="D10783">
            <v>15</v>
          </cell>
          <cell r="E10783">
            <v>0.82578408718109131</v>
          </cell>
          <cell r="F10783">
            <v>0.75039851665496826</v>
          </cell>
          <cell r="G10783">
            <v>5.2169349044561386E-2</v>
          </cell>
          <cell r="H10783">
            <v>90.450256410257666</v>
          </cell>
          <cell r="I10783">
            <v>1</v>
          </cell>
        </row>
        <row r="10784">
          <cell r="A10784" t="str">
            <v/>
          </cell>
          <cell r="B10784" t="str">
            <v>Vendor: ENERGYHUB</v>
          </cell>
          <cell r="C10784" t="str">
            <v>9/24/2019 (6pm-8pm)</v>
          </cell>
          <cell r="D10784">
            <v>16</v>
          </cell>
          <cell r="E10784">
            <v>1.1890580654144287</v>
          </cell>
          <cell r="F10784">
            <v>1.2483779191970825</v>
          </cell>
          <cell r="G10784">
            <v>5.7968061417341232E-2</v>
          </cell>
          <cell r="H10784">
            <v>91.866851282051115</v>
          </cell>
          <cell r="I10784">
            <v>1</v>
          </cell>
        </row>
        <row r="10785">
          <cell r="A10785" t="str">
            <v/>
          </cell>
          <cell r="B10785" t="str">
            <v>Vendor: ENERGYHUB</v>
          </cell>
          <cell r="C10785" t="str">
            <v>9/24/2019 (5pm-8pm)</v>
          </cell>
          <cell r="D10785">
            <v>16</v>
          </cell>
          <cell r="E10785">
            <v>1.3423044681549072</v>
          </cell>
          <cell r="F10785">
            <v>1.3313270807266235</v>
          </cell>
          <cell r="G10785">
            <v>1.9608832895755768E-2</v>
          </cell>
          <cell r="H10785">
            <v>87.672210235134372</v>
          </cell>
          <cell r="I10785">
            <v>1</v>
          </cell>
        </row>
        <row r="10786">
          <cell r="A10786" t="str">
            <v/>
          </cell>
          <cell r="B10786" t="str">
            <v>Vendor: ENERGYHUB</v>
          </cell>
          <cell r="C10786" t="str">
            <v>9/24/2019 (5pm-8pm)</v>
          </cell>
          <cell r="D10786">
            <v>17</v>
          </cell>
          <cell r="E10786">
            <v>1.6639469861984253</v>
          </cell>
          <cell r="F10786">
            <v>1.6472533941268921</v>
          </cell>
          <cell r="G10786">
            <v>2.0342025905847549E-2</v>
          </cell>
          <cell r="H10786">
            <v>88.606355463348038</v>
          </cell>
          <cell r="I10786">
            <v>1</v>
          </cell>
        </row>
        <row r="10787">
          <cell r="A10787" t="str">
            <v/>
          </cell>
          <cell r="B10787" t="str">
            <v>Vendor: ENERGYHUB</v>
          </cell>
          <cell r="C10787" t="str">
            <v>9/24/2019 (6pm-8pm)</v>
          </cell>
          <cell r="D10787">
            <v>17</v>
          </cell>
          <cell r="E10787">
            <v>1.6463702917098999</v>
          </cell>
          <cell r="F10787">
            <v>1.7048600912094116</v>
          </cell>
          <cell r="G10787">
            <v>5.8849386870861053E-2</v>
          </cell>
          <cell r="H10787">
            <v>91.855497435896993</v>
          </cell>
          <cell r="I10787">
            <v>1</v>
          </cell>
        </row>
        <row r="10788">
          <cell r="A10788" t="str">
            <v/>
          </cell>
          <cell r="B10788" t="str">
            <v>Vendor: ENERGYHUB</v>
          </cell>
          <cell r="C10788" t="str">
            <v>9/24/2019 (5pm-8pm)</v>
          </cell>
          <cell r="D10788">
            <v>18</v>
          </cell>
          <cell r="E10788">
            <v>1.9323620796203613</v>
          </cell>
          <cell r="F10788">
            <v>1.1867198944091797</v>
          </cell>
          <cell r="G10788">
            <v>2.0545070990920067E-2</v>
          </cell>
          <cell r="H10788">
            <v>87.280944674964942</v>
          </cell>
          <cell r="I10788">
            <v>1</v>
          </cell>
        </row>
        <row r="10789">
          <cell r="A10789" t="str">
            <v/>
          </cell>
          <cell r="B10789" t="str">
            <v>Vendor: ENERGYHUB</v>
          </cell>
          <cell r="C10789" t="str">
            <v>9/24/2019 (6pm-8pm)</v>
          </cell>
          <cell r="D10789">
            <v>18</v>
          </cell>
          <cell r="E10789">
            <v>2.0152249336242676</v>
          </cell>
          <cell r="F10789">
            <v>2.0185813903808594</v>
          </cell>
          <cell r="G10789">
            <v>5.9103623032569885E-2</v>
          </cell>
          <cell r="H10789">
            <v>90.289712820512705</v>
          </cell>
          <cell r="I10789">
            <v>1</v>
          </cell>
        </row>
        <row r="10790">
          <cell r="A10790" t="str">
            <v/>
          </cell>
          <cell r="B10790" t="str">
            <v>Vendor: ENERGYHUB</v>
          </cell>
          <cell r="C10790" t="str">
            <v>9/24/2019 (5pm-8pm)</v>
          </cell>
          <cell r="D10790">
            <v>19</v>
          </cell>
          <cell r="E10790">
            <v>1.9140477180480957</v>
          </cell>
          <cell r="F10790">
            <v>1.4991639852523804</v>
          </cell>
          <cell r="G10790">
            <v>1.9909925758838654E-2</v>
          </cell>
          <cell r="H10790">
            <v>85.52215076072595</v>
          </cell>
          <cell r="I10790">
            <v>1</v>
          </cell>
        </row>
        <row r="10791">
          <cell r="A10791" t="str">
            <v/>
          </cell>
          <cell r="B10791" t="str">
            <v>Vendor: ENERGYHUB</v>
          </cell>
          <cell r="C10791" t="str">
            <v>9/24/2019 (6pm-8pm)</v>
          </cell>
          <cell r="D10791">
            <v>19</v>
          </cell>
          <cell r="E10791">
            <v>2.1325263977050781</v>
          </cell>
          <cell r="F10791">
            <v>1.3843815326690674</v>
          </cell>
          <cell r="G10791">
            <v>5.8227486908435822E-2</v>
          </cell>
          <cell r="H10791">
            <v>85.463333333332571</v>
          </cell>
          <cell r="I10791">
            <v>1</v>
          </cell>
        </row>
        <row r="10792">
          <cell r="A10792" t="str">
            <v/>
          </cell>
          <cell r="B10792" t="str">
            <v>Vendor: ENERGYHUB</v>
          </cell>
          <cell r="C10792" t="str">
            <v>9/24/2019 (5pm-8pm)</v>
          </cell>
          <cell r="D10792">
            <v>20</v>
          </cell>
          <cell r="E10792">
            <v>1.9013676643371582</v>
          </cell>
          <cell r="F10792">
            <v>1.6347237825393677</v>
          </cell>
          <cell r="G10792">
            <v>1.8641510978341103E-2</v>
          </cell>
          <cell r="H10792">
            <v>80.405846473038082</v>
          </cell>
          <cell r="I10792">
            <v>1</v>
          </cell>
        </row>
        <row r="10793">
          <cell r="A10793" t="str">
            <v/>
          </cell>
          <cell r="B10793" t="str">
            <v>Vendor: ENERGYHUB</v>
          </cell>
          <cell r="C10793" t="str">
            <v>9/24/2019 (6pm-8pm)</v>
          </cell>
          <cell r="D10793">
            <v>20</v>
          </cell>
          <cell r="E10793">
            <v>2.1501729488372803</v>
          </cell>
          <cell r="F10793">
            <v>1.651985764503479</v>
          </cell>
          <cell r="G10793">
            <v>5.4853793233633041E-2</v>
          </cell>
          <cell r="H10793">
            <v>81.916266666666687</v>
          </cell>
          <cell r="I10793">
            <v>1</v>
          </cell>
        </row>
        <row r="10794">
          <cell r="A10794" t="str">
            <v/>
          </cell>
          <cell r="B10794" t="str">
            <v>Vendor: ENERGYHUB</v>
          </cell>
          <cell r="C10794" t="str">
            <v>9/24/2019 (6pm-8pm)</v>
          </cell>
          <cell r="D10794">
            <v>21</v>
          </cell>
          <cell r="E10794">
            <v>2.0035994052886963</v>
          </cell>
          <cell r="F10794">
            <v>2.4093997478485107</v>
          </cell>
          <cell r="G10794">
            <v>5.4037690162658691E-2</v>
          </cell>
          <cell r="H10794">
            <v>80.075928205128832</v>
          </cell>
          <cell r="I10794">
            <v>1</v>
          </cell>
        </row>
        <row r="10795">
          <cell r="A10795" t="str">
            <v/>
          </cell>
          <cell r="B10795" t="str">
            <v>Vendor: ENERGYHUB</v>
          </cell>
          <cell r="C10795" t="str">
            <v>9/24/2019 (5pm-8pm)</v>
          </cell>
          <cell r="D10795">
            <v>21</v>
          </cell>
          <cell r="E10795">
            <v>1.8070852756500244</v>
          </cell>
          <cell r="F10795">
            <v>2.2168750762939453</v>
          </cell>
          <cell r="G10795">
            <v>1.8244210630655289E-2</v>
          </cell>
          <cell r="H10795">
            <v>75.436278008308335</v>
          </cell>
          <cell r="I10795">
            <v>1</v>
          </cell>
        </row>
        <row r="10796">
          <cell r="A10796" t="str">
            <v/>
          </cell>
          <cell r="B10796" t="str">
            <v>Vendor: ENERGYHUB</v>
          </cell>
          <cell r="C10796" t="str">
            <v>9/24/2019 (6pm-8pm)</v>
          </cell>
          <cell r="D10796">
            <v>22</v>
          </cell>
          <cell r="E10796">
            <v>1.7750189304351807</v>
          </cell>
          <cell r="F10796">
            <v>1.9080650806427002</v>
          </cell>
          <cell r="G10796">
            <v>4.9070574343204498E-2</v>
          </cell>
          <cell r="H10796">
            <v>78.389343589744655</v>
          </cell>
          <cell r="I10796">
            <v>1</v>
          </cell>
        </row>
        <row r="10797">
          <cell r="A10797" t="str">
            <v/>
          </cell>
          <cell r="B10797" t="str">
            <v>Vendor: ENERGYHUB</v>
          </cell>
          <cell r="C10797" t="str">
            <v>9/24/2019 (5pm-8pm)</v>
          </cell>
          <cell r="D10797">
            <v>22</v>
          </cell>
          <cell r="E10797">
            <v>1.6597164869308472</v>
          </cell>
          <cell r="F10797">
            <v>1.8287149667739868</v>
          </cell>
          <cell r="G10797">
            <v>1.7321202903985977E-2</v>
          </cell>
          <cell r="H10797">
            <v>73.932019363756694</v>
          </cell>
          <cell r="I10797">
            <v>1</v>
          </cell>
        </row>
        <row r="10798">
          <cell r="A10798" t="str">
            <v/>
          </cell>
          <cell r="B10798" t="str">
            <v>Vendor: ENERGYHUB</v>
          </cell>
          <cell r="C10798" t="str">
            <v>9/24/2019 (5pm-8pm)</v>
          </cell>
          <cell r="D10798">
            <v>23</v>
          </cell>
          <cell r="E10798">
            <v>1.4490630626678467</v>
          </cell>
          <cell r="F10798">
            <v>1.54860520362854</v>
          </cell>
          <cell r="G10798">
            <v>1.7280362546443939E-2</v>
          </cell>
          <cell r="H10798">
            <v>72.642587828484039</v>
          </cell>
          <cell r="I10798">
            <v>1</v>
          </cell>
        </row>
        <row r="10799">
          <cell r="A10799" t="str">
            <v/>
          </cell>
          <cell r="B10799" t="str">
            <v>Vendor: ENERGYHUB</v>
          </cell>
          <cell r="C10799" t="str">
            <v>9/24/2019 (6pm-8pm)</v>
          </cell>
          <cell r="D10799">
            <v>23</v>
          </cell>
          <cell r="E10799">
            <v>1.4653300046920776</v>
          </cell>
          <cell r="F10799">
            <v>1.6311630010604858</v>
          </cell>
          <cell r="G10799">
            <v>4.7313403338193893E-2</v>
          </cell>
          <cell r="H10799">
            <v>74.403476923077761</v>
          </cell>
          <cell r="I10799">
            <v>1</v>
          </cell>
        </row>
        <row r="10800">
          <cell r="A10800" t="str">
            <v/>
          </cell>
          <cell r="B10800" t="str">
            <v>Vendor: ENERGYHUB</v>
          </cell>
          <cell r="C10800" t="str">
            <v>9/24/2019 (6pm-8pm)</v>
          </cell>
          <cell r="D10800">
            <v>24</v>
          </cell>
          <cell r="E10800">
            <v>1.1827195882797241</v>
          </cell>
          <cell r="F10800">
            <v>1.3349373340606689</v>
          </cell>
          <cell r="G10800">
            <v>4.3727926909923553E-2</v>
          </cell>
          <cell r="H10800">
            <v>72.061271794871161</v>
          </cell>
          <cell r="I10800">
            <v>1</v>
          </cell>
        </row>
        <row r="10801">
          <cell r="A10801" t="str">
            <v/>
          </cell>
          <cell r="B10801" t="str">
            <v>Vendor: ENERGYHUB</v>
          </cell>
          <cell r="C10801" t="str">
            <v>9/24/2019 (5pm-8pm)</v>
          </cell>
          <cell r="D10801">
            <v>24</v>
          </cell>
          <cell r="E10801">
            <v>1.186008095741272</v>
          </cell>
          <cell r="F10801">
            <v>1.263052225112915</v>
          </cell>
          <cell r="G10801">
            <v>1.6202336177229881E-2</v>
          </cell>
          <cell r="H10801">
            <v>71.849351313957996</v>
          </cell>
          <cell r="I10801">
            <v>1</v>
          </cell>
        </row>
        <row r="10802">
          <cell r="A10802" t="str">
            <v/>
          </cell>
          <cell r="B10802" t="str">
            <v>Vendor: ENERGYHUB</v>
          </cell>
          <cell r="C10802" t="str">
            <v>9/25/2019 (6pm-8pm)</v>
          </cell>
          <cell r="D10802">
            <v>1</v>
          </cell>
          <cell r="E10802">
            <v>1.0215182304382324</v>
          </cell>
          <cell r="F10802">
            <v>1.0698350667953491</v>
          </cell>
          <cell r="G10802">
            <v>1.935148797929287E-2</v>
          </cell>
          <cell r="H10802">
            <v>72.505607757446228</v>
          </cell>
          <cell r="I10802">
            <v>1</v>
          </cell>
        </row>
        <row r="10803">
          <cell r="A10803" t="str">
            <v/>
          </cell>
          <cell r="B10803" t="str">
            <v>Vendor: ENERGYHUB</v>
          </cell>
          <cell r="C10803" t="str">
            <v>9/25/2019 (6pm-7pm)</v>
          </cell>
          <cell r="D10803">
            <v>1</v>
          </cell>
          <cell r="E10803">
            <v>1.0028561353683472</v>
          </cell>
          <cell r="F10803">
            <v>1.0045130252838135</v>
          </cell>
          <cell r="G10803">
            <v>2.0145393908023834E-2</v>
          </cell>
          <cell r="H10803">
            <v>70.005048415497086</v>
          </cell>
          <cell r="I10803">
            <v>1</v>
          </cell>
        </row>
        <row r="10804">
          <cell r="A10804" t="str">
            <v/>
          </cell>
          <cell r="B10804" t="str">
            <v>Vendor: ENERGYHUB</v>
          </cell>
          <cell r="C10804" t="str">
            <v>9/25/2019 (6pm-8pm)</v>
          </cell>
          <cell r="D10804">
            <v>2</v>
          </cell>
          <cell r="E10804">
            <v>0.87151855230331421</v>
          </cell>
          <cell r="F10804">
            <v>0.90577280521392822</v>
          </cell>
          <cell r="G10804">
            <v>1.7279576510190964E-2</v>
          </cell>
          <cell r="H10804">
            <v>70.890833105709248</v>
          </cell>
          <cell r="I10804">
            <v>1</v>
          </cell>
        </row>
        <row r="10805">
          <cell r="A10805" t="str">
            <v/>
          </cell>
          <cell r="B10805" t="str">
            <v>Vendor: ENERGYHUB</v>
          </cell>
          <cell r="C10805" t="str">
            <v>9/25/2019 (6pm-7pm)</v>
          </cell>
          <cell r="D10805">
            <v>2</v>
          </cell>
          <cell r="E10805">
            <v>0.85685253143310547</v>
          </cell>
          <cell r="F10805">
            <v>0.8504263162612915</v>
          </cell>
          <cell r="G10805">
            <v>1.900559663772583E-2</v>
          </cell>
          <cell r="H10805">
            <v>69.216164172537319</v>
          </cell>
          <cell r="I10805">
            <v>1</v>
          </cell>
        </row>
        <row r="10806">
          <cell r="A10806" t="str">
            <v/>
          </cell>
          <cell r="B10806" t="str">
            <v>Vendor: ENERGYHUB</v>
          </cell>
          <cell r="C10806" t="str">
            <v>9/25/2019 (6pm-7pm)</v>
          </cell>
          <cell r="D10806">
            <v>3</v>
          </cell>
          <cell r="E10806">
            <v>0.7532961368560791</v>
          </cell>
          <cell r="F10806">
            <v>0.75529754161834717</v>
          </cell>
          <cell r="G10806">
            <v>1.7446182668209076E-2</v>
          </cell>
          <cell r="H10806">
            <v>68.127161091549411</v>
          </cell>
          <cell r="I10806">
            <v>1</v>
          </cell>
        </row>
        <row r="10807">
          <cell r="A10807" t="str">
            <v/>
          </cell>
          <cell r="B10807" t="str">
            <v>Vendor: ENERGYHUB</v>
          </cell>
          <cell r="C10807" t="str">
            <v>9/25/2019 (6pm-8pm)</v>
          </cell>
          <cell r="D10807">
            <v>3</v>
          </cell>
          <cell r="E10807">
            <v>0.77797847986221313</v>
          </cell>
          <cell r="F10807">
            <v>0.77820473909378052</v>
          </cell>
          <cell r="G10807">
            <v>1.5179279260337353E-2</v>
          </cell>
          <cell r="H10807">
            <v>69.223996175907729</v>
          </cell>
          <cell r="I10807">
            <v>1</v>
          </cell>
        </row>
        <row r="10808">
          <cell r="A10808" t="str">
            <v/>
          </cell>
          <cell r="B10808" t="str">
            <v>Vendor: ENERGYHUB</v>
          </cell>
          <cell r="C10808" t="str">
            <v>9/25/2019 (6pm-7pm)</v>
          </cell>
          <cell r="D10808">
            <v>4</v>
          </cell>
          <cell r="E10808">
            <v>0.6785430908203125</v>
          </cell>
          <cell r="F10808">
            <v>0.6663321852684021</v>
          </cell>
          <cell r="G10808">
            <v>1.5060536563396454E-2</v>
          </cell>
          <cell r="H10808">
            <v>67.373457306334657</v>
          </cell>
          <cell r="I10808">
            <v>1</v>
          </cell>
        </row>
        <row r="10809">
          <cell r="A10809" t="str">
            <v/>
          </cell>
          <cell r="B10809" t="str">
            <v>Vendor: ENERGYHUB</v>
          </cell>
          <cell r="C10809" t="str">
            <v>9/25/2019 (6pm-8pm)</v>
          </cell>
          <cell r="D10809">
            <v>4</v>
          </cell>
          <cell r="E10809">
            <v>0.71511441469192505</v>
          </cell>
          <cell r="F10809">
            <v>0.7175939679145813</v>
          </cell>
          <cell r="G10809">
            <v>1.3670771382749081E-2</v>
          </cell>
          <cell r="H10809">
            <v>68.218347446050913</v>
          </cell>
          <cell r="I10809">
            <v>1</v>
          </cell>
        </row>
        <row r="10810">
          <cell r="A10810" t="str">
            <v/>
          </cell>
          <cell r="B10810" t="str">
            <v>Vendor: ENERGYHUB</v>
          </cell>
          <cell r="C10810" t="str">
            <v>9/25/2019 (6pm-7pm)</v>
          </cell>
          <cell r="D10810">
            <v>5</v>
          </cell>
          <cell r="E10810">
            <v>0.64032566547393799</v>
          </cell>
          <cell r="F10810">
            <v>0.61359632015228271</v>
          </cell>
          <cell r="G10810">
            <v>1.2555981986224651E-2</v>
          </cell>
          <cell r="H10810">
            <v>66.690442341549513</v>
          </cell>
          <cell r="I10810">
            <v>1</v>
          </cell>
        </row>
        <row r="10811">
          <cell r="A10811" t="str">
            <v/>
          </cell>
          <cell r="B10811" t="str">
            <v>Vendor: ENERGYHUB</v>
          </cell>
          <cell r="C10811" t="str">
            <v>9/25/2019 (6pm-8pm)</v>
          </cell>
          <cell r="D10811">
            <v>5</v>
          </cell>
          <cell r="E10811">
            <v>0.66712653636932373</v>
          </cell>
          <cell r="F10811">
            <v>0.67056900262832642</v>
          </cell>
          <cell r="G10811">
            <v>1.1608529835939407E-2</v>
          </cell>
          <cell r="H10811">
            <v>66.907538923793282</v>
          </cell>
          <cell r="I10811">
            <v>1</v>
          </cell>
        </row>
        <row r="10812">
          <cell r="A10812" t="str">
            <v/>
          </cell>
          <cell r="B10812" t="str">
            <v>Vendor: ENERGYHUB</v>
          </cell>
          <cell r="C10812" t="str">
            <v>9/25/2019 (6pm-7pm)</v>
          </cell>
          <cell r="D10812">
            <v>6</v>
          </cell>
          <cell r="E10812">
            <v>0.63687002658843994</v>
          </cell>
          <cell r="F10812">
            <v>0.60610491037368774</v>
          </cell>
          <cell r="G10812">
            <v>1.0423525236546993E-2</v>
          </cell>
          <cell r="H10812">
            <v>66.41779929577379</v>
          </cell>
          <cell r="I10812">
            <v>1</v>
          </cell>
        </row>
        <row r="10813">
          <cell r="A10813" t="str">
            <v/>
          </cell>
          <cell r="B10813" t="str">
            <v>Vendor: ENERGYHUB</v>
          </cell>
          <cell r="C10813" t="str">
            <v>9/25/2019 (6pm-8pm)</v>
          </cell>
          <cell r="D10813">
            <v>6</v>
          </cell>
          <cell r="E10813">
            <v>0.66058856248855591</v>
          </cell>
          <cell r="F10813">
            <v>0.67290270328521729</v>
          </cell>
          <cell r="G10813">
            <v>1.0400351136922836E-2</v>
          </cell>
          <cell r="H10813">
            <v>66.294547937723493</v>
          </cell>
          <cell r="I10813">
            <v>1</v>
          </cell>
        </row>
        <row r="10814">
          <cell r="A10814" t="str">
            <v/>
          </cell>
          <cell r="B10814" t="str">
            <v>Vendor: ENERGYHUB</v>
          </cell>
          <cell r="C10814" t="str">
            <v>9/25/2019 (6pm-7pm)</v>
          </cell>
          <cell r="D10814">
            <v>7</v>
          </cell>
          <cell r="E10814">
            <v>0.70430225133895874</v>
          </cell>
          <cell r="F10814">
            <v>0.67167288064956665</v>
          </cell>
          <cell r="G10814">
            <v>9.539453312754631E-3</v>
          </cell>
          <cell r="H10814">
            <v>66.372367957747841</v>
          </cell>
          <cell r="I10814">
            <v>1</v>
          </cell>
        </row>
        <row r="10815">
          <cell r="A10815" t="str">
            <v/>
          </cell>
          <cell r="B10815" t="str">
            <v>Vendor: ENERGYHUB</v>
          </cell>
          <cell r="C10815" t="str">
            <v>9/25/2019 (6pm-8pm)</v>
          </cell>
          <cell r="D10815">
            <v>7</v>
          </cell>
          <cell r="E10815">
            <v>0.71942692995071411</v>
          </cell>
          <cell r="F10815">
            <v>0.71639198064804077</v>
          </cell>
          <cell r="G10815">
            <v>1.0591371916234493E-2</v>
          </cell>
          <cell r="H10815">
            <v>65.645473914231403</v>
          </cell>
          <cell r="I10815">
            <v>1</v>
          </cell>
        </row>
        <row r="10816">
          <cell r="A10816" t="str">
            <v/>
          </cell>
          <cell r="B10816" t="str">
            <v>Vendor: ENERGYHUB</v>
          </cell>
          <cell r="C10816" t="str">
            <v>9/25/2019 (6pm-7pm)</v>
          </cell>
          <cell r="D10816">
            <v>8</v>
          </cell>
          <cell r="E10816">
            <v>0.69444859027862549</v>
          </cell>
          <cell r="F10816">
            <v>0.67990845441818237</v>
          </cell>
          <cell r="G10816">
            <v>1.0023840703070164E-2</v>
          </cell>
          <cell r="H10816">
            <v>67.221564700703411</v>
          </cell>
          <cell r="I10816">
            <v>1</v>
          </cell>
        </row>
        <row r="10817">
          <cell r="A10817" t="str">
            <v/>
          </cell>
          <cell r="B10817" t="str">
            <v>Vendor: ENERGYHUB</v>
          </cell>
          <cell r="C10817" t="str">
            <v>9/25/2019 (6pm-8pm)</v>
          </cell>
          <cell r="D10817">
            <v>8</v>
          </cell>
          <cell r="E10817">
            <v>0.6824602484703064</v>
          </cell>
          <cell r="F10817">
            <v>0.68223613500595093</v>
          </cell>
          <cell r="G10817">
            <v>1.1926006525754929E-2</v>
          </cell>
          <cell r="H10817">
            <v>67.909161431302024</v>
          </cell>
          <cell r="I10817">
            <v>1</v>
          </cell>
        </row>
        <row r="10818">
          <cell r="A10818" t="str">
            <v/>
          </cell>
          <cell r="B10818" t="str">
            <v>Vendor: ENERGYHUB</v>
          </cell>
          <cell r="C10818" t="str">
            <v>9/25/2019 (6pm-7pm)</v>
          </cell>
          <cell r="D10818">
            <v>9</v>
          </cell>
          <cell r="E10818">
            <v>0.57171165943145752</v>
          </cell>
          <cell r="F10818">
            <v>0.56225734949111938</v>
          </cell>
          <cell r="G10818">
            <v>1.0282536968588829E-2</v>
          </cell>
          <cell r="H10818">
            <v>69.294564260562055</v>
          </cell>
          <cell r="I10818">
            <v>1</v>
          </cell>
        </row>
        <row r="10819">
          <cell r="A10819" t="str">
            <v/>
          </cell>
          <cell r="B10819" t="str">
            <v>Vendor: ENERGYHUB</v>
          </cell>
          <cell r="C10819" t="str">
            <v>9/25/2019 (6pm-8pm)</v>
          </cell>
          <cell r="D10819">
            <v>9</v>
          </cell>
          <cell r="E10819">
            <v>0.54815196990966797</v>
          </cell>
          <cell r="F10819">
            <v>0.5760536789894104</v>
          </cell>
          <cell r="G10819">
            <v>1.4463042840361595E-2</v>
          </cell>
          <cell r="H10819">
            <v>71.374326686694687</v>
          </cell>
          <cell r="I10819">
            <v>1</v>
          </cell>
        </row>
        <row r="10820">
          <cell r="A10820" t="str">
            <v/>
          </cell>
          <cell r="B10820" t="str">
            <v>Vendor: ENERGYHUB</v>
          </cell>
          <cell r="C10820" t="str">
            <v>9/25/2019 (6pm-7pm)</v>
          </cell>
          <cell r="D10820">
            <v>10</v>
          </cell>
          <cell r="E10820">
            <v>0.46404093503952026</v>
          </cell>
          <cell r="F10820">
            <v>0.437326580286026</v>
          </cell>
          <cell r="G10820">
            <v>1.1910230852663517E-2</v>
          </cell>
          <cell r="H10820">
            <v>72.932623239436168</v>
          </cell>
          <cell r="I10820">
            <v>1</v>
          </cell>
        </row>
        <row r="10821">
          <cell r="A10821" t="str">
            <v/>
          </cell>
          <cell r="B10821" t="str">
            <v>Vendor: ENERGYHUB</v>
          </cell>
          <cell r="C10821" t="str">
            <v>9/25/2019 (6pm-8pm)</v>
          </cell>
          <cell r="D10821">
            <v>10</v>
          </cell>
          <cell r="E10821">
            <v>0.47310718894004822</v>
          </cell>
          <cell r="F10821">
            <v>0.49480783939361572</v>
          </cell>
          <cell r="G10821">
            <v>1.7189804464578629E-2</v>
          </cell>
          <cell r="H10821">
            <v>75.105386506419023</v>
          </cell>
          <cell r="I10821">
            <v>1</v>
          </cell>
        </row>
        <row r="10822">
          <cell r="A10822" t="str">
            <v/>
          </cell>
          <cell r="B10822" t="str">
            <v>Vendor: ENERGYHUB</v>
          </cell>
          <cell r="C10822" t="str">
            <v>9/25/2019 (6pm-7pm)</v>
          </cell>
          <cell r="D10822">
            <v>11</v>
          </cell>
          <cell r="E10822">
            <v>0.38700622320175171</v>
          </cell>
          <cell r="F10822">
            <v>0.36361697316169739</v>
          </cell>
          <cell r="G10822">
            <v>1.3582970947027206E-2</v>
          </cell>
          <cell r="H10822">
            <v>76.981782570425864</v>
          </cell>
          <cell r="I10822">
            <v>1</v>
          </cell>
        </row>
        <row r="10823">
          <cell r="A10823" t="str">
            <v/>
          </cell>
          <cell r="B10823" t="str">
            <v>Vendor: ENERGYHUB</v>
          </cell>
          <cell r="C10823" t="str">
            <v>9/25/2019 (6pm-8pm)</v>
          </cell>
          <cell r="D10823">
            <v>11</v>
          </cell>
          <cell r="E10823">
            <v>0.38349243998527527</v>
          </cell>
          <cell r="F10823">
            <v>0.43450060486793518</v>
          </cell>
          <cell r="G10823">
            <v>1.9817423075437546E-2</v>
          </cell>
          <cell r="H10823">
            <v>80.868418464901794</v>
          </cell>
          <cell r="I10823">
            <v>1</v>
          </cell>
        </row>
        <row r="10824">
          <cell r="A10824" t="str">
            <v/>
          </cell>
          <cell r="B10824" t="str">
            <v>Vendor: ENERGYHUB</v>
          </cell>
          <cell r="C10824" t="str">
            <v>9/25/2019 (6pm-8pm)</v>
          </cell>
          <cell r="D10824">
            <v>12</v>
          </cell>
          <cell r="E10824">
            <v>0.45981386303901672</v>
          </cell>
          <cell r="F10824">
            <v>0.49552804231643677</v>
          </cell>
          <cell r="G10824">
            <v>2.3139037191867828E-2</v>
          </cell>
          <cell r="H10824">
            <v>84.500185741599736</v>
          </cell>
          <cell r="I10824">
            <v>1</v>
          </cell>
        </row>
        <row r="10825">
          <cell r="A10825" t="str">
            <v/>
          </cell>
          <cell r="B10825" t="str">
            <v>Vendor: ENERGYHUB</v>
          </cell>
          <cell r="C10825" t="str">
            <v>9/25/2019 (6pm-7pm)</v>
          </cell>
          <cell r="D10825">
            <v>12</v>
          </cell>
          <cell r="E10825">
            <v>0.43637475371360779</v>
          </cell>
          <cell r="F10825">
            <v>0.39994814991950989</v>
          </cell>
          <cell r="G10825">
            <v>1.6306445002555847E-2</v>
          </cell>
          <cell r="H10825">
            <v>80.275510563378461</v>
          </cell>
          <cell r="I10825">
            <v>1</v>
          </cell>
        </row>
        <row r="10826">
          <cell r="A10826" t="str">
            <v/>
          </cell>
          <cell r="B10826" t="str">
            <v>Vendor: ENERGYHUB</v>
          </cell>
          <cell r="C10826" t="str">
            <v>9/25/2019 (6pm-8pm)</v>
          </cell>
          <cell r="D10826">
            <v>13</v>
          </cell>
          <cell r="E10826">
            <v>0.5574493408203125</v>
          </cell>
          <cell r="F10826">
            <v>0.59064090251922607</v>
          </cell>
          <cell r="G10826">
            <v>2.5554772466421127E-2</v>
          </cell>
          <cell r="H10826">
            <v>87.365757989618913</v>
          </cell>
          <cell r="I10826">
            <v>1</v>
          </cell>
        </row>
        <row r="10827">
          <cell r="A10827" t="str">
            <v/>
          </cell>
          <cell r="B10827" t="str">
            <v>Vendor: ENERGYHUB</v>
          </cell>
          <cell r="C10827" t="str">
            <v>9/25/2019 (6pm-7pm)</v>
          </cell>
          <cell r="D10827">
            <v>13</v>
          </cell>
          <cell r="E10827">
            <v>0.5685393214225769</v>
          </cell>
          <cell r="F10827">
            <v>0.54075723886489868</v>
          </cell>
          <cell r="G10827">
            <v>1.884785108268261E-2</v>
          </cell>
          <cell r="H10827">
            <v>81.275519366200768</v>
          </cell>
          <cell r="I10827">
            <v>1</v>
          </cell>
        </row>
        <row r="10828">
          <cell r="A10828" t="str">
            <v/>
          </cell>
          <cell r="B10828" t="str">
            <v>Vendor: ENERGYHUB</v>
          </cell>
          <cell r="C10828" t="str">
            <v>9/25/2019 (6pm-7pm)</v>
          </cell>
          <cell r="D10828">
            <v>14</v>
          </cell>
          <cell r="E10828">
            <v>0.73778837919235229</v>
          </cell>
          <cell r="F10828">
            <v>0.71756470203399658</v>
          </cell>
          <cell r="G10828">
            <v>2.0822744816541672E-2</v>
          </cell>
          <cell r="H10828">
            <v>80.420748239441934</v>
          </cell>
          <cell r="I10828">
            <v>1</v>
          </cell>
        </row>
        <row r="10829">
          <cell r="A10829" t="str">
            <v/>
          </cell>
          <cell r="B10829" t="str">
            <v>Vendor: ENERGYHUB</v>
          </cell>
          <cell r="C10829" t="str">
            <v>9/25/2019 (6pm-8pm)</v>
          </cell>
          <cell r="D10829">
            <v>14</v>
          </cell>
          <cell r="E10829">
            <v>0.81681573390960693</v>
          </cell>
          <cell r="F10829">
            <v>0.80637663602828979</v>
          </cell>
          <cell r="G10829">
            <v>2.8340749442577362E-2</v>
          </cell>
          <cell r="H10829">
            <v>89.451248292815592</v>
          </cell>
          <cell r="I10829">
            <v>1</v>
          </cell>
        </row>
        <row r="10830">
          <cell r="A10830" t="str">
            <v/>
          </cell>
          <cell r="B10830" t="str">
            <v>Vendor: ENERGYHUB</v>
          </cell>
          <cell r="C10830" t="str">
            <v>9/25/2019 (6pm-7pm)</v>
          </cell>
          <cell r="D10830">
            <v>15</v>
          </cell>
          <cell r="E10830">
            <v>0.92383700609207153</v>
          </cell>
          <cell r="F10830">
            <v>0.95439529418945313</v>
          </cell>
          <cell r="G10830">
            <v>2.2306695580482483E-2</v>
          </cell>
          <cell r="H10830">
            <v>80.504863556337867</v>
          </cell>
          <cell r="I10830">
            <v>1</v>
          </cell>
        </row>
        <row r="10831">
          <cell r="A10831" t="str">
            <v/>
          </cell>
          <cell r="B10831" t="str">
            <v>Vendor: ENERGYHUB</v>
          </cell>
          <cell r="C10831" t="str">
            <v>9/25/2019 (6pm-8pm)</v>
          </cell>
          <cell r="D10831">
            <v>15</v>
          </cell>
          <cell r="E10831">
            <v>1.1459503173828125</v>
          </cell>
          <cell r="F10831">
            <v>1.1049681901931763</v>
          </cell>
          <cell r="G10831">
            <v>2.994178794324398E-2</v>
          </cell>
          <cell r="H10831">
            <v>89.8198579623065</v>
          </cell>
          <cell r="I10831">
            <v>1</v>
          </cell>
        </row>
        <row r="10832">
          <cell r="A10832" t="str">
            <v/>
          </cell>
          <cell r="B10832" t="str">
            <v>Vendor: ENERGYHUB</v>
          </cell>
          <cell r="C10832" t="str">
            <v>9/25/2019 (6pm-7pm)</v>
          </cell>
          <cell r="D10832">
            <v>16</v>
          </cell>
          <cell r="E10832">
            <v>1.1662572622299194</v>
          </cell>
          <cell r="F10832">
            <v>1.1996874809265137</v>
          </cell>
          <cell r="G10832">
            <v>2.3377995938062668E-2</v>
          </cell>
          <cell r="H10832">
            <v>80.667955545770141</v>
          </cell>
          <cell r="I10832">
            <v>1</v>
          </cell>
        </row>
        <row r="10833">
          <cell r="A10833" t="str">
            <v/>
          </cell>
          <cell r="B10833" t="str">
            <v>Vendor: ENERGYHUB</v>
          </cell>
          <cell r="C10833" t="str">
            <v>9/25/2019 (6pm-8pm)</v>
          </cell>
          <cell r="D10833">
            <v>16</v>
          </cell>
          <cell r="E10833">
            <v>1.5091278553009033</v>
          </cell>
          <cell r="F10833">
            <v>1.4924536943435669</v>
          </cell>
          <cell r="G10833">
            <v>3.1548045575618744E-2</v>
          </cell>
          <cell r="H10833">
            <v>88.895919147775032</v>
          </cell>
          <cell r="I10833">
            <v>1</v>
          </cell>
        </row>
        <row r="10834">
          <cell r="A10834" t="str">
            <v/>
          </cell>
          <cell r="B10834" t="str">
            <v>Vendor: ENERGYHUB</v>
          </cell>
          <cell r="C10834" t="str">
            <v>9/25/2019 (6pm-7pm)</v>
          </cell>
          <cell r="D10834">
            <v>17</v>
          </cell>
          <cell r="E10834">
            <v>1.4345735311508179</v>
          </cell>
          <cell r="F10834">
            <v>1.4063057899475098</v>
          </cell>
          <cell r="G10834">
            <v>2.3853765800595284E-2</v>
          </cell>
          <cell r="H10834">
            <v>80.186637323942335</v>
          </cell>
          <cell r="I10834">
            <v>1</v>
          </cell>
        </row>
        <row r="10835">
          <cell r="A10835" t="str">
            <v/>
          </cell>
          <cell r="B10835" t="str">
            <v>Vendor: ENERGYHUB</v>
          </cell>
          <cell r="C10835" t="str">
            <v>9/25/2019 (6pm-8pm)</v>
          </cell>
          <cell r="D10835">
            <v>17</v>
          </cell>
          <cell r="E10835">
            <v>1.7519353628158569</v>
          </cell>
          <cell r="F10835">
            <v>1.7651000022888184</v>
          </cell>
          <cell r="G10835">
            <v>3.1976174563169479E-2</v>
          </cell>
          <cell r="H10835">
            <v>86.872089593008596</v>
          </cell>
          <cell r="I10835">
            <v>1</v>
          </cell>
        </row>
        <row r="10836">
          <cell r="A10836" t="str">
            <v/>
          </cell>
          <cell r="B10836" t="str">
            <v>Vendor: ENERGYHUB</v>
          </cell>
          <cell r="C10836" t="str">
            <v>9/25/2019 (6pm-8pm)</v>
          </cell>
          <cell r="D10836">
            <v>18</v>
          </cell>
          <cell r="E10836">
            <v>1.8763431310653687</v>
          </cell>
          <cell r="F10836">
            <v>1.8590908050537109</v>
          </cell>
          <cell r="G10836">
            <v>3.1792126595973969E-2</v>
          </cell>
          <cell r="H10836">
            <v>82.751827369569455</v>
          </cell>
          <cell r="I10836">
            <v>1</v>
          </cell>
        </row>
        <row r="10837">
          <cell r="A10837" t="str">
            <v/>
          </cell>
          <cell r="B10837" t="str">
            <v>Vendor: ENERGYHUB</v>
          </cell>
          <cell r="C10837" t="str">
            <v>9/25/2019 (6pm-7pm)</v>
          </cell>
          <cell r="D10837">
            <v>18</v>
          </cell>
          <cell r="E10837">
            <v>1.5895897150039673</v>
          </cell>
          <cell r="F10837">
            <v>1.4710320234298706</v>
          </cell>
          <cell r="G10837">
            <v>2.379266545176506E-2</v>
          </cell>
          <cell r="H10837">
            <v>76.883287852116368</v>
          </cell>
          <cell r="I10837">
            <v>1</v>
          </cell>
        </row>
        <row r="10838">
          <cell r="A10838" t="str">
            <v/>
          </cell>
          <cell r="B10838" t="str">
            <v>Vendor: ENERGYHUB</v>
          </cell>
          <cell r="C10838" t="str">
            <v>9/25/2019 (6pm-7pm)</v>
          </cell>
          <cell r="D10838">
            <v>19</v>
          </cell>
          <cell r="E10838">
            <v>1.5809170007705688</v>
          </cell>
          <cell r="F10838">
            <v>1.0614047050476074</v>
          </cell>
          <cell r="G10838">
            <v>2.3262530565261841E-2</v>
          </cell>
          <cell r="H10838">
            <v>74.819372799297724</v>
          </cell>
          <cell r="I10838">
            <v>1</v>
          </cell>
        </row>
        <row r="10839">
          <cell r="A10839" t="str">
            <v/>
          </cell>
          <cell r="B10839" t="str">
            <v>Vendor: ENERGYHUB</v>
          </cell>
          <cell r="C10839" t="str">
            <v>9/25/2019 (6pm-8pm)</v>
          </cell>
          <cell r="D10839">
            <v>19</v>
          </cell>
          <cell r="E10839">
            <v>1.8789145946502686</v>
          </cell>
          <cell r="F10839">
            <v>1.2499202489852905</v>
          </cell>
          <cell r="G10839">
            <v>3.0805492773652077E-2</v>
          </cell>
          <cell r="H10839">
            <v>78.084255667847032</v>
          </cell>
          <cell r="I10839">
            <v>1</v>
          </cell>
        </row>
        <row r="10840">
          <cell r="A10840" t="str">
            <v/>
          </cell>
          <cell r="B10840" t="str">
            <v>Vendor: ENERGYHUB</v>
          </cell>
          <cell r="C10840" t="str">
            <v>9/25/2019 (6pm-7pm)</v>
          </cell>
          <cell r="D10840">
            <v>20</v>
          </cell>
          <cell r="E10840">
            <v>1.5767414569854736</v>
          </cell>
          <cell r="F10840">
            <v>1.8052380084991455</v>
          </cell>
          <cell r="G10840">
            <v>2.2127078846096992E-2</v>
          </cell>
          <cell r="H10840">
            <v>72.872788292254924</v>
          </cell>
          <cell r="I10840">
            <v>1</v>
          </cell>
        </row>
        <row r="10841">
          <cell r="A10841" t="str">
            <v/>
          </cell>
          <cell r="B10841" t="str">
            <v>Vendor: ENERGYHUB</v>
          </cell>
          <cell r="C10841" t="str">
            <v>9/25/2019 (6pm-8pm)</v>
          </cell>
          <cell r="D10841">
            <v>20</v>
          </cell>
          <cell r="E10841">
            <v>1.8098393678665161</v>
          </cell>
          <cell r="F10841">
            <v>1.4427036046981812</v>
          </cell>
          <cell r="G10841">
            <v>2.8639258816838264E-2</v>
          </cell>
          <cell r="H10841">
            <v>73.919699535646842</v>
          </cell>
          <cell r="I10841">
            <v>1</v>
          </cell>
        </row>
        <row r="10842">
          <cell r="A10842" t="str">
            <v/>
          </cell>
          <cell r="B10842" t="str">
            <v>Vendor: ENERGYHUB</v>
          </cell>
          <cell r="C10842" t="str">
            <v>9/25/2019 (6pm-7pm)</v>
          </cell>
          <cell r="D10842">
            <v>21</v>
          </cell>
          <cell r="E10842">
            <v>1.5764064788818359</v>
          </cell>
          <cell r="F10842">
            <v>1.544218897819519</v>
          </cell>
          <cell r="G10842">
            <v>2.1117750555276871E-2</v>
          </cell>
          <cell r="H10842">
            <v>72.080523767610345</v>
          </cell>
          <cell r="I10842">
            <v>1</v>
          </cell>
        </row>
        <row r="10843">
          <cell r="A10843" t="str">
            <v/>
          </cell>
          <cell r="B10843" t="str">
            <v>Vendor: ENERGYHUB</v>
          </cell>
          <cell r="C10843" t="str">
            <v>9/25/2019 (6pm-8pm)</v>
          </cell>
          <cell r="D10843">
            <v>21</v>
          </cell>
          <cell r="E10843">
            <v>1.7259653806686401</v>
          </cell>
          <cell r="F10843">
            <v>2.1103227138519287</v>
          </cell>
          <cell r="G10843">
            <v>2.7101028710603714E-2</v>
          </cell>
          <cell r="H10843">
            <v>70.838022398253429</v>
          </cell>
          <cell r="I10843">
            <v>1</v>
          </cell>
        </row>
        <row r="10844">
          <cell r="A10844" t="str">
            <v/>
          </cell>
          <cell r="B10844" t="str">
            <v>Vendor: ENERGYHUB</v>
          </cell>
          <cell r="C10844" t="str">
            <v>9/25/2019 (6pm-7pm)</v>
          </cell>
          <cell r="D10844">
            <v>22</v>
          </cell>
          <cell r="E10844">
            <v>1.4662872552871704</v>
          </cell>
          <cell r="F10844">
            <v>1.4603475332260132</v>
          </cell>
          <cell r="G10844">
            <v>2.1064328029751778E-2</v>
          </cell>
          <cell r="H10844">
            <v>71.580420334506442</v>
          </cell>
          <cell r="I10844">
            <v>1</v>
          </cell>
        </row>
        <row r="10845">
          <cell r="A10845" t="str">
            <v/>
          </cell>
          <cell r="B10845" t="str">
            <v>Vendor: ENERGYHUB</v>
          </cell>
          <cell r="C10845" t="str">
            <v>9/25/2019 (6pm-8pm)</v>
          </cell>
          <cell r="D10845">
            <v>22</v>
          </cell>
          <cell r="E10845">
            <v>1.5513540506362915</v>
          </cell>
          <cell r="F10845">
            <v>1.6411386728286743</v>
          </cell>
          <cell r="G10845">
            <v>2.518780343234539E-2</v>
          </cell>
          <cell r="H10845">
            <v>69.096681234633749</v>
          </cell>
          <cell r="I10845">
            <v>1</v>
          </cell>
        </row>
        <row r="10846">
          <cell r="A10846" t="str">
            <v/>
          </cell>
          <cell r="B10846" t="str">
            <v>Vendor: ENERGYHUB</v>
          </cell>
          <cell r="C10846" t="str">
            <v>9/25/2019 (6pm-8pm)</v>
          </cell>
          <cell r="D10846">
            <v>23</v>
          </cell>
          <cell r="E10846">
            <v>1.3303440809249878</v>
          </cell>
          <cell r="F10846">
            <v>1.418144702911377</v>
          </cell>
          <cell r="G10846">
            <v>2.4308791384100914E-2</v>
          </cell>
          <cell r="H10846">
            <v>68.397749248836803</v>
          </cell>
          <cell r="I10846">
            <v>1</v>
          </cell>
        </row>
        <row r="10847">
          <cell r="A10847" t="str">
            <v/>
          </cell>
          <cell r="B10847" t="str">
            <v>Vendor: ENERGYHUB</v>
          </cell>
          <cell r="C10847" t="str">
            <v>9/25/2019 (6pm-7pm)</v>
          </cell>
          <cell r="D10847">
            <v>23</v>
          </cell>
          <cell r="E10847">
            <v>1.3716549873352051</v>
          </cell>
          <cell r="F10847">
            <v>1.3693804740905762</v>
          </cell>
          <cell r="G10847">
            <v>2.2878481075167656E-2</v>
          </cell>
          <cell r="H10847">
            <v>70.996263204225087</v>
          </cell>
          <cell r="I10847">
            <v>1</v>
          </cell>
        </row>
        <row r="10848">
          <cell r="A10848" t="str">
            <v/>
          </cell>
          <cell r="B10848" t="str">
            <v>Vendor: ENERGYHUB</v>
          </cell>
          <cell r="C10848" t="str">
            <v>9/25/2019 (6pm-7pm)</v>
          </cell>
          <cell r="D10848">
            <v>24</v>
          </cell>
          <cell r="E10848">
            <v>1.1601740121841431</v>
          </cell>
          <cell r="F10848">
            <v>1.1854827404022217</v>
          </cell>
          <cell r="G10848">
            <v>2.2237151861190796E-2</v>
          </cell>
          <cell r="H10848">
            <v>70.280680017605775</v>
          </cell>
          <cell r="I10848">
            <v>1</v>
          </cell>
        </row>
        <row r="10849">
          <cell r="A10849" t="str">
            <v/>
          </cell>
          <cell r="B10849" t="str">
            <v>Vendor: ENERGYHUB</v>
          </cell>
          <cell r="C10849" t="str">
            <v>9/25/2019 (6pm-8pm)</v>
          </cell>
          <cell r="D10849">
            <v>24</v>
          </cell>
          <cell r="E10849">
            <v>1.1374125480651855</v>
          </cell>
          <cell r="F10849">
            <v>1.1687012910842896</v>
          </cell>
          <cell r="G10849">
            <v>2.2118831053376198E-2</v>
          </cell>
          <cell r="H10849">
            <v>68.069371756350733</v>
          </cell>
          <cell r="I10849">
            <v>1</v>
          </cell>
        </row>
        <row r="10850">
          <cell r="A10850" t="str">
            <v/>
          </cell>
          <cell r="B10850" t="str">
            <v>Vendor: ENERGYHUB</v>
          </cell>
          <cell r="C10850" t="str">
            <v>10/16/2019</v>
          </cell>
          <cell r="D10850">
            <v>1</v>
          </cell>
          <cell r="E10850">
            <v>0.75735539197921753</v>
          </cell>
          <cell r="F10850">
            <v>0.75197309255599976</v>
          </cell>
          <cell r="G10850">
            <v>1.2674108147621155E-2</v>
          </cell>
          <cell r="H10850">
            <v>65.290955668607012</v>
          </cell>
          <cell r="I10850">
            <v>1</v>
          </cell>
        </row>
        <row r="10851">
          <cell r="A10851" t="str">
            <v/>
          </cell>
          <cell r="B10851" t="str">
            <v>Vendor: ENERGYHUB</v>
          </cell>
          <cell r="C10851" t="str">
            <v>10/16/2019</v>
          </cell>
          <cell r="D10851">
            <v>2</v>
          </cell>
          <cell r="E10851">
            <v>0.66660612821578979</v>
          </cell>
          <cell r="F10851">
            <v>0.66254037618637085</v>
          </cell>
          <cell r="G10851">
            <v>1.1249965056777E-2</v>
          </cell>
          <cell r="H10851">
            <v>64.238011143404336</v>
          </cell>
          <cell r="I10851">
            <v>1</v>
          </cell>
        </row>
        <row r="10852">
          <cell r="A10852" t="str">
            <v/>
          </cell>
          <cell r="B10852" t="str">
            <v>Vendor: ENERGYHUB</v>
          </cell>
          <cell r="C10852" t="str">
            <v>10/16/2019</v>
          </cell>
          <cell r="D10852">
            <v>3</v>
          </cell>
          <cell r="E10852">
            <v>0.60730290412902832</v>
          </cell>
          <cell r="F10852">
            <v>0.60017555952072144</v>
          </cell>
          <cell r="G10852">
            <v>1.0069410316646099E-2</v>
          </cell>
          <cell r="H10852">
            <v>63.182870639536297</v>
          </cell>
          <cell r="I10852">
            <v>1</v>
          </cell>
        </row>
        <row r="10853">
          <cell r="A10853" t="str">
            <v/>
          </cell>
          <cell r="B10853" t="str">
            <v>Vendor: ENERGYHUB</v>
          </cell>
          <cell r="C10853" t="str">
            <v>10/16/2019</v>
          </cell>
          <cell r="D10853">
            <v>4</v>
          </cell>
          <cell r="E10853">
            <v>0.56094580888748169</v>
          </cell>
          <cell r="F10853">
            <v>0.56589978933334351</v>
          </cell>
          <cell r="G10853">
            <v>8.6644142866134644E-3</v>
          </cell>
          <cell r="H10853">
            <v>62.108702761625743</v>
          </cell>
          <cell r="I10853">
            <v>1</v>
          </cell>
        </row>
        <row r="10854">
          <cell r="A10854" t="str">
            <v/>
          </cell>
          <cell r="B10854" t="str">
            <v>Vendor: ENERGYHUB</v>
          </cell>
          <cell r="C10854" t="str">
            <v>10/16/2019</v>
          </cell>
          <cell r="D10854">
            <v>5</v>
          </cell>
          <cell r="E10854">
            <v>0.53586661815643311</v>
          </cell>
          <cell r="F10854">
            <v>0.54379785060882568</v>
          </cell>
          <cell r="G10854">
            <v>7.342685479670763E-3</v>
          </cell>
          <cell r="H10854">
            <v>61.164841327516271</v>
          </cell>
          <cell r="I10854">
            <v>1</v>
          </cell>
        </row>
        <row r="10855">
          <cell r="A10855" t="str">
            <v/>
          </cell>
          <cell r="B10855" t="str">
            <v>Vendor: ENERGYHUB</v>
          </cell>
          <cell r="C10855" t="str">
            <v>10/16/2019</v>
          </cell>
          <cell r="D10855">
            <v>6</v>
          </cell>
          <cell r="E10855">
            <v>0.56260234117507935</v>
          </cell>
          <cell r="F10855">
            <v>0.55817437171936035</v>
          </cell>
          <cell r="G10855">
            <v>6.2279235571622849E-3</v>
          </cell>
          <cell r="H10855">
            <v>60.996735707355356</v>
          </cell>
          <cell r="I10855">
            <v>1</v>
          </cell>
        </row>
        <row r="10856">
          <cell r="A10856" t="str">
            <v/>
          </cell>
          <cell r="B10856" t="str">
            <v>Vendor: ENERGYHUB</v>
          </cell>
          <cell r="C10856" t="str">
            <v>10/16/2019</v>
          </cell>
          <cell r="D10856">
            <v>7</v>
          </cell>
          <cell r="E10856">
            <v>0.63398432731628418</v>
          </cell>
          <cell r="F10856">
            <v>0.62974405288696289</v>
          </cell>
          <cell r="G10856">
            <v>6.0993321239948273E-3</v>
          </cell>
          <cell r="H10856">
            <v>60.215671027136032</v>
          </cell>
          <cell r="I10856">
            <v>1</v>
          </cell>
        </row>
        <row r="10857">
          <cell r="A10857" t="str">
            <v/>
          </cell>
          <cell r="B10857" t="str">
            <v>Vendor: ENERGYHUB</v>
          </cell>
          <cell r="C10857" t="str">
            <v>10/16/2019</v>
          </cell>
          <cell r="D10857">
            <v>8</v>
          </cell>
          <cell r="E10857">
            <v>0.63027143478393555</v>
          </cell>
          <cell r="F10857">
            <v>0.62391197681427002</v>
          </cell>
          <cell r="G10857">
            <v>6.2917624600231647E-3</v>
          </cell>
          <cell r="H10857">
            <v>61.819851017442943</v>
          </cell>
          <cell r="I10857">
            <v>1</v>
          </cell>
        </row>
        <row r="10858">
          <cell r="A10858" t="str">
            <v/>
          </cell>
          <cell r="B10858" t="str">
            <v>Vendor: ENERGYHUB</v>
          </cell>
          <cell r="C10858" t="str">
            <v>10/16/2019</v>
          </cell>
          <cell r="D10858">
            <v>9</v>
          </cell>
          <cell r="E10858">
            <v>0.48548617959022522</v>
          </cell>
          <cell r="F10858">
            <v>0.47401681542396545</v>
          </cell>
          <cell r="G10858">
            <v>6.7555108107626438E-3</v>
          </cell>
          <cell r="H10858">
            <v>66.078341812007793</v>
          </cell>
          <cell r="I10858">
            <v>1</v>
          </cell>
        </row>
        <row r="10859">
          <cell r="A10859" t="str">
            <v/>
          </cell>
          <cell r="B10859" t="str">
            <v>Vendor: ENERGYHUB</v>
          </cell>
          <cell r="C10859" t="str">
            <v>10/16/2019</v>
          </cell>
          <cell r="D10859">
            <v>10</v>
          </cell>
          <cell r="E10859">
            <v>0.34260791540145874</v>
          </cell>
          <cell r="F10859">
            <v>0.33037483692169189</v>
          </cell>
          <cell r="G10859">
            <v>7.5211431831121445E-3</v>
          </cell>
          <cell r="H10859">
            <v>72.235724321713661</v>
          </cell>
          <cell r="I10859">
            <v>1</v>
          </cell>
        </row>
        <row r="10860">
          <cell r="A10860" t="str">
            <v/>
          </cell>
          <cell r="B10860" t="str">
            <v>Vendor: ENERGYHUB</v>
          </cell>
          <cell r="C10860" t="str">
            <v>10/16/2019</v>
          </cell>
          <cell r="D10860">
            <v>11</v>
          </cell>
          <cell r="E10860">
            <v>0.23607689142227173</v>
          </cell>
          <cell r="F10860">
            <v>0.22128976881504059</v>
          </cell>
          <cell r="G10860">
            <v>8.1959646195173264E-3</v>
          </cell>
          <cell r="H10860">
            <v>79.010899951544104</v>
          </cell>
          <cell r="I10860">
            <v>1</v>
          </cell>
        </row>
        <row r="10861">
          <cell r="A10861" t="str">
            <v/>
          </cell>
          <cell r="B10861" t="str">
            <v>Vendor: ENERGYHUB</v>
          </cell>
          <cell r="C10861" t="str">
            <v>10/16/2019</v>
          </cell>
          <cell r="D10861">
            <v>12</v>
          </cell>
          <cell r="E10861">
            <v>0.2103201299905777</v>
          </cell>
          <cell r="F10861">
            <v>0.20183706283569336</v>
          </cell>
          <cell r="G10861">
            <v>8.9811449870467186E-3</v>
          </cell>
          <cell r="H10861">
            <v>84.3577991763634</v>
          </cell>
          <cell r="I10861">
            <v>1</v>
          </cell>
        </row>
        <row r="10862">
          <cell r="A10862" t="str">
            <v/>
          </cell>
          <cell r="B10862" t="str">
            <v>Vendor: ENERGYHUB</v>
          </cell>
          <cell r="C10862" t="str">
            <v>10/16/2019</v>
          </cell>
          <cell r="D10862">
            <v>13</v>
          </cell>
          <cell r="E10862">
            <v>0.26157954335212708</v>
          </cell>
          <cell r="F10862">
            <v>0.23551790416240692</v>
          </cell>
          <cell r="G10862">
            <v>1.0552039369940758E-2</v>
          </cell>
          <cell r="H10862">
            <v>83.743413275186398</v>
          </cell>
          <cell r="I10862">
            <v>1</v>
          </cell>
        </row>
        <row r="10863">
          <cell r="A10863" t="str">
            <v/>
          </cell>
          <cell r="B10863" t="str">
            <v>Vendor: ENERGYHUB</v>
          </cell>
          <cell r="C10863" t="str">
            <v>10/16/2019</v>
          </cell>
          <cell r="D10863">
            <v>14</v>
          </cell>
          <cell r="E10863">
            <v>0.41131106019020081</v>
          </cell>
          <cell r="F10863">
            <v>0.24478445947170258</v>
          </cell>
          <cell r="G10863">
            <v>1.2045068666338921E-2</v>
          </cell>
          <cell r="H10863">
            <v>84.604743217058584</v>
          </cell>
          <cell r="I10863">
            <v>1</v>
          </cell>
        </row>
        <row r="10864">
          <cell r="A10864" t="str">
            <v/>
          </cell>
          <cell r="B10864" t="str">
            <v>Vendor: ENERGYHUB</v>
          </cell>
          <cell r="C10864" t="str">
            <v>10/16/2019</v>
          </cell>
          <cell r="D10864">
            <v>15</v>
          </cell>
          <cell r="E10864">
            <v>0.6458391547203064</v>
          </cell>
          <cell r="F10864">
            <v>0.40354016423225403</v>
          </cell>
          <cell r="G10864">
            <v>1.3692166656255722E-2</v>
          </cell>
          <cell r="H10864">
            <v>86.473135901168703</v>
          </cell>
          <cell r="I10864">
            <v>1</v>
          </cell>
        </row>
        <row r="10865">
          <cell r="A10865" t="str">
            <v/>
          </cell>
          <cell r="B10865" t="str">
            <v>Vendor: ENERGYHUB</v>
          </cell>
          <cell r="C10865" t="str">
            <v>10/16/2019</v>
          </cell>
          <cell r="D10865">
            <v>16</v>
          </cell>
          <cell r="E10865">
            <v>0.91221755743026733</v>
          </cell>
          <cell r="F10865">
            <v>0.6670345664024353</v>
          </cell>
          <cell r="G10865">
            <v>1.5182788483798504E-2</v>
          </cell>
          <cell r="H10865">
            <v>85.065535368212707</v>
          </cell>
          <cell r="I10865">
            <v>1</v>
          </cell>
        </row>
        <row r="10866">
          <cell r="A10866" t="str">
            <v/>
          </cell>
          <cell r="B10866" t="str">
            <v>Vendor: ENERGYHUB</v>
          </cell>
          <cell r="C10866" t="str">
            <v>10/16/2019</v>
          </cell>
          <cell r="D10866">
            <v>17</v>
          </cell>
          <cell r="E10866">
            <v>1.0560116767883301</v>
          </cell>
          <cell r="F10866">
            <v>0.86097908020019531</v>
          </cell>
          <cell r="G10866">
            <v>1.5404493547976017E-2</v>
          </cell>
          <cell r="H10866">
            <v>81.427313468999785</v>
          </cell>
          <cell r="I10866">
            <v>1</v>
          </cell>
        </row>
        <row r="10867">
          <cell r="A10867" t="str">
            <v/>
          </cell>
          <cell r="B10867" t="str">
            <v>Vendor: ENERGYHUB</v>
          </cell>
          <cell r="C10867" t="str">
            <v>10/16/2019</v>
          </cell>
          <cell r="D10867">
            <v>18</v>
          </cell>
          <cell r="E10867">
            <v>1.1306209564208984</v>
          </cell>
          <cell r="F10867">
            <v>1.3137674331665039</v>
          </cell>
          <cell r="G10867">
            <v>1.5045586042106152E-2</v>
          </cell>
          <cell r="H10867">
            <v>79.807720445737843</v>
          </cell>
          <cell r="I10867">
            <v>1</v>
          </cell>
        </row>
        <row r="10868">
          <cell r="A10868" t="str">
            <v/>
          </cell>
          <cell r="B10868" t="str">
            <v>Vendor: ENERGYHUB</v>
          </cell>
          <cell r="C10868" t="str">
            <v>10/16/2019</v>
          </cell>
          <cell r="D10868">
            <v>19</v>
          </cell>
          <cell r="E10868">
            <v>1.2376389503479004</v>
          </cell>
          <cell r="F10868">
            <v>1.3275406360626221</v>
          </cell>
          <cell r="G10868">
            <v>1.372912060469389E-2</v>
          </cell>
          <cell r="H10868">
            <v>76.157421269385978</v>
          </cell>
          <cell r="I10868">
            <v>1</v>
          </cell>
        </row>
        <row r="10869">
          <cell r="A10869" t="str">
            <v/>
          </cell>
          <cell r="B10869" t="str">
            <v>Vendor: ENERGYHUB</v>
          </cell>
          <cell r="C10869" t="str">
            <v>10/16/2019</v>
          </cell>
          <cell r="D10869">
            <v>20</v>
          </cell>
          <cell r="E10869">
            <v>1.2739598751068115</v>
          </cell>
          <cell r="F10869">
            <v>1.3127379417419434</v>
          </cell>
          <cell r="G10869">
            <v>1.3424797914922237E-2</v>
          </cell>
          <cell r="H10869">
            <v>73.223705184103096</v>
          </cell>
          <cell r="I10869">
            <v>1</v>
          </cell>
        </row>
        <row r="10870">
          <cell r="A10870" t="str">
            <v/>
          </cell>
          <cell r="B10870" t="str">
            <v>Vendor: ENERGYHUB</v>
          </cell>
          <cell r="C10870" t="str">
            <v>10/16/2019</v>
          </cell>
          <cell r="D10870">
            <v>21</v>
          </cell>
          <cell r="E10870">
            <v>1.2468761205673218</v>
          </cell>
          <cell r="F10870">
            <v>1.2579264640808105</v>
          </cell>
          <cell r="G10870">
            <v>1.3043351471424103E-2</v>
          </cell>
          <cell r="H10870">
            <v>71.166580668602066</v>
          </cell>
          <cell r="I10870">
            <v>1</v>
          </cell>
        </row>
        <row r="10871">
          <cell r="A10871" t="str">
            <v/>
          </cell>
          <cell r="B10871" t="str">
            <v>Vendor: ENERGYHUB</v>
          </cell>
          <cell r="C10871" t="str">
            <v>10/16/2019</v>
          </cell>
          <cell r="D10871">
            <v>22</v>
          </cell>
          <cell r="E10871">
            <v>1.1674680709838867</v>
          </cell>
          <cell r="F10871">
            <v>1.1679607629776001</v>
          </cell>
          <cell r="G10871">
            <v>1.2875818647444248E-2</v>
          </cell>
          <cell r="H10871">
            <v>69.357759205424827</v>
          </cell>
          <cell r="I10871">
            <v>1</v>
          </cell>
        </row>
        <row r="10872">
          <cell r="A10872" t="str">
            <v/>
          </cell>
          <cell r="B10872" t="str">
            <v>Vendor: ENERGYHUB</v>
          </cell>
          <cell r="C10872" t="str">
            <v>10/16/2019</v>
          </cell>
          <cell r="D10872">
            <v>23</v>
          </cell>
          <cell r="E10872">
            <v>1.054983377456665</v>
          </cell>
          <cell r="F10872">
            <v>1.0553147792816162</v>
          </cell>
          <cell r="G10872">
            <v>1.370585709810257E-2</v>
          </cell>
          <cell r="H10872">
            <v>67.983937742251484</v>
          </cell>
          <cell r="I10872">
            <v>1</v>
          </cell>
        </row>
        <row r="10873">
          <cell r="A10873" t="str">
            <v/>
          </cell>
          <cell r="B10873" t="str">
            <v>Vendor: ENERGYHUB</v>
          </cell>
          <cell r="C10873" t="str">
            <v>10/16/2019</v>
          </cell>
          <cell r="D10873">
            <v>24</v>
          </cell>
          <cell r="E10873">
            <v>0.88464230298995972</v>
          </cell>
          <cell r="F10873">
            <v>0.89940804243087769</v>
          </cell>
          <cell r="G10873">
            <v>1.3131336309015751E-2</v>
          </cell>
          <cell r="H10873">
            <v>66.642358284890904</v>
          </cell>
          <cell r="I10873">
            <v>1</v>
          </cell>
        </row>
        <row r="10874">
          <cell r="A10874" t="str">
            <v/>
          </cell>
          <cell r="B10874" t="str">
            <v>Vendor: ENERGYHUB</v>
          </cell>
          <cell r="C10874" t="str">
            <v>10/21/2019 (6pm-8pm)</v>
          </cell>
          <cell r="D10874">
            <v>1</v>
          </cell>
          <cell r="E10874">
            <v>0.71387702226638794</v>
          </cell>
          <cell r="F10874">
            <v>0.71131187677383423</v>
          </cell>
          <cell r="G10874">
            <v>3.2972998917102814E-2</v>
          </cell>
          <cell r="H10874">
            <v>59.200579010856437</v>
          </cell>
          <cell r="I10874">
            <v>1</v>
          </cell>
        </row>
        <row r="10875">
          <cell r="A10875" t="str">
            <v/>
          </cell>
          <cell r="B10875" t="str">
            <v>Vendor: ENERGYHUB</v>
          </cell>
          <cell r="C10875" t="str">
            <v>10/21/2019 (6pm-7pm)</v>
          </cell>
          <cell r="D10875">
            <v>1</v>
          </cell>
          <cell r="E10875">
            <v>0.76519161462783813</v>
          </cell>
          <cell r="F10875">
            <v>0.87906396389007568</v>
          </cell>
          <cell r="G10875">
            <v>0.10166337341070175</v>
          </cell>
          <cell r="H10875">
            <v>67.959019607843203</v>
          </cell>
          <cell r="I10875">
            <v>1</v>
          </cell>
        </row>
        <row r="10876">
          <cell r="A10876" t="str">
            <v/>
          </cell>
          <cell r="B10876" t="str">
            <v>Vendor: ENERGYHUB</v>
          </cell>
          <cell r="C10876" t="str">
            <v>10/21/2019 (6pm-7pm)</v>
          </cell>
          <cell r="D10876">
            <v>2</v>
          </cell>
          <cell r="E10876">
            <v>0.64867037534713745</v>
          </cell>
          <cell r="F10876">
            <v>0.83848124742507935</v>
          </cell>
          <cell r="G10876">
            <v>9.1306991875171661E-2</v>
          </cell>
          <cell r="H10876">
            <v>67.212026143790851</v>
          </cell>
          <cell r="I10876">
            <v>1</v>
          </cell>
        </row>
        <row r="10877">
          <cell r="A10877" t="str">
            <v/>
          </cell>
          <cell r="B10877" t="str">
            <v>Vendor: ENERGYHUB</v>
          </cell>
          <cell r="C10877" t="str">
            <v>10/21/2019 (6pm-8pm)</v>
          </cell>
          <cell r="D10877">
            <v>2</v>
          </cell>
          <cell r="E10877">
            <v>0.64279848337173462</v>
          </cell>
          <cell r="F10877">
            <v>0.68182295560836792</v>
          </cell>
          <cell r="G10877">
            <v>3.0530562624335289E-2</v>
          </cell>
          <cell r="H10877">
            <v>57.548178528347357</v>
          </cell>
          <cell r="I10877">
            <v>1</v>
          </cell>
        </row>
        <row r="10878">
          <cell r="A10878" t="str">
            <v/>
          </cell>
          <cell r="B10878" t="str">
            <v>Vendor: ENERGYHUB</v>
          </cell>
          <cell r="C10878" t="str">
            <v>10/21/2019 (6pm-8pm)</v>
          </cell>
          <cell r="D10878">
            <v>3</v>
          </cell>
          <cell r="E10878">
            <v>0.59964758157730103</v>
          </cell>
          <cell r="F10878">
            <v>0.64157772064208984</v>
          </cell>
          <cell r="G10878">
            <v>2.6933923363685608E-2</v>
          </cell>
          <cell r="H10878">
            <v>56.005235223160831</v>
          </cell>
          <cell r="I10878">
            <v>1</v>
          </cell>
        </row>
        <row r="10879">
          <cell r="A10879" t="str">
            <v/>
          </cell>
          <cell r="B10879" t="str">
            <v>Vendor: ENERGYHUB</v>
          </cell>
          <cell r="C10879" t="str">
            <v>10/21/2019 (6pm-7pm)</v>
          </cell>
          <cell r="D10879">
            <v>3</v>
          </cell>
          <cell r="E10879">
            <v>0.57286167144775391</v>
          </cell>
          <cell r="F10879">
            <v>0.68225270509719849</v>
          </cell>
          <cell r="G10879">
            <v>8.4092020988464355E-2</v>
          </cell>
          <cell r="H10879">
            <v>67.311111111110989</v>
          </cell>
          <cell r="I10879">
            <v>1</v>
          </cell>
        </row>
        <row r="10880">
          <cell r="A10880" t="str">
            <v/>
          </cell>
          <cell r="B10880" t="str">
            <v>Vendor: ENERGYHUB</v>
          </cell>
          <cell r="C10880" t="str">
            <v>10/21/2019 (6pm-7pm)</v>
          </cell>
          <cell r="D10880">
            <v>4</v>
          </cell>
          <cell r="E10880">
            <v>0.5853569507598877</v>
          </cell>
          <cell r="F10880">
            <v>0.59620970487594604</v>
          </cell>
          <cell r="G10880">
            <v>7.0239737629890442E-2</v>
          </cell>
          <cell r="H10880">
            <v>65.731437908496801</v>
          </cell>
          <cell r="I10880">
            <v>1</v>
          </cell>
        </row>
        <row r="10881">
          <cell r="A10881" t="str">
            <v/>
          </cell>
          <cell r="B10881" t="str">
            <v>Vendor: ENERGYHUB</v>
          </cell>
          <cell r="C10881" t="str">
            <v>10/21/2019 (6pm-8pm)</v>
          </cell>
          <cell r="D10881">
            <v>4</v>
          </cell>
          <cell r="E10881">
            <v>0.58859419822692871</v>
          </cell>
          <cell r="F10881">
            <v>0.59866321086883545</v>
          </cell>
          <cell r="G10881">
            <v>2.1957911550998688E-2</v>
          </cell>
          <cell r="H10881">
            <v>54.921061519903724</v>
          </cell>
          <cell r="I10881">
            <v>1</v>
          </cell>
        </row>
        <row r="10882">
          <cell r="A10882" t="str">
            <v/>
          </cell>
          <cell r="B10882" t="str">
            <v>Vendor: ENERGYHUB</v>
          </cell>
          <cell r="C10882" t="str">
            <v>10/21/2019 (6pm-8pm)</v>
          </cell>
          <cell r="D10882">
            <v>5</v>
          </cell>
          <cell r="E10882">
            <v>0.56673514842987061</v>
          </cell>
          <cell r="F10882">
            <v>0.5843690037727356</v>
          </cell>
          <cell r="G10882">
            <v>2.090832032263279E-2</v>
          </cell>
          <cell r="H10882">
            <v>54.139155609167595</v>
          </cell>
          <cell r="I10882">
            <v>1</v>
          </cell>
        </row>
        <row r="10883">
          <cell r="A10883" t="str">
            <v/>
          </cell>
          <cell r="B10883" t="str">
            <v>Vendor: ENERGYHUB</v>
          </cell>
          <cell r="C10883" t="str">
            <v>10/21/2019 (6pm-7pm)</v>
          </cell>
          <cell r="D10883">
            <v>5</v>
          </cell>
          <cell r="E10883">
            <v>0.5296509861946106</v>
          </cell>
          <cell r="F10883">
            <v>0.59473007917404175</v>
          </cell>
          <cell r="G10883">
            <v>6.0050796717405319E-2</v>
          </cell>
          <cell r="H10883">
            <v>65.290718954248405</v>
          </cell>
          <cell r="I10883">
            <v>1</v>
          </cell>
        </row>
        <row r="10884">
          <cell r="A10884" t="str">
            <v/>
          </cell>
          <cell r="B10884" t="str">
            <v>Vendor: ENERGYHUB</v>
          </cell>
          <cell r="C10884" t="str">
            <v>10/21/2019 (6pm-7pm)</v>
          </cell>
          <cell r="D10884">
            <v>6</v>
          </cell>
          <cell r="E10884">
            <v>0.52507799863815308</v>
          </cell>
          <cell r="F10884">
            <v>0.5998997688293457</v>
          </cell>
          <cell r="G10884">
            <v>5.6600809097290039E-2</v>
          </cell>
          <cell r="H10884">
            <v>64.487777777777907</v>
          </cell>
          <cell r="I10884">
            <v>1</v>
          </cell>
        </row>
        <row r="10885">
          <cell r="A10885" t="str">
            <v/>
          </cell>
          <cell r="B10885" t="str">
            <v>Vendor: ENERGYHUB</v>
          </cell>
          <cell r="C10885" t="str">
            <v>10/21/2019 (6pm-8pm)</v>
          </cell>
          <cell r="D10885">
            <v>6</v>
          </cell>
          <cell r="E10885">
            <v>0.60310781002044678</v>
          </cell>
          <cell r="F10885">
            <v>0.61312407255172729</v>
          </cell>
          <cell r="G10885">
            <v>1.8678309395909309E-2</v>
          </cell>
          <cell r="H10885">
            <v>53.607442702050456</v>
          </cell>
          <cell r="I10885">
            <v>1</v>
          </cell>
        </row>
        <row r="10886">
          <cell r="A10886" t="str">
            <v/>
          </cell>
          <cell r="B10886" t="str">
            <v>Vendor: ENERGYHUB</v>
          </cell>
          <cell r="C10886" t="str">
            <v>10/21/2019 (6pm-7pm)</v>
          </cell>
          <cell r="D10886">
            <v>7</v>
          </cell>
          <cell r="E10886">
            <v>0.62165993452072144</v>
          </cell>
          <cell r="F10886">
            <v>0.63528650999069214</v>
          </cell>
          <cell r="G10886">
            <v>4.2207013815641403E-2</v>
          </cell>
          <cell r="H10886">
            <v>63.368888888889011</v>
          </cell>
          <cell r="I10886">
            <v>1</v>
          </cell>
        </row>
        <row r="10887">
          <cell r="A10887" t="str">
            <v/>
          </cell>
          <cell r="B10887" t="str">
            <v>Vendor: ENERGYHUB</v>
          </cell>
          <cell r="C10887" t="str">
            <v>10/21/2019 (6pm-8pm)</v>
          </cell>
          <cell r="D10887">
            <v>7</v>
          </cell>
          <cell r="E10887">
            <v>0.68599826097488403</v>
          </cell>
          <cell r="F10887">
            <v>0.67890530824661255</v>
          </cell>
          <cell r="G10887">
            <v>1.729307696223259E-2</v>
          </cell>
          <cell r="H10887">
            <v>53.639505428227508</v>
          </cell>
          <cell r="I10887">
            <v>1</v>
          </cell>
        </row>
        <row r="10888">
          <cell r="A10888" t="str">
            <v/>
          </cell>
          <cell r="B10888" t="str">
            <v>Vendor: ENERGYHUB</v>
          </cell>
          <cell r="C10888" t="str">
            <v>10/21/2019 (6pm-7pm)</v>
          </cell>
          <cell r="D10888">
            <v>8</v>
          </cell>
          <cell r="E10888">
            <v>0.77839028835296631</v>
          </cell>
          <cell r="F10888">
            <v>0.69221490621566772</v>
          </cell>
          <cell r="G10888">
            <v>4.2759593576192856E-2</v>
          </cell>
          <cell r="H10888">
            <v>63.788888888888856</v>
          </cell>
          <cell r="I10888">
            <v>1</v>
          </cell>
        </row>
        <row r="10889">
          <cell r="A10889" t="str">
            <v/>
          </cell>
          <cell r="B10889" t="str">
            <v>Vendor: ENERGYHUB</v>
          </cell>
          <cell r="C10889" t="str">
            <v>10/21/2019 (6pm-8pm)</v>
          </cell>
          <cell r="D10889">
            <v>8</v>
          </cell>
          <cell r="E10889">
            <v>0.69088971614837646</v>
          </cell>
          <cell r="F10889">
            <v>0.68114680051803589</v>
          </cell>
          <cell r="G10889">
            <v>1.8265768885612488E-2</v>
          </cell>
          <cell r="H10889">
            <v>53.407768395657271</v>
          </cell>
          <cell r="I10889">
            <v>1</v>
          </cell>
        </row>
        <row r="10890">
          <cell r="A10890" t="str">
            <v/>
          </cell>
          <cell r="B10890" t="str">
            <v>Vendor: ENERGYHUB</v>
          </cell>
          <cell r="C10890" t="str">
            <v>10/21/2019 (6pm-8pm)</v>
          </cell>
          <cell r="D10890">
            <v>9</v>
          </cell>
          <cell r="E10890">
            <v>0.51227676868438721</v>
          </cell>
          <cell r="F10890">
            <v>0.48778671026229858</v>
          </cell>
          <cell r="G10890">
            <v>1.936018280684948E-2</v>
          </cell>
          <cell r="H10890">
            <v>57.413835946923484</v>
          </cell>
          <cell r="I10890">
            <v>1</v>
          </cell>
        </row>
        <row r="10891">
          <cell r="A10891" t="str">
            <v/>
          </cell>
          <cell r="B10891" t="str">
            <v>Vendor: ENERGYHUB</v>
          </cell>
          <cell r="C10891" t="str">
            <v>10/21/2019 (6pm-7pm)</v>
          </cell>
          <cell r="D10891">
            <v>9</v>
          </cell>
          <cell r="E10891">
            <v>0.70768040418624878</v>
          </cell>
          <cell r="F10891">
            <v>0.59565359354019165</v>
          </cell>
          <cell r="G10891">
            <v>4.6520981937646866E-2</v>
          </cell>
          <cell r="H10891">
            <v>69.305686274509782</v>
          </cell>
          <cell r="I10891">
            <v>1</v>
          </cell>
        </row>
        <row r="10892">
          <cell r="A10892" t="str">
            <v/>
          </cell>
          <cell r="B10892" t="str">
            <v>Vendor: ENERGYHUB</v>
          </cell>
          <cell r="C10892" t="str">
            <v>10/21/2019 (6pm-8pm)</v>
          </cell>
          <cell r="D10892">
            <v>10</v>
          </cell>
          <cell r="E10892">
            <v>0.30791103839874268</v>
          </cell>
          <cell r="F10892">
            <v>0.2882671058177948</v>
          </cell>
          <cell r="G10892">
            <v>2.165551669895649E-2</v>
          </cell>
          <cell r="H10892">
            <v>64.588455971049072</v>
          </cell>
          <cell r="I10892">
            <v>1</v>
          </cell>
        </row>
        <row r="10893">
          <cell r="A10893" t="str">
            <v/>
          </cell>
          <cell r="B10893" t="str">
            <v>Vendor: ENERGYHUB</v>
          </cell>
          <cell r="C10893" t="str">
            <v>10/21/2019 (6pm-7pm)</v>
          </cell>
          <cell r="D10893">
            <v>10</v>
          </cell>
          <cell r="E10893">
            <v>0.50182634592056274</v>
          </cell>
          <cell r="F10893">
            <v>0.53763771057128906</v>
          </cell>
          <cell r="G10893">
            <v>5.045720562338829E-2</v>
          </cell>
          <cell r="H10893">
            <v>76.162745098039338</v>
          </cell>
          <cell r="I10893">
            <v>1</v>
          </cell>
        </row>
        <row r="10894">
          <cell r="A10894" t="str">
            <v/>
          </cell>
          <cell r="B10894" t="str">
            <v>Vendor: ENERGYHUB</v>
          </cell>
          <cell r="C10894" t="str">
            <v>10/21/2019 (6pm-8pm)</v>
          </cell>
          <cell r="D10894">
            <v>11</v>
          </cell>
          <cell r="E10894">
            <v>0.11231493949890137</v>
          </cell>
          <cell r="F10894">
            <v>0.11698123812675476</v>
          </cell>
          <cell r="G10894">
            <v>2.576119638979435E-2</v>
          </cell>
          <cell r="H10894">
            <v>72.314041013268437</v>
          </cell>
          <cell r="I10894">
            <v>1</v>
          </cell>
        </row>
        <row r="10895">
          <cell r="A10895" t="str">
            <v/>
          </cell>
          <cell r="B10895" t="str">
            <v>Vendor: ENERGYHUB</v>
          </cell>
          <cell r="C10895" t="str">
            <v>10/21/2019 (6pm-7pm)</v>
          </cell>
          <cell r="D10895">
            <v>11</v>
          </cell>
          <cell r="E10895">
            <v>0.4290986955165863</v>
          </cell>
          <cell r="F10895">
            <v>0.42904770374298096</v>
          </cell>
          <cell r="G10895">
            <v>6.2715955078601837E-2</v>
          </cell>
          <cell r="H10895">
            <v>79.87058823529415</v>
          </cell>
          <cell r="I10895">
            <v>1</v>
          </cell>
        </row>
        <row r="10896">
          <cell r="A10896" t="str">
            <v/>
          </cell>
          <cell r="B10896" t="str">
            <v>Vendor: ENERGYHUB</v>
          </cell>
          <cell r="C10896" t="str">
            <v>10/21/2019 (6pm-7pm)</v>
          </cell>
          <cell r="D10896">
            <v>12</v>
          </cell>
          <cell r="E10896">
            <v>0.39110872149467468</v>
          </cell>
          <cell r="F10896">
            <v>0.35330957174301147</v>
          </cell>
          <cell r="G10896">
            <v>7.587132602930069E-2</v>
          </cell>
          <cell r="H10896">
            <v>82.876470588235307</v>
          </cell>
          <cell r="I10896">
            <v>1</v>
          </cell>
        </row>
        <row r="10897">
          <cell r="A10897" t="str">
            <v/>
          </cell>
          <cell r="B10897" t="str">
            <v>Vendor: ENERGYHUB</v>
          </cell>
          <cell r="C10897" t="str">
            <v>10/21/2019 (6pm-8pm)</v>
          </cell>
          <cell r="D10897">
            <v>12</v>
          </cell>
          <cell r="E10897">
            <v>-1.8825951963663101E-2</v>
          </cell>
          <cell r="F10897">
            <v>-2.776850201189518E-2</v>
          </cell>
          <cell r="G10897">
            <v>2.9013117775321007E-2</v>
          </cell>
          <cell r="H10897">
            <v>77.278118214717168</v>
          </cell>
          <cell r="I10897">
            <v>1</v>
          </cell>
        </row>
        <row r="10898">
          <cell r="A10898" t="str">
            <v/>
          </cell>
          <cell r="B10898" t="str">
            <v>Vendor: ENERGYHUB</v>
          </cell>
          <cell r="C10898" t="str">
            <v>10/21/2019 (6pm-7pm)</v>
          </cell>
          <cell r="D10898">
            <v>13</v>
          </cell>
          <cell r="E10898">
            <v>0.37059706449508667</v>
          </cell>
          <cell r="F10898">
            <v>0.29091143608093262</v>
          </cell>
          <cell r="G10898">
            <v>8.7123043835163116E-2</v>
          </cell>
          <cell r="H10898">
            <v>85.214379084967192</v>
          </cell>
          <cell r="I10898">
            <v>1</v>
          </cell>
        </row>
        <row r="10899">
          <cell r="A10899" t="str">
            <v/>
          </cell>
          <cell r="B10899" t="str">
            <v>Vendor: ENERGYHUB</v>
          </cell>
          <cell r="C10899" t="str">
            <v>10/21/2019 (6pm-8pm)</v>
          </cell>
          <cell r="D10899">
            <v>13</v>
          </cell>
          <cell r="E10899">
            <v>-1.5231207013130188E-2</v>
          </cell>
          <cell r="F10899">
            <v>-6.8357773125171661E-2</v>
          </cell>
          <cell r="G10899">
            <v>3.3110339194536209E-2</v>
          </cell>
          <cell r="H10899">
            <v>79.495850422195389</v>
          </cell>
          <cell r="I10899">
            <v>1</v>
          </cell>
        </row>
        <row r="10900">
          <cell r="A10900" t="str">
            <v/>
          </cell>
          <cell r="B10900" t="str">
            <v>Vendor: ENERGYHUB</v>
          </cell>
          <cell r="C10900" t="str">
            <v>10/21/2019 (6pm-8pm)</v>
          </cell>
          <cell r="D10900">
            <v>14</v>
          </cell>
          <cell r="E10900">
            <v>7.6830253005027771E-2</v>
          </cell>
          <cell r="F10900">
            <v>2.2931991145014763E-2</v>
          </cell>
          <cell r="G10900">
            <v>3.633413091301918E-2</v>
          </cell>
          <cell r="H10900">
            <v>81.371242460796211</v>
          </cell>
          <cell r="I10900">
            <v>1</v>
          </cell>
        </row>
        <row r="10901">
          <cell r="A10901" t="str">
            <v/>
          </cell>
          <cell r="B10901" t="str">
            <v>Vendor: ENERGYHUB</v>
          </cell>
          <cell r="C10901" t="str">
            <v>10/21/2019 (6pm-7pm)</v>
          </cell>
          <cell r="D10901">
            <v>14</v>
          </cell>
          <cell r="E10901">
            <v>0.44700968265533447</v>
          </cell>
          <cell r="F10901">
            <v>0.35761579871177673</v>
          </cell>
          <cell r="G10901">
            <v>0.10490141063928604</v>
          </cell>
          <cell r="H10901">
            <v>85.940522875817123</v>
          </cell>
          <cell r="I10901">
            <v>1</v>
          </cell>
        </row>
        <row r="10902">
          <cell r="A10902" t="str">
            <v/>
          </cell>
          <cell r="B10902" t="str">
            <v>Vendor: ENERGYHUB</v>
          </cell>
          <cell r="C10902" t="str">
            <v>10/21/2019 (6pm-7pm)</v>
          </cell>
          <cell r="D10902">
            <v>15</v>
          </cell>
          <cell r="E10902">
            <v>0.58808571100234985</v>
          </cell>
          <cell r="F10902">
            <v>0.53833913803100586</v>
          </cell>
          <cell r="G10902">
            <v>0.12963539361953735</v>
          </cell>
          <cell r="H10902">
            <v>87.426143790849707</v>
          </cell>
          <cell r="I10902">
            <v>1</v>
          </cell>
        </row>
        <row r="10903">
          <cell r="A10903" t="str">
            <v/>
          </cell>
          <cell r="B10903" t="str">
            <v>Vendor: ENERGYHUB</v>
          </cell>
          <cell r="C10903" t="str">
            <v>10/21/2019 (6pm-8pm)</v>
          </cell>
          <cell r="D10903">
            <v>15</v>
          </cell>
          <cell r="E10903">
            <v>0.29610788822174072</v>
          </cell>
          <cell r="F10903">
            <v>0.18795514106750488</v>
          </cell>
          <cell r="G10903">
            <v>4.0549721568822861E-2</v>
          </cell>
          <cell r="H10903">
            <v>83.079638118214831</v>
          </cell>
          <cell r="I10903">
            <v>1</v>
          </cell>
        </row>
        <row r="10904">
          <cell r="A10904" t="str">
            <v/>
          </cell>
          <cell r="B10904" t="str">
            <v>Vendor: ENERGYHUB</v>
          </cell>
          <cell r="C10904" t="str">
            <v>10/21/2019 (6pm-8pm)</v>
          </cell>
          <cell r="D10904">
            <v>16</v>
          </cell>
          <cell r="E10904">
            <v>0.58013254404067993</v>
          </cell>
          <cell r="F10904">
            <v>0.49406448006629944</v>
          </cell>
          <cell r="G10904">
            <v>4.249335452914238E-2</v>
          </cell>
          <cell r="H10904">
            <v>83.850639324487631</v>
          </cell>
          <cell r="I10904">
            <v>1</v>
          </cell>
        </row>
        <row r="10905">
          <cell r="A10905" t="str">
            <v/>
          </cell>
          <cell r="B10905" t="str">
            <v>Vendor: ENERGYHUB</v>
          </cell>
          <cell r="C10905" t="str">
            <v>10/21/2019 (6pm-7pm)</v>
          </cell>
          <cell r="D10905">
            <v>16</v>
          </cell>
          <cell r="E10905">
            <v>0.89903956651687622</v>
          </cell>
          <cell r="F10905">
            <v>0.85201537609100342</v>
          </cell>
          <cell r="G10905">
            <v>0.11120818555355072</v>
          </cell>
          <cell r="H10905">
            <v>86.981045751633957</v>
          </cell>
          <cell r="I10905">
            <v>1</v>
          </cell>
        </row>
        <row r="10906">
          <cell r="A10906" t="str">
            <v/>
          </cell>
          <cell r="B10906" t="str">
            <v>Vendor: ENERGYHUB</v>
          </cell>
          <cell r="C10906" t="str">
            <v>10/21/2019 (6pm-8pm)</v>
          </cell>
          <cell r="D10906">
            <v>17</v>
          </cell>
          <cell r="E10906">
            <v>0.90627247095108032</v>
          </cell>
          <cell r="F10906">
            <v>0.8257865309715271</v>
          </cell>
          <cell r="G10906">
            <v>4.5160729438066483E-2</v>
          </cell>
          <cell r="H10906">
            <v>84.271435464416172</v>
          </cell>
          <cell r="I10906">
            <v>1</v>
          </cell>
        </row>
        <row r="10907">
          <cell r="A10907" t="str">
            <v/>
          </cell>
          <cell r="B10907" t="str">
            <v>Vendor: ENERGYHUB</v>
          </cell>
          <cell r="C10907" t="str">
            <v>10/21/2019 (6pm-7pm)</v>
          </cell>
          <cell r="D10907">
            <v>17</v>
          </cell>
          <cell r="E10907">
            <v>1.1829314231872559</v>
          </cell>
          <cell r="F10907">
            <v>1.0633077621459961</v>
          </cell>
          <cell r="G10907">
            <v>0.11894559860229492</v>
          </cell>
          <cell r="H10907">
            <v>83.252941176470728</v>
          </cell>
          <cell r="I10907">
            <v>1</v>
          </cell>
        </row>
        <row r="10908">
          <cell r="A10908" t="str">
            <v/>
          </cell>
          <cell r="B10908" t="str">
            <v>Vendor: ENERGYHUB</v>
          </cell>
          <cell r="C10908" t="str">
            <v>10/21/2019 (6pm-7pm)</v>
          </cell>
          <cell r="D10908">
            <v>18</v>
          </cell>
          <cell r="E10908">
            <v>1.3331726789474487</v>
          </cell>
          <cell r="F10908">
            <v>1.2205613851547241</v>
          </cell>
          <cell r="G10908">
            <v>0.12099120020866394</v>
          </cell>
          <cell r="H10908">
            <v>78.792156862745287</v>
          </cell>
          <cell r="I10908">
            <v>1</v>
          </cell>
        </row>
        <row r="10909">
          <cell r="A10909" t="str">
            <v/>
          </cell>
          <cell r="B10909" t="str">
            <v>Vendor: ENERGYHUB</v>
          </cell>
          <cell r="C10909" t="str">
            <v>10/21/2019 (6pm-8pm)</v>
          </cell>
          <cell r="D10909">
            <v>18</v>
          </cell>
          <cell r="E10909">
            <v>1.1659773588180542</v>
          </cell>
          <cell r="F10909">
            <v>1.0889682769775391</v>
          </cell>
          <cell r="G10909">
            <v>4.5787915587425232E-2</v>
          </cell>
          <cell r="H10909">
            <v>83.177804583835254</v>
          </cell>
          <cell r="I10909">
            <v>1</v>
          </cell>
        </row>
        <row r="10910">
          <cell r="A10910" t="str">
            <v/>
          </cell>
          <cell r="B10910" t="str">
            <v>Vendor: ENERGYHUB</v>
          </cell>
          <cell r="C10910" t="str">
            <v>10/21/2019 (6pm-7pm)</v>
          </cell>
          <cell r="D10910">
            <v>19</v>
          </cell>
          <cell r="E10910">
            <v>1.4184017181396484</v>
          </cell>
          <cell r="F10910">
            <v>1.2496538162231445</v>
          </cell>
          <cell r="G10910">
            <v>0.11500313133001328</v>
          </cell>
          <cell r="H10910">
            <v>74.150980392156811</v>
          </cell>
          <cell r="I10910">
            <v>1</v>
          </cell>
        </row>
        <row r="10911">
          <cell r="A10911" t="str">
            <v/>
          </cell>
          <cell r="B10911" t="str">
            <v>Vendor: ENERGYHUB</v>
          </cell>
          <cell r="C10911" t="str">
            <v>10/21/2019 (6pm-8pm)</v>
          </cell>
          <cell r="D10911">
            <v>19</v>
          </cell>
          <cell r="E10911">
            <v>1.2857280969619751</v>
          </cell>
          <cell r="F10911">
            <v>1.0809972286224365</v>
          </cell>
          <cell r="G10911">
            <v>4.7120619565248489E-2</v>
          </cell>
          <cell r="H10911">
            <v>80.453992762364507</v>
          </cell>
          <cell r="I10911">
            <v>1</v>
          </cell>
        </row>
        <row r="10912">
          <cell r="A10912" t="str">
            <v/>
          </cell>
          <cell r="B10912" t="str">
            <v>Vendor: ENERGYHUB</v>
          </cell>
          <cell r="C10912" t="str">
            <v>10/21/2019 (6pm-8pm)</v>
          </cell>
          <cell r="D10912">
            <v>20</v>
          </cell>
          <cell r="E10912">
            <v>1.324795126914978</v>
          </cell>
          <cell r="F10912">
            <v>1.1818873882293701</v>
          </cell>
          <cell r="G10912">
            <v>4.4663954526185989E-2</v>
          </cell>
          <cell r="H10912">
            <v>77.130434258142813</v>
          </cell>
          <cell r="I10912">
            <v>1</v>
          </cell>
        </row>
        <row r="10913">
          <cell r="A10913" t="str">
            <v/>
          </cell>
          <cell r="B10913" t="str">
            <v>Vendor: ENERGYHUB</v>
          </cell>
          <cell r="C10913" t="str">
            <v>10/21/2019 (6pm-7pm)</v>
          </cell>
          <cell r="D10913">
            <v>20</v>
          </cell>
          <cell r="E10913">
            <v>1.458243727684021</v>
          </cell>
          <cell r="F10913">
            <v>1.5368026494979858</v>
          </cell>
          <cell r="G10913">
            <v>0.11280724406242371</v>
          </cell>
          <cell r="H10913">
            <v>68.554836601307329</v>
          </cell>
          <cell r="I10913">
            <v>1</v>
          </cell>
        </row>
        <row r="10914">
          <cell r="A10914" t="str">
            <v/>
          </cell>
          <cell r="B10914" t="str">
            <v>Vendor: ENERGYHUB</v>
          </cell>
          <cell r="C10914" t="str">
            <v>10/21/2019 (6pm-8pm)</v>
          </cell>
          <cell r="D10914">
            <v>21</v>
          </cell>
          <cell r="E10914">
            <v>1.2126665115356445</v>
          </cell>
          <cell r="F10914">
            <v>1.4222903251647949</v>
          </cell>
          <cell r="G10914">
            <v>4.3225429952144623E-2</v>
          </cell>
          <cell r="H10914">
            <v>72.398106151990405</v>
          </cell>
          <cell r="I10914">
            <v>1</v>
          </cell>
        </row>
        <row r="10915">
          <cell r="A10915" t="str">
            <v/>
          </cell>
          <cell r="B10915" t="str">
            <v>Vendor: ENERGYHUB</v>
          </cell>
          <cell r="C10915" t="str">
            <v>10/21/2019 (6pm-7pm)</v>
          </cell>
          <cell r="D10915">
            <v>21</v>
          </cell>
          <cell r="E10915">
            <v>1.2593432664871216</v>
          </cell>
          <cell r="F10915">
            <v>1.3397893905639648</v>
          </cell>
          <cell r="G10915">
            <v>9.2181205749511719E-2</v>
          </cell>
          <cell r="H10915">
            <v>65.964379084967405</v>
          </cell>
          <cell r="I10915">
            <v>1</v>
          </cell>
        </row>
        <row r="10916">
          <cell r="A10916" t="str">
            <v/>
          </cell>
          <cell r="B10916" t="str">
            <v>Vendor: ENERGYHUB</v>
          </cell>
          <cell r="C10916" t="str">
            <v>10/21/2019 (6pm-8pm)</v>
          </cell>
          <cell r="D10916">
            <v>22</v>
          </cell>
          <cell r="E10916">
            <v>1.1412481069564819</v>
          </cell>
          <cell r="F10916">
            <v>1.2211344242095947</v>
          </cell>
          <cell r="G10916">
            <v>4.0126428008079529E-2</v>
          </cell>
          <cell r="H10916">
            <v>68.996622436670748</v>
          </cell>
          <cell r="I10916">
            <v>1</v>
          </cell>
        </row>
        <row r="10917">
          <cell r="A10917" t="str">
            <v/>
          </cell>
          <cell r="B10917" t="str">
            <v>Vendor: ENERGYHUB</v>
          </cell>
          <cell r="C10917" t="str">
            <v>10/21/2019 (6pm-7pm)</v>
          </cell>
          <cell r="D10917">
            <v>22</v>
          </cell>
          <cell r="E10917">
            <v>1.208789587020874</v>
          </cell>
          <cell r="F10917">
            <v>1.2193588018417358</v>
          </cell>
          <cell r="G10917">
            <v>0.10184050351381302</v>
          </cell>
          <cell r="H10917">
            <v>64.520261437908388</v>
          </cell>
          <cell r="I10917">
            <v>1</v>
          </cell>
        </row>
        <row r="10918">
          <cell r="A10918" t="str">
            <v/>
          </cell>
          <cell r="B10918" t="str">
            <v>Vendor: ENERGYHUB</v>
          </cell>
          <cell r="C10918" t="str">
            <v>10/21/2019 (6pm-7pm)</v>
          </cell>
          <cell r="D10918">
            <v>23</v>
          </cell>
          <cell r="E10918">
            <v>1.0595895051956177</v>
          </cell>
          <cell r="F10918">
            <v>1.030614972114563</v>
          </cell>
          <cell r="G10918">
            <v>0.10733593255281448</v>
          </cell>
          <cell r="H10918">
            <v>63.433267973856076</v>
          </cell>
          <cell r="I10918">
            <v>1</v>
          </cell>
        </row>
        <row r="10919">
          <cell r="A10919" t="str">
            <v/>
          </cell>
          <cell r="B10919" t="str">
            <v>Vendor: ENERGYHUB</v>
          </cell>
          <cell r="C10919" t="str">
            <v>10/21/2019 (6pm-8pm)</v>
          </cell>
          <cell r="D10919">
            <v>23</v>
          </cell>
          <cell r="E10919">
            <v>1.028056263923645</v>
          </cell>
          <cell r="F10919">
            <v>1.043535590171814</v>
          </cell>
          <cell r="G10919">
            <v>3.9407107979059219E-2</v>
          </cell>
          <cell r="H10919">
            <v>65.40203860072404</v>
          </cell>
          <cell r="I10919">
            <v>1</v>
          </cell>
        </row>
        <row r="10920">
          <cell r="A10920" t="str">
            <v/>
          </cell>
          <cell r="B10920" t="str">
            <v>Vendor: ENERGYHUB</v>
          </cell>
          <cell r="C10920" t="str">
            <v>10/21/2019 (6pm-8pm)</v>
          </cell>
          <cell r="D10920">
            <v>24</v>
          </cell>
          <cell r="E10920">
            <v>0.87171804904937744</v>
          </cell>
          <cell r="F10920">
            <v>0.87368685007095337</v>
          </cell>
          <cell r="G10920">
            <v>3.6644961684942245E-2</v>
          </cell>
          <cell r="H10920">
            <v>62.971399276236156</v>
          </cell>
          <cell r="I10920">
            <v>1</v>
          </cell>
        </row>
        <row r="10921">
          <cell r="A10921" t="str">
            <v/>
          </cell>
          <cell r="B10921" t="str">
            <v>Vendor: ENERGYHUB</v>
          </cell>
          <cell r="C10921" t="str">
            <v>10/21/2019 (6pm-7pm)</v>
          </cell>
          <cell r="D10921">
            <v>24</v>
          </cell>
          <cell r="E10921">
            <v>0.90220773220062256</v>
          </cell>
          <cell r="F10921">
            <v>0.91988050937652588</v>
          </cell>
          <cell r="G10921">
            <v>9.740959107875824E-2</v>
          </cell>
          <cell r="H10921">
            <v>63.971830065359555</v>
          </cell>
          <cell r="I10921">
            <v>1</v>
          </cell>
        </row>
        <row r="10922">
          <cell r="A10922" t="str">
            <v/>
          </cell>
          <cell r="B10922" t="str">
            <v>Vendor: ENERGYHUB</v>
          </cell>
          <cell r="C10922" t="str">
            <v>10/22/2019</v>
          </cell>
          <cell r="D10922">
            <v>1</v>
          </cell>
          <cell r="E10922">
            <v>0.76029014587402344</v>
          </cell>
          <cell r="F10922">
            <v>0.71128439903259277</v>
          </cell>
          <cell r="G10922">
            <v>2.8595864772796631E-2</v>
          </cell>
          <cell r="H10922">
            <v>61.144933655006604</v>
          </cell>
          <cell r="I10922">
            <v>1</v>
          </cell>
        </row>
        <row r="10923">
          <cell r="A10923" t="str">
            <v/>
          </cell>
          <cell r="B10923" t="str">
            <v>Vendor: ENERGYHUB</v>
          </cell>
          <cell r="C10923" t="str">
            <v>10/22/2019</v>
          </cell>
          <cell r="D10923">
            <v>2</v>
          </cell>
          <cell r="E10923">
            <v>0.67468202114105225</v>
          </cell>
          <cell r="F10923">
            <v>0.6290861964225769</v>
          </cell>
          <cell r="G10923">
            <v>2.5651680305600166E-2</v>
          </cell>
          <cell r="H10923">
            <v>59.390156815440577</v>
          </cell>
          <cell r="I10923">
            <v>1</v>
          </cell>
        </row>
        <row r="10924">
          <cell r="A10924" t="str">
            <v/>
          </cell>
          <cell r="B10924" t="str">
            <v>Vendor: ENERGYHUB</v>
          </cell>
          <cell r="C10924" t="str">
            <v>10/22/2019</v>
          </cell>
          <cell r="D10924">
            <v>3</v>
          </cell>
          <cell r="E10924">
            <v>0.63283461332321167</v>
          </cell>
          <cell r="F10924">
            <v>0.59576791524887085</v>
          </cell>
          <cell r="G10924">
            <v>2.1432656794786453E-2</v>
          </cell>
          <cell r="H10924">
            <v>58.622460796139883</v>
          </cell>
          <cell r="I10924">
            <v>1</v>
          </cell>
        </row>
        <row r="10925">
          <cell r="A10925" t="str">
            <v/>
          </cell>
          <cell r="B10925" t="str">
            <v>Vendor: ENERGYHUB</v>
          </cell>
          <cell r="C10925" t="str">
            <v>10/22/2019</v>
          </cell>
          <cell r="D10925">
            <v>4</v>
          </cell>
          <cell r="E10925">
            <v>0.60758167505264282</v>
          </cell>
          <cell r="F10925">
            <v>0.58355635404586792</v>
          </cell>
          <cell r="G10925">
            <v>1.8892001360654831E-2</v>
          </cell>
          <cell r="H10925">
            <v>57.746550060314142</v>
          </cell>
          <cell r="I10925">
            <v>1</v>
          </cell>
        </row>
        <row r="10926">
          <cell r="A10926" t="str">
            <v/>
          </cell>
          <cell r="B10926" t="str">
            <v>Vendor: ENERGYHUB</v>
          </cell>
          <cell r="C10926" t="str">
            <v>10/22/2019</v>
          </cell>
          <cell r="D10926">
            <v>5</v>
          </cell>
          <cell r="E10926">
            <v>0.58536487817764282</v>
          </cell>
          <cell r="F10926">
            <v>0.56718349456787109</v>
          </cell>
          <cell r="G10926">
            <v>1.734611764550209E-2</v>
          </cell>
          <cell r="H10926">
            <v>56.658323281060746</v>
          </cell>
          <cell r="I10926">
            <v>1</v>
          </cell>
        </row>
        <row r="10927">
          <cell r="A10927" t="str">
            <v/>
          </cell>
          <cell r="B10927" t="str">
            <v>Vendor: ENERGYHUB</v>
          </cell>
          <cell r="C10927" t="str">
            <v>10/22/2019</v>
          </cell>
          <cell r="D10927">
            <v>6</v>
          </cell>
          <cell r="E10927">
            <v>0.61838364601135254</v>
          </cell>
          <cell r="F10927">
            <v>0.59687572717666626</v>
          </cell>
          <cell r="G10927">
            <v>1.6888407990336418E-2</v>
          </cell>
          <cell r="H10927">
            <v>55.824282267793485</v>
          </cell>
          <cell r="I10927">
            <v>1</v>
          </cell>
        </row>
        <row r="10928">
          <cell r="A10928" t="str">
            <v/>
          </cell>
          <cell r="B10928" t="str">
            <v>Vendor: ENERGYHUB</v>
          </cell>
          <cell r="C10928" t="str">
            <v>10/22/2019</v>
          </cell>
          <cell r="D10928">
            <v>7</v>
          </cell>
          <cell r="E10928">
            <v>0.69131022691726685</v>
          </cell>
          <cell r="F10928">
            <v>0.69180595874786377</v>
          </cell>
          <cell r="G10928">
            <v>1.7136113718152046E-2</v>
          </cell>
          <cell r="H10928">
            <v>55.580651387213393</v>
          </cell>
          <cell r="I10928">
            <v>1</v>
          </cell>
        </row>
        <row r="10929">
          <cell r="A10929" t="str">
            <v/>
          </cell>
          <cell r="B10929" t="str">
            <v>Vendor: ENERGYHUB</v>
          </cell>
          <cell r="C10929" t="str">
            <v>10/22/2019</v>
          </cell>
          <cell r="D10929">
            <v>8</v>
          </cell>
          <cell r="E10929">
            <v>0.68060863018035889</v>
          </cell>
          <cell r="F10929">
            <v>0.68952584266662598</v>
          </cell>
          <cell r="G10929">
            <v>1.7688069492578506E-2</v>
          </cell>
          <cell r="H10929">
            <v>55.520422195415961</v>
          </cell>
          <cell r="I10929">
            <v>1</v>
          </cell>
        </row>
        <row r="10930">
          <cell r="A10930" t="str">
            <v/>
          </cell>
          <cell r="B10930" t="str">
            <v>Vendor: ENERGYHUB</v>
          </cell>
          <cell r="C10930" t="str">
            <v>10/22/2019</v>
          </cell>
          <cell r="D10930">
            <v>9</v>
          </cell>
          <cell r="E10930">
            <v>0.50995522737503052</v>
          </cell>
          <cell r="F10930">
            <v>0.48741057515144348</v>
          </cell>
          <cell r="G10930">
            <v>1.9730996340513229E-2</v>
          </cell>
          <cell r="H10930">
            <v>59.908082026538466</v>
          </cell>
          <cell r="I10930">
            <v>1</v>
          </cell>
        </row>
        <row r="10931">
          <cell r="A10931" t="str">
            <v/>
          </cell>
          <cell r="B10931" t="str">
            <v>Vendor: ENERGYHUB</v>
          </cell>
          <cell r="C10931" t="str">
            <v>10/22/2019</v>
          </cell>
          <cell r="D10931">
            <v>10</v>
          </cell>
          <cell r="E10931">
            <v>0.31135785579681396</v>
          </cell>
          <cell r="F10931">
            <v>0.29722487926483154</v>
          </cell>
          <cell r="G10931">
            <v>2.2291122004389763E-2</v>
          </cell>
          <cell r="H10931">
            <v>67.603365500602976</v>
          </cell>
          <cell r="I10931">
            <v>1</v>
          </cell>
        </row>
        <row r="10932">
          <cell r="A10932" t="str">
            <v/>
          </cell>
          <cell r="B10932" t="str">
            <v>Vendor: ENERGYHUB</v>
          </cell>
          <cell r="C10932" t="str">
            <v>10/22/2019</v>
          </cell>
          <cell r="D10932">
            <v>11</v>
          </cell>
          <cell r="E10932">
            <v>0.14487797021865845</v>
          </cell>
          <cell r="F10932">
            <v>0.12075265496969223</v>
          </cell>
          <cell r="G10932">
            <v>2.6362068951129913E-2</v>
          </cell>
          <cell r="H10932">
            <v>74.945186972256593</v>
          </cell>
          <cell r="I10932">
            <v>1</v>
          </cell>
        </row>
        <row r="10933">
          <cell r="A10933" t="str">
            <v/>
          </cell>
          <cell r="B10933" t="str">
            <v>Vendor: ENERGYHUB</v>
          </cell>
          <cell r="C10933" t="str">
            <v>10/22/2019</v>
          </cell>
          <cell r="D10933">
            <v>12</v>
          </cell>
          <cell r="E10933">
            <v>4.7201763838529587E-2</v>
          </cell>
          <cell r="F10933">
            <v>1.2839223258197308E-2</v>
          </cell>
          <cell r="G10933">
            <v>3.0472587794065475E-2</v>
          </cell>
          <cell r="H10933">
            <v>81.012907117008311</v>
          </cell>
          <cell r="I10933">
            <v>1</v>
          </cell>
        </row>
        <row r="10934">
          <cell r="A10934" t="str">
            <v/>
          </cell>
          <cell r="B10934" t="str">
            <v>Vendor: ENERGYHUB</v>
          </cell>
          <cell r="C10934" t="str">
            <v>10/22/2019</v>
          </cell>
          <cell r="D10934">
            <v>13</v>
          </cell>
          <cell r="E10934">
            <v>3.741464763879776E-2</v>
          </cell>
          <cell r="F10934">
            <v>9.8550347611308098E-3</v>
          </cell>
          <cell r="G10934">
            <v>3.3719420433044434E-2</v>
          </cell>
          <cell r="H10934">
            <v>84.521809408926899</v>
          </cell>
          <cell r="I10934">
            <v>1</v>
          </cell>
        </row>
        <row r="10935">
          <cell r="A10935" t="str">
            <v/>
          </cell>
          <cell r="B10935" t="str">
            <v>Vendor: ENERGYHUB</v>
          </cell>
          <cell r="C10935" t="str">
            <v>10/22/2019</v>
          </cell>
          <cell r="D10935">
            <v>14</v>
          </cell>
          <cell r="E10935">
            <v>0.15604045987129211</v>
          </cell>
          <cell r="F10935">
            <v>0.14743253588676453</v>
          </cell>
          <cell r="G10935">
            <v>3.5242963582277298E-2</v>
          </cell>
          <cell r="H10935">
            <v>86.493341375151374</v>
          </cell>
          <cell r="I10935">
            <v>1</v>
          </cell>
        </row>
        <row r="10936">
          <cell r="A10936" t="str">
            <v/>
          </cell>
          <cell r="B10936" t="str">
            <v>Vendor: ENERGYHUB</v>
          </cell>
          <cell r="C10936" t="str">
            <v>10/22/2019</v>
          </cell>
          <cell r="D10936">
            <v>15</v>
          </cell>
          <cell r="E10936">
            <v>0.39186042547225952</v>
          </cell>
          <cell r="F10936">
            <v>0.36433723568916321</v>
          </cell>
          <cell r="G10936">
            <v>3.9797887206077576E-2</v>
          </cell>
          <cell r="H10936">
            <v>87.757925211098367</v>
          </cell>
          <cell r="I10936">
            <v>1</v>
          </cell>
        </row>
        <row r="10937">
          <cell r="A10937" t="str">
            <v/>
          </cell>
          <cell r="B10937" t="str">
            <v>Vendor: ENERGYHUB</v>
          </cell>
          <cell r="C10937" t="str">
            <v>10/22/2019</v>
          </cell>
          <cell r="D10937">
            <v>16</v>
          </cell>
          <cell r="E10937">
            <v>0.77216935157775879</v>
          </cell>
          <cell r="F10937">
            <v>0.69984400272369385</v>
          </cell>
          <cell r="G10937">
            <v>4.261697456240654E-2</v>
          </cell>
          <cell r="H10937">
            <v>88.761544028951391</v>
          </cell>
          <cell r="I10937">
            <v>1</v>
          </cell>
        </row>
        <row r="10938">
          <cell r="A10938" t="str">
            <v/>
          </cell>
          <cell r="B10938" t="str">
            <v>Vendor: ENERGYHUB</v>
          </cell>
          <cell r="C10938" t="str">
            <v>10/22/2019</v>
          </cell>
          <cell r="D10938">
            <v>17</v>
          </cell>
          <cell r="E10938">
            <v>1.0757548809051514</v>
          </cell>
          <cell r="F10938">
            <v>1.067105770111084</v>
          </cell>
          <cell r="G10938">
            <v>4.6213455498218536E-2</v>
          </cell>
          <cell r="H10938">
            <v>88.037756332930556</v>
          </cell>
          <cell r="I10938">
            <v>1</v>
          </cell>
        </row>
        <row r="10939">
          <cell r="A10939" t="str">
            <v/>
          </cell>
          <cell r="B10939" t="str">
            <v>Vendor: ENERGYHUB</v>
          </cell>
          <cell r="C10939" t="str">
            <v>10/22/2019</v>
          </cell>
          <cell r="D10939">
            <v>18</v>
          </cell>
          <cell r="E10939">
            <v>1.3336610794067383</v>
          </cell>
          <cell r="F10939">
            <v>1.3565235137939453</v>
          </cell>
          <cell r="G10939">
            <v>4.8045367002487183E-2</v>
          </cell>
          <cell r="H10939">
            <v>85.402026537998339</v>
          </cell>
          <cell r="I10939">
            <v>1</v>
          </cell>
        </row>
        <row r="10940">
          <cell r="A10940" t="str">
            <v/>
          </cell>
          <cell r="B10940" t="str">
            <v>Vendor: ENERGYHUB</v>
          </cell>
          <cell r="C10940" t="str">
            <v>10/22/2019</v>
          </cell>
          <cell r="D10940">
            <v>19</v>
          </cell>
          <cell r="E10940">
            <v>1.4225109815597534</v>
          </cell>
          <cell r="F10940">
            <v>1.2089830636978149</v>
          </cell>
          <cell r="G10940">
            <v>4.9800615757703781E-2</v>
          </cell>
          <cell r="H10940">
            <v>81.317756332930202</v>
          </cell>
          <cell r="I10940">
            <v>1</v>
          </cell>
        </row>
        <row r="10941">
          <cell r="A10941" t="str">
            <v/>
          </cell>
          <cell r="B10941" t="str">
            <v>Vendor: ENERGYHUB</v>
          </cell>
          <cell r="C10941" t="str">
            <v>10/22/2019</v>
          </cell>
          <cell r="D10941">
            <v>20</v>
          </cell>
          <cell r="E10941">
            <v>1.4397269487380981</v>
          </cell>
          <cell r="F10941">
            <v>1.2470194101333618</v>
          </cell>
          <cell r="G10941">
            <v>4.6338334679603577E-2</v>
          </cell>
          <cell r="H10941">
            <v>77.28843184559743</v>
          </cell>
          <cell r="I10941">
            <v>1</v>
          </cell>
        </row>
        <row r="10942">
          <cell r="A10942" t="str">
            <v/>
          </cell>
          <cell r="B10942" t="str">
            <v>Vendor: ENERGYHUB</v>
          </cell>
          <cell r="C10942" t="str">
            <v>10/22/2019</v>
          </cell>
          <cell r="D10942">
            <v>21</v>
          </cell>
          <cell r="E10942">
            <v>1.3526290655136108</v>
          </cell>
          <cell r="F10942">
            <v>1.5504616498947144</v>
          </cell>
          <cell r="G10942">
            <v>4.4895362108945847E-2</v>
          </cell>
          <cell r="H10942">
            <v>73.096875753920898</v>
          </cell>
          <cell r="I10942">
            <v>1</v>
          </cell>
        </row>
        <row r="10943">
          <cell r="A10943" t="str">
            <v/>
          </cell>
          <cell r="B10943" t="str">
            <v>Vendor: ENERGYHUB</v>
          </cell>
          <cell r="C10943" t="str">
            <v>10/22/2019</v>
          </cell>
          <cell r="D10943">
            <v>22</v>
          </cell>
          <cell r="E10943">
            <v>1.2079076766967773</v>
          </cell>
          <cell r="F10943">
            <v>1.3121930360794067</v>
          </cell>
          <cell r="G10943">
            <v>3.9925437420606613E-2</v>
          </cell>
          <cell r="H10943">
            <v>68.929372738239053</v>
          </cell>
          <cell r="I10943">
            <v>1</v>
          </cell>
        </row>
        <row r="10944">
          <cell r="A10944" t="str">
            <v/>
          </cell>
          <cell r="B10944" t="str">
            <v>Vendor: ENERGYHUB</v>
          </cell>
          <cell r="C10944" t="str">
            <v>10/22/2019</v>
          </cell>
          <cell r="D10944">
            <v>23</v>
          </cell>
          <cell r="E10944">
            <v>1.0405281782150269</v>
          </cell>
          <cell r="F10944">
            <v>1.1121327877044678</v>
          </cell>
          <cell r="G10944">
            <v>3.8553982973098755E-2</v>
          </cell>
          <cell r="H10944">
            <v>66.157587454763828</v>
          </cell>
          <cell r="I10944">
            <v>1</v>
          </cell>
        </row>
        <row r="10945">
          <cell r="A10945" t="str">
            <v/>
          </cell>
          <cell r="B10945" t="str">
            <v>Vendor: ENERGYHUB</v>
          </cell>
          <cell r="C10945" t="str">
            <v>10/22/2019</v>
          </cell>
          <cell r="D10945">
            <v>24</v>
          </cell>
          <cell r="E10945">
            <v>0.88270837068557739</v>
          </cell>
          <cell r="F10945">
            <v>0.9168705940246582</v>
          </cell>
          <cell r="G10945">
            <v>3.627125546336174E-2</v>
          </cell>
          <cell r="H10945">
            <v>63.464656212304455</v>
          </cell>
          <cell r="I10945">
            <v>1</v>
          </cell>
        </row>
        <row r="10946">
          <cell r="A10946" t="str">
            <v/>
          </cell>
          <cell r="B10946" t="str">
            <v>Vendor: NEST</v>
          </cell>
          <cell r="C10946" t="str">
            <v>Average Event Day (5pm-9pm)</v>
          </cell>
          <cell r="D10946">
            <v>1</v>
          </cell>
          <cell r="E10946">
            <v>1.2877063751220703</v>
          </cell>
          <cell r="F10946">
            <v>1.3301283121109009</v>
          </cell>
          <cell r="G10946">
            <v>7.4507691897451878E-3</v>
          </cell>
          <cell r="H10946">
            <v>74.213964804044764</v>
          </cell>
          <cell r="I10946">
            <v>1</v>
          </cell>
        </row>
        <row r="10947">
          <cell r="A10947" t="str">
            <v/>
          </cell>
          <cell r="B10947" t="str">
            <v>Vendor: NEST</v>
          </cell>
          <cell r="C10947" t="str">
            <v>Average Event Day (6pm-8pm)</v>
          </cell>
          <cell r="D10947">
            <v>1</v>
          </cell>
          <cell r="E10947">
            <v>1.2749136686325073</v>
          </cell>
          <cell r="F10947">
            <v>1.2735872268676758</v>
          </cell>
          <cell r="G10947">
            <v>7.5410399585962296E-3</v>
          </cell>
          <cell r="H10947">
            <v>74.378389263267778</v>
          </cell>
          <cell r="I10947">
            <v>1</v>
          </cell>
        </row>
        <row r="10948">
          <cell r="A10948" t="str">
            <v/>
          </cell>
          <cell r="B10948" t="str">
            <v>Vendor: NEST</v>
          </cell>
          <cell r="C10948" t="str">
            <v>Average Event Day (6pm-8pm)</v>
          </cell>
          <cell r="D10948">
            <v>2</v>
          </cell>
          <cell r="E10948">
            <v>1.0820215940475464</v>
          </cell>
          <cell r="F10948">
            <v>1.0772668123245239</v>
          </cell>
          <cell r="G10948">
            <v>6.9060404784977436E-3</v>
          </cell>
          <cell r="H10948">
            <v>73.58278882876769</v>
          </cell>
          <cell r="I10948">
            <v>1</v>
          </cell>
        </row>
        <row r="10949">
          <cell r="A10949" t="str">
            <v/>
          </cell>
          <cell r="B10949" t="str">
            <v>Vendor: NEST</v>
          </cell>
          <cell r="C10949" t="str">
            <v>Average Event Day (5pm-9pm)</v>
          </cell>
          <cell r="D10949">
            <v>2</v>
          </cell>
          <cell r="E10949">
            <v>1.0887593030929565</v>
          </cell>
          <cell r="F10949">
            <v>1.1098519563674927</v>
          </cell>
          <cell r="G10949">
            <v>6.7985374480485916E-3</v>
          </cell>
          <cell r="H10949">
            <v>73.284085586937096</v>
          </cell>
          <cell r="I10949">
            <v>1</v>
          </cell>
        </row>
        <row r="10950">
          <cell r="A10950" t="str">
            <v/>
          </cell>
          <cell r="B10950" t="str">
            <v>Vendor: NEST</v>
          </cell>
          <cell r="C10950" t="str">
            <v>Average Event Day (5pm-9pm)</v>
          </cell>
          <cell r="D10950">
            <v>3</v>
          </cell>
          <cell r="E10950">
            <v>0.94594711065292358</v>
          </cell>
          <cell r="F10950">
            <v>0.96114861965179443</v>
          </cell>
          <cell r="G10950">
            <v>6.0661183670163155E-3</v>
          </cell>
          <cell r="H10950">
            <v>72.431306558210196</v>
          </cell>
          <cell r="I10950">
            <v>1</v>
          </cell>
        </row>
        <row r="10951">
          <cell r="A10951" t="str">
            <v/>
          </cell>
          <cell r="B10951" t="str">
            <v>Vendor: NEST</v>
          </cell>
          <cell r="C10951" t="str">
            <v>Average Event Day (6pm-8pm)</v>
          </cell>
          <cell r="D10951">
            <v>3</v>
          </cell>
          <cell r="E10951">
            <v>0.93867367506027222</v>
          </cell>
          <cell r="F10951">
            <v>0.93949848413467407</v>
          </cell>
          <cell r="G10951">
            <v>6.1408579349517822E-3</v>
          </cell>
          <cell r="H10951">
            <v>72.865930241098269</v>
          </cell>
          <cell r="I10951">
            <v>1</v>
          </cell>
        </row>
        <row r="10952">
          <cell r="A10952" t="str">
            <v/>
          </cell>
          <cell r="B10952" t="str">
            <v>Vendor: NEST</v>
          </cell>
          <cell r="C10952" t="str">
            <v>Average Event Day (5pm-9pm)</v>
          </cell>
          <cell r="D10952">
            <v>4</v>
          </cell>
          <cell r="E10952">
            <v>0.85053247213363647</v>
          </cell>
          <cell r="F10952">
            <v>0.85657864809036255</v>
          </cell>
          <cell r="G10952">
            <v>5.3228284232318401E-3</v>
          </cell>
          <cell r="H10952">
            <v>71.695846951538343</v>
          </cell>
          <cell r="I10952">
            <v>1</v>
          </cell>
        </row>
        <row r="10953">
          <cell r="A10953" t="str">
            <v/>
          </cell>
          <cell r="B10953" t="str">
            <v>Vendor: NEST</v>
          </cell>
          <cell r="C10953" t="str">
            <v>Average Event Day (6pm-8pm)</v>
          </cell>
          <cell r="D10953">
            <v>4</v>
          </cell>
          <cell r="E10953">
            <v>0.83784651756286621</v>
          </cell>
          <cell r="F10953">
            <v>0.84208029508590698</v>
          </cell>
          <cell r="G10953">
            <v>5.3906110115349293E-3</v>
          </cell>
          <cell r="H10953">
            <v>72.190303347506998</v>
          </cell>
          <cell r="I10953">
            <v>1</v>
          </cell>
        </row>
        <row r="10954">
          <cell r="A10954" t="str">
            <v/>
          </cell>
          <cell r="B10954" t="str">
            <v>Vendor: NEST</v>
          </cell>
          <cell r="C10954" t="str">
            <v>Average Event Day (5pm-9pm)</v>
          </cell>
          <cell r="D10954">
            <v>5</v>
          </cell>
          <cell r="E10954">
            <v>0.77604645490646362</v>
          </cell>
          <cell r="F10954">
            <v>0.78631329536437988</v>
          </cell>
          <cell r="G10954">
            <v>4.7013419680297375E-3</v>
          </cell>
          <cell r="H10954">
            <v>71.07492894728226</v>
          </cell>
          <cell r="I10954">
            <v>1</v>
          </cell>
        </row>
        <row r="10955">
          <cell r="A10955" t="str">
            <v/>
          </cell>
          <cell r="B10955" t="str">
            <v>Vendor: NEST</v>
          </cell>
          <cell r="C10955" t="str">
            <v>Average Event Day (6pm-8pm)</v>
          </cell>
          <cell r="D10955">
            <v>5</v>
          </cell>
          <cell r="E10955">
            <v>0.77663642168045044</v>
          </cell>
          <cell r="F10955">
            <v>0.77161663770675659</v>
          </cell>
          <cell r="G10955">
            <v>4.7722510062158108E-3</v>
          </cell>
          <cell r="H10955">
            <v>71.650921789459915</v>
          </cell>
          <cell r="I10955">
            <v>1</v>
          </cell>
        </row>
        <row r="10956">
          <cell r="A10956" t="str">
            <v/>
          </cell>
          <cell r="B10956" t="str">
            <v>Vendor: NEST</v>
          </cell>
          <cell r="C10956" t="str">
            <v>Average Event Day (5pm-9pm)</v>
          </cell>
          <cell r="D10956">
            <v>6</v>
          </cell>
          <cell r="E10956">
            <v>0.75302869081497192</v>
          </cell>
          <cell r="F10956">
            <v>0.75898545980453491</v>
          </cell>
          <cell r="G10956">
            <v>4.1945334523916245E-3</v>
          </cell>
          <cell r="H10956">
            <v>70.544122104173809</v>
          </cell>
          <cell r="I10956">
            <v>1</v>
          </cell>
        </row>
        <row r="10957">
          <cell r="A10957" t="str">
            <v/>
          </cell>
          <cell r="B10957" t="str">
            <v>Vendor: NEST</v>
          </cell>
          <cell r="C10957" t="str">
            <v>Average Event Day (6pm-8pm)</v>
          </cell>
          <cell r="D10957">
            <v>6</v>
          </cell>
          <cell r="E10957">
            <v>0.75113761425018311</v>
          </cell>
          <cell r="F10957">
            <v>0.74588209390640259</v>
          </cell>
          <cell r="G10957">
            <v>4.2536398395895958E-3</v>
          </cell>
          <cell r="H10957">
            <v>71.206673077469858</v>
          </cell>
          <cell r="I10957">
            <v>1</v>
          </cell>
        </row>
        <row r="10958">
          <cell r="A10958" t="str">
            <v/>
          </cell>
          <cell r="B10958" t="str">
            <v>Vendor: NEST</v>
          </cell>
          <cell r="C10958" t="str">
            <v>Average Event Day (5pm-9pm)</v>
          </cell>
          <cell r="D10958">
            <v>7</v>
          </cell>
          <cell r="E10958">
            <v>0.7823106050491333</v>
          </cell>
          <cell r="F10958">
            <v>0.79015207290649414</v>
          </cell>
          <cell r="G10958">
            <v>4.0610902942717075E-3</v>
          </cell>
          <cell r="H10958">
            <v>70.462064115274046</v>
          </cell>
          <cell r="I10958">
            <v>1</v>
          </cell>
        </row>
        <row r="10959">
          <cell r="A10959" t="str">
            <v/>
          </cell>
          <cell r="B10959" t="str">
            <v>Vendor: NEST</v>
          </cell>
          <cell r="C10959" t="str">
            <v>Average Event Day (6pm-8pm)</v>
          </cell>
          <cell r="D10959">
            <v>7</v>
          </cell>
          <cell r="E10959">
            <v>0.77920317649841309</v>
          </cell>
          <cell r="F10959">
            <v>0.77687442302703857</v>
          </cell>
          <cell r="G10959">
            <v>4.089288879185915E-3</v>
          </cell>
          <cell r="H10959">
            <v>71.284903665820949</v>
          </cell>
          <cell r="I10959">
            <v>1</v>
          </cell>
        </row>
        <row r="10960">
          <cell r="A10960" t="str">
            <v/>
          </cell>
          <cell r="B10960" t="str">
            <v>Vendor: NEST</v>
          </cell>
          <cell r="C10960" t="str">
            <v>Average Event Day (5pm-9pm)</v>
          </cell>
          <cell r="D10960">
            <v>8</v>
          </cell>
          <cell r="E10960">
            <v>0.75873911380767822</v>
          </cell>
          <cell r="F10960">
            <v>0.76704543828964233</v>
          </cell>
          <cell r="G10960">
            <v>4.3870420195162296E-3</v>
          </cell>
          <cell r="H10960">
            <v>72.611355236942089</v>
          </cell>
          <cell r="I10960">
            <v>1</v>
          </cell>
        </row>
        <row r="10961">
          <cell r="A10961" t="str">
            <v/>
          </cell>
          <cell r="B10961" t="str">
            <v>Vendor: NEST</v>
          </cell>
          <cell r="C10961" t="str">
            <v>Average Event Day (6pm-8pm)</v>
          </cell>
          <cell r="D10961">
            <v>8</v>
          </cell>
          <cell r="E10961">
            <v>0.75497347116470337</v>
          </cell>
          <cell r="F10961">
            <v>0.76141160726547241</v>
          </cell>
          <cell r="G10961">
            <v>4.4104796834290028E-3</v>
          </cell>
          <cell r="H10961">
            <v>73.675704429071502</v>
          </cell>
          <cell r="I10961">
            <v>1</v>
          </cell>
        </row>
        <row r="10962">
          <cell r="A10962" t="str">
            <v/>
          </cell>
          <cell r="B10962" t="str">
            <v>Vendor: NEST</v>
          </cell>
          <cell r="C10962" t="str">
            <v>Average Event Day (5pm-9pm)</v>
          </cell>
          <cell r="D10962">
            <v>9</v>
          </cell>
          <cell r="E10962">
            <v>0.67428141832351685</v>
          </cell>
          <cell r="F10962">
            <v>0.66225963830947876</v>
          </cell>
          <cell r="G10962">
            <v>4.9646664410829544E-3</v>
          </cell>
          <cell r="H10962">
            <v>76.265469446858177</v>
          </cell>
          <cell r="I10962">
            <v>1</v>
          </cell>
        </row>
        <row r="10963">
          <cell r="A10963" t="str">
            <v/>
          </cell>
          <cell r="B10963" t="str">
            <v>Vendor: NEST</v>
          </cell>
          <cell r="C10963" t="str">
            <v>Average Event Day (6pm-8pm)</v>
          </cell>
          <cell r="D10963">
            <v>9</v>
          </cell>
          <cell r="E10963">
            <v>0.67816680669784546</v>
          </cell>
          <cell r="F10963">
            <v>0.67710196971893311</v>
          </cell>
          <cell r="G10963">
            <v>5.0037777982652187E-3</v>
          </cell>
          <cell r="H10963">
            <v>77.714096934216144</v>
          </cell>
          <cell r="I10963">
            <v>1</v>
          </cell>
        </row>
        <row r="10964">
          <cell r="A10964" t="str">
            <v/>
          </cell>
          <cell r="B10964" t="str">
            <v>Vendor: NEST</v>
          </cell>
          <cell r="C10964" t="str">
            <v>Average Event Day (5pm-9pm)</v>
          </cell>
          <cell r="D10964">
            <v>10</v>
          </cell>
          <cell r="E10964">
            <v>0.63114392757415771</v>
          </cell>
          <cell r="F10964">
            <v>0.60974514484405518</v>
          </cell>
          <cell r="G10964">
            <v>5.8519104495644569E-3</v>
          </cell>
          <cell r="H10964">
            <v>81.173099856304901</v>
          </cell>
          <cell r="I10964">
            <v>1</v>
          </cell>
        </row>
        <row r="10965">
          <cell r="A10965" t="str">
            <v/>
          </cell>
          <cell r="B10965" t="str">
            <v>Vendor: NEST</v>
          </cell>
          <cell r="C10965" t="str">
            <v>Average Event Day (6pm-8pm)</v>
          </cell>
          <cell r="D10965">
            <v>10</v>
          </cell>
          <cell r="E10965">
            <v>0.64602643251419067</v>
          </cell>
          <cell r="F10965">
            <v>0.63699650764465332</v>
          </cell>
          <cell r="G10965">
            <v>5.9522036463022232E-3</v>
          </cell>
          <cell r="H10965">
            <v>81.975456440761675</v>
          </cell>
          <cell r="I10965">
            <v>1</v>
          </cell>
        </row>
        <row r="10966">
          <cell r="A10966" t="str">
            <v/>
          </cell>
          <cell r="B10966" t="str">
            <v>Vendor: NEST</v>
          </cell>
          <cell r="C10966" t="str">
            <v>Average Event Day (6pm-8pm)</v>
          </cell>
          <cell r="D10966">
            <v>11</v>
          </cell>
          <cell r="E10966">
            <v>0.69011670351028442</v>
          </cell>
          <cell r="F10966">
            <v>0.68060761690139771</v>
          </cell>
          <cell r="G10966">
            <v>7.0071276277303696E-3</v>
          </cell>
          <cell r="H10966">
            <v>85.719330088471864</v>
          </cell>
          <cell r="I10966">
            <v>1</v>
          </cell>
        </row>
        <row r="10967">
          <cell r="A10967" t="str">
            <v/>
          </cell>
          <cell r="B10967" t="str">
            <v>Vendor: NEST</v>
          </cell>
          <cell r="C10967" t="str">
            <v>Average Event Day (5pm-9pm)</v>
          </cell>
          <cell r="D10967">
            <v>11</v>
          </cell>
          <cell r="E10967">
            <v>0.67811745405197144</v>
          </cell>
          <cell r="F10967">
            <v>0.6493341326713562</v>
          </cell>
          <cell r="G10967">
            <v>6.9368970580399036E-3</v>
          </cell>
          <cell r="H10967">
            <v>85.61219148623357</v>
          </cell>
          <cell r="I10967">
            <v>1</v>
          </cell>
        </row>
        <row r="10968">
          <cell r="A10968" t="str">
            <v/>
          </cell>
          <cell r="B10968" t="str">
            <v>Vendor: NEST</v>
          </cell>
          <cell r="C10968" t="str">
            <v>Average Event Day (5pm-9pm)</v>
          </cell>
          <cell r="D10968">
            <v>12</v>
          </cell>
          <cell r="E10968">
            <v>0.8163754940032959</v>
          </cell>
          <cell r="F10968">
            <v>0.79206740856170654</v>
          </cell>
          <cell r="G10968">
            <v>8.0257086083292961E-3</v>
          </cell>
          <cell r="H10968">
            <v>88.936769116836913</v>
          </cell>
          <cell r="I10968">
            <v>1</v>
          </cell>
        </row>
        <row r="10969">
          <cell r="A10969" t="str">
            <v/>
          </cell>
          <cell r="B10969" t="str">
            <v>Vendor: NEST</v>
          </cell>
          <cell r="C10969" t="str">
            <v>Average Event Day (6pm-8pm)</v>
          </cell>
          <cell r="D10969">
            <v>12</v>
          </cell>
          <cell r="E10969">
            <v>0.83161777257919312</v>
          </cell>
          <cell r="F10969">
            <v>0.82444858551025391</v>
          </cell>
          <cell r="G10969">
            <v>8.0842059105634689E-3</v>
          </cell>
          <cell r="H10969">
            <v>88.418265613406476</v>
          </cell>
          <cell r="I10969">
            <v>1</v>
          </cell>
        </row>
        <row r="10970">
          <cell r="A10970" t="str">
            <v/>
          </cell>
          <cell r="B10970" t="str">
            <v>Vendor: NEST</v>
          </cell>
          <cell r="C10970" t="str">
            <v>Average Event Day (5pm-9pm)</v>
          </cell>
          <cell r="D10970">
            <v>13</v>
          </cell>
          <cell r="E10970">
            <v>1.0613954067230225</v>
          </cell>
          <cell r="F10970">
            <v>1.0236513614654541</v>
          </cell>
          <cell r="G10970">
            <v>9.0713854879140854E-3</v>
          </cell>
          <cell r="H10970">
            <v>91.073758052917668</v>
          </cell>
          <cell r="I10970">
            <v>1</v>
          </cell>
        </row>
        <row r="10971">
          <cell r="A10971" t="str">
            <v/>
          </cell>
          <cell r="B10971" t="str">
            <v>Vendor: NEST</v>
          </cell>
          <cell r="C10971" t="str">
            <v>Average Event Day (6pm-8pm)</v>
          </cell>
          <cell r="D10971">
            <v>13</v>
          </cell>
          <cell r="E10971">
            <v>1.0831676721572876</v>
          </cell>
          <cell r="F10971">
            <v>1.0637145042419434</v>
          </cell>
          <cell r="G10971">
            <v>9.1223148629069328E-3</v>
          </cell>
          <cell r="H10971">
            <v>90.248533341959757</v>
          </cell>
          <cell r="I10971">
            <v>1</v>
          </cell>
        </row>
        <row r="10972">
          <cell r="A10972" t="str">
            <v/>
          </cell>
          <cell r="B10972" t="str">
            <v>Vendor: NEST</v>
          </cell>
          <cell r="C10972" t="str">
            <v>Average Event Day (6pm-8pm)</v>
          </cell>
          <cell r="D10972">
            <v>14</v>
          </cell>
          <cell r="E10972">
            <v>1.3662153482437134</v>
          </cell>
          <cell r="F10972">
            <v>1.340027928352356</v>
          </cell>
          <cell r="G10972">
            <v>1.0022117756307125E-2</v>
          </cell>
          <cell r="H10972">
            <v>91.525528779109223</v>
          </cell>
          <cell r="I10972">
            <v>1</v>
          </cell>
        </row>
        <row r="10973">
          <cell r="A10973" t="str">
            <v/>
          </cell>
          <cell r="B10973" t="str">
            <v>Vendor: NEST</v>
          </cell>
          <cell r="C10973" t="str">
            <v>Average Event Day (5pm-9pm)</v>
          </cell>
          <cell r="D10973">
            <v>14</v>
          </cell>
          <cell r="E10973">
            <v>1.349231481552124</v>
          </cell>
          <cell r="F10973">
            <v>1.3126308917999268</v>
          </cell>
          <cell r="G10973">
            <v>9.9178347736597061E-3</v>
          </cell>
          <cell r="H10973">
            <v>92.607290611879648</v>
          </cell>
          <cell r="I10973">
            <v>1</v>
          </cell>
        </row>
        <row r="10974">
          <cell r="A10974" t="str">
            <v/>
          </cell>
          <cell r="B10974" t="str">
            <v>Vendor: NEST</v>
          </cell>
          <cell r="C10974" t="str">
            <v>Average Event Day (6pm-8pm)</v>
          </cell>
          <cell r="D10974">
            <v>15</v>
          </cell>
          <cell r="E10974">
            <v>1.6688978672027588</v>
          </cell>
          <cell r="F10974">
            <v>1.6448155641555786</v>
          </cell>
          <cell r="G10974">
            <v>1.0519538074731827E-2</v>
          </cell>
          <cell r="H10974">
            <v>92.030647933119013</v>
          </cell>
          <cell r="I10974">
            <v>1</v>
          </cell>
        </row>
        <row r="10975">
          <cell r="A10975" t="str">
            <v/>
          </cell>
          <cell r="B10975" t="str">
            <v>Vendor: NEST</v>
          </cell>
          <cell r="C10975" t="str">
            <v>Average Event Day (5pm-9pm)</v>
          </cell>
          <cell r="D10975">
            <v>15</v>
          </cell>
          <cell r="E10975">
            <v>1.6528486013412476</v>
          </cell>
          <cell r="F10975">
            <v>1.6387122869491577</v>
          </cell>
          <cell r="G10975">
            <v>1.0441696271300316E-2</v>
          </cell>
          <cell r="H10975">
            <v>93.494045979375244</v>
          </cell>
          <cell r="I10975">
            <v>1</v>
          </cell>
        </row>
        <row r="10976">
          <cell r="A10976" t="str">
            <v/>
          </cell>
          <cell r="B10976" t="str">
            <v>Vendor: NEST</v>
          </cell>
          <cell r="C10976" t="str">
            <v>Average Event Day (6pm-8pm)</v>
          </cell>
          <cell r="D10976">
            <v>16</v>
          </cell>
          <cell r="E10976">
            <v>2.0193800926208496</v>
          </cell>
          <cell r="F10976">
            <v>1.994762659072876</v>
          </cell>
          <cell r="G10976">
            <v>1.0750203393399715E-2</v>
          </cell>
          <cell r="H10976">
            <v>91.766629095452856</v>
          </cell>
          <cell r="I10976">
            <v>1</v>
          </cell>
        </row>
        <row r="10977">
          <cell r="A10977" t="str">
            <v/>
          </cell>
          <cell r="B10977" t="str">
            <v>Vendor: NEST</v>
          </cell>
          <cell r="C10977" t="str">
            <v>Average Event Day (5pm-9pm)</v>
          </cell>
          <cell r="D10977">
            <v>16</v>
          </cell>
          <cell r="E10977">
            <v>2.0301501750946045</v>
          </cell>
          <cell r="F10977">
            <v>2.0020449161529541</v>
          </cell>
          <cell r="G10977">
            <v>1.0687710717320442E-2</v>
          </cell>
          <cell r="H10977">
            <v>93.156922544376329</v>
          </cell>
          <cell r="I10977">
            <v>1</v>
          </cell>
        </row>
        <row r="10978">
          <cell r="A10978" t="str">
            <v/>
          </cell>
          <cell r="B10978" t="str">
            <v>Vendor: NEST</v>
          </cell>
          <cell r="C10978" t="str">
            <v>Average Event Day (5pm-9pm)</v>
          </cell>
          <cell r="D10978">
            <v>17</v>
          </cell>
          <cell r="E10978">
            <v>2.3485610485076904</v>
          </cell>
          <cell r="F10978">
            <v>2.2897152900695801</v>
          </cell>
          <cell r="G10978">
            <v>1.0707816109061241E-2</v>
          </cell>
          <cell r="H10978">
            <v>91.592477430535567</v>
          </cell>
          <cell r="I10978">
            <v>1</v>
          </cell>
        </row>
        <row r="10979">
          <cell r="A10979" t="str">
            <v/>
          </cell>
          <cell r="B10979" t="str">
            <v>Vendor: NEST</v>
          </cell>
          <cell r="C10979" t="str">
            <v>Average Event Day (6pm-8pm)</v>
          </cell>
          <cell r="D10979">
            <v>17</v>
          </cell>
          <cell r="E10979">
            <v>2.3187782764434814</v>
          </cell>
          <cell r="F10979">
            <v>2.2798995971679688</v>
          </cell>
          <cell r="G10979">
            <v>1.0768401436507702E-2</v>
          </cell>
          <cell r="H10979">
            <v>90.470904599178652</v>
          </cell>
          <cell r="I10979">
            <v>1</v>
          </cell>
        </row>
        <row r="10980">
          <cell r="A10980" t="str">
            <v/>
          </cell>
          <cell r="B10980" t="str">
            <v>Vendor: NEST</v>
          </cell>
          <cell r="C10980" t="str">
            <v>Average Event Day (6pm-8pm)</v>
          </cell>
          <cell r="D10980">
            <v>18</v>
          </cell>
          <cell r="E10980">
            <v>2.5132520198822021</v>
          </cell>
          <cell r="F10980">
            <v>2.4902880191802979</v>
          </cell>
          <cell r="G10980">
            <v>1.0687590576708317E-2</v>
          </cell>
          <cell r="H10980">
            <v>88.892093597098381</v>
          </cell>
          <cell r="I10980">
            <v>1</v>
          </cell>
        </row>
        <row r="10981">
          <cell r="A10981" t="str">
            <v/>
          </cell>
          <cell r="B10981" t="str">
            <v>Vendor: NEST</v>
          </cell>
          <cell r="C10981" t="str">
            <v>Average Event Day (5pm-9pm)</v>
          </cell>
          <cell r="D10981">
            <v>18</v>
          </cell>
          <cell r="E10981">
            <v>2.5528585910797119</v>
          </cell>
          <cell r="F10981">
            <v>1.5678290128707886</v>
          </cell>
          <cell r="G10981">
            <v>1.0872013866901398E-2</v>
          </cell>
          <cell r="H10981">
            <v>89.630598756534013</v>
          </cell>
          <cell r="I10981">
            <v>1</v>
          </cell>
        </row>
        <row r="10982">
          <cell r="A10982" t="str">
            <v/>
          </cell>
          <cell r="B10982" t="str">
            <v>Vendor: NEST</v>
          </cell>
          <cell r="C10982" t="str">
            <v>Average Event Day (5pm-9pm)</v>
          </cell>
          <cell r="D10982">
            <v>19</v>
          </cell>
          <cell r="E10982">
            <v>2.58286452293396</v>
          </cell>
          <cell r="F10982">
            <v>2.1159391403198242</v>
          </cell>
          <cell r="G10982">
            <v>1.0670101270079613E-2</v>
          </cell>
          <cell r="H10982">
            <v>86.703855918921093</v>
          </cell>
          <cell r="I10982">
            <v>1</v>
          </cell>
        </row>
        <row r="10983">
          <cell r="A10983" t="str">
            <v/>
          </cell>
          <cell r="B10983" t="str">
            <v>Vendor: NEST</v>
          </cell>
          <cell r="C10983" t="str">
            <v>Average Event Day (6pm-8pm)</v>
          </cell>
          <cell r="D10983">
            <v>19</v>
          </cell>
          <cell r="E10983">
            <v>2.5387938022613525</v>
          </cell>
          <cell r="F10983">
            <v>1.6182959079742432</v>
          </cell>
          <cell r="G10983">
            <v>1.069397758692503E-2</v>
          </cell>
          <cell r="H10983">
            <v>85.966250006256629</v>
          </cell>
          <cell r="I10983">
            <v>1</v>
          </cell>
        </row>
        <row r="10984">
          <cell r="A10984" t="str">
            <v/>
          </cell>
          <cell r="B10984" t="str">
            <v>Vendor: NEST</v>
          </cell>
          <cell r="C10984" t="str">
            <v>Average Event Day (6pm-8pm)</v>
          </cell>
          <cell r="D10984">
            <v>20</v>
          </cell>
          <cell r="E10984">
            <v>2.3899960517883301</v>
          </cell>
          <cell r="F10984">
            <v>1.8454179763793945</v>
          </cell>
          <cell r="G10984">
            <v>1.014151144772768E-2</v>
          </cell>
          <cell r="H10984">
            <v>81.658351326648329</v>
          </cell>
          <cell r="I10984">
            <v>1</v>
          </cell>
        </row>
        <row r="10985">
          <cell r="A10985" t="str">
            <v/>
          </cell>
          <cell r="B10985" t="str">
            <v>Vendor: NEST</v>
          </cell>
          <cell r="C10985" t="str">
            <v>Average Event Day (5pm-9pm)</v>
          </cell>
          <cell r="D10985">
            <v>20</v>
          </cell>
          <cell r="E10985">
            <v>2.4636473655700684</v>
          </cell>
          <cell r="F10985">
            <v>2.1064443588256836</v>
          </cell>
          <cell r="G10985">
            <v>1.0141458362340927E-2</v>
          </cell>
          <cell r="H10985">
            <v>83.330879833254627</v>
          </cell>
          <cell r="I10985">
            <v>1</v>
          </cell>
        </row>
        <row r="10986">
          <cell r="A10986" t="str">
            <v/>
          </cell>
          <cell r="B10986" t="str">
            <v>Vendor: NEST</v>
          </cell>
          <cell r="C10986" t="str">
            <v>Average Event Day (5pm-9pm)</v>
          </cell>
          <cell r="D10986">
            <v>21</v>
          </cell>
          <cell r="E10986">
            <v>2.3542485237121582</v>
          </cell>
          <cell r="F10986">
            <v>2.096179723739624</v>
          </cell>
          <cell r="G10986">
            <v>9.7363190725445747E-3</v>
          </cell>
          <cell r="H10986">
            <v>80.353343188209095</v>
          </cell>
          <cell r="I10986">
            <v>1</v>
          </cell>
        </row>
        <row r="10987">
          <cell r="A10987" t="str">
            <v/>
          </cell>
          <cell r="B10987" t="str">
            <v>Vendor: NEST</v>
          </cell>
          <cell r="C10987" t="str">
            <v>Average Event Day (6pm-8pm)</v>
          </cell>
          <cell r="D10987">
            <v>21</v>
          </cell>
          <cell r="E10987">
            <v>2.2971241474151611</v>
          </cell>
          <cell r="F10987">
            <v>2.7920160293579102</v>
          </cell>
          <cell r="G10987">
            <v>9.8371878266334534E-3</v>
          </cell>
          <cell r="H10987">
            <v>78.925098274687215</v>
          </cell>
          <cell r="I10987">
            <v>1</v>
          </cell>
        </row>
        <row r="10988">
          <cell r="A10988" t="str">
            <v/>
          </cell>
          <cell r="B10988" t="str">
            <v>Vendor: NEST</v>
          </cell>
          <cell r="C10988" t="str">
            <v>Average Event Day (6pm-8pm)</v>
          </cell>
          <cell r="D10988">
            <v>22</v>
          </cell>
          <cell r="E10988">
            <v>2.1173434257507324</v>
          </cell>
          <cell r="F10988">
            <v>2.256406307220459</v>
          </cell>
          <cell r="G10988">
            <v>9.2119667679071426E-3</v>
          </cell>
          <cell r="H10988">
            <v>77.543656709346649</v>
          </cell>
          <cell r="I10988">
            <v>1</v>
          </cell>
        </row>
        <row r="10989">
          <cell r="A10989" t="str">
            <v/>
          </cell>
          <cell r="B10989" t="str">
            <v>Vendor: NEST</v>
          </cell>
          <cell r="C10989" t="str">
            <v>Average Event Day (5pm-9pm)</v>
          </cell>
          <cell r="D10989">
            <v>22</v>
          </cell>
          <cell r="E10989">
            <v>2.1572959423065186</v>
          </cell>
          <cell r="F10989">
            <v>2.653388500213623</v>
          </cell>
          <cell r="G10989">
            <v>9.4454549252986908E-3</v>
          </cell>
          <cell r="H10989">
            <v>78.018213117151959</v>
          </cell>
          <cell r="I10989">
            <v>1</v>
          </cell>
        </row>
        <row r="10990">
          <cell r="A10990" t="str">
            <v/>
          </cell>
          <cell r="B10990" t="str">
            <v>Vendor: NEST</v>
          </cell>
          <cell r="C10990" t="str">
            <v>Average Event Day (6pm-8pm)</v>
          </cell>
          <cell r="D10990">
            <v>23</v>
          </cell>
          <cell r="E10990">
            <v>1.8736892938613892</v>
          </cell>
          <cell r="F10990">
            <v>1.937663197517395</v>
          </cell>
          <cell r="G10990">
            <v>8.9318659156560898E-3</v>
          </cell>
          <cell r="H10990">
            <v>76.530096499328522</v>
          </cell>
          <cell r="I10990">
            <v>1</v>
          </cell>
        </row>
        <row r="10991">
          <cell r="A10991" t="str">
            <v/>
          </cell>
          <cell r="B10991" t="str">
            <v>Vendor: NEST</v>
          </cell>
          <cell r="C10991" t="str">
            <v>Average Event Day (5pm-9pm)</v>
          </cell>
          <cell r="D10991">
            <v>23</v>
          </cell>
          <cell r="E10991">
            <v>1.8846275806427002</v>
          </cell>
          <cell r="F10991">
            <v>2.0619912147521973</v>
          </cell>
          <cell r="G10991">
            <v>8.9965267106890678E-3</v>
          </cell>
          <cell r="H10991">
            <v>76.537505018299001</v>
          </cell>
          <cell r="I10991">
            <v>1</v>
          </cell>
        </row>
        <row r="10992">
          <cell r="A10992" t="str">
            <v/>
          </cell>
          <cell r="B10992" t="str">
            <v>Vendor: NEST</v>
          </cell>
          <cell r="C10992" t="str">
            <v>Average Event Day (5pm-9pm)</v>
          </cell>
          <cell r="D10992">
            <v>24</v>
          </cell>
          <cell r="E10992">
            <v>1.5428605079650879</v>
          </cell>
          <cell r="F10992">
            <v>1.6432415246963501</v>
          </cell>
          <cell r="G10992">
            <v>8.464236743748188E-3</v>
          </cell>
          <cell r="H10992">
            <v>75.041656251789178</v>
          </cell>
          <cell r="I10992">
            <v>1</v>
          </cell>
        </row>
        <row r="10993">
          <cell r="A10993" t="str">
            <v/>
          </cell>
          <cell r="B10993" t="str">
            <v>Vendor: NEST</v>
          </cell>
          <cell r="C10993" t="str">
            <v>Average Event Day (6pm-8pm)</v>
          </cell>
          <cell r="D10993">
            <v>24</v>
          </cell>
          <cell r="E10993">
            <v>1.5411022901535034</v>
          </cell>
          <cell r="F10993">
            <v>1.5977339744567871</v>
          </cell>
          <cell r="G10993">
            <v>8.4659755229949951E-3</v>
          </cell>
          <cell r="H10993">
            <v>75.598133613178049</v>
          </cell>
          <cell r="I10993">
            <v>1</v>
          </cell>
        </row>
        <row r="10994">
          <cell r="A10994" t="str">
            <v/>
          </cell>
          <cell r="B10994" t="str">
            <v>Vendor: NEST</v>
          </cell>
          <cell r="C10994" t="str">
            <v>7/24/2019</v>
          </cell>
          <cell r="D10994">
            <v>1</v>
          </cell>
          <cell r="E10994">
            <v>1.4734319448471069</v>
          </cell>
          <cell r="F10994">
            <v>1.4235059022903442</v>
          </cell>
          <cell r="G10994">
            <v>7.9267164692282677E-3</v>
          </cell>
          <cell r="H10994">
            <v>76.555987960987352</v>
          </cell>
          <cell r="I10994">
            <v>1</v>
          </cell>
        </row>
        <row r="10995">
          <cell r="A10995" t="str">
            <v/>
          </cell>
          <cell r="B10995" t="str">
            <v>Vendor: NEST</v>
          </cell>
          <cell r="C10995" t="str">
            <v>7/24/2019</v>
          </cell>
          <cell r="D10995">
            <v>2</v>
          </cell>
          <cell r="E10995">
            <v>1.2390674352645874</v>
          </cell>
          <cell r="F10995">
            <v>1.2012678384780884</v>
          </cell>
          <cell r="G10995">
            <v>7.309306412935257E-3</v>
          </cell>
          <cell r="H10995">
            <v>75.881653614631745</v>
          </cell>
          <cell r="I10995">
            <v>1</v>
          </cell>
        </row>
        <row r="10996">
          <cell r="A10996" t="str">
            <v/>
          </cell>
          <cell r="B10996" t="str">
            <v>Vendor: NEST</v>
          </cell>
          <cell r="C10996" t="str">
            <v>7/24/2019</v>
          </cell>
          <cell r="D10996">
            <v>3</v>
          </cell>
          <cell r="E10996">
            <v>1.0513806343078613</v>
          </cell>
          <cell r="F10996">
            <v>1.0361884832382202</v>
          </cell>
          <cell r="G10996">
            <v>6.5540894865989685E-3</v>
          </cell>
          <cell r="H10996">
            <v>75.361111273433906</v>
          </cell>
          <cell r="I10996">
            <v>1</v>
          </cell>
        </row>
        <row r="10997">
          <cell r="A10997" t="str">
            <v/>
          </cell>
          <cell r="B10997" t="str">
            <v>Vendor: NEST</v>
          </cell>
          <cell r="C10997" t="str">
            <v>7/24/2019</v>
          </cell>
          <cell r="D10997">
            <v>4</v>
          </cell>
          <cell r="E10997">
            <v>0.92212188243865967</v>
          </cell>
          <cell r="F10997">
            <v>0.92376738786697388</v>
          </cell>
          <cell r="G10997">
            <v>5.6931790895760059E-3</v>
          </cell>
          <cell r="H10997">
            <v>74.653805446795786</v>
          </cell>
          <cell r="I10997">
            <v>1</v>
          </cell>
        </row>
        <row r="10998">
          <cell r="A10998" t="str">
            <v/>
          </cell>
          <cell r="B10998" t="str">
            <v>Vendor: NEST</v>
          </cell>
          <cell r="C10998" t="str">
            <v>7/24/2019</v>
          </cell>
          <cell r="D10998">
            <v>5</v>
          </cell>
          <cell r="E10998">
            <v>0.8460613489151001</v>
          </cell>
          <cell r="F10998">
            <v>0.83642548322677612</v>
          </cell>
          <cell r="G10998">
            <v>5.0743138417601585E-3</v>
          </cell>
          <cell r="H10998">
            <v>74.216574133572067</v>
          </cell>
          <cell r="I10998">
            <v>1</v>
          </cell>
        </row>
        <row r="10999">
          <cell r="A10999" t="str">
            <v/>
          </cell>
          <cell r="B10999" t="str">
            <v>Vendor: NEST</v>
          </cell>
          <cell r="C10999" t="str">
            <v>7/24/2019</v>
          </cell>
          <cell r="D10999">
            <v>6</v>
          </cell>
          <cell r="E10999">
            <v>0.80382418632507324</v>
          </cell>
          <cell r="F10999">
            <v>0.79444533586502075</v>
          </cell>
          <cell r="G10999">
            <v>4.5812013559043407E-3</v>
          </cell>
          <cell r="H10999">
            <v>73.906743907456018</v>
          </cell>
          <cell r="I10999">
            <v>1</v>
          </cell>
        </row>
        <row r="11000">
          <cell r="A11000" t="str">
            <v/>
          </cell>
          <cell r="B11000" t="str">
            <v>Vendor: NEST</v>
          </cell>
          <cell r="C11000" t="str">
            <v>7/24/2019</v>
          </cell>
          <cell r="D11000">
            <v>7</v>
          </cell>
          <cell r="E11000">
            <v>0.78915941715240479</v>
          </cell>
          <cell r="F11000">
            <v>0.78099793195724487</v>
          </cell>
          <cell r="G11000">
            <v>4.4307108037173748E-3</v>
          </cell>
          <cell r="H11000">
            <v>74.553087195395833</v>
          </cell>
          <cell r="I11000">
            <v>1</v>
          </cell>
        </row>
        <row r="11001">
          <cell r="A11001" t="str">
            <v/>
          </cell>
          <cell r="B11001" t="str">
            <v>Vendor: NEST</v>
          </cell>
          <cell r="C11001" t="str">
            <v>7/24/2019</v>
          </cell>
          <cell r="D11001">
            <v>8</v>
          </cell>
          <cell r="E11001">
            <v>0.78585493564605713</v>
          </cell>
          <cell r="F11001">
            <v>0.79292327165603638</v>
          </cell>
          <cell r="G11001">
            <v>4.8645315691828728E-3</v>
          </cell>
          <cell r="H11001">
            <v>78.105840979499249</v>
          </cell>
          <cell r="I11001">
            <v>1</v>
          </cell>
        </row>
        <row r="11002">
          <cell r="A11002" t="str">
            <v/>
          </cell>
          <cell r="B11002" t="str">
            <v>Vendor: NEST</v>
          </cell>
          <cell r="C11002" t="str">
            <v>7/24/2019</v>
          </cell>
          <cell r="D11002">
            <v>9</v>
          </cell>
          <cell r="E11002">
            <v>0.77725231647491455</v>
          </cell>
          <cell r="F11002">
            <v>0.78818345069885254</v>
          </cell>
          <cell r="G11002">
            <v>5.6270859204232693E-3</v>
          </cell>
          <cell r="H11002">
            <v>82.910591899978442</v>
          </cell>
          <cell r="I11002">
            <v>1</v>
          </cell>
        </row>
        <row r="11003">
          <cell r="A11003" t="str">
            <v/>
          </cell>
          <cell r="B11003" t="str">
            <v>Vendor: NEST</v>
          </cell>
          <cell r="C11003" t="str">
            <v>7/24/2019</v>
          </cell>
          <cell r="D11003">
            <v>10</v>
          </cell>
          <cell r="E11003">
            <v>0.82227861881256104</v>
          </cell>
          <cell r="F11003">
            <v>0.81484889984130859</v>
          </cell>
          <cell r="G11003">
            <v>6.7056627012789249E-3</v>
          </cell>
          <cell r="H11003">
            <v>86.973005259769593</v>
          </cell>
          <cell r="I11003">
            <v>1</v>
          </cell>
        </row>
        <row r="11004">
          <cell r="A11004" t="str">
            <v/>
          </cell>
          <cell r="B11004" t="str">
            <v>Vendor: NEST</v>
          </cell>
          <cell r="C11004" t="str">
            <v>7/24/2019</v>
          </cell>
          <cell r="D11004">
            <v>11</v>
          </cell>
          <cell r="E11004">
            <v>0.95917022228240967</v>
          </cell>
          <cell r="F11004">
            <v>0.94390642642974854</v>
          </cell>
          <cell r="G11004">
            <v>8.005819283425808E-3</v>
          </cell>
          <cell r="H11004">
            <v>90.747654549713459</v>
          </cell>
          <cell r="I11004">
            <v>1</v>
          </cell>
        </row>
        <row r="11005">
          <cell r="A11005" t="str">
            <v/>
          </cell>
          <cell r="B11005" t="str">
            <v>Vendor: NEST</v>
          </cell>
          <cell r="C11005" t="str">
            <v>7/24/2019</v>
          </cell>
          <cell r="D11005">
            <v>12</v>
          </cell>
          <cell r="E11005">
            <v>1.1863720417022705</v>
          </cell>
          <cell r="F11005">
            <v>1.169883131980896</v>
          </cell>
          <cell r="G11005">
            <v>9.1470647603273392E-3</v>
          </cell>
          <cell r="H11005">
            <v>93.745324235864345</v>
          </cell>
          <cell r="I11005">
            <v>1</v>
          </cell>
        </row>
        <row r="11006">
          <cell r="A11006" t="str">
            <v/>
          </cell>
          <cell r="B11006" t="str">
            <v>Vendor: NEST</v>
          </cell>
          <cell r="C11006" t="str">
            <v>7/24/2019</v>
          </cell>
          <cell r="D11006">
            <v>13</v>
          </cell>
          <cell r="E11006">
            <v>1.4915767908096313</v>
          </cell>
          <cell r="F11006">
            <v>1.4819698333740234</v>
          </cell>
          <cell r="G11006">
            <v>1.0143333114683628E-2</v>
          </cell>
          <cell r="H11006">
            <v>95.362632224905568</v>
          </cell>
          <cell r="I11006">
            <v>1</v>
          </cell>
        </row>
        <row r="11007">
          <cell r="A11007" t="str">
            <v/>
          </cell>
          <cell r="B11007" t="str">
            <v>Vendor: NEST</v>
          </cell>
          <cell r="C11007" t="str">
            <v>7/24/2019</v>
          </cell>
          <cell r="D11007">
            <v>14</v>
          </cell>
          <cell r="E11007">
            <v>1.7531588077545166</v>
          </cell>
          <cell r="F11007">
            <v>1.75019371509552</v>
          </cell>
          <cell r="G11007">
            <v>1.092989556491375E-2</v>
          </cell>
          <cell r="H11007">
            <v>96.568783238823116</v>
          </cell>
          <cell r="I11007">
            <v>1</v>
          </cell>
        </row>
        <row r="11008">
          <cell r="A11008" t="str">
            <v/>
          </cell>
          <cell r="B11008" t="str">
            <v>Vendor: NEST</v>
          </cell>
          <cell r="C11008" t="str">
            <v>7/24/2019</v>
          </cell>
          <cell r="D11008">
            <v>15</v>
          </cell>
          <cell r="E11008">
            <v>2.0205175876617432</v>
          </cell>
          <cell r="F11008">
            <v>2.0393238067626953</v>
          </cell>
          <cell r="G11008">
            <v>1.1346657760441303E-2</v>
          </cell>
          <cell r="H11008">
            <v>96.059189994696453</v>
          </cell>
          <cell r="I11008">
            <v>1</v>
          </cell>
        </row>
        <row r="11009">
          <cell r="A11009" t="str">
            <v/>
          </cell>
          <cell r="B11009" t="str">
            <v>Vendor: NEST</v>
          </cell>
          <cell r="C11009" t="str">
            <v>7/24/2019</v>
          </cell>
          <cell r="D11009">
            <v>16</v>
          </cell>
          <cell r="E11009">
            <v>2.3027746677398682</v>
          </cell>
          <cell r="F11009">
            <v>2.2760851383209229</v>
          </cell>
          <cell r="G11009">
            <v>1.1408549733459949E-2</v>
          </cell>
          <cell r="H11009">
            <v>94.713632750828168</v>
          </cell>
          <cell r="I11009">
            <v>1</v>
          </cell>
        </row>
        <row r="11010">
          <cell r="A11010" t="str">
            <v/>
          </cell>
          <cell r="B11010" t="str">
            <v>Vendor: NEST</v>
          </cell>
          <cell r="C11010" t="str">
            <v>7/24/2019</v>
          </cell>
          <cell r="D11010">
            <v>17</v>
          </cell>
          <cell r="E11010">
            <v>2.4918191432952881</v>
          </cell>
          <cell r="F11010">
            <v>2.4700875282287598</v>
          </cell>
          <cell r="G11010">
            <v>1.1286141350865364E-2</v>
          </cell>
          <cell r="H11010">
            <v>92.376145286697053</v>
          </cell>
          <cell r="I11010">
            <v>1</v>
          </cell>
        </row>
        <row r="11011">
          <cell r="A11011" t="str">
            <v/>
          </cell>
          <cell r="B11011" t="str">
            <v>Vendor: NEST</v>
          </cell>
          <cell r="C11011" t="str">
            <v>7/24/2019</v>
          </cell>
          <cell r="D11011">
            <v>18</v>
          </cell>
          <cell r="E11011">
            <v>2.6407499313354492</v>
          </cell>
          <cell r="F11011">
            <v>2.6468214988708496</v>
          </cell>
          <cell r="G11011">
            <v>1.1214623227715492E-2</v>
          </cell>
          <cell r="H11011">
            <v>90.318378353104393</v>
          </cell>
          <cell r="I11011">
            <v>1</v>
          </cell>
        </row>
        <row r="11012">
          <cell r="A11012" t="str">
            <v/>
          </cell>
          <cell r="B11012" t="str">
            <v>Vendor: NEST</v>
          </cell>
          <cell r="C11012" t="str">
            <v>7/24/2019</v>
          </cell>
          <cell r="D11012">
            <v>19</v>
          </cell>
          <cell r="E11012">
            <v>2.675609827041626</v>
          </cell>
          <cell r="F11012">
            <v>1.7234281301498413</v>
          </cell>
          <cell r="G11012">
            <v>1.1311698704957962E-2</v>
          </cell>
          <cell r="H11012">
            <v>87.193635672922525</v>
          </cell>
          <cell r="I11012">
            <v>1</v>
          </cell>
        </row>
        <row r="11013">
          <cell r="A11013" t="str">
            <v/>
          </cell>
          <cell r="B11013" t="str">
            <v>Vendor: NEST</v>
          </cell>
          <cell r="C11013" t="str">
            <v>7/24/2019</v>
          </cell>
          <cell r="D11013">
            <v>20</v>
          </cell>
          <cell r="E11013">
            <v>2.5282838344573975</v>
          </cell>
          <cell r="F11013">
            <v>1.9591773748397827</v>
          </cell>
          <cell r="G11013">
            <v>1.0755928233265877E-2</v>
          </cell>
          <cell r="H11013">
            <v>82.636908713715314</v>
          </cell>
          <cell r="I11013">
            <v>1</v>
          </cell>
        </row>
        <row r="11014">
          <cell r="A11014" t="str">
            <v/>
          </cell>
          <cell r="B11014" t="str">
            <v>Vendor: NEST</v>
          </cell>
          <cell r="C11014" t="str">
            <v>7/24/2019</v>
          </cell>
          <cell r="D11014">
            <v>21</v>
          </cell>
          <cell r="E11014">
            <v>2.4009342193603516</v>
          </cell>
          <cell r="F11014">
            <v>2.9277253150939941</v>
          </cell>
          <cell r="G11014">
            <v>1.038201991468668E-2</v>
          </cell>
          <cell r="H11014">
            <v>79.608854245802334</v>
          </cell>
          <cell r="I11014">
            <v>1</v>
          </cell>
        </row>
        <row r="11015">
          <cell r="A11015" t="str">
            <v/>
          </cell>
          <cell r="B11015" t="str">
            <v>Vendor: NEST</v>
          </cell>
          <cell r="C11015" t="str">
            <v>7/24/2019</v>
          </cell>
          <cell r="D11015">
            <v>22</v>
          </cell>
          <cell r="E11015">
            <v>2.289539098739624</v>
          </cell>
          <cell r="F11015">
            <v>2.4651663303375244</v>
          </cell>
          <cell r="G11015">
            <v>9.8398244008421898E-3</v>
          </cell>
          <cell r="H11015">
            <v>78.910596984426917</v>
          </cell>
          <cell r="I11015">
            <v>1</v>
          </cell>
        </row>
        <row r="11016">
          <cell r="A11016" t="str">
            <v/>
          </cell>
          <cell r="B11016" t="str">
            <v>Vendor: NEST</v>
          </cell>
          <cell r="C11016" t="str">
            <v>7/24/2019</v>
          </cell>
          <cell r="D11016">
            <v>23</v>
          </cell>
          <cell r="E11016">
            <v>2.0694372653961182</v>
          </cell>
          <cell r="F11016">
            <v>2.158289909362793</v>
          </cell>
          <cell r="G11016">
            <v>9.5471125096082687E-3</v>
          </cell>
          <cell r="H11016">
            <v>78.609892466817257</v>
          </cell>
          <cell r="I11016">
            <v>1</v>
          </cell>
        </row>
        <row r="11017">
          <cell r="A11017" t="str">
            <v/>
          </cell>
          <cell r="B11017" t="str">
            <v>Vendor: NEST</v>
          </cell>
          <cell r="C11017" t="str">
            <v>7/24/2019</v>
          </cell>
          <cell r="D11017">
            <v>24</v>
          </cell>
          <cell r="E11017">
            <v>1.738339900970459</v>
          </cell>
          <cell r="F11017">
            <v>1.8082515001296997</v>
          </cell>
          <cell r="G11017">
            <v>9.137418121099472E-3</v>
          </cell>
          <cell r="H11017">
            <v>78.250638185981799</v>
          </cell>
          <cell r="I11017">
            <v>1</v>
          </cell>
        </row>
        <row r="11018">
          <cell r="A11018" t="str">
            <v/>
          </cell>
          <cell r="B11018" t="str">
            <v>Vendor: NEST</v>
          </cell>
          <cell r="C11018" t="str">
            <v>8/13/2019</v>
          </cell>
          <cell r="D11018">
            <v>1</v>
          </cell>
          <cell r="E11018">
            <v>1.0114136934280396</v>
          </cell>
          <cell r="F11018">
            <v>1.0080864429473877</v>
          </cell>
          <cell r="G11018">
            <v>7.1852738037705421E-3</v>
          </cell>
          <cell r="H11018">
            <v>68.802886065089609</v>
          </cell>
          <cell r="I11018">
            <v>1</v>
          </cell>
        </row>
        <row r="11019">
          <cell r="A11019" t="str">
            <v/>
          </cell>
          <cell r="B11019" t="str">
            <v>Vendor: NEST</v>
          </cell>
          <cell r="C11019" t="str">
            <v>8/13/2019</v>
          </cell>
          <cell r="D11019">
            <v>2</v>
          </cell>
          <cell r="E11019">
            <v>0.8511204719543457</v>
          </cell>
          <cell r="F11019">
            <v>0.85675126314163208</v>
          </cell>
          <cell r="G11019">
            <v>6.3453833572566509E-3</v>
          </cell>
          <cell r="H11019">
            <v>68.052733295273285</v>
          </cell>
          <cell r="I11019">
            <v>1</v>
          </cell>
        </row>
        <row r="11020">
          <cell r="A11020" t="str">
            <v/>
          </cell>
          <cell r="B11020" t="str">
            <v>Vendor: NEST</v>
          </cell>
          <cell r="C11020" t="str">
            <v>8/13/2019</v>
          </cell>
          <cell r="D11020">
            <v>3</v>
          </cell>
          <cell r="E11020">
            <v>0.75428217649459839</v>
          </cell>
          <cell r="F11020">
            <v>0.75398087501525879</v>
          </cell>
          <cell r="G11020">
            <v>5.5967275984585285E-3</v>
          </cell>
          <cell r="H11020">
            <v>67.503930040005017</v>
          </cell>
          <cell r="I11020">
            <v>1</v>
          </cell>
        </row>
        <row r="11021">
          <cell r="A11021" t="str">
            <v/>
          </cell>
          <cell r="B11021" t="str">
            <v>Vendor: NEST</v>
          </cell>
          <cell r="C11021" t="str">
            <v>8/13/2019</v>
          </cell>
          <cell r="D11021">
            <v>4</v>
          </cell>
          <cell r="E11021">
            <v>0.68118661642074585</v>
          </cell>
          <cell r="F11021">
            <v>0.68148517608642578</v>
          </cell>
          <cell r="G11021">
            <v>4.8784054815769196E-3</v>
          </cell>
          <cell r="H11021">
            <v>66.936254997164681</v>
          </cell>
          <cell r="I11021">
            <v>1</v>
          </cell>
        </row>
        <row r="11022">
          <cell r="A11022" t="str">
            <v/>
          </cell>
          <cell r="B11022" t="str">
            <v>Vendor: NEST</v>
          </cell>
          <cell r="C11022" t="str">
            <v>8/13/2019</v>
          </cell>
          <cell r="D11022">
            <v>5</v>
          </cell>
          <cell r="E11022">
            <v>0.63900291919708252</v>
          </cell>
          <cell r="F11022">
            <v>0.64082521200180054</v>
          </cell>
          <cell r="G11022">
            <v>4.1500339284539223E-3</v>
          </cell>
          <cell r="H11022">
            <v>66.435368646491739</v>
          </cell>
          <cell r="I11022">
            <v>1</v>
          </cell>
        </row>
        <row r="11023">
          <cell r="A11023" t="str">
            <v/>
          </cell>
          <cell r="B11023" t="str">
            <v>Vendor: NEST</v>
          </cell>
          <cell r="C11023" t="str">
            <v>8/13/2019</v>
          </cell>
          <cell r="D11023">
            <v>6</v>
          </cell>
          <cell r="E11023">
            <v>0.6319652795791626</v>
          </cell>
          <cell r="F11023">
            <v>0.63053411245346069</v>
          </cell>
          <cell r="G11023">
            <v>3.6448298487812281E-3</v>
          </cell>
          <cell r="H11023">
            <v>66.15434580239797</v>
          </cell>
          <cell r="I11023">
            <v>1</v>
          </cell>
        </row>
        <row r="11024">
          <cell r="A11024" t="str">
            <v/>
          </cell>
          <cell r="B11024" t="str">
            <v>Vendor: NEST</v>
          </cell>
          <cell r="C11024" t="str">
            <v>8/13/2019</v>
          </cell>
          <cell r="D11024">
            <v>7</v>
          </cell>
          <cell r="E11024">
            <v>0.65605926513671875</v>
          </cell>
          <cell r="F11024">
            <v>0.65792125463485718</v>
          </cell>
          <cell r="G11024">
            <v>3.508483525365591E-3</v>
          </cell>
          <cell r="H11024">
            <v>66.149583952025154</v>
          </cell>
          <cell r="I11024">
            <v>1</v>
          </cell>
        </row>
        <row r="11025">
          <cell r="A11025" t="str">
            <v/>
          </cell>
          <cell r="B11025" t="str">
            <v>Vendor: NEST</v>
          </cell>
          <cell r="C11025" t="str">
            <v>8/13/2019</v>
          </cell>
          <cell r="D11025">
            <v>8</v>
          </cell>
          <cell r="E11025">
            <v>0.61913186311721802</v>
          </cell>
          <cell r="F11025">
            <v>0.6153569221496582</v>
          </cell>
          <cell r="G11025">
            <v>3.7309695035219193E-3</v>
          </cell>
          <cell r="H11025">
            <v>68.128733866337598</v>
          </cell>
          <cell r="I11025">
            <v>1</v>
          </cell>
        </row>
        <row r="11026">
          <cell r="A11026" t="str">
            <v/>
          </cell>
          <cell r="B11026" t="str">
            <v>Vendor: NEST</v>
          </cell>
          <cell r="C11026" t="str">
            <v>8/13/2019</v>
          </cell>
          <cell r="D11026">
            <v>9</v>
          </cell>
          <cell r="E11026">
            <v>0.51194435358047485</v>
          </cell>
          <cell r="F11026">
            <v>0.5066148042678833</v>
          </cell>
          <cell r="G11026">
            <v>4.1714510880410671E-3</v>
          </cell>
          <cell r="H11026">
            <v>71.666669902910186</v>
          </cell>
          <cell r="I11026">
            <v>1</v>
          </cell>
        </row>
        <row r="11027">
          <cell r="A11027" t="str">
            <v/>
          </cell>
          <cell r="B11027" t="str">
            <v>Vendor: NEST</v>
          </cell>
          <cell r="C11027" t="str">
            <v>8/13/2019</v>
          </cell>
          <cell r="D11027">
            <v>10</v>
          </cell>
          <cell r="E11027">
            <v>0.42435351014137268</v>
          </cell>
          <cell r="F11027">
            <v>0.41521242260932922</v>
          </cell>
          <cell r="G11027">
            <v>5.0120167434215546E-3</v>
          </cell>
          <cell r="H11027">
            <v>76.305070245554944</v>
          </cell>
          <cell r="I11027">
            <v>1</v>
          </cell>
        </row>
        <row r="11028">
          <cell r="A11028" t="str">
            <v/>
          </cell>
          <cell r="B11028" t="str">
            <v>Vendor: NEST</v>
          </cell>
          <cell r="C11028" t="str">
            <v>8/13/2019</v>
          </cell>
          <cell r="D11028">
            <v>11</v>
          </cell>
          <cell r="E11028">
            <v>0.40706434845924377</v>
          </cell>
          <cell r="F11028">
            <v>0.40547442436218262</v>
          </cell>
          <cell r="G11028">
            <v>6.0408534482121468E-3</v>
          </cell>
          <cell r="H11028">
            <v>80.638469446052667</v>
          </cell>
          <cell r="I11028">
            <v>1</v>
          </cell>
        </row>
        <row r="11029">
          <cell r="A11029" t="str">
            <v/>
          </cell>
          <cell r="B11029" t="str">
            <v>Vendor: NEST</v>
          </cell>
          <cell r="C11029" t="str">
            <v>8/13/2019</v>
          </cell>
          <cell r="D11029">
            <v>12</v>
          </cell>
          <cell r="E11029">
            <v>0.48388832807540894</v>
          </cell>
          <cell r="F11029">
            <v>0.47944542765617371</v>
          </cell>
          <cell r="G11029">
            <v>7.045393344014883E-3</v>
          </cell>
          <cell r="H11029">
            <v>83.788557966868709</v>
          </cell>
          <cell r="I11029">
            <v>1</v>
          </cell>
        </row>
        <row r="11030">
          <cell r="A11030" t="str">
            <v/>
          </cell>
          <cell r="B11030" t="str">
            <v>Vendor: NEST</v>
          </cell>
          <cell r="C11030" t="str">
            <v>8/13/2019</v>
          </cell>
          <cell r="D11030">
            <v>13</v>
          </cell>
          <cell r="E11030">
            <v>0.66393625736236572</v>
          </cell>
          <cell r="F11030">
            <v>0.6550869345664978</v>
          </cell>
          <cell r="G11030">
            <v>8.1247258931398392E-3</v>
          </cell>
          <cell r="H11030">
            <v>86.519039120487051</v>
          </cell>
          <cell r="I11030">
            <v>1</v>
          </cell>
        </row>
        <row r="11031">
          <cell r="A11031" t="str">
            <v/>
          </cell>
          <cell r="B11031" t="str">
            <v>Vendor: NEST</v>
          </cell>
          <cell r="C11031" t="str">
            <v>8/13/2019</v>
          </cell>
          <cell r="D11031">
            <v>14</v>
          </cell>
          <cell r="E11031">
            <v>0.88970315456390381</v>
          </cell>
          <cell r="F11031">
            <v>0.88864308595657349</v>
          </cell>
          <cell r="G11031">
            <v>9.0321497991681099E-3</v>
          </cell>
          <cell r="H11031">
            <v>88.481147344410161</v>
          </cell>
          <cell r="I11031">
            <v>1</v>
          </cell>
        </row>
        <row r="11032">
          <cell r="A11032" t="str">
            <v/>
          </cell>
          <cell r="B11032" t="str">
            <v>Vendor: NEST</v>
          </cell>
          <cell r="C11032" t="str">
            <v>8/13/2019</v>
          </cell>
          <cell r="D11032">
            <v>15</v>
          </cell>
          <cell r="E11032">
            <v>1.1794834136962891</v>
          </cell>
          <cell r="F11032">
            <v>1.1499456167221069</v>
          </cell>
          <cell r="G11032">
            <v>9.652160108089447E-3</v>
          </cell>
          <cell r="H11032">
            <v>89.508244431753468</v>
          </cell>
          <cell r="I11032">
            <v>1</v>
          </cell>
        </row>
        <row r="11033">
          <cell r="A11033" t="str">
            <v/>
          </cell>
          <cell r="B11033" t="str">
            <v>Vendor: NEST</v>
          </cell>
          <cell r="C11033" t="str">
            <v>8/13/2019</v>
          </cell>
          <cell r="D11033">
            <v>16</v>
          </cell>
          <cell r="E11033">
            <v>1.5333863496780396</v>
          </cell>
          <cell r="F11033">
            <v>1.5135138034820557</v>
          </cell>
          <cell r="G11033">
            <v>1.0096447542309761E-2</v>
          </cell>
          <cell r="H11033">
            <v>90.012021987388437</v>
          </cell>
          <cell r="I11033">
            <v>1</v>
          </cell>
        </row>
        <row r="11034">
          <cell r="A11034" t="str">
            <v/>
          </cell>
          <cell r="B11034" t="str">
            <v>Vendor: NEST</v>
          </cell>
          <cell r="C11034" t="str">
            <v>8/13/2019</v>
          </cell>
          <cell r="D11034">
            <v>17</v>
          </cell>
          <cell r="E11034">
            <v>1.8634976148605347</v>
          </cell>
          <cell r="F11034">
            <v>1.8513593673706055</v>
          </cell>
          <cell r="G11034">
            <v>1.0300943627953529E-2</v>
          </cell>
          <cell r="H11034">
            <v>88.58100685327841</v>
          </cell>
          <cell r="I11034">
            <v>1</v>
          </cell>
        </row>
        <row r="11035">
          <cell r="A11035" t="str">
            <v/>
          </cell>
          <cell r="B11035" t="str">
            <v>Vendor: NEST</v>
          </cell>
          <cell r="C11035" t="str">
            <v>8/13/2019</v>
          </cell>
          <cell r="D11035">
            <v>18</v>
          </cell>
          <cell r="E11035">
            <v>2.1555233001708984</v>
          </cell>
          <cell r="F11035">
            <v>1.136715292930603</v>
          </cell>
          <cell r="G11035">
            <v>1.0621628724038601E-2</v>
          </cell>
          <cell r="H11035">
            <v>86.583965162720361</v>
          </cell>
          <cell r="I11035">
            <v>1</v>
          </cell>
        </row>
        <row r="11036">
          <cell r="A11036" t="str">
            <v/>
          </cell>
          <cell r="B11036" t="str">
            <v>Vendor: NEST</v>
          </cell>
          <cell r="C11036" t="str">
            <v>8/13/2019</v>
          </cell>
          <cell r="D11036">
            <v>19</v>
          </cell>
          <cell r="E11036">
            <v>2.256213903427124</v>
          </cell>
          <cell r="F11036">
            <v>2.6009988784790039</v>
          </cell>
          <cell r="G11036">
            <v>1.0382363572716713E-2</v>
          </cell>
          <cell r="H11036">
            <v>84.237472015963888</v>
          </cell>
          <cell r="I11036">
            <v>1</v>
          </cell>
        </row>
        <row r="11037">
          <cell r="A11037" t="str">
            <v/>
          </cell>
          <cell r="B11037" t="str">
            <v>Vendor: NEST</v>
          </cell>
          <cell r="C11037" t="str">
            <v>8/13/2019</v>
          </cell>
          <cell r="D11037">
            <v>20</v>
          </cell>
          <cell r="E11037">
            <v>2.1453230381011963</v>
          </cell>
          <cell r="F11037">
            <v>2.2415542602539063</v>
          </cell>
          <cell r="G11037">
            <v>9.857584722340107E-3</v>
          </cell>
          <cell r="H11037">
            <v>80.465591376396532</v>
          </cell>
          <cell r="I11037">
            <v>1</v>
          </cell>
        </row>
        <row r="11038">
          <cell r="A11038" t="str">
            <v/>
          </cell>
          <cell r="B11038" t="str">
            <v>Vendor: NEST</v>
          </cell>
          <cell r="C11038" t="str">
            <v>8/13/2019</v>
          </cell>
          <cell r="D11038">
            <v>21</v>
          </cell>
          <cell r="E11038">
            <v>2.0396022796630859</v>
          </cell>
          <cell r="F11038">
            <v>1.4213714599609375</v>
          </cell>
          <cell r="G11038">
            <v>9.3499571084976196E-3</v>
          </cell>
          <cell r="H11038">
            <v>77.308029411767038</v>
          </cell>
          <cell r="I11038">
            <v>1</v>
          </cell>
        </row>
        <row r="11039">
          <cell r="A11039" t="str">
            <v/>
          </cell>
          <cell r="B11039" t="str">
            <v>Vendor: NEST</v>
          </cell>
          <cell r="C11039" t="str">
            <v>8/13/2019</v>
          </cell>
          <cell r="D11039">
            <v>22</v>
          </cell>
          <cell r="E11039">
            <v>1.8660198450088501</v>
          </cell>
          <cell r="F11039">
            <v>2.2185742855072021</v>
          </cell>
          <cell r="G11039">
            <v>8.9280987158417702E-3</v>
          </cell>
          <cell r="H11039">
            <v>75.172201599103971</v>
          </cell>
          <cell r="I11039">
            <v>1</v>
          </cell>
        </row>
        <row r="11040">
          <cell r="A11040" t="str">
            <v/>
          </cell>
          <cell r="B11040" t="str">
            <v>Vendor: NEST</v>
          </cell>
          <cell r="C11040" t="str">
            <v>8/13/2019</v>
          </cell>
          <cell r="D11040">
            <v>23</v>
          </cell>
          <cell r="E11040">
            <v>1.6181405782699585</v>
          </cell>
          <cell r="F11040">
            <v>1.684511661529541</v>
          </cell>
          <cell r="G11040">
            <v>8.5045173764228821E-3</v>
          </cell>
          <cell r="H11040">
            <v>73.336106225044148</v>
          </cell>
          <cell r="I11040">
            <v>1</v>
          </cell>
        </row>
        <row r="11041">
          <cell r="A11041" t="str">
            <v/>
          </cell>
          <cell r="B11041" t="str">
            <v>Vendor: NEST</v>
          </cell>
          <cell r="C11041" t="str">
            <v>8/13/2019</v>
          </cell>
          <cell r="D11041">
            <v>24</v>
          </cell>
          <cell r="E11041">
            <v>1.3297117948532104</v>
          </cell>
          <cell r="F11041">
            <v>1.33780837059021</v>
          </cell>
          <cell r="G11041">
            <v>7.8570358455181122E-3</v>
          </cell>
          <cell r="H11041">
            <v>71.882950314101137</v>
          </cell>
          <cell r="I11041">
            <v>1</v>
          </cell>
        </row>
        <row r="11042">
          <cell r="A11042" t="str">
            <v/>
          </cell>
          <cell r="B11042" t="str">
            <v>Vendor: NEST</v>
          </cell>
          <cell r="C11042" t="str">
            <v>8/14/2019</v>
          </cell>
          <cell r="D11042">
            <v>1</v>
          </cell>
          <cell r="E11042">
            <v>1.0737103223800659</v>
          </cell>
          <cell r="F11042">
            <v>1.116599440574646</v>
          </cell>
          <cell r="G11042">
            <v>7.1368357166647911E-3</v>
          </cell>
          <cell r="H11042">
            <v>70.502062435707913</v>
          </cell>
          <cell r="I11042">
            <v>1</v>
          </cell>
        </row>
        <row r="11043">
          <cell r="A11043" t="str">
            <v/>
          </cell>
          <cell r="B11043" t="str">
            <v>Vendor: NEST</v>
          </cell>
          <cell r="C11043" t="str">
            <v>8/14/2019</v>
          </cell>
          <cell r="D11043">
            <v>2</v>
          </cell>
          <cell r="E11043">
            <v>0.89770650863647461</v>
          </cell>
          <cell r="F11043">
            <v>0.92828303575515747</v>
          </cell>
          <cell r="G11043">
            <v>6.4577870070934296E-3</v>
          </cell>
          <cell r="H11043">
            <v>69.454395635763589</v>
          </cell>
          <cell r="I11043">
            <v>1</v>
          </cell>
        </row>
        <row r="11044">
          <cell r="A11044" t="str">
            <v/>
          </cell>
          <cell r="B11044" t="str">
            <v>Vendor: NEST</v>
          </cell>
          <cell r="C11044" t="str">
            <v>8/14/2019</v>
          </cell>
          <cell r="D11044">
            <v>3</v>
          </cell>
          <cell r="E11044">
            <v>0.78561502695083618</v>
          </cell>
          <cell r="F11044">
            <v>0.79936707019805908</v>
          </cell>
          <cell r="G11044">
            <v>5.6767533533275127E-3</v>
          </cell>
          <cell r="H11044">
            <v>68.471433222917426</v>
          </cell>
          <cell r="I11044">
            <v>1</v>
          </cell>
        </row>
        <row r="11045">
          <cell r="A11045" t="str">
            <v/>
          </cell>
          <cell r="B11045" t="str">
            <v>Vendor: NEST</v>
          </cell>
          <cell r="C11045" t="str">
            <v>8/14/2019</v>
          </cell>
          <cell r="D11045">
            <v>4</v>
          </cell>
          <cell r="E11045">
            <v>0.70970088243484497</v>
          </cell>
          <cell r="F11045">
            <v>0.71497249603271484</v>
          </cell>
          <cell r="G11045">
            <v>4.9265129491686821E-3</v>
          </cell>
          <cell r="H11045">
            <v>67.398111790237976</v>
          </cell>
          <cell r="I11045">
            <v>1</v>
          </cell>
        </row>
        <row r="11046">
          <cell r="A11046" t="str">
            <v/>
          </cell>
          <cell r="B11046" t="str">
            <v>Vendor: NEST</v>
          </cell>
          <cell r="C11046" t="str">
            <v>8/14/2019</v>
          </cell>
          <cell r="D11046">
            <v>5</v>
          </cell>
          <cell r="E11046">
            <v>0.64721661806106567</v>
          </cell>
          <cell r="F11046">
            <v>0.65748679637908936</v>
          </cell>
          <cell r="G11046">
            <v>4.2318003252148628E-3</v>
          </cell>
          <cell r="H11046">
            <v>66.433365703181636</v>
          </cell>
          <cell r="I11046">
            <v>1</v>
          </cell>
        </row>
        <row r="11047">
          <cell r="A11047" t="str">
            <v/>
          </cell>
          <cell r="B11047" t="str">
            <v>Vendor: NEST</v>
          </cell>
          <cell r="C11047" t="str">
            <v>8/14/2019</v>
          </cell>
          <cell r="D11047">
            <v>6</v>
          </cell>
          <cell r="E11047">
            <v>0.63842862844467163</v>
          </cell>
          <cell r="F11047">
            <v>0.64339268207550049</v>
          </cell>
          <cell r="G11047">
            <v>3.7107944954186678E-3</v>
          </cell>
          <cell r="H11047">
            <v>65.820000571256585</v>
          </cell>
          <cell r="I11047">
            <v>1</v>
          </cell>
        </row>
        <row r="11048">
          <cell r="A11048" t="str">
            <v/>
          </cell>
          <cell r="B11048" t="str">
            <v>Vendor: NEST</v>
          </cell>
          <cell r="C11048" t="str">
            <v>8/14/2019</v>
          </cell>
          <cell r="D11048">
            <v>7</v>
          </cell>
          <cell r="E11048">
            <v>0.67020243406295776</v>
          </cell>
          <cell r="F11048">
            <v>0.66973060369491577</v>
          </cell>
          <cell r="G11048">
            <v>3.5119382664561272E-3</v>
          </cell>
          <cell r="H11048">
            <v>65.838244316260955</v>
          </cell>
          <cell r="I11048">
            <v>1</v>
          </cell>
        </row>
        <row r="11049">
          <cell r="A11049" t="str">
            <v/>
          </cell>
          <cell r="B11049" t="str">
            <v>Vendor: NEST</v>
          </cell>
          <cell r="C11049" t="str">
            <v>8/14/2019</v>
          </cell>
          <cell r="D11049">
            <v>8</v>
          </cell>
          <cell r="E11049">
            <v>0.63186800479888916</v>
          </cell>
          <cell r="F11049">
            <v>0.6327553391456604</v>
          </cell>
          <cell r="G11049">
            <v>3.848617896437645E-3</v>
          </cell>
          <cell r="H11049">
            <v>68.14948760425581</v>
          </cell>
          <cell r="I11049">
            <v>1</v>
          </cell>
        </row>
        <row r="11050">
          <cell r="A11050" t="str">
            <v/>
          </cell>
          <cell r="B11050" t="str">
            <v>Vendor: NEST</v>
          </cell>
          <cell r="C11050" t="str">
            <v>8/14/2019</v>
          </cell>
          <cell r="D11050">
            <v>9</v>
          </cell>
          <cell r="E11050">
            <v>0.5373958945274353</v>
          </cell>
          <cell r="F11050">
            <v>0.5214308500289917</v>
          </cell>
          <cell r="G11050">
            <v>4.3149115517735481E-3</v>
          </cell>
          <cell r="H11050">
            <v>72.104740374732785</v>
          </cell>
          <cell r="I11050">
            <v>1</v>
          </cell>
        </row>
        <row r="11051">
          <cell r="A11051" t="str">
            <v/>
          </cell>
          <cell r="B11051" t="str">
            <v>Vendor: NEST</v>
          </cell>
          <cell r="C11051" t="str">
            <v>8/14/2019</v>
          </cell>
          <cell r="D11051">
            <v>10</v>
          </cell>
          <cell r="E11051">
            <v>0.45584651827812195</v>
          </cell>
          <cell r="F11051">
            <v>0.43586152791976929</v>
          </cell>
          <cell r="G11051">
            <v>5.0592194311320782E-3</v>
          </cell>
          <cell r="H11051">
            <v>77.346250714046406</v>
          </cell>
          <cell r="I11051">
            <v>1</v>
          </cell>
        </row>
        <row r="11052">
          <cell r="A11052" t="str">
            <v/>
          </cell>
          <cell r="B11052" t="str">
            <v>Vendor: NEST</v>
          </cell>
          <cell r="C11052" t="str">
            <v>8/14/2019</v>
          </cell>
          <cell r="D11052">
            <v>11</v>
          </cell>
          <cell r="E11052">
            <v>0.44536194205284119</v>
          </cell>
          <cell r="F11052">
            <v>0.42661383748054504</v>
          </cell>
          <cell r="G11052">
            <v>5.902743898332119E-3</v>
          </cell>
          <cell r="H11052">
            <v>82.762772763644946</v>
          </cell>
          <cell r="I11052">
            <v>1</v>
          </cell>
        </row>
        <row r="11053">
          <cell r="A11053" t="str">
            <v/>
          </cell>
          <cell r="B11053" t="str">
            <v>Vendor: NEST</v>
          </cell>
          <cell r="C11053" t="str">
            <v>8/14/2019</v>
          </cell>
          <cell r="D11053">
            <v>12</v>
          </cell>
          <cell r="E11053">
            <v>0.54858493804931641</v>
          </cell>
          <cell r="F11053">
            <v>0.52904123067855835</v>
          </cell>
          <cell r="G11053">
            <v>6.9649592041969299E-3</v>
          </cell>
          <cell r="H11053">
            <v>86.452570832817585</v>
          </cell>
          <cell r="I11053">
            <v>1</v>
          </cell>
        </row>
        <row r="11054">
          <cell r="A11054" t="str">
            <v/>
          </cell>
          <cell r="B11054" t="str">
            <v>Vendor: NEST</v>
          </cell>
          <cell r="C11054" t="str">
            <v>8/14/2019</v>
          </cell>
          <cell r="D11054">
            <v>13</v>
          </cell>
          <cell r="E11054">
            <v>0.7738613486289978</v>
          </cell>
          <cell r="F11054">
            <v>0.73460060358047485</v>
          </cell>
          <cell r="G11054">
            <v>8.0801015719771385E-3</v>
          </cell>
          <cell r="H11054">
            <v>89.104974294500195</v>
          </cell>
          <cell r="I11054">
            <v>1</v>
          </cell>
        </row>
        <row r="11055">
          <cell r="A11055" t="str">
            <v/>
          </cell>
          <cell r="B11055" t="str">
            <v>Vendor: NEST</v>
          </cell>
          <cell r="C11055" t="str">
            <v>8/14/2019</v>
          </cell>
          <cell r="D11055">
            <v>14</v>
          </cell>
          <cell r="E11055">
            <v>1.031305193901062</v>
          </cell>
          <cell r="F11055">
            <v>1.0219254493713379</v>
          </cell>
          <cell r="G11055">
            <v>9.0265758335590363E-3</v>
          </cell>
          <cell r="H11055">
            <v>90.889101450931648</v>
          </cell>
          <cell r="I11055">
            <v>1</v>
          </cell>
        </row>
        <row r="11056">
          <cell r="A11056" t="str">
            <v/>
          </cell>
          <cell r="B11056" t="str">
            <v>Vendor: NEST</v>
          </cell>
          <cell r="C11056" t="str">
            <v>8/14/2019</v>
          </cell>
          <cell r="D11056">
            <v>15</v>
          </cell>
          <cell r="E11056">
            <v>1.3494396209716797</v>
          </cell>
          <cell r="F11056">
            <v>1.3464725017547607</v>
          </cell>
          <cell r="G11056">
            <v>9.6827112138271332E-3</v>
          </cell>
          <cell r="H11056">
            <v>91.975738889498757</v>
          </cell>
          <cell r="I11056">
            <v>1</v>
          </cell>
        </row>
        <row r="11057">
          <cell r="A11057" t="str">
            <v/>
          </cell>
          <cell r="B11057" t="str">
            <v>Vendor: NEST</v>
          </cell>
          <cell r="C11057" t="str">
            <v>8/14/2019</v>
          </cell>
          <cell r="D11057">
            <v>16</v>
          </cell>
          <cell r="E11057">
            <v>1.7472383975982666</v>
          </cell>
          <cell r="F11057">
            <v>1.724616527557373</v>
          </cell>
          <cell r="G11057">
            <v>1.0127490386366844E-2</v>
          </cell>
          <cell r="H11057">
            <v>92.737867302640012</v>
          </cell>
          <cell r="I11057">
            <v>1</v>
          </cell>
        </row>
        <row r="11058">
          <cell r="A11058" t="str">
            <v/>
          </cell>
          <cell r="B11058" t="str">
            <v>Vendor: NEST</v>
          </cell>
          <cell r="C11058" t="str">
            <v>8/14/2019</v>
          </cell>
          <cell r="D11058">
            <v>17</v>
          </cell>
          <cell r="E11058">
            <v>2.1234726905822754</v>
          </cell>
          <cell r="F11058">
            <v>2.0766279697418213</v>
          </cell>
          <cell r="G11058">
            <v>1.0218704119324684E-2</v>
          </cell>
          <cell r="H11058">
            <v>92.470677196423082</v>
          </cell>
          <cell r="I11058">
            <v>1</v>
          </cell>
        </row>
        <row r="11059">
          <cell r="A11059" t="str">
            <v/>
          </cell>
          <cell r="B11059" t="str">
            <v>Vendor: NEST</v>
          </cell>
          <cell r="C11059" t="str">
            <v>8/14/2019</v>
          </cell>
          <cell r="D11059">
            <v>18</v>
          </cell>
          <cell r="E11059">
            <v>2.4289066791534424</v>
          </cell>
          <cell r="F11059">
            <v>1.4319504499435425</v>
          </cell>
          <cell r="G11059">
            <v>1.0406916029751301E-2</v>
          </cell>
          <cell r="H11059">
            <v>90.770027704737586</v>
          </cell>
          <cell r="I11059">
            <v>1</v>
          </cell>
        </row>
        <row r="11060">
          <cell r="A11060" t="str">
            <v/>
          </cell>
          <cell r="B11060" t="str">
            <v>Vendor: NEST</v>
          </cell>
          <cell r="C11060" t="str">
            <v>8/14/2019</v>
          </cell>
          <cell r="D11060">
            <v>19</v>
          </cell>
          <cell r="E11060">
            <v>2.5096898078918457</v>
          </cell>
          <cell r="F11060">
            <v>2.0174417495727539</v>
          </cell>
          <cell r="G11060">
            <v>1.0213994421064854E-2</v>
          </cell>
          <cell r="H11060">
            <v>87.341739403639536</v>
          </cell>
          <cell r="I11060">
            <v>1</v>
          </cell>
        </row>
        <row r="11061">
          <cell r="A11061" t="str">
            <v/>
          </cell>
          <cell r="B11061" t="str">
            <v>Vendor: NEST</v>
          </cell>
          <cell r="C11061" t="str">
            <v>8/14/2019</v>
          </cell>
          <cell r="D11061">
            <v>20</v>
          </cell>
          <cell r="E11061">
            <v>2.3619801998138428</v>
          </cell>
          <cell r="F11061">
            <v>1.9990473985671997</v>
          </cell>
          <cell r="G11061">
            <v>9.6149379387497902E-3</v>
          </cell>
          <cell r="H11061">
            <v>83.092287787044398</v>
          </cell>
          <cell r="I11061">
            <v>1</v>
          </cell>
        </row>
        <row r="11062">
          <cell r="A11062" t="str">
            <v/>
          </cell>
          <cell r="B11062" t="str">
            <v>Vendor: NEST</v>
          </cell>
          <cell r="C11062" t="str">
            <v>8/14/2019</v>
          </cell>
          <cell r="D11062">
            <v>21</v>
          </cell>
          <cell r="E11062">
            <v>2.234661340713501</v>
          </cell>
          <cell r="F11062">
            <v>1.9485404491424561</v>
          </cell>
          <cell r="G11062">
            <v>9.1460887342691422E-3</v>
          </cell>
          <cell r="H11062">
            <v>79.273640180517617</v>
          </cell>
          <cell r="I11062">
            <v>1</v>
          </cell>
        </row>
        <row r="11063">
          <cell r="A11063" t="str">
            <v/>
          </cell>
          <cell r="B11063" t="str">
            <v>Vendor: NEST</v>
          </cell>
          <cell r="C11063" t="str">
            <v>8/14/2019</v>
          </cell>
          <cell r="D11063">
            <v>22</v>
          </cell>
          <cell r="E11063">
            <v>2.016453742980957</v>
          </cell>
          <cell r="F11063">
            <v>2.4704570770263672</v>
          </cell>
          <cell r="G11063">
            <v>8.8550262153148651E-3</v>
          </cell>
          <cell r="H11063">
            <v>76.380123100632503</v>
          </cell>
          <cell r="I11063">
            <v>1</v>
          </cell>
        </row>
        <row r="11064">
          <cell r="A11064" t="str">
            <v/>
          </cell>
          <cell r="B11064" t="str">
            <v>Vendor: NEST</v>
          </cell>
          <cell r="C11064" t="str">
            <v>8/14/2019</v>
          </cell>
          <cell r="D11064">
            <v>23</v>
          </cell>
          <cell r="E11064">
            <v>1.7352755069732666</v>
          </cell>
          <cell r="F11064">
            <v>1.8956629037857056</v>
          </cell>
          <cell r="G11064">
            <v>8.4943752735853195E-3</v>
          </cell>
          <cell r="H11064">
            <v>74.088747857860497</v>
          </cell>
          <cell r="I11064">
            <v>1</v>
          </cell>
        </row>
        <row r="11065">
          <cell r="A11065" t="str">
            <v/>
          </cell>
          <cell r="B11065" t="str">
            <v>Vendor: NEST</v>
          </cell>
          <cell r="C11065" t="str">
            <v>8/14/2019</v>
          </cell>
          <cell r="D11065">
            <v>24</v>
          </cell>
          <cell r="E11065">
            <v>1.367194652557373</v>
          </cell>
          <cell r="F11065">
            <v>1.4924882650375366</v>
          </cell>
          <cell r="G11065">
            <v>7.9305199906229973E-3</v>
          </cell>
          <cell r="H11065">
            <v>72.353658745555563</v>
          </cell>
          <cell r="I11065">
            <v>1</v>
          </cell>
        </row>
        <row r="11066">
          <cell r="A11066" t="str">
            <v/>
          </cell>
          <cell r="B11066" t="str">
            <v>Vendor: NEST</v>
          </cell>
          <cell r="C11066" t="str">
            <v>8/15/2019</v>
          </cell>
          <cell r="D11066">
            <v>1</v>
          </cell>
          <cell r="E11066">
            <v>1.116187572479248</v>
          </cell>
          <cell r="F11066">
            <v>1.2084037065505981</v>
          </cell>
          <cell r="G11066">
            <v>7.1427249349653721E-3</v>
          </cell>
          <cell r="H11066">
            <v>70.66340528058042</v>
          </cell>
          <cell r="I11066">
            <v>1</v>
          </cell>
        </row>
        <row r="11067">
          <cell r="A11067" t="str">
            <v/>
          </cell>
          <cell r="B11067" t="str">
            <v>Vendor: NEST</v>
          </cell>
          <cell r="C11067" t="str">
            <v>8/15/2019</v>
          </cell>
          <cell r="D11067">
            <v>2</v>
          </cell>
          <cell r="E11067">
            <v>0.94547075033187866</v>
          </cell>
          <cell r="F11067">
            <v>0.98953753709793091</v>
          </cell>
          <cell r="G11067">
            <v>6.4333467744290829E-3</v>
          </cell>
          <cell r="H11067">
            <v>69.13978957574345</v>
          </cell>
          <cell r="I11067">
            <v>1</v>
          </cell>
        </row>
        <row r="11068">
          <cell r="A11068" t="str">
            <v/>
          </cell>
          <cell r="B11068" t="str">
            <v>Vendor: NEST</v>
          </cell>
          <cell r="C11068" t="str">
            <v>8/15/2019</v>
          </cell>
          <cell r="D11068">
            <v>3</v>
          </cell>
          <cell r="E11068">
            <v>0.82323926687240601</v>
          </cell>
          <cell r="F11068">
            <v>0.84635347127914429</v>
          </cell>
          <cell r="G11068">
            <v>5.686433520168066E-3</v>
          </cell>
          <cell r="H11068">
            <v>67.74682880932798</v>
          </cell>
          <cell r="I11068">
            <v>1</v>
          </cell>
        </row>
        <row r="11069">
          <cell r="A11069" t="str">
            <v/>
          </cell>
          <cell r="B11069" t="str">
            <v>Vendor: NEST</v>
          </cell>
          <cell r="C11069" t="str">
            <v>8/15/2019</v>
          </cell>
          <cell r="D11069">
            <v>4</v>
          </cell>
          <cell r="E11069">
            <v>0.73919224739074707</v>
          </cell>
          <cell r="F11069">
            <v>0.74413436651229858</v>
          </cell>
          <cell r="G11069">
            <v>4.9824523739516735E-3</v>
          </cell>
          <cell r="H11069">
            <v>66.794707744092676</v>
          </cell>
          <cell r="I11069">
            <v>1</v>
          </cell>
        </row>
        <row r="11070">
          <cell r="A11070" t="str">
            <v/>
          </cell>
          <cell r="B11070" t="str">
            <v>Vendor: NEST</v>
          </cell>
          <cell r="C11070" t="str">
            <v>8/15/2019</v>
          </cell>
          <cell r="D11070">
            <v>5</v>
          </cell>
          <cell r="E11070">
            <v>0.67121028900146484</v>
          </cell>
          <cell r="F11070">
            <v>0.68401920795440674</v>
          </cell>
          <cell r="G11070">
            <v>4.3559116311371326E-3</v>
          </cell>
          <cell r="H11070">
            <v>66.179871122258717</v>
          </cell>
          <cell r="I11070">
            <v>1</v>
          </cell>
        </row>
        <row r="11071">
          <cell r="A11071" t="str">
            <v/>
          </cell>
          <cell r="B11071" t="str">
            <v>Vendor: NEST</v>
          </cell>
          <cell r="C11071" t="str">
            <v>8/15/2019</v>
          </cell>
          <cell r="D11071">
            <v>6</v>
          </cell>
          <cell r="E11071">
            <v>0.65279620885848999</v>
          </cell>
          <cell r="F11071">
            <v>0.66846621036529541</v>
          </cell>
          <cell r="G11071">
            <v>3.8314145058393478E-3</v>
          </cell>
          <cell r="H11071">
            <v>65.437399064754757</v>
          </cell>
          <cell r="I11071">
            <v>1</v>
          </cell>
        </row>
        <row r="11072">
          <cell r="A11072" t="str">
            <v/>
          </cell>
          <cell r="B11072" t="str">
            <v>Vendor: NEST</v>
          </cell>
          <cell r="C11072" t="str">
            <v>8/15/2019</v>
          </cell>
          <cell r="D11072">
            <v>7</v>
          </cell>
          <cell r="E11072">
            <v>0.68865984678268433</v>
          </cell>
          <cell r="F11072">
            <v>0.68951570987701416</v>
          </cell>
          <cell r="G11072">
            <v>3.701275447383523E-3</v>
          </cell>
          <cell r="H11072">
            <v>65.258875456222867</v>
          </cell>
          <cell r="I11072">
            <v>1</v>
          </cell>
        </row>
        <row r="11073">
          <cell r="A11073" t="str">
            <v/>
          </cell>
          <cell r="B11073" t="str">
            <v>Vendor: NEST</v>
          </cell>
          <cell r="C11073" t="str">
            <v>8/15/2019</v>
          </cell>
          <cell r="D11073">
            <v>8</v>
          </cell>
          <cell r="E11073">
            <v>0.64808344841003418</v>
          </cell>
          <cell r="F11073">
            <v>0.65434736013412476</v>
          </cell>
          <cell r="G11073">
            <v>3.8226714823395014E-3</v>
          </cell>
          <cell r="H11073">
            <v>68.015524920136869</v>
          </cell>
          <cell r="I11073">
            <v>1</v>
          </cell>
        </row>
        <row r="11074">
          <cell r="A11074" t="str">
            <v/>
          </cell>
          <cell r="B11074" t="str">
            <v>Vendor: NEST</v>
          </cell>
          <cell r="C11074" t="str">
            <v>8/15/2019</v>
          </cell>
          <cell r="D11074">
            <v>9</v>
          </cell>
          <cell r="E11074">
            <v>0.54801714420318604</v>
          </cell>
          <cell r="F11074">
            <v>0.53553867340087891</v>
          </cell>
          <cell r="G11074">
            <v>4.2176265269517899E-3</v>
          </cell>
          <cell r="H11074">
            <v>72.062931683379986</v>
          </cell>
          <cell r="I11074">
            <v>1</v>
          </cell>
        </row>
        <row r="11075">
          <cell r="A11075" t="str">
            <v/>
          </cell>
          <cell r="B11075" t="str">
            <v>Vendor: NEST</v>
          </cell>
          <cell r="C11075" t="str">
            <v>8/15/2019</v>
          </cell>
          <cell r="D11075">
            <v>10</v>
          </cell>
          <cell r="E11075">
            <v>0.45003247261047363</v>
          </cell>
          <cell r="F11075">
            <v>0.43862533569335938</v>
          </cell>
          <cell r="G11075">
            <v>4.9239359796047211E-3</v>
          </cell>
          <cell r="H11075">
            <v>77.541565066150937</v>
          </cell>
          <cell r="I11075">
            <v>1</v>
          </cell>
        </row>
        <row r="11076">
          <cell r="A11076" t="str">
            <v/>
          </cell>
          <cell r="B11076" t="str">
            <v>Vendor: NEST</v>
          </cell>
          <cell r="C11076" t="str">
            <v>8/15/2019</v>
          </cell>
          <cell r="D11076">
            <v>11</v>
          </cell>
          <cell r="E11076">
            <v>0.43625444173812866</v>
          </cell>
          <cell r="F11076">
            <v>0.4276328980922699</v>
          </cell>
          <cell r="G11076">
            <v>5.8043557219207287E-3</v>
          </cell>
          <cell r="H11076">
            <v>82.323631957100545</v>
          </cell>
          <cell r="I11076">
            <v>1</v>
          </cell>
        </row>
        <row r="11077">
          <cell r="A11077" t="str">
            <v/>
          </cell>
          <cell r="B11077" t="str">
            <v>Vendor: NEST</v>
          </cell>
          <cell r="C11077" t="str">
            <v>8/15/2019</v>
          </cell>
          <cell r="D11077">
            <v>12</v>
          </cell>
          <cell r="E11077">
            <v>0.52968287467956543</v>
          </cell>
          <cell r="F11077">
            <v>0.5223042368888855</v>
          </cell>
          <cell r="G11077">
            <v>6.8300608545541763E-3</v>
          </cell>
          <cell r="H11077">
            <v>86.030040203051911</v>
          </cell>
          <cell r="I11077">
            <v>1</v>
          </cell>
        </row>
        <row r="11078">
          <cell r="A11078" t="str">
            <v/>
          </cell>
          <cell r="B11078" t="str">
            <v>Vendor: NEST</v>
          </cell>
          <cell r="C11078" t="str">
            <v>8/15/2019</v>
          </cell>
          <cell r="D11078">
            <v>13</v>
          </cell>
          <cell r="E11078">
            <v>0.75285577774047852</v>
          </cell>
          <cell r="F11078">
            <v>0.71740996837615967</v>
          </cell>
          <cell r="G11078">
            <v>7.9291881993412971E-3</v>
          </cell>
          <cell r="H11078">
            <v>88.265021669663028</v>
          </cell>
          <cell r="I11078">
            <v>1</v>
          </cell>
        </row>
        <row r="11079">
          <cell r="A11079" t="str">
            <v/>
          </cell>
          <cell r="B11079" t="str">
            <v>Vendor: NEST</v>
          </cell>
          <cell r="C11079" t="str">
            <v>8/15/2019</v>
          </cell>
          <cell r="D11079">
            <v>14</v>
          </cell>
          <cell r="E11079">
            <v>1.0219470262527466</v>
          </cell>
          <cell r="F11079">
            <v>0.97259044647216797</v>
          </cell>
          <cell r="G11079">
            <v>8.8196070864796638E-3</v>
          </cell>
          <cell r="H11079">
            <v>90.277900034217453</v>
          </cell>
          <cell r="I11079">
            <v>1</v>
          </cell>
        </row>
        <row r="11080">
          <cell r="A11080" t="str">
            <v/>
          </cell>
          <cell r="B11080" t="str">
            <v>Vendor: NEST</v>
          </cell>
          <cell r="C11080" t="str">
            <v>8/15/2019</v>
          </cell>
          <cell r="D11080">
            <v>15</v>
          </cell>
          <cell r="E11080">
            <v>1.3104344606399536</v>
          </cell>
          <cell r="F11080">
            <v>1.2858061790466309</v>
          </cell>
          <cell r="G11080">
            <v>9.4994697719812393E-3</v>
          </cell>
          <cell r="H11080">
            <v>91.923821281918976</v>
          </cell>
          <cell r="I11080">
            <v>1</v>
          </cell>
        </row>
        <row r="11081">
          <cell r="A11081" t="str">
            <v/>
          </cell>
          <cell r="B11081" t="str">
            <v>Vendor: NEST</v>
          </cell>
          <cell r="C11081" t="str">
            <v>8/15/2019</v>
          </cell>
          <cell r="D11081">
            <v>16</v>
          </cell>
          <cell r="E11081">
            <v>1.6944839954376221</v>
          </cell>
          <cell r="F11081">
            <v>1.6847701072692871</v>
          </cell>
          <cell r="G11081">
            <v>9.8984548822045326E-3</v>
          </cell>
          <cell r="H11081">
            <v>91.686510606766703</v>
          </cell>
          <cell r="I11081">
            <v>1</v>
          </cell>
        </row>
        <row r="11082">
          <cell r="A11082" t="str">
            <v/>
          </cell>
          <cell r="B11082" t="str">
            <v>Vendor: NEST</v>
          </cell>
          <cell r="C11082" t="str">
            <v>8/15/2019</v>
          </cell>
          <cell r="D11082">
            <v>17</v>
          </cell>
          <cell r="E11082">
            <v>2.0416800975799561</v>
          </cell>
          <cell r="F11082">
            <v>2.0145058631896973</v>
          </cell>
          <cell r="G11082">
            <v>1.0058785788714886E-2</v>
          </cell>
          <cell r="H11082">
            <v>90.722988708930686</v>
          </cell>
          <cell r="I11082">
            <v>1</v>
          </cell>
        </row>
        <row r="11083">
          <cell r="A11083" t="str">
            <v/>
          </cell>
          <cell r="B11083" t="str">
            <v>Vendor: NEST</v>
          </cell>
          <cell r="C11083" t="str">
            <v>8/15/2019</v>
          </cell>
          <cell r="D11083">
            <v>18</v>
          </cell>
          <cell r="E11083">
            <v>2.3136866092681885</v>
          </cell>
          <cell r="F11083">
            <v>1.3988620042800903</v>
          </cell>
          <cell r="G11083">
            <v>1.0303920134902E-2</v>
          </cell>
          <cell r="H11083">
            <v>88.803270985363369</v>
          </cell>
          <cell r="I11083">
            <v>1</v>
          </cell>
        </row>
        <row r="11084">
          <cell r="A11084" t="str">
            <v/>
          </cell>
          <cell r="B11084" t="str">
            <v>Vendor: NEST</v>
          </cell>
          <cell r="C11084" t="str">
            <v>8/15/2019</v>
          </cell>
          <cell r="D11084">
            <v>19</v>
          </cell>
          <cell r="E11084">
            <v>2.3908042907714844</v>
          </cell>
          <cell r="F11084">
            <v>1.9132670164108276</v>
          </cell>
          <cell r="G11084">
            <v>1.014319621026516E-2</v>
          </cell>
          <cell r="H11084">
            <v>85.945046190679406</v>
          </cell>
          <cell r="I11084">
            <v>1</v>
          </cell>
        </row>
        <row r="11085">
          <cell r="A11085" t="str">
            <v/>
          </cell>
          <cell r="B11085" t="str">
            <v>Vendor: NEST</v>
          </cell>
          <cell r="C11085" t="str">
            <v>8/15/2019</v>
          </cell>
          <cell r="D11085">
            <v>20</v>
          </cell>
          <cell r="E11085">
            <v>2.2512538433074951</v>
          </cell>
          <cell r="F11085">
            <v>1.8939746618270874</v>
          </cell>
          <cell r="G11085">
            <v>9.5824524760246277E-3</v>
          </cell>
          <cell r="H11085">
            <v>81.433736028769502</v>
          </cell>
          <cell r="I11085">
            <v>1</v>
          </cell>
        </row>
        <row r="11086">
          <cell r="A11086" t="str">
            <v/>
          </cell>
          <cell r="B11086" t="str">
            <v>Vendor: NEST</v>
          </cell>
          <cell r="C11086" t="str">
            <v>8/15/2019</v>
          </cell>
          <cell r="D11086">
            <v>21</v>
          </cell>
          <cell r="E11086">
            <v>2.0820362567901611</v>
          </cell>
          <cell r="F11086">
            <v>1.8689601421356201</v>
          </cell>
          <cell r="G11086">
            <v>9.1041158884763718E-3</v>
          </cell>
          <cell r="H11086">
            <v>77.296529710273788</v>
          </cell>
          <cell r="I11086">
            <v>1</v>
          </cell>
        </row>
        <row r="11087">
          <cell r="A11087" t="str">
            <v/>
          </cell>
          <cell r="B11087" t="str">
            <v>Vendor: NEST</v>
          </cell>
          <cell r="C11087" t="str">
            <v>8/15/2019</v>
          </cell>
          <cell r="D11087">
            <v>22</v>
          </cell>
          <cell r="E11087">
            <v>1.9104779958724976</v>
          </cell>
          <cell r="F11087">
            <v>2.3680851459503174</v>
          </cell>
          <cell r="G11087">
            <v>8.8483747094869614E-3</v>
          </cell>
          <cell r="H11087">
            <v>74.802672217119891</v>
          </cell>
          <cell r="I11087">
            <v>1</v>
          </cell>
        </row>
        <row r="11088">
          <cell r="A11088" t="str">
            <v/>
          </cell>
          <cell r="B11088" t="str">
            <v>Vendor: NEST</v>
          </cell>
          <cell r="C11088" t="str">
            <v>8/15/2019</v>
          </cell>
          <cell r="D11088">
            <v>23</v>
          </cell>
          <cell r="E11088">
            <v>1.6698322296142578</v>
          </cell>
          <cell r="F11088">
            <v>1.8166314363479614</v>
          </cell>
          <cell r="G11088">
            <v>8.3849532529711723E-3</v>
          </cell>
          <cell r="H11088">
            <v>72.969095574810723</v>
          </cell>
          <cell r="I11088">
            <v>1</v>
          </cell>
        </row>
        <row r="11089">
          <cell r="A11089" t="str">
            <v/>
          </cell>
          <cell r="B11089" t="str">
            <v>Vendor: NEST</v>
          </cell>
          <cell r="C11089" t="str">
            <v>8/15/2019</v>
          </cell>
          <cell r="D11089">
            <v>24</v>
          </cell>
          <cell r="E11089">
            <v>1.3514250516891479</v>
          </cell>
          <cell r="F11089">
            <v>1.4338076114654541</v>
          </cell>
          <cell r="G11089">
            <v>7.7843926846981049E-3</v>
          </cell>
          <cell r="H11089">
            <v>71.326926893228901</v>
          </cell>
          <cell r="I11089">
            <v>1</v>
          </cell>
        </row>
        <row r="11090">
          <cell r="A11090" t="str">
            <v/>
          </cell>
          <cell r="B11090" t="str">
            <v>Vendor: NEST</v>
          </cell>
          <cell r="C11090" t="str">
            <v>8/21/2019 (6pm-8pm)</v>
          </cell>
          <cell r="D11090">
            <v>1</v>
          </cell>
          <cell r="E11090">
            <v>0.90295243263244629</v>
          </cell>
          <cell r="F11090">
            <v>0.92530858516693115</v>
          </cell>
          <cell r="G11090">
            <v>1.1243466287851334E-2</v>
          </cell>
          <cell r="H11090">
            <v>68.728682595639043</v>
          </cell>
          <cell r="I11090">
            <v>1</v>
          </cell>
        </row>
        <row r="11091">
          <cell r="A11091" t="str">
            <v/>
          </cell>
          <cell r="B11091" t="str">
            <v>Vendor: NEST</v>
          </cell>
          <cell r="C11091" t="str">
            <v>8/21/2019 (7pm-8pm)</v>
          </cell>
          <cell r="D11091">
            <v>1</v>
          </cell>
          <cell r="E11091">
            <v>1.153992772102356</v>
          </cell>
          <cell r="F11091">
            <v>1.1638438701629639</v>
          </cell>
          <cell r="G11091">
            <v>9.1127976775169373E-3</v>
          </cell>
          <cell r="H11091">
            <v>73.280619246418311</v>
          </cell>
          <cell r="I11091">
            <v>1</v>
          </cell>
        </row>
        <row r="11092">
          <cell r="A11092" t="str">
            <v/>
          </cell>
          <cell r="B11092" t="str">
            <v>Vendor: NEST</v>
          </cell>
          <cell r="C11092" t="str">
            <v>8/21/2019 (6pm-8pm)</v>
          </cell>
          <cell r="D11092">
            <v>2</v>
          </cell>
          <cell r="E11092">
            <v>0.75445538759231567</v>
          </cell>
          <cell r="F11092">
            <v>0.78661602735519409</v>
          </cell>
          <cell r="G11092">
            <v>1.0397418402135372E-2</v>
          </cell>
          <cell r="H11092">
            <v>67.691805718773651</v>
          </cell>
          <cell r="I11092">
            <v>1</v>
          </cell>
        </row>
        <row r="11093">
          <cell r="A11093" t="str">
            <v/>
          </cell>
          <cell r="B11093" t="str">
            <v>Vendor: NEST</v>
          </cell>
          <cell r="C11093" t="str">
            <v>8/21/2019 (7pm-8pm)</v>
          </cell>
          <cell r="D11093">
            <v>2</v>
          </cell>
          <cell r="E11093">
            <v>0.9619375467300415</v>
          </cell>
          <cell r="F11093">
            <v>0.97659951448440552</v>
          </cell>
          <cell r="G11093">
            <v>8.0225588753819466E-3</v>
          </cell>
          <cell r="H11093">
            <v>71.684253735090707</v>
          </cell>
          <cell r="I11093">
            <v>1</v>
          </cell>
        </row>
        <row r="11094">
          <cell r="A11094" t="str">
            <v/>
          </cell>
          <cell r="B11094" t="str">
            <v>Vendor: NEST</v>
          </cell>
          <cell r="C11094" t="str">
            <v>8/21/2019 (7pm-8pm)</v>
          </cell>
          <cell r="D11094">
            <v>3</v>
          </cell>
          <cell r="E11094">
            <v>0.85118997097015381</v>
          </cell>
          <cell r="F11094">
            <v>0.8528713583946228</v>
          </cell>
          <cell r="G11094">
            <v>7.0866760797798634E-3</v>
          </cell>
          <cell r="H11094">
            <v>70.146149705724937</v>
          </cell>
          <cell r="I11094">
            <v>1</v>
          </cell>
        </row>
        <row r="11095">
          <cell r="A11095" t="str">
            <v/>
          </cell>
          <cell r="B11095" t="str">
            <v>Vendor: NEST</v>
          </cell>
          <cell r="C11095" t="str">
            <v>8/21/2019 (6pm-8pm)</v>
          </cell>
          <cell r="D11095">
            <v>3</v>
          </cell>
          <cell r="E11095">
            <v>0.65570980310440063</v>
          </cell>
          <cell r="F11095">
            <v>0.68914735317230225</v>
          </cell>
          <cell r="G11095">
            <v>9.4966534525156021E-3</v>
          </cell>
          <cell r="H11095">
            <v>67.143812508170782</v>
          </cell>
          <cell r="I11095">
            <v>1</v>
          </cell>
        </row>
        <row r="11096">
          <cell r="A11096" t="str">
            <v/>
          </cell>
          <cell r="B11096" t="str">
            <v>Vendor: NEST</v>
          </cell>
          <cell r="C11096" t="str">
            <v>8/21/2019 (6pm-8pm)</v>
          </cell>
          <cell r="D11096">
            <v>4</v>
          </cell>
          <cell r="E11096">
            <v>0.58963567018508911</v>
          </cell>
          <cell r="F11096">
            <v>0.60220581293106079</v>
          </cell>
          <cell r="G11096">
            <v>8.1036724150180817E-3</v>
          </cell>
          <cell r="H11096">
            <v>66.387886147037634</v>
          </cell>
          <cell r="I11096">
            <v>1</v>
          </cell>
        </row>
        <row r="11097">
          <cell r="A11097" t="str">
            <v/>
          </cell>
          <cell r="B11097" t="str">
            <v>Vendor: NEST</v>
          </cell>
          <cell r="C11097" t="str">
            <v>8/21/2019 (7pm-8pm)</v>
          </cell>
          <cell r="D11097">
            <v>4</v>
          </cell>
          <cell r="E11097">
            <v>0.75103574991226196</v>
          </cell>
          <cell r="F11097">
            <v>0.76451367139816284</v>
          </cell>
          <cell r="G11097">
            <v>6.276329979300499E-3</v>
          </cell>
          <cell r="H11097">
            <v>68.746989285181655</v>
          </cell>
          <cell r="I11097">
            <v>1</v>
          </cell>
        </row>
        <row r="11098">
          <cell r="A11098" t="str">
            <v/>
          </cell>
          <cell r="B11098" t="str">
            <v>Vendor: NEST</v>
          </cell>
          <cell r="C11098" t="str">
            <v>8/21/2019 (7pm-8pm)</v>
          </cell>
          <cell r="D11098">
            <v>5</v>
          </cell>
          <cell r="E11098">
            <v>0.69630444049835205</v>
          </cell>
          <cell r="F11098">
            <v>0.71187841892242432</v>
          </cell>
          <cell r="G11098">
            <v>5.4795932956039906E-3</v>
          </cell>
          <cell r="H11098">
            <v>67.832664117908493</v>
          </cell>
          <cell r="I11098">
            <v>1</v>
          </cell>
        </row>
        <row r="11099">
          <cell r="A11099" t="str">
            <v/>
          </cell>
          <cell r="B11099" t="str">
            <v>Vendor: NEST</v>
          </cell>
          <cell r="C11099" t="str">
            <v>8/21/2019 (6pm-8pm)</v>
          </cell>
          <cell r="D11099">
            <v>5</v>
          </cell>
          <cell r="E11099">
            <v>0.54975193738937378</v>
          </cell>
          <cell r="F11099">
            <v>0.55438494682312012</v>
          </cell>
          <cell r="G11099">
            <v>7.1127386763691902E-3</v>
          </cell>
          <cell r="H11099">
            <v>65.4705862384168</v>
          </cell>
          <cell r="I11099">
            <v>1</v>
          </cell>
        </row>
        <row r="11100">
          <cell r="A11100" t="str">
            <v/>
          </cell>
          <cell r="B11100" t="str">
            <v>Vendor: NEST</v>
          </cell>
          <cell r="C11100" t="str">
            <v>8/21/2019 (7pm-8pm)</v>
          </cell>
          <cell r="D11100">
            <v>6</v>
          </cell>
          <cell r="E11100">
            <v>0.69248467683792114</v>
          </cell>
          <cell r="F11100">
            <v>0.69647663831710815</v>
          </cell>
          <cell r="G11100">
            <v>4.9291029572486877E-3</v>
          </cell>
          <cell r="H11100">
            <v>66.643991146433748</v>
          </cell>
          <cell r="I11100">
            <v>1</v>
          </cell>
        </row>
        <row r="11101">
          <cell r="A11101" t="str">
            <v/>
          </cell>
          <cell r="B11101" t="str">
            <v>Vendor: NEST</v>
          </cell>
          <cell r="C11101" t="str">
            <v>8/21/2019 (6pm-8pm)</v>
          </cell>
          <cell r="D11101">
            <v>6</v>
          </cell>
          <cell r="E11101">
            <v>0.54844951629638672</v>
          </cell>
          <cell r="F11101">
            <v>0.53843128681182861</v>
          </cell>
          <cell r="G11101">
            <v>5.9956382028758526E-3</v>
          </cell>
          <cell r="H11101">
            <v>65.171886669270066</v>
          </cell>
          <cell r="I11101">
            <v>1</v>
          </cell>
        </row>
        <row r="11102">
          <cell r="A11102" t="str">
            <v/>
          </cell>
          <cell r="B11102" t="str">
            <v>Vendor: NEST</v>
          </cell>
          <cell r="C11102" t="str">
            <v>8/21/2019 (7pm-8pm)</v>
          </cell>
          <cell r="D11102">
            <v>7</v>
          </cell>
          <cell r="E11102">
            <v>0.7235710620880127</v>
          </cell>
          <cell r="F11102">
            <v>0.72019565105438232</v>
          </cell>
          <cell r="G11102">
            <v>4.9546658992767334E-3</v>
          </cell>
          <cell r="H11102">
            <v>66.154011771216716</v>
          </cell>
          <cell r="I11102">
            <v>1</v>
          </cell>
        </row>
        <row r="11103">
          <cell r="A11103" t="str">
            <v/>
          </cell>
          <cell r="B11103" t="str">
            <v>Vendor: NEST</v>
          </cell>
          <cell r="C11103" t="str">
            <v>8/21/2019 (6pm-8pm)</v>
          </cell>
          <cell r="D11103">
            <v>7</v>
          </cell>
          <cell r="E11103">
            <v>0.60006809234619141</v>
          </cell>
          <cell r="F11103">
            <v>0.5783955454826355</v>
          </cell>
          <cell r="G11103">
            <v>5.4958336986601353E-3</v>
          </cell>
          <cell r="H11103">
            <v>65.179246637955629</v>
          </cell>
          <cell r="I11103">
            <v>1</v>
          </cell>
        </row>
        <row r="11104">
          <cell r="A11104" t="str">
            <v/>
          </cell>
          <cell r="B11104" t="str">
            <v>Vendor: NEST</v>
          </cell>
          <cell r="C11104" t="str">
            <v>8/21/2019 (7pm-8pm)</v>
          </cell>
          <cell r="D11104">
            <v>8</v>
          </cell>
          <cell r="E11104">
            <v>0.65759903192520142</v>
          </cell>
          <cell r="F11104">
            <v>0.64996731281280518</v>
          </cell>
          <cell r="G11104">
            <v>5.4264962673187256E-3</v>
          </cell>
          <cell r="H11104">
            <v>70.366116504856279</v>
          </cell>
          <cell r="I11104">
            <v>1</v>
          </cell>
        </row>
        <row r="11105">
          <cell r="A11105" t="str">
            <v/>
          </cell>
          <cell r="B11105" t="str">
            <v>Vendor: NEST</v>
          </cell>
          <cell r="C11105" t="str">
            <v>8/21/2019 (6pm-8pm)</v>
          </cell>
          <cell r="D11105">
            <v>8</v>
          </cell>
          <cell r="E11105">
            <v>0.56842857599258423</v>
          </cell>
          <cell r="F11105">
            <v>0.56311911344528198</v>
          </cell>
          <cell r="G11105">
            <v>5.4856757633388042E-3</v>
          </cell>
          <cell r="H11105">
            <v>66.846905601236429</v>
          </cell>
          <cell r="I11105">
            <v>1</v>
          </cell>
        </row>
        <row r="11106">
          <cell r="A11106" t="str">
            <v/>
          </cell>
          <cell r="B11106" t="str">
            <v>Vendor: NEST</v>
          </cell>
          <cell r="C11106" t="str">
            <v>8/21/2019 (6pm-8pm)</v>
          </cell>
          <cell r="D11106">
            <v>9</v>
          </cell>
          <cell r="E11106">
            <v>0.46562832593917847</v>
          </cell>
          <cell r="F11106">
            <v>0.47942551970481873</v>
          </cell>
          <cell r="G11106">
            <v>5.6478963233530521E-3</v>
          </cell>
          <cell r="H11106">
            <v>70.282218305276913</v>
          </cell>
          <cell r="I11106">
            <v>1</v>
          </cell>
        </row>
        <row r="11107">
          <cell r="A11107" t="str">
            <v/>
          </cell>
          <cell r="B11107" t="str">
            <v>Vendor: NEST</v>
          </cell>
          <cell r="C11107" t="str">
            <v>8/21/2019 (7pm-8pm)</v>
          </cell>
          <cell r="D11107">
            <v>9</v>
          </cell>
          <cell r="E11107">
            <v>0.53938817977905273</v>
          </cell>
          <cell r="F11107">
            <v>0.50864267349243164</v>
          </cell>
          <cell r="G11107">
            <v>6.0964967124164104E-3</v>
          </cell>
          <cell r="H11107">
            <v>76.672572060964711</v>
          </cell>
          <cell r="I11107">
            <v>1</v>
          </cell>
        </row>
        <row r="11108">
          <cell r="A11108" t="str">
            <v/>
          </cell>
          <cell r="B11108" t="str">
            <v>Vendor: NEST</v>
          </cell>
          <cell r="C11108" t="str">
            <v>8/21/2019 (6pm-8pm)</v>
          </cell>
          <cell r="D11108">
            <v>10</v>
          </cell>
          <cell r="E11108">
            <v>0.39100033044815063</v>
          </cell>
          <cell r="F11108">
            <v>0.40930891036987305</v>
          </cell>
          <cell r="G11108">
            <v>6.2338896095752716E-3</v>
          </cell>
          <cell r="H11108">
            <v>74.777549288421696</v>
          </cell>
          <cell r="I11108">
            <v>1</v>
          </cell>
        </row>
        <row r="11109">
          <cell r="A11109" t="str">
            <v/>
          </cell>
          <cell r="B11109" t="str">
            <v>Vendor: NEST</v>
          </cell>
          <cell r="C11109" t="str">
            <v>8/21/2019 (7pm-8pm)</v>
          </cell>
          <cell r="D11109">
            <v>10</v>
          </cell>
          <cell r="E11109">
            <v>0.43673628568649292</v>
          </cell>
          <cell r="F11109">
            <v>0.41126084327697754</v>
          </cell>
          <cell r="G11109">
            <v>7.4632745236158371E-3</v>
          </cell>
          <cell r="H11109">
            <v>82.856841893471938</v>
          </cell>
          <cell r="I11109">
            <v>1</v>
          </cell>
        </row>
        <row r="11110">
          <cell r="A11110" t="str">
            <v/>
          </cell>
          <cell r="B11110" t="str">
            <v>Vendor: NEST</v>
          </cell>
          <cell r="C11110" t="str">
            <v>8/21/2019 (7pm-8pm)</v>
          </cell>
          <cell r="D11110">
            <v>11</v>
          </cell>
          <cell r="E11110">
            <v>0.41832837462425232</v>
          </cell>
          <cell r="F11110">
            <v>0.39804384112358093</v>
          </cell>
          <cell r="G11110">
            <v>8.9204851537942886E-3</v>
          </cell>
          <cell r="H11110">
            <v>87.969629257007483</v>
          </cell>
          <cell r="I11110">
            <v>1</v>
          </cell>
        </row>
        <row r="11111">
          <cell r="A11111" t="str">
            <v/>
          </cell>
          <cell r="B11111" t="str">
            <v>Vendor: NEST</v>
          </cell>
          <cell r="C11111" t="str">
            <v>8/21/2019 (6pm-8pm)</v>
          </cell>
          <cell r="D11111">
            <v>11</v>
          </cell>
          <cell r="E11111">
            <v>0.37164756655693054</v>
          </cell>
          <cell r="F11111">
            <v>0.37296131253242493</v>
          </cell>
          <cell r="G11111">
            <v>7.2180400602519512E-3</v>
          </cell>
          <cell r="H11111">
            <v>77.830350567978073</v>
          </cell>
          <cell r="I11111">
            <v>1</v>
          </cell>
        </row>
        <row r="11112">
          <cell r="A11112" t="str">
            <v/>
          </cell>
          <cell r="B11112" t="str">
            <v>Vendor: NEST</v>
          </cell>
          <cell r="C11112" t="str">
            <v>8/21/2019 (6pm-8pm)</v>
          </cell>
          <cell r="D11112">
            <v>12</v>
          </cell>
          <cell r="E11112">
            <v>0.42215535044670105</v>
          </cell>
          <cell r="F11112">
            <v>0.41389656066894531</v>
          </cell>
          <cell r="G11112">
            <v>8.4032965824007988E-3</v>
          </cell>
          <cell r="H11112">
            <v>78.80787309047976</v>
          </cell>
          <cell r="I11112">
            <v>1</v>
          </cell>
        </row>
        <row r="11113">
          <cell r="A11113" t="str">
            <v/>
          </cell>
          <cell r="B11113" t="str">
            <v>Vendor: NEST</v>
          </cell>
          <cell r="C11113" t="str">
            <v>8/21/2019 (7pm-8pm)</v>
          </cell>
          <cell r="D11113">
            <v>12</v>
          </cell>
          <cell r="E11113">
            <v>0.51649206876754761</v>
          </cell>
          <cell r="F11113">
            <v>0.50858479738235474</v>
          </cell>
          <cell r="G11113">
            <v>1.0456277057528496E-2</v>
          </cell>
          <cell r="H11113">
            <v>92.175853916186341</v>
          </cell>
          <cell r="I11113">
            <v>1</v>
          </cell>
        </row>
        <row r="11114">
          <cell r="A11114" t="str">
            <v/>
          </cell>
          <cell r="B11114" t="str">
            <v>Vendor: NEST</v>
          </cell>
          <cell r="C11114" t="str">
            <v>8/21/2019 (6pm-8pm)</v>
          </cell>
          <cell r="D11114">
            <v>13</v>
          </cell>
          <cell r="E11114">
            <v>0.54585254192352295</v>
          </cell>
          <cell r="F11114">
            <v>0.5488663911819458</v>
          </cell>
          <cell r="G11114">
            <v>9.9424161016941071E-3</v>
          </cell>
          <cell r="H11114">
            <v>80.453636244941208</v>
          </cell>
          <cell r="I11114">
            <v>1</v>
          </cell>
        </row>
        <row r="11115">
          <cell r="A11115" t="str">
            <v/>
          </cell>
          <cell r="B11115" t="str">
            <v>Vendor: NEST</v>
          </cell>
          <cell r="C11115" t="str">
            <v>8/21/2019 (7pm-8pm)</v>
          </cell>
          <cell r="D11115">
            <v>13</v>
          </cell>
          <cell r="E11115">
            <v>0.77468162775039673</v>
          </cell>
          <cell r="F11115">
            <v>0.74027317762374878</v>
          </cell>
          <cell r="G11115">
            <v>1.1997340247035027E-2</v>
          </cell>
          <cell r="H11115">
            <v>95.026847426938758</v>
          </cell>
          <cell r="I11115">
            <v>1</v>
          </cell>
        </row>
        <row r="11116">
          <cell r="A11116" t="str">
            <v/>
          </cell>
          <cell r="B11116" t="str">
            <v>Vendor: NEST</v>
          </cell>
          <cell r="C11116" t="str">
            <v>8/21/2019 (7pm-8pm)</v>
          </cell>
          <cell r="D11116">
            <v>14</v>
          </cell>
          <cell r="E11116">
            <v>1.1320635080337524</v>
          </cell>
          <cell r="F11116">
            <v>1.0969682931900024</v>
          </cell>
          <cell r="G11116">
            <v>1.3441539369523525E-2</v>
          </cell>
          <cell r="H11116">
            <v>97.363906635139244</v>
          </cell>
          <cell r="I11116">
            <v>1</v>
          </cell>
        </row>
        <row r="11117">
          <cell r="A11117" t="str">
            <v/>
          </cell>
          <cell r="B11117" t="str">
            <v>Vendor: NEST</v>
          </cell>
          <cell r="C11117" t="str">
            <v>8/21/2019 (6pm-8pm)</v>
          </cell>
          <cell r="D11117">
            <v>14</v>
          </cell>
          <cell r="E11117">
            <v>0.75378501415252686</v>
          </cell>
          <cell r="F11117">
            <v>0.7525177001953125</v>
          </cell>
          <cell r="G11117">
            <v>1.130545511841774E-2</v>
          </cell>
          <cell r="H11117">
            <v>82.15577098835962</v>
          </cell>
          <cell r="I11117">
            <v>1</v>
          </cell>
        </row>
        <row r="11118">
          <cell r="A11118" t="str">
            <v/>
          </cell>
          <cell r="B11118" t="str">
            <v>Vendor: NEST</v>
          </cell>
          <cell r="C11118" t="str">
            <v>8/21/2019 (6pm-8pm)</v>
          </cell>
          <cell r="D11118">
            <v>15</v>
          </cell>
          <cell r="E11118">
            <v>1.0304199457168579</v>
          </cell>
          <cell r="F11118">
            <v>0.98069995641708374</v>
          </cell>
          <cell r="G11118">
            <v>1.271260529756546E-2</v>
          </cell>
          <cell r="H11118">
            <v>82.955209557388429</v>
          </cell>
          <cell r="I11118">
            <v>1</v>
          </cell>
        </row>
        <row r="11119">
          <cell r="A11119" t="str">
            <v/>
          </cell>
          <cell r="B11119" t="str">
            <v>Vendor: NEST</v>
          </cell>
          <cell r="C11119" t="str">
            <v>8/21/2019 (7pm-8pm)</v>
          </cell>
          <cell r="D11119">
            <v>15</v>
          </cell>
          <cell r="E11119">
            <v>1.5564179420471191</v>
          </cell>
          <cell r="F11119">
            <v>1.5293426513671875</v>
          </cell>
          <cell r="G11119">
            <v>1.4466846361756325E-2</v>
          </cell>
          <cell r="H11119">
            <v>99.309044720572501</v>
          </cell>
          <cell r="I11119">
            <v>1</v>
          </cell>
        </row>
        <row r="11120">
          <cell r="A11120" t="str">
            <v/>
          </cell>
          <cell r="B11120" t="str">
            <v>Vendor: NEST</v>
          </cell>
          <cell r="C11120" t="str">
            <v>8/21/2019 (7pm-8pm)</v>
          </cell>
          <cell r="D11120">
            <v>16</v>
          </cell>
          <cell r="E11120">
            <v>2.0232319831848145</v>
          </cell>
          <cell r="F11120">
            <v>1.9985007047653198</v>
          </cell>
          <cell r="G11120">
            <v>1.4963974244892597E-2</v>
          </cell>
          <cell r="H11120">
            <v>99.566140147889257</v>
          </cell>
          <cell r="I11120">
            <v>1</v>
          </cell>
        </row>
        <row r="11121">
          <cell r="A11121" t="str">
            <v/>
          </cell>
          <cell r="B11121" t="str">
            <v>Vendor: NEST</v>
          </cell>
          <cell r="C11121" t="str">
            <v>8/21/2019 (6pm-8pm)</v>
          </cell>
          <cell r="D11121">
            <v>16</v>
          </cell>
          <cell r="E11121">
            <v>1.3059976100921631</v>
          </cell>
          <cell r="F11121">
            <v>1.2480053901672363</v>
          </cell>
          <cell r="G11121">
            <v>1.3549556024372578E-2</v>
          </cell>
          <cell r="H11121">
            <v>83.490227183686315</v>
          </cell>
          <cell r="I11121">
            <v>1</v>
          </cell>
        </row>
        <row r="11122">
          <cell r="A11122" t="str">
            <v/>
          </cell>
          <cell r="B11122" t="str">
            <v>Vendor: NEST</v>
          </cell>
          <cell r="C11122" t="str">
            <v>8/21/2019 (6pm-8pm)</v>
          </cell>
          <cell r="D11122">
            <v>17</v>
          </cell>
          <cell r="E11122">
            <v>1.5602521896362305</v>
          </cell>
          <cell r="F11122">
            <v>1.5146312713623047</v>
          </cell>
          <cell r="G11122">
            <v>1.3931016437709332E-2</v>
          </cell>
          <cell r="H11122">
            <v>83.826831179019138</v>
          </cell>
          <cell r="I11122">
            <v>1</v>
          </cell>
        </row>
        <row r="11123">
          <cell r="A11123" t="str">
            <v/>
          </cell>
          <cell r="B11123" t="str">
            <v>Vendor: NEST</v>
          </cell>
          <cell r="C11123" t="str">
            <v>8/21/2019 (7pm-8pm)</v>
          </cell>
          <cell r="D11123">
            <v>17</v>
          </cell>
          <cell r="E11123">
            <v>2.4586780071258545</v>
          </cell>
          <cell r="F11123">
            <v>2.4149386882781982</v>
          </cell>
          <cell r="G11123">
            <v>1.4984579756855965E-2</v>
          </cell>
          <cell r="H11123">
            <v>98.681809950195884</v>
          </cell>
          <cell r="I11123">
            <v>1</v>
          </cell>
        </row>
        <row r="11124">
          <cell r="A11124" t="str">
            <v/>
          </cell>
          <cell r="B11124" t="str">
            <v>Vendor: NEST</v>
          </cell>
          <cell r="C11124" t="str">
            <v>8/21/2019 (6pm-8pm)</v>
          </cell>
          <cell r="D11124">
            <v>18</v>
          </cell>
          <cell r="E11124">
            <v>1.8373112678527832</v>
          </cell>
          <cell r="F11124">
            <v>1.7606710195541382</v>
          </cell>
          <cell r="G11124">
            <v>1.4178147539496422E-2</v>
          </cell>
          <cell r="H11124">
            <v>81.988001044523003</v>
          </cell>
          <cell r="I11124">
            <v>1</v>
          </cell>
        </row>
        <row r="11125">
          <cell r="A11125" t="str">
            <v/>
          </cell>
          <cell r="B11125" t="str">
            <v>Vendor: NEST</v>
          </cell>
          <cell r="C11125" t="str">
            <v>8/21/2019 (7pm-8pm)</v>
          </cell>
          <cell r="D11125">
            <v>18</v>
          </cell>
          <cell r="E11125">
            <v>2.7342288494110107</v>
          </cell>
          <cell r="F11125">
            <v>2.7216916084289551</v>
          </cell>
          <cell r="G11125">
            <v>1.4949114061892033E-2</v>
          </cell>
          <cell r="H11125">
            <v>96.820091553894812</v>
          </cell>
          <cell r="I11125">
            <v>1</v>
          </cell>
        </row>
        <row r="11126">
          <cell r="A11126" t="str">
            <v/>
          </cell>
          <cell r="B11126" t="str">
            <v>Vendor: NEST</v>
          </cell>
          <cell r="C11126" t="str">
            <v>8/21/2019 (6pm-8pm)</v>
          </cell>
          <cell r="D11126">
            <v>19</v>
          </cell>
          <cell r="E11126">
            <v>1.8952354192733765</v>
          </cell>
          <cell r="F11126">
            <v>1.2254654169082642</v>
          </cell>
          <cell r="G11126">
            <v>1.417046133428812E-2</v>
          </cell>
          <cell r="H11126">
            <v>78.981963050006669</v>
          </cell>
          <cell r="I11126">
            <v>1</v>
          </cell>
        </row>
        <row r="11127">
          <cell r="A11127" t="str">
            <v/>
          </cell>
          <cell r="B11127" t="str">
            <v>Vendor: NEST</v>
          </cell>
          <cell r="C11127" t="str">
            <v>8/21/2019 (7pm-8pm)</v>
          </cell>
          <cell r="D11127">
            <v>19</v>
          </cell>
          <cell r="E11127">
            <v>2.8170270919799805</v>
          </cell>
          <cell r="F11127">
            <v>2.7960963249206543</v>
          </cell>
          <cell r="G11127">
            <v>1.4876213856041431E-2</v>
          </cell>
          <cell r="H11127">
            <v>93.117139695143649</v>
          </cell>
          <cell r="I11127">
            <v>1</v>
          </cell>
        </row>
        <row r="11128">
          <cell r="A11128" t="str">
            <v/>
          </cell>
          <cell r="B11128" t="str">
            <v>Vendor: NEST</v>
          </cell>
          <cell r="C11128" t="str">
            <v>8/21/2019 (7pm-8pm)</v>
          </cell>
          <cell r="D11128">
            <v>20</v>
          </cell>
          <cell r="E11128">
            <v>2.6371150016784668</v>
          </cell>
          <cell r="F11128">
            <v>1.6123666763305664</v>
          </cell>
          <cell r="G11128">
            <v>1.4355042949318886E-2</v>
          </cell>
          <cell r="H11128">
            <v>88.385422807976781</v>
          </cell>
          <cell r="I11128">
            <v>1</v>
          </cell>
        </row>
        <row r="11129">
          <cell r="A11129" t="str">
            <v/>
          </cell>
          <cell r="B11129" t="str">
            <v>Vendor: NEST</v>
          </cell>
          <cell r="C11129" t="str">
            <v>8/21/2019 (6pm-8pm)</v>
          </cell>
          <cell r="D11129">
            <v>20</v>
          </cell>
          <cell r="E11129">
            <v>1.8562498092651367</v>
          </cell>
          <cell r="F11129">
            <v>1.4194782972335815</v>
          </cell>
          <cell r="G11129">
            <v>1.3586061075329781E-2</v>
          </cell>
          <cell r="H11129">
            <v>75.520793184507568</v>
          </cell>
          <cell r="I11129">
            <v>1</v>
          </cell>
        </row>
        <row r="11130">
          <cell r="A11130" t="str">
            <v/>
          </cell>
          <cell r="B11130" t="str">
            <v>Vendor: NEST</v>
          </cell>
          <cell r="C11130" t="str">
            <v>8/21/2019 (6pm-8pm)</v>
          </cell>
          <cell r="D11130">
            <v>21</v>
          </cell>
          <cell r="E11130">
            <v>1.8175227642059326</v>
          </cell>
          <cell r="F11130">
            <v>2.0974364280700684</v>
          </cell>
          <cell r="G11130">
            <v>1.3151796534657478E-2</v>
          </cell>
          <cell r="H11130">
            <v>73.486865125990022</v>
          </cell>
          <cell r="I11130">
            <v>1</v>
          </cell>
        </row>
        <row r="11131">
          <cell r="A11131" t="str">
            <v/>
          </cell>
          <cell r="B11131" t="str">
            <v>Vendor: NEST</v>
          </cell>
          <cell r="C11131" t="str">
            <v>8/21/2019 (7pm-8pm)</v>
          </cell>
          <cell r="D11131">
            <v>21</v>
          </cell>
          <cell r="E11131">
            <v>2.49666428565979</v>
          </cell>
          <cell r="F11131">
            <v>2.9896588325500488</v>
          </cell>
          <cell r="G11131">
            <v>1.3499943539500237E-2</v>
          </cell>
          <cell r="H11131">
            <v>84.878997937537605</v>
          </cell>
          <cell r="I11131">
            <v>1</v>
          </cell>
        </row>
        <row r="11132">
          <cell r="A11132" t="str">
            <v/>
          </cell>
          <cell r="B11132" t="str">
            <v>Vendor: NEST</v>
          </cell>
          <cell r="C11132" t="str">
            <v>8/21/2019 (7pm-8pm)</v>
          </cell>
          <cell r="D11132">
            <v>22</v>
          </cell>
          <cell r="E11132">
            <v>2.2455806732177734</v>
          </cell>
          <cell r="F11132">
            <v>2.3396415710449219</v>
          </cell>
          <cell r="G11132">
            <v>1.2583976611495018E-2</v>
          </cell>
          <cell r="H11132">
            <v>81.364329191607013</v>
          </cell>
          <cell r="I11132">
            <v>1</v>
          </cell>
        </row>
        <row r="11133">
          <cell r="A11133" t="str">
            <v/>
          </cell>
          <cell r="B11133" t="str">
            <v>Vendor: NEST</v>
          </cell>
          <cell r="C11133" t="str">
            <v>8/21/2019 (6pm-8pm)</v>
          </cell>
          <cell r="D11133">
            <v>22</v>
          </cell>
          <cell r="E11133">
            <v>1.6896471977233887</v>
          </cell>
          <cell r="F11133">
            <v>1.7295899391174316</v>
          </cell>
          <cell r="G11133">
            <v>1.2244037352502346E-2</v>
          </cell>
          <cell r="H11133">
            <v>71.920624755193273</v>
          </cell>
          <cell r="I11133">
            <v>1</v>
          </cell>
        </row>
        <row r="11134">
          <cell r="A11134" t="str">
            <v/>
          </cell>
          <cell r="B11134" t="str">
            <v>Vendor: NEST</v>
          </cell>
          <cell r="C11134" t="str">
            <v>8/21/2019 (6pm-8pm)</v>
          </cell>
          <cell r="D11134">
            <v>23</v>
          </cell>
          <cell r="E11134">
            <v>1.4739600419998169</v>
          </cell>
          <cell r="F11134">
            <v>1.5182490348815918</v>
          </cell>
          <cell r="G11134">
            <v>1.2332795187830925E-2</v>
          </cell>
          <cell r="H11134">
            <v>70.696940853889217</v>
          </cell>
          <cell r="I11134">
            <v>1</v>
          </cell>
        </row>
        <row r="11135">
          <cell r="A11135" t="str">
            <v/>
          </cell>
          <cell r="B11135" t="str">
            <v>Vendor: NEST</v>
          </cell>
          <cell r="C11135" t="str">
            <v>8/21/2019 (7pm-8pm)</v>
          </cell>
          <cell r="D11135">
            <v>23</v>
          </cell>
          <cell r="E11135">
            <v>1.9280085563659668</v>
          </cell>
          <cell r="F11135">
            <v>1.9395337104797363</v>
          </cell>
          <cell r="G11135">
            <v>1.1836959980428219E-2</v>
          </cell>
          <cell r="H11135">
            <v>79.059198148797066</v>
          </cell>
          <cell r="I11135">
            <v>1</v>
          </cell>
        </row>
        <row r="11136">
          <cell r="A11136" t="str">
            <v/>
          </cell>
          <cell r="B11136" t="str">
            <v>Vendor: NEST</v>
          </cell>
          <cell r="C11136" t="str">
            <v>8/21/2019 (6pm-8pm)</v>
          </cell>
          <cell r="D11136">
            <v>24</v>
          </cell>
          <cell r="E11136">
            <v>1.2319158315658569</v>
          </cell>
          <cell r="F11136">
            <v>1.2415812015533447</v>
          </cell>
          <cell r="G11136">
            <v>1.1844790540635586E-2</v>
          </cell>
          <cell r="H11136">
            <v>69.88767724245983</v>
          </cell>
          <cell r="I11136">
            <v>1</v>
          </cell>
        </row>
        <row r="11137">
          <cell r="A11137" t="str">
            <v/>
          </cell>
          <cell r="B11137" t="str">
            <v>Vendor: NEST</v>
          </cell>
          <cell r="C11137" t="str">
            <v>8/21/2019 (7pm-8pm)</v>
          </cell>
          <cell r="D11137">
            <v>24</v>
          </cell>
          <cell r="E11137">
            <v>1.535420298576355</v>
          </cell>
          <cell r="F11137">
            <v>1.5368632078170776</v>
          </cell>
          <cell r="G11137">
            <v>1.06919314712286E-2</v>
          </cell>
          <cell r="H11137">
            <v>77.103063031357721</v>
          </cell>
          <cell r="I11137">
            <v>1</v>
          </cell>
        </row>
        <row r="11138">
          <cell r="A11138" t="str">
            <v/>
          </cell>
          <cell r="B11138" t="str">
            <v>Vendor: NEST</v>
          </cell>
          <cell r="C11138" t="str">
            <v>8/26/2019</v>
          </cell>
          <cell r="D11138">
            <v>1</v>
          </cell>
          <cell r="E11138">
            <v>1.1731525659561157</v>
          </cell>
          <cell r="F11138">
            <v>1.1570141315460205</v>
          </cell>
          <cell r="G11138">
            <v>7.925521582365036E-3</v>
          </cell>
          <cell r="H11138">
            <v>74.518826006349272</v>
          </cell>
          <cell r="I11138">
            <v>1</v>
          </cell>
        </row>
        <row r="11139">
          <cell r="A11139" t="str">
            <v/>
          </cell>
          <cell r="B11139" t="str">
            <v>Vendor: NEST</v>
          </cell>
          <cell r="C11139" t="str">
            <v>8/26/2019</v>
          </cell>
          <cell r="D11139">
            <v>2</v>
          </cell>
          <cell r="E11139">
            <v>0.98446160554885864</v>
          </cell>
          <cell r="F11139">
            <v>0.96852487325668335</v>
          </cell>
          <cell r="G11139">
            <v>7.2325952351093292E-3</v>
          </cell>
          <cell r="H11139">
            <v>73.8626304873724</v>
          </cell>
          <cell r="I11139">
            <v>1</v>
          </cell>
        </row>
        <row r="11140">
          <cell r="A11140" t="str">
            <v/>
          </cell>
          <cell r="B11140" t="str">
            <v>Vendor: NEST</v>
          </cell>
          <cell r="C11140" t="str">
            <v>8/26/2019</v>
          </cell>
          <cell r="D11140">
            <v>3</v>
          </cell>
          <cell r="E11140">
            <v>0.85351336002349854</v>
          </cell>
          <cell r="F11140">
            <v>0.85002386569976807</v>
          </cell>
          <cell r="G11140">
            <v>6.221225019544363E-3</v>
          </cell>
          <cell r="H11140">
            <v>73.209045973048376</v>
          </cell>
          <cell r="I11140">
            <v>1</v>
          </cell>
        </row>
        <row r="11141">
          <cell r="A11141" t="str">
            <v/>
          </cell>
          <cell r="B11141" t="str">
            <v>Vendor: NEST</v>
          </cell>
          <cell r="C11141" t="str">
            <v>8/26/2019</v>
          </cell>
          <cell r="D11141">
            <v>4</v>
          </cell>
          <cell r="E11141">
            <v>0.76171004772186279</v>
          </cell>
          <cell r="F11141">
            <v>0.76859825849533081</v>
          </cell>
          <cell r="G11141">
            <v>5.4276594892144203E-3</v>
          </cell>
          <cell r="H11141">
            <v>72.847379253971894</v>
          </cell>
          <cell r="I11141">
            <v>1</v>
          </cell>
        </row>
        <row r="11142">
          <cell r="A11142" t="str">
            <v/>
          </cell>
          <cell r="B11142" t="str">
            <v>Vendor: NEST</v>
          </cell>
          <cell r="C11142" t="str">
            <v>8/26/2019</v>
          </cell>
          <cell r="D11142">
            <v>5</v>
          </cell>
          <cell r="E11142">
            <v>0.71264994144439697</v>
          </cell>
          <cell r="F11142">
            <v>0.70934003591537476</v>
          </cell>
          <cell r="G11142">
            <v>4.6881535090506077E-3</v>
          </cell>
          <cell r="H11142">
            <v>72.459610344710697</v>
          </cell>
          <cell r="I11142">
            <v>1</v>
          </cell>
        </row>
        <row r="11143">
          <cell r="A11143" t="str">
            <v/>
          </cell>
          <cell r="B11143" t="str">
            <v>Vendor: NEST</v>
          </cell>
          <cell r="C11143" t="str">
            <v>8/26/2019</v>
          </cell>
          <cell r="D11143">
            <v>6</v>
          </cell>
          <cell r="E11143">
            <v>0.70089852809906006</v>
          </cell>
          <cell r="F11143">
            <v>0.69423794746398926</v>
          </cell>
          <cell r="G11143">
            <v>4.0695504285395145E-3</v>
          </cell>
          <cell r="H11143">
            <v>71.933803852521962</v>
          </cell>
          <cell r="I11143">
            <v>1</v>
          </cell>
        </row>
        <row r="11144">
          <cell r="A11144" t="str">
            <v/>
          </cell>
          <cell r="B11144" t="str">
            <v>Vendor: NEST</v>
          </cell>
          <cell r="C11144" t="str">
            <v>8/26/2019</v>
          </cell>
          <cell r="D11144">
            <v>7</v>
          </cell>
          <cell r="E11144">
            <v>0.75150066614151001</v>
          </cell>
          <cell r="F11144">
            <v>0.73569351434707642</v>
          </cell>
          <cell r="G11144">
            <v>3.9412095211446285E-3</v>
          </cell>
          <cell r="H11144">
            <v>71.893215598783257</v>
          </cell>
          <cell r="I11144">
            <v>1</v>
          </cell>
        </row>
        <row r="11145">
          <cell r="A11145" t="str">
            <v/>
          </cell>
          <cell r="B11145" t="str">
            <v>Vendor: NEST</v>
          </cell>
          <cell r="C11145" t="str">
            <v>8/26/2019</v>
          </cell>
          <cell r="D11145">
            <v>8</v>
          </cell>
          <cell r="E11145">
            <v>0.7341468334197998</v>
          </cell>
          <cell r="F11145">
            <v>0.71414738893508911</v>
          </cell>
          <cell r="G11145">
            <v>4.5371931046247482E-3</v>
          </cell>
          <cell r="H11145">
            <v>74.263793796937748</v>
          </cell>
          <cell r="I11145">
            <v>1</v>
          </cell>
        </row>
        <row r="11146">
          <cell r="A11146" t="str">
            <v/>
          </cell>
          <cell r="B11146" t="str">
            <v>Vendor: NEST</v>
          </cell>
          <cell r="C11146" t="str">
            <v>8/26/2019</v>
          </cell>
          <cell r="D11146">
            <v>9</v>
          </cell>
          <cell r="E11146">
            <v>0.66511416435241699</v>
          </cell>
          <cell r="F11146">
            <v>0.62273287773132324</v>
          </cell>
          <cell r="G11146">
            <v>5.0068683922290802E-3</v>
          </cell>
          <cell r="H11146">
            <v>79.028469660283605</v>
          </cell>
          <cell r="I11146">
            <v>1</v>
          </cell>
        </row>
        <row r="11147">
          <cell r="A11147" t="str">
            <v/>
          </cell>
          <cell r="B11147" t="str">
            <v>Vendor: NEST</v>
          </cell>
          <cell r="C11147" t="str">
            <v>8/26/2019</v>
          </cell>
          <cell r="D11147">
            <v>10</v>
          </cell>
          <cell r="E11147">
            <v>0.61934149265289307</v>
          </cell>
          <cell r="F11147">
            <v>0.58652937412261963</v>
          </cell>
          <cell r="G11147">
            <v>5.6753191165626049E-3</v>
          </cell>
          <cell r="H11147">
            <v>83.524507431727955</v>
          </cell>
          <cell r="I11147">
            <v>1</v>
          </cell>
        </row>
        <row r="11148">
          <cell r="A11148" t="str">
            <v/>
          </cell>
          <cell r="B11148" t="str">
            <v>Vendor: NEST</v>
          </cell>
          <cell r="C11148" t="str">
            <v>8/26/2019</v>
          </cell>
          <cell r="D11148">
            <v>11</v>
          </cell>
          <cell r="E11148">
            <v>0.6500435471534729</v>
          </cell>
          <cell r="F11148">
            <v>0.62266761064529419</v>
          </cell>
          <cell r="G11148">
            <v>6.6404039971530437E-3</v>
          </cell>
          <cell r="H11148">
            <v>87.172526160363518</v>
          </cell>
          <cell r="I11148">
            <v>1</v>
          </cell>
        </row>
        <row r="11149">
          <cell r="A11149" t="str">
            <v/>
          </cell>
          <cell r="B11149" t="str">
            <v>Vendor: NEST</v>
          </cell>
          <cell r="C11149" t="str">
            <v>8/26/2019</v>
          </cell>
          <cell r="D11149">
            <v>12</v>
          </cell>
          <cell r="E11149">
            <v>0.79226726293563843</v>
          </cell>
          <cell r="F11149">
            <v>0.76492637395858765</v>
          </cell>
          <cell r="G11149">
            <v>7.7483328059315681E-3</v>
          </cell>
          <cell r="H11149">
            <v>88.680099299287434</v>
          </cell>
          <cell r="I11149">
            <v>1</v>
          </cell>
        </row>
        <row r="11150">
          <cell r="A11150" t="str">
            <v/>
          </cell>
          <cell r="B11150" t="str">
            <v>Vendor: NEST</v>
          </cell>
          <cell r="C11150" t="str">
            <v>8/26/2019</v>
          </cell>
          <cell r="D11150">
            <v>13</v>
          </cell>
          <cell r="E11150">
            <v>1.0511618852615356</v>
          </cell>
          <cell r="F11150">
            <v>1.0006330013275146</v>
          </cell>
          <cell r="G11150">
            <v>8.9170467108488083E-3</v>
          </cell>
          <cell r="H11150">
            <v>90.239703987699642</v>
          </cell>
          <cell r="I11150">
            <v>1</v>
          </cell>
        </row>
        <row r="11151">
          <cell r="A11151" t="str">
            <v/>
          </cell>
          <cell r="B11151" t="str">
            <v>Vendor: NEST</v>
          </cell>
          <cell r="C11151" t="str">
            <v>8/26/2019</v>
          </cell>
          <cell r="D11151">
            <v>14</v>
          </cell>
          <cell r="E11151">
            <v>1.3173656463623047</v>
          </cell>
          <cell r="F11151">
            <v>1.2625490427017212</v>
          </cell>
          <cell r="G11151">
            <v>9.9178729578852654E-3</v>
          </cell>
          <cell r="H11151">
            <v>90.848351820968546</v>
          </cell>
          <cell r="I11151">
            <v>1</v>
          </cell>
        </row>
        <row r="11152">
          <cell r="A11152" t="str">
            <v/>
          </cell>
          <cell r="B11152" t="str">
            <v>Vendor: NEST</v>
          </cell>
          <cell r="C11152" t="str">
            <v>8/26/2019</v>
          </cell>
          <cell r="D11152">
            <v>15</v>
          </cell>
          <cell r="E11152">
            <v>1.5494174957275391</v>
          </cell>
          <cell r="F11152">
            <v>1.5543612241744995</v>
          </cell>
          <cell r="G11152">
            <v>1.0410028509795666E-2</v>
          </cell>
          <cell r="H11152">
            <v>91.156889671001224</v>
          </cell>
          <cell r="I11152">
            <v>1</v>
          </cell>
        </row>
        <row r="11153">
          <cell r="A11153" t="str">
            <v/>
          </cell>
          <cell r="B11153" t="str">
            <v>Vendor: NEST</v>
          </cell>
          <cell r="C11153" t="str">
            <v>8/26/2019</v>
          </cell>
          <cell r="D11153">
            <v>16</v>
          </cell>
          <cell r="E11153">
            <v>1.8915107250213623</v>
          </cell>
          <cell r="F11153">
            <v>1.9166592359542847</v>
          </cell>
          <cell r="G11153">
            <v>1.0737861506640911E-2</v>
          </cell>
          <cell r="H11153">
            <v>91.241605128347004</v>
          </cell>
          <cell r="I11153">
            <v>1</v>
          </cell>
        </row>
        <row r="11154">
          <cell r="A11154" t="str">
            <v/>
          </cell>
          <cell r="B11154" t="str">
            <v>Vendor: NEST</v>
          </cell>
          <cell r="C11154" t="str">
            <v>8/26/2019</v>
          </cell>
          <cell r="D11154">
            <v>17</v>
          </cell>
          <cell r="E11154">
            <v>2.2040393352508545</v>
          </cell>
          <cell r="F11154">
            <v>2.223970890045166</v>
          </cell>
          <cell r="G11154">
            <v>1.0841833427548409E-2</v>
          </cell>
          <cell r="H11154">
            <v>89.642444144147163</v>
          </cell>
          <cell r="I11154">
            <v>1</v>
          </cell>
        </row>
        <row r="11155">
          <cell r="A11155" t="str">
            <v/>
          </cell>
          <cell r="B11155" t="str">
            <v>Vendor: NEST</v>
          </cell>
          <cell r="C11155" t="str">
            <v>8/26/2019</v>
          </cell>
          <cell r="D11155">
            <v>18</v>
          </cell>
          <cell r="E11155">
            <v>2.4382271766662598</v>
          </cell>
          <cell r="F11155">
            <v>2.4285094738006592</v>
          </cell>
          <cell r="G11155">
            <v>1.0756674222648144E-2</v>
          </cell>
          <cell r="H11155">
            <v>86.806093077316532</v>
          </cell>
          <cell r="I11155">
            <v>1</v>
          </cell>
        </row>
        <row r="11156">
          <cell r="A11156" t="str">
            <v/>
          </cell>
          <cell r="B11156" t="str">
            <v>Vendor: NEST</v>
          </cell>
          <cell r="C11156" t="str">
            <v>8/26/2019</v>
          </cell>
          <cell r="D11156">
            <v>19</v>
          </cell>
          <cell r="E11156">
            <v>2.5021858215332031</v>
          </cell>
          <cell r="F11156">
            <v>1.5972433090209961</v>
          </cell>
          <cell r="G11156">
            <v>1.0811194777488708E-2</v>
          </cell>
          <cell r="H11156">
            <v>83.390567828300064</v>
          </cell>
          <cell r="I11156">
            <v>1</v>
          </cell>
        </row>
        <row r="11157">
          <cell r="A11157" t="str">
            <v/>
          </cell>
          <cell r="B11157" t="str">
            <v>Vendor: NEST</v>
          </cell>
          <cell r="C11157" t="str">
            <v>8/26/2019</v>
          </cell>
          <cell r="D11157">
            <v>20</v>
          </cell>
          <cell r="E11157">
            <v>2.3412468433380127</v>
          </cell>
          <cell r="F11157">
            <v>1.8119868040084839</v>
          </cell>
          <cell r="G11157">
            <v>1.0160397738218307E-2</v>
          </cell>
          <cell r="H11157">
            <v>79.869466423662189</v>
          </cell>
          <cell r="I11157">
            <v>1</v>
          </cell>
        </row>
        <row r="11158">
          <cell r="A11158" t="str">
            <v/>
          </cell>
          <cell r="B11158" t="str">
            <v>Vendor: NEST</v>
          </cell>
          <cell r="C11158" t="str">
            <v>8/26/2019</v>
          </cell>
          <cell r="D11158">
            <v>21</v>
          </cell>
          <cell r="E11158">
            <v>2.2710680961608887</v>
          </cell>
          <cell r="F11158">
            <v>2.721351146697998</v>
          </cell>
          <cell r="G11158">
            <v>9.9025825038552284E-3</v>
          </cell>
          <cell r="H11158">
            <v>77.546573861666232</v>
          </cell>
          <cell r="I11158">
            <v>1</v>
          </cell>
        </row>
        <row r="11159">
          <cell r="A11159" t="str">
            <v/>
          </cell>
          <cell r="B11159" t="str">
            <v>Vendor: NEST</v>
          </cell>
          <cell r="C11159" t="str">
            <v>8/26/2019</v>
          </cell>
          <cell r="D11159">
            <v>22</v>
          </cell>
          <cell r="E11159">
            <v>2.0629632472991943</v>
          </cell>
          <cell r="F11159">
            <v>2.1771645545959473</v>
          </cell>
          <cell r="G11159">
            <v>9.1407783329486847E-3</v>
          </cell>
          <cell r="H11159">
            <v>76.270558401145792</v>
          </cell>
          <cell r="I11159">
            <v>1</v>
          </cell>
        </row>
        <row r="11160">
          <cell r="A11160" t="str">
            <v/>
          </cell>
          <cell r="B11160" t="str">
            <v>Vendor: NEST</v>
          </cell>
          <cell r="C11160" t="str">
            <v>8/26/2019</v>
          </cell>
          <cell r="D11160">
            <v>23</v>
          </cell>
          <cell r="E11160">
            <v>1.8080216646194458</v>
          </cell>
          <cell r="F11160">
            <v>1.8415002822875977</v>
          </cell>
          <cell r="G11160">
            <v>8.960372768342495E-3</v>
          </cell>
          <cell r="H11160">
            <v>75.515973038372152</v>
          </cell>
          <cell r="I11160">
            <v>1</v>
          </cell>
        </row>
        <row r="11161">
          <cell r="A11161" t="str">
            <v/>
          </cell>
          <cell r="B11161" t="str">
            <v>Vendor: NEST</v>
          </cell>
          <cell r="C11161" t="str">
            <v>8/26/2019</v>
          </cell>
          <cell r="D11161">
            <v>24</v>
          </cell>
          <cell r="E11161">
            <v>1.4546165466308594</v>
          </cell>
          <cell r="F11161">
            <v>1.4996585845947266</v>
          </cell>
          <cell r="G11161">
            <v>8.4430389106273651E-3</v>
          </cell>
          <cell r="H11161">
            <v>75.139744210167891</v>
          </cell>
          <cell r="I11161">
            <v>1</v>
          </cell>
        </row>
        <row r="11162">
          <cell r="A11162" t="str">
            <v/>
          </cell>
          <cell r="B11162" t="str">
            <v>Vendor: NEST</v>
          </cell>
          <cell r="C11162" t="str">
            <v>8/27/2019</v>
          </cell>
          <cell r="D11162">
            <v>1</v>
          </cell>
          <cell r="E11162">
            <v>1.2525964975357056</v>
          </cell>
          <cell r="F11162">
            <v>1.2792357206344604</v>
          </cell>
          <cell r="G11162">
            <v>7.4031781405210495E-3</v>
          </cell>
          <cell r="H11162">
            <v>74.680034028074232</v>
          </cell>
          <cell r="I11162">
            <v>1</v>
          </cell>
        </row>
        <row r="11163">
          <cell r="A11163" t="str">
            <v/>
          </cell>
          <cell r="B11163" t="str">
            <v>Vendor: NEST</v>
          </cell>
          <cell r="C11163" t="str">
            <v>8/27/2019</v>
          </cell>
          <cell r="D11163">
            <v>2</v>
          </cell>
          <cell r="E11163">
            <v>1.0553622245788574</v>
          </cell>
          <cell r="F11163">
            <v>1.0785233974456787</v>
          </cell>
          <cell r="G11163">
            <v>6.8105594255030155E-3</v>
          </cell>
          <cell r="H11163">
            <v>73.866749184715772</v>
          </cell>
          <cell r="I11163">
            <v>1</v>
          </cell>
        </row>
        <row r="11164">
          <cell r="A11164" t="str">
            <v/>
          </cell>
          <cell r="B11164" t="str">
            <v>Vendor: NEST</v>
          </cell>
          <cell r="C11164" t="str">
            <v>8/27/2019</v>
          </cell>
          <cell r="D11164">
            <v>3</v>
          </cell>
          <cell r="E11164">
            <v>0.91381531953811646</v>
          </cell>
          <cell r="F11164">
            <v>0.93975448608398438</v>
          </cell>
          <cell r="G11164">
            <v>5.9957816265523434E-3</v>
          </cell>
          <cell r="H11164">
            <v>72.987903020024874</v>
          </cell>
          <cell r="I11164">
            <v>1</v>
          </cell>
        </row>
        <row r="11165">
          <cell r="A11165" t="str">
            <v/>
          </cell>
          <cell r="B11165" t="str">
            <v>Vendor: NEST</v>
          </cell>
          <cell r="C11165" t="str">
            <v>8/27/2019</v>
          </cell>
          <cell r="D11165">
            <v>4</v>
          </cell>
          <cell r="E11165">
            <v>0.81476402282714844</v>
          </cell>
          <cell r="F11165">
            <v>0.84211528301239014</v>
          </cell>
          <cell r="G11165">
            <v>5.3146774880588055E-3</v>
          </cell>
          <cell r="H11165">
            <v>72.242945413279841</v>
          </cell>
          <cell r="I11165">
            <v>1</v>
          </cell>
        </row>
        <row r="11166">
          <cell r="A11166" t="str">
            <v/>
          </cell>
          <cell r="B11166" t="str">
            <v>Vendor: NEST</v>
          </cell>
          <cell r="C11166" t="str">
            <v>8/27/2019</v>
          </cell>
          <cell r="D11166">
            <v>5</v>
          </cell>
          <cell r="E11166">
            <v>0.76013469696044922</v>
          </cell>
          <cell r="F11166">
            <v>0.76822590827941895</v>
          </cell>
          <cell r="G11166">
            <v>4.7183413989841938E-3</v>
          </cell>
          <cell r="H11166">
            <v>71.400020700435647</v>
          </cell>
          <cell r="I11166">
            <v>1</v>
          </cell>
        </row>
        <row r="11167">
          <cell r="A11167" t="str">
            <v/>
          </cell>
          <cell r="B11167" t="str">
            <v>Vendor: NEST</v>
          </cell>
          <cell r="C11167" t="str">
            <v>8/27/2019</v>
          </cell>
          <cell r="D11167">
            <v>6</v>
          </cell>
          <cell r="E11167">
            <v>0.73822206258773804</v>
          </cell>
          <cell r="F11167">
            <v>0.74181807041168213</v>
          </cell>
          <cell r="G11167">
            <v>4.1899988427758217E-3</v>
          </cell>
          <cell r="H11167">
            <v>70.880574507290319</v>
          </cell>
          <cell r="I11167">
            <v>1</v>
          </cell>
        </row>
        <row r="11168">
          <cell r="A11168" t="str">
            <v/>
          </cell>
          <cell r="B11168" t="str">
            <v>Vendor: NEST</v>
          </cell>
          <cell r="C11168" t="str">
            <v>8/27/2019</v>
          </cell>
          <cell r="D11168">
            <v>7</v>
          </cell>
          <cell r="E11168">
            <v>0.77748984098434448</v>
          </cell>
          <cell r="F11168">
            <v>0.78301501274108887</v>
          </cell>
          <cell r="G11168">
            <v>4.0441462770104408E-3</v>
          </cell>
          <cell r="H11168">
            <v>71.007130015626018</v>
          </cell>
          <cell r="I11168">
            <v>1</v>
          </cell>
        </row>
        <row r="11169">
          <cell r="A11169" t="str">
            <v/>
          </cell>
          <cell r="B11169" t="str">
            <v>Vendor: NEST</v>
          </cell>
          <cell r="C11169" t="str">
            <v>8/27/2019</v>
          </cell>
          <cell r="D11169">
            <v>8</v>
          </cell>
          <cell r="E11169">
            <v>0.75011640787124634</v>
          </cell>
          <cell r="F11169">
            <v>0.74951750040054321</v>
          </cell>
          <cell r="G11169">
            <v>4.2786914855241776E-3</v>
          </cell>
          <cell r="H11169">
            <v>73.107383524714962</v>
          </cell>
          <cell r="I11169">
            <v>1</v>
          </cell>
        </row>
        <row r="11170">
          <cell r="A11170" t="str">
            <v/>
          </cell>
          <cell r="B11170" t="str">
            <v>Vendor: NEST</v>
          </cell>
          <cell r="C11170" t="str">
            <v>8/27/2019</v>
          </cell>
          <cell r="D11170">
            <v>9</v>
          </cell>
          <cell r="E11170">
            <v>0.65587359666824341</v>
          </cell>
          <cell r="F11170">
            <v>0.6426088809967041</v>
          </cell>
          <cell r="G11170">
            <v>4.8382831737399101E-3</v>
          </cell>
          <cell r="H11170">
            <v>76.70814660425529</v>
          </cell>
          <cell r="I11170">
            <v>1</v>
          </cell>
        </row>
        <row r="11171">
          <cell r="A11171" t="str">
            <v/>
          </cell>
          <cell r="B11171" t="str">
            <v>Vendor: NEST</v>
          </cell>
          <cell r="C11171" t="str">
            <v>8/27/2019</v>
          </cell>
          <cell r="D11171">
            <v>10</v>
          </cell>
          <cell r="E11171">
            <v>0.6111186146736145</v>
          </cell>
          <cell r="F11171">
            <v>0.58742326498031616</v>
          </cell>
          <cell r="G11171">
            <v>5.7843835093080997E-3</v>
          </cell>
          <cell r="H11171">
            <v>80.449633631115461</v>
          </cell>
          <cell r="I11171">
            <v>1</v>
          </cell>
        </row>
        <row r="11172">
          <cell r="A11172" t="str">
            <v/>
          </cell>
          <cell r="B11172" t="str">
            <v>Vendor: NEST</v>
          </cell>
          <cell r="C11172" t="str">
            <v>8/27/2019</v>
          </cell>
          <cell r="D11172">
            <v>11</v>
          </cell>
          <cell r="E11172">
            <v>0.61151272058486938</v>
          </cell>
          <cell r="F11172">
            <v>0.60865163803100586</v>
          </cell>
          <cell r="G11172">
            <v>6.7589902319014072E-3</v>
          </cell>
          <cell r="H11172">
            <v>83.94277895932882</v>
          </cell>
          <cell r="I11172">
            <v>1</v>
          </cell>
        </row>
        <row r="11173">
          <cell r="A11173" t="str">
            <v/>
          </cell>
          <cell r="B11173" t="str">
            <v>Vendor: NEST</v>
          </cell>
          <cell r="C11173" t="str">
            <v>8/27/2019</v>
          </cell>
          <cell r="D11173">
            <v>12</v>
          </cell>
          <cell r="E11173">
            <v>0.74128347635269165</v>
          </cell>
          <cell r="F11173">
            <v>0.72997301816940308</v>
          </cell>
          <cell r="G11173">
            <v>7.8248800709843636E-3</v>
          </cell>
          <cell r="H11173">
            <v>85.820368637443622</v>
          </cell>
          <cell r="I11173">
            <v>1</v>
          </cell>
        </row>
        <row r="11174">
          <cell r="A11174" t="str">
            <v/>
          </cell>
          <cell r="B11174" t="str">
            <v>Vendor: NEST</v>
          </cell>
          <cell r="C11174" t="str">
            <v>8/27/2019</v>
          </cell>
          <cell r="D11174">
            <v>13</v>
          </cell>
          <cell r="E11174">
            <v>0.97800570726394653</v>
          </cell>
          <cell r="F11174">
            <v>0.94613265991210938</v>
          </cell>
          <cell r="G11174">
            <v>8.9342379942536354E-3</v>
          </cell>
          <cell r="H11174">
            <v>87.863340422464191</v>
          </cell>
          <cell r="I11174">
            <v>1</v>
          </cell>
        </row>
        <row r="11175">
          <cell r="A11175" t="str">
            <v/>
          </cell>
          <cell r="B11175" t="str">
            <v>Vendor: NEST</v>
          </cell>
          <cell r="C11175" t="str">
            <v>8/27/2019</v>
          </cell>
          <cell r="D11175">
            <v>14</v>
          </cell>
          <cell r="E11175">
            <v>1.2402747869491577</v>
          </cell>
          <cell r="F11175">
            <v>1.225150465965271</v>
          </cell>
          <cell r="G11175">
            <v>9.8776202648878098E-3</v>
          </cell>
          <cell r="H11175">
            <v>89.423368779282256</v>
          </cell>
          <cell r="I11175">
            <v>1</v>
          </cell>
        </row>
        <row r="11176">
          <cell r="A11176" t="str">
            <v/>
          </cell>
          <cell r="B11176" t="str">
            <v>Vendor: NEST</v>
          </cell>
          <cell r="C11176" t="str">
            <v>8/27/2019</v>
          </cell>
          <cell r="D11176">
            <v>15</v>
          </cell>
          <cell r="E11176">
            <v>1.5171540975570679</v>
          </cell>
          <cell r="F11176">
            <v>1.5125709772109985</v>
          </cell>
          <cell r="G11176">
            <v>1.0246815159916878E-2</v>
          </cell>
          <cell r="H11176">
            <v>89.913795548005353</v>
          </cell>
          <cell r="I11176">
            <v>1</v>
          </cell>
        </row>
        <row r="11177">
          <cell r="A11177" t="str">
            <v/>
          </cell>
          <cell r="B11177" t="str">
            <v>Vendor: NEST</v>
          </cell>
          <cell r="C11177" t="str">
            <v>8/27/2019</v>
          </cell>
          <cell r="D11177">
            <v>16</v>
          </cell>
          <cell r="E11177">
            <v>1.8910784721374512</v>
          </cell>
          <cell r="F11177">
            <v>1.8665822744369507</v>
          </cell>
          <cell r="G11177">
            <v>1.0488608852028847E-2</v>
          </cell>
          <cell r="H11177">
            <v>89.69487593934943</v>
          </cell>
          <cell r="I11177">
            <v>1</v>
          </cell>
        </row>
        <row r="11178">
          <cell r="A11178" t="str">
            <v/>
          </cell>
          <cell r="B11178" t="str">
            <v>Vendor: NEST</v>
          </cell>
          <cell r="C11178" t="str">
            <v>8/27/2019</v>
          </cell>
          <cell r="D11178">
            <v>17</v>
          </cell>
          <cell r="E11178">
            <v>2.20609450340271</v>
          </cell>
          <cell r="F11178">
            <v>2.1767203807830811</v>
          </cell>
          <cell r="G11178">
            <v>1.0635253973305225E-2</v>
          </cell>
          <cell r="H11178">
            <v>88.524185453011114</v>
          </cell>
          <cell r="I11178">
            <v>1</v>
          </cell>
        </row>
        <row r="11179">
          <cell r="A11179" t="str">
            <v/>
          </cell>
          <cell r="B11179" t="str">
            <v>Vendor: NEST</v>
          </cell>
          <cell r="C11179" t="str">
            <v>8/27/2019</v>
          </cell>
          <cell r="D11179">
            <v>18</v>
          </cell>
          <cell r="E11179">
            <v>2.4346504211425781</v>
          </cell>
          <cell r="F11179">
            <v>2.4182002544403076</v>
          </cell>
          <cell r="G11179">
            <v>1.06084905564785E-2</v>
          </cell>
          <cell r="H11179">
            <v>86.810971217943617</v>
          </cell>
          <cell r="I11179">
            <v>1</v>
          </cell>
        </row>
        <row r="11180">
          <cell r="A11180" t="str">
            <v/>
          </cell>
          <cell r="B11180" t="str">
            <v>Vendor: NEST</v>
          </cell>
          <cell r="C11180" t="str">
            <v>8/27/2019</v>
          </cell>
          <cell r="D11180">
            <v>19</v>
          </cell>
          <cell r="E11180">
            <v>2.4809257984161377</v>
          </cell>
          <cell r="F11180">
            <v>1.5950236320495605</v>
          </cell>
          <cell r="G11180">
            <v>1.0573923587799072E-2</v>
          </cell>
          <cell r="H11180">
            <v>83.615057138828007</v>
          </cell>
          <cell r="I11180">
            <v>1</v>
          </cell>
        </row>
        <row r="11181">
          <cell r="A11181" t="str">
            <v/>
          </cell>
          <cell r="B11181" t="str">
            <v>Vendor: NEST</v>
          </cell>
          <cell r="C11181" t="str">
            <v>8/27/2019</v>
          </cell>
          <cell r="D11181">
            <v>20</v>
          </cell>
          <cell r="E11181">
            <v>2.3084409236907959</v>
          </cell>
          <cell r="F11181">
            <v>1.8068618774414063</v>
          </cell>
          <cell r="G11181">
            <v>1.002937089651823E-2</v>
          </cell>
          <cell r="H11181">
            <v>79.228595774870044</v>
          </cell>
          <cell r="I11181">
            <v>1</v>
          </cell>
        </row>
        <row r="11182">
          <cell r="A11182" t="str">
            <v/>
          </cell>
          <cell r="B11182" t="str">
            <v>Vendor: NEST</v>
          </cell>
          <cell r="C11182" t="str">
            <v>8/27/2019</v>
          </cell>
          <cell r="D11182">
            <v>21</v>
          </cell>
          <cell r="E11182">
            <v>2.2445101737976074</v>
          </cell>
          <cell r="F11182">
            <v>2.733734130859375</v>
          </cell>
          <cell r="G11182">
            <v>9.8487678915262222E-3</v>
          </cell>
          <cell r="H11182">
            <v>76.633691762383762</v>
          </cell>
          <cell r="I11182">
            <v>1</v>
          </cell>
        </row>
        <row r="11183">
          <cell r="A11183" t="str">
            <v/>
          </cell>
          <cell r="B11183" t="str">
            <v>Vendor: NEST</v>
          </cell>
          <cell r="C11183" t="str">
            <v>8/27/2019</v>
          </cell>
          <cell r="D11183">
            <v>22</v>
          </cell>
          <cell r="E11183">
            <v>2.0333619117736816</v>
          </cell>
          <cell r="F11183">
            <v>2.168513298034668</v>
          </cell>
          <cell r="G11183">
            <v>9.139389730989933E-3</v>
          </cell>
          <cell r="H11183">
            <v>75.238770735884415</v>
          </cell>
          <cell r="I11183">
            <v>1</v>
          </cell>
        </row>
        <row r="11184">
          <cell r="A11184" t="str">
            <v/>
          </cell>
          <cell r="B11184" t="str">
            <v>Vendor: NEST</v>
          </cell>
          <cell r="C11184" t="str">
            <v>8/27/2019</v>
          </cell>
          <cell r="D11184">
            <v>23</v>
          </cell>
          <cell r="E11184">
            <v>1.8166841268539429</v>
          </cell>
          <cell r="F11184">
            <v>1.833986759185791</v>
          </cell>
          <cell r="G11184">
            <v>8.9100385084748268E-3</v>
          </cell>
          <cell r="H11184">
            <v>74.441402807341674</v>
          </cell>
          <cell r="I11184">
            <v>1</v>
          </cell>
        </row>
        <row r="11185">
          <cell r="A11185" t="str">
            <v/>
          </cell>
          <cell r="B11185" t="str">
            <v>Vendor: NEST</v>
          </cell>
          <cell r="C11185" t="str">
            <v>8/27/2019</v>
          </cell>
          <cell r="D11185">
            <v>24</v>
          </cell>
          <cell r="E11185">
            <v>1.4812741279602051</v>
          </cell>
          <cell r="F11185">
            <v>1.4984666109085083</v>
          </cell>
          <cell r="G11185">
            <v>8.413967676460743E-3</v>
          </cell>
          <cell r="H11185">
            <v>73.067274067790834</v>
          </cell>
          <cell r="I11185">
            <v>1</v>
          </cell>
        </row>
        <row r="11186">
          <cell r="A11186" t="str">
            <v/>
          </cell>
          <cell r="B11186" t="str">
            <v>Vendor: NEST</v>
          </cell>
          <cell r="C11186" t="str">
            <v>8/28/2019</v>
          </cell>
          <cell r="D11186">
            <v>1</v>
          </cell>
          <cell r="E11186">
            <v>1.2244970798492432</v>
          </cell>
          <cell r="F11186">
            <v>1.2560857534408569</v>
          </cell>
          <cell r="G11186">
            <v>7.3612146079540253E-3</v>
          </cell>
          <cell r="H11186">
            <v>72.045580498861085</v>
          </cell>
          <cell r="I11186">
            <v>1</v>
          </cell>
        </row>
        <row r="11187">
          <cell r="A11187" t="str">
            <v/>
          </cell>
          <cell r="B11187" t="str">
            <v>Vendor: NEST</v>
          </cell>
          <cell r="C11187" t="str">
            <v>8/28/2019</v>
          </cell>
          <cell r="D11187">
            <v>2</v>
          </cell>
          <cell r="E11187">
            <v>1.046833872795105</v>
          </cell>
          <cell r="F11187">
            <v>1.0581749677658081</v>
          </cell>
          <cell r="G11187">
            <v>6.6554741933941841E-3</v>
          </cell>
          <cell r="H11187">
            <v>71.323008786872521</v>
          </cell>
          <cell r="I11187">
            <v>1</v>
          </cell>
        </row>
        <row r="11188">
          <cell r="A11188" t="str">
            <v/>
          </cell>
          <cell r="B11188" t="str">
            <v>Vendor: NEST</v>
          </cell>
          <cell r="C11188" t="str">
            <v>8/28/2019</v>
          </cell>
          <cell r="D11188">
            <v>3</v>
          </cell>
          <cell r="E11188">
            <v>0.90996646881103516</v>
          </cell>
          <cell r="F11188">
            <v>0.92311841249465942</v>
          </cell>
          <cell r="G11188">
            <v>5.896691232919693E-3</v>
          </cell>
          <cell r="H11188">
            <v>70.827285147385282</v>
          </cell>
          <cell r="I11188">
            <v>1</v>
          </cell>
        </row>
        <row r="11189">
          <cell r="A11189" t="str">
            <v/>
          </cell>
          <cell r="B11189" t="str">
            <v>Vendor: NEST</v>
          </cell>
          <cell r="C11189" t="str">
            <v>8/28/2019</v>
          </cell>
          <cell r="D11189">
            <v>4</v>
          </cell>
          <cell r="E11189">
            <v>0.81493163108825684</v>
          </cell>
          <cell r="F11189">
            <v>0.82615351676940918</v>
          </cell>
          <cell r="G11189">
            <v>5.194914061576128E-3</v>
          </cell>
          <cell r="H11189">
            <v>70.344951530609805</v>
          </cell>
          <cell r="I11189">
            <v>1</v>
          </cell>
        </row>
        <row r="11190">
          <cell r="A11190" t="str">
            <v/>
          </cell>
          <cell r="B11190" t="str">
            <v>Vendor: NEST</v>
          </cell>
          <cell r="C11190" t="str">
            <v>8/28/2019</v>
          </cell>
          <cell r="D11190">
            <v>5</v>
          </cell>
          <cell r="E11190">
            <v>0.75879120826721191</v>
          </cell>
          <cell r="F11190">
            <v>0.75535571575164795</v>
          </cell>
          <cell r="G11190">
            <v>4.5994818210601807E-3</v>
          </cell>
          <cell r="H11190">
            <v>70.077408446716731</v>
          </cell>
          <cell r="I11190">
            <v>1</v>
          </cell>
        </row>
        <row r="11191">
          <cell r="A11191" t="str">
            <v/>
          </cell>
          <cell r="B11191" t="str">
            <v>Vendor: NEST</v>
          </cell>
          <cell r="C11191" t="str">
            <v>8/28/2019</v>
          </cell>
          <cell r="D11191">
            <v>6</v>
          </cell>
          <cell r="E11191">
            <v>0.74438297748565674</v>
          </cell>
          <cell r="F11191">
            <v>0.73621243238449097</v>
          </cell>
          <cell r="G11191">
            <v>4.025511909276247E-3</v>
          </cell>
          <cell r="H11191">
            <v>69.794462018161724</v>
          </cell>
          <cell r="I11191">
            <v>1</v>
          </cell>
        </row>
        <row r="11192">
          <cell r="A11192" t="str">
            <v/>
          </cell>
          <cell r="B11192" t="str">
            <v>Vendor: NEST</v>
          </cell>
          <cell r="C11192" t="str">
            <v>8/28/2019</v>
          </cell>
          <cell r="D11192">
            <v>7</v>
          </cell>
          <cell r="E11192">
            <v>0.76736074686050415</v>
          </cell>
          <cell r="F11192">
            <v>0.77419924736022949</v>
          </cell>
          <cell r="G11192">
            <v>3.7592907901853323E-3</v>
          </cell>
          <cell r="H11192">
            <v>69.888225056701586</v>
          </cell>
          <cell r="I11192">
            <v>1</v>
          </cell>
        </row>
        <row r="11193">
          <cell r="A11193" t="str">
            <v/>
          </cell>
          <cell r="B11193" t="str">
            <v>Vendor: NEST</v>
          </cell>
          <cell r="C11193" t="str">
            <v>8/28/2019</v>
          </cell>
          <cell r="D11193">
            <v>8</v>
          </cell>
          <cell r="E11193">
            <v>0.72996139526367188</v>
          </cell>
          <cell r="F11193">
            <v>0.75891011953353882</v>
          </cell>
          <cell r="G11193">
            <v>4.029751755297184E-3</v>
          </cell>
          <cell r="H11193">
            <v>71.650601757376975</v>
          </cell>
          <cell r="I11193">
            <v>1</v>
          </cell>
        </row>
        <row r="11194">
          <cell r="A11194" t="str">
            <v/>
          </cell>
          <cell r="B11194" t="str">
            <v>Vendor: NEST</v>
          </cell>
          <cell r="C11194" t="str">
            <v>8/28/2019</v>
          </cell>
          <cell r="D11194">
            <v>9</v>
          </cell>
          <cell r="E11194">
            <v>0.63999736309051514</v>
          </cell>
          <cell r="F11194">
            <v>0.6463896632194519</v>
          </cell>
          <cell r="G11194">
            <v>4.5160222798585892E-3</v>
          </cell>
          <cell r="H11194">
            <v>74.236479591838943</v>
          </cell>
          <cell r="I11194">
            <v>1</v>
          </cell>
        </row>
        <row r="11195">
          <cell r="A11195" t="str">
            <v/>
          </cell>
          <cell r="B11195" t="str">
            <v>Vendor: NEST</v>
          </cell>
          <cell r="C11195" t="str">
            <v>8/28/2019</v>
          </cell>
          <cell r="D11195">
            <v>10</v>
          </cell>
          <cell r="E11195">
            <v>0.56174772977828979</v>
          </cell>
          <cell r="F11195">
            <v>0.5664515495300293</v>
          </cell>
          <cell r="G11195">
            <v>5.3147580474615097E-3</v>
          </cell>
          <cell r="H11195">
            <v>77.050960317442531</v>
          </cell>
          <cell r="I11195">
            <v>1</v>
          </cell>
        </row>
        <row r="11196">
          <cell r="A11196" t="str">
            <v/>
          </cell>
          <cell r="B11196" t="str">
            <v>Vendor: NEST</v>
          </cell>
          <cell r="C11196" t="str">
            <v>8/28/2019</v>
          </cell>
          <cell r="D11196">
            <v>11</v>
          </cell>
          <cell r="E11196">
            <v>0.55302435159683228</v>
          </cell>
          <cell r="F11196">
            <v>0.53501003980636597</v>
          </cell>
          <cell r="G11196">
            <v>6.0619199648499489E-3</v>
          </cell>
          <cell r="H11196">
            <v>79.708841553262559</v>
          </cell>
          <cell r="I11196">
            <v>1</v>
          </cell>
        </row>
        <row r="11197">
          <cell r="A11197" t="str">
            <v/>
          </cell>
          <cell r="B11197" t="str">
            <v>Vendor: NEST</v>
          </cell>
          <cell r="C11197" t="str">
            <v>8/28/2019</v>
          </cell>
          <cell r="D11197">
            <v>12</v>
          </cell>
          <cell r="E11197">
            <v>0.59531772136688232</v>
          </cell>
          <cell r="F11197">
            <v>0.59808468818664551</v>
          </cell>
          <cell r="G11197">
            <v>6.982666440308094E-3</v>
          </cell>
          <cell r="H11197">
            <v>82.415856859432054</v>
          </cell>
          <cell r="I11197">
            <v>1</v>
          </cell>
        </row>
        <row r="11198">
          <cell r="A11198" t="str">
            <v/>
          </cell>
          <cell r="B11198" t="str">
            <v>Vendor: NEST</v>
          </cell>
          <cell r="C11198" t="str">
            <v>8/28/2019</v>
          </cell>
          <cell r="D11198">
            <v>13</v>
          </cell>
          <cell r="E11198">
            <v>0.77065044641494751</v>
          </cell>
          <cell r="F11198">
            <v>0.75592195987701416</v>
          </cell>
          <cell r="G11198">
            <v>7.9675642773509026E-3</v>
          </cell>
          <cell r="H11198">
            <v>84.154107142901253</v>
          </cell>
          <cell r="I11198">
            <v>1</v>
          </cell>
        </row>
        <row r="11199">
          <cell r="A11199" t="str">
            <v/>
          </cell>
          <cell r="B11199" t="str">
            <v>Vendor: NEST</v>
          </cell>
          <cell r="C11199" t="str">
            <v>8/28/2019</v>
          </cell>
          <cell r="D11199">
            <v>14</v>
          </cell>
          <cell r="E11199">
            <v>1.0276528596878052</v>
          </cell>
          <cell r="F11199">
            <v>0.98027551174163818</v>
          </cell>
          <cell r="G11199">
            <v>8.8660195469856262E-3</v>
          </cell>
          <cell r="H11199">
            <v>85.573903061221614</v>
          </cell>
          <cell r="I11199">
            <v>1</v>
          </cell>
        </row>
        <row r="11200">
          <cell r="A11200" t="str">
            <v/>
          </cell>
          <cell r="B11200" t="str">
            <v>Vendor: NEST</v>
          </cell>
          <cell r="C11200" t="str">
            <v>8/28/2019</v>
          </cell>
          <cell r="D11200">
            <v>15</v>
          </cell>
          <cell r="E11200">
            <v>1.3096799850463867</v>
          </cell>
          <cell r="F11200">
            <v>1.2586568593978882</v>
          </cell>
          <cell r="G11200">
            <v>9.4117475673556328E-3</v>
          </cell>
          <cell r="H11200">
            <v>86.031785714262682</v>
          </cell>
          <cell r="I11200">
            <v>1</v>
          </cell>
        </row>
        <row r="11201">
          <cell r="A11201" t="str">
            <v/>
          </cell>
          <cell r="B11201" t="str">
            <v>Vendor: NEST</v>
          </cell>
          <cell r="C11201" t="str">
            <v>8/28/2019</v>
          </cell>
          <cell r="D11201">
            <v>16</v>
          </cell>
          <cell r="E11201">
            <v>1.6105320453643799</v>
          </cell>
          <cell r="F11201">
            <v>1.5953494310379028</v>
          </cell>
          <cell r="G11201">
            <v>9.8108081147074699E-3</v>
          </cell>
          <cell r="H11201">
            <v>86.324141439870161</v>
          </cell>
          <cell r="I11201">
            <v>1</v>
          </cell>
        </row>
        <row r="11202">
          <cell r="A11202" t="str">
            <v/>
          </cell>
          <cell r="B11202" t="str">
            <v>Vendor: NEST</v>
          </cell>
          <cell r="C11202" t="str">
            <v>8/28/2019</v>
          </cell>
          <cell r="D11202">
            <v>17</v>
          </cell>
          <cell r="E11202">
            <v>1.930907130241394</v>
          </cell>
          <cell r="F11202">
            <v>1.9007877111434937</v>
          </cell>
          <cell r="G11202">
            <v>9.9154841154813766E-3</v>
          </cell>
          <cell r="H11202">
            <v>85.610484410469937</v>
          </cell>
          <cell r="I11202">
            <v>1</v>
          </cell>
        </row>
        <row r="11203">
          <cell r="A11203" t="str">
            <v/>
          </cell>
          <cell r="B11203" t="str">
            <v>Vendor: NEST</v>
          </cell>
          <cell r="C11203" t="str">
            <v>8/28/2019</v>
          </cell>
          <cell r="D11203">
            <v>18</v>
          </cell>
          <cell r="E11203">
            <v>2.1589875221252441</v>
          </cell>
          <cell r="F11203">
            <v>2.1404101848602295</v>
          </cell>
          <cell r="G11203">
            <v>9.8258825019001961E-3</v>
          </cell>
          <cell r="H11203">
            <v>84.520440476235024</v>
          </cell>
          <cell r="I11203">
            <v>1</v>
          </cell>
        </row>
        <row r="11204">
          <cell r="A11204" t="str">
            <v/>
          </cell>
          <cell r="B11204" t="str">
            <v>Vendor: NEST</v>
          </cell>
          <cell r="C11204" t="str">
            <v>8/28/2019</v>
          </cell>
          <cell r="D11204">
            <v>19</v>
          </cell>
          <cell r="E11204">
            <v>2.2391848564147949</v>
          </cell>
          <cell r="F11204">
            <v>1.3967502117156982</v>
          </cell>
          <cell r="G11204">
            <v>9.8161119967699051E-3</v>
          </cell>
          <cell r="H11204">
            <v>82.261892290226356</v>
          </cell>
          <cell r="I11204">
            <v>1</v>
          </cell>
        </row>
        <row r="11205">
          <cell r="A11205" t="str">
            <v/>
          </cell>
          <cell r="B11205" t="str">
            <v>Vendor: NEST</v>
          </cell>
          <cell r="C11205" t="str">
            <v>8/28/2019</v>
          </cell>
          <cell r="D11205">
            <v>20</v>
          </cell>
          <cell r="E11205">
            <v>2.1286005973815918</v>
          </cell>
          <cell r="F11205">
            <v>1.6256312131881714</v>
          </cell>
          <cell r="G11205">
            <v>9.2022018507122993E-3</v>
          </cell>
          <cell r="H11205">
            <v>78.681313775484711</v>
          </cell>
          <cell r="I11205">
            <v>1</v>
          </cell>
        </row>
        <row r="11206">
          <cell r="A11206" t="str">
            <v/>
          </cell>
          <cell r="B11206" t="str">
            <v>Vendor: NEST</v>
          </cell>
          <cell r="C11206" t="str">
            <v>8/28/2019</v>
          </cell>
          <cell r="D11206">
            <v>21</v>
          </cell>
          <cell r="E11206">
            <v>2.0837512016296387</v>
          </cell>
          <cell r="F11206">
            <v>2.523015022277832</v>
          </cell>
          <cell r="G11206">
            <v>8.8433679193258286E-3</v>
          </cell>
          <cell r="H11206">
            <v>76.003822562374495</v>
          </cell>
          <cell r="I11206">
            <v>1</v>
          </cell>
        </row>
        <row r="11207">
          <cell r="A11207" t="str">
            <v/>
          </cell>
          <cell r="B11207" t="str">
            <v>Vendor: NEST</v>
          </cell>
          <cell r="C11207" t="str">
            <v>8/28/2019</v>
          </cell>
          <cell r="D11207">
            <v>22</v>
          </cell>
          <cell r="E11207">
            <v>1.9172612428665161</v>
          </cell>
          <cell r="F11207">
            <v>2.0155127048492432</v>
          </cell>
          <cell r="G11207">
            <v>8.2308966666460037E-3</v>
          </cell>
          <cell r="H11207">
            <v>74.615295918355727</v>
          </cell>
          <cell r="I11207">
            <v>1</v>
          </cell>
        </row>
        <row r="11208">
          <cell r="A11208" t="str">
            <v/>
          </cell>
          <cell r="B11208" t="str">
            <v>Vendor: NEST</v>
          </cell>
          <cell r="C11208" t="str">
            <v>8/28/2019</v>
          </cell>
          <cell r="D11208">
            <v>23</v>
          </cell>
          <cell r="E11208">
            <v>1.6920737028121948</v>
          </cell>
          <cell r="F11208">
            <v>1.7426214218139648</v>
          </cell>
          <cell r="G11208">
            <v>8.0470582470297813E-3</v>
          </cell>
          <cell r="H11208">
            <v>73.418859126960427</v>
          </cell>
          <cell r="I11208">
            <v>1</v>
          </cell>
        </row>
        <row r="11209">
          <cell r="A11209" t="str">
            <v/>
          </cell>
          <cell r="B11209" t="str">
            <v>Vendor: NEST</v>
          </cell>
          <cell r="C11209" t="str">
            <v>8/28/2019</v>
          </cell>
          <cell r="D11209">
            <v>24</v>
          </cell>
          <cell r="E11209">
            <v>1.3690227270126343</v>
          </cell>
          <cell r="F11209">
            <v>1.4203023910522461</v>
          </cell>
          <cell r="G11209">
            <v>7.6359491795301437E-3</v>
          </cell>
          <cell r="H11209">
            <v>72.887609127010279</v>
          </cell>
          <cell r="I11209">
            <v>1</v>
          </cell>
        </row>
        <row r="11210">
          <cell r="A11210" t="str">
            <v/>
          </cell>
          <cell r="B11210" t="str">
            <v>Vendor: NEST</v>
          </cell>
          <cell r="C11210" t="str">
            <v>9/3/2019</v>
          </cell>
          <cell r="D11210">
            <v>1</v>
          </cell>
          <cell r="E11210">
            <v>1.4106314182281494</v>
          </cell>
          <cell r="F11210">
            <v>1.3594577312469482</v>
          </cell>
          <cell r="G11210">
            <v>7.7679594978690147E-3</v>
          </cell>
          <cell r="H11210">
            <v>77.161251309012044</v>
          </cell>
          <cell r="I11210">
            <v>1</v>
          </cell>
        </row>
        <row r="11211">
          <cell r="A11211" t="str">
            <v/>
          </cell>
          <cell r="B11211" t="str">
            <v>Vendor: NEST</v>
          </cell>
          <cell r="C11211" t="str">
            <v>9/3/2019</v>
          </cell>
          <cell r="D11211">
            <v>2</v>
          </cell>
          <cell r="E11211">
            <v>1.2101744413375854</v>
          </cell>
          <cell r="F11211">
            <v>1.164325475692749</v>
          </cell>
          <cell r="G11211">
            <v>7.1577839553356171E-3</v>
          </cell>
          <cell r="H11211">
            <v>76.372007019348047</v>
          </cell>
          <cell r="I11211">
            <v>1</v>
          </cell>
        </row>
        <row r="11212">
          <cell r="A11212" t="str">
            <v/>
          </cell>
          <cell r="B11212" t="str">
            <v>Vendor: NEST</v>
          </cell>
          <cell r="C11212" t="str">
            <v>9/3/2019</v>
          </cell>
          <cell r="D11212">
            <v>3</v>
          </cell>
          <cell r="E11212">
            <v>1.0587484836578369</v>
          </cell>
          <cell r="F11212">
            <v>1.030063271522522</v>
          </cell>
          <cell r="G11212">
            <v>6.4161540940403938E-3</v>
          </cell>
          <cell r="H11212">
            <v>75.656669780064178</v>
          </cell>
          <cell r="I11212">
            <v>1</v>
          </cell>
        </row>
        <row r="11213">
          <cell r="A11213" t="str">
            <v/>
          </cell>
          <cell r="B11213" t="str">
            <v>Vendor: NEST</v>
          </cell>
          <cell r="C11213" t="str">
            <v>9/3/2019</v>
          </cell>
          <cell r="D11213">
            <v>4</v>
          </cell>
          <cell r="E11213">
            <v>0.95240104198455811</v>
          </cell>
          <cell r="F11213">
            <v>0.93273007869720459</v>
          </cell>
          <cell r="G11213">
            <v>5.6746518239378929E-3</v>
          </cell>
          <cell r="H11213">
            <v>75.168004868267786</v>
          </cell>
          <cell r="I11213">
            <v>1</v>
          </cell>
        </row>
        <row r="11214">
          <cell r="A11214" t="str">
            <v/>
          </cell>
          <cell r="B11214" t="str">
            <v>Vendor: NEST</v>
          </cell>
          <cell r="C11214" t="str">
            <v>9/3/2019</v>
          </cell>
          <cell r="D11214">
            <v>5</v>
          </cell>
          <cell r="E11214">
            <v>0.8810393214225769</v>
          </cell>
          <cell r="F11214">
            <v>0.86297088861465454</v>
          </cell>
          <cell r="G11214">
            <v>5.0307409837841988E-3</v>
          </cell>
          <cell r="H11214">
            <v>74.964470012174232</v>
          </cell>
          <cell r="I11214">
            <v>1</v>
          </cell>
        </row>
        <row r="11215">
          <cell r="A11215" t="str">
            <v/>
          </cell>
          <cell r="B11215" t="str">
            <v>Vendor: NEST</v>
          </cell>
          <cell r="C11215" t="str">
            <v>9/3/2019</v>
          </cell>
          <cell r="D11215">
            <v>6</v>
          </cell>
          <cell r="E11215">
            <v>0.83924633264541626</v>
          </cell>
          <cell r="F11215">
            <v>0.83153009414672852</v>
          </cell>
          <cell r="G11215">
            <v>4.5640650205314159E-3</v>
          </cell>
          <cell r="H11215">
            <v>74.549860179438511</v>
          </cell>
          <cell r="I11215">
            <v>1</v>
          </cell>
        </row>
        <row r="11216">
          <cell r="A11216" t="str">
            <v/>
          </cell>
          <cell r="B11216" t="str">
            <v>Vendor: NEST</v>
          </cell>
          <cell r="C11216" t="str">
            <v>9/3/2019</v>
          </cell>
          <cell r="D11216">
            <v>7</v>
          </cell>
          <cell r="E11216">
            <v>0.87659871578216553</v>
          </cell>
          <cell r="F11216">
            <v>0.87308716773986816</v>
          </cell>
          <cell r="G11216">
            <v>4.4896230101585388E-3</v>
          </cell>
          <cell r="H11216">
            <v>74.351257818906589</v>
          </cell>
          <cell r="I11216">
            <v>1</v>
          </cell>
        </row>
        <row r="11217">
          <cell r="A11217" t="str">
            <v/>
          </cell>
          <cell r="B11217" t="str">
            <v>Vendor: NEST</v>
          </cell>
          <cell r="C11217" t="str">
            <v>9/3/2019</v>
          </cell>
          <cell r="D11217">
            <v>8</v>
          </cell>
          <cell r="E11217">
            <v>0.85738301277160645</v>
          </cell>
          <cell r="F11217">
            <v>0.86032336950302124</v>
          </cell>
          <cell r="G11217">
            <v>4.8394673503935337E-3</v>
          </cell>
          <cell r="H11217">
            <v>76.278127423530051</v>
          </cell>
          <cell r="I11217">
            <v>1</v>
          </cell>
        </row>
        <row r="11218">
          <cell r="A11218" t="str">
            <v/>
          </cell>
          <cell r="B11218" t="str">
            <v>Vendor: NEST</v>
          </cell>
          <cell r="C11218" t="str">
            <v>9/3/2019</v>
          </cell>
          <cell r="D11218">
            <v>9</v>
          </cell>
          <cell r="E11218">
            <v>0.78443682193756104</v>
          </cell>
          <cell r="F11218">
            <v>0.78558170795440674</v>
          </cell>
          <cell r="G11218">
            <v>5.5281883105635643E-3</v>
          </cell>
          <cell r="H11218">
            <v>80.582432424789516</v>
          </cell>
          <cell r="I11218">
            <v>1</v>
          </cell>
        </row>
        <row r="11219">
          <cell r="A11219" t="str">
            <v/>
          </cell>
          <cell r="B11219" t="str">
            <v>Vendor: NEST</v>
          </cell>
          <cell r="C11219" t="str">
            <v>9/3/2019</v>
          </cell>
          <cell r="D11219">
            <v>10</v>
          </cell>
          <cell r="E11219">
            <v>0.7834743857383728</v>
          </cell>
          <cell r="F11219">
            <v>0.77480232715606689</v>
          </cell>
          <cell r="G11219">
            <v>6.5588019788265228E-3</v>
          </cell>
          <cell r="H11219">
            <v>84.545815855771508</v>
          </cell>
          <cell r="I11219">
            <v>1</v>
          </cell>
        </row>
        <row r="11220">
          <cell r="A11220" t="str">
            <v/>
          </cell>
          <cell r="B11220" t="str">
            <v>Vendor: NEST</v>
          </cell>
          <cell r="C11220" t="str">
            <v>9/3/2019</v>
          </cell>
          <cell r="D11220">
            <v>11</v>
          </cell>
          <cell r="E11220">
            <v>0.87554699182510376</v>
          </cell>
          <cell r="F11220">
            <v>0.87060445547103882</v>
          </cell>
          <cell r="G11220">
            <v>7.8359199687838554E-3</v>
          </cell>
          <cell r="H11220">
            <v>87.786813280129294</v>
          </cell>
          <cell r="I11220">
            <v>1</v>
          </cell>
        </row>
        <row r="11221">
          <cell r="A11221" t="str">
            <v/>
          </cell>
          <cell r="B11221" t="str">
            <v>Vendor: NEST</v>
          </cell>
          <cell r="C11221" t="str">
            <v>9/3/2019</v>
          </cell>
          <cell r="D11221">
            <v>12</v>
          </cell>
          <cell r="E11221">
            <v>1.0722137689590454</v>
          </cell>
          <cell r="F11221">
            <v>1.0643045902252197</v>
          </cell>
          <cell r="G11221">
            <v>9.0254740789532661E-3</v>
          </cell>
          <cell r="H11221">
            <v>89.803574764333405</v>
          </cell>
          <cell r="I11221">
            <v>1</v>
          </cell>
        </row>
        <row r="11222">
          <cell r="A11222" t="str">
            <v/>
          </cell>
          <cell r="B11222" t="str">
            <v>Vendor: NEST</v>
          </cell>
          <cell r="C11222" t="str">
            <v>9/3/2019</v>
          </cell>
          <cell r="D11222">
            <v>13</v>
          </cell>
          <cell r="E11222">
            <v>1.3577942848205566</v>
          </cell>
          <cell r="F11222">
            <v>1.3319612741470337</v>
          </cell>
          <cell r="G11222">
            <v>9.9919205531477928E-3</v>
          </cell>
          <cell r="H11222">
            <v>91.648538111022035</v>
          </cell>
          <cell r="I11222">
            <v>1</v>
          </cell>
        </row>
        <row r="11223">
          <cell r="A11223" t="str">
            <v/>
          </cell>
          <cell r="B11223" t="str">
            <v>Vendor: NEST</v>
          </cell>
          <cell r="C11223" t="str">
            <v>9/3/2019</v>
          </cell>
          <cell r="D11223">
            <v>14</v>
          </cell>
          <cell r="E11223">
            <v>1.6487420797348022</v>
          </cell>
          <cell r="F11223">
            <v>1.6121622323989868</v>
          </cell>
          <cell r="G11223">
            <v>1.0825281031429768E-2</v>
          </cell>
          <cell r="H11223">
            <v>92.714570773580419</v>
          </cell>
          <cell r="I11223">
            <v>1</v>
          </cell>
        </row>
        <row r="11224">
          <cell r="A11224" t="str">
            <v/>
          </cell>
          <cell r="B11224" t="str">
            <v>Vendor: NEST</v>
          </cell>
          <cell r="C11224" t="str">
            <v>9/3/2019</v>
          </cell>
          <cell r="D11224">
            <v>15</v>
          </cell>
          <cell r="E11224">
            <v>1.9696958065032959</v>
          </cell>
          <cell r="F11224">
            <v>1.9182267189025879</v>
          </cell>
          <cell r="G11224">
            <v>1.1270731687545776E-2</v>
          </cell>
          <cell r="H11224">
            <v>94.017746454920157</v>
          </cell>
          <cell r="I11224">
            <v>1</v>
          </cell>
        </row>
        <row r="11225">
          <cell r="A11225" t="str">
            <v/>
          </cell>
          <cell r="B11225" t="str">
            <v>Vendor: NEST</v>
          </cell>
          <cell r="C11225" t="str">
            <v>9/3/2019</v>
          </cell>
          <cell r="D11225">
            <v>16</v>
          </cell>
          <cell r="E11225">
            <v>2.3536357879638672</v>
          </cell>
          <cell r="F11225">
            <v>2.2841143608093262</v>
          </cell>
          <cell r="G11225">
            <v>1.1323347687721252E-2</v>
          </cell>
          <cell r="H11225">
            <v>93.959137867593668</v>
          </cell>
          <cell r="I11225">
            <v>1</v>
          </cell>
        </row>
        <row r="11226">
          <cell r="A11226" t="str">
            <v/>
          </cell>
          <cell r="B11226" t="str">
            <v>Vendor: NEST</v>
          </cell>
          <cell r="C11226" t="str">
            <v>9/3/2019</v>
          </cell>
          <cell r="D11226">
            <v>17</v>
          </cell>
          <cell r="E11226">
            <v>2.6608035564422607</v>
          </cell>
          <cell r="F11226">
            <v>2.5748481750488281</v>
          </cell>
          <cell r="G11226">
            <v>1.1262834072113037E-2</v>
          </cell>
          <cell r="H11226">
            <v>92.726037191125187</v>
          </cell>
          <cell r="I11226">
            <v>1</v>
          </cell>
        </row>
        <row r="11227">
          <cell r="A11227" t="str">
            <v/>
          </cell>
          <cell r="B11227" t="str">
            <v>Vendor: NEST</v>
          </cell>
          <cell r="C11227" t="str">
            <v>9/3/2019</v>
          </cell>
          <cell r="D11227">
            <v>18</v>
          </cell>
          <cell r="E11227">
            <v>2.8263819217681885</v>
          </cell>
          <cell r="F11227">
            <v>2.8104252815246582</v>
          </cell>
          <cell r="G11227">
            <v>1.118757389485836E-2</v>
          </cell>
          <cell r="H11227">
            <v>91.307425773374021</v>
          </cell>
          <cell r="I11227">
            <v>1</v>
          </cell>
        </row>
        <row r="11228">
          <cell r="A11228" t="str">
            <v/>
          </cell>
          <cell r="B11228" t="str">
            <v>Vendor: NEST</v>
          </cell>
          <cell r="C11228" t="str">
            <v>9/3/2019</v>
          </cell>
          <cell r="D11228">
            <v>19</v>
          </cell>
          <cell r="E11228">
            <v>2.8327820301055908</v>
          </cell>
          <cell r="F11228">
            <v>1.8601796627044678</v>
          </cell>
          <cell r="G11228">
            <v>1.1207666248083115E-2</v>
          </cell>
          <cell r="H11228">
            <v>88.56392686305351</v>
          </cell>
          <cell r="I11228">
            <v>1</v>
          </cell>
        </row>
        <row r="11229">
          <cell r="A11229" t="str">
            <v/>
          </cell>
          <cell r="B11229" t="str">
            <v>Vendor: NEST</v>
          </cell>
          <cell r="C11229" t="str">
            <v>9/3/2019</v>
          </cell>
          <cell r="D11229">
            <v>20</v>
          </cell>
          <cell r="E11229">
            <v>2.6995658874511719</v>
          </cell>
          <cell r="F11229">
            <v>2.1301238536834717</v>
          </cell>
          <cell r="G11229">
            <v>1.0624676942825317E-2</v>
          </cell>
          <cell r="H11229">
            <v>84.012002207725232</v>
          </cell>
          <cell r="I11229">
            <v>1</v>
          </cell>
        </row>
        <row r="11230">
          <cell r="A11230" t="str">
            <v/>
          </cell>
          <cell r="B11230" t="str">
            <v>Vendor: NEST</v>
          </cell>
          <cell r="C11230" t="str">
            <v>9/3/2019</v>
          </cell>
          <cell r="D11230">
            <v>21</v>
          </cell>
          <cell r="E11230">
            <v>2.6077589988708496</v>
          </cell>
          <cell r="F11230">
            <v>3.1810767650604248</v>
          </cell>
          <cell r="G11230">
            <v>1.0406779125332832E-2</v>
          </cell>
          <cell r="H11230">
            <v>81.551587840735564</v>
          </cell>
          <cell r="I11230">
            <v>1</v>
          </cell>
        </row>
        <row r="11231">
          <cell r="A11231" t="str">
            <v/>
          </cell>
          <cell r="B11231" t="str">
            <v>Vendor: NEST</v>
          </cell>
          <cell r="C11231" t="str">
            <v>9/3/2019</v>
          </cell>
          <cell r="D11231">
            <v>22</v>
          </cell>
          <cell r="E11231">
            <v>2.3803913593292236</v>
          </cell>
          <cell r="F11231">
            <v>2.5585122108459473</v>
          </cell>
          <cell r="G11231">
            <v>9.7738355398178101E-3</v>
          </cell>
          <cell r="H11231">
            <v>80.218302057727968</v>
          </cell>
          <cell r="I11231">
            <v>1</v>
          </cell>
        </row>
        <row r="11232">
          <cell r="A11232" t="str">
            <v/>
          </cell>
          <cell r="B11232" t="str">
            <v>Vendor: NEST</v>
          </cell>
          <cell r="C11232" t="str">
            <v>9/3/2019</v>
          </cell>
          <cell r="D11232">
            <v>23</v>
          </cell>
          <cell r="E11232">
            <v>2.0709390640258789</v>
          </cell>
          <cell r="F11232">
            <v>2.1455488204956055</v>
          </cell>
          <cell r="G11232">
            <v>9.3989893794059753E-3</v>
          </cell>
          <cell r="H11232">
            <v>79.237970054652024</v>
          </cell>
          <cell r="I11232">
            <v>1</v>
          </cell>
        </row>
        <row r="11233">
          <cell r="A11233" t="str">
            <v/>
          </cell>
          <cell r="B11233" t="str">
            <v>Vendor: NEST</v>
          </cell>
          <cell r="C11233" t="str">
            <v>9/3/2019</v>
          </cell>
          <cell r="D11233">
            <v>24</v>
          </cell>
          <cell r="E11233">
            <v>1.6743581295013428</v>
          </cell>
          <cell r="F11233">
            <v>1.7499912977218628</v>
          </cell>
          <cell r="G11233">
            <v>8.902314119040966E-3</v>
          </cell>
          <cell r="H11233">
            <v>78.461574820996503</v>
          </cell>
          <cell r="I11233">
            <v>1</v>
          </cell>
        </row>
        <row r="11234">
          <cell r="A11234" t="str">
            <v/>
          </cell>
          <cell r="B11234" t="str">
            <v>Vendor: NEST</v>
          </cell>
          <cell r="C11234" t="str">
            <v>9/4/2019</v>
          </cell>
          <cell r="D11234">
            <v>1</v>
          </cell>
          <cell r="E11234">
            <v>1.438075065612793</v>
          </cell>
          <cell r="F11234">
            <v>1.450706958770752</v>
          </cell>
          <cell r="G11234">
            <v>7.6932902447879314E-3</v>
          </cell>
          <cell r="H11234">
            <v>77.532658267287161</v>
          </cell>
          <cell r="I11234">
            <v>1</v>
          </cell>
        </row>
        <row r="11235">
          <cell r="A11235" t="str">
            <v/>
          </cell>
          <cell r="B11235" t="str">
            <v>Vendor: NEST</v>
          </cell>
          <cell r="C11235" t="str">
            <v>9/4/2019</v>
          </cell>
          <cell r="D11235">
            <v>2</v>
          </cell>
          <cell r="E11235">
            <v>1.2105032205581665</v>
          </cell>
          <cell r="F11235">
            <v>1.2161877155303955</v>
          </cell>
          <cell r="G11235">
            <v>7.0645413361489773E-3</v>
          </cell>
          <cell r="H11235">
            <v>76.796306908301162</v>
          </cell>
          <cell r="I11235">
            <v>1</v>
          </cell>
        </row>
        <row r="11236">
          <cell r="A11236" t="str">
            <v/>
          </cell>
          <cell r="B11236" t="str">
            <v>Vendor: NEST</v>
          </cell>
          <cell r="C11236" t="str">
            <v>9/4/2019</v>
          </cell>
          <cell r="D11236">
            <v>3</v>
          </cell>
          <cell r="E11236">
            <v>1.0452960729598999</v>
          </cell>
          <cell r="F11236">
            <v>1.0602751970291138</v>
          </cell>
          <cell r="G11236">
            <v>6.3939369283616543E-3</v>
          </cell>
          <cell r="H11236">
            <v>76.27876330690188</v>
          </cell>
          <cell r="I11236">
            <v>1</v>
          </cell>
        </row>
        <row r="11237">
          <cell r="A11237" t="str">
            <v/>
          </cell>
          <cell r="B11237" t="str">
            <v>Vendor: NEST</v>
          </cell>
          <cell r="C11237" t="str">
            <v>9/4/2019</v>
          </cell>
          <cell r="D11237">
            <v>4</v>
          </cell>
          <cell r="E11237">
            <v>0.93324244022369385</v>
          </cell>
          <cell r="F11237">
            <v>0.94924873113632202</v>
          </cell>
          <cell r="G11237">
            <v>5.6078843772411346E-3</v>
          </cell>
          <cell r="H11237">
            <v>75.647568516409407</v>
          </cell>
          <cell r="I11237">
            <v>1</v>
          </cell>
        </row>
        <row r="11238">
          <cell r="A11238" t="str">
            <v/>
          </cell>
          <cell r="B11238" t="str">
            <v>Vendor: NEST</v>
          </cell>
          <cell r="C11238" t="str">
            <v>9/4/2019</v>
          </cell>
          <cell r="D11238">
            <v>5</v>
          </cell>
          <cell r="E11238">
            <v>0.85173207521438599</v>
          </cell>
          <cell r="F11238">
            <v>0.86463320255279541</v>
          </cell>
          <cell r="G11238">
            <v>5.0130751915276051E-3</v>
          </cell>
          <cell r="H11238">
            <v>74.989194507364189</v>
          </cell>
          <cell r="I11238">
            <v>1</v>
          </cell>
        </row>
        <row r="11239">
          <cell r="A11239" t="str">
            <v/>
          </cell>
          <cell r="B11239" t="str">
            <v>Vendor: NEST</v>
          </cell>
          <cell r="C11239" t="str">
            <v>9/4/2019</v>
          </cell>
          <cell r="D11239">
            <v>6</v>
          </cell>
          <cell r="E11239">
            <v>0.82185423374176025</v>
          </cell>
          <cell r="F11239">
            <v>0.82209229469299316</v>
          </cell>
          <cell r="G11239">
            <v>4.4937734492123127E-3</v>
          </cell>
          <cell r="H11239">
            <v>74.395650056630814</v>
          </cell>
          <cell r="I11239">
            <v>1</v>
          </cell>
        </row>
        <row r="11240">
          <cell r="A11240" t="str">
            <v/>
          </cell>
          <cell r="B11240" t="str">
            <v>Vendor: NEST</v>
          </cell>
          <cell r="C11240" t="str">
            <v>9/4/2019</v>
          </cell>
          <cell r="D11240">
            <v>7</v>
          </cell>
          <cell r="E11240">
            <v>0.84331709146499634</v>
          </cell>
          <cell r="F11240">
            <v>0.85620975494384766</v>
          </cell>
          <cell r="G11240">
            <v>4.3719829991459846E-3</v>
          </cell>
          <cell r="H11240">
            <v>74.087636749717007</v>
          </cell>
          <cell r="I11240">
            <v>1</v>
          </cell>
        </row>
        <row r="11241">
          <cell r="A11241" t="str">
            <v/>
          </cell>
          <cell r="B11241" t="str">
            <v>Vendor: NEST</v>
          </cell>
          <cell r="C11241" t="str">
            <v>9/4/2019</v>
          </cell>
          <cell r="D11241">
            <v>8</v>
          </cell>
          <cell r="E11241">
            <v>0.84529656171798706</v>
          </cell>
          <cell r="F11241">
            <v>0.84673231840133667</v>
          </cell>
          <cell r="G11241">
            <v>4.7956374473869801E-3</v>
          </cell>
          <cell r="H11241">
            <v>76.473033975095902</v>
          </cell>
          <cell r="I11241">
            <v>1</v>
          </cell>
        </row>
        <row r="11242">
          <cell r="A11242" t="str">
            <v/>
          </cell>
          <cell r="B11242" t="str">
            <v>Vendor: NEST</v>
          </cell>
          <cell r="C11242" t="str">
            <v>9/4/2019</v>
          </cell>
          <cell r="D11242">
            <v>9</v>
          </cell>
          <cell r="E11242">
            <v>0.77809762954711914</v>
          </cell>
          <cell r="F11242">
            <v>0.7627442479133606</v>
          </cell>
          <cell r="G11242">
            <v>5.5415621027350426E-3</v>
          </cell>
          <cell r="H11242">
            <v>80.78296659113991</v>
          </cell>
          <cell r="I11242">
            <v>1</v>
          </cell>
        </row>
        <row r="11243">
          <cell r="A11243" t="str">
            <v/>
          </cell>
          <cell r="B11243" t="str">
            <v>Vendor: NEST</v>
          </cell>
          <cell r="C11243" t="str">
            <v>9/4/2019</v>
          </cell>
          <cell r="D11243">
            <v>10</v>
          </cell>
          <cell r="E11243">
            <v>0.77302533388137817</v>
          </cell>
          <cell r="F11243">
            <v>0.73989969491958618</v>
          </cell>
          <cell r="G11243">
            <v>6.5551269799470901E-3</v>
          </cell>
          <cell r="H11243">
            <v>85.534857870863064</v>
          </cell>
          <cell r="I11243">
            <v>1</v>
          </cell>
        </row>
        <row r="11244">
          <cell r="A11244" t="str">
            <v/>
          </cell>
          <cell r="B11244" t="str">
            <v>Vendor: NEST</v>
          </cell>
          <cell r="C11244" t="str">
            <v>9/4/2019</v>
          </cell>
          <cell r="D11244">
            <v>11</v>
          </cell>
          <cell r="E11244">
            <v>0.87336897850036621</v>
          </cell>
          <cell r="F11244">
            <v>0.83908432722091675</v>
          </cell>
          <cell r="G11244">
            <v>7.8275268897414207E-3</v>
          </cell>
          <cell r="H11244">
            <v>89.50514496039419</v>
          </cell>
          <cell r="I11244">
            <v>1</v>
          </cell>
        </row>
        <row r="11245">
          <cell r="A11245" t="str">
            <v/>
          </cell>
          <cell r="B11245" t="str">
            <v>Vendor: NEST</v>
          </cell>
          <cell r="C11245" t="str">
            <v>9/4/2019</v>
          </cell>
          <cell r="D11245">
            <v>12</v>
          </cell>
          <cell r="E11245">
            <v>1.0853481292724609</v>
          </cell>
          <cell r="F11245">
            <v>1.0621051788330078</v>
          </cell>
          <cell r="G11245">
            <v>8.9842509478330612E-3</v>
          </cell>
          <cell r="H11245">
            <v>92.811838618365016</v>
          </cell>
          <cell r="I11245">
            <v>1</v>
          </cell>
        </row>
        <row r="11246">
          <cell r="A11246" t="str">
            <v/>
          </cell>
          <cell r="B11246" t="str">
            <v>Vendor: NEST</v>
          </cell>
          <cell r="C11246" t="str">
            <v>9/4/2019</v>
          </cell>
          <cell r="D11246">
            <v>13</v>
          </cell>
          <cell r="E11246">
            <v>1.4129865169525146</v>
          </cell>
          <cell r="F11246">
            <v>1.3674119710922241</v>
          </cell>
          <cell r="G11246">
            <v>1.0087321512401104E-2</v>
          </cell>
          <cell r="H11246">
            <v>95.134735560643776</v>
          </cell>
          <cell r="I11246">
            <v>1</v>
          </cell>
        </row>
        <row r="11247">
          <cell r="A11247" t="str">
            <v/>
          </cell>
          <cell r="B11247" t="str">
            <v>Vendor: NEST</v>
          </cell>
          <cell r="C11247" t="str">
            <v>9/4/2019</v>
          </cell>
          <cell r="D11247">
            <v>14</v>
          </cell>
          <cell r="E11247">
            <v>1.7500938177108765</v>
          </cell>
          <cell r="F11247">
            <v>1.7054392099380493</v>
          </cell>
          <cell r="G11247">
            <v>1.0893592610955238E-2</v>
          </cell>
          <cell r="H11247">
            <v>96.49732049834887</v>
          </cell>
          <cell r="I11247">
            <v>1</v>
          </cell>
        </row>
        <row r="11248">
          <cell r="A11248" t="str">
            <v/>
          </cell>
          <cell r="B11248" t="str">
            <v>Vendor: NEST</v>
          </cell>
          <cell r="C11248" t="str">
            <v>9/4/2019</v>
          </cell>
          <cell r="D11248">
            <v>15</v>
          </cell>
          <cell r="E11248">
            <v>2.0943176746368408</v>
          </cell>
          <cell r="F11248">
            <v>2.0654683113098145</v>
          </cell>
          <cell r="G11248">
            <v>1.1303151957690716E-2</v>
          </cell>
          <cell r="H11248">
            <v>96.978282559406921</v>
          </cell>
          <cell r="I11248">
            <v>1</v>
          </cell>
        </row>
        <row r="11249">
          <cell r="A11249" t="str">
            <v/>
          </cell>
          <cell r="B11249" t="str">
            <v>Vendor: NEST</v>
          </cell>
          <cell r="C11249" t="str">
            <v>9/4/2019</v>
          </cell>
          <cell r="D11249">
            <v>16</v>
          </cell>
          <cell r="E11249">
            <v>2.4599251747131348</v>
          </cell>
          <cell r="F11249">
            <v>2.4053375720977783</v>
          </cell>
          <cell r="G11249">
            <v>1.1388326063752174E-2</v>
          </cell>
          <cell r="H11249">
            <v>95.430197055562374</v>
          </cell>
          <cell r="I11249">
            <v>1</v>
          </cell>
        </row>
        <row r="11250">
          <cell r="A11250" t="str">
            <v/>
          </cell>
          <cell r="B11250" t="str">
            <v>Vendor: NEST</v>
          </cell>
          <cell r="C11250" t="str">
            <v>9/4/2019</v>
          </cell>
          <cell r="D11250">
            <v>17</v>
          </cell>
          <cell r="E11250">
            <v>2.6996307373046875</v>
          </cell>
          <cell r="F11250">
            <v>2.6261715888977051</v>
          </cell>
          <cell r="G11250">
            <v>1.1287880130112171E-2</v>
          </cell>
          <cell r="H11250">
            <v>91.791257644394292</v>
          </cell>
          <cell r="I11250">
            <v>1</v>
          </cell>
        </row>
        <row r="11251">
          <cell r="A11251" t="str">
            <v/>
          </cell>
          <cell r="B11251" t="str">
            <v>Vendor: NEST</v>
          </cell>
          <cell r="C11251" t="str">
            <v>9/4/2019</v>
          </cell>
          <cell r="D11251">
            <v>18</v>
          </cell>
          <cell r="E11251">
            <v>2.7523705959320068</v>
          </cell>
          <cell r="F11251">
            <v>1.7534270286560059</v>
          </cell>
          <cell r="G11251">
            <v>1.1378436349332333E-2</v>
          </cell>
          <cell r="H11251">
            <v>88.864785956909387</v>
          </cell>
          <cell r="I11251">
            <v>1</v>
          </cell>
        </row>
        <row r="11252">
          <cell r="A11252" t="str">
            <v/>
          </cell>
          <cell r="B11252" t="str">
            <v>Vendor: NEST</v>
          </cell>
          <cell r="C11252" t="str">
            <v>9/4/2019</v>
          </cell>
          <cell r="D11252">
            <v>19</v>
          </cell>
          <cell r="E11252">
            <v>2.7379293441772461</v>
          </cell>
          <cell r="F11252">
            <v>2.2932164669036865</v>
          </cell>
          <cell r="G11252">
            <v>1.1144769378006458E-2</v>
          </cell>
          <cell r="H11252">
            <v>86.366768969441509</v>
          </cell>
          <cell r="I11252">
            <v>1</v>
          </cell>
        </row>
        <row r="11253">
          <cell r="A11253" t="str">
            <v/>
          </cell>
          <cell r="B11253" t="str">
            <v>Vendor: NEST</v>
          </cell>
          <cell r="C11253" t="str">
            <v>9/4/2019</v>
          </cell>
          <cell r="D11253">
            <v>20</v>
          </cell>
          <cell r="E11253">
            <v>2.6706578731536865</v>
          </cell>
          <cell r="F11253">
            <v>2.2973506450653076</v>
          </cell>
          <cell r="G11253">
            <v>1.0681398212909698E-2</v>
          </cell>
          <cell r="H11253">
            <v>85.665712910495486</v>
          </cell>
          <cell r="I11253">
            <v>1</v>
          </cell>
        </row>
        <row r="11254">
          <cell r="A11254" t="str">
            <v/>
          </cell>
          <cell r="B11254" t="str">
            <v>Vendor: NEST</v>
          </cell>
          <cell r="C11254" t="str">
            <v>9/4/2019</v>
          </cell>
          <cell r="D11254">
            <v>21</v>
          </cell>
          <cell r="E11254">
            <v>2.6108551025390625</v>
          </cell>
          <cell r="F11254">
            <v>2.3318150043487549</v>
          </cell>
          <cell r="G11254">
            <v>1.0365742258727551E-2</v>
          </cell>
          <cell r="H11254">
            <v>83.988105322736075</v>
          </cell>
          <cell r="I11254">
            <v>1</v>
          </cell>
        </row>
        <row r="11255">
          <cell r="A11255" t="str">
            <v/>
          </cell>
          <cell r="B11255" t="str">
            <v>Vendor: NEST</v>
          </cell>
          <cell r="C11255" t="str">
            <v>9/4/2019</v>
          </cell>
          <cell r="D11255">
            <v>22</v>
          </cell>
          <cell r="E11255">
            <v>2.4032456874847412</v>
          </cell>
          <cell r="F11255">
            <v>2.945716381072998</v>
          </cell>
          <cell r="G11255">
            <v>1.0022742673754692E-2</v>
          </cell>
          <cell r="H11255">
            <v>81.314186296693066</v>
          </cell>
          <cell r="I11255">
            <v>1</v>
          </cell>
        </row>
        <row r="11256">
          <cell r="A11256" t="str">
            <v/>
          </cell>
          <cell r="B11256" t="str">
            <v>Vendor: NEST</v>
          </cell>
          <cell r="C11256" t="str">
            <v>9/4/2019</v>
          </cell>
          <cell r="D11256">
            <v>23</v>
          </cell>
          <cell r="E11256">
            <v>2.1163082122802734</v>
          </cell>
          <cell r="F11256">
            <v>2.3249256610870361</v>
          </cell>
          <cell r="G11256">
            <v>9.5491642132401466E-3</v>
          </cell>
          <cell r="H11256">
            <v>80.428850226519941</v>
          </cell>
          <cell r="I11256">
            <v>1</v>
          </cell>
        </row>
        <row r="11257">
          <cell r="A11257" t="str">
            <v/>
          </cell>
          <cell r="B11257" t="str">
            <v>Vendor: NEST</v>
          </cell>
          <cell r="C11257" t="str">
            <v>9/4/2019</v>
          </cell>
          <cell r="D11257">
            <v>24</v>
          </cell>
          <cell r="E11257">
            <v>1.7967644929885864</v>
          </cell>
          <cell r="F11257">
            <v>1.8740477561950684</v>
          </cell>
          <cell r="G11257">
            <v>9.0411799028515816E-3</v>
          </cell>
          <cell r="H11257">
            <v>79.085426670449138</v>
          </cell>
          <cell r="I11257">
            <v>1</v>
          </cell>
        </row>
        <row r="11258">
          <cell r="A11258" t="str">
            <v/>
          </cell>
          <cell r="B11258" t="str">
            <v>Vendor: NEST</v>
          </cell>
          <cell r="C11258" t="str">
            <v>9/5/2019</v>
          </cell>
          <cell r="D11258">
            <v>1</v>
          </cell>
          <cell r="E11258">
            <v>1.5201326608657837</v>
          </cell>
          <cell r="F11258">
            <v>1.5423543453216553</v>
          </cell>
          <cell r="G11258">
            <v>7.8008626587688923E-3</v>
          </cell>
          <cell r="H11258">
            <v>78.108384652366894</v>
          </cell>
          <cell r="I11258">
            <v>1</v>
          </cell>
        </row>
        <row r="11259">
          <cell r="A11259" t="str">
            <v/>
          </cell>
          <cell r="B11259" t="str">
            <v>Vendor: NEST</v>
          </cell>
          <cell r="C11259" t="str">
            <v>9/5/2019</v>
          </cell>
          <cell r="D11259">
            <v>2</v>
          </cell>
          <cell r="E11259">
            <v>1.2989643812179565</v>
          </cell>
          <cell r="F11259">
            <v>1.3032114505767822</v>
          </cell>
          <cell r="G11259">
            <v>7.1984240785241127E-3</v>
          </cell>
          <cell r="H11259">
            <v>77.691855967389685</v>
          </cell>
          <cell r="I11259">
            <v>1</v>
          </cell>
        </row>
        <row r="11260">
          <cell r="A11260" t="str">
            <v/>
          </cell>
          <cell r="B11260" t="str">
            <v>Vendor: NEST</v>
          </cell>
          <cell r="C11260" t="str">
            <v>9/5/2019</v>
          </cell>
          <cell r="D11260">
            <v>3</v>
          </cell>
          <cell r="E11260">
            <v>1.1276065111160278</v>
          </cell>
          <cell r="F11260">
            <v>1.1366080045700073</v>
          </cell>
          <cell r="G11260">
            <v>6.4564910717308521E-3</v>
          </cell>
          <cell r="H11260">
            <v>77.170172477204972</v>
          </cell>
          <cell r="I11260">
            <v>1</v>
          </cell>
        </row>
        <row r="11261">
          <cell r="A11261" t="str">
            <v/>
          </cell>
          <cell r="B11261" t="str">
            <v>Vendor: NEST</v>
          </cell>
          <cell r="C11261" t="str">
            <v>9/5/2019</v>
          </cell>
          <cell r="D11261">
            <v>4</v>
          </cell>
          <cell r="E11261">
            <v>1.0181740522384644</v>
          </cell>
          <cell r="F11261">
            <v>1.0161492824554443</v>
          </cell>
          <cell r="G11261">
            <v>5.7213273830711842E-3</v>
          </cell>
          <cell r="H11261">
            <v>76.880714507864596</v>
          </cell>
          <cell r="I11261">
            <v>1</v>
          </cell>
        </row>
        <row r="11262">
          <cell r="A11262" t="str">
            <v/>
          </cell>
          <cell r="B11262" t="str">
            <v>Vendor: NEST</v>
          </cell>
          <cell r="C11262" t="str">
            <v>9/5/2019</v>
          </cell>
          <cell r="D11262">
            <v>5</v>
          </cell>
          <cell r="E11262">
            <v>0.93234133720397949</v>
          </cell>
          <cell r="F11262">
            <v>0.93745237588882446</v>
          </cell>
          <cell r="G11262">
            <v>5.1328297704458237E-3</v>
          </cell>
          <cell r="H11262">
            <v>76.631861905145058</v>
          </cell>
          <cell r="I11262">
            <v>1</v>
          </cell>
        </row>
        <row r="11263">
          <cell r="A11263" t="str">
            <v/>
          </cell>
          <cell r="B11263" t="str">
            <v>Vendor: NEST</v>
          </cell>
          <cell r="C11263" t="str">
            <v>9/5/2019</v>
          </cell>
          <cell r="D11263">
            <v>6</v>
          </cell>
          <cell r="E11263">
            <v>0.89749228954315186</v>
          </cell>
          <cell r="F11263">
            <v>0.90049058198928833</v>
          </cell>
          <cell r="G11263">
            <v>4.6567060053348541E-3</v>
          </cell>
          <cell r="H11263">
            <v>76.455665733554881</v>
          </cell>
          <cell r="I11263">
            <v>1</v>
          </cell>
        </row>
        <row r="11264">
          <cell r="A11264" t="str">
            <v/>
          </cell>
          <cell r="B11264" t="str">
            <v>Vendor: NEST</v>
          </cell>
          <cell r="C11264" t="str">
            <v>9/5/2019</v>
          </cell>
          <cell r="D11264">
            <v>7</v>
          </cell>
          <cell r="E11264">
            <v>0.92556744813919067</v>
          </cell>
          <cell r="F11264">
            <v>0.94354671239852905</v>
          </cell>
          <cell r="G11264">
            <v>4.5576877892017365E-3</v>
          </cell>
          <cell r="H11264">
            <v>76.595398535360417</v>
          </cell>
          <cell r="I11264">
            <v>1</v>
          </cell>
        </row>
        <row r="11265">
          <cell r="A11265" t="str">
            <v/>
          </cell>
          <cell r="B11265" t="str">
            <v>Vendor: NEST</v>
          </cell>
          <cell r="C11265" t="str">
            <v>9/5/2019</v>
          </cell>
          <cell r="D11265">
            <v>8</v>
          </cell>
          <cell r="E11265">
            <v>0.90802770853042603</v>
          </cell>
          <cell r="F11265">
            <v>0.93256831169128418</v>
          </cell>
          <cell r="G11265">
            <v>4.9497024156153202E-3</v>
          </cell>
          <cell r="H11265">
            <v>77.745485622212115</v>
          </cell>
          <cell r="I11265">
            <v>1</v>
          </cell>
        </row>
        <row r="11266">
          <cell r="A11266" t="str">
            <v/>
          </cell>
          <cell r="B11266" t="str">
            <v>Vendor: NEST</v>
          </cell>
          <cell r="C11266" t="str">
            <v>9/5/2019</v>
          </cell>
          <cell r="D11266">
            <v>9</v>
          </cell>
          <cell r="E11266">
            <v>0.83178061246871948</v>
          </cell>
          <cell r="F11266">
            <v>0.82744354009628296</v>
          </cell>
          <cell r="G11266">
            <v>5.6026717647910118E-3</v>
          </cell>
          <cell r="H11266">
            <v>80.056395227214125</v>
          </cell>
          <cell r="I11266">
            <v>1</v>
          </cell>
        </row>
        <row r="11267">
          <cell r="A11267" t="str">
            <v/>
          </cell>
          <cell r="B11267" t="str">
            <v>Vendor: NEST</v>
          </cell>
          <cell r="C11267" t="str">
            <v>9/5/2019</v>
          </cell>
          <cell r="D11267">
            <v>10</v>
          </cell>
          <cell r="E11267">
            <v>0.84321147203445435</v>
          </cell>
          <cell r="F11267">
            <v>0.8221859335899353</v>
          </cell>
          <cell r="G11267">
            <v>6.6366069950163364E-3</v>
          </cell>
          <cell r="H11267">
            <v>84.22140526475286</v>
          </cell>
          <cell r="I11267">
            <v>1</v>
          </cell>
        </row>
        <row r="11268">
          <cell r="A11268" t="str">
            <v/>
          </cell>
          <cell r="B11268" t="str">
            <v>Vendor: NEST</v>
          </cell>
          <cell r="C11268" t="str">
            <v>9/5/2019</v>
          </cell>
          <cell r="D11268">
            <v>11</v>
          </cell>
          <cell r="E11268">
            <v>0.95422601699829102</v>
          </cell>
          <cell r="F11268">
            <v>0.90096157789230347</v>
          </cell>
          <cell r="G11268">
            <v>7.9053053632378578E-3</v>
          </cell>
          <cell r="H11268">
            <v>87.818844120249523</v>
          </cell>
          <cell r="I11268">
            <v>1</v>
          </cell>
        </row>
        <row r="11269">
          <cell r="A11269" t="str">
            <v/>
          </cell>
          <cell r="B11269" t="str">
            <v>Vendor: NEST</v>
          </cell>
          <cell r="C11269" t="str">
            <v>9/5/2019</v>
          </cell>
          <cell r="D11269">
            <v>12</v>
          </cell>
          <cell r="E11269">
            <v>1.0981904268264771</v>
          </cell>
          <cell r="F11269">
            <v>1.0512847900390625</v>
          </cell>
          <cell r="G11269">
            <v>9.0303476899862289E-3</v>
          </cell>
          <cell r="H11269">
            <v>90.420106879314346</v>
          </cell>
          <cell r="I11269">
            <v>1</v>
          </cell>
        </row>
        <row r="11270">
          <cell r="A11270" t="str">
            <v/>
          </cell>
          <cell r="B11270" t="str">
            <v>Vendor: NEST</v>
          </cell>
          <cell r="C11270" t="str">
            <v>9/5/2019</v>
          </cell>
          <cell r="D11270">
            <v>13</v>
          </cell>
          <cell r="E11270">
            <v>1.3020625114440918</v>
          </cell>
          <cell r="F11270">
            <v>1.2713500261306763</v>
          </cell>
          <cell r="G11270">
            <v>9.9503276869654655E-3</v>
          </cell>
          <cell r="H11270">
            <v>91.763543981641618</v>
          </cell>
          <cell r="I11270">
            <v>1</v>
          </cell>
        </row>
        <row r="11271">
          <cell r="A11271" t="str">
            <v/>
          </cell>
          <cell r="B11271" t="str">
            <v>Vendor: NEST</v>
          </cell>
          <cell r="C11271" t="str">
            <v>9/5/2019</v>
          </cell>
          <cell r="D11271">
            <v>14</v>
          </cell>
          <cell r="E11271">
            <v>1.5894864797592163</v>
          </cell>
          <cell r="F11271">
            <v>1.5466114282608032</v>
          </cell>
          <cell r="G11271">
            <v>1.0736715979874134E-2</v>
          </cell>
          <cell r="H11271">
            <v>92.743192806844931</v>
          </cell>
          <cell r="I11271">
            <v>1</v>
          </cell>
        </row>
        <row r="11272">
          <cell r="A11272" t="str">
            <v/>
          </cell>
          <cell r="B11272" t="str">
            <v>Vendor: NEST</v>
          </cell>
          <cell r="C11272" t="str">
            <v>9/5/2019</v>
          </cell>
          <cell r="D11272">
            <v>15</v>
          </cell>
          <cell r="E11272">
            <v>1.853237509727478</v>
          </cell>
          <cell r="F11272">
            <v>1.8531285524368286</v>
          </cell>
          <cell r="G11272">
            <v>1.1141858994960785E-2</v>
          </cell>
          <cell r="H11272">
            <v>93.082678768308526</v>
          </cell>
          <cell r="I11272">
            <v>1</v>
          </cell>
        </row>
        <row r="11273">
          <cell r="A11273" t="str">
            <v/>
          </cell>
          <cell r="B11273" t="str">
            <v>Vendor: NEST</v>
          </cell>
          <cell r="C11273" t="str">
            <v>9/5/2019</v>
          </cell>
          <cell r="D11273">
            <v>16</v>
          </cell>
          <cell r="E11273">
            <v>2.2151885032653809</v>
          </cell>
          <cell r="F11273">
            <v>2.1898002624511719</v>
          </cell>
          <cell r="G11273">
            <v>1.1246860958635807E-2</v>
          </cell>
          <cell r="H11273">
            <v>92.76496508038683</v>
          </cell>
          <cell r="I11273">
            <v>1</v>
          </cell>
        </row>
        <row r="11274">
          <cell r="A11274" t="str">
            <v/>
          </cell>
          <cell r="B11274" t="str">
            <v>Vendor: NEST</v>
          </cell>
          <cell r="C11274" t="str">
            <v>9/5/2019</v>
          </cell>
          <cell r="D11274">
            <v>17</v>
          </cell>
          <cell r="E11274">
            <v>2.5262155532836914</v>
          </cell>
          <cell r="F11274">
            <v>2.4385986328125</v>
          </cell>
          <cell r="G11274">
            <v>1.1200876906514168E-2</v>
          </cell>
          <cell r="H11274">
            <v>91.38739842229127</v>
          </cell>
          <cell r="I11274">
            <v>1</v>
          </cell>
        </row>
        <row r="11275">
          <cell r="A11275" t="str">
            <v/>
          </cell>
          <cell r="B11275" t="str">
            <v>Vendor: NEST</v>
          </cell>
          <cell r="C11275" t="str">
            <v>9/5/2019</v>
          </cell>
          <cell r="D11275">
            <v>18</v>
          </cell>
          <cell r="E11275">
            <v>2.714216947555542</v>
          </cell>
          <cell r="F11275">
            <v>1.6851632595062256</v>
          </cell>
          <cell r="G11275">
            <v>1.1345314793288708E-2</v>
          </cell>
          <cell r="H11275">
            <v>90.086937540688041</v>
          </cell>
          <cell r="I11275">
            <v>1</v>
          </cell>
        </row>
        <row r="11276">
          <cell r="A11276" t="str">
            <v/>
          </cell>
          <cell r="B11276" t="str">
            <v>Vendor: NEST</v>
          </cell>
          <cell r="C11276" t="str">
            <v>9/5/2019</v>
          </cell>
          <cell r="D11276">
            <v>19</v>
          </cell>
          <cell r="E11276">
            <v>2.6914491653442383</v>
          </cell>
          <cell r="F11276">
            <v>2.2380015850067139</v>
          </cell>
          <cell r="G11276">
            <v>1.1128948070108891E-2</v>
          </cell>
          <cell r="H11276">
            <v>87.161540984489619</v>
          </cell>
          <cell r="I11276">
            <v>1</v>
          </cell>
        </row>
        <row r="11277">
          <cell r="A11277" t="str">
            <v/>
          </cell>
          <cell r="B11277" t="str">
            <v>Vendor: NEST</v>
          </cell>
          <cell r="C11277" t="str">
            <v>9/5/2019</v>
          </cell>
          <cell r="D11277">
            <v>20</v>
          </cell>
          <cell r="E11277">
            <v>2.5688469409942627</v>
          </cell>
          <cell r="F11277">
            <v>2.233461856842041</v>
          </cell>
          <cell r="G11277">
            <v>1.0625122115015984E-2</v>
          </cell>
          <cell r="H11277">
            <v>83.12247801622722</v>
          </cell>
          <cell r="I11277">
            <v>1</v>
          </cell>
        </row>
        <row r="11278">
          <cell r="A11278" t="str">
            <v/>
          </cell>
          <cell r="B11278" t="str">
            <v>Vendor: NEST</v>
          </cell>
          <cell r="C11278" t="str">
            <v>9/5/2019</v>
          </cell>
          <cell r="D11278">
            <v>21</v>
          </cell>
          <cell r="E11278">
            <v>2.4871442317962646</v>
          </cell>
          <cell r="F11278">
            <v>2.2331101894378662</v>
          </cell>
          <cell r="G11278">
            <v>1.0249349288642406E-2</v>
          </cell>
          <cell r="H11278">
            <v>80.833547657431467</v>
          </cell>
          <cell r="I11278">
            <v>1</v>
          </cell>
        </row>
        <row r="11279">
          <cell r="A11279" t="str">
            <v/>
          </cell>
          <cell r="B11279" t="str">
            <v>Vendor: NEST</v>
          </cell>
          <cell r="C11279" t="str">
            <v>9/5/2019</v>
          </cell>
          <cell r="D11279">
            <v>22</v>
          </cell>
          <cell r="E11279">
            <v>2.2966651916503906</v>
          </cell>
          <cell r="F11279">
            <v>2.8264293670654297</v>
          </cell>
          <cell r="G11279">
            <v>9.978082962334156E-3</v>
          </cell>
          <cell r="H11279">
            <v>79.547372126526767</v>
          </cell>
          <cell r="I11279">
            <v>1</v>
          </cell>
        </row>
        <row r="11280">
          <cell r="A11280" t="str">
            <v/>
          </cell>
          <cell r="B11280" t="str">
            <v>Vendor: NEST</v>
          </cell>
          <cell r="C11280" t="str">
            <v>9/5/2019</v>
          </cell>
          <cell r="D11280">
            <v>23</v>
          </cell>
          <cell r="E11280">
            <v>2.0148611068725586</v>
          </cell>
          <cell r="F11280">
            <v>2.2082278728485107</v>
          </cell>
          <cell r="G11280">
            <v>9.4855427742004395E-3</v>
          </cell>
          <cell r="H11280">
            <v>78.626625102512321</v>
          </cell>
          <cell r="I11280">
            <v>1</v>
          </cell>
        </row>
        <row r="11281">
          <cell r="A11281" t="str">
            <v/>
          </cell>
          <cell r="B11281" t="str">
            <v>Vendor: NEST</v>
          </cell>
          <cell r="C11281" t="str">
            <v>9/5/2019</v>
          </cell>
          <cell r="D11281">
            <v>24</v>
          </cell>
          <cell r="E11281">
            <v>1.6538044214248657</v>
          </cell>
          <cell r="F11281">
            <v>1.770411491394043</v>
          </cell>
          <cell r="G11281">
            <v>9.0117361396551132E-3</v>
          </cell>
          <cell r="H11281">
            <v>77.361142873274815</v>
          </cell>
          <cell r="I11281">
            <v>1</v>
          </cell>
        </row>
        <row r="11282">
          <cell r="A11282" t="str">
            <v/>
          </cell>
          <cell r="B11282" t="str">
            <v>Vendor: NEST</v>
          </cell>
          <cell r="C11282" t="str">
            <v>9/12/2019</v>
          </cell>
          <cell r="D11282">
            <v>1</v>
          </cell>
          <cell r="E11282">
            <v>0.93400782346725464</v>
          </cell>
          <cell r="F11282">
            <v>0.92589491605758667</v>
          </cell>
          <cell r="G11282">
            <v>5.3035140037536621E-2</v>
          </cell>
          <cell r="H11282">
            <v>60.517983606557699</v>
          </cell>
          <cell r="I11282">
            <v>1</v>
          </cell>
        </row>
        <row r="11283">
          <cell r="A11283" t="str">
            <v/>
          </cell>
          <cell r="B11283" t="str">
            <v>Vendor: NEST</v>
          </cell>
          <cell r="C11283" t="str">
            <v>9/12/2019</v>
          </cell>
          <cell r="D11283">
            <v>2</v>
          </cell>
          <cell r="E11283">
            <v>0.81871724128723145</v>
          </cell>
          <cell r="F11283">
            <v>0.83079636096954346</v>
          </cell>
          <cell r="G11283">
            <v>4.9482379108667374E-2</v>
          </cell>
          <cell r="H11283">
            <v>60.004442622950577</v>
          </cell>
          <cell r="I11283">
            <v>1</v>
          </cell>
        </row>
        <row r="11284">
          <cell r="A11284" t="str">
            <v/>
          </cell>
          <cell r="B11284" t="str">
            <v>Vendor: NEST</v>
          </cell>
          <cell r="C11284" t="str">
            <v>9/12/2019</v>
          </cell>
          <cell r="D11284">
            <v>3</v>
          </cell>
          <cell r="E11284">
            <v>0.72062909603118896</v>
          </cell>
          <cell r="F11284">
            <v>0.72754615545272827</v>
          </cell>
          <cell r="G11284">
            <v>4.008810967206955E-2</v>
          </cell>
          <cell r="H11284">
            <v>59.142229508196571</v>
          </cell>
          <cell r="I11284">
            <v>1</v>
          </cell>
        </row>
        <row r="11285">
          <cell r="A11285" t="str">
            <v/>
          </cell>
          <cell r="B11285" t="str">
            <v>Vendor: NEST</v>
          </cell>
          <cell r="C11285" t="str">
            <v>9/12/2019</v>
          </cell>
          <cell r="D11285">
            <v>4</v>
          </cell>
          <cell r="E11285">
            <v>0.65496164560317993</v>
          </cell>
          <cell r="F11285">
            <v>0.63104009628295898</v>
          </cell>
          <cell r="G11285">
            <v>3.5196099430322647E-2</v>
          </cell>
          <cell r="H11285">
            <v>58.577262295082534</v>
          </cell>
          <cell r="I11285">
            <v>1</v>
          </cell>
        </row>
        <row r="11286">
          <cell r="A11286" t="str">
            <v/>
          </cell>
          <cell r="B11286" t="str">
            <v>Vendor: NEST</v>
          </cell>
          <cell r="C11286" t="str">
            <v>9/12/2019</v>
          </cell>
          <cell r="D11286">
            <v>5</v>
          </cell>
          <cell r="E11286">
            <v>0.63178348541259766</v>
          </cell>
          <cell r="F11286">
            <v>0.60115242004394531</v>
          </cell>
          <cell r="G11286">
            <v>3.0053878203034401E-2</v>
          </cell>
          <cell r="H11286">
            <v>57.988573770491506</v>
          </cell>
          <cell r="I11286">
            <v>1</v>
          </cell>
        </row>
        <row r="11287">
          <cell r="A11287" t="str">
            <v/>
          </cell>
          <cell r="B11287" t="str">
            <v>Vendor: NEST</v>
          </cell>
          <cell r="C11287" t="str">
            <v>9/12/2019</v>
          </cell>
          <cell r="D11287">
            <v>6</v>
          </cell>
          <cell r="E11287">
            <v>0.63181662559509277</v>
          </cell>
          <cell r="F11287">
            <v>0.59538102149963379</v>
          </cell>
          <cell r="G11287">
            <v>2.3393925279378891E-2</v>
          </cell>
          <cell r="H11287">
            <v>57.484737704917968</v>
          </cell>
          <cell r="I11287">
            <v>1</v>
          </cell>
        </row>
        <row r="11288">
          <cell r="A11288" t="str">
            <v/>
          </cell>
          <cell r="B11288" t="str">
            <v>Vendor: NEST</v>
          </cell>
          <cell r="C11288" t="str">
            <v>9/12/2019</v>
          </cell>
          <cell r="D11288">
            <v>7</v>
          </cell>
          <cell r="E11288">
            <v>0.71614557504653931</v>
          </cell>
          <cell r="F11288">
            <v>0.67792898416519165</v>
          </cell>
          <cell r="G11288">
            <v>2.5088893249630928E-2</v>
          </cell>
          <cell r="H11288">
            <v>57.255409836065532</v>
          </cell>
          <cell r="I11288">
            <v>1</v>
          </cell>
        </row>
        <row r="11289">
          <cell r="A11289" t="str">
            <v/>
          </cell>
          <cell r="B11289" t="str">
            <v>Vendor: NEST</v>
          </cell>
          <cell r="C11289" t="str">
            <v>9/12/2019</v>
          </cell>
          <cell r="D11289">
            <v>8</v>
          </cell>
          <cell r="E11289">
            <v>0.71312671899795532</v>
          </cell>
          <cell r="F11289">
            <v>0.72065317630767822</v>
          </cell>
          <cell r="G11289">
            <v>2.8942232951521873E-2</v>
          </cell>
          <cell r="H11289">
            <v>60.050098360655589</v>
          </cell>
          <cell r="I11289">
            <v>1</v>
          </cell>
        </row>
        <row r="11290">
          <cell r="A11290" t="str">
            <v/>
          </cell>
          <cell r="B11290" t="str">
            <v>Vendor: NEST</v>
          </cell>
          <cell r="C11290" t="str">
            <v>9/12/2019</v>
          </cell>
          <cell r="D11290">
            <v>9</v>
          </cell>
          <cell r="E11290">
            <v>0.58879482746124268</v>
          </cell>
          <cell r="F11290">
            <v>0.58518773317337036</v>
          </cell>
          <cell r="G11290">
            <v>3.1185828149318695E-2</v>
          </cell>
          <cell r="H11290">
            <v>66.839032786885113</v>
          </cell>
          <cell r="I11290">
            <v>1</v>
          </cell>
        </row>
        <row r="11291">
          <cell r="A11291" t="str">
            <v/>
          </cell>
          <cell r="B11291" t="str">
            <v>Vendor: NEST</v>
          </cell>
          <cell r="C11291" t="str">
            <v>9/12/2019</v>
          </cell>
          <cell r="D11291">
            <v>10</v>
          </cell>
          <cell r="E11291">
            <v>0.45494621992111206</v>
          </cell>
          <cell r="F11291">
            <v>0.49792584776878357</v>
          </cell>
          <cell r="G11291">
            <v>3.5458389669656754E-2</v>
          </cell>
          <cell r="H11291">
            <v>73.353540983607388</v>
          </cell>
          <cell r="I11291">
            <v>1</v>
          </cell>
        </row>
        <row r="11292">
          <cell r="A11292" t="str">
            <v/>
          </cell>
          <cell r="B11292" t="str">
            <v>Vendor: NEST</v>
          </cell>
          <cell r="C11292" t="str">
            <v>9/12/2019</v>
          </cell>
          <cell r="D11292">
            <v>11</v>
          </cell>
          <cell r="E11292">
            <v>0.44454869627952576</v>
          </cell>
          <cell r="F11292">
            <v>0.38641276955604553</v>
          </cell>
          <cell r="G11292">
            <v>3.8770753890275955E-2</v>
          </cell>
          <cell r="H11292">
            <v>77.068426229508447</v>
          </cell>
          <cell r="I11292">
            <v>1</v>
          </cell>
        </row>
        <row r="11293">
          <cell r="A11293" t="str">
            <v/>
          </cell>
          <cell r="B11293" t="str">
            <v>Vendor: NEST</v>
          </cell>
          <cell r="C11293" t="str">
            <v>9/12/2019</v>
          </cell>
          <cell r="D11293">
            <v>12</v>
          </cell>
          <cell r="E11293">
            <v>0.46172711253166199</v>
          </cell>
          <cell r="F11293">
            <v>0.41091924905776978</v>
          </cell>
          <cell r="G11293">
            <v>4.5430108904838562E-2</v>
          </cell>
          <cell r="H11293">
            <v>77.943606557377734</v>
          </cell>
          <cell r="I11293">
            <v>1</v>
          </cell>
        </row>
        <row r="11294">
          <cell r="A11294" t="str">
            <v/>
          </cell>
          <cell r="B11294" t="str">
            <v>Vendor: NEST</v>
          </cell>
          <cell r="C11294" t="str">
            <v>9/12/2019</v>
          </cell>
          <cell r="D11294">
            <v>13</v>
          </cell>
          <cell r="E11294">
            <v>0.57189053297042847</v>
          </cell>
          <cell r="F11294">
            <v>0.51509940624237061</v>
          </cell>
          <cell r="G11294">
            <v>5.3494419902563095E-2</v>
          </cell>
          <cell r="H11294">
            <v>79.307868852459308</v>
          </cell>
          <cell r="I11294">
            <v>1</v>
          </cell>
        </row>
        <row r="11295">
          <cell r="A11295" t="str">
            <v/>
          </cell>
          <cell r="B11295" t="str">
            <v>Vendor: NEST</v>
          </cell>
          <cell r="C11295" t="str">
            <v>9/12/2019</v>
          </cell>
          <cell r="D11295">
            <v>14</v>
          </cell>
          <cell r="E11295">
            <v>0.74120229482650757</v>
          </cell>
          <cell r="F11295">
            <v>0.69760012626647949</v>
          </cell>
          <cell r="G11295">
            <v>5.8985661715269089E-2</v>
          </cell>
          <cell r="H11295">
            <v>79.953442622950703</v>
          </cell>
          <cell r="I11295">
            <v>1</v>
          </cell>
        </row>
        <row r="11296">
          <cell r="A11296" t="str">
            <v/>
          </cell>
          <cell r="B11296" t="str">
            <v>Vendor: NEST</v>
          </cell>
          <cell r="C11296" t="str">
            <v>9/12/2019</v>
          </cell>
          <cell r="D11296">
            <v>15</v>
          </cell>
          <cell r="E11296">
            <v>0.97675549983978271</v>
          </cell>
          <cell r="F11296">
            <v>0.93258553743362427</v>
          </cell>
          <cell r="G11296">
            <v>6.6295512020587921E-2</v>
          </cell>
          <cell r="H11296">
            <v>79.816557377048767</v>
          </cell>
          <cell r="I11296">
            <v>1</v>
          </cell>
        </row>
        <row r="11297">
          <cell r="A11297" t="str">
            <v/>
          </cell>
          <cell r="B11297" t="str">
            <v>Vendor: NEST</v>
          </cell>
          <cell r="C11297" t="str">
            <v>9/12/2019</v>
          </cell>
          <cell r="D11297">
            <v>16</v>
          </cell>
          <cell r="E11297">
            <v>1.2772279977798462</v>
          </cell>
          <cell r="F11297">
            <v>1.2414015531539917</v>
          </cell>
          <cell r="G11297">
            <v>7.0416808128356934E-2</v>
          </cell>
          <cell r="H11297">
            <v>79.666163934426464</v>
          </cell>
          <cell r="I11297">
            <v>1</v>
          </cell>
        </row>
        <row r="11298">
          <cell r="A11298" t="str">
            <v/>
          </cell>
          <cell r="B11298" t="str">
            <v>Vendor: NEST</v>
          </cell>
          <cell r="C11298" t="str">
            <v>9/12/2019</v>
          </cell>
          <cell r="D11298">
            <v>17</v>
          </cell>
          <cell r="E11298">
            <v>1.5752742290496826</v>
          </cell>
          <cell r="F11298">
            <v>1.5336736440658569</v>
          </cell>
          <cell r="G11298">
            <v>7.1694724261760712E-2</v>
          </cell>
          <cell r="H11298">
            <v>78.696229508196708</v>
          </cell>
          <cell r="I11298">
            <v>1</v>
          </cell>
        </row>
        <row r="11299">
          <cell r="A11299" t="str">
            <v/>
          </cell>
          <cell r="B11299" t="str">
            <v>Vendor: NEST</v>
          </cell>
          <cell r="C11299" t="str">
            <v>9/12/2019</v>
          </cell>
          <cell r="D11299">
            <v>18</v>
          </cell>
          <cell r="E11299">
            <v>1.8152257204055786</v>
          </cell>
          <cell r="F11299">
            <v>1.7220487594604492</v>
          </cell>
          <cell r="G11299">
            <v>7.1834854781627655E-2</v>
          </cell>
          <cell r="H11299">
            <v>77.331311475409919</v>
          </cell>
          <cell r="I11299">
            <v>1</v>
          </cell>
        </row>
        <row r="11300">
          <cell r="A11300" t="str">
            <v/>
          </cell>
          <cell r="B11300" t="str">
            <v>Vendor: NEST</v>
          </cell>
          <cell r="C11300" t="str">
            <v>9/12/2019</v>
          </cell>
          <cell r="D11300">
            <v>19</v>
          </cell>
          <cell r="E11300">
            <v>1.8516443967819214</v>
          </cell>
          <cell r="F11300">
            <v>1.204606294631958</v>
          </cell>
          <cell r="G11300">
            <v>7.3691271245479584E-2</v>
          </cell>
          <cell r="H11300">
            <v>73.903475409835679</v>
          </cell>
          <cell r="I11300">
            <v>1</v>
          </cell>
        </row>
        <row r="11301">
          <cell r="A11301" t="str">
            <v/>
          </cell>
          <cell r="B11301" t="str">
            <v>Vendor: NEST</v>
          </cell>
          <cell r="C11301" t="str">
            <v>9/12/2019</v>
          </cell>
          <cell r="D11301">
            <v>20</v>
          </cell>
          <cell r="E11301">
            <v>1.8182129859924316</v>
          </cell>
          <cell r="F11301">
            <v>2.1085200309753418</v>
          </cell>
          <cell r="G11301">
            <v>6.8123452365398407E-2</v>
          </cell>
          <cell r="H11301">
            <v>70.241721311475445</v>
          </cell>
          <cell r="I11301">
            <v>1</v>
          </cell>
        </row>
        <row r="11302">
          <cell r="A11302" t="str">
            <v/>
          </cell>
          <cell r="B11302" t="str">
            <v>Vendor: NEST</v>
          </cell>
          <cell r="C11302" t="str">
            <v>9/12/2019</v>
          </cell>
          <cell r="D11302">
            <v>21</v>
          </cell>
          <cell r="E11302">
            <v>1.755034327507019</v>
          </cell>
          <cell r="F11302">
            <v>1.8367106914520264</v>
          </cell>
          <cell r="G11302">
            <v>6.3785754144191742E-2</v>
          </cell>
          <cell r="H11302">
            <v>66.781803278688102</v>
          </cell>
          <cell r="I11302">
            <v>1</v>
          </cell>
        </row>
        <row r="11303">
          <cell r="A11303" t="str">
            <v/>
          </cell>
          <cell r="B11303" t="str">
            <v>Vendor: NEST</v>
          </cell>
          <cell r="C11303" t="str">
            <v>9/12/2019</v>
          </cell>
          <cell r="D11303">
            <v>22</v>
          </cell>
          <cell r="E11303">
            <v>1.5533884763717651</v>
          </cell>
          <cell r="F11303">
            <v>1.6594759225845337</v>
          </cell>
          <cell r="G11303">
            <v>5.99648617208004E-2</v>
          </cell>
          <cell r="H11303">
            <v>65.145081967213386</v>
          </cell>
          <cell r="I11303">
            <v>1</v>
          </cell>
        </row>
        <row r="11304">
          <cell r="A11304" t="str">
            <v/>
          </cell>
          <cell r="B11304" t="str">
            <v>Vendor: NEST</v>
          </cell>
          <cell r="C11304" t="str">
            <v>9/12/2019</v>
          </cell>
          <cell r="D11304">
            <v>23</v>
          </cell>
          <cell r="E11304">
            <v>1.3921867609024048</v>
          </cell>
          <cell r="F11304">
            <v>1.4458907842636108</v>
          </cell>
          <cell r="G11304">
            <v>6.172514334321022E-2</v>
          </cell>
          <cell r="H11304">
            <v>63.851934426229761</v>
          </cell>
          <cell r="I11304">
            <v>1</v>
          </cell>
        </row>
        <row r="11305">
          <cell r="A11305" t="str">
            <v/>
          </cell>
          <cell r="B11305" t="str">
            <v>Vendor: NEST</v>
          </cell>
          <cell r="C11305" t="str">
            <v>9/12/2019</v>
          </cell>
          <cell r="D11305">
            <v>24</v>
          </cell>
          <cell r="E11305">
            <v>1.1632593870162964</v>
          </cell>
          <cell r="F11305">
            <v>1.2031073570251465</v>
          </cell>
          <cell r="G11305">
            <v>5.8834236115217209E-2</v>
          </cell>
          <cell r="H11305">
            <v>63.577114754099078</v>
          </cell>
          <cell r="I11305">
            <v>1</v>
          </cell>
        </row>
        <row r="11306">
          <cell r="A11306" t="str">
            <v/>
          </cell>
          <cell r="B11306" t="str">
            <v>Vendor: NEST</v>
          </cell>
          <cell r="C11306" t="str">
            <v>9/13/2019</v>
          </cell>
          <cell r="D11306">
            <v>1</v>
          </cell>
          <cell r="E11306">
            <v>1.0194469690322876</v>
          </cell>
          <cell r="F11306">
            <v>1.0542858839035034</v>
          </cell>
          <cell r="G11306">
            <v>7.2345011867582798E-3</v>
          </cell>
          <cell r="H11306">
            <v>71.516050002840089</v>
          </cell>
          <cell r="I11306">
            <v>1</v>
          </cell>
        </row>
        <row r="11307">
          <cell r="A11307" t="str">
            <v/>
          </cell>
          <cell r="B11307" t="str">
            <v>Vendor: NEST</v>
          </cell>
          <cell r="C11307" t="str">
            <v>9/13/2019</v>
          </cell>
          <cell r="D11307">
            <v>2</v>
          </cell>
          <cell r="E11307">
            <v>0.86351990699768066</v>
          </cell>
          <cell r="F11307">
            <v>0.88791537284851074</v>
          </cell>
          <cell r="G11307">
            <v>6.5796389244496822E-3</v>
          </cell>
          <cell r="H11307">
            <v>70.541210847134678</v>
          </cell>
          <cell r="I11307">
            <v>1</v>
          </cell>
        </row>
        <row r="11308">
          <cell r="A11308" t="str">
            <v/>
          </cell>
          <cell r="B11308" t="str">
            <v>Vendor: NEST</v>
          </cell>
          <cell r="C11308" t="str">
            <v>9/13/2019</v>
          </cell>
          <cell r="D11308">
            <v>3</v>
          </cell>
          <cell r="E11308">
            <v>0.76302480697631836</v>
          </cell>
          <cell r="F11308">
            <v>0.77147507667541504</v>
          </cell>
          <cell r="G11308">
            <v>5.8186417445540428E-3</v>
          </cell>
          <cell r="H11308">
            <v>69.573308313138085</v>
          </cell>
          <cell r="I11308">
            <v>1</v>
          </cell>
        </row>
        <row r="11309">
          <cell r="A11309" t="str">
            <v/>
          </cell>
          <cell r="B11309" t="str">
            <v>Vendor: NEST</v>
          </cell>
          <cell r="C11309" t="str">
            <v>9/13/2019</v>
          </cell>
          <cell r="D11309">
            <v>4</v>
          </cell>
          <cell r="E11309">
            <v>0.68776547908782959</v>
          </cell>
          <cell r="F11309">
            <v>0.68831139802932739</v>
          </cell>
          <cell r="G11309">
            <v>5.0543313845992088E-3</v>
          </cell>
          <cell r="H11309">
            <v>68.618780687398868</v>
          </cell>
          <cell r="I11309">
            <v>1</v>
          </cell>
        </row>
        <row r="11310">
          <cell r="A11310" t="str">
            <v/>
          </cell>
          <cell r="B11310" t="str">
            <v>Vendor: NEST</v>
          </cell>
          <cell r="C11310" t="str">
            <v>9/13/2019</v>
          </cell>
          <cell r="D11310">
            <v>5</v>
          </cell>
          <cell r="E11310">
            <v>0.63947600126266479</v>
          </cell>
          <cell r="F11310">
            <v>0.63728594779968262</v>
          </cell>
          <cell r="G11310">
            <v>4.414265975356102E-3</v>
          </cell>
          <cell r="H11310">
            <v>67.677462610755711</v>
          </cell>
          <cell r="I11310">
            <v>1</v>
          </cell>
        </row>
        <row r="11311">
          <cell r="A11311" t="str">
            <v/>
          </cell>
          <cell r="B11311" t="str">
            <v>Vendor: NEST</v>
          </cell>
          <cell r="C11311" t="str">
            <v>9/13/2019</v>
          </cell>
          <cell r="D11311">
            <v>6</v>
          </cell>
          <cell r="E11311">
            <v>0.63183391094207764</v>
          </cell>
          <cell r="F11311">
            <v>0.62711471319198608</v>
          </cell>
          <cell r="G11311">
            <v>3.8697076961398125E-3</v>
          </cell>
          <cell r="H11311">
            <v>66.987389807573862</v>
          </cell>
          <cell r="I11311">
            <v>1</v>
          </cell>
        </row>
        <row r="11312">
          <cell r="A11312" t="str">
            <v/>
          </cell>
          <cell r="B11312" t="str">
            <v>Vendor: NEST</v>
          </cell>
          <cell r="C11312" t="str">
            <v>9/13/2019</v>
          </cell>
          <cell r="D11312">
            <v>7</v>
          </cell>
          <cell r="E11312">
            <v>0.68605375289916992</v>
          </cell>
          <cell r="F11312">
            <v>0.67360466718673706</v>
          </cell>
          <cell r="G11312">
            <v>3.6638497840613127E-3</v>
          </cell>
          <cell r="H11312">
            <v>66.725906371674029</v>
          </cell>
          <cell r="I11312">
            <v>1</v>
          </cell>
        </row>
        <row r="11313">
          <cell r="A11313" t="str">
            <v/>
          </cell>
          <cell r="B11313" t="str">
            <v>Vendor: NEST</v>
          </cell>
          <cell r="C11313" t="str">
            <v>9/13/2019</v>
          </cell>
          <cell r="D11313">
            <v>8</v>
          </cell>
          <cell r="E11313">
            <v>0.65276449918746948</v>
          </cell>
          <cell r="F11313">
            <v>0.64665889739990234</v>
          </cell>
          <cell r="G11313">
            <v>3.9691505953669548E-3</v>
          </cell>
          <cell r="H11313">
            <v>69.365995823684116</v>
          </cell>
          <cell r="I11313">
            <v>1</v>
          </cell>
        </row>
        <row r="11314">
          <cell r="A11314" t="str">
            <v/>
          </cell>
          <cell r="B11314" t="str">
            <v>Vendor: NEST</v>
          </cell>
          <cell r="C11314" t="str">
            <v>9/13/2019</v>
          </cell>
          <cell r="D11314">
            <v>9</v>
          </cell>
          <cell r="E11314">
            <v>0.53636497259140015</v>
          </cell>
          <cell r="F11314">
            <v>0.52617967128753662</v>
          </cell>
          <cell r="G11314">
            <v>4.3991636484861374E-3</v>
          </cell>
          <cell r="H11314">
            <v>74.278811163161919</v>
          </cell>
          <cell r="I11314">
            <v>1</v>
          </cell>
        </row>
        <row r="11315">
          <cell r="A11315" t="str">
            <v/>
          </cell>
          <cell r="B11315" t="str">
            <v>Vendor: NEST</v>
          </cell>
          <cell r="C11315" t="str">
            <v>9/13/2019</v>
          </cell>
          <cell r="D11315">
            <v>10</v>
          </cell>
          <cell r="E11315">
            <v>0.45675122737884521</v>
          </cell>
          <cell r="F11315">
            <v>0.44674485921859741</v>
          </cell>
          <cell r="G11315">
            <v>5.2657816559076309E-3</v>
          </cell>
          <cell r="H11315">
            <v>80.989971217343665</v>
          </cell>
          <cell r="I11315">
            <v>1</v>
          </cell>
        </row>
        <row r="11316">
          <cell r="A11316" t="str">
            <v/>
          </cell>
          <cell r="B11316" t="str">
            <v>Vendor: NEST</v>
          </cell>
          <cell r="C11316" t="str">
            <v>9/13/2019</v>
          </cell>
          <cell r="D11316">
            <v>11</v>
          </cell>
          <cell r="E11316">
            <v>0.45911189913749695</v>
          </cell>
          <cell r="F11316">
            <v>0.45249202847480774</v>
          </cell>
          <cell r="G11316">
            <v>6.1645437963306904E-3</v>
          </cell>
          <cell r="H11316">
            <v>86.536722162642292</v>
          </cell>
          <cell r="I11316">
            <v>1</v>
          </cell>
        </row>
        <row r="11317">
          <cell r="A11317" t="str">
            <v/>
          </cell>
          <cell r="B11317" t="str">
            <v>Vendor: NEST</v>
          </cell>
          <cell r="C11317" t="str">
            <v>9/13/2019</v>
          </cell>
          <cell r="D11317">
            <v>12</v>
          </cell>
          <cell r="E11317">
            <v>0.57298922538757324</v>
          </cell>
          <cell r="F11317">
            <v>0.56983578205108643</v>
          </cell>
          <cell r="G11317">
            <v>7.2235465049743652E-3</v>
          </cell>
          <cell r="H11317">
            <v>90.435504825295723</v>
          </cell>
          <cell r="I11317">
            <v>1</v>
          </cell>
        </row>
        <row r="11318">
          <cell r="A11318" t="str">
            <v/>
          </cell>
          <cell r="B11318" t="str">
            <v>Vendor: NEST</v>
          </cell>
          <cell r="C11318" t="str">
            <v>9/13/2019</v>
          </cell>
          <cell r="D11318">
            <v>13</v>
          </cell>
          <cell r="E11318">
            <v>0.82926487922668457</v>
          </cell>
          <cell r="F11318">
            <v>0.8142743706703186</v>
          </cell>
          <cell r="G11318">
            <v>8.4029221907258034E-3</v>
          </cell>
          <cell r="H11318">
            <v>92.33762627691722</v>
          </cell>
          <cell r="I11318">
            <v>1</v>
          </cell>
        </row>
        <row r="11319">
          <cell r="A11319" t="str">
            <v/>
          </cell>
          <cell r="B11319" t="str">
            <v>Vendor: NEST</v>
          </cell>
          <cell r="C11319" t="str">
            <v>9/13/2019</v>
          </cell>
          <cell r="D11319">
            <v>14</v>
          </cell>
          <cell r="E11319">
            <v>1.1719552278518677</v>
          </cell>
          <cell r="F11319">
            <v>1.1436499357223511</v>
          </cell>
          <cell r="G11319">
            <v>9.482688270509243E-3</v>
          </cell>
          <cell r="H11319">
            <v>93.469095321447995</v>
          </cell>
          <cell r="I11319">
            <v>1</v>
          </cell>
        </row>
        <row r="11320">
          <cell r="A11320" t="str">
            <v/>
          </cell>
          <cell r="B11320" t="str">
            <v>Vendor: NEST</v>
          </cell>
          <cell r="C11320" t="str">
            <v>9/13/2019</v>
          </cell>
          <cell r="D11320">
            <v>15</v>
          </cell>
          <cell r="E11320">
            <v>1.5370500087738037</v>
          </cell>
          <cell r="F11320">
            <v>1.505994439125061</v>
          </cell>
          <cell r="G11320">
            <v>1.0219641029834747E-2</v>
          </cell>
          <cell r="H11320">
            <v>94.226683221368361</v>
          </cell>
          <cell r="I11320">
            <v>1</v>
          </cell>
        </row>
        <row r="11321">
          <cell r="A11321" t="str">
            <v/>
          </cell>
          <cell r="B11321" t="str">
            <v>Vendor: NEST</v>
          </cell>
          <cell r="C11321" t="str">
            <v>9/13/2019</v>
          </cell>
          <cell r="D11321">
            <v>16</v>
          </cell>
          <cell r="E11321">
            <v>1.9465577602386475</v>
          </cell>
          <cell r="F11321">
            <v>1.959147572517395</v>
          </cell>
          <cell r="G11321">
            <v>1.0657583363354206E-2</v>
          </cell>
          <cell r="H11321">
            <v>94.209165302820921</v>
          </cell>
          <cell r="I11321">
            <v>1</v>
          </cell>
        </row>
        <row r="11322">
          <cell r="A11322" t="str">
            <v/>
          </cell>
          <cell r="B11322" t="str">
            <v>Vendor: NEST</v>
          </cell>
          <cell r="C11322" t="str">
            <v>9/13/2019</v>
          </cell>
          <cell r="D11322">
            <v>17</v>
          </cell>
          <cell r="E11322">
            <v>2.3089241981506348</v>
          </cell>
          <cell r="F11322">
            <v>2.2820708751678467</v>
          </cell>
          <cell r="G11322">
            <v>1.0697680525481701E-2</v>
          </cell>
          <cell r="H11322">
            <v>93.158222811701407</v>
          </cell>
          <cell r="I11322">
            <v>1</v>
          </cell>
        </row>
        <row r="11323">
          <cell r="A11323" t="str">
            <v/>
          </cell>
          <cell r="B11323" t="str">
            <v>Vendor: NEST</v>
          </cell>
          <cell r="C11323" t="str">
            <v>9/13/2019</v>
          </cell>
          <cell r="D11323">
            <v>18</v>
          </cell>
          <cell r="E11323">
            <v>2.5089452266693115</v>
          </cell>
          <cell r="F11323">
            <v>2.4399404525756836</v>
          </cell>
          <cell r="G11323">
            <v>1.0555309243500233E-2</v>
          </cell>
          <cell r="H11323">
            <v>91.532005192210306</v>
          </cell>
          <cell r="I11323">
            <v>1</v>
          </cell>
        </row>
        <row r="11324">
          <cell r="A11324" t="str">
            <v/>
          </cell>
          <cell r="B11324" t="str">
            <v>Vendor: NEST</v>
          </cell>
          <cell r="C11324" t="str">
            <v>9/13/2019</v>
          </cell>
          <cell r="D11324">
            <v>19</v>
          </cell>
          <cell r="E11324">
            <v>2.4693737030029297</v>
          </cell>
          <cell r="F11324">
            <v>1.5192663669586182</v>
          </cell>
          <cell r="G11324">
            <v>1.050910446792841E-2</v>
          </cell>
          <cell r="H11324">
            <v>88.22206332182752</v>
          </cell>
          <cell r="I11324">
            <v>1</v>
          </cell>
        </row>
        <row r="11325">
          <cell r="A11325" t="str">
            <v/>
          </cell>
          <cell r="B11325" t="str">
            <v>Vendor: NEST</v>
          </cell>
          <cell r="C11325" t="str">
            <v>9/13/2019</v>
          </cell>
          <cell r="D11325">
            <v>20</v>
          </cell>
          <cell r="E11325">
            <v>2.2891647815704346</v>
          </cell>
          <cell r="F11325">
            <v>1.7088488340377808</v>
          </cell>
          <cell r="G11325">
            <v>1.0037325322628021E-2</v>
          </cell>
          <cell r="H11325">
            <v>83.752441164863157</v>
          </cell>
          <cell r="I11325">
            <v>1</v>
          </cell>
        </row>
        <row r="11326">
          <cell r="A11326" t="str">
            <v/>
          </cell>
          <cell r="B11326" t="str">
            <v>Vendor: NEST</v>
          </cell>
          <cell r="C11326" t="str">
            <v>9/13/2019</v>
          </cell>
          <cell r="D11326">
            <v>21</v>
          </cell>
          <cell r="E11326">
            <v>2.1520190238952637</v>
          </cell>
          <cell r="F11326">
            <v>2.5989108085632324</v>
          </cell>
          <cell r="G11326">
            <v>9.6363909542560577E-3</v>
          </cell>
          <cell r="H11326">
            <v>80.84033325806007</v>
          </cell>
          <cell r="I11326">
            <v>1</v>
          </cell>
        </row>
        <row r="11327">
          <cell r="A11327" t="str">
            <v/>
          </cell>
          <cell r="B11327" t="str">
            <v>Vendor: NEST</v>
          </cell>
          <cell r="C11327" t="str">
            <v>9/13/2019</v>
          </cell>
          <cell r="D11327">
            <v>22</v>
          </cell>
          <cell r="E11327">
            <v>1.971234917640686</v>
          </cell>
          <cell r="F11327">
            <v>2.0804567337036133</v>
          </cell>
          <cell r="G11327">
            <v>8.999939076602459E-3</v>
          </cell>
          <cell r="H11327">
            <v>78.767936113803671</v>
          </cell>
          <cell r="I11327">
            <v>1</v>
          </cell>
        </row>
        <row r="11328">
          <cell r="A11328" t="str">
            <v/>
          </cell>
          <cell r="B11328" t="str">
            <v>Vendor: NEST</v>
          </cell>
          <cell r="C11328" t="str">
            <v>9/13/2019</v>
          </cell>
          <cell r="D11328">
            <v>23</v>
          </cell>
          <cell r="E11328">
            <v>1.7249405384063721</v>
          </cell>
          <cell r="F11328">
            <v>1.8140603303909302</v>
          </cell>
          <cell r="G11328">
            <v>8.6929192766547203E-3</v>
          </cell>
          <cell r="H11328">
            <v>76.995692477002635</v>
          </cell>
          <cell r="I11328">
            <v>1</v>
          </cell>
        </row>
        <row r="11329">
          <cell r="A11329" t="str">
            <v/>
          </cell>
          <cell r="B11329" t="str">
            <v>Vendor: NEST</v>
          </cell>
          <cell r="C11329" t="str">
            <v>9/13/2019</v>
          </cell>
          <cell r="D11329">
            <v>24</v>
          </cell>
          <cell r="E11329">
            <v>1.4479448795318604</v>
          </cell>
          <cell r="F11329">
            <v>1.5174027681350708</v>
          </cell>
          <cell r="G11329">
            <v>8.1755025312304497E-3</v>
          </cell>
          <cell r="H11329">
            <v>75.394086573718596</v>
          </cell>
          <cell r="I11329">
            <v>1</v>
          </cell>
        </row>
        <row r="11330">
          <cell r="A11330" t="str">
            <v/>
          </cell>
          <cell r="B11330" t="str">
            <v>Vendor: NEST</v>
          </cell>
          <cell r="C11330" t="str">
            <v>9/24/2019 (6pm-8pm)</v>
          </cell>
          <cell r="D11330">
            <v>1</v>
          </cell>
          <cell r="E11330">
            <v>0.89764410257339478</v>
          </cell>
          <cell r="F11330">
            <v>0.91466224193572998</v>
          </cell>
          <cell r="G11330">
            <v>1.9564494490623474E-2</v>
          </cell>
          <cell r="H11330">
            <v>66.168630746413456</v>
          </cell>
          <cell r="I11330">
            <v>1</v>
          </cell>
        </row>
        <row r="11331">
          <cell r="A11331" t="str">
            <v/>
          </cell>
          <cell r="B11331" t="str">
            <v>Vendor: NEST</v>
          </cell>
          <cell r="C11331" t="str">
            <v>9/24/2019 (5pm-8pm)</v>
          </cell>
          <cell r="D11331">
            <v>1</v>
          </cell>
          <cell r="E11331">
            <v>0.84820818901062012</v>
          </cell>
          <cell r="F11331">
            <v>0.85758167505264282</v>
          </cell>
          <cell r="G11331">
            <v>6.8881907500326633E-3</v>
          </cell>
          <cell r="H11331">
            <v>66.932923540581243</v>
          </cell>
          <cell r="I11331">
            <v>1</v>
          </cell>
        </row>
        <row r="11332">
          <cell r="A11332" t="str">
            <v/>
          </cell>
          <cell r="B11332" t="str">
            <v>Vendor: NEST</v>
          </cell>
          <cell r="C11332" t="str">
            <v>9/24/2019 (5pm-8pm)</v>
          </cell>
          <cell r="D11332">
            <v>2</v>
          </cell>
          <cell r="E11332">
            <v>0.72768640518188477</v>
          </cell>
          <cell r="F11332">
            <v>0.73654496669769287</v>
          </cell>
          <cell r="G11332">
            <v>6.0885399580001831E-3</v>
          </cell>
          <cell r="H11332">
            <v>66.128821065987736</v>
          </cell>
          <cell r="I11332">
            <v>1</v>
          </cell>
        </row>
        <row r="11333">
          <cell r="A11333" t="str">
            <v/>
          </cell>
          <cell r="B11333" t="str">
            <v>Vendor: NEST</v>
          </cell>
          <cell r="C11333" t="str">
            <v>9/24/2019 (6pm-8pm)</v>
          </cell>
          <cell r="D11333">
            <v>2</v>
          </cell>
          <cell r="E11333">
            <v>0.78807008266448975</v>
          </cell>
          <cell r="F11333">
            <v>0.78988742828369141</v>
          </cell>
          <cell r="G11333">
            <v>1.7458319664001465E-2</v>
          </cell>
          <cell r="H11333">
            <v>64.741047948588403</v>
          </cell>
          <cell r="I11333">
            <v>1</v>
          </cell>
        </row>
        <row r="11334">
          <cell r="A11334" t="str">
            <v/>
          </cell>
          <cell r="B11334" t="str">
            <v>Vendor: NEST</v>
          </cell>
          <cell r="C11334" t="str">
            <v>9/24/2019 (5pm-8pm)</v>
          </cell>
          <cell r="D11334">
            <v>3</v>
          </cell>
          <cell r="E11334">
            <v>0.64410626888275146</v>
          </cell>
          <cell r="F11334">
            <v>0.65654903650283813</v>
          </cell>
          <cell r="G11334">
            <v>5.3718113340437412E-3</v>
          </cell>
          <cell r="H11334">
            <v>65.406431789320308</v>
          </cell>
          <cell r="I11334">
            <v>1</v>
          </cell>
        </row>
        <row r="11335">
          <cell r="A11335" t="str">
            <v/>
          </cell>
          <cell r="B11335" t="str">
            <v>Vendor: NEST</v>
          </cell>
          <cell r="C11335" t="str">
            <v>9/24/2019 (6pm-8pm)</v>
          </cell>
          <cell r="D11335">
            <v>3</v>
          </cell>
          <cell r="E11335">
            <v>0.71223568916320801</v>
          </cell>
          <cell r="F11335">
            <v>0.71288877725601196</v>
          </cell>
          <cell r="G11335">
            <v>1.5581941232085228E-2</v>
          </cell>
          <cell r="H11335">
            <v>63.428000494317601</v>
          </cell>
          <cell r="I11335">
            <v>1</v>
          </cell>
        </row>
        <row r="11336">
          <cell r="A11336" t="str">
            <v/>
          </cell>
          <cell r="B11336" t="str">
            <v>Vendor: NEST</v>
          </cell>
          <cell r="C11336" t="str">
            <v>9/24/2019 (6pm-8pm)</v>
          </cell>
          <cell r="D11336">
            <v>4</v>
          </cell>
          <cell r="E11336">
            <v>0.6691359281539917</v>
          </cell>
          <cell r="F11336">
            <v>0.66503250598907471</v>
          </cell>
          <cell r="G11336">
            <v>1.3678204268217087E-2</v>
          </cell>
          <cell r="H11336">
            <v>61.918452792881396</v>
          </cell>
          <cell r="I11336">
            <v>1</v>
          </cell>
        </row>
        <row r="11337">
          <cell r="A11337" t="str">
            <v/>
          </cell>
          <cell r="B11337" t="str">
            <v>Vendor: NEST</v>
          </cell>
          <cell r="C11337" t="str">
            <v>9/24/2019 (5pm-8pm)</v>
          </cell>
          <cell r="D11337">
            <v>4</v>
          </cell>
          <cell r="E11337">
            <v>0.59061354398727417</v>
          </cell>
          <cell r="F11337">
            <v>0.60185372829437256</v>
          </cell>
          <cell r="G11337">
            <v>4.7922339290380478E-3</v>
          </cell>
          <cell r="H11337">
            <v>64.561889593944514</v>
          </cell>
          <cell r="I11337">
            <v>1</v>
          </cell>
        </row>
        <row r="11338">
          <cell r="A11338" t="str">
            <v/>
          </cell>
          <cell r="B11338" t="str">
            <v>Vendor: NEST</v>
          </cell>
          <cell r="C11338" t="str">
            <v>9/24/2019 (6pm-8pm)</v>
          </cell>
          <cell r="D11338">
            <v>5</v>
          </cell>
          <cell r="E11338">
            <v>0.63424032926559448</v>
          </cell>
          <cell r="F11338">
            <v>0.64428728818893433</v>
          </cell>
          <cell r="G11338">
            <v>1.2385736219584942E-2</v>
          </cell>
          <cell r="H11338">
            <v>61.124913494808133</v>
          </cell>
          <cell r="I11338">
            <v>1</v>
          </cell>
        </row>
        <row r="11339">
          <cell r="A11339" t="str">
            <v/>
          </cell>
          <cell r="B11339" t="str">
            <v>Vendor: NEST</v>
          </cell>
          <cell r="C11339" t="str">
            <v>9/24/2019 (5pm-8pm)</v>
          </cell>
          <cell r="D11339">
            <v>5</v>
          </cell>
          <cell r="E11339">
            <v>0.56800198554992676</v>
          </cell>
          <cell r="F11339">
            <v>0.57101184129714966</v>
          </cell>
          <cell r="G11339">
            <v>4.2015071958303452E-3</v>
          </cell>
          <cell r="H11339">
            <v>64.190851522829988</v>
          </cell>
          <cell r="I11339">
            <v>1</v>
          </cell>
        </row>
        <row r="11340">
          <cell r="A11340" t="str">
            <v/>
          </cell>
          <cell r="B11340" t="str">
            <v>Vendor: NEST</v>
          </cell>
          <cell r="C11340" t="str">
            <v>9/24/2019 (6pm-8pm)</v>
          </cell>
          <cell r="D11340">
            <v>6</v>
          </cell>
          <cell r="E11340">
            <v>0.64595800638198853</v>
          </cell>
          <cell r="F11340">
            <v>0.6495552659034729</v>
          </cell>
          <cell r="G11340">
            <v>1.1347453109920025E-2</v>
          </cell>
          <cell r="H11340">
            <v>60.238030153236366</v>
          </cell>
          <cell r="I11340">
            <v>1</v>
          </cell>
        </row>
        <row r="11341">
          <cell r="A11341" t="str">
            <v/>
          </cell>
          <cell r="B11341" t="str">
            <v>Vendor: NEST</v>
          </cell>
          <cell r="C11341" t="str">
            <v>9/24/2019 (5pm-8pm)</v>
          </cell>
          <cell r="D11341">
            <v>6</v>
          </cell>
          <cell r="E11341">
            <v>0.58273094892501831</v>
          </cell>
          <cell r="F11341">
            <v>0.57578212022781372</v>
          </cell>
          <cell r="G11341">
            <v>3.7581566721200943E-3</v>
          </cell>
          <cell r="H11341">
            <v>63.773664022861126</v>
          </cell>
          <cell r="I11341">
            <v>1</v>
          </cell>
        </row>
        <row r="11342">
          <cell r="A11342" t="str">
            <v/>
          </cell>
          <cell r="B11342" t="str">
            <v>Vendor: NEST</v>
          </cell>
          <cell r="C11342" t="str">
            <v>9/24/2019 (5pm-8pm)</v>
          </cell>
          <cell r="D11342">
            <v>7</v>
          </cell>
          <cell r="E11342">
            <v>0.65039551258087158</v>
          </cell>
          <cell r="F11342">
            <v>0.63375914096832275</v>
          </cell>
          <cell r="G11342">
            <v>3.5763764753937721E-3</v>
          </cell>
          <cell r="H11342">
            <v>63.491938451758166</v>
          </cell>
          <cell r="I11342">
            <v>1</v>
          </cell>
        </row>
        <row r="11343">
          <cell r="A11343" t="str">
            <v/>
          </cell>
          <cell r="B11343" t="str">
            <v>Vendor: NEST</v>
          </cell>
          <cell r="C11343" t="str">
            <v>9/24/2019 (6pm-8pm)</v>
          </cell>
          <cell r="D11343">
            <v>7</v>
          </cell>
          <cell r="E11343">
            <v>0.71895670890808105</v>
          </cell>
          <cell r="F11343">
            <v>0.71885871887207031</v>
          </cell>
          <cell r="G11343">
            <v>1.1002317070960999E-2</v>
          </cell>
          <cell r="H11343">
            <v>59.342194760255467</v>
          </cell>
          <cell r="I11343">
            <v>1</v>
          </cell>
        </row>
        <row r="11344">
          <cell r="A11344" t="str">
            <v/>
          </cell>
          <cell r="B11344" t="str">
            <v>Vendor: NEST</v>
          </cell>
          <cell r="C11344" t="str">
            <v>9/24/2019 (6pm-8pm)</v>
          </cell>
          <cell r="D11344">
            <v>8</v>
          </cell>
          <cell r="E11344">
            <v>0.69757497310638428</v>
          </cell>
          <cell r="F11344">
            <v>0.67897200584411621</v>
          </cell>
          <cell r="G11344">
            <v>1.1562185361981392E-2</v>
          </cell>
          <cell r="H11344">
            <v>60.869676223432755</v>
          </cell>
          <cell r="I11344">
            <v>1</v>
          </cell>
        </row>
        <row r="11345">
          <cell r="A11345" t="str">
            <v/>
          </cell>
          <cell r="B11345" t="str">
            <v>Vendor: NEST</v>
          </cell>
          <cell r="C11345" t="str">
            <v>9/24/2019 (5pm-8pm)</v>
          </cell>
          <cell r="D11345">
            <v>8</v>
          </cell>
          <cell r="E11345">
            <v>0.61845988035202026</v>
          </cell>
          <cell r="F11345">
            <v>0.60877954959869385</v>
          </cell>
          <cell r="G11345">
            <v>3.6697753239423037E-3</v>
          </cell>
          <cell r="H11345">
            <v>64.765019670073613</v>
          </cell>
          <cell r="I11345">
            <v>1</v>
          </cell>
        </row>
        <row r="11346">
          <cell r="A11346" t="str">
            <v/>
          </cell>
          <cell r="B11346" t="str">
            <v>Vendor: NEST</v>
          </cell>
          <cell r="C11346" t="str">
            <v>9/24/2019 (6pm-8pm)</v>
          </cell>
          <cell r="D11346">
            <v>9</v>
          </cell>
          <cell r="E11346">
            <v>0.52815192937850952</v>
          </cell>
          <cell r="F11346">
            <v>0.49962455034255981</v>
          </cell>
          <cell r="G11346">
            <v>1.2123748660087585E-2</v>
          </cell>
          <cell r="H11346">
            <v>66.102313395946908</v>
          </cell>
          <cell r="I11346">
            <v>1</v>
          </cell>
        </row>
        <row r="11347">
          <cell r="A11347" t="str">
            <v/>
          </cell>
          <cell r="B11347" t="str">
            <v>Vendor: NEST</v>
          </cell>
          <cell r="C11347" t="str">
            <v>9/24/2019 (5pm-8pm)</v>
          </cell>
          <cell r="D11347">
            <v>9</v>
          </cell>
          <cell r="E11347">
            <v>0.47594165802001953</v>
          </cell>
          <cell r="F11347">
            <v>0.47174957394599915</v>
          </cell>
          <cell r="G11347">
            <v>4.0767560712993145E-3</v>
          </cell>
          <cell r="H11347">
            <v>70.12625571066873</v>
          </cell>
          <cell r="I11347">
            <v>1</v>
          </cell>
        </row>
        <row r="11348">
          <cell r="A11348" t="str">
            <v/>
          </cell>
          <cell r="B11348" t="str">
            <v>Vendor: NEST</v>
          </cell>
          <cell r="C11348" t="str">
            <v>9/24/2019 (5pm-8pm)</v>
          </cell>
          <cell r="D11348">
            <v>10</v>
          </cell>
          <cell r="E11348">
            <v>0.37026867270469666</v>
          </cell>
          <cell r="F11348">
            <v>0.35673415660858154</v>
          </cell>
          <cell r="G11348">
            <v>4.5489426702260971E-3</v>
          </cell>
          <cell r="H11348">
            <v>74.505784898467539</v>
          </cell>
          <cell r="I11348">
            <v>1</v>
          </cell>
        </row>
        <row r="11349">
          <cell r="A11349" t="str">
            <v/>
          </cell>
          <cell r="B11349" t="str">
            <v>Vendor: NEST</v>
          </cell>
          <cell r="C11349" t="str">
            <v>9/24/2019 (6pm-8pm)</v>
          </cell>
          <cell r="D11349">
            <v>10</v>
          </cell>
          <cell r="E11349">
            <v>0.35899078845977783</v>
          </cell>
          <cell r="F11349">
            <v>0.34090065956115723</v>
          </cell>
          <cell r="G11349">
            <v>1.3896781019866467E-2</v>
          </cell>
          <cell r="H11349">
            <v>72.827335640136241</v>
          </cell>
          <cell r="I11349">
            <v>1</v>
          </cell>
        </row>
        <row r="11350">
          <cell r="A11350" t="str">
            <v/>
          </cell>
          <cell r="B11350" t="str">
            <v>Vendor: NEST</v>
          </cell>
          <cell r="C11350" t="str">
            <v>9/24/2019 (5pm-8pm)</v>
          </cell>
          <cell r="D11350">
            <v>11</v>
          </cell>
          <cell r="E11350">
            <v>0.29461857676506042</v>
          </cell>
          <cell r="F11350">
            <v>0.29128256440162659</v>
          </cell>
          <cell r="G11350">
            <v>5.1445914432406425E-3</v>
          </cell>
          <cell r="H11350">
            <v>78.794118020297674</v>
          </cell>
          <cell r="I11350">
            <v>1</v>
          </cell>
        </row>
        <row r="11351">
          <cell r="A11351" t="str">
            <v/>
          </cell>
          <cell r="B11351" t="str">
            <v>Vendor: NEST</v>
          </cell>
          <cell r="C11351" t="str">
            <v>9/24/2019 (6pm-8pm)</v>
          </cell>
          <cell r="D11351">
            <v>11</v>
          </cell>
          <cell r="E11351">
            <v>0.23759414255619049</v>
          </cell>
          <cell r="F11351">
            <v>0.21839196979999542</v>
          </cell>
          <cell r="G11351">
            <v>1.6240661963820457E-2</v>
          </cell>
          <cell r="H11351">
            <v>79.655168067225318</v>
          </cell>
          <cell r="I11351">
            <v>1</v>
          </cell>
        </row>
        <row r="11352">
          <cell r="A11352" t="str">
            <v/>
          </cell>
          <cell r="B11352" t="str">
            <v>Vendor: NEST</v>
          </cell>
          <cell r="C11352" t="str">
            <v>9/24/2019 (6pm-8pm)</v>
          </cell>
          <cell r="D11352">
            <v>12</v>
          </cell>
          <cell r="E11352">
            <v>0.21788389980792999</v>
          </cell>
          <cell r="F11352">
            <v>0.20128481090068817</v>
          </cell>
          <cell r="G11352">
            <v>1.8911790102720261E-2</v>
          </cell>
          <cell r="H11352">
            <v>85.19248146317679</v>
          </cell>
          <cell r="I11352">
            <v>1</v>
          </cell>
        </row>
        <row r="11353">
          <cell r="A11353" t="str">
            <v/>
          </cell>
          <cell r="B11353" t="str">
            <v>Vendor: NEST</v>
          </cell>
          <cell r="C11353" t="str">
            <v>9/24/2019 (5pm-8pm)</v>
          </cell>
          <cell r="D11353">
            <v>12</v>
          </cell>
          <cell r="E11353">
            <v>0.31105342507362366</v>
          </cell>
          <cell r="F11353">
            <v>0.30575078725814819</v>
          </cell>
          <cell r="G11353">
            <v>6.1089997179806232E-3</v>
          </cell>
          <cell r="H11353">
            <v>82.310951142169614</v>
          </cell>
          <cell r="I11353">
            <v>1</v>
          </cell>
        </row>
        <row r="11354">
          <cell r="A11354" t="str">
            <v/>
          </cell>
          <cell r="B11354" t="str">
            <v>Vendor: NEST</v>
          </cell>
          <cell r="C11354" t="str">
            <v>9/24/2019 (5pm-8pm)</v>
          </cell>
          <cell r="D11354">
            <v>13</v>
          </cell>
          <cell r="E11354">
            <v>0.44960653781890869</v>
          </cell>
          <cell r="F11354">
            <v>0.43101799488067627</v>
          </cell>
          <cell r="G11354">
            <v>7.0991790853440762E-3</v>
          </cell>
          <cell r="H11354">
            <v>85.031051713234575</v>
          </cell>
          <cell r="I11354">
            <v>1</v>
          </cell>
        </row>
        <row r="11355">
          <cell r="A11355" t="str">
            <v/>
          </cell>
          <cell r="B11355" t="str">
            <v>Vendor: NEST</v>
          </cell>
          <cell r="C11355" t="str">
            <v>9/24/2019 (6pm-8pm)</v>
          </cell>
          <cell r="D11355">
            <v>13</v>
          </cell>
          <cell r="E11355">
            <v>0.35265845060348511</v>
          </cell>
          <cell r="F11355">
            <v>0.26934415102005005</v>
          </cell>
          <cell r="G11355">
            <v>2.193489670753479E-2</v>
          </cell>
          <cell r="H11355">
            <v>87.795669797331286</v>
          </cell>
          <cell r="I11355">
            <v>1</v>
          </cell>
        </row>
        <row r="11356">
          <cell r="A11356" t="str">
            <v/>
          </cell>
          <cell r="B11356" t="str">
            <v>Vendor: NEST</v>
          </cell>
          <cell r="C11356" t="str">
            <v>9/24/2019 (5pm-8pm)</v>
          </cell>
          <cell r="D11356">
            <v>14</v>
          </cell>
          <cell r="E11356">
            <v>0.65961891412734985</v>
          </cell>
          <cell r="F11356">
            <v>0.64031201601028442</v>
          </cell>
          <cell r="G11356">
            <v>8.1140715628862381E-3</v>
          </cell>
          <cell r="H11356">
            <v>86.254792195476298</v>
          </cell>
          <cell r="I11356">
            <v>1</v>
          </cell>
        </row>
        <row r="11357">
          <cell r="A11357" t="str">
            <v/>
          </cell>
          <cell r="B11357" t="str">
            <v>Vendor: NEST</v>
          </cell>
          <cell r="C11357" t="str">
            <v>9/24/2019 (6pm-8pm)</v>
          </cell>
          <cell r="D11357">
            <v>14</v>
          </cell>
          <cell r="E11357">
            <v>0.59584981203079224</v>
          </cell>
          <cell r="F11357">
            <v>0.44521057605743408</v>
          </cell>
          <cell r="G11357">
            <v>2.4960147216916084E-2</v>
          </cell>
          <cell r="H11357">
            <v>89.454478497279339</v>
          </cell>
          <cell r="I11357">
            <v>1</v>
          </cell>
        </row>
        <row r="11358">
          <cell r="A11358" t="str">
            <v/>
          </cell>
          <cell r="B11358" t="str">
            <v>Vendor: NEST</v>
          </cell>
          <cell r="C11358" t="str">
            <v>9/24/2019 (5pm-8pm)</v>
          </cell>
          <cell r="D11358">
            <v>15</v>
          </cell>
          <cell r="E11358">
            <v>0.92333722114562988</v>
          </cell>
          <cell r="F11358">
            <v>0.92356091737747192</v>
          </cell>
          <cell r="G11358">
            <v>8.9677507057785988E-3</v>
          </cell>
          <cell r="H11358">
            <v>87.418350253798465</v>
          </cell>
          <cell r="I11358">
            <v>1</v>
          </cell>
        </row>
        <row r="11359">
          <cell r="A11359" t="str">
            <v/>
          </cell>
          <cell r="B11359" t="str">
            <v>Vendor: NEST</v>
          </cell>
          <cell r="C11359" t="str">
            <v>9/24/2019 (6pm-8pm)</v>
          </cell>
          <cell r="D11359">
            <v>15</v>
          </cell>
          <cell r="E11359">
            <v>0.8856356143951416</v>
          </cell>
          <cell r="F11359">
            <v>0.76415866613388062</v>
          </cell>
          <cell r="G11359">
            <v>2.7112210169434547E-2</v>
          </cell>
          <cell r="H11359">
            <v>90.936707859609911</v>
          </cell>
          <cell r="I11359">
            <v>1</v>
          </cell>
        </row>
        <row r="11360">
          <cell r="A11360" t="str">
            <v/>
          </cell>
          <cell r="B11360" t="str">
            <v>Vendor: NEST</v>
          </cell>
          <cell r="C11360" t="str">
            <v>9/24/2019 (5pm-8pm)</v>
          </cell>
          <cell r="D11360">
            <v>16</v>
          </cell>
          <cell r="E11360">
            <v>1.2746570110321045</v>
          </cell>
          <cell r="F11360">
            <v>1.27776038646698</v>
          </cell>
          <cell r="G11360">
            <v>9.5903594046831131E-3</v>
          </cell>
          <cell r="H11360">
            <v>88.068166243641357</v>
          </cell>
          <cell r="I11360">
            <v>1</v>
          </cell>
        </row>
        <row r="11361">
          <cell r="A11361" t="str">
            <v/>
          </cell>
          <cell r="B11361" t="str">
            <v>Vendor: NEST</v>
          </cell>
          <cell r="C11361" t="str">
            <v>9/24/2019 (6pm-8pm)</v>
          </cell>
          <cell r="D11361">
            <v>16</v>
          </cell>
          <cell r="E11361">
            <v>1.3306097984313965</v>
          </cell>
          <cell r="F11361">
            <v>1.2584366798400879</v>
          </cell>
          <cell r="G11361">
            <v>2.8827132657170296E-2</v>
          </cell>
          <cell r="H11361">
            <v>92.332901631242095</v>
          </cell>
          <cell r="I11361">
            <v>1</v>
          </cell>
        </row>
        <row r="11362">
          <cell r="A11362" t="str">
            <v/>
          </cell>
          <cell r="B11362" t="str">
            <v>Vendor: NEST</v>
          </cell>
          <cell r="C11362" t="str">
            <v>9/24/2019 (5pm-8pm)</v>
          </cell>
          <cell r="D11362">
            <v>17</v>
          </cell>
          <cell r="E11362">
            <v>1.5824954509735107</v>
          </cell>
          <cell r="F11362">
            <v>1.5918323993682861</v>
          </cell>
          <cell r="G11362">
            <v>9.9258404225111008E-3</v>
          </cell>
          <cell r="H11362">
            <v>89.039297271571016</v>
          </cell>
          <cell r="I11362">
            <v>1</v>
          </cell>
        </row>
        <row r="11363">
          <cell r="A11363" t="str">
            <v/>
          </cell>
          <cell r="B11363" t="str">
            <v>Vendor: NEST</v>
          </cell>
          <cell r="C11363" t="str">
            <v>9/24/2019 (6pm-8pm)</v>
          </cell>
          <cell r="D11363">
            <v>17</v>
          </cell>
          <cell r="E11363">
            <v>1.7171376943588257</v>
          </cell>
          <cell r="F11363">
            <v>1.7106897830963135</v>
          </cell>
          <cell r="G11363">
            <v>2.9510783031582832E-2</v>
          </cell>
          <cell r="H11363">
            <v>92.34245180425448</v>
          </cell>
          <cell r="I11363">
            <v>1</v>
          </cell>
        </row>
        <row r="11364">
          <cell r="A11364" t="str">
            <v/>
          </cell>
          <cell r="B11364" t="str">
            <v>Vendor: NEST</v>
          </cell>
          <cell r="C11364" t="str">
            <v>9/24/2019 (6pm-8pm)</v>
          </cell>
          <cell r="D11364">
            <v>18</v>
          </cell>
          <cell r="E11364">
            <v>2.0177648067474365</v>
          </cell>
          <cell r="F11364">
            <v>2.0353474617004395</v>
          </cell>
          <cell r="G11364">
            <v>2.9836880043148994E-2</v>
          </cell>
          <cell r="H11364">
            <v>90.740091448343691</v>
          </cell>
          <cell r="I11364">
            <v>1</v>
          </cell>
        </row>
        <row r="11365">
          <cell r="A11365" t="str">
            <v/>
          </cell>
          <cell r="B11365" t="str">
            <v>Vendor: NEST</v>
          </cell>
          <cell r="C11365" t="str">
            <v>9/24/2019 (5pm-8pm)</v>
          </cell>
          <cell r="D11365">
            <v>18</v>
          </cell>
          <cell r="E11365">
            <v>1.8212103843688965</v>
          </cell>
          <cell r="F11365">
            <v>1.1895540952682495</v>
          </cell>
          <cell r="G11365">
            <v>9.9143944680690765E-3</v>
          </cell>
          <cell r="H11365">
            <v>87.715023794404573</v>
          </cell>
          <cell r="I11365">
            <v>1</v>
          </cell>
        </row>
        <row r="11366">
          <cell r="A11366" t="str">
            <v/>
          </cell>
          <cell r="B11366" t="str">
            <v>Vendor: NEST</v>
          </cell>
          <cell r="C11366" t="str">
            <v>9/24/2019 (6pm-8pm)</v>
          </cell>
          <cell r="D11366">
            <v>19</v>
          </cell>
          <cell r="E11366">
            <v>2.1122646331787109</v>
          </cell>
          <cell r="F11366">
            <v>1.3697687387466431</v>
          </cell>
          <cell r="G11366">
            <v>2.9244232922792435E-2</v>
          </cell>
          <cell r="H11366">
            <v>85.747859614435626</v>
          </cell>
          <cell r="I11366">
            <v>1</v>
          </cell>
        </row>
        <row r="11367">
          <cell r="A11367" t="str">
            <v/>
          </cell>
          <cell r="B11367" t="str">
            <v>Vendor: NEST</v>
          </cell>
          <cell r="C11367" t="str">
            <v>9/24/2019 (5pm-8pm)</v>
          </cell>
          <cell r="D11367">
            <v>19</v>
          </cell>
          <cell r="E11367">
            <v>1.8558452129364014</v>
          </cell>
          <cell r="F11367">
            <v>1.4877736568450928</v>
          </cell>
          <cell r="G11367">
            <v>9.7539285197854042E-3</v>
          </cell>
          <cell r="H11367">
            <v>86.027835342609549</v>
          </cell>
          <cell r="I11367">
            <v>1</v>
          </cell>
        </row>
        <row r="11368">
          <cell r="A11368" t="str">
            <v/>
          </cell>
          <cell r="B11368" t="str">
            <v>Vendor: NEST</v>
          </cell>
          <cell r="C11368" t="str">
            <v>9/24/2019 (5pm-8pm)</v>
          </cell>
          <cell r="D11368">
            <v>20</v>
          </cell>
          <cell r="E11368">
            <v>1.8515764474868774</v>
          </cell>
          <cell r="F11368">
            <v>1.5728542804718018</v>
          </cell>
          <cell r="G11368">
            <v>9.1019049286842346E-3</v>
          </cell>
          <cell r="H11368">
            <v>80.888824555806011</v>
          </cell>
          <cell r="I11368">
            <v>1</v>
          </cell>
        </row>
        <row r="11369">
          <cell r="A11369" t="str">
            <v/>
          </cell>
          <cell r="B11369" t="str">
            <v>Vendor: NEST</v>
          </cell>
          <cell r="C11369" t="str">
            <v>9/24/2019 (6pm-8pm)</v>
          </cell>
          <cell r="D11369">
            <v>20</v>
          </cell>
          <cell r="E11369">
            <v>2.0689170360565186</v>
          </cell>
          <cell r="F11369">
            <v>1.6209120750427246</v>
          </cell>
          <cell r="G11369">
            <v>2.7090741321444511E-2</v>
          </cell>
          <cell r="H11369">
            <v>82.114896193771614</v>
          </cell>
          <cell r="I11369">
            <v>1</v>
          </cell>
        </row>
        <row r="11370">
          <cell r="A11370" t="str">
            <v/>
          </cell>
          <cell r="B11370" t="str">
            <v>Vendor: NEST</v>
          </cell>
          <cell r="C11370" t="str">
            <v>9/24/2019 (5pm-8pm)</v>
          </cell>
          <cell r="D11370">
            <v>21</v>
          </cell>
          <cell r="E11370">
            <v>1.7864058017730713</v>
          </cell>
          <cell r="F11370">
            <v>2.2144026756286621</v>
          </cell>
          <cell r="G11370">
            <v>8.9664310216903687E-3</v>
          </cell>
          <cell r="H11370">
            <v>75.750826459344722</v>
          </cell>
          <cell r="I11370">
            <v>1</v>
          </cell>
        </row>
        <row r="11371">
          <cell r="A11371" t="str">
            <v/>
          </cell>
          <cell r="B11371" t="str">
            <v>Vendor: NEST</v>
          </cell>
          <cell r="C11371" t="str">
            <v>9/24/2019 (6pm-8pm)</v>
          </cell>
          <cell r="D11371">
            <v>21</v>
          </cell>
          <cell r="E11371">
            <v>2.0128738880157471</v>
          </cell>
          <cell r="F11371">
            <v>2.5051181316375732</v>
          </cell>
          <cell r="G11371">
            <v>2.6571238413453102E-2</v>
          </cell>
          <cell r="H11371">
            <v>80.220818091940302</v>
          </cell>
          <cell r="I11371">
            <v>1</v>
          </cell>
        </row>
        <row r="11372">
          <cell r="A11372" t="str">
            <v/>
          </cell>
          <cell r="B11372" t="str">
            <v>Vendor: NEST</v>
          </cell>
          <cell r="C11372" t="str">
            <v>9/24/2019 (5pm-8pm)</v>
          </cell>
          <cell r="D11372">
            <v>22</v>
          </cell>
          <cell r="E11372">
            <v>1.6364461183547974</v>
          </cell>
          <cell r="F11372">
            <v>1.7434971332550049</v>
          </cell>
          <cell r="G11372">
            <v>8.333057165145874E-3</v>
          </cell>
          <cell r="H11372">
            <v>74.221382931495114</v>
          </cell>
          <cell r="I11372">
            <v>1</v>
          </cell>
        </row>
        <row r="11373">
          <cell r="A11373" t="str">
            <v/>
          </cell>
          <cell r="B11373" t="str">
            <v>Vendor: NEST</v>
          </cell>
          <cell r="C11373" t="str">
            <v>9/24/2019 (6pm-8pm)</v>
          </cell>
          <cell r="D11373">
            <v>22</v>
          </cell>
          <cell r="E11373">
            <v>1.7777198553085327</v>
          </cell>
          <cell r="F11373">
            <v>1.874747633934021</v>
          </cell>
          <cell r="G11373">
            <v>2.4603525176644325E-2</v>
          </cell>
          <cell r="H11373">
            <v>78.628544241226578</v>
          </cell>
          <cell r="I11373">
            <v>1</v>
          </cell>
        </row>
        <row r="11374">
          <cell r="A11374" t="str">
            <v/>
          </cell>
          <cell r="B11374" t="str">
            <v>Vendor: NEST</v>
          </cell>
          <cell r="C11374" t="str">
            <v>9/24/2019 (5pm-8pm)</v>
          </cell>
          <cell r="D11374">
            <v>23</v>
          </cell>
          <cell r="E11374">
            <v>1.4322785139083862</v>
          </cell>
          <cell r="F11374">
            <v>1.483788013458252</v>
          </cell>
          <cell r="G11374">
            <v>8.1349005922675133E-3</v>
          </cell>
          <cell r="H11374">
            <v>72.910401015265691</v>
          </cell>
          <cell r="I11374">
            <v>1</v>
          </cell>
        </row>
        <row r="11375">
          <cell r="A11375" t="str">
            <v/>
          </cell>
          <cell r="B11375" t="str">
            <v>Vendor: NEST</v>
          </cell>
          <cell r="C11375" t="str">
            <v>9/24/2019 (6pm-8pm)</v>
          </cell>
          <cell r="D11375">
            <v>23</v>
          </cell>
          <cell r="E11375">
            <v>1.4890085458755493</v>
          </cell>
          <cell r="F11375">
            <v>1.5636708736419678</v>
          </cell>
          <cell r="G11375">
            <v>2.3472420871257782E-2</v>
          </cell>
          <cell r="H11375">
            <v>74.549041028173363</v>
          </cell>
          <cell r="I11375">
            <v>1</v>
          </cell>
        </row>
        <row r="11376">
          <cell r="A11376" t="str">
            <v/>
          </cell>
          <cell r="B11376" t="str">
            <v>Vendor: NEST</v>
          </cell>
          <cell r="C11376" t="str">
            <v>9/24/2019 (6pm-8pm)</v>
          </cell>
          <cell r="D11376">
            <v>24</v>
          </cell>
          <cell r="E11376">
            <v>1.1994625329971313</v>
          </cell>
          <cell r="F11376">
            <v>1.2619460821151733</v>
          </cell>
          <cell r="G11376">
            <v>2.1576913073658943E-2</v>
          </cell>
          <cell r="H11376">
            <v>72.2001655956512</v>
          </cell>
          <cell r="I11376">
            <v>1</v>
          </cell>
        </row>
        <row r="11377">
          <cell r="A11377" t="str">
            <v/>
          </cell>
          <cell r="B11377" t="str">
            <v>Vendor: NEST</v>
          </cell>
          <cell r="C11377" t="str">
            <v>9/24/2019 (5pm-8pm)</v>
          </cell>
          <cell r="D11377">
            <v>24</v>
          </cell>
          <cell r="E11377">
            <v>1.1535623073577881</v>
          </cell>
          <cell r="F11377">
            <v>1.2152246236801147</v>
          </cell>
          <cell r="G11377">
            <v>7.5976499356329441E-3</v>
          </cell>
          <cell r="H11377">
            <v>72.105230964462933</v>
          </cell>
          <cell r="I11377">
            <v>1</v>
          </cell>
        </row>
        <row r="11378">
          <cell r="A11378" t="str">
            <v/>
          </cell>
          <cell r="B11378" t="str">
            <v>Vendor: NEST</v>
          </cell>
          <cell r="C11378" t="str">
            <v>9/25/2019 (6pm-8pm)</v>
          </cell>
          <cell r="D11378">
            <v>1</v>
          </cell>
          <cell r="E11378">
            <v>1.0137841701507568</v>
          </cell>
          <cell r="F11378">
            <v>1.0599937438964844</v>
          </cell>
          <cell r="G11378">
            <v>9.4840209931135178E-3</v>
          </cell>
          <cell r="H11378">
            <v>72.893674296753971</v>
          </cell>
          <cell r="I11378">
            <v>1</v>
          </cell>
        </row>
        <row r="11379">
          <cell r="A11379" t="str">
            <v/>
          </cell>
          <cell r="B11379" t="str">
            <v>Vendor: NEST</v>
          </cell>
          <cell r="C11379" t="str">
            <v>9/25/2019 (6pm-7pm)</v>
          </cell>
          <cell r="D11379">
            <v>1</v>
          </cell>
          <cell r="E11379">
            <v>0.9685937762260437</v>
          </cell>
          <cell r="F11379">
            <v>0.98432523012161255</v>
          </cell>
          <cell r="G11379">
            <v>9.3911159783601761E-3</v>
          </cell>
          <cell r="H11379">
            <v>70.084412713011346</v>
          </cell>
          <cell r="I11379">
            <v>1</v>
          </cell>
        </row>
        <row r="11380">
          <cell r="A11380" t="str">
            <v/>
          </cell>
          <cell r="B11380" t="str">
            <v>Vendor: NEST</v>
          </cell>
          <cell r="C11380" t="str">
            <v>9/25/2019 (6pm-7pm)</v>
          </cell>
          <cell r="D11380">
            <v>2</v>
          </cell>
          <cell r="E11380">
            <v>0.82166522741317749</v>
          </cell>
          <cell r="F11380">
            <v>0.82454812526702881</v>
          </cell>
          <cell r="G11380">
            <v>8.7747061625123024E-3</v>
          </cell>
          <cell r="H11380">
            <v>69.247666206034367</v>
          </cell>
          <cell r="I11380">
            <v>1</v>
          </cell>
        </row>
        <row r="11381">
          <cell r="A11381" t="str">
            <v/>
          </cell>
          <cell r="B11381" t="str">
            <v>Vendor: NEST</v>
          </cell>
          <cell r="C11381" t="str">
            <v>9/25/2019 (6pm-8pm)</v>
          </cell>
          <cell r="D11381">
            <v>2</v>
          </cell>
          <cell r="E11381">
            <v>0.86625903844833374</v>
          </cell>
          <cell r="F11381">
            <v>0.88311123847961426</v>
          </cell>
          <cell r="G11381">
            <v>8.5714980959892273E-3</v>
          </cell>
          <cell r="H11381">
            <v>71.253857668556932</v>
          </cell>
          <cell r="I11381">
            <v>1</v>
          </cell>
        </row>
        <row r="11382">
          <cell r="A11382" t="str">
            <v/>
          </cell>
          <cell r="B11382" t="str">
            <v>Vendor: NEST</v>
          </cell>
          <cell r="C11382" t="str">
            <v>9/25/2019 (6pm-7pm)</v>
          </cell>
          <cell r="D11382">
            <v>3</v>
          </cell>
          <cell r="E11382">
            <v>0.70845270156860352</v>
          </cell>
          <cell r="F11382">
            <v>0.72843706607818604</v>
          </cell>
          <cell r="G11382">
            <v>7.9480800777673721E-3</v>
          </cell>
          <cell r="H11382">
            <v>68.14411535903065</v>
          </cell>
          <cell r="I11382">
            <v>1</v>
          </cell>
        </row>
        <row r="11383">
          <cell r="A11383" t="str">
            <v/>
          </cell>
          <cell r="B11383" t="str">
            <v>Vendor: NEST</v>
          </cell>
          <cell r="C11383" t="str">
            <v>9/25/2019 (6pm-8pm)</v>
          </cell>
          <cell r="D11383">
            <v>3</v>
          </cell>
          <cell r="E11383">
            <v>0.76874834299087524</v>
          </cell>
          <cell r="F11383">
            <v>0.77174210548400879</v>
          </cell>
          <cell r="G11383">
            <v>7.6126917265355587E-3</v>
          </cell>
          <cell r="H11383">
            <v>69.560424125241411</v>
          </cell>
          <cell r="I11383">
            <v>1</v>
          </cell>
        </row>
        <row r="11384">
          <cell r="A11384" t="str">
            <v/>
          </cell>
          <cell r="B11384" t="str">
            <v>Vendor: NEST</v>
          </cell>
          <cell r="C11384" t="str">
            <v>9/25/2019 (6pm-7pm)</v>
          </cell>
          <cell r="D11384">
            <v>4</v>
          </cell>
          <cell r="E11384">
            <v>0.63828116655349731</v>
          </cell>
          <cell r="F11384">
            <v>0.65172940492630005</v>
          </cell>
          <cell r="G11384">
            <v>6.8445554934442043E-3</v>
          </cell>
          <cell r="H11384">
            <v>67.379109985171965</v>
          </cell>
          <cell r="I11384">
            <v>1</v>
          </cell>
        </row>
        <row r="11385">
          <cell r="A11385" t="str">
            <v/>
          </cell>
          <cell r="B11385" t="str">
            <v>Vendor: NEST</v>
          </cell>
          <cell r="C11385" t="str">
            <v>9/25/2019 (6pm-8pm)</v>
          </cell>
          <cell r="D11385">
            <v>4</v>
          </cell>
          <cell r="E11385">
            <v>0.69391095638275146</v>
          </cell>
          <cell r="F11385">
            <v>0.70088654756546021</v>
          </cell>
          <cell r="G11385">
            <v>6.7851841449737549E-3</v>
          </cell>
          <cell r="H11385">
            <v>68.532763051204839</v>
          </cell>
          <cell r="I11385">
            <v>1</v>
          </cell>
        </row>
        <row r="11386">
          <cell r="A11386" t="str">
            <v/>
          </cell>
          <cell r="B11386" t="str">
            <v>Vendor: NEST</v>
          </cell>
          <cell r="C11386" t="str">
            <v>9/25/2019 (6pm-7pm)</v>
          </cell>
          <cell r="D11386">
            <v>5</v>
          </cell>
          <cell r="E11386">
            <v>0.60717248916625977</v>
          </cell>
          <cell r="F11386">
            <v>0.59633958339691162</v>
          </cell>
          <cell r="G11386">
            <v>5.8168144896626472E-3</v>
          </cell>
          <cell r="H11386">
            <v>66.691125441432561</v>
          </cell>
          <cell r="I11386">
            <v>1</v>
          </cell>
        </row>
        <row r="11387">
          <cell r="A11387" t="str">
            <v/>
          </cell>
          <cell r="B11387" t="str">
            <v>Vendor: NEST</v>
          </cell>
          <cell r="C11387" t="str">
            <v>9/25/2019 (6pm-8pm)</v>
          </cell>
          <cell r="D11387">
            <v>5</v>
          </cell>
          <cell r="E11387">
            <v>0.65289843082427979</v>
          </cell>
          <cell r="F11387">
            <v>0.65935200452804565</v>
          </cell>
          <cell r="G11387">
            <v>5.9270146302878857E-3</v>
          </cell>
          <cell r="H11387">
            <v>67.185203018780072</v>
          </cell>
          <cell r="I11387">
            <v>1</v>
          </cell>
        </row>
        <row r="11388">
          <cell r="A11388" t="str">
            <v/>
          </cell>
          <cell r="B11388" t="str">
            <v>Vendor: NEST</v>
          </cell>
          <cell r="C11388" t="str">
            <v>9/25/2019 (6pm-8pm)</v>
          </cell>
          <cell r="D11388">
            <v>6</v>
          </cell>
          <cell r="E11388">
            <v>0.65125399827957153</v>
          </cell>
          <cell r="F11388">
            <v>0.65434557199478149</v>
          </cell>
          <cell r="G11388">
            <v>5.5193938314914703E-3</v>
          </cell>
          <cell r="H11388">
            <v>66.576299507261339</v>
          </cell>
          <cell r="I11388">
            <v>1</v>
          </cell>
        </row>
        <row r="11389">
          <cell r="A11389" t="str">
            <v/>
          </cell>
          <cell r="B11389" t="str">
            <v>Vendor: NEST</v>
          </cell>
          <cell r="C11389" t="str">
            <v>9/25/2019 (6pm-7pm)</v>
          </cell>
          <cell r="D11389">
            <v>6</v>
          </cell>
          <cell r="E11389">
            <v>0.61431276798248291</v>
          </cell>
          <cell r="F11389">
            <v>0.59611499309539795</v>
          </cell>
          <cell r="G11389">
            <v>5.0987130962312222E-3</v>
          </cell>
          <cell r="H11389">
            <v>66.435155330389335</v>
          </cell>
          <cell r="I11389">
            <v>1</v>
          </cell>
        </row>
        <row r="11390">
          <cell r="A11390" t="str">
            <v/>
          </cell>
          <cell r="B11390" t="str">
            <v>Vendor: NEST</v>
          </cell>
          <cell r="C11390" t="str">
            <v>9/25/2019 (6pm-7pm)</v>
          </cell>
          <cell r="D11390">
            <v>7</v>
          </cell>
          <cell r="E11390">
            <v>0.68266856670379639</v>
          </cell>
          <cell r="F11390">
            <v>0.65798294544219971</v>
          </cell>
          <cell r="G11390">
            <v>4.6602785587310791E-3</v>
          </cell>
          <cell r="H11390">
            <v>66.375185014591324</v>
          </cell>
          <cell r="I11390">
            <v>1</v>
          </cell>
        </row>
        <row r="11391">
          <cell r="A11391" t="str">
            <v/>
          </cell>
          <cell r="B11391" t="str">
            <v>Vendor: NEST</v>
          </cell>
          <cell r="C11391" t="str">
            <v>9/25/2019 (6pm-8pm)</v>
          </cell>
          <cell r="D11391">
            <v>7</v>
          </cell>
          <cell r="E11391">
            <v>0.69344371557235718</v>
          </cell>
          <cell r="F11391">
            <v>0.70402628183364868</v>
          </cell>
          <cell r="G11391">
            <v>5.325669888406992E-3</v>
          </cell>
          <cell r="H11391">
            <v>65.897055448148137</v>
          </cell>
          <cell r="I11391">
            <v>1</v>
          </cell>
        </row>
        <row r="11392">
          <cell r="A11392" t="str">
            <v/>
          </cell>
          <cell r="B11392" t="str">
            <v>Vendor: NEST</v>
          </cell>
          <cell r="C11392" t="str">
            <v>9/25/2019 (6pm-7pm)</v>
          </cell>
          <cell r="D11392">
            <v>8</v>
          </cell>
          <cell r="E11392">
            <v>0.67934674024581909</v>
          </cell>
          <cell r="F11392">
            <v>0.67443752288818359</v>
          </cell>
          <cell r="G11392">
            <v>4.7864904627203941E-3</v>
          </cell>
          <cell r="H11392">
            <v>67.219847484506317</v>
          </cell>
          <cell r="I11392">
            <v>1</v>
          </cell>
        </row>
        <row r="11393">
          <cell r="A11393" t="str">
            <v/>
          </cell>
          <cell r="B11393" t="str">
            <v>Vendor: NEST</v>
          </cell>
          <cell r="C11393" t="str">
            <v>9/25/2019 (6pm-8pm)</v>
          </cell>
          <cell r="D11393">
            <v>8</v>
          </cell>
          <cell r="E11393">
            <v>0.66403687000274658</v>
          </cell>
          <cell r="F11393">
            <v>0.6603468656539917</v>
          </cell>
          <cell r="G11393">
            <v>6.0265716165304184E-3</v>
          </cell>
          <cell r="H11393">
            <v>68.218639680658171</v>
          </cell>
          <cell r="I11393">
            <v>1</v>
          </cell>
        </row>
        <row r="11394">
          <cell r="A11394" t="str">
            <v/>
          </cell>
          <cell r="B11394" t="str">
            <v>Vendor: NEST</v>
          </cell>
          <cell r="C11394" t="str">
            <v>9/25/2019 (6pm-7pm)</v>
          </cell>
          <cell r="D11394">
            <v>9</v>
          </cell>
          <cell r="E11394">
            <v>0.56358391046524048</v>
          </cell>
          <cell r="F11394">
            <v>0.56287169456481934</v>
          </cell>
          <cell r="G11394">
            <v>5.0799967721104622E-3</v>
          </cell>
          <cell r="H11394">
            <v>69.307628844873861</v>
          </cell>
          <cell r="I11394">
            <v>1</v>
          </cell>
        </row>
        <row r="11395">
          <cell r="A11395" t="str">
            <v/>
          </cell>
          <cell r="B11395" t="str">
            <v>Vendor: NEST</v>
          </cell>
          <cell r="C11395" t="str">
            <v>9/25/2019 (6pm-8pm)</v>
          </cell>
          <cell r="D11395">
            <v>9</v>
          </cell>
          <cell r="E11395">
            <v>0.53622281551361084</v>
          </cell>
          <cell r="F11395">
            <v>0.53985172510147095</v>
          </cell>
          <cell r="G11395">
            <v>6.8967253901064396E-3</v>
          </cell>
          <cell r="H11395">
            <v>71.647336119252444</v>
          </cell>
          <cell r="I11395">
            <v>1</v>
          </cell>
        </row>
        <row r="11396">
          <cell r="A11396" t="str">
            <v/>
          </cell>
          <cell r="B11396" t="str">
            <v>Vendor: NEST</v>
          </cell>
          <cell r="C11396" t="str">
            <v>9/25/2019 (6pm-8pm)</v>
          </cell>
          <cell r="D11396">
            <v>10</v>
          </cell>
          <cell r="E11396">
            <v>0.45975497364997864</v>
          </cell>
          <cell r="F11396">
            <v>0.4470481276512146</v>
          </cell>
          <cell r="G11396">
            <v>8.3235921338200569E-3</v>
          </cell>
          <cell r="H11396">
            <v>75.445995135029634</v>
          </cell>
          <cell r="I11396">
            <v>1</v>
          </cell>
        </row>
        <row r="11397">
          <cell r="A11397" t="str">
            <v/>
          </cell>
          <cell r="B11397" t="str">
            <v>Vendor: NEST</v>
          </cell>
          <cell r="C11397" t="str">
            <v>9/25/2019 (6pm-7pm)</v>
          </cell>
          <cell r="D11397">
            <v>10</v>
          </cell>
          <cell r="E11397">
            <v>0.45192831754684448</v>
          </cell>
          <cell r="F11397">
            <v>0.45226901769638062</v>
          </cell>
          <cell r="G11397">
            <v>5.8461194857954979E-3</v>
          </cell>
          <cell r="H11397">
            <v>72.961313782694219</v>
          </cell>
          <cell r="I11397">
            <v>1</v>
          </cell>
        </row>
        <row r="11398">
          <cell r="A11398" t="str">
            <v/>
          </cell>
          <cell r="B11398" t="str">
            <v>Vendor: NEST</v>
          </cell>
          <cell r="C11398" t="str">
            <v>9/25/2019 (6pm-8pm)</v>
          </cell>
          <cell r="D11398">
            <v>11</v>
          </cell>
          <cell r="E11398">
            <v>0.38102281093597412</v>
          </cell>
          <cell r="F11398">
            <v>0.37667796015739441</v>
          </cell>
          <cell r="G11398">
            <v>9.4248894602060318E-3</v>
          </cell>
          <cell r="H11398">
            <v>81.308819310165859</v>
          </cell>
          <cell r="I11398">
            <v>1</v>
          </cell>
        </row>
        <row r="11399">
          <cell r="A11399" t="str">
            <v/>
          </cell>
          <cell r="B11399" t="str">
            <v>Vendor: NEST</v>
          </cell>
          <cell r="C11399" t="str">
            <v>9/25/2019 (6pm-7pm)</v>
          </cell>
          <cell r="D11399">
            <v>11</v>
          </cell>
          <cell r="E11399">
            <v>0.39517363905906677</v>
          </cell>
          <cell r="F11399">
            <v>0.37348774075508118</v>
          </cell>
          <cell r="G11399">
            <v>6.6450964659452438E-3</v>
          </cell>
          <cell r="H11399">
            <v>77.029426275638741</v>
          </cell>
          <cell r="I11399">
            <v>1</v>
          </cell>
        </row>
        <row r="11400">
          <cell r="A11400" t="str">
            <v/>
          </cell>
          <cell r="B11400" t="str">
            <v>Vendor: NEST</v>
          </cell>
          <cell r="C11400" t="str">
            <v>9/25/2019 (6pm-8pm)</v>
          </cell>
          <cell r="D11400">
            <v>12</v>
          </cell>
          <cell r="E11400">
            <v>0.45229184627532959</v>
          </cell>
          <cell r="F11400">
            <v>0.44385278224945068</v>
          </cell>
          <cell r="G11400">
            <v>1.0924764908850193E-2</v>
          </cell>
          <cell r="H11400">
            <v>84.977964198848056</v>
          </cell>
          <cell r="I11400">
            <v>1</v>
          </cell>
        </row>
        <row r="11401">
          <cell r="A11401" t="str">
            <v/>
          </cell>
          <cell r="B11401" t="str">
            <v>Vendor: NEST</v>
          </cell>
          <cell r="C11401" t="str">
            <v>9/25/2019 (6pm-7pm)</v>
          </cell>
          <cell r="D11401">
            <v>12</v>
          </cell>
          <cell r="E11401">
            <v>0.43087458610534668</v>
          </cell>
          <cell r="F11401">
            <v>0.41172981262207031</v>
          </cell>
          <cell r="G11401">
            <v>7.7877184376120567E-3</v>
          </cell>
          <cell r="H11401">
            <v>80.362580480077895</v>
          </cell>
          <cell r="I11401">
            <v>1</v>
          </cell>
        </row>
        <row r="11402">
          <cell r="A11402" t="str">
            <v/>
          </cell>
          <cell r="B11402" t="str">
            <v>Vendor: NEST</v>
          </cell>
          <cell r="C11402" t="str">
            <v>9/25/2019 (6pm-8pm)</v>
          </cell>
          <cell r="D11402">
            <v>13</v>
          </cell>
          <cell r="E11402">
            <v>0.5343131422996521</v>
          </cell>
          <cell r="F11402">
            <v>0.52624982595443726</v>
          </cell>
          <cell r="G11402">
            <v>1.2178439646959305E-2</v>
          </cell>
          <cell r="H11402">
            <v>87.840379217867863</v>
          </cell>
          <cell r="I11402">
            <v>1</v>
          </cell>
        </row>
        <row r="11403">
          <cell r="A11403" t="str">
            <v/>
          </cell>
          <cell r="B11403" t="str">
            <v>Vendor: NEST</v>
          </cell>
          <cell r="C11403" t="str">
            <v>9/25/2019 (6pm-7pm)</v>
          </cell>
          <cell r="D11403">
            <v>13</v>
          </cell>
          <cell r="E11403">
            <v>0.56293189525604248</v>
          </cell>
          <cell r="F11403">
            <v>0.56956231594085693</v>
          </cell>
          <cell r="G11403">
            <v>9.0225264430046082E-3</v>
          </cell>
          <cell r="H11403">
            <v>81.357248579747733</v>
          </cell>
          <cell r="I11403">
            <v>1</v>
          </cell>
        </row>
        <row r="11404">
          <cell r="A11404" t="str">
            <v/>
          </cell>
          <cell r="B11404" t="str">
            <v>Vendor: NEST</v>
          </cell>
          <cell r="C11404" t="str">
            <v>9/25/2019 (6pm-8pm)</v>
          </cell>
          <cell r="D11404">
            <v>14</v>
          </cell>
          <cell r="E11404">
            <v>0.76907610893249512</v>
          </cell>
          <cell r="F11404">
            <v>0.72994089126586914</v>
          </cell>
          <cell r="G11404">
            <v>1.3368023559451103E-2</v>
          </cell>
          <cell r="H11404">
            <v>90.008607247555361</v>
          </cell>
          <cell r="I11404">
            <v>1</v>
          </cell>
        </row>
        <row r="11405">
          <cell r="A11405" t="str">
            <v/>
          </cell>
          <cell r="B11405" t="str">
            <v>Vendor: NEST</v>
          </cell>
          <cell r="C11405" t="str">
            <v>9/25/2019 (6pm-7pm)</v>
          </cell>
          <cell r="D11405">
            <v>14</v>
          </cell>
          <cell r="E11405">
            <v>0.71678036451339722</v>
          </cell>
          <cell r="F11405">
            <v>0.73730474710464478</v>
          </cell>
          <cell r="G11405">
            <v>9.9595701321959496E-3</v>
          </cell>
          <cell r="H11405">
            <v>80.461156661013945</v>
          </cell>
          <cell r="I11405">
            <v>1</v>
          </cell>
        </row>
        <row r="11406">
          <cell r="A11406" t="str">
            <v/>
          </cell>
          <cell r="B11406" t="str">
            <v>Vendor: NEST</v>
          </cell>
          <cell r="C11406" t="str">
            <v>9/25/2019 (6pm-8pm)</v>
          </cell>
          <cell r="D11406">
            <v>15</v>
          </cell>
          <cell r="E11406">
            <v>1.0527949333190918</v>
          </cell>
          <cell r="F11406">
            <v>1.0306531190872192</v>
          </cell>
          <cell r="G11406">
            <v>1.4366379007697105E-2</v>
          </cell>
          <cell r="H11406">
            <v>90.371178194970256</v>
          </cell>
          <cell r="I11406">
            <v>1</v>
          </cell>
        </row>
        <row r="11407">
          <cell r="A11407" t="str">
            <v/>
          </cell>
          <cell r="B11407" t="str">
            <v>Vendor: NEST</v>
          </cell>
          <cell r="C11407" t="str">
            <v>9/25/2019 (6pm-7pm)</v>
          </cell>
          <cell r="D11407">
            <v>15</v>
          </cell>
          <cell r="E11407">
            <v>0.87764263153076172</v>
          </cell>
          <cell r="F11407">
            <v>0.96285021305084229</v>
          </cell>
          <cell r="G11407">
            <v>1.0840201750397682E-2</v>
          </cell>
          <cell r="H11407">
            <v>80.492752955626798</v>
          </cell>
          <cell r="I11407">
            <v>1</v>
          </cell>
        </row>
        <row r="11408">
          <cell r="A11408" t="str">
            <v/>
          </cell>
          <cell r="B11408" t="str">
            <v>Vendor: NEST</v>
          </cell>
          <cell r="C11408" t="str">
            <v>9/25/2019 (6pm-8pm)</v>
          </cell>
          <cell r="D11408">
            <v>16</v>
          </cell>
          <cell r="E11408">
            <v>1.4164683818817139</v>
          </cell>
          <cell r="F11408">
            <v>1.3772236108779907</v>
          </cell>
          <cell r="G11408">
            <v>1.5190477482974529E-2</v>
          </cell>
          <cell r="H11408">
            <v>89.49123931889649</v>
          </cell>
          <cell r="I11408">
            <v>1</v>
          </cell>
        </row>
        <row r="11409">
          <cell r="A11409" t="str">
            <v/>
          </cell>
          <cell r="B11409" t="str">
            <v>Vendor: NEST</v>
          </cell>
          <cell r="C11409" t="str">
            <v>9/25/2019 (6pm-7pm)</v>
          </cell>
          <cell r="D11409">
            <v>16</v>
          </cell>
          <cell r="E11409">
            <v>1.1318886280059814</v>
          </cell>
          <cell r="F11409">
            <v>1.1936030387878418</v>
          </cell>
          <cell r="G11409">
            <v>1.1474447324872017E-2</v>
          </cell>
          <cell r="H11409">
            <v>80.632892676208272</v>
          </cell>
          <cell r="I11409">
            <v>1</v>
          </cell>
        </row>
        <row r="11410">
          <cell r="A11410" t="str">
            <v/>
          </cell>
          <cell r="B11410" t="str">
            <v>Vendor: NEST</v>
          </cell>
          <cell r="C11410" t="str">
            <v>9/25/2019 (6pm-7pm)</v>
          </cell>
          <cell r="D11410">
            <v>17</v>
          </cell>
          <cell r="E11410">
            <v>1.3950815200805664</v>
          </cell>
          <cell r="F11410">
            <v>1.3739510774612427</v>
          </cell>
          <cell r="G11410">
            <v>1.1683139018714428E-2</v>
          </cell>
          <cell r="H11410">
            <v>80.172924919401922</v>
          </cell>
          <cell r="I11410">
            <v>1</v>
          </cell>
        </row>
        <row r="11411">
          <cell r="A11411" t="str">
            <v/>
          </cell>
          <cell r="B11411" t="str">
            <v>Vendor: NEST</v>
          </cell>
          <cell r="C11411" t="str">
            <v>9/25/2019 (6pm-8pm)</v>
          </cell>
          <cell r="D11411">
            <v>17</v>
          </cell>
          <cell r="E11411">
            <v>1.6625747680664063</v>
          </cell>
          <cell r="F11411">
            <v>1.6609195470809937</v>
          </cell>
          <cell r="G11411">
            <v>1.5562373213469982E-2</v>
          </cell>
          <cell r="H11411">
            <v>87.459151749507811</v>
          </cell>
          <cell r="I11411">
            <v>1</v>
          </cell>
        </row>
        <row r="11412">
          <cell r="A11412" t="str">
            <v/>
          </cell>
          <cell r="B11412" t="str">
            <v>Vendor: NEST</v>
          </cell>
          <cell r="C11412" t="str">
            <v>9/25/2019 (6pm-7pm)</v>
          </cell>
          <cell r="D11412">
            <v>18</v>
          </cell>
          <cell r="E11412">
            <v>1.5187555551528931</v>
          </cell>
          <cell r="F11412">
            <v>1.4981245994567871</v>
          </cell>
          <cell r="G11412">
            <v>1.1677894741296768E-2</v>
          </cell>
          <cell r="H11412">
            <v>76.792570755907136</v>
          </cell>
          <cell r="I11412">
            <v>1</v>
          </cell>
        </row>
        <row r="11413">
          <cell r="A11413" t="str">
            <v/>
          </cell>
          <cell r="B11413" t="str">
            <v>Vendor: NEST</v>
          </cell>
          <cell r="C11413" t="str">
            <v>9/25/2019 (6pm-8pm)</v>
          </cell>
          <cell r="D11413">
            <v>18</v>
          </cell>
          <cell r="E11413">
            <v>1.7801920175552368</v>
          </cell>
          <cell r="F11413">
            <v>1.7856537103652954</v>
          </cell>
          <cell r="G11413">
            <v>1.5289929695427418E-2</v>
          </cell>
          <cell r="H11413">
            <v>83.190682966389701</v>
          </cell>
          <cell r="I11413">
            <v>1</v>
          </cell>
        </row>
        <row r="11414">
          <cell r="A11414" t="str">
            <v/>
          </cell>
          <cell r="B11414" t="str">
            <v>Vendor: NEST</v>
          </cell>
          <cell r="C11414" t="str">
            <v>9/25/2019 (6pm-7pm)</v>
          </cell>
          <cell r="D11414">
            <v>19</v>
          </cell>
          <cell r="E11414">
            <v>1.5298261642456055</v>
          </cell>
          <cell r="F11414">
            <v>1.0549423694610596</v>
          </cell>
          <cell r="G11414">
            <v>1.1391196399927139E-2</v>
          </cell>
          <cell r="H11414">
            <v>74.718755821677604</v>
          </cell>
          <cell r="I11414">
            <v>1</v>
          </cell>
        </row>
        <row r="11415">
          <cell r="A11415" t="str">
            <v/>
          </cell>
          <cell r="B11415" t="str">
            <v>Vendor: NEST</v>
          </cell>
          <cell r="C11415" t="str">
            <v>9/25/2019 (6pm-8pm)</v>
          </cell>
          <cell r="D11415">
            <v>19</v>
          </cell>
          <cell r="E11415">
            <v>1.7990043163299561</v>
          </cell>
          <cell r="F11415">
            <v>1.2173843383789063</v>
          </cell>
          <cell r="G11415">
            <v>1.4788895845413208E-2</v>
          </cell>
          <cell r="H11415">
            <v>78.419769225976609</v>
          </cell>
          <cell r="I11415">
            <v>1</v>
          </cell>
        </row>
        <row r="11416">
          <cell r="A11416" t="str">
            <v/>
          </cell>
          <cell r="B11416" t="str">
            <v>Vendor: NEST</v>
          </cell>
          <cell r="C11416" t="str">
            <v>9/25/2019 (6pm-8pm)</v>
          </cell>
          <cell r="D11416">
            <v>20</v>
          </cell>
          <cell r="E11416">
            <v>1.7470813989639282</v>
          </cell>
          <cell r="F11416">
            <v>1.4002636671066284</v>
          </cell>
          <cell r="G11416">
            <v>1.3767380267381668E-2</v>
          </cell>
          <cell r="H11416">
            <v>74.236529033861785</v>
          </cell>
          <cell r="I11416">
            <v>1</v>
          </cell>
        </row>
        <row r="11417">
          <cell r="A11417" t="str">
            <v/>
          </cell>
          <cell r="B11417" t="str">
            <v>Vendor: NEST</v>
          </cell>
          <cell r="C11417" t="str">
            <v>9/25/2019 (6pm-7pm)</v>
          </cell>
          <cell r="D11417">
            <v>20</v>
          </cell>
          <cell r="E11417">
            <v>1.5323002338409424</v>
          </cell>
          <cell r="F11417">
            <v>1.8055247068405151</v>
          </cell>
          <cell r="G11417">
            <v>1.0967584326863289E-2</v>
          </cell>
          <cell r="H11417">
            <v>72.791996007975442</v>
          </cell>
          <cell r="I11417">
            <v>1</v>
          </cell>
        </row>
        <row r="11418">
          <cell r="A11418" t="str">
            <v/>
          </cell>
          <cell r="B11418" t="str">
            <v>Vendor: NEST</v>
          </cell>
          <cell r="C11418" t="str">
            <v>9/25/2019 (6pm-7pm)</v>
          </cell>
          <cell r="D11418">
            <v>21</v>
          </cell>
          <cell r="E11418">
            <v>1.5265506505966187</v>
          </cell>
          <cell r="F11418">
            <v>1.5471316576004028</v>
          </cell>
          <cell r="G11418">
            <v>1.0263733565807343E-2</v>
          </cell>
          <cell r="H11418">
            <v>72.021425354404286</v>
          </cell>
          <cell r="I11418">
            <v>1</v>
          </cell>
        </row>
        <row r="11419">
          <cell r="A11419" t="str">
            <v/>
          </cell>
          <cell r="B11419" t="str">
            <v>Vendor: NEST</v>
          </cell>
          <cell r="C11419" t="str">
            <v>9/25/2019 (6pm-8pm)</v>
          </cell>
          <cell r="D11419">
            <v>21</v>
          </cell>
          <cell r="E11419">
            <v>1.6635839939117432</v>
          </cell>
          <cell r="F11419">
            <v>2.0582082271575928</v>
          </cell>
          <cell r="G11419">
            <v>1.3024742715060711E-2</v>
          </cell>
          <cell r="H11419">
            <v>71.138877939254527</v>
          </cell>
          <cell r="I11419">
            <v>1</v>
          </cell>
        </row>
        <row r="11420">
          <cell r="A11420" t="str">
            <v/>
          </cell>
          <cell r="B11420" t="str">
            <v>Vendor: NEST</v>
          </cell>
          <cell r="C11420" t="str">
            <v>9/25/2019 (6pm-8pm)</v>
          </cell>
          <cell r="D11420">
            <v>22</v>
          </cell>
          <cell r="E11420">
            <v>1.5171310901641846</v>
          </cell>
          <cell r="F11420">
            <v>1.5947225093841553</v>
          </cell>
          <cell r="G11420">
            <v>1.2156235985457897E-2</v>
          </cell>
          <cell r="H11420">
            <v>69.336301378417758</v>
          </cell>
          <cell r="I11420">
            <v>1</v>
          </cell>
        </row>
        <row r="11421">
          <cell r="A11421" t="str">
            <v/>
          </cell>
          <cell r="B11421" t="str">
            <v>Vendor: NEST</v>
          </cell>
          <cell r="C11421" t="str">
            <v>9/25/2019 (6pm-7pm)</v>
          </cell>
          <cell r="D11421">
            <v>22</v>
          </cell>
          <cell r="E11421">
            <v>1.4079681634902954</v>
          </cell>
          <cell r="F11421">
            <v>1.4451358318328857</v>
          </cell>
          <cell r="G11421">
            <v>1.0151644237339497E-2</v>
          </cell>
          <cell r="H11421">
            <v>71.515237217877925</v>
          </cell>
          <cell r="I11421">
            <v>1</v>
          </cell>
        </row>
        <row r="11422">
          <cell r="A11422" t="str">
            <v/>
          </cell>
          <cell r="B11422" t="str">
            <v>Vendor: NEST</v>
          </cell>
          <cell r="C11422" t="str">
            <v>9/25/2019 (6pm-7pm)</v>
          </cell>
          <cell r="D11422">
            <v>23</v>
          </cell>
          <cell r="E11422">
            <v>1.311921238899231</v>
          </cell>
          <cell r="F11422">
            <v>1.3286415338516235</v>
          </cell>
          <cell r="G11422">
            <v>1.0627716779708862E-2</v>
          </cell>
          <cell r="H11422">
            <v>70.930370029172806</v>
          </cell>
          <cell r="I11422">
            <v>1</v>
          </cell>
        </row>
        <row r="11423">
          <cell r="A11423" t="str">
            <v/>
          </cell>
          <cell r="B11423" t="str">
            <v>Vendor: NEST</v>
          </cell>
          <cell r="C11423" t="str">
            <v>9/25/2019 (6pm-8pm)</v>
          </cell>
          <cell r="D11423">
            <v>23</v>
          </cell>
          <cell r="E11423">
            <v>1.3430869579315186</v>
          </cell>
          <cell r="F11423">
            <v>1.3542566299438477</v>
          </cell>
          <cell r="G11423">
            <v>1.1803929693996906E-2</v>
          </cell>
          <cell r="H11423">
            <v>68.644360381722848</v>
          </cell>
          <cell r="I11423">
            <v>1</v>
          </cell>
        </row>
        <row r="11424">
          <cell r="A11424" t="str">
            <v/>
          </cell>
          <cell r="B11424" t="str">
            <v>Vendor: NEST</v>
          </cell>
          <cell r="C11424" t="str">
            <v>9/25/2019 (6pm-7pm)</v>
          </cell>
          <cell r="D11424">
            <v>24</v>
          </cell>
          <cell r="E11424">
            <v>1.1081739664077759</v>
          </cell>
          <cell r="F11424">
            <v>1.1269482374191284</v>
          </cell>
          <cell r="G11424">
            <v>1.0496835224330425E-2</v>
          </cell>
          <cell r="H11424">
            <v>70.264438302880563</v>
          </cell>
          <cell r="I11424">
            <v>1</v>
          </cell>
        </row>
        <row r="11425">
          <cell r="A11425" t="str">
            <v/>
          </cell>
          <cell r="B11425" t="str">
            <v>Vendor: NEST</v>
          </cell>
          <cell r="C11425" t="str">
            <v>9/25/2019 (6pm-8pm)</v>
          </cell>
          <cell r="D11425">
            <v>24</v>
          </cell>
          <cell r="E11425">
            <v>1.1102497577667236</v>
          </cell>
          <cell r="F11425">
            <v>1.1216230392456055</v>
          </cell>
          <cell r="G11425">
            <v>1.0634960606694221E-2</v>
          </cell>
          <cell r="H11425">
            <v>68.268929707464068</v>
          </cell>
          <cell r="I11425">
            <v>1</v>
          </cell>
        </row>
        <row r="11426">
          <cell r="A11426" t="str">
            <v/>
          </cell>
          <cell r="B11426" t="str">
            <v>Vendor: NEST</v>
          </cell>
          <cell r="C11426" t="str">
            <v>10/16/2019</v>
          </cell>
          <cell r="D11426">
            <v>1</v>
          </cell>
          <cell r="E11426">
            <v>0.73107558488845825</v>
          </cell>
          <cell r="F11426">
            <v>0.73783183097839355</v>
          </cell>
          <cell r="G11426">
            <v>5.82857895642519E-3</v>
          </cell>
          <cell r="H11426">
            <v>65.494316500240359</v>
          </cell>
          <cell r="I11426">
            <v>1</v>
          </cell>
        </row>
        <row r="11427">
          <cell r="A11427" t="str">
            <v/>
          </cell>
          <cell r="B11427" t="str">
            <v>Vendor: NEST</v>
          </cell>
          <cell r="C11427" t="str">
            <v>10/16/2019</v>
          </cell>
          <cell r="D11427">
            <v>2</v>
          </cell>
          <cell r="E11427">
            <v>0.64363384246826172</v>
          </cell>
          <cell r="F11427">
            <v>0.64704650640487671</v>
          </cell>
          <cell r="G11427">
            <v>5.2010836079716682E-3</v>
          </cell>
          <cell r="H11427">
            <v>64.39715656210241</v>
          </cell>
          <cell r="I11427">
            <v>1</v>
          </cell>
        </row>
        <row r="11428">
          <cell r="A11428" t="str">
            <v/>
          </cell>
          <cell r="B11428" t="str">
            <v>Vendor: NEST</v>
          </cell>
          <cell r="C11428" t="str">
            <v>10/16/2019</v>
          </cell>
          <cell r="D11428">
            <v>3</v>
          </cell>
          <cell r="E11428">
            <v>0.57697832584381104</v>
          </cell>
          <cell r="F11428">
            <v>0.58045005798339844</v>
          </cell>
          <cell r="G11428">
            <v>4.6326490119099617E-3</v>
          </cell>
          <cell r="H11428">
            <v>63.34595217329143</v>
          </cell>
          <cell r="I11428">
            <v>1</v>
          </cell>
        </row>
        <row r="11429">
          <cell r="A11429" t="str">
            <v/>
          </cell>
          <cell r="B11429" t="str">
            <v>Vendor: NEST</v>
          </cell>
          <cell r="C11429" t="str">
            <v>10/16/2019</v>
          </cell>
          <cell r="D11429">
            <v>4</v>
          </cell>
          <cell r="E11429">
            <v>0.54394453763961792</v>
          </cell>
          <cell r="F11429">
            <v>0.53973382711410522</v>
          </cell>
          <cell r="G11429">
            <v>4.0103783831000328E-3</v>
          </cell>
          <cell r="H11429">
            <v>62.222331129517713</v>
          </cell>
          <cell r="I11429">
            <v>1</v>
          </cell>
        </row>
        <row r="11430">
          <cell r="A11430" t="str">
            <v/>
          </cell>
          <cell r="B11430" t="str">
            <v>Vendor: NEST</v>
          </cell>
          <cell r="C11430" t="str">
            <v>10/16/2019</v>
          </cell>
          <cell r="D11430">
            <v>5</v>
          </cell>
          <cell r="E11430">
            <v>0.52379202842712402</v>
          </cell>
          <cell r="F11430">
            <v>0.52100062370300293</v>
          </cell>
          <cell r="G11430">
            <v>3.4281015396118164E-3</v>
          </cell>
          <cell r="H11430">
            <v>61.264216626833374</v>
          </cell>
          <cell r="I11430">
            <v>1</v>
          </cell>
        </row>
        <row r="11431">
          <cell r="A11431" t="str">
            <v/>
          </cell>
          <cell r="B11431" t="str">
            <v>Vendor: NEST</v>
          </cell>
          <cell r="C11431" t="str">
            <v>10/16/2019</v>
          </cell>
          <cell r="D11431">
            <v>6</v>
          </cell>
          <cell r="E11431">
            <v>0.54458194971084595</v>
          </cell>
          <cell r="F11431">
            <v>0.53827297687530518</v>
          </cell>
          <cell r="G11431">
            <v>2.9133965726941824E-3</v>
          </cell>
          <cell r="H11431">
            <v>61.145591503755895</v>
          </cell>
          <cell r="I11431">
            <v>1</v>
          </cell>
        </row>
        <row r="11432">
          <cell r="A11432" t="str">
            <v/>
          </cell>
          <cell r="B11432" t="str">
            <v>Vendor: NEST</v>
          </cell>
          <cell r="C11432" t="str">
            <v>10/16/2019</v>
          </cell>
          <cell r="D11432">
            <v>7</v>
          </cell>
          <cell r="E11432">
            <v>0.61736822128295898</v>
          </cell>
          <cell r="F11432">
            <v>0.61077249050140381</v>
          </cell>
          <cell r="G11432">
            <v>2.8380758594721556E-3</v>
          </cell>
          <cell r="H11432">
            <v>60.331238992840277</v>
          </cell>
          <cell r="I11432">
            <v>1</v>
          </cell>
        </row>
        <row r="11433">
          <cell r="A11433" t="str">
            <v/>
          </cell>
          <cell r="B11433" t="str">
            <v>Vendor: NEST</v>
          </cell>
          <cell r="C11433" t="str">
            <v>10/16/2019</v>
          </cell>
          <cell r="D11433">
            <v>8</v>
          </cell>
          <cell r="E11433">
            <v>0.6163364052772522</v>
          </cell>
          <cell r="F11433">
            <v>0.6061062216758728</v>
          </cell>
          <cell r="G11433">
            <v>3.0217193998396397E-3</v>
          </cell>
          <cell r="H11433">
            <v>61.933119144737589</v>
          </cell>
          <cell r="I11433">
            <v>1</v>
          </cell>
        </row>
        <row r="11434">
          <cell r="A11434" t="str">
            <v/>
          </cell>
          <cell r="B11434" t="str">
            <v>Vendor: NEST</v>
          </cell>
          <cell r="C11434" t="str">
            <v>10/16/2019</v>
          </cell>
          <cell r="D11434">
            <v>9</v>
          </cell>
          <cell r="E11434">
            <v>0.47249293327331543</v>
          </cell>
          <cell r="F11434">
            <v>0.45922547578811646</v>
          </cell>
          <cell r="G11434">
            <v>3.2465232070535421E-3</v>
          </cell>
          <cell r="H11434">
            <v>66.225125334102302</v>
          </cell>
          <cell r="I11434">
            <v>1</v>
          </cell>
        </row>
        <row r="11435">
          <cell r="A11435" t="str">
            <v/>
          </cell>
          <cell r="B11435" t="str">
            <v>Vendor: NEST</v>
          </cell>
          <cell r="C11435" t="str">
            <v>10/16/2019</v>
          </cell>
          <cell r="D11435">
            <v>10</v>
          </cell>
          <cell r="E11435">
            <v>0.3427320122718811</v>
          </cell>
          <cell r="F11435">
            <v>0.32545045018196106</v>
          </cell>
          <cell r="G11435">
            <v>3.6306867841631174E-3</v>
          </cell>
          <cell r="H11435">
            <v>72.457758897139186</v>
          </cell>
          <cell r="I11435">
            <v>1</v>
          </cell>
        </row>
        <row r="11436">
          <cell r="A11436" t="str">
            <v/>
          </cell>
          <cell r="B11436" t="str">
            <v>Vendor: NEST</v>
          </cell>
          <cell r="C11436" t="str">
            <v>10/16/2019</v>
          </cell>
          <cell r="D11436">
            <v>11</v>
          </cell>
          <cell r="E11436">
            <v>0.24701569974422455</v>
          </cell>
          <cell r="F11436">
            <v>0.23179447650909424</v>
          </cell>
          <cell r="G11436">
            <v>3.8830614648759365E-3</v>
          </cell>
          <cell r="H11436">
            <v>79.37704037139153</v>
          </cell>
          <cell r="I11436">
            <v>1</v>
          </cell>
        </row>
        <row r="11437">
          <cell r="A11437" t="str">
            <v/>
          </cell>
          <cell r="B11437" t="str">
            <v>Vendor: NEST</v>
          </cell>
          <cell r="C11437" t="str">
            <v>10/16/2019</v>
          </cell>
          <cell r="D11437">
            <v>12</v>
          </cell>
          <cell r="E11437">
            <v>0.23503267765045166</v>
          </cell>
          <cell r="F11437">
            <v>0.21477198600769043</v>
          </cell>
          <cell r="G11437">
            <v>4.3692705221474171E-3</v>
          </cell>
          <cell r="H11437">
            <v>84.754639471062049</v>
          </cell>
          <cell r="I11437">
            <v>1</v>
          </cell>
        </row>
        <row r="11438">
          <cell r="A11438" t="str">
            <v/>
          </cell>
          <cell r="B11438" t="str">
            <v>Vendor: NEST</v>
          </cell>
          <cell r="C11438" t="str">
            <v>10/16/2019</v>
          </cell>
          <cell r="D11438">
            <v>13</v>
          </cell>
          <cell r="E11438">
            <v>0.28662842512130737</v>
          </cell>
          <cell r="F11438">
            <v>0.26238644123077393</v>
          </cell>
          <cell r="G11438">
            <v>5.0329738296568394E-3</v>
          </cell>
          <cell r="H11438">
            <v>84.105011394038456</v>
          </cell>
          <cell r="I11438">
            <v>1</v>
          </cell>
        </row>
        <row r="11439">
          <cell r="A11439" t="str">
            <v/>
          </cell>
          <cell r="B11439" t="str">
            <v>Vendor: NEST</v>
          </cell>
          <cell r="C11439" t="str">
            <v>10/16/2019</v>
          </cell>
          <cell r="D11439">
            <v>14</v>
          </cell>
          <cell r="E11439">
            <v>0.4209991991519928</v>
          </cell>
          <cell r="F11439">
            <v>0.3967343270778656</v>
          </cell>
          <cell r="G11439">
            <v>5.7245506905019283E-3</v>
          </cell>
          <cell r="H11439">
            <v>84.985869742562386</v>
          </cell>
          <cell r="I11439">
            <v>1</v>
          </cell>
        </row>
        <row r="11440">
          <cell r="A11440" t="str">
            <v/>
          </cell>
          <cell r="B11440" t="str">
            <v>Vendor: NEST</v>
          </cell>
          <cell r="C11440" t="str">
            <v>10/16/2019</v>
          </cell>
          <cell r="D11440">
            <v>15</v>
          </cell>
          <cell r="E11440">
            <v>0.62834548950195313</v>
          </cell>
          <cell r="F11440">
            <v>0.60023617744445801</v>
          </cell>
          <cell r="G11440">
            <v>6.5238182432949543E-3</v>
          </cell>
          <cell r="H11440">
            <v>86.876384864223226</v>
          </cell>
          <cell r="I11440">
            <v>1</v>
          </cell>
        </row>
        <row r="11441">
          <cell r="A11441" t="str">
            <v/>
          </cell>
          <cell r="B11441" t="str">
            <v>Vendor: NEST</v>
          </cell>
          <cell r="C11441" t="str">
            <v>10/16/2019</v>
          </cell>
          <cell r="D11441">
            <v>16</v>
          </cell>
          <cell r="E11441">
            <v>0.87390178442001343</v>
          </cell>
          <cell r="F11441">
            <v>0.8408997654914856</v>
          </cell>
          <cell r="G11441">
            <v>7.2061978280544281E-3</v>
          </cell>
          <cell r="H11441">
            <v>85.523492755693752</v>
          </cell>
          <cell r="I11441">
            <v>1</v>
          </cell>
        </row>
        <row r="11442">
          <cell r="A11442" t="str">
            <v/>
          </cell>
          <cell r="B11442" t="str">
            <v>Vendor: NEST</v>
          </cell>
          <cell r="C11442" t="str">
            <v>10/16/2019</v>
          </cell>
          <cell r="D11442">
            <v>17</v>
          </cell>
          <cell r="E11442">
            <v>1.020092248916626</v>
          </cell>
          <cell r="F11442">
            <v>0.98256182670593262</v>
          </cell>
          <cell r="G11442">
            <v>7.4496516026556492E-3</v>
          </cell>
          <cell r="H11442">
            <v>81.764824588517271</v>
          </cell>
          <cell r="I11442">
            <v>1</v>
          </cell>
        </row>
        <row r="11443">
          <cell r="A11443" t="str">
            <v/>
          </cell>
          <cell r="B11443" t="str">
            <v>Vendor: NEST</v>
          </cell>
          <cell r="C11443" t="str">
            <v>10/16/2019</v>
          </cell>
          <cell r="D11443">
            <v>18</v>
          </cell>
          <cell r="E11443">
            <v>1.0887110233306885</v>
          </cell>
          <cell r="F11443">
            <v>1.0723979473114014</v>
          </cell>
          <cell r="G11443">
            <v>7.1954759769141674E-3</v>
          </cell>
          <cell r="H11443">
            <v>80.143622450410092</v>
          </cell>
          <cell r="I11443">
            <v>1</v>
          </cell>
        </row>
        <row r="11444">
          <cell r="A11444" t="str">
            <v/>
          </cell>
          <cell r="B11444" t="str">
            <v>Vendor: NEST</v>
          </cell>
          <cell r="C11444" t="str">
            <v>10/16/2019</v>
          </cell>
          <cell r="D11444">
            <v>19</v>
          </cell>
          <cell r="E11444">
            <v>1.2045307159423828</v>
          </cell>
          <cell r="F11444">
            <v>1.1901429891586304</v>
          </cell>
          <cell r="G11444">
            <v>6.7912829108536243E-3</v>
          </cell>
          <cell r="H11444">
            <v>76.505480095618992</v>
          </cell>
          <cell r="I11444">
            <v>1</v>
          </cell>
        </row>
        <row r="11445">
          <cell r="A11445" t="str">
            <v/>
          </cell>
          <cell r="B11445" t="str">
            <v>Vendor: NEST</v>
          </cell>
          <cell r="C11445" t="str">
            <v>10/16/2019</v>
          </cell>
          <cell r="D11445">
            <v>20</v>
          </cell>
          <cell r="E11445">
            <v>1.241275429725647</v>
          </cell>
          <cell r="F11445">
            <v>1.2401285171508789</v>
          </cell>
          <cell r="G11445">
            <v>6.5748360939323902E-3</v>
          </cell>
          <cell r="H11445">
            <v>73.533501758357147</v>
          </cell>
          <cell r="I11445">
            <v>1</v>
          </cell>
        </row>
        <row r="11446">
          <cell r="A11446" t="str">
            <v/>
          </cell>
          <cell r="B11446" t="str">
            <v>Vendor: NEST</v>
          </cell>
          <cell r="C11446" t="str">
            <v>10/16/2019</v>
          </cell>
          <cell r="D11446">
            <v>21</v>
          </cell>
          <cell r="E11446">
            <v>1.2148329019546509</v>
          </cell>
          <cell r="F11446">
            <v>1.2175977230072021</v>
          </cell>
          <cell r="G11446">
            <v>6.3090128824114799E-3</v>
          </cell>
          <cell r="H11446">
            <v>71.471506541011678</v>
          </cell>
          <cell r="I11446">
            <v>1</v>
          </cell>
        </row>
        <row r="11447">
          <cell r="A11447" t="str">
            <v/>
          </cell>
          <cell r="B11447" t="str">
            <v>Vendor: NEST</v>
          </cell>
          <cell r="C11447" t="str">
            <v>10/16/2019</v>
          </cell>
          <cell r="D11447">
            <v>22</v>
          </cell>
          <cell r="E11447">
            <v>1.1333408355712891</v>
          </cell>
          <cell r="F11447">
            <v>1.1408758163452148</v>
          </cell>
          <cell r="G11447">
            <v>6.0681472532451153E-3</v>
          </cell>
          <cell r="H11447">
            <v>69.634245885471842</v>
          </cell>
          <cell r="I11447">
            <v>1</v>
          </cell>
        </row>
        <row r="11448">
          <cell r="A11448" t="str">
            <v/>
          </cell>
          <cell r="B11448" t="str">
            <v>Vendor: NEST</v>
          </cell>
          <cell r="C11448" t="str">
            <v>10/16/2019</v>
          </cell>
          <cell r="D11448">
            <v>23</v>
          </cell>
          <cell r="E11448">
            <v>1.023560643196106</v>
          </cell>
          <cell r="F11448">
            <v>1.0378408432006836</v>
          </cell>
          <cell r="G11448">
            <v>6.1803725548088551E-3</v>
          </cell>
          <cell r="H11448">
            <v>68.253917569247193</v>
          </cell>
          <cell r="I11448">
            <v>1</v>
          </cell>
        </row>
        <row r="11449">
          <cell r="A11449" t="str">
            <v/>
          </cell>
          <cell r="B11449" t="str">
            <v>Vendor: NEST</v>
          </cell>
          <cell r="C11449" t="str">
            <v>10/16/2019</v>
          </cell>
          <cell r="D11449">
            <v>24</v>
          </cell>
          <cell r="E11449">
            <v>0.84938091039657593</v>
          </cell>
          <cell r="F11449">
            <v>0.872272789478302</v>
          </cell>
          <cell r="G11449">
            <v>5.9416433796286583E-3</v>
          </cell>
          <cell r="H11449">
            <v>66.889265438183514</v>
          </cell>
          <cell r="I11449">
            <v>1</v>
          </cell>
        </row>
        <row r="11450">
          <cell r="A11450" t="str">
            <v/>
          </cell>
          <cell r="B11450" t="str">
            <v>Vendor: NEST</v>
          </cell>
          <cell r="C11450" t="str">
            <v>10/21/2019 (6pm-8pm)</v>
          </cell>
          <cell r="D11450">
            <v>1</v>
          </cell>
          <cell r="E11450">
            <v>0.72918796539306641</v>
          </cell>
          <cell r="F11450">
            <v>0.66702121496200562</v>
          </cell>
          <cell r="G11450">
            <v>1.7037900164723396E-2</v>
          </cell>
          <cell r="H11450">
            <v>59.491152275379363</v>
          </cell>
          <cell r="I11450">
            <v>1</v>
          </cell>
        </row>
        <row r="11451">
          <cell r="A11451" t="str">
            <v/>
          </cell>
          <cell r="B11451" t="str">
            <v>Vendor: NEST</v>
          </cell>
          <cell r="C11451" t="str">
            <v>10/21/2019 (6pm-7pm)</v>
          </cell>
          <cell r="D11451">
            <v>1</v>
          </cell>
          <cell r="E11451">
            <v>0.76430749893188477</v>
          </cell>
          <cell r="F11451">
            <v>0.8222089409828186</v>
          </cell>
          <cell r="G11451">
            <v>4.657566174864769E-2</v>
          </cell>
          <cell r="H11451">
            <v>68.952022653721215</v>
          </cell>
          <cell r="I11451">
            <v>1</v>
          </cell>
        </row>
        <row r="11452">
          <cell r="A11452" t="str">
            <v/>
          </cell>
          <cell r="B11452" t="str">
            <v>Vendor: NEST</v>
          </cell>
          <cell r="C11452" t="str">
            <v>10/21/2019 (6pm-8pm)</v>
          </cell>
          <cell r="D11452">
            <v>2</v>
          </cell>
          <cell r="E11452">
            <v>0.66135722398757935</v>
          </cell>
          <cell r="F11452">
            <v>0.60702192783355713</v>
          </cell>
          <cell r="G11452">
            <v>1.5748247504234314E-2</v>
          </cell>
          <cell r="H11452">
            <v>57.843366394395474</v>
          </cell>
          <cell r="I11452">
            <v>1</v>
          </cell>
        </row>
        <row r="11453">
          <cell r="A11453" t="str">
            <v/>
          </cell>
          <cell r="B11453" t="str">
            <v>Vendor: NEST</v>
          </cell>
          <cell r="C11453" t="str">
            <v>10/21/2019 (6pm-7pm)</v>
          </cell>
          <cell r="D11453">
            <v>2</v>
          </cell>
          <cell r="E11453">
            <v>0.68656331300735474</v>
          </cell>
          <cell r="F11453">
            <v>0.74045771360397339</v>
          </cell>
          <cell r="G11453">
            <v>4.2687948793172836E-2</v>
          </cell>
          <cell r="H11453">
            <v>68.359692556634784</v>
          </cell>
          <cell r="I11453">
            <v>1</v>
          </cell>
        </row>
        <row r="11454">
          <cell r="A11454" t="str">
            <v/>
          </cell>
          <cell r="B11454" t="str">
            <v>Vendor: NEST</v>
          </cell>
          <cell r="C11454" t="str">
            <v>10/21/2019 (6pm-7pm)</v>
          </cell>
          <cell r="D11454">
            <v>3</v>
          </cell>
          <cell r="E11454">
            <v>0.64148086309432983</v>
          </cell>
          <cell r="F11454">
            <v>0.66781449317932129</v>
          </cell>
          <cell r="G11454">
            <v>3.8614712655544281E-2</v>
          </cell>
          <cell r="H11454">
            <v>68.871165048544057</v>
          </cell>
          <cell r="I11454">
            <v>1</v>
          </cell>
        </row>
        <row r="11455">
          <cell r="A11455" t="str">
            <v/>
          </cell>
          <cell r="B11455" t="str">
            <v>Vendor: NEST</v>
          </cell>
          <cell r="C11455" t="str">
            <v>10/21/2019 (6pm-8pm)</v>
          </cell>
          <cell r="D11455">
            <v>3</v>
          </cell>
          <cell r="E11455">
            <v>0.61053627729415894</v>
          </cell>
          <cell r="F11455">
            <v>0.58092033863067627</v>
          </cell>
          <cell r="G11455">
            <v>1.3953398913145065E-2</v>
          </cell>
          <cell r="H11455">
            <v>56.293561843640099</v>
          </cell>
          <cell r="I11455">
            <v>1</v>
          </cell>
        </row>
        <row r="11456">
          <cell r="A11456" t="str">
            <v/>
          </cell>
          <cell r="B11456" t="str">
            <v>Vendor: NEST</v>
          </cell>
          <cell r="C11456" t="str">
            <v>10/21/2019 (6pm-7pm)</v>
          </cell>
          <cell r="D11456">
            <v>4</v>
          </cell>
          <cell r="E11456">
            <v>0.59526634216308594</v>
          </cell>
          <cell r="F11456">
            <v>0.60698938369750977</v>
          </cell>
          <cell r="G11456">
            <v>3.3897053450345993E-2</v>
          </cell>
          <cell r="H11456">
            <v>67.026343042071446</v>
          </cell>
          <cell r="I11456">
            <v>1</v>
          </cell>
        </row>
        <row r="11457">
          <cell r="A11457" t="str">
            <v/>
          </cell>
          <cell r="B11457" t="str">
            <v>Vendor: NEST</v>
          </cell>
          <cell r="C11457" t="str">
            <v>10/21/2019 (6pm-8pm)</v>
          </cell>
          <cell r="D11457">
            <v>4</v>
          </cell>
          <cell r="E11457">
            <v>0.58382236957550049</v>
          </cell>
          <cell r="F11457">
            <v>0.55650943517684937</v>
          </cell>
          <cell r="G11457">
            <v>1.2425919994711876E-2</v>
          </cell>
          <cell r="H11457">
            <v>55.160773045504989</v>
          </cell>
          <cell r="I11457">
            <v>1</v>
          </cell>
        </row>
        <row r="11458">
          <cell r="A11458" t="str">
            <v/>
          </cell>
          <cell r="B11458" t="str">
            <v>Vendor: NEST</v>
          </cell>
          <cell r="C11458" t="str">
            <v>10/21/2019 (6pm-7pm)</v>
          </cell>
          <cell r="D11458">
            <v>5</v>
          </cell>
          <cell r="E11458">
            <v>0.59293097257614136</v>
          </cell>
          <cell r="F11458">
            <v>0.59088408946990967</v>
          </cell>
          <cell r="G11458">
            <v>3.033222071826458E-2</v>
          </cell>
          <cell r="H11458">
            <v>66.775744336569261</v>
          </cell>
          <cell r="I11458">
            <v>1</v>
          </cell>
        </row>
        <row r="11459">
          <cell r="A11459" t="str">
            <v/>
          </cell>
          <cell r="B11459" t="str">
            <v>Vendor: NEST</v>
          </cell>
          <cell r="C11459" t="str">
            <v>10/21/2019 (6pm-8pm)</v>
          </cell>
          <cell r="D11459">
            <v>5</v>
          </cell>
          <cell r="E11459">
            <v>0.57574492692947388</v>
          </cell>
          <cell r="F11459">
            <v>0.55802673101425171</v>
          </cell>
          <cell r="G11459">
            <v>1.1150313541293144E-2</v>
          </cell>
          <cell r="H11459">
            <v>54.302007001167922</v>
          </cell>
          <cell r="I11459">
            <v>1</v>
          </cell>
        </row>
        <row r="11460">
          <cell r="A11460" t="str">
            <v/>
          </cell>
          <cell r="B11460" t="str">
            <v>Vendor: NEST</v>
          </cell>
          <cell r="C11460" t="str">
            <v>10/21/2019 (6pm-8pm)</v>
          </cell>
          <cell r="D11460">
            <v>6</v>
          </cell>
          <cell r="E11460">
            <v>0.60053181648254395</v>
          </cell>
          <cell r="F11460">
            <v>0.5899088978767395</v>
          </cell>
          <cell r="G11460">
            <v>9.3718776479363441E-3</v>
          </cell>
          <cell r="H11460">
            <v>53.760997666276943</v>
          </cell>
          <cell r="I11460">
            <v>1</v>
          </cell>
        </row>
        <row r="11461">
          <cell r="A11461" t="str">
            <v/>
          </cell>
          <cell r="B11461" t="str">
            <v>Vendor: NEST</v>
          </cell>
          <cell r="C11461" t="str">
            <v>10/21/2019 (6pm-7pm)</v>
          </cell>
          <cell r="D11461">
            <v>6</v>
          </cell>
          <cell r="E11461">
            <v>0.60171473026275635</v>
          </cell>
          <cell r="F11461">
            <v>0.59574019908905029</v>
          </cell>
          <cell r="G11461">
            <v>2.713325060904026E-2</v>
          </cell>
          <cell r="H11461">
            <v>65.753818770226431</v>
          </cell>
          <cell r="I11461">
            <v>1</v>
          </cell>
        </row>
        <row r="11462">
          <cell r="A11462" t="str">
            <v/>
          </cell>
          <cell r="B11462" t="str">
            <v>Vendor: NEST</v>
          </cell>
          <cell r="C11462" t="str">
            <v>10/21/2019 (6pm-8pm)</v>
          </cell>
          <cell r="D11462">
            <v>7</v>
          </cell>
          <cell r="E11462">
            <v>0.67219197750091553</v>
          </cell>
          <cell r="F11462">
            <v>0.66737246513366699</v>
          </cell>
          <cell r="G11462">
            <v>9.5367832109332085E-3</v>
          </cell>
          <cell r="H11462">
            <v>53.791435239206457</v>
          </cell>
          <cell r="I11462">
            <v>1</v>
          </cell>
        </row>
        <row r="11463">
          <cell r="A11463" t="str">
            <v/>
          </cell>
          <cell r="B11463" t="str">
            <v>Vendor: NEST</v>
          </cell>
          <cell r="C11463" t="str">
            <v>10/21/2019 (6pm-7pm)</v>
          </cell>
          <cell r="D11463">
            <v>7</v>
          </cell>
          <cell r="E11463">
            <v>0.65262216329574585</v>
          </cell>
          <cell r="F11463">
            <v>0.70151513814926147</v>
          </cell>
          <cell r="G11463">
            <v>2.3536480963230133E-2</v>
          </cell>
          <cell r="H11463">
            <v>64.496537216829097</v>
          </cell>
          <cell r="I11463">
            <v>1</v>
          </cell>
        </row>
        <row r="11464">
          <cell r="A11464" t="str">
            <v/>
          </cell>
          <cell r="B11464" t="str">
            <v>Vendor: NEST</v>
          </cell>
          <cell r="C11464" t="str">
            <v>10/21/2019 (6pm-7pm)</v>
          </cell>
          <cell r="D11464">
            <v>8</v>
          </cell>
          <cell r="E11464">
            <v>0.72676742076873779</v>
          </cell>
          <cell r="F11464">
            <v>0.72077775001525879</v>
          </cell>
          <cell r="G11464">
            <v>2.571532130241394E-2</v>
          </cell>
          <cell r="H11464">
            <v>64.7467313915853</v>
          </cell>
          <cell r="I11464">
            <v>1</v>
          </cell>
        </row>
        <row r="11465">
          <cell r="A11465" t="str">
            <v/>
          </cell>
          <cell r="B11465" t="str">
            <v>Vendor: NEST</v>
          </cell>
          <cell r="C11465" t="str">
            <v>10/21/2019 (6pm-8pm)</v>
          </cell>
          <cell r="D11465">
            <v>8</v>
          </cell>
          <cell r="E11465">
            <v>0.66878336668014526</v>
          </cell>
          <cell r="F11465">
            <v>0.67132222652435303</v>
          </cell>
          <cell r="G11465">
            <v>9.9439844489097595E-3</v>
          </cell>
          <cell r="H11465">
            <v>53.594329054840934</v>
          </cell>
          <cell r="I11465">
            <v>1</v>
          </cell>
        </row>
        <row r="11466">
          <cell r="A11466" t="str">
            <v/>
          </cell>
          <cell r="B11466" t="str">
            <v>Vendor: NEST</v>
          </cell>
          <cell r="C11466" t="str">
            <v>10/21/2019 (6pm-8pm)</v>
          </cell>
          <cell r="D11466">
            <v>9</v>
          </cell>
          <cell r="E11466">
            <v>0.48793631792068481</v>
          </cell>
          <cell r="F11466">
            <v>0.4723651111125946</v>
          </cell>
          <cell r="G11466">
            <v>1.0557593777775764E-2</v>
          </cell>
          <cell r="H11466">
            <v>57.711826137692185</v>
          </cell>
          <cell r="I11466">
            <v>1</v>
          </cell>
        </row>
        <row r="11467">
          <cell r="A11467" t="str">
            <v/>
          </cell>
          <cell r="B11467" t="str">
            <v>Vendor: NEST</v>
          </cell>
          <cell r="C11467" t="str">
            <v>10/21/2019 (6pm-7pm)</v>
          </cell>
          <cell r="D11467">
            <v>9</v>
          </cell>
          <cell r="E11467">
            <v>0.59942483901977539</v>
          </cell>
          <cell r="F11467">
            <v>0.65962356328964233</v>
          </cell>
          <cell r="G11467">
            <v>3.0756289139389992E-2</v>
          </cell>
          <cell r="H11467">
            <v>70.511812297734707</v>
          </cell>
          <cell r="I11467">
            <v>1</v>
          </cell>
        </row>
        <row r="11468">
          <cell r="A11468" t="str">
            <v/>
          </cell>
          <cell r="B11468" t="str">
            <v>Vendor: NEST</v>
          </cell>
          <cell r="C11468" t="str">
            <v>10/21/2019 (6pm-8pm)</v>
          </cell>
          <cell r="D11468">
            <v>10</v>
          </cell>
          <cell r="E11468">
            <v>0.31111037731170654</v>
          </cell>
          <cell r="F11468">
            <v>0.29169759154319763</v>
          </cell>
          <cell r="G11468">
            <v>1.1898116208612919E-2</v>
          </cell>
          <cell r="H11468">
            <v>65.010294632439198</v>
          </cell>
          <cell r="I11468">
            <v>1</v>
          </cell>
        </row>
        <row r="11469">
          <cell r="A11469" t="str">
            <v/>
          </cell>
          <cell r="B11469" t="str">
            <v>Vendor: NEST</v>
          </cell>
          <cell r="C11469" t="str">
            <v>10/21/2019 (6pm-7pm)</v>
          </cell>
          <cell r="D11469">
            <v>10</v>
          </cell>
          <cell r="E11469">
            <v>0.52671295404434204</v>
          </cell>
          <cell r="F11469">
            <v>0.50959199666976929</v>
          </cell>
          <cell r="G11469">
            <v>3.4913290292024612E-2</v>
          </cell>
          <cell r="H11469">
            <v>77.414449838187025</v>
          </cell>
          <cell r="I11469">
            <v>1</v>
          </cell>
        </row>
        <row r="11470">
          <cell r="A11470" t="str">
            <v/>
          </cell>
          <cell r="B11470" t="str">
            <v>Vendor: NEST</v>
          </cell>
          <cell r="C11470" t="str">
            <v>10/21/2019 (6pm-8pm)</v>
          </cell>
          <cell r="D11470">
            <v>11</v>
          </cell>
          <cell r="E11470">
            <v>0.1656113862991333</v>
          </cell>
          <cell r="F11470">
            <v>0.1289699375629425</v>
          </cell>
          <cell r="G11470">
            <v>1.3531684875488281E-2</v>
          </cell>
          <cell r="H11470">
            <v>72.855915985999715</v>
          </cell>
          <cell r="I11470">
            <v>1</v>
          </cell>
        </row>
        <row r="11471">
          <cell r="A11471" t="str">
            <v/>
          </cell>
          <cell r="B11471" t="str">
            <v>Vendor: NEST</v>
          </cell>
          <cell r="C11471" t="str">
            <v>10/21/2019 (6pm-7pm)</v>
          </cell>
          <cell r="D11471">
            <v>11</v>
          </cell>
          <cell r="E11471">
            <v>0.45592513680458069</v>
          </cell>
          <cell r="F11471">
            <v>0.42057663202285767</v>
          </cell>
          <cell r="G11471">
            <v>3.7763949483633041E-2</v>
          </cell>
          <cell r="H11471">
            <v>81.047831715210421</v>
          </cell>
          <cell r="I11471">
            <v>1</v>
          </cell>
        </row>
        <row r="11472">
          <cell r="A11472" t="str">
            <v/>
          </cell>
          <cell r="B11472" t="str">
            <v>Vendor: NEST</v>
          </cell>
          <cell r="C11472" t="str">
            <v>10/21/2019 (6pm-8pm)</v>
          </cell>
          <cell r="D11472">
            <v>12</v>
          </cell>
          <cell r="E11472">
            <v>6.275968998670578E-2</v>
          </cell>
          <cell r="F11472">
            <v>4.4406440109014511E-2</v>
          </cell>
          <cell r="G11472">
            <v>1.5202194452285767E-2</v>
          </cell>
          <cell r="H11472">
            <v>77.924612018667489</v>
          </cell>
          <cell r="I11472">
            <v>1</v>
          </cell>
        </row>
        <row r="11473">
          <cell r="A11473" t="str">
            <v/>
          </cell>
          <cell r="B11473" t="str">
            <v>Vendor: NEST</v>
          </cell>
          <cell r="C11473" t="str">
            <v>10/21/2019 (6pm-7pm)</v>
          </cell>
          <cell r="D11473">
            <v>12</v>
          </cell>
          <cell r="E11473">
            <v>0.40243431925773621</v>
          </cell>
          <cell r="F11473">
            <v>0.40200775861740112</v>
          </cell>
          <cell r="G11473">
            <v>4.2773168534040451E-2</v>
          </cell>
          <cell r="H11473">
            <v>84.050809061488593</v>
          </cell>
          <cell r="I11473">
            <v>1</v>
          </cell>
        </row>
        <row r="11474">
          <cell r="A11474" t="str">
            <v/>
          </cell>
          <cell r="B11474" t="str">
            <v>Vendor: NEST</v>
          </cell>
          <cell r="C11474" t="str">
            <v>10/21/2019 (6pm-8pm)</v>
          </cell>
          <cell r="D11474">
            <v>13</v>
          </cell>
          <cell r="E11474">
            <v>6.9403283298015594E-2</v>
          </cell>
          <cell r="F11474">
            <v>4.4174902141094208E-2</v>
          </cell>
          <cell r="G11474">
            <v>1.6572318971157074E-2</v>
          </cell>
          <cell r="H11474">
            <v>80.130122520420613</v>
          </cell>
          <cell r="I11474">
            <v>1</v>
          </cell>
        </row>
        <row r="11475">
          <cell r="A11475" t="str">
            <v/>
          </cell>
          <cell r="B11475" t="str">
            <v>Vendor: NEST</v>
          </cell>
          <cell r="C11475" t="str">
            <v>10/21/2019 (6pm-7pm)</v>
          </cell>
          <cell r="D11475">
            <v>13</v>
          </cell>
          <cell r="E11475">
            <v>0.45707222819328308</v>
          </cell>
          <cell r="F11475">
            <v>0.43033528327941895</v>
          </cell>
          <cell r="G11475">
            <v>4.8123914748430252E-2</v>
          </cell>
          <cell r="H11475">
            <v>86.414077669903477</v>
          </cell>
          <cell r="I11475">
            <v>1</v>
          </cell>
        </row>
        <row r="11476">
          <cell r="A11476" t="str">
            <v/>
          </cell>
          <cell r="B11476" t="str">
            <v>Vendor: NEST</v>
          </cell>
          <cell r="C11476" t="str">
            <v>10/21/2019 (6pm-8pm)</v>
          </cell>
          <cell r="D11476">
            <v>14</v>
          </cell>
          <cell r="E11476">
            <v>0.15882141888141632</v>
          </cell>
          <cell r="F11476">
            <v>0.10248877108097076</v>
          </cell>
          <cell r="G11476">
            <v>1.8896110355854034E-2</v>
          </cell>
          <cell r="H11476">
            <v>82.006846557759317</v>
          </cell>
          <cell r="I11476">
            <v>1</v>
          </cell>
        </row>
        <row r="11477">
          <cell r="A11477" t="str">
            <v/>
          </cell>
          <cell r="B11477" t="str">
            <v>Vendor: NEST</v>
          </cell>
          <cell r="C11477" t="str">
            <v>10/21/2019 (6pm-7pm)</v>
          </cell>
          <cell r="D11477">
            <v>14</v>
          </cell>
          <cell r="E11477">
            <v>0.54099029302597046</v>
          </cell>
          <cell r="F11477">
            <v>0.58149147033691406</v>
          </cell>
          <cell r="G11477">
            <v>5.4259974509477615E-2</v>
          </cell>
          <cell r="H11477">
            <v>87.005016181229223</v>
          </cell>
          <cell r="I11477">
            <v>1</v>
          </cell>
        </row>
        <row r="11478">
          <cell r="A11478" t="str">
            <v/>
          </cell>
          <cell r="B11478" t="str">
            <v>Vendor: NEST</v>
          </cell>
          <cell r="C11478" t="str">
            <v>10/21/2019 (6pm-7pm)</v>
          </cell>
          <cell r="D11478">
            <v>15</v>
          </cell>
          <cell r="E11478">
            <v>0.74487268924713135</v>
          </cell>
          <cell r="F11478">
            <v>0.82666820287704468</v>
          </cell>
          <cell r="G11478">
            <v>5.9268061071634293E-2</v>
          </cell>
          <cell r="H11478">
            <v>88.24773462783152</v>
          </cell>
          <cell r="I11478">
            <v>1</v>
          </cell>
        </row>
        <row r="11479">
          <cell r="A11479" t="str">
            <v/>
          </cell>
          <cell r="B11479" t="str">
            <v>Vendor: NEST</v>
          </cell>
          <cell r="C11479" t="str">
            <v>10/21/2019 (6pm-8pm)</v>
          </cell>
          <cell r="D11479">
            <v>15</v>
          </cell>
          <cell r="E11479">
            <v>0.32379430532455444</v>
          </cell>
          <cell r="F11479">
            <v>0.25996816158294678</v>
          </cell>
          <cell r="G11479">
            <v>2.0381880924105644E-2</v>
          </cell>
          <cell r="H11479">
            <v>83.712634189030766</v>
          </cell>
          <cell r="I11479">
            <v>1</v>
          </cell>
        </row>
        <row r="11480">
          <cell r="A11480" t="str">
            <v/>
          </cell>
          <cell r="B11480" t="str">
            <v>Vendor: NEST</v>
          </cell>
          <cell r="C11480" t="str">
            <v>10/21/2019 (6pm-8pm)</v>
          </cell>
          <cell r="D11480">
            <v>16</v>
          </cell>
          <cell r="E11480">
            <v>0.57516705989837646</v>
          </cell>
          <cell r="F11480">
            <v>0.51225876808166504</v>
          </cell>
          <cell r="G11480">
            <v>2.2157927975058556E-2</v>
          </cell>
          <cell r="H11480">
            <v>84.44382730454889</v>
          </cell>
          <cell r="I11480">
            <v>1</v>
          </cell>
        </row>
        <row r="11481">
          <cell r="A11481" t="str">
            <v/>
          </cell>
          <cell r="B11481" t="str">
            <v>Vendor: NEST</v>
          </cell>
          <cell r="C11481" t="str">
            <v>10/21/2019 (6pm-7pm)</v>
          </cell>
          <cell r="D11481">
            <v>16</v>
          </cell>
          <cell r="E11481">
            <v>1.0463844537734985</v>
          </cell>
          <cell r="F11481">
            <v>1.0727595090866089</v>
          </cell>
          <cell r="G11481">
            <v>6.5695539116859436E-2</v>
          </cell>
          <cell r="H11481">
            <v>87.461003236246185</v>
          </cell>
          <cell r="I11481">
            <v>1</v>
          </cell>
        </row>
        <row r="11482">
          <cell r="A11482" t="str">
            <v/>
          </cell>
          <cell r="B11482" t="str">
            <v>Vendor: NEST</v>
          </cell>
          <cell r="C11482" t="str">
            <v>10/21/2019 (6pm-8pm)</v>
          </cell>
          <cell r="D11482">
            <v>17</v>
          </cell>
          <cell r="E11482">
            <v>0.84426534175872803</v>
          </cell>
          <cell r="F11482">
            <v>0.84738707542419434</v>
          </cell>
          <cell r="G11482">
            <v>2.3066587746143341E-2</v>
          </cell>
          <cell r="H11482">
            <v>84.831858226365952</v>
          </cell>
          <cell r="I11482">
            <v>1</v>
          </cell>
        </row>
        <row r="11483">
          <cell r="A11483" t="str">
            <v/>
          </cell>
          <cell r="B11483" t="str">
            <v>Vendor: NEST</v>
          </cell>
          <cell r="C11483" t="str">
            <v>10/21/2019 (6pm-7pm)</v>
          </cell>
          <cell r="D11483">
            <v>17</v>
          </cell>
          <cell r="E11483">
            <v>1.2964195013046265</v>
          </cell>
          <cell r="F11483">
            <v>1.3489453792572021</v>
          </cell>
          <cell r="G11483">
            <v>6.6815905272960663E-2</v>
          </cell>
          <cell r="H11483">
            <v>83.47912621359167</v>
          </cell>
          <cell r="I11483">
            <v>1</v>
          </cell>
        </row>
        <row r="11484">
          <cell r="A11484" t="str">
            <v/>
          </cell>
          <cell r="B11484" t="str">
            <v>Vendor: NEST</v>
          </cell>
          <cell r="C11484" t="str">
            <v>10/21/2019 (6pm-7pm)</v>
          </cell>
          <cell r="D11484">
            <v>18</v>
          </cell>
          <cell r="E11484">
            <v>1.4350857734680176</v>
          </cell>
          <cell r="F11484">
            <v>1.477509617805481</v>
          </cell>
          <cell r="G11484">
            <v>6.3977912068367004E-2</v>
          </cell>
          <cell r="H11484">
            <v>79.256796116504148</v>
          </cell>
          <cell r="I11484">
            <v>1</v>
          </cell>
        </row>
        <row r="11485">
          <cell r="A11485" t="str">
            <v/>
          </cell>
          <cell r="B11485" t="str">
            <v>Vendor: NEST</v>
          </cell>
          <cell r="C11485" t="str">
            <v>10/21/2019 (6pm-8pm)</v>
          </cell>
          <cell r="D11485">
            <v>18</v>
          </cell>
          <cell r="E11485">
            <v>1.0908995866775513</v>
          </cell>
          <cell r="F11485">
            <v>1.0990478992462158</v>
          </cell>
          <cell r="G11485">
            <v>2.3021891713142395E-2</v>
          </cell>
          <cell r="H11485">
            <v>83.722908401402378</v>
          </cell>
          <cell r="I11485">
            <v>1</v>
          </cell>
        </row>
        <row r="11486">
          <cell r="A11486" t="str">
            <v/>
          </cell>
          <cell r="B11486" t="str">
            <v>Vendor: NEST</v>
          </cell>
          <cell r="C11486" t="str">
            <v>10/21/2019 (6pm-8pm)</v>
          </cell>
          <cell r="D11486">
            <v>19</v>
          </cell>
          <cell r="E11486">
            <v>1.2236423492431641</v>
          </cell>
          <cell r="F11486">
            <v>1.2434496879577637</v>
          </cell>
          <cell r="G11486">
            <v>2.2409474477171898E-2</v>
          </cell>
          <cell r="H11486">
            <v>80.969361143523457</v>
          </cell>
          <cell r="I11486">
            <v>1</v>
          </cell>
        </row>
        <row r="11487">
          <cell r="A11487" t="str">
            <v/>
          </cell>
          <cell r="B11487" t="str">
            <v>Vendor: NEST</v>
          </cell>
          <cell r="C11487" t="str">
            <v>10/21/2019 (6pm-7pm)</v>
          </cell>
          <cell r="D11487">
            <v>19</v>
          </cell>
          <cell r="E11487">
            <v>1.4542596340179443</v>
          </cell>
          <cell r="F11487">
            <v>1.575373649597168</v>
          </cell>
          <cell r="G11487">
            <v>6.0125302523374557E-2</v>
          </cell>
          <cell r="H11487">
            <v>74.391100323624855</v>
          </cell>
          <cell r="I11487">
            <v>1</v>
          </cell>
        </row>
        <row r="11488">
          <cell r="A11488" t="str">
            <v/>
          </cell>
          <cell r="B11488" t="str">
            <v>Vendor: NEST</v>
          </cell>
          <cell r="C11488" t="str">
            <v>10/21/2019 (6pm-7pm)</v>
          </cell>
          <cell r="D11488">
            <v>20</v>
          </cell>
          <cell r="E11488">
            <v>1.5027636289596558</v>
          </cell>
          <cell r="F11488">
            <v>1.5573915243148804</v>
          </cell>
          <cell r="G11488">
            <v>5.8853685855865479E-2</v>
          </cell>
          <cell r="H11488">
            <v>68.566553398058318</v>
          </cell>
          <cell r="I11488">
            <v>1</v>
          </cell>
        </row>
        <row r="11489">
          <cell r="A11489" t="str">
            <v/>
          </cell>
          <cell r="B11489" t="str">
            <v>Vendor: NEST</v>
          </cell>
          <cell r="C11489" t="str">
            <v>10/21/2019 (6pm-8pm)</v>
          </cell>
          <cell r="D11489">
            <v>20</v>
          </cell>
          <cell r="E11489">
            <v>1.2881535291671753</v>
          </cell>
          <cell r="F11489">
            <v>1.2677496671676636</v>
          </cell>
          <cell r="G11489">
            <v>2.1830344572663307E-2</v>
          </cell>
          <cell r="H11489">
            <v>77.544830805132349</v>
          </cell>
          <cell r="I11489">
            <v>1</v>
          </cell>
        </row>
        <row r="11490">
          <cell r="A11490" t="str">
            <v/>
          </cell>
          <cell r="B11490" t="str">
            <v>Vendor: NEST</v>
          </cell>
          <cell r="C11490" t="str">
            <v>10/21/2019 (6pm-8pm)</v>
          </cell>
          <cell r="D11490">
            <v>21</v>
          </cell>
          <cell r="E11490">
            <v>1.2233797311782837</v>
          </cell>
          <cell r="F11490">
            <v>1.2465256452560425</v>
          </cell>
          <cell r="G11490">
            <v>2.1182132884860039E-2</v>
          </cell>
          <cell r="H11490">
            <v>72.61406942823659</v>
          </cell>
          <cell r="I11490">
            <v>1</v>
          </cell>
        </row>
        <row r="11491">
          <cell r="A11491" t="str">
            <v/>
          </cell>
          <cell r="B11491" t="str">
            <v>Vendor: NEST</v>
          </cell>
          <cell r="C11491" t="str">
            <v>10/21/2019 (6pm-7pm)</v>
          </cell>
          <cell r="D11491">
            <v>21</v>
          </cell>
          <cell r="E11491">
            <v>1.4300988912582397</v>
          </cell>
          <cell r="F11491">
            <v>1.4309892654418945</v>
          </cell>
          <cell r="G11491">
            <v>5.5586714297533035E-2</v>
          </cell>
          <cell r="H11491">
            <v>65.830210355986608</v>
          </cell>
          <cell r="I11491">
            <v>1</v>
          </cell>
        </row>
        <row r="11492">
          <cell r="A11492" t="str">
            <v/>
          </cell>
          <cell r="B11492" t="str">
            <v>Vendor: NEST</v>
          </cell>
          <cell r="C11492" t="str">
            <v>10/21/2019 (6pm-8pm)</v>
          </cell>
          <cell r="D11492">
            <v>22</v>
          </cell>
          <cell r="E11492">
            <v>1.1249498128890991</v>
          </cell>
          <cell r="F11492">
            <v>1.1606295108795166</v>
          </cell>
          <cell r="G11492">
            <v>2.032066322863102E-2</v>
          </cell>
          <cell r="H11492">
            <v>69.214851225205635</v>
          </cell>
          <cell r="I11492">
            <v>1</v>
          </cell>
        </row>
        <row r="11493">
          <cell r="A11493" t="str">
            <v/>
          </cell>
          <cell r="B11493" t="str">
            <v>Vendor: NEST</v>
          </cell>
          <cell r="C11493" t="str">
            <v>10/21/2019 (6pm-7pm)</v>
          </cell>
          <cell r="D11493">
            <v>22</v>
          </cell>
          <cell r="E11493">
            <v>1.268298864364624</v>
          </cell>
          <cell r="F11493">
            <v>1.3812253475189209</v>
          </cell>
          <cell r="G11493">
            <v>5.5530089884996414E-2</v>
          </cell>
          <cell r="H11493">
            <v>64.451650485437312</v>
          </cell>
          <cell r="I11493">
            <v>1</v>
          </cell>
        </row>
        <row r="11494">
          <cell r="A11494" t="str">
            <v/>
          </cell>
          <cell r="B11494" t="str">
            <v>Vendor: NEST</v>
          </cell>
          <cell r="C11494" t="str">
            <v>10/21/2019 (6pm-7pm)</v>
          </cell>
          <cell r="D11494">
            <v>23</v>
          </cell>
          <cell r="E11494">
            <v>1.0972716808319092</v>
          </cell>
          <cell r="F11494">
            <v>1.2035858631134033</v>
          </cell>
          <cell r="G11494">
            <v>5.9092625975608826E-2</v>
          </cell>
          <cell r="H11494">
            <v>63.138689320388629</v>
          </cell>
          <cell r="I11494">
            <v>1</v>
          </cell>
        </row>
        <row r="11495">
          <cell r="A11495" t="str">
            <v/>
          </cell>
          <cell r="B11495" t="str">
            <v>Vendor: NEST</v>
          </cell>
          <cell r="C11495" t="str">
            <v>10/21/2019 (6pm-8pm)</v>
          </cell>
          <cell r="D11495">
            <v>23</v>
          </cell>
          <cell r="E11495">
            <v>1.0214014053344727</v>
          </cell>
          <cell r="F11495">
            <v>1.0265837907791138</v>
          </cell>
          <cell r="G11495">
            <v>2.0777009427547455E-2</v>
          </cell>
          <cell r="H11495">
            <v>65.618042590429312</v>
          </cell>
          <cell r="I11495">
            <v>1</v>
          </cell>
        </row>
        <row r="11496">
          <cell r="A11496" t="str">
            <v/>
          </cell>
          <cell r="B11496" t="str">
            <v>Vendor: NEST</v>
          </cell>
          <cell r="C11496" t="str">
            <v>10/21/2019 (6pm-8pm)</v>
          </cell>
          <cell r="D11496">
            <v>24</v>
          </cell>
          <cell r="E11496">
            <v>0.85681307315826416</v>
          </cell>
          <cell r="F11496">
            <v>0.85989093780517578</v>
          </cell>
          <cell r="G11496">
            <v>1.8755337223410606E-2</v>
          </cell>
          <cell r="H11496">
            <v>63.182126604435815</v>
          </cell>
          <cell r="I11496">
            <v>1</v>
          </cell>
        </row>
        <row r="11497">
          <cell r="A11497" t="str">
            <v/>
          </cell>
          <cell r="B11497" t="str">
            <v>Vendor: NEST</v>
          </cell>
          <cell r="C11497" t="str">
            <v>10/21/2019 (6pm-7pm)</v>
          </cell>
          <cell r="D11497">
            <v>24</v>
          </cell>
          <cell r="E11497">
            <v>0.93899756669998169</v>
          </cell>
          <cell r="F11497">
            <v>0.94823014736175537</v>
          </cell>
          <cell r="G11497">
            <v>5.7545166462659836E-2</v>
          </cell>
          <cell r="H11497">
            <v>63.962993527507813</v>
          </cell>
          <cell r="I11497">
            <v>1</v>
          </cell>
        </row>
        <row r="11498">
          <cell r="A11498" t="str">
            <v/>
          </cell>
          <cell r="B11498" t="str">
            <v>Vendor: NEST</v>
          </cell>
          <cell r="C11498" t="str">
            <v>10/22/2019</v>
          </cell>
          <cell r="D11498">
            <v>1</v>
          </cell>
          <cell r="E11498">
            <v>0.76076000928878784</v>
          </cell>
          <cell r="F11498">
            <v>0.71559059619903564</v>
          </cell>
          <cell r="G11498">
            <v>1.6612345352768898E-2</v>
          </cell>
          <cell r="H11498">
            <v>61.370142982200001</v>
          </cell>
          <cell r="I11498">
            <v>1</v>
          </cell>
        </row>
        <row r="11499">
          <cell r="A11499" t="str">
            <v/>
          </cell>
          <cell r="B11499" t="str">
            <v>Vendor: NEST</v>
          </cell>
          <cell r="C11499" t="str">
            <v>10/22/2019</v>
          </cell>
          <cell r="D11499">
            <v>2</v>
          </cell>
          <cell r="E11499">
            <v>0.66742026805877686</v>
          </cell>
          <cell r="F11499">
            <v>0.64836180210113525</v>
          </cell>
          <cell r="G11499">
            <v>1.5367451123893261E-2</v>
          </cell>
          <cell r="H11499">
            <v>59.664665888534117</v>
          </cell>
          <cell r="I11499">
            <v>1</v>
          </cell>
        </row>
        <row r="11500">
          <cell r="A11500" t="str">
            <v/>
          </cell>
          <cell r="B11500" t="str">
            <v>Vendor: NEST</v>
          </cell>
          <cell r="C11500" t="str">
            <v>10/22/2019</v>
          </cell>
          <cell r="D11500">
            <v>3</v>
          </cell>
          <cell r="E11500">
            <v>0.61779344081878662</v>
          </cell>
          <cell r="F11500">
            <v>0.60664826631546021</v>
          </cell>
          <cell r="G11500">
            <v>1.3513587415218353E-2</v>
          </cell>
          <cell r="H11500">
            <v>58.86323898453761</v>
          </cell>
          <cell r="I11500">
            <v>1</v>
          </cell>
        </row>
        <row r="11501">
          <cell r="A11501" t="str">
            <v/>
          </cell>
          <cell r="B11501" t="str">
            <v>Vendor: NEST</v>
          </cell>
          <cell r="C11501" t="str">
            <v>10/22/2019</v>
          </cell>
          <cell r="D11501">
            <v>4</v>
          </cell>
          <cell r="E11501">
            <v>0.59828966856002808</v>
          </cell>
          <cell r="F11501">
            <v>0.57301396131515503</v>
          </cell>
          <cell r="G11501">
            <v>1.2101841159164906E-2</v>
          </cell>
          <cell r="H11501">
            <v>57.946340822875321</v>
          </cell>
          <cell r="I11501">
            <v>1</v>
          </cell>
        </row>
        <row r="11502">
          <cell r="A11502" t="str">
            <v/>
          </cell>
          <cell r="B11502" t="str">
            <v>Vendor: NEST</v>
          </cell>
          <cell r="C11502" t="str">
            <v>10/22/2019</v>
          </cell>
          <cell r="D11502">
            <v>5</v>
          </cell>
          <cell r="E11502">
            <v>0.59857946634292603</v>
          </cell>
          <cell r="F11502">
            <v>0.56362622976303101</v>
          </cell>
          <cell r="G11502">
            <v>1.1186722666025162E-2</v>
          </cell>
          <cell r="H11502">
            <v>56.887274584184951</v>
          </cell>
          <cell r="I11502">
            <v>1</v>
          </cell>
        </row>
        <row r="11503">
          <cell r="A11503" t="str">
            <v/>
          </cell>
          <cell r="B11503" t="str">
            <v>Vendor: NEST</v>
          </cell>
          <cell r="C11503" t="str">
            <v>10/22/2019</v>
          </cell>
          <cell r="D11503">
            <v>6</v>
          </cell>
          <cell r="E11503">
            <v>0.62684082984924316</v>
          </cell>
          <cell r="F11503">
            <v>0.60464733839035034</v>
          </cell>
          <cell r="G11503">
            <v>9.855976328253746E-3</v>
          </cell>
          <cell r="H11503">
            <v>56.126229938720776</v>
          </cell>
          <cell r="I11503">
            <v>1</v>
          </cell>
        </row>
        <row r="11504">
          <cell r="A11504" t="str">
            <v/>
          </cell>
          <cell r="B11504" t="str">
            <v>Vendor: NEST</v>
          </cell>
          <cell r="C11504" t="str">
            <v>10/22/2019</v>
          </cell>
          <cell r="D11504">
            <v>7</v>
          </cell>
          <cell r="E11504">
            <v>0.70546907186508179</v>
          </cell>
          <cell r="F11504">
            <v>0.68479520082473755</v>
          </cell>
          <cell r="G11504">
            <v>1.0117917321622372E-2</v>
          </cell>
          <cell r="H11504">
            <v>55.849751969650079</v>
          </cell>
          <cell r="I11504">
            <v>1</v>
          </cell>
        </row>
        <row r="11505">
          <cell r="A11505" t="str">
            <v/>
          </cell>
          <cell r="B11505" t="str">
            <v>Vendor: NEST</v>
          </cell>
          <cell r="C11505" t="str">
            <v>10/22/2019</v>
          </cell>
          <cell r="D11505">
            <v>8</v>
          </cell>
          <cell r="E11505">
            <v>0.69925463199615479</v>
          </cell>
          <cell r="F11505">
            <v>0.67405909299850464</v>
          </cell>
          <cell r="G11505">
            <v>9.8221534863114357E-3</v>
          </cell>
          <cell r="H11505">
            <v>55.853492850889715</v>
          </cell>
          <cell r="I11505">
            <v>1</v>
          </cell>
        </row>
        <row r="11506">
          <cell r="A11506" t="str">
            <v/>
          </cell>
          <cell r="B11506" t="str">
            <v>Vendor: NEST</v>
          </cell>
          <cell r="C11506" t="str">
            <v>10/22/2019</v>
          </cell>
          <cell r="D11506">
            <v>9</v>
          </cell>
          <cell r="E11506">
            <v>0.52033668756484985</v>
          </cell>
          <cell r="F11506">
            <v>0.46462628245353699</v>
          </cell>
          <cell r="G11506">
            <v>1.0302647016942501E-2</v>
          </cell>
          <cell r="H11506">
            <v>60.312807119927463</v>
          </cell>
          <cell r="I11506">
            <v>1</v>
          </cell>
        </row>
        <row r="11507">
          <cell r="A11507" t="str">
            <v/>
          </cell>
          <cell r="B11507" t="str">
            <v>Vendor: NEST</v>
          </cell>
          <cell r="C11507" t="str">
            <v>10/22/2019</v>
          </cell>
          <cell r="D11507">
            <v>10</v>
          </cell>
          <cell r="E11507">
            <v>0.34325450658798218</v>
          </cell>
          <cell r="F11507">
            <v>0.28527972102165222</v>
          </cell>
          <cell r="G11507">
            <v>1.1754043400287628E-2</v>
          </cell>
          <cell r="H11507">
            <v>68.102203093082707</v>
          </cell>
          <cell r="I11507">
            <v>1</v>
          </cell>
        </row>
        <row r="11508">
          <cell r="A11508" t="str">
            <v/>
          </cell>
          <cell r="B11508" t="str">
            <v>Vendor: NEST</v>
          </cell>
          <cell r="C11508" t="str">
            <v>10/22/2019</v>
          </cell>
          <cell r="D11508">
            <v>11</v>
          </cell>
          <cell r="E11508">
            <v>0.20177891850471497</v>
          </cell>
          <cell r="F11508">
            <v>0.125257208943367</v>
          </cell>
          <cell r="G11508">
            <v>1.3323154300451279E-2</v>
          </cell>
          <cell r="H11508">
            <v>75.587899037056502</v>
          </cell>
          <cell r="I11508">
            <v>1</v>
          </cell>
        </row>
        <row r="11509">
          <cell r="A11509" t="str">
            <v/>
          </cell>
          <cell r="B11509" t="str">
            <v>Vendor: NEST</v>
          </cell>
          <cell r="C11509" t="str">
            <v>10/22/2019</v>
          </cell>
          <cell r="D11509">
            <v>12</v>
          </cell>
          <cell r="E11509">
            <v>0.13906097412109375</v>
          </cell>
          <cell r="F11509">
            <v>5.3529422730207443E-2</v>
          </cell>
          <cell r="G11509">
            <v>1.5248598530888557E-2</v>
          </cell>
          <cell r="H11509">
            <v>81.74426612197324</v>
          </cell>
          <cell r="I11509">
            <v>1</v>
          </cell>
        </row>
        <row r="11510">
          <cell r="A11510" t="str">
            <v/>
          </cell>
          <cell r="B11510" t="str">
            <v>Vendor: NEST</v>
          </cell>
          <cell r="C11510" t="str">
            <v>10/22/2019</v>
          </cell>
          <cell r="D11510">
            <v>13</v>
          </cell>
          <cell r="E11510">
            <v>0.15773485600948334</v>
          </cell>
          <cell r="F11510">
            <v>7.7153503894805908E-2</v>
          </cell>
          <cell r="G11510">
            <v>1.6710579395294189E-2</v>
          </cell>
          <cell r="H11510">
            <v>85.282028012836463</v>
          </cell>
          <cell r="I11510">
            <v>1</v>
          </cell>
        </row>
        <row r="11511">
          <cell r="A11511" t="str">
            <v/>
          </cell>
          <cell r="B11511" t="str">
            <v>Vendor: NEST</v>
          </cell>
          <cell r="C11511" t="str">
            <v>10/22/2019</v>
          </cell>
          <cell r="D11511">
            <v>14</v>
          </cell>
          <cell r="E11511">
            <v>0.26803034543991089</v>
          </cell>
          <cell r="F11511">
            <v>0.17473866045475006</v>
          </cell>
          <cell r="G11511">
            <v>1.8747132271528244E-2</v>
          </cell>
          <cell r="H11511">
            <v>87.21519696527335</v>
          </cell>
          <cell r="I11511">
            <v>1</v>
          </cell>
        </row>
        <row r="11512">
          <cell r="A11512" t="str">
            <v/>
          </cell>
          <cell r="B11512" t="str">
            <v>Vendor: NEST</v>
          </cell>
          <cell r="C11512" t="str">
            <v>10/22/2019</v>
          </cell>
          <cell r="D11512">
            <v>15</v>
          </cell>
          <cell r="E11512">
            <v>0.46693781018257141</v>
          </cell>
          <cell r="F11512">
            <v>0.39886680245399475</v>
          </cell>
          <cell r="G11512">
            <v>2.0579278469085693E-2</v>
          </cell>
          <cell r="H11512">
            <v>88.438751094248616</v>
          </cell>
          <cell r="I11512">
            <v>1</v>
          </cell>
        </row>
        <row r="11513">
          <cell r="A11513" t="str">
            <v/>
          </cell>
          <cell r="B11513" t="str">
            <v>Vendor: NEST</v>
          </cell>
          <cell r="C11513" t="str">
            <v>10/22/2019</v>
          </cell>
          <cell r="D11513">
            <v>16</v>
          </cell>
          <cell r="E11513">
            <v>0.79434299468994141</v>
          </cell>
          <cell r="F11513">
            <v>0.74140560626983643</v>
          </cell>
          <cell r="G11513">
            <v>2.2665685042738914E-2</v>
          </cell>
          <cell r="H11513">
            <v>89.434508316309305</v>
          </cell>
          <cell r="I11513">
            <v>1</v>
          </cell>
        </row>
        <row r="11514">
          <cell r="A11514" t="str">
            <v/>
          </cell>
          <cell r="B11514" t="str">
            <v>Vendor: NEST</v>
          </cell>
          <cell r="C11514" t="str">
            <v>10/22/2019</v>
          </cell>
          <cell r="D11514">
            <v>17</v>
          </cell>
          <cell r="E11514">
            <v>1.1089907884597778</v>
          </cell>
          <cell r="F11514">
            <v>1.0829362869262695</v>
          </cell>
          <cell r="G11514">
            <v>2.3321041837334633E-2</v>
          </cell>
          <cell r="H11514">
            <v>88.642754595859557</v>
          </cell>
          <cell r="I11514">
            <v>1</v>
          </cell>
        </row>
        <row r="11515">
          <cell r="A11515" t="str">
            <v/>
          </cell>
          <cell r="B11515" t="str">
            <v>Vendor: NEST</v>
          </cell>
          <cell r="C11515" t="str">
            <v>10/22/2019</v>
          </cell>
          <cell r="D11515">
            <v>18</v>
          </cell>
          <cell r="E11515">
            <v>1.3230396509170532</v>
          </cell>
          <cell r="F11515">
            <v>1.3024803400039673</v>
          </cell>
          <cell r="G11515">
            <v>2.3642705753445625E-2</v>
          </cell>
          <cell r="H11515">
            <v>85.90646046104257</v>
          </cell>
          <cell r="I11515">
            <v>1</v>
          </cell>
        </row>
        <row r="11516">
          <cell r="A11516" t="str">
            <v/>
          </cell>
          <cell r="B11516" t="str">
            <v>Vendor: NEST</v>
          </cell>
          <cell r="C11516" t="str">
            <v>10/22/2019</v>
          </cell>
          <cell r="D11516">
            <v>19</v>
          </cell>
          <cell r="E11516">
            <v>1.392393946647644</v>
          </cell>
          <cell r="F11516">
            <v>1.3976520299911499</v>
          </cell>
          <cell r="G11516">
            <v>2.2962009534239769E-2</v>
          </cell>
          <cell r="H11516">
            <v>81.746089874529758</v>
          </cell>
          <cell r="I11516">
            <v>1</v>
          </cell>
        </row>
        <row r="11517">
          <cell r="A11517" t="str">
            <v/>
          </cell>
          <cell r="B11517" t="str">
            <v>Vendor: NEST</v>
          </cell>
          <cell r="C11517" t="str">
            <v>10/22/2019</v>
          </cell>
          <cell r="D11517">
            <v>20</v>
          </cell>
          <cell r="E11517">
            <v>1.4250925779342651</v>
          </cell>
          <cell r="F11517">
            <v>1.3885632753372192</v>
          </cell>
          <cell r="G11517">
            <v>2.2151317447423935E-2</v>
          </cell>
          <cell r="H11517">
            <v>77.570539830754228</v>
          </cell>
          <cell r="I11517">
            <v>1</v>
          </cell>
        </row>
        <row r="11518">
          <cell r="A11518" t="str">
            <v/>
          </cell>
          <cell r="B11518" t="str">
            <v>Vendor: NEST</v>
          </cell>
          <cell r="C11518" t="str">
            <v>10/22/2019</v>
          </cell>
          <cell r="D11518">
            <v>21</v>
          </cell>
          <cell r="E11518">
            <v>1.3530274629592896</v>
          </cell>
          <cell r="F11518">
            <v>1.3719269037246704</v>
          </cell>
          <cell r="G11518">
            <v>2.1508196368813515E-2</v>
          </cell>
          <cell r="H11518">
            <v>73.300720747006864</v>
          </cell>
          <cell r="I11518">
            <v>1</v>
          </cell>
        </row>
        <row r="11519">
          <cell r="A11519" t="str">
            <v/>
          </cell>
          <cell r="B11519" t="str">
            <v>Vendor: NEST</v>
          </cell>
          <cell r="C11519" t="str">
            <v>10/22/2019</v>
          </cell>
          <cell r="D11519">
            <v>22</v>
          </cell>
          <cell r="E11519">
            <v>1.225191593170166</v>
          </cell>
          <cell r="F11519">
            <v>1.24962317943573</v>
          </cell>
          <cell r="G11519">
            <v>2.0472805947065353E-2</v>
          </cell>
          <cell r="H11519">
            <v>69.189466005250665</v>
          </cell>
          <cell r="I11519">
            <v>1</v>
          </cell>
        </row>
        <row r="11520">
          <cell r="A11520" t="str">
            <v/>
          </cell>
          <cell r="B11520" t="str">
            <v>Vendor: NEST</v>
          </cell>
          <cell r="C11520" t="str">
            <v>10/22/2019</v>
          </cell>
          <cell r="D11520">
            <v>23</v>
          </cell>
          <cell r="E11520">
            <v>1.0513134002685547</v>
          </cell>
          <cell r="F11520">
            <v>1.0661042928695679</v>
          </cell>
          <cell r="G11520">
            <v>2.0509036257863045E-2</v>
          </cell>
          <cell r="H11520">
            <v>66.418325065652823</v>
          </cell>
          <cell r="I11520">
            <v>1</v>
          </cell>
        </row>
        <row r="11521">
          <cell r="A11521" t="str">
            <v/>
          </cell>
          <cell r="B11521" t="str">
            <v>Vendor: NEST</v>
          </cell>
          <cell r="C11521" t="str">
            <v>10/22/2019</v>
          </cell>
          <cell r="D11521">
            <v>24</v>
          </cell>
          <cell r="E11521">
            <v>0.85505902767181396</v>
          </cell>
          <cell r="F11521">
            <v>0.88790994882583618</v>
          </cell>
          <cell r="G11521">
            <v>1.8982604146003723E-2</v>
          </cell>
          <cell r="H11521">
            <v>63.676002334401673</v>
          </cell>
          <cell r="I11521">
            <v>1</v>
          </cell>
        </row>
        <row r="11522">
          <cell r="A11522" t="str">
            <v/>
          </cell>
          <cell r="B11522" t="str">
            <v>Vendor: OTHER</v>
          </cell>
          <cell r="C11522" t="str">
            <v>Average Event Day (5pm-9pm)</v>
          </cell>
          <cell r="D11522">
            <v>1</v>
          </cell>
          <cell r="E11522">
            <v>1.1300421953201294</v>
          </cell>
          <cell r="F11522">
            <v>1.1988500356674194</v>
          </cell>
          <cell r="G11522">
            <v>9.2259041965007782E-2</v>
          </cell>
          <cell r="H11522">
            <v>73.179445123585012</v>
          </cell>
          <cell r="I11522">
            <v>1</v>
          </cell>
        </row>
        <row r="11523">
          <cell r="A11523" t="str">
            <v/>
          </cell>
          <cell r="B11523" t="str">
            <v>Vendor: OTHER</v>
          </cell>
          <cell r="C11523" t="str">
            <v>Average Event Day (6pm-8pm)</v>
          </cell>
          <cell r="D11523">
            <v>1</v>
          </cell>
          <cell r="E11523">
            <v>1.101758599281311</v>
          </cell>
          <cell r="F11523">
            <v>1.191063404083252</v>
          </cell>
          <cell r="G11523">
            <v>9.0344421565532684E-2</v>
          </cell>
          <cell r="H11523">
            <v>73.512296417129292</v>
          </cell>
          <cell r="I11523">
            <v>1</v>
          </cell>
        </row>
        <row r="11524">
          <cell r="A11524" t="str">
            <v/>
          </cell>
          <cell r="B11524" t="str">
            <v>Vendor: OTHER</v>
          </cell>
          <cell r="C11524" t="str">
            <v>Average Event Day (5pm-9pm)</v>
          </cell>
          <cell r="D11524">
            <v>2</v>
          </cell>
          <cell r="E11524">
            <v>1.0011188983917236</v>
          </cell>
          <cell r="F11524">
            <v>1.0398153066635132</v>
          </cell>
          <cell r="G11524">
            <v>8.2843631505966187E-2</v>
          </cell>
          <cell r="H11524">
            <v>72.265203932981763</v>
          </cell>
          <cell r="I11524">
            <v>1</v>
          </cell>
        </row>
        <row r="11525">
          <cell r="A11525" t="str">
            <v/>
          </cell>
          <cell r="B11525" t="str">
            <v>Vendor: OTHER</v>
          </cell>
          <cell r="C11525" t="str">
            <v>Average Event Day (6pm-8pm)</v>
          </cell>
          <cell r="D11525">
            <v>2</v>
          </cell>
          <cell r="E11525">
            <v>1.0113611221313477</v>
          </cell>
          <cell r="F11525">
            <v>1.0319387912750244</v>
          </cell>
          <cell r="G11525">
            <v>8.1936292350292206E-2</v>
          </cell>
          <cell r="H11525">
            <v>72.702114356079264</v>
          </cell>
          <cell r="I11525">
            <v>1</v>
          </cell>
        </row>
        <row r="11526">
          <cell r="A11526" t="str">
            <v/>
          </cell>
          <cell r="B11526" t="str">
            <v>Vendor: OTHER</v>
          </cell>
          <cell r="C11526" t="str">
            <v>Average Event Day (6pm-8pm)</v>
          </cell>
          <cell r="D11526">
            <v>3</v>
          </cell>
          <cell r="E11526">
            <v>0.88682359457015991</v>
          </cell>
          <cell r="F11526">
            <v>0.90896713733673096</v>
          </cell>
          <cell r="G11526">
            <v>7.1714587509632111E-2</v>
          </cell>
          <cell r="H11526">
            <v>71.979267024911678</v>
          </cell>
          <cell r="I11526">
            <v>1</v>
          </cell>
        </row>
        <row r="11527">
          <cell r="A11527" t="str">
            <v/>
          </cell>
          <cell r="B11527" t="str">
            <v>Vendor: OTHER</v>
          </cell>
          <cell r="C11527" t="str">
            <v>Average Event Day (5pm-9pm)</v>
          </cell>
          <cell r="D11527">
            <v>3</v>
          </cell>
          <cell r="E11527">
            <v>0.88840818405151367</v>
          </cell>
          <cell r="F11527">
            <v>0.89731049537658691</v>
          </cell>
          <cell r="G11527">
            <v>7.0746578276157379E-2</v>
          </cell>
          <cell r="H11527">
            <v>71.403815228411943</v>
          </cell>
          <cell r="I11527">
            <v>1</v>
          </cell>
        </row>
        <row r="11528">
          <cell r="A11528" t="str">
            <v/>
          </cell>
          <cell r="B11528" t="str">
            <v>Vendor: OTHER</v>
          </cell>
          <cell r="C11528" t="str">
            <v>Average Event Day (6pm-8pm)</v>
          </cell>
          <cell r="D11528">
            <v>4</v>
          </cell>
          <cell r="E11528">
            <v>0.79704475402832031</v>
          </cell>
          <cell r="F11528">
            <v>0.83099228143692017</v>
          </cell>
          <cell r="G11528">
            <v>6.576760858297348E-2</v>
          </cell>
          <cell r="H11528">
            <v>71.353776207830848</v>
          </cell>
          <cell r="I11528">
            <v>1</v>
          </cell>
        </row>
        <row r="11529">
          <cell r="A11529" t="str">
            <v/>
          </cell>
          <cell r="B11529" t="str">
            <v>Vendor: OTHER</v>
          </cell>
          <cell r="C11529" t="str">
            <v>Average Event Day (5pm-9pm)</v>
          </cell>
          <cell r="D11529">
            <v>4</v>
          </cell>
          <cell r="E11529">
            <v>0.82670712471008301</v>
          </cell>
          <cell r="F11529">
            <v>0.85292208194732666</v>
          </cell>
          <cell r="G11529">
            <v>6.4858756959438324E-2</v>
          </cell>
          <cell r="H11529">
            <v>70.682667053375553</v>
          </cell>
          <cell r="I11529">
            <v>1</v>
          </cell>
        </row>
        <row r="11530">
          <cell r="A11530" t="str">
            <v/>
          </cell>
          <cell r="B11530" t="str">
            <v>Vendor: OTHER</v>
          </cell>
          <cell r="C11530" t="str">
            <v>Average Event Day (6pm-8pm)</v>
          </cell>
          <cell r="D11530">
            <v>5</v>
          </cell>
          <cell r="E11530">
            <v>0.77868443727493286</v>
          </cell>
          <cell r="F11530">
            <v>0.75727498531341553</v>
          </cell>
          <cell r="G11530">
            <v>5.9198386967182159E-2</v>
          </cell>
          <cell r="H11530">
            <v>70.85552371698401</v>
          </cell>
          <cell r="I11530">
            <v>1</v>
          </cell>
        </row>
        <row r="11531">
          <cell r="A11531" t="str">
            <v/>
          </cell>
          <cell r="B11531" t="str">
            <v>Vendor: OTHER</v>
          </cell>
          <cell r="C11531" t="str">
            <v>Average Event Day (5pm-9pm)</v>
          </cell>
          <cell r="D11531">
            <v>5</v>
          </cell>
          <cell r="E11531">
            <v>0.76861840486526489</v>
          </cell>
          <cell r="F11531">
            <v>0.74326825141906738</v>
          </cell>
          <cell r="G11531">
            <v>5.8902416378259659E-2</v>
          </cell>
          <cell r="H11531">
            <v>70.07372025834681</v>
          </cell>
          <cell r="I11531">
            <v>1</v>
          </cell>
        </row>
        <row r="11532">
          <cell r="A11532" t="str">
            <v/>
          </cell>
          <cell r="B11532" t="str">
            <v>Vendor: OTHER</v>
          </cell>
          <cell r="C11532" t="str">
            <v>Average Event Day (5pm-9pm)</v>
          </cell>
          <cell r="D11532">
            <v>6</v>
          </cell>
          <cell r="E11532">
            <v>0.79659879207611084</v>
          </cell>
          <cell r="F11532">
            <v>0.73738610744476318</v>
          </cell>
          <cell r="G11532">
            <v>5.5043227970600128E-2</v>
          </cell>
          <cell r="H11532">
            <v>69.514246098872434</v>
          </cell>
          <cell r="I11532">
            <v>1</v>
          </cell>
        </row>
        <row r="11533">
          <cell r="A11533" t="str">
            <v/>
          </cell>
          <cell r="B11533" t="str">
            <v>Vendor: OTHER</v>
          </cell>
          <cell r="C11533" t="str">
            <v>Average Event Day (6pm-8pm)</v>
          </cell>
          <cell r="D11533">
            <v>6</v>
          </cell>
          <cell r="E11533">
            <v>0.76271015405654907</v>
          </cell>
          <cell r="F11533">
            <v>0.73710066080093384</v>
          </cell>
          <cell r="G11533">
            <v>5.435793474316597E-2</v>
          </cell>
          <cell r="H11533">
            <v>70.484107176339933</v>
          </cell>
          <cell r="I11533">
            <v>1</v>
          </cell>
        </row>
        <row r="11534">
          <cell r="A11534" t="str">
            <v/>
          </cell>
          <cell r="B11534" t="str">
            <v>Vendor: OTHER</v>
          </cell>
          <cell r="C11534" t="str">
            <v>Average Event Day (6pm-8pm)</v>
          </cell>
          <cell r="D11534">
            <v>7</v>
          </cell>
          <cell r="E11534">
            <v>0.81733459234237671</v>
          </cell>
          <cell r="F11534">
            <v>0.81179112195968628</v>
          </cell>
          <cell r="G11534">
            <v>6.0684055089950562E-2</v>
          </cell>
          <cell r="H11534">
            <v>70.571262632070869</v>
          </cell>
          <cell r="I11534">
            <v>1</v>
          </cell>
        </row>
        <row r="11535">
          <cell r="A11535" t="str">
            <v/>
          </cell>
          <cell r="B11535" t="str">
            <v>Vendor: OTHER</v>
          </cell>
          <cell r="C11535" t="str">
            <v>Average Event Day (5pm-9pm)</v>
          </cell>
          <cell r="D11535">
            <v>7</v>
          </cell>
          <cell r="E11535">
            <v>0.8166232705116272</v>
          </cell>
          <cell r="F11535">
            <v>0.81710577011108398</v>
          </cell>
          <cell r="G11535">
            <v>5.885489284992218E-2</v>
          </cell>
          <cell r="H11535">
            <v>69.46882708861358</v>
          </cell>
          <cell r="I11535">
            <v>1</v>
          </cell>
        </row>
        <row r="11536">
          <cell r="A11536" t="str">
            <v/>
          </cell>
          <cell r="B11536" t="str">
            <v>Vendor: OTHER</v>
          </cell>
          <cell r="C11536" t="str">
            <v>Average Event Day (5pm-9pm)</v>
          </cell>
          <cell r="D11536">
            <v>8</v>
          </cell>
          <cell r="E11536">
            <v>0.82558172941207886</v>
          </cell>
          <cell r="F11536">
            <v>0.85298752784729004</v>
          </cell>
          <cell r="G11536">
            <v>6.7650251090526581E-2</v>
          </cell>
          <cell r="H11536">
            <v>71.634669739205506</v>
          </cell>
          <cell r="I11536">
            <v>1</v>
          </cell>
        </row>
        <row r="11537">
          <cell r="A11537" t="str">
            <v/>
          </cell>
          <cell r="B11537" t="str">
            <v>Vendor: OTHER</v>
          </cell>
          <cell r="C11537" t="str">
            <v>Average Event Day (6pm-8pm)</v>
          </cell>
          <cell r="D11537">
            <v>8</v>
          </cell>
          <cell r="E11537">
            <v>0.82209241390228271</v>
          </cell>
          <cell r="F11537">
            <v>0.83080577850341797</v>
          </cell>
          <cell r="G11537">
            <v>6.5318919718265533E-2</v>
          </cell>
          <cell r="H11537">
            <v>72.985306900020731</v>
          </cell>
          <cell r="I11537">
            <v>1</v>
          </cell>
        </row>
        <row r="11538">
          <cell r="A11538" t="str">
            <v/>
          </cell>
          <cell r="B11538" t="str">
            <v>Vendor: OTHER</v>
          </cell>
          <cell r="C11538" t="str">
            <v>Average Event Day (6pm-8pm)</v>
          </cell>
          <cell r="D11538">
            <v>9</v>
          </cell>
          <cell r="E11538">
            <v>0.79738980531692505</v>
          </cell>
          <cell r="F11538">
            <v>0.84032857418060303</v>
          </cell>
          <cell r="G11538">
            <v>8.0787934362888336E-2</v>
          </cell>
          <cell r="H11538">
            <v>77.158987299939767</v>
          </cell>
          <cell r="I11538">
            <v>1</v>
          </cell>
        </row>
        <row r="11539">
          <cell r="A11539" t="str">
            <v/>
          </cell>
          <cell r="B11539" t="str">
            <v>Vendor: OTHER</v>
          </cell>
          <cell r="C11539" t="str">
            <v>Average Event Day (5pm-9pm)</v>
          </cell>
          <cell r="D11539">
            <v>9</v>
          </cell>
          <cell r="E11539">
            <v>0.72749614715576172</v>
          </cell>
          <cell r="F11539">
            <v>0.76349347829818726</v>
          </cell>
          <cell r="G11539">
            <v>7.8607119619846344E-2</v>
          </cell>
          <cell r="H11539">
            <v>75.405674380782088</v>
          </cell>
          <cell r="I11539">
            <v>1</v>
          </cell>
        </row>
        <row r="11540">
          <cell r="A11540" t="str">
            <v/>
          </cell>
          <cell r="B11540" t="str">
            <v>Vendor: OTHER</v>
          </cell>
          <cell r="C11540" t="str">
            <v>Average Event Day (6pm-8pm)</v>
          </cell>
          <cell r="D11540">
            <v>10</v>
          </cell>
          <cell r="E11540">
            <v>0.80536681413650513</v>
          </cell>
          <cell r="F11540">
            <v>0.85822904109954834</v>
          </cell>
          <cell r="G11540">
            <v>9.9174387753009796E-2</v>
          </cell>
          <cell r="H11540">
            <v>81.476873398177503</v>
          </cell>
          <cell r="I11540">
            <v>1</v>
          </cell>
        </row>
        <row r="11541">
          <cell r="A11541" t="str">
            <v/>
          </cell>
          <cell r="B11541" t="str">
            <v>Vendor: OTHER</v>
          </cell>
          <cell r="C11541" t="str">
            <v>Average Event Day (5pm-9pm)</v>
          </cell>
          <cell r="D11541">
            <v>10</v>
          </cell>
          <cell r="E11541">
            <v>0.70453435182571411</v>
          </cell>
          <cell r="F11541">
            <v>0.74826472997665405</v>
          </cell>
          <cell r="G11541">
            <v>9.5968574285507202E-2</v>
          </cell>
          <cell r="H11541">
            <v>80.258233439484329</v>
          </cell>
          <cell r="I11541">
            <v>1</v>
          </cell>
        </row>
        <row r="11542">
          <cell r="A11542" t="str">
            <v/>
          </cell>
          <cell r="B11542" t="str">
            <v>Vendor: OTHER</v>
          </cell>
          <cell r="C11542" t="str">
            <v>Average Event Day (5pm-9pm)</v>
          </cell>
          <cell r="D11542">
            <v>11</v>
          </cell>
          <cell r="E11542">
            <v>0.77224278450012207</v>
          </cell>
          <cell r="F11542">
            <v>0.91289311647415161</v>
          </cell>
          <cell r="G11542">
            <v>0.10920821130275726</v>
          </cell>
          <cell r="H11542">
            <v>84.563800666152218</v>
          </cell>
          <cell r="I11542">
            <v>1</v>
          </cell>
        </row>
        <row r="11543">
          <cell r="A11543" t="str">
            <v/>
          </cell>
          <cell r="B11543" t="str">
            <v>Vendor: OTHER</v>
          </cell>
          <cell r="C11543" t="str">
            <v>Average Event Day (6pm-8pm)</v>
          </cell>
          <cell r="D11543">
            <v>11</v>
          </cell>
          <cell r="E11543">
            <v>0.8971869945526123</v>
          </cell>
          <cell r="F11543">
            <v>0.95043957233428955</v>
          </cell>
          <cell r="G11543">
            <v>0.11117716878652573</v>
          </cell>
          <cell r="H11543">
            <v>85.246351899820624</v>
          </cell>
          <cell r="I11543">
            <v>1</v>
          </cell>
        </row>
        <row r="11544">
          <cell r="A11544" t="str">
            <v/>
          </cell>
          <cell r="B11544" t="str">
            <v>Vendor: OTHER</v>
          </cell>
          <cell r="C11544" t="str">
            <v>Average Event Day (6pm-8pm)</v>
          </cell>
          <cell r="D11544">
            <v>12</v>
          </cell>
          <cell r="E11544">
            <v>1.0678774118423462</v>
          </cell>
          <cell r="F11544">
            <v>1.1587668657302856</v>
          </cell>
          <cell r="G11544">
            <v>0.12915483117103577</v>
          </cell>
          <cell r="H11544">
            <v>87.85720928244956</v>
          </cell>
          <cell r="I11544">
            <v>1</v>
          </cell>
        </row>
        <row r="11545">
          <cell r="A11545" t="str">
            <v/>
          </cell>
          <cell r="B11545" t="str">
            <v>Vendor: OTHER</v>
          </cell>
          <cell r="C11545" t="str">
            <v>Average Event Day (5pm-9pm)</v>
          </cell>
          <cell r="D11545">
            <v>12</v>
          </cell>
          <cell r="E11545">
            <v>0.96301615238189697</v>
          </cell>
          <cell r="F11545">
            <v>1.0706813335418701</v>
          </cell>
          <cell r="G11545">
            <v>0.12991690635681152</v>
          </cell>
          <cell r="H11545">
            <v>87.808280960004609</v>
          </cell>
          <cell r="I11545">
            <v>1</v>
          </cell>
        </row>
        <row r="11546">
          <cell r="A11546" t="str">
            <v/>
          </cell>
          <cell r="B11546" t="str">
            <v>Vendor: OTHER</v>
          </cell>
          <cell r="C11546" t="str">
            <v>Average Event Day (5pm-9pm)</v>
          </cell>
          <cell r="D11546">
            <v>13</v>
          </cell>
          <cell r="E11546">
            <v>1.3118468523025513</v>
          </cell>
          <cell r="F11546">
            <v>1.2778112888336182</v>
          </cell>
          <cell r="G11546">
            <v>0.13963720202445984</v>
          </cell>
          <cell r="H11546">
            <v>89.918581837700827</v>
          </cell>
          <cell r="I11546">
            <v>1</v>
          </cell>
        </row>
        <row r="11547">
          <cell r="A11547" t="str">
            <v/>
          </cell>
          <cell r="B11547" t="str">
            <v>Vendor: OTHER</v>
          </cell>
          <cell r="C11547" t="str">
            <v>Average Event Day (6pm-8pm)</v>
          </cell>
          <cell r="D11547">
            <v>13</v>
          </cell>
          <cell r="E11547">
            <v>1.3298711776733398</v>
          </cell>
          <cell r="F11547">
            <v>1.4751434326171875</v>
          </cell>
          <cell r="G11547">
            <v>0.14103494584560394</v>
          </cell>
          <cell r="H11547">
            <v>89.583162396406664</v>
          </cell>
          <cell r="I11547">
            <v>1</v>
          </cell>
        </row>
        <row r="11548">
          <cell r="A11548" t="str">
            <v/>
          </cell>
          <cell r="B11548" t="str">
            <v>Vendor: OTHER</v>
          </cell>
          <cell r="C11548" t="str">
            <v>Average Event Day (5pm-9pm)</v>
          </cell>
          <cell r="D11548">
            <v>14</v>
          </cell>
          <cell r="E11548">
            <v>1.6142537593841553</v>
          </cell>
          <cell r="F11548">
            <v>1.5608948469161987</v>
          </cell>
          <cell r="G11548">
            <v>0.15318700671195984</v>
          </cell>
          <cell r="H11548">
            <v>91.441323074001247</v>
          </cell>
          <cell r="I11548">
            <v>1</v>
          </cell>
        </row>
        <row r="11549">
          <cell r="A11549" t="str">
            <v/>
          </cell>
          <cell r="B11549" t="str">
            <v>Vendor: OTHER</v>
          </cell>
          <cell r="C11549" t="str">
            <v>Average Event Day (6pm-8pm)</v>
          </cell>
          <cell r="D11549">
            <v>14</v>
          </cell>
          <cell r="E11549">
            <v>1.6514654159545898</v>
          </cell>
          <cell r="F11549">
            <v>1.7372152805328369</v>
          </cell>
          <cell r="G11549">
            <v>0.15688537061214447</v>
          </cell>
          <cell r="H11549">
            <v>90.748053114042989</v>
          </cell>
          <cell r="I11549">
            <v>1</v>
          </cell>
        </row>
        <row r="11550">
          <cell r="A11550" t="str">
            <v/>
          </cell>
          <cell r="B11550" t="str">
            <v>Vendor: OTHER</v>
          </cell>
          <cell r="C11550" t="str">
            <v>Average Event Day (6pm-8pm)</v>
          </cell>
          <cell r="D11550">
            <v>15</v>
          </cell>
          <cell r="E11550">
            <v>1.8425498008728027</v>
          </cell>
          <cell r="F11550">
            <v>2.0127224922180176</v>
          </cell>
          <cell r="G11550">
            <v>0.1623169481754303</v>
          </cell>
          <cell r="H11550">
            <v>91.245067684465155</v>
          </cell>
          <cell r="I11550">
            <v>1</v>
          </cell>
        </row>
        <row r="11551">
          <cell r="A11551" t="str">
            <v/>
          </cell>
          <cell r="B11551" t="str">
            <v>Vendor: OTHER</v>
          </cell>
          <cell r="C11551" t="str">
            <v>Average Event Day (5pm-9pm)</v>
          </cell>
          <cell r="D11551">
            <v>15</v>
          </cell>
          <cell r="E11551">
            <v>1.915270209312439</v>
          </cell>
          <cell r="F11551">
            <v>1.9221656322479248</v>
          </cell>
          <cell r="G11551">
            <v>0.16054379940032959</v>
          </cell>
          <cell r="H11551">
            <v>92.258893929687048</v>
          </cell>
          <cell r="I11551">
            <v>1</v>
          </cell>
        </row>
        <row r="11552">
          <cell r="A11552" t="str">
            <v/>
          </cell>
          <cell r="B11552" t="str">
            <v>Vendor: OTHER</v>
          </cell>
          <cell r="C11552" t="str">
            <v>Average Event Day (5pm-9pm)</v>
          </cell>
          <cell r="D11552">
            <v>16</v>
          </cell>
          <cell r="E11552">
            <v>2.2497322559356689</v>
          </cell>
          <cell r="F11552">
            <v>2.2640359401702881</v>
          </cell>
          <cell r="G11552">
            <v>0.15887531638145447</v>
          </cell>
          <cell r="H11552">
            <v>91.901480052660915</v>
          </cell>
          <cell r="I11552">
            <v>1</v>
          </cell>
        </row>
        <row r="11553">
          <cell r="A11553" t="str">
            <v/>
          </cell>
          <cell r="B11553" t="str">
            <v>Vendor: OTHER</v>
          </cell>
          <cell r="C11553" t="str">
            <v>Average Event Day (6pm-8pm)</v>
          </cell>
          <cell r="D11553">
            <v>16</v>
          </cell>
          <cell r="E11553">
            <v>2.1338167190551758</v>
          </cell>
          <cell r="F11553">
            <v>2.2379822731018066</v>
          </cell>
          <cell r="G11553">
            <v>0.16257920861244202</v>
          </cell>
          <cell r="H11553">
            <v>90.905827347411574</v>
          </cell>
          <cell r="I11553">
            <v>1</v>
          </cell>
        </row>
        <row r="11554">
          <cell r="A11554" t="str">
            <v/>
          </cell>
          <cell r="B11554" t="str">
            <v>Vendor: OTHER</v>
          </cell>
          <cell r="C11554" t="str">
            <v>Average Event Day (6pm-8pm)</v>
          </cell>
          <cell r="D11554">
            <v>17</v>
          </cell>
          <cell r="E11554">
            <v>2.3128550052642822</v>
          </cell>
          <cell r="F11554">
            <v>2.4633214473724365</v>
          </cell>
          <cell r="G11554">
            <v>0.16223755478858948</v>
          </cell>
          <cell r="H11554">
            <v>89.594208578960107</v>
          </cell>
          <cell r="I11554">
            <v>1</v>
          </cell>
        </row>
        <row r="11555">
          <cell r="A11555" t="str">
            <v/>
          </cell>
          <cell r="B11555" t="str">
            <v>Vendor: OTHER</v>
          </cell>
          <cell r="C11555" t="str">
            <v>Average Event Day (5pm-9pm)</v>
          </cell>
          <cell r="D11555">
            <v>17</v>
          </cell>
          <cell r="E11555">
            <v>2.3918604850769043</v>
          </cell>
          <cell r="F11555">
            <v>2.4915249347686768</v>
          </cell>
          <cell r="G11555">
            <v>0.15868799388408661</v>
          </cell>
          <cell r="H11555">
            <v>90.341874406550801</v>
          </cell>
          <cell r="I11555">
            <v>1</v>
          </cell>
        </row>
        <row r="11556">
          <cell r="A11556" t="str">
            <v/>
          </cell>
          <cell r="B11556" t="str">
            <v>Vendor: OTHER</v>
          </cell>
          <cell r="C11556" t="str">
            <v>Average Event Day (5pm-9pm)</v>
          </cell>
          <cell r="D11556">
            <v>18</v>
          </cell>
          <cell r="E11556">
            <v>2.6407766342163086</v>
          </cell>
          <cell r="F11556">
            <v>1.6324614286422729</v>
          </cell>
          <cell r="G11556">
            <v>0.16012008488178253</v>
          </cell>
          <cell r="H11556">
            <v>88.376331241966753</v>
          </cell>
          <cell r="I11556">
            <v>1</v>
          </cell>
        </row>
        <row r="11557">
          <cell r="A11557" t="str">
            <v/>
          </cell>
          <cell r="B11557" t="str">
            <v>Vendor: OTHER</v>
          </cell>
          <cell r="C11557" t="str">
            <v>Average Event Day (6pm-8pm)</v>
          </cell>
          <cell r="D11557">
            <v>18</v>
          </cell>
          <cell r="E11557">
            <v>2.4891769886016846</v>
          </cell>
          <cell r="F11557">
            <v>2.5652358531951904</v>
          </cell>
          <cell r="G11557">
            <v>0.15509140491485596</v>
          </cell>
          <cell r="H11557">
            <v>87.90236451873767</v>
          </cell>
          <cell r="I11557">
            <v>1</v>
          </cell>
        </row>
        <row r="11558">
          <cell r="A11558" t="str">
            <v/>
          </cell>
          <cell r="B11558" t="str">
            <v>Vendor: OTHER</v>
          </cell>
          <cell r="C11558" t="str">
            <v>Average Event Day (6pm-8pm)</v>
          </cell>
          <cell r="D11558">
            <v>19</v>
          </cell>
          <cell r="E11558">
            <v>2.4899899959564209</v>
          </cell>
          <cell r="F11558">
            <v>1.7073376178741455</v>
          </cell>
          <cell r="G11558">
            <v>0.16033197939395905</v>
          </cell>
          <cell r="H11558">
            <v>84.973071949065826</v>
          </cell>
          <cell r="I11558">
            <v>1</v>
          </cell>
        </row>
        <row r="11559">
          <cell r="A11559" t="str">
            <v/>
          </cell>
          <cell r="B11559" t="str">
            <v>Vendor: OTHER</v>
          </cell>
          <cell r="C11559" t="str">
            <v>Average Event Day (5pm-9pm)</v>
          </cell>
          <cell r="D11559">
            <v>19</v>
          </cell>
          <cell r="E11559">
            <v>2.6661319732666016</v>
          </cell>
          <cell r="F11559">
            <v>2.1316955089569092</v>
          </cell>
          <cell r="G11559">
            <v>0.15894415974617004</v>
          </cell>
          <cell r="H11559">
            <v>85.384382634034026</v>
          </cell>
          <cell r="I11559">
            <v>1</v>
          </cell>
        </row>
        <row r="11560">
          <cell r="A11560" t="str">
            <v/>
          </cell>
          <cell r="B11560" t="str">
            <v>Vendor: OTHER</v>
          </cell>
          <cell r="C11560" t="str">
            <v>Average Event Day (5pm-9pm)</v>
          </cell>
          <cell r="D11560">
            <v>20</v>
          </cell>
          <cell r="E11560">
            <v>2.484666109085083</v>
          </cell>
          <cell r="F11560">
            <v>2.1574199199676514</v>
          </cell>
          <cell r="G11560">
            <v>0.15688155591487885</v>
          </cell>
          <cell r="H11560">
            <v>81.912669808665157</v>
          </cell>
          <cell r="I11560">
            <v>1</v>
          </cell>
        </row>
        <row r="11561">
          <cell r="A11561" t="str">
            <v/>
          </cell>
          <cell r="B11561" t="str">
            <v>Vendor: OTHER</v>
          </cell>
          <cell r="C11561" t="str">
            <v>Average Event Day (6pm-8pm)</v>
          </cell>
          <cell r="D11561">
            <v>20</v>
          </cell>
          <cell r="E11561">
            <v>2.3625681400299072</v>
          </cell>
          <cell r="F11561">
            <v>1.9933279752731323</v>
          </cell>
          <cell r="G11561">
            <v>0.15439744293689728</v>
          </cell>
          <cell r="H11561">
            <v>80.710183894268141</v>
          </cell>
          <cell r="I11561">
            <v>1</v>
          </cell>
        </row>
        <row r="11562">
          <cell r="A11562" t="str">
            <v/>
          </cell>
          <cell r="B11562" t="str">
            <v>Vendor: OTHER</v>
          </cell>
          <cell r="C11562" t="str">
            <v>Average Event Day (5pm-9pm)</v>
          </cell>
          <cell r="D11562">
            <v>21</v>
          </cell>
          <cell r="E11562">
            <v>2.2674741744995117</v>
          </cell>
          <cell r="F11562">
            <v>2.2154524326324463</v>
          </cell>
          <cell r="G11562">
            <v>0.14980491995811462</v>
          </cell>
          <cell r="H11562">
            <v>78.965710366285563</v>
          </cell>
          <cell r="I11562">
            <v>1</v>
          </cell>
        </row>
        <row r="11563">
          <cell r="A11563" t="str">
            <v/>
          </cell>
          <cell r="B11563" t="str">
            <v>Vendor: OTHER</v>
          </cell>
          <cell r="C11563" t="str">
            <v>Average Event Day (6pm-8pm)</v>
          </cell>
          <cell r="D11563">
            <v>21</v>
          </cell>
          <cell r="E11563">
            <v>2.1543440818786621</v>
          </cell>
          <cell r="F11563">
            <v>2.5301206111907959</v>
          </cell>
          <cell r="G11563">
            <v>0.14897321164608002</v>
          </cell>
          <cell r="H11563">
            <v>78.012140808288777</v>
          </cell>
          <cell r="I11563">
            <v>1</v>
          </cell>
        </row>
        <row r="11564">
          <cell r="A11564" t="str">
            <v/>
          </cell>
          <cell r="B11564" t="str">
            <v>Vendor: OTHER</v>
          </cell>
          <cell r="C11564" t="str">
            <v>Average Event Day (5pm-9pm)</v>
          </cell>
          <cell r="D11564">
            <v>22</v>
          </cell>
          <cell r="E11564">
            <v>1.9772372245788574</v>
          </cell>
          <cell r="F11564">
            <v>2.3966093063354492</v>
          </cell>
          <cell r="G11564">
            <v>0.13680529594421387</v>
          </cell>
          <cell r="H11564">
            <v>76.791043096952308</v>
          </cell>
          <cell r="I11564">
            <v>1</v>
          </cell>
        </row>
        <row r="11565">
          <cell r="A11565" t="str">
            <v/>
          </cell>
          <cell r="B11565" t="str">
            <v>Vendor: OTHER</v>
          </cell>
          <cell r="C11565" t="str">
            <v>Average Event Day (6pm-8pm)</v>
          </cell>
          <cell r="D11565">
            <v>22</v>
          </cell>
          <cell r="E11565">
            <v>1.9492319822311401</v>
          </cell>
          <cell r="F11565">
            <v>2.1366217136383057</v>
          </cell>
          <cell r="G11565">
            <v>0.13723678886890411</v>
          </cell>
          <cell r="H11565">
            <v>76.645553495768311</v>
          </cell>
          <cell r="I11565">
            <v>1</v>
          </cell>
        </row>
        <row r="11566">
          <cell r="A11566" t="str">
            <v/>
          </cell>
          <cell r="B11566" t="str">
            <v>Vendor: OTHER</v>
          </cell>
          <cell r="C11566" t="str">
            <v>Average Event Day (5pm-9pm)</v>
          </cell>
          <cell r="D11566">
            <v>23</v>
          </cell>
          <cell r="E11566">
            <v>1.6837059259414673</v>
          </cell>
          <cell r="F11566">
            <v>1.7924392223358154</v>
          </cell>
          <cell r="G11566">
            <v>0.12142270058393478</v>
          </cell>
          <cell r="H11566">
            <v>75.376806836017849</v>
          </cell>
          <cell r="I11566">
            <v>1</v>
          </cell>
        </row>
        <row r="11567">
          <cell r="A11567" t="str">
            <v/>
          </cell>
          <cell r="B11567" t="str">
            <v>Vendor: OTHER</v>
          </cell>
          <cell r="C11567" t="str">
            <v>Average Event Day (6pm-8pm)</v>
          </cell>
          <cell r="D11567">
            <v>23</v>
          </cell>
          <cell r="E11567">
            <v>1.6779414415359497</v>
          </cell>
          <cell r="F11567">
            <v>1.7819583415985107</v>
          </cell>
          <cell r="G11567">
            <v>0.11827296018600464</v>
          </cell>
          <cell r="H11567">
            <v>75.642673752226514</v>
          </cell>
          <cell r="I11567">
            <v>1</v>
          </cell>
        </row>
        <row r="11568">
          <cell r="A11568" t="str">
            <v/>
          </cell>
          <cell r="B11568" t="str">
            <v>Vendor: OTHER</v>
          </cell>
          <cell r="C11568" t="str">
            <v>Average Event Day (6pm-8pm)</v>
          </cell>
          <cell r="D11568">
            <v>24</v>
          </cell>
          <cell r="E11568">
            <v>1.3901302814483643</v>
          </cell>
          <cell r="F11568">
            <v>1.4251481294631958</v>
          </cell>
          <cell r="G11568">
            <v>0.10456828773021698</v>
          </cell>
          <cell r="H11568">
            <v>74.753495393315418</v>
          </cell>
          <cell r="I11568">
            <v>1</v>
          </cell>
        </row>
        <row r="11569">
          <cell r="A11569" t="str">
            <v/>
          </cell>
          <cell r="B11569" t="str">
            <v>Vendor: OTHER</v>
          </cell>
          <cell r="C11569" t="str">
            <v>Average Event Day (5pm-9pm)</v>
          </cell>
          <cell r="D11569">
            <v>24</v>
          </cell>
          <cell r="E11569">
            <v>1.3667736053466797</v>
          </cell>
          <cell r="F11569">
            <v>1.4057561159133911</v>
          </cell>
          <cell r="G11569">
            <v>0.10299842059612274</v>
          </cell>
          <cell r="H11569">
            <v>73.956485330340968</v>
          </cell>
          <cell r="I11569">
            <v>1</v>
          </cell>
        </row>
        <row r="11570">
          <cell r="A11570" t="str">
            <v/>
          </cell>
          <cell r="B11570" t="str">
            <v>Vendor: OTHER</v>
          </cell>
          <cell r="C11570" t="str">
            <v>7/24/2019</v>
          </cell>
          <cell r="D11570">
            <v>1</v>
          </cell>
          <cell r="E11570">
            <v>1.3391213417053223</v>
          </cell>
          <cell r="F11570">
            <v>1.390545129776001</v>
          </cell>
          <cell r="G11570">
            <v>0.10328917950391769</v>
          </cell>
          <cell r="H11570">
            <v>75.660336134453814</v>
          </cell>
          <cell r="I11570">
            <v>1</v>
          </cell>
        </row>
        <row r="11571">
          <cell r="A11571" t="str">
            <v/>
          </cell>
          <cell r="B11571" t="str">
            <v>Vendor: OTHER</v>
          </cell>
          <cell r="C11571" t="str">
            <v>7/24/2019</v>
          </cell>
          <cell r="D11571">
            <v>2</v>
          </cell>
          <cell r="E11571">
            <v>1.1729202270507813</v>
          </cell>
          <cell r="F11571">
            <v>1.1530066728591919</v>
          </cell>
          <cell r="G11571">
            <v>9.3492992222309113E-2</v>
          </cell>
          <cell r="H11571">
            <v>74.904621848739509</v>
          </cell>
          <cell r="I11571">
            <v>1</v>
          </cell>
        </row>
        <row r="11572">
          <cell r="A11572" t="str">
            <v/>
          </cell>
          <cell r="B11572" t="str">
            <v>Vendor: OTHER</v>
          </cell>
          <cell r="C11572" t="str">
            <v>7/24/2019</v>
          </cell>
          <cell r="D11572">
            <v>3</v>
          </cell>
          <cell r="E11572">
            <v>1.0182369947433472</v>
          </cell>
          <cell r="F11572">
            <v>0.99243110418319702</v>
          </cell>
          <cell r="G11572">
            <v>8.0668866634368896E-2</v>
          </cell>
          <cell r="H11572">
            <v>74.34050420168056</v>
          </cell>
          <cell r="I11572">
            <v>1</v>
          </cell>
        </row>
        <row r="11573">
          <cell r="A11573" t="str">
            <v/>
          </cell>
          <cell r="B11573" t="str">
            <v>Vendor: OTHER</v>
          </cell>
          <cell r="C11573" t="str">
            <v>7/24/2019</v>
          </cell>
          <cell r="D11573">
            <v>4</v>
          </cell>
          <cell r="E11573">
            <v>0.90981602668762207</v>
          </cell>
          <cell r="F11573">
            <v>0.85820317268371582</v>
          </cell>
          <cell r="G11573">
            <v>7.3196731507778168E-2</v>
          </cell>
          <cell r="H11573">
            <v>73.693025210084031</v>
          </cell>
          <cell r="I11573">
            <v>1</v>
          </cell>
        </row>
        <row r="11574">
          <cell r="A11574" t="str">
            <v/>
          </cell>
          <cell r="B11574" t="str">
            <v>Vendor: OTHER</v>
          </cell>
          <cell r="C11574" t="str">
            <v>7/24/2019</v>
          </cell>
          <cell r="D11574">
            <v>5</v>
          </cell>
          <cell r="E11574">
            <v>0.89208710193634033</v>
          </cell>
          <cell r="F11574">
            <v>0.79650801420211792</v>
          </cell>
          <cell r="G11574">
            <v>6.5796740353107452E-2</v>
          </cell>
          <cell r="H11574">
            <v>73.24210084033605</v>
          </cell>
          <cell r="I11574">
            <v>1</v>
          </cell>
        </row>
        <row r="11575">
          <cell r="A11575" t="str">
            <v/>
          </cell>
          <cell r="B11575" t="str">
            <v>Vendor: OTHER</v>
          </cell>
          <cell r="C11575" t="str">
            <v>7/24/2019</v>
          </cell>
          <cell r="D11575">
            <v>6</v>
          </cell>
          <cell r="E11575">
            <v>0.87213236093521118</v>
          </cell>
          <cell r="F11575">
            <v>0.80944693088531494</v>
          </cell>
          <cell r="G11575">
            <v>5.7573575526475906E-2</v>
          </cell>
          <cell r="H11575">
            <v>73.073865546218528</v>
          </cell>
          <cell r="I11575">
            <v>1</v>
          </cell>
        </row>
        <row r="11576">
          <cell r="A11576" t="str">
            <v/>
          </cell>
          <cell r="B11576" t="str">
            <v>Vendor: OTHER</v>
          </cell>
          <cell r="C11576" t="str">
            <v>7/24/2019</v>
          </cell>
          <cell r="D11576">
            <v>7</v>
          </cell>
          <cell r="E11576">
            <v>0.84650582075119019</v>
          </cell>
          <cell r="F11576">
            <v>0.78880506753921509</v>
          </cell>
          <cell r="G11576">
            <v>6.2927380204200745E-2</v>
          </cell>
          <cell r="H11576">
            <v>73.783781512605074</v>
          </cell>
          <cell r="I11576">
            <v>1</v>
          </cell>
        </row>
        <row r="11577">
          <cell r="A11577" t="str">
            <v/>
          </cell>
          <cell r="B11577" t="str">
            <v>Vendor: OTHER</v>
          </cell>
          <cell r="C11577" t="str">
            <v>7/24/2019</v>
          </cell>
          <cell r="D11577">
            <v>8</v>
          </cell>
          <cell r="E11577">
            <v>0.84735018014907837</v>
          </cell>
          <cell r="F11577">
            <v>0.84822440147399902</v>
          </cell>
          <cell r="G11577">
            <v>7.0035338401794434E-2</v>
          </cell>
          <cell r="H11577">
            <v>77.349663865546219</v>
          </cell>
          <cell r="I11577">
            <v>1</v>
          </cell>
        </row>
        <row r="11578">
          <cell r="A11578" t="str">
            <v/>
          </cell>
          <cell r="B11578" t="str">
            <v>Vendor: OTHER</v>
          </cell>
          <cell r="C11578" t="str">
            <v>7/24/2019</v>
          </cell>
          <cell r="D11578">
            <v>9</v>
          </cell>
          <cell r="E11578">
            <v>0.89157992601394653</v>
          </cell>
          <cell r="F11578">
            <v>0.91711670160293579</v>
          </cell>
          <cell r="G11578">
            <v>9.0594485402107239E-2</v>
          </cell>
          <cell r="H11578">
            <v>82.304369747899202</v>
          </cell>
          <cell r="I11578">
            <v>1</v>
          </cell>
        </row>
        <row r="11579">
          <cell r="A11579" t="str">
            <v/>
          </cell>
          <cell r="B11579" t="str">
            <v>Vendor: OTHER</v>
          </cell>
          <cell r="C11579" t="str">
            <v>7/24/2019</v>
          </cell>
          <cell r="D11579">
            <v>10</v>
          </cell>
          <cell r="E11579">
            <v>0.96282947063446045</v>
          </cell>
          <cell r="F11579">
            <v>0.98427200317382813</v>
          </cell>
          <cell r="G11579">
            <v>0.10968272387981415</v>
          </cell>
          <cell r="H11579">
            <v>86.309243697479062</v>
          </cell>
          <cell r="I11579">
            <v>1</v>
          </cell>
        </row>
        <row r="11580">
          <cell r="A11580" t="str">
            <v/>
          </cell>
          <cell r="B11580" t="str">
            <v>Vendor: OTHER</v>
          </cell>
          <cell r="C11580" t="str">
            <v>7/24/2019</v>
          </cell>
          <cell r="D11580">
            <v>11</v>
          </cell>
          <cell r="E11580">
            <v>1.0926932096481323</v>
          </cell>
          <cell r="F11580">
            <v>1.2498670816421509</v>
          </cell>
          <cell r="G11580">
            <v>0.12332434952259064</v>
          </cell>
          <cell r="H11580">
            <v>90.085714285714289</v>
          </cell>
          <cell r="I11580">
            <v>1</v>
          </cell>
        </row>
        <row r="11581">
          <cell r="A11581" t="str">
            <v/>
          </cell>
          <cell r="B11581" t="str">
            <v>Vendor: OTHER</v>
          </cell>
          <cell r="C11581" t="str">
            <v>7/24/2019</v>
          </cell>
          <cell r="D11581">
            <v>12</v>
          </cell>
          <cell r="E11581">
            <v>1.3074880838394165</v>
          </cell>
          <cell r="F11581">
            <v>1.59743332862854</v>
          </cell>
          <cell r="G11581">
            <v>0.14026419818401337</v>
          </cell>
          <cell r="H11581">
            <v>93.024369747899115</v>
          </cell>
          <cell r="I11581">
            <v>1</v>
          </cell>
        </row>
        <row r="11582">
          <cell r="A11582" t="str">
            <v/>
          </cell>
          <cell r="B11582" t="str">
            <v>Vendor: OTHER</v>
          </cell>
          <cell r="C11582" t="str">
            <v>7/24/2019</v>
          </cell>
          <cell r="D11582">
            <v>13</v>
          </cell>
          <cell r="E11582">
            <v>1.6829540729522705</v>
          </cell>
          <cell r="F11582">
            <v>1.9742991924285889</v>
          </cell>
          <cell r="G11582">
            <v>0.15143640339374542</v>
          </cell>
          <cell r="H11582">
            <v>94.709243697479039</v>
          </cell>
          <cell r="I11582">
            <v>1</v>
          </cell>
        </row>
        <row r="11583">
          <cell r="A11583" t="str">
            <v/>
          </cell>
          <cell r="B11583" t="str">
            <v>Vendor: OTHER</v>
          </cell>
          <cell r="C11583" t="str">
            <v>7/24/2019</v>
          </cell>
          <cell r="D11583">
            <v>14</v>
          </cell>
          <cell r="E11583">
            <v>2.0572643280029297</v>
          </cell>
          <cell r="F11583">
            <v>2.1716358661651611</v>
          </cell>
          <cell r="G11583">
            <v>0.17084214091300964</v>
          </cell>
          <cell r="H11583">
            <v>95.874789915966332</v>
          </cell>
          <cell r="I11583">
            <v>1</v>
          </cell>
        </row>
        <row r="11584">
          <cell r="A11584" t="str">
            <v/>
          </cell>
          <cell r="B11584" t="str">
            <v>Vendor: OTHER</v>
          </cell>
          <cell r="C11584" t="str">
            <v>7/24/2019</v>
          </cell>
          <cell r="D11584">
            <v>15</v>
          </cell>
          <cell r="E11584">
            <v>2.1730995178222656</v>
          </cell>
          <cell r="F11584">
            <v>2.3974313735961914</v>
          </cell>
          <cell r="G11584">
            <v>0.16829356551170349</v>
          </cell>
          <cell r="H11584">
            <v>95.269747899159597</v>
          </cell>
          <cell r="I11584">
            <v>1</v>
          </cell>
        </row>
        <row r="11585">
          <cell r="A11585" t="str">
            <v/>
          </cell>
          <cell r="B11585" t="str">
            <v>Vendor: OTHER</v>
          </cell>
          <cell r="C11585" t="str">
            <v>7/24/2019</v>
          </cell>
          <cell r="D11585">
            <v>16</v>
          </cell>
          <cell r="E11585">
            <v>2.3402626514434814</v>
          </cell>
          <cell r="F11585">
            <v>2.5435822010040283</v>
          </cell>
          <cell r="G11585">
            <v>0.16951911151409149</v>
          </cell>
          <cell r="H11585">
            <v>93.842016806722569</v>
          </cell>
          <cell r="I11585">
            <v>1</v>
          </cell>
        </row>
        <row r="11586">
          <cell r="A11586" t="str">
            <v/>
          </cell>
          <cell r="B11586" t="str">
            <v>Vendor: OTHER</v>
          </cell>
          <cell r="C11586" t="str">
            <v>7/24/2019</v>
          </cell>
          <cell r="D11586">
            <v>17</v>
          </cell>
          <cell r="E11586">
            <v>2.3641383647918701</v>
          </cell>
          <cell r="F11586">
            <v>2.6594197750091553</v>
          </cell>
          <cell r="G11586">
            <v>0.16843472421169281</v>
          </cell>
          <cell r="H11586">
            <v>91.475529411764754</v>
          </cell>
          <cell r="I11586">
            <v>1</v>
          </cell>
        </row>
        <row r="11587">
          <cell r="A11587" t="str">
            <v/>
          </cell>
          <cell r="B11587" t="str">
            <v>Vendor: OTHER</v>
          </cell>
          <cell r="C11587" t="str">
            <v>7/24/2019</v>
          </cell>
          <cell r="D11587">
            <v>18</v>
          </cell>
          <cell r="E11587">
            <v>2.6120121479034424</v>
          </cell>
          <cell r="F11587">
            <v>2.6810624599456787</v>
          </cell>
          <cell r="G11587">
            <v>0.16023290157318115</v>
          </cell>
          <cell r="H11587">
            <v>89.42426890756299</v>
          </cell>
          <cell r="I11587">
            <v>1</v>
          </cell>
        </row>
        <row r="11588">
          <cell r="A11588" t="str">
            <v/>
          </cell>
          <cell r="B11588" t="str">
            <v>Vendor: OTHER</v>
          </cell>
          <cell r="C11588" t="str">
            <v>7/24/2019</v>
          </cell>
          <cell r="D11588">
            <v>19</v>
          </cell>
          <cell r="E11588">
            <v>2.6269528865814209</v>
          </cell>
          <cell r="F11588">
            <v>1.9678760766983032</v>
          </cell>
          <cell r="G11588">
            <v>0.1726212352514267</v>
          </cell>
          <cell r="H11588">
            <v>86.46302521008397</v>
          </cell>
          <cell r="I11588">
            <v>1</v>
          </cell>
        </row>
        <row r="11589">
          <cell r="A11589" t="str">
            <v/>
          </cell>
          <cell r="B11589" t="str">
            <v>Vendor: OTHER</v>
          </cell>
          <cell r="C11589" t="str">
            <v>7/24/2019</v>
          </cell>
          <cell r="D11589">
            <v>20</v>
          </cell>
          <cell r="E11589">
            <v>2.4833791255950928</v>
          </cell>
          <cell r="F11589">
            <v>2.2462530136108398</v>
          </cell>
          <cell r="G11589">
            <v>0.1646302342414856</v>
          </cell>
          <cell r="H11589">
            <v>81.781008403361326</v>
          </cell>
          <cell r="I11589">
            <v>1</v>
          </cell>
        </row>
        <row r="11590">
          <cell r="A11590" t="str">
            <v/>
          </cell>
          <cell r="B11590" t="str">
            <v>Vendor: OTHER</v>
          </cell>
          <cell r="C11590" t="str">
            <v>7/24/2019</v>
          </cell>
          <cell r="D11590">
            <v>21</v>
          </cell>
          <cell r="E11590">
            <v>2.3929498195648193</v>
          </cell>
          <cell r="F11590">
            <v>2.7595696449279785</v>
          </cell>
          <cell r="G11590">
            <v>0.16154828667640686</v>
          </cell>
          <cell r="H11590">
            <v>78.600084033613385</v>
          </cell>
          <cell r="I11590">
            <v>1</v>
          </cell>
        </row>
        <row r="11591">
          <cell r="A11591" t="str">
            <v/>
          </cell>
          <cell r="B11591" t="str">
            <v>Vendor: OTHER</v>
          </cell>
          <cell r="C11591" t="str">
            <v>7/24/2019</v>
          </cell>
          <cell r="D11591">
            <v>22</v>
          </cell>
          <cell r="E11591">
            <v>2.1558260917663574</v>
          </cell>
          <cell r="F11591">
            <v>2.375943660736084</v>
          </cell>
          <cell r="G11591">
            <v>0.14330807328224182</v>
          </cell>
          <cell r="H11591">
            <v>77.842016806722668</v>
          </cell>
          <cell r="I11591">
            <v>1</v>
          </cell>
        </row>
        <row r="11592">
          <cell r="A11592" t="str">
            <v/>
          </cell>
          <cell r="B11592" t="str">
            <v>Vendor: OTHER</v>
          </cell>
          <cell r="C11592" t="str">
            <v>7/24/2019</v>
          </cell>
          <cell r="D11592">
            <v>23</v>
          </cell>
          <cell r="E11592">
            <v>1.936010479927063</v>
          </cell>
          <cell r="F11592">
            <v>1.9828085899353027</v>
          </cell>
          <cell r="G11592">
            <v>0.12429294735193253</v>
          </cell>
          <cell r="H11592">
            <v>77.441092436974742</v>
          </cell>
          <cell r="I11592">
            <v>1</v>
          </cell>
        </row>
        <row r="11593">
          <cell r="A11593" t="str">
            <v/>
          </cell>
          <cell r="B11593" t="str">
            <v>Vendor: OTHER</v>
          </cell>
          <cell r="C11593" t="str">
            <v>7/24/2019</v>
          </cell>
          <cell r="D11593">
            <v>24</v>
          </cell>
          <cell r="E11593">
            <v>1.6709250211715698</v>
          </cell>
          <cell r="F11593">
            <v>1.5856320858001709</v>
          </cell>
          <cell r="G11593">
            <v>0.10998721420764923</v>
          </cell>
          <cell r="H11593">
            <v>77.034621848739448</v>
          </cell>
          <cell r="I11593">
            <v>1</v>
          </cell>
        </row>
        <row r="11594">
          <cell r="A11594" t="str">
            <v/>
          </cell>
          <cell r="B11594" t="str">
            <v>Vendor: OTHER</v>
          </cell>
          <cell r="C11594" t="str">
            <v>8/13/2019</v>
          </cell>
          <cell r="D11594">
            <v>1</v>
          </cell>
          <cell r="E11594">
            <v>0.97302901744842529</v>
          </cell>
          <cell r="F11594">
            <v>0.93184494972229004</v>
          </cell>
          <cell r="G11594">
            <v>8.5797742009162903E-2</v>
          </cell>
          <cell r="H11594">
            <v>67.709327731092429</v>
          </cell>
          <cell r="I11594">
            <v>1</v>
          </cell>
        </row>
        <row r="11595">
          <cell r="A11595" t="str">
            <v/>
          </cell>
          <cell r="B11595" t="str">
            <v>Vendor: OTHER</v>
          </cell>
          <cell r="C11595" t="str">
            <v>8/13/2019</v>
          </cell>
          <cell r="D11595">
            <v>2</v>
          </cell>
          <cell r="E11595">
            <v>0.83871513605117798</v>
          </cell>
          <cell r="F11595">
            <v>0.74283111095428467</v>
          </cell>
          <cell r="G11595">
            <v>6.3632026314735413E-2</v>
          </cell>
          <cell r="H11595">
            <v>66.914033613445511</v>
          </cell>
          <cell r="I11595">
            <v>1</v>
          </cell>
        </row>
        <row r="11596">
          <cell r="A11596" t="str">
            <v/>
          </cell>
          <cell r="B11596" t="str">
            <v>Vendor: OTHER</v>
          </cell>
          <cell r="C11596" t="str">
            <v>8/13/2019</v>
          </cell>
          <cell r="D11596">
            <v>3</v>
          </cell>
          <cell r="E11596">
            <v>0.72306835651397705</v>
          </cell>
          <cell r="F11596">
            <v>0.68204087018966675</v>
          </cell>
          <cell r="G11596">
            <v>5.4373789578676224E-2</v>
          </cell>
          <cell r="H11596">
            <v>66.28605042016801</v>
          </cell>
          <cell r="I11596">
            <v>1</v>
          </cell>
        </row>
        <row r="11597">
          <cell r="A11597" t="str">
            <v/>
          </cell>
          <cell r="B11597" t="str">
            <v>Vendor: OTHER</v>
          </cell>
          <cell r="C11597" t="str">
            <v>8/13/2019</v>
          </cell>
          <cell r="D11597">
            <v>4</v>
          </cell>
          <cell r="E11597">
            <v>0.65110588073730469</v>
          </cell>
          <cell r="F11597">
            <v>0.67798656225204468</v>
          </cell>
          <cell r="G11597">
            <v>5.1015704870223999E-2</v>
          </cell>
          <cell r="H11597">
            <v>65.731596638655475</v>
          </cell>
          <cell r="I11597">
            <v>1</v>
          </cell>
        </row>
        <row r="11598">
          <cell r="A11598" t="str">
            <v/>
          </cell>
          <cell r="B11598" t="str">
            <v>Vendor: OTHER</v>
          </cell>
          <cell r="C11598" t="str">
            <v>8/13/2019</v>
          </cell>
          <cell r="D11598">
            <v>5</v>
          </cell>
          <cell r="E11598">
            <v>0.62607240676879883</v>
          </cell>
          <cell r="F11598">
            <v>0.65612930059432983</v>
          </cell>
          <cell r="G11598">
            <v>5.0062477588653564E-2</v>
          </cell>
          <cell r="H11598">
            <v>65.147142857142853</v>
          </cell>
          <cell r="I11598">
            <v>1</v>
          </cell>
        </row>
        <row r="11599">
          <cell r="A11599" t="str">
            <v/>
          </cell>
          <cell r="B11599" t="str">
            <v>Vendor: OTHER</v>
          </cell>
          <cell r="C11599" t="str">
            <v>8/13/2019</v>
          </cell>
          <cell r="D11599">
            <v>6</v>
          </cell>
          <cell r="E11599">
            <v>0.60834395885467529</v>
          </cell>
          <cell r="F11599">
            <v>0.62419384717941284</v>
          </cell>
          <cell r="G11599">
            <v>5.665254220366478E-2</v>
          </cell>
          <cell r="H11599">
            <v>64.882941176470553</v>
          </cell>
          <cell r="I11599">
            <v>1</v>
          </cell>
        </row>
        <row r="11600">
          <cell r="A11600" t="str">
            <v/>
          </cell>
          <cell r="B11600" t="str">
            <v>Vendor: OTHER</v>
          </cell>
          <cell r="C11600" t="str">
            <v>8/13/2019</v>
          </cell>
          <cell r="D11600">
            <v>7</v>
          </cell>
          <cell r="E11600">
            <v>0.65999144315719604</v>
          </cell>
          <cell r="F11600">
            <v>0.64868080615997314</v>
          </cell>
          <cell r="G11600">
            <v>5.3977090865373611E-2</v>
          </cell>
          <cell r="H11600">
            <v>64.927563025210205</v>
          </cell>
          <cell r="I11600">
            <v>1</v>
          </cell>
        </row>
        <row r="11601">
          <cell r="A11601" t="str">
            <v/>
          </cell>
          <cell r="B11601" t="str">
            <v>Vendor: OTHER</v>
          </cell>
          <cell r="C11601" t="str">
            <v>8/13/2019</v>
          </cell>
          <cell r="D11601">
            <v>8</v>
          </cell>
          <cell r="E11601">
            <v>0.74100744724273682</v>
          </cell>
          <cell r="F11601">
            <v>0.71573209762573242</v>
          </cell>
          <cell r="G11601">
            <v>6.6952191293239594E-2</v>
          </cell>
          <cell r="H11601">
            <v>66.819243697478953</v>
          </cell>
          <cell r="I11601">
            <v>1</v>
          </cell>
        </row>
        <row r="11602">
          <cell r="A11602" t="str">
            <v/>
          </cell>
          <cell r="B11602" t="str">
            <v>Vendor: OTHER</v>
          </cell>
          <cell r="C11602" t="str">
            <v>8/13/2019</v>
          </cell>
          <cell r="D11602">
            <v>9</v>
          </cell>
          <cell r="E11602">
            <v>0.69201219081878662</v>
          </cell>
          <cell r="F11602">
            <v>0.61323148012161255</v>
          </cell>
          <cell r="G11602">
            <v>6.0918666422367096E-2</v>
          </cell>
          <cell r="H11602">
            <v>70.204705882352997</v>
          </cell>
          <cell r="I11602">
            <v>1</v>
          </cell>
        </row>
        <row r="11603">
          <cell r="A11603" t="str">
            <v/>
          </cell>
          <cell r="B11603" t="str">
            <v>Vendor: OTHER</v>
          </cell>
          <cell r="C11603" t="str">
            <v>8/13/2019</v>
          </cell>
          <cell r="D11603">
            <v>10</v>
          </cell>
          <cell r="E11603">
            <v>0.57766216993331909</v>
          </cell>
          <cell r="F11603">
            <v>0.56793445348739624</v>
          </cell>
          <cell r="G11603">
            <v>7.2751462459564209E-2</v>
          </cell>
          <cell r="H11603">
            <v>74.909495798319284</v>
          </cell>
          <cell r="I11603">
            <v>1</v>
          </cell>
        </row>
        <row r="11604">
          <cell r="A11604" t="str">
            <v/>
          </cell>
          <cell r="B11604" t="str">
            <v>Vendor: OTHER</v>
          </cell>
          <cell r="C11604" t="str">
            <v>8/13/2019</v>
          </cell>
          <cell r="D11604">
            <v>11</v>
          </cell>
          <cell r="E11604">
            <v>0.59689831733703613</v>
          </cell>
          <cell r="F11604">
            <v>0.56520253419876099</v>
          </cell>
          <cell r="G11604">
            <v>8.6709208786487579E-2</v>
          </cell>
          <cell r="H11604">
            <v>79.437310924369754</v>
          </cell>
          <cell r="I11604">
            <v>1</v>
          </cell>
        </row>
        <row r="11605">
          <cell r="A11605" t="str">
            <v/>
          </cell>
          <cell r="B11605" t="str">
            <v>Vendor: OTHER</v>
          </cell>
          <cell r="C11605" t="str">
            <v>8/13/2019</v>
          </cell>
          <cell r="D11605">
            <v>12</v>
          </cell>
          <cell r="E11605">
            <v>0.83077549934387207</v>
          </cell>
          <cell r="F11605">
            <v>0.6678127646446228</v>
          </cell>
          <cell r="G11605">
            <v>0.10686304420232773</v>
          </cell>
          <cell r="H11605">
            <v>82.827731092437034</v>
          </cell>
          <cell r="I11605">
            <v>1</v>
          </cell>
        </row>
        <row r="11606">
          <cell r="A11606" t="str">
            <v/>
          </cell>
          <cell r="B11606" t="str">
            <v>Vendor: OTHER</v>
          </cell>
          <cell r="C11606" t="str">
            <v>8/13/2019</v>
          </cell>
          <cell r="D11606">
            <v>13</v>
          </cell>
          <cell r="E11606">
            <v>1.0669161081314087</v>
          </cell>
          <cell r="F11606">
            <v>0.85348725318908691</v>
          </cell>
          <cell r="G11606">
            <v>0.13367991149425507</v>
          </cell>
          <cell r="H11606">
            <v>85.601680672268856</v>
          </cell>
          <cell r="I11606">
            <v>1</v>
          </cell>
        </row>
        <row r="11607">
          <cell r="A11607" t="str">
            <v/>
          </cell>
          <cell r="B11607" t="str">
            <v>Vendor: OTHER</v>
          </cell>
          <cell r="C11607" t="str">
            <v>8/13/2019</v>
          </cell>
          <cell r="D11607">
            <v>14</v>
          </cell>
          <cell r="E11607">
            <v>1.2336471080780029</v>
          </cell>
          <cell r="F11607">
            <v>1.0486891269683838</v>
          </cell>
          <cell r="G11607">
            <v>0.14782726764678955</v>
          </cell>
          <cell r="H11607">
            <v>87.404873949579866</v>
          </cell>
          <cell r="I11607">
            <v>1</v>
          </cell>
        </row>
        <row r="11608">
          <cell r="A11608" t="str">
            <v/>
          </cell>
          <cell r="B11608" t="str">
            <v>Vendor: OTHER</v>
          </cell>
          <cell r="C11608" t="str">
            <v>8/13/2019</v>
          </cell>
          <cell r="D11608">
            <v>15</v>
          </cell>
          <cell r="E11608">
            <v>1.6872611045837402</v>
          </cell>
          <cell r="F11608">
            <v>1.2606549263000488</v>
          </cell>
          <cell r="G11608">
            <v>0.16045354306697845</v>
          </cell>
          <cell r="H11608">
            <v>88.299327731092461</v>
          </cell>
          <cell r="I11608">
            <v>1</v>
          </cell>
        </row>
        <row r="11609">
          <cell r="A11609" t="str">
            <v/>
          </cell>
          <cell r="B11609" t="str">
            <v>Vendor: OTHER</v>
          </cell>
          <cell r="C11609" t="str">
            <v>8/13/2019</v>
          </cell>
          <cell r="D11609">
            <v>16</v>
          </cell>
          <cell r="E11609">
            <v>1.9539076089859009</v>
          </cell>
          <cell r="F11609">
            <v>1.8023277521133423</v>
          </cell>
          <cell r="G11609">
            <v>0.16696316003799438</v>
          </cell>
          <cell r="H11609">
            <v>88.649243697478937</v>
          </cell>
          <cell r="I11609">
            <v>1</v>
          </cell>
        </row>
        <row r="11610">
          <cell r="A11610" t="str">
            <v/>
          </cell>
          <cell r="B11610" t="str">
            <v>Vendor: OTHER</v>
          </cell>
          <cell r="C11610" t="str">
            <v>8/13/2019</v>
          </cell>
          <cell r="D11610">
            <v>17</v>
          </cell>
          <cell r="E11610">
            <v>2.2491130828857422</v>
          </cell>
          <cell r="F11610">
            <v>1.9704329967498779</v>
          </cell>
          <cell r="G11610">
            <v>0.16872172057628632</v>
          </cell>
          <cell r="H11610">
            <v>87.311428571428578</v>
          </cell>
          <cell r="I11610">
            <v>1</v>
          </cell>
        </row>
        <row r="11611">
          <cell r="A11611" t="str">
            <v/>
          </cell>
          <cell r="B11611" t="str">
            <v>Vendor: OTHER</v>
          </cell>
          <cell r="C11611" t="str">
            <v>8/13/2019</v>
          </cell>
          <cell r="D11611">
            <v>18</v>
          </cell>
          <cell r="E11611">
            <v>2.2807695865631104</v>
          </cell>
          <cell r="F11611">
            <v>1.2104405164718628</v>
          </cell>
          <cell r="G11611">
            <v>0.16980549693107605</v>
          </cell>
          <cell r="H11611">
            <v>85.25495798319325</v>
          </cell>
          <cell r="I11611">
            <v>1</v>
          </cell>
        </row>
        <row r="11612">
          <cell r="A11612" t="str">
            <v/>
          </cell>
          <cell r="B11612" t="str">
            <v>Vendor: OTHER</v>
          </cell>
          <cell r="C11612" t="str">
            <v>8/13/2019</v>
          </cell>
          <cell r="D11612">
            <v>19</v>
          </cell>
          <cell r="E11612">
            <v>2.4238185882568359</v>
          </cell>
          <cell r="F11612">
            <v>2.4495933055877686</v>
          </cell>
          <cell r="G11612">
            <v>0.15250830352306366</v>
          </cell>
          <cell r="H11612">
            <v>82.771764705882305</v>
          </cell>
          <cell r="I11612">
            <v>1</v>
          </cell>
        </row>
        <row r="11613">
          <cell r="A11613" t="str">
            <v/>
          </cell>
          <cell r="B11613" t="str">
            <v>Vendor: OTHER</v>
          </cell>
          <cell r="C11613" t="str">
            <v>8/13/2019</v>
          </cell>
          <cell r="D11613">
            <v>20</v>
          </cell>
          <cell r="E11613">
            <v>2.22452712059021</v>
          </cell>
          <cell r="F11613">
            <v>2.1954226493835449</v>
          </cell>
          <cell r="G11613">
            <v>0.14550797641277313</v>
          </cell>
          <cell r="H11613">
            <v>79.005546218487495</v>
          </cell>
          <cell r="I11613">
            <v>1</v>
          </cell>
        </row>
        <row r="11614">
          <cell r="A11614" t="str">
            <v/>
          </cell>
          <cell r="B11614" t="str">
            <v>Vendor: OTHER</v>
          </cell>
          <cell r="C11614" t="str">
            <v>8/13/2019</v>
          </cell>
          <cell r="D11614">
            <v>21</v>
          </cell>
          <cell r="E11614">
            <v>2.0105020999908447</v>
          </cell>
          <cell r="F11614">
            <v>1.5505399703979492</v>
          </cell>
          <cell r="G11614">
            <v>0.13729855418205261</v>
          </cell>
          <cell r="H11614">
            <v>75.849663865546205</v>
          </cell>
          <cell r="I11614">
            <v>1</v>
          </cell>
        </row>
        <row r="11615">
          <cell r="A11615" t="str">
            <v/>
          </cell>
          <cell r="B11615" t="str">
            <v>Vendor: OTHER</v>
          </cell>
          <cell r="C11615" t="str">
            <v>8/13/2019</v>
          </cell>
          <cell r="D11615">
            <v>22</v>
          </cell>
          <cell r="E11615">
            <v>1.8744169473648071</v>
          </cell>
          <cell r="F11615">
            <v>2.0832469463348389</v>
          </cell>
          <cell r="G11615">
            <v>0.13434834778308868</v>
          </cell>
          <cell r="H11615">
            <v>73.776974789916068</v>
          </cell>
          <cell r="I11615">
            <v>1</v>
          </cell>
        </row>
        <row r="11616">
          <cell r="A11616" t="str">
            <v/>
          </cell>
          <cell r="B11616" t="str">
            <v>Vendor: OTHER</v>
          </cell>
          <cell r="C11616" t="str">
            <v>8/13/2019</v>
          </cell>
          <cell r="D11616">
            <v>23</v>
          </cell>
          <cell r="E11616">
            <v>1.5337247848510742</v>
          </cell>
          <cell r="F11616">
            <v>1.4928466081619263</v>
          </cell>
          <cell r="G11616">
            <v>0.12016402930021286</v>
          </cell>
          <cell r="H11616">
            <v>71.95941176470582</v>
          </cell>
          <cell r="I11616">
            <v>1</v>
          </cell>
        </row>
        <row r="11617">
          <cell r="A11617" t="str">
            <v/>
          </cell>
          <cell r="B11617" t="str">
            <v>Vendor: OTHER</v>
          </cell>
          <cell r="C11617" t="str">
            <v>8/13/2019</v>
          </cell>
          <cell r="D11617">
            <v>24</v>
          </cell>
          <cell r="E11617">
            <v>1.271834135055542</v>
          </cell>
          <cell r="F11617">
            <v>1.1994599103927612</v>
          </cell>
          <cell r="G11617">
            <v>0.10534269362688065</v>
          </cell>
          <cell r="H11617">
            <v>70.676302521008495</v>
          </cell>
          <cell r="I11617">
            <v>1</v>
          </cell>
        </row>
        <row r="11618">
          <cell r="A11618" t="str">
            <v/>
          </cell>
          <cell r="B11618" t="str">
            <v>Vendor: OTHER</v>
          </cell>
          <cell r="C11618" t="str">
            <v>8/14/2019</v>
          </cell>
          <cell r="D11618">
            <v>1</v>
          </cell>
          <cell r="E11618">
            <v>0.94305604696273804</v>
          </cell>
          <cell r="F11618">
            <v>1.0136498212814331</v>
          </cell>
          <cell r="G11618">
            <v>8.0538049340248108E-2</v>
          </cell>
          <cell r="H11618">
            <v>69.338655462184931</v>
          </cell>
          <cell r="I11618">
            <v>1</v>
          </cell>
        </row>
        <row r="11619">
          <cell r="A11619" t="str">
            <v/>
          </cell>
          <cell r="B11619" t="str">
            <v>Vendor: OTHER</v>
          </cell>
          <cell r="C11619" t="str">
            <v>8/14/2019</v>
          </cell>
          <cell r="D11619">
            <v>2</v>
          </cell>
          <cell r="E11619">
            <v>0.85345935821533203</v>
          </cell>
          <cell r="F11619">
            <v>0.88035571575164795</v>
          </cell>
          <cell r="G11619">
            <v>7.0361621677875519E-2</v>
          </cell>
          <cell r="H11619">
            <v>68.221512605042051</v>
          </cell>
          <cell r="I11619">
            <v>1</v>
          </cell>
        </row>
        <row r="11620">
          <cell r="A11620" t="str">
            <v/>
          </cell>
          <cell r="B11620" t="str">
            <v>Vendor: OTHER</v>
          </cell>
          <cell r="C11620" t="str">
            <v>8/14/2019</v>
          </cell>
          <cell r="D11620">
            <v>3</v>
          </cell>
          <cell r="E11620">
            <v>0.75961989164352417</v>
          </cell>
          <cell r="F11620">
            <v>0.74685066938400269</v>
          </cell>
          <cell r="G11620">
            <v>5.5018775165081024E-2</v>
          </cell>
          <cell r="H11620">
            <v>67.271680672268886</v>
          </cell>
          <cell r="I11620">
            <v>1</v>
          </cell>
        </row>
        <row r="11621">
          <cell r="A11621" t="str">
            <v/>
          </cell>
          <cell r="B11621" t="str">
            <v>Vendor: OTHER</v>
          </cell>
          <cell r="C11621" t="str">
            <v>8/14/2019</v>
          </cell>
          <cell r="D11621">
            <v>4</v>
          </cell>
          <cell r="E11621">
            <v>0.73787295818328857</v>
          </cell>
          <cell r="F11621">
            <v>0.75263124704360962</v>
          </cell>
          <cell r="G11621">
            <v>5.0643999129533768E-2</v>
          </cell>
          <cell r="H11621">
            <v>66.137647058823532</v>
          </cell>
          <cell r="I11621">
            <v>1</v>
          </cell>
        </row>
        <row r="11622">
          <cell r="A11622" t="str">
            <v/>
          </cell>
          <cell r="B11622" t="str">
            <v>Vendor: OTHER</v>
          </cell>
          <cell r="C11622" t="str">
            <v>8/14/2019</v>
          </cell>
          <cell r="D11622">
            <v>5</v>
          </cell>
          <cell r="E11622">
            <v>0.66490000486373901</v>
          </cell>
          <cell r="F11622">
            <v>0.67511677742004395</v>
          </cell>
          <cell r="G11622">
            <v>4.8183731734752655E-2</v>
          </cell>
          <cell r="H11622">
            <v>65.23915966386555</v>
          </cell>
          <cell r="I11622">
            <v>1</v>
          </cell>
        </row>
        <row r="11623">
          <cell r="A11623" t="str">
            <v/>
          </cell>
          <cell r="B11623" t="str">
            <v>Vendor: OTHER</v>
          </cell>
          <cell r="C11623" t="str">
            <v>8/14/2019</v>
          </cell>
          <cell r="D11623">
            <v>6</v>
          </cell>
          <cell r="E11623">
            <v>0.66508501768112183</v>
          </cell>
          <cell r="F11623">
            <v>0.66447800397872925</v>
          </cell>
          <cell r="G11623">
            <v>4.781104251742363E-2</v>
          </cell>
          <cell r="H11623">
            <v>64.645462184873878</v>
          </cell>
          <cell r="I11623">
            <v>1</v>
          </cell>
        </row>
        <row r="11624">
          <cell r="A11624" t="str">
            <v/>
          </cell>
          <cell r="B11624" t="str">
            <v>Vendor: OTHER</v>
          </cell>
          <cell r="C11624" t="str">
            <v>8/14/2019</v>
          </cell>
          <cell r="D11624">
            <v>7</v>
          </cell>
          <cell r="E11624">
            <v>0.68970686197280884</v>
          </cell>
          <cell r="F11624">
            <v>0.71696537733078003</v>
          </cell>
          <cell r="G11624">
            <v>4.9582790583372116E-2</v>
          </cell>
          <cell r="H11624">
            <v>64.692857142857079</v>
          </cell>
          <cell r="I11624">
            <v>1</v>
          </cell>
        </row>
        <row r="11625">
          <cell r="A11625" t="str">
            <v/>
          </cell>
          <cell r="B11625" t="str">
            <v>Vendor: OTHER</v>
          </cell>
          <cell r="C11625" t="str">
            <v>8/14/2019</v>
          </cell>
          <cell r="D11625">
            <v>8</v>
          </cell>
          <cell r="E11625">
            <v>0.71163022518157959</v>
          </cell>
          <cell r="F11625">
            <v>0.71783190965652466</v>
          </cell>
          <cell r="G11625">
            <v>5.9998013079166412E-2</v>
          </cell>
          <cell r="H11625">
            <v>66.998151260504144</v>
          </cell>
          <cell r="I11625">
            <v>1</v>
          </cell>
        </row>
        <row r="11626">
          <cell r="A11626" t="str">
            <v/>
          </cell>
          <cell r="B11626" t="str">
            <v>Vendor: OTHER</v>
          </cell>
          <cell r="C11626" t="str">
            <v>8/14/2019</v>
          </cell>
          <cell r="D11626">
            <v>9</v>
          </cell>
          <cell r="E11626">
            <v>0.58299899101257324</v>
          </cell>
          <cell r="F11626">
            <v>0.61952197551727295</v>
          </cell>
          <cell r="G11626">
            <v>6.826772540807724E-2</v>
          </cell>
          <cell r="H11626">
            <v>71.166638655462279</v>
          </cell>
          <cell r="I11626">
            <v>1</v>
          </cell>
        </row>
        <row r="11627">
          <cell r="A11627" t="str">
            <v/>
          </cell>
          <cell r="B11627" t="str">
            <v>Vendor: OTHER</v>
          </cell>
          <cell r="C11627" t="str">
            <v>8/14/2019</v>
          </cell>
          <cell r="D11627">
            <v>10</v>
          </cell>
          <cell r="E11627">
            <v>0.56361430883407593</v>
          </cell>
          <cell r="F11627">
            <v>0.52379745244979858</v>
          </cell>
          <cell r="G11627">
            <v>6.9857992231845856E-2</v>
          </cell>
          <cell r="H11627">
            <v>76.477142857142937</v>
          </cell>
          <cell r="I11627">
            <v>1</v>
          </cell>
        </row>
        <row r="11628">
          <cell r="A11628" t="str">
            <v/>
          </cell>
          <cell r="B11628" t="str">
            <v>Vendor: OTHER</v>
          </cell>
          <cell r="C11628" t="str">
            <v>8/14/2019</v>
          </cell>
          <cell r="D11628">
            <v>11</v>
          </cell>
          <cell r="E11628">
            <v>0.5538935661315918</v>
          </cell>
          <cell r="F11628">
            <v>0.62847620248794556</v>
          </cell>
          <cell r="G11628">
            <v>8.5137277841567993E-2</v>
          </cell>
          <cell r="H11628">
            <v>81.576470588235352</v>
          </cell>
          <cell r="I11628">
            <v>1</v>
          </cell>
        </row>
        <row r="11629">
          <cell r="A11629" t="str">
            <v/>
          </cell>
          <cell r="B11629" t="str">
            <v>Vendor: OTHER</v>
          </cell>
          <cell r="C11629" t="str">
            <v>8/14/2019</v>
          </cell>
          <cell r="D11629">
            <v>12</v>
          </cell>
          <cell r="E11629">
            <v>0.76870673894882202</v>
          </cell>
          <cell r="F11629">
            <v>0.65892350673675537</v>
          </cell>
          <cell r="G11629">
            <v>0.11688340455293655</v>
          </cell>
          <cell r="H11629">
            <v>85.161680672268943</v>
          </cell>
          <cell r="I11629">
            <v>1</v>
          </cell>
        </row>
        <row r="11630">
          <cell r="A11630" t="str">
            <v/>
          </cell>
          <cell r="B11630" t="str">
            <v>Vendor: OTHER</v>
          </cell>
          <cell r="C11630" t="str">
            <v>8/14/2019</v>
          </cell>
          <cell r="D11630">
            <v>13</v>
          </cell>
          <cell r="E11630">
            <v>1.0333007574081421</v>
          </cell>
          <cell r="F11630">
            <v>0.90370768308639526</v>
          </cell>
          <cell r="G11630">
            <v>0.12630744278430939</v>
          </cell>
          <cell r="H11630">
            <v>87.715462184873871</v>
          </cell>
          <cell r="I11630">
            <v>1</v>
          </cell>
        </row>
        <row r="11631">
          <cell r="A11631" t="str">
            <v/>
          </cell>
          <cell r="B11631" t="str">
            <v>Vendor: OTHER</v>
          </cell>
          <cell r="C11631" t="str">
            <v>8/14/2019</v>
          </cell>
          <cell r="D11631">
            <v>14</v>
          </cell>
          <cell r="E11631">
            <v>1.3911465406417847</v>
          </cell>
          <cell r="F11631">
            <v>1.3411896228790283</v>
          </cell>
          <cell r="G11631">
            <v>0.14648604393005371</v>
          </cell>
          <cell r="H11631">
            <v>89.463697478991577</v>
          </cell>
          <cell r="I11631">
            <v>1</v>
          </cell>
        </row>
        <row r="11632">
          <cell r="A11632" t="str">
            <v/>
          </cell>
          <cell r="B11632" t="str">
            <v>Vendor: OTHER</v>
          </cell>
          <cell r="C11632" t="str">
            <v>8/14/2019</v>
          </cell>
          <cell r="D11632">
            <v>15</v>
          </cell>
          <cell r="E11632">
            <v>1.6458775997161865</v>
          </cell>
          <cell r="F11632">
            <v>1.5077022314071655</v>
          </cell>
          <cell r="G11632">
            <v>0.15167979896068573</v>
          </cell>
          <cell r="H11632">
            <v>90.670420168067139</v>
          </cell>
          <cell r="I11632">
            <v>1</v>
          </cell>
        </row>
        <row r="11633">
          <cell r="A11633" t="str">
            <v/>
          </cell>
          <cell r="B11633" t="str">
            <v>Vendor: OTHER</v>
          </cell>
          <cell r="C11633" t="str">
            <v>8/14/2019</v>
          </cell>
          <cell r="D11633">
            <v>16</v>
          </cell>
          <cell r="E11633">
            <v>1.9441578388214111</v>
          </cell>
          <cell r="F11633">
            <v>2.0140101909637451</v>
          </cell>
          <cell r="G11633">
            <v>0.14973625540733337</v>
          </cell>
          <cell r="H11633">
            <v>91.242352941176492</v>
          </cell>
          <cell r="I11633">
            <v>1</v>
          </cell>
        </row>
        <row r="11634">
          <cell r="A11634" t="str">
            <v/>
          </cell>
          <cell r="B11634" t="str">
            <v>Vendor: OTHER</v>
          </cell>
          <cell r="C11634" t="str">
            <v>8/14/2019</v>
          </cell>
          <cell r="D11634">
            <v>17</v>
          </cell>
          <cell r="E11634">
            <v>2.2833940982818604</v>
          </cell>
          <cell r="F11634">
            <v>2.2393958568572998</v>
          </cell>
          <cell r="G11634">
            <v>0.14506539702415466</v>
          </cell>
          <cell r="H11634">
            <v>90.836134453781582</v>
          </cell>
          <cell r="I11634">
            <v>1</v>
          </cell>
        </row>
        <row r="11635">
          <cell r="A11635" t="str">
            <v/>
          </cell>
          <cell r="B11635" t="str">
            <v>Vendor: OTHER</v>
          </cell>
          <cell r="C11635" t="str">
            <v>8/14/2019</v>
          </cell>
          <cell r="D11635">
            <v>18</v>
          </cell>
          <cell r="E11635">
            <v>2.5735471248626709</v>
          </cell>
          <cell r="F11635">
            <v>1.5383185148239136</v>
          </cell>
          <cell r="G11635">
            <v>0.15159910917282104</v>
          </cell>
          <cell r="H11635">
            <v>89.195462184873819</v>
          </cell>
          <cell r="I11635">
            <v>1</v>
          </cell>
        </row>
        <row r="11636">
          <cell r="A11636" t="str">
            <v/>
          </cell>
          <cell r="B11636" t="str">
            <v>Vendor: OTHER</v>
          </cell>
          <cell r="C11636" t="str">
            <v>8/14/2019</v>
          </cell>
          <cell r="D11636">
            <v>19</v>
          </cell>
          <cell r="E11636">
            <v>2.6062679290771484</v>
          </cell>
          <cell r="F11636">
            <v>2.1566731929779053</v>
          </cell>
          <cell r="G11636">
            <v>0.14677543938159943</v>
          </cell>
          <cell r="H11636">
            <v>85.902352941176517</v>
          </cell>
          <cell r="I11636">
            <v>1</v>
          </cell>
        </row>
        <row r="11637">
          <cell r="A11637" t="str">
            <v/>
          </cell>
          <cell r="B11637" t="str">
            <v>Vendor: OTHER</v>
          </cell>
          <cell r="C11637" t="str">
            <v>8/14/2019</v>
          </cell>
          <cell r="D11637">
            <v>20</v>
          </cell>
          <cell r="E11637">
            <v>2.5411195755004883</v>
          </cell>
          <cell r="F11637">
            <v>1.9711325168609619</v>
          </cell>
          <cell r="G11637">
            <v>0.14053510129451752</v>
          </cell>
          <cell r="H11637">
            <v>81.527563025210057</v>
          </cell>
          <cell r="I11637">
            <v>1</v>
          </cell>
        </row>
        <row r="11638">
          <cell r="A11638" t="str">
            <v/>
          </cell>
          <cell r="B11638" t="str">
            <v>Vendor: OTHER</v>
          </cell>
          <cell r="C11638" t="str">
            <v>8/14/2019</v>
          </cell>
          <cell r="D11638">
            <v>21</v>
          </cell>
          <cell r="E11638">
            <v>2.1289887428283691</v>
          </cell>
          <cell r="F11638">
            <v>2.0001373291015625</v>
          </cell>
          <cell r="G11638">
            <v>0.13732966780662537</v>
          </cell>
          <cell r="H11638">
            <v>77.622857142857171</v>
          </cell>
          <cell r="I11638">
            <v>1</v>
          </cell>
        </row>
        <row r="11639">
          <cell r="A11639" t="str">
            <v/>
          </cell>
          <cell r="B11639" t="str">
            <v>Vendor: OTHER</v>
          </cell>
          <cell r="C11639" t="str">
            <v>8/14/2019</v>
          </cell>
          <cell r="D11639">
            <v>22</v>
          </cell>
          <cell r="E11639">
            <v>1.8455657958984375</v>
          </cell>
          <cell r="F11639">
            <v>2.2522661685943604</v>
          </cell>
          <cell r="G11639">
            <v>0.12844657897949219</v>
          </cell>
          <cell r="H11639">
            <v>74.826302521008529</v>
          </cell>
          <cell r="I11639">
            <v>1</v>
          </cell>
        </row>
        <row r="11640">
          <cell r="A11640" t="str">
            <v/>
          </cell>
          <cell r="B11640" t="str">
            <v>Vendor: OTHER</v>
          </cell>
          <cell r="C11640" t="str">
            <v>8/14/2019</v>
          </cell>
          <cell r="D11640">
            <v>23</v>
          </cell>
          <cell r="E11640">
            <v>1.4984229803085327</v>
          </cell>
          <cell r="F11640">
            <v>1.7084006071090698</v>
          </cell>
          <cell r="G11640">
            <v>0.11287467181682587</v>
          </cell>
          <cell r="H11640">
            <v>72.613445378151297</v>
          </cell>
          <cell r="I11640">
            <v>1</v>
          </cell>
        </row>
        <row r="11641">
          <cell r="A11641" t="str">
            <v/>
          </cell>
          <cell r="B11641" t="str">
            <v>Vendor: OTHER</v>
          </cell>
          <cell r="C11641" t="str">
            <v>8/14/2019</v>
          </cell>
          <cell r="D11641">
            <v>24</v>
          </cell>
          <cell r="E11641">
            <v>1.2518067359924316</v>
          </cell>
          <cell r="F11641">
            <v>1.2700924873352051</v>
          </cell>
          <cell r="G11641">
            <v>9.6483908593654633E-2</v>
          </cell>
          <cell r="H11641">
            <v>70.95294117647056</v>
          </cell>
          <cell r="I11641">
            <v>1</v>
          </cell>
        </row>
        <row r="11642">
          <cell r="A11642" t="str">
            <v/>
          </cell>
          <cell r="B11642" t="str">
            <v>Vendor: OTHER</v>
          </cell>
          <cell r="C11642" t="str">
            <v>8/15/2019</v>
          </cell>
          <cell r="D11642">
            <v>1</v>
          </cell>
          <cell r="E11642">
            <v>1.0564229488372803</v>
          </cell>
          <cell r="F11642">
            <v>1.0171904563903809</v>
          </cell>
          <cell r="G11642">
            <v>8.0516219139099121E-2</v>
          </cell>
          <cell r="H11642">
            <v>69.338151260504176</v>
          </cell>
          <cell r="I11642">
            <v>1</v>
          </cell>
        </row>
        <row r="11643">
          <cell r="A11643" t="str">
            <v/>
          </cell>
          <cell r="B11643" t="str">
            <v>Vendor: OTHER</v>
          </cell>
          <cell r="C11643" t="str">
            <v>8/15/2019</v>
          </cell>
          <cell r="D11643">
            <v>2</v>
          </cell>
          <cell r="E11643">
            <v>0.93561065196990967</v>
          </cell>
          <cell r="F11643">
            <v>0.89926332235336304</v>
          </cell>
          <cell r="G11643">
            <v>7.5465455651283264E-2</v>
          </cell>
          <cell r="H11643">
            <v>67.81008403361345</v>
          </cell>
          <cell r="I11643">
            <v>1</v>
          </cell>
        </row>
        <row r="11644">
          <cell r="A11644" t="str">
            <v/>
          </cell>
          <cell r="B11644" t="str">
            <v>Vendor: OTHER</v>
          </cell>
          <cell r="C11644" t="str">
            <v>8/15/2019</v>
          </cell>
          <cell r="D11644">
            <v>3</v>
          </cell>
          <cell r="E11644">
            <v>0.83861428499221802</v>
          </cell>
          <cell r="F11644">
            <v>0.81921762228012085</v>
          </cell>
          <cell r="G11644">
            <v>6.3510850071907043E-2</v>
          </cell>
          <cell r="H11644">
            <v>66.423361344537781</v>
          </cell>
          <cell r="I11644">
            <v>1</v>
          </cell>
        </row>
        <row r="11645">
          <cell r="A11645" t="str">
            <v/>
          </cell>
          <cell r="B11645" t="str">
            <v>Vendor: OTHER</v>
          </cell>
          <cell r="C11645" t="str">
            <v>8/15/2019</v>
          </cell>
          <cell r="D11645">
            <v>4</v>
          </cell>
          <cell r="E11645">
            <v>0.73425954580307007</v>
          </cell>
          <cell r="F11645">
            <v>0.72320264577865601</v>
          </cell>
          <cell r="G11645">
            <v>5.4632768034934998E-2</v>
          </cell>
          <cell r="H11645">
            <v>65.598487394958042</v>
          </cell>
          <cell r="I11645">
            <v>1</v>
          </cell>
        </row>
        <row r="11646">
          <cell r="A11646" t="str">
            <v/>
          </cell>
          <cell r="B11646" t="str">
            <v>Vendor: OTHER</v>
          </cell>
          <cell r="C11646" t="str">
            <v>8/15/2019</v>
          </cell>
          <cell r="D11646">
            <v>5</v>
          </cell>
          <cell r="E11646">
            <v>0.73751342296600342</v>
          </cell>
          <cell r="F11646">
            <v>0.67009997367858887</v>
          </cell>
          <cell r="G11646">
            <v>5.3119946271181107E-2</v>
          </cell>
          <cell r="H11646">
            <v>64.904537815126034</v>
          </cell>
          <cell r="I11646">
            <v>1</v>
          </cell>
        </row>
        <row r="11647">
          <cell r="A11647" t="str">
            <v/>
          </cell>
          <cell r="B11647" t="str">
            <v>Vendor: OTHER</v>
          </cell>
          <cell r="C11647" t="str">
            <v>8/15/2019</v>
          </cell>
          <cell r="D11647">
            <v>6</v>
          </cell>
          <cell r="E11647">
            <v>0.75390011072158813</v>
          </cell>
          <cell r="F11647">
            <v>0.69097381830215454</v>
          </cell>
          <cell r="G11647">
            <v>5.3753480315208435E-2</v>
          </cell>
          <cell r="H11647">
            <v>64.109243697478931</v>
          </cell>
          <cell r="I11647">
            <v>1</v>
          </cell>
        </row>
        <row r="11648">
          <cell r="A11648" t="str">
            <v/>
          </cell>
          <cell r="B11648" t="str">
            <v>Vendor: OTHER</v>
          </cell>
          <cell r="C11648" t="str">
            <v>8/15/2019</v>
          </cell>
          <cell r="D11648">
            <v>7</v>
          </cell>
          <cell r="E11648">
            <v>0.73985534906387329</v>
          </cell>
          <cell r="F11648">
            <v>0.7780606746673584</v>
          </cell>
          <cell r="G11648">
            <v>6.1046626418828964E-2</v>
          </cell>
          <cell r="H11648">
            <v>64.036302521008523</v>
          </cell>
          <cell r="I11648">
            <v>1</v>
          </cell>
        </row>
        <row r="11649">
          <cell r="A11649" t="str">
            <v/>
          </cell>
          <cell r="B11649" t="str">
            <v>Vendor: OTHER</v>
          </cell>
          <cell r="C11649" t="str">
            <v>8/15/2019</v>
          </cell>
          <cell r="D11649">
            <v>8</v>
          </cell>
          <cell r="E11649">
            <v>0.77396076917648315</v>
          </cell>
          <cell r="F11649">
            <v>0.8063921332359314</v>
          </cell>
          <cell r="G11649">
            <v>6.2762431800365448E-2</v>
          </cell>
          <cell r="H11649">
            <v>66.69613445378144</v>
          </cell>
          <cell r="I11649">
            <v>1</v>
          </cell>
        </row>
        <row r="11650">
          <cell r="A11650" t="str">
            <v/>
          </cell>
          <cell r="B11650" t="str">
            <v>Vendor: OTHER</v>
          </cell>
          <cell r="C11650" t="str">
            <v>8/15/2019</v>
          </cell>
          <cell r="D11650">
            <v>9</v>
          </cell>
          <cell r="E11650">
            <v>0.68401020765304565</v>
          </cell>
          <cell r="F11650">
            <v>0.61446034908294678</v>
          </cell>
          <cell r="G11650">
            <v>6.6923834383487701E-2</v>
          </cell>
          <cell r="H11650">
            <v>70.563781512605061</v>
          </cell>
          <cell r="I11650">
            <v>1</v>
          </cell>
        </row>
        <row r="11651">
          <cell r="A11651" t="str">
            <v/>
          </cell>
          <cell r="B11651" t="str">
            <v>Vendor: OTHER</v>
          </cell>
          <cell r="C11651" t="str">
            <v>8/15/2019</v>
          </cell>
          <cell r="D11651">
            <v>10</v>
          </cell>
          <cell r="E11651">
            <v>0.57402604818344116</v>
          </cell>
          <cell r="F11651">
            <v>0.54772186279296875</v>
          </cell>
          <cell r="G11651">
            <v>7.5714804232120514E-2</v>
          </cell>
          <cell r="H11651">
            <v>75.925462184873936</v>
          </cell>
          <cell r="I11651">
            <v>1</v>
          </cell>
        </row>
        <row r="11652">
          <cell r="A11652" t="str">
            <v/>
          </cell>
          <cell r="B11652" t="str">
            <v>Vendor: OTHER</v>
          </cell>
          <cell r="C11652" t="str">
            <v>8/15/2019</v>
          </cell>
          <cell r="D11652">
            <v>11</v>
          </cell>
          <cell r="E11652">
            <v>0.50142014026641846</v>
          </cell>
          <cell r="F11652">
            <v>0.68410921096801758</v>
          </cell>
          <cell r="G11652">
            <v>8.8645286858081818E-2</v>
          </cell>
          <cell r="H11652">
            <v>80.778067226890656</v>
          </cell>
          <cell r="I11652">
            <v>1</v>
          </cell>
        </row>
        <row r="11653">
          <cell r="A11653" t="str">
            <v/>
          </cell>
          <cell r="B11653" t="str">
            <v>Vendor: OTHER</v>
          </cell>
          <cell r="C11653" t="str">
            <v>8/15/2019</v>
          </cell>
          <cell r="D11653">
            <v>12</v>
          </cell>
          <cell r="E11653">
            <v>0.65870392322540283</v>
          </cell>
          <cell r="F11653">
            <v>0.6820523738861084</v>
          </cell>
          <cell r="G11653">
            <v>0.10456840693950653</v>
          </cell>
          <cell r="H11653">
            <v>84.645210084033678</v>
          </cell>
          <cell r="I11653">
            <v>1</v>
          </cell>
        </row>
        <row r="11654">
          <cell r="A11654" t="str">
            <v/>
          </cell>
          <cell r="B11654" t="str">
            <v>Vendor: OTHER</v>
          </cell>
          <cell r="C11654" t="str">
            <v>8/15/2019</v>
          </cell>
          <cell r="D11654">
            <v>13</v>
          </cell>
          <cell r="E11654">
            <v>1.0659421682357788</v>
          </cell>
          <cell r="F11654">
            <v>0.94133514165878296</v>
          </cell>
          <cell r="G11654">
            <v>0.1243455559015274</v>
          </cell>
          <cell r="H11654">
            <v>86.966890756302433</v>
          </cell>
          <cell r="I11654">
            <v>1</v>
          </cell>
        </row>
        <row r="11655">
          <cell r="A11655" t="str">
            <v/>
          </cell>
          <cell r="B11655" t="str">
            <v>Vendor: OTHER</v>
          </cell>
          <cell r="C11655" t="str">
            <v>8/15/2019</v>
          </cell>
          <cell r="D11655">
            <v>14</v>
          </cell>
          <cell r="E11655">
            <v>1.25038743019104</v>
          </cell>
          <cell r="F11655">
            <v>1.139108419418335</v>
          </cell>
          <cell r="G11655">
            <v>0.13495774567127228</v>
          </cell>
          <cell r="H11655">
            <v>88.944033613445413</v>
          </cell>
          <cell r="I11655">
            <v>1</v>
          </cell>
        </row>
        <row r="11656">
          <cell r="A11656" t="str">
            <v/>
          </cell>
          <cell r="B11656" t="str">
            <v>Vendor: OTHER</v>
          </cell>
          <cell r="C11656" t="str">
            <v>8/15/2019</v>
          </cell>
          <cell r="D11656">
            <v>15</v>
          </cell>
          <cell r="E11656">
            <v>1.7069560289382935</v>
          </cell>
          <cell r="F11656">
            <v>1.6526910066604614</v>
          </cell>
          <cell r="G11656">
            <v>0.1454969048500061</v>
          </cell>
          <cell r="H11656">
            <v>90.419663865546227</v>
          </cell>
          <cell r="I11656">
            <v>1</v>
          </cell>
        </row>
        <row r="11657">
          <cell r="A11657" t="str">
            <v/>
          </cell>
          <cell r="B11657" t="str">
            <v>Vendor: OTHER</v>
          </cell>
          <cell r="C11657" t="str">
            <v>8/15/2019</v>
          </cell>
          <cell r="D11657">
            <v>16</v>
          </cell>
          <cell r="E11657">
            <v>1.9197937250137329</v>
          </cell>
          <cell r="F11657">
            <v>1.9887609481811523</v>
          </cell>
          <cell r="G11657">
            <v>0.14609779417514801</v>
          </cell>
          <cell r="H11657">
            <v>90.306722689075656</v>
          </cell>
          <cell r="I11657">
            <v>1</v>
          </cell>
        </row>
        <row r="11658">
          <cell r="A11658" t="str">
            <v/>
          </cell>
          <cell r="B11658" t="str">
            <v>Vendor: OTHER</v>
          </cell>
          <cell r="C11658" t="str">
            <v>8/15/2019</v>
          </cell>
          <cell r="D11658">
            <v>17</v>
          </cell>
          <cell r="E11658">
            <v>2.163318395614624</v>
          </cell>
          <cell r="F11658">
            <v>2.2364630699157715</v>
          </cell>
          <cell r="G11658">
            <v>0.14403831958770752</v>
          </cell>
          <cell r="H11658">
            <v>89.459999999999908</v>
          </cell>
          <cell r="I11658">
            <v>1</v>
          </cell>
        </row>
        <row r="11659">
          <cell r="A11659" t="str">
            <v/>
          </cell>
          <cell r="B11659" t="str">
            <v>Vendor: OTHER</v>
          </cell>
          <cell r="C11659" t="str">
            <v>8/15/2019</v>
          </cell>
          <cell r="D11659">
            <v>18</v>
          </cell>
          <cell r="E11659">
            <v>2.4131324291229248</v>
          </cell>
          <cell r="F11659">
            <v>1.4980944395065308</v>
          </cell>
          <cell r="G11659">
            <v>0.15540850162506104</v>
          </cell>
          <cell r="H11659">
            <v>87.332016806722621</v>
          </cell>
          <cell r="I11659">
            <v>1</v>
          </cell>
        </row>
        <row r="11660">
          <cell r="A11660" t="str">
            <v/>
          </cell>
          <cell r="B11660" t="str">
            <v>Vendor: OTHER</v>
          </cell>
          <cell r="C11660" t="str">
            <v>8/15/2019</v>
          </cell>
          <cell r="D11660">
            <v>19</v>
          </cell>
          <cell r="E11660">
            <v>2.5309150218963623</v>
          </cell>
          <cell r="F11660">
            <v>1.8783118724822998</v>
          </cell>
          <cell r="G11660">
            <v>0.15342357754707336</v>
          </cell>
          <cell r="H11660">
            <v>84.211260504201661</v>
          </cell>
          <cell r="I11660">
            <v>1</v>
          </cell>
        </row>
        <row r="11661">
          <cell r="A11661" t="str">
            <v/>
          </cell>
          <cell r="B11661" t="str">
            <v>Vendor: OTHER</v>
          </cell>
          <cell r="C11661" t="str">
            <v>8/15/2019</v>
          </cell>
          <cell r="D11661">
            <v>20</v>
          </cell>
          <cell r="E11661">
            <v>2.2409403324127197</v>
          </cell>
          <cell r="F11661">
            <v>1.9330260753631592</v>
          </cell>
          <cell r="G11661">
            <v>0.15034830570220947</v>
          </cell>
          <cell r="H11661">
            <v>79.82537815126058</v>
          </cell>
          <cell r="I11661">
            <v>1</v>
          </cell>
        </row>
        <row r="11662">
          <cell r="A11662" t="str">
            <v/>
          </cell>
          <cell r="B11662" t="str">
            <v>Vendor: OTHER</v>
          </cell>
          <cell r="C11662" t="str">
            <v>8/15/2019</v>
          </cell>
          <cell r="D11662">
            <v>21</v>
          </cell>
          <cell r="E11662">
            <v>2.0578207969665527</v>
          </cell>
          <cell r="F11662">
            <v>2.0527002811431885</v>
          </cell>
          <cell r="G11662">
            <v>0.14057202637195587</v>
          </cell>
          <cell r="H11662">
            <v>75.868907563025033</v>
          </cell>
          <cell r="I11662">
            <v>1</v>
          </cell>
        </row>
        <row r="11663">
          <cell r="A11663" t="str">
            <v/>
          </cell>
          <cell r="B11663" t="str">
            <v>Vendor: OTHER</v>
          </cell>
          <cell r="C11663" t="str">
            <v>8/15/2019</v>
          </cell>
          <cell r="D11663">
            <v>22</v>
          </cell>
          <cell r="E11663">
            <v>1.8295658826828003</v>
          </cell>
          <cell r="F11663">
            <v>2.2493417263031006</v>
          </cell>
          <cell r="G11663">
            <v>0.1293187141418457</v>
          </cell>
          <cell r="H11663">
            <v>73.54050420168069</v>
          </cell>
          <cell r="I11663">
            <v>1</v>
          </cell>
        </row>
        <row r="11664">
          <cell r="A11664" t="str">
            <v/>
          </cell>
          <cell r="B11664" t="str">
            <v>Vendor: OTHER</v>
          </cell>
          <cell r="C11664" t="str">
            <v>8/15/2019</v>
          </cell>
          <cell r="D11664">
            <v>23</v>
          </cell>
          <cell r="E11664">
            <v>1.5526554584503174</v>
          </cell>
          <cell r="F11664">
            <v>1.6474117040634155</v>
          </cell>
          <cell r="G11664">
            <v>0.11148411780595779</v>
          </cell>
          <cell r="H11664">
            <v>71.838067226890701</v>
          </cell>
          <cell r="I11664">
            <v>1</v>
          </cell>
        </row>
        <row r="11665">
          <cell r="A11665" t="str">
            <v/>
          </cell>
          <cell r="B11665" t="str">
            <v>Vendor: OTHER</v>
          </cell>
          <cell r="C11665" t="str">
            <v>8/15/2019</v>
          </cell>
          <cell r="D11665">
            <v>24</v>
          </cell>
          <cell r="E11665">
            <v>1.2419551610946655</v>
          </cell>
          <cell r="F11665">
            <v>1.2880616188049316</v>
          </cell>
          <cell r="G11665">
            <v>9.43179652094841E-2</v>
          </cell>
          <cell r="H11665">
            <v>70.301008403361436</v>
          </cell>
          <cell r="I11665">
            <v>1</v>
          </cell>
        </row>
        <row r="11666">
          <cell r="A11666" t="str">
            <v/>
          </cell>
          <cell r="B11666" t="str">
            <v>Vendor: OTHER</v>
          </cell>
          <cell r="C11666" t="str">
            <v>8/21/2019 (6pm-8pm)</v>
          </cell>
          <cell r="D11666">
            <v>1</v>
          </cell>
          <cell r="E11666">
            <v>0.95993936061859131</v>
          </cell>
          <cell r="F11666">
            <v>0.82092422246932983</v>
          </cell>
          <cell r="G11666">
            <v>0.15223176777362823</v>
          </cell>
          <cell r="H11666">
            <v>68.504318181818221</v>
          </cell>
          <cell r="I11666">
            <v>1</v>
          </cell>
        </row>
        <row r="11667">
          <cell r="A11667" t="str">
            <v/>
          </cell>
          <cell r="B11667" t="str">
            <v>Vendor: OTHER</v>
          </cell>
          <cell r="C11667" t="str">
            <v>8/21/2019 (7pm-8pm)</v>
          </cell>
          <cell r="D11667">
            <v>1</v>
          </cell>
          <cell r="E11667">
            <v>1.0641860961914063</v>
          </cell>
          <cell r="F11667">
            <v>0.95615148544311523</v>
          </cell>
          <cell r="G11667">
            <v>0.1084246039390564</v>
          </cell>
          <cell r="H11667">
            <v>71.452727272727287</v>
          </cell>
          <cell r="I11667">
            <v>1</v>
          </cell>
        </row>
        <row r="11668">
          <cell r="A11668" t="str">
            <v/>
          </cell>
          <cell r="B11668" t="str">
            <v>Vendor: OTHER</v>
          </cell>
          <cell r="C11668" t="str">
            <v>8/21/2019 (7pm-8pm)</v>
          </cell>
          <cell r="D11668">
            <v>2</v>
          </cell>
          <cell r="E11668">
            <v>1.0689135789871216</v>
          </cell>
          <cell r="F11668">
            <v>0.80425518751144409</v>
          </cell>
          <cell r="G11668">
            <v>9.8722666501998901E-2</v>
          </cell>
          <cell r="H11668">
            <v>70.035454545454527</v>
          </cell>
          <cell r="I11668">
            <v>1</v>
          </cell>
        </row>
        <row r="11669">
          <cell r="A11669" t="str">
            <v/>
          </cell>
          <cell r="B11669" t="str">
            <v>Vendor: OTHER</v>
          </cell>
          <cell r="C11669" t="str">
            <v>8/21/2019 (6pm-8pm)</v>
          </cell>
          <cell r="D11669">
            <v>2</v>
          </cell>
          <cell r="E11669">
            <v>0.80995982885360718</v>
          </cell>
          <cell r="F11669">
            <v>0.6695401668548584</v>
          </cell>
          <cell r="G11669">
            <v>8.2384787499904633E-2</v>
          </cell>
          <cell r="H11669">
            <v>67.489090909090947</v>
          </cell>
          <cell r="I11669">
            <v>1</v>
          </cell>
        </row>
        <row r="11670">
          <cell r="A11670" t="str">
            <v/>
          </cell>
          <cell r="B11670" t="str">
            <v>Vendor: OTHER</v>
          </cell>
          <cell r="C11670" t="str">
            <v>8/21/2019 (7pm-8pm)</v>
          </cell>
          <cell r="D11670">
            <v>3</v>
          </cell>
          <cell r="E11670">
            <v>0.86572897434234619</v>
          </cell>
          <cell r="F11670">
            <v>0.79143983125686646</v>
          </cell>
          <cell r="G11670">
            <v>8.559119701385498E-2</v>
          </cell>
          <cell r="H11670">
            <v>68.558961038961058</v>
          </cell>
          <cell r="I11670">
            <v>1</v>
          </cell>
        </row>
        <row r="11671">
          <cell r="A11671" t="str">
            <v/>
          </cell>
          <cell r="B11671" t="str">
            <v>Vendor: OTHER</v>
          </cell>
          <cell r="C11671" t="str">
            <v>8/21/2019 (6pm-8pm)</v>
          </cell>
          <cell r="D11671">
            <v>3</v>
          </cell>
          <cell r="E11671">
            <v>0.62644165754318237</v>
          </cell>
          <cell r="F11671">
            <v>0.58505833148956299</v>
          </cell>
          <cell r="G11671">
            <v>5.3292270749807358E-2</v>
          </cell>
          <cell r="H11671">
            <v>66.896363636363631</v>
          </cell>
          <cell r="I11671">
            <v>1</v>
          </cell>
        </row>
        <row r="11672">
          <cell r="A11672" t="str">
            <v/>
          </cell>
          <cell r="B11672" t="str">
            <v>Vendor: OTHER</v>
          </cell>
          <cell r="C11672" t="str">
            <v>8/21/2019 (7pm-8pm)</v>
          </cell>
          <cell r="D11672">
            <v>4</v>
          </cell>
          <cell r="E11672">
            <v>0.74536967277526855</v>
          </cell>
          <cell r="F11672">
            <v>0.62883812189102173</v>
          </cell>
          <cell r="G11672">
            <v>7.1443945169448853E-2</v>
          </cell>
          <cell r="H11672">
            <v>67.338831168831135</v>
          </cell>
          <cell r="I11672">
            <v>1</v>
          </cell>
        </row>
        <row r="11673">
          <cell r="A11673" t="str">
            <v/>
          </cell>
          <cell r="B11673" t="str">
            <v>Vendor: OTHER</v>
          </cell>
          <cell r="C11673" t="str">
            <v>8/21/2019 (6pm-8pm)</v>
          </cell>
          <cell r="D11673">
            <v>4</v>
          </cell>
          <cell r="E11673">
            <v>0.5665166974067688</v>
          </cell>
          <cell r="F11673">
            <v>0.57639241218566895</v>
          </cell>
          <cell r="G11673">
            <v>4.6635076403617859E-2</v>
          </cell>
          <cell r="H11673">
            <v>66.229090909090885</v>
          </cell>
          <cell r="I11673">
            <v>1</v>
          </cell>
        </row>
        <row r="11674">
          <cell r="A11674" t="str">
            <v/>
          </cell>
          <cell r="B11674" t="str">
            <v>Vendor: OTHER</v>
          </cell>
          <cell r="C11674" t="str">
            <v>8/21/2019 (6pm-8pm)</v>
          </cell>
          <cell r="D11674">
            <v>5</v>
          </cell>
          <cell r="E11674">
            <v>0.60844433307647705</v>
          </cell>
          <cell r="F11674">
            <v>0.58137387037277222</v>
          </cell>
          <cell r="G11674">
            <v>5.1984701305627823E-2</v>
          </cell>
          <cell r="H11674">
            <v>65.390681818181832</v>
          </cell>
          <cell r="I11674">
            <v>1</v>
          </cell>
        </row>
        <row r="11675">
          <cell r="A11675" t="str">
            <v/>
          </cell>
          <cell r="B11675" t="str">
            <v>Vendor: OTHER</v>
          </cell>
          <cell r="C11675" t="str">
            <v>8/21/2019 (7pm-8pm)</v>
          </cell>
          <cell r="D11675">
            <v>5</v>
          </cell>
          <cell r="E11675">
            <v>0.71279370784759521</v>
          </cell>
          <cell r="F11675">
            <v>0.62240105867385864</v>
          </cell>
          <cell r="G11675">
            <v>6.4430750906467438E-2</v>
          </cell>
          <cell r="H11675">
            <v>66.544675324675339</v>
          </cell>
          <cell r="I11675">
            <v>1</v>
          </cell>
        </row>
        <row r="11676">
          <cell r="A11676" t="str">
            <v/>
          </cell>
          <cell r="B11676" t="str">
            <v>Vendor: OTHER</v>
          </cell>
          <cell r="C11676" t="str">
            <v>8/21/2019 (7pm-8pm)</v>
          </cell>
          <cell r="D11676">
            <v>6</v>
          </cell>
          <cell r="E11676">
            <v>0.73935085535049438</v>
          </cell>
          <cell r="F11676">
            <v>0.64202576875686646</v>
          </cell>
          <cell r="G11676">
            <v>6.3603959977626801E-2</v>
          </cell>
          <cell r="H11676">
            <v>65.524155844155842</v>
          </cell>
          <cell r="I11676">
            <v>1</v>
          </cell>
        </row>
        <row r="11677">
          <cell r="A11677" t="str">
            <v/>
          </cell>
          <cell r="B11677" t="str">
            <v>Vendor: OTHER</v>
          </cell>
          <cell r="C11677" t="str">
            <v>8/21/2019 (6pm-8pm)</v>
          </cell>
          <cell r="D11677">
            <v>6</v>
          </cell>
          <cell r="E11677">
            <v>0.63015949726104736</v>
          </cell>
          <cell r="F11677">
            <v>0.57893145084381104</v>
          </cell>
          <cell r="G11677">
            <v>5.0805773586034775E-2</v>
          </cell>
          <cell r="H11677">
            <v>65.085454545454525</v>
          </cell>
          <cell r="I11677">
            <v>1</v>
          </cell>
        </row>
        <row r="11678">
          <cell r="A11678" t="str">
            <v/>
          </cell>
          <cell r="B11678" t="str">
            <v>Vendor: OTHER</v>
          </cell>
          <cell r="C11678" t="str">
            <v>8/21/2019 (6pm-8pm)</v>
          </cell>
          <cell r="D11678">
            <v>7</v>
          </cell>
          <cell r="E11678">
            <v>0.62642347812652588</v>
          </cell>
          <cell r="F11678">
            <v>0.61971288919448853</v>
          </cell>
          <cell r="G11678">
            <v>6.2781296670436859E-2</v>
          </cell>
          <cell r="H11678">
            <v>65.097272727272738</v>
          </cell>
          <cell r="I11678">
            <v>1</v>
          </cell>
        </row>
        <row r="11679">
          <cell r="A11679" t="str">
            <v/>
          </cell>
          <cell r="B11679" t="str">
            <v>Vendor: OTHER</v>
          </cell>
          <cell r="C11679" t="str">
            <v>8/21/2019 (7pm-8pm)</v>
          </cell>
          <cell r="D11679">
            <v>7</v>
          </cell>
          <cell r="E11679">
            <v>0.82472014427185059</v>
          </cell>
          <cell r="F11679">
            <v>0.76639676094055176</v>
          </cell>
          <cell r="G11679">
            <v>7.7339969575405121E-2</v>
          </cell>
          <cell r="H11679">
            <v>65.006623376623381</v>
          </cell>
          <cell r="I11679">
            <v>1</v>
          </cell>
        </row>
        <row r="11680">
          <cell r="A11680" t="str">
            <v/>
          </cell>
          <cell r="B11680" t="str">
            <v>Vendor: OTHER</v>
          </cell>
          <cell r="C11680" t="str">
            <v>8/21/2019 (6pm-8pm)</v>
          </cell>
          <cell r="D11680">
            <v>8</v>
          </cell>
          <cell r="E11680">
            <v>0.63145911693572998</v>
          </cell>
          <cell r="F11680">
            <v>0.62576818466186523</v>
          </cell>
          <cell r="G11680">
            <v>6.8449877202510834E-2</v>
          </cell>
          <cell r="H11680">
            <v>66.777499999999975</v>
          </cell>
          <cell r="I11680">
            <v>1</v>
          </cell>
        </row>
        <row r="11681">
          <cell r="A11681" t="str">
            <v/>
          </cell>
          <cell r="B11681" t="str">
            <v>Vendor: OTHER</v>
          </cell>
          <cell r="C11681" t="str">
            <v>8/21/2019 (7pm-8pm)</v>
          </cell>
          <cell r="D11681">
            <v>8</v>
          </cell>
          <cell r="E11681">
            <v>0.71395540237426758</v>
          </cell>
          <cell r="F11681">
            <v>0.71471989154815674</v>
          </cell>
          <cell r="G11681">
            <v>7.9028710722923279E-2</v>
          </cell>
          <cell r="H11681">
            <v>69.251168831168826</v>
          </cell>
          <cell r="I11681">
            <v>1</v>
          </cell>
        </row>
        <row r="11682">
          <cell r="A11682" t="str">
            <v/>
          </cell>
          <cell r="B11682" t="str">
            <v>Vendor: OTHER</v>
          </cell>
          <cell r="C11682" t="str">
            <v>8/21/2019 (7pm-8pm)</v>
          </cell>
          <cell r="D11682">
            <v>9</v>
          </cell>
          <cell r="E11682">
            <v>0.62360608577728271</v>
          </cell>
          <cell r="F11682">
            <v>0.62665367126464844</v>
          </cell>
          <cell r="G11682">
            <v>9.7593508660793304E-2</v>
          </cell>
          <cell r="H11682">
            <v>75.649090909090845</v>
          </cell>
          <cell r="I11682">
            <v>1</v>
          </cell>
        </row>
        <row r="11683">
          <cell r="A11683" t="str">
            <v/>
          </cell>
          <cell r="B11683" t="str">
            <v>Vendor: OTHER</v>
          </cell>
          <cell r="C11683" t="str">
            <v>8/21/2019 (6pm-8pm)</v>
          </cell>
          <cell r="D11683">
            <v>9</v>
          </cell>
          <cell r="E11683">
            <v>0.65617728233337402</v>
          </cell>
          <cell r="F11683">
            <v>0.53027725219726563</v>
          </cell>
          <cell r="G11683">
            <v>8.3362407982349396E-2</v>
          </cell>
          <cell r="H11683">
            <v>70.100454545454582</v>
          </cell>
          <cell r="I11683">
            <v>1</v>
          </cell>
        </row>
        <row r="11684">
          <cell r="A11684" t="str">
            <v/>
          </cell>
          <cell r="B11684" t="str">
            <v>Vendor: OTHER</v>
          </cell>
          <cell r="C11684" t="str">
            <v>8/21/2019 (6pm-8pm)</v>
          </cell>
          <cell r="D11684">
            <v>10</v>
          </cell>
          <cell r="E11684">
            <v>0.51666289567947388</v>
          </cell>
          <cell r="F11684">
            <v>0.49210983514785767</v>
          </cell>
          <cell r="G11684">
            <v>0.11078620702028275</v>
          </cell>
          <cell r="H11684">
            <v>74.300000000000011</v>
          </cell>
          <cell r="I11684">
            <v>1</v>
          </cell>
        </row>
        <row r="11685">
          <cell r="A11685" t="str">
            <v/>
          </cell>
          <cell r="B11685" t="str">
            <v>Vendor: OTHER</v>
          </cell>
          <cell r="C11685" t="str">
            <v>8/21/2019 (7pm-8pm)</v>
          </cell>
          <cell r="D11685">
            <v>10</v>
          </cell>
          <cell r="E11685">
            <v>0.5967833399772644</v>
          </cell>
          <cell r="F11685">
            <v>0.61124265193939209</v>
          </cell>
          <cell r="G11685">
            <v>0.10307171940803528</v>
          </cell>
          <cell r="H11685">
            <v>81.603896103896133</v>
          </cell>
          <cell r="I11685">
            <v>1</v>
          </cell>
        </row>
        <row r="11686">
          <cell r="A11686" t="str">
            <v/>
          </cell>
          <cell r="B11686" t="str">
            <v>Vendor: OTHER</v>
          </cell>
          <cell r="C11686" t="str">
            <v>8/21/2019 (7pm-8pm)</v>
          </cell>
          <cell r="D11686">
            <v>11</v>
          </cell>
          <cell r="E11686">
            <v>0.66293507814407349</v>
          </cell>
          <cell r="F11686">
            <v>0.63361036777496338</v>
          </cell>
          <cell r="G11686">
            <v>0.12404096871614456</v>
          </cell>
          <cell r="H11686">
            <v>86.583116883116887</v>
          </cell>
          <cell r="I11686">
            <v>1</v>
          </cell>
        </row>
        <row r="11687">
          <cell r="A11687" t="str">
            <v/>
          </cell>
          <cell r="B11687" t="str">
            <v>Vendor: OTHER</v>
          </cell>
          <cell r="C11687" t="str">
            <v>8/21/2019 (6pm-8pm)</v>
          </cell>
          <cell r="D11687">
            <v>11</v>
          </cell>
          <cell r="E11687">
            <v>0.44057574868202209</v>
          </cell>
          <cell r="F11687">
            <v>0.5728333592414856</v>
          </cell>
          <cell r="G11687">
            <v>0.13702088594436646</v>
          </cell>
          <cell r="H11687">
            <v>77.206363636363662</v>
          </cell>
          <cell r="I11687">
            <v>1</v>
          </cell>
        </row>
        <row r="11688">
          <cell r="A11688" t="str">
            <v/>
          </cell>
          <cell r="B11688" t="str">
            <v>Vendor: OTHER</v>
          </cell>
          <cell r="C11688" t="str">
            <v>8/21/2019 (7pm-8pm)</v>
          </cell>
          <cell r="D11688">
            <v>12</v>
          </cell>
          <cell r="E11688">
            <v>0.88650089502334595</v>
          </cell>
          <cell r="F11688">
            <v>0.88846015930175781</v>
          </cell>
          <cell r="G11688">
            <v>0.14358599483966827</v>
          </cell>
          <cell r="H11688">
            <v>90.390909090909091</v>
          </cell>
          <cell r="I11688">
            <v>1</v>
          </cell>
        </row>
        <row r="11689">
          <cell r="A11689" t="str">
            <v/>
          </cell>
          <cell r="B11689" t="str">
            <v>Vendor: OTHER</v>
          </cell>
          <cell r="C11689" t="str">
            <v>8/21/2019 (6pm-8pm)</v>
          </cell>
          <cell r="D11689">
            <v>12</v>
          </cell>
          <cell r="E11689">
            <v>0.53067576885223389</v>
          </cell>
          <cell r="F11689">
            <v>0.61105149984359741</v>
          </cell>
          <cell r="G11689">
            <v>0.1581559032201767</v>
          </cell>
          <cell r="H11689">
            <v>78.231818181818184</v>
          </cell>
          <cell r="I11689">
            <v>1</v>
          </cell>
        </row>
        <row r="11690">
          <cell r="A11690" t="str">
            <v/>
          </cell>
          <cell r="B11690" t="str">
            <v>Vendor: OTHER</v>
          </cell>
          <cell r="C11690" t="str">
            <v>8/21/2019 (7pm-8pm)</v>
          </cell>
          <cell r="D11690">
            <v>13</v>
          </cell>
          <cell r="E11690">
            <v>1.0570391416549683</v>
          </cell>
          <cell r="F11690">
            <v>1.2437660694122314</v>
          </cell>
          <cell r="G11690">
            <v>0.17614643275737762</v>
          </cell>
          <cell r="H11690">
            <v>92.993506493506487</v>
          </cell>
          <cell r="I11690">
            <v>1</v>
          </cell>
        </row>
        <row r="11691">
          <cell r="A11691" t="str">
            <v/>
          </cell>
          <cell r="B11691" t="str">
            <v>Vendor: OTHER</v>
          </cell>
          <cell r="C11691" t="str">
            <v>8/21/2019 (6pm-8pm)</v>
          </cell>
          <cell r="D11691">
            <v>13</v>
          </cell>
          <cell r="E11691">
            <v>0.64122802019119263</v>
          </cell>
          <cell r="F11691">
            <v>0.74854469299316406</v>
          </cell>
          <cell r="G11691">
            <v>0.19600124657154083</v>
          </cell>
          <cell r="H11691">
            <v>79.784090909090907</v>
          </cell>
          <cell r="I11691">
            <v>1</v>
          </cell>
        </row>
        <row r="11692">
          <cell r="A11692" t="str">
            <v/>
          </cell>
          <cell r="B11692" t="str">
            <v>Vendor: OTHER</v>
          </cell>
          <cell r="C11692" t="str">
            <v>8/21/2019 (7pm-8pm)</v>
          </cell>
          <cell r="D11692">
            <v>14</v>
          </cell>
          <cell r="E11692">
            <v>1.6290848255157471</v>
          </cell>
          <cell r="F11692">
            <v>1.4289931058883667</v>
          </cell>
          <cell r="G11692">
            <v>0.19745460152626038</v>
          </cell>
          <cell r="H11692">
            <v>95.036363636363632</v>
          </cell>
          <cell r="I11692">
            <v>1</v>
          </cell>
        </row>
        <row r="11693">
          <cell r="A11693" t="str">
            <v/>
          </cell>
          <cell r="B11693" t="str">
            <v>Vendor: OTHER</v>
          </cell>
          <cell r="C11693" t="str">
            <v>8/21/2019 (6pm-8pm)</v>
          </cell>
          <cell r="D11693">
            <v>14</v>
          </cell>
          <cell r="E11693">
            <v>0.76135343313217163</v>
          </cell>
          <cell r="F11693">
            <v>0.83855569362640381</v>
          </cell>
          <cell r="G11693">
            <v>0.20812787115573883</v>
          </cell>
          <cell r="H11693">
            <v>81.504545454545422</v>
          </cell>
          <cell r="I11693">
            <v>1</v>
          </cell>
        </row>
        <row r="11694">
          <cell r="A11694" t="str">
            <v/>
          </cell>
          <cell r="B11694" t="str">
            <v>Vendor: OTHER</v>
          </cell>
          <cell r="C11694" t="str">
            <v>8/21/2019 (6pm-8pm)</v>
          </cell>
          <cell r="D11694">
            <v>15</v>
          </cell>
          <cell r="E11694">
            <v>1.1507424116134644</v>
          </cell>
          <cell r="F11694">
            <v>1.110257625579834</v>
          </cell>
          <cell r="G11694">
            <v>0.21299754083156586</v>
          </cell>
          <cell r="H11694">
            <v>82.134090909090915</v>
          </cell>
          <cell r="I11694">
            <v>1</v>
          </cell>
        </row>
        <row r="11695">
          <cell r="A11695" t="str">
            <v/>
          </cell>
          <cell r="B11695" t="str">
            <v>Vendor: OTHER</v>
          </cell>
          <cell r="C11695" t="str">
            <v>8/21/2019 (7pm-8pm)</v>
          </cell>
          <cell r="D11695">
            <v>15</v>
          </cell>
          <cell r="E11695">
            <v>2.0071766376495361</v>
          </cell>
          <cell r="F11695">
            <v>1.9427974224090576</v>
          </cell>
          <cell r="G11695">
            <v>0.2087060809135437</v>
          </cell>
          <cell r="H11695">
            <v>96.871428571428538</v>
          </cell>
          <cell r="I11695">
            <v>1</v>
          </cell>
        </row>
        <row r="11696">
          <cell r="A11696" t="str">
            <v/>
          </cell>
          <cell r="B11696" t="str">
            <v>Vendor: OTHER</v>
          </cell>
          <cell r="C11696" t="str">
            <v>8/21/2019 (6pm-8pm)</v>
          </cell>
          <cell r="D11696">
            <v>16</v>
          </cell>
          <cell r="E11696">
            <v>1.308348536491394</v>
          </cell>
          <cell r="F11696">
            <v>1.343515157699585</v>
          </cell>
          <cell r="G11696">
            <v>0.20613804459571838</v>
          </cell>
          <cell r="H11696">
            <v>82.377272727272711</v>
          </cell>
          <cell r="I11696">
            <v>1</v>
          </cell>
        </row>
        <row r="11697">
          <cell r="A11697" t="str">
            <v/>
          </cell>
          <cell r="B11697" t="str">
            <v>Vendor: OTHER</v>
          </cell>
          <cell r="C11697" t="str">
            <v>8/21/2019 (7pm-8pm)</v>
          </cell>
          <cell r="D11697">
            <v>16</v>
          </cell>
          <cell r="E11697">
            <v>2.4433712959289551</v>
          </cell>
          <cell r="F11697">
            <v>2.2480833530426025</v>
          </cell>
          <cell r="G11697">
            <v>0.20733252167701721</v>
          </cell>
          <cell r="H11697">
            <v>96.989610389610377</v>
          </cell>
          <cell r="I11697">
            <v>1</v>
          </cell>
        </row>
        <row r="11698">
          <cell r="A11698" t="str">
            <v/>
          </cell>
          <cell r="B11698" t="str">
            <v>Vendor: OTHER</v>
          </cell>
          <cell r="C11698" t="str">
            <v>8/21/2019 (7pm-8pm)</v>
          </cell>
          <cell r="D11698">
            <v>17</v>
          </cell>
          <cell r="E11698">
            <v>2.5596165657043457</v>
          </cell>
          <cell r="F11698">
            <v>2.5714485645294189</v>
          </cell>
          <cell r="G11698">
            <v>0.20460817217826843</v>
          </cell>
          <cell r="H11698">
            <v>96.07532467532468</v>
          </cell>
          <cell r="I11698">
            <v>1</v>
          </cell>
        </row>
        <row r="11699">
          <cell r="A11699" t="str">
            <v/>
          </cell>
          <cell r="B11699" t="str">
            <v>Vendor: OTHER</v>
          </cell>
          <cell r="C11699" t="str">
            <v>8/21/2019 (6pm-8pm)</v>
          </cell>
          <cell r="D11699">
            <v>17</v>
          </cell>
          <cell r="E11699">
            <v>1.5854772329330444</v>
          </cell>
          <cell r="F11699">
            <v>1.7691136598587036</v>
          </cell>
          <cell r="G11699">
            <v>0.19575400650501251</v>
          </cell>
          <cell r="H11699">
            <v>82.593181818181847</v>
          </cell>
          <cell r="I11699">
            <v>1</v>
          </cell>
        </row>
        <row r="11700">
          <cell r="A11700" t="str">
            <v/>
          </cell>
          <cell r="B11700" t="str">
            <v>Vendor: OTHER</v>
          </cell>
          <cell r="C11700" t="str">
            <v>8/21/2019 (7pm-8pm)</v>
          </cell>
          <cell r="D11700">
            <v>18</v>
          </cell>
          <cell r="E11700">
            <v>2.8104968070983887</v>
          </cell>
          <cell r="F11700">
            <v>2.6288797855377197</v>
          </cell>
          <cell r="G11700">
            <v>0.21538789570331573</v>
          </cell>
          <cell r="H11700">
            <v>94.358441558441555</v>
          </cell>
          <cell r="I11700">
            <v>1</v>
          </cell>
        </row>
        <row r="11701">
          <cell r="A11701" t="str">
            <v/>
          </cell>
          <cell r="B11701" t="str">
            <v>Vendor: OTHER</v>
          </cell>
          <cell r="C11701" t="str">
            <v>8/21/2019 (6pm-8pm)</v>
          </cell>
          <cell r="D11701">
            <v>18</v>
          </cell>
          <cell r="E11701">
            <v>1.8103337287902832</v>
          </cell>
          <cell r="F11701">
            <v>2.0288481712341309</v>
          </cell>
          <cell r="G11701">
            <v>0.191640704870224</v>
          </cell>
          <cell r="H11701">
            <v>80.952272727272671</v>
          </cell>
          <cell r="I11701">
            <v>1</v>
          </cell>
        </row>
        <row r="11702">
          <cell r="A11702" t="str">
            <v/>
          </cell>
          <cell r="B11702" t="str">
            <v>Vendor: OTHER</v>
          </cell>
          <cell r="C11702" t="str">
            <v>8/21/2019 (7pm-8pm)</v>
          </cell>
          <cell r="D11702">
            <v>19</v>
          </cell>
          <cell r="E11702">
            <v>2.8780007362365723</v>
          </cell>
          <cell r="F11702">
            <v>2.6560513973236084</v>
          </cell>
          <cell r="G11702">
            <v>0.21516740322113037</v>
          </cell>
          <cell r="H11702">
            <v>90.751948051948077</v>
          </cell>
          <cell r="I11702">
            <v>1</v>
          </cell>
        </row>
        <row r="11703">
          <cell r="A11703" t="str">
            <v/>
          </cell>
          <cell r="B11703" t="str">
            <v>Vendor: OTHER</v>
          </cell>
          <cell r="C11703" t="str">
            <v>8/21/2019 (6pm-8pm)</v>
          </cell>
          <cell r="D11703">
            <v>19</v>
          </cell>
          <cell r="E11703">
            <v>1.9548333883285522</v>
          </cell>
          <cell r="F11703">
            <v>1.4977121353149414</v>
          </cell>
          <cell r="G11703">
            <v>0.24245701730251312</v>
          </cell>
          <cell r="H11703">
            <v>78.176818181818192</v>
          </cell>
          <cell r="I11703">
            <v>1</v>
          </cell>
        </row>
        <row r="11704">
          <cell r="A11704" t="str">
            <v/>
          </cell>
          <cell r="B11704" t="str">
            <v>Vendor: OTHER</v>
          </cell>
          <cell r="C11704" t="str">
            <v>8/21/2019 (7pm-8pm)</v>
          </cell>
          <cell r="D11704">
            <v>20</v>
          </cell>
          <cell r="E11704">
            <v>2.6284260749816895</v>
          </cell>
          <cell r="F11704">
            <v>1.6885348558425903</v>
          </cell>
          <cell r="G11704">
            <v>0.20523077249526978</v>
          </cell>
          <cell r="H11704">
            <v>86.075584415584345</v>
          </cell>
          <cell r="I11704">
            <v>1</v>
          </cell>
        </row>
        <row r="11705">
          <cell r="A11705" t="str">
            <v/>
          </cell>
          <cell r="B11705" t="str">
            <v>Vendor: OTHER</v>
          </cell>
          <cell r="C11705" t="str">
            <v>8/21/2019 (6pm-8pm)</v>
          </cell>
          <cell r="D11705">
            <v>20</v>
          </cell>
          <cell r="E11705">
            <v>1.940851092338562</v>
          </cell>
          <cell r="F11705">
            <v>1.7173306941986084</v>
          </cell>
          <cell r="G11705">
            <v>0.21527621150016785</v>
          </cell>
          <cell r="H11705">
            <v>74.974545454545492</v>
          </cell>
          <cell r="I11705">
            <v>1</v>
          </cell>
        </row>
        <row r="11706">
          <cell r="A11706" t="str">
            <v/>
          </cell>
          <cell r="B11706" t="str">
            <v>Vendor: OTHER</v>
          </cell>
          <cell r="C11706" t="str">
            <v>8/21/2019 (6pm-8pm)</v>
          </cell>
          <cell r="D11706">
            <v>21</v>
          </cell>
          <cell r="E11706">
            <v>1.9259064197540283</v>
          </cell>
          <cell r="F11706">
            <v>2.1667299270629883</v>
          </cell>
          <cell r="G11706">
            <v>0.19934137165546417</v>
          </cell>
          <cell r="H11706">
            <v>72.988636363636317</v>
          </cell>
          <cell r="I11706">
            <v>1</v>
          </cell>
        </row>
        <row r="11707">
          <cell r="A11707" t="str">
            <v/>
          </cell>
          <cell r="B11707" t="str">
            <v>Vendor: OTHER</v>
          </cell>
          <cell r="C11707" t="str">
            <v>8/21/2019 (7pm-8pm)</v>
          </cell>
          <cell r="D11707">
            <v>21</v>
          </cell>
          <cell r="E11707">
            <v>2.3410601615905762</v>
          </cell>
          <cell r="F11707">
            <v>2.6366281509399414</v>
          </cell>
          <cell r="G11707">
            <v>0.1893620640039444</v>
          </cell>
          <cell r="H11707">
            <v>82.762077922077978</v>
          </cell>
          <cell r="I11707">
            <v>1</v>
          </cell>
        </row>
        <row r="11708">
          <cell r="A11708" t="str">
            <v/>
          </cell>
          <cell r="B11708" t="str">
            <v>Vendor: OTHER</v>
          </cell>
          <cell r="C11708" t="str">
            <v>8/21/2019 (6pm-8pm)</v>
          </cell>
          <cell r="D11708">
            <v>22</v>
          </cell>
          <cell r="E11708">
            <v>1.7495378255844116</v>
          </cell>
          <cell r="F11708">
            <v>1.642325758934021</v>
          </cell>
          <cell r="G11708">
            <v>0.20892901718616486</v>
          </cell>
          <cell r="H11708">
            <v>71.524090909090901</v>
          </cell>
          <cell r="I11708">
            <v>1</v>
          </cell>
        </row>
        <row r="11709">
          <cell r="A11709" t="str">
            <v/>
          </cell>
          <cell r="B11709" t="str">
            <v>Vendor: OTHER</v>
          </cell>
          <cell r="C11709" t="str">
            <v>8/21/2019 (7pm-8pm)</v>
          </cell>
          <cell r="D11709">
            <v>22</v>
          </cell>
          <cell r="E11709">
            <v>2.1243441104888916</v>
          </cell>
          <cell r="F11709">
            <v>1.9887727499008179</v>
          </cell>
          <cell r="G11709">
            <v>0.16516174376010895</v>
          </cell>
          <cell r="H11709">
            <v>79.445064935064906</v>
          </cell>
          <cell r="I11709">
            <v>1</v>
          </cell>
        </row>
        <row r="11710">
          <cell r="A11710" t="str">
            <v/>
          </cell>
          <cell r="B11710" t="str">
            <v>Vendor: OTHER</v>
          </cell>
          <cell r="C11710" t="str">
            <v>8/21/2019 (6pm-8pm)</v>
          </cell>
          <cell r="D11710">
            <v>23</v>
          </cell>
          <cell r="E11710">
            <v>1.3754340410232544</v>
          </cell>
          <cell r="F11710">
            <v>1.4094749689102173</v>
          </cell>
          <cell r="G11710">
            <v>0.17241504788398743</v>
          </cell>
          <cell r="H11710">
            <v>70.336136363636342</v>
          </cell>
          <cell r="I11710">
            <v>1</v>
          </cell>
        </row>
        <row r="11711">
          <cell r="A11711" t="str">
            <v/>
          </cell>
          <cell r="B11711" t="str">
            <v>Vendor: OTHER</v>
          </cell>
          <cell r="C11711" t="str">
            <v>8/21/2019 (7pm-8pm)</v>
          </cell>
          <cell r="D11711">
            <v>23</v>
          </cell>
          <cell r="E11711">
            <v>1.8122574090957642</v>
          </cell>
          <cell r="F11711">
            <v>1.6869114637374878</v>
          </cell>
          <cell r="G11711">
            <v>0.14621409773826599</v>
          </cell>
          <cell r="H11711">
            <v>77.341948051948108</v>
          </cell>
          <cell r="I11711">
            <v>1</v>
          </cell>
        </row>
        <row r="11712">
          <cell r="A11712" t="str">
            <v/>
          </cell>
          <cell r="B11712" t="str">
            <v>Vendor: OTHER</v>
          </cell>
          <cell r="C11712" t="str">
            <v>8/21/2019 (7pm-8pm)</v>
          </cell>
          <cell r="D11712">
            <v>24</v>
          </cell>
          <cell r="E11712">
            <v>1.4112963676452637</v>
          </cell>
          <cell r="F11712">
            <v>1.416677713394165</v>
          </cell>
          <cell r="G11712">
            <v>0.13128232955932617</v>
          </cell>
          <cell r="H11712">
            <v>75.555324675324698</v>
          </cell>
          <cell r="I11712">
            <v>1</v>
          </cell>
        </row>
        <row r="11713">
          <cell r="A11713" t="str">
            <v/>
          </cell>
          <cell r="B11713" t="str">
            <v>Vendor: OTHER</v>
          </cell>
          <cell r="C11713" t="str">
            <v>8/21/2019 (6pm-8pm)</v>
          </cell>
          <cell r="D11713">
            <v>24</v>
          </cell>
          <cell r="E11713">
            <v>1.0741136074066162</v>
          </cell>
          <cell r="F11713">
            <v>1.0958863496780396</v>
          </cell>
          <cell r="G11713">
            <v>0.12545238435268402</v>
          </cell>
          <cell r="H11713">
            <v>69.638636363636365</v>
          </cell>
          <cell r="I11713">
            <v>1</v>
          </cell>
        </row>
        <row r="11714">
          <cell r="A11714" t="str">
            <v/>
          </cell>
          <cell r="B11714" t="str">
            <v>Vendor: OTHER</v>
          </cell>
          <cell r="C11714" t="str">
            <v>8/26/2019</v>
          </cell>
          <cell r="D11714">
            <v>1</v>
          </cell>
          <cell r="E11714">
            <v>1.0403332710266113</v>
          </cell>
          <cell r="F11714">
            <v>0.98828482627868652</v>
          </cell>
          <cell r="G11714">
            <v>9.4330333173274994E-2</v>
          </cell>
          <cell r="H11714">
            <v>73.800272727272699</v>
          </cell>
          <cell r="I11714">
            <v>1</v>
          </cell>
        </row>
        <row r="11715">
          <cell r="A11715" t="str">
            <v/>
          </cell>
          <cell r="B11715" t="str">
            <v>Vendor: OTHER</v>
          </cell>
          <cell r="C11715" t="str">
            <v>8/26/2019</v>
          </cell>
          <cell r="D11715">
            <v>2</v>
          </cell>
          <cell r="E11715">
            <v>0.84871411323547363</v>
          </cell>
          <cell r="F11715">
            <v>0.93255865573883057</v>
          </cell>
          <cell r="G11715">
            <v>7.5097978115081787E-2</v>
          </cell>
          <cell r="H11715">
            <v>73.195272727272666</v>
          </cell>
          <cell r="I11715">
            <v>1</v>
          </cell>
        </row>
        <row r="11716">
          <cell r="A11716" t="str">
            <v/>
          </cell>
          <cell r="B11716" t="str">
            <v>Vendor: OTHER</v>
          </cell>
          <cell r="C11716" t="str">
            <v>8/26/2019</v>
          </cell>
          <cell r="D11716">
            <v>3</v>
          </cell>
          <cell r="E11716">
            <v>0.77147680521011353</v>
          </cell>
          <cell r="F11716">
            <v>0.77657771110534668</v>
          </cell>
          <cell r="G11716">
            <v>6.6565707325935364E-2</v>
          </cell>
          <cell r="H11716">
            <v>72.676090909090945</v>
          </cell>
          <cell r="I11716">
            <v>1</v>
          </cell>
        </row>
        <row r="11717">
          <cell r="A11717" t="str">
            <v/>
          </cell>
          <cell r="B11717" t="str">
            <v>Vendor: OTHER</v>
          </cell>
          <cell r="C11717" t="str">
            <v>8/26/2019</v>
          </cell>
          <cell r="D11717">
            <v>4</v>
          </cell>
          <cell r="E11717">
            <v>0.69433635473251343</v>
          </cell>
          <cell r="F11717">
            <v>0.74804544448852539</v>
          </cell>
          <cell r="G11717">
            <v>5.3004179149866104E-2</v>
          </cell>
          <cell r="H11717">
            <v>72.402181818181774</v>
          </cell>
          <cell r="I11717">
            <v>1</v>
          </cell>
        </row>
        <row r="11718">
          <cell r="A11718" t="str">
            <v/>
          </cell>
          <cell r="B11718" t="str">
            <v>Vendor: OTHER</v>
          </cell>
          <cell r="C11718" t="str">
            <v>8/26/2019</v>
          </cell>
          <cell r="D11718">
            <v>5</v>
          </cell>
          <cell r="E11718">
            <v>0.67134547233581543</v>
          </cell>
          <cell r="F11718">
            <v>0.68532729148864746</v>
          </cell>
          <cell r="G11718">
            <v>5.0205778330564499E-2</v>
          </cell>
          <cell r="H11718">
            <v>71.896727272727233</v>
          </cell>
          <cell r="I11718">
            <v>1</v>
          </cell>
        </row>
        <row r="11719">
          <cell r="A11719" t="str">
            <v/>
          </cell>
          <cell r="B11719" t="str">
            <v>Vendor: OTHER</v>
          </cell>
          <cell r="C11719" t="str">
            <v>8/26/2019</v>
          </cell>
          <cell r="D11719">
            <v>6</v>
          </cell>
          <cell r="E11719">
            <v>0.65385150909423828</v>
          </cell>
          <cell r="F11719">
            <v>0.69914847612380981</v>
          </cell>
          <cell r="G11719">
            <v>4.9570269882678986E-2</v>
          </cell>
          <cell r="H11719">
            <v>71.366727272727161</v>
          </cell>
          <cell r="I11719">
            <v>1</v>
          </cell>
        </row>
        <row r="11720">
          <cell r="A11720" t="str">
            <v/>
          </cell>
          <cell r="B11720" t="str">
            <v>Vendor: OTHER</v>
          </cell>
          <cell r="C11720" t="str">
            <v>8/26/2019</v>
          </cell>
          <cell r="D11720">
            <v>7</v>
          </cell>
          <cell r="E11720">
            <v>0.76775860786437988</v>
          </cell>
          <cell r="F11720">
            <v>0.76809591054916382</v>
          </cell>
          <cell r="G11720">
            <v>6.4661793410778046E-2</v>
          </cell>
          <cell r="H11720">
            <v>71.355545454545421</v>
          </cell>
          <cell r="I11720">
            <v>1</v>
          </cell>
        </row>
        <row r="11721">
          <cell r="A11721" t="str">
            <v/>
          </cell>
          <cell r="B11721" t="str">
            <v>Vendor: OTHER</v>
          </cell>
          <cell r="C11721" t="str">
            <v>8/26/2019</v>
          </cell>
          <cell r="D11721">
            <v>8</v>
          </cell>
          <cell r="E11721">
            <v>0.8228142261505127</v>
          </cell>
          <cell r="F11721">
            <v>0.82509487867355347</v>
          </cell>
          <cell r="G11721">
            <v>6.221013143658638E-2</v>
          </cell>
          <cell r="H11721">
            <v>73.60145454545453</v>
          </cell>
          <cell r="I11721">
            <v>1</v>
          </cell>
        </row>
        <row r="11722">
          <cell r="A11722" t="str">
            <v/>
          </cell>
          <cell r="B11722" t="str">
            <v>Vendor: OTHER</v>
          </cell>
          <cell r="C11722" t="str">
            <v>8/26/2019</v>
          </cell>
          <cell r="D11722">
            <v>9</v>
          </cell>
          <cell r="E11722">
            <v>0.69439089298248291</v>
          </cell>
          <cell r="F11722">
            <v>0.65869998931884766</v>
          </cell>
          <cell r="G11722">
            <v>7.0481255650520325E-2</v>
          </cell>
          <cell r="H11722">
            <v>78.396363636363617</v>
          </cell>
          <cell r="I11722">
            <v>1</v>
          </cell>
        </row>
        <row r="11723">
          <cell r="A11723" t="str">
            <v/>
          </cell>
          <cell r="B11723" t="str">
            <v>Vendor: OTHER</v>
          </cell>
          <cell r="C11723" t="str">
            <v>8/26/2019</v>
          </cell>
          <cell r="D11723">
            <v>10</v>
          </cell>
          <cell r="E11723">
            <v>0.63984149694442749</v>
          </cell>
          <cell r="F11723">
            <v>0.65628576278686523</v>
          </cell>
          <cell r="G11723">
            <v>9.0210475027561188E-2</v>
          </cell>
          <cell r="H11723">
            <v>82.827272727272728</v>
          </cell>
          <cell r="I11723">
            <v>1</v>
          </cell>
        </row>
        <row r="11724">
          <cell r="A11724" t="str">
            <v/>
          </cell>
          <cell r="B11724" t="str">
            <v>Vendor: OTHER</v>
          </cell>
          <cell r="C11724" t="str">
            <v>8/26/2019</v>
          </cell>
          <cell r="D11724">
            <v>11</v>
          </cell>
          <cell r="E11724">
            <v>0.74453634023666382</v>
          </cell>
          <cell r="F11724">
            <v>0.71804547309875488</v>
          </cell>
          <cell r="G11724">
            <v>0.10426513850688934</v>
          </cell>
          <cell r="H11724">
            <v>86.358181818181947</v>
          </cell>
          <cell r="I11724">
            <v>1</v>
          </cell>
        </row>
        <row r="11725">
          <cell r="A11725" t="str">
            <v/>
          </cell>
          <cell r="B11725" t="str">
            <v>Vendor: OTHER</v>
          </cell>
          <cell r="C11725" t="str">
            <v>8/26/2019</v>
          </cell>
          <cell r="D11725">
            <v>12</v>
          </cell>
          <cell r="E11725">
            <v>0.8632354736328125</v>
          </cell>
          <cell r="F11725">
            <v>0.9514918327331543</v>
          </cell>
          <cell r="G11725">
            <v>0.12275766581296921</v>
          </cell>
          <cell r="H11725">
            <v>88.005454545454668</v>
          </cell>
          <cell r="I11725">
            <v>1</v>
          </cell>
        </row>
        <row r="11726">
          <cell r="A11726" t="str">
            <v/>
          </cell>
          <cell r="B11726" t="str">
            <v>Vendor: OTHER</v>
          </cell>
          <cell r="C11726" t="str">
            <v>8/26/2019</v>
          </cell>
          <cell r="D11726">
            <v>13</v>
          </cell>
          <cell r="E11726">
            <v>1.1343817710876465</v>
          </cell>
          <cell r="F11726">
            <v>1.2247272729873657</v>
          </cell>
          <cell r="G11726">
            <v>0.12892146408557892</v>
          </cell>
          <cell r="H11726">
            <v>89.530909090909091</v>
          </cell>
          <cell r="I11726">
            <v>1</v>
          </cell>
        </row>
        <row r="11727">
          <cell r="A11727" t="str">
            <v/>
          </cell>
          <cell r="B11727" t="str">
            <v>Vendor: OTHER</v>
          </cell>
          <cell r="C11727" t="str">
            <v>8/26/2019</v>
          </cell>
          <cell r="D11727">
            <v>14</v>
          </cell>
          <cell r="E11727">
            <v>1.5627555847167969</v>
          </cell>
          <cell r="F11727">
            <v>1.5862443447113037</v>
          </cell>
          <cell r="G11727">
            <v>0.15084379911422729</v>
          </cell>
          <cell r="H11727">
            <v>90.304545454545362</v>
          </cell>
          <cell r="I11727">
            <v>1</v>
          </cell>
        </row>
        <row r="11728">
          <cell r="A11728" t="str">
            <v/>
          </cell>
          <cell r="B11728" t="str">
            <v>Vendor: OTHER</v>
          </cell>
          <cell r="C11728" t="str">
            <v>8/26/2019</v>
          </cell>
          <cell r="D11728">
            <v>15</v>
          </cell>
          <cell r="E11728">
            <v>1.7677978277206421</v>
          </cell>
          <cell r="F11728">
            <v>1.8942748308181763</v>
          </cell>
          <cell r="G11728">
            <v>0.15486183762550354</v>
          </cell>
          <cell r="H11728">
            <v>90.62272727272719</v>
          </cell>
          <cell r="I11728">
            <v>1</v>
          </cell>
        </row>
        <row r="11729">
          <cell r="A11729" t="str">
            <v/>
          </cell>
          <cell r="B11729" t="str">
            <v>Vendor: OTHER</v>
          </cell>
          <cell r="C11729" t="str">
            <v>8/26/2019</v>
          </cell>
          <cell r="D11729">
            <v>16</v>
          </cell>
          <cell r="E11729">
            <v>2.0900242328643799</v>
          </cell>
          <cell r="F11729">
            <v>2.2345030307769775</v>
          </cell>
          <cell r="G11729">
            <v>0.15919581055641174</v>
          </cell>
          <cell r="H11729">
            <v>90.62454545454554</v>
          </cell>
          <cell r="I11729">
            <v>1</v>
          </cell>
        </row>
        <row r="11730">
          <cell r="A11730" t="str">
            <v/>
          </cell>
          <cell r="B11730" t="str">
            <v>Vendor: OTHER</v>
          </cell>
          <cell r="C11730" t="str">
            <v>8/26/2019</v>
          </cell>
          <cell r="D11730">
            <v>17</v>
          </cell>
          <cell r="E11730">
            <v>2.3287737369537354</v>
          </cell>
          <cell r="F11730">
            <v>2.5349352359771729</v>
          </cell>
          <cell r="G11730">
            <v>0.16214349865913391</v>
          </cell>
          <cell r="H11730">
            <v>89.129999999999924</v>
          </cell>
          <cell r="I11730">
            <v>1</v>
          </cell>
        </row>
        <row r="11731">
          <cell r="A11731" t="str">
            <v/>
          </cell>
          <cell r="B11731" t="str">
            <v>Vendor: OTHER</v>
          </cell>
          <cell r="C11731" t="str">
            <v>8/26/2019</v>
          </cell>
          <cell r="D11731">
            <v>18</v>
          </cell>
          <cell r="E11731">
            <v>2.5149738788604736</v>
          </cell>
          <cell r="F11731">
            <v>2.5510444641113281</v>
          </cell>
          <cell r="G11731">
            <v>0.15513168275356293</v>
          </cell>
          <cell r="H11731">
            <v>86.385454545454579</v>
          </cell>
          <cell r="I11731">
            <v>1</v>
          </cell>
        </row>
        <row r="11732">
          <cell r="A11732" t="str">
            <v/>
          </cell>
          <cell r="B11732" t="str">
            <v>Vendor: OTHER</v>
          </cell>
          <cell r="C11732" t="str">
            <v>8/26/2019</v>
          </cell>
          <cell r="D11732">
            <v>19</v>
          </cell>
          <cell r="E11732">
            <v>2.4798080921173096</v>
          </cell>
          <cell r="F11732">
            <v>1.8024463653564453</v>
          </cell>
          <cell r="G11732">
            <v>0.16157317161560059</v>
          </cell>
          <cell r="H11732">
            <v>82.967636363636373</v>
          </cell>
          <cell r="I11732">
            <v>1</v>
          </cell>
        </row>
        <row r="11733">
          <cell r="A11733" t="str">
            <v/>
          </cell>
          <cell r="B11733" t="str">
            <v>Vendor: OTHER</v>
          </cell>
          <cell r="C11733" t="str">
            <v>8/26/2019</v>
          </cell>
          <cell r="D11733">
            <v>20</v>
          </cell>
          <cell r="E11733">
            <v>2.3064827919006348</v>
          </cell>
          <cell r="F11733">
            <v>2.0222809314727783</v>
          </cell>
          <cell r="G11733">
            <v>0.15335807204246521</v>
          </cell>
          <cell r="H11733">
            <v>79.510636363636351</v>
          </cell>
          <cell r="I11733">
            <v>1</v>
          </cell>
        </row>
        <row r="11734">
          <cell r="A11734" t="str">
            <v/>
          </cell>
          <cell r="B11734" t="str">
            <v>Vendor: OTHER</v>
          </cell>
          <cell r="C11734" t="str">
            <v>8/26/2019</v>
          </cell>
          <cell r="D11734">
            <v>21</v>
          </cell>
          <cell r="E11734">
            <v>2.1122786998748779</v>
          </cell>
          <cell r="F11734">
            <v>2.4898486137390137</v>
          </cell>
          <cell r="G11734">
            <v>0.13000456988811493</v>
          </cell>
          <cell r="H11734">
            <v>77.227181818181762</v>
          </cell>
          <cell r="I11734">
            <v>1</v>
          </cell>
        </row>
        <row r="11735">
          <cell r="A11735" t="str">
            <v/>
          </cell>
          <cell r="B11735" t="str">
            <v>Vendor: OTHER</v>
          </cell>
          <cell r="C11735" t="str">
            <v>8/26/2019</v>
          </cell>
          <cell r="D11735">
            <v>22</v>
          </cell>
          <cell r="E11735">
            <v>1.9552141427993774</v>
          </cell>
          <cell r="F11735">
            <v>2.0550768375396729</v>
          </cell>
          <cell r="G11735">
            <v>0.13334923982620239</v>
          </cell>
          <cell r="H11735">
            <v>75.917272727272675</v>
          </cell>
          <cell r="I11735">
            <v>1</v>
          </cell>
        </row>
        <row r="11736">
          <cell r="A11736" t="str">
            <v/>
          </cell>
          <cell r="B11736" t="str">
            <v>Vendor: OTHER</v>
          </cell>
          <cell r="C11736" t="str">
            <v>8/26/2019</v>
          </cell>
          <cell r="D11736">
            <v>23</v>
          </cell>
          <cell r="E11736">
            <v>1.6704584360122681</v>
          </cell>
          <cell r="F11736">
            <v>1.8009960651397705</v>
          </cell>
          <cell r="G11736">
            <v>0.11345320194959641</v>
          </cell>
          <cell r="H11736">
            <v>75.111727272727265</v>
          </cell>
          <cell r="I11736">
            <v>1</v>
          </cell>
        </row>
        <row r="11737">
          <cell r="A11737" t="str">
            <v/>
          </cell>
          <cell r="B11737" t="str">
            <v>Vendor: OTHER</v>
          </cell>
          <cell r="C11737" t="str">
            <v>8/26/2019</v>
          </cell>
          <cell r="D11737">
            <v>24</v>
          </cell>
          <cell r="E11737">
            <v>1.2985180616378784</v>
          </cell>
          <cell r="F11737">
            <v>1.4226638078689575</v>
          </cell>
          <cell r="G11737">
            <v>0.10499425977468491</v>
          </cell>
          <cell r="H11737">
            <v>74.615181818181796</v>
          </cell>
          <cell r="I11737">
            <v>1</v>
          </cell>
        </row>
        <row r="11738">
          <cell r="A11738" t="str">
            <v/>
          </cell>
          <cell r="B11738" t="str">
            <v>Vendor: OTHER</v>
          </cell>
          <cell r="C11738" t="str">
            <v>8/27/2019</v>
          </cell>
          <cell r="D11738">
            <v>1</v>
          </cell>
          <cell r="E11738">
            <v>1.0650110244750977</v>
          </cell>
          <cell r="F11738">
            <v>1.2194021940231323</v>
          </cell>
          <cell r="G11738">
            <v>8.6049430072307587E-2</v>
          </cell>
          <cell r="H11738">
            <v>73.954876033057872</v>
          </cell>
          <cell r="I11738">
            <v>1</v>
          </cell>
        </row>
        <row r="11739">
          <cell r="A11739" t="str">
            <v/>
          </cell>
          <cell r="B11739" t="str">
            <v>Vendor: OTHER</v>
          </cell>
          <cell r="C11739" t="str">
            <v>8/27/2019</v>
          </cell>
          <cell r="D11739">
            <v>2</v>
          </cell>
          <cell r="E11739">
            <v>0.9854012131690979</v>
          </cell>
          <cell r="F11739">
            <v>1.0393532514572144</v>
          </cell>
          <cell r="G11739">
            <v>8.0953598022460938E-2</v>
          </cell>
          <cell r="H11739">
            <v>73.161074380165218</v>
          </cell>
          <cell r="I11739">
            <v>1</v>
          </cell>
        </row>
        <row r="11740">
          <cell r="A11740" t="str">
            <v/>
          </cell>
          <cell r="B11740" t="str">
            <v>Vendor: OTHER</v>
          </cell>
          <cell r="C11740" t="str">
            <v>8/27/2019</v>
          </cell>
          <cell r="D11740">
            <v>3</v>
          </cell>
          <cell r="E11740">
            <v>0.88753813505172729</v>
          </cell>
          <cell r="F11740">
            <v>0.90279239416122437</v>
          </cell>
          <cell r="G11740">
            <v>7.3647134006023407E-2</v>
          </cell>
          <cell r="H11740">
            <v>72.2585123966943</v>
          </cell>
          <cell r="I11740">
            <v>1</v>
          </cell>
        </row>
        <row r="11741">
          <cell r="A11741" t="str">
            <v/>
          </cell>
          <cell r="B11741" t="str">
            <v>Vendor: OTHER</v>
          </cell>
          <cell r="C11741" t="str">
            <v>8/27/2019</v>
          </cell>
          <cell r="D11741">
            <v>4</v>
          </cell>
          <cell r="E11741">
            <v>0.81254267692565918</v>
          </cell>
          <cell r="F11741">
            <v>0.83683496713638306</v>
          </cell>
          <cell r="G11741">
            <v>6.874866783618927E-2</v>
          </cell>
          <cell r="H11741">
            <v>71.530247933884297</v>
          </cell>
          <cell r="I11741">
            <v>1</v>
          </cell>
        </row>
        <row r="11742">
          <cell r="A11742" t="str">
            <v/>
          </cell>
          <cell r="B11742" t="str">
            <v>Vendor: OTHER</v>
          </cell>
          <cell r="C11742" t="str">
            <v>8/27/2019</v>
          </cell>
          <cell r="D11742">
            <v>5</v>
          </cell>
          <cell r="E11742">
            <v>0.78197246789932251</v>
          </cell>
          <cell r="F11742">
            <v>0.75879859924316406</v>
          </cell>
          <cell r="G11742">
            <v>6.176295131444931E-2</v>
          </cell>
          <cell r="H11742">
            <v>70.630330578512414</v>
          </cell>
          <cell r="I11742">
            <v>1</v>
          </cell>
        </row>
        <row r="11743">
          <cell r="A11743" t="str">
            <v/>
          </cell>
          <cell r="B11743" t="str">
            <v>Vendor: OTHER</v>
          </cell>
          <cell r="C11743" t="str">
            <v>8/27/2019</v>
          </cell>
          <cell r="D11743">
            <v>6</v>
          </cell>
          <cell r="E11743">
            <v>0.73674654960632324</v>
          </cell>
          <cell r="F11743">
            <v>0.72744601964950562</v>
          </cell>
          <cell r="G11743">
            <v>5.4177146404981613E-2</v>
          </cell>
          <cell r="H11743">
            <v>70.106694214876043</v>
          </cell>
          <cell r="I11743">
            <v>1</v>
          </cell>
        </row>
        <row r="11744">
          <cell r="A11744" t="str">
            <v/>
          </cell>
          <cell r="B11744" t="str">
            <v>Vendor: OTHER</v>
          </cell>
          <cell r="C11744" t="str">
            <v>8/27/2019</v>
          </cell>
          <cell r="D11744">
            <v>7</v>
          </cell>
          <cell r="E11744">
            <v>0.78347206115722656</v>
          </cell>
          <cell r="F11744">
            <v>0.80578416585922241</v>
          </cell>
          <cell r="G11744">
            <v>6.4455285668373108E-2</v>
          </cell>
          <cell r="H11744">
            <v>70.205867768595041</v>
          </cell>
          <cell r="I11744">
            <v>1</v>
          </cell>
        </row>
        <row r="11745">
          <cell r="A11745" t="str">
            <v/>
          </cell>
          <cell r="B11745" t="str">
            <v>Vendor: OTHER</v>
          </cell>
          <cell r="C11745" t="str">
            <v>8/27/2019</v>
          </cell>
          <cell r="D11745">
            <v>8</v>
          </cell>
          <cell r="E11745">
            <v>0.8802608847618103</v>
          </cell>
          <cell r="F11745">
            <v>0.81595975160598755</v>
          </cell>
          <cell r="G11745">
            <v>6.347300112247467E-2</v>
          </cell>
          <cell r="H11745">
            <v>72.429504132231273</v>
          </cell>
          <cell r="I11745">
            <v>1</v>
          </cell>
        </row>
        <row r="11746">
          <cell r="A11746" t="str">
            <v/>
          </cell>
          <cell r="B11746" t="str">
            <v>Vendor: OTHER</v>
          </cell>
          <cell r="C11746" t="str">
            <v>8/27/2019</v>
          </cell>
          <cell r="D11746">
            <v>9</v>
          </cell>
          <cell r="E11746">
            <v>0.73678511381149292</v>
          </cell>
          <cell r="F11746">
            <v>0.78336942195892334</v>
          </cell>
          <cell r="G11746">
            <v>7.8634150326251984E-2</v>
          </cell>
          <cell r="H11746">
            <v>76.127355371900777</v>
          </cell>
          <cell r="I11746">
            <v>1</v>
          </cell>
        </row>
        <row r="11747">
          <cell r="A11747" t="str">
            <v/>
          </cell>
          <cell r="B11747" t="str">
            <v>Vendor: OTHER</v>
          </cell>
          <cell r="C11747" t="str">
            <v>8/27/2019</v>
          </cell>
          <cell r="D11747">
            <v>10</v>
          </cell>
          <cell r="E11747">
            <v>0.70850604772567749</v>
          </cell>
          <cell r="F11747">
            <v>0.76213854551315308</v>
          </cell>
          <cell r="G11747">
            <v>0.10178682953119278</v>
          </cell>
          <cell r="H11747">
            <v>79.869421487603361</v>
          </cell>
          <cell r="I11747">
            <v>1</v>
          </cell>
        </row>
        <row r="11748">
          <cell r="A11748" t="str">
            <v/>
          </cell>
          <cell r="B11748" t="str">
            <v>Vendor: OTHER</v>
          </cell>
          <cell r="C11748" t="str">
            <v>8/27/2019</v>
          </cell>
          <cell r="D11748">
            <v>11</v>
          </cell>
          <cell r="E11748">
            <v>0.81760329008102417</v>
          </cell>
          <cell r="F11748">
            <v>0.84498101472854614</v>
          </cell>
          <cell r="G11748">
            <v>0.10862711817026138</v>
          </cell>
          <cell r="H11748">
            <v>83.406611570247946</v>
          </cell>
          <cell r="I11748">
            <v>1</v>
          </cell>
        </row>
        <row r="11749">
          <cell r="A11749" t="str">
            <v/>
          </cell>
          <cell r="B11749" t="str">
            <v>Vendor: OTHER</v>
          </cell>
          <cell r="C11749" t="str">
            <v>8/27/2019</v>
          </cell>
          <cell r="D11749">
            <v>12</v>
          </cell>
          <cell r="E11749">
            <v>0.95918375253677368</v>
          </cell>
          <cell r="F11749">
            <v>0.98951047658920288</v>
          </cell>
          <cell r="G11749">
            <v>0.12305274605751038</v>
          </cell>
          <cell r="H11749">
            <v>85.424793388429705</v>
          </cell>
          <cell r="I11749">
            <v>1</v>
          </cell>
        </row>
        <row r="11750">
          <cell r="A11750" t="str">
            <v/>
          </cell>
          <cell r="B11750" t="str">
            <v>Vendor: OTHER</v>
          </cell>
          <cell r="C11750" t="str">
            <v>8/27/2019</v>
          </cell>
          <cell r="D11750">
            <v>13</v>
          </cell>
          <cell r="E11750">
            <v>1.2269035577774048</v>
          </cell>
          <cell r="F11750">
            <v>1.2851352691650391</v>
          </cell>
          <cell r="G11750">
            <v>0.13386803865432739</v>
          </cell>
          <cell r="H11750">
            <v>87.423966942148695</v>
          </cell>
          <cell r="I11750">
            <v>1</v>
          </cell>
        </row>
        <row r="11751">
          <cell r="A11751" t="str">
            <v/>
          </cell>
          <cell r="B11751" t="str">
            <v>Vendor: OTHER</v>
          </cell>
          <cell r="C11751" t="str">
            <v>8/27/2019</v>
          </cell>
          <cell r="D11751">
            <v>14</v>
          </cell>
          <cell r="E11751">
            <v>1.4820587635040283</v>
          </cell>
          <cell r="F11751">
            <v>1.55893874168396</v>
          </cell>
          <cell r="G11751">
            <v>0.15233184397220612</v>
          </cell>
          <cell r="H11751">
            <v>88.768595041322328</v>
          </cell>
          <cell r="I11751">
            <v>1</v>
          </cell>
        </row>
        <row r="11752">
          <cell r="A11752" t="str">
            <v/>
          </cell>
          <cell r="B11752" t="str">
            <v>Vendor: OTHER</v>
          </cell>
          <cell r="C11752" t="str">
            <v>8/27/2019</v>
          </cell>
          <cell r="D11752">
            <v>15</v>
          </cell>
          <cell r="E11752">
            <v>1.6030889749526978</v>
          </cell>
          <cell r="F11752">
            <v>1.904272198677063</v>
          </cell>
          <cell r="G11752">
            <v>0.1563594788312912</v>
          </cell>
          <cell r="H11752">
            <v>89.367768595041255</v>
          </cell>
          <cell r="I11752">
            <v>1</v>
          </cell>
        </row>
        <row r="11753">
          <cell r="A11753" t="str">
            <v/>
          </cell>
          <cell r="B11753" t="str">
            <v>Vendor: OTHER</v>
          </cell>
          <cell r="C11753" t="str">
            <v>8/27/2019</v>
          </cell>
          <cell r="D11753">
            <v>16</v>
          </cell>
          <cell r="E11753">
            <v>1.90399169921875</v>
          </cell>
          <cell r="F11753">
            <v>2.0413966178894043</v>
          </cell>
          <cell r="G11753">
            <v>0.16442926228046417</v>
          </cell>
          <cell r="H11753">
            <v>89.133884297520694</v>
          </cell>
          <cell r="I11753">
            <v>1</v>
          </cell>
        </row>
        <row r="11754">
          <cell r="A11754" t="str">
            <v/>
          </cell>
          <cell r="B11754" t="str">
            <v>Vendor: OTHER</v>
          </cell>
          <cell r="C11754" t="str">
            <v>8/27/2019</v>
          </cell>
          <cell r="D11754">
            <v>17</v>
          </cell>
          <cell r="E11754">
            <v>2.2330973148345947</v>
          </cell>
          <cell r="F11754">
            <v>2.3793215751647949</v>
          </cell>
          <cell r="G11754">
            <v>0.16084705293178558</v>
          </cell>
          <cell r="H11754">
            <v>87.909917355371917</v>
          </cell>
          <cell r="I11754">
            <v>1</v>
          </cell>
        </row>
        <row r="11755">
          <cell r="A11755" t="str">
            <v/>
          </cell>
          <cell r="B11755" t="str">
            <v>Vendor: OTHER</v>
          </cell>
          <cell r="C11755" t="str">
            <v>8/27/2019</v>
          </cell>
          <cell r="D11755">
            <v>18</v>
          </cell>
          <cell r="E11755">
            <v>2.4955160617828369</v>
          </cell>
          <cell r="F11755">
            <v>2.4293599128723145</v>
          </cell>
          <cell r="G11755">
            <v>0.14950691163539886</v>
          </cell>
          <cell r="H11755">
            <v>85.980991735537216</v>
          </cell>
          <cell r="I11755">
            <v>1</v>
          </cell>
        </row>
        <row r="11756">
          <cell r="A11756" t="str">
            <v/>
          </cell>
          <cell r="B11756" t="str">
            <v>Vendor: OTHER</v>
          </cell>
          <cell r="C11756" t="str">
            <v>8/27/2019</v>
          </cell>
          <cell r="D11756">
            <v>19</v>
          </cell>
          <cell r="E11756">
            <v>2.5086851119995117</v>
          </cell>
          <cell r="F11756">
            <v>1.5224776268005371</v>
          </cell>
          <cell r="G11756">
            <v>0.15182377398014069</v>
          </cell>
          <cell r="H11756">
            <v>82.758429752066135</v>
          </cell>
          <cell r="I11756">
            <v>1</v>
          </cell>
        </row>
        <row r="11757">
          <cell r="A11757" t="str">
            <v/>
          </cell>
          <cell r="B11757" t="str">
            <v>Vendor: OTHER</v>
          </cell>
          <cell r="C11757" t="str">
            <v>8/27/2019</v>
          </cell>
          <cell r="D11757">
            <v>20</v>
          </cell>
          <cell r="E11757">
            <v>2.3420035839080811</v>
          </cell>
          <cell r="F11757">
            <v>1.9042608737945557</v>
          </cell>
          <cell r="G11757">
            <v>0.15101833641529083</v>
          </cell>
          <cell r="H11757">
            <v>78.490578512396795</v>
          </cell>
          <cell r="I11757">
            <v>1</v>
          </cell>
        </row>
        <row r="11758">
          <cell r="A11758" t="str">
            <v/>
          </cell>
          <cell r="B11758" t="str">
            <v>Vendor: OTHER</v>
          </cell>
          <cell r="C11758" t="str">
            <v>8/27/2019</v>
          </cell>
          <cell r="D11758">
            <v>21</v>
          </cell>
          <cell r="E11758">
            <v>2.0939171314239502</v>
          </cell>
          <cell r="F11758">
            <v>2.498380184173584</v>
          </cell>
          <cell r="G11758">
            <v>0.14713750779628754</v>
          </cell>
          <cell r="H11758">
            <v>75.963140495867762</v>
          </cell>
          <cell r="I11758">
            <v>1</v>
          </cell>
        </row>
        <row r="11759">
          <cell r="A11759" t="str">
            <v/>
          </cell>
          <cell r="B11759" t="str">
            <v>Vendor: OTHER</v>
          </cell>
          <cell r="C11759" t="str">
            <v>8/27/2019</v>
          </cell>
          <cell r="D11759">
            <v>22</v>
          </cell>
          <cell r="E11759">
            <v>1.8887263536453247</v>
          </cell>
          <cell r="F11759">
            <v>2.1066620349884033</v>
          </cell>
          <cell r="G11759">
            <v>0.13183470070362091</v>
          </cell>
          <cell r="H11759">
            <v>74.555454545454566</v>
          </cell>
          <cell r="I11759">
            <v>1</v>
          </cell>
        </row>
        <row r="11760">
          <cell r="A11760" t="str">
            <v/>
          </cell>
          <cell r="B11760" t="str">
            <v>Vendor: OTHER</v>
          </cell>
          <cell r="C11760" t="str">
            <v>8/27/2019</v>
          </cell>
          <cell r="D11760">
            <v>23</v>
          </cell>
          <cell r="E11760">
            <v>1.5444884300231934</v>
          </cell>
          <cell r="F11760">
            <v>1.7213735580444336</v>
          </cell>
          <cell r="G11760">
            <v>0.11463521420955658</v>
          </cell>
          <cell r="H11760">
            <v>73.670247933884397</v>
          </cell>
          <cell r="I11760">
            <v>1</v>
          </cell>
        </row>
        <row r="11761">
          <cell r="A11761" t="str">
            <v/>
          </cell>
          <cell r="B11761" t="str">
            <v>Vendor: OTHER</v>
          </cell>
          <cell r="C11761" t="str">
            <v>8/27/2019</v>
          </cell>
          <cell r="D11761">
            <v>24</v>
          </cell>
          <cell r="E11761">
            <v>1.2205976247787476</v>
          </cell>
          <cell r="F11761">
            <v>1.4350494146347046</v>
          </cell>
          <cell r="G11761">
            <v>0.11288850009441376</v>
          </cell>
          <cell r="H11761">
            <v>72.395206611570188</v>
          </cell>
          <cell r="I11761">
            <v>1</v>
          </cell>
        </row>
        <row r="11762">
          <cell r="A11762" t="str">
            <v/>
          </cell>
          <cell r="B11762" t="str">
            <v>Vendor: OTHER</v>
          </cell>
          <cell r="C11762" t="str">
            <v>8/28/2019</v>
          </cell>
          <cell r="D11762">
            <v>1</v>
          </cell>
          <cell r="E11762">
            <v>1.0096143484115601</v>
          </cell>
          <cell r="F11762">
            <v>1.1558071374893188</v>
          </cell>
          <cell r="G11762">
            <v>8.0858640372753143E-2</v>
          </cell>
          <cell r="H11762">
            <v>71.349173553719055</v>
          </cell>
          <cell r="I11762">
            <v>1</v>
          </cell>
        </row>
        <row r="11763">
          <cell r="A11763" t="str">
            <v/>
          </cell>
          <cell r="B11763" t="str">
            <v>Vendor: OTHER</v>
          </cell>
          <cell r="C11763" t="str">
            <v>8/28/2019</v>
          </cell>
          <cell r="D11763">
            <v>2</v>
          </cell>
          <cell r="E11763">
            <v>1.0016818046569824</v>
          </cell>
          <cell r="F11763">
            <v>1.0098347663879395</v>
          </cell>
          <cell r="G11763">
            <v>7.5643159449100494E-2</v>
          </cell>
          <cell r="H11763">
            <v>70.52735537190091</v>
          </cell>
          <cell r="I11763">
            <v>1</v>
          </cell>
        </row>
        <row r="11764">
          <cell r="A11764" t="str">
            <v/>
          </cell>
          <cell r="B11764" t="str">
            <v>Vendor: OTHER</v>
          </cell>
          <cell r="C11764" t="str">
            <v>8/28/2019</v>
          </cell>
          <cell r="D11764">
            <v>3</v>
          </cell>
          <cell r="E11764">
            <v>0.84911900758743286</v>
          </cell>
          <cell r="F11764">
            <v>0.91676032543182373</v>
          </cell>
          <cell r="G11764">
            <v>6.184825673699379E-2</v>
          </cell>
          <cell r="H11764">
            <v>70.051157024793469</v>
          </cell>
          <cell r="I11764">
            <v>1</v>
          </cell>
        </row>
        <row r="11765">
          <cell r="A11765" t="str">
            <v/>
          </cell>
          <cell r="B11765" t="str">
            <v>Vendor: OTHER</v>
          </cell>
          <cell r="C11765" t="str">
            <v>8/28/2019</v>
          </cell>
          <cell r="D11765">
            <v>4</v>
          </cell>
          <cell r="E11765">
            <v>0.73010331392288208</v>
          </cell>
          <cell r="F11765">
            <v>0.86435538530349731</v>
          </cell>
          <cell r="G11765">
            <v>5.8260828256607056E-2</v>
          </cell>
          <cell r="H11765">
            <v>69.68545454545459</v>
          </cell>
          <cell r="I11765">
            <v>1</v>
          </cell>
        </row>
        <row r="11766">
          <cell r="A11766" t="str">
            <v/>
          </cell>
          <cell r="B11766" t="str">
            <v>Vendor: OTHER</v>
          </cell>
          <cell r="C11766" t="str">
            <v>8/28/2019</v>
          </cell>
          <cell r="D11766">
            <v>5</v>
          </cell>
          <cell r="E11766">
            <v>0.73837935924530029</v>
          </cell>
          <cell r="F11766">
            <v>0.7749255895614624</v>
          </cell>
          <cell r="G11766">
            <v>4.9724694341421127E-2</v>
          </cell>
          <cell r="H11766">
            <v>69.480661157024798</v>
          </cell>
          <cell r="I11766">
            <v>1</v>
          </cell>
        </row>
        <row r="11767">
          <cell r="A11767" t="str">
            <v/>
          </cell>
          <cell r="B11767" t="str">
            <v>Vendor: OTHER</v>
          </cell>
          <cell r="C11767" t="str">
            <v>8/28/2019</v>
          </cell>
          <cell r="D11767">
            <v>6</v>
          </cell>
          <cell r="E11767">
            <v>0.7317432165145874</v>
          </cell>
          <cell r="F11767">
            <v>0.70496416091918945</v>
          </cell>
          <cell r="G11767">
            <v>5.3162246942520142E-2</v>
          </cell>
          <cell r="H11767">
            <v>69.20586776859497</v>
          </cell>
          <cell r="I11767">
            <v>1</v>
          </cell>
        </row>
        <row r="11768">
          <cell r="A11768" t="str">
            <v/>
          </cell>
          <cell r="B11768" t="str">
            <v>Vendor: OTHER</v>
          </cell>
          <cell r="C11768" t="str">
            <v>8/28/2019</v>
          </cell>
          <cell r="D11768">
            <v>7</v>
          </cell>
          <cell r="E11768">
            <v>0.81774377822875977</v>
          </cell>
          <cell r="F11768">
            <v>0.83903306722640991</v>
          </cell>
          <cell r="G11768">
            <v>5.7590801268815994E-2</v>
          </cell>
          <cell r="H11768">
            <v>69.250826446281025</v>
          </cell>
          <cell r="I11768">
            <v>1</v>
          </cell>
        </row>
        <row r="11769">
          <cell r="A11769" t="str">
            <v/>
          </cell>
          <cell r="B11769" t="str">
            <v>Vendor: OTHER</v>
          </cell>
          <cell r="C11769" t="str">
            <v>8/28/2019</v>
          </cell>
          <cell r="D11769">
            <v>8</v>
          </cell>
          <cell r="E11769">
            <v>0.7597661018371582</v>
          </cell>
          <cell r="F11769">
            <v>0.85683470964431763</v>
          </cell>
          <cell r="G11769">
            <v>6.244862824678421E-2</v>
          </cell>
          <cell r="H11769">
            <v>70.961404958677718</v>
          </cell>
          <cell r="I11769">
            <v>1</v>
          </cell>
        </row>
        <row r="11770">
          <cell r="A11770" t="str">
            <v/>
          </cell>
          <cell r="B11770" t="str">
            <v>Vendor: OTHER</v>
          </cell>
          <cell r="C11770" t="str">
            <v>8/28/2019</v>
          </cell>
          <cell r="D11770">
            <v>9</v>
          </cell>
          <cell r="E11770">
            <v>0.72816115617752075</v>
          </cell>
          <cell r="F11770">
            <v>0.79970246553421021</v>
          </cell>
          <cell r="G11770">
            <v>7.2497636079788208E-2</v>
          </cell>
          <cell r="H11770">
            <v>73.506446280991767</v>
          </cell>
          <cell r="I11770">
            <v>1</v>
          </cell>
        </row>
        <row r="11771">
          <cell r="A11771" t="str">
            <v/>
          </cell>
          <cell r="B11771" t="str">
            <v>Vendor: OTHER</v>
          </cell>
          <cell r="C11771" t="str">
            <v>8/28/2019</v>
          </cell>
          <cell r="D11771">
            <v>10</v>
          </cell>
          <cell r="E11771">
            <v>0.71108704805374146</v>
          </cell>
          <cell r="F11771">
            <v>0.86306333541870117</v>
          </cell>
          <cell r="G11771">
            <v>8.5659459233283997E-2</v>
          </cell>
          <cell r="H11771">
            <v>76.455206611570176</v>
          </cell>
          <cell r="I11771">
            <v>1</v>
          </cell>
        </row>
        <row r="11772">
          <cell r="A11772" t="str">
            <v/>
          </cell>
          <cell r="B11772" t="str">
            <v>Vendor: OTHER</v>
          </cell>
          <cell r="C11772" t="str">
            <v>8/28/2019</v>
          </cell>
          <cell r="D11772">
            <v>11</v>
          </cell>
          <cell r="E11772">
            <v>0.71186500787734985</v>
          </cell>
          <cell r="F11772">
            <v>0.85017633438110352</v>
          </cell>
          <cell r="G11772">
            <v>9.9253386259078979E-2</v>
          </cell>
          <cell r="H11772">
            <v>79.378512396694134</v>
          </cell>
          <cell r="I11772">
            <v>1</v>
          </cell>
        </row>
        <row r="11773">
          <cell r="A11773" t="str">
            <v/>
          </cell>
          <cell r="B11773" t="str">
            <v>Vendor: OTHER</v>
          </cell>
          <cell r="C11773" t="str">
            <v>8/28/2019</v>
          </cell>
          <cell r="D11773">
            <v>12</v>
          </cell>
          <cell r="E11773">
            <v>0.8339506983757019</v>
          </cell>
          <cell r="F11773">
            <v>0.87291461229324341</v>
          </cell>
          <cell r="G11773">
            <v>0.11309642344713211</v>
          </cell>
          <cell r="H11773">
            <v>82.193388429752076</v>
          </cell>
          <cell r="I11773">
            <v>1</v>
          </cell>
        </row>
        <row r="11774">
          <cell r="A11774" t="str">
            <v/>
          </cell>
          <cell r="B11774" t="str">
            <v>Vendor: OTHER</v>
          </cell>
          <cell r="C11774" t="str">
            <v>8/28/2019</v>
          </cell>
          <cell r="D11774">
            <v>13</v>
          </cell>
          <cell r="E11774">
            <v>1.0577110052108765</v>
          </cell>
          <cell r="F11774">
            <v>1.1093857288360596</v>
          </cell>
          <cell r="G11774">
            <v>0.13430765271186829</v>
          </cell>
          <cell r="H11774">
            <v>83.845454545454658</v>
          </cell>
          <cell r="I11774">
            <v>1</v>
          </cell>
        </row>
        <row r="11775">
          <cell r="A11775" t="str">
            <v/>
          </cell>
          <cell r="B11775" t="str">
            <v>Vendor: OTHER</v>
          </cell>
          <cell r="C11775" t="str">
            <v>8/28/2019</v>
          </cell>
          <cell r="D11775">
            <v>14</v>
          </cell>
          <cell r="E11775">
            <v>1.3605399131774902</v>
          </cell>
          <cell r="F11775">
            <v>1.3372452259063721</v>
          </cell>
          <cell r="G11775">
            <v>0.13601545989513397</v>
          </cell>
          <cell r="H11775">
            <v>85.023140495867736</v>
          </cell>
          <cell r="I11775">
            <v>1</v>
          </cell>
        </row>
        <row r="11776">
          <cell r="A11776" t="str">
            <v/>
          </cell>
          <cell r="B11776" t="str">
            <v>Vendor: OTHER</v>
          </cell>
          <cell r="C11776" t="str">
            <v>8/28/2019</v>
          </cell>
          <cell r="D11776">
            <v>15</v>
          </cell>
          <cell r="E11776">
            <v>1.527398943901062</v>
          </cell>
          <cell r="F11776">
            <v>1.6475481986999512</v>
          </cell>
          <cell r="G11776">
            <v>0.14949303865432739</v>
          </cell>
          <cell r="H11776">
            <v>85.447107438016531</v>
          </cell>
          <cell r="I11776">
            <v>1</v>
          </cell>
        </row>
        <row r="11777">
          <cell r="A11777" t="str">
            <v/>
          </cell>
          <cell r="B11777" t="str">
            <v>Vendor: OTHER</v>
          </cell>
          <cell r="C11777" t="str">
            <v>8/28/2019</v>
          </cell>
          <cell r="D11777">
            <v>16</v>
          </cell>
          <cell r="E11777">
            <v>1.8739171028137207</v>
          </cell>
          <cell r="F11777">
            <v>1.9013994932174683</v>
          </cell>
          <cell r="G11777">
            <v>0.15271735191345215</v>
          </cell>
          <cell r="H11777">
            <v>85.543801652892427</v>
          </cell>
          <cell r="I11777">
            <v>1</v>
          </cell>
        </row>
        <row r="11778">
          <cell r="A11778" t="str">
            <v/>
          </cell>
          <cell r="B11778" t="str">
            <v>Vendor: OTHER</v>
          </cell>
          <cell r="C11778" t="str">
            <v>8/28/2019</v>
          </cell>
          <cell r="D11778">
            <v>17</v>
          </cell>
          <cell r="E11778">
            <v>2.1441843509674072</v>
          </cell>
          <cell r="F11778">
            <v>2.0833966732025146</v>
          </cell>
          <cell r="G11778">
            <v>0.14942960441112518</v>
          </cell>
          <cell r="H11778">
            <v>84.771074380165359</v>
          </cell>
          <cell r="I11778">
            <v>1</v>
          </cell>
        </row>
        <row r="11779">
          <cell r="A11779" t="str">
            <v/>
          </cell>
          <cell r="B11779" t="str">
            <v>Vendor: OTHER</v>
          </cell>
          <cell r="C11779" t="str">
            <v>8/28/2019</v>
          </cell>
          <cell r="D11779">
            <v>18</v>
          </cell>
          <cell r="E11779">
            <v>2.2500574588775635</v>
          </cell>
          <cell r="F11779">
            <v>2.2034077644348145</v>
          </cell>
          <cell r="G11779">
            <v>0.14932665228843689</v>
          </cell>
          <cell r="H11779">
            <v>83.53719008264467</v>
          </cell>
          <cell r="I11779">
            <v>1</v>
          </cell>
        </row>
        <row r="11780">
          <cell r="A11780" t="str">
            <v/>
          </cell>
          <cell r="B11780" t="str">
            <v>Vendor: OTHER</v>
          </cell>
          <cell r="C11780" t="str">
            <v>8/28/2019</v>
          </cell>
          <cell r="D11780">
            <v>19</v>
          </cell>
          <cell r="E11780">
            <v>2.214857816696167</v>
          </cell>
          <cell r="F11780">
            <v>1.3640247583389282</v>
          </cell>
          <cell r="G11780">
            <v>0.15169025957584381</v>
          </cell>
          <cell r="H11780">
            <v>81.219917355371962</v>
          </cell>
          <cell r="I11780">
            <v>1</v>
          </cell>
        </row>
        <row r="11781">
          <cell r="A11781" t="str">
            <v/>
          </cell>
          <cell r="B11781" t="str">
            <v>Vendor: OTHER</v>
          </cell>
          <cell r="C11781" t="str">
            <v>8/28/2019</v>
          </cell>
          <cell r="D11781">
            <v>20</v>
          </cell>
          <cell r="E11781">
            <v>2.0372810363769531</v>
          </cell>
          <cell r="F11781">
            <v>1.6384710073471069</v>
          </cell>
          <cell r="G11781">
            <v>0.13186359405517578</v>
          </cell>
          <cell r="H11781">
            <v>77.666694214875932</v>
          </cell>
          <cell r="I11781">
            <v>1</v>
          </cell>
        </row>
        <row r="11782">
          <cell r="A11782" t="str">
            <v/>
          </cell>
          <cell r="B11782" t="str">
            <v>Vendor: OTHER</v>
          </cell>
          <cell r="C11782" t="str">
            <v>8/28/2019</v>
          </cell>
          <cell r="D11782">
            <v>21</v>
          </cell>
          <cell r="E11782">
            <v>1.82734215259552</v>
          </cell>
          <cell r="F11782">
            <v>2.1329007148742676</v>
          </cell>
          <cell r="G11782">
            <v>0.12755511701107025</v>
          </cell>
          <cell r="H11782">
            <v>75.128016528925599</v>
          </cell>
          <cell r="I11782">
            <v>1</v>
          </cell>
        </row>
        <row r="11783">
          <cell r="A11783" t="str">
            <v/>
          </cell>
          <cell r="B11783" t="str">
            <v>Vendor: OTHER</v>
          </cell>
          <cell r="C11783" t="str">
            <v>8/28/2019</v>
          </cell>
          <cell r="D11783">
            <v>22</v>
          </cell>
          <cell r="E11783">
            <v>1.6028245687484741</v>
          </cell>
          <cell r="F11783">
            <v>1.8249118328094482</v>
          </cell>
          <cell r="G11783">
            <v>0.12641701102256775</v>
          </cell>
          <cell r="H11783">
            <v>73.785867768594997</v>
          </cell>
          <cell r="I11783">
            <v>1</v>
          </cell>
        </row>
        <row r="11784">
          <cell r="A11784" t="str">
            <v/>
          </cell>
          <cell r="B11784" t="str">
            <v>Vendor: OTHER</v>
          </cell>
          <cell r="C11784" t="str">
            <v>8/28/2019</v>
          </cell>
          <cell r="D11784">
            <v>23</v>
          </cell>
          <cell r="E11784">
            <v>1.4169862270355225</v>
          </cell>
          <cell r="F11784">
            <v>1.5875757932662964</v>
          </cell>
          <cell r="G11784">
            <v>0.10540397465229034</v>
          </cell>
          <cell r="H11784">
            <v>72.617272727272734</v>
          </cell>
          <cell r="I11784">
            <v>1</v>
          </cell>
        </row>
        <row r="11785">
          <cell r="A11785" t="str">
            <v/>
          </cell>
          <cell r="B11785" t="str">
            <v>Vendor: OTHER</v>
          </cell>
          <cell r="C11785" t="str">
            <v>8/28/2019</v>
          </cell>
          <cell r="D11785">
            <v>24</v>
          </cell>
          <cell r="E11785">
            <v>1.1438099145889282</v>
          </cell>
          <cell r="F11785">
            <v>1.2907520532608032</v>
          </cell>
          <cell r="G11785">
            <v>8.6473926901817322E-2</v>
          </cell>
          <cell r="H11785">
            <v>72.052396694215034</v>
          </cell>
          <cell r="I11785">
            <v>1</v>
          </cell>
        </row>
        <row r="11786">
          <cell r="A11786" t="str">
            <v/>
          </cell>
          <cell r="B11786" t="str">
            <v>Vendor: OTHER</v>
          </cell>
          <cell r="C11786" t="str">
            <v>9/3/2019</v>
          </cell>
          <cell r="D11786">
            <v>1</v>
          </cell>
          <cell r="E11786">
            <v>1.1844758987426758</v>
          </cell>
          <cell r="F11786">
            <v>1.2127348184585571</v>
          </cell>
          <cell r="G11786">
            <v>9.936840832233429E-2</v>
          </cell>
          <cell r="H11786">
            <v>76.19974999999998</v>
          </cell>
          <cell r="I11786">
            <v>1</v>
          </cell>
        </row>
        <row r="11787">
          <cell r="A11787" t="str">
            <v/>
          </cell>
          <cell r="B11787" t="str">
            <v>Vendor: OTHER</v>
          </cell>
          <cell r="C11787" t="str">
            <v>9/3/2019</v>
          </cell>
          <cell r="D11787">
            <v>2</v>
          </cell>
          <cell r="E11787">
            <v>1.1504236459732056</v>
          </cell>
          <cell r="F11787">
            <v>1.1319559812545776</v>
          </cell>
          <cell r="G11787">
            <v>8.9800722897052765E-2</v>
          </cell>
          <cell r="H11787">
            <v>75.494666666666703</v>
          </cell>
          <cell r="I11787">
            <v>1</v>
          </cell>
        </row>
        <row r="11788">
          <cell r="A11788" t="str">
            <v/>
          </cell>
          <cell r="B11788" t="str">
            <v>Vendor: OTHER</v>
          </cell>
          <cell r="C11788" t="str">
            <v>9/3/2019</v>
          </cell>
          <cell r="D11788">
            <v>3</v>
          </cell>
          <cell r="E11788">
            <v>1.0130332708358765</v>
          </cell>
          <cell r="F11788">
            <v>0.96801358461380005</v>
          </cell>
          <cell r="G11788">
            <v>8.3781220018863678E-2</v>
          </cell>
          <cell r="H11788">
            <v>74.832166666666708</v>
          </cell>
          <cell r="I11788">
            <v>1</v>
          </cell>
        </row>
        <row r="11789">
          <cell r="A11789" t="str">
            <v/>
          </cell>
          <cell r="B11789" t="str">
            <v>Vendor: OTHER</v>
          </cell>
          <cell r="C11789" t="str">
            <v>9/3/2019</v>
          </cell>
          <cell r="D11789">
            <v>4</v>
          </cell>
          <cell r="E11789">
            <v>0.91354268789291382</v>
          </cell>
          <cell r="F11789">
            <v>0.87074965238571167</v>
          </cell>
          <cell r="G11789">
            <v>7.4624858796596527E-2</v>
          </cell>
          <cell r="H11789">
            <v>74.306999999999988</v>
          </cell>
          <cell r="I11789">
            <v>1</v>
          </cell>
        </row>
        <row r="11790">
          <cell r="A11790" t="str">
            <v/>
          </cell>
          <cell r="B11790" t="str">
            <v>Vendor: OTHER</v>
          </cell>
          <cell r="C11790" t="str">
            <v>9/3/2019</v>
          </cell>
          <cell r="D11790">
            <v>5</v>
          </cell>
          <cell r="E11790">
            <v>0.87063831090927124</v>
          </cell>
          <cell r="F11790">
            <v>0.79377961158752441</v>
          </cell>
          <cell r="G11790">
            <v>6.6999144852161407E-2</v>
          </cell>
          <cell r="H11790">
            <v>74.136416666666662</v>
          </cell>
          <cell r="I11790">
            <v>1</v>
          </cell>
        </row>
        <row r="11791">
          <cell r="A11791" t="str">
            <v/>
          </cell>
          <cell r="B11791" t="str">
            <v>Vendor: OTHER</v>
          </cell>
          <cell r="C11791" t="str">
            <v>9/3/2019</v>
          </cell>
          <cell r="D11791">
            <v>6</v>
          </cell>
          <cell r="E11791">
            <v>0.85398405790328979</v>
          </cell>
          <cell r="F11791">
            <v>0.76324969530105591</v>
          </cell>
          <cell r="G11791">
            <v>5.6780189275741577E-2</v>
          </cell>
          <cell r="H11791">
            <v>73.771749999999983</v>
          </cell>
          <cell r="I11791">
            <v>1</v>
          </cell>
        </row>
        <row r="11792">
          <cell r="A11792" t="str">
            <v/>
          </cell>
          <cell r="B11792" t="str">
            <v>Vendor: OTHER</v>
          </cell>
          <cell r="C11792" t="str">
            <v>9/3/2019</v>
          </cell>
          <cell r="D11792">
            <v>7</v>
          </cell>
          <cell r="E11792">
            <v>0.94250917434692383</v>
          </cell>
          <cell r="F11792">
            <v>0.91057336330413818</v>
          </cell>
          <cell r="G11792">
            <v>6.8168021738529205E-2</v>
          </cell>
          <cell r="H11792">
            <v>73.610333333333287</v>
          </cell>
          <cell r="I11792">
            <v>1</v>
          </cell>
        </row>
        <row r="11793">
          <cell r="A11793" t="str">
            <v/>
          </cell>
          <cell r="B11793" t="str">
            <v>Vendor: OTHER</v>
          </cell>
          <cell r="C11793" t="str">
            <v>9/3/2019</v>
          </cell>
          <cell r="D11793">
            <v>8</v>
          </cell>
          <cell r="E11793">
            <v>0.86692357063293457</v>
          </cell>
          <cell r="F11793">
            <v>0.93758052587509155</v>
          </cell>
          <cell r="G11793">
            <v>7.3511376976966858E-2</v>
          </cell>
          <cell r="H11793">
            <v>75.558083333333329</v>
          </cell>
          <cell r="I11793">
            <v>1</v>
          </cell>
        </row>
        <row r="11794">
          <cell r="A11794" t="str">
            <v/>
          </cell>
          <cell r="B11794" t="str">
            <v>Vendor: OTHER</v>
          </cell>
          <cell r="C11794" t="str">
            <v>9/3/2019</v>
          </cell>
          <cell r="D11794">
            <v>9</v>
          </cell>
          <cell r="E11794">
            <v>0.89877021312713623</v>
          </cell>
          <cell r="F11794">
            <v>0.97090035676956177</v>
          </cell>
          <cell r="G11794">
            <v>9.0071998536586761E-2</v>
          </cell>
          <cell r="H11794">
            <v>79.928833333333372</v>
          </cell>
          <cell r="I11794">
            <v>1</v>
          </cell>
        </row>
        <row r="11795">
          <cell r="A11795" t="str">
            <v/>
          </cell>
          <cell r="B11795" t="str">
            <v>Vendor: OTHER</v>
          </cell>
          <cell r="C11795" t="str">
            <v>9/3/2019</v>
          </cell>
          <cell r="D11795">
            <v>10</v>
          </cell>
          <cell r="E11795">
            <v>0.91007232666015625</v>
          </cell>
          <cell r="F11795">
            <v>1.0019147396087646</v>
          </cell>
          <cell r="G11795">
            <v>0.11237411201000214</v>
          </cell>
          <cell r="H11795">
            <v>83.896333333333345</v>
          </cell>
          <cell r="I11795">
            <v>1</v>
          </cell>
        </row>
        <row r="11796">
          <cell r="A11796" t="str">
            <v/>
          </cell>
          <cell r="B11796" t="str">
            <v>Vendor: OTHER</v>
          </cell>
          <cell r="C11796" t="str">
            <v>9/3/2019</v>
          </cell>
          <cell r="D11796">
            <v>11</v>
          </cell>
          <cell r="E11796">
            <v>1.0787841081619263</v>
          </cell>
          <cell r="F11796">
            <v>1.1444320678710938</v>
          </cell>
          <cell r="G11796">
            <v>0.12151104956865311</v>
          </cell>
          <cell r="H11796">
            <v>87.105000000000032</v>
          </cell>
          <cell r="I11796">
            <v>1</v>
          </cell>
        </row>
        <row r="11797">
          <cell r="A11797" t="str">
            <v/>
          </cell>
          <cell r="B11797" t="str">
            <v>Vendor: OTHER</v>
          </cell>
          <cell r="C11797" t="str">
            <v>9/3/2019</v>
          </cell>
          <cell r="D11797">
            <v>12</v>
          </cell>
          <cell r="E11797">
            <v>1.4318815469741821</v>
          </cell>
          <cell r="F11797">
            <v>1.5283156633377075</v>
          </cell>
          <cell r="G11797">
            <v>0.14469283819198608</v>
          </cell>
          <cell r="H11797">
            <v>89.055833333333354</v>
          </cell>
          <cell r="I11797">
            <v>1</v>
          </cell>
        </row>
        <row r="11798">
          <cell r="A11798" t="str">
            <v/>
          </cell>
          <cell r="B11798" t="str">
            <v>Vendor: OTHER</v>
          </cell>
          <cell r="C11798" t="str">
            <v>9/3/2019</v>
          </cell>
          <cell r="D11798">
            <v>13</v>
          </cell>
          <cell r="E11798">
            <v>1.7426348924636841</v>
          </cell>
          <cell r="F11798">
            <v>1.7352938652038574</v>
          </cell>
          <cell r="G11798">
            <v>0.15090054273605347</v>
          </cell>
          <cell r="H11798">
            <v>90.668333333333393</v>
          </cell>
          <cell r="I11798">
            <v>1</v>
          </cell>
        </row>
        <row r="11799">
          <cell r="A11799" t="str">
            <v/>
          </cell>
          <cell r="B11799" t="str">
            <v>Vendor: OTHER</v>
          </cell>
          <cell r="C11799" t="str">
            <v>9/3/2019</v>
          </cell>
          <cell r="D11799">
            <v>14</v>
          </cell>
          <cell r="E11799">
            <v>1.9589771032333374</v>
          </cell>
          <cell r="F11799">
            <v>2.0718560218811035</v>
          </cell>
          <cell r="G11799">
            <v>0.16818125545978546</v>
          </cell>
          <cell r="H11799">
            <v>91.652500000000046</v>
          </cell>
          <cell r="I11799">
            <v>1</v>
          </cell>
        </row>
        <row r="11800">
          <cell r="A11800" t="str">
            <v/>
          </cell>
          <cell r="B11800" t="str">
            <v>Vendor: OTHER</v>
          </cell>
          <cell r="C11800" t="str">
            <v>9/3/2019</v>
          </cell>
          <cell r="D11800">
            <v>15</v>
          </cell>
          <cell r="E11800">
            <v>2.1517770290374756</v>
          </cell>
          <cell r="F11800">
            <v>2.242253303527832</v>
          </cell>
          <cell r="G11800">
            <v>0.17379999160766602</v>
          </cell>
          <cell r="H11800">
            <v>92.813333333333205</v>
          </cell>
          <cell r="I11800">
            <v>1</v>
          </cell>
        </row>
        <row r="11801">
          <cell r="A11801" t="str">
            <v/>
          </cell>
          <cell r="B11801" t="str">
            <v>Vendor: OTHER</v>
          </cell>
          <cell r="C11801" t="str">
            <v>9/3/2019</v>
          </cell>
          <cell r="D11801">
            <v>16</v>
          </cell>
          <cell r="E11801">
            <v>2.4835841655731201</v>
          </cell>
          <cell r="F11801">
            <v>2.4821934700012207</v>
          </cell>
          <cell r="G11801">
            <v>0.16435772180557251</v>
          </cell>
          <cell r="H11801">
            <v>92.749166666666625</v>
          </cell>
          <cell r="I11801">
            <v>1</v>
          </cell>
        </row>
        <row r="11802">
          <cell r="A11802" t="str">
            <v/>
          </cell>
          <cell r="B11802" t="str">
            <v>Vendor: OTHER</v>
          </cell>
          <cell r="C11802" t="str">
            <v>9/3/2019</v>
          </cell>
          <cell r="D11802">
            <v>17</v>
          </cell>
          <cell r="E11802">
            <v>2.4986028671264648</v>
          </cell>
          <cell r="F11802">
            <v>2.7589850425720215</v>
          </cell>
          <cell r="G11802">
            <v>0.17199243605136871</v>
          </cell>
          <cell r="H11802">
            <v>91.569999999999965</v>
          </cell>
          <cell r="I11802">
            <v>1</v>
          </cell>
        </row>
        <row r="11803">
          <cell r="A11803" t="str">
            <v/>
          </cell>
          <cell r="B11803" t="str">
            <v>Vendor: OTHER</v>
          </cell>
          <cell r="C11803" t="str">
            <v>9/3/2019</v>
          </cell>
          <cell r="D11803">
            <v>18</v>
          </cell>
          <cell r="E11803">
            <v>2.6856305599212646</v>
          </cell>
          <cell r="F11803">
            <v>2.9903271198272705</v>
          </cell>
          <cell r="G11803">
            <v>0.15641655027866364</v>
          </cell>
          <cell r="H11803">
            <v>90.012499999999989</v>
          </cell>
          <cell r="I11803">
            <v>1</v>
          </cell>
        </row>
        <row r="11804">
          <cell r="A11804" t="str">
            <v/>
          </cell>
          <cell r="B11804" t="str">
            <v>Vendor: OTHER</v>
          </cell>
          <cell r="C11804" t="str">
            <v>9/3/2019</v>
          </cell>
          <cell r="D11804">
            <v>19</v>
          </cell>
          <cell r="E11804">
            <v>2.8256940841674805</v>
          </cell>
          <cell r="F11804">
            <v>2.1468806266784668</v>
          </cell>
          <cell r="G11804">
            <v>0.17427214980125427</v>
          </cell>
          <cell r="H11804">
            <v>87.185833333333306</v>
          </cell>
          <cell r="I11804">
            <v>1</v>
          </cell>
        </row>
        <row r="11805">
          <cell r="A11805" t="str">
            <v/>
          </cell>
          <cell r="B11805" t="str">
            <v>Vendor: OTHER</v>
          </cell>
          <cell r="C11805" t="str">
            <v>9/3/2019</v>
          </cell>
          <cell r="D11805">
            <v>20</v>
          </cell>
          <cell r="E11805">
            <v>2.6869237422943115</v>
          </cell>
          <cell r="F11805">
            <v>2.3810350894927979</v>
          </cell>
          <cell r="G11805">
            <v>0.1731189489364624</v>
          </cell>
          <cell r="H11805">
            <v>82.814916666666775</v>
          </cell>
          <cell r="I11805">
            <v>1</v>
          </cell>
        </row>
        <row r="11806">
          <cell r="A11806" t="str">
            <v/>
          </cell>
          <cell r="B11806" t="str">
            <v>Vendor: OTHER</v>
          </cell>
          <cell r="C11806" t="str">
            <v>9/3/2019</v>
          </cell>
          <cell r="D11806">
            <v>21</v>
          </cell>
          <cell r="E11806">
            <v>2.3342814445495605</v>
          </cell>
          <cell r="F11806">
            <v>2.8860273361206055</v>
          </cell>
          <cell r="G11806">
            <v>0.15720856189727783</v>
          </cell>
          <cell r="H11806">
            <v>80.509333333333331</v>
          </cell>
          <cell r="I11806">
            <v>1</v>
          </cell>
        </row>
        <row r="11807">
          <cell r="A11807" t="str">
            <v/>
          </cell>
          <cell r="B11807" t="str">
            <v>Vendor: OTHER</v>
          </cell>
          <cell r="C11807" t="str">
            <v>9/3/2019</v>
          </cell>
          <cell r="D11807">
            <v>22</v>
          </cell>
          <cell r="E11807">
            <v>2.1456019878387451</v>
          </cell>
          <cell r="F11807">
            <v>2.3977952003479004</v>
          </cell>
          <cell r="G11807">
            <v>0.14471021294593811</v>
          </cell>
          <cell r="H11807">
            <v>79.320833333333482</v>
          </cell>
          <cell r="I11807">
            <v>1</v>
          </cell>
        </row>
        <row r="11808">
          <cell r="A11808" t="str">
            <v/>
          </cell>
          <cell r="B11808" t="str">
            <v>Vendor: OTHER</v>
          </cell>
          <cell r="C11808" t="str">
            <v>9/3/2019</v>
          </cell>
          <cell r="D11808">
            <v>23</v>
          </cell>
          <cell r="E11808">
            <v>1.858964204788208</v>
          </cell>
          <cell r="F11808">
            <v>1.9233204126358032</v>
          </cell>
          <cell r="G11808">
            <v>0.12647956609725952</v>
          </cell>
          <cell r="H11808">
            <v>78.402833333333319</v>
          </cell>
          <cell r="I11808">
            <v>1</v>
          </cell>
        </row>
        <row r="11809">
          <cell r="A11809" t="str">
            <v/>
          </cell>
          <cell r="B11809" t="str">
            <v>Vendor: OTHER</v>
          </cell>
          <cell r="C11809" t="str">
            <v>9/3/2019</v>
          </cell>
          <cell r="D11809">
            <v>24</v>
          </cell>
          <cell r="E11809">
            <v>1.5326976776123047</v>
          </cell>
          <cell r="F11809">
            <v>1.4153057336807251</v>
          </cell>
          <cell r="G11809">
            <v>0.10608863830566406</v>
          </cell>
          <cell r="H11809">
            <v>77.746000000000095</v>
          </cell>
          <cell r="I11809">
            <v>1</v>
          </cell>
        </row>
        <row r="11810">
          <cell r="A11810" t="str">
            <v/>
          </cell>
          <cell r="B11810" t="str">
            <v>Vendor: OTHER</v>
          </cell>
          <cell r="C11810" t="str">
            <v>9/4/2019</v>
          </cell>
          <cell r="D11810">
            <v>1</v>
          </cell>
          <cell r="E11810">
            <v>1.2055885791778564</v>
          </cell>
          <cell r="F11810">
            <v>1.3123761415481567</v>
          </cell>
          <cell r="G11810">
            <v>0.10034008324146271</v>
          </cell>
          <cell r="H11810">
            <v>76.798333333333375</v>
          </cell>
          <cell r="I11810">
            <v>1</v>
          </cell>
        </row>
        <row r="11811">
          <cell r="A11811" t="str">
            <v/>
          </cell>
          <cell r="B11811" t="str">
            <v>Vendor: OTHER</v>
          </cell>
          <cell r="C11811" t="str">
            <v>9/4/2019</v>
          </cell>
          <cell r="D11811">
            <v>2</v>
          </cell>
          <cell r="E11811">
            <v>1.0569537878036499</v>
          </cell>
          <cell r="F11811">
            <v>1.1510900259017944</v>
          </cell>
          <cell r="G11811">
            <v>9.1355457901954651E-2</v>
          </cell>
          <cell r="H11811">
            <v>76.095000000000098</v>
          </cell>
          <cell r="I11811">
            <v>1</v>
          </cell>
        </row>
        <row r="11812">
          <cell r="A11812" t="str">
            <v/>
          </cell>
          <cell r="B11812" t="str">
            <v>Vendor: OTHER</v>
          </cell>
          <cell r="C11812" t="str">
            <v>9/4/2019</v>
          </cell>
          <cell r="D11812">
            <v>3</v>
          </cell>
          <cell r="E11812">
            <v>0.91922587156295776</v>
          </cell>
          <cell r="F11812">
            <v>0.96338105201721191</v>
          </cell>
          <cell r="G11812">
            <v>7.8910157084465027E-2</v>
          </cell>
          <cell r="H11812">
            <v>75.523416666666677</v>
          </cell>
          <cell r="I11812">
            <v>1</v>
          </cell>
        </row>
        <row r="11813">
          <cell r="A11813" t="str">
            <v/>
          </cell>
          <cell r="B11813" t="str">
            <v>Vendor: OTHER</v>
          </cell>
          <cell r="C11813" t="str">
            <v>9/4/2019</v>
          </cell>
          <cell r="D11813">
            <v>4</v>
          </cell>
          <cell r="E11813">
            <v>0.86191439628601074</v>
          </cell>
          <cell r="F11813">
            <v>0.89633357524871826</v>
          </cell>
          <cell r="G11813">
            <v>7.3391668498516083E-2</v>
          </cell>
          <cell r="H11813">
            <v>74.934083333333305</v>
          </cell>
          <cell r="I11813">
            <v>1</v>
          </cell>
        </row>
        <row r="11814">
          <cell r="A11814" t="str">
            <v/>
          </cell>
          <cell r="B11814" t="str">
            <v>Vendor: OTHER</v>
          </cell>
          <cell r="C11814" t="str">
            <v>9/4/2019</v>
          </cell>
          <cell r="D11814">
            <v>5</v>
          </cell>
          <cell r="E11814">
            <v>0.78555816411972046</v>
          </cell>
          <cell r="F11814">
            <v>0.75732386112213135</v>
          </cell>
          <cell r="G11814">
            <v>6.5253071486949921E-2</v>
          </cell>
          <cell r="H11814">
            <v>74.296499999999909</v>
          </cell>
          <cell r="I11814">
            <v>1</v>
          </cell>
        </row>
        <row r="11815">
          <cell r="A11815" t="str">
            <v/>
          </cell>
          <cell r="B11815" t="str">
            <v>Vendor: OTHER</v>
          </cell>
          <cell r="C11815" t="str">
            <v>9/4/2019</v>
          </cell>
          <cell r="D11815">
            <v>6</v>
          </cell>
          <cell r="E11815">
            <v>0.79193490743637085</v>
          </cell>
          <cell r="F11815">
            <v>0.75385165214538574</v>
          </cell>
          <cell r="G11815">
            <v>5.570327490568161E-2</v>
          </cell>
          <cell r="H11815">
            <v>73.689083333333372</v>
          </cell>
          <cell r="I11815">
            <v>1</v>
          </cell>
        </row>
        <row r="11816">
          <cell r="A11816" t="str">
            <v/>
          </cell>
          <cell r="B11816" t="str">
            <v>Vendor: OTHER</v>
          </cell>
          <cell r="C11816" t="str">
            <v>9/4/2019</v>
          </cell>
          <cell r="D11816">
            <v>7</v>
          </cell>
          <cell r="E11816">
            <v>0.88150757551193237</v>
          </cell>
          <cell r="F11816">
            <v>0.82216084003448486</v>
          </cell>
          <cell r="G11816">
            <v>6.1346277594566345E-2</v>
          </cell>
          <cell r="H11816">
            <v>73.384916666666626</v>
          </cell>
          <cell r="I11816">
            <v>1</v>
          </cell>
        </row>
        <row r="11817">
          <cell r="A11817" t="str">
            <v/>
          </cell>
          <cell r="B11817" t="str">
            <v>Vendor: OTHER</v>
          </cell>
          <cell r="C11817" t="str">
            <v>9/4/2019</v>
          </cell>
          <cell r="D11817">
            <v>8</v>
          </cell>
          <cell r="E11817">
            <v>0.86084061861038208</v>
          </cell>
          <cell r="F11817">
            <v>0.84045529365539551</v>
          </cell>
          <cell r="G11817">
            <v>6.9529533386230469E-2</v>
          </cell>
          <cell r="H11817">
            <v>75.633999999999915</v>
          </cell>
          <cell r="I11817">
            <v>1</v>
          </cell>
        </row>
        <row r="11818">
          <cell r="A11818" t="str">
            <v/>
          </cell>
          <cell r="B11818" t="str">
            <v>Vendor: OTHER</v>
          </cell>
          <cell r="C11818" t="str">
            <v>9/4/2019</v>
          </cell>
          <cell r="D11818">
            <v>9</v>
          </cell>
          <cell r="E11818">
            <v>0.85017275810241699</v>
          </cell>
          <cell r="F11818">
            <v>0.91274678707122803</v>
          </cell>
          <cell r="G11818">
            <v>9.00302454829216E-2</v>
          </cell>
          <cell r="H11818">
            <v>80.122499999999945</v>
          </cell>
          <cell r="I11818">
            <v>1</v>
          </cell>
        </row>
        <row r="11819">
          <cell r="A11819" t="str">
            <v/>
          </cell>
          <cell r="B11819" t="str">
            <v>Vendor: OTHER</v>
          </cell>
          <cell r="C11819" t="str">
            <v>9/4/2019</v>
          </cell>
          <cell r="D11819">
            <v>10</v>
          </cell>
          <cell r="E11819">
            <v>0.87336742877960205</v>
          </cell>
          <cell r="F11819">
            <v>0.92340463399887085</v>
          </cell>
          <cell r="G11819">
            <v>0.11464307457208633</v>
          </cell>
          <cell r="H11819">
            <v>85.026666666666685</v>
          </cell>
          <cell r="I11819">
            <v>1</v>
          </cell>
        </row>
        <row r="11820">
          <cell r="A11820" t="str">
            <v/>
          </cell>
          <cell r="B11820" t="str">
            <v>Vendor: OTHER</v>
          </cell>
          <cell r="C11820" t="str">
            <v>9/4/2019</v>
          </cell>
          <cell r="D11820">
            <v>11</v>
          </cell>
          <cell r="E11820">
            <v>1.0060607194900513</v>
          </cell>
          <cell r="F11820">
            <v>1.1818474531173706</v>
          </cell>
          <cell r="G11820">
            <v>0.12311822175979614</v>
          </cell>
          <cell r="H11820">
            <v>88.808333333333394</v>
          </cell>
          <cell r="I11820">
            <v>1</v>
          </cell>
        </row>
        <row r="11821">
          <cell r="A11821" t="str">
            <v/>
          </cell>
          <cell r="B11821" t="str">
            <v>Vendor: OTHER</v>
          </cell>
          <cell r="C11821" t="str">
            <v>9/4/2019</v>
          </cell>
          <cell r="D11821">
            <v>12</v>
          </cell>
          <cell r="E11821">
            <v>1.2569247484207153</v>
          </cell>
          <cell r="F11821">
            <v>1.4869507551193237</v>
          </cell>
          <cell r="G11821">
            <v>0.1430337131023407</v>
          </cell>
          <cell r="H11821">
            <v>91.899166666666687</v>
          </cell>
          <cell r="I11821">
            <v>1</v>
          </cell>
        </row>
        <row r="11822">
          <cell r="A11822" t="str">
            <v/>
          </cell>
          <cell r="B11822" t="str">
            <v>Vendor: OTHER</v>
          </cell>
          <cell r="C11822" t="str">
            <v>9/4/2019</v>
          </cell>
          <cell r="D11822">
            <v>13</v>
          </cell>
          <cell r="E11822">
            <v>1.6088612079620361</v>
          </cell>
          <cell r="F11822">
            <v>1.7815223932266235</v>
          </cell>
          <cell r="G11822">
            <v>0.15150043368339539</v>
          </cell>
          <cell r="H11822">
            <v>94.098333333333429</v>
          </cell>
          <cell r="I11822">
            <v>1</v>
          </cell>
        </row>
        <row r="11823">
          <cell r="A11823" t="str">
            <v/>
          </cell>
          <cell r="B11823" t="str">
            <v>Vendor: OTHER</v>
          </cell>
          <cell r="C11823" t="str">
            <v>9/4/2019</v>
          </cell>
          <cell r="D11823">
            <v>14</v>
          </cell>
          <cell r="E11823">
            <v>1.9914125204086304</v>
          </cell>
          <cell r="F11823">
            <v>2.1032881736755371</v>
          </cell>
          <cell r="G11823">
            <v>0.1654321551322937</v>
          </cell>
          <cell r="H11823">
            <v>95.425000000000168</v>
          </cell>
          <cell r="I11823">
            <v>1</v>
          </cell>
        </row>
        <row r="11824">
          <cell r="A11824" t="str">
            <v/>
          </cell>
          <cell r="B11824" t="str">
            <v>Vendor: OTHER</v>
          </cell>
          <cell r="C11824" t="str">
            <v>9/4/2019</v>
          </cell>
          <cell r="D11824">
            <v>15</v>
          </cell>
          <cell r="E11824">
            <v>2.2992875576019287</v>
          </cell>
          <cell r="F11824">
            <v>2.4793984889984131</v>
          </cell>
          <cell r="G11824">
            <v>0.17356203496456146</v>
          </cell>
          <cell r="H11824">
            <v>95.715833333333265</v>
          </cell>
          <cell r="I11824">
            <v>1</v>
          </cell>
        </row>
        <row r="11825">
          <cell r="A11825" t="str">
            <v/>
          </cell>
          <cell r="B11825" t="str">
            <v>Vendor: OTHER</v>
          </cell>
          <cell r="C11825" t="str">
            <v>9/4/2019</v>
          </cell>
          <cell r="D11825">
            <v>16</v>
          </cell>
          <cell r="E11825">
            <v>2.7103009223937988</v>
          </cell>
          <cell r="F11825">
            <v>2.7617456912994385</v>
          </cell>
          <cell r="G11825">
            <v>0.16915029287338257</v>
          </cell>
          <cell r="H11825">
            <v>94.376666666666807</v>
          </cell>
          <cell r="I11825">
            <v>1</v>
          </cell>
        </row>
        <row r="11826">
          <cell r="A11826" t="str">
            <v/>
          </cell>
          <cell r="B11826" t="str">
            <v>Vendor: OTHER</v>
          </cell>
          <cell r="C11826" t="str">
            <v>9/4/2019</v>
          </cell>
          <cell r="D11826">
            <v>17</v>
          </cell>
          <cell r="E11826">
            <v>2.6552574634552002</v>
          </cell>
          <cell r="F11826">
            <v>2.8822109699249268</v>
          </cell>
          <cell r="G11826">
            <v>0.16955909132957458</v>
          </cell>
          <cell r="H11826">
            <v>90.795833333333348</v>
          </cell>
          <cell r="I11826">
            <v>1</v>
          </cell>
        </row>
        <row r="11827">
          <cell r="A11827" t="str">
            <v/>
          </cell>
          <cell r="B11827" t="str">
            <v>Vendor: OTHER</v>
          </cell>
          <cell r="C11827" t="str">
            <v>9/4/2019</v>
          </cell>
          <cell r="D11827">
            <v>18</v>
          </cell>
          <cell r="E11827">
            <v>2.8748011589050293</v>
          </cell>
          <cell r="F11827">
            <v>1.8172142505645752</v>
          </cell>
          <cell r="G11827">
            <v>0.16540926694869995</v>
          </cell>
          <cell r="H11827">
            <v>88.104999999999976</v>
          </cell>
          <cell r="I11827">
            <v>1</v>
          </cell>
        </row>
        <row r="11828">
          <cell r="A11828" t="str">
            <v/>
          </cell>
          <cell r="B11828" t="str">
            <v>Vendor: OTHER</v>
          </cell>
          <cell r="C11828" t="str">
            <v>9/4/2019</v>
          </cell>
          <cell r="D11828">
            <v>19</v>
          </cell>
          <cell r="E11828">
            <v>2.7938079833984375</v>
          </cell>
          <cell r="F11828">
            <v>2.38022780418396</v>
          </cell>
          <cell r="G11828">
            <v>0.16452427208423615</v>
          </cell>
          <cell r="H11828">
            <v>85.360833333333389</v>
          </cell>
          <cell r="I11828">
            <v>1</v>
          </cell>
        </row>
        <row r="11829">
          <cell r="A11829" t="str">
            <v/>
          </cell>
          <cell r="B11829" t="str">
            <v>Vendor: OTHER</v>
          </cell>
          <cell r="C11829" t="str">
            <v>9/4/2019</v>
          </cell>
          <cell r="D11829">
            <v>20</v>
          </cell>
          <cell r="E11829">
            <v>2.6287062168121338</v>
          </cell>
          <cell r="F11829">
            <v>2.5384132862091064</v>
          </cell>
          <cell r="G11829">
            <v>0.16493694484233856</v>
          </cell>
          <cell r="H11829">
            <v>84.153416666666629</v>
          </cell>
          <cell r="I11829">
            <v>1</v>
          </cell>
        </row>
        <row r="11830">
          <cell r="A11830" t="str">
            <v/>
          </cell>
          <cell r="B11830" t="str">
            <v>Vendor: OTHER</v>
          </cell>
          <cell r="C11830" t="str">
            <v>9/4/2019</v>
          </cell>
          <cell r="D11830">
            <v>21</v>
          </cell>
          <cell r="E11830">
            <v>2.5440819263458252</v>
          </cell>
          <cell r="F11830">
            <v>2.4417932033538818</v>
          </cell>
          <cell r="G11830">
            <v>0.15952779352664948</v>
          </cell>
          <cell r="H11830">
            <v>82.434666666666587</v>
          </cell>
          <cell r="I11830">
            <v>1</v>
          </cell>
        </row>
        <row r="11831">
          <cell r="A11831" t="str">
            <v/>
          </cell>
          <cell r="B11831" t="str">
            <v>Vendor: OTHER</v>
          </cell>
          <cell r="C11831" t="str">
            <v>9/4/2019</v>
          </cell>
          <cell r="D11831">
            <v>22</v>
          </cell>
          <cell r="E11831">
            <v>2.1376206874847412</v>
          </cell>
          <cell r="F11831">
            <v>2.4960739612579346</v>
          </cell>
          <cell r="G11831">
            <v>0.14373412728309631</v>
          </cell>
          <cell r="H11831">
            <v>80.058999999999912</v>
          </cell>
          <cell r="I11831">
            <v>1</v>
          </cell>
        </row>
        <row r="11832">
          <cell r="A11832" t="str">
            <v/>
          </cell>
          <cell r="B11832" t="str">
            <v>Vendor: OTHER</v>
          </cell>
          <cell r="C11832" t="str">
            <v>9/4/2019</v>
          </cell>
          <cell r="D11832">
            <v>23</v>
          </cell>
          <cell r="E11832">
            <v>1.861676812171936</v>
          </cell>
          <cell r="F11832">
            <v>1.9737625122070313</v>
          </cell>
          <cell r="G11832">
            <v>0.12915912270545959</v>
          </cell>
          <cell r="H11832">
            <v>79.286416666666639</v>
          </cell>
          <cell r="I11832">
            <v>1</v>
          </cell>
        </row>
        <row r="11833">
          <cell r="A11833" t="str">
            <v/>
          </cell>
          <cell r="B11833" t="str">
            <v>Vendor: OTHER</v>
          </cell>
          <cell r="C11833" t="str">
            <v>9/4/2019</v>
          </cell>
          <cell r="D11833">
            <v>24</v>
          </cell>
          <cell r="E11833">
            <v>1.5126188993453979</v>
          </cell>
          <cell r="F11833">
            <v>1.5948935747146606</v>
          </cell>
          <cell r="G11833">
            <v>0.10711035877466202</v>
          </cell>
          <cell r="H11833">
            <v>77.980416666666628</v>
          </cell>
          <cell r="I11833">
            <v>1</v>
          </cell>
        </row>
        <row r="11834">
          <cell r="A11834" t="str">
            <v/>
          </cell>
          <cell r="B11834" t="str">
            <v>Vendor: OTHER</v>
          </cell>
          <cell r="C11834" t="str">
            <v>9/5/2019</v>
          </cell>
          <cell r="D11834">
            <v>1</v>
          </cell>
          <cell r="E11834">
            <v>1.3108630180358887</v>
          </cell>
          <cell r="F11834">
            <v>1.4463824033737183</v>
          </cell>
          <cell r="G11834">
            <v>0.10465346276760101</v>
          </cell>
          <cell r="H11834">
            <v>77.149590163934391</v>
          </cell>
          <cell r="I11834">
            <v>1</v>
          </cell>
        </row>
        <row r="11835">
          <cell r="A11835" t="str">
            <v/>
          </cell>
          <cell r="B11835" t="str">
            <v>Vendor: OTHER</v>
          </cell>
          <cell r="C11835" t="str">
            <v>9/5/2019</v>
          </cell>
          <cell r="D11835">
            <v>2</v>
          </cell>
          <cell r="E11835">
            <v>1.1548489332199097</v>
          </cell>
          <cell r="F11835">
            <v>1.2242299318313599</v>
          </cell>
          <cell r="G11835">
            <v>9.1782726347446442E-2</v>
          </cell>
          <cell r="H11835">
            <v>76.827295081967122</v>
          </cell>
          <cell r="I11835">
            <v>1</v>
          </cell>
        </row>
        <row r="11836">
          <cell r="A11836" t="str">
            <v/>
          </cell>
          <cell r="B11836" t="str">
            <v>Vendor: OTHER</v>
          </cell>
          <cell r="C11836" t="str">
            <v>9/5/2019</v>
          </cell>
          <cell r="D11836">
            <v>3</v>
          </cell>
          <cell r="E11836">
            <v>1.032788872718811</v>
          </cell>
          <cell r="F11836">
            <v>1.0560717582702637</v>
          </cell>
          <cell r="G11836">
            <v>8.1812240183353424E-2</v>
          </cell>
          <cell r="H11836">
            <v>76.282459016393602</v>
          </cell>
          <cell r="I11836">
            <v>1</v>
          </cell>
        </row>
        <row r="11837">
          <cell r="A11837" t="str">
            <v/>
          </cell>
          <cell r="B11837" t="str">
            <v>Vendor: OTHER</v>
          </cell>
          <cell r="C11837" t="str">
            <v>9/5/2019</v>
          </cell>
          <cell r="D11837">
            <v>4</v>
          </cell>
          <cell r="E11837">
            <v>0.96943646669387817</v>
          </cell>
          <cell r="F11837">
            <v>1.0352476835250854</v>
          </cell>
          <cell r="G11837">
            <v>7.6499521732330322E-2</v>
          </cell>
          <cell r="H11837">
            <v>75.937295081967193</v>
          </cell>
          <cell r="I11837">
            <v>1</v>
          </cell>
        </row>
        <row r="11838">
          <cell r="A11838" t="str">
            <v/>
          </cell>
          <cell r="B11838" t="str">
            <v>Vendor: OTHER</v>
          </cell>
          <cell r="C11838" t="str">
            <v>9/5/2019</v>
          </cell>
          <cell r="D11838">
            <v>5</v>
          </cell>
          <cell r="E11838">
            <v>0.88380247354507446</v>
          </cell>
          <cell r="F11838">
            <v>0.86761784553527832</v>
          </cell>
          <cell r="G11838">
            <v>6.6734932363033295E-2</v>
          </cell>
          <cell r="H11838">
            <v>75.722295081967175</v>
          </cell>
          <cell r="I11838">
            <v>1</v>
          </cell>
        </row>
        <row r="11839">
          <cell r="A11839" t="str">
            <v/>
          </cell>
          <cell r="B11839" t="str">
            <v>Vendor: OTHER</v>
          </cell>
          <cell r="C11839" t="str">
            <v>9/5/2019</v>
          </cell>
          <cell r="D11839">
            <v>6</v>
          </cell>
          <cell r="E11839">
            <v>0.9713786244392395</v>
          </cell>
          <cell r="F11839">
            <v>0.83788549900054932</v>
          </cell>
          <cell r="G11839">
            <v>6.1824478209018707E-2</v>
          </cell>
          <cell r="H11839">
            <v>75.47352459016389</v>
          </cell>
          <cell r="I11839">
            <v>1</v>
          </cell>
        </row>
        <row r="11840">
          <cell r="A11840" t="str">
            <v/>
          </cell>
          <cell r="B11840" t="str">
            <v>Vendor: OTHER</v>
          </cell>
          <cell r="C11840" t="str">
            <v>9/5/2019</v>
          </cell>
          <cell r="D11840">
            <v>7</v>
          </cell>
          <cell r="E11840">
            <v>0.95224457979202271</v>
          </cell>
          <cell r="F11840">
            <v>0.94816458225250244</v>
          </cell>
          <cell r="G11840">
            <v>6.2425438314676285E-2</v>
          </cell>
          <cell r="H11840">
            <v>75.61713114754096</v>
          </cell>
          <cell r="I11840">
            <v>1</v>
          </cell>
        </row>
        <row r="11841">
          <cell r="A11841" t="str">
            <v/>
          </cell>
          <cell r="B11841" t="str">
            <v>Vendor: OTHER</v>
          </cell>
          <cell r="C11841" t="str">
            <v>9/5/2019</v>
          </cell>
          <cell r="D11841">
            <v>8</v>
          </cell>
          <cell r="E11841">
            <v>0.95291101932525635</v>
          </cell>
          <cell r="F11841">
            <v>1.0428215265274048</v>
          </cell>
          <cell r="G11841">
            <v>7.6823987066745758E-2</v>
          </cell>
          <cell r="H11841">
            <v>77.082704918032775</v>
          </cell>
          <cell r="I11841">
            <v>1</v>
          </cell>
        </row>
        <row r="11842">
          <cell r="A11842" t="str">
            <v/>
          </cell>
          <cell r="B11842" t="str">
            <v>Vendor: OTHER</v>
          </cell>
          <cell r="C11842" t="str">
            <v>9/5/2019</v>
          </cell>
          <cell r="D11842">
            <v>9</v>
          </cell>
          <cell r="E11842">
            <v>0.79130703210830688</v>
          </cell>
          <cell r="F11842">
            <v>0.90395283699035645</v>
          </cell>
          <cell r="G11842">
            <v>8.6266972124576569E-2</v>
          </cell>
          <cell r="H11842">
            <v>79.669836065573747</v>
          </cell>
          <cell r="I11842">
            <v>1</v>
          </cell>
        </row>
        <row r="11843">
          <cell r="A11843" t="str">
            <v/>
          </cell>
          <cell r="B11843" t="str">
            <v>Vendor: OTHER</v>
          </cell>
          <cell r="C11843" t="str">
            <v>9/5/2019</v>
          </cell>
          <cell r="D11843">
            <v>10</v>
          </cell>
          <cell r="E11843">
            <v>0.80478000640869141</v>
          </cell>
          <cell r="F11843">
            <v>0.99241280555725098</v>
          </cell>
          <cell r="G11843">
            <v>0.11399669200181961</v>
          </cell>
          <cell r="H11843">
            <v>83.527049180327737</v>
          </cell>
          <cell r="I11843">
            <v>1</v>
          </cell>
        </row>
        <row r="11844">
          <cell r="A11844" t="str">
            <v/>
          </cell>
          <cell r="B11844" t="str">
            <v>Vendor: OTHER</v>
          </cell>
          <cell r="C11844" t="str">
            <v>9/5/2019</v>
          </cell>
          <cell r="D11844">
            <v>11</v>
          </cell>
          <cell r="E11844">
            <v>1.0217490196228027</v>
          </cell>
          <cell r="F11844">
            <v>1.1515461206436157</v>
          </cell>
          <cell r="G11844">
            <v>0.13158649206161499</v>
          </cell>
          <cell r="H11844">
            <v>87.034426229508341</v>
          </cell>
          <cell r="I11844">
            <v>1</v>
          </cell>
        </row>
        <row r="11845">
          <cell r="A11845" t="str">
            <v/>
          </cell>
          <cell r="B11845" t="str">
            <v>Vendor: OTHER</v>
          </cell>
          <cell r="C11845" t="str">
            <v>9/5/2019</v>
          </cell>
          <cell r="D11845">
            <v>12</v>
          </cell>
          <cell r="E11845">
            <v>1.1630411148071289</v>
          </cell>
          <cell r="F11845">
            <v>1.4460018873214722</v>
          </cell>
          <cell r="G11845">
            <v>0.14943525195121765</v>
          </cell>
          <cell r="H11845">
            <v>89.487704918032847</v>
          </cell>
          <cell r="I11845">
            <v>1</v>
          </cell>
        </row>
        <row r="11846">
          <cell r="A11846" t="str">
            <v/>
          </cell>
          <cell r="B11846" t="str">
            <v>Vendor: OTHER</v>
          </cell>
          <cell r="C11846" t="str">
            <v>9/5/2019</v>
          </cell>
          <cell r="D11846">
            <v>13</v>
          </cell>
          <cell r="E11846">
            <v>1.5340749025344849</v>
          </cell>
          <cell r="F11846">
            <v>1.4799423217773438</v>
          </cell>
          <cell r="G11846">
            <v>0.15340107679367065</v>
          </cell>
          <cell r="H11846">
            <v>90.871311475409769</v>
          </cell>
          <cell r="I11846">
            <v>1</v>
          </cell>
        </row>
        <row r="11847">
          <cell r="A11847" t="str">
            <v/>
          </cell>
          <cell r="B11847" t="str">
            <v>Vendor: OTHER</v>
          </cell>
          <cell r="C11847" t="str">
            <v>9/5/2019</v>
          </cell>
          <cell r="D11847">
            <v>14</v>
          </cell>
          <cell r="E11847">
            <v>1.8192635774612427</v>
          </cell>
          <cell r="F11847">
            <v>1.6577235460281372</v>
          </cell>
          <cell r="G11847">
            <v>0.16354987025260925</v>
          </cell>
          <cell r="H11847">
            <v>91.921311475409794</v>
          </cell>
          <cell r="I11847">
            <v>1</v>
          </cell>
        </row>
        <row r="11848">
          <cell r="A11848" t="str">
            <v/>
          </cell>
          <cell r="B11848" t="str">
            <v>Vendor: OTHER</v>
          </cell>
          <cell r="C11848" t="str">
            <v>9/5/2019</v>
          </cell>
          <cell r="D11848">
            <v>15</v>
          </cell>
          <cell r="E11848">
            <v>2.0068142414093018</v>
          </cell>
          <cell r="F11848">
            <v>2.0459690093994141</v>
          </cell>
          <cell r="G11848">
            <v>0.16949370503425598</v>
          </cell>
          <cell r="H11848">
            <v>92.23032786885237</v>
          </cell>
          <cell r="I11848">
            <v>1</v>
          </cell>
        </row>
        <row r="11849">
          <cell r="A11849" t="str">
            <v/>
          </cell>
          <cell r="B11849" t="str">
            <v>Vendor: OTHER</v>
          </cell>
          <cell r="C11849" t="str">
            <v>9/5/2019</v>
          </cell>
          <cell r="D11849">
            <v>16</v>
          </cell>
          <cell r="E11849">
            <v>2.4206705093383789</v>
          </cell>
          <cell r="F11849">
            <v>2.2909953594207764</v>
          </cell>
          <cell r="G11849">
            <v>0.16885343194007874</v>
          </cell>
          <cell r="H11849">
            <v>91.685245901639277</v>
          </cell>
          <cell r="I11849">
            <v>1</v>
          </cell>
        </row>
        <row r="11850">
          <cell r="A11850" t="str">
            <v/>
          </cell>
          <cell r="B11850" t="str">
            <v>Vendor: OTHER</v>
          </cell>
          <cell r="C11850" t="str">
            <v>9/5/2019</v>
          </cell>
          <cell r="D11850">
            <v>17</v>
          </cell>
          <cell r="E11850">
            <v>2.4637866020202637</v>
          </cell>
          <cell r="F11850">
            <v>2.6053619384765625</v>
          </cell>
          <cell r="G11850">
            <v>0.17341171205043793</v>
          </cell>
          <cell r="H11850">
            <v>90.277049180327964</v>
          </cell>
          <cell r="I11850">
            <v>1</v>
          </cell>
        </row>
        <row r="11851">
          <cell r="A11851" t="str">
            <v/>
          </cell>
          <cell r="B11851" t="str">
            <v>Vendor: OTHER</v>
          </cell>
          <cell r="C11851" t="str">
            <v>9/5/2019</v>
          </cell>
          <cell r="D11851">
            <v>18</v>
          </cell>
          <cell r="E11851">
            <v>2.7002327442169189</v>
          </cell>
          <cell r="F11851">
            <v>1.6752164363861084</v>
          </cell>
          <cell r="G11851">
            <v>0.16734397411346436</v>
          </cell>
          <cell r="H11851">
            <v>88.86147540983616</v>
          </cell>
          <cell r="I11851">
            <v>1</v>
          </cell>
        </row>
        <row r="11852">
          <cell r="A11852" t="str">
            <v/>
          </cell>
          <cell r="B11852" t="str">
            <v>Vendor: OTHER</v>
          </cell>
          <cell r="C11852" t="str">
            <v>9/5/2019</v>
          </cell>
          <cell r="D11852">
            <v>19</v>
          </cell>
          <cell r="E11852">
            <v>2.7319929599761963</v>
          </cell>
          <cell r="F11852">
            <v>2.1120302677154541</v>
          </cell>
          <cell r="G11852">
            <v>0.16976326704025269</v>
          </cell>
          <cell r="H11852">
            <v>86.04754098360641</v>
          </cell>
          <cell r="I11852">
            <v>1</v>
          </cell>
        </row>
        <row r="11853">
          <cell r="A11853" t="str">
            <v/>
          </cell>
          <cell r="B11853" t="str">
            <v>Vendor: OTHER</v>
          </cell>
          <cell r="C11853" t="str">
            <v>9/5/2019</v>
          </cell>
          <cell r="D11853">
            <v>20</v>
          </cell>
          <cell r="E11853">
            <v>2.5269083976745605</v>
          </cell>
          <cell r="F11853">
            <v>2.1864275932312012</v>
          </cell>
          <cell r="G11853">
            <v>0.16967745125293732</v>
          </cell>
          <cell r="H11853">
            <v>82.139016393442631</v>
          </cell>
          <cell r="I11853">
            <v>1</v>
          </cell>
        </row>
        <row r="11854">
          <cell r="A11854" t="str">
            <v/>
          </cell>
          <cell r="B11854" t="str">
            <v>Vendor: OTHER</v>
          </cell>
          <cell r="C11854" t="str">
            <v>9/5/2019</v>
          </cell>
          <cell r="D11854">
            <v>21</v>
          </cell>
          <cell r="E11854">
            <v>2.3373675346374512</v>
          </cell>
          <cell r="F11854">
            <v>2.3637046813964844</v>
          </cell>
          <cell r="G11854">
            <v>0.16007016599178314</v>
          </cell>
          <cell r="H11854">
            <v>79.914180327868834</v>
          </cell>
          <cell r="I11854">
            <v>1</v>
          </cell>
        </row>
        <row r="11855">
          <cell r="A11855" t="str">
            <v/>
          </cell>
          <cell r="B11855" t="str">
            <v>Vendor: OTHER</v>
          </cell>
          <cell r="C11855" t="str">
            <v>9/5/2019</v>
          </cell>
          <cell r="D11855">
            <v>22</v>
          </cell>
          <cell r="E11855">
            <v>2.0934724807739258</v>
          </cell>
          <cell r="F11855">
            <v>2.5843546390533447</v>
          </cell>
          <cell r="G11855">
            <v>0.14467038214206696</v>
          </cell>
          <cell r="H11855">
            <v>78.693770491803292</v>
          </cell>
          <cell r="I11855">
            <v>1</v>
          </cell>
        </row>
        <row r="11856">
          <cell r="A11856" t="str">
            <v/>
          </cell>
          <cell r="B11856" t="str">
            <v>Vendor: OTHER</v>
          </cell>
          <cell r="C11856" t="str">
            <v>9/5/2019</v>
          </cell>
          <cell r="D11856">
            <v>23</v>
          </cell>
          <cell r="E11856">
            <v>1.8188997507095337</v>
          </cell>
          <cell r="F11856">
            <v>1.8390889167785645</v>
          </cell>
          <cell r="G11856">
            <v>0.13064427673816681</v>
          </cell>
          <cell r="H11856">
            <v>77.714508196721269</v>
          </cell>
          <cell r="I11856">
            <v>1</v>
          </cell>
        </row>
        <row r="11857">
          <cell r="A11857" t="str">
            <v/>
          </cell>
          <cell r="B11857" t="str">
            <v>Vendor: OTHER</v>
          </cell>
          <cell r="C11857" t="str">
            <v>9/5/2019</v>
          </cell>
          <cell r="D11857">
            <v>24</v>
          </cell>
          <cell r="E11857">
            <v>1.4585621356964111</v>
          </cell>
          <cell r="F11857">
            <v>1.4685062170028687</v>
          </cell>
          <cell r="G11857">
            <v>0.11272908002138138</v>
          </cell>
          <cell r="H11857">
            <v>76.531229508196745</v>
          </cell>
          <cell r="I11857">
            <v>1</v>
          </cell>
        </row>
        <row r="11858">
          <cell r="A11858" t="str">
            <v/>
          </cell>
          <cell r="B11858" t="str">
            <v>Vendor: OTHER</v>
          </cell>
          <cell r="C11858" t="str">
            <v>9/12/2019</v>
          </cell>
          <cell r="D11858">
            <v>1</v>
          </cell>
          <cell r="E11858">
            <v>0.79771429300308228</v>
          </cell>
          <cell r="F11858">
            <v>0.69685715436935425</v>
          </cell>
          <cell r="G11858">
            <v>0.19337546825408936</v>
          </cell>
          <cell r="H11858">
            <v>60.339999999999996</v>
          </cell>
          <cell r="I11858">
            <v>1</v>
          </cell>
        </row>
        <row r="11859">
          <cell r="A11859" t="str">
            <v/>
          </cell>
          <cell r="B11859" t="str">
            <v>Vendor: OTHER</v>
          </cell>
          <cell r="C11859" t="str">
            <v>9/12/2019</v>
          </cell>
          <cell r="D11859">
            <v>2</v>
          </cell>
          <cell r="E11859">
            <v>0.64257144927978516</v>
          </cell>
          <cell r="F11859">
            <v>0.60199999809265137</v>
          </cell>
          <cell r="G11859">
            <v>0.15433548390865326</v>
          </cell>
          <cell r="H11859">
            <v>60.022857142857141</v>
          </cell>
          <cell r="I11859">
            <v>1</v>
          </cell>
        </row>
        <row r="11860">
          <cell r="A11860" t="str">
            <v/>
          </cell>
          <cell r="B11860" t="str">
            <v>Vendor: OTHER</v>
          </cell>
          <cell r="C11860" t="str">
            <v>9/12/2019</v>
          </cell>
          <cell r="D11860">
            <v>3</v>
          </cell>
          <cell r="E11860">
            <v>0.58919048309326172</v>
          </cell>
          <cell r="F11860">
            <v>0.7039523720741272</v>
          </cell>
          <cell r="G11860">
            <v>0.13978525996208191</v>
          </cell>
          <cell r="H11860">
            <v>58.740000000000009</v>
          </cell>
          <cell r="I11860">
            <v>1</v>
          </cell>
        </row>
        <row r="11861">
          <cell r="A11861" t="str">
            <v/>
          </cell>
          <cell r="B11861" t="str">
            <v>Vendor: OTHER</v>
          </cell>
          <cell r="C11861" t="str">
            <v>9/12/2019</v>
          </cell>
          <cell r="D11861">
            <v>4</v>
          </cell>
          <cell r="E11861">
            <v>0.55519050359725952</v>
          </cell>
          <cell r="F11861">
            <v>0.99023813009262085</v>
          </cell>
          <cell r="G11861">
            <v>0.16038693487644196</v>
          </cell>
          <cell r="H11861">
            <v>58.352857142857147</v>
          </cell>
          <cell r="I11861">
            <v>1</v>
          </cell>
        </row>
        <row r="11862">
          <cell r="A11862" t="str">
            <v/>
          </cell>
          <cell r="B11862" t="str">
            <v>Vendor: OTHER</v>
          </cell>
          <cell r="C11862" t="str">
            <v>9/12/2019</v>
          </cell>
          <cell r="D11862">
            <v>5</v>
          </cell>
          <cell r="E11862">
            <v>0.56880950927734375</v>
          </cell>
          <cell r="F11862">
            <v>0.98547619581222534</v>
          </cell>
          <cell r="G11862">
            <v>0.16532802581787109</v>
          </cell>
          <cell r="H11862">
            <v>57.994285714285709</v>
          </cell>
          <cell r="I11862">
            <v>1</v>
          </cell>
        </row>
        <row r="11863">
          <cell r="A11863" t="str">
            <v/>
          </cell>
          <cell r="B11863" t="str">
            <v>Vendor: OTHER</v>
          </cell>
          <cell r="C11863" t="str">
            <v>9/12/2019</v>
          </cell>
          <cell r="D11863">
            <v>6</v>
          </cell>
          <cell r="E11863">
            <v>0.59857141971588135</v>
          </cell>
          <cell r="F11863">
            <v>0.95114284753799438</v>
          </cell>
          <cell r="G11863">
            <v>0.14699172973632813</v>
          </cell>
          <cell r="H11863">
            <v>57.268571428571441</v>
          </cell>
          <cell r="I11863">
            <v>1</v>
          </cell>
        </row>
        <row r="11864">
          <cell r="A11864" t="str">
            <v/>
          </cell>
          <cell r="B11864" t="str">
            <v>Vendor: OTHER</v>
          </cell>
          <cell r="C11864" t="str">
            <v>9/12/2019</v>
          </cell>
          <cell r="D11864">
            <v>7</v>
          </cell>
          <cell r="E11864">
            <v>0.73885715007781982</v>
          </cell>
          <cell r="F11864">
            <v>1.1585713624954224</v>
          </cell>
          <cell r="G11864">
            <v>0.20310160517692566</v>
          </cell>
          <cell r="H11864">
            <v>57.12</v>
          </cell>
          <cell r="I11864">
            <v>1</v>
          </cell>
        </row>
        <row r="11865">
          <cell r="A11865" t="str">
            <v/>
          </cell>
          <cell r="B11865" t="str">
            <v>Vendor: OTHER</v>
          </cell>
          <cell r="C11865" t="str">
            <v>9/12/2019</v>
          </cell>
          <cell r="D11865">
            <v>8</v>
          </cell>
          <cell r="E11865">
            <v>0.61828571557998657</v>
          </cell>
          <cell r="F11865">
            <v>1.035428524017334</v>
          </cell>
          <cell r="G11865">
            <v>0.14340513944625854</v>
          </cell>
          <cell r="H11865">
            <v>59.914285714285711</v>
          </cell>
          <cell r="I11865">
            <v>1</v>
          </cell>
        </row>
        <row r="11866">
          <cell r="A11866" t="str">
            <v/>
          </cell>
          <cell r="B11866" t="str">
            <v>Vendor: OTHER</v>
          </cell>
          <cell r="C11866" t="str">
            <v>9/12/2019</v>
          </cell>
          <cell r="D11866">
            <v>9</v>
          </cell>
          <cell r="E11866">
            <v>0.56376188993453979</v>
          </cell>
          <cell r="F11866">
            <v>0.94338095188140869</v>
          </cell>
          <cell r="G11866">
            <v>0.33713352680206299</v>
          </cell>
          <cell r="H11866">
            <v>65.809999999999988</v>
          </cell>
          <cell r="I11866">
            <v>1</v>
          </cell>
        </row>
        <row r="11867">
          <cell r="A11867" t="str">
            <v/>
          </cell>
          <cell r="B11867" t="str">
            <v>Vendor: OTHER</v>
          </cell>
          <cell r="C11867" t="str">
            <v>9/12/2019</v>
          </cell>
          <cell r="D11867">
            <v>10</v>
          </cell>
          <cell r="E11867">
            <v>0.60257142782211304</v>
          </cell>
          <cell r="F11867">
            <v>0.59600001573562622</v>
          </cell>
          <cell r="G11867">
            <v>0.36968991160392761</v>
          </cell>
          <cell r="H11867">
            <v>73.257142857142853</v>
          </cell>
          <cell r="I11867">
            <v>1</v>
          </cell>
        </row>
        <row r="11868">
          <cell r="A11868" t="str">
            <v/>
          </cell>
          <cell r="B11868" t="str">
            <v>Vendor: OTHER</v>
          </cell>
          <cell r="C11868" t="str">
            <v>9/12/2019</v>
          </cell>
          <cell r="D11868">
            <v>11</v>
          </cell>
          <cell r="E11868">
            <v>0.46947619318962097</v>
          </cell>
          <cell r="F11868">
            <v>0.31252381205558777</v>
          </cell>
          <cell r="G11868">
            <v>0.40435412526130676</v>
          </cell>
          <cell r="H11868">
            <v>78.299999999999983</v>
          </cell>
          <cell r="I11868">
            <v>1</v>
          </cell>
        </row>
        <row r="11869">
          <cell r="A11869" t="str">
            <v/>
          </cell>
          <cell r="B11869" t="str">
            <v>Vendor: OTHER</v>
          </cell>
          <cell r="C11869" t="str">
            <v>9/12/2019</v>
          </cell>
          <cell r="D11869">
            <v>12</v>
          </cell>
          <cell r="E11869">
            <v>0.33504763245582581</v>
          </cell>
          <cell r="F11869">
            <v>0.19323807954788208</v>
          </cell>
          <cell r="G11869">
            <v>0.54865878820419312</v>
          </cell>
          <cell r="H11869">
            <v>79.04285714285713</v>
          </cell>
          <cell r="I11869">
            <v>1</v>
          </cell>
        </row>
        <row r="11870">
          <cell r="A11870" t="str">
            <v/>
          </cell>
          <cell r="B11870" t="str">
            <v>Vendor: OTHER</v>
          </cell>
          <cell r="C11870" t="str">
            <v>9/12/2019</v>
          </cell>
          <cell r="D11870">
            <v>13</v>
          </cell>
          <cell r="E11870">
            <v>0.33495235443115234</v>
          </cell>
          <cell r="F11870">
            <v>0.10219046473503113</v>
          </cell>
          <cell r="G11870">
            <v>0.59066307544708252</v>
          </cell>
          <cell r="H11870">
            <v>79.828571428571422</v>
          </cell>
          <cell r="I11870">
            <v>1</v>
          </cell>
        </row>
        <row r="11871">
          <cell r="A11871" t="str">
            <v/>
          </cell>
          <cell r="B11871" t="str">
            <v>Vendor: OTHER</v>
          </cell>
          <cell r="C11871" t="str">
            <v>9/12/2019</v>
          </cell>
          <cell r="D11871">
            <v>14</v>
          </cell>
          <cell r="E11871">
            <v>0.30876192450523376</v>
          </cell>
          <cell r="F11871">
            <v>0.26838093996047974</v>
          </cell>
          <cell r="G11871">
            <v>0.51820129156112671</v>
          </cell>
          <cell r="H11871">
            <v>80.44285714285715</v>
          </cell>
          <cell r="I11871">
            <v>1</v>
          </cell>
        </row>
        <row r="11872">
          <cell r="A11872" t="str">
            <v/>
          </cell>
          <cell r="B11872" t="str">
            <v>Vendor: OTHER</v>
          </cell>
          <cell r="C11872" t="str">
            <v>9/12/2019</v>
          </cell>
          <cell r="D11872">
            <v>15</v>
          </cell>
          <cell r="E11872">
            <v>0.3086666464805603</v>
          </cell>
          <cell r="F11872">
            <v>0.59133332967758179</v>
          </cell>
          <cell r="G11872">
            <v>0.47195261716842651</v>
          </cell>
          <cell r="H11872">
            <v>80.48571428571428</v>
          </cell>
          <cell r="I11872">
            <v>1</v>
          </cell>
        </row>
        <row r="11873">
          <cell r="A11873" t="str">
            <v/>
          </cell>
          <cell r="B11873" t="str">
            <v>Vendor: OTHER</v>
          </cell>
          <cell r="C11873" t="str">
            <v>9/12/2019</v>
          </cell>
          <cell r="D11873">
            <v>16</v>
          </cell>
          <cell r="E11873">
            <v>0.95809519290924072</v>
          </cell>
          <cell r="F11873">
            <v>0.9721904993057251</v>
          </cell>
          <cell r="G11873">
            <v>0.49466553330421448</v>
          </cell>
          <cell r="H11873">
            <v>80.814285714285717</v>
          </cell>
          <cell r="I11873">
            <v>1</v>
          </cell>
        </row>
        <row r="11874">
          <cell r="A11874" t="str">
            <v/>
          </cell>
          <cell r="B11874" t="str">
            <v>Vendor: OTHER</v>
          </cell>
          <cell r="C11874" t="str">
            <v>9/12/2019</v>
          </cell>
          <cell r="D11874">
            <v>17</v>
          </cell>
          <cell r="E11874">
            <v>1.1037619113922119</v>
          </cell>
          <cell r="F11874">
            <v>1.1936666965484619</v>
          </cell>
          <cell r="G11874">
            <v>0.46713817119598389</v>
          </cell>
          <cell r="H11874">
            <v>79.899999999999991</v>
          </cell>
          <cell r="I11874">
            <v>1</v>
          </cell>
        </row>
        <row r="11875">
          <cell r="A11875" t="str">
            <v/>
          </cell>
          <cell r="B11875" t="str">
            <v>Vendor: OTHER</v>
          </cell>
          <cell r="C11875" t="str">
            <v>9/12/2019</v>
          </cell>
          <cell r="D11875">
            <v>18</v>
          </cell>
          <cell r="E11875">
            <v>1.2740000486373901</v>
          </cell>
          <cell r="F11875">
            <v>1.7871428728103638</v>
          </cell>
          <cell r="G11875">
            <v>0.43051096796989441</v>
          </cell>
          <cell r="H11875">
            <v>78.314285714285717</v>
          </cell>
          <cell r="I11875">
            <v>1</v>
          </cell>
        </row>
        <row r="11876">
          <cell r="A11876" t="str">
            <v/>
          </cell>
          <cell r="B11876" t="str">
            <v>Vendor: OTHER</v>
          </cell>
          <cell r="C11876" t="str">
            <v>9/12/2019</v>
          </cell>
          <cell r="D11876">
            <v>19</v>
          </cell>
          <cell r="E11876">
            <v>1.013285756111145</v>
          </cell>
          <cell r="F11876">
            <v>1.8847142457962036</v>
          </cell>
          <cell r="G11876">
            <v>0.62293201684951782</v>
          </cell>
          <cell r="H11876">
            <v>74.428571428571431</v>
          </cell>
          <cell r="I11876">
            <v>1</v>
          </cell>
        </row>
        <row r="11877">
          <cell r="A11877" t="str">
            <v/>
          </cell>
          <cell r="B11877" t="str">
            <v>Vendor: OTHER</v>
          </cell>
          <cell r="C11877" t="str">
            <v>9/12/2019</v>
          </cell>
          <cell r="D11877">
            <v>20</v>
          </cell>
          <cell r="E11877">
            <v>1.1776666641235352</v>
          </cell>
          <cell r="F11877">
            <v>1.9077619314193726</v>
          </cell>
          <cell r="G11877">
            <v>0.48167583346366882</v>
          </cell>
          <cell r="H11877">
            <v>70.578571428571436</v>
          </cell>
          <cell r="I11877">
            <v>1</v>
          </cell>
        </row>
        <row r="11878">
          <cell r="A11878" t="str">
            <v/>
          </cell>
          <cell r="B11878" t="str">
            <v>Vendor: OTHER</v>
          </cell>
          <cell r="C11878" t="str">
            <v>9/12/2019</v>
          </cell>
          <cell r="D11878">
            <v>21</v>
          </cell>
          <cell r="E11878">
            <v>1.2135237455368042</v>
          </cell>
          <cell r="F11878">
            <v>1.711904764175415</v>
          </cell>
          <cell r="G11878">
            <v>0.30760791897773743</v>
          </cell>
          <cell r="H11878">
            <v>67.701428571428565</v>
          </cell>
          <cell r="I11878">
            <v>1</v>
          </cell>
        </row>
        <row r="11879">
          <cell r="A11879" t="str">
            <v/>
          </cell>
          <cell r="B11879" t="str">
            <v>Vendor: OTHER</v>
          </cell>
          <cell r="C11879" t="str">
            <v>9/12/2019</v>
          </cell>
          <cell r="D11879">
            <v>22</v>
          </cell>
          <cell r="E11879">
            <v>1.2872381210327148</v>
          </cell>
          <cell r="F11879">
            <v>1.458476185798645</v>
          </cell>
          <cell r="G11879">
            <v>0.2037152498960495</v>
          </cell>
          <cell r="H11879">
            <v>65.765714285714282</v>
          </cell>
          <cell r="I11879">
            <v>1</v>
          </cell>
        </row>
        <row r="11880">
          <cell r="A11880" t="str">
            <v/>
          </cell>
          <cell r="B11880" t="str">
            <v>Vendor: OTHER</v>
          </cell>
          <cell r="C11880" t="str">
            <v>9/12/2019</v>
          </cell>
          <cell r="D11880">
            <v>23</v>
          </cell>
          <cell r="E11880">
            <v>1.1272380352020264</v>
          </cell>
          <cell r="F11880">
            <v>1.3039047718048096</v>
          </cell>
          <cell r="G11880">
            <v>0.29400381445884705</v>
          </cell>
          <cell r="H11880">
            <v>64.40428571428572</v>
          </cell>
          <cell r="I11880">
            <v>1</v>
          </cell>
        </row>
        <row r="11881">
          <cell r="A11881" t="str">
            <v/>
          </cell>
          <cell r="B11881" t="str">
            <v>Vendor: OTHER</v>
          </cell>
          <cell r="C11881" t="str">
            <v>9/12/2019</v>
          </cell>
          <cell r="D11881">
            <v>24</v>
          </cell>
          <cell r="E11881">
            <v>0.92514288425445557</v>
          </cell>
          <cell r="F11881">
            <v>1.2468571662902832</v>
          </cell>
          <cell r="G11881">
            <v>0.23407386243343353</v>
          </cell>
          <cell r="H11881">
            <v>64.368571428571414</v>
          </cell>
          <cell r="I11881">
            <v>1</v>
          </cell>
        </row>
        <row r="11882">
          <cell r="A11882" t="str">
            <v/>
          </cell>
          <cell r="B11882" t="str">
            <v>Vendor: OTHER</v>
          </cell>
          <cell r="C11882" t="str">
            <v>9/13/2019</v>
          </cell>
          <cell r="D11882">
            <v>1</v>
          </cell>
          <cell r="E11882">
            <v>0.9196963906288147</v>
          </cell>
          <cell r="F11882">
            <v>0.98498594760894775</v>
          </cell>
          <cell r="G11882">
            <v>8.0187775194644928E-2</v>
          </cell>
          <cell r="H11882">
            <v>70.540322580645253</v>
          </cell>
          <cell r="I11882">
            <v>1</v>
          </cell>
        </row>
        <row r="11883">
          <cell r="A11883" t="str">
            <v/>
          </cell>
          <cell r="B11883" t="str">
            <v>Vendor: OTHER</v>
          </cell>
          <cell r="C11883" t="str">
            <v>9/13/2019</v>
          </cell>
          <cell r="D11883">
            <v>2</v>
          </cell>
          <cell r="E11883">
            <v>0.75687611103057861</v>
          </cell>
          <cell r="F11883">
            <v>0.83352351188659668</v>
          </cell>
          <cell r="G11883">
            <v>6.7737095057964325E-2</v>
          </cell>
          <cell r="H11883">
            <v>69.571935483871073</v>
          </cell>
          <cell r="I11883">
            <v>1</v>
          </cell>
        </row>
        <row r="11884">
          <cell r="A11884" t="str">
            <v/>
          </cell>
          <cell r="B11884" t="str">
            <v>Vendor: OTHER</v>
          </cell>
          <cell r="C11884" t="str">
            <v>9/13/2019</v>
          </cell>
          <cell r="D11884">
            <v>3</v>
          </cell>
          <cell r="E11884">
            <v>0.67504119873046875</v>
          </cell>
          <cell r="F11884">
            <v>0.77023231983184814</v>
          </cell>
          <cell r="G11884">
            <v>5.5113434791564941E-2</v>
          </cell>
          <cell r="H11884">
            <v>68.572822580645223</v>
          </cell>
          <cell r="I11884">
            <v>1</v>
          </cell>
        </row>
        <row r="11885">
          <cell r="A11885" t="str">
            <v/>
          </cell>
          <cell r="B11885" t="str">
            <v>Vendor: OTHER</v>
          </cell>
          <cell r="C11885" t="str">
            <v>9/13/2019</v>
          </cell>
          <cell r="D11885">
            <v>4</v>
          </cell>
          <cell r="E11885">
            <v>0.62667769193649292</v>
          </cell>
          <cell r="F11885">
            <v>0.72822022438049316</v>
          </cell>
          <cell r="G11885">
            <v>5.1508836448192596E-2</v>
          </cell>
          <cell r="H11885">
            <v>67.718467741935441</v>
          </cell>
          <cell r="I11885">
            <v>1</v>
          </cell>
        </row>
        <row r="11886">
          <cell r="A11886" t="str">
            <v/>
          </cell>
          <cell r="B11886" t="str">
            <v>Vendor: OTHER</v>
          </cell>
          <cell r="C11886" t="str">
            <v>9/13/2019</v>
          </cell>
          <cell r="D11886">
            <v>5</v>
          </cell>
          <cell r="E11886">
            <v>0.61723005771636963</v>
          </cell>
          <cell r="F11886">
            <v>0.66564279794692993</v>
          </cell>
          <cell r="G11886">
            <v>4.9685779958963394E-2</v>
          </cell>
          <cell r="H11886">
            <v>66.965080645161194</v>
          </cell>
          <cell r="I11886">
            <v>1</v>
          </cell>
        </row>
        <row r="11887">
          <cell r="A11887" t="str">
            <v/>
          </cell>
          <cell r="B11887" t="str">
            <v>Vendor: OTHER</v>
          </cell>
          <cell r="C11887" t="str">
            <v>9/13/2019</v>
          </cell>
          <cell r="D11887">
            <v>6</v>
          </cell>
          <cell r="E11887">
            <v>0.62520527839660645</v>
          </cell>
          <cell r="F11887">
            <v>0.68315672874450684</v>
          </cell>
          <cell r="G11887">
            <v>4.9941379576921463E-2</v>
          </cell>
          <cell r="H11887">
            <v>66.445967741935434</v>
          </cell>
          <cell r="I11887">
            <v>1</v>
          </cell>
        </row>
        <row r="11888">
          <cell r="A11888" t="str">
            <v/>
          </cell>
          <cell r="B11888" t="str">
            <v>Vendor: OTHER</v>
          </cell>
          <cell r="C11888" t="str">
            <v>9/13/2019</v>
          </cell>
          <cell r="D11888">
            <v>7</v>
          </cell>
          <cell r="E11888">
            <v>0.70148992538452148</v>
          </cell>
          <cell r="F11888">
            <v>0.71808850765228271</v>
          </cell>
          <cell r="G11888">
            <v>4.88254614174366E-2</v>
          </cell>
          <cell r="H11888">
            <v>66.202500000000001</v>
          </cell>
          <cell r="I11888">
            <v>1</v>
          </cell>
        </row>
        <row r="11889">
          <cell r="A11889" t="str">
            <v/>
          </cell>
          <cell r="B11889" t="str">
            <v>Vendor: OTHER</v>
          </cell>
          <cell r="C11889" t="str">
            <v>9/13/2019</v>
          </cell>
          <cell r="D11889">
            <v>8</v>
          </cell>
          <cell r="E11889">
            <v>0.75870257616043091</v>
          </cell>
          <cell r="F11889">
            <v>0.70035058259963989</v>
          </cell>
          <cell r="G11889">
            <v>5.6110657751560211E-2</v>
          </cell>
          <cell r="H11889">
            <v>68.830483870967726</v>
          </cell>
          <cell r="I11889">
            <v>1</v>
          </cell>
        </row>
        <row r="11890">
          <cell r="A11890" t="str">
            <v/>
          </cell>
          <cell r="B11890" t="str">
            <v>Vendor: OTHER</v>
          </cell>
          <cell r="C11890" t="str">
            <v>9/13/2019</v>
          </cell>
          <cell r="D11890">
            <v>9</v>
          </cell>
          <cell r="E11890">
            <v>0.73607629537582397</v>
          </cell>
          <cell r="F11890">
            <v>0.73614829778671265</v>
          </cell>
          <cell r="G11890">
            <v>7.042936235666275E-2</v>
          </cell>
          <cell r="H11890">
            <v>74.119838709677424</v>
          </cell>
          <cell r="I11890">
            <v>1</v>
          </cell>
        </row>
        <row r="11891">
          <cell r="A11891" t="str">
            <v/>
          </cell>
          <cell r="B11891" t="str">
            <v>Vendor: OTHER</v>
          </cell>
          <cell r="C11891" t="str">
            <v>9/13/2019</v>
          </cell>
          <cell r="D11891">
            <v>10</v>
          </cell>
          <cell r="E11891">
            <v>0.73988360166549683</v>
          </cell>
          <cell r="F11891">
            <v>0.68783843517303467</v>
          </cell>
          <cell r="G11891">
            <v>8.34532231092453E-2</v>
          </cell>
          <cell r="H11891">
            <v>80.977258064516164</v>
          </cell>
          <cell r="I11891">
            <v>1</v>
          </cell>
        </row>
        <row r="11892">
          <cell r="A11892" t="str">
            <v/>
          </cell>
          <cell r="B11892" t="str">
            <v>Vendor: OTHER</v>
          </cell>
          <cell r="C11892" t="str">
            <v>9/13/2019</v>
          </cell>
          <cell r="D11892">
            <v>11</v>
          </cell>
          <cell r="E11892">
            <v>0.79319071769714355</v>
          </cell>
          <cell r="F11892">
            <v>0.6766505241394043</v>
          </cell>
          <cell r="G11892">
            <v>0.10151426494121552</v>
          </cell>
          <cell r="H11892">
            <v>86.33387096774193</v>
          </cell>
          <cell r="I11892">
            <v>1</v>
          </cell>
        </row>
        <row r="11893">
          <cell r="A11893" t="str">
            <v/>
          </cell>
          <cell r="B11893" t="str">
            <v>Vendor: OTHER</v>
          </cell>
          <cell r="C11893" t="str">
            <v>9/13/2019</v>
          </cell>
          <cell r="D11893">
            <v>12</v>
          </cell>
          <cell r="E11893">
            <v>0.82184702157974243</v>
          </cell>
          <cell r="F11893">
            <v>0.82577884197235107</v>
          </cell>
          <cell r="G11893">
            <v>0.12252356857061386</v>
          </cell>
          <cell r="H11893">
            <v>89.644354838709575</v>
          </cell>
          <cell r="I11893">
            <v>1</v>
          </cell>
        </row>
        <row r="11894">
          <cell r="A11894" t="str">
            <v/>
          </cell>
          <cell r="B11894" t="str">
            <v>Vendor: OTHER</v>
          </cell>
          <cell r="C11894" t="str">
            <v>9/13/2019</v>
          </cell>
          <cell r="D11894">
            <v>13</v>
          </cell>
          <cell r="E11894">
            <v>0.95948219299316406</v>
          </cell>
          <cell r="F11894">
            <v>1.2876124382019043</v>
          </cell>
          <cell r="G11894">
            <v>0.13389374315738678</v>
          </cell>
          <cell r="H11894">
            <v>91.324193548387214</v>
          </cell>
          <cell r="I11894">
            <v>1</v>
          </cell>
        </row>
        <row r="11895">
          <cell r="A11895" t="str">
            <v/>
          </cell>
          <cell r="B11895" t="str">
            <v>Vendor: OTHER</v>
          </cell>
          <cell r="C11895" t="str">
            <v>9/13/2019</v>
          </cell>
          <cell r="D11895">
            <v>14</v>
          </cell>
          <cell r="E11895">
            <v>1.4149199724197388</v>
          </cell>
          <cell r="F11895">
            <v>1.5622693300247192</v>
          </cell>
          <cell r="G11895">
            <v>0.15501059591770172</v>
          </cell>
          <cell r="H11895">
            <v>92.47419354838722</v>
          </cell>
          <cell r="I11895">
            <v>1</v>
          </cell>
        </row>
        <row r="11896">
          <cell r="A11896" t="str">
            <v/>
          </cell>
          <cell r="B11896" t="str">
            <v>Vendor: OTHER</v>
          </cell>
          <cell r="C11896" t="str">
            <v>9/13/2019</v>
          </cell>
          <cell r="D11896">
            <v>15</v>
          </cell>
          <cell r="E11896">
            <v>1.7689260244369507</v>
          </cell>
          <cell r="F11896">
            <v>1.8845162391662598</v>
          </cell>
          <cell r="G11896">
            <v>0.16277195513248444</v>
          </cell>
          <cell r="H11896">
            <v>93.364516129032239</v>
          </cell>
          <cell r="I11896">
            <v>1</v>
          </cell>
        </row>
        <row r="11897">
          <cell r="A11897" t="str">
            <v/>
          </cell>
          <cell r="B11897" t="str">
            <v>Vendor: OTHER</v>
          </cell>
          <cell r="C11897" t="str">
            <v>9/13/2019</v>
          </cell>
          <cell r="D11897">
            <v>16</v>
          </cell>
          <cell r="E11897">
            <v>2.0771915912628174</v>
          </cell>
          <cell r="F11897">
            <v>2.229982852935791</v>
          </cell>
          <cell r="G11897">
            <v>0.16156187653541565</v>
          </cell>
          <cell r="H11897">
            <v>93.279032258064589</v>
          </cell>
          <cell r="I11897">
            <v>1</v>
          </cell>
        </row>
        <row r="11898">
          <cell r="A11898" t="str">
            <v/>
          </cell>
          <cell r="B11898" t="str">
            <v>Vendor: OTHER</v>
          </cell>
          <cell r="C11898" t="str">
            <v>9/13/2019</v>
          </cell>
          <cell r="D11898">
            <v>17</v>
          </cell>
          <cell r="E11898">
            <v>2.327559232711792</v>
          </cell>
          <cell r="F11898">
            <v>2.4435067176818848</v>
          </cell>
          <cell r="G11898">
            <v>0.15984967350959778</v>
          </cell>
          <cell r="H11898">
            <v>92.242741935484005</v>
          </cell>
          <cell r="I11898">
            <v>1</v>
          </cell>
        </row>
        <row r="11899">
          <cell r="A11899" t="str">
            <v/>
          </cell>
          <cell r="B11899" t="str">
            <v>Vendor: OTHER</v>
          </cell>
          <cell r="C11899" t="str">
            <v>9/13/2019</v>
          </cell>
          <cell r="D11899">
            <v>18</v>
          </cell>
          <cell r="E11899">
            <v>2.4094209671020508</v>
          </cell>
          <cell r="F11899">
            <v>2.5311310291290283</v>
          </cell>
          <cell r="G11899">
            <v>0.15960498154163361</v>
          </cell>
          <cell r="H11899">
            <v>90.551612903225887</v>
          </cell>
          <cell r="I11899">
            <v>1</v>
          </cell>
        </row>
        <row r="11900">
          <cell r="A11900" t="str">
            <v/>
          </cell>
          <cell r="B11900" t="str">
            <v>Vendor: OTHER</v>
          </cell>
          <cell r="C11900" t="str">
            <v>9/13/2019</v>
          </cell>
          <cell r="D11900">
            <v>19</v>
          </cell>
          <cell r="E11900">
            <v>2.2857451438903809</v>
          </cell>
          <cell r="F11900">
            <v>1.549834132194519</v>
          </cell>
          <cell r="G11900">
            <v>0.15003634989261627</v>
          </cell>
          <cell r="H11900">
            <v>87.242741935483863</v>
          </cell>
          <cell r="I11900">
            <v>1</v>
          </cell>
        </row>
        <row r="11901">
          <cell r="A11901" t="str">
            <v/>
          </cell>
          <cell r="B11901" t="str">
            <v>Vendor: OTHER</v>
          </cell>
          <cell r="C11901" t="str">
            <v>9/13/2019</v>
          </cell>
          <cell r="D11901">
            <v>20</v>
          </cell>
          <cell r="E11901">
            <v>2.2721879482269287</v>
          </cell>
          <cell r="F11901">
            <v>1.8106905221939087</v>
          </cell>
          <cell r="G11901">
            <v>0.14869256317615509</v>
          </cell>
          <cell r="H11901">
            <v>82.798387096774221</v>
          </cell>
          <cell r="I11901">
            <v>1</v>
          </cell>
        </row>
        <row r="11902">
          <cell r="A11902" t="str">
            <v/>
          </cell>
          <cell r="B11902" t="str">
            <v>Vendor: OTHER</v>
          </cell>
          <cell r="C11902" t="str">
            <v>9/13/2019</v>
          </cell>
          <cell r="D11902">
            <v>21</v>
          </cell>
          <cell r="E11902">
            <v>2.1302258968353271</v>
          </cell>
          <cell r="F11902">
            <v>2.3860552310943604</v>
          </cell>
          <cell r="G11902">
            <v>0.14942784607410431</v>
          </cell>
          <cell r="H11902">
            <v>79.864838709677457</v>
          </cell>
          <cell r="I11902">
            <v>1</v>
          </cell>
        </row>
        <row r="11903">
          <cell r="A11903" t="str">
            <v/>
          </cell>
          <cell r="B11903" t="str">
            <v>Vendor: OTHER</v>
          </cell>
          <cell r="C11903" t="str">
            <v>9/13/2019</v>
          </cell>
          <cell r="D11903">
            <v>22</v>
          </cell>
          <cell r="E11903">
            <v>1.9591512680053711</v>
          </cell>
          <cell r="F11903">
            <v>1.9889051914215088</v>
          </cell>
          <cell r="G11903">
            <v>0.13919731974601746</v>
          </cell>
          <cell r="H11903">
            <v>77.757499999999993</v>
          </cell>
          <cell r="I11903">
            <v>1</v>
          </cell>
        </row>
        <row r="11904">
          <cell r="A11904" t="str">
            <v/>
          </cell>
          <cell r="B11904" t="str">
            <v>Vendor: OTHER</v>
          </cell>
          <cell r="C11904" t="str">
            <v>9/13/2019</v>
          </cell>
          <cell r="D11904">
            <v>23</v>
          </cell>
          <cell r="E11904">
            <v>1.6408684253692627</v>
          </cell>
          <cell r="F11904">
            <v>1.7018271684646606</v>
          </cell>
          <cell r="G11904">
            <v>0.11954826861619949</v>
          </cell>
          <cell r="H11904">
            <v>76.140564516128961</v>
          </cell>
          <cell r="I11904">
            <v>1</v>
          </cell>
        </row>
        <row r="11905">
          <cell r="A11905" t="str">
            <v/>
          </cell>
          <cell r="B11905" t="str">
            <v>Vendor: OTHER</v>
          </cell>
          <cell r="C11905" t="str">
            <v>9/13/2019</v>
          </cell>
          <cell r="D11905">
            <v>24</v>
          </cell>
          <cell r="E11905">
            <v>1.3891570568084717</v>
          </cell>
          <cell r="F11905">
            <v>1.401856541633606</v>
          </cell>
          <cell r="G11905">
            <v>0.1054404228925705</v>
          </cell>
          <cell r="H11905">
            <v>74.623387096774181</v>
          </cell>
          <cell r="I11905">
            <v>1</v>
          </cell>
        </row>
        <row r="11906">
          <cell r="A11906" t="str">
            <v/>
          </cell>
          <cell r="B11906" t="str">
            <v>Vendor: OTHER</v>
          </cell>
          <cell r="C11906" t="str">
            <v>9/24/2019 (6pm-8pm)</v>
          </cell>
          <cell r="D11906">
            <v>1</v>
          </cell>
          <cell r="E11906">
            <v>0.59720873832702637</v>
          </cell>
          <cell r="F11906">
            <v>0.88096493482589722</v>
          </cell>
          <cell r="G11906">
            <v>0.19049476087093353</v>
          </cell>
          <cell r="H11906">
            <v>61.961052631578937</v>
          </cell>
          <cell r="I11906">
            <v>1</v>
          </cell>
        </row>
        <row r="11907">
          <cell r="A11907" t="str">
            <v/>
          </cell>
          <cell r="B11907" t="str">
            <v>Vendor: OTHER</v>
          </cell>
          <cell r="C11907" t="str">
            <v>9/24/2019 (5pm-8pm)</v>
          </cell>
          <cell r="D11907">
            <v>1</v>
          </cell>
          <cell r="E11907">
            <v>0.6900830864906311</v>
          </cell>
          <cell r="F11907">
            <v>0.84267723560333252</v>
          </cell>
          <cell r="G11907">
            <v>8.4438227117061615E-2</v>
          </cell>
          <cell r="H11907">
            <v>66.300476190476232</v>
          </cell>
          <cell r="I11907">
            <v>1</v>
          </cell>
        </row>
        <row r="11908">
          <cell r="A11908" t="str">
            <v/>
          </cell>
          <cell r="B11908" t="str">
            <v>Vendor: OTHER</v>
          </cell>
          <cell r="C11908" t="str">
            <v>9/24/2019 (5pm-8pm)</v>
          </cell>
          <cell r="D11908">
            <v>2</v>
          </cell>
          <cell r="E11908">
            <v>0.61223912239074707</v>
          </cell>
          <cell r="F11908">
            <v>0.66968011856079102</v>
          </cell>
          <cell r="G11908">
            <v>6.6163800656795502E-2</v>
          </cell>
          <cell r="H11908">
            <v>65.526666666666642</v>
          </cell>
          <cell r="I11908">
            <v>1</v>
          </cell>
        </row>
        <row r="11909">
          <cell r="A11909" t="str">
            <v/>
          </cell>
          <cell r="B11909" t="str">
            <v>Vendor: OTHER</v>
          </cell>
          <cell r="C11909" t="str">
            <v>9/24/2019 (6pm-8pm)</v>
          </cell>
          <cell r="D11909">
            <v>2</v>
          </cell>
          <cell r="E11909">
            <v>0.64907193183898926</v>
          </cell>
          <cell r="F11909">
            <v>0.67391228675842285</v>
          </cell>
          <cell r="G11909">
            <v>0.20526933670043945</v>
          </cell>
          <cell r="H11909">
            <v>60.728947368421046</v>
          </cell>
          <cell r="I11909">
            <v>1</v>
          </cell>
        </row>
        <row r="11910">
          <cell r="A11910" t="str">
            <v/>
          </cell>
          <cell r="B11910" t="str">
            <v>Vendor: OTHER</v>
          </cell>
          <cell r="C11910" t="str">
            <v>9/24/2019 (5pm-8pm)</v>
          </cell>
          <cell r="D11910">
            <v>3</v>
          </cell>
          <cell r="E11910">
            <v>0.60454142093658447</v>
          </cell>
          <cell r="F11910">
            <v>0.5928196907043457</v>
          </cell>
          <cell r="G11910">
            <v>6.8433649837970734E-2</v>
          </cell>
          <cell r="H11910">
            <v>64.827238095238172</v>
          </cell>
          <cell r="I11910">
            <v>1</v>
          </cell>
        </row>
        <row r="11911">
          <cell r="A11911" t="str">
            <v/>
          </cell>
          <cell r="B11911" t="str">
            <v>Vendor: OTHER</v>
          </cell>
          <cell r="C11911" t="str">
            <v>9/24/2019 (6pm-8pm)</v>
          </cell>
          <cell r="D11911">
            <v>3</v>
          </cell>
          <cell r="E11911">
            <v>0.67822808027267456</v>
          </cell>
          <cell r="F11911">
            <v>0.71966665983200073</v>
          </cell>
          <cell r="G11911">
            <v>0.17794585227966309</v>
          </cell>
          <cell r="H11911">
            <v>59.567368421052628</v>
          </cell>
          <cell r="I11911">
            <v>1</v>
          </cell>
        </row>
        <row r="11912">
          <cell r="A11912" t="str">
            <v/>
          </cell>
          <cell r="B11912" t="str">
            <v>Vendor: OTHER</v>
          </cell>
          <cell r="C11912" t="str">
            <v>9/24/2019 (5pm-8pm)</v>
          </cell>
          <cell r="D11912">
            <v>4</v>
          </cell>
          <cell r="E11912">
            <v>0.53252255916595459</v>
          </cell>
          <cell r="F11912">
            <v>0.61950558423995972</v>
          </cell>
          <cell r="G11912">
            <v>6.128741055727005E-2</v>
          </cell>
          <cell r="H11912">
            <v>64.026761904761912</v>
          </cell>
          <cell r="I11912">
            <v>1</v>
          </cell>
        </row>
        <row r="11913">
          <cell r="A11913" t="str">
            <v/>
          </cell>
          <cell r="B11913" t="str">
            <v>Vendor: OTHER</v>
          </cell>
          <cell r="C11913" t="str">
            <v>9/24/2019 (6pm-8pm)</v>
          </cell>
          <cell r="D11913">
            <v>4</v>
          </cell>
          <cell r="E11913">
            <v>0.56261581182479858</v>
          </cell>
          <cell r="F11913">
            <v>0.64342105388641357</v>
          </cell>
          <cell r="G11913">
            <v>0.1506425142288208</v>
          </cell>
          <cell r="H11913">
            <v>58.456842105263163</v>
          </cell>
          <cell r="I11913">
            <v>1</v>
          </cell>
        </row>
        <row r="11914">
          <cell r="A11914" t="str">
            <v/>
          </cell>
          <cell r="B11914" t="str">
            <v>Vendor: OTHER</v>
          </cell>
          <cell r="C11914" t="str">
            <v>9/24/2019 (5pm-8pm)</v>
          </cell>
          <cell r="D11914">
            <v>5</v>
          </cell>
          <cell r="E11914">
            <v>0.54908692836761475</v>
          </cell>
          <cell r="F11914">
            <v>0.55908280611038208</v>
          </cell>
          <cell r="G11914">
            <v>5.8431107550859451E-2</v>
          </cell>
          <cell r="H11914">
            <v>63.640571428571405</v>
          </cell>
          <cell r="I11914">
            <v>1</v>
          </cell>
        </row>
        <row r="11915">
          <cell r="A11915" t="str">
            <v/>
          </cell>
          <cell r="B11915" t="str">
            <v>Vendor: OTHER</v>
          </cell>
          <cell r="C11915" t="str">
            <v>9/24/2019 (6pm-8pm)</v>
          </cell>
          <cell r="D11915">
            <v>5</v>
          </cell>
          <cell r="E11915">
            <v>0.47652456164360046</v>
          </cell>
          <cell r="F11915">
            <v>0.71312278509140015</v>
          </cell>
          <cell r="G11915">
            <v>0.1182490661740303</v>
          </cell>
          <cell r="H11915">
            <v>58.41</v>
          </cell>
          <cell r="I11915">
            <v>1</v>
          </cell>
        </row>
        <row r="11916">
          <cell r="A11916" t="str">
            <v/>
          </cell>
          <cell r="B11916" t="str">
            <v>Vendor: OTHER</v>
          </cell>
          <cell r="C11916" t="str">
            <v>9/24/2019 (5pm-8pm)</v>
          </cell>
          <cell r="D11916">
            <v>6</v>
          </cell>
          <cell r="E11916">
            <v>0.56222742795944214</v>
          </cell>
          <cell r="F11916">
            <v>0.57308250665664673</v>
          </cell>
          <cell r="G11916">
            <v>5.8988802134990692E-2</v>
          </cell>
          <cell r="H11916">
            <v>63.205428571428499</v>
          </cell>
          <cell r="I11916">
            <v>1</v>
          </cell>
        </row>
        <row r="11917">
          <cell r="A11917" t="str">
            <v/>
          </cell>
          <cell r="B11917" t="str">
            <v>Vendor: OTHER</v>
          </cell>
          <cell r="C11917" t="str">
            <v>9/24/2019 (6pm-8pm)</v>
          </cell>
          <cell r="D11917">
            <v>6</v>
          </cell>
          <cell r="E11917">
            <v>0.5482824444770813</v>
          </cell>
          <cell r="F11917">
            <v>0.84785968065261841</v>
          </cell>
          <cell r="G11917">
            <v>0.15399155020713806</v>
          </cell>
          <cell r="H11917">
            <v>57.416315789473678</v>
          </cell>
          <cell r="I11917">
            <v>1</v>
          </cell>
        </row>
        <row r="11918">
          <cell r="A11918" t="str">
            <v/>
          </cell>
          <cell r="B11918" t="str">
            <v>Vendor: OTHER</v>
          </cell>
          <cell r="C11918" t="str">
            <v>9/24/2019 (6pm-8pm)</v>
          </cell>
          <cell r="D11918">
            <v>7</v>
          </cell>
          <cell r="E11918">
            <v>0.69910526275634766</v>
          </cell>
          <cell r="F11918">
            <v>0.97699999809265137</v>
          </cell>
          <cell r="G11918">
            <v>0.18422606587409973</v>
          </cell>
          <cell r="H11918">
            <v>56.382631578947354</v>
          </cell>
          <cell r="I11918">
            <v>1</v>
          </cell>
        </row>
        <row r="11919">
          <cell r="A11919" t="str">
            <v/>
          </cell>
          <cell r="B11919" t="str">
            <v>Vendor: OTHER</v>
          </cell>
          <cell r="C11919" t="str">
            <v>9/24/2019 (5pm-8pm)</v>
          </cell>
          <cell r="D11919">
            <v>7</v>
          </cell>
          <cell r="E11919">
            <v>0.59418433904647827</v>
          </cell>
          <cell r="F11919">
            <v>0.68859308958053589</v>
          </cell>
          <cell r="G11919">
            <v>5.2338574081659317E-2</v>
          </cell>
          <cell r="H11919">
            <v>62.892571428571451</v>
          </cell>
          <cell r="I11919">
            <v>1</v>
          </cell>
        </row>
        <row r="11920">
          <cell r="A11920" t="str">
            <v/>
          </cell>
          <cell r="B11920" t="str">
            <v>Vendor: OTHER</v>
          </cell>
          <cell r="C11920" t="str">
            <v>9/24/2019 (6pm-8pm)</v>
          </cell>
          <cell r="D11920">
            <v>8</v>
          </cell>
          <cell r="E11920">
            <v>0.70529824495315552</v>
          </cell>
          <cell r="F11920">
            <v>0.91133332252502441</v>
          </cell>
          <cell r="G11920">
            <v>0.14068812131881714</v>
          </cell>
          <cell r="H11920">
            <v>58.296315789473681</v>
          </cell>
          <cell r="I11920">
            <v>1</v>
          </cell>
        </row>
        <row r="11921">
          <cell r="A11921" t="str">
            <v/>
          </cell>
          <cell r="B11921" t="str">
            <v>Vendor: OTHER</v>
          </cell>
          <cell r="C11921" t="str">
            <v>9/24/2019 (5pm-8pm)</v>
          </cell>
          <cell r="D11921">
            <v>8</v>
          </cell>
          <cell r="E11921">
            <v>0.6363452672958374</v>
          </cell>
          <cell r="F11921">
            <v>0.65941959619522095</v>
          </cell>
          <cell r="G11921">
            <v>6.1204236000776291E-2</v>
          </cell>
          <cell r="H11921">
            <v>64.290476190476298</v>
          </cell>
          <cell r="I11921">
            <v>1</v>
          </cell>
        </row>
        <row r="11922">
          <cell r="A11922" t="str">
            <v/>
          </cell>
          <cell r="B11922" t="str">
            <v>Vendor: OTHER</v>
          </cell>
          <cell r="C11922" t="str">
            <v>9/24/2019 (6pm-8pm)</v>
          </cell>
          <cell r="D11922">
            <v>9</v>
          </cell>
          <cell r="E11922">
            <v>0.68461227416992188</v>
          </cell>
          <cell r="F11922">
            <v>0.91124564409255981</v>
          </cell>
          <cell r="G11922">
            <v>0.1865520179271698</v>
          </cell>
          <cell r="H11922">
            <v>63.724210526315801</v>
          </cell>
          <cell r="I11922">
            <v>1</v>
          </cell>
        </row>
        <row r="11923">
          <cell r="A11923" t="str">
            <v/>
          </cell>
          <cell r="B11923" t="str">
            <v>Vendor: OTHER</v>
          </cell>
          <cell r="C11923" t="str">
            <v>9/24/2019 (5pm-8pm)</v>
          </cell>
          <cell r="D11923">
            <v>9</v>
          </cell>
          <cell r="E11923">
            <v>0.52491605281829834</v>
          </cell>
          <cell r="F11923">
            <v>0.54066646099090576</v>
          </cell>
          <cell r="G11923">
            <v>5.6735813617706299E-2</v>
          </cell>
          <cell r="H11923">
            <v>69.546857142857235</v>
          </cell>
          <cell r="I11923">
            <v>1</v>
          </cell>
        </row>
        <row r="11924">
          <cell r="A11924" t="str">
            <v/>
          </cell>
          <cell r="B11924" t="str">
            <v>Vendor: OTHER</v>
          </cell>
          <cell r="C11924" t="str">
            <v>9/24/2019 (5pm-8pm)</v>
          </cell>
          <cell r="D11924">
            <v>10</v>
          </cell>
          <cell r="E11924">
            <v>0.4942074716091156</v>
          </cell>
          <cell r="F11924">
            <v>0.43933141231536865</v>
          </cell>
          <cell r="G11924">
            <v>7.9703889787197113E-2</v>
          </cell>
          <cell r="H11924">
            <v>73.899809523809452</v>
          </cell>
          <cell r="I11924">
            <v>1</v>
          </cell>
        </row>
        <row r="11925">
          <cell r="A11925" t="str">
            <v/>
          </cell>
          <cell r="B11925" t="str">
            <v>Vendor: OTHER</v>
          </cell>
          <cell r="C11925" t="str">
            <v>9/24/2019 (6pm-8pm)</v>
          </cell>
          <cell r="D11925">
            <v>10</v>
          </cell>
          <cell r="E11925">
            <v>0.60792982578277588</v>
          </cell>
          <cell r="F11925">
            <v>0.84143859148025513</v>
          </cell>
          <cell r="G11925">
            <v>0.22123748064041138</v>
          </cell>
          <cell r="H11925">
            <v>71.089473684210532</v>
          </cell>
          <cell r="I11925">
            <v>1</v>
          </cell>
        </row>
        <row r="11926">
          <cell r="A11926" t="str">
            <v/>
          </cell>
          <cell r="B11926" t="str">
            <v>Vendor: OTHER</v>
          </cell>
          <cell r="C11926" t="str">
            <v>9/24/2019 (5pm-8pm)</v>
          </cell>
          <cell r="D11926">
            <v>11</v>
          </cell>
          <cell r="E11926">
            <v>0.3853747546672821</v>
          </cell>
          <cell r="F11926">
            <v>0.39578002691268921</v>
          </cell>
          <cell r="G11926">
            <v>8.353780210018158E-2</v>
          </cell>
          <cell r="H11926">
            <v>78.15104761904766</v>
          </cell>
          <cell r="I11926">
            <v>1</v>
          </cell>
        </row>
        <row r="11927">
          <cell r="A11927" t="str">
            <v/>
          </cell>
          <cell r="B11927" t="str">
            <v>Vendor: OTHER</v>
          </cell>
          <cell r="C11927" t="str">
            <v>9/24/2019 (6pm-8pm)</v>
          </cell>
          <cell r="D11927">
            <v>11</v>
          </cell>
          <cell r="E11927">
            <v>0.53271931409835815</v>
          </cell>
          <cell r="F11927">
            <v>0.77812278270721436</v>
          </cell>
          <cell r="G11927">
            <v>0.21724560856819153</v>
          </cell>
          <cell r="H11927">
            <v>78.263157894736835</v>
          </cell>
          <cell r="I11927">
            <v>1</v>
          </cell>
        </row>
        <row r="11928">
          <cell r="A11928" t="str">
            <v/>
          </cell>
          <cell r="B11928" t="str">
            <v>Vendor: OTHER</v>
          </cell>
          <cell r="C11928" t="str">
            <v>9/24/2019 (5pm-8pm)</v>
          </cell>
          <cell r="D11928">
            <v>12</v>
          </cell>
          <cell r="E11928">
            <v>0.40690147876739502</v>
          </cell>
          <cell r="F11928">
            <v>0.47079563140869141</v>
          </cell>
          <cell r="G11928">
            <v>8.6411245167255402E-2</v>
          </cell>
          <cell r="H11928">
            <v>81.707809523809601</v>
          </cell>
          <cell r="I11928">
            <v>1</v>
          </cell>
        </row>
        <row r="11929">
          <cell r="A11929" t="str">
            <v/>
          </cell>
          <cell r="B11929" t="str">
            <v>Vendor: OTHER</v>
          </cell>
          <cell r="C11929" t="str">
            <v>9/24/2019 (6pm-8pm)</v>
          </cell>
          <cell r="D11929">
            <v>12</v>
          </cell>
          <cell r="E11929">
            <v>0.50019299983978271</v>
          </cell>
          <cell r="F11929">
            <v>0.71117544174194336</v>
          </cell>
          <cell r="G11929">
            <v>0.25614473223686218</v>
          </cell>
          <cell r="H11929">
            <v>82.636842105263185</v>
          </cell>
          <cell r="I11929">
            <v>1</v>
          </cell>
        </row>
        <row r="11930">
          <cell r="A11930" t="str">
            <v/>
          </cell>
          <cell r="B11930" t="str">
            <v>Vendor: OTHER</v>
          </cell>
          <cell r="C11930" t="str">
            <v>9/24/2019 (5pm-8pm)</v>
          </cell>
          <cell r="D11930">
            <v>13</v>
          </cell>
          <cell r="E11930">
            <v>0.47760781645774841</v>
          </cell>
          <cell r="F11930">
            <v>0.80367583036422729</v>
          </cell>
          <cell r="G11930">
            <v>0.1125364750623703</v>
          </cell>
          <cell r="H11930">
            <v>84.510666666666737</v>
          </cell>
          <cell r="I11930">
            <v>1</v>
          </cell>
        </row>
        <row r="11931">
          <cell r="A11931" t="str">
            <v/>
          </cell>
          <cell r="B11931" t="str">
            <v>Vendor: OTHER</v>
          </cell>
          <cell r="C11931" t="str">
            <v>9/24/2019 (6pm-8pm)</v>
          </cell>
          <cell r="D11931">
            <v>13</v>
          </cell>
          <cell r="E11931">
            <v>0.63412278890609741</v>
          </cell>
          <cell r="F11931">
            <v>0.7086140513420105</v>
          </cell>
          <cell r="G11931">
            <v>0.2477010041475296</v>
          </cell>
          <cell r="H11931">
            <v>84.81578947368422</v>
          </cell>
          <cell r="I11931">
            <v>1</v>
          </cell>
        </row>
        <row r="11932">
          <cell r="A11932" t="str">
            <v/>
          </cell>
          <cell r="B11932" t="str">
            <v>Vendor: OTHER</v>
          </cell>
          <cell r="C11932" t="str">
            <v>9/24/2019 (6pm-8pm)</v>
          </cell>
          <cell r="D11932">
            <v>14</v>
          </cell>
          <cell r="E11932">
            <v>0.88475435972213745</v>
          </cell>
          <cell r="F11932">
            <v>0.76145613193511963</v>
          </cell>
          <cell r="G11932">
            <v>0.33350798487663269</v>
          </cell>
          <cell r="H11932">
            <v>83.421052631578931</v>
          </cell>
          <cell r="I11932">
            <v>1</v>
          </cell>
        </row>
        <row r="11933">
          <cell r="A11933" t="str">
            <v/>
          </cell>
          <cell r="B11933" t="str">
            <v>Vendor: OTHER</v>
          </cell>
          <cell r="C11933" t="str">
            <v>9/24/2019 (5pm-8pm)</v>
          </cell>
          <cell r="D11933">
            <v>14</v>
          </cell>
          <cell r="E11933">
            <v>0.76909494400024414</v>
          </cell>
          <cell r="F11933">
            <v>0.9832460880279541</v>
          </cell>
          <cell r="G11933">
            <v>0.14462397992610931</v>
          </cell>
          <cell r="H11933">
            <v>85.811809523809643</v>
          </cell>
          <cell r="I11933">
            <v>1</v>
          </cell>
        </row>
        <row r="11934">
          <cell r="A11934" t="str">
            <v/>
          </cell>
          <cell r="B11934" t="str">
            <v>Vendor: OTHER</v>
          </cell>
          <cell r="C11934" t="str">
            <v>9/24/2019 (5pm-8pm)</v>
          </cell>
          <cell r="D11934">
            <v>15</v>
          </cell>
          <cell r="E11934">
            <v>1.1596139669418335</v>
          </cell>
          <cell r="F11934">
            <v>1.2647361755371094</v>
          </cell>
          <cell r="G11934">
            <v>0.15616002678871155</v>
          </cell>
          <cell r="H11934">
            <v>87.079809523809487</v>
          </cell>
          <cell r="I11934">
            <v>1</v>
          </cell>
        </row>
        <row r="11935">
          <cell r="A11935" t="str">
            <v/>
          </cell>
          <cell r="B11935" t="str">
            <v>Vendor: OTHER</v>
          </cell>
          <cell r="C11935" t="str">
            <v>9/24/2019 (6pm-8pm)</v>
          </cell>
          <cell r="D11935">
            <v>15</v>
          </cell>
          <cell r="E11935">
            <v>1.153542160987854</v>
          </cell>
          <cell r="F11935">
            <v>0.99084210395812988</v>
          </cell>
          <cell r="G11935">
            <v>0.31349867582321167</v>
          </cell>
          <cell r="H11935">
            <v>83.78947368421052</v>
          </cell>
          <cell r="I11935">
            <v>1</v>
          </cell>
        </row>
        <row r="11936">
          <cell r="A11936" t="str">
            <v/>
          </cell>
          <cell r="B11936" t="str">
            <v>Vendor: OTHER</v>
          </cell>
          <cell r="C11936" t="str">
            <v>9/24/2019 (5pm-8pm)</v>
          </cell>
          <cell r="D11936">
            <v>16</v>
          </cell>
          <cell r="E11936">
            <v>1.4721304178237915</v>
          </cell>
          <cell r="F11936">
            <v>1.7458480596542358</v>
          </cell>
          <cell r="G11936">
            <v>0.17313332855701447</v>
          </cell>
          <cell r="H11936">
            <v>87.688761904761847</v>
          </cell>
          <cell r="I11936">
            <v>1</v>
          </cell>
        </row>
        <row r="11937">
          <cell r="A11937" t="str">
            <v/>
          </cell>
          <cell r="B11937" t="str">
            <v>Vendor: OTHER</v>
          </cell>
          <cell r="C11937" t="str">
            <v>9/24/2019 (6pm-8pm)</v>
          </cell>
          <cell r="D11937">
            <v>16</v>
          </cell>
          <cell r="E11937">
            <v>1.2032649517059326</v>
          </cell>
          <cell r="F11937">
            <v>1.1994035243988037</v>
          </cell>
          <cell r="G11937">
            <v>0.31727340817451477</v>
          </cell>
          <cell r="H11937">
            <v>84.521052631578982</v>
          </cell>
          <cell r="I11937">
            <v>1</v>
          </cell>
        </row>
        <row r="11938">
          <cell r="A11938" t="str">
            <v/>
          </cell>
          <cell r="B11938" t="str">
            <v>Vendor: OTHER</v>
          </cell>
          <cell r="C11938" t="str">
            <v>9/24/2019 (6pm-8pm)</v>
          </cell>
          <cell r="D11938">
            <v>17</v>
          </cell>
          <cell r="E11938">
            <v>1.7176649570465088</v>
          </cell>
          <cell r="F11938">
            <v>1.6236666440963745</v>
          </cell>
          <cell r="G11938">
            <v>0.33372050523757935</v>
          </cell>
          <cell r="H11938">
            <v>84.015789473684208</v>
          </cell>
          <cell r="I11938">
            <v>1</v>
          </cell>
        </row>
        <row r="11939">
          <cell r="A11939" t="str">
            <v/>
          </cell>
          <cell r="B11939" t="str">
            <v>Vendor: OTHER</v>
          </cell>
          <cell r="C11939" t="str">
            <v>9/24/2019 (5pm-8pm)</v>
          </cell>
          <cell r="D11939">
            <v>17</v>
          </cell>
          <cell r="E11939">
            <v>1.6917051076889038</v>
          </cell>
          <cell r="F11939">
            <v>2.0208530426025391</v>
          </cell>
          <cell r="G11939">
            <v>0.15878354012966156</v>
          </cell>
          <cell r="H11939">
            <v>88.369142857142862</v>
          </cell>
          <cell r="I11939">
            <v>1</v>
          </cell>
        </row>
        <row r="11940">
          <cell r="A11940" t="str">
            <v/>
          </cell>
          <cell r="B11940" t="str">
            <v>Vendor: OTHER</v>
          </cell>
          <cell r="C11940" t="str">
            <v>9/24/2019 (6pm-8pm)</v>
          </cell>
          <cell r="D11940">
            <v>18</v>
          </cell>
          <cell r="E11940">
            <v>1.5646648406982422</v>
          </cell>
          <cell r="F11940">
            <v>1.8284561634063721</v>
          </cell>
          <cell r="G11940">
            <v>0.33403003215789795</v>
          </cell>
          <cell r="H11940">
            <v>83.073684210526309</v>
          </cell>
          <cell r="I11940">
            <v>1</v>
          </cell>
        </row>
        <row r="11941">
          <cell r="A11941" t="str">
            <v/>
          </cell>
          <cell r="B11941" t="str">
            <v>Vendor: OTHER</v>
          </cell>
          <cell r="C11941" t="str">
            <v>9/24/2019 (5pm-8pm)</v>
          </cell>
          <cell r="D11941">
            <v>18</v>
          </cell>
          <cell r="E11941">
            <v>1.8924992084503174</v>
          </cell>
          <cell r="F11941">
            <v>1.2501579523086548</v>
          </cell>
          <cell r="G11941">
            <v>0.16454783082008362</v>
          </cell>
          <cell r="H11941">
            <v>86.997142857142933</v>
          </cell>
          <cell r="I11941">
            <v>1</v>
          </cell>
        </row>
        <row r="11942">
          <cell r="A11942" t="str">
            <v/>
          </cell>
          <cell r="B11942" t="str">
            <v>Vendor: OTHER</v>
          </cell>
          <cell r="C11942" t="str">
            <v>9/24/2019 (6pm-8pm)</v>
          </cell>
          <cell r="D11942">
            <v>19</v>
          </cell>
          <cell r="E11942">
            <v>1.5966333150863647</v>
          </cell>
          <cell r="F11942">
            <v>1.6931929588317871</v>
          </cell>
          <cell r="G11942">
            <v>0.3772047758102417</v>
          </cell>
          <cell r="H11942">
            <v>79.712105263157923</v>
          </cell>
          <cell r="I11942">
            <v>1</v>
          </cell>
        </row>
        <row r="11943">
          <cell r="A11943" t="str">
            <v/>
          </cell>
          <cell r="B11943" t="str">
            <v>Vendor: OTHER</v>
          </cell>
          <cell r="C11943" t="str">
            <v>9/24/2019 (5pm-8pm)</v>
          </cell>
          <cell r="D11943">
            <v>19</v>
          </cell>
          <cell r="E11943">
            <v>1.7326534986495972</v>
          </cell>
          <cell r="F11943">
            <v>1.6496388912200928</v>
          </cell>
          <cell r="G11943">
            <v>0.15631543099880219</v>
          </cell>
          <cell r="H11943">
            <v>84.963619047618891</v>
          </cell>
          <cell r="I11943">
            <v>1</v>
          </cell>
        </row>
        <row r="11944">
          <cell r="A11944" t="str">
            <v/>
          </cell>
          <cell r="B11944" t="str">
            <v>Vendor: OTHER</v>
          </cell>
          <cell r="C11944" t="str">
            <v>9/24/2019 (5pm-8pm)</v>
          </cell>
          <cell r="D11944">
            <v>20</v>
          </cell>
          <cell r="E11944">
            <v>1.6668757200241089</v>
          </cell>
          <cell r="F11944">
            <v>1.8421552181243896</v>
          </cell>
          <cell r="G11944">
            <v>0.1352187842130661</v>
          </cell>
          <cell r="H11944">
            <v>80.262666666666576</v>
          </cell>
          <cell r="I11944">
            <v>1</v>
          </cell>
        </row>
        <row r="11945">
          <cell r="A11945" t="str">
            <v/>
          </cell>
          <cell r="B11945" t="str">
            <v>Vendor: OTHER</v>
          </cell>
          <cell r="C11945" t="str">
            <v>9/24/2019 (6pm-8pm)</v>
          </cell>
          <cell r="D11945">
            <v>20</v>
          </cell>
          <cell r="E11945">
            <v>1.5816824436187744</v>
          </cell>
          <cell r="F11945">
            <v>1.5114386081695557</v>
          </cell>
          <cell r="G11945">
            <v>0.34366834163665771</v>
          </cell>
          <cell r="H11945">
            <v>76.202631578947361</v>
          </cell>
          <cell r="I11945">
            <v>1</v>
          </cell>
        </row>
        <row r="11946">
          <cell r="A11946" t="str">
            <v/>
          </cell>
          <cell r="B11946" t="str">
            <v>Vendor: OTHER</v>
          </cell>
          <cell r="C11946" t="str">
            <v>9/24/2019 (6pm-8pm)</v>
          </cell>
          <cell r="D11946">
            <v>21</v>
          </cell>
          <cell r="E11946">
            <v>1.8772298097610474</v>
          </cell>
          <cell r="F11946">
            <v>1.976596474647522</v>
          </cell>
          <cell r="G11946">
            <v>0.3242458701133728</v>
          </cell>
          <cell r="H11946">
            <v>74.10210526315791</v>
          </cell>
          <cell r="I11946">
            <v>1</v>
          </cell>
        </row>
        <row r="11947">
          <cell r="A11947" t="str">
            <v/>
          </cell>
          <cell r="B11947" t="str">
            <v>Vendor: OTHER</v>
          </cell>
          <cell r="C11947" t="str">
            <v>9/24/2019 (5pm-8pm)</v>
          </cell>
          <cell r="D11947">
            <v>21</v>
          </cell>
          <cell r="E11947">
            <v>1.5963120460510254</v>
          </cell>
          <cell r="F11947">
            <v>2.2030153274536133</v>
          </cell>
          <cell r="G11947">
            <v>0.13617518544197083</v>
          </cell>
          <cell r="H11947">
            <v>75.729904761904663</v>
          </cell>
          <cell r="I11947">
            <v>1</v>
          </cell>
        </row>
        <row r="11948">
          <cell r="A11948" t="str">
            <v/>
          </cell>
          <cell r="B11948" t="str">
            <v>Vendor: OTHER</v>
          </cell>
          <cell r="C11948" t="str">
            <v>9/24/2019 (6pm-8pm)</v>
          </cell>
          <cell r="D11948">
            <v>22</v>
          </cell>
          <cell r="E11948">
            <v>1.5541578531265259</v>
          </cell>
          <cell r="F11948">
            <v>1.7111052274703979</v>
          </cell>
          <cell r="G11948">
            <v>0.29226353764533997</v>
          </cell>
          <cell r="H11948">
            <v>72.556315789473672</v>
          </cell>
          <cell r="I11948">
            <v>1</v>
          </cell>
        </row>
        <row r="11949">
          <cell r="A11949" t="str">
            <v/>
          </cell>
          <cell r="B11949" t="str">
            <v>Vendor: OTHER</v>
          </cell>
          <cell r="C11949" t="str">
            <v>9/24/2019 (5pm-8pm)</v>
          </cell>
          <cell r="D11949">
            <v>22</v>
          </cell>
          <cell r="E11949">
            <v>1.5043343305587769</v>
          </cell>
          <cell r="F11949">
            <v>1.8141735792160034</v>
          </cell>
          <cell r="G11949">
            <v>0.12318600714206696</v>
          </cell>
          <cell r="H11949">
            <v>73.99714285714289</v>
          </cell>
          <cell r="I11949">
            <v>1</v>
          </cell>
        </row>
        <row r="11950">
          <cell r="A11950" t="str">
            <v/>
          </cell>
          <cell r="B11950" t="str">
            <v>Vendor: OTHER</v>
          </cell>
          <cell r="C11950" t="str">
            <v>9/24/2019 (6pm-8pm)</v>
          </cell>
          <cell r="D11950">
            <v>23</v>
          </cell>
          <cell r="E11950">
            <v>1.4306666851043701</v>
          </cell>
          <cell r="F11950">
            <v>1.2167017459869385</v>
          </cell>
          <cell r="G11950">
            <v>0.24727644026279449</v>
          </cell>
          <cell r="H11950">
            <v>70.258947368421062</v>
          </cell>
          <cell r="I11950">
            <v>1</v>
          </cell>
        </row>
        <row r="11951">
          <cell r="A11951" t="str">
            <v/>
          </cell>
          <cell r="B11951" t="str">
            <v>Vendor: OTHER</v>
          </cell>
          <cell r="C11951" t="str">
            <v>9/24/2019 (5pm-8pm)</v>
          </cell>
          <cell r="D11951">
            <v>23</v>
          </cell>
          <cell r="E11951">
            <v>1.2584047317504883</v>
          </cell>
          <cell r="F11951">
            <v>1.4254922866821289</v>
          </cell>
          <cell r="G11951">
            <v>0.10666625201702118</v>
          </cell>
          <cell r="H11951">
            <v>72.663142857143029</v>
          </cell>
          <cell r="I11951">
            <v>1</v>
          </cell>
        </row>
        <row r="11952">
          <cell r="A11952" t="str">
            <v/>
          </cell>
          <cell r="B11952" t="str">
            <v>Vendor: OTHER</v>
          </cell>
          <cell r="C11952" t="str">
            <v>9/24/2019 (5pm-8pm)</v>
          </cell>
          <cell r="D11952">
            <v>24</v>
          </cell>
          <cell r="E11952">
            <v>1.0467722415924072</v>
          </cell>
          <cell r="F11952">
            <v>1.1185272932052612</v>
          </cell>
          <cell r="G11952">
            <v>8.9644044637680054E-2</v>
          </cell>
          <cell r="H11952">
            <v>71.830000000000041</v>
          </cell>
          <cell r="I11952">
            <v>1</v>
          </cell>
        </row>
        <row r="11953">
          <cell r="A11953" t="str">
            <v/>
          </cell>
          <cell r="B11953" t="str">
            <v>Vendor: OTHER</v>
          </cell>
          <cell r="C11953" t="str">
            <v>9/24/2019 (6pm-8pm)</v>
          </cell>
          <cell r="D11953">
            <v>24</v>
          </cell>
          <cell r="E11953">
            <v>0.97105437517166138</v>
          </cell>
          <cell r="F11953">
            <v>0.96603506803512573</v>
          </cell>
          <cell r="G11953">
            <v>0.19763834774494171</v>
          </cell>
          <cell r="H11953">
            <v>69.252105263157887</v>
          </cell>
          <cell r="I11953">
            <v>1</v>
          </cell>
        </row>
        <row r="11954">
          <cell r="A11954" t="str">
            <v/>
          </cell>
          <cell r="B11954" t="str">
            <v>Vendor: OTHER</v>
          </cell>
          <cell r="C11954" t="str">
            <v>9/25/2019 (6pm-8pm)</v>
          </cell>
          <cell r="D11954">
            <v>1</v>
          </cell>
          <cell r="E11954">
            <v>0.96542233228683472</v>
          </cell>
          <cell r="F11954">
            <v>1.0140297412872314</v>
          </cell>
          <cell r="G11954">
            <v>8.9177057147026062E-2</v>
          </cell>
          <cell r="H11954">
            <v>72.061147540983569</v>
          </cell>
          <cell r="I11954">
            <v>1</v>
          </cell>
        </row>
        <row r="11955">
          <cell r="A11955" t="str">
            <v/>
          </cell>
          <cell r="B11955" t="str">
            <v>Vendor: OTHER</v>
          </cell>
          <cell r="C11955" t="str">
            <v>9/25/2019 (6pm-7pm)</v>
          </cell>
          <cell r="D11955">
            <v>1</v>
          </cell>
          <cell r="E11955">
            <v>0.72918367385864258</v>
          </cell>
          <cell r="F11955">
            <v>0.87230074405670166</v>
          </cell>
          <cell r="G11955">
            <v>0.12201160937547684</v>
          </cell>
          <cell r="H11955">
            <v>69.006666666666632</v>
          </cell>
          <cell r="I11955">
            <v>1</v>
          </cell>
        </row>
        <row r="11956">
          <cell r="A11956" t="str">
            <v/>
          </cell>
          <cell r="B11956" t="str">
            <v>Vendor: OTHER</v>
          </cell>
          <cell r="C11956" t="str">
            <v>9/25/2019 (6pm-7pm)</v>
          </cell>
          <cell r="D11956">
            <v>2</v>
          </cell>
          <cell r="E11956">
            <v>0.64021873474121094</v>
          </cell>
          <cell r="F11956">
            <v>0.79537302255630493</v>
          </cell>
          <cell r="G11956">
            <v>0.10899186879396439</v>
          </cell>
          <cell r="H11956">
            <v>67.968095238095259</v>
          </cell>
          <cell r="I11956">
            <v>1</v>
          </cell>
        </row>
        <row r="11957">
          <cell r="A11957" t="str">
            <v/>
          </cell>
          <cell r="B11957" t="str">
            <v>Vendor: OTHER</v>
          </cell>
          <cell r="C11957" t="str">
            <v>9/25/2019 (6pm-8pm)</v>
          </cell>
          <cell r="D11957">
            <v>2</v>
          </cell>
          <cell r="E11957">
            <v>0.86763465404510498</v>
          </cell>
          <cell r="F11957">
            <v>0.90079754590988159</v>
          </cell>
          <cell r="G11957">
            <v>7.8562423586845398E-2</v>
          </cell>
          <cell r="H11957">
            <v>70.47295081967215</v>
          </cell>
          <cell r="I11957">
            <v>1</v>
          </cell>
        </row>
        <row r="11958">
          <cell r="A11958" t="str">
            <v/>
          </cell>
          <cell r="B11958" t="str">
            <v>Vendor: OTHER</v>
          </cell>
          <cell r="C11958" t="str">
            <v>9/25/2019 (6pm-7pm)</v>
          </cell>
          <cell r="D11958">
            <v>3</v>
          </cell>
          <cell r="E11958">
            <v>0.62210458517074585</v>
          </cell>
          <cell r="F11958">
            <v>0.69720804691314697</v>
          </cell>
          <cell r="G11958">
            <v>0.10661286115646362</v>
          </cell>
          <cell r="H11958">
            <v>66.781111111111116</v>
          </cell>
          <cell r="I11958">
            <v>1</v>
          </cell>
        </row>
        <row r="11959">
          <cell r="A11959" t="str">
            <v/>
          </cell>
          <cell r="B11959" t="str">
            <v>Vendor: OTHER</v>
          </cell>
          <cell r="C11959" t="str">
            <v>9/25/2019 (6pm-8pm)</v>
          </cell>
          <cell r="D11959">
            <v>3</v>
          </cell>
          <cell r="E11959">
            <v>0.793099045753479</v>
          </cell>
          <cell r="F11959">
            <v>0.70658785104751587</v>
          </cell>
          <cell r="G11959">
            <v>8.0842405557632446E-2</v>
          </cell>
          <cell r="H11959">
            <v>68.869180327868889</v>
          </cell>
          <cell r="I11959">
            <v>1</v>
          </cell>
        </row>
        <row r="11960">
          <cell r="A11960" t="str">
            <v/>
          </cell>
          <cell r="B11960" t="str">
            <v>Vendor: OTHER</v>
          </cell>
          <cell r="C11960" t="str">
            <v>9/25/2019 (6pm-8pm)</v>
          </cell>
          <cell r="D11960">
            <v>4</v>
          </cell>
          <cell r="E11960">
            <v>0.69903397560119629</v>
          </cell>
          <cell r="F11960">
            <v>0.71242445707321167</v>
          </cell>
          <cell r="G11960">
            <v>6.8218141794204712E-2</v>
          </cell>
          <cell r="H11960">
            <v>67.854426229508221</v>
          </cell>
          <cell r="I11960">
            <v>1</v>
          </cell>
        </row>
        <row r="11961">
          <cell r="A11961" t="str">
            <v/>
          </cell>
          <cell r="B11961" t="str">
            <v>Vendor: OTHER</v>
          </cell>
          <cell r="C11961" t="str">
            <v>9/25/2019 (6pm-7pm)</v>
          </cell>
          <cell r="D11961">
            <v>4</v>
          </cell>
          <cell r="E11961">
            <v>0.60456001758575439</v>
          </cell>
          <cell r="F11961">
            <v>0.70646125078201294</v>
          </cell>
          <cell r="G11961">
            <v>0.10569994151592255</v>
          </cell>
          <cell r="H11961">
            <v>66.019841269841308</v>
          </cell>
          <cell r="I11961">
            <v>1</v>
          </cell>
        </row>
        <row r="11962">
          <cell r="A11962" t="str">
            <v/>
          </cell>
          <cell r="B11962" t="str">
            <v>Vendor: OTHER</v>
          </cell>
          <cell r="C11962" t="str">
            <v>9/25/2019 (6pm-8pm)</v>
          </cell>
          <cell r="D11962">
            <v>5</v>
          </cell>
          <cell r="E11962">
            <v>0.71230989694595337</v>
          </cell>
          <cell r="F11962">
            <v>0.67391455173492432</v>
          </cell>
          <cell r="G11962">
            <v>7.2213523089885712E-2</v>
          </cell>
          <cell r="H11962">
            <v>66.631475409836057</v>
          </cell>
          <cell r="I11962">
            <v>1</v>
          </cell>
        </row>
        <row r="11963">
          <cell r="A11963" t="str">
            <v/>
          </cell>
          <cell r="B11963" t="str">
            <v>Vendor: OTHER</v>
          </cell>
          <cell r="C11963" t="str">
            <v>9/25/2019 (6pm-7pm)</v>
          </cell>
          <cell r="D11963">
            <v>5</v>
          </cell>
          <cell r="E11963">
            <v>0.54434698820114136</v>
          </cell>
          <cell r="F11963">
            <v>0.68246179819107056</v>
          </cell>
          <cell r="G11963">
            <v>0.10275679081678391</v>
          </cell>
          <cell r="H11963">
            <v>65.345555555555535</v>
          </cell>
          <cell r="I11963">
            <v>1</v>
          </cell>
        </row>
        <row r="11964">
          <cell r="A11964" t="str">
            <v/>
          </cell>
          <cell r="B11964" t="str">
            <v>Vendor: OTHER</v>
          </cell>
          <cell r="C11964" t="str">
            <v>9/25/2019 (6pm-8pm)</v>
          </cell>
          <cell r="D11964">
            <v>6</v>
          </cell>
          <cell r="E11964">
            <v>0.66590726375579834</v>
          </cell>
          <cell r="F11964">
            <v>0.64275002479553223</v>
          </cell>
          <cell r="G11964">
            <v>6.08341284096241E-2</v>
          </cell>
          <cell r="H11964">
            <v>66.067213114754054</v>
          </cell>
          <cell r="I11964">
            <v>1</v>
          </cell>
        </row>
        <row r="11965">
          <cell r="A11965" t="str">
            <v/>
          </cell>
          <cell r="B11965" t="str">
            <v>Vendor: OTHER</v>
          </cell>
          <cell r="C11965" t="str">
            <v>9/25/2019 (6pm-7pm)</v>
          </cell>
          <cell r="D11965">
            <v>6</v>
          </cell>
          <cell r="E11965">
            <v>0.55273264646530151</v>
          </cell>
          <cell r="F11965">
            <v>0.67472875118255615</v>
          </cell>
          <cell r="G11965">
            <v>9.0978927910327911E-2</v>
          </cell>
          <cell r="H11965">
            <v>65.080793650793666</v>
          </cell>
          <cell r="I11965">
            <v>1</v>
          </cell>
        </row>
        <row r="11966">
          <cell r="A11966" t="str">
            <v/>
          </cell>
          <cell r="B11966" t="str">
            <v>Vendor: OTHER</v>
          </cell>
          <cell r="C11966" t="str">
            <v>9/25/2019 (6pm-8pm)</v>
          </cell>
          <cell r="D11966">
            <v>7</v>
          </cell>
          <cell r="E11966">
            <v>0.70866602659225464</v>
          </cell>
          <cell r="F11966">
            <v>0.77447056770324707</v>
          </cell>
          <cell r="G11966">
            <v>8.2195207476615906E-2</v>
          </cell>
          <cell r="H11966">
            <v>65.359508196721293</v>
          </cell>
          <cell r="I11966">
            <v>1</v>
          </cell>
        </row>
        <row r="11967">
          <cell r="A11967" t="str">
            <v/>
          </cell>
          <cell r="B11967" t="str">
            <v>Vendor: OTHER</v>
          </cell>
          <cell r="C11967" t="str">
            <v>9/25/2019 (6pm-7pm)</v>
          </cell>
          <cell r="D11967">
            <v>7</v>
          </cell>
          <cell r="E11967">
            <v>0.68636822700500488</v>
          </cell>
          <cell r="F11967">
            <v>0.78748464584350586</v>
          </cell>
          <cell r="G11967">
            <v>7.7500633895397186E-2</v>
          </cell>
          <cell r="H11967">
            <v>64.942222222222227</v>
          </cell>
          <cell r="I11967">
            <v>1</v>
          </cell>
        </row>
        <row r="11968">
          <cell r="A11968" t="str">
            <v/>
          </cell>
          <cell r="B11968" t="str">
            <v>Vendor: OTHER</v>
          </cell>
          <cell r="C11968" t="str">
            <v>9/25/2019 (6pm-8pm)</v>
          </cell>
          <cell r="D11968">
            <v>8</v>
          </cell>
          <cell r="E11968">
            <v>0.64191854000091553</v>
          </cell>
          <cell r="F11968">
            <v>0.71690249443054199</v>
          </cell>
          <cell r="G11968">
            <v>8.8170461356639862E-2</v>
          </cell>
          <cell r="H11968">
            <v>67.416885245901611</v>
          </cell>
          <cell r="I11968">
            <v>1</v>
          </cell>
        </row>
        <row r="11969">
          <cell r="A11969" t="str">
            <v/>
          </cell>
          <cell r="B11969" t="str">
            <v>Vendor: OTHER</v>
          </cell>
          <cell r="C11969" t="str">
            <v>9/25/2019 (6pm-7pm)</v>
          </cell>
          <cell r="D11969">
            <v>8</v>
          </cell>
          <cell r="E11969">
            <v>0.71674811840057373</v>
          </cell>
          <cell r="F11969">
            <v>0.78347015380859375</v>
          </cell>
          <cell r="G11969">
            <v>7.4864596128463745E-2</v>
          </cell>
          <cell r="H11969">
            <v>66.061587301587281</v>
          </cell>
          <cell r="I11969">
            <v>1</v>
          </cell>
        </row>
        <row r="11970">
          <cell r="A11970" t="str">
            <v/>
          </cell>
          <cell r="B11970" t="str">
            <v>Vendor: OTHER</v>
          </cell>
          <cell r="C11970" t="str">
            <v>9/25/2019 (6pm-8pm)</v>
          </cell>
          <cell r="D11970">
            <v>9</v>
          </cell>
          <cell r="E11970">
            <v>0.56502187252044678</v>
          </cell>
          <cell r="F11970">
            <v>0.66017448902130127</v>
          </cell>
          <cell r="G11970">
            <v>9.4424203038215637E-2</v>
          </cell>
          <cell r="H11970">
            <v>71.013442622950805</v>
          </cell>
          <cell r="I11970">
            <v>1</v>
          </cell>
        </row>
        <row r="11971">
          <cell r="A11971" t="str">
            <v/>
          </cell>
          <cell r="B11971" t="str">
            <v>Vendor: OTHER</v>
          </cell>
          <cell r="C11971" t="str">
            <v>9/25/2019 (6pm-7pm)</v>
          </cell>
          <cell r="D11971">
            <v>9</v>
          </cell>
          <cell r="E11971">
            <v>0.67781990766525269</v>
          </cell>
          <cell r="F11971">
            <v>0.66530829668045044</v>
          </cell>
          <cell r="G11971">
            <v>9.230852872133255E-2</v>
          </cell>
          <cell r="H11971">
            <v>69.161904761904751</v>
          </cell>
          <cell r="I11971">
            <v>1</v>
          </cell>
        </row>
        <row r="11972">
          <cell r="A11972" t="str">
            <v/>
          </cell>
          <cell r="B11972" t="str">
            <v>Vendor: OTHER</v>
          </cell>
          <cell r="C11972" t="str">
            <v>9/25/2019 (6pm-8pm)</v>
          </cell>
          <cell r="D11972">
            <v>10</v>
          </cell>
          <cell r="E11972">
            <v>0.46624627709388733</v>
          </cell>
          <cell r="F11972">
            <v>0.59765136241912842</v>
          </cell>
          <cell r="G11972">
            <v>0.12385579943656921</v>
          </cell>
          <cell r="H11972">
            <v>74.736721311475364</v>
          </cell>
          <cell r="I11972">
            <v>1</v>
          </cell>
        </row>
        <row r="11973">
          <cell r="A11973" t="str">
            <v/>
          </cell>
          <cell r="B11973" t="str">
            <v>Vendor: OTHER</v>
          </cell>
          <cell r="C11973" t="str">
            <v>9/25/2019 (6pm-7pm)</v>
          </cell>
          <cell r="D11973">
            <v>10</v>
          </cell>
          <cell r="E11973">
            <v>0.69833844900131226</v>
          </cell>
          <cell r="F11973">
            <v>0.56884032487869263</v>
          </cell>
          <cell r="G11973">
            <v>0.10091283917427063</v>
          </cell>
          <cell r="H11973">
            <v>73.63174603174599</v>
          </cell>
          <cell r="I11973">
            <v>1</v>
          </cell>
        </row>
        <row r="11974">
          <cell r="A11974" t="str">
            <v/>
          </cell>
          <cell r="B11974" t="str">
            <v>Vendor: OTHER</v>
          </cell>
          <cell r="C11974" t="str">
            <v>9/25/2019 (6pm-7pm)</v>
          </cell>
          <cell r="D11974">
            <v>11</v>
          </cell>
          <cell r="E11974">
            <v>0.64322292804718018</v>
          </cell>
          <cell r="F11974">
            <v>0.5633004903793335</v>
          </cell>
          <cell r="G11974">
            <v>0.10893493145704269</v>
          </cell>
          <cell r="H11974">
            <v>77.61587301587295</v>
          </cell>
          <cell r="I11974">
            <v>1</v>
          </cell>
        </row>
        <row r="11975">
          <cell r="A11975" t="str">
            <v/>
          </cell>
          <cell r="B11975" t="str">
            <v>Vendor: OTHER</v>
          </cell>
          <cell r="C11975" t="str">
            <v>9/25/2019 (6pm-8pm)</v>
          </cell>
          <cell r="D11975">
            <v>11</v>
          </cell>
          <cell r="E11975">
            <v>0.49327537417411804</v>
          </cell>
          <cell r="F11975">
            <v>0.64372009038925171</v>
          </cell>
          <cell r="G11975">
            <v>0.14155119657516479</v>
          </cell>
          <cell r="H11975">
            <v>80.121311475409783</v>
          </cell>
          <cell r="I11975">
            <v>1</v>
          </cell>
        </row>
        <row r="11976">
          <cell r="A11976" t="str">
            <v/>
          </cell>
          <cell r="B11976" t="str">
            <v>Vendor: OTHER</v>
          </cell>
          <cell r="C11976" t="str">
            <v>9/25/2019 (6pm-7pm)</v>
          </cell>
          <cell r="D11976">
            <v>12</v>
          </cell>
          <cell r="E11976">
            <v>0.60199332237243652</v>
          </cell>
          <cell r="F11976">
            <v>0.60792583227157593</v>
          </cell>
          <cell r="G11976">
            <v>0.13245932757854462</v>
          </cell>
          <cell r="H11976">
            <v>80.436507936507965</v>
          </cell>
          <cell r="I11976">
            <v>1</v>
          </cell>
        </row>
        <row r="11977">
          <cell r="A11977" t="str">
            <v/>
          </cell>
          <cell r="B11977" t="str">
            <v>Vendor: OTHER</v>
          </cell>
          <cell r="C11977" t="str">
            <v>9/25/2019 (6pm-8pm)</v>
          </cell>
          <cell r="D11977">
            <v>12</v>
          </cell>
          <cell r="E11977">
            <v>0.58619850873947144</v>
          </cell>
          <cell r="F11977">
            <v>0.70832282304763794</v>
          </cell>
          <cell r="G11977">
            <v>0.15863734483718872</v>
          </cell>
          <cell r="H11977">
            <v>83.745901639344268</v>
          </cell>
          <cell r="I11977">
            <v>1</v>
          </cell>
        </row>
        <row r="11978">
          <cell r="A11978" t="str">
            <v/>
          </cell>
          <cell r="B11978" t="str">
            <v>Vendor: OTHER</v>
          </cell>
          <cell r="C11978" t="str">
            <v>9/25/2019 (6pm-7pm)</v>
          </cell>
          <cell r="D11978">
            <v>13</v>
          </cell>
          <cell r="E11978">
            <v>0.58687883615493774</v>
          </cell>
          <cell r="F11978">
            <v>0.78645163774490356</v>
          </cell>
          <cell r="G11978">
            <v>0.15011751651763916</v>
          </cell>
          <cell r="H11978">
            <v>81.507936507936478</v>
          </cell>
          <cell r="I11978">
            <v>1</v>
          </cell>
        </row>
        <row r="11979">
          <cell r="A11979" t="str">
            <v/>
          </cell>
          <cell r="B11979" t="str">
            <v>Vendor: OTHER</v>
          </cell>
          <cell r="C11979" t="str">
            <v>9/25/2019 (6pm-8pm)</v>
          </cell>
          <cell r="D11979">
            <v>13</v>
          </cell>
          <cell r="E11979">
            <v>0.72359937429428101</v>
          </cell>
          <cell r="F11979">
            <v>0.95178425312042236</v>
          </cell>
          <cell r="G11979">
            <v>0.15676416456699371</v>
          </cell>
          <cell r="H11979">
            <v>86.518032786885257</v>
          </cell>
          <cell r="I11979">
            <v>1</v>
          </cell>
        </row>
        <row r="11980">
          <cell r="A11980" t="str">
            <v/>
          </cell>
          <cell r="B11980" t="str">
            <v>Vendor: OTHER</v>
          </cell>
          <cell r="C11980" t="str">
            <v>9/25/2019 (6pm-8pm)</v>
          </cell>
          <cell r="D11980">
            <v>14</v>
          </cell>
          <cell r="E11980">
            <v>0.90264028310775757</v>
          </cell>
          <cell r="F11980">
            <v>1.2668901681900024</v>
          </cell>
          <cell r="G11980">
            <v>0.19408972561359406</v>
          </cell>
          <cell r="H11980">
            <v>88.540983606557347</v>
          </cell>
          <cell r="I11980">
            <v>1</v>
          </cell>
        </row>
        <row r="11981">
          <cell r="A11981" t="str">
            <v/>
          </cell>
          <cell r="B11981" t="str">
            <v>Vendor: OTHER</v>
          </cell>
          <cell r="C11981" t="str">
            <v>9/25/2019 (6pm-7pm)</v>
          </cell>
          <cell r="D11981">
            <v>14</v>
          </cell>
          <cell r="E11981">
            <v>0.83545768260955811</v>
          </cell>
          <cell r="F11981">
            <v>0.99305886030197144</v>
          </cell>
          <cell r="G11981">
            <v>0.17730125784873962</v>
          </cell>
          <cell r="H11981">
            <v>80.641269841269803</v>
          </cell>
          <cell r="I11981">
            <v>1</v>
          </cell>
        </row>
        <row r="11982">
          <cell r="A11982" t="str">
            <v/>
          </cell>
          <cell r="B11982" t="str">
            <v>Vendor: OTHER</v>
          </cell>
          <cell r="C11982" t="str">
            <v>9/25/2019 (6pm-8pm)</v>
          </cell>
          <cell r="D11982">
            <v>15</v>
          </cell>
          <cell r="E11982">
            <v>1.1234118938446045</v>
          </cell>
          <cell r="F11982">
            <v>1.5283682346343994</v>
          </cell>
          <cell r="G11982">
            <v>0.22790475189685822</v>
          </cell>
          <cell r="H11982">
            <v>89.132786885245892</v>
          </cell>
          <cell r="I11982">
            <v>1</v>
          </cell>
        </row>
        <row r="11983">
          <cell r="A11983" t="str">
            <v/>
          </cell>
          <cell r="B11983" t="str">
            <v>Vendor: OTHER</v>
          </cell>
          <cell r="C11983" t="str">
            <v>9/25/2019 (6pm-7pm)</v>
          </cell>
          <cell r="D11983">
            <v>15</v>
          </cell>
          <cell r="E11983">
            <v>1.0214273929595947</v>
          </cell>
          <cell r="F11983">
            <v>1.2685927152633667</v>
          </cell>
          <cell r="G11983">
            <v>0.18819516897201538</v>
          </cell>
          <cell r="H11983">
            <v>80.209523809523816</v>
          </cell>
          <cell r="I11983">
            <v>1</v>
          </cell>
        </row>
        <row r="11984">
          <cell r="A11984" t="str">
            <v/>
          </cell>
          <cell r="B11984" t="str">
            <v>Vendor: OTHER</v>
          </cell>
          <cell r="C11984" t="str">
            <v>9/25/2019 (6pm-7pm)</v>
          </cell>
          <cell r="D11984">
            <v>16</v>
          </cell>
          <cell r="E11984">
            <v>1.3777586221694946</v>
          </cell>
          <cell r="F11984">
            <v>1.2827420234680176</v>
          </cell>
          <cell r="G11984">
            <v>0.19554445147514343</v>
          </cell>
          <cell r="H11984">
            <v>79.850793650793648</v>
          </cell>
          <cell r="I11984">
            <v>1</v>
          </cell>
        </row>
        <row r="11985">
          <cell r="A11985" t="str">
            <v/>
          </cell>
          <cell r="B11985" t="str">
            <v>Vendor: OTHER</v>
          </cell>
          <cell r="C11985" t="str">
            <v>9/25/2019 (6pm-8pm)</v>
          </cell>
          <cell r="D11985">
            <v>16</v>
          </cell>
          <cell r="E11985">
            <v>1.5598678588867188</v>
          </cell>
          <cell r="F11985">
            <v>1.7458720207214355</v>
          </cell>
          <cell r="G11985">
            <v>0.23890958726406097</v>
          </cell>
          <cell r="H11985">
            <v>88.280983606557356</v>
          </cell>
          <cell r="I11985">
            <v>1</v>
          </cell>
        </row>
        <row r="11986">
          <cell r="A11986" t="str">
            <v/>
          </cell>
          <cell r="B11986" t="str">
            <v>Vendor: OTHER</v>
          </cell>
          <cell r="C11986" t="str">
            <v>9/25/2019 (6pm-7pm)</v>
          </cell>
          <cell r="D11986">
            <v>17</v>
          </cell>
          <cell r="E11986">
            <v>1.5591400861740112</v>
          </cell>
          <cell r="F11986">
            <v>1.3620593547821045</v>
          </cell>
          <cell r="G11986">
            <v>0.19976732134819031</v>
          </cell>
          <cell r="H11986">
            <v>79.085714285714275</v>
          </cell>
          <cell r="I11986">
            <v>1</v>
          </cell>
        </row>
        <row r="11987">
          <cell r="A11987" t="str">
            <v/>
          </cell>
          <cell r="B11987" t="str">
            <v>Vendor: OTHER</v>
          </cell>
          <cell r="C11987" t="str">
            <v>9/25/2019 (6pm-8pm)</v>
          </cell>
          <cell r="D11987">
            <v>17</v>
          </cell>
          <cell r="E11987">
            <v>1.6340094804763794</v>
          </cell>
          <cell r="F11987">
            <v>1.9834656715393066</v>
          </cell>
          <cell r="G11987">
            <v>0.24179467558860779</v>
          </cell>
          <cell r="H11987">
            <v>86.355409836065547</v>
          </cell>
          <cell r="I11987">
            <v>1</v>
          </cell>
        </row>
        <row r="11988">
          <cell r="A11988" t="str">
            <v/>
          </cell>
          <cell r="B11988" t="str">
            <v>Vendor: OTHER</v>
          </cell>
          <cell r="C11988" t="str">
            <v>9/25/2019 (6pm-8pm)</v>
          </cell>
          <cell r="D11988">
            <v>18</v>
          </cell>
          <cell r="E11988">
            <v>1.7026166915893555</v>
          </cell>
          <cell r="F11988">
            <v>1.9026845693588257</v>
          </cell>
          <cell r="G11988">
            <v>0.24214424192905426</v>
          </cell>
          <cell r="H11988">
            <v>82.628196721311511</v>
          </cell>
          <cell r="I11988">
            <v>1</v>
          </cell>
        </row>
        <row r="11989">
          <cell r="A11989" t="str">
            <v/>
          </cell>
          <cell r="B11989" t="str">
            <v>Vendor: OTHER</v>
          </cell>
          <cell r="C11989" t="str">
            <v>9/25/2019 (6pm-7pm)</v>
          </cell>
          <cell r="D11989">
            <v>18</v>
          </cell>
          <cell r="E11989">
            <v>1.6328361034393311</v>
          </cell>
          <cell r="F11989">
            <v>1.7388759851455688</v>
          </cell>
          <cell r="G11989">
            <v>0.19091588258743286</v>
          </cell>
          <cell r="H11989">
            <v>76.206349206349131</v>
          </cell>
          <cell r="I11989">
            <v>1</v>
          </cell>
        </row>
        <row r="11990">
          <cell r="A11990" t="str">
            <v/>
          </cell>
          <cell r="B11990" t="str">
            <v>Vendor: OTHER</v>
          </cell>
          <cell r="C11990" t="str">
            <v>9/25/2019 (6pm-8pm)</v>
          </cell>
          <cell r="D11990">
            <v>19</v>
          </cell>
          <cell r="E11990">
            <v>1.7989648580551147</v>
          </cell>
          <cell r="F11990">
            <v>0.93249475955963135</v>
          </cell>
          <cell r="G11990">
            <v>0.21672482788562775</v>
          </cell>
          <cell r="H11990">
            <v>77.986229508196757</v>
          </cell>
          <cell r="I11990">
            <v>1</v>
          </cell>
        </row>
        <row r="11991">
          <cell r="A11991" t="str">
            <v/>
          </cell>
          <cell r="B11991" t="str">
            <v>Vendor: OTHER</v>
          </cell>
          <cell r="C11991" t="str">
            <v>9/25/2019 (6pm-7pm)</v>
          </cell>
          <cell r="D11991">
            <v>19</v>
          </cell>
          <cell r="E11991">
            <v>1.5235729217529297</v>
          </cell>
          <cell r="F11991">
            <v>1.3131116628646851</v>
          </cell>
          <cell r="G11991">
            <v>0.17893397808074951</v>
          </cell>
          <cell r="H11991">
            <v>74.094920634920655</v>
          </cell>
          <cell r="I11991">
            <v>1</v>
          </cell>
        </row>
        <row r="11992">
          <cell r="A11992" t="str">
            <v/>
          </cell>
          <cell r="B11992" t="str">
            <v>Vendor: OTHER</v>
          </cell>
          <cell r="C11992" t="str">
            <v>9/25/2019 (6pm-8pm)</v>
          </cell>
          <cell r="D11992">
            <v>20</v>
          </cell>
          <cell r="E11992">
            <v>1.786142110824585</v>
          </cell>
          <cell r="F11992">
            <v>1.3883473873138428</v>
          </cell>
          <cell r="G11992">
            <v>0.18768364191055298</v>
          </cell>
          <cell r="H11992">
            <v>73.903442622950735</v>
          </cell>
          <cell r="I11992">
            <v>1</v>
          </cell>
        </row>
        <row r="11993">
          <cell r="A11993" t="str">
            <v/>
          </cell>
          <cell r="B11993" t="str">
            <v>Vendor: OTHER</v>
          </cell>
          <cell r="C11993" t="str">
            <v>9/25/2019 (6pm-7pm)</v>
          </cell>
          <cell r="D11993">
            <v>20</v>
          </cell>
          <cell r="E11993">
            <v>1.4750862121582031</v>
          </cell>
          <cell r="F11993">
            <v>1.6820917129516602</v>
          </cell>
          <cell r="G11993">
            <v>0.19614091515541077</v>
          </cell>
          <cell r="H11993">
            <v>71.896349206349171</v>
          </cell>
          <cell r="I11993">
            <v>1</v>
          </cell>
        </row>
        <row r="11994">
          <cell r="A11994" t="str">
            <v/>
          </cell>
          <cell r="B11994" t="str">
            <v>Vendor: OTHER</v>
          </cell>
          <cell r="C11994" t="str">
            <v>9/25/2019 (6pm-7pm)</v>
          </cell>
          <cell r="D11994">
            <v>21</v>
          </cell>
          <cell r="E11994">
            <v>1.5081468820571899</v>
          </cell>
          <cell r="F11994">
            <v>1.5530364513397217</v>
          </cell>
          <cell r="G11994">
            <v>0.17582754790782928</v>
          </cell>
          <cell r="H11994">
            <v>70.959206349206326</v>
          </cell>
          <cell r="I11994">
            <v>1</v>
          </cell>
        </row>
        <row r="11995">
          <cell r="A11995" t="str">
            <v/>
          </cell>
          <cell r="B11995" t="str">
            <v>Vendor: OTHER</v>
          </cell>
          <cell r="C11995" t="str">
            <v>9/25/2019 (6pm-8pm)</v>
          </cell>
          <cell r="D11995">
            <v>21</v>
          </cell>
          <cell r="E11995">
            <v>1.5545443296432495</v>
          </cell>
          <cell r="F11995">
            <v>1.9698730707168579</v>
          </cell>
          <cell r="G11995">
            <v>0.18515291810035706</v>
          </cell>
          <cell r="H11995">
            <v>70.835245901639368</v>
          </cell>
          <cell r="I11995">
            <v>1</v>
          </cell>
        </row>
        <row r="11996">
          <cell r="A11996" t="str">
            <v/>
          </cell>
          <cell r="B11996" t="str">
            <v>Vendor: OTHER</v>
          </cell>
          <cell r="C11996" t="str">
            <v>9/25/2019 (6pm-8pm)</v>
          </cell>
          <cell r="D11996">
            <v>22</v>
          </cell>
          <cell r="E11996">
            <v>1.4253242015838623</v>
          </cell>
          <cell r="F11996">
            <v>1.4772114753723145</v>
          </cell>
          <cell r="G11996">
            <v>0.18495197594165802</v>
          </cell>
          <cell r="H11996">
            <v>69.164098360655771</v>
          </cell>
          <cell r="I11996">
            <v>1</v>
          </cell>
        </row>
        <row r="11997">
          <cell r="A11997" t="str">
            <v/>
          </cell>
          <cell r="B11997" t="str">
            <v>Vendor: OTHER</v>
          </cell>
          <cell r="C11997" t="str">
            <v>9/25/2019 (6pm-7pm)</v>
          </cell>
          <cell r="D11997">
            <v>22</v>
          </cell>
          <cell r="E11997">
            <v>1.4498856067657471</v>
          </cell>
          <cell r="F11997">
            <v>1.3066558837890625</v>
          </cell>
          <cell r="G11997">
            <v>0.17749074101448059</v>
          </cell>
          <cell r="H11997">
            <v>70.531269841269804</v>
          </cell>
          <cell r="I11997">
            <v>1</v>
          </cell>
        </row>
        <row r="11998">
          <cell r="A11998" t="str">
            <v/>
          </cell>
          <cell r="B11998" t="str">
            <v>Vendor: OTHER</v>
          </cell>
          <cell r="C11998" t="str">
            <v>9/25/2019 (6pm-7pm)</v>
          </cell>
          <cell r="D11998">
            <v>23</v>
          </cell>
          <cell r="E11998">
            <v>1.2776106595993042</v>
          </cell>
          <cell r="F11998">
            <v>1.196586012840271</v>
          </cell>
          <cell r="G11998">
            <v>0.15072751045227051</v>
          </cell>
          <cell r="H11998">
            <v>70.045079365079332</v>
          </cell>
          <cell r="I11998">
            <v>1</v>
          </cell>
        </row>
        <row r="11999">
          <cell r="A11999" t="str">
            <v/>
          </cell>
          <cell r="B11999" t="str">
            <v>Vendor: OTHER</v>
          </cell>
          <cell r="C11999" t="str">
            <v>9/25/2019 (6pm-8pm)</v>
          </cell>
          <cell r="D11999">
            <v>23</v>
          </cell>
          <cell r="E11999">
            <v>1.1650058031082153</v>
          </cell>
          <cell r="F11999">
            <v>1.3383548259735107</v>
          </cell>
          <cell r="G11999">
            <v>0.15199941396713257</v>
          </cell>
          <cell r="H11999">
            <v>68.331475409836116</v>
          </cell>
          <cell r="I11999">
            <v>1</v>
          </cell>
        </row>
        <row r="12000">
          <cell r="A12000" t="str">
            <v/>
          </cell>
          <cell r="B12000" t="str">
            <v>Vendor: OTHER</v>
          </cell>
          <cell r="C12000" t="str">
            <v>9/25/2019 (6pm-8pm)</v>
          </cell>
          <cell r="D12000">
            <v>24</v>
          </cell>
          <cell r="E12000">
            <v>0.9590684175491333</v>
          </cell>
          <cell r="F12000">
            <v>1.2388156652450562</v>
          </cell>
          <cell r="G12000">
            <v>0.12899166345596313</v>
          </cell>
          <cell r="H12000">
            <v>67.890327868852424</v>
          </cell>
          <cell r="I12000">
            <v>1</v>
          </cell>
        </row>
        <row r="12001">
          <cell r="A12001" t="str">
            <v/>
          </cell>
          <cell r="B12001" t="str">
            <v>Vendor: OTHER</v>
          </cell>
          <cell r="C12001" t="str">
            <v>9/25/2019 (6pm-7pm)</v>
          </cell>
          <cell r="D12001">
            <v>24</v>
          </cell>
          <cell r="E12001">
            <v>1.072473406791687</v>
          </cell>
          <cell r="F12001">
            <v>0.96659845113754272</v>
          </cell>
          <cell r="G12001">
            <v>0.13700981438159943</v>
          </cell>
          <cell r="H12001">
            <v>69.433015873015933</v>
          </cell>
          <cell r="I12001">
            <v>1</v>
          </cell>
        </row>
        <row r="12002">
          <cell r="A12002" t="str">
            <v/>
          </cell>
          <cell r="B12002" t="str">
            <v>Vendor: OTHER</v>
          </cell>
          <cell r="C12002" t="str">
            <v>10/16/2019</v>
          </cell>
          <cell r="D12002">
            <v>1</v>
          </cell>
          <cell r="E12002">
            <v>0.63669687509536743</v>
          </cell>
          <cell r="F12002">
            <v>0.66938865184783936</v>
          </cell>
          <cell r="G12002">
            <v>5.1084540784358978E-2</v>
          </cell>
          <cell r="H12002">
            <v>64.849919354838661</v>
          </cell>
          <cell r="I12002">
            <v>1</v>
          </cell>
        </row>
        <row r="12003">
          <cell r="A12003" t="str">
            <v/>
          </cell>
          <cell r="B12003" t="str">
            <v>Vendor: OTHER</v>
          </cell>
          <cell r="C12003" t="str">
            <v>10/16/2019</v>
          </cell>
          <cell r="D12003">
            <v>2</v>
          </cell>
          <cell r="E12003">
            <v>0.58119738101959229</v>
          </cell>
          <cell r="F12003">
            <v>0.6002994179725647</v>
          </cell>
          <cell r="G12003">
            <v>4.3764252215623856E-2</v>
          </cell>
          <cell r="H12003">
            <v>64.031129032258079</v>
          </cell>
          <cell r="I12003">
            <v>1</v>
          </cell>
        </row>
        <row r="12004">
          <cell r="A12004" t="str">
            <v/>
          </cell>
          <cell r="B12004" t="str">
            <v>Vendor: OTHER</v>
          </cell>
          <cell r="C12004" t="str">
            <v>10/16/2019</v>
          </cell>
          <cell r="D12004">
            <v>3</v>
          </cell>
          <cell r="E12004">
            <v>0.52928292751312256</v>
          </cell>
          <cell r="F12004">
            <v>0.55755120515823364</v>
          </cell>
          <cell r="G12004">
            <v>3.7993937730789185E-2</v>
          </cell>
          <cell r="H12004">
            <v>63.278467741935543</v>
          </cell>
          <cell r="I12004">
            <v>1</v>
          </cell>
        </row>
        <row r="12005">
          <cell r="A12005" t="str">
            <v/>
          </cell>
          <cell r="B12005" t="str">
            <v>Vendor: OTHER</v>
          </cell>
          <cell r="C12005" t="str">
            <v>10/16/2019</v>
          </cell>
          <cell r="D12005">
            <v>4</v>
          </cell>
          <cell r="E12005">
            <v>0.5160641074180603</v>
          </cell>
          <cell r="F12005">
            <v>0.54374128580093384</v>
          </cell>
          <cell r="G12005">
            <v>3.4500841051340103E-2</v>
          </cell>
          <cell r="H12005">
            <v>62.392983870967775</v>
          </cell>
          <cell r="I12005">
            <v>1</v>
          </cell>
        </row>
        <row r="12006">
          <cell r="A12006" t="str">
            <v/>
          </cell>
          <cell r="B12006" t="str">
            <v>Vendor: OTHER</v>
          </cell>
          <cell r="C12006" t="str">
            <v>10/16/2019</v>
          </cell>
          <cell r="D12006">
            <v>5</v>
          </cell>
          <cell r="E12006">
            <v>0.53357213735580444</v>
          </cell>
          <cell r="F12006">
            <v>0.52246701717376709</v>
          </cell>
          <cell r="G12006">
            <v>2.9025916010141373E-2</v>
          </cell>
          <cell r="H12006">
            <v>61.52620967741943</v>
          </cell>
          <cell r="I12006">
            <v>1</v>
          </cell>
        </row>
        <row r="12007">
          <cell r="A12007" t="str">
            <v/>
          </cell>
          <cell r="B12007" t="str">
            <v>Vendor: OTHER</v>
          </cell>
          <cell r="C12007" t="str">
            <v>10/16/2019</v>
          </cell>
          <cell r="D12007">
            <v>6</v>
          </cell>
          <cell r="E12007">
            <v>0.53043222427368164</v>
          </cell>
          <cell r="F12007">
            <v>0.55475431680679321</v>
          </cell>
          <cell r="G12007">
            <v>3.1626671552658081E-2</v>
          </cell>
          <cell r="H12007">
            <v>60.882177419354925</v>
          </cell>
          <cell r="I12007">
            <v>1</v>
          </cell>
        </row>
        <row r="12008">
          <cell r="A12008" t="str">
            <v/>
          </cell>
          <cell r="B12008" t="str">
            <v>Vendor: OTHER</v>
          </cell>
          <cell r="C12008" t="str">
            <v>10/16/2019</v>
          </cell>
          <cell r="D12008">
            <v>7</v>
          </cell>
          <cell r="E12008">
            <v>0.61070632934570313</v>
          </cell>
          <cell r="F12008">
            <v>0.61892741918563843</v>
          </cell>
          <cell r="G12008">
            <v>3.431599959731102E-2</v>
          </cell>
          <cell r="H12008">
            <v>60.109596774193591</v>
          </cell>
          <cell r="I12008">
            <v>1</v>
          </cell>
        </row>
        <row r="12009">
          <cell r="A12009" t="str">
            <v/>
          </cell>
          <cell r="B12009" t="str">
            <v>Vendor: OTHER</v>
          </cell>
          <cell r="C12009" t="str">
            <v>10/16/2019</v>
          </cell>
          <cell r="D12009">
            <v>8</v>
          </cell>
          <cell r="E12009">
            <v>0.62344390153884888</v>
          </cell>
          <cell r="F12009">
            <v>0.63925862312316895</v>
          </cell>
          <cell r="G12009">
            <v>5.2800286561250687E-2</v>
          </cell>
          <cell r="H12009">
            <v>61.861612903225755</v>
          </cell>
          <cell r="I12009">
            <v>1</v>
          </cell>
        </row>
        <row r="12010">
          <cell r="A12010" t="str">
            <v/>
          </cell>
          <cell r="B12010" t="str">
            <v>Vendor: OTHER</v>
          </cell>
          <cell r="C12010" t="str">
            <v>10/16/2019</v>
          </cell>
          <cell r="D12010">
            <v>9</v>
          </cell>
          <cell r="E12010">
            <v>0.59951162338256836</v>
          </cell>
          <cell r="F12010">
            <v>0.53751236200332642</v>
          </cell>
          <cell r="G12010">
            <v>4.1547317057847977E-2</v>
          </cell>
          <cell r="H12010">
            <v>66.409354838709632</v>
          </cell>
          <cell r="I12010">
            <v>1</v>
          </cell>
        </row>
        <row r="12011">
          <cell r="A12011" t="str">
            <v/>
          </cell>
          <cell r="B12011" t="str">
            <v>Vendor: OTHER</v>
          </cell>
          <cell r="C12011" t="str">
            <v>10/16/2019</v>
          </cell>
          <cell r="D12011">
            <v>10</v>
          </cell>
          <cell r="E12011">
            <v>0.44520154595375061</v>
          </cell>
          <cell r="F12011">
            <v>0.47090810537338257</v>
          </cell>
          <cell r="G12011">
            <v>5.3138978779315948E-2</v>
          </cell>
          <cell r="H12011">
            <v>72.741048387096669</v>
          </cell>
          <cell r="I12011">
            <v>1</v>
          </cell>
        </row>
        <row r="12012">
          <cell r="A12012" t="str">
            <v/>
          </cell>
          <cell r="B12012" t="str">
            <v>Vendor: OTHER</v>
          </cell>
          <cell r="C12012" t="str">
            <v>10/16/2019</v>
          </cell>
          <cell r="D12012">
            <v>11</v>
          </cell>
          <cell r="E12012">
            <v>0.41573390364646912</v>
          </cell>
          <cell r="F12012">
            <v>0.43336716294288635</v>
          </cell>
          <cell r="G12012">
            <v>6.9990329444408417E-2</v>
          </cell>
          <cell r="H12012">
            <v>79.409354838709703</v>
          </cell>
          <cell r="I12012">
            <v>1</v>
          </cell>
        </row>
        <row r="12013">
          <cell r="A12013" t="str">
            <v/>
          </cell>
          <cell r="B12013" t="str">
            <v>Vendor: OTHER</v>
          </cell>
          <cell r="C12013" t="str">
            <v>10/16/2019</v>
          </cell>
          <cell r="D12013">
            <v>12</v>
          </cell>
          <cell r="E12013">
            <v>0.46466994285583496</v>
          </cell>
          <cell r="F12013">
            <v>0.48249667882919312</v>
          </cell>
          <cell r="G12013">
            <v>6.8728730082511902E-2</v>
          </cell>
          <cell r="H12013">
            <v>84.293387096774126</v>
          </cell>
          <cell r="I12013">
            <v>1</v>
          </cell>
        </row>
        <row r="12014">
          <cell r="A12014" t="str">
            <v/>
          </cell>
          <cell r="B12014" t="str">
            <v>Vendor: OTHER</v>
          </cell>
          <cell r="C12014" t="str">
            <v>10/16/2019</v>
          </cell>
          <cell r="D12014">
            <v>13</v>
          </cell>
          <cell r="E12014">
            <v>0.56114804744720459</v>
          </cell>
          <cell r="F12014">
            <v>0.51668828725814819</v>
          </cell>
          <cell r="G12014">
            <v>7.6982021331787109E-2</v>
          </cell>
          <cell r="H12014">
            <v>84.04467741935494</v>
          </cell>
          <cell r="I12014">
            <v>1</v>
          </cell>
        </row>
        <row r="12015">
          <cell r="A12015" t="str">
            <v/>
          </cell>
          <cell r="B12015" t="str">
            <v>Vendor: OTHER</v>
          </cell>
          <cell r="C12015" t="str">
            <v>10/16/2019</v>
          </cell>
          <cell r="D12015">
            <v>14</v>
          </cell>
          <cell r="E12015">
            <v>0.61895978450775146</v>
          </cell>
          <cell r="F12015">
            <v>0.55505698919296265</v>
          </cell>
          <cell r="G12015">
            <v>9.4368413090705872E-2</v>
          </cell>
          <cell r="H12015">
            <v>84.726451612903162</v>
          </cell>
          <cell r="I12015">
            <v>1</v>
          </cell>
        </row>
        <row r="12016">
          <cell r="A12016" t="str">
            <v/>
          </cell>
          <cell r="B12016" t="str">
            <v>Vendor: OTHER</v>
          </cell>
          <cell r="C12016" t="str">
            <v>10/16/2019</v>
          </cell>
          <cell r="D12016">
            <v>15</v>
          </cell>
          <cell r="E12016">
            <v>0.78948253393173218</v>
          </cell>
          <cell r="F12016">
            <v>0.80570322275161743</v>
          </cell>
          <cell r="G12016">
            <v>0.10529113560914993</v>
          </cell>
          <cell r="H12016">
            <v>85.84387096774195</v>
          </cell>
          <cell r="I12016">
            <v>1</v>
          </cell>
        </row>
        <row r="12017">
          <cell r="A12017" t="str">
            <v/>
          </cell>
          <cell r="B12017" t="str">
            <v>Vendor: OTHER</v>
          </cell>
          <cell r="C12017" t="str">
            <v>10/16/2019</v>
          </cell>
          <cell r="D12017">
            <v>16</v>
          </cell>
          <cell r="E12017">
            <v>0.93013757467269897</v>
          </cell>
          <cell r="F12017">
            <v>0.81042468547821045</v>
          </cell>
          <cell r="G12017">
            <v>0.11623042821884155</v>
          </cell>
          <cell r="H12017">
            <v>84.193064516129084</v>
          </cell>
          <cell r="I12017">
            <v>1</v>
          </cell>
        </row>
        <row r="12018">
          <cell r="A12018" t="str">
            <v/>
          </cell>
          <cell r="B12018" t="str">
            <v>Vendor: OTHER</v>
          </cell>
          <cell r="C12018" t="str">
            <v>10/16/2019</v>
          </cell>
          <cell r="D12018">
            <v>17</v>
          </cell>
          <cell r="E12018">
            <v>0.98663538694381714</v>
          </cell>
          <cell r="F12018">
            <v>1.0658544301986694</v>
          </cell>
          <cell r="G12018">
            <v>0.11712243407964706</v>
          </cell>
          <cell r="H12018">
            <v>80.830241935483798</v>
          </cell>
          <cell r="I12018">
            <v>1</v>
          </cell>
        </row>
        <row r="12019">
          <cell r="A12019" t="str">
            <v/>
          </cell>
          <cell r="B12019" t="str">
            <v>Vendor: OTHER</v>
          </cell>
          <cell r="C12019" t="str">
            <v>10/16/2019</v>
          </cell>
          <cell r="D12019">
            <v>18</v>
          </cell>
          <cell r="E12019">
            <v>1.1259710788726807</v>
          </cell>
          <cell r="F12019">
            <v>1.2786101102828979</v>
          </cell>
          <cell r="G12019">
            <v>0.11441589891910553</v>
          </cell>
          <cell r="H12019">
            <v>78.954193548387082</v>
          </cell>
          <cell r="I12019">
            <v>1</v>
          </cell>
        </row>
        <row r="12020">
          <cell r="A12020" t="str">
            <v/>
          </cell>
          <cell r="B12020" t="str">
            <v>Vendor: OTHER</v>
          </cell>
          <cell r="C12020" t="str">
            <v>10/16/2019</v>
          </cell>
          <cell r="D12020">
            <v>19</v>
          </cell>
          <cell r="E12020">
            <v>1.1645991802215576</v>
          </cell>
          <cell r="F12020">
            <v>1.3348104953765869</v>
          </cell>
          <cell r="G12020">
            <v>0.11047351360321045</v>
          </cell>
          <cell r="H12020">
            <v>75.293951612903228</v>
          </cell>
          <cell r="I12020">
            <v>1</v>
          </cell>
        </row>
        <row r="12021">
          <cell r="A12021" t="str">
            <v/>
          </cell>
          <cell r="B12021" t="str">
            <v>Vendor: OTHER</v>
          </cell>
          <cell r="C12021" t="str">
            <v>10/16/2019</v>
          </cell>
          <cell r="D12021">
            <v>20</v>
          </cell>
          <cell r="E12021">
            <v>1.21117103099823</v>
          </cell>
          <cell r="F12021">
            <v>1.2690197229385376</v>
          </cell>
          <cell r="G12021">
            <v>0.102444127202034</v>
          </cell>
          <cell r="H12021">
            <v>72.344032258064601</v>
          </cell>
          <cell r="I12021">
            <v>1</v>
          </cell>
        </row>
        <row r="12022">
          <cell r="A12022" t="str">
            <v/>
          </cell>
          <cell r="B12022" t="str">
            <v>Vendor: OTHER</v>
          </cell>
          <cell r="C12022" t="str">
            <v>10/16/2019</v>
          </cell>
          <cell r="D12022">
            <v>21</v>
          </cell>
          <cell r="E12022">
            <v>1.212276816368103</v>
          </cell>
          <cell r="F12022">
            <v>1.2442833185195923</v>
          </cell>
          <cell r="G12022">
            <v>9.8902001976966858E-2</v>
          </cell>
          <cell r="H12022">
            <v>70.452096774193564</v>
          </cell>
          <cell r="I12022">
            <v>1</v>
          </cell>
        </row>
        <row r="12023">
          <cell r="A12023" t="str">
            <v/>
          </cell>
          <cell r="B12023" t="str">
            <v>Vendor: OTHER</v>
          </cell>
          <cell r="C12023" t="str">
            <v>10/16/2019</v>
          </cell>
          <cell r="D12023">
            <v>22</v>
          </cell>
          <cell r="E12023">
            <v>1.1305525302886963</v>
          </cell>
          <cell r="F12023">
            <v>1.0856481790542603</v>
          </cell>
          <cell r="G12023">
            <v>9.3858048319816589E-2</v>
          </cell>
          <cell r="H12023">
            <v>68.821532258064394</v>
          </cell>
          <cell r="I12023">
            <v>1</v>
          </cell>
        </row>
        <row r="12024">
          <cell r="A12024" t="str">
            <v/>
          </cell>
          <cell r="B12024" t="str">
            <v>Vendor: OTHER</v>
          </cell>
          <cell r="C12024" t="str">
            <v>10/16/2019</v>
          </cell>
          <cell r="D12024">
            <v>23</v>
          </cell>
          <cell r="E12024">
            <v>0.96262538433074951</v>
          </cell>
          <cell r="F12024">
            <v>0.97350966930389404</v>
          </cell>
          <cell r="G12024">
            <v>7.9557761549949646E-2</v>
          </cell>
          <cell r="H12024">
            <v>67.363225806451652</v>
          </cell>
          <cell r="I12024">
            <v>1</v>
          </cell>
        </row>
        <row r="12025">
          <cell r="A12025" t="str">
            <v/>
          </cell>
          <cell r="B12025" t="str">
            <v>Vendor: OTHER</v>
          </cell>
          <cell r="C12025" t="str">
            <v>10/16/2019</v>
          </cell>
          <cell r="D12025">
            <v>24</v>
          </cell>
          <cell r="E12025">
            <v>0.77392226457595825</v>
          </cell>
          <cell r="F12025">
            <v>0.76644992828369141</v>
          </cell>
          <cell r="G12025">
            <v>7.3877744376659393E-2</v>
          </cell>
          <cell r="H12025">
            <v>66.002822580645187</v>
          </cell>
          <cell r="I12025">
            <v>1</v>
          </cell>
        </row>
        <row r="12026">
          <cell r="A12026" t="str">
            <v/>
          </cell>
          <cell r="B12026" t="str">
            <v>Vendor: OTHER</v>
          </cell>
          <cell r="C12026" t="str">
            <v>10/21/2019 (6pm-7pm)</v>
          </cell>
          <cell r="D12026">
            <v>1</v>
          </cell>
          <cell r="E12026">
            <v>0.80023807287216187</v>
          </cell>
          <cell r="F12026">
            <v>0.71890479326248169</v>
          </cell>
          <cell r="G12026">
            <v>0.12787112593650818</v>
          </cell>
          <cell r="H12026">
            <v>71.031428571428577</v>
          </cell>
          <cell r="I12026">
            <v>1</v>
          </cell>
        </row>
        <row r="12027">
          <cell r="A12027" t="str">
            <v/>
          </cell>
          <cell r="B12027" t="str">
            <v>Vendor: OTHER</v>
          </cell>
          <cell r="C12027" t="str">
            <v>10/21/2019 (6pm-8pm)</v>
          </cell>
          <cell r="D12027">
            <v>1</v>
          </cell>
          <cell r="E12027">
            <v>0.58308333158493042</v>
          </cell>
          <cell r="F12027">
            <v>0.50241667032241821</v>
          </cell>
          <cell r="G12027">
            <v>0.16241401433944702</v>
          </cell>
          <cell r="H12027">
            <v>62.895833333333321</v>
          </cell>
          <cell r="I12027">
            <v>1</v>
          </cell>
        </row>
        <row r="12028">
          <cell r="A12028" t="str">
            <v/>
          </cell>
          <cell r="B12028" t="str">
            <v>Vendor: OTHER</v>
          </cell>
          <cell r="C12028" t="str">
            <v>10/21/2019 (6pm-8pm)</v>
          </cell>
          <cell r="D12028">
            <v>2</v>
          </cell>
          <cell r="E12028">
            <v>0.37550002336502075</v>
          </cell>
          <cell r="F12028">
            <v>0.62049996852874756</v>
          </cell>
          <cell r="G12028">
            <v>0.16017690300941467</v>
          </cell>
          <cell r="H12028">
            <v>61.889999999999986</v>
          </cell>
          <cell r="I12028">
            <v>1</v>
          </cell>
        </row>
        <row r="12029">
          <cell r="A12029" t="str">
            <v/>
          </cell>
          <cell r="B12029" t="str">
            <v>Vendor: OTHER</v>
          </cell>
          <cell r="C12029" t="str">
            <v>10/21/2019 (6pm-7pm)</v>
          </cell>
          <cell r="D12029">
            <v>2</v>
          </cell>
          <cell r="E12029">
            <v>0.73404759168624878</v>
          </cell>
          <cell r="F12029">
            <v>0.60738092660903931</v>
          </cell>
          <cell r="G12029">
            <v>0.11373583972454071</v>
          </cell>
          <cell r="H12029">
            <v>71.182857142857145</v>
          </cell>
          <cell r="I12029">
            <v>1</v>
          </cell>
        </row>
        <row r="12030">
          <cell r="A12030" t="str">
            <v/>
          </cell>
          <cell r="B12030" t="str">
            <v>Vendor: OTHER</v>
          </cell>
          <cell r="C12030" t="str">
            <v>10/21/2019 (6pm-7pm)</v>
          </cell>
          <cell r="D12030">
            <v>3</v>
          </cell>
          <cell r="E12030">
            <v>0.69742858409881592</v>
          </cell>
          <cell r="F12030">
            <v>0.61628574132919312</v>
          </cell>
          <cell r="G12030">
            <v>0.11440620571374893</v>
          </cell>
          <cell r="H12030">
            <v>72.714285714285708</v>
          </cell>
          <cell r="I12030">
            <v>1</v>
          </cell>
        </row>
        <row r="12031">
          <cell r="A12031" t="str">
            <v/>
          </cell>
          <cell r="B12031" t="str">
            <v>Vendor: OTHER</v>
          </cell>
          <cell r="C12031" t="str">
            <v>10/21/2019 (6pm-8pm)</v>
          </cell>
          <cell r="D12031">
            <v>3</v>
          </cell>
          <cell r="E12031">
            <v>0.44591665267944336</v>
          </cell>
          <cell r="F12031">
            <v>0.51225000619888306</v>
          </cell>
          <cell r="G12031">
            <v>0.12864246964454651</v>
          </cell>
          <cell r="H12031">
            <v>61.388333333333343</v>
          </cell>
          <cell r="I12031">
            <v>1</v>
          </cell>
        </row>
        <row r="12032">
          <cell r="A12032" t="str">
            <v/>
          </cell>
          <cell r="B12032" t="str">
            <v>Vendor: OTHER</v>
          </cell>
          <cell r="C12032" t="str">
            <v>10/21/2019 (6pm-8pm)</v>
          </cell>
          <cell r="D12032">
            <v>4</v>
          </cell>
          <cell r="E12032">
            <v>0.57597219944000244</v>
          </cell>
          <cell r="F12032">
            <v>0.4286944568157196</v>
          </cell>
          <cell r="G12032">
            <v>0.13542842864990234</v>
          </cell>
          <cell r="H12032">
            <v>59.950833333333343</v>
          </cell>
          <cell r="I12032">
            <v>1</v>
          </cell>
        </row>
        <row r="12033">
          <cell r="A12033" t="str">
            <v/>
          </cell>
          <cell r="B12033" t="str">
            <v>Vendor: OTHER</v>
          </cell>
          <cell r="C12033" t="str">
            <v>10/21/2019 (6pm-7pm)</v>
          </cell>
          <cell r="D12033">
            <v>4</v>
          </cell>
          <cell r="E12033">
            <v>0.72890478372573853</v>
          </cell>
          <cell r="F12033">
            <v>0.53138095140457153</v>
          </cell>
          <cell r="G12033">
            <v>0.16825917363166809</v>
          </cell>
          <cell r="H12033">
            <v>70.624285714285719</v>
          </cell>
          <cell r="I12033">
            <v>1</v>
          </cell>
        </row>
        <row r="12034">
          <cell r="A12034" t="str">
            <v/>
          </cell>
          <cell r="B12034" t="str">
            <v>Vendor: OTHER</v>
          </cell>
          <cell r="C12034" t="str">
            <v>10/21/2019 (6pm-7pm)</v>
          </cell>
          <cell r="D12034">
            <v>5</v>
          </cell>
          <cell r="E12034">
            <v>0.76385712623596191</v>
          </cell>
          <cell r="F12034">
            <v>0.5350000262260437</v>
          </cell>
          <cell r="G12034">
            <v>0.16266807913780212</v>
          </cell>
          <cell r="H12034">
            <v>70.332857142857151</v>
          </cell>
          <cell r="I12034">
            <v>1</v>
          </cell>
        </row>
        <row r="12035">
          <cell r="A12035" t="str">
            <v/>
          </cell>
          <cell r="B12035" t="str">
            <v>Vendor: OTHER</v>
          </cell>
          <cell r="C12035" t="str">
            <v>10/21/2019 (6pm-8pm)</v>
          </cell>
          <cell r="D12035">
            <v>5</v>
          </cell>
          <cell r="E12035">
            <v>0.36986112594604492</v>
          </cell>
          <cell r="F12035">
            <v>0.42330554127693176</v>
          </cell>
          <cell r="G12035">
            <v>0.11592740565538406</v>
          </cell>
          <cell r="H12035">
            <v>59.251666666666665</v>
          </cell>
          <cell r="I12035">
            <v>1</v>
          </cell>
        </row>
        <row r="12036">
          <cell r="A12036" t="str">
            <v/>
          </cell>
          <cell r="B12036" t="str">
            <v>Vendor: OTHER</v>
          </cell>
          <cell r="C12036" t="str">
            <v>10/21/2019 (6pm-7pm)</v>
          </cell>
          <cell r="D12036">
            <v>6</v>
          </cell>
          <cell r="E12036">
            <v>0.78909522294998169</v>
          </cell>
          <cell r="F12036">
            <v>0.45576190948486328</v>
          </cell>
          <cell r="G12036">
            <v>0.18157936632633209</v>
          </cell>
          <cell r="H12036">
            <v>69.942857142857136</v>
          </cell>
          <cell r="I12036">
            <v>1</v>
          </cell>
        </row>
        <row r="12037">
          <cell r="A12037" t="str">
            <v/>
          </cell>
          <cell r="B12037" t="str">
            <v>Vendor: OTHER</v>
          </cell>
          <cell r="C12037" t="str">
            <v>10/21/2019 (6pm-8pm)</v>
          </cell>
          <cell r="D12037">
            <v>6</v>
          </cell>
          <cell r="E12037">
            <v>0.40425002574920654</v>
          </cell>
          <cell r="F12037">
            <v>0.48041665554046631</v>
          </cell>
          <cell r="G12037">
            <v>0.12594014406204224</v>
          </cell>
          <cell r="H12037">
            <v>58.087500000000006</v>
          </cell>
          <cell r="I12037">
            <v>1</v>
          </cell>
        </row>
        <row r="12038">
          <cell r="A12038" t="str">
            <v/>
          </cell>
          <cell r="B12038" t="str">
            <v>Vendor: OTHER</v>
          </cell>
          <cell r="C12038" t="str">
            <v>10/21/2019 (6pm-8pm)</v>
          </cell>
          <cell r="D12038">
            <v>7</v>
          </cell>
          <cell r="E12038">
            <v>0.72594445943832397</v>
          </cell>
          <cell r="F12038">
            <v>0.4775555431842804</v>
          </cell>
          <cell r="G12038">
            <v>0.21739669144153595</v>
          </cell>
          <cell r="H12038">
            <v>57.767499999999991</v>
          </cell>
          <cell r="I12038">
            <v>1</v>
          </cell>
        </row>
        <row r="12039">
          <cell r="A12039" t="str">
            <v/>
          </cell>
          <cell r="B12039" t="str">
            <v>Vendor: OTHER</v>
          </cell>
          <cell r="C12039" t="str">
            <v>10/21/2019 (6pm-7pm)</v>
          </cell>
          <cell r="D12039">
            <v>7</v>
          </cell>
          <cell r="E12039">
            <v>1.0134762525558472</v>
          </cell>
          <cell r="F12039">
            <v>0.77423810958862305</v>
          </cell>
          <cell r="G12039">
            <v>0.20642197132110596</v>
          </cell>
          <cell r="H12039">
            <v>68.288571428571444</v>
          </cell>
          <cell r="I12039">
            <v>1</v>
          </cell>
        </row>
        <row r="12040">
          <cell r="A12040" t="str">
            <v/>
          </cell>
          <cell r="B12040" t="str">
            <v>Vendor: OTHER</v>
          </cell>
          <cell r="C12040" t="str">
            <v>10/21/2019 (6pm-8pm)</v>
          </cell>
          <cell r="D12040">
            <v>8</v>
          </cell>
          <cell r="E12040">
            <v>0.62113887071609497</v>
          </cell>
          <cell r="F12040">
            <v>0.56069445610046387</v>
          </cell>
          <cell r="G12040">
            <v>0.20296619832515717</v>
          </cell>
          <cell r="H12040">
            <v>57.715833333333329</v>
          </cell>
          <cell r="I12040">
            <v>1</v>
          </cell>
        </row>
        <row r="12041">
          <cell r="A12041" t="str">
            <v/>
          </cell>
          <cell r="B12041" t="str">
            <v>Vendor: OTHER</v>
          </cell>
          <cell r="C12041" t="str">
            <v>10/21/2019 (6pm-7pm)</v>
          </cell>
          <cell r="D12041">
            <v>8</v>
          </cell>
          <cell r="E12041">
            <v>1.0018571615219116</v>
          </cell>
          <cell r="F12041">
            <v>0.70471429824829102</v>
          </cell>
          <cell r="G12041">
            <v>0.17370599508285522</v>
          </cell>
          <cell r="H12041">
            <v>68.931428571428569</v>
          </cell>
          <cell r="I12041">
            <v>1</v>
          </cell>
        </row>
        <row r="12042">
          <cell r="A12042" t="str">
            <v/>
          </cell>
          <cell r="B12042" t="str">
            <v>Vendor: OTHER</v>
          </cell>
          <cell r="C12042" t="str">
            <v>10/21/2019 (6pm-8pm)</v>
          </cell>
          <cell r="D12042">
            <v>9</v>
          </cell>
          <cell r="E12042">
            <v>0.58638888597488403</v>
          </cell>
          <cell r="F12042">
            <v>0.40427777171134949</v>
          </cell>
          <cell r="G12042">
            <v>0.18290287256240845</v>
          </cell>
          <cell r="H12042">
            <v>62.922500000000007</v>
          </cell>
          <cell r="I12042">
            <v>1</v>
          </cell>
        </row>
        <row r="12043">
          <cell r="A12043" t="str">
            <v/>
          </cell>
          <cell r="B12043" t="str">
            <v>Vendor: OTHER</v>
          </cell>
          <cell r="C12043" t="str">
            <v>10/21/2019 (6pm-7pm)</v>
          </cell>
          <cell r="D12043">
            <v>9</v>
          </cell>
          <cell r="E12043">
            <v>0.84252381324768066</v>
          </cell>
          <cell r="F12043">
            <v>0.5654761791229248</v>
          </cell>
          <cell r="G12043">
            <v>0.17708665132522583</v>
          </cell>
          <cell r="H12043">
            <v>74.028571428571439</v>
          </cell>
          <cell r="I12043">
            <v>1</v>
          </cell>
        </row>
        <row r="12044">
          <cell r="A12044" t="str">
            <v/>
          </cell>
          <cell r="B12044" t="str">
            <v>Vendor: OTHER</v>
          </cell>
          <cell r="C12044" t="str">
            <v>10/21/2019 (6pm-7pm)</v>
          </cell>
          <cell r="D12044">
            <v>10</v>
          </cell>
          <cell r="E12044">
            <v>0.72314286231994629</v>
          </cell>
          <cell r="F12044">
            <v>0.38742855191230774</v>
          </cell>
          <cell r="G12044">
            <v>0.25372326374053955</v>
          </cell>
          <cell r="H12044">
            <v>79.742857142857147</v>
          </cell>
          <cell r="I12044">
            <v>1</v>
          </cell>
        </row>
        <row r="12045">
          <cell r="A12045" t="str">
            <v/>
          </cell>
          <cell r="B12045" t="str">
            <v>Vendor: OTHER</v>
          </cell>
          <cell r="C12045" t="str">
            <v>10/21/2019 (6pm-8pm)</v>
          </cell>
          <cell r="D12045">
            <v>10</v>
          </cell>
          <cell r="E12045">
            <v>0.56597220897674561</v>
          </cell>
          <cell r="F12045">
            <v>0.51586109399795532</v>
          </cell>
          <cell r="G12045">
            <v>0.18530100584030151</v>
          </cell>
          <cell r="H12045">
            <v>69.855000000000004</v>
          </cell>
          <cell r="I12045">
            <v>1</v>
          </cell>
        </row>
        <row r="12046">
          <cell r="A12046" t="str">
            <v/>
          </cell>
          <cell r="B12046" t="str">
            <v>Vendor: OTHER</v>
          </cell>
          <cell r="C12046" t="str">
            <v>10/21/2019 (6pm-7pm)</v>
          </cell>
          <cell r="D12046">
            <v>11</v>
          </cell>
          <cell r="E12046">
            <v>0.55885714292526245</v>
          </cell>
          <cell r="F12046">
            <v>0.15371426939964294</v>
          </cell>
          <cell r="G12046">
            <v>0.25313025712966919</v>
          </cell>
          <cell r="H12046">
            <v>83.671428571428578</v>
          </cell>
          <cell r="I12046">
            <v>1</v>
          </cell>
        </row>
        <row r="12047">
          <cell r="A12047" t="str">
            <v/>
          </cell>
          <cell r="B12047" t="str">
            <v>Vendor: OTHER</v>
          </cell>
          <cell r="C12047" t="str">
            <v>10/21/2019 (6pm-8pm)</v>
          </cell>
          <cell r="D12047">
            <v>11</v>
          </cell>
          <cell r="E12047">
            <v>0.45141667127609253</v>
          </cell>
          <cell r="F12047">
            <v>0.54591667652130127</v>
          </cell>
          <cell r="G12047">
            <v>0.21278426051139832</v>
          </cell>
          <cell r="H12047">
            <v>75.217500000000001</v>
          </cell>
          <cell r="I12047">
            <v>1</v>
          </cell>
        </row>
        <row r="12048">
          <cell r="A12048" t="str">
            <v/>
          </cell>
          <cell r="B12048" t="str">
            <v>Vendor: OTHER</v>
          </cell>
          <cell r="C12048" t="str">
            <v>10/21/2019 (6pm-8pm)</v>
          </cell>
          <cell r="D12048">
            <v>12</v>
          </cell>
          <cell r="E12048">
            <v>0.85958331823348999</v>
          </cell>
          <cell r="F12048">
            <v>0.57074999809265137</v>
          </cell>
          <cell r="G12048">
            <v>0.21471230685710907</v>
          </cell>
          <cell r="H12048">
            <v>79.309999999999988</v>
          </cell>
          <cell r="I12048">
            <v>1</v>
          </cell>
        </row>
        <row r="12049">
          <cell r="A12049" t="str">
            <v/>
          </cell>
          <cell r="B12049" t="str">
            <v>Vendor: OTHER</v>
          </cell>
          <cell r="C12049" t="str">
            <v>10/21/2019 (6pm-7pm)</v>
          </cell>
          <cell r="D12049">
            <v>12</v>
          </cell>
          <cell r="E12049">
            <v>0.46823811531066895</v>
          </cell>
          <cell r="F12049">
            <v>6.0475990176200867E-3</v>
          </cell>
          <cell r="G12049">
            <v>0.29250246286392212</v>
          </cell>
          <cell r="H12049">
            <v>87.399999999999991</v>
          </cell>
          <cell r="I12049">
            <v>1</v>
          </cell>
        </row>
        <row r="12050">
          <cell r="A12050" t="str">
            <v/>
          </cell>
          <cell r="B12050" t="str">
            <v>Vendor: OTHER</v>
          </cell>
          <cell r="C12050" t="str">
            <v>10/21/2019 (6pm-8pm)</v>
          </cell>
          <cell r="D12050">
            <v>13</v>
          </cell>
          <cell r="E12050">
            <v>0.43086111545562744</v>
          </cell>
          <cell r="F12050">
            <v>0.78697222471237183</v>
          </cell>
          <cell r="G12050">
            <v>0.25194394588470459</v>
          </cell>
          <cell r="H12050">
            <v>81.858333333333334</v>
          </cell>
          <cell r="I12050">
            <v>1</v>
          </cell>
        </row>
        <row r="12051">
          <cell r="A12051" t="str">
            <v/>
          </cell>
          <cell r="B12051" t="str">
            <v>Vendor: OTHER</v>
          </cell>
          <cell r="C12051" t="str">
            <v>10/21/2019 (6pm-7pm)</v>
          </cell>
          <cell r="D12051">
            <v>13</v>
          </cell>
          <cell r="E12051">
            <v>0.35199999809265137</v>
          </cell>
          <cell r="F12051">
            <v>0.14542858302593231</v>
          </cell>
          <cell r="G12051">
            <v>0.4216454029083252</v>
          </cell>
          <cell r="H12051">
            <v>89.7</v>
          </cell>
          <cell r="I12051">
            <v>1</v>
          </cell>
        </row>
        <row r="12052">
          <cell r="A12052" t="str">
            <v/>
          </cell>
          <cell r="B12052" t="str">
            <v>Vendor: OTHER</v>
          </cell>
          <cell r="C12052" t="str">
            <v>10/21/2019 (6pm-7pm)</v>
          </cell>
          <cell r="D12052">
            <v>14</v>
          </cell>
          <cell r="E12052">
            <v>0.5187143087387085</v>
          </cell>
          <cell r="F12052">
            <v>-0.18614286184310913</v>
          </cell>
          <cell r="G12052">
            <v>0.61992567777633667</v>
          </cell>
          <cell r="H12052">
            <v>89.157142857142858</v>
          </cell>
          <cell r="I12052">
            <v>1</v>
          </cell>
        </row>
        <row r="12053">
          <cell r="A12053" t="str">
            <v/>
          </cell>
          <cell r="B12053" t="str">
            <v>Vendor: OTHER</v>
          </cell>
          <cell r="C12053" t="str">
            <v>10/21/2019 (6pm-8pm)</v>
          </cell>
          <cell r="D12053">
            <v>14</v>
          </cell>
          <cell r="E12053">
            <v>0.57080554962158203</v>
          </cell>
          <cell r="F12053">
            <v>0.98569446802139282</v>
          </cell>
          <cell r="G12053">
            <v>0.32513058185577393</v>
          </cell>
          <cell r="H12053">
            <v>83.575000000000003</v>
          </cell>
          <cell r="I12053">
            <v>1</v>
          </cell>
        </row>
        <row r="12054">
          <cell r="A12054" t="str">
            <v/>
          </cell>
          <cell r="B12054" t="str">
            <v>Vendor: OTHER</v>
          </cell>
          <cell r="C12054" t="str">
            <v>10/21/2019 (6pm-7pm)</v>
          </cell>
          <cell r="D12054">
            <v>15</v>
          </cell>
          <cell r="E12054">
            <v>0.49380952119827271</v>
          </cell>
          <cell r="F12054">
            <v>-0.1569523811340332</v>
          </cell>
          <cell r="G12054">
            <v>0.57796609401702881</v>
          </cell>
          <cell r="H12054">
            <v>88.842857142857156</v>
          </cell>
          <cell r="I12054">
            <v>1</v>
          </cell>
        </row>
        <row r="12055">
          <cell r="A12055" t="str">
            <v/>
          </cell>
          <cell r="B12055" t="str">
            <v>Vendor: OTHER</v>
          </cell>
          <cell r="C12055" t="str">
            <v>10/21/2019 (6pm-8pm)</v>
          </cell>
          <cell r="D12055">
            <v>15</v>
          </cell>
          <cell r="E12055">
            <v>0.8068888783454895</v>
          </cell>
          <cell r="F12055">
            <v>1.0652778148651123</v>
          </cell>
          <cell r="G12055">
            <v>0.3561536967754364</v>
          </cell>
          <cell r="H12055">
            <v>85.2</v>
          </cell>
          <cell r="I12055">
            <v>1</v>
          </cell>
        </row>
        <row r="12056">
          <cell r="A12056" t="str">
            <v/>
          </cell>
          <cell r="B12056" t="str">
            <v>Vendor: OTHER</v>
          </cell>
          <cell r="C12056" t="str">
            <v>10/21/2019 (6pm-7pm)</v>
          </cell>
          <cell r="D12056">
            <v>16</v>
          </cell>
          <cell r="E12056">
            <v>0.57490473985671997</v>
          </cell>
          <cell r="F12056">
            <v>0.24709522724151611</v>
          </cell>
          <cell r="G12056">
            <v>0.55986154079437256</v>
          </cell>
          <cell r="H12056">
            <v>86.51428571428572</v>
          </cell>
          <cell r="I12056">
            <v>1</v>
          </cell>
        </row>
        <row r="12057">
          <cell r="A12057" t="str">
            <v/>
          </cell>
          <cell r="B12057" t="str">
            <v>Vendor: OTHER</v>
          </cell>
          <cell r="C12057" t="str">
            <v>10/21/2019 (6pm-8pm)</v>
          </cell>
          <cell r="D12057">
            <v>16</v>
          </cell>
          <cell r="E12057">
            <v>1.0874722003936768</v>
          </cell>
          <cell r="F12057">
            <v>1.1183611154556274</v>
          </cell>
          <cell r="G12057">
            <v>0.31402409076690674</v>
          </cell>
          <cell r="H12057">
            <v>85.341666666666654</v>
          </cell>
          <cell r="I12057">
            <v>1</v>
          </cell>
        </row>
        <row r="12058">
          <cell r="A12058" t="str">
            <v/>
          </cell>
          <cell r="B12058" t="str">
            <v>Vendor: OTHER</v>
          </cell>
          <cell r="C12058" t="str">
            <v>10/21/2019 (6pm-7pm)</v>
          </cell>
          <cell r="D12058">
            <v>17</v>
          </cell>
          <cell r="E12058">
            <v>1.0936191082000732</v>
          </cell>
          <cell r="F12058">
            <v>0.81495237350463867</v>
          </cell>
          <cell r="G12058">
            <v>0.56395375728607178</v>
          </cell>
          <cell r="H12058">
            <v>82.857142857142861</v>
          </cell>
          <cell r="I12058">
            <v>1</v>
          </cell>
        </row>
        <row r="12059">
          <cell r="A12059" t="str">
            <v/>
          </cell>
          <cell r="B12059" t="str">
            <v>Vendor: OTHER</v>
          </cell>
          <cell r="C12059" t="str">
            <v>10/21/2019 (6pm-8pm)</v>
          </cell>
          <cell r="D12059">
            <v>17</v>
          </cell>
          <cell r="E12059">
            <v>1.4764167070388794</v>
          </cell>
          <cell r="F12059">
            <v>1.2934166193008423</v>
          </cell>
          <cell r="G12059">
            <v>0.34363886713981628</v>
          </cell>
          <cell r="H12059">
            <v>83.933333333333323</v>
          </cell>
          <cell r="I12059">
            <v>1</v>
          </cell>
        </row>
        <row r="12060">
          <cell r="A12060" t="str">
            <v/>
          </cell>
          <cell r="B12060" t="str">
            <v>Vendor: OTHER</v>
          </cell>
          <cell r="C12060" t="str">
            <v>10/21/2019 (6pm-8pm)</v>
          </cell>
          <cell r="D12060">
            <v>18</v>
          </cell>
          <cell r="E12060">
            <v>1.4636666774749756</v>
          </cell>
          <cell r="F12060">
            <v>1.3788332939147949</v>
          </cell>
          <cell r="G12060">
            <v>0.38487935066223145</v>
          </cell>
          <cell r="H12060">
            <v>82.041666666666671</v>
          </cell>
          <cell r="I12060">
            <v>1</v>
          </cell>
        </row>
        <row r="12061">
          <cell r="A12061" t="str">
            <v/>
          </cell>
          <cell r="B12061" t="str">
            <v>Vendor: OTHER</v>
          </cell>
          <cell r="C12061" t="str">
            <v>10/21/2019 (6pm-7pm)</v>
          </cell>
          <cell r="D12061">
            <v>18</v>
          </cell>
          <cell r="E12061">
            <v>1.6819047927856445</v>
          </cell>
          <cell r="F12061">
            <v>0.80923807621002197</v>
          </cell>
          <cell r="G12061">
            <v>0.60732221603393555</v>
          </cell>
          <cell r="H12061">
            <v>79.728571428571428</v>
          </cell>
          <cell r="I12061">
            <v>1</v>
          </cell>
        </row>
        <row r="12062">
          <cell r="A12062" t="str">
            <v/>
          </cell>
          <cell r="B12062" t="str">
            <v>Vendor: OTHER</v>
          </cell>
          <cell r="C12062" t="str">
            <v>10/21/2019 (6pm-7pm)</v>
          </cell>
          <cell r="D12062">
            <v>19</v>
          </cell>
          <cell r="E12062">
            <v>1.1673809289932251</v>
          </cell>
          <cell r="F12062">
            <v>1.0583333969116211</v>
          </cell>
          <cell r="G12062">
            <v>0.4688684344291687</v>
          </cell>
          <cell r="H12062">
            <v>74.628571428571419</v>
          </cell>
          <cell r="I12062">
            <v>1</v>
          </cell>
        </row>
        <row r="12063">
          <cell r="A12063" t="str">
            <v/>
          </cell>
          <cell r="B12063" t="str">
            <v>Vendor: OTHER</v>
          </cell>
          <cell r="C12063" t="str">
            <v>10/21/2019 (6pm-8pm)</v>
          </cell>
          <cell r="D12063">
            <v>19</v>
          </cell>
          <cell r="E12063">
            <v>1.4409999847412109</v>
          </cell>
          <cell r="F12063">
            <v>1.1738332509994507</v>
          </cell>
          <cell r="G12063">
            <v>0.30088073015213013</v>
          </cell>
          <cell r="H12063">
            <v>78.225000000000009</v>
          </cell>
          <cell r="I12063">
            <v>1</v>
          </cell>
        </row>
        <row r="12064">
          <cell r="A12064" t="str">
            <v/>
          </cell>
          <cell r="B12064" t="str">
            <v>Vendor: OTHER</v>
          </cell>
          <cell r="C12064" t="str">
            <v>10/21/2019 (6pm-8pm)</v>
          </cell>
          <cell r="D12064">
            <v>20</v>
          </cell>
          <cell r="E12064">
            <v>1.2731388807296753</v>
          </cell>
          <cell r="F12064">
            <v>1.176694393157959</v>
          </cell>
          <cell r="G12064">
            <v>0.28233957290649414</v>
          </cell>
          <cell r="H12064">
            <v>73.353333333333325</v>
          </cell>
          <cell r="I12064">
            <v>1</v>
          </cell>
        </row>
        <row r="12065">
          <cell r="A12065" t="str">
            <v/>
          </cell>
          <cell r="B12065" t="str">
            <v>Vendor: OTHER</v>
          </cell>
          <cell r="C12065" t="str">
            <v>10/21/2019 (6pm-7pm)</v>
          </cell>
          <cell r="D12065">
            <v>20</v>
          </cell>
          <cell r="E12065">
            <v>1.4753333330154419</v>
          </cell>
          <cell r="F12065">
            <v>0.77495235204696655</v>
          </cell>
          <cell r="G12065">
            <v>0.51190757751464844</v>
          </cell>
          <cell r="H12065">
            <v>69.148571428571429</v>
          </cell>
          <cell r="I12065">
            <v>1</v>
          </cell>
        </row>
        <row r="12066">
          <cell r="A12066" t="str">
            <v/>
          </cell>
          <cell r="B12066" t="str">
            <v>Vendor: OTHER</v>
          </cell>
          <cell r="C12066" t="str">
            <v>10/21/2019 (6pm-7pm)</v>
          </cell>
          <cell r="D12066">
            <v>21</v>
          </cell>
          <cell r="E12066">
            <v>1.4323333501815796</v>
          </cell>
          <cell r="F12066">
            <v>0.62595236301422119</v>
          </cell>
          <cell r="G12066">
            <v>0.40098389983177185</v>
          </cell>
          <cell r="H12066">
            <v>66.505714285714276</v>
          </cell>
          <cell r="I12066">
            <v>1</v>
          </cell>
        </row>
        <row r="12067">
          <cell r="A12067" t="str">
            <v/>
          </cell>
          <cell r="B12067" t="str">
            <v>Vendor: OTHER</v>
          </cell>
          <cell r="C12067" t="str">
            <v>10/21/2019 (6pm-8pm)</v>
          </cell>
          <cell r="D12067">
            <v>21</v>
          </cell>
          <cell r="E12067">
            <v>0.95991665124893188</v>
          </cell>
          <cell r="F12067">
            <v>1.1295833587646484</v>
          </cell>
          <cell r="G12067">
            <v>0.25726261734962463</v>
          </cell>
          <cell r="H12067">
            <v>69.12833333333333</v>
          </cell>
          <cell r="I12067">
            <v>1</v>
          </cell>
        </row>
        <row r="12068">
          <cell r="A12068" t="str">
            <v/>
          </cell>
          <cell r="B12068" t="str">
            <v>Vendor: OTHER</v>
          </cell>
          <cell r="C12068" t="str">
            <v>10/21/2019 (6pm-8pm)</v>
          </cell>
          <cell r="D12068">
            <v>22</v>
          </cell>
          <cell r="E12068">
            <v>1.3393888473510742</v>
          </cell>
          <cell r="F12068">
            <v>1.3291110992431641</v>
          </cell>
          <cell r="G12068">
            <v>0.33404332399368286</v>
          </cell>
          <cell r="H12068">
            <v>66.827500000000015</v>
          </cell>
          <cell r="I12068">
            <v>1</v>
          </cell>
        </row>
        <row r="12069">
          <cell r="A12069" t="str">
            <v/>
          </cell>
          <cell r="B12069" t="str">
            <v>Vendor: OTHER</v>
          </cell>
          <cell r="C12069" t="str">
            <v>10/21/2019 (6pm-7pm)</v>
          </cell>
          <cell r="D12069">
            <v>22</v>
          </cell>
          <cell r="E12069">
            <v>1.3009047508239746</v>
          </cell>
          <cell r="F12069">
            <v>0.62309527397155762</v>
          </cell>
          <cell r="G12069">
            <v>0.39249080419540405</v>
          </cell>
          <cell r="H12069">
            <v>66.051428571428559</v>
          </cell>
          <cell r="I12069">
            <v>1</v>
          </cell>
        </row>
        <row r="12070">
          <cell r="A12070" t="str">
            <v/>
          </cell>
          <cell r="B12070" t="str">
            <v>Vendor: OTHER</v>
          </cell>
          <cell r="C12070" t="str">
            <v>10/21/2019 (6pm-8pm)</v>
          </cell>
          <cell r="D12070">
            <v>23</v>
          </cell>
          <cell r="E12070">
            <v>0.8850555419921875</v>
          </cell>
          <cell r="F12070">
            <v>0.8844444751739502</v>
          </cell>
          <cell r="G12070">
            <v>0.27118915319442749</v>
          </cell>
          <cell r="H12070">
            <v>63.528333333333336</v>
          </cell>
          <cell r="I12070">
            <v>1</v>
          </cell>
        </row>
        <row r="12071">
          <cell r="A12071" t="str">
            <v/>
          </cell>
          <cell r="B12071" t="str">
            <v>Vendor: OTHER</v>
          </cell>
          <cell r="C12071" t="str">
            <v>10/21/2019 (6pm-7pm)</v>
          </cell>
          <cell r="D12071">
            <v>23</v>
          </cell>
          <cell r="E12071">
            <v>0.98452377319335938</v>
          </cell>
          <cell r="F12071">
            <v>0.66861903667449951</v>
          </cell>
          <cell r="G12071">
            <v>0.35896065831184387</v>
          </cell>
          <cell r="H12071">
            <v>64.662857142857149</v>
          </cell>
          <cell r="I12071">
            <v>1</v>
          </cell>
        </row>
        <row r="12072">
          <cell r="A12072" t="str">
            <v/>
          </cell>
          <cell r="B12072" t="str">
            <v>Vendor: OTHER</v>
          </cell>
          <cell r="C12072" t="str">
            <v>10/21/2019 (6pm-7pm)</v>
          </cell>
          <cell r="D12072">
            <v>24</v>
          </cell>
          <cell r="E12072">
            <v>0.63209521770477295</v>
          </cell>
          <cell r="F12072">
            <v>0.73076188564300537</v>
          </cell>
          <cell r="G12072">
            <v>0.22297555208206177</v>
          </cell>
          <cell r="H12072">
            <v>64.885714285714286</v>
          </cell>
          <cell r="I12072">
            <v>1</v>
          </cell>
        </row>
        <row r="12073">
          <cell r="A12073" t="str">
            <v/>
          </cell>
          <cell r="B12073" t="str">
            <v>Vendor: OTHER</v>
          </cell>
          <cell r="C12073" t="str">
            <v>10/21/2019 (6pm-8pm)</v>
          </cell>
          <cell r="D12073">
            <v>24</v>
          </cell>
          <cell r="E12073">
            <v>0.84411114454269409</v>
          </cell>
          <cell r="F12073">
            <v>0.87388890981674194</v>
          </cell>
          <cell r="G12073">
            <v>0.25935018062591553</v>
          </cell>
          <cell r="H12073">
            <v>62.735000000000014</v>
          </cell>
          <cell r="I12073">
            <v>1</v>
          </cell>
        </row>
        <row r="12074">
          <cell r="A12074" t="str">
            <v/>
          </cell>
          <cell r="B12074" t="str">
            <v>Vendor: OTHER</v>
          </cell>
          <cell r="C12074" t="str">
            <v>10/22/2019</v>
          </cell>
          <cell r="D12074">
            <v>1</v>
          </cell>
          <cell r="E12074">
            <v>0.52141666412353516</v>
          </cell>
          <cell r="F12074">
            <v>0.66691666841506958</v>
          </cell>
          <cell r="G12074">
            <v>0.15340214967727661</v>
          </cell>
          <cell r="H12074">
            <v>64.42583333333333</v>
          </cell>
          <cell r="I12074">
            <v>1</v>
          </cell>
        </row>
        <row r="12075">
          <cell r="A12075" t="str">
            <v/>
          </cell>
          <cell r="B12075" t="str">
            <v>Vendor: OTHER</v>
          </cell>
          <cell r="C12075" t="str">
            <v>10/22/2019</v>
          </cell>
          <cell r="D12075">
            <v>2</v>
          </cell>
          <cell r="E12075">
            <v>0.28333333134651184</v>
          </cell>
          <cell r="F12075">
            <v>0.62683331966400146</v>
          </cell>
          <cell r="G12075">
            <v>0.14698399603366852</v>
          </cell>
          <cell r="H12075">
            <v>64.215000000000003</v>
          </cell>
          <cell r="I12075">
            <v>1</v>
          </cell>
        </row>
        <row r="12076">
          <cell r="A12076" t="str">
            <v/>
          </cell>
          <cell r="B12076" t="str">
            <v>Vendor: OTHER</v>
          </cell>
          <cell r="C12076" t="str">
            <v>10/22/2019</v>
          </cell>
          <cell r="D12076">
            <v>3</v>
          </cell>
          <cell r="E12076">
            <v>0.3580833375453949</v>
          </cell>
          <cell r="F12076">
            <v>0.54108333587646484</v>
          </cell>
          <cell r="G12076">
            <v>0.12424995750188828</v>
          </cell>
          <cell r="H12076">
            <v>63.027499999999996</v>
          </cell>
          <cell r="I12076">
            <v>1</v>
          </cell>
        </row>
        <row r="12077">
          <cell r="A12077" t="str">
            <v/>
          </cell>
          <cell r="B12077" t="str">
            <v>Vendor: OTHER</v>
          </cell>
          <cell r="C12077" t="str">
            <v>10/22/2019</v>
          </cell>
          <cell r="D12077">
            <v>4</v>
          </cell>
          <cell r="E12077">
            <v>0.38713890314102173</v>
          </cell>
          <cell r="F12077">
            <v>0.43486112356185913</v>
          </cell>
          <cell r="G12077">
            <v>0.11324536055326462</v>
          </cell>
          <cell r="H12077">
            <v>63.401666666666671</v>
          </cell>
          <cell r="I12077">
            <v>1</v>
          </cell>
        </row>
        <row r="12078">
          <cell r="A12078" t="str">
            <v/>
          </cell>
          <cell r="B12078" t="str">
            <v>Vendor: OTHER</v>
          </cell>
          <cell r="C12078" t="str">
            <v>10/22/2019</v>
          </cell>
          <cell r="D12078">
            <v>5</v>
          </cell>
          <cell r="E12078">
            <v>0.40302777290344238</v>
          </cell>
          <cell r="F12078">
            <v>0.53197222948074341</v>
          </cell>
          <cell r="G12078">
            <v>0.11712789535522461</v>
          </cell>
          <cell r="H12078">
            <v>62.393333333333324</v>
          </cell>
          <cell r="I12078">
            <v>1</v>
          </cell>
        </row>
        <row r="12079">
          <cell r="A12079" t="str">
            <v/>
          </cell>
          <cell r="B12079" t="str">
            <v>Vendor: OTHER</v>
          </cell>
          <cell r="C12079" t="str">
            <v>10/22/2019</v>
          </cell>
          <cell r="D12079">
            <v>6</v>
          </cell>
          <cell r="E12079">
            <v>0.5899166464805603</v>
          </cell>
          <cell r="F12079">
            <v>0.50741666555404663</v>
          </cell>
          <cell r="G12079">
            <v>0.14882946014404297</v>
          </cell>
          <cell r="H12079">
            <v>62.171666666666674</v>
          </cell>
          <cell r="I12079">
            <v>1</v>
          </cell>
        </row>
        <row r="12080">
          <cell r="A12080" t="str">
            <v/>
          </cell>
          <cell r="B12080" t="str">
            <v>Vendor: OTHER</v>
          </cell>
          <cell r="C12080" t="str">
            <v>10/22/2019</v>
          </cell>
          <cell r="D12080">
            <v>7</v>
          </cell>
          <cell r="E12080">
            <v>0.54261112213134766</v>
          </cell>
          <cell r="F12080">
            <v>0.50405555963516235</v>
          </cell>
          <cell r="G12080">
            <v>0.19392912089824677</v>
          </cell>
          <cell r="H12080">
            <v>60.43416666666667</v>
          </cell>
          <cell r="I12080">
            <v>1</v>
          </cell>
        </row>
        <row r="12081">
          <cell r="A12081" t="str">
            <v/>
          </cell>
          <cell r="B12081" t="str">
            <v>Vendor: OTHER</v>
          </cell>
          <cell r="C12081" t="str">
            <v>10/22/2019</v>
          </cell>
          <cell r="D12081">
            <v>8</v>
          </cell>
          <cell r="E12081">
            <v>0.63797223567962646</v>
          </cell>
          <cell r="F12081">
            <v>0.57802778482437134</v>
          </cell>
          <cell r="G12081">
            <v>0.21757401525974274</v>
          </cell>
          <cell r="H12081">
            <v>61.519166666666671</v>
          </cell>
          <cell r="I12081">
            <v>1</v>
          </cell>
        </row>
        <row r="12082">
          <cell r="A12082" t="str">
            <v/>
          </cell>
          <cell r="B12082" t="str">
            <v>Vendor: OTHER</v>
          </cell>
          <cell r="C12082" t="str">
            <v>10/22/2019</v>
          </cell>
          <cell r="D12082">
            <v>9</v>
          </cell>
          <cell r="E12082">
            <v>0.56372225284576416</v>
          </cell>
          <cell r="F12082">
            <v>0.53561109304428101</v>
          </cell>
          <cell r="G12082">
            <v>0.16453279554843903</v>
          </cell>
          <cell r="H12082">
            <v>68.239999999999995</v>
          </cell>
          <cell r="I12082">
            <v>1</v>
          </cell>
        </row>
        <row r="12083">
          <cell r="A12083" t="str">
            <v/>
          </cell>
          <cell r="B12083" t="str">
            <v>Vendor: OTHER</v>
          </cell>
          <cell r="C12083" t="str">
            <v>10/22/2019</v>
          </cell>
          <cell r="D12083">
            <v>10</v>
          </cell>
          <cell r="E12083">
            <v>0.65513890981674194</v>
          </cell>
          <cell r="F12083">
            <v>0.61069446802139282</v>
          </cell>
          <cell r="G12083">
            <v>0.19119559228420258</v>
          </cell>
          <cell r="H12083">
            <v>74.515000000000001</v>
          </cell>
          <cell r="I12083">
            <v>1</v>
          </cell>
        </row>
        <row r="12084">
          <cell r="A12084" t="str">
            <v/>
          </cell>
          <cell r="B12084" t="str">
            <v>Vendor: OTHER</v>
          </cell>
          <cell r="C12084" t="str">
            <v>10/22/2019</v>
          </cell>
          <cell r="D12084">
            <v>11</v>
          </cell>
          <cell r="E12084">
            <v>0.63975000381469727</v>
          </cell>
          <cell r="F12084">
            <v>0.71191668510437012</v>
          </cell>
          <cell r="G12084">
            <v>0.22060070931911469</v>
          </cell>
          <cell r="H12084">
            <v>79.856666666666669</v>
          </cell>
          <cell r="I12084">
            <v>1</v>
          </cell>
        </row>
        <row r="12085">
          <cell r="A12085" t="str">
            <v/>
          </cell>
          <cell r="B12085" t="str">
            <v>Vendor: OTHER</v>
          </cell>
          <cell r="C12085" t="str">
            <v>10/22/2019</v>
          </cell>
          <cell r="D12085">
            <v>12</v>
          </cell>
          <cell r="E12085">
            <v>0.83358335494995117</v>
          </cell>
          <cell r="F12085">
            <v>0.76958334445953369</v>
          </cell>
          <cell r="G12085">
            <v>0.21232506632804871</v>
          </cell>
          <cell r="H12085">
            <v>84.075000000000003</v>
          </cell>
          <cell r="I12085">
            <v>1</v>
          </cell>
        </row>
        <row r="12086">
          <cell r="A12086" t="str">
            <v/>
          </cell>
          <cell r="B12086" t="str">
            <v>Vendor: OTHER</v>
          </cell>
          <cell r="C12086" t="str">
            <v>10/22/2019</v>
          </cell>
          <cell r="D12086">
            <v>13</v>
          </cell>
          <cell r="E12086">
            <v>0.62152779102325439</v>
          </cell>
          <cell r="F12086">
            <v>0.92430555820465088</v>
          </cell>
          <cell r="G12086">
            <v>0.24859851598739624</v>
          </cell>
          <cell r="H12086">
            <v>86.891666666666652</v>
          </cell>
          <cell r="I12086">
            <v>1</v>
          </cell>
        </row>
        <row r="12087">
          <cell r="A12087" t="str">
            <v/>
          </cell>
          <cell r="B12087" t="str">
            <v>Vendor: OTHER</v>
          </cell>
          <cell r="C12087" t="str">
            <v>10/22/2019</v>
          </cell>
          <cell r="D12087">
            <v>14</v>
          </cell>
          <cell r="E12087">
            <v>0.89380556344985962</v>
          </cell>
          <cell r="F12087">
            <v>1.0933611392974854</v>
          </cell>
          <cell r="G12087">
            <v>0.32119357585906982</v>
          </cell>
          <cell r="H12087">
            <v>88.149999999999991</v>
          </cell>
          <cell r="I12087">
            <v>1</v>
          </cell>
        </row>
        <row r="12088">
          <cell r="A12088" t="str">
            <v/>
          </cell>
          <cell r="B12088" t="str">
            <v>Vendor: OTHER</v>
          </cell>
          <cell r="C12088" t="str">
            <v>10/22/2019</v>
          </cell>
          <cell r="D12088">
            <v>15</v>
          </cell>
          <cell r="E12088">
            <v>1.1410555839538574</v>
          </cell>
          <cell r="F12088">
            <v>1.300944447517395</v>
          </cell>
          <cell r="G12088">
            <v>0.33514216542243958</v>
          </cell>
          <cell r="H12088">
            <v>87.7</v>
          </cell>
          <cell r="I12088">
            <v>1</v>
          </cell>
        </row>
        <row r="12089">
          <cell r="A12089" t="str">
            <v/>
          </cell>
          <cell r="B12089" t="str">
            <v>Vendor: OTHER</v>
          </cell>
          <cell r="C12089" t="str">
            <v>10/22/2019</v>
          </cell>
          <cell r="D12089">
            <v>16</v>
          </cell>
          <cell r="E12089">
            <v>1.1096389293670654</v>
          </cell>
          <cell r="F12089">
            <v>1.4280277490615845</v>
          </cell>
          <cell r="G12089">
            <v>0.35127434134483337</v>
          </cell>
          <cell r="H12089">
            <v>88.258333333333326</v>
          </cell>
          <cell r="I12089">
            <v>1</v>
          </cell>
        </row>
        <row r="12090">
          <cell r="A12090" t="str">
            <v/>
          </cell>
          <cell r="B12090" t="str">
            <v>Vendor: OTHER</v>
          </cell>
          <cell r="C12090" t="str">
            <v>10/22/2019</v>
          </cell>
          <cell r="D12090">
            <v>17</v>
          </cell>
          <cell r="E12090">
            <v>1.3984166383743286</v>
          </cell>
          <cell r="F12090">
            <v>1.6169166564941406</v>
          </cell>
          <cell r="G12090">
            <v>0.35077124834060669</v>
          </cell>
          <cell r="H12090">
            <v>87.233333333333348</v>
          </cell>
          <cell r="I12090">
            <v>1</v>
          </cell>
        </row>
        <row r="12091">
          <cell r="A12091" t="str">
            <v/>
          </cell>
          <cell r="B12091" t="str">
            <v>Vendor: OTHER</v>
          </cell>
          <cell r="C12091" t="str">
            <v>10/22/2019</v>
          </cell>
          <cell r="D12091">
            <v>18</v>
          </cell>
          <cell r="E12091">
            <v>1.2433333396911621</v>
          </cell>
          <cell r="F12091">
            <v>1.5435000658035278</v>
          </cell>
          <cell r="G12091">
            <v>0.36071270704269409</v>
          </cell>
          <cell r="H12091">
            <v>84.35</v>
          </cell>
          <cell r="I12091">
            <v>1</v>
          </cell>
        </row>
        <row r="12092">
          <cell r="A12092" t="str">
            <v/>
          </cell>
          <cell r="B12092" t="str">
            <v>Vendor: OTHER</v>
          </cell>
          <cell r="C12092" t="str">
            <v>10/22/2019</v>
          </cell>
          <cell r="D12092">
            <v>19</v>
          </cell>
          <cell r="E12092">
            <v>1.2115000486373901</v>
          </cell>
          <cell r="F12092">
            <v>1.1885000467300415</v>
          </cell>
          <cell r="G12092">
            <v>0.33211401104927063</v>
          </cell>
          <cell r="H12092">
            <v>79.425000000000011</v>
          </cell>
          <cell r="I12092">
            <v>1</v>
          </cell>
        </row>
        <row r="12093">
          <cell r="A12093" t="str">
            <v/>
          </cell>
          <cell r="B12093" t="str">
            <v>Vendor: OTHER</v>
          </cell>
          <cell r="C12093" t="str">
            <v>10/22/2019</v>
          </cell>
          <cell r="D12093">
            <v>20</v>
          </cell>
          <cell r="E12093">
            <v>1.2416388988494873</v>
          </cell>
          <cell r="F12093">
            <v>1.2521944046020508</v>
          </cell>
          <cell r="G12093">
            <v>0.28415775299072266</v>
          </cell>
          <cell r="H12093">
            <v>74.149999999999991</v>
          </cell>
          <cell r="I12093">
            <v>1</v>
          </cell>
        </row>
        <row r="12094">
          <cell r="A12094" t="str">
            <v/>
          </cell>
          <cell r="B12094" t="str">
            <v>Vendor: OTHER</v>
          </cell>
          <cell r="C12094" t="str">
            <v>10/22/2019</v>
          </cell>
          <cell r="D12094">
            <v>21</v>
          </cell>
          <cell r="E12094">
            <v>1.2120833396911621</v>
          </cell>
          <cell r="F12094">
            <v>1.500583291053772</v>
          </cell>
          <cell r="G12094">
            <v>0.29658320546150208</v>
          </cell>
          <cell r="H12094">
            <v>70.938333333333318</v>
          </cell>
          <cell r="I12094">
            <v>1</v>
          </cell>
        </row>
        <row r="12095">
          <cell r="A12095" t="str">
            <v/>
          </cell>
          <cell r="B12095" t="str">
            <v>Vendor: OTHER</v>
          </cell>
          <cell r="C12095" t="str">
            <v>10/22/2019</v>
          </cell>
          <cell r="D12095">
            <v>22</v>
          </cell>
          <cell r="E12095">
            <v>0.9475555419921875</v>
          </cell>
          <cell r="F12095">
            <v>1.3594444990158081</v>
          </cell>
          <cell r="G12095">
            <v>0.30987241864204407</v>
          </cell>
          <cell r="H12095">
            <v>67.704166666666666</v>
          </cell>
          <cell r="I12095">
            <v>1</v>
          </cell>
        </row>
        <row r="12096">
          <cell r="A12096" t="str">
            <v/>
          </cell>
          <cell r="B12096" t="str">
            <v>Vendor: OTHER</v>
          </cell>
          <cell r="C12096" t="str">
            <v>10/22/2019</v>
          </cell>
          <cell r="D12096">
            <v>23</v>
          </cell>
          <cell r="E12096">
            <v>0.82338887453079224</v>
          </cell>
          <cell r="F12096">
            <v>0.84077775478363037</v>
          </cell>
          <cell r="G12096">
            <v>0.2981831431388855</v>
          </cell>
          <cell r="H12096">
            <v>65.535833333333343</v>
          </cell>
          <cell r="I12096">
            <v>1</v>
          </cell>
        </row>
        <row r="12097">
          <cell r="A12097" t="str">
            <v/>
          </cell>
          <cell r="B12097" t="str">
            <v>Vendor: OTHER</v>
          </cell>
          <cell r="C12097" t="str">
            <v>10/22/2019</v>
          </cell>
          <cell r="D12097">
            <v>24</v>
          </cell>
          <cell r="E12097">
            <v>0.59311109781265259</v>
          </cell>
          <cell r="F12097">
            <v>0.79938888549804688</v>
          </cell>
          <cell r="G12097">
            <v>0.21129888296127319</v>
          </cell>
          <cell r="H12097">
            <v>63.189166666666665</v>
          </cell>
          <cell r="I12097">
            <v>1</v>
          </cell>
        </row>
        <row r="12098">
          <cell r="A12098" t="str">
            <v/>
          </cell>
          <cell r="B12098" t="str">
            <v>Vendor: WEATHERBUG</v>
          </cell>
          <cell r="C12098" t="str">
            <v>Average Event Day (6pm-8pm)</v>
          </cell>
          <cell r="D12098">
            <v>1</v>
          </cell>
          <cell r="E12098">
            <v>1.2611521482467651</v>
          </cell>
          <cell r="F12098">
            <v>1.2422668933868408</v>
          </cell>
          <cell r="G12098">
            <v>1.8201874569058418E-2</v>
          </cell>
          <cell r="H12098">
            <v>74.415015992160377</v>
          </cell>
          <cell r="I12098">
            <v>1</v>
          </cell>
        </row>
        <row r="12099">
          <cell r="A12099" t="str">
            <v/>
          </cell>
          <cell r="B12099" t="str">
            <v>Vendor: WEATHERBUG</v>
          </cell>
          <cell r="C12099" t="str">
            <v>Average Event Day (5pm-9pm)</v>
          </cell>
          <cell r="D12099">
            <v>1</v>
          </cell>
          <cell r="E12099">
            <v>1.2761261463165283</v>
          </cell>
          <cell r="F12099">
            <v>1.3108912706375122</v>
          </cell>
          <cell r="G12099">
            <v>1.8188349902629852E-2</v>
          </cell>
          <cell r="H12099">
            <v>74.363169623063385</v>
          </cell>
          <cell r="I12099">
            <v>1</v>
          </cell>
        </row>
        <row r="12100">
          <cell r="A12100" t="str">
            <v/>
          </cell>
          <cell r="B12100" t="str">
            <v>Vendor: WEATHERBUG</v>
          </cell>
          <cell r="C12100" t="str">
            <v>Average Event Day (5pm-9pm)</v>
          </cell>
          <cell r="D12100">
            <v>2</v>
          </cell>
          <cell r="E12100">
            <v>1.081999659538269</v>
          </cell>
          <cell r="F12100">
            <v>1.1057165861129761</v>
          </cell>
          <cell r="G12100">
            <v>1.6242494806647301E-2</v>
          </cell>
          <cell r="H12100">
            <v>73.428511527938227</v>
          </cell>
          <cell r="I12100">
            <v>1</v>
          </cell>
        </row>
        <row r="12101">
          <cell r="A12101" t="str">
            <v/>
          </cell>
          <cell r="B12101" t="str">
            <v>Vendor: WEATHERBUG</v>
          </cell>
          <cell r="C12101" t="str">
            <v>Average Event Day (6pm-8pm)</v>
          </cell>
          <cell r="D12101">
            <v>2</v>
          </cell>
          <cell r="E12101">
            <v>1.0757256746292114</v>
          </cell>
          <cell r="F12101">
            <v>1.0686362981796265</v>
          </cell>
          <cell r="G12101">
            <v>1.6245326027274132E-2</v>
          </cell>
          <cell r="H12101">
            <v>73.612174482890438</v>
          </cell>
          <cell r="I12101">
            <v>1</v>
          </cell>
        </row>
        <row r="12102">
          <cell r="A12102" t="str">
            <v/>
          </cell>
          <cell r="B12102" t="str">
            <v>Vendor: WEATHERBUG</v>
          </cell>
          <cell r="C12102" t="str">
            <v>Average Event Day (6pm-8pm)</v>
          </cell>
          <cell r="D12102">
            <v>3</v>
          </cell>
          <cell r="E12102">
            <v>0.94010478258132935</v>
          </cell>
          <cell r="F12102">
            <v>0.93506819009780884</v>
          </cell>
          <cell r="G12102">
            <v>1.4549707062542439E-2</v>
          </cell>
          <cell r="H12102">
            <v>72.8723821659257</v>
          </cell>
          <cell r="I12102">
            <v>1</v>
          </cell>
        </row>
        <row r="12103">
          <cell r="A12103" t="str">
            <v/>
          </cell>
          <cell r="B12103" t="str">
            <v>Vendor: WEATHERBUG</v>
          </cell>
          <cell r="C12103" t="str">
            <v>Average Event Day (5pm-9pm)</v>
          </cell>
          <cell r="D12103">
            <v>3</v>
          </cell>
          <cell r="E12103">
            <v>0.94722771644592285</v>
          </cell>
          <cell r="F12103">
            <v>0.95996755361557007</v>
          </cell>
          <cell r="G12103">
            <v>1.4466514810919762E-2</v>
          </cell>
          <cell r="H12103">
            <v>72.570570702744419</v>
          </cell>
          <cell r="I12103">
            <v>1</v>
          </cell>
        </row>
        <row r="12104">
          <cell r="A12104" t="str">
            <v/>
          </cell>
          <cell r="B12104" t="str">
            <v>Vendor: WEATHERBUG</v>
          </cell>
          <cell r="C12104" t="str">
            <v>Average Event Day (6pm-8pm)</v>
          </cell>
          <cell r="D12104">
            <v>4</v>
          </cell>
          <cell r="E12104">
            <v>0.84955483675003052</v>
          </cell>
          <cell r="F12104">
            <v>0.84717422723770142</v>
          </cell>
          <cell r="G12104">
            <v>1.2874345295131207E-2</v>
          </cell>
          <cell r="H12104">
            <v>72.179770201563159</v>
          </cell>
          <cell r="I12104">
            <v>1</v>
          </cell>
        </row>
        <row r="12105">
          <cell r="A12105" t="str">
            <v/>
          </cell>
          <cell r="B12105" t="str">
            <v>Vendor: WEATHERBUG</v>
          </cell>
          <cell r="C12105" t="str">
            <v>Average Event Day (5pm-9pm)</v>
          </cell>
          <cell r="D12105">
            <v>4</v>
          </cell>
          <cell r="E12105">
            <v>0.8638298511505127</v>
          </cell>
          <cell r="F12105">
            <v>0.8667372465133667</v>
          </cell>
          <cell r="G12105">
            <v>1.2696923688054085E-2</v>
          </cell>
          <cell r="H12105">
            <v>71.814716138823044</v>
          </cell>
          <cell r="I12105">
            <v>1</v>
          </cell>
        </row>
        <row r="12106">
          <cell r="A12106" t="str">
            <v/>
          </cell>
          <cell r="B12106" t="str">
            <v>Vendor: WEATHERBUG</v>
          </cell>
          <cell r="C12106" t="str">
            <v>Average Event Day (6pm-8pm)</v>
          </cell>
          <cell r="D12106">
            <v>5</v>
          </cell>
          <cell r="E12106">
            <v>0.79518479108810425</v>
          </cell>
          <cell r="F12106">
            <v>0.78753679990768433</v>
          </cell>
          <cell r="G12106">
            <v>1.1455913074314594E-2</v>
          </cell>
          <cell r="H12106">
            <v>71.630045099425161</v>
          </cell>
          <cell r="I12106">
            <v>1</v>
          </cell>
        </row>
        <row r="12107">
          <cell r="A12107" t="str">
            <v/>
          </cell>
          <cell r="B12107" t="str">
            <v>Vendor: WEATHERBUG</v>
          </cell>
          <cell r="C12107" t="str">
            <v>Average Event Day (5pm-9pm)</v>
          </cell>
          <cell r="D12107">
            <v>5</v>
          </cell>
          <cell r="E12107">
            <v>0.80552947521209717</v>
          </cell>
          <cell r="F12107">
            <v>0.80403304100036621</v>
          </cell>
          <cell r="G12107">
            <v>1.1237945407629013E-2</v>
          </cell>
          <cell r="H12107">
            <v>71.178891282828147</v>
          </cell>
          <cell r="I12107">
            <v>1</v>
          </cell>
        </row>
        <row r="12108">
          <cell r="A12108" t="str">
            <v/>
          </cell>
          <cell r="B12108" t="str">
            <v>Vendor: WEATHERBUG</v>
          </cell>
          <cell r="C12108" t="str">
            <v>Average Event Day (5pm-9pm)</v>
          </cell>
          <cell r="D12108">
            <v>6</v>
          </cell>
          <cell r="E12108">
            <v>0.78066223859786987</v>
          </cell>
          <cell r="F12108">
            <v>0.79026544094085693</v>
          </cell>
          <cell r="G12108">
            <v>1.0229717008769512E-2</v>
          </cell>
          <cell r="H12108">
            <v>70.633450653515439</v>
          </cell>
          <cell r="I12108">
            <v>1</v>
          </cell>
        </row>
        <row r="12109">
          <cell r="A12109" t="str">
            <v/>
          </cell>
          <cell r="B12109" t="str">
            <v>Vendor: WEATHERBUG</v>
          </cell>
          <cell r="C12109" t="str">
            <v>Average Event Day (6pm-8pm)</v>
          </cell>
          <cell r="D12109">
            <v>6</v>
          </cell>
          <cell r="E12109">
            <v>0.77718245983123779</v>
          </cell>
          <cell r="F12109">
            <v>0.7727324366569519</v>
          </cell>
          <cell r="G12109">
            <v>1.0421706363558769E-2</v>
          </cell>
          <cell r="H12109">
            <v>71.161174459990988</v>
          </cell>
          <cell r="I12109">
            <v>1</v>
          </cell>
        </row>
        <row r="12110">
          <cell r="A12110" t="str">
            <v/>
          </cell>
          <cell r="B12110" t="str">
            <v>Vendor: WEATHERBUG</v>
          </cell>
          <cell r="C12110" t="str">
            <v>Average Event Day (6pm-8pm)</v>
          </cell>
          <cell r="D12110">
            <v>7</v>
          </cell>
          <cell r="E12110">
            <v>0.79699200391769409</v>
          </cell>
          <cell r="F12110">
            <v>0.78944283723831177</v>
          </cell>
          <cell r="G12110">
            <v>1.0160299949347973E-2</v>
          </cell>
          <cell r="H12110">
            <v>71.203713917316193</v>
          </cell>
          <cell r="I12110">
            <v>1</v>
          </cell>
        </row>
        <row r="12111">
          <cell r="A12111" t="str">
            <v/>
          </cell>
          <cell r="B12111" t="str">
            <v>Vendor: WEATHERBUG</v>
          </cell>
          <cell r="C12111" t="str">
            <v>Average Event Day (5pm-9pm)</v>
          </cell>
          <cell r="D12111">
            <v>7</v>
          </cell>
          <cell r="E12111">
            <v>0.80036711692810059</v>
          </cell>
          <cell r="F12111">
            <v>0.80306166410446167</v>
          </cell>
          <cell r="G12111">
            <v>9.9741322919726372E-3</v>
          </cell>
          <cell r="H12111">
            <v>70.540996703582024</v>
          </cell>
          <cell r="I12111">
            <v>1</v>
          </cell>
        </row>
        <row r="12112">
          <cell r="A12112" t="str">
            <v/>
          </cell>
          <cell r="B12112" t="str">
            <v>Vendor: WEATHERBUG</v>
          </cell>
          <cell r="C12112" t="str">
            <v>Average Event Day (6pm-8pm)</v>
          </cell>
          <cell r="D12112">
            <v>8</v>
          </cell>
          <cell r="E12112">
            <v>0.75610077381134033</v>
          </cell>
          <cell r="F12112">
            <v>0.75346100330352783</v>
          </cell>
          <cell r="G12112">
            <v>1.0868782177567482E-2</v>
          </cell>
          <cell r="H12112">
            <v>73.634153062207076</v>
          </cell>
          <cell r="I12112">
            <v>1</v>
          </cell>
        </row>
        <row r="12113">
          <cell r="A12113" t="str">
            <v/>
          </cell>
          <cell r="B12113" t="str">
            <v>Vendor: WEATHERBUG</v>
          </cell>
          <cell r="C12113" t="str">
            <v>Average Event Day (5pm-9pm)</v>
          </cell>
          <cell r="D12113">
            <v>8</v>
          </cell>
          <cell r="E12113">
            <v>0.76249128580093384</v>
          </cell>
          <cell r="F12113">
            <v>0.76298153400421143</v>
          </cell>
          <cell r="G12113">
            <v>1.0747228749096394E-2</v>
          </cell>
          <cell r="H12113">
            <v>72.735579481842123</v>
          </cell>
          <cell r="I12113">
            <v>1</v>
          </cell>
        </row>
        <row r="12114">
          <cell r="A12114" t="str">
            <v/>
          </cell>
          <cell r="B12114" t="str">
            <v>Vendor: WEATHERBUG</v>
          </cell>
          <cell r="C12114" t="str">
            <v>Average Event Day (5pm-9pm)</v>
          </cell>
          <cell r="D12114">
            <v>9</v>
          </cell>
          <cell r="E12114">
            <v>0.67543715238571167</v>
          </cell>
          <cell r="F12114">
            <v>0.67322999238967896</v>
          </cell>
          <cell r="G12114">
            <v>1.2196298688650131E-2</v>
          </cell>
          <cell r="H12114">
            <v>76.499365877028154</v>
          </cell>
          <cell r="I12114">
            <v>1</v>
          </cell>
        </row>
        <row r="12115">
          <cell r="A12115" t="str">
            <v/>
          </cell>
          <cell r="B12115" t="str">
            <v>Vendor: WEATHERBUG</v>
          </cell>
          <cell r="C12115" t="str">
            <v>Average Event Day (6pm-8pm)</v>
          </cell>
          <cell r="D12115">
            <v>9</v>
          </cell>
          <cell r="E12115">
            <v>0.67307370901107788</v>
          </cell>
          <cell r="F12115">
            <v>0.66570073366165161</v>
          </cell>
          <cell r="G12115">
            <v>1.2250230647623539E-2</v>
          </cell>
          <cell r="H12115">
            <v>77.768069985032156</v>
          </cell>
          <cell r="I12115">
            <v>1</v>
          </cell>
        </row>
        <row r="12116">
          <cell r="A12116" t="str">
            <v/>
          </cell>
          <cell r="B12116" t="str">
            <v>Vendor: WEATHERBUG</v>
          </cell>
          <cell r="C12116" t="str">
            <v>Average Event Day (6pm-8pm)</v>
          </cell>
          <cell r="D12116">
            <v>10</v>
          </cell>
          <cell r="E12116">
            <v>0.62803810834884644</v>
          </cell>
          <cell r="F12116">
            <v>0.61832261085510254</v>
          </cell>
          <cell r="G12116">
            <v>1.4502688311040401E-2</v>
          </cell>
          <cell r="H12116">
            <v>82.055724466838939</v>
          </cell>
          <cell r="I12116">
            <v>1</v>
          </cell>
        </row>
        <row r="12117">
          <cell r="A12117" t="str">
            <v/>
          </cell>
          <cell r="B12117" t="str">
            <v>Vendor: WEATHERBUG</v>
          </cell>
          <cell r="C12117" t="str">
            <v>Average Event Day (5pm-9pm)</v>
          </cell>
          <cell r="D12117">
            <v>10</v>
          </cell>
          <cell r="E12117">
            <v>0.61954927444458008</v>
          </cell>
          <cell r="F12117">
            <v>0.60806208848953247</v>
          </cell>
          <cell r="G12117">
            <v>1.4425859786570072E-2</v>
          </cell>
          <cell r="H12117">
            <v>81.392357647022692</v>
          </cell>
          <cell r="I12117">
            <v>1</v>
          </cell>
        </row>
        <row r="12118">
          <cell r="A12118" t="str">
            <v/>
          </cell>
          <cell r="B12118" t="str">
            <v>Vendor: WEATHERBUG</v>
          </cell>
          <cell r="C12118" t="str">
            <v>Average Event Day (6pm-8pm)</v>
          </cell>
          <cell r="D12118">
            <v>11</v>
          </cell>
          <cell r="E12118">
            <v>0.6581568717956543</v>
          </cell>
          <cell r="F12118">
            <v>0.63768929243087769</v>
          </cell>
          <cell r="G12118">
            <v>1.7024330794811249E-2</v>
          </cell>
          <cell r="H12118">
            <v>85.775659403467614</v>
          </cell>
          <cell r="I12118">
            <v>1</v>
          </cell>
        </row>
        <row r="12119">
          <cell r="A12119" t="str">
            <v/>
          </cell>
          <cell r="B12119" t="str">
            <v>Vendor: WEATHERBUG</v>
          </cell>
          <cell r="C12119" t="str">
            <v>Average Event Day (5pm-9pm)</v>
          </cell>
          <cell r="D12119">
            <v>11</v>
          </cell>
          <cell r="E12119">
            <v>0.66540014743804932</v>
          </cell>
          <cell r="F12119">
            <v>0.62986630201339722</v>
          </cell>
          <cell r="G12119">
            <v>1.6813280060887337E-2</v>
          </cell>
          <cell r="H12119">
            <v>85.775871242280246</v>
          </cell>
          <cell r="I12119">
            <v>1</v>
          </cell>
        </row>
        <row r="12120">
          <cell r="A12120" t="str">
            <v/>
          </cell>
          <cell r="B12120" t="str">
            <v>Vendor: WEATHERBUG</v>
          </cell>
          <cell r="C12120" t="str">
            <v>Average Event Day (5pm-9pm)</v>
          </cell>
          <cell r="D12120">
            <v>12</v>
          </cell>
          <cell r="E12120">
            <v>0.78989565372467041</v>
          </cell>
          <cell r="F12120">
            <v>0.74903810024261475</v>
          </cell>
          <cell r="G12120">
            <v>1.9365575164556503E-2</v>
          </cell>
          <cell r="H12120">
            <v>89.058967589600655</v>
          </cell>
          <cell r="I12120">
            <v>1</v>
          </cell>
        </row>
        <row r="12121">
          <cell r="A12121" t="str">
            <v/>
          </cell>
          <cell r="B12121" t="str">
            <v>Vendor: WEATHERBUG</v>
          </cell>
          <cell r="C12121" t="str">
            <v>Average Event Day (6pm-8pm)</v>
          </cell>
          <cell r="D12121">
            <v>12</v>
          </cell>
          <cell r="E12121">
            <v>0.77968060970306396</v>
          </cell>
          <cell r="F12121">
            <v>0.76140159368515015</v>
          </cell>
          <cell r="G12121">
            <v>1.9568635150790215E-2</v>
          </cell>
          <cell r="H12121">
            <v>88.452194790051664</v>
          </cell>
          <cell r="I12121">
            <v>1</v>
          </cell>
        </row>
        <row r="12122">
          <cell r="A12122" t="str">
            <v/>
          </cell>
          <cell r="B12122" t="str">
            <v>Vendor: WEATHERBUG</v>
          </cell>
          <cell r="C12122" t="str">
            <v>Average Event Day (5pm-9pm)</v>
          </cell>
          <cell r="D12122">
            <v>13</v>
          </cell>
          <cell r="E12122">
            <v>1.0151511430740356</v>
          </cell>
          <cell r="F12122">
            <v>0.95277810096740723</v>
          </cell>
          <cell r="G12122">
            <v>2.1890219300985336E-2</v>
          </cell>
          <cell r="H12122">
            <v>91.166009214999278</v>
          </cell>
          <cell r="I12122">
            <v>1</v>
          </cell>
        </row>
        <row r="12123">
          <cell r="A12123" t="str">
            <v/>
          </cell>
          <cell r="B12123" t="str">
            <v>Vendor: WEATHERBUG</v>
          </cell>
          <cell r="C12123" t="str">
            <v>Average Event Day (6pm-8pm)</v>
          </cell>
          <cell r="D12123">
            <v>13</v>
          </cell>
          <cell r="E12123">
            <v>1.014249324798584</v>
          </cell>
          <cell r="F12123">
            <v>0.98621565103530884</v>
          </cell>
          <cell r="G12123">
            <v>2.2142494097352028E-2</v>
          </cell>
          <cell r="H12123">
            <v>90.27347601028481</v>
          </cell>
          <cell r="I12123">
            <v>1</v>
          </cell>
        </row>
        <row r="12124">
          <cell r="A12124" t="str">
            <v/>
          </cell>
          <cell r="B12124" t="str">
            <v>Vendor: WEATHERBUG</v>
          </cell>
          <cell r="C12124" t="str">
            <v>Average Event Day (5pm-9pm)</v>
          </cell>
          <cell r="D12124">
            <v>14</v>
          </cell>
          <cell r="E12124">
            <v>1.3031951189041138</v>
          </cell>
          <cell r="F12124">
            <v>1.2516533136367798</v>
          </cell>
          <cell r="G12124">
            <v>2.394816093146801E-2</v>
          </cell>
          <cell r="H12124">
            <v>92.711475329592943</v>
          </cell>
          <cell r="I12124">
            <v>1</v>
          </cell>
        </row>
        <row r="12125">
          <cell r="A12125" t="str">
            <v/>
          </cell>
          <cell r="B12125" t="str">
            <v>Vendor: WEATHERBUG</v>
          </cell>
          <cell r="C12125" t="str">
            <v>Average Event Day (6pm-8pm)</v>
          </cell>
          <cell r="D12125">
            <v>14</v>
          </cell>
          <cell r="E12125">
            <v>1.2984715700149536</v>
          </cell>
          <cell r="F12125">
            <v>1.2737133502960205</v>
          </cell>
          <cell r="G12125">
            <v>2.4361345916986465E-2</v>
          </cell>
          <cell r="H12125">
            <v>91.548663629211759</v>
          </cell>
          <cell r="I12125">
            <v>1</v>
          </cell>
        </row>
        <row r="12126">
          <cell r="A12126" t="str">
            <v/>
          </cell>
          <cell r="B12126" t="str">
            <v>Vendor: WEATHERBUG</v>
          </cell>
          <cell r="C12126" t="str">
            <v>Average Event Day (6pm-8pm)</v>
          </cell>
          <cell r="D12126">
            <v>15</v>
          </cell>
          <cell r="E12126">
            <v>1.6138439178466797</v>
          </cell>
          <cell r="F12126">
            <v>1.596272349357605</v>
          </cell>
          <cell r="G12126">
            <v>2.5592679157853127E-2</v>
          </cell>
          <cell r="H12126">
            <v>92.086618015132217</v>
          </cell>
          <cell r="I12126">
            <v>1</v>
          </cell>
        </row>
        <row r="12127">
          <cell r="A12127" t="str">
            <v/>
          </cell>
          <cell r="B12127" t="str">
            <v>Vendor: WEATHERBUG</v>
          </cell>
          <cell r="C12127" t="str">
            <v>Average Event Day (5pm-9pm)</v>
          </cell>
          <cell r="D12127">
            <v>15</v>
          </cell>
          <cell r="E12127">
            <v>1.61738121509552</v>
          </cell>
          <cell r="F12127">
            <v>1.5967032909393311</v>
          </cell>
          <cell r="G12127">
            <v>2.5167081505060196E-2</v>
          </cell>
          <cell r="H12127">
            <v>93.575908886145186</v>
          </cell>
          <cell r="I12127">
            <v>1</v>
          </cell>
        </row>
        <row r="12128">
          <cell r="A12128" t="str">
            <v/>
          </cell>
          <cell r="B12128" t="str">
            <v>Vendor: WEATHERBUG</v>
          </cell>
          <cell r="C12128" t="str">
            <v>Average Event Day (6pm-8pm)</v>
          </cell>
          <cell r="D12128">
            <v>16</v>
          </cell>
          <cell r="E12128">
            <v>1.9723448753356934</v>
          </cell>
          <cell r="F12128">
            <v>1.9669798612594604</v>
          </cell>
          <cell r="G12128">
            <v>2.6098376139998436E-2</v>
          </cell>
          <cell r="H12128">
            <v>91.808587030540522</v>
          </cell>
          <cell r="I12128">
            <v>1</v>
          </cell>
        </row>
        <row r="12129">
          <cell r="A12129" t="str">
            <v/>
          </cell>
          <cell r="B12129" t="str">
            <v>Vendor: WEATHERBUG</v>
          </cell>
          <cell r="C12129" t="str">
            <v>Average Event Day (5pm-9pm)</v>
          </cell>
          <cell r="D12129">
            <v>16</v>
          </cell>
          <cell r="E12129">
            <v>1.9957015514373779</v>
          </cell>
          <cell r="F12129">
            <v>1.9880548715591431</v>
          </cell>
          <cell r="G12129">
            <v>2.5811662897467613E-2</v>
          </cell>
          <cell r="H12129">
            <v>93.238045009596007</v>
          </cell>
          <cell r="I12129">
            <v>1</v>
          </cell>
        </row>
        <row r="12130">
          <cell r="A12130" t="str">
            <v/>
          </cell>
          <cell r="B12130" t="str">
            <v>Vendor: WEATHERBUG</v>
          </cell>
          <cell r="C12130" t="str">
            <v>Average Event Day (5pm-9pm)</v>
          </cell>
          <cell r="D12130">
            <v>17</v>
          </cell>
          <cell r="E12130">
            <v>2.3305656909942627</v>
          </cell>
          <cell r="F12130">
            <v>2.3000690937042236</v>
          </cell>
          <cell r="G12130">
            <v>2.583128958940506E-2</v>
          </cell>
          <cell r="H12130">
            <v>91.641162906816447</v>
          </cell>
          <cell r="I12130">
            <v>1</v>
          </cell>
        </row>
        <row r="12131">
          <cell r="A12131" t="str">
            <v/>
          </cell>
          <cell r="B12131" t="str">
            <v>Vendor: WEATHERBUG</v>
          </cell>
          <cell r="C12131" t="str">
            <v>Average Event Day (6pm-8pm)</v>
          </cell>
          <cell r="D12131">
            <v>17</v>
          </cell>
          <cell r="E12131">
            <v>2.2797853946685791</v>
          </cell>
          <cell r="F12131">
            <v>2.2698132991790771</v>
          </cell>
          <cell r="G12131">
            <v>2.607169933617115E-2</v>
          </cell>
          <cell r="H12131">
            <v>90.51516618225628</v>
          </cell>
          <cell r="I12131">
            <v>1</v>
          </cell>
        </row>
        <row r="12132">
          <cell r="A12132" t="str">
            <v/>
          </cell>
          <cell r="B12132" t="str">
            <v>Vendor: WEATHERBUG</v>
          </cell>
          <cell r="C12132" t="str">
            <v>Average Event Day (6pm-8pm)</v>
          </cell>
          <cell r="D12132">
            <v>18</v>
          </cell>
          <cell r="E12132">
            <v>2.5032007694244385</v>
          </cell>
          <cell r="F12132">
            <v>2.5036225318908691</v>
          </cell>
          <cell r="G12132">
            <v>2.6096353307366371E-2</v>
          </cell>
          <cell r="H12132">
            <v>88.927185390045565</v>
          </cell>
          <cell r="I12132">
            <v>1</v>
          </cell>
        </row>
        <row r="12133">
          <cell r="A12133" t="str">
            <v/>
          </cell>
          <cell r="B12133" t="str">
            <v>Vendor: WEATHERBUG</v>
          </cell>
          <cell r="C12133" t="str">
            <v>Average Event Day (5pm-9pm)</v>
          </cell>
          <cell r="D12133">
            <v>18</v>
          </cell>
          <cell r="E12133">
            <v>2.5516059398651123</v>
          </cell>
          <cell r="F12133">
            <v>1.5933561325073242</v>
          </cell>
          <cell r="G12133">
            <v>2.6693351566791534E-2</v>
          </cell>
          <cell r="H12133">
            <v>89.707473278885729</v>
          </cell>
          <cell r="I12133">
            <v>1</v>
          </cell>
        </row>
        <row r="12134">
          <cell r="A12134" t="str">
            <v/>
          </cell>
          <cell r="B12134" t="str">
            <v>Vendor: WEATHERBUG</v>
          </cell>
          <cell r="C12134" t="str">
            <v>Average Event Day (5pm-9pm)</v>
          </cell>
          <cell r="D12134">
            <v>19</v>
          </cell>
          <cell r="E12134">
            <v>2.5704536437988281</v>
          </cell>
          <cell r="F12134">
            <v>2.0676965713500977</v>
          </cell>
          <cell r="G12134">
            <v>2.6285618543624878E-2</v>
          </cell>
          <cell r="H12134">
            <v>86.783486286352399</v>
          </cell>
          <cell r="I12134">
            <v>1</v>
          </cell>
        </row>
        <row r="12135">
          <cell r="A12135" t="str">
            <v/>
          </cell>
          <cell r="B12135" t="str">
            <v>Vendor: WEATHERBUG</v>
          </cell>
          <cell r="C12135" t="str">
            <v>Average Event Day (6pm-8pm)</v>
          </cell>
          <cell r="D12135">
            <v>19</v>
          </cell>
          <cell r="E12135">
            <v>2.5256273746490479</v>
          </cell>
          <cell r="F12135">
            <v>1.6353462934494019</v>
          </cell>
          <cell r="G12135">
            <v>2.6571184396743774E-2</v>
          </cell>
          <cell r="H12135">
            <v>85.996712720534504</v>
          </cell>
          <cell r="I12135">
            <v>1</v>
          </cell>
        </row>
        <row r="12136">
          <cell r="A12136" t="str">
            <v/>
          </cell>
          <cell r="B12136" t="str">
            <v>Vendor: WEATHERBUG</v>
          </cell>
          <cell r="C12136" t="str">
            <v>Average Event Day (6pm-8pm)</v>
          </cell>
          <cell r="D12136">
            <v>20</v>
          </cell>
          <cell r="E12136">
            <v>2.3853724002838135</v>
          </cell>
          <cell r="F12136">
            <v>1.9167443513870239</v>
          </cell>
          <cell r="G12136">
            <v>2.5030512362718582E-2</v>
          </cell>
          <cell r="H12136">
            <v>81.737638687614009</v>
          </cell>
          <cell r="I12136">
            <v>1</v>
          </cell>
        </row>
        <row r="12137">
          <cell r="A12137" t="str">
            <v/>
          </cell>
          <cell r="B12137" t="str">
            <v>Vendor: WEATHERBUG</v>
          </cell>
          <cell r="C12137" t="str">
            <v>Average Event Day (5pm-9pm)</v>
          </cell>
          <cell r="D12137">
            <v>20</v>
          </cell>
          <cell r="E12137">
            <v>2.4573311805725098</v>
          </cell>
          <cell r="F12137">
            <v>2.1675145626068115</v>
          </cell>
          <cell r="G12137">
            <v>2.4799760431051254E-2</v>
          </cell>
          <cell r="H12137">
            <v>83.427462193111168</v>
          </cell>
          <cell r="I12137">
            <v>1</v>
          </cell>
        </row>
        <row r="12138">
          <cell r="A12138" t="str">
            <v/>
          </cell>
          <cell r="B12138" t="str">
            <v>Vendor: WEATHERBUG</v>
          </cell>
          <cell r="C12138" t="str">
            <v>Average Event Day (6pm-8pm)</v>
          </cell>
          <cell r="D12138">
            <v>21</v>
          </cell>
          <cell r="E12138">
            <v>2.251112699508667</v>
          </cell>
          <cell r="F12138">
            <v>2.6139740943908691</v>
          </cell>
          <cell r="G12138">
            <v>2.4143144488334656E-2</v>
          </cell>
          <cell r="H12138">
            <v>79.044813704045794</v>
          </cell>
          <cell r="I12138">
            <v>1</v>
          </cell>
        </row>
        <row r="12139">
          <cell r="A12139" t="str">
            <v/>
          </cell>
          <cell r="B12139" t="str">
            <v>Vendor: WEATHERBUG</v>
          </cell>
          <cell r="C12139" t="str">
            <v>Average Event Day (5pm-9pm)</v>
          </cell>
          <cell r="D12139">
            <v>21</v>
          </cell>
          <cell r="E12139">
            <v>2.3231234550476074</v>
          </cell>
          <cell r="F12139">
            <v>2.1549735069274902</v>
          </cell>
          <cell r="G12139">
            <v>2.3892728611826897E-2</v>
          </cell>
          <cell r="H12139">
            <v>80.485847942122192</v>
          </cell>
          <cell r="I12139">
            <v>1</v>
          </cell>
        </row>
        <row r="12140">
          <cell r="A12140" t="str">
            <v/>
          </cell>
          <cell r="B12140" t="str">
            <v>Vendor: WEATHERBUG</v>
          </cell>
          <cell r="C12140" t="str">
            <v>Average Event Day (5pm-9pm)</v>
          </cell>
          <cell r="D12140">
            <v>22</v>
          </cell>
          <cell r="E12140">
            <v>2.1201112270355225</v>
          </cell>
          <cell r="F12140">
            <v>2.4691722393035889</v>
          </cell>
          <cell r="G12140">
            <v>2.3133380338549614E-2</v>
          </cell>
          <cell r="H12140">
            <v>78.18716473931741</v>
          </cell>
          <cell r="I12140">
            <v>1</v>
          </cell>
        </row>
        <row r="12141">
          <cell r="A12141" t="str">
            <v/>
          </cell>
          <cell r="B12141" t="str">
            <v>Vendor: WEATHERBUG</v>
          </cell>
          <cell r="C12141" t="str">
            <v>Average Event Day (6pm-8pm)</v>
          </cell>
          <cell r="D12141">
            <v>22</v>
          </cell>
          <cell r="E12141">
            <v>2.0660088062286377</v>
          </cell>
          <cell r="F12141">
            <v>2.2232000827789307</v>
          </cell>
          <cell r="G12141">
            <v>2.2821430116891861E-2</v>
          </cell>
          <cell r="H12141">
            <v>77.657285031019157</v>
          </cell>
          <cell r="I12141">
            <v>1</v>
          </cell>
        </row>
        <row r="12142">
          <cell r="A12142" t="str">
            <v/>
          </cell>
          <cell r="B12142" t="str">
            <v>Vendor: WEATHERBUG</v>
          </cell>
          <cell r="C12142" t="str">
            <v>Average Event Day (5pm-9pm)</v>
          </cell>
          <cell r="D12142">
            <v>23</v>
          </cell>
          <cell r="E12142">
            <v>1.8287025690078735</v>
          </cell>
          <cell r="F12142">
            <v>2.0012657642364502</v>
          </cell>
          <cell r="G12142">
            <v>2.1734757348895073E-2</v>
          </cell>
          <cell r="H12142">
            <v>76.707065785207192</v>
          </cell>
          <cell r="I12142">
            <v>1</v>
          </cell>
        </row>
        <row r="12143">
          <cell r="A12143" t="str">
            <v/>
          </cell>
          <cell r="B12143" t="str">
            <v>Vendor: WEATHERBUG</v>
          </cell>
          <cell r="C12143" t="str">
            <v>Average Event Day (6pm-8pm)</v>
          </cell>
          <cell r="D12143">
            <v>23</v>
          </cell>
          <cell r="E12143">
            <v>1.8157466650009155</v>
          </cell>
          <cell r="F12143">
            <v>1.8719629049301147</v>
          </cell>
          <cell r="G12143">
            <v>2.1818367764353752E-2</v>
          </cell>
          <cell r="H12143">
            <v>76.60826895510256</v>
          </cell>
          <cell r="I12143">
            <v>1</v>
          </cell>
        </row>
        <row r="12144">
          <cell r="A12144" t="str">
            <v/>
          </cell>
          <cell r="B12144" t="str">
            <v>Vendor: WEATHERBUG</v>
          </cell>
          <cell r="C12144" t="str">
            <v>Average Event Day (6pm-8pm)</v>
          </cell>
          <cell r="D12144">
            <v>24</v>
          </cell>
          <cell r="E12144">
            <v>1.5088984966278076</v>
          </cell>
          <cell r="F12144">
            <v>1.5614339113235474</v>
          </cell>
          <cell r="G12144">
            <v>2.0470777526497841E-2</v>
          </cell>
          <cell r="H12144">
            <v>75.671884183433363</v>
          </cell>
          <cell r="I12144">
            <v>1</v>
          </cell>
        </row>
        <row r="12145">
          <cell r="A12145" t="str">
            <v/>
          </cell>
          <cell r="B12145" t="str">
            <v>Vendor: WEATHERBUG</v>
          </cell>
          <cell r="C12145" t="str">
            <v>Average Event Day (5pm-9pm)</v>
          </cell>
          <cell r="D12145">
            <v>24</v>
          </cell>
          <cell r="E12145">
            <v>1.513441801071167</v>
          </cell>
          <cell r="F12145">
            <v>1.61281418800354</v>
          </cell>
          <cell r="G12145">
            <v>2.0317669957876205E-2</v>
          </cell>
          <cell r="H12145">
            <v>75.208667844337072</v>
          </cell>
          <cell r="I12145">
            <v>1</v>
          </cell>
        </row>
        <row r="12146">
          <cell r="A12146" t="str">
            <v/>
          </cell>
          <cell r="B12146" t="str">
            <v>Vendor: WEATHERBUG</v>
          </cell>
          <cell r="C12146" t="str">
            <v>7/24/2019</v>
          </cell>
          <cell r="D12146">
            <v>1</v>
          </cell>
          <cell r="E12146">
            <v>1.4444935321807861</v>
          </cell>
          <cell r="F12146">
            <v>1.393587589263916</v>
          </cell>
          <cell r="G12146">
            <v>1.9404890015721321E-2</v>
          </cell>
          <cell r="H12146">
            <v>76.596332699619353</v>
          </cell>
          <cell r="I12146">
            <v>1</v>
          </cell>
        </row>
        <row r="12147">
          <cell r="A12147" t="str">
            <v/>
          </cell>
          <cell r="B12147" t="str">
            <v>Vendor: WEATHERBUG</v>
          </cell>
          <cell r="C12147" t="str">
            <v>7/24/2019</v>
          </cell>
          <cell r="D12147">
            <v>2</v>
          </cell>
          <cell r="E12147">
            <v>1.2173135280609131</v>
          </cell>
          <cell r="F12147">
            <v>1.187556266784668</v>
          </cell>
          <cell r="G12147">
            <v>1.74851194024086E-2</v>
          </cell>
          <cell r="H12147">
            <v>75.918148288975729</v>
          </cell>
          <cell r="I12147">
            <v>1</v>
          </cell>
        </row>
        <row r="12148">
          <cell r="A12148" t="str">
            <v/>
          </cell>
          <cell r="B12148" t="str">
            <v>Vendor: WEATHERBUG</v>
          </cell>
          <cell r="C12148" t="str">
            <v>7/24/2019</v>
          </cell>
          <cell r="D12148">
            <v>3</v>
          </cell>
          <cell r="E12148">
            <v>1.0441844463348389</v>
          </cell>
          <cell r="F12148">
            <v>1.030586838722229</v>
          </cell>
          <cell r="G12148">
            <v>1.5731904655694962E-2</v>
          </cell>
          <cell r="H12148">
            <v>75.400634980988954</v>
          </cell>
          <cell r="I12148">
            <v>1</v>
          </cell>
        </row>
        <row r="12149">
          <cell r="A12149" t="str">
            <v/>
          </cell>
          <cell r="B12149" t="str">
            <v>Vendor: WEATHERBUG</v>
          </cell>
          <cell r="C12149" t="str">
            <v>7/24/2019</v>
          </cell>
          <cell r="D12149">
            <v>4</v>
          </cell>
          <cell r="E12149">
            <v>0.93863368034362793</v>
          </cell>
          <cell r="F12149">
            <v>0.91802102327346802</v>
          </cell>
          <cell r="G12149">
            <v>1.3755267485976219E-2</v>
          </cell>
          <cell r="H12149">
            <v>74.636517110269551</v>
          </cell>
          <cell r="I12149">
            <v>1</v>
          </cell>
        </row>
        <row r="12150">
          <cell r="A12150" t="str">
            <v/>
          </cell>
          <cell r="B12150" t="str">
            <v>Vendor: WEATHERBUG</v>
          </cell>
          <cell r="C12150" t="str">
            <v>7/24/2019</v>
          </cell>
          <cell r="D12150">
            <v>5</v>
          </cell>
          <cell r="E12150">
            <v>0.87053084373474121</v>
          </cell>
          <cell r="F12150">
            <v>0.84754204750061035</v>
          </cell>
          <cell r="G12150">
            <v>1.2146845459938049E-2</v>
          </cell>
          <cell r="H12150">
            <v>74.212473384034695</v>
          </cell>
          <cell r="I12150">
            <v>1</v>
          </cell>
        </row>
        <row r="12151">
          <cell r="A12151" t="str">
            <v/>
          </cell>
          <cell r="B12151" t="str">
            <v>Vendor: WEATHERBUG</v>
          </cell>
          <cell r="C12151" t="str">
            <v>7/24/2019</v>
          </cell>
          <cell r="D12151">
            <v>6</v>
          </cell>
          <cell r="E12151">
            <v>0.84181278944015503</v>
          </cell>
          <cell r="F12151">
            <v>0.81621134281158447</v>
          </cell>
          <cell r="G12151">
            <v>1.1330382898449898E-2</v>
          </cell>
          <cell r="H12151">
            <v>73.863117870719066</v>
          </cell>
          <cell r="I12151">
            <v>1</v>
          </cell>
        </row>
        <row r="12152">
          <cell r="A12152" t="str">
            <v/>
          </cell>
          <cell r="B12152" t="str">
            <v>Vendor: WEATHERBUG</v>
          </cell>
          <cell r="C12152" t="str">
            <v>7/24/2019</v>
          </cell>
          <cell r="D12152">
            <v>7</v>
          </cell>
          <cell r="E12152">
            <v>0.8063805103302002</v>
          </cell>
          <cell r="F12152">
            <v>0.797801673412323</v>
          </cell>
          <cell r="G12152">
            <v>1.1130984872579575E-2</v>
          </cell>
          <cell r="H12152">
            <v>74.449423954367418</v>
          </cell>
          <cell r="I12152">
            <v>1</v>
          </cell>
        </row>
        <row r="12153">
          <cell r="A12153" t="str">
            <v/>
          </cell>
          <cell r="B12153" t="str">
            <v>Vendor: WEATHERBUG</v>
          </cell>
          <cell r="C12153" t="str">
            <v>7/24/2019</v>
          </cell>
          <cell r="D12153">
            <v>8</v>
          </cell>
          <cell r="E12153">
            <v>0.79327189922332764</v>
          </cell>
          <cell r="F12153">
            <v>0.78002166748046875</v>
          </cell>
          <cell r="G12153">
            <v>1.2144020758569241E-2</v>
          </cell>
          <cell r="H12153">
            <v>77.999730038022633</v>
          </cell>
          <cell r="I12153">
            <v>1</v>
          </cell>
        </row>
        <row r="12154">
          <cell r="A12154" t="str">
            <v/>
          </cell>
          <cell r="B12154" t="str">
            <v>Vendor: WEATHERBUG</v>
          </cell>
          <cell r="C12154" t="str">
            <v>7/24/2019</v>
          </cell>
          <cell r="D12154">
            <v>9</v>
          </cell>
          <cell r="E12154">
            <v>0.78763723373413086</v>
          </cell>
          <cell r="F12154">
            <v>0.74186170101165771</v>
          </cell>
          <cell r="G12154">
            <v>1.3859929516911507E-2</v>
          </cell>
          <cell r="H12154">
            <v>82.874879087455895</v>
          </cell>
          <cell r="I12154">
            <v>1</v>
          </cell>
        </row>
        <row r="12155">
          <cell r="A12155" t="str">
            <v/>
          </cell>
          <cell r="B12155" t="str">
            <v>Vendor: WEATHERBUG</v>
          </cell>
          <cell r="C12155" t="str">
            <v>7/24/2019</v>
          </cell>
          <cell r="D12155">
            <v>10</v>
          </cell>
          <cell r="E12155">
            <v>0.83191651105880737</v>
          </cell>
          <cell r="F12155">
            <v>0.76105219125747681</v>
          </cell>
          <cell r="G12155">
            <v>1.6396578401327133E-2</v>
          </cell>
          <cell r="H12155">
            <v>86.868092015204354</v>
          </cell>
          <cell r="I12155">
            <v>1</v>
          </cell>
        </row>
        <row r="12156">
          <cell r="A12156" t="str">
            <v/>
          </cell>
          <cell r="B12156" t="str">
            <v>Vendor: WEATHERBUG</v>
          </cell>
          <cell r="C12156" t="str">
            <v>7/24/2019</v>
          </cell>
          <cell r="D12156">
            <v>11</v>
          </cell>
          <cell r="E12156">
            <v>0.94302469491958618</v>
          </cell>
          <cell r="F12156">
            <v>0.8737943172454834</v>
          </cell>
          <cell r="G12156">
            <v>1.9443690776824951E-2</v>
          </cell>
          <cell r="H12156">
            <v>90.574885171100576</v>
          </cell>
          <cell r="I12156">
            <v>1</v>
          </cell>
        </row>
        <row r="12157">
          <cell r="A12157" t="str">
            <v/>
          </cell>
          <cell r="B12157" t="str">
            <v>Vendor: WEATHERBUG</v>
          </cell>
          <cell r="C12157" t="str">
            <v>7/24/2019</v>
          </cell>
          <cell r="D12157">
            <v>12</v>
          </cell>
          <cell r="E12157">
            <v>1.1313567161560059</v>
          </cell>
          <cell r="F12157">
            <v>1.0870145559310913</v>
          </cell>
          <cell r="G12157">
            <v>2.2162321954965591E-2</v>
          </cell>
          <cell r="H12157">
            <v>93.516631939161897</v>
          </cell>
          <cell r="I12157">
            <v>1</v>
          </cell>
        </row>
        <row r="12158">
          <cell r="A12158" t="str">
            <v/>
          </cell>
          <cell r="B12158" t="str">
            <v>Vendor: WEATHERBUG</v>
          </cell>
          <cell r="C12158" t="str">
            <v>7/24/2019</v>
          </cell>
          <cell r="D12158">
            <v>13</v>
          </cell>
          <cell r="E12158">
            <v>1.4309334754943848</v>
          </cell>
          <cell r="F12158">
            <v>1.3887041807174683</v>
          </cell>
          <cell r="G12158">
            <v>2.4754738435149193E-2</v>
          </cell>
          <cell r="H12158">
            <v>95.126501901133452</v>
          </cell>
          <cell r="I12158">
            <v>1</v>
          </cell>
        </row>
        <row r="12159">
          <cell r="A12159" t="str">
            <v/>
          </cell>
          <cell r="B12159" t="str">
            <v>Vendor: WEATHERBUG</v>
          </cell>
          <cell r="C12159" t="str">
            <v>7/24/2019</v>
          </cell>
          <cell r="D12159">
            <v>14</v>
          </cell>
          <cell r="E12159">
            <v>1.7003966569900513</v>
          </cell>
          <cell r="F12159">
            <v>1.6989094018936157</v>
          </cell>
          <cell r="G12159">
            <v>2.6765765622258186E-2</v>
          </cell>
          <cell r="H12159">
            <v>96.28720532319953</v>
          </cell>
          <cell r="I12159">
            <v>1</v>
          </cell>
        </row>
        <row r="12160">
          <cell r="A12160" t="str">
            <v/>
          </cell>
          <cell r="B12160" t="str">
            <v>Vendor: WEATHERBUG</v>
          </cell>
          <cell r="C12160" t="str">
            <v>7/24/2019</v>
          </cell>
          <cell r="D12160">
            <v>15</v>
          </cell>
          <cell r="E12160">
            <v>1.982447624206543</v>
          </cell>
          <cell r="F12160">
            <v>2.0244991779327393</v>
          </cell>
          <cell r="G12160">
            <v>2.7807177975773811E-2</v>
          </cell>
          <cell r="H12160">
            <v>95.826615969579123</v>
          </cell>
          <cell r="I12160">
            <v>1</v>
          </cell>
        </row>
        <row r="12161">
          <cell r="A12161" t="str">
            <v/>
          </cell>
          <cell r="B12161" t="str">
            <v>Vendor: WEATHERBUG</v>
          </cell>
          <cell r="C12161" t="str">
            <v>7/24/2019</v>
          </cell>
          <cell r="D12161">
            <v>16</v>
          </cell>
          <cell r="E12161">
            <v>2.2551100254058838</v>
          </cell>
          <cell r="F12161">
            <v>2.2583968639373779</v>
          </cell>
          <cell r="G12161">
            <v>2.7675038203597069E-2</v>
          </cell>
          <cell r="H12161">
            <v>94.428587452468975</v>
          </cell>
          <cell r="I12161">
            <v>1</v>
          </cell>
        </row>
        <row r="12162">
          <cell r="A12162" t="str">
            <v/>
          </cell>
          <cell r="B12162" t="str">
            <v>Vendor: WEATHERBUG</v>
          </cell>
          <cell r="C12162" t="str">
            <v>7/24/2019</v>
          </cell>
          <cell r="D12162">
            <v>17</v>
          </cell>
          <cell r="E12162">
            <v>2.4648792743682861</v>
          </cell>
          <cell r="F12162">
            <v>2.4530138969421387</v>
          </cell>
          <cell r="G12162">
            <v>2.7393044903874397E-2</v>
          </cell>
          <cell r="H12162">
            <v>92.089184030420682</v>
          </cell>
          <cell r="I12162">
            <v>1</v>
          </cell>
        </row>
        <row r="12163">
          <cell r="A12163" t="str">
            <v/>
          </cell>
          <cell r="B12163" t="str">
            <v>Vendor: WEATHERBUG</v>
          </cell>
          <cell r="C12163" t="str">
            <v>7/24/2019</v>
          </cell>
          <cell r="D12163">
            <v>18</v>
          </cell>
          <cell r="E12163">
            <v>2.6435906887054443</v>
          </cell>
          <cell r="F12163">
            <v>2.7214102745056152</v>
          </cell>
          <cell r="G12163">
            <v>2.7457833290100098E-2</v>
          </cell>
          <cell r="H12163">
            <v>90.041427376427762</v>
          </cell>
          <cell r="I12163">
            <v>1</v>
          </cell>
        </row>
        <row r="12164">
          <cell r="A12164" t="str">
            <v/>
          </cell>
          <cell r="B12164" t="str">
            <v>Vendor: WEATHERBUG</v>
          </cell>
          <cell r="C12164" t="str">
            <v>7/24/2019</v>
          </cell>
          <cell r="D12164">
            <v>19</v>
          </cell>
          <cell r="E12164">
            <v>2.6582357883453369</v>
          </cell>
          <cell r="F12164">
            <v>1.77996826171875</v>
          </cell>
          <cell r="G12164">
            <v>2.8144823387265205E-2</v>
          </cell>
          <cell r="H12164">
            <v>86.955893536119262</v>
          </cell>
          <cell r="I12164">
            <v>1</v>
          </cell>
        </row>
        <row r="12165">
          <cell r="A12165" t="str">
            <v/>
          </cell>
          <cell r="B12165" t="str">
            <v>Vendor: WEATHERBUG</v>
          </cell>
          <cell r="C12165" t="str">
            <v>7/24/2019</v>
          </cell>
          <cell r="D12165">
            <v>20</v>
          </cell>
          <cell r="E12165">
            <v>2.5084986686706543</v>
          </cell>
          <cell r="F12165">
            <v>1.9908186197280884</v>
          </cell>
          <cell r="G12165">
            <v>2.6614082977175713E-2</v>
          </cell>
          <cell r="H12165">
            <v>82.527969581750185</v>
          </cell>
          <cell r="I12165">
            <v>1</v>
          </cell>
        </row>
        <row r="12166">
          <cell r="A12166" t="str">
            <v/>
          </cell>
          <cell r="B12166" t="str">
            <v>Vendor: WEATHERBUG</v>
          </cell>
          <cell r="C12166" t="str">
            <v>7/24/2019</v>
          </cell>
          <cell r="D12166">
            <v>21</v>
          </cell>
          <cell r="E12166">
            <v>2.337449312210083</v>
          </cell>
          <cell r="F12166">
            <v>2.7067477703094482</v>
          </cell>
          <cell r="G12166">
            <v>2.5494685396552086E-2</v>
          </cell>
          <cell r="H12166">
            <v>79.552349809887531</v>
          </cell>
          <cell r="I12166">
            <v>1</v>
          </cell>
        </row>
        <row r="12167">
          <cell r="A12167" t="str">
            <v/>
          </cell>
          <cell r="B12167" t="str">
            <v>Vendor: WEATHERBUG</v>
          </cell>
          <cell r="C12167" t="str">
            <v>7/24/2019</v>
          </cell>
          <cell r="D12167">
            <v>22</v>
          </cell>
          <cell r="E12167">
            <v>2.2326722145080566</v>
          </cell>
          <cell r="F12167">
            <v>2.4149672985076904</v>
          </cell>
          <cell r="G12167">
            <v>2.4715984240174294E-2</v>
          </cell>
          <cell r="H12167">
            <v>78.860330798482494</v>
          </cell>
          <cell r="I12167">
            <v>1</v>
          </cell>
        </row>
        <row r="12168">
          <cell r="A12168" t="str">
            <v/>
          </cell>
          <cell r="B12168" t="str">
            <v>Vendor: WEATHERBUG</v>
          </cell>
          <cell r="C12168" t="str">
            <v>7/24/2019</v>
          </cell>
          <cell r="D12168">
            <v>23</v>
          </cell>
          <cell r="E12168">
            <v>1.979938268661499</v>
          </cell>
          <cell r="F12168">
            <v>2.0614748001098633</v>
          </cell>
          <cell r="G12168">
            <v>2.337220311164856E-2</v>
          </cell>
          <cell r="H12168">
            <v>78.531653992397494</v>
          </cell>
          <cell r="I12168">
            <v>1</v>
          </cell>
        </row>
        <row r="12169">
          <cell r="A12169" t="str">
            <v/>
          </cell>
          <cell r="B12169" t="str">
            <v>Vendor: WEATHERBUG</v>
          </cell>
          <cell r="C12169" t="str">
            <v>7/24/2019</v>
          </cell>
          <cell r="D12169">
            <v>24</v>
          </cell>
          <cell r="E12169">
            <v>1.671934962272644</v>
          </cell>
          <cell r="F12169">
            <v>1.7423057556152344</v>
          </cell>
          <cell r="G12169">
            <v>2.2161467000842094E-2</v>
          </cell>
          <cell r="H12169">
            <v>78.193574144489759</v>
          </cell>
          <cell r="I12169">
            <v>1</v>
          </cell>
        </row>
        <row r="12170">
          <cell r="A12170" t="str">
            <v/>
          </cell>
          <cell r="B12170" t="str">
            <v>Vendor: WEATHERBUG</v>
          </cell>
          <cell r="C12170" t="str">
            <v>8/13/2019</v>
          </cell>
          <cell r="D12170">
            <v>1</v>
          </cell>
          <cell r="E12170">
            <v>1.0212615728378296</v>
          </cell>
          <cell r="F12170">
            <v>0.98890215158462524</v>
          </cell>
          <cell r="G12170">
            <v>1.6693612560629845E-2</v>
          </cell>
          <cell r="H12170">
            <v>68.978781763825396</v>
          </cell>
          <cell r="I12170">
            <v>1</v>
          </cell>
        </row>
        <row r="12171">
          <cell r="A12171" t="str">
            <v/>
          </cell>
          <cell r="B12171" t="str">
            <v>Vendor: WEATHERBUG</v>
          </cell>
          <cell r="C12171" t="str">
            <v>8/13/2019</v>
          </cell>
          <cell r="D12171">
            <v>2</v>
          </cell>
          <cell r="E12171">
            <v>0.86484980583190918</v>
          </cell>
          <cell r="F12171">
            <v>0.85529309511184692</v>
          </cell>
          <cell r="G12171">
            <v>1.4799827709794044E-2</v>
          </cell>
          <cell r="H12171">
            <v>68.165028026906384</v>
          </cell>
          <cell r="I12171">
            <v>1</v>
          </cell>
        </row>
        <row r="12172">
          <cell r="A12172" t="str">
            <v/>
          </cell>
          <cell r="B12172" t="str">
            <v>Vendor: WEATHERBUG</v>
          </cell>
          <cell r="C12172" t="str">
            <v>8/13/2019</v>
          </cell>
          <cell r="D12172">
            <v>3</v>
          </cell>
          <cell r="E12172">
            <v>0.76203149557113647</v>
          </cell>
          <cell r="F12172">
            <v>0.75768637657165527</v>
          </cell>
          <cell r="G12172">
            <v>1.3175190426409245E-2</v>
          </cell>
          <cell r="H12172">
            <v>67.583791106129581</v>
          </cell>
          <cell r="I12172">
            <v>1</v>
          </cell>
        </row>
        <row r="12173">
          <cell r="A12173" t="str">
            <v/>
          </cell>
          <cell r="B12173" t="str">
            <v>Vendor: WEATHERBUG</v>
          </cell>
          <cell r="C12173" t="str">
            <v>8/13/2019</v>
          </cell>
          <cell r="D12173">
            <v>4</v>
          </cell>
          <cell r="E12173">
            <v>0.69897210597991943</v>
          </cell>
          <cell r="F12173">
            <v>0.69293522834777832</v>
          </cell>
          <cell r="G12173">
            <v>1.1701521463692188E-2</v>
          </cell>
          <cell r="H12173">
            <v>66.993802316886828</v>
          </cell>
          <cell r="I12173">
            <v>1</v>
          </cell>
        </row>
        <row r="12174">
          <cell r="A12174" t="str">
            <v/>
          </cell>
          <cell r="B12174" t="str">
            <v>Vendor: WEATHERBUG</v>
          </cell>
          <cell r="C12174" t="str">
            <v>8/13/2019</v>
          </cell>
          <cell r="D12174">
            <v>5</v>
          </cell>
          <cell r="E12174">
            <v>0.66031384468078613</v>
          </cell>
          <cell r="F12174">
            <v>0.65788364410400391</v>
          </cell>
          <cell r="G12174">
            <v>9.9914902821183205E-3</v>
          </cell>
          <cell r="H12174">
            <v>66.447298206275732</v>
          </cell>
          <cell r="I12174">
            <v>1</v>
          </cell>
        </row>
        <row r="12175">
          <cell r="A12175" t="str">
            <v/>
          </cell>
          <cell r="B12175" t="str">
            <v>Vendor: WEATHERBUG</v>
          </cell>
          <cell r="C12175" t="str">
            <v>8/13/2019</v>
          </cell>
          <cell r="D12175">
            <v>6</v>
          </cell>
          <cell r="E12175">
            <v>0.6539456844329834</v>
          </cell>
          <cell r="F12175">
            <v>0.65228748321533203</v>
          </cell>
          <cell r="G12175">
            <v>8.7400609627366066E-3</v>
          </cell>
          <cell r="H12175">
            <v>66.135080343796218</v>
          </cell>
          <cell r="I12175">
            <v>1</v>
          </cell>
        </row>
        <row r="12176">
          <cell r="A12176" t="str">
            <v/>
          </cell>
          <cell r="B12176" t="str">
            <v>Vendor: WEATHERBUG</v>
          </cell>
          <cell r="C12176" t="str">
            <v>8/13/2019</v>
          </cell>
          <cell r="D12176">
            <v>7</v>
          </cell>
          <cell r="E12176">
            <v>0.66845214366912842</v>
          </cell>
          <cell r="F12176">
            <v>0.66638463735580444</v>
          </cell>
          <cell r="G12176">
            <v>8.5975183174014091E-3</v>
          </cell>
          <cell r="H12176">
            <v>66.126735799704036</v>
          </cell>
          <cell r="I12176">
            <v>1</v>
          </cell>
        </row>
        <row r="12177">
          <cell r="A12177" t="str">
            <v/>
          </cell>
          <cell r="B12177" t="str">
            <v>Vendor: WEATHERBUG</v>
          </cell>
          <cell r="C12177" t="str">
            <v>8/13/2019</v>
          </cell>
          <cell r="D12177">
            <v>8</v>
          </cell>
          <cell r="E12177">
            <v>0.62628442049026489</v>
          </cell>
          <cell r="F12177">
            <v>0.61467063426971436</v>
          </cell>
          <cell r="G12177">
            <v>9.2955790460109711E-3</v>
          </cell>
          <cell r="H12177">
            <v>68.182709267563197</v>
          </cell>
          <cell r="I12177">
            <v>1</v>
          </cell>
        </row>
        <row r="12178">
          <cell r="A12178" t="str">
            <v/>
          </cell>
          <cell r="B12178" t="str">
            <v>Vendor: WEATHERBUG</v>
          </cell>
          <cell r="C12178" t="str">
            <v>8/13/2019</v>
          </cell>
          <cell r="D12178">
            <v>9</v>
          </cell>
          <cell r="E12178">
            <v>0.51464551687240601</v>
          </cell>
          <cell r="F12178">
            <v>0.50508213043212891</v>
          </cell>
          <cell r="G12178">
            <v>1.052369736135006E-2</v>
          </cell>
          <cell r="H12178">
            <v>71.82606875934556</v>
          </cell>
          <cell r="I12178">
            <v>1</v>
          </cell>
        </row>
        <row r="12179">
          <cell r="A12179" t="str">
            <v/>
          </cell>
          <cell r="B12179" t="str">
            <v>Vendor: WEATHERBUG</v>
          </cell>
          <cell r="C12179" t="str">
            <v>8/13/2019</v>
          </cell>
          <cell r="D12179">
            <v>10</v>
          </cell>
          <cell r="E12179">
            <v>0.40243789553642273</v>
          </cell>
          <cell r="F12179">
            <v>0.3966747522354126</v>
          </cell>
          <cell r="G12179">
            <v>1.2388348579406738E-2</v>
          </cell>
          <cell r="H12179">
            <v>76.467993273546469</v>
          </cell>
          <cell r="I12179">
            <v>1</v>
          </cell>
        </row>
        <row r="12180">
          <cell r="A12180" t="str">
            <v/>
          </cell>
          <cell r="B12180" t="str">
            <v>Vendor: WEATHERBUG</v>
          </cell>
          <cell r="C12180" t="str">
            <v>8/13/2019</v>
          </cell>
          <cell r="D12180">
            <v>11</v>
          </cell>
          <cell r="E12180">
            <v>0.3670804500579834</v>
          </cell>
          <cell r="F12180">
            <v>0.36551737785339355</v>
          </cell>
          <cell r="G12180">
            <v>1.4714911580085754E-2</v>
          </cell>
          <cell r="H12180">
            <v>80.809491778778295</v>
          </cell>
          <cell r="I12180">
            <v>1</v>
          </cell>
        </row>
        <row r="12181">
          <cell r="A12181" t="str">
            <v/>
          </cell>
          <cell r="B12181" t="str">
            <v>Vendor: WEATHERBUG</v>
          </cell>
          <cell r="C12181" t="str">
            <v>8/13/2019</v>
          </cell>
          <cell r="D12181">
            <v>12</v>
          </cell>
          <cell r="E12181">
            <v>0.43465310335159302</v>
          </cell>
          <cell r="F12181">
            <v>0.41556632518768311</v>
          </cell>
          <cell r="G12181">
            <v>1.7371868714690208E-2</v>
          </cell>
          <cell r="H12181">
            <v>84.00671711509392</v>
          </cell>
          <cell r="I12181">
            <v>1</v>
          </cell>
        </row>
        <row r="12182">
          <cell r="A12182" t="str">
            <v/>
          </cell>
          <cell r="B12182" t="str">
            <v>Vendor: WEATHERBUG</v>
          </cell>
          <cell r="C12182" t="str">
            <v>8/13/2019</v>
          </cell>
          <cell r="D12182">
            <v>13</v>
          </cell>
          <cell r="E12182">
            <v>0.6178126335144043</v>
          </cell>
          <cell r="F12182">
            <v>0.56882369518280029</v>
          </cell>
          <cell r="G12182">
            <v>2.0159384235739708E-2</v>
          </cell>
          <cell r="H12182">
            <v>86.777251494775555</v>
          </cell>
          <cell r="I12182">
            <v>1</v>
          </cell>
        </row>
        <row r="12183">
          <cell r="A12183" t="str">
            <v/>
          </cell>
          <cell r="B12183" t="str">
            <v>Vendor: WEATHERBUG</v>
          </cell>
          <cell r="C12183" t="str">
            <v>8/13/2019</v>
          </cell>
          <cell r="D12183">
            <v>14</v>
          </cell>
          <cell r="E12183">
            <v>0.83886897563934326</v>
          </cell>
          <cell r="F12183">
            <v>0.79993981122970581</v>
          </cell>
          <cell r="G12183">
            <v>2.2279286757111549E-2</v>
          </cell>
          <cell r="H12183">
            <v>88.752427130047678</v>
          </cell>
          <cell r="I12183">
            <v>1</v>
          </cell>
        </row>
        <row r="12184">
          <cell r="A12184" t="str">
            <v/>
          </cell>
          <cell r="B12184" t="str">
            <v>Vendor: WEATHERBUG</v>
          </cell>
          <cell r="C12184" t="str">
            <v>8/13/2019</v>
          </cell>
          <cell r="D12184">
            <v>15</v>
          </cell>
          <cell r="E12184">
            <v>1.1233764886856079</v>
          </cell>
          <cell r="F12184">
            <v>1.10179603099823</v>
          </cell>
          <cell r="G12184">
            <v>2.3592572659254074E-2</v>
          </cell>
          <cell r="H12184">
            <v>89.762604633779532</v>
          </cell>
          <cell r="I12184">
            <v>1</v>
          </cell>
        </row>
        <row r="12185">
          <cell r="A12185" t="str">
            <v/>
          </cell>
          <cell r="B12185" t="str">
            <v>Vendor: WEATHERBUG</v>
          </cell>
          <cell r="C12185" t="str">
            <v>8/13/2019</v>
          </cell>
          <cell r="D12185">
            <v>16</v>
          </cell>
          <cell r="E12185">
            <v>1.4858626127243042</v>
          </cell>
          <cell r="F12185">
            <v>1.4769684076309204</v>
          </cell>
          <cell r="G12185">
            <v>2.4531221017241478E-2</v>
          </cell>
          <cell r="H12185">
            <v>90.216821748875034</v>
          </cell>
          <cell r="I12185">
            <v>1</v>
          </cell>
        </row>
        <row r="12186">
          <cell r="A12186" t="str">
            <v/>
          </cell>
          <cell r="B12186" t="str">
            <v>Vendor: WEATHERBUG</v>
          </cell>
          <cell r="C12186" t="str">
            <v>8/13/2019</v>
          </cell>
          <cell r="D12186">
            <v>17</v>
          </cell>
          <cell r="E12186">
            <v>1.8617771863937378</v>
          </cell>
          <cell r="F12186">
            <v>1.8361276388168335</v>
          </cell>
          <cell r="G12186">
            <v>2.5021068751811981E-2</v>
          </cell>
          <cell r="H12186">
            <v>88.799557174889586</v>
          </cell>
          <cell r="I12186">
            <v>1</v>
          </cell>
        </row>
        <row r="12187">
          <cell r="A12187" t="str">
            <v/>
          </cell>
          <cell r="B12187" t="str">
            <v>Vendor: WEATHERBUG</v>
          </cell>
          <cell r="C12187" t="str">
            <v>8/13/2019</v>
          </cell>
          <cell r="D12187">
            <v>18</v>
          </cell>
          <cell r="E12187">
            <v>2.1736650466918945</v>
          </cell>
          <cell r="F12187">
            <v>1.2336008548736572</v>
          </cell>
          <cell r="G12187">
            <v>2.6367835700511932E-2</v>
          </cell>
          <cell r="H12187">
            <v>86.804848654707328</v>
          </cell>
          <cell r="I12187">
            <v>1</v>
          </cell>
        </row>
        <row r="12188">
          <cell r="A12188" t="str">
            <v/>
          </cell>
          <cell r="B12188" t="str">
            <v>Vendor: WEATHERBUG</v>
          </cell>
          <cell r="C12188" t="str">
            <v>8/13/2019</v>
          </cell>
          <cell r="D12188">
            <v>19</v>
          </cell>
          <cell r="E12188">
            <v>2.2639470100402832</v>
          </cell>
          <cell r="F12188">
            <v>2.5016243457794189</v>
          </cell>
          <cell r="G12188">
            <v>2.5147560983896255E-2</v>
          </cell>
          <cell r="H12188">
            <v>84.440452167420261</v>
          </cell>
          <cell r="I12188">
            <v>1</v>
          </cell>
        </row>
        <row r="12189">
          <cell r="A12189" t="str">
            <v/>
          </cell>
          <cell r="B12189" t="str">
            <v>Vendor: WEATHERBUG</v>
          </cell>
          <cell r="C12189" t="str">
            <v>8/13/2019</v>
          </cell>
          <cell r="D12189">
            <v>20</v>
          </cell>
          <cell r="E12189">
            <v>2.1653244495391846</v>
          </cell>
          <cell r="F12189">
            <v>2.2391154766082764</v>
          </cell>
          <cell r="G12189">
            <v>2.3980768397450447E-2</v>
          </cell>
          <cell r="H12189">
            <v>80.669041479811099</v>
          </cell>
          <cell r="I12189">
            <v>1</v>
          </cell>
        </row>
        <row r="12190">
          <cell r="A12190" t="str">
            <v/>
          </cell>
          <cell r="B12190" t="str">
            <v>Vendor: WEATHERBUG</v>
          </cell>
          <cell r="C12190" t="str">
            <v>8/13/2019</v>
          </cell>
          <cell r="D12190">
            <v>21</v>
          </cell>
          <cell r="E12190">
            <v>2.0441865921020508</v>
          </cell>
          <cell r="F12190">
            <v>1.4698765277862549</v>
          </cell>
          <cell r="G12190">
            <v>2.3026956245303154E-2</v>
          </cell>
          <cell r="H12190">
            <v>77.561388266068377</v>
          </cell>
          <cell r="I12190">
            <v>1</v>
          </cell>
        </row>
        <row r="12191">
          <cell r="A12191" t="str">
            <v/>
          </cell>
          <cell r="B12191" t="str">
            <v>Vendor: WEATHERBUG</v>
          </cell>
          <cell r="C12191" t="str">
            <v>8/13/2019</v>
          </cell>
          <cell r="D12191">
            <v>22</v>
          </cell>
          <cell r="E12191">
            <v>1.8488553762435913</v>
          </cell>
          <cell r="F12191">
            <v>2.0582547187805176</v>
          </cell>
          <cell r="G12191">
            <v>2.1914122626185417E-2</v>
          </cell>
          <cell r="H12191">
            <v>75.454474962626975</v>
          </cell>
          <cell r="I12191">
            <v>1</v>
          </cell>
        </row>
        <row r="12192">
          <cell r="A12192" t="str">
            <v/>
          </cell>
          <cell r="B12192" t="str">
            <v>Vendor: WEATHERBUG</v>
          </cell>
          <cell r="C12192" t="str">
            <v>8/13/2019</v>
          </cell>
          <cell r="D12192">
            <v>23</v>
          </cell>
          <cell r="E12192">
            <v>1.6020537614822388</v>
          </cell>
          <cell r="F12192">
            <v>1.6543774604797363</v>
          </cell>
          <cell r="G12192">
            <v>2.1078420802950859E-2</v>
          </cell>
          <cell r="H12192">
            <v>73.598404334830548</v>
          </cell>
          <cell r="I12192">
            <v>1</v>
          </cell>
        </row>
        <row r="12193">
          <cell r="A12193" t="str">
            <v/>
          </cell>
          <cell r="B12193" t="str">
            <v>Vendor: WEATHERBUG</v>
          </cell>
          <cell r="C12193" t="str">
            <v>8/13/2019</v>
          </cell>
          <cell r="D12193">
            <v>24</v>
          </cell>
          <cell r="E12193">
            <v>1.3245882987976074</v>
          </cell>
          <cell r="F12193">
            <v>1.3427096605300903</v>
          </cell>
          <cell r="G12193">
            <v>1.9200226292014122E-2</v>
          </cell>
          <cell r="H12193">
            <v>72.100764200302635</v>
          </cell>
          <cell r="I12193">
            <v>1</v>
          </cell>
        </row>
        <row r="12194">
          <cell r="A12194" t="str">
            <v/>
          </cell>
          <cell r="B12194" t="str">
            <v>Vendor: WEATHERBUG</v>
          </cell>
          <cell r="C12194" t="str">
            <v>8/14/2019</v>
          </cell>
          <cell r="D12194">
            <v>1</v>
          </cell>
          <cell r="E12194">
            <v>1.0840643644332886</v>
          </cell>
          <cell r="F12194">
            <v>1.1172282695770264</v>
          </cell>
          <cell r="G12194">
            <v>1.7229162156581879E-2</v>
          </cell>
          <cell r="H12194">
            <v>70.695086867179072</v>
          </cell>
          <cell r="I12194">
            <v>1</v>
          </cell>
        </row>
        <row r="12195">
          <cell r="A12195" t="str">
            <v/>
          </cell>
          <cell r="B12195" t="str">
            <v>Vendor: WEATHERBUG</v>
          </cell>
          <cell r="C12195" t="str">
            <v>8/14/2019</v>
          </cell>
          <cell r="D12195">
            <v>2</v>
          </cell>
          <cell r="E12195">
            <v>0.90972435474395752</v>
          </cell>
          <cell r="F12195">
            <v>0.93680715560913086</v>
          </cell>
          <cell r="G12195">
            <v>1.5215247869491577E-2</v>
          </cell>
          <cell r="H12195">
            <v>69.637313655892697</v>
          </cell>
          <cell r="I12195">
            <v>1</v>
          </cell>
        </row>
        <row r="12196">
          <cell r="A12196" t="str">
            <v/>
          </cell>
          <cell r="B12196" t="str">
            <v>Vendor: WEATHERBUG</v>
          </cell>
          <cell r="C12196" t="str">
            <v>8/14/2019</v>
          </cell>
          <cell r="D12196">
            <v>3</v>
          </cell>
          <cell r="E12196">
            <v>0.8023608922958374</v>
          </cell>
          <cell r="F12196">
            <v>0.80708283185958862</v>
          </cell>
          <cell r="G12196">
            <v>1.3627306558191776E-2</v>
          </cell>
          <cell r="H12196">
            <v>68.653717541562642</v>
          </cell>
          <cell r="I12196">
            <v>1</v>
          </cell>
        </row>
        <row r="12197">
          <cell r="A12197" t="str">
            <v/>
          </cell>
          <cell r="B12197" t="str">
            <v>Vendor: WEATHERBUG</v>
          </cell>
          <cell r="C12197" t="str">
            <v>8/14/2019</v>
          </cell>
          <cell r="D12197">
            <v>4</v>
          </cell>
          <cell r="E12197">
            <v>0.73575395345687866</v>
          </cell>
          <cell r="F12197">
            <v>0.72642278671264648</v>
          </cell>
          <cell r="G12197">
            <v>1.1989979073405266E-2</v>
          </cell>
          <cell r="H12197">
            <v>67.552514477864491</v>
          </cell>
          <cell r="I12197">
            <v>1</v>
          </cell>
        </row>
        <row r="12198">
          <cell r="A12198" t="str">
            <v/>
          </cell>
          <cell r="B12198" t="str">
            <v>Vendor: WEATHERBUG</v>
          </cell>
          <cell r="C12198" t="str">
            <v>8/14/2019</v>
          </cell>
          <cell r="D12198">
            <v>5</v>
          </cell>
          <cell r="E12198">
            <v>0.67762970924377441</v>
          </cell>
          <cell r="F12198">
            <v>0.68035823106765747</v>
          </cell>
          <cell r="G12198">
            <v>1.0372307151556015E-2</v>
          </cell>
          <cell r="H12198">
            <v>66.605208294417594</v>
          </cell>
          <cell r="I12198">
            <v>1</v>
          </cell>
        </row>
        <row r="12199">
          <cell r="A12199" t="str">
            <v/>
          </cell>
          <cell r="B12199" t="str">
            <v>Vendor: WEATHERBUG</v>
          </cell>
          <cell r="C12199" t="str">
            <v>8/14/2019</v>
          </cell>
          <cell r="D12199">
            <v>6</v>
          </cell>
          <cell r="E12199">
            <v>0.66445040702819824</v>
          </cell>
          <cell r="F12199">
            <v>0.67534536123275757</v>
          </cell>
          <cell r="G12199">
            <v>9.2266779392957687E-3</v>
          </cell>
          <cell r="H12199">
            <v>65.968817485518528</v>
          </cell>
          <cell r="I12199">
            <v>1</v>
          </cell>
        </row>
        <row r="12200">
          <cell r="A12200" t="str">
            <v/>
          </cell>
          <cell r="B12200" t="str">
            <v>Vendor: WEATHERBUG</v>
          </cell>
          <cell r="C12200" t="str">
            <v>8/14/2019</v>
          </cell>
          <cell r="D12200">
            <v>7</v>
          </cell>
          <cell r="E12200">
            <v>0.68719100952148438</v>
          </cell>
          <cell r="F12200">
            <v>0.68962693214416504</v>
          </cell>
          <cell r="G12200">
            <v>8.7325926870107651E-3</v>
          </cell>
          <cell r="H12200">
            <v>66.001438445725526</v>
          </cell>
          <cell r="I12200">
            <v>1</v>
          </cell>
        </row>
        <row r="12201">
          <cell r="A12201" t="str">
            <v/>
          </cell>
          <cell r="B12201" t="str">
            <v>Vendor: WEATHERBUG</v>
          </cell>
          <cell r="C12201" t="str">
            <v>8/14/2019</v>
          </cell>
          <cell r="D12201">
            <v>8</v>
          </cell>
          <cell r="E12201">
            <v>0.64019030332565308</v>
          </cell>
          <cell r="F12201">
            <v>0.64218395948410034</v>
          </cell>
          <cell r="G12201">
            <v>9.4787692651152611E-3</v>
          </cell>
          <cell r="H12201">
            <v>68.374621707452263</v>
          </cell>
          <cell r="I12201">
            <v>1</v>
          </cell>
        </row>
        <row r="12202">
          <cell r="A12202" t="str">
            <v/>
          </cell>
          <cell r="B12202" t="str">
            <v>Vendor: WEATHERBUG</v>
          </cell>
          <cell r="C12202" t="str">
            <v>8/14/2019</v>
          </cell>
          <cell r="D12202">
            <v>9</v>
          </cell>
          <cell r="E12202">
            <v>0.53215384483337402</v>
          </cell>
          <cell r="F12202">
            <v>0.52940464019775391</v>
          </cell>
          <cell r="G12202">
            <v>1.0678491555154324E-2</v>
          </cell>
          <cell r="H12202">
            <v>72.450078460679464</v>
          </cell>
          <cell r="I12202">
            <v>1</v>
          </cell>
        </row>
        <row r="12203">
          <cell r="A12203" t="str">
            <v/>
          </cell>
          <cell r="B12203" t="str">
            <v>Vendor: WEATHERBUG</v>
          </cell>
          <cell r="C12203" t="str">
            <v>8/14/2019</v>
          </cell>
          <cell r="D12203">
            <v>10</v>
          </cell>
          <cell r="E12203">
            <v>0.43088841438293457</v>
          </cell>
          <cell r="F12203">
            <v>0.42709097266197205</v>
          </cell>
          <cell r="G12203">
            <v>1.2578500434756279E-2</v>
          </cell>
          <cell r="H12203">
            <v>77.707920792076976</v>
          </cell>
          <cell r="I12203">
            <v>1</v>
          </cell>
        </row>
        <row r="12204">
          <cell r="A12204" t="str">
            <v/>
          </cell>
          <cell r="B12204" t="str">
            <v>Vendor: WEATHERBUG</v>
          </cell>
          <cell r="C12204" t="str">
            <v>8/14/2019</v>
          </cell>
          <cell r="D12204">
            <v>11</v>
          </cell>
          <cell r="E12204">
            <v>0.42262563109397888</v>
          </cell>
          <cell r="F12204">
            <v>0.40506765246391296</v>
          </cell>
          <cell r="G12204">
            <v>1.4505244791507721E-2</v>
          </cell>
          <cell r="H12204">
            <v>83.093639080883833</v>
          </cell>
          <cell r="I12204">
            <v>1</v>
          </cell>
        </row>
        <row r="12205">
          <cell r="A12205" t="str">
            <v/>
          </cell>
          <cell r="B12205" t="str">
            <v>Vendor: WEATHERBUG</v>
          </cell>
          <cell r="C12205" t="str">
            <v>8/14/2019</v>
          </cell>
          <cell r="D12205">
            <v>12</v>
          </cell>
          <cell r="E12205">
            <v>0.51264166831970215</v>
          </cell>
          <cell r="F12205">
            <v>0.49279841780662537</v>
          </cell>
          <cell r="G12205">
            <v>1.697397418320179E-2</v>
          </cell>
          <cell r="H12205">
            <v>86.751348776382443</v>
          </cell>
          <cell r="I12205">
            <v>1</v>
          </cell>
        </row>
        <row r="12206">
          <cell r="A12206" t="str">
            <v/>
          </cell>
          <cell r="B12206" t="str">
            <v>Vendor: WEATHERBUG</v>
          </cell>
          <cell r="C12206" t="str">
            <v>8/14/2019</v>
          </cell>
          <cell r="D12206">
            <v>13</v>
          </cell>
          <cell r="E12206">
            <v>0.71152251958847046</v>
          </cell>
          <cell r="F12206">
            <v>0.68447792530059814</v>
          </cell>
          <cell r="G12206">
            <v>1.9715843722224236E-2</v>
          </cell>
          <cell r="H12206">
            <v>89.345324117324438</v>
          </cell>
          <cell r="I12206">
            <v>1</v>
          </cell>
        </row>
        <row r="12207">
          <cell r="A12207" t="str">
            <v/>
          </cell>
          <cell r="B12207" t="str">
            <v>Vendor: WEATHERBUG</v>
          </cell>
          <cell r="C12207" t="str">
            <v>8/14/2019</v>
          </cell>
          <cell r="D12207">
            <v>14</v>
          </cell>
          <cell r="E12207">
            <v>1.0098940134048462</v>
          </cell>
          <cell r="F12207">
            <v>0.97752970457077026</v>
          </cell>
          <cell r="G12207">
            <v>2.2046839818358421E-2</v>
          </cell>
          <cell r="H12207">
            <v>91.138873528864067</v>
          </cell>
          <cell r="I12207">
            <v>1</v>
          </cell>
        </row>
        <row r="12208">
          <cell r="A12208" t="str">
            <v/>
          </cell>
          <cell r="B12208" t="str">
            <v>Vendor: WEATHERBUG</v>
          </cell>
          <cell r="C12208" t="str">
            <v>8/14/2019</v>
          </cell>
          <cell r="D12208">
            <v>15</v>
          </cell>
          <cell r="E12208">
            <v>1.3328454494476318</v>
          </cell>
          <cell r="F12208">
            <v>1.3103841543197632</v>
          </cell>
          <cell r="G12208">
            <v>2.3350127041339874E-2</v>
          </cell>
          <cell r="H12208">
            <v>92.24590696805879</v>
          </cell>
          <cell r="I12208">
            <v>1</v>
          </cell>
        </row>
        <row r="12209">
          <cell r="A12209" t="str">
            <v/>
          </cell>
          <cell r="B12209" t="str">
            <v>Vendor: WEATHERBUG</v>
          </cell>
          <cell r="C12209" t="str">
            <v>8/14/2019</v>
          </cell>
          <cell r="D12209">
            <v>16</v>
          </cell>
          <cell r="E12209">
            <v>1.739713191986084</v>
          </cell>
          <cell r="F12209">
            <v>1.7045283317565918</v>
          </cell>
          <cell r="G12209">
            <v>2.4432044476270676E-2</v>
          </cell>
          <cell r="H12209">
            <v>92.950115822901168</v>
          </cell>
          <cell r="I12209">
            <v>1</v>
          </cell>
        </row>
        <row r="12210">
          <cell r="A12210" t="str">
            <v/>
          </cell>
          <cell r="B12210" t="str">
            <v>Vendor: WEATHERBUG</v>
          </cell>
          <cell r="C12210" t="str">
            <v>8/14/2019</v>
          </cell>
          <cell r="D12210">
            <v>17</v>
          </cell>
          <cell r="E12210">
            <v>2.1213386058807373</v>
          </cell>
          <cell r="F12210">
            <v>2.0866477489471436</v>
          </cell>
          <cell r="G12210">
            <v>2.4629838764667511E-2</v>
          </cell>
          <cell r="H12210">
            <v>92.649663739952089</v>
          </cell>
          <cell r="I12210">
            <v>1</v>
          </cell>
        </row>
        <row r="12211">
          <cell r="A12211" t="str">
            <v/>
          </cell>
          <cell r="B12211" t="str">
            <v>Vendor: WEATHERBUG</v>
          </cell>
          <cell r="C12211" t="str">
            <v>8/14/2019</v>
          </cell>
          <cell r="D12211">
            <v>18</v>
          </cell>
          <cell r="E12211">
            <v>2.4437003135681152</v>
          </cell>
          <cell r="F12211">
            <v>1.4345086812973022</v>
          </cell>
          <cell r="G12211">
            <v>2.5676043704152107E-2</v>
          </cell>
          <cell r="H12211">
            <v>90.972818980009151</v>
          </cell>
          <cell r="I12211">
            <v>1</v>
          </cell>
        </row>
        <row r="12212">
          <cell r="A12212" t="str">
            <v/>
          </cell>
          <cell r="B12212" t="str">
            <v>Vendor: WEATHERBUG</v>
          </cell>
          <cell r="C12212" t="str">
            <v>8/14/2019</v>
          </cell>
          <cell r="D12212">
            <v>19</v>
          </cell>
          <cell r="E12212">
            <v>2.5074193477630615</v>
          </cell>
          <cell r="F12212">
            <v>1.9817550182342529</v>
          </cell>
          <cell r="G12212">
            <v>2.5340666994452477E-2</v>
          </cell>
          <cell r="H12212">
            <v>87.585690267139228</v>
          </cell>
          <cell r="I12212">
            <v>1</v>
          </cell>
        </row>
        <row r="12213">
          <cell r="A12213" t="str">
            <v/>
          </cell>
          <cell r="B12213" t="str">
            <v>Vendor: WEATHERBUG</v>
          </cell>
          <cell r="C12213" t="str">
            <v>8/14/2019</v>
          </cell>
          <cell r="D12213">
            <v>20</v>
          </cell>
          <cell r="E12213">
            <v>2.3840653896331787</v>
          </cell>
          <cell r="F12213">
            <v>2.0843052864074707</v>
          </cell>
          <cell r="G12213">
            <v>2.3726087063550949E-2</v>
          </cell>
          <cell r="H12213">
            <v>83.34161778442072</v>
          </cell>
          <cell r="I12213">
            <v>1</v>
          </cell>
        </row>
        <row r="12214">
          <cell r="A12214" t="str">
            <v/>
          </cell>
          <cell r="B12214" t="str">
            <v>Vendor: WEATHERBUG</v>
          </cell>
          <cell r="C12214" t="str">
            <v>8/14/2019</v>
          </cell>
          <cell r="D12214">
            <v>21</v>
          </cell>
          <cell r="E12214">
            <v>2.2136757373809814</v>
          </cell>
          <cell r="F12214">
            <v>2.0292267799377441</v>
          </cell>
          <cell r="G12214">
            <v>2.2612599655985832E-2</v>
          </cell>
          <cell r="H12214">
            <v>79.570254063141689</v>
          </cell>
          <cell r="I12214">
            <v>1</v>
          </cell>
        </row>
        <row r="12215">
          <cell r="A12215" t="str">
            <v/>
          </cell>
          <cell r="B12215" t="str">
            <v>Vendor: WEATHERBUG</v>
          </cell>
          <cell r="C12215" t="str">
            <v>8/14/2019</v>
          </cell>
          <cell r="D12215">
            <v>22</v>
          </cell>
          <cell r="E12215">
            <v>1.9930877685546875</v>
          </cell>
          <cell r="F12215">
            <v>2.3219547271728516</v>
          </cell>
          <cell r="G12215">
            <v>2.1891692653298378E-2</v>
          </cell>
          <cell r="H12215">
            <v>76.751834485338421</v>
          </cell>
          <cell r="I12215">
            <v>1</v>
          </cell>
        </row>
        <row r="12216">
          <cell r="A12216" t="str">
            <v/>
          </cell>
          <cell r="B12216" t="str">
            <v>Vendor: WEATHERBUG</v>
          </cell>
          <cell r="C12216" t="str">
            <v>8/14/2019</v>
          </cell>
          <cell r="D12216">
            <v>23</v>
          </cell>
          <cell r="E12216">
            <v>1.7074143886566162</v>
          </cell>
          <cell r="F12216">
            <v>1.8559610843658447</v>
          </cell>
          <cell r="G12216">
            <v>2.0620759576559067E-2</v>
          </cell>
          <cell r="H12216">
            <v>74.426575751919316</v>
          </cell>
          <cell r="I12216">
            <v>1</v>
          </cell>
        </row>
        <row r="12217">
          <cell r="A12217" t="str">
            <v/>
          </cell>
          <cell r="B12217" t="str">
            <v>Vendor: WEATHERBUG</v>
          </cell>
          <cell r="C12217" t="str">
            <v>8/14/2019</v>
          </cell>
          <cell r="D12217">
            <v>24</v>
          </cell>
          <cell r="E12217">
            <v>1.3656824827194214</v>
          </cell>
          <cell r="F12217">
            <v>1.4772891998291016</v>
          </cell>
          <cell r="G12217">
            <v>1.8716059625148773E-2</v>
          </cell>
          <cell r="H12217">
            <v>72.668688585843256</v>
          </cell>
          <cell r="I12217">
            <v>1</v>
          </cell>
        </row>
        <row r="12218">
          <cell r="A12218" t="str">
            <v/>
          </cell>
          <cell r="B12218" t="str">
            <v>Vendor: WEATHERBUG</v>
          </cell>
          <cell r="C12218" t="str">
            <v>8/15/2019</v>
          </cell>
          <cell r="D12218">
            <v>1</v>
          </cell>
          <cell r="E12218">
            <v>1.1121789216995239</v>
          </cell>
          <cell r="F12218">
            <v>1.2018454074859619</v>
          </cell>
          <cell r="G12218">
            <v>1.7426105216145515E-2</v>
          </cell>
          <cell r="H12218">
            <v>70.971395739910861</v>
          </cell>
          <cell r="I12218">
            <v>1</v>
          </cell>
        </row>
        <row r="12219">
          <cell r="A12219" t="str">
            <v/>
          </cell>
          <cell r="B12219" t="str">
            <v>Vendor: WEATHERBUG</v>
          </cell>
          <cell r="C12219" t="str">
            <v>8/15/2019</v>
          </cell>
          <cell r="D12219">
            <v>2</v>
          </cell>
          <cell r="E12219">
            <v>0.94086432456970215</v>
          </cell>
          <cell r="F12219">
            <v>1.0020301342010498</v>
          </cell>
          <cell r="G12219">
            <v>1.5535371378064156E-2</v>
          </cell>
          <cell r="H12219">
            <v>69.427899850527965</v>
          </cell>
          <cell r="I12219">
            <v>1</v>
          </cell>
        </row>
        <row r="12220">
          <cell r="A12220" t="str">
            <v/>
          </cell>
          <cell r="B12220" t="str">
            <v>Vendor: WEATHERBUG</v>
          </cell>
          <cell r="C12220" t="str">
            <v>8/15/2019</v>
          </cell>
          <cell r="D12220">
            <v>3</v>
          </cell>
          <cell r="E12220">
            <v>0.8230825662612915</v>
          </cell>
          <cell r="F12220">
            <v>0.86309415102005005</v>
          </cell>
          <cell r="G12220">
            <v>1.3473254628479481E-2</v>
          </cell>
          <cell r="H12220">
            <v>68.013269805680991</v>
          </cell>
          <cell r="I12220">
            <v>1</v>
          </cell>
        </row>
        <row r="12221">
          <cell r="A12221" t="str">
            <v/>
          </cell>
          <cell r="B12221" t="str">
            <v>Vendor: WEATHERBUG</v>
          </cell>
          <cell r="C12221" t="str">
            <v>8/15/2019</v>
          </cell>
          <cell r="D12221">
            <v>4</v>
          </cell>
          <cell r="E12221">
            <v>0.73494130373001099</v>
          </cell>
          <cell r="F12221">
            <v>0.77131277322769165</v>
          </cell>
          <cell r="G12221">
            <v>1.1695175431668758E-2</v>
          </cell>
          <cell r="H12221">
            <v>67.02057548579829</v>
          </cell>
          <cell r="I12221">
            <v>1</v>
          </cell>
        </row>
        <row r="12222">
          <cell r="A12222" t="str">
            <v/>
          </cell>
          <cell r="B12222" t="str">
            <v>Vendor: WEATHERBUG</v>
          </cell>
          <cell r="C12222" t="str">
            <v>8/15/2019</v>
          </cell>
          <cell r="D12222">
            <v>5</v>
          </cell>
          <cell r="E12222">
            <v>0.68074685335159302</v>
          </cell>
          <cell r="F12222">
            <v>0.70956563949584961</v>
          </cell>
          <cell r="G12222">
            <v>1.0391129180788994E-2</v>
          </cell>
          <cell r="H12222">
            <v>66.349009715996644</v>
          </cell>
          <cell r="I12222">
            <v>1</v>
          </cell>
        </row>
        <row r="12223">
          <cell r="A12223" t="str">
            <v/>
          </cell>
          <cell r="B12223" t="str">
            <v>Vendor: WEATHERBUG</v>
          </cell>
          <cell r="C12223" t="str">
            <v>8/15/2019</v>
          </cell>
          <cell r="D12223">
            <v>6</v>
          </cell>
          <cell r="E12223">
            <v>0.67471671104431152</v>
          </cell>
          <cell r="F12223">
            <v>0.6945655345916748</v>
          </cell>
          <cell r="G12223">
            <v>9.1742211952805519E-3</v>
          </cell>
          <cell r="H12223">
            <v>65.613802316887814</v>
          </cell>
          <cell r="I12223">
            <v>1</v>
          </cell>
        </row>
        <row r="12224">
          <cell r="A12224" t="str">
            <v/>
          </cell>
          <cell r="B12224" t="str">
            <v>Vendor: WEATHERBUG</v>
          </cell>
          <cell r="C12224" t="str">
            <v>8/15/2019</v>
          </cell>
          <cell r="D12224">
            <v>7</v>
          </cell>
          <cell r="E12224">
            <v>0.69919484853744507</v>
          </cell>
          <cell r="F12224">
            <v>0.70515435934066772</v>
          </cell>
          <cell r="G12224">
            <v>8.8572194799780846E-3</v>
          </cell>
          <cell r="H12224">
            <v>65.400059790731191</v>
          </cell>
          <cell r="I12224">
            <v>1</v>
          </cell>
        </row>
        <row r="12225">
          <cell r="A12225" t="str">
            <v/>
          </cell>
          <cell r="B12225" t="str">
            <v>Vendor: WEATHERBUG</v>
          </cell>
          <cell r="C12225" t="str">
            <v>8/15/2019</v>
          </cell>
          <cell r="D12225">
            <v>8</v>
          </cell>
          <cell r="E12225">
            <v>0.64643847942352295</v>
          </cell>
          <cell r="F12225">
            <v>0.65900832414627075</v>
          </cell>
          <cell r="G12225">
            <v>9.1824494302272797E-3</v>
          </cell>
          <cell r="H12225">
            <v>68.270373692073335</v>
          </cell>
          <cell r="I12225">
            <v>1</v>
          </cell>
        </row>
        <row r="12226">
          <cell r="A12226" t="str">
            <v/>
          </cell>
          <cell r="B12226" t="str">
            <v>Vendor: WEATHERBUG</v>
          </cell>
          <cell r="C12226" t="str">
            <v>8/15/2019</v>
          </cell>
          <cell r="D12226">
            <v>9</v>
          </cell>
          <cell r="E12226">
            <v>0.53203225135803223</v>
          </cell>
          <cell r="F12226">
            <v>0.54615193605422974</v>
          </cell>
          <cell r="G12226">
            <v>1.0055685415863991E-2</v>
          </cell>
          <cell r="H12226">
            <v>72.482485052323142</v>
          </cell>
          <cell r="I12226">
            <v>1</v>
          </cell>
        </row>
        <row r="12227">
          <cell r="A12227" t="str">
            <v/>
          </cell>
          <cell r="B12227" t="str">
            <v>Vendor: WEATHERBUG</v>
          </cell>
          <cell r="C12227" t="str">
            <v>8/15/2019</v>
          </cell>
          <cell r="D12227">
            <v>10</v>
          </cell>
          <cell r="E12227">
            <v>0.42388007044792175</v>
          </cell>
          <cell r="F12227">
            <v>0.43581768870353699</v>
          </cell>
          <cell r="G12227">
            <v>1.1914383620023727E-2</v>
          </cell>
          <cell r="H12227">
            <v>77.967141255603792</v>
          </cell>
          <cell r="I12227">
            <v>1</v>
          </cell>
        </row>
        <row r="12228">
          <cell r="A12228" t="str">
            <v/>
          </cell>
          <cell r="B12228" t="str">
            <v>Vendor: WEATHERBUG</v>
          </cell>
          <cell r="C12228" t="str">
            <v>8/15/2019</v>
          </cell>
          <cell r="D12228">
            <v>11</v>
          </cell>
          <cell r="E12228">
            <v>0.4076257050037384</v>
          </cell>
          <cell r="F12228">
            <v>0.40925139188766479</v>
          </cell>
          <cell r="G12228">
            <v>1.3964127749204636E-2</v>
          </cell>
          <cell r="H12228">
            <v>82.734273168914527</v>
          </cell>
          <cell r="I12228">
            <v>1</v>
          </cell>
        </row>
        <row r="12229">
          <cell r="A12229" t="str">
            <v/>
          </cell>
          <cell r="B12229" t="str">
            <v>Vendor: WEATHERBUG</v>
          </cell>
          <cell r="C12229" t="str">
            <v>8/15/2019</v>
          </cell>
          <cell r="D12229">
            <v>12</v>
          </cell>
          <cell r="E12229">
            <v>0.50087273120880127</v>
          </cell>
          <cell r="F12229">
            <v>0.48849311470985413</v>
          </cell>
          <cell r="G12229">
            <v>1.6616232693195343E-2</v>
          </cell>
          <cell r="H12229">
            <v>86.378678998505848</v>
          </cell>
          <cell r="I12229">
            <v>1</v>
          </cell>
        </row>
        <row r="12230">
          <cell r="A12230" t="str">
            <v/>
          </cell>
          <cell r="B12230" t="str">
            <v>Vendor: WEATHERBUG</v>
          </cell>
          <cell r="C12230" t="str">
            <v>8/15/2019</v>
          </cell>
          <cell r="D12230">
            <v>13</v>
          </cell>
          <cell r="E12230">
            <v>0.71401327848434448</v>
          </cell>
          <cell r="F12230">
            <v>0.65607690811157227</v>
          </cell>
          <cell r="G12230">
            <v>1.9188888370990753E-2</v>
          </cell>
          <cell r="H12230">
            <v>88.589757100145732</v>
          </cell>
          <cell r="I12230">
            <v>1</v>
          </cell>
        </row>
        <row r="12231">
          <cell r="A12231" t="str">
            <v/>
          </cell>
          <cell r="B12231" t="str">
            <v>Vendor: WEATHERBUG</v>
          </cell>
          <cell r="C12231" t="str">
            <v>8/15/2019</v>
          </cell>
          <cell r="D12231">
            <v>14</v>
          </cell>
          <cell r="E12231">
            <v>0.97658467292785645</v>
          </cell>
          <cell r="F12231">
            <v>0.91040694713592529</v>
          </cell>
          <cell r="G12231">
            <v>2.135053277015686E-2</v>
          </cell>
          <cell r="H12231">
            <v>90.609831838563679</v>
          </cell>
          <cell r="I12231">
            <v>1</v>
          </cell>
        </row>
        <row r="12232">
          <cell r="A12232" t="str">
            <v/>
          </cell>
          <cell r="B12232" t="str">
            <v>Vendor: WEATHERBUG</v>
          </cell>
          <cell r="C12232" t="str">
            <v>8/15/2019</v>
          </cell>
          <cell r="D12232">
            <v>15</v>
          </cell>
          <cell r="E12232">
            <v>1.2872048616409302</v>
          </cell>
          <cell r="F12232">
            <v>1.2273715734481812</v>
          </cell>
          <cell r="G12232">
            <v>2.2765697911381721E-2</v>
          </cell>
          <cell r="H12232">
            <v>92.193249252622238</v>
          </cell>
          <cell r="I12232">
            <v>1</v>
          </cell>
        </row>
        <row r="12233">
          <cell r="A12233" t="str">
            <v/>
          </cell>
          <cell r="B12233" t="str">
            <v>Vendor: WEATHERBUG</v>
          </cell>
          <cell r="C12233" t="str">
            <v>8/15/2019</v>
          </cell>
          <cell r="D12233">
            <v>16</v>
          </cell>
          <cell r="E12233">
            <v>1.6649606227874756</v>
          </cell>
          <cell r="F12233">
            <v>1.6380420923233032</v>
          </cell>
          <cell r="G12233">
            <v>2.4150749668478966E-2</v>
          </cell>
          <cell r="H12233">
            <v>91.966778774290361</v>
          </cell>
          <cell r="I12233">
            <v>1</v>
          </cell>
        </row>
        <row r="12234">
          <cell r="A12234" t="str">
            <v/>
          </cell>
          <cell r="B12234" t="str">
            <v>Vendor: WEATHERBUG</v>
          </cell>
          <cell r="C12234" t="str">
            <v>8/15/2019</v>
          </cell>
          <cell r="D12234">
            <v>17</v>
          </cell>
          <cell r="E12234">
            <v>2.0377442836761475</v>
          </cell>
          <cell r="F12234">
            <v>2.0165629386901855</v>
          </cell>
          <cell r="G12234">
            <v>2.4424521252512932E-2</v>
          </cell>
          <cell r="H12234">
            <v>91.049975710020092</v>
          </cell>
          <cell r="I12234">
            <v>1</v>
          </cell>
        </row>
        <row r="12235">
          <cell r="A12235" t="str">
            <v/>
          </cell>
          <cell r="B12235" t="str">
            <v>Vendor: WEATHERBUG</v>
          </cell>
          <cell r="C12235" t="str">
            <v>8/15/2019</v>
          </cell>
          <cell r="D12235">
            <v>18</v>
          </cell>
          <cell r="E12235">
            <v>2.3155851364135742</v>
          </cell>
          <cell r="F12235">
            <v>1.4401984214782715</v>
          </cell>
          <cell r="G12235">
            <v>2.53326166421175E-2</v>
          </cell>
          <cell r="H12235">
            <v>89.131560164431264</v>
          </cell>
          <cell r="I12235">
            <v>1</v>
          </cell>
        </row>
        <row r="12236">
          <cell r="A12236" t="str">
            <v/>
          </cell>
          <cell r="B12236" t="str">
            <v>Vendor: WEATHERBUG</v>
          </cell>
          <cell r="C12236" t="str">
            <v>8/15/2019</v>
          </cell>
          <cell r="D12236">
            <v>19</v>
          </cell>
          <cell r="E12236">
            <v>2.4102509021759033</v>
          </cell>
          <cell r="F12236">
            <v>1.8440566062927246</v>
          </cell>
          <cell r="G12236">
            <v>2.4626217782497406E-2</v>
          </cell>
          <cell r="H12236">
            <v>86.240203662189373</v>
          </cell>
          <cell r="I12236">
            <v>1</v>
          </cell>
        </row>
        <row r="12237">
          <cell r="A12237" t="str">
            <v/>
          </cell>
          <cell r="B12237" t="str">
            <v>Vendor: WEATHERBUG</v>
          </cell>
          <cell r="C12237" t="str">
            <v>8/15/2019</v>
          </cell>
          <cell r="D12237">
            <v>20</v>
          </cell>
          <cell r="E12237">
            <v>2.288848876953125</v>
          </cell>
          <cell r="F12237">
            <v>1.9564950466156006</v>
          </cell>
          <cell r="G12237">
            <v>2.3374158889055252E-2</v>
          </cell>
          <cell r="H12237">
            <v>81.765766068754587</v>
          </cell>
          <cell r="I12237">
            <v>1</v>
          </cell>
        </row>
        <row r="12238">
          <cell r="A12238" t="str">
            <v/>
          </cell>
          <cell r="B12238" t="str">
            <v>Vendor: WEATHERBUG</v>
          </cell>
          <cell r="C12238" t="str">
            <v>8/15/2019</v>
          </cell>
          <cell r="D12238">
            <v>21</v>
          </cell>
          <cell r="E12238">
            <v>2.0881986618041992</v>
          </cell>
          <cell r="F12238">
            <v>1.9542115926742554</v>
          </cell>
          <cell r="G12238">
            <v>2.2248351946473122E-2</v>
          </cell>
          <cell r="H12238">
            <v>77.661173393130582</v>
          </cell>
          <cell r="I12238">
            <v>1</v>
          </cell>
        </row>
        <row r="12239">
          <cell r="A12239" t="str">
            <v/>
          </cell>
          <cell r="B12239" t="str">
            <v>Vendor: WEATHERBUG</v>
          </cell>
          <cell r="C12239" t="str">
            <v>8/15/2019</v>
          </cell>
          <cell r="D12239">
            <v>22</v>
          </cell>
          <cell r="E12239">
            <v>1.8931198120117188</v>
          </cell>
          <cell r="F12239">
            <v>2.2331907749176025</v>
          </cell>
          <cell r="G12239">
            <v>2.1567165851593018E-2</v>
          </cell>
          <cell r="H12239">
            <v>75.178501494766991</v>
          </cell>
          <cell r="I12239">
            <v>1</v>
          </cell>
        </row>
        <row r="12240">
          <cell r="A12240" t="str">
            <v/>
          </cell>
          <cell r="B12240" t="str">
            <v>Vendor: WEATHERBUG</v>
          </cell>
          <cell r="C12240" t="str">
            <v>8/15/2019</v>
          </cell>
          <cell r="D12240">
            <v>23</v>
          </cell>
          <cell r="E12240">
            <v>1.6325498819351196</v>
          </cell>
          <cell r="F12240">
            <v>1.7884284257888794</v>
          </cell>
          <cell r="G12240">
            <v>2.0265186205506325E-2</v>
          </cell>
          <cell r="H12240">
            <v>73.346317264577621</v>
          </cell>
          <cell r="I12240">
            <v>1</v>
          </cell>
        </row>
        <row r="12241">
          <cell r="A12241" t="str">
            <v/>
          </cell>
          <cell r="B12241" t="str">
            <v>Vendor: WEATHERBUG</v>
          </cell>
          <cell r="C12241" t="str">
            <v>8/15/2019</v>
          </cell>
          <cell r="D12241">
            <v>24</v>
          </cell>
          <cell r="E12241">
            <v>1.3212418556213379</v>
          </cell>
          <cell r="F12241">
            <v>1.4411002397537231</v>
          </cell>
          <cell r="G12241">
            <v>1.8944086506962776E-2</v>
          </cell>
          <cell r="H12241">
            <v>71.669852391631736</v>
          </cell>
          <cell r="I12241">
            <v>1</v>
          </cell>
        </row>
        <row r="12242">
          <cell r="A12242" t="str">
            <v/>
          </cell>
          <cell r="B12242" t="str">
            <v>Vendor: WEATHERBUG</v>
          </cell>
          <cell r="C12242" t="str">
            <v>8/21/2019 (7pm-8pm)</v>
          </cell>
          <cell r="D12242">
            <v>1</v>
          </cell>
          <cell r="E12242">
            <v>1.1432039737701416</v>
          </cell>
          <cell r="F12242">
            <v>1.1448214054107666</v>
          </cell>
          <cell r="G12242">
            <v>2.1133126690983772E-2</v>
          </cell>
          <cell r="H12242">
            <v>73.301084070796264</v>
          </cell>
          <cell r="I12242">
            <v>1</v>
          </cell>
        </row>
        <row r="12243">
          <cell r="A12243" t="str">
            <v/>
          </cell>
          <cell r="B12243" t="str">
            <v>Vendor: WEATHERBUG</v>
          </cell>
          <cell r="C12243" t="str">
            <v>8/21/2019 (6pm-8pm)</v>
          </cell>
          <cell r="D12243">
            <v>1</v>
          </cell>
          <cell r="E12243">
            <v>0.90142917633056641</v>
          </cell>
          <cell r="F12243">
            <v>0.95264369249343872</v>
          </cell>
          <cell r="G12243">
            <v>2.9664672911167145E-2</v>
          </cell>
          <cell r="H12243">
            <v>68.645969738653463</v>
          </cell>
          <cell r="I12243">
            <v>1</v>
          </cell>
        </row>
        <row r="12244">
          <cell r="A12244" t="str">
            <v/>
          </cell>
          <cell r="B12244" t="str">
            <v>Vendor: WEATHERBUG</v>
          </cell>
          <cell r="C12244" t="str">
            <v>8/21/2019 (7pm-8pm)</v>
          </cell>
          <cell r="D12244">
            <v>2</v>
          </cell>
          <cell r="E12244">
            <v>0.95504122972488403</v>
          </cell>
          <cell r="F12244">
            <v>0.96949195861816406</v>
          </cell>
          <cell r="G12244">
            <v>1.8175223842263222E-2</v>
          </cell>
          <cell r="H12244">
            <v>71.666776232617266</v>
          </cell>
          <cell r="I12244">
            <v>1</v>
          </cell>
        </row>
        <row r="12245">
          <cell r="A12245" t="str">
            <v/>
          </cell>
          <cell r="B12245" t="str">
            <v>Vendor: WEATHERBUG</v>
          </cell>
          <cell r="C12245" t="str">
            <v>8/21/2019 (6pm-8pm)</v>
          </cell>
          <cell r="D12245">
            <v>2</v>
          </cell>
          <cell r="E12245">
            <v>0.77056711912155151</v>
          </cell>
          <cell r="F12245">
            <v>0.80848896503448486</v>
          </cell>
          <cell r="G12245">
            <v>2.7588503435254097E-2</v>
          </cell>
          <cell r="H12245">
            <v>67.622636405319113</v>
          </cell>
          <cell r="I12245">
            <v>1</v>
          </cell>
        </row>
        <row r="12246">
          <cell r="A12246" t="str">
            <v/>
          </cell>
          <cell r="B12246" t="str">
            <v>Vendor: WEATHERBUG</v>
          </cell>
          <cell r="C12246" t="str">
            <v>8/21/2019 (7pm-8pm)</v>
          </cell>
          <cell r="D12246">
            <v>3</v>
          </cell>
          <cell r="E12246">
            <v>0.82866102457046509</v>
          </cell>
          <cell r="F12246">
            <v>0.84502613544464111</v>
          </cell>
          <cell r="G12246">
            <v>1.5830852091312408E-2</v>
          </cell>
          <cell r="H12246">
            <v>70.137822376739081</v>
          </cell>
          <cell r="I12246">
            <v>1</v>
          </cell>
        </row>
        <row r="12247">
          <cell r="A12247" t="str">
            <v/>
          </cell>
          <cell r="B12247" t="str">
            <v>Vendor: WEATHERBUG</v>
          </cell>
          <cell r="C12247" t="str">
            <v>8/21/2019 (6pm-8pm)</v>
          </cell>
          <cell r="D12247">
            <v>3</v>
          </cell>
          <cell r="E12247">
            <v>0.69452911615371704</v>
          </cell>
          <cell r="F12247">
            <v>0.68319588899612427</v>
          </cell>
          <cell r="G12247">
            <v>2.3582326248288155E-2</v>
          </cell>
          <cell r="H12247">
            <v>67.071242549287831</v>
          </cell>
          <cell r="I12247">
            <v>1</v>
          </cell>
        </row>
        <row r="12248">
          <cell r="A12248" t="str">
            <v/>
          </cell>
          <cell r="B12248" t="str">
            <v>Vendor: WEATHERBUG</v>
          </cell>
          <cell r="C12248" t="str">
            <v>8/21/2019 (6pm-8pm)</v>
          </cell>
          <cell r="D12248">
            <v>4</v>
          </cell>
          <cell r="E12248">
            <v>0.64800328016281128</v>
          </cell>
          <cell r="F12248">
            <v>0.59944730997085571</v>
          </cell>
          <cell r="G12248">
            <v>2.0494204014539719E-2</v>
          </cell>
          <cell r="H12248">
            <v>66.322347546995658</v>
          </cell>
          <cell r="I12248">
            <v>1</v>
          </cell>
        </row>
        <row r="12249">
          <cell r="A12249" t="str">
            <v/>
          </cell>
          <cell r="B12249" t="str">
            <v>Vendor: WEATHERBUG</v>
          </cell>
          <cell r="C12249" t="str">
            <v>8/21/2019 (7pm-8pm)</v>
          </cell>
          <cell r="D12249">
            <v>4</v>
          </cell>
          <cell r="E12249">
            <v>0.74569284915924072</v>
          </cell>
          <cell r="F12249">
            <v>0.77025341987609863</v>
          </cell>
          <cell r="G12249">
            <v>1.4017140492796898E-2</v>
          </cell>
          <cell r="H12249">
            <v>68.718141592921569</v>
          </cell>
          <cell r="I12249">
            <v>1</v>
          </cell>
        </row>
        <row r="12250">
          <cell r="A12250" t="str">
            <v/>
          </cell>
          <cell r="B12250" t="str">
            <v>Vendor: WEATHERBUG</v>
          </cell>
          <cell r="C12250" t="str">
            <v>8/21/2019 (7pm-8pm)</v>
          </cell>
          <cell r="D12250">
            <v>5</v>
          </cell>
          <cell r="E12250">
            <v>0.70189988613128662</v>
          </cell>
          <cell r="F12250">
            <v>0.71840626001358032</v>
          </cell>
          <cell r="G12250">
            <v>1.2954405508935452E-2</v>
          </cell>
          <cell r="H12250">
            <v>67.812310366624345</v>
          </cell>
          <cell r="I12250">
            <v>1</v>
          </cell>
        </row>
        <row r="12251">
          <cell r="A12251" t="str">
            <v/>
          </cell>
          <cell r="B12251" t="str">
            <v>Vendor: WEATHERBUG</v>
          </cell>
          <cell r="C12251" t="str">
            <v>8/21/2019 (6pm-8pm)</v>
          </cell>
          <cell r="D12251">
            <v>5</v>
          </cell>
          <cell r="E12251">
            <v>0.60915207862854004</v>
          </cell>
          <cell r="F12251">
            <v>0.56913286447525024</v>
          </cell>
          <cell r="G12251">
            <v>1.7972027882933617E-2</v>
          </cell>
          <cell r="H12251">
            <v>65.416286107289423</v>
          </cell>
          <cell r="I12251">
            <v>1</v>
          </cell>
        </row>
        <row r="12252">
          <cell r="A12252" t="str">
            <v/>
          </cell>
          <cell r="B12252" t="str">
            <v>Vendor: WEATHERBUG</v>
          </cell>
          <cell r="C12252" t="str">
            <v>8/21/2019 (7pm-8pm)</v>
          </cell>
          <cell r="D12252">
            <v>6</v>
          </cell>
          <cell r="E12252">
            <v>0.70591014623641968</v>
          </cell>
          <cell r="F12252">
            <v>0.70643973350524902</v>
          </cell>
          <cell r="G12252">
            <v>1.1910862289369106E-2</v>
          </cell>
          <cell r="H12252">
            <v>66.579658659922131</v>
          </cell>
          <cell r="I12252">
            <v>1</v>
          </cell>
        </row>
        <row r="12253">
          <cell r="A12253" t="str">
            <v/>
          </cell>
          <cell r="B12253" t="str">
            <v>Vendor: WEATHERBUG</v>
          </cell>
          <cell r="C12253" t="str">
            <v>8/21/2019 (6pm-8pm)</v>
          </cell>
          <cell r="D12253">
            <v>6</v>
          </cell>
          <cell r="E12253">
            <v>0.60680294036865234</v>
          </cell>
          <cell r="F12253">
            <v>0.55451631546020508</v>
          </cell>
          <cell r="G12253">
            <v>1.5132183209061623E-2</v>
          </cell>
          <cell r="H12253">
            <v>65.112347546997199</v>
          </cell>
          <cell r="I12253">
            <v>1</v>
          </cell>
        </row>
        <row r="12254">
          <cell r="A12254" t="str">
            <v/>
          </cell>
          <cell r="B12254" t="str">
            <v>Vendor: WEATHERBUG</v>
          </cell>
          <cell r="C12254" t="str">
            <v>8/21/2019 (6pm-8pm)</v>
          </cell>
          <cell r="D12254">
            <v>7</v>
          </cell>
          <cell r="E12254">
            <v>0.63869184255599976</v>
          </cell>
          <cell r="F12254">
            <v>0.5913277268409729</v>
          </cell>
          <cell r="G12254">
            <v>1.3778713531792164E-2</v>
          </cell>
          <cell r="H12254">
            <v>65.121027051810941</v>
          </cell>
          <cell r="I12254">
            <v>1</v>
          </cell>
        </row>
        <row r="12255">
          <cell r="A12255" t="str">
            <v/>
          </cell>
          <cell r="B12255" t="str">
            <v>Vendor: WEATHERBUG</v>
          </cell>
          <cell r="C12255" t="str">
            <v>8/21/2019 (7pm-8pm)</v>
          </cell>
          <cell r="D12255">
            <v>7</v>
          </cell>
          <cell r="E12255">
            <v>0.74195343255996704</v>
          </cell>
          <cell r="F12255">
            <v>0.73844563961029053</v>
          </cell>
          <cell r="G12255">
            <v>1.2492985464632511E-2</v>
          </cell>
          <cell r="H12255">
            <v>66.085335018962837</v>
          </cell>
          <cell r="I12255">
            <v>1</v>
          </cell>
        </row>
        <row r="12256">
          <cell r="A12256" t="str">
            <v/>
          </cell>
          <cell r="B12256" t="str">
            <v>Vendor: WEATHERBUG</v>
          </cell>
          <cell r="C12256" t="str">
            <v>8/21/2019 (7pm-8pm)</v>
          </cell>
          <cell r="D12256">
            <v>8</v>
          </cell>
          <cell r="E12256">
            <v>0.66966342926025391</v>
          </cell>
          <cell r="F12256">
            <v>0.65045177936553955</v>
          </cell>
          <cell r="G12256">
            <v>1.3114442117512226E-2</v>
          </cell>
          <cell r="H12256">
            <v>70.312664348923605</v>
          </cell>
          <cell r="I12256">
            <v>1</v>
          </cell>
        </row>
        <row r="12257">
          <cell r="A12257" t="str">
            <v/>
          </cell>
          <cell r="B12257" t="str">
            <v>Vendor: WEATHERBUG</v>
          </cell>
          <cell r="C12257" t="str">
            <v>8/21/2019 (6pm-8pm)</v>
          </cell>
          <cell r="D12257">
            <v>8</v>
          </cell>
          <cell r="E12257">
            <v>0.58954960107803345</v>
          </cell>
          <cell r="F12257">
            <v>0.56459140777587891</v>
          </cell>
          <cell r="G12257">
            <v>1.3685672543942928E-2</v>
          </cell>
          <cell r="H12257">
            <v>66.821338835396674</v>
          </cell>
          <cell r="I12257">
            <v>1</v>
          </cell>
        </row>
        <row r="12258">
          <cell r="A12258" t="str">
            <v/>
          </cell>
          <cell r="B12258" t="str">
            <v>Vendor: WEATHERBUG</v>
          </cell>
          <cell r="C12258" t="str">
            <v>8/21/2019 (6pm-8pm)</v>
          </cell>
          <cell r="D12258">
            <v>9</v>
          </cell>
          <cell r="E12258">
            <v>0.45586737990379333</v>
          </cell>
          <cell r="F12258">
            <v>0.4651913046836853</v>
          </cell>
          <cell r="G12258">
            <v>1.4125373214483261E-2</v>
          </cell>
          <cell r="H12258">
            <v>70.272599724896565</v>
          </cell>
          <cell r="I12258">
            <v>1</v>
          </cell>
        </row>
        <row r="12259">
          <cell r="A12259" t="str">
            <v/>
          </cell>
          <cell r="B12259" t="str">
            <v>Vendor: WEATHERBUG</v>
          </cell>
          <cell r="C12259" t="str">
            <v>8/21/2019 (7pm-8pm)</v>
          </cell>
          <cell r="D12259">
            <v>9</v>
          </cell>
          <cell r="E12259">
            <v>0.52873080968856812</v>
          </cell>
          <cell r="F12259">
            <v>0.494264155626297</v>
          </cell>
          <cell r="G12259">
            <v>1.3877707533538342E-2</v>
          </cell>
          <cell r="H12259">
            <v>76.649579646016363</v>
          </cell>
          <cell r="I12259">
            <v>1</v>
          </cell>
        </row>
        <row r="12260">
          <cell r="A12260" t="str">
            <v/>
          </cell>
          <cell r="B12260" t="str">
            <v>Vendor: WEATHERBUG</v>
          </cell>
          <cell r="C12260" t="str">
            <v>8/21/2019 (7pm-8pm)</v>
          </cell>
          <cell r="D12260">
            <v>10</v>
          </cell>
          <cell r="E12260">
            <v>0.43329143524169922</v>
          </cell>
          <cell r="F12260">
            <v>0.38682270050048828</v>
          </cell>
          <cell r="G12260">
            <v>1.7369920387864113E-2</v>
          </cell>
          <cell r="H12260">
            <v>82.79959860935368</v>
          </cell>
          <cell r="I12260">
            <v>1</v>
          </cell>
        </row>
        <row r="12261">
          <cell r="A12261" t="str">
            <v/>
          </cell>
          <cell r="B12261" t="str">
            <v>Vendor: WEATHERBUG</v>
          </cell>
          <cell r="C12261" t="str">
            <v>8/21/2019 (6pm-8pm)</v>
          </cell>
          <cell r="D12261">
            <v>10</v>
          </cell>
          <cell r="E12261">
            <v>0.36609974503517151</v>
          </cell>
          <cell r="F12261">
            <v>0.38154694437980652</v>
          </cell>
          <cell r="G12261">
            <v>1.5584810636937618E-2</v>
          </cell>
          <cell r="H12261">
            <v>74.740027510315386</v>
          </cell>
          <cell r="I12261">
            <v>1</v>
          </cell>
        </row>
        <row r="12262">
          <cell r="A12262" t="str">
            <v/>
          </cell>
          <cell r="B12262" t="str">
            <v>Vendor: WEATHERBUG</v>
          </cell>
          <cell r="C12262" t="str">
            <v>8/21/2019 (6pm-8pm)</v>
          </cell>
          <cell r="D12262">
            <v>11</v>
          </cell>
          <cell r="E12262">
            <v>0.3384624719619751</v>
          </cell>
          <cell r="F12262">
            <v>0.34132429957389832</v>
          </cell>
          <cell r="G12262">
            <v>1.8320869654417038E-2</v>
          </cell>
          <cell r="H12262">
            <v>77.720430994955109</v>
          </cell>
          <cell r="I12262">
            <v>1</v>
          </cell>
        </row>
        <row r="12263">
          <cell r="A12263" t="str">
            <v/>
          </cell>
          <cell r="B12263" t="str">
            <v>Vendor: WEATHERBUG</v>
          </cell>
          <cell r="C12263" t="str">
            <v>8/21/2019 (7pm-8pm)</v>
          </cell>
          <cell r="D12263">
            <v>11</v>
          </cell>
          <cell r="E12263">
            <v>0.40456458926200867</v>
          </cell>
          <cell r="F12263">
            <v>0.37335595488548279</v>
          </cell>
          <cell r="G12263">
            <v>2.1064672619104385E-2</v>
          </cell>
          <cell r="H12263">
            <v>87.849219342603817</v>
          </cell>
          <cell r="I12263">
            <v>1</v>
          </cell>
        </row>
        <row r="12264">
          <cell r="A12264" t="str">
            <v/>
          </cell>
          <cell r="B12264" t="str">
            <v>Vendor: WEATHERBUG</v>
          </cell>
          <cell r="C12264" t="str">
            <v>8/21/2019 (6pm-8pm)</v>
          </cell>
          <cell r="D12264">
            <v>12</v>
          </cell>
          <cell r="E12264">
            <v>0.36403068900108337</v>
          </cell>
          <cell r="F12264">
            <v>0.35121423006057739</v>
          </cell>
          <cell r="G12264">
            <v>2.0683011040091515E-2</v>
          </cell>
          <cell r="H12264">
            <v>78.669371847776887</v>
          </cell>
          <cell r="I12264">
            <v>1</v>
          </cell>
        </row>
        <row r="12265">
          <cell r="A12265" t="str">
            <v/>
          </cell>
          <cell r="B12265" t="str">
            <v>Vendor: WEATHERBUG</v>
          </cell>
          <cell r="C12265" t="str">
            <v>8/21/2019 (7pm-8pm)</v>
          </cell>
          <cell r="D12265">
            <v>12</v>
          </cell>
          <cell r="E12265">
            <v>0.47410941123962402</v>
          </cell>
          <cell r="F12265">
            <v>0.46425673365592957</v>
          </cell>
          <cell r="G12265">
            <v>2.4965409189462662E-2</v>
          </cell>
          <cell r="H12265">
            <v>92.003950695325784</v>
          </cell>
          <cell r="I12265">
            <v>1</v>
          </cell>
        </row>
        <row r="12266">
          <cell r="A12266" t="str">
            <v/>
          </cell>
          <cell r="B12266" t="str">
            <v>Vendor: WEATHERBUG</v>
          </cell>
          <cell r="C12266" t="str">
            <v>8/21/2019 (6pm-8pm)</v>
          </cell>
          <cell r="D12266">
            <v>13</v>
          </cell>
          <cell r="E12266">
            <v>0.49711984395980835</v>
          </cell>
          <cell r="F12266">
            <v>0.45778694748878479</v>
          </cell>
          <cell r="G12266">
            <v>2.53449697047472E-2</v>
          </cell>
          <cell r="H12266">
            <v>80.289546079779768</v>
          </cell>
          <cell r="I12266">
            <v>1</v>
          </cell>
        </row>
        <row r="12267">
          <cell r="A12267" t="str">
            <v/>
          </cell>
          <cell r="B12267" t="str">
            <v>Vendor: WEATHERBUG</v>
          </cell>
          <cell r="C12267" t="str">
            <v>8/21/2019 (7pm-8pm)</v>
          </cell>
          <cell r="D12267">
            <v>13</v>
          </cell>
          <cell r="E12267">
            <v>0.72087752819061279</v>
          </cell>
          <cell r="F12267">
            <v>0.66648972034454346</v>
          </cell>
          <cell r="G12267">
            <v>2.8503766283392906E-2</v>
          </cell>
          <cell r="H12267">
            <v>94.804519595450287</v>
          </cell>
          <cell r="I12267">
            <v>1</v>
          </cell>
        </row>
        <row r="12268">
          <cell r="A12268" t="str">
            <v/>
          </cell>
          <cell r="B12268" t="str">
            <v>Vendor: WEATHERBUG</v>
          </cell>
          <cell r="C12268" t="str">
            <v>8/21/2019 (7pm-8pm)</v>
          </cell>
          <cell r="D12268">
            <v>14</v>
          </cell>
          <cell r="E12268">
            <v>1.0442937612533569</v>
          </cell>
          <cell r="F12268">
            <v>1.0214934349060059</v>
          </cell>
          <cell r="G12268">
            <v>3.1924083828926086E-2</v>
          </cell>
          <cell r="H12268">
            <v>97.123293299620542</v>
          </cell>
          <cell r="I12268">
            <v>1</v>
          </cell>
        </row>
        <row r="12269">
          <cell r="A12269" t="str">
            <v/>
          </cell>
          <cell r="B12269" t="str">
            <v>Vendor: WEATHERBUG</v>
          </cell>
          <cell r="C12269" t="str">
            <v>8/21/2019 (6pm-8pm)</v>
          </cell>
          <cell r="D12269">
            <v>14</v>
          </cell>
          <cell r="E12269">
            <v>0.70666337013244629</v>
          </cell>
          <cell r="F12269">
            <v>0.64731162786483765</v>
          </cell>
          <cell r="G12269">
            <v>2.848777174949646E-2</v>
          </cell>
          <cell r="H12269">
            <v>82.00087116001994</v>
          </cell>
          <cell r="I12269">
            <v>1</v>
          </cell>
        </row>
        <row r="12270">
          <cell r="A12270" t="str">
            <v/>
          </cell>
          <cell r="B12270" t="str">
            <v>Vendor: WEATHERBUG</v>
          </cell>
          <cell r="C12270" t="str">
            <v>8/21/2019 (7pm-8pm)</v>
          </cell>
          <cell r="D12270">
            <v>15</v>
          </cell>
          <cell r="E12270">
            <v>1.4905810356140137</v>
          </cell>
          <cell r="F12270">
            <v>1.4694321155548096</v>
          </cell>
          <cell r="G12270">
            <v>3.4348897635936737E-2</v>
          </cell>
          <cell r="H12270">
            <v>99.068742098609192</v>
          </cell>
          <cell r="I12270">
            <v>1</v>
          </cell>
        </row>
        <row r="12271">
          <cell r="A12271" t="str">
            <v/>
          </cell>
          <cell r="B12271" t="str">
            <v>Vendor: WEATHERBUG</v>
          </cell>
          <cell r="C12271" t="str">
            <v>8/21/2019 (6pm-8pm)</v>
          </cell>
          <cell r="D12271">
            <v>15</v>
          </cell>
          <cell r="E12271">
            <v>0.94443678855895996</v>
          </cell>
          <cell r="F12271">
            <v>0.8638758659362793</v>
          </cell>
          <cell r="G12271">
            <v>3.1100759282708168E-2</v>
          </cell>
          <cell r="H12271">
            <v>82.777258138468383</v>
          </cell>
          <cell r="I12271">
            <v>1</v>
          </cell>
        </row>
        <row r="12272">
          <cell r="A12272" t="str">
            <v/>
          </cell>
          <cell r="B12272" t="str">
            <v>Vendor: WEATHERBUG</v>
          </cell>
          <cell r="C12272" t="str">
            <v>8/21/2019 (7pm-8pm)</v>
          </cell>
          <cell r="D12272">
            <v>16</v>
          </cell>
          <cell r="E12272">
            <v>1.9756052494049072</v>
          </cell>
          <cell r="F12272">
            <v>1.9415923357009888</v>
          </cell>
          <cell r="G12272">
            <v>3.5623684525489807E-2</v>
          </cell>
          <cell r="H12272">
            <v>99.319532237675077</v>
          </cell>
          <cell r="I12272">
            <v>1</v>
          </cell>
        </row>
        <row r="12273">
          <cell r="A12273" t="str">
            <v/>
          </cell>
          <cell r="B12273" t="str">
            <v>Vendor: WEATHERBUG</v>
          </cell>
          <cell r="C12273" t="str">
            <v>8/21/2019 (6pm-8pm)</v>
          </cell>
          <cell r="D12273">
            <v>16</v>
          </cell>
          <cell r="E12273">
            <v>1.1780574321746826</v>
          </cell>
          <cell r="F12273">
            <v>1.1774144172668457</v>
          </cell>
          <cell r="G12273">
            <v>3.3682137727737427E-2</v>
          </cell>
          <cell r="H12273">
            <v>83.277624942688576</v>
          </cell>
          <cell r="I12273">
            <v>1</v>
          </cell>
        </row>
        <row r="12274">
          <cell r="A12274" t="str">
            <v/>
          </cell>
          <cell r="B12274" t="str">
            <v>Vendor: WEATHERBUG</v>
          </cell>
          <cell r="C12274" t="str">
            <v>8/21/2019 (7pm-8pm)</v>
          </cell>
          <cell r="D12274">
            <v>17</v>
          </cell>
          <cell r="E12274">
            <v>2.393057107925415</v>
          </cell>
          <cell r="F12274">
            <v>2.4326620101928711</v>
          </cell>
          <cell r="G12274">
            <v>3.5918593406677246E-2</v>
          </cell>
          <cell r="H12274">
            <v>98.428792667508247</v>
          </cell>
          <cell r="I12274">
            <v>1</v>
          </cell>
        </row>
        <row r="12275">
          <cell r="A12275" t="str">
            <v/>
          </cell>
          <cell r="B12275" t="str">
            <v>Vendor: WEATHERBUG</v>
          </cell>
          <cell r="C12275" t="str">
            <v>8/21/2019 (6pm-8pm)</v>
          </cell>
          <cell r="D12275">
            <v>17</v>
          </cell>
          <cell r="E12275">
            <v>1.4904589653015137</v>
          </cell>
          <cell r="F12275">
            <v>1.4442005157470703</v>
          </cell>
          <cell r="G12275">
            <v>3.5088676959276199E-2</v>
          </cell>
          <cell r="H12275">
            <v>83.603530490599226</v>
          </cell>
          <cell r="I12275">
            <v>1</v>
          </cell>
        </row>
        <row r="12276">
          <cell r="A12276" t="str">
            <v/>
          </cell>
          <cell r="B12276" t="str">
            <v>Vendor: WEATHERBUG</v>
          </cell>
          <cell r="C12276" t="str">
            <v>8/21/2019 (6pm-8pm)</v>
          </cell>
          <cell r="D12276">
            <v>18</v>
          </cell>
          <cell r="E12276">
            <v>1.8028976917266846</v>
          </cell>
          <cell r="F12276">
            <v>1.7213002443313599</v>
          </cell>
          <cell r="G12276">
            <v>3.6051709204912186E-2</v>
          </cell>
          <cell r="H12276">
            <v>81.789087574509196</v>
          </cell>
          <cell r="I12276">
            <v>1</v>
          </cell>
        </row>
        <row r="12277">
          <cell r="A12277" t="str">
            <v/>
          </cell>
          <cell r="B12277" t="str">
            <v>Vendor: WEATHERBUG</v>
          </cell>
          <cell r="C12277" t="str">
            <v>8/21/2019 (7pm-8pm)</v>
          </cell>
          <cell r="D12277">
            <v>18</v>
          </cell>
          <cell r="E12277">
            <v>2.7116973400115967</v>
          </cell>
          <cell r="F12277">
            <v>2.7477152347564697</v>
          </cell>
          <cell r="G12277">
            <v>3.5767048597335815E-2</v>
          </cell>
          <cell r="H12277">
            <v>96.599747155498548</v>
          </cell>
          <cell r="I12277">
            <v>1</v>
          </cell>
        </row>
        <row r="12278">
          <cell r="A12278" t="str">
            <v/>
          </cell>
          <cell r="B12278" t="str">
            <v>Vendor: WEATHERBUG</v>
          </cell>
          <cell r="C12278" t="str">
            <v>8/21/2019 (6pm-8pm)</v>
          </cell>
          <cell r="D12278">
            <v>19</v>
          </cell>
          <cell r="E12278">
            <v>1.9012465476989746</v>
          </cell>
          <cell r="F12278">
            <v>1.1990795135498047</v>
          </cell>
          <cell r="G12278">
            <v>3.6289054900407791E-2</v>
          </cell>
          <cell r="H12278">
            <v>78.821577258136486</v>
          </cell>
          <cell r="I12278">
            <v>1</v>
          </cell>
        </row>
        <row r="12279">
          <cell r="A12279" t="str">
            <v/>
          </cell>
          <cell r="B12279" t="str">
            <v>Vendor: WEATHERBUG</v>
          </cell>
          <cell r="C12279" t="str">
            <v>8/21/2019 (7pm-8pm)</v>
          </cell>
          <cell r="D12279">
            <v>19</v>
          </cell>
          <cell r="E12279">
            <v>2.8182268142700195</v>
          </cell>
          <cell r="F12279">
            <v>2.8155131340026855</v>
          </cell>
          <cell r="G12279">
            <v>3.4990567713975906E-2</v>
          </cell>
          <cell r="H12279">
            <v>92.860085335018852</v>
          </cell>
          <cell r="I12279">
            <v>1</v>
          </cell>
        </row>
        <row r="12280">
          <cell r="A12280" t="str">
            <v/>
          </cell>
          <cell r="B12280" t="str">
            <v>Vendor: WEATHERBUG</v>
          </cell>
          <cell r="C12280" t="str">
            <v>8/21/2019 (6pm-8pm)</v>
          </cell>
          <cell r="D12280">
            <v>20</v>
          </cell>
          <cell r="E12280">
            <v>1.8340291976928711</v>
          </cell>
          <cell r="F12280">
            <v>1.4602203369140625</v>
          </cell>
          <cell r="G12280">
            <v>3.4141179174184799E-2</v>
          </cell>
          <cell r="H12280">
            <v>75.439275561668296</v>
          </cell>
          <cell r="I12280">
            <v>1</v>
          </cell>
        </row>
        <row r="12281">
          <cell r="A12281" t="str">
            <v/>
          </cell>
          <cell r="B12281" t="str">
            <v>Vendor: WEATHERBUG</v>
          </cell>
          <cell r="C12281" t="str">
            <v>8/21/2019 (7pm-8pm)</v>
          </cell>
          <cell r="D12281">
            <v>20</v>
          </cell>
          <cell r="E12281">
            <v>2.6641840934753418</v>
          </cell>
          <cell r="F12281">
            <v>1.7208794355392456</v>
          </cell>
          <cell r="G12281">
            <v>3.4732643514871597E-2</v>
          </cell>
          <cell r="H12281">
            <v>88.15607458913135</v>
          </cell>
          <cell r="I12281">
            <v>1</v>
          </cell>
        </row>
        <row r="12282">
          <cell r="A12282" t="str">
            <v/>
          </cell>
          <cell r="B12282" t="str">
            <v>Vendor: WEATHERBUG</v>
          </cell>
          <cell r="C12282" t="str">
            <v>8/21/2019 (7pm-8pm)</v>
          </cell>
          <cell r="D12282">
            <v>21</v>
          </cell>
          <cell r="E12282">
            <v>2.4787864685058594</v>
          </cell>
          <cell r="F12282">
            <v>2.7731978893280029</v>
          </cell>
          <cell r="G12282">
            <v>3.215215727686882E-2</v>
          </cell>
          <cell r="H12282">
            <v>84.800992414663483</v>
          </cell>
          <cell r="I12282">
            <v>1</v>
          </cell>
        </row>
        <row r="12283">
          <cell r="A12283" t="str">
            <v/>
          </cell>
          <cell r="B12283" t="str">
            <v>Vendor: WEATHERBUG</v>
          </cell>
          <cell r="C12283" t="str">
            <v>8/21/2019 (6pm-8pm)</v>
          </cell>
          <cell r="D12283">
            <v>21</v>
          </cell>
          <cell r="E12283">
            <v>1.7729361057281494</v>
          </cell>
          <cell r="F12283">
            <v>1.9797892570495605</v>
          </cell>
          <cell r="G12283">
            <v>3.2989110797643661E-2</v>
          </cell>
          <cell r="H12283">
            <v>73.421412196242528</v>
          </cell>
          <cell r="I12283">
            <v>1</v>
          </cell>
        </row>
        <row r="12284">
          <cell r="A12284" t="str">
            <v/>
          </cell>
          <cell r="B12284" t="str">
            <v>Vendor: WEATHERBUG</v>
          </cell>
          <cell r="C12284" t="str">
            <v>8/21/2019 (7pm-8pm)</v>
          </cell>
          <cell r="D12284">
            <v>22</v>
          </cell>
          <cell r="E12284">
            <v>2.204953670501709</v>
          </cell>
          <cell r="F12284">
            <v>2.2718744277954102</v>
          </cell>
          <cell r="G12284">
            <v>3.0045734718441963E-2</v>
          </cell>
          <cell r="H12284">
            <v>81.334835651074442</v>
          </cell>
          <cell r="I12284">
            <v>1</v>
          </cell>
        </row>
        <row r="12285">
          <cell r="A12285" t="str">
            <v/>
          </cell>
          <cell r="B12285" t="str">
            <v>Vendor: WEATHERBUG</v>
          </cell>
          <cell r="C12285" t="str">
            <v>8/21/2019 (6pm-8pm)</v>
          </cell>
          <cell r="D12285">
            <v>22</v>
          </cell>
          <cell r="E12285">
            <v>1.6815186738967896</v>
          </cell>
          <cell r="F12285">
            <v>1.68610680103302</v>
          </cell>
          <cell r="G12285">
            <v>3.1465839594602585E-2</v>
          </cell>
          <cell r="H12285">
            <v>71.862916093535063</v>
          </cell>
          <cell r="I12285">
            <v>1</v>
          </cell>
        </row>
        <row r="12286">
          <cell r="A12286" t="str">
            <v/>
          </cell>
          <cell r="B12286" t="str">
            <v>Vendor: WEATHERBUG</v>
          </cell>
          <cell r="C12286" t="str">
            <v>8/21/2019 (7pm-8pm)</v>
          </cell>
          <cell r="D12286">
            <v>23</v>
          </cell>
          <cell r="E12286">
            <v>1.8726601600646973</v>
          </cell>
          <cell r="F12286">
            <v>1.8175808191299438</v>
          </cell>
          <cell r="G12286">
            <v>2.8361724689602852E-2</v>
          </cell>
          <cell r="H12286">
            <v>78.992872945636933</v>
          </cell>
          <cell r="I12286">
            <v>1</v>
          </cell>
        </row>
        <row r="12287">
          <cell r="A12287" t="str">
            <v/>
          </cell>
          <cell r="B12287" t="str">
            <v>Vendor: WEATHERBUG</v>
          </cell>
          <cell r="C12287" t="str">
            <v>8/21/2019 (6pm-8pm)</v>
          </cell>
          <cell r="D12287">
            <v>23</v>
          </cell>
          <cell r="E12287">
            <v>1.4671362638473511</v>
          </cell>
          <cell r="F12287">
            <v>1.4121272563934326</v>
          </cell>
          <cell r="G12287">
            <v>3.2192368060350418E-2</v>
          </cell>
          <cell r="H12287">
            <v>70.638725355341222</v>
          </cell>
          <cell r="I12287">
            <v>1</v>
          </cell>
        </row>
        <row r="12288">
          <cell r="A12288" t="str">
            <v/>
          </cell>
          <cell r="B12288" t="str">
            <v>Vendor: WEATHERBUG</v>
          </cell>
          <cell r="C12288" t="str">
            <v>8/21/2019 (7pm-8pm)</v>
          </cell>
          <cell r="D12288">
            <v>24</v>
          </cell>
          <cell r="E12288">
            <v>1.4958431720733643</v>
          </cell>
          <cell r="F12288">
            <v>1.4637641906738281</v>
          </cell>
          <cell r="G12288">
            <v>2.5518441572785378E-2</v>
          </cell>
          <cell r="H12288">
            <v>77.066147281922298</v>
          </cell>
          <cell r="I12288">
            <v>1</v>
          </cell>
        </row>
        <row r="12289">
          <cell r="A12289" t="str">
            <v/>
          </cell>
          <cell r="B12289" t="str">
            <v>Vendor: WEATHERBUG</v>
          </cell>
          <cell r="C12289" t="str">
            <v>8/21/2019 (6pm-8pm)</v>
          </cell>
          <cell r="D12289">
            <v>24</v>
          </cell>
          <cell r="E12289">
            <v>1.2216328382492065</v>
          </cell>
          <cell r="F12289">
            <v>1.203330397605896</v>
          </cell>
          <cell r="G12289">
            <v>3.0738068744540215E-2</v>
          </cell>
          <cell r="H12289">
            <v>69.836799633196065</v>
          </cell>
          <cell r="I12289">
            <v>1</v>
          </cell>
        </row>
        <row r="12290">
          <cell r="A12290" t="str">
            <v/>
          </cell>
          <cell r="B12290" t="str">
            <v>Vendor: WEATHERBUG</v>
          </cell>
          <cell r="C12290" t="str">
            <v>8/26/2019</v>
          </cell>
          <cell r="D12290">
            <v>1</v>
          </cell>
          <cell r="E12290">
            <v>1.1454682350158691</v>
          </cell>
          <cell r="F12290">
            <v>1.1516788005828857</v>
          </cell>
          <cell r="G12290">
            <v>1.8701907247304916E-2</v>
          </cell>
          <cell r="H12290">
            <v>74.521313340226925</v>
          </cell>
          <cell r="I12290">
            <v>1</v>
          </cell>
        </row>
        <row r="12291">
          <cell r="A12291" t="str">
            <v/>
          </cell>
          <cell r="B12291" t="str">
            <v>Vendor: WEATHERBUG</v>
          </cell>
          <cell r="C12291" t="str">
            <v>8/26/2019</v>
          </cell>
          <cell r="D12291">
            <v>2</v>
          </cell>
          <cell r="E12291">
            <v>0.97836357355117798</v>
          </cell>
          <cell r="F12291">
            <v>0.98222547769546509</v>
          </cell>
          <cell r="G12291">
            <v>1.6259895637631416E-2</v>
          </cell>
          <cell r="H12291">
            <v>73.844963805588037</v>
          </cell>
          <cell r="I12291">
            <v>1</v>
          </cell>
        </row>
        <row r="12292">
          <cell r="A12292" t="str">
            <v/>
          </cell>
          <cell r="B12292" t="str">
            <v>Vendor: WEATHERBUG</v>
          </cell>
          <cell r="C12292" t="str">
            <v>8/26/2019</v>
          </cell>
          <cell r="D12292">
            <v>3</v>
          </cell>
          <cell r="E12292">
            <v>0.84856253862380981</v>
          </cell>
          <cell r="F12292">
            <v>0.87102216482162476</v>
          </cell>
          <cell r="G12292">
            <v>1.4491832815110683E-2</v>
          </cell>
          <cell r="H12292">
            <v>73.202150982416867</v>
          </cell>
          <cell r="I12292">
            <v>1</v>
          </cell>
        </row>
        <row r="12293">
          <cell r="A12293" t="str">
            <v/>
          </cell>
          <cell r="B12293" t="str">
            <v>Vendor: WEATHERBUG</v>
          </cell>
          <cell r="C12293" t="str">
            <v>8/26/2019</v>
          </cell>
          <cell r="D12293">
            <v>4</v>
          </cell>
          <cell r="E12293">
            <v>0.77503359317779541</v>
          </cell>
          <cell r="F12293">
            <v>0.79167759418487549</v>
          </cell>
          <cell r="G12293">
            <v>1.3115947134792805E-2</v>
          </cell>
          <cell r="H12293">
            <v>72.835834539815252</v>
          </cell>
          <cell r="I12293">
            <v>1</v>
          </cell>
        </row>
        <row r="12294">
          <cell r="A12294" t="str">
            <v/>
          </cell>
          <cell r="B12294" t="str">
            <v>Vendor: WEATHERBUG</v>
          </cell>
          <cell r="C12294" t="str">
            <v>8/26/2019</v>
          </cell>
          <cell r="D12294">
            <v>5</v>
          </cell>
          <cell r="E12294">
            <v>0.74123883247375488</v>
          </cell>
          <cell r="F12294">
            <v>0.72593790292739868</v>
          </cell>
          <cell r="G12294">
            <v>1.1204363778233528E-2</v>
          </cell>
          <cell r="H12294">
            <v>72.450173733199094</v>
          </cell>
          <cell r="I12294">
            <v>1</v>
          </cell>
        </row>
        <row r="12295">
          <cell r="A12295" t="str">
            <v/>
          </cell>
          <cell r="B12295" t="str">
            <v>Vendor: WEATHERBUG</v>
          </cell>
          <cell r="C12295" t="str">
            <v>8/26/2019</v>
          </cell>
          <cell r="D12295">
            <v>6</v>
          </cell>
          <cell r="E12295">
            <v>0.72119510173797607</v>
          </cell>
          <cell r="F12295">
            <v>0.71641498804092407</v>
          </cell>
          <cell r="G12295">
            <v>9.908418171107769E-3</v>
          </cell>
          <cell r="H12295">
            <v>71.931228541885332</v>
          </cell>
          <cell r="I12295">
            <v>1</v>
          </cell>
        </row>
        <row r="12296">
          <cell r="A12296" t="str">
            <v/>
          </cell>
          <cell r="B12296" t="str">
            <v>Vendor: WEATHERBUG</v>
          </cell>
          <cell r="C12296" t="str">
            <v>8/26/2019</v>
          </cell>
          <cell r="D12296">
            <v>7</v>
          </cell>
          <cell r="E12296">
            <v>0.75940573215484619</v>
          </cell>
          <cell r="F12296">
            <v>0.75170934200286865</v>
          </cell>
          <cell r="G12296">
            <v>9.4565832987427711E-3</v>
          </cell>
          <cell r="H12296">
            <v>71.864932781799396</v>
          </cell>
          <cell r="I12296">
            <v>1</v>
          </cell>
        </row>
        <row r="12297">
          <cell r="A12297" t="str">
            <v/>
          </cell>
          <cell r="B12297" t="str">
            <v>Vendor: WEATHERBUG</v>
          </cell>
          <cell r="C12297" t="str">
            <v>8/26/2019</v>
          </cell>
          <cell r="D12297">
            <v>8</v>
          </cell>
          <cell r="E12297">
            <v>0.72054708003997803</v>
          </cell>
          <cell r="F12297">
            <v>0.7036592960357666</v>
          </cell>
          <cell r="G12297">
            <v>1.0269597172737122E-2</v>
          </cell>
          <cell r="H12297">
            <v>74.252556359878781</v>
          </cell>
          <cell r="I12297">
            <v>1</v>
          </cell>
        </row>
        <row r="12298">
          <cell r="A12298" t="str">
            <v/>
          </cell>
          <cell r="B12298" t="str">
            <v>Vendor: WEATHERBUG</v>
          </cell>
          <cell r="C12298" t="str">
            <v>8/26/2019</v>
          </cell>
          <cell r="D12298">
            <v>9</v>
          </cell>
          <cell r="E12298">
            <v>0.63645046949386597</v>
          </cell>
          <cell r="F12298">
            <v>0.61959141492843628</v>
          </cell>
          <cell r="G12298">
            <v>1.1429723352193832E-2</v>
          </cell>
          <cell r="H12298">
            <v>78.997520165461111</v>
          </cell>
          <cell r="I12298">
            <v>1</v>
          </cell>
        </row>
        <row r="12299">
          <cell r="A12299" t="str">
            <v/>
          </cell>
          <cell r="B12299" t="str">
            <v>Vendor: WEATHERBUG</v>
          </cell>
          <cell r="C12299" t="str">
            <v>8/26/2019</v>
          </cell>
          <cell r="D12299">
            <v>10</v>
          </cell>
          <cell r="E12299">
            <v>0.59166568517684937</v>
          </cell>
          <cell r="F12299">
            <v>0.58013349771499634</v>
          </cell>
          <cell r="G12299">
            <v>1.3559550978243351E-2</v>
          </cell>
          <cell r="H12299">
            <v>83.480868665977184</v>
          </cell>
          <cell r="I12299">
            <v>1</v>
          </cell>
        </row>
        <row r="12300">
          <cell r="A12300" t="str">
            <v/>
          </cell>
          <cell r="B12300" t="str">
            <v>Vendor: WEATHERBUG</v>
          </cell>
          <cell r="C12300" t="str">
            <v>8/26/2019</v>
          </cell>
          <cell r="D12300">
            <v>11</v>
          </cell>
          <cell r="E12300">
            <v>0.59717291593551636</v>
          </cell>
          <cell r="F12300">
            <v>0.60531920194625854</v>
          </cell>
          <cell r="G12300">
            <v>1.6343329101800919E-2</v>
          </cell>
          <cell r="H12300">
            <v>87.058097207853223</v>
          </cell>
          <cell r="I12300">
            <v>1</v>
          </cell>
        </row>
        <row r="12301">
          <cell r="A12301" t="str">
            <v/>
          </cell>
          <cell r="B12301" t="str">
            <v>Vendor: WEATHERBUG</v>
          </cell>
          <cell r="C12301" t="str">
            <v>8/26/2019</v>
          </cell>
          <cell r="D12301">
            <v>12</v>
          </cell>
          <cell r="E12301">
            <v>0.73136073350906372</v>
          </cell>
          <cell r="F12301">
            <v>0.72911679744720459</v>
          </cell>
          <cell r="G12301">
            <v>1.8990736454725266E-2</v>
          </cell>
          <cell r="H12301">
            <v>88.61555325749255</v>
          </cell>
          <cell r="I12301">
            <v>1</v>
          </cell>
        </row>
        <row r="12302">
          <cell r="A12302" t="str">
            <v/>
          </cell>
          <cell r="B12302" t="str">
            <v>Vendor: WEATHERBUG</v>
          </cell>
          <cell r="C12302" t="str">
            <v>8/26/2019</v>
          </cell>
          <cell r="D12302">
            <v>13</v>
          </cell>
          <cell r="E12302">
            <v>0.97352230548858643</v>
          </cell>
          <cell r="F12302">
            <v>0.94393342733383179</v>
          </cell>
          <cell r="G12302">
            <v>2.1681087091565132E-2</v>
          </cell>
          <cell r="H12302">
            <v>90.176876938986936</v>
          </cell>
          <cell r="I12302">
            <v>1</v>
          </cell>
        </row>
        <row r="12303">
          <cell r="A12303" t="str">
            <v/>
          </cell>
          <cell r="B12303" t="str">
            <v>Vendor: WEATHERBUG</v>
          </cell>
          <cell r="C12303" t="str">
            <v>8/26/2019</v>
          </cell>
          <cell r="D12303">
            <v>14</v>
          </cell>
          <cell r="E12303">
            <v>1.2342275381088257</v>
          </cell>
          <cell r="F12303">
            <v>1.2251043319702148</v>
          </cell>
          <cell r="G12303">
            <v>2.4051453918218613E-2</v>
          </cell>
          <cell r="H12303">
            <v>90.902295760087028</v>
          </cell>
          <cell r="I12303">
            <v>1</v>
          </cell>
        </row>
        <row r="12304">
          <cell r="A12304" t="str">
            <v/>
          </cell>
          <cell r="B12304" t="str">
            <v>Vendor: WEATHERBUG</v>
          </cell>
          <cell r="C12304" t="str">
            <v>8/26/2019</v>
          </cell>
          <cell r="D12304">
            <v>15</v>
          </cell>
          <cell r="E12304">
            <v>1.4779338836669922</v>
          </cell>
          <cell r="F12304">
            <v>1.5506560802459717</v>
          </cell>
          <cell r="G12304">
            <v>2.5663126260042191E-2</v>
          </cell>
          <cell r="H12304">
            <v>91.30457083764945</v>
          </cell>
          <cell r="I12304">
            <v>1</v>
          </cell>
        </row>
        <row r="12305">
          <cell r="A12305" t="str">
            <v/>
          </cell>
          <cell r="B12305" t="str">
            <v>Vendor: WEATHERBUG</v>
          </cell>
          <cell r="C12305" t="str">
            <v>8/26/2019</v>
          </cell>
          <cell r="D12305">
            <v>16</v>
          </cell>
          <cell r="E12305">
            <v>1.8663176298141479</v>
          </cell>
          <cell r="F12305">
            <v>1.9173059463500977</v>
          </cell>
          <cell r="G12305">
            <v>2.662941999733448E-2</v>
          </cell>
          <cell r="H12305">
            <v>91.367983453977843</v>
          </cell>
          <cell r="I12305">
            <v>1</v>
          </cell>
        </row>
        <row r="12306">
          <cell r="A12306" t="str">
            <v/>
          </cell>
          <cell r="B12306" t="str">
            <v>Vendor: WEATHERBUG</v>
          </cell>
          <cell r="C12306" t="str">
            <v>8/26/2019</v>
          </cell>
          <cell r="D12306">
            <v>17</v>
          </cell>
          <cell r="E12306">
            <v>2.2081403732299805</v>
          </cell>
          <cell r="F12306">
            <v>2.2415199279785156</v>
          </cell>
          <cell r="G12306">
            <v>2.6679113507270813E-2</v>
          </cell>
          <cell r="H12306">
            <v>89.77019648397696</v>
          </cell>
          <cell r="I12306">
            <v>1</v>
          </cell>
        </row>
        <row r="12307">
          <cell r="A12307" t="str">
            <v/>
          </cell>
          <cell r="B12307" t="str">
            <v>Vendor: WEATHERBUG</v>
          </cell>
          <cell r="C12307" t="str">
            <v>8/26/2019</v>
          </cell>
          <cell r="D12307">
            <v>18</v>
          </cell>
          <cell r="E12307">
            <v>2.4435780048370361</v>
          </cell>
          <cell r="F12307">
            <v>2.4579463005065918</v>
          </cell>
          <cell r="G12307">
            <v>2.650287002325058E-2</v>
          </cell>
          <cell r="H12307">
            <v>86.950775594619444</v>
          </cell>
          <cell r="I12307">
            <v>1</v>
          </cell>
        </row>
        <row r="12308">
          <cell r="A12308" t="str">
            <v/>
          </cell>
          <cell r="B12308" t="str">
            <v>Vendor: WEATHERBUG</v>
          </cell>
          <cell r="C12308" t="str">
            <v>8/26/2019</v>
          </cell>
          <cell r="D12308">
            <v>19</v>
          </cell>
          <cell r="E12308">
            <v>2.5017409324645996</v>
          </cell>
          <cell r="F12308">
            <v>1.6149138212203979</v>
          </cell>
          <cell r="G12308">
            <v>2.7084462344646454E-2</v>
          </cell>
          <cell r="H12308">
            <v>83.528752843846434</v>
          </cell>
          <cell r="I12308">
            <v>1</v>
          </cell>
        </row>
        <row r="12309">
          <cell r="A12309" t="str">
            <v/>
          </cell>
          <cell r="B12309" t="str">
            <v>Vendor: WEATHERBUG</v>
          </cell>
          <cell r="C12309" t="str">
            <v>8/26/2019</v>
          </cell>
          <cell r="D12309">
            <v>20</v>
          </cell>
          <cell r="E12309">
            <v>2.3739442825317383</v>
          </cell>
          <cell r="F12309">
            <v>1.9096781015396118</v>
          </cell>
          <cell r="G12309">
            <v>2.5293383747339249E-2</v>
          </cell>
          <cell r="H12309">
            <v>80.039985522232584</v>
          </cell>
          <cell r="I12309">
            <v>1</v>
          </cell>
        </row>
        <row r="12310">
          <cell r="A12310" t="str">
            <v/>
          </cell>
          <cell r="B12310" t="str">
            <v>Vendor: WEATHERBUG</v>
          </cell>
          <cell r="C12310" t="str">
            <v>8/26/2019</v>
          </cell>
          <cell r="D12310">
            <v>21</v>
          </cell>
          <cell r="E12310">
            <v>2.2439022064208984</v>
          </cell>
          <cell r="F12310">
            <v>2.5461761951446533</v>
          </cell>
          <cell r="G12310">
            <v>2.4415148422122002E-2</v>
          </cell>
          <cell r="H12310">
            <v>77.724947259569248</v>
          </cell>
          <cell r="I12310">
            <v>1</v>
          </cell>
        </row>
        <row r="12311">
          <cell r="A12311" t="str">
            <v/>
          </cell>
          <cell r="B12311" t="str">
            <v>Vendor: WEATHERBUG</v>
          </cell>
          <cell r="C12311" t="str">
            <v>8/26/2019</v>
          </cell>
          <cell r="D12311">
            <v>22</v>
          </cell>
          <cell r="E12311">
            <v>2.0346589088439941</v>
          </cell>
          <cell r="F12311">
            <v>2.163477897644043</v>
          </cell>
          <cell r="G12311">
            <v>2.2808589041233063E-2</v>
          </cell>
          <cell r="H12311">
            <v>76.416273009308043</v>
          </cell>
          <cell r="I12311">
            <v>1</v>
          </cell>
        </row>
        <row r="12312">
          <cell r="A12312" t="str">
            <v/>
          </cell>
          <cell r="B12312" t="str">
            <v>Vendor: WEATHERBUG</v>
          </cell>
          <cell r="C12312" t="str">
            <v>8/26/2019</v>
          </cell>
          <cell r="D12312">
            <v>23</v>
          </cell>
          <cell r="E12312">
            <v>1.7793898582458496</v>
          </cell>
          <cell r="F12312">
            <v>1.790759801864624</v>
          </cell>
          <cell r="G12312">
            <v>2.2048376500606537E-2</v>
          </cell>
          <cell r="H12312">
            <v>75.653919338161941</v>
          </cell>
          <cell r="I12312">
            <v>1</v>
          </cell>
        </row>
        <row r="12313">
          <cell r="A12313" t="str">
            <v/>
          </cell>
          <cell r="B12313" t="str">
            <v>Vendor: WEATHERBUG</v>
          </cell>
          <cell r="C12313" t="str">
            <v>8/26/2019</v>
          </cell>
          <cell r="D12313">
            <v>24</v>
          </cell>
          <cell r="E12313">
            <v>1.4538073539733887</v>
          </cell>
          <cell r="F12313">
            <v>1.4721750020980835</v>
          </cell>
          <cell r="G12313">
            <v>2.0773617550730705E-2</v>
          </cell>
          <cell r="H12313">
            <v>75.235865563600925</v>
          </cell>
          <cell r="I12313">
            <v>1</v>
          </cell>
        </row>
        <row r="12314">
          <cell r="A12314" t="str">
            <v/>
          </cell>
          <cell r="B12314" t="str">
            <v>Vendor: WEATHERBUG</v>
          </cell>
          <cell r="C12314" t="str">
            <v>8/27/2019</v>
          </cell>
          <cell r="D12314">
            <v>1</v>
          </cell>
          <cell r="E12314">
            <v>1.2587432861328125</v>
          </cell>
          <cell r="F12314">
            <v>1.2525777816772461</v>
          </cell>
          <cell r="G12314">
            <v>1.8002690747380257E-2</v>
          </cell>
          <cell r="H12314">
            <v>74.765375538489309</v>
          </cell>
          <cell r="I12314">
            <v>1</v>
          </cell>
        </row>
        <row r="12315">
          <cell r="A12315" t="str">
            <v/>
          </cell>
          <cell r="B12315" t="str">
            <v>Vendor: WEATHERBUG</v>
          </cell>
          <cell r="C12315" t="str">
            <v>8/27/2019</v>
          </cell>
          <cell r="D12315">
            <v>2</v>
          </cell>
          <cell r="E12315">
            <v>1.0530599355697632</v>
          </cell>
          <cell r="F12315">
            <v>1.0716762542724609</v>
          </cell>
          <cell r="G12315">
            <v>1.6012022271752357E-2</v>
          </cell>
          <cell r="H12315">
            <v>73.967508896800908</v>
          </cell>
          <cell r="I12315">
            <v>1</v>
          </cell>
        </row>
        <row r="12316">
          <cell r="A12316" t="str">
            <v/>
          </cell>
          <cell r="B12316" t="str">
            <v>Vendor: WEATHERBUG</v>
          </cell>
          <cell r="C12316" t="str">
            <v>8/27/2019</v>
          </cell>
          <cell r="D12316">
            <v>3</v>
          </cell>
          <cell r="E12316">
            <v>0.91543740034103394</v>
          </cell>
          <cell r="F12316">
            <v>0.93699735403060913</v>
          </cell>
          <cell r="G12316">
            <v>1.4156089164316654E-2</v>
          </cell>
          <cell r="H12316">
            <v>73.078810638691948</v>
          </cell>
          <cell r="I12316">
            <v>1</v>
          </cell>
        </row>
        <row r="12317">
          <cell r="A12317" t="str">
            <v/>
          </cell>
          <cell r="B12317" t="str">
            <v>Vendor: WEATHERBUG</v>
          </cell>
          <cell r="C12317" t="str">
            <v>8/27/2019</v>
          </cell>
          <cell r="D12317">
            <v>4</v>
          </cell>
          <cell r="E12317">
            <v>0.82136648893356323</v>
          </cell>
          <cell r="F12317">
            <v>0.84454309940338135</v>
          </cell>
          <cell r="G12317">
            <v>1.2716078199446201E-2</v>
          </cell>
          <cell r="H12317">
            <v>72.330297808581278</v>
          </cell>
          <cell r="I12317">
            <v>1</v>
          </cell>
        </row>
        <row r="12318">
          <cell r="A12318" t="str">
            <v/>
          </cell>
          <cell r="B12318" t="str">
            <v>Vendor: WEATHERBUG</v>
          </cell>
          <cell r="C12318" t="str">
            <v>8/27/2019</v>
          </cell>
          <cell r="D12318">
            <v>5</v>
          </cell>
          <cell r="E12318">
            <v>0.78186959028244019</v>
          </cell>
          <cell r="F12318">
            <v>0.78534698486328125</v>
          </cell>
          <cell r="G12318">
            <v>1.1334712617099285E-2</v>
          </cell>
          <cell r="H12318">
            <v>71.449445589064226</v>
          </cell>
          <cell r="I12318">
            <v>1</v>
          </cell>
        </row>
        <row r="12319">
          <cell r="A12319" t="str">
            <v/>
          </cell>
          <cell r="B12319" t="str">
            <v>Vendor: WEATHERBUG</v>
          </cell>
          <cell r="C12319" t="str">
            <v>8/27/2019</v>
          </cell>
          <cell r="D12319">
            <v>6</v>
          </cell>
          <cell r="E12319">
            <v>0.76563835144042969</v>
          </cell>
          <cell r="F12319">
            <v>0.77357876300811768</v>
          </cell>
          <cell r="G12319">
            <v>1.0316734202206135E-2</v>
          </cell>
          <cell r="H12319">
            <v>70.915176999440305</v>
          </cell>
          <cell r="I12319">
            <v>1</v>
          </cell>
        </row>
        <row r="12320">
          <cell r="A12320" t="str">
            <v/>
          </cell>
          <cell r="B12320" t="str">
            <v>Vendor: WEATHERBUG</v>
          </cell>
          <cell r="C12320" t="str">
            <v>8/27/2019</v>
          </cell>
          <cell r="D12320">
            <v>7</v>
          </cell>
          <cell r="E12320">
            <v>0.80350792407989502</v>
          </cell>
          <cell r="F12320">
            <v>0.79714369773864746</v>
          </cell>
          <cell r="G12320">
            <v>1.0197939351201057E-2</v>
          </cell>
          <cell r="H12320">
            <v>71.048735718299881</v>
          </cell>
          <cell r="I12320">
            <v>1</v>
          </cell>
        </row>
        <row r="12321">
          <cell r="A12321" t="str">
            <v/>
          </cell>
          <cell r="B12321" t="str">
            <v>Vendor: WEATHERBUG</v>
          </cell>
          <cell r="C12321" t="str">
            <v>8/27/2019</v>
          </cell>
          <cell r="D12321">
            <v>8</v>
          </cell>
          <cell r="E12321">
            <v>0.73711776733398438</v>
          </cell>
          <cell r="F12321">
            <v>0.74527257680892944</v>
          </cell>
          <cell r="G12321">
            <v>1.0296594351530075E-2</v>
          </cell>
          <cell r="H12321">
            <v>73.205768870578893</v>
          </cell>
          <cell r="I12321">
            <v>1</v>
          </cell>
        </row>
        <row r="12322">
          <cell r="A12322" t="str">
            <v/>
          </cell>
          <cell r="B12322" t="str">
            <v>Vendor: WEATHERBUG</v>
          </cell>
          <cell r="C12322" t="str">
            <v>8/27/2019</v>
          </cell>
          <cell r="D12322">
            <v>9</v>
          </cell>
          <cell r="E12322">
            <v>0.64302438497543335</v>
          </cell>
          <cell r="F12322">
            <v>0.64533627033233643</v>
          </cell>
          <cell r="G12322">
            <v>1.1590738780796528E-2</v>
          </cell>
          <cell r="H12322">
            <v>76.881753137298276</v>
          </cell>
          <cell r="I12322">
            <v>1</v>
          </cell>
        </row>
        <row r="12323">
          <cell r="A12323" t="str">
            <v/>
          </cell>
          <cell r="B12323" t="str">
            <v>Vendor: WEATHERBUG</v>
          </cell>
          <cell r="C12323" t="str">
            <v>8/27/2019</v>
          </cell>
          <cell r="D12323">
            <v>10</v>
          </cell>
          <cell r="E12323">
            <v>0.57255762815475464</v>
          </cell>
          <cell r="F12323">
            <v>0.5844879150390625</v>
          </cell>
          <cell r="G12323">
            <v>1.393430121243E-2</v>
          </cell>
          <cell r="H12323">
            <v>80.668917400266849</v>
          </cell>
          <cell r="I12323">
            <v>1</v>
          </cell>
        </row>
        <row r="12324">
          <cell r="A12324" t="str">
            <v/>
          </cell>
          <cell r="B12324" t="str">
            <v>Vendor: WEATHERBUG</v>
          </cell>
          <cell r="C12324" t="str">
            <v>8/27/2019</v>
          </cell>
          <cell r="D12324">
            <v>11</v>
          </cell>
          <cell r="E12324">
            <v>0.59682297706604004</v>
          </cell>
          <cell r="F12324">
            <v>0.58848667144775391</v>
          </cell>
          <cell r="G12324">
            <v>1.6575463116168976E-2</v>
          </cell>
          <cell r="H12324">
            <v>84.098745083351247</v>
          </cell>
          <cell r="I12324">
            <v>1</v>
          </cell>
        </row>
        <row r="12325">
          <cell r="A12325" t="str">
            <v/>
          </cell>
          <cell r="B12325" t="str">
            <v>Vendor: WEATHERBUG</v>
          </cell>
          <cell r="C12325" t="str">
            <v>8/27/2019</v>
          </cell>
          <cell r="D12325">
            <v>12</v>
          </cell>
          <cell r="E12325">
            <v>0.69938910007476807</v>
          </cell>
          <cell r="F12325">
            <v>0.68053132295608521</v>
          </cell>
          <cell r="G12325">
            <v>1.9219441339373589E-2</v>
          </cell>
          <cell r="H12325">
            <v>86.001386027351558</v>
          </cell>
          <cell r="I12325">
            <v>1</v>
          </cell>
        </row>
        <row r="12326">
          <cell r="A12326" t="str">
            <v/>
          </cell>
          <cell r="B12326" t="str">
            <v>Vendor: WEATHERBUG</v>
          </cell>
          <cell r="C12326" t="str">
            <v>8/27/2019</v>
          </cell>
          <cell r="D12326">
            <v>13</v>
          </cell>
          <cell r="E12326">
            <v>0.92802596092224121</v>
          </cell>
          <cell r="F12326">
            <v>0.87376165390014648</v>
          </cell>
          <cell r="G12326">
            <v>2.1768957376480103E-2</v>
          </cell>
          <cell r="H12326">
            <v>88.047555722042304</v>
          </cell>
          <cell r="I12326">
            <v>1</v>
          </cell>
        </row>
        <row r="12327">
          <cell r="A12327" t="str">
            <v/>
          </cell>
          <cell r="B12327" t="str">
            <v>Vendor: WEATHERBUG</v>
          </cell>
          <cell r="C12327" t="str">
            <v>8/27/2019</v>
          </cell>
          <cell r="D12327">
            <v>14</v>
          </cell>
          <cell r="E12327">
            <v>1.2045667171478271</v>
          </cell>
          <cell r="F12327">
            <v>1.1408853530883789</v>
          </cell>
          <cell r="G12327">
            <v>2.3867441341280937E-2</v>
          </cell>
          <cell r="H12327">
            <v>89.632983704818216</v>
          </cell>
          <cell r="I12327">
            <v>1</v>
          </cell>
        </row>
        <row r="12328">
          <cell r="A12328" t="str">
            <v/>
          </cell>
          <cell r="B12328" t="str">
            <v>Vendor: WEATHERBUG</v>
          </cell>
          <cell r="C12328" t="str">
            <v>8/27/2019</v>
          </cell>
          <cell r="D12328">
            <v>15</v>
          </cell>
          <cell r="E12328">
            <v>1.4955329895019531</v>
          </cell>
          <cell r="F12328">
            <v>1.4384329319000244</v>
          </cell>
          <cell r="G12328">
            <v>2.5092335417866707E-2</v>
          </cell>
          <cell r="H12328">
            <v>90.188949241432397</v>
          </cell>
          <cell r="I12328">
            <v>1</v>
          </cell>
        </row>
        <row r="12329">
          <cell r="A12329" t="str">
            <v/>
          </cell>
          <cell r="B12329" t="str">
            <v>Vendor: WEATHERBUG</v>
          </cell>
          <cell r="C12329" t="str">
            <v>8/27/2019</v>
          </cell>
          <cell r="D12329">
            <v>16</v>
          </cell>
          <cell r="E12329">
            <v>1.8802707195281982</v>
          </cell>
          <cell r="F12329">
            <v>1.8496325016021729</v>
          </cell>
          <cell r="G12329">
            <v>2.5802431628108025E-2</v>
          </cell>
          <cell r="H12329">
            <v>89.980277205463381</v>
          </cell>
          <cell r="I12329">
            <v>1</v>
          </cell>
        </row>
        <row r="12330">
          <cell r="A12330" t="str">
            <v/>
          </cell>
          <cell r="B12330" t="str">
            <v>Vendor: WEATHERBUG</v>
          </cell>
          <cell r="C12330" t="str">
            <v>8/27/2019</v>
          </cell>
          <cell r="D12330">
            <v>17</v>
          </cell>
          <cell r="E12330">
            <v>2.2018609046936035</v>
          </cell>
          <cell r="F12330">
            <v>2.1887328624725342</v>
          </cell>
          <cell r="G12330">
            <v>2.5998935103416443E-2</v>
          </cell>
          <cell r="H12330">
            <v>88.743472560400605</v>
          </cell>
          <cell r="I12330">
            <v>1</v>
          </cell>
        </row>
        <row r="12331">
          <cell r="A12331" t="str">
            <v/>
          </cell>
          <cell r="B12331" t="str">
            <v>Vendor: WEATHERBUG</v>
          </cell>
          <cell r="C12331" t="str">
            <v>8/27/2019</v>
          </cell>
          <cell r="D12331">
            <v>18</v>
          </cell>
          <cell r="E12331">
            <v>2.4738156795501709</v>
          </cell>
          <cell r="F12331">
            <v>2.4219727516174316</v>
          </cell>
          <cell r="G12331">
            <v>2.6051288470625877E-2</v>
          </cell>
          <cell r="H12331">
            <v>86.97443341450159</v>
          </cell>
          <cell r="I12331">
            <v>1</v>
          </cell>
        </row>
        <row r="12332">
          <cell r="A12332" t="str">
            <v/>
          </cell>
          <cell r="B12332" t="str">
            <v>Vendor: WEATHERBUG</v>
          </cell>
          <cell r="C12332" t="str">
            <v>8/27/2019</v>
          </cell>
          <cell r="D12332">
            <v>19</v>
          </cell>
          <cell r="E12332">
            <v>2.5157034397125244</v>
          </cell>
          <cell r="F12332">
            <v>1.5788568258285522</v>
          </cell>
          <cell r="G12332">
            <v>2.6364227756857872E-2</v>
          </cell>
          <cell r="H12332">
            <v>83.769179621647012</v>
          </cell>
          <cell r="I12332">
            <v>1</v>
          </cell>
        </row>
        <row r="12333">
          <cell r="A12333" t="str">
            <v/>
          </cell>
          <cell r="B12333" t="str">
            <v>Vendor: WEATHERBUG</v>
          </cell>
          <cell r="C12333" t="str">
            <v>8/27/2019</v>
          </cell>
          <cell r="D12333">
            <v>20</v>
          </cell>
          <cell r="E12333">
            <v>2.3493142127990723</v>
          </cell>
          <cell r="F12333">
            <v>1.8664904832839966</v>
          </cell>
          <cell r="G12333">
            <v>2.4879343807697296E-2</v>
          </cell>
          <cell r="H12333">
            <v>79.423747892859666</v>
          </cell>
          <cell r="I12333">
            <v>1</v>
          </cell>
        </row>
        <row r="12334">
          <cell r="A12334" t="str">
            <v/>
          </cell>
          <cell r="B12334" t="str">
            <v>Vendor: WEATHERBUG</v>
          </cell>
          <cell r="C12334" t="str">
            <v>8/27/2019</v>
          </cell>
          <cell r="D12334">
            <v>21</v>
          </cell>
          <cell r="E12334">
            <v>2.2350895404815674</v>
          </cell>
          <cell r="F12334">
            <v>2.5319175720214844</v>
          </cell>
          <cell r="G12334">
            <v>2.4341315031051636E-2</v>
          </cell>
          <cell r="H12334">
            <v>76.854111256785018</v>
          </cell>
          <cell r="I12334">
            <v>1</v>
          </cell>
        </row>
        <row r="12335">
          <cell r="A12335" t="str">
            <v/>
          </cell>
          <cell r="B12335" t="str">
            <v>Vendor: WEATHERBUG</v>
          </cell>
          <cell r="C12335" t="str">
            <v>8/27/2019</v>
          </cell>
          <cell r="D12335">
            <v>22</v>
          </cell>
          <cell r="E12335">
            <v>2.0174996852874756</v>
          </cell>
          <cell r="F12335">
            <v>2.1114585399627686</v>
          </cell>
          <cell r="G12335">
            <v>2.2873204201459885E-2</v>
          </cell>
          <cell r="H12335">
            <v>75.409681588309226</v>
          </cell>
          <cell r="I12335">
            <v>1</v>
          </cell>
        </row>
        <row r="12336">
          <cell r="A12336" t="str">
            <v/>
          </cell>
          <cell r="B12336" t="str">
            <v>Vendor: WEATHERBUG</v>
          </cell>
          <cell r="C12336" t="str">
            <v>8/27/2019</v>
          </cell>
          <cell r="D12336">
            <v>23</v>
          </cell>
          <cell r="E12336">
            <v>1.7533806562423706</v>
          </cell>
          <cell r="F12336">
            <v>1.7776373624801636</v>
          </cell>
          <cell r="G12336">
            <v>2.2143695503473282E-2</v>
          </cell>
          <cell r="H12336">
            <v>74.567714927885291</v>
          </cell>
          <cell r="I12336">
            <v>1</v>
          </cell>
        </row>
        <row r="12337">
          <cell r="A12337" t="str">
            <v/>
          </cell>
          <cell r="B12337" t="str">
            <v>Vendor: WEATHERBUG</v>
          </cell>
          <cell r="C12337" t="str">
            <v>8/27/2019</v>
          </cell>
          <cell r="D12337">
            <v>24</v>
          </cell>
          <cell r="E12337">
            <v>1.447211742401123</v>
          </cell>
          <cell r="F12337">
            <v>1.487532377243042</v>
          </cell>
          <cell r="G12337">
            <v>2.0931325852870941E-2</v>
          </cell>
          <cell r="H12337">
            <v>73.232054691890994</v>
          </cell>
          <cell r="I12337">
            <v>1</v>
          </cell>
        </row>
        <row r="12338">
          <cell r="A12338" t="str">
            <v/>
          </cell>
          <cell r="B12338" t="str">
            <v>Vendor: WEATHERBUG</v>
          </cell>
          <cell r="C12338" t="str">
            <v>8/28/2019</v>
          </cell>
          <cell r="D12338">
            <v>1</v>
          </cell>
          <cell r="E12338">
            <v>1.2159662246704102</v>
          </cell>
          <cell r="F12338">
            <v>1.249370813369751</v>
          </cell>
          <cell r="G12338">
            <v>1.7779946327209473E-2</v>
          </cell>
          <cell r="H12338">
            <v>72.193200899545786</v>
          </cell>
          <cell r="I12338">
            <v>1</v>
          </cell>
        </row>
        <row r="12339">
          <cell r="A12339" t="str">
            <v/>
          </cell>
          <cell r="B12339" t="str">
            <v>Vendor: WEATHERBUG</v>
          </cell>
          <cell r="C12339" t="str">
            <v>8/28/2019</v>
          </cell>
          <cell r="D12339">
            <v>2</v>
          </cell>
          <cell r="E12339">
            <v>1.0444537401199341</v>
          </cell>
          <cell r="F12339">
            <v>1.0725815296173096</v>
          </cell>
          <cell r="G12339">
            <v>1.5734169632196426E-2</v>
          </cell>
          <cell r="H12339">
            <v>71.430037481255368</v>
          </cell>
          <cell r="I12339">
            <v>1</v>
          </cell>
        </row>
        <row r="12340">
          <cell r="A12340" t="str">
            <v/>
          </cell>
          <cell r="B12340" t="str">
            <v>Vendor: WEATHERBUG</v>
          </cell>
          <cell r="C12340" t="str">
            <v>8/28/2019</v>
          </cell>
          <cell r="D12340">
            <v>3</v>
          </cell>
          <cell r="E12340">
            <v>0.9166724681854248</v>
          </cell>
          <cell r="F12340">
            <v>0.93401402235031128</v>
          </cell>
          <cell r="G12340">
            <v>1.4062799513339996E-2</v>
          </cell>
          <cell r="H12340">
            <v>70.917773613189141</v>
          </cell>
          <cell r="I12340">
            <v>1</v>
          </cell>
        </row>
        <row r="12341">
          <cell r="A12341" t="str">
            <v/>
          </cell>
          <cell r="B12341" t="str">
            <v>Vendor: WEATHERBUG</v>
          </cell>
          <cell r="C12341" t="str">
            <v>8/28/2019</v>
          </cell>
          <cell r="D12341">
            <v>4</v>
          </cell>
          <cell r="E12341">
            <v>0.8224831223487854</v>
          </cell>
          <cell r="F12341">
            <v>0.84636944532394409</v>
          </cell>
          <cell r="G12341">
            <v>1.2500987388193607E-2</v>
          </cell>
          <cell r="H12341">
            <v>70.416956521737049</v>
          </cell>
          <cell r="I12341">
            <v>1</v>
          </cell>
        </row>
        <row r="12342">
          <cell r="A12342" t="str">
            <v/>
          </cell>
          <cell r="B12342" t="str">
            <v>Vendor: WEATHERBUG</v>
          </cell>
          <cell r="C12342" t="str">
            <v>8/28/2019</v>
          </cell>
          <cell r="D12342">
            <v>5</v>
          </cell>
          <cell r="E12342">
            <v>0.76625669002532959</v>
          </cell>
          <cell r="F12342">
            <v>0.78599536418914795</v>
          </cell>
          <cell r="G12342">
            <v>1.1162238195538521E-2</v>
          </cell>
          <cell r="H12342">
            <v>70.140897676160591</v>
          </cell>
          <cell r="I12342">
            <v>1</v>
          </cell>
        </row>
        <row r="12343">
          <cell r="A12343" t="str">
            <v/>
          </cell>
          <cell r="B12343" t="str">
            <v>Vendor: WEATHERBUG</v>
          </cell>
          <cell r="C12343" t="str">
            <v>8/28/2019</v>
          </cell>
          <cell r="D12343">
            <v>6</v>
          </cell>
          <cell r="E12343">
            <v>0.76882243156433105</v>
          </cell>
          <cell r="F12343">
            <v>0.76618635654449463</v>
          </cell>
          <cell r="G12343">
            <v>9.7891483455896378E-3</v>
          </cell>
          <cell r="H12343">
            <v>69.85653298351005</v>
          </cell>
          <cell r="I12343">
            <v>1</v>
          </cell>
        </row>
        <row r="12344">
          <cell r="A12344" t="str">
            <v/>
          </cell>
          <cell r="B12344" t="str">
            <v>Vendor: WEATHERBUG</v>
          </cell>
          <cell r="C12344" t="str">
            <v>8/28/2019</v>
          </cell>
          <cell r="D12344">
            <v>7</v>
          </cell>
          <cell r="E12344">
            <v>0.7901386022567749</v>
          </cell>
          <cell r="F12344">
            <v>0.78605836629867554</v>
          </cell>
          <cell r="G12344">
            <v>9.2904325574636459E-3</v>
          </cell>
          <cell r="H12344">
            <v>69.905624062966055</v>
          </cell>
          <cell r="I12344">
            <v>1</v>
          </cell>
        </row>
        <row r="12345">
          <cell r="A12345" t="str">
            <v/>
          </cell>
          <cell r="B12345" t="str">
            <v>Vendor: WEATHERBUG</v>
          </cell>
          <cell r="C12345" t="str">
            <v>8/28/2019</v>
          </cell>
          <cell r="D12345">
            <v>8</v>
          </cell>
          <cell r="E12345">
            <v>0.73826193809509277</v>
          </cell>
          <cell r="F12345">
            <v>0.75057435035705566</v>
          </cell>
          <cell r="G12345">
            <v>1.0154907591640949E-2</v>
          </cell>
          <cell r="H12345">
            <v>71.756557346327284</v>
          </cell>
          <cell r="I12345">
            <v>1</v>
          </cell>
        </row>
        <row r="12346">
          <cell r="A12346" t="str">
            <v/>
          </cell>
          <cell r="B12346" t="str">
            <v>Vendor: WEATHERBUG</v>
          </cell>
          <cell r="C12346" t="str">
            <v>8/28/2019</v>
          </cell>
          <cell r="D12346">
            <v>9</v>
          </cell>
          <cell r="E12346">
            <v>0.62889885902404785</v>
          </cell>
          <cell r="F12346">
            <v>0.64585649967193604</v>
          </cell>
          <cell r="G12346">
            <v>1.1341609060764313E-2</v>
          </cell>
          <cell r="H12346">
            <v>74.456808470764202</v>
          </cell>
          <cell r="I12346">
            <v>1</v>
          </cell>
        </row>
        <row r="12347">
          <cell r="A12347" t="str">
            <v/>
          </cell>
          <cell r="B12347" t="str">
            <v>Vendor: WEATHERBUG</v>
          </cell>
          <cell r="C12347" t="str">
            <v>8/28/2019</v>
          </cell>
          <cell r="D12347">
            <v>10</v>
          </cell>
          <cell r="E12347">
            <v>0.54793202877044678</v>
          </cell>
          <cell r="F12347">
            <v>0.56103771924972534</v>
          </cell>
          <cell r="G12347">
            <v>1.3268445618450642E-2</v>
          </cell>
          <cell r="H12347">
            <v>77.334242878567295</v>
          </cell>
          <cell r="I12347">
            <v>1</v>
          </cell>
        </row>
        <row r="12348">
          <cell r="A12348" t="str">
            <v/>
          </cell>
          <cell r="B12348" t="str">
            <v>Vendor: WEATHERBUG</v>
          </cell>
          <cell r="C12348" t="str">
            <v>8/28/2019</v>
          </cell>
          <cell r="D12348">
            <v>11</v>
          </cell>
          <cell r="E12348">
            <v>0.51273655891418457</v>
          </cell>
          <cell r="F12348">
            <v>0.50283980369567871</v>
          </cell>
          <cell r="G12348">
            <v>1.5057791955769062E-2</v>
          </cell>
          <cell r="H12348">
            <v>79.985372938536543</v>
          </cell>
          <cell r="I12348">
            <v>1</v>
          </cell>
        </row>
        <row r="12349">
          <cell r="A12349" t="str">
            <v/>
          </cell>
          <cell r="B12349" t="str">
            <v>Vendor: WEATHERBUG</v>
          </cell>
          <cell r="C12349" t="str">
            <v>8/28/2019</v>
          </cell>
          <cell r="D12349">
            <v>12</v>
          </cell>
          <cell r="E12349">
            <v>0.54995828866958618</v>
          </cell>
          <cell r="F12349">
            <v>0.5416749119758606</v>
          </cell>
          <cell r="G12349">
            <v>1.7174830660223961E-2</v>
          </cell>
          <cell r="H12349">
            <v>82.684211019483385</v>
          </cell>
          <cell r="I12349">
            <v>1</v>
          </cell>
        </row>
        <row r="12350">
          <cell r="A12350" t="str">
            <v/>
          </cell>
          <cell r="B12350" t="str">
            <v>Vendor: WEATHERBUG</v>
          </cell>
          <cell r="C12350" t="str">
            <v>8/28/2019</v>
          </cell>
          <cell r="D12350">
            <v>13</v>
          </cell>
          <cell r="E12350">
            <v>0.71751677989959717</v>
          </cell>
          <cell r="F12350">
            <v>0.68994998931884766</v>
          </cell>
          <cell r="G12350">
            <v>1.9587328657507896E-2</v>
          </cell>
          <cell r="H12350">
            <v>84.363380809587454</v>
          </cell>
          <cell r="I12350">
            <v>1</v>
          </cell>
        </row>
        <row r="12351">
          <cell r="A12351" t="str">
            <v/>
          </cell>
          <cell r="B12351" t="str">
            <v>Vendor: WEATHERBUG</v>
          </cell>
          <cell r="C12351" t="str">
            <v>8/28/2019</v>
          </cell>
          <cell r="D12351">
            <v>14</v>
          </cell>
          <cell r="E12351">
            <v>0.96073615550994873</v>
          </cell>
          <cell r="F12351">
            <v>0.91603267192840576</v>
          </cell>
          <cell r="G12351">
            <v>2.2026205435395241E-2</v>
          </cell>
          <cell r="H12351">
            <v>85.758170914543754</v>
          </cell>
          <cell r="I12351">
            <v>1</v>
          </cell>
        </row>
        <row r="12352">
          <cell r="A12352" t="str">
            <v/>
          </cell>
          <cell r="B12352" t="str">
            <v>Vendor: WEATHERBUG</v>
          </cell>
          <cell r="C12352" t="str">
            <v>8/28/2019</v>
          </cell>
          <cell r="D12352">
            <v>15</v>
          </cell>
          <cell r="E12352">
            <v>1.2144372463226318</v>
          </cell>
          <cell r="F12352">
            <v>1.210598349571228</v>
          </cell>
          <cell r="G12352">
            <v>2.3192072287201881E-2</v>
          </cell>
          <cell r="H12352">
            <v>86.261206896548856</v>
          </cell>
          <cell r="I12352">
            <v>1</v>
          </cell>
        </row>
        <row r="12353">
          <cell r="A12353" t="str">
            <v/>
          </cell>
          <cell r="B12353" t="str">
            <v>Vendor: WEATHERBUG</v>
          </cell>
          <cell r="C12353" t="str">
            <v>8/28/2019</v>
          </cell>
          <cell r="D12353">
            <v>16</v>
          </cell>
          <cell r="E12353">
            <v>1.5526504516601563</v>
          </cell>
          <cell r="F12353">
            <v>1.573952317237854</v>
          </cell>
          <cell r="G12353">
            <v>2.4147333577275276E-2</v>
          </cell>
          <cell r="H12353">
            <v>86.518281484264321</v>
          </cell>
          <cell r="I12353">
            <v>1</v>
          </cell>
        </row>
        <row r="12354">
          <cell r="A12354" t="str">
            <v/>
          </cell>
          <cell r="B12354" t="str">
            <v>Vendor: WEATHERBUG</v>
          </cell>
          <cell r="C12354" t="str">
            <v>8/28/2019</v>
          </cell>
          <cell r="D12354">
            <v>17</v>
          </cell>
          <cell r="E12354">
            <v>1.8982393741607666</v>
          </cell>
          <cell r="F12354">
            <v>1.8866695165634155</v>
          </cell>
          <cell r="G12354">
            <v>2.4221666157245636E-2</v>
          </cell>
          <cell r="H12354">
            <v>85.807711769110185</v>
          </cell>
          <cell r="I12354">
            <v>1</v>
          </cell>
        </row>
        <row r="12355">
          <cell r="A12355" t="str">
            <v/>
          </cell>
          <cell r="B12355" t="str">
            <v>Vendor: WEATHERBUG</v>
          </cell>
          <cell r="C12355" t="str">
            <v>8/28/2019</v>
          </cell>
          <cell r="D12355">
            <v>18</v>
          </cell>
          <cell r="E12355">
            <v>2.1727926731109619</v>
          </cell>
          <cell r="F12355">
            <v>2.1263084411621094</v>
          </cell>
          <cell r="G12355">
            <v>2.4246750399470329E-2</v>
          </cell>
          <cell r="H12355">
            <v>84.699250374817552</v>
          </cell>
          <cell r="I12355">
            <v>1</v>
          </cell>
        </row>
        <row r="12356">
          <cell r="A12356" t="str">
            <v/>
          </cell>
          <cell r="B12356" t="str">
            <v>Vendor: WEATHERBUG</v>
          </cell>
          <cell r="C12356" t="str">
            <v>8/28/2019</v>
          </cell>
          <cell r="D12356">
            <v>19</v>
          </cell>
          <cell r="E12356">
            <v>2.2355575561523438</v>
          </cell>
          <cell r="F12356">
            <v>1.4303982257843018</v>
          </cell>
          <cell r="G12356">
            <v>2.4530474096536636E-2</v>
          </cell>
          <cell r="H12356">
            <v>82.421553598197022</v>
          </cell>
          <cell r="I12356">
            <v>1</v>
          </cell>
        </row>
        <row r="12357">
          <cell r="A12357" t="str">
            <v/>
          </cell>
          <cell r="B12357" t="str">
            <v>Vendor: WEATHERBUG</v>
          </cell>
          <cell r="C12357" t="str">
            <v>8/28/2019</v>
          </cell>
          <cell r="D12357">
            <v>20</v>
          </cell>
          <cell r="E12357">
            <v>2.1399190425872803</v>
          </cell>
          <cell r="F12357">
            <v>1.7285888195037842</v>
          </cell>
          <cell r="G12357">
            <v>2.2858858108520508E-2</v>
          </cell>
          <cell r="H12357">
            <v>78.85961019490874</v>
          </cell>
          <cell r="I12357">
            <v>1</v>
          </cell>
        </row>
        <row r="12358">
          <cell r="A12358" t="str">
            <v/>
          </cell>
          <cell r="B12358" t="str">
            <v>Vendor: WEATHERBUG</v>
          </cell>
          <cell r="C12358" t="str">
            <v>8/28/2019</v>
          </cell>
          <cell r="D12358">
            <v>21</v>
          </cell>
          <cell r="E12358">
            <v>2.046475887298584</v>
          </cell>
          <cell r="F12358">
            <v>2.4029703140258789</v>
          </cell>
          <cell r="G12358">
            <v>2.174709364771843E-2</v>
          </cell>
          <cell r="H12358">
            <v>76.251574212896401</v>
          </cell>
          <cell r="I12358">
            <v>1</v>
          </cell>
        </row>
        <row r="12359">
          <cell r="A12359" t="str">
            <v/>
          </cell>
          <cell r="B12359" t="str">
            <v>Vendor: WEATHERBUG</v>
          </cell>
          <cell r="C12359" t="str">
            <v>8/28/2019</v>
          </cell>
          <cell r="D12359">
            <v>22</v>
          </cell>
          <cell r="E12359">
            <v>1.8767000436782837</v>
          </cell>
          <cell r="F12359">
            <v>2.0218939781188965</v>
          </cell>
          <cell r="G12359">
            <v>2.059512585401535E-2</v>
          </cell>
          <cell r="H12359">
            <v>74.845953898051945</v>
          </cell>
          <cell r="I12359">
            <v>1</v>
          </cell>
        </row>
        <row r="12360">
          <cell r="A12360" t="str">
            <v/>
          </cell>
          <cell r="B12360" t="str">
            <v>Vendor: WEATHERBUG</v>
          </cell>
          <cell r="C12360" t="str">
            <v>8/28/2019</v>
          </cell>
          <cell r="D12360">
            <v>23</v>
          </cell>
          <cell r="E12360">
            <v>1.6572768688201904</v>
          </cell>
          <cell r="F12360">
            <v>1.6927957534790039</v>
          </cell>
          <cell r="G12360">
            <v>1.9804133102297783E-2</v>
          </cell>
          <cell r="H12360">
            <v>73.622769865064299</v>
          </cell>
          <cell r="I12360">
            <v>1</v>
          </cell>
        </row>
        <row r="12361">
          <cell r="A12361" t="str">
            <v/>
          </cell>
          <cell r="B12361" t="str">
            <v>Vendor: WEATHERBUG</v>
          </cell>
          <cell r="C12361" t="str">
            <v>8/28/2019</v>
          </cell>
          <cell r="D12361">
            <v>24</v>
          </cell>
          <cell r="E12361">
            <v>1.3574775457382202</v>
          </cell>
          <cell r="F12361">
            <v>1.3889815807342529</v>
          </cell>
          <cell r="G12361">
            <v>1.8324719741940498E-2</v>
          </cell>
          <cell r="H12361">
            <v>73.050078710641216</v>
          </cell>
          <cell r="I12361">
            <v>1</v>
          </cell>
        </row>
        <row r="12362">
          <cell r="A12362" t="str">
            <v/>
          </cell>
          <cell r="B12362" t="str">
            <v>Vendor: WEATHERBUG</v>
          </cell>
          <cell r="C12362" t="str">
            <v>9/3/2019</v>
          </cell>
          <cell r="D12362">
            <v>1</v>
          </cell>
          <cell r="E12362">
            <v>1.3800932168960571</v>
          </cell>
          <cell r="F12362">
            <v>1.3237682580947876</v>
          </cell>
          <cell r="G12362">
            <v>1.8888942897319794E-2</v>
          </cell>
          <cell r="H12362">
            <v>77.128092412800569</v>
          </cell>
          <cell r="I12362">
            <v>1</v>
          </cell>
        </row>
        <row r="12363">
          <cell r="A12363" t="str">
            <v/>
          </cell>
          <cell r="B12363" t="str">
            <v>Vendor: WEATHERBUG</v>
          </cell>
          <cell r="C12363" t="str">
            <v>9/3/2019</v>
          </cell>
          <cell r="D12363">
            <v>2</v>
          </cell>
          <cell r="E12363">
            <v>1.1999678611755371</v>
          </cell>
          <cell r="F12363">
            <v>1.161798357963562</v>
          </cell>
          <cell r="G12363">
            <v>1.6880769282579422E-2</v>
          </cell>
          <cell r="H12363">
            <v>76.359550521398631</v>
          </cell>
          <cell r="I12363">
            <v>1</v>
          </cell>
        </row>
        <row r="12364">
          <cell r="A12364" t="str">
            <v/>
          </cell>
          <cell r="B12364" t="str">
            <v>Vendor: WEATHERBUG</v>
          </cell>
          <cell r="C12364" t="str">
            <v>9/3/2019</v>
          </cell>
          <cell r="D12364">
            <v>3</v>
          </cell>
          <cell r="E12364">
            <v>1.0582289695739746</v>
          </cell>
          <cell r="F12364">
            <v>1.0269572734832764</v>
          </cell>
          <cell r="G12364">
            <v>1.5316751785576344E-2</v>
          </cell>
          <cell r="H12364">
            <v>75.639084861558644</v>
          </cell>
          <cell r="I12364">
            <v>1</v>
          </cell>
        </row>
        <row r="12365">
          <cell r="A12365" t="str">
            <v/>
          </cell>
          <cell r="B12365" t="str">
            <v>Vendor: WEATHERBUG</v>
          </cell>
          <cell r="C12365" t="str">
            <v>9/3/2019</v>
          </cell>
          <cell r="D12365">
            <v>4</v>
          </cell>
          <cell r="E12365">
            <v>0.97068101167678833</v>
          </cell>
          <cell r="F12365">
            <v>0.9481360912322998</v>
          </cell>
          <cell r="G12365">
            <v>1.3597743585705757E-2</v>
          </cell>
          <cell r="H12365">
            <v>75.128570658039578</v>
          </cell>
          <cell r="I12365">
            <v>1</v>
          </cell>
        </row>
        <row r="12366">
          <cell r="A12366" t="str">
            <v/>
          </cell>
          <cell r="B12366" t="str">
            <v>Vendor: WEATHERBUG</v>
          </cell>
          <cell r="C12366" t="str">
            <v>9/3/2019</v>
          </cell>
          <cell r="D12366">
            <v>5</v>
          </cell>
          <cell r="E12366">
            <v>0.90016835927963257</v>
          </cell>
          <cell r="F12366">
            <v>0.87699270248413086</v>
          </cell>
          <cell r="G12366">
            <v>1.2106928043067455E-2</v>
          </cell>
          <cell r="H12366">
            <v>74.902680690400729</v>
          </cell>
          <cell r="I12366">
            <v>1</v>
          </cell>
        </row>
        <row r="12367">
          <cell r="A12367" t="str">
            <v/>
          </cell>
          <cell r="B12367" t="str">
            <v>Vendor: WEATHERBUG</v>
          </cell>
          <cell r="C12367" t="str">
            <v>9/3/2019</v>
          </cell>
          <cell r="D12367">
            <v>6</v>
          </cell>
          <cell r="E12367">
            <v>0.86172348260879517</v>
          </cell>
          <cell r="F12367">
            <v>0.86367994546890259</v>
          </cell>
          <cell r="G12367">
            <v>1.1156071908771992E-2</v>
          </cell>
          <cell r="H12367">
            <v>74.436672060407631</v>
          </cell>
          <cell r="I12367">
            <v>1</v>
          </cell>
        </row>
        <row r="12368">
          <cell r="A12368" t="str">
            <v/>
          </cell>
          <cell r="B12368" t="str">
            <v>Vendor: WEATHERBUG</v>
          </cell>
          <cell r="C12368" t="str">
            <v>9/3/2019</v>
          </cell>
          <cell r="D12368">
            <v>7</v>
          </cell>
          <cell r="E12368">
            <v>0.88623446226119995</v>
          </cell>
          <cell r="F12368">
            <v>0.87688928842544556</v>
          </cell>
          <cell r="G12368">
            <v>1.1116976849734783E-2</v>
          </cell>
          <cell r="H12368">
            <v>74.22337288745284</v>
          </cell>
          <cell r="I12368">
            <v>1</v>
          </cell>
        </row>
        <row r="12369">
          <cell r="A12369" t="str">
            <v/>
          </cell>
          <cell r="B12369" t="str">
            <v>Vendor: WEATHERBUG</v>
          </cell>
          <cell r="C12369" t="str">
            <v>9/3/2019</v>
          </cell>
          <cell r="D12369">
            <v>8</v>
          </cell>
          <cell r="E12369">
            <v>0.85485047101974487</v>
          </cell>
          <cell r="F12369">
            <v>0.84393203258514404</v>
          </cell>
          <cell r="G12369">
            <v>1.1860184371471405E-2</v>
          </cell>
          <cell r="H12369">
            <v>76.171519237688798</v>
          </cell>
          <cell r="I12369">
            <v>1</v>
          </cell>
        </row>
        <row r="12370">
          <cell r="A12370" t="str">
            <v/>
          </cell>
          <cell r="B12370" t="str">
            <v>Vendor: WEATHERBUG</v>
          </cell>
          <cell r="C12370" t="str">
            <v>9/3/2019</v>
          </cell>
          <cell r="D12370">
            <v>9</v>
          </cell>
          <cell r="E12370">
            <v>0.78336727619171143</v>
          </cell>
          <cell r="F12370">
            <v>0.77457535266876221</v>
          </cell>
          <cell r="G12370">
            <v>1.350115705281496E-2</v>
          </cell>
          <cell r="H12370">
            <v>80.524192736422719</v>
          </cell>
          <cell r="I12370">
            <v>1</v>
          </cell>
        </row>
        <row r="12371">
          <cell r="A12371" t="str">
            <v/>
          </cell>
          <cell r="B12371" t="str">
            <v>Vendor: WEATHERBUG</v>
          </cell>
          <cell r="C12371" t="str">
            <v>9/3/2019</v>
          </cell>
          <cell r="D12371">
            <v>10</v>
          </cell>
          <cell r="E12371">
            <v>0.77829724550247192</v>
          </cell>
          <cell r="F12371">
            <v>0.75552111864089966</v>
          </cell>
          <cell r="G12371">
            <v>1.5943963080644608E-2</v>
          </cell>
          <cell r="H12371">
            <v>84.460025170800208</v>
          </cell>
          <cell r="I12371">
            <v>1</v>
          </cell>
        </row>
        <row r="12372">
          <cell r="A12372" t="str">
            <v/>
          </cell>
          <cell r="B12372" t="str">
            <v>Vendor: WEATHERBUG</v>
          </cell>
          <cell r="C12372" t="str">
            <v>9/3/2019</v>
          </cell>
          <cell r="D12372">
            <v>11</v>
          </cell>
          <cell r="E12372">
            <v>0.83833324909210205</v>
          </cell>
          <cell r="F12372">
            <v>0.81642872095108032</v>
          </cell>
          <cell r="G12372">
            <v>1.8804766237735748E-2</v>
          </cell>
          <cell r="H12372">
            <v>87.69086659475029</v>
          </cell>
          <cell r="I12372">
            <v>1</v>
          </cell>
        </row>
        <row r="12373">
          <cell r="A12373" t="str">
            <v/>
          </cell>
          <cell r="B12373" t="str">
            <v>Vendor: WEATHERBUG</v>
          </cell>
          <cell r="C12373" t="str">
            <v>9/3/2019</v>
          </cell>
          <cell r="D12373">
            <v>12</v>
          </cell>
          <cell r="E12373">
            <v>1.0039609670639038</v>
          </cell>
          <cell r="F12373">
            <v>0.98580050468444824</v>
          </cell>
          <cell r="G12373">
            <v>2.1458284929394722E-2</v>
          </cell>
          <cell r="H12373">
            <v>89.695217547642159</v>
          </cell>
          <cell r="I12373">
            <v>1</v>
          </cell>
        </row>
        <row r="12374">
          <cell r="A12374" t="str">
            <v/>
          </cell>
          <cell r="B12374" t="str">
            <v>Vendor: WEATHERBUG</v>
          </cell>
          <cell r="C12374" t="str">
            <v>9/3/2019</v>
          </cell>
          <cell r="D12374">
            <v>13</v>
          </cell>
          <cell r="E12374">
            <v>1.2668806314468384</v>
          </cell>
          <cell r="F12374">
            <v>1.2428796291351318</v>
          </cell>
          <cell r="G12374">
            <v>2.3893428966403008E-2</v>
          </cell>
          <cell r="H12374">
            <v>91.540129449830246</v>
          </cell>
          <cell r="I12374">
            <v>1</v>
          </cell>
        </row>
        <row r="12375">
          <cell r="A12375" t="str">
            <v/>
          </cell>
          <cell r="B12375" t="str">
            <v>Vendor: WEATHERBUG</v>
          </cell>
          <cell r="C12375" t="str">
            <v>9/3/2019</v>
          </cell>
          <cell r="D12375">
            <v>14</v>
          </cell>
          <cell r="E12375">
            <v>1.5645593404769897</v>
          </cell>
          <cell r="F12375">
            <v>1.5467075109481812</v>
          </cell>
          <cell r="G12375">
            <v>2.5962017476558685E-2</v>
          </cell>
          <cell r="H12375">
            <v>92.637810140245264</v>
          </cell>
          <cell r="I12375">
            <v>1</v>
          </cell>
        </row>
        <row r="12376">
          <cell r="A12376" t="str">
            <v/>
          </cell>
          <cell r="B12376" t="str">
            <v>Vendor: WEATHERBUG</v>
          </cell>
          <cell r="C12376" t="str">
            <v>9/3/2019</v>
          </cell>
          <cell r="D12376">
            <v>15</v>
          </cell>
          <cell r="E12376">
            <v>1.9308832883834839</v>
          </cell>
          <cell r="F12376">
            <v>1.8822236061096191</v>
          </cell>
          <cell r="G12376">
            <v>2.705390565097332E-2</v>
          </cell>
          <cell r="H12376">
            <v>93.885203164336772</v>
          </cell>
          <cell r="I12376">
            <v>1</v>
          </cell>
        </row>
        <row r="12377">
          <cell r="A12377" t="str">
            <v/>
          </cell>
          <cell r="B12377" t="str">
            <v>Vendor: WEATHERBUG</v>
          </cell>
          <cell r="C12377" t="str">
            <v>9/3/2019</v>
          </cell>
          <cell r="D12377">
            <v>16</v>
          </cell>
          <cell r="E12377">
            <v>2.3053438663482666</v>
          </cell>
          <cell r="F12377">
            <v>2.2528595924377441</v>
          </cell>
          <cell r="G12377">
            <v>2.7132332324981689E-2</v>
          </cell>
          <cell r="H12377">
            <v>93.813520316433298</v>
          </cell>
          <cell r="I12377">
            <v>1</v>
          </cell>
        </row>
        <row r="12378">
          <cell r="A12378" t="str">
            <v/>
          </cell>
          <cell r="B12378" t="str">
            <v>Vendor: WEATHERBUG</v>
          </cell>
          <cell r="C12378" t="str">
            <v>9/3/2019</v>
          </cell>
          <cell r="D12378">
            <v>17</v>
          </cell>
          <cell r="E12378">
            <v>2.5970709323883057</v>
          </cell>
          <cell r="F12378">
            <v>2.5702857971191406</v>
          </cell>
          <cell r="G12378">
            <v>2.697153203189373E-2</v>
          </cell>
          <cell r="H12378">
            <v>92.598561668472442</v>
          </cell>
          <cell r="I12378">
            <v>1</v>
          </cell>
        </row>
        <row r="12379">
          <cell r="A12379" t="str">
            <v/>
          </cell>
          <cell r="B12379" t="str">
            <v>Vendor: WEATHERBUG</v>
          </cell>
          <cell r="C12379" t="str">
            <v>9/3/2019</v>
          </cell>
          <cell r="D12379">
            <v>18</v>
          </cell>
          <cell r="E12379">
            <v>2.8022730350494385</v>
          </cell>
          <cell r="F12379">
            <v>2.8008027076721191</v>
          </cell>
          <cell r="G12379">
            <v>2.7143459767103195E-2</v>
          </cell>
          <cell r="H12379">
            <v>91.197132326496103</v>
          </cell>
          <cell r="I12379">
            <v>1</v>
          </cell>
        </row>
        <row r="12380">
          <cell r="A12380" t="str">
            <v/>
          </cell>
          <cell r="B12380" t="str">
            <v>Vendor: WEATHERBUG</v>
          </cell>
          <cell r="C12380" t="str">
            <v>9/3/2019</v>
          </cell>
          <cell r="D12380">
            <v>19</v>
          </cell>
          <cell r="E12380">
            <v>2.806577205657959</v>
          </cell>
          <cell r="F12380">
            <v>1.8255400657653809</v>
          </cell>
          <cell r="G12380">
            <v>2.778155729174614E-2</v>
          </cell>
          <cell r="H12380">
            <v>88.433225458465287</v>
          </cell>
          <cell r="I12380">
            <v>1</v>
          </cell>
        </row>
        <row r="12381">
          <cell r="A12381" t="str">
            <v/>
          </cell>
          <cell r="B12381" t="str">
            <v>Vendor: WEATHERBUG</v>
          </cell>
          <cell r="C12381" t="str">
            <v>9/3/2019</v>
          </cell>
          <cell r="D12381">
            <v>20</v>
          </cell>
          <cell r="E12381">
            <v>2.6781952381134033</v>
          </cell>
          <cell r="F12381">
            <v>2.1903324127197266</v>
          </cell>
          <cell r="G12381">
            <v>2.59992815554142E-2</v>
          </cell>
          <cell r="H12381">
            <v>83.930658036673549</v>
          </cell>
          <cell r="I12381">
            <v>1</v>
          </cell>
        </row>
        <row r="12382">
          <cell r="A12382" t="str">
            <v/>
          </cell>
          <cell r="B12382" t="str">
            <v>Vendor: WEATHERBUG</v>
          </cell>
          <cell r="C12382" t="str">
            <v>9/3/2019</v>
          </cell>
          <cell r="D12382">
            <v>21</v>
          </cell>
          <cell r="E12382">
            <v>2.5451986789703369</v>
          </cell>
          <cell r="F12382">
            <v>2.9704415798187256</v>
          </cell>
          <cell r="G12382">
            <v>2.5394713506102562E-2</v>
          </cell>
          <cell r="H12382">
            <v>81.464911902193876</v>
          </cell>
          <cell r="I12382">
            <v>1</v>
          </cell>
        </row>
        <row r="12383">
          <cell r="A12383" t="str">
            <v/>
          </cell>
          <cell r="B12383" t="str">
            <v>Vendor: WEATHERBUG</v>
          </cell>
          <cell r="C12383" t="str">
            <v>9/3/2019</v>
          </cell>
          <cell r="D12383">
            <v>22</v>
          </cell>
          <cell r="E12383">
            <v>2.301579475402832</v>
          </cell>
          <cell r="F12383">
            <v>2.4910287857055664</v>
          </cell>
          <cell r="G12383">
            <v>2.3907221853733063E-2</v>
          </cell>
          <cell r="H12383">
            <v>80.166387989925127</v>
          </cell>
          <cell r="I12383">
            <v>1</v>
          </cell>
        </row>
        <row r="12384">
          <cell r="A12384" t="str">
            <v/>
          </cell>
          <cell r="B12384" t="str">
            <v>Vendor: WEATHERBUG</v>
          </cell>
          <cell r="C12384" t="str">
            <v>9/3/2019</v>
          </cell>
          <cell r="D12384">
            <v>23</v>
          </cell>
          <cell r="E12384">
            <v>1.9918323755264282</v>
          </cell>
          <cell r="F12384">
            <v>2.0701689720153809</v>
          </cell>
          <cell r="G12384">
            <v>2.2762997075915337E-2</v>
          </cell>
          <cell r="H12384">
            <v>79.208272204247891</v>
          </cell>
          <cell r="I12384">
            <v>1</v>
          </cell>
        </row>
        <row r="12385">
          <cell r="A12385" t="str">
            <v/>
          </cell>
          <cell r="B12385" t="str">
            <v>Vendor: WEATHERBUG</v>
          </cell>
          <cell r="C12385" t="str">
            <v>9/3/2019</v>
          </cell>
          <cell r="D12385">
            <v>24</v>
          </cell>
          <cell r="E12385">
            <v>1.6231155395507813</v>
          </cell>
          <cell r="F12385">
            <v>1.7206772565841675</v>
          </cell>
          <cell r="G12385">
            <v>2.1425936371088028E-2</v>
          </cell>
          <cell r="H12385">
            <v>78.472040632858068</v>
          </cell>
          <cell r="I12385">
            <v>1</v>
          </cell>
        </row>
        <row r="12386">
          <cell r="A12386" t="str">
            <v/>
          </cell>
          <cell r="B12386" t="str">
            <v>Vendor: WEATHERBUG</v>
          </cell>
          <cell r="C12386" t="str">
            <v>9/4/2019</v>
          </cell>
          <cell r="D12386">
            <v>1</v>
          </cell>
          <cell r="E12386">
            <v>1.3944892883300781</v>
          </cell>
          <cell r="F12386">
            <v>1.4147613048553467</v>
          </cell>
          <cell r="G12386">
            <v>1.8769858404994011E-2</v>
          </cell>
          <cell r="H12386">
            <v>77.494562949636602</v>
          </cell>
          <cell r="I12386">
            <v>1</v>
          </cell>
        </row>
        <row r="12387">
          <cell r="A12387" t="str">
            <v/>
          </cell>
          <cell r="B12387" t="str">
            <v>Vendor: WEATHERBUG</v>
          </cell>
          <cell r="C12387" t="str">
            <v>9/4/2019</v>
          </cell>
          <cell r="D12387">
            <v>2</v>
          </cell>
          <cell r="E12387">
            <v>1.18687903881073</v>
          </cell>
          <cell r="F12387">
            <v>1.2057673931121826</v>
          </cell>
          <cell r="G12387">
            <v>1.6836035996675491E-2</v>
          </cell>
          <cell r="H12387">
            <v>76.732771582726812</v>
          </cell>
          <cell r="I12387">
            <v>1</v>
          </cell>
        </row>
        <row r="12388">
          <cell r="A12388" t="str">
            <v/>
          </cell>
          <cell r="B12388" t="str">
            <v>Vendor: WEATHERBUG</v>
          </cell>
          <cell r="C12388" t="str">
            <v>9/4/2019</v>
          </cell>
          <cell r="D12388">
            <v>3</v>
          </cell>
          <cell r="E12388">
            <v>1.0341112613677979</v>
          </cell>
          <cell r="F12388">
            <v>1.0459089279174805</v>
          </cell>
          <cell r="G12388">
            <v>1.5150761231780052E-2</v>
          </cell>
          <cell r="H12388">
            <v>76.20318884892302</v>
          </cell>
          <cell r="I12388">
            <v>1</v>
          </cell>
        </row>
        <row r="12389">
          <cell r="A12389" t="str">
            <v/>
          </cell>
          <cell r="B12389" t="str">
            <v>Vendor: WEATHERBUG</v>
          </cell>
          <cell r="C12389" t="str">
            <v>9/4/2019</v>
          </cell>
          <cell r="D12389">
            <v>4</v>
          </cell>
          <cell r="E12389">
            <v>0.94681829214096069</v>
          </cell>
          <cell r="F12389">
            <v>0.94672811031341553</v>
          </cell>
          <cell r="G12389">
            <v>1.3299942016601563E-2</v>
          </cell>
          <cell r="H12389">
            <v>75.543917266187663</v>
          </cell>
          <cell r="I12389">
            <v>1</v>
          </cell>
        </row>
        <row r="12390">
          <cell r="A12390" t="str">
            <v/>
          </cell>
          <cell r="B12390" t="str">
            <v>Vendor: WEATHERBUG</v>
          </cell>
          <cell r="C12390" t="str">
            <v>9/4/2019</v>
          </cell>
          <cell r="D12390">
            <v>5</v>
          </cell>
          <cell r="E12390">
            <v>0.8789103627204895</v>
          </cell>
          <cell r="F12390">
            <v>0.87010091543197632</v>
          </cell>
          <cell r="G12390">
            <v>1.1738831177353859E-2</v>
          </cell>
          <cell r="H12390">
            <v>74.85933273381616</v>
          </cell>
          <cell r="I12390">
            <v>1</v>
          </cell>
        </row>
        <row r="12391">
          <cell r="A12391" t="str">
            <v/>
          </cell>
          <cell r="B12391" t="str">
            <v>Vendor: WEATHERBUG</v>
          </cell>
          <cell r="C12391" t="str">
            <v>9/4/2019</v>
          </cell>
          <cell r="D12391">
            <v>6</v>
          </cell>
          <cell r="E12391">
            <v>0.85277926921844482</v>
          </cell>
          <cell r="F12391">
            <v>0.85037964582443237</v>
          </cell>
          <cell r="G12391">
            <v>1.0888215154409409E-2</v>
          </cell>
          <cell r="H12391">
            <v>74.269318345323512</v>
          </cell>
          <cell r="I12391">
            <v>1</v>
          </cell>
        </row>
        <row r="12392">
          <cell r="A12392" t="str">
            <v/>
          </cell>
          <cell r="B12392" t="str">
            <v>Vendor: WEATHERBUG</v>
          </cell>
          <cell r="C12392" t="str">
            <v>9/4/2019</v>
          </cell>
          <cell r="D12392">
            <v>7</v>
          </cell>
          <cell r="E12392">
            <v>0.85957825183868408</v>
          </cell>
          <cell r="F12392">
            <v>0.8636469841003418</v>
          </cell>
          <cell r="G12392">
            <v>1.088543888181448E-2</v>
          </cell>
          <cell r="H12392">
            <v>73.956789568344803</v>
          </cell>
          <cell r="I12392">
            <v>1</v>
          </cell>
        </row>
        <row r="12393">
          <cell r="A12393" t="str">
            <v/>
          </cell>
          <cell r="B12393" t="str">
            <v>Vendor: WEATHERBUG</v>
          </cell>
          <cell r="C12393" t="str">
            <v>9/4/2019</v>
          </cell>
          <cell r="D12393">
            <v>8</v>
          </cell>
          <cell r="E12393">
            <v>0.84136587381362915</v>
          </cell>
          <cell r="F12393">
            <v>0.82614248991012573</v>
          </cell>
          <cell r="G12393">
            <v>1.179792545735836E-2</v>
          </cell>
          <cell r="H12393">
            <v>76.340300359717546</v>
          </cell>
          <cell r="I12393">
            <v>1</v>
          </cell>
        </row>
        <row r="12394">
          <cell r="A12394" t="str">
            <v/>
          </cell>
          <cell r="B12394" t="str">
            <v>Vendor: WEATHERBUG</v>
          </cell>
          <cell r="C12394" t="str">
            <v>9/4/2019</v>
          </cell>
          <cell r="D12394">
            <v>9</v>
          </cell>
          <cell r="E12394">
            <v>0.78429067134857178</v>
          </cell>
          <cell r="F12394">
            <v>0.7521166205406189</v>
          </cell>
          <cell r="G12394">
            <v>1.3682838529348373E-2</v>
          </cell>
          <cell r="H12394">
            <v>80.766564748206676</v>
          </cell>
          <cell r="I12394">
            <v>1</v>
          </cell>
        </row>
        <row r="12395">
          <cell r="A12395" t="str">
            <v/>
          </cell>
          <cell r="B12395" t="str">
            <v>Vendor: WEATHERBUG</v>
          </cell>
          <cell r="C12395" t="str">
            <v>9/4/2019</v>
          </cell>
          <cell r="D12395">
            <v>10</v>
          </cell>
          <cell r="E12395">
            <v>0.76680344343185425</v>
          </cell>
          <cell r="F12395">
            <v>0.72506362199783325</v>
          </cell>
          <cell r="G12395">
            <v>1.6073931008577347E-2</v>
          </cell>
          <cell r="H12395">
            <v>85.529685251794731</v>
          </cell>
          <cell r="I12395">
            <v>1</v>
          </cell>
        </row>
        <row r="12396">
          <cell r="A12396" t="str">
            <v/>
          </cell>
          <cell r="B12396" t="str">
            <v>Vendor: WEATHERBUG</v>
          </cell>
          <cell r="C12396" t="str">
            <v>9/4/2019</v>
          </cell>
          <cell r="D12396">
            <v>11</v>
          </cell>
          <cell r="E12396">
            <v>0.8579903244972229</v>
          </cell>
          <cell r="F12396">
            <v>0.80272942781448364</v>
          </cell>
          <cell r="G12396">
            <v>1.8764479085803032E-2</v>
          </cell>
          <cell r="H12396">
            <v>89.477859712223889</v>
          </cell>
          <cell r="I12396">
            <v>1</v>
          </cell>
        </row>
        <row r="12397">
          <cell r="A12397" t="str">
            <v/>
          </cell>
          <cell r="B12397" t="str">
            <v>Vendor: WEATHERBUG</v>
          </cell>
          <cell r="C12397" t="str">
            <v>9/4/2019</v>
          </cell>
          <cell r="D12397">
            <v>12</v>
          </cell>
          <cell r="E12397">
            <v>1.042238712310791</v>
          </cell>
          <cell r="F12397">
            <v>0.9963720440864563</v>
          </cell>
          <cell r="G12397">
            <v>2.1367445588111877E-2</v>
          </cell>
          <cell r="H12397">
            <v>92.722203237405566</v>
          </cell>
          <cell r="I12397">
            <v>1</v>
          </cell>
        </row>
        <row r="12398">
          <cell r="A12398" t="str">
            <v/>
          </cell>
          <cell r="B12398" t="str">
            <v>Vendor: WEATHERBUG</v>
          </cell>
          <cell r="C12398" t="str">
            <v>9/4/2019</v>
          </cell>
          <cell r="D12398">
            <v>13</v>
          </cell>
          <cell r="E12398">
            <v>1.3466851711273193</v>
          </cell>
          <cell r="F12398">
            <v>1.280026912689209</v>
          </cell>
          <cell r="G12398">
            <v>2.4069450795650482E-2</v>
          </cell>
          <cell r="H12398">
            <v>95.012913669065028</v>
          </cell>
          <cell r="I12398">
            <v>1</v>
          </cell>
        </row>
        <row r="12399">
          <cell r="A12399" t="str">
            <v/>
          </cell>
          <cell r="B12399" t="str">
            <v>Vendor: WEATHERBUG</v>
          </cell>
          <cell r="C12399" t="str">
            <v>9/4/2019</v>
          </cell>
          <cell r="D12399">
            <v>14</v>
          </cell>
          <cell r="E12399">
            <v>1.6629908084869385</v>
          </cell>
          <cell r="F12399">
            <v>1.6176724433898926</v>
          </cell>
          <cell r="G12399">
            <v>2.5999972596764565E-2</v>
          </cell>
          <cell r="H12399">
            <v>96.372122302150629</v>
          </cell>
          <cell r="I12399">
            <v>1</v>
          </cell>
        </row>
        <row r="12400">
          <cell r="A12400" t="str">
            <v/>
          </cell>
          <cell r="B12400" t="str">
            <v>Vendor: WEATHERBUG</v>
          </cell>
          <cell r="C12400" t="str">
            <v>9/4/2019</v>
          </cell>
          <cell r="D12400">
            <v>15</v>
          </cell>
          <cell r="E12400">
            <v>2.0197951793670654</v>
          </cell>
          <cell r="F12400">
            <v>2.0257830619812012</v>
          </cell>
          <cell r="G12400">
            <v>2.7199627831578255E-2</v>
          </cell>
          <cell r="H12400">
            <v>96.803120503598336</v>
          </cell>
          <cell r="I12400">
            <v>1</v>
          </cell>
        </row>
        <row r="12401">
          <cell r="A12401" t="str">
            <v/>
          </cell>
          <cell r="B12401" t="str">
            <v>Vendor: WEATHERBUG</v>
          </cell>
          <cell r="C12401" t="str">
            <v>9/4/2019</v>
          </cell>
          <cell r="D12401">
            <v>16</v>
          </cell>
          <cell r="E12401">
            <v>2.381195068359375</v>
          </cell>
          <cell r="F12401">
            <v>2.4064640998840332</v>
          </cell>
          <cell r="G12401">
            <v>2.7292774990200996E-2</v>
          </cell>
          <cell r="H12401">
            <v>95.392482014389586</v>
          </cell>
          <cell r="I12401">
            <v>1</v>
          </cell>
        </row>
        <row r="12402">
          <cell r="A12402" t="str">
            <v/>
          </cell>
          <cell r="B12402" t="str">
            <v>Vendor: WEATHERBUG</v>
          </cell>
          <cell r="C12402" t="str">
            <v>9/4/2019</v>
          </cell>
          <cell r="D12402">
            <v>17</v>
          </cell>
          <cell r="E12402">
            <v>2.6628575325012207</v>
          </cell>
          <cell r="F12402">
            <v>2.6394436359405518</v>
          </cell>
          <cell r="G12402">
            <v>2.7188174426555634E-2</v>
          </cell>
          <cell r="H12402">
            <v>91.650350719427379</v>
          </cell>
          <cell r="I12402">
            <v>1</v>
          </cell>
        </row>
        <row r="12403">
          <cell r="A12403" t="str">
            <v/>
          </cell>
          <cell r="B12403" t="str">
            <v>Vendor: WEATHERBUG</v>
          </cell>
          <cell r="C12403" t="str">
            <v>9/4/2019</v>
          </cell>
          <cell r="D12403">
            <v>18</v>
          </cell>
          <cell r="E12403">
            <v>2.7583320140838623</v>
          </cell>
          <cell r="F12403">
            <v>1.6845549345016479</v>
          </cell>
          <cell r="G12403">
            <v>2.7806604281067848E-2</v>
          </cell>
          <cell r="H12403">
            <v>88.819226618702601</v>
          </cell>
          <cell r="I12403">
            <v>1</v>
          </cell>
        </row>
        <row r="12404">
          <cell r="A12404" t="str">
            <v/>
          </cell>
          <cell r="B12404" t="str">
            <v>Vendor: WEATHERBUG</v>
          </cell>
          <cell r="C12404" t="str">
            <v>9/4/2019</v>
          </cell>
          <cell r="D12404">
            <v>19</v>
          </cell>
          <cell r="E12404">
            <v>2.7265810966491699</v>
          </cell>
          <cell r="F12404">
            <v>2.2029573917388916</v>
          </cell>
          <cell r="G12404">
            <v>2.7618786320090294E-2</v>
          </cell>
          <cell r="H12404">
            <v>86.342302158267714</v>
          </cell>
          <cell r="I12404">
            <v>1</v>
          </cell>
        </row>
        <row r="12405">
          <cell r="A12405" t="str">
            <v/>
          </cell>
          <cell r="B12405" t="str">
            <v>Vendor: WEATHERBUG</v>
          </cell>
          <cell r="C12405" t="str">
            <v>9/4/2019</v>
          </cell>
          <cell r="D12405">
            <v>20</v>
          </cell>
          <cell r="E12405">
            <v>2.6322464942932129</v>
          </cell>
          <cell r="F12405">
            <v>2.3130011558532715</v>
          </cell>
          <cell r="G12405">
            <v>2.6093674823641777E-2</v>
          </cell>
          <cell r="H12405">
            <v>85.549489208638008</v>
          </cell>
          <cell r="I12405">
            <v>1</v>
          </cell>
        </row>
        <row r="12406">
          <cell r="A12406" t="str">
            <v/>
          </cell>
          <cell r="B12406" t="str">
            <v>Vendor: WEATHERBUG</v>
          </cell>
          <cell r="C12406" t="str">
            <v>9/4/2019</v>
          </cell>
          <cell r="D12406">
            <v>21</v>
          </cell>
          <cell r="E12406">
            <v>2.5356643199920654</v>
          </cell>
          <cell r="F12406">
            <v>2.3505382537841797</v>
          </cell>
          <cell r="G12406">
            <v>2.5411179289221764E-2</v>
          </cell>
          <cell r="H12406">
            <v>83.850654676264782</v>
          </cell>
          <cell r="I12406">
            <v>1</v>
          </cell>
        </row>
        <row r="12407">
          <cell r="A12407" t="str">
            <v/>
          </cell>
          <cell r="B12407" t="str">
            <v>Vendor: WEATHERBUG</v>
          </cell>
          <cell r="C12407" t="str">
            <v>9/4/2019</v>
          </cell>
          <cell r="D12407">
            <v>22</v>
          </cell>
          <cell r="E12407">
            <v>2.3357558250427246</v>
          </cell>
          <cell r="F12407">
            <v>2.7396233081817627</v>
          </cell>
          <cell r="G12407">
            <v>2.4552308022975922E-2</v>
          </cell>
          <cell r="H12407">
            <v>81.181258992812602</v>
          </cell>
          <cell r="I12407">
            <v>1</v>
          </cell>
        </row>
        <row r="12408">
          <cell r="A12408" t="str">
            <v/>
          </cell>
          <cell r="B12408" t="str">
            <v>Vendor: WEATHERBUG</v>
          </cell>
          <cell r="C12408" t="str">
            <v>9/4/2019</v>
          </cell>
          <cell r="D12408">
            <v>23</v>
          </cell>
          <cell r="E12408">
            <v>2.0292773246765137</v>
          </cell>
          <cell r="F12408">
            <v>2.2481887340545654</v>
          </cell>
          <cell r="G12408">
            <v>2.3083506152033806E-2</v>
          </cell>
          <cell r="H12408">
            <v>80.323552158275504</v>
          </cell>
          <cell r="I12408">
            <v>1</v>
          </cell>
        </row>
        <row r="12409">
          <cell r="A12409" t="str">
            <v/>
          </cell>
          <cell r="B12409" t="str">
            <v>Vendor: WEATHERBUG</v>
          </cell>
          <cell r="C12409" t="str">
            <v>9/4/2019</v>
          </cell>
          <cell r="D12409">
            <v>24</v>
          </cell>
          <cell r="E12409">
            <v>1.7549033164978027</v>
          </cell>
          <cell r="F12409">
            <v>1.8209823369979858</v>
          </cell>
          <cell r="G12409">
            <v>2.1781321614980698E-2</v>
          </cell>
          <cell r="H12409">
            <v>79.016609712230988</v>
          </cell>
          <cell r="I12409">
            <v>1</v>
          </cell>
        </row>
        <row r="12410">
          <cell r="A12410" t="str">
            <v/>
          </cell>
          <cell r="B12410" t="str">
            <v>Vendor: WEATHERBUG</v>
          </cell>
          <cell r="C12410" t="str">
            <v>9/5/2019</v>
          </cell>
          <cell r="D12410">
            <v>1</v>
          </cell>
          <cell r="E12410">
            <v>1.501095175743103</v>
          </cell>
          <cell r="F12410">
            <v>1.4989439249038696</v>
          </cell>
          <cell r="G12410">
            <v>1.9190313294529915E-2</v>
          </cell>
          <cell r="H12410">
            <v>78.041079330814597</v>
          </cell>
          <cell r="I12410">
            <v>1</v>
          </cell>
        </row>
        <row r="12411">
          <cell r="A12411" t="str">
            <v/>
          </cell>
          <cell r="B12411" t="str">
            <v>Vendor: WEATHERBUG</v>
          </cell>
          <cell r="C12411" t="str">
            <v>9/5/2019</v>
          </cell>
          <cell r="D12411">
            <v>2</v>
          </cell>
          <cell r="E12411">
            <v>1.2793705463409424</v>
          </cell>
          <cell r="F12411">
            <v>1.2685569524765015</v>
          </cell>
          <cell r="G12411">
            <v>1.7234286293387413E-2</v>
          </cell>
          <cell r="H12411">
            <v>77.639463932368812</v>
          </cell>
          <cell r="I12411">
            <v>1</v>
          </cell>
        </row>
        <row r="12412">
          <cell r="A12412" t="str">
            <v/>
          </cell>
          <cell r="B12412" t="str">
            <v>Vendor: WEATHERBUG</v>
          </cell>
          <cell r="C12412" t="str">
            <v>9/5/2019</v>
          </cell>
          <cell r="D12412">
            <v>3</v>
          </cell>
          <cell r="E12412">
            <v>1.1197744607925415</v>
          </cell>
          <cell r="F12412">
            <v>1.1148875951766968</v>
          </cell>
          <cell r="G12412">
            <v>1.5444074757397175E-2</v>
          </cell>
          <cell r="H12412">
            <v>77.111395934513581</v>
          </cell>
          <cell r="I12412">
            <v>1</v>
          </cell>
        </row>
        <row r="12413">
          <cell r="A12413" t="str">
            <v/>
          </cell>
          <cell r="B12413" t="str">
            <v>Vendor: WEATHERBUG</v>
          </cell>
          <cell r="C12413" t="str">
            <v>9/5/2019</v>
          </cell>
          <cell r="D12413">
            <v>4</v>
          </cell>
          <cell r="E12413">
            <v>1.0286568403244019</v>
          </cell>
          <cell r="F12413">
            <v>1.0140881538391113</v>
          </cell>
          <cell r="G12413">
            <v>1.3635772280395031E-2</v>
          </cell>
          <cell r="H12413">
            <v>76.820307609283901</v>
          </cell>
          <cell r="I12413">
            <v>1</v>
          </cell>
        </row>
        <row r="12414">
          <cell r="A12414" t="str">
            <v/>
          </cell>
          <cell r="B12414" t="str">
            <v>Vendor: WEATHERBUG</v>
          </cell>
          <cell r="C12414" t="str">
            <v>9/5/2019</v>
          </cell>
          <cell r="D12414">
            <v>5</v>
          </cell>
          <cell r="E12414">
            <v>0.97582542896270752</v>
          </cell>
          <cell r="F12414">
            <v>0.94833105802536011</v>
          </cell>
          <cell r="G12414">
            <v>1.2267292477190495E-2</v>
          </cell>
          <cell r="H12414">
            <v>76.567893506031567</v>
          </cell>
          <cell r="I12414">
            <v>1</v>
          </cell>
        </row>
        <row r="12415">
          <cell r="A12415" t="str">
            <v/>
          </cell>
          <cell r="B12415" t="str">
            <v>Vendor: WEATHERBUG</v>
          </cell>
          <cell r="C12415" t="str">
            <v>9/5/2019</v>
          </cell>
          <cell r="D12415">
            <v>6</v>
          </cell>
          <cell r="E12415">
            <v>0.9227912425994873</v>
          </cell>
          <cell r="F12415">
            <v>0.93326085805892944</v>
          </cell>
          <cell r="G12415">
            <v>1.1371648870408535E-2</v>
          </cell>
          <cell r="H12415">
            <v>76.337629069980309</v>
          </cell>
          <cell r="I12415">
            <v>1</v>
          </cell>
        </row>
        <row r="12416">
          <cell r="A12416" t="str">
            <v/>
          </cell>
          <cell r="B12416" t="str">
            <v>Vendor: WEATHERBUG</v>
          </cell>
          <cell r="C12416" t="str">
            <v>9/5/2019</v>
          </cell>
          <cell r="D12416">
            <v>7</v>
          </cell>
          <cell r="E12416">
            <v>0.94786036014556885</v>
          </cell>
          <cell r="F12416">
            <v>0.94628334045410156</v>
          </cell>
          <cell r="G12416">
            <v>1.1097772046923637E-2</v>
          </cell>
          <cell r="H12416">
            <v>76.461419320022287</v>
          </cell>
          <cell r="I12416">
            <v>1</v>
          </cell>
        </row>
        <row r="12417">
          <cell r="A12417" t="str">
            <v/>
          </cell>
          <cell r="B12417" t="str">
            <v>Vendor: WEATHERBUG</v>
          </cell>
          <cell r="C12417" t="str">
            <v>9/5/2019</v>
          </cell>
          <cell r="D12417">
            <v>8</v>
          </cell>
          <cell r="E12417">
            <v>0.91348481178283691</v>
          </cell>
          <cell r="F12417">
            <v>0.91657614707946777</v>
          </cell>
          <cell r="G12417">
            <v>1.2109444476664066E-2</v>
          </cell>
          <cell r="H12417">
            <v>77.643545601730537</v>
          </cell>
          <cell r="I12417">
            <v>1</v>
          </cell>
        </row>
        <row r="12418">
          <cell r="A12418" t="str">
            <v/>
          </cell>
          <cell r="B12418" t="str">
            <v>Vendor: WEATHERBUG</v>
          </cell>
          <cell r="C12418" t="str">
            <v>9/5/2019</v>
          </cell>
          <cell r="D12418">
            <v>9</v>
          </cell>
          <cell r="E12418">
            <v>0.84308081865310669</v>
          </cell>
          <cell r="F12418">
            <v>0.85558986663818359</v>
          </cell>
          <cell r="G12418">
            <v>1.37736601755023E-2</v>
          </cell>
          <cell r="H12418">
            <v>80.012809857892222</v>
          </cell>
          <cell r="I12418">
            <v>1</v>
          </cell>
        </row>
        <row r="12419">
          <cell r="A12419" t="str">
            <v/>
          </cell>
          <cell r="B12419" t="str">
            <v>Vendor: WEATHERBUG</v>
          </cell>
          <cell r="C12419" t="str">
            <v>9/5/2019</v>
          </cell>
          <cell r="D12419">
            <v>10</v>
          </cell>
          <cell r="E12419">
            <v>0.84296566247940063</v>
          </cell>
          <cell r="F12419">
            <v>0.83170127868652344</v>
          </cell>
          <cell r="G12419">
            <v>1.6424471512436867E-2</v>
          </cell>
          <cell r="H12419">
            <v>84.113356718844102</v>
          </cell>
          <cell r="I12419">
            <v>1</v>
          </cell>
        </row>
        <row r="12420">
          <cell r="A12420" t="str">
            <v/>
          </cell>
          <cell r="B12420" t="str">
            <v>Vendor: WEATHERBUG</v>
          </cell>
          <cell r="C12420" t="str">
            <v>9/5/2019</v>
          </cell>
          <cell r="D12420">
            <v>11</v>
          </cell>
          <cell r="E12420">
            <v>0.95557057857513428</v>
          </cell>
          <cell r="F12420">
            <v>0.88658630847930908</v>
          </cell>
          <cell r="G12420">
            <v>1.9171999767422676E-2</v>
          </cell>
          <cell r="H12420">
            <v>87.595844576355361</v>
          </cell>
          <cell r="I12420">
            <v>1</v>
          </cell>
        </row>
        <row r="12421">
          <cell r="A12421" t="str">
            <v/>
          </cell>
          <cell r="B12421" t="str">
            <v>Vendor: WEATHERBUG</v>
          </cell>
          <cell r="C12421" t="str">
            <v>9/5/2019</v>
          </cell>
          <cell r="D12421">
            <v>12</v>
          </cell>
          <cell r="E12421">
            <v>1.083739161491394</v>
          </cell>
          <cell r="F12421">
            <v>1.0001705884933472</v>
          </cell>
          <cell r="G12421">
            <v>2.174227312207222E-2</v>
          </cell>
          <cell r="H12421">
            <v>90.208175930920959</v>
          </cell>
          <cell r="I12421">
            <v>1</v>
          </cell>
        </row>
        <row r="12422">
          <cell r="A12422" t="str">
            <v/>
          </cell>
          <cell r="B12422" t="str">
            <v>Vendor: WEATHERBUG</v>
          </cell>
          <cell r="C12422" t="str">
            <v>9/5/2019</v>
          </cell>
          <cell r="D12422">
            <v>13</v>
          </cell>
          <cell r="E12422">
            <v>1.2669880390167236</v>
          </cell>
          <cell r="F12422">
            <v>1.1705645322799683</v>
          </cell>
          <cell r="G12422">
            <v>2.3944249376654625E-2</v>
          </cell>
          <cell r="H12422">
            <v>91.56206152186023</v>
          </cell>
          <cell r="I12422">
            <v>1</v>
          </cell>
        </row>
        <row r="12423">
          <cell r="A12423" t="str">
            <v/>
          </cell>
          <cell r="B12423" t="str">
            <v>Vendor: WEATHERBUG</v>
          </cell>
          <cell r="C12423" t="str">
            <v>9/5/2019</v>
          </cell>
          <cell r="D12423">
            <v>14</v>
          </cell>
          <cell r="E12423">
            <v>1.5414056777954102</v>
          </cell>
          <cell r="F12423">
            <v>1.4792740345001221</v>
          </cell>
          <cell r="G12423">
            <v>2.5862889364361763E-2</v>
          </cell>
          <cell r="H12423">
            <v>92.596833962945396</v>
          </cell>
          <cell r="I12423">
            <v>1</v>
          </cell>
        </row>
        <row r="12424">
          <cell r="A12424" t="str">
            <v/>
          </cell>
          <cell r="B12424" t="str">
            <v>Vendor: WEATHERBUG</v>
          </cell>
          <cell r="C12424" t="str">
            <v>9/5/2019</v>
          </cell>
          <cell r="D12424">
            <v>15</v>
          </cell>
          <cell r="E12424">
            <v>1.8080059289932251</v>
          </cell>
          <cell r="F12424">
            <v>1.8001630306243896</v>
          </cell>
          <cell r="G12424">
            <v>2.6888873428106308E-2</v>
          </cell>
          <cell r="H12424">
            <v>92.967152365529003</v>
          </cell>
          <cell r="I12424">
            <v>1</v>
          </cell>
        </row>
        <row r="12425">
          <cell r="A12425" t="str">
            <v/>
          </cell>
          <cell r="B12425" t="str">
            <v>Vendor: WEATHERBUG</v>
          </cell>
          <cell r="C12425" t="str">
            <v>9/5/2019</v>
          </cell>
          <cell r="D12425">
            <v>16</v>
          </cell>
          <cell r="E12425">
            <v>2.1762568950653076</v>
          </cell>
          <cell r="F12425">
            <v>2.1808545589447021</v>
          </cell>
          <cell r="G12425">
            <v>2.7101628482341766E-2</v>
          </cell>
          <cell r="H12425">
            <v>92.589116747617055</v>
          </cell>
          <cell r="I12425">
            <v>1</v>
          </cell>
        </row>
        <row r="12426">
          <cell r="A12426" t="str">
            <v/>
          </cell>
          <cell r="B12426" t="str">
            <v>Vendor: WEATHERBUG</v>
          </cell>
          <cell r="C12426" t="str">
            <v>9/5/2019</v>
          </cell>
          <cell r="D12426">
            <v>17</v>
          </cell>
          <cell r="E12426">
            <v>2.4826326370239258</v>
          </cell>
          <cell r="F12426">
            <v>2.4401209354400635</v>
          </cell>
          <cell r="G12426">
            <v>2.6869961991906166E-2</v>
          </cell>
          <cell r="H12426">
            <v>91.22993344125814</v>
          </cell>
          <cell r="I12426">
            <v>1</v>
          </cell>
        </row>
        <row r="12427">
          <cell r="A12427" t="str">
            <v/>
          </cell>
          <cell r="B12427" t="str">
            <v>Vendor: WEATHERBUG</v>
          </cell>
          <cell r="C12427" t="str">
            <v>9/5/2019</v>
          </cell>
          <cell r="D12427">
            <v>18</v>
          </cell>
          <cell r="E12427">
            <v>2.6766788959503174</v>
          </cell>
          <cell r="F12427">
            <v>1.8030432462692261</v>
          </cell>
          <cell r="G12427">
            <v>2.7776578441262245E-2</v>
          </cell>
          <cell r="H12427">
            <v>89.93047310666482</v>
          </cell>
          <cell r="I12427">
            <v>1</v>
          </cell>
        </row>
        <row r="12428">
          <cell r="A12428" t="str">
            <v/>
          </cell>
          <cell r="B12428" t="str">
            <v>Vendor: WEATHERBUG</v>
          </cell>
          <cell r="C12428" t="str">
            <v>9/5/2019</v>
          </cell>
          <cell r="D12428">
            <v>19</v>
          </cell>
          <cell r="E12428">
            <v>2.6297154426574707</v>
          </cell>
          <cell r="F12428">
            <v>2.231053352355957</v>
          </cell>
          <cell r="G12428">
            <v>2.73427814245224E-2</v>
          </cell>
          <cell r="H12428">
            <v>86.974833603171547</v>
          </cell>
          <cell r="I12428">
            <v>1</v>
          </cell>
        </row>
        <row r="12429">
          <cell r="A12429" t="str">
            <v/>
          </cell>
          <cell r="B12429" t="str">
            <v>Vendor: WEATHERBUG</v>
          </cell>
          <cell r="C12429" t="str">
            <v>9/5/2019</v>
          </cell>
          <cell r="D12429">
            <v>20</v>
          </cell>
          <cell r="E12429">
            <v>2.5156700611114502</v>
          </cell>
          <cell r="F12429">
            <v>2.3058528900146484</v>
          </cell>
          <cell r="G12429">
            <v>2.5800846517086029E-2</v>
          </cell>
          <cell r="H12429">
            <v>82.992588595073343</v>
          </cell>
          <cell r="I12429">
            <v>1</v>
          </cell>
        </row>
        <row r="12430">
          <cell r="A12430" t="str">
            <v/>
          </cell>
          <cell r="B12430" t="str">
            <v>Vendor: WEATHERBUG</v>
          </cell>
          <cell r="C12430" t="str">
            <v>9/5/2019</v>
          </cell>
          <cell r="D12430">
            <v>21</v>
          </cell>
          <cell r="E12430">
            <v>2.4428164958953857</v>
          </cell>
          <cell r="F12430">
            <v>2.2743959426879883</v>
          </cell>
          <cell r="G12430">
            <v>2.5032300502061844E-2</v>
          </cell>
          <cell r="H12430">
            <v>80.730631408532105</v>
          </cell>
          <cell r="I12430">
            <v>1</v>
          </cell>
        </row>
        <row r="12431">
          <cell r="A12431" t="str">
            <v/>
          </cell>
          <cell r="B12431" t="str">
            <v>Vendor: WEATHERBUG</v>
          </cell>
          <cell r="C12431" t="str">
            <v>9/5/2019</v>
          </cell>
          <cell r="D12431">
            <v>22</v>
          </cell>
          <cell r="E12431">
            <v>2.2459959983825684</v>
          </cell>
          <cell r="F12431">
            <v>2.5684394836425781</v>
          </cell>
          <cell r="G12431">
            <v>2.4268386885523796E-2</v>
          </cell>
          <cell r="H12431">
            <v>79.480670983986684</v>
          </cell>
          <cell r="I12431">
            <v>1</v>
          </cell>
        </row>
        <row r="12432">
          <cell r="A12432" t="str">
            <v/>
          </cell>
          <cell r="B12432" t="str">
            <v>Vendor: WEATHERBUG</v>
          </cell>
          <cell r="C12432" t="str">
            <v>9/5/2019</v>
          </cell>
          <cell r="D12432">
            <v>23</v>
          </cell>
          <cell r="E12432">
            <v>1.9343777894973755</v>
          </cell>
          <cell r="F12432">
            <v>2.099876880645752</v>
          </cell>
          <cell r="G12432">
            <v>2.2737797349691391E-2</v>
          </cell>
          <cell r="H12432">
            <v>78.532951969781593</v>
          </cell>
          <cell r="I12432">
            <v>1</v>
          </cell>
        </row>
        <row r="12433">
          <cell r="A12433" t="str">
            <v/>
          </cell>
          <cell r="B12433" t="str">
            <v>Vendor: WEATHERBUG</v>
          </cell>
          <cell r="C12433" t="str">
            <v>9/5/2019</v>
          </cell>
          <cell r="D12433">
            <v>24</v>
          </cell>
          <cell r="E12433">
            <v>1.5999753475189209</v>
          </cell>
          <cell r="F12433">
            <v>1.701061487197876</v>
          </cell>
          <cell r="G12433">
            <v>2.1529333665966988E-2</v>
          </cell>
          <cell r="H12433">
            <v>77.265112430289221</v>
          </cell>
          <cell r="I12433">
            <v>1</v>
          </cell>
        </row>
        <row r="12434">
          <cell r="A12434" t="str">
            <v/>
          </cell>
          <cell r="B12434" t="str">
            <v>Vendor: WEATHERBUG</v>
          </cell>
          <cell r="C12434" t="str">
            <v>9/12/2019</v>
          </cell>
          <cell r="D12434">
            <v>1</v>
          </cell>
          <cell r="E12434">
            <v>0.88039785623550415</v>
          </cell>
          <cell r="F12434">
            <v>0.71437472105026245</v>
          </cell>
          <cell r="G12434">
            <v>0.11257336288690567</v>
          </cell>
          <cell r="H12434">
            <v>60.882644628099193</v>
          </cell>
          <cell r="I12434">
            <v>1</v>
          </cell>
        </row>
        <row r="12435">
          <cell r="A12435" t="str">
            <v/>
          </cell>
          <cell r="B12435" t="str">
            <v>Vendor: WEATHERBUG</v>
          </cell>
          <cell r="C12435" t="str">
            <v>9/12/2019</v>
          </cell>
          <cell r="D12435">
            <v>2</v>
          </cell>
          <cell r="E12435">
            <v>0.74927592277526855</v>
          </cell>
          <cell r="F12435">
            <v>0.62225145101547241</v>
          </cell>
          <cell r="G12435">
            <v>8.357422798871994E-2</v>
          </cell>
          <cell r="H12435">
            <v>60.492066115702457</v>
          </cell>
          <cell r="I12435">
            <v>1</v>
          </cell>
        </row>
        <row r="12436">
          <cell r="A12436" t="str">
            <v/>
          </cell>
          <cell r="B12436" t="str">
            <v>Vendor: WEATHERBUG</v>
          </cell>
          <cell r="C12436" t="str">
            <v>9/12/2019</v>
          </cell>
          <cell r="D12436">
            <v>3</v>
          </cell>
          <cell r="E12436">
            <v>0.63552868366241455</v>
          </cell>
          <cell r="F12436">
            <v>0.56043463945388794</v>
          </cell>
          <cell r="G12436">
            <v>5.4642044007778168E-2</v>
          </cell>
          <cell r="H12436">
            <v>59.566694214876058</v>
          </cell>
          <cell r="I12436">
            <v>1</v>
          </cell>
        </row>
        <row r="12437">
          <cell r="A12437" t="str">
            <v/>
          </cell>
          <cell r="B12437" t="str">
            <v>Vendor: WEATHERBUG</v>
          </cell>
          <cell r="C12437" t="str">
            <v>9/12/2019</v>
          </cell>
          <cell r="D12437">
            <v>4</v>
          </cell>
          <cell r="E12437">
            <v>0.5974239706993103</v>
          </cell>
          <cell r="F12437">
            <v>0.51474261283874512</v>
          </cell>
          <cell r="G12437">
            <v>5.6087985634803772E-2</v>
          </cell>
          <cell r="H12437">
            <v>59.023140495867771</v>
          </cell>
          <cell r="I12437">
            <v>1</v>
          </cell>
        </row>
        <row r="12438">
          <cell r="A12438" t="str">
            <v/>
          </cell>
          <cell r="B12438" t="str">
            <v>Vendor: WEATHERBUG</v>
          </cell>
          <cell r="C12438" t="str">
            <v>9/12/2019</v>
          </cell>
          <cell r="D12438">
            <v>5</v>
          </cell>
          <cell r="E12438">
            <v>0.56557363271713257</v>
          </cell>
          <cell r="F12438">
            <v>0.52660012245178223</v>
          </cell>
          <cell r="G12438">
            <v>4.4830355793237686E-2</v>
          </cell>
          <cell r="H12438">
            <v>58.493471074380189</v>
          </cell>
          <cell r="I12438">
            <v>1</v>
          </cell>
        </row>
        <row r="12439">
          <cell r="A12439" t="str">
            <v/>
          </cell>
          <cell r="B12439" t="str">
            <v>Vendor: WEATHERBUG</v>
          </cell>
          <cell r="C12439" t="str">
            <v>9/12/2019</v>
          </cell>
          <cell r="D12439">
            <v>6</v>
          </cell>
          <cell r="E12439">
            <v>0.59480816125869751</v>
          </cell>
          <cell r="F12439">
            <v>0.57946944236755371</v>
          </cell>
          <cell r="G12439">
            <v>3.9039146155118942E-2</v>
          </cell>
          <cell r="H12439">
            <v>57.957520661157055</v>
          </cell>
          <cell r="I12439">
            <v>1</v>
          </cell>
        </row>
        <row r="12440">
          <cell r="A12440" t="str">
            <v/>
          </cell>
          <cell r="B12440" t="str">
            <v>Vendor: WEATHERBUG</v>
          </cell>
          <cell r="C12440" t="str">
            <v>9/12/2019</v>
          </cell>
          <cell r="D12440">
            <v>7</v>
          </cell>
          <cell r="E12440">
            <v>0.67855167388916016</v>
          </cell>
          <cell r="F12440">
            <v>0.64326202869415283</v>
          </cell>
          <cell r="G12440">
            <v>4.5006226748228073E-2</v>
          </cell>
          <cell r="H12440">
            <v>57.793966942148728</v>
          </cell>
          <cell r="I12440">
            <v>1</v>
          </cell>
        </row>
        <row r="12441">
          <cell r="A12441" t="str">
            <v/>
          </cell>
          <cell r="B12441" t="str">
            <v>Vendor: WEATHERBUG</v>
          </cell>
          <cell r="C12441" t="str">
            <v>9/12/2019</v>
          </cell>
          <cell r="D12441">
            <v>8</v>
          </cell>
          <cell r="E12441">
            <v>0.73768788576126099</v>
          </cell>
          <cell r="F12441">
            <v>0.64138931035995483</v>
          </cell>
          <cell r="G12441">
            <v>6.0029119253158569E-2</v>
          </cell>
          <cell r="H12441">
            <v>60.483471074380155</v>
          </cell>
          <cell r="I12441">
            <v>1</v>
          </cell>
        </row>
        <row r="12442">
          <cell r="A12442" t="str">
            <v/>
          </cell>
          <cell r="B12442" t="str">
            <v>Vendor: WEATHERBUG</v>
          </cell>
          <cell r="C12442" t="str">
            <v>9/12/2019</v>
          </cell>
          <cell r="D12442">
            <v>9</v>
          </cell>
          <cell r="E12442">
            <v>0.55573832988739014</v>
          </cell>
          <cell r="F12442">
            <v>0.4633830189704895</v>
          </cell>
          <cell r="G12442">
            <v>6.0324285179376602E-2</v>
          </cell>
          <cell r="H12442">
            <v>66.925371900826562</v>
          </cell>
          <cell r="I12442">
            <v>1</v>
          </cell>
        </row>
        <row r="12443">
          <cell r="A12443" t="str">
            <v/>
          </cell>
          <cell r="B12443" t="str">
            <v>Vendor: WEATHERBUG</v>
          </cell>
          <cell r="C12443" t="str">
            <v>9/12/2019</v>
          </cell>
          <cell r="D12443">
            <v>10</v>
          </cell>
          <cell r="E12443">
            <v>0.33969059586524963</v>
          </cell>
          <cell r="F12443">
            <v>0.32658278942108154</v>
          </cell>
          <cell r="G12443">
            <v>6.5494716167449951E-2</v>
          </cell>
          <cell r="H12443">
            <v>73.184958677685799</v>
          </cell>
          <cell r="I12443">
            <v>1</v>
          </cell>
        </row>
        <row r="12444">
          <cell r="A12444" t="str">
            <v/>
          </cell>
          <cell r="B12444" t="str">
            <v>Vendor: WEATHERBUG</v>
          </cell>
          <cell r="C12444" t="str">
            <v>9/12/2019</v>
          </cell>
          <cell r="D12444">
            <v>11</v>
          </cell>
          <cell r="E12444">
            <v>0.26643165946006775</v>
          </cell>
          <cell r="F12444">
            <v>0.15809302031993866</v>
          </cell>
          <cell r="G12444">
            <v>7.1856319904327393E-2</v>
          </cell>
          <cell r="H12444">
            <v>76.772066115702444</v>
          </cell>
          <cell r="I12444">
            <v>1</v>
          </cell>
        </row>
        <row r="12445">
          <cell r="A12445" t="str">
            <v/>
          </cell>
          <cell r="B12445" t="str">
            <v>Vendor: WEATHERBUG</v>
          </cell>
          <cell r="C12445" t="str">
            <v>9/12/2019</v>
          </cell>
          <cell r="D12445">
            <v>12</v>
          </cell>
          <cell r="E12445">
            <v>0.10888753086328506</v>
          </cell>
          <cell r="F12445">
            <v>1.8738976214081049E-3</v>
          </cell>
          <cell r="G12445">
            <v>8.0620735883712769E-2</v>
          </cell>
          <cell r="H12445">
            <v>77.457024793388314</v>
          </cell>
          <cell r="I12445">
            <v>1</v>
          </cell>
        </row>
        <row r="12446">
          <cell r="A12446" t="str">
            <v/>
          </cell>
          <cell r="B12446" t="str">
            <v>Vendor: WEATHERBUG</v>
          </cell>
          <cell r="C12446" t="str">
            <v>9/12/2019</v>
          </cell>
          <cell r="D12446">
            <v>13</v>
          </cell>
          <cell r="E12446">
            <v>0.2628248929977417</v>
          </cell>
          <cell r="F12446">
            <v>7.8067911090329289E-4</v>
          </cell>
          <cell r="G12446">
            <v>9.456731379032135E-2</v>
          </cell>
          <cell r="H12446">
            <v>78.92148760330582</v>
          </cell>
          <cell r="I12446">
            <v>1</v>
          </cell>
        </row>
        <row r="12447">
          <cell r="A12447" t="str">
            <v/>
          </cell>
          <cell r="B12447" t="str">
            <v>Vendor: WEATHERBUG</v>
          </cell>
          <cell r="C12447" t="str">
            <v>9/12/2019</v>
          </cell>
          <cell r="D12447">
            <v>14</v>
          </cell>
          <cell r="E12447">
            <v>0.36559340357780457</v>
          </cell>
          <cell r="F12447">
            <v>0.15692955255508423</v>
          </cell>
          <cell r="G12447">
            <v>0.11043655872344971</v>
          </cell>
          <cell r="H12447">
            <v>79.607438016528889</v>
          </cell>
          <cell r="I12447">
            <v>1</v>
          </cell>
        </row>
        <row r="12448">
          <cell r="A12448" t="str">
            <v/>
          </cell>
          <cell r="B12448" t="str">
            <v>Vendor: WEATHERBUG</v>
          </cell>
          <cell r="C12448" t="str">
            <v>9/12/2019</v>
          </cell>
          <cell r="D12448">
            <v>15</v>
          </cell>
          <cell r="E12448">
            <v>0.53570514917373657</v>
          </cell>
          <cell r="F12448">
            <v>0.36397537589073181</v>
          </cell>
          <cell r="G12448">
            <v>0.1224978044629097</v>
          </cell>
          <cell r="H12448">
            <v>79.480165289256206</v>
          </cell>
          <cell r="I12448">
            <v>1</v>
          </cell>
        </row>
        <row r="12449">
          <cell r="A12449" t="str">
            <v/>
          </cell>
          <cell r="B12449" t="str">
            <v>Vendor: WEATHERBUG</v>
          </cell>
          <cell r="C12449" t="str">
            <v>9/12/2019</v>
          </cell>
          <cell r="D12449">
            <v>16</v>
          </cell>
          <cell r="E12449">
            <v>0.74416995048522949</v>
          </cell>
          <cell r="F12449">
            <v>0.64813417196273804</v>
          </cell>
          <cell r="G12449">
            <v>0.1344931572675705</v>
          </cell>
          <cell r="H12449">
            <v>79.336198347107384</v>
          </cell>
          <cell r="I12449">
            <v>1</v>
          </cell>
        </row>
        <row r="12450">
          <cell r="A12450" t="str">
            <v/>
          </cell>
          <cell r="B12450" t="str">
            <v>Vendor: WEATHERBUG</v>
          </cell>
          <cell r="C12450" t="str">
            <v>9/12/2019</v>
          </cell>
          <cell r="D12450">
            <v>17</v>
          </cell>
          <cell r="E12450">
            <v>1.1283415555953979</v>
          </cell>
          <cell r="F12450">
            <v>1.0524234771728516</v>
          </cell>
          <cell r="G12450">
            <v>0.12810477614402771</v>
          </cell>
          <cell r="H12450">
            <v>78.303305785123882</v>
          </cell>
          <cell r="I12450">
            <v>1</v>
          </cell>
        </row>
        <row r="12451">
          <cell r="A12451" t="str">
            <v/>
          </cell>
          <cell r="B12451" t="str">
            <v>Vendor: WEATHERBUG</v>
          </cell>
          <cell r="C12451" t="str">
            <v>9/12/2019</v>
          </cell>
          <cell r="D12451">
            <v>18</v>
          </cell>
          <cell r="E12451">
            <v>1.4009629487991333</v>
          </cell>
          <cell r="F12451">
            <v>1.3559284210205078</v>
          </cell>
          <cell r="G12451">
            <v>0.13349153101444244</v>
          </cell>
          <cell r="H12451">
            <v>76.980991735537202</v>
          </cell>
          <cell r="I12451">
            <v>1</v>
          </cell>
        </row>
        <row r="12452">
          <cell r="A12452" t="str">
            <v/>
          </cell>
          <cell r="B12452" t="str">
            <v>Vendor: WEATHERBUG</v>
          </cell>
          <cell r="C12452" t="str">
            <v>9/12/2019</v>
          </cell>
          <cell r="D12452">
            <v>19</v>
          </cell>
          <cell r="E12452">
            <v>1.4563082456588745</v>
          </cell>
          <cell r="F12452">
            <v>1.1656733751296997</v>
          </cell>
          <cell r="G12452">
            <v>0.14222347736358643</v>
          </cell>
          <cell r="H12452">
            <v>73.562066115702606</v>
          </cell>
          <cell r="I12452">
            <v>1</v>
          </cell>
        </row>
        <row r="12453">
          <cell r="A12453" t="str">
            <v/>
          </cell>
          <cell r="B12453" t="str">
            <v>Vendor: WEATHERBUG</v>
          </cell>
          <cell r="C12453" t="str">
            <v>9/12/2019</v>
          </cell>
          <cell r="D12453">
            <v>20</v>
          </cell>
          <cell r="E12453">
            <v>1.3957847356796265</v>
          </cell>
          <cell r="F12453">
            <v>1.5444458723068237</v>
          </cell>
          <cell r="G12453">
            <v>0.13540926575660706</v>
          </cell>
          <cell r="H12453">
            <v>70.01743801652897</v>
          </cell>
          <cell r="I12453">
            <v>1</v>
          </cell>
        </row>
        <row r="12454">
          <cell r="A12454" t="str">
            <v/>
          </cell>
          <cell r="B12454" t="str">
            <v>Vendor: WEATHERBUG</v>
          </cell>
          <cell r="C12454" t="str">
            <v>9/12/2019</v>
          </cell>
          <cell r="D12454">
            <v>21</v>
          </cell>
          <cell r="E12454">
            <v>1.3428144454956055</v>
          </cell>
          <cell r="F12454">
            <v>1.3950964212417603</v>
          </cell>
          <cell r="G12454">
            <v>0.11108075082302094</v>
          </cell>
          <cell r="H12454">
            <v>66.800743801652985</v>
          </cell>
          <cell r="I12454">
            <v>1</v>
          </cell>
        </row>
        <row r="12455">
          <cell r="A12455" t="str">
            <v/>
          </cell>
          <cell r="B12455" t="str">
            <v>Vendor: WEATHERBUG</v>
          </cell>
          <cell r="C12455" t="str">
            <v>9/12/2019</v>
          </cell>
          <cell r="D12455">
            <v>22</v>
          </cell>
          <cell r="E12455">
            <v>1.2852294445037842</v>
          </cell>
          <cell r="F12455">
            <v>1.2645707130432129</v>
          </cell>
          <cell r="G12455">
            <v>0.10748564451932907</v>
          </cell>
          <cell r="H12455">
            <v>65.311487603305764</v>
          </cell>
          <cell r="I12455">
            <v>1</v>
          </cell>
        </row>
        <row r="12456">
          <cell r="A12456" t="str">
            <v/>
          </cell>
          <cell r="B12456" t="str">
            <v>Vendor: WEATHERBUG</v>
          </cell>
          <cell r="C12456" t="str">
            <v>9/12/2019</v>
          </cell>
          <cell r="D12456">
            <v>23</v>
          </cell>
          <cell r="E12456">
            <v>1.1327491998672485</v>
          </cell>
          <cell r="F12456">
            <v>1.0581238269805908</v>
          </cell>
          <cell r="G12456">
            <v>9.9982745945453644E-2</v>
          </cell>
          <cell r="H12456">
            <v>64.138264462809886</v>
          </cell>
          <cell r="I12456">
            <v>1</v>
          </cell>
        </row>
        <row r="12457">
          <cell r="A12457" t="str">
            <v/>
          </cell>
          <cell r="B12457" t="str">
            <v>Vendor: WEATHERBUG</v>
          </cell>
          <cell r="C12457" t="str">
            <v>9/12/2019</v>
          </cell>
          <cell r="D12457">
            <v>24</v>
          </cell>
          <cell r="E12457">
            <v>0.90949386358261108</v>
          </cell>
          <cell r="F12457">
            <v>0.92681008577346802</v>
          </cell>
          <cell r="G12457">
            <v>0.11062292009592056</v>
          </cell>
          <cell r="H12457">
            <v>63.814132231404841</v>
          </cell>
          <cell r="I12457">
            <v>1</v>
          </cell>
        </row>
        <row r="12458">
          <cell r="A12458" t="str">
            <v/>
          </cell>
          <cell r="B12458" t="str">
            <v>Vendor: WEATHERBUG</v>
          </cell>
          <cell r="C12458" t="str">
            <v>9/13/2019</v>
          </cell>
          <cell r="D12458">
            <v>1</v>
          </cell>
          <cell r="E12458">
            <v>1.0129610300064087</v>
          </cell>
          <cell r="F12458">
            <v>0.99950283765792847</v>
          </cell>
          <cell r="G12458">
            <v>1.6858231276273727E-2</v>
          </cell>
          <cell r="H12458">
            <v>71.418341146769038</v>
          </cell>
          <cell r="I12458">
            <v>1</v>
          </cell>
        </row>
        <row r="12459">
          <cell r="A12459" t="str">
            <v/>
          </cell>
          <cell r="B12459" t="str">
            <v>Vendor: WEATHERBUG</v>
          </cell>
          <cell r="C12459" t="str">
            <v>9/13/2019</v>
          </cell>
          <cell r="D12459">
            <v>2</v>
          </cell>
          <cell r="E12459">
            <v>0.86818742752075195</v>
          </cell>
          <cell r="F12459">
            <v>0.8551517128944397</v>
          </cell>
          <cell r="G12459">
            <v>1.5031091868877411E-2</v>
          </cell>
          <cell r="H12459">
            <v>70.419228272625119</v>
          </cell>
          <cell r="I12459">
            <v>1</v>
          </cell>
        </row>
        <row r="12460">
          <cell r="A12460" t="str">
            <v/>
          </cell>
          <cell r="B12460" t="str">
            <v>Vendor: WEATHERBUG</v>
          </cell>
          <cell r="C12460" t="str">
            <v>9/13/2019</v>
          </cell>
          <cell r="D12460">
            <v>3</v>
          </cell>
          <cell r="E12460">
            <v>0.76885390281677246</v>
          </cell>
          <cell r="F12460">
            <v>0.75106579065322876</v>
          </cell>
          <cell r="G12460">
            <v>1.3375737704336643E-2</v>
          </cell>
          <cell r="H12460">
            <v>69.372538766675262</v>
          </cell>
          <cell r="I12460">
            <v>1</v>
          </cell>
        </row>
        <row r="12461">
          <cell r="A12461" t="str">
            <v/>
          </cell>
          <cell r="B12461" t="str">
            <v>Vendor: WEATHERBUG</v>
          </cell>
          <cell r="C12461" t="str">
            <v>9/13/2019</v>
          </cell>
          <cell r="D12461">
            <v>4</v>
          </cell>
          <cell r="E12461">
            <v>0.69650590419769287</v>
          </cell>
          <cell r="F12461">
            <v>0.68177521228790283</v>
          </cell>
          <cell r="G12461">
            <v>1.1714042164385319E-2</v>
          </cell>
          <cell r="H12461">
            <v>68.43494410386046</v>
          </cell>
          <cell r="I12461">
            <v>1</v>
          </cell>
        </row>
        <row r="12462">
          <cell r="A12462" t="str">
            <v/>
          </cell>
          <cell r="B12462" t="str">
            <v>Vendor: WEATHERBUG</v>
          </cell>
          <cell r="C12462" t="str">
            <v>9/13/2019</v>
          </cell>
          <cell r="D12462">
            <v>5</v>
          </cell>
          <cell r="E12462">
            <v>0.65885037183761597</v>
          </cell>
          <cell r="F12462">
            <v>0.64428842067718506</v>
          </cell>
          <cell r="G12462">
            <v>1.0458328761160374E-2</v>
          </cell>
          <cell r="H12462">
            <v>67.496732780383979</v>
          </cell>
          <cell r="I12462">
            <v>1</v>
          </cell>
        </row>
        <row r="12463">
          <cell r="A12463" t="str">
            <v/>
          </cell>
          <cell r="B12463" t="str">
            <v>Vendor: WEATHERBUG</v>
          </cell>
          <cell r="C12463" t="str">
            <v>9/13/2019</v>
          </cell>
          <cell r="D12463">
            <v>6</v>
          </cell>
          <cell r="E12463">
            <v>0.65003210306167603</v>
          </cell>
          <cell r="F12463">
            <v>0.6456458568572998</v>
          </cell>
          <cell r="G12463">
            <v>9.3965781852602959E-3</v>
          </cell>
          <cell r="H12463">
            <v>66.796382978719564</v>
          </cell>
          <cell r="I12463">
            <v>1</v>
          </cell>
        </row>
        <row r="12464">
          <cell r="A12464" t="str">
            <v/>
          </cell>
          <cell r="B12464" t="str">
            <v>Vendor: WEATHERBUG</v>
          </cell>
          <cell r="C12464" t="str">
            <v>9/13/2019</v>
          </cell>
          <cell r="D12464">
            <v>7</v>
          </cell>
          <cell r="E12464">
            <v>0.69895994663238525</v>
          </cell>
          <cell r="F12464">
            <v>0.68970894813537598</v>
          </cell>
          <cell r="G12464">
            <v>8.870292454957962E-3</v>
          </cell>
          <cell r="H12464">
            <v>66.482423368191363</v>
          </cell>
          <cell r="I12464">
            <v>1</v>
          </cell>
        </row>
        <row r="12465">
          <cell r="A12465" t="str">
            <v/>
          </cell>
          <cell r="B12465" t="str">
            <v>Vendor: WEATHERBUG</v>
          </cell>
          <cell r="C12465" t="str">
            <v>9/13/2019</v>
          </cell>
          <cell r="D12465">
            <v>8</v>
          </cell>
          <cell r="E12465">
            <v>0.65721189975738525</v>
          </cell>
          <cell r="F12465">
            <v>0.6481778621673584</v>
          </cell>
          <cell r="G12465">
            <v>9.6796965226531029E-3</v>
          </cell>
          <cell r="H12465">
            <v>69.149444644793803</v>
          </cell>
          <cell r="I12465">
            <v>1</v>
          </cell>
        </row>
        <row r="12466">
          <cell r="A12466" t="str">
            <v/>
          </cell>
          <cell r="B12466" t="str">
            <v>Vendor: WEATHERBUG</v>
          </cell>
          <cell r="C12466" t="str">
            <v>9/13/2019</v>
          </cell>
          <cell r="D12466">
            <v>9</v>
          </cell>
          <cell r="E12466">
            <v>0.52483063936233521</v>
          </cell>
          <cell r="F12466">
            <v>0.52274161577224731</v>
          </cell>
          <cell r="G12466">
            <v>1.0654289275407791E-2</v>
          </cell>
          <cell r="H12466">
            <v>74.179358095928265</v>
          </cell>
          <cell r="I12466">
            <v>1</v>
          </cell>
        </row>
        <row r="12467">
          <cell r="A12467" t="str">
            <v/>
          </cell>
          <cell r="B12467" t="str">
            <v>Vendor: WEATHERBUG</v>
          </cell>
          <cell r="C12467" t="str">
            <v>9/13/2019</v>
          </cell>
          <cell r="D12467">
            <v>10</v>
          </cell>
          <cell r="E12467">
            <v>0.41369086503982544</v>
          </cell>
          <cell r="F12467">
            <v>0.43253710865974426</v>
          </cell>
          <cell r="G12467">
            <v>1.2615256942808628E-2</v>
          </cell>
          <cell r="H12467">
            <v>80.940917778576562</v>
          </cell>
          <cell r="I12467">
            <v>1</v>
          </cell>
        </row>
        <row r="12468">
          <cell r="A12468" t="str">
            <v/>
          </cell>
          <cell r="B12468" t="str">
            <v>Vendor: WEATHERBUG</v>
          </cell>
          <cell r="C12468" t="str">
            <v>9/13/2019</v>
          </cell>
          <cell r="D12468">
            <v>11</v>
          </cell>
          <cell r="E12468">
            <v>0.40512797236442566</v>
          </cell>
          <cell r="F12468">
            <v>0.41073581576347351</v>
          </cell>
          <cell r="G12468">
            <v>1.473319623619318E-2</v>
          </cell>
          <cell r="H12468">
            <v>86.47228633248929</v>
          </cell>
          <cell r="I12468">
            <v>1</v>
          </cell>
        </row>
        <row r="12469">
          <cell r="A12469" t="str">
            <v/>
          </cell>
          <cell r="B12469" t="str">
            <v>Vendor: WEATHERBUG</v>
          </cell>
          <cell r="C12469" t="str">
            <v>9/13/2019</v>
          </cell>
          <cell r="D12469">
            <v>12</v>
          </cell>
          <cell r="E12469">
            <v>0.518207848072052</v>
          </cell>
          <cell r="F12469">
            <v>0.51560384035110474</v>
          </cell>
          <cell r="G12469">
            <v>1.7314450815320015E-2</v>
          </cell>
          <cell r="H12469">
            <v>90.293959610536689</v>
          </cell>
          <cell r="I12469">
            <v>1</v>
          </cell>
        </row>
        <row r="12470">
          <cell r="A12470" t="str">
            <v/>
          </cell>
          <cell r="B12470" t="str">
            <v>Vendor: WEATHERBUG</v>
          </cell>
          <cell r="C12470" t="str">
            <v>9/13/2019</v>
          </cell>
          <cell r="D12470">
            <v>13</v>
          </cell>
          <cell r="E12470">
            <v>0.73261702060699463</v>
          </cell>
          <cell r="F12470">
            <v>0.7389298677444458</v>
          </cell>
          <cell r="G12470">
            <v>2.0277740433812141E-2</v>
          </cell>
          <cell r="H12470">
            <v>92.213216732782101</v>
          </cell>
          <cell r="I12470">
            <v>1</v>
          </cell>
        </row>
        <row r="12471">
          <cell r="A12471" t="str">
            <v/>
          </cell>
          <cell r="B12471" t="str">
            <v>Vendor: WEATHERBUG</v>
          </cell>
          <cell r="C12471" t="str">
            <v>9/13/2019</v>
          </cell>
          <cell r="D12471">
            <v>14</v>
          </cell>
          <cell r="E12471">
            <v>1.0643306970596313</v>
          </cell>
          <cell r="F12471">
            <v>1.0671970844268799</v>
          </cell>
          <cell r="G12471">
            <v>2.2864989936351776E-2</v>
          </cell>
          <cell r="H12471">
            <v>93.361071042185486</v>
          </cell>
          <cell r="I12471">
            <v>1</v>
          </cell>
        </row>
        <row r="12472">
          <cell r="A12472" t="str">
            <v/>
          </cell>
          <cell r="B12472" t="str">
            <v>Vendor: WEATHERBUG</v>
          </cell>
          <cell r="C12472" t="str">
            <v>9/13/2019</v>
          </cell>
          <cell r="D12472">
            <v>15</v>
          </cell>
          <cell r="E12472">
            <v>1.4433726072311401</v>
          </cell>
          <cell r="F12472">
            <v>1.4249618053436279</v>
          </cell>
          <cell r="G12472">
            <v>2.4542989209294319E-2</v>
          </cell>
          <cell r="H12472">
            <v>94.157140281278373</v>
          </cell>
          <cell r="I12472">
            <v>1</v>
          </cell>
        </row>
        <row r="12473">
          <cell r="A12473" t="str">
            <v/>
          </cell>
          <cell r="B12473" t="str">
            <v>Vendor: WEATHERBUG</v>
          </cell>
          <cell r="C12473" t="str">
            <v>9/13/2019</v>
          </cell>
          <cell r="D12473">
            <v>16</v>
          </cell>
          <cell r="E12473">
            <v>1.862002968788147</v>
          </cell>
          <cell r="F12473">
            <v>1.8942755460739136</v>
          </cell>
          <cell r="G12473">
            <v>2.5579968467354774E-2</v>
          </cell>
          <cell r="H12473">
            <v>94.158582762352708</v>
          </cell>
          <cell r="I12473">
            <v>1</v>
          </cell>
        </row>
        <row r="12474">
          <cell r="A12474" t="str">
            <v/>
          </cell>
          <cell r="B12474" t="str">
            <v>Vendor: WEATHERBUG</v>
          </cell>
          <cell r="C12474" t="str">
            <v>9/13/2019</v>
          </cell>
          <cell r="D12474">
            <v>17</v>
          </cell>
          <cell r="E12474">
            <v>2.2279698848724365</v>
          </cell>
          <cell r="F12474">
            <v>2.2412269115447998</v>
          </cell>
          <cell r="G12474">
            <v>2.5647390633821487E-2</v>
          </cell>
          <cell r="H12474">
            <v>93.168445726642702</v>
          </cell>
          <cell r="I12474">
            <v>1</v>
          </cell>
        </row>
        <row r="12475">
          <cell r="A12475" t="str">
            <v/>
          </cell>
          <cell r="B12475" t="str">
            <v>Vendor: WEATHERBUG</v>
          </cell>
          <cell r="C12475" t="str">
            <v>9/13/2019</v>
          </cell>
          <cell r="D12475">
            <v>18</v>
          </cell>
          <cell r="E12475">
            <v>2.4162192344665527</v>
          </cell>
          <cell r="F12475">
            <v>2.440277099609375</v>
          </cell>
          <cell r="G12475">
            <v>2.5447215884923935E-2</v>
          </cell>
          <cell r="H12475">
            <v>91.545005409295797</v>
          </cell>
          <cell r="I12475">
            <v>1</v>
          </cell>
        </row>
        <row r="12476">
          <cell r="A12476" t="str">
            <v/>
          </cell>
          <cell r="B12476" t="str">
            <v>Vendor: WEATHERBUG</v>
          </cell>
          <cell r="C12476" t="str">
            <v>9/13/2019</v>
          </cell>
          <cell r="D12476">
            <v>19</v>
          </cell>
          <cell r="E12476">
            <v>2.4066100120544434</v>
          </cell>
          <cell r="F12476">
            <v>1.5587127208709717</v>
          </cell>
          <cell r="G12476">
            <v>2.5864731520414352E-2</v>
          </cell>
          <cell r="H12476">
            <v>88.231968986663858</v>
          </cell>
          <cell r="I12476">
            <v>1</v>
          </cell>
        </row>
        <row r="12477">
          <cell r="A12477" t="str">
            <v/>
          </cell>
          <cell r="B12477" t="str">
            <v>Vendor: WEATHERBUG</v>
          </cell>
          <cell r="C12477" t="str">
            <v>9/13/2019</v>
          </cell>
          <cell r="D12477">
            <v>20</v>
          </cell>
          <cell r="E12477">
            <v>2.2457442283630371</v>
          </cell>
          <cell r="F12477">
            <v>1.8016864061355591</v>
          </cell>
          <cell r="G12477">
            <v>2.4625591933727264E-2</v>
          </cell>
          <cell r="H12477">
            <v>83.789821492965217</v>
          </cell>
          <cell r="I12477">
            <v>1</v>
          </cell>
        </row>
        <row r="12478">
          <cell r="A12478" t="str">
            <v/>
          </cell>
          <cell r="B12478" t="str">
            <v>Vendor: WEATHERBUG</v>
          </cell>
          <cell r="C12478" t="str">
            <v>9/13/2019</v>
          </cell>
          <cell r="D12478">
            <v>21</v>
          </cell>
          <cell r="E12478">
            <v>2.0866878032684326</v>
          </cell>
          <cell r="F12478">
            <v>2.4507303237915039</v>
          </cell>
          <cell r="G12478">
            <v>2.3524710908532143E-2</v>
          </cell>
          <cell r="H12478">
            <v>80.938846015144676</v>
          </cell>
          <cell r="I12478">
            <v>1</v>
          </cell>
        </row>
        <row r="12479">
          <cell r="A12479" t="str">
            <v/>
          </cell>
          <cell r="B12479" t="str">
            <v>Vendor: WEATHERBUG</v>
          </cell>
          <cell r="C12479" t="str">
            <v>9/13/2019</v>
          </cell>
          <cell r="D12479">
            <v>22</v>
          </cell>
          <cell r="E12479">
            <v>1.9001413583755493</v>
          </cell>
          <cell r="F12479">
            <v>2.073603630065918</v>
          </cell>
          <cell r="G12479">
            <v>2.1791834384202957E-2</v>
          </cell>
          <cell r="H12479">
            <v>78.871022358460067</v>
          </cell>
          <cell r="I12479">
            <v>1</v>
          </cell>
        </row>
        <row r="12480">
          <cell r="A12480" t="str">
            <v/>
          </cell>
          <cell r="B12480" t="str">
            <v>Vendor: WEATHERBUG</v>
          </cell>
          <cell r="C12480" t="str">
            <v>9/13/2019</v>
          </cell>
          <cell r="D12480">
            <v>23</v>
          </cell>
          <cell r="E12480">
            <v>1.6954877376556396</v>
          </cell>
          <cell r="F12480">
            <v>1.7561435699462891</v>
          </cell>
          <cell r="G12480">
            <v>2.0828310400247574E-2</v>
          </cell>
          <cell r="H12480">
            <v>77.011893256402402</v>
          </cell>
          <cell r="I12480">
            <v>1</v>
          </cell>
        </row>
        <row r="12481">
          <cell r="A12481" t="str">
            <v/>
          </cell>
          <cell r="B12481" t="str">
            <v>Vendor: WEATHERBUG</v>
          </cell>
          <cell r="C12481" t="str">
            <v>9/13/2019</v>
          </cell>
          <cell r="D12481">
            <v>24</v>
          </cell>
          <cell r="E12481">
            <v>1.444271445274353</v>
          </cell>
          <cell r="F12481">
            <v>1.4667229652404785</v>
          </cell>
          <cell r="G12481">
            <v>1.9287317991256714E-2</v>
          </cell>
          <cell r="H12481">
            <v>75.339109267940529</v>
          </cell>
          <cell r="I12481">
            <v>1</v>
          </cell>
        </row>
        <row r="12482">
          <cell r="A12482" t="str">
            <v/>
          </cell>
          <cell r="B12482" t="str">
            <v>Vendor: WEATHERBUG</v>
          </cell>
          <cell r="C12482" t="str">
            <v>9/24/2019 (5pm-8pm)</v>
          </cell>
          <cell r="D12482">
            <v>1</v>
          </cell>
          <cell r="E12482">
            <v>0.86136865615844727</v>
          </cell>
          <cell r="F12482">
            <v>0.83650827407836914</v>
          </cell>
          <cell r="G12482">
            <v>1.5806403011083603E-2</v>
          </cell>
          <cell r="H12482">
            <v>66.698116870127052</v>
          </cell>
          <cell r="I12482">
            <v>1</v>
          </cell>
        </row>
        <row r="12483">
          <cell r="A12483" t="str">
            <v/>
          </cell>
          <cell r="B12483" t="str">
            <v>Vendor: WEATHERBUG</v>
          </cell>
          <cell r="C12483" t="str">
            <v>9/24/2019 (6pm-8pm)</v>
          </cell>
          <cell r="D12483">
            <v>1</v>
          </cell>
          <cell r="E12483">
            <v>0.85128265619277954</v>
          </cell>
          <cell r="F12483">
            <v>0.88098305463790894</v>
          </cell>
          <cell r="G12483">
            <v>4.3274186551570892E-2</v>
          </cell>
          <cell r="H12483">
            <v>65.868320493066207</v>
          </cell>
          <cell r="I12483">
            <v>1</v>
          </cell>
        </row>
        <row r="12484">
          <cell r="A12484" t="str">
            <v/>
          </cell>
          <cell r="B12484" t="str">
            <v>Vendor: WEATHERBUG</v>
          </cell>
          <cell r="C12484" t="str">
            <v>9/24/2019 (6pm-8pm)</v>
          </cell>
          <cell r="D12484">
            <v>2</v>
          </cell>
          <cell r="E12484">
            <v>0.74893307685852051</v>
          </cell>
          <cell r="F12484">
            <v>0.76555138826370239</v>
          </cell>
          <cell r="G12484">
            <v>3.7527155131101608E-2</v>
          </cell>
          <cell r="H12484">
            <v>64.485624036980028</v>
          </cell>
          <cell r="I12484">
            <v>1</v>
          </cell>
        </row>
        <row r="12485">
          <cell r="A12485" t="str">
            <v/>
          </cell>
          <cell r="B12485" t="str">
            <v>Vendor: WEATHERBUG</v>
          </cell>
          <cell r="C12485" t="str">
            <v>9/24/2019 (5pm-8pm)</v>
          </cell>
          <cell r="D12485">
            <v>2</v>
          </cell>
          <cell r="E12485">
            <v>0.73828184604644775</v>
          </cell>
          <cell r="F12485">
            <v>0.72039234638214111</v>
          </cell>
          <cell r="G12485">
            <v>1.3849338516592979E-2</v>
          </cell>
          <cell r="H12485">
            <v>65.862765659393276</v>
          </cell>
          <cell r="I12485">
            <v>1</v>
          </cell>
        </row>
        <row r="12486">
          <cell r="A12486" t="str">
            <v/>
          </cell>
          <cell r="B12486" t="str">
            <v>Vendor: WEATHERBUG</v>
          </cell>
          <cell r="C12486" t="str">
            <v>9/24/2019 (5pm-8pm)</v>
          </cell>
          <cell r="D12486">
            <v>3</v>
          </cell>
          <cell r="E12486">
            <v>0.65385466814041138</v>
          </cell>
          <cell r="F12486">
            <v>0.64862525463104248</v>
          </cell>
          <cell r="G12486">
            <v>1.2102247215807438E-2</v>
          </cell>
          <cell r="H12486">
            <v>65.128397038227305</v>
          </cell>
          <cell r="I12486">
            <v>1</v>
          </cell>
        </row>
        <row r="12487">
          <cell r="A12487" t="str">
            <v/>
          </cell>
          <cell r="B12487" t="str">
            <v>Vendor: WEATHERBUG</v>
          </cell>
          <cell r="C12487" t="str">
            <v>9/24/2019 (6pm-8pm)</v>
          </cell>
          <cell r="D12487">
            <v>3</v>
          </cell>
          <cell r="E12487">
            <v>0.66688024997711182</v>
          </cell>
          <cell r="F12487">
            <v>0.71757954359054565</v>
          </cell>
          <cell r="G12487">
            <v>3.4497935324907303E-2</v>
          </cell>
          <cell r="H12487">
            <v>63.17556240369764</v>
          </cell>
          <cell r="I12487">
            <v>1</v>
          </cell>
        </row>
        <row r="12488">
          <cell r="A12488" t="str">
            <v/>
          </cell>
          <cell r="B12488" t="str">
            <v>Vendor: WEATHERBUG</v>
          </cell>
          <cell r="C12488" t="str">
            <v>9/24/2019 (6pm-8pm)</v>
          </cell>
          <cell r="D12488">
            <v>4</v>
          </cell>
          <cell r="E12488">
            <v>0.63828122615814209</v>
          </cell>
          <cell r="F12488">
            <v>0.67253679037094116</v>
          </cell>
          <cell r="G12488">
            <v>3.108702041208744E-2</v>
          </cell>
          <cell r="H12488">
            <v>61.751047765793494</v>
          </cell>
          <cell r="I12488">
            <v>1</v>
          </cell>
        </row>
        <row r="12489">
          <cell r="A12489" t="str">
            <v/>
          </cell>
          <cell r="B12489" t="str">
            <v>Vendor: WEATHERBUG</v>
          </cell>
          <cell r="C12489" t="str">
            <v>9/24/2019 (5pm-8pm)</v>
          </cell>
          <cell r="D12489">
            <v>4</v>
          </cell>
          <cell r="E12489">
            <v>0.60147339105606079</v>
          </cell>
          <cell r="F12489">
            <v>0.61510360240936279</v>
          </cell>
          <cell r="G12489">
            <v>1.1021340265870094E-2</v>
          </cell>
          <cell r="H12489">
            <v>64.279813888331645</v>
          </cell>
          <cell r="I12489">
            <v>1</v>
          </cell>
        </row>
        <row r="12490">
          <cell r="A12490" t="str">
            <v/>
          </cell>
          <cell r="B12490" t="str">
            <v>Vendor: WEATHERBUG</v>
          </cell>
          <cell r="C12490" t="str">
            <v>9/24/2019 (5pm-8pm)</v>
          </cell>
          <cell r="D12490">
            <v>5</v>
          </cell>
          <cell r="E12490">
            <v>0.58381903171539307</v>
          </cell>
          <cell r="F12490">
            <v>0.59530621767044067</v>
          </cell>
          <cell r="G12490">
            <v>1.007937453687191E-2</v>
          </cell>
          <cell r="H12490">
            <v>63.884862917752436</v>
          </cell>
          <cell r="I12490">
            <v>1</v>
          </cell>
        </row>
        <row r="12491">
          <cell r="A12491" t="str">
            <v/>
          </cell>
          <cell r="B12491" t="str">
            <v>Vendor: WEATHERBUG</v>
          </cell>
          <cell r="C12491" t="str">
            <v>9/24/2019 (6pm-8pm)</v>
          </cell>
          <cell r="D12491">
            <v>5</v>
          </cell>
          <cell r="E12491">
            <v>0.61045277118682861</v>
          </cell>
          <cell r="F12491">
            <v>0.65961241722106934</v>
          </cell>
          <cell r="G12491">
            <v>2.594861201941967E-2</v>
          </cell>
          <cell r="H12491">
            <v>61.12024653312838</v>
          </cell>
          <cell r="I12491">
            <v>1</v>
          </cell>
        </row>
        <row r="12492">
          <cell r="A12492" t="str">
            <v/>
          </cell>
          <cell r="B12492" t="str">
            <v>Vendor: WEATHERBUG</v>
          </cell>
          <cell r="C12492" t="str">
            <v>9/24/2019 (5pm-8pm)</v>
          </cell>
          <cell r="D12492">
            <v>6</v>
          </cell>
          <cell r="E12492">
            <v>0.60649985074996948</v>
          </cell>
          <cell r="F12492">
            <v>0.59837305545806885</v>
          </cell>
          <cell r="G12492">
            <v>9.2085441574454308E-3</v>
          </cell>
          <cell r="H12492">
            <v>63.43383430058185</v>
          </cell>
          <cell r="I12492">
            <v>1</v>
          </cell>
        </row>
        <row r="12493">
          <cell r="A12493" t="str">
            <v/>
          </cell>
          <cell r="B12493" t="str">
            <v>Vendor: WEATHERBUG</v>
          </cell>
          <cell r="C12493" t="str">
            <v>9/24/2019 (6pm-8pm)</v>
          </cell>
          <cell r="D12493">
            <v>6</v>
          </cell>
          <cell r="E12493">
            <v>0.63203990459442139</v>
          </cell>
          <cell r="F12493">
            <v>0.68800115585327148</v>
          </cell>
          <cell r="G12493">
            <v>2.1851204335689545E-2</v>
          </cell>
          <cell r="H12493">
            <v>60.210955315870699</v>
          </cell>
          <cell r="I12493">
            <v>1</v>
          </cell>
        </row>
        <row r="12494">
          <cell r="A12494" t="str">
            <v/>
          </cell>
          <cell r="B12494" t="str">
            <v>Vendor: WEATHERBUG</v>
          </cell>
          <cell r="C12494" t="str">
            <v>9/24/2019 (6pm-8pm)</v>
          </cell>
          <cell r="D12494">
            <v>7</v>
          </cell>
          <cell r="E12494">
            <v>0.69375771284103394</v>
          </cell>
          <cell r="F12494">
            <v>0.74806320667266846</v>
          </cell>
          <cell r="G12494">
            <v>2.215207926928997E-2</v>
          </cell>
          <cell r="H12494">
            <v>59.219522342064906</v>
          </cell>
          <cell r="I12494">
            <v>1</v>
          </cell>
        </row>
        <row r="12495">
          <cell r="A12495" t="str">
            <v/>
          </cell>
          <cell r="B12495" t="str">
            <v>Vendor: WEATHERBUG</v>
          </cell>
          <cell r="C12495" t="str">
            <v>9/24/2019 (5pm-8pm)</v>
          </cell>
          <cell r="D12495">
            <v>7</v>
          </cell>
          <cell r="E12495">
            <v>0.66108334064483643</v>
          </cell>
          <cell r="F12495">
            <v>0.65621829032897949</v>
          </cell>
          <cell r="G12495">
            <v>8.7394407019019127E-3</v>
          </cell>
          <cell r="H12495">
            <v>63.170062037221086</v>
          </cell>
          <cell r="I12495">
            <v>1</v>
          </cell>
        </row>
        <row r="12496">
          <cell r="A12496" t="str">
            <v/>
          </cell>
          <cell r="B12496" t="str">
            <v>Vendor: WEATHERBUG</v>
          </cell>
          <cell r="C12496" t="str">
            <v>9/24/2019 (5pm-8pm)</v>
          </cell>
          <cell r="D12496">
            <v>8</v>
          </cell>
          <cell r="E12496">
            <v>0.6161956787109375</v>
          </cell>
          <cell r="F12496">
            <v>0.61409294605255127</v>
          </cell>
          <cell r="G12496">
            <v>9.2411953955888748E-3</v>
          </cell>
          <cell r="H12496">
            <v>64.485929557733868</v>
          </cell>
          <cell r="I12496">
            <v>1</v>
          </cell>
        </row>
        <row r="12497">
          <cell r="A12497" t="str">
            <v/>
          </cell>
          <cell r="B12497" t="str">
            <v>Vendor: WEATHERBUG</v>
          </cell>
          <cell r="C12497" t="str">
            <v>9/24/2019 (6pm-8pm)</v>
          </cell>
          <cell r="D12497">
            <v>8</v>
          </cell>
          <cell r="E12497">
            <v>0.64103639125823975</v>
          </cell>
          <cell r="F12497">
            <v>0.68967032432556152</v>
          </cell>
          <cell r="G12497">
            <v>2.4688741192221642E-2</v>
          </cell>
          <cell r="H12497">
            <v>60.813867488444117</v>
          </cell>
          <cell r="I12497">
            <v>1</v>
          </cell>
        </row>
        <row r="12498">
          <cell r="A12498" t="str">
            <v/>
          </cell>
          <cell r="B12498" t="str">
            <v>Vendor: WEATHERBUG</v>
          </cell>
          <cell r="C12498" t="str">
            <v>9/24/2019 (5pm-8pm)</v>
          </cell>
          <cell r="D12498">
            <v>9</v>
          </cell>
          <cell r="E12498">
            <v>0.47689053416252136</v>
          </cell>
          <cell r="F12498">
            <v>0.46536287665367126</v>
          </cell>
          <cell r="G12498">
            <v>1.0140314698219299E-2</v>
          </cell>
          <cell r="H12498">
            <v>69.928689213529609</v>
          </cell>
          <cell r="I12498">
            <v>1</v>
          </cell>
        </row>
        <row r="12499">
          <cell r="A12499" t="str">
            <v/>
          </cell>
          <cell r="B12499" t="str">
            <v>Vendor: WEATHERBUG</v>
          </cell>
          <cell r="C12499" t="str">
            <v>9/24/2019 (6pm-8pm)</v>
          </cell>
          <cell r="D12499">
            <v>9</v>
          </cell>
          <cell r="E12499">
            <v>0.47372943162918091</v>
          </cell>
          <cell r="F12499">
            <v>0.49077910184860229</v>
          </cell>
          <cell r="G12499">
            <v>2.6924828067421913E-2</v>
          </cell>
          <cell r="H12499">
            <v>65.897457627118811</v>
          </cell>
          <cell r="I12499">
            <v>1</v>
          </cell>
        </row>
        <row r="12500">
          <cell r="A12500" t="str">
            <v/>
          </cell>
          <cell r="B12500" t="str">
            <v>Vendor: WEATHERBUG</v>
          </cell>
          <cell r="C12500" t="str">
            <v>9/24/2019 (6pm-8pm)</v>
          </cell>
          <cell r="D12500">
            <v>10</v>
          </cell>
          <cell r="E12500">
            <v>0.29350504279136658</v>
          </cell>
          <cell r="F12500">
            <v>0.31406500935554504</v>
          </cell>
          <cell r="G12500">
            <v>2.9722444713115692E-2</v>
          </cell>
          <cell r="H12500">
            <v>72.418628659476056</v>
          </cell>
          <cell r="I12500">
            <v>1</v>
          </cell>
        </row>
        <row r="12501">
          <cell r="A12501" t="str">
            <v/>
          </cell>
          <cell r="B12501" t="str">
            <v>Vendor: WEATHERBUG</v>
          </cell>
          <cell r="C12501" t="str">
            <v>9/24/2019 (5pm-8pm)</v>
          </cell>
          <cell r="D12501">
            <v>10</v>
          </cell>
          <cell r="E12501">
            <v>0.36125704646110535</v>
          </cell>
          <cell r="F12501">
            <v>0.33671274781227112</v>
          </cell>
          <cell r="G12501">
            <v>1.1245273984968662E-2</v>
          </cell>
          <cell r="H12501">
            <v>74.359643786276791</v>
          </cell>
          <cell r="I12501">
            <v>1</v>
          </cell>
        </row>
        <row r="12502">
          <cell r="A12502" t="str">
            <v/>
          </cell>
          <cell r="B12502" t="str">
            <v>Vendor: WEATHERBUG</v>
          </cell>
          <cell r="C12502" t="str">
            <v>9/24/2019 (6pm-8pm)</v>
          </cell>
          <cell r="D12502">
            <v>11</v>
          </cell>
          <cell r="E12502">
            <v>0.16958197951316833</v>
          </cell>
          <cell r="F12502">
            <v>0.12932382524013519</v>
          </cell>
          <cell r="G12502">
            <v>3.4293115139007568E-2</v>
          </cell>
          <cell r="H12502">
            <v>78.96132511556209</v>
          </cell>
          <cell r="I12502">
            <v>1</v>
          </cell>
        </row>
        <row r="12503">
          <cell r="A12503" t="str">
            <v/>
          </cell>
          <cell r="B12503" t="str">
            <v>Vendor: WEATHERBUG</v>
          </cell>
          <cell r="C12503" t="str">
            <v>9/24/2019 (5pm-8pm)</v>
          </cell>
          <cell r="D12503">
            <v>11</v>
          </cell>
          <cell r="E12503">
            <v>0.27120181918144226</v>
          </cell>
          <cell r="F12503">
            <v>0.26072368025779724</v>
          </cell>
          <cell r="G12503">
            <v>1.2578776106238365E-2</v>
          </cell>
          <cell r="H12503">
            <v>78.706904142483125</v>
          </cell>
          <cell r="I12503">
            <v>1</v>
          </cell>
        </row>
        <row r="12504">
          <cell r="A12504" t="str">
            <v/>
          </cell>
          <cell r="B12504" t="str">
            <v>Vendor: WEATHERBUG</v>
          </cell>
          <cell r="C12504" t="str">
            <v>9/24/2019 (6pm-8pm)</v>
          </cell>
          <cell r="D12504">
            <v>12</v>
          </cell>
          <cell r="E12504">
            <v>7.0468470454216003E-2</v>
          </cell>
          <cell r="F12504">
            <v>4.1569098830223083E-2</v>
          </cell>
          <cell r="G12504">
            <v>3.9737921208143234E-2</v>
          </cell>
          <cell r="H12504">
            <v>84.315963020030864</v>
          </cell>
          <cell r="I12504">
            <v>1</v>
          </cell>
        </row>
        <row r="12505">
          <cell r="A12505" t="str">
            <v/>
          </cell>
          <cell r="B12505" t="str">
            <v>Vendor: WEATHERBUG</v>
          </cell>
          <cell r="C12505" t="str">
            <v>9/24/2019 (5pm-8pm)</v>
          </cell>
          <cell r="D12505">
            <v>12</v>
          </cell>
          <cell r="E12505">
            <v>0.28198698163032532</v>
          </cell>
          <cell r="F12505">
            <v>0.2761150598526001</v>
          </cell>
          <cell r="G12505">
            <v>1.4827541075646877E-2</v>
          </cell>
          <cell r="H12505">
            <v>82.248513107860077</v>
          </cell>
          <cell r="I12505">
            <v>1</v>
          </cell>
        </row>
        <row r="12506">
          <cell r="A12506" t="str">
            <v/>
          </cell>
          <cell r="B12506" t="str">
            <v>Vendor: WEATHERBUG</v>
          </cell>
          <cell r="C12506" t="str">
            <v>9/24/2019 (6pm-8pm)</v>
          </cell>
          <cell r="D12506">
            <v>13</v>
          </cell>
          <cell r="E12506">
            <v>0.14616699516773224</v>
          </cell>
          <cell r="F12506">
            <v>0.10901357978582382</v>
          </cell>
          <cell r="G12506">
            <v>4.7555431723594666E-2</v>
          </cell>
          <cell r="H12506">
            <v>86.900847457626824</v>
          </cell>
          <cell r="I12506">
            <v>1</v>
          </cell>
        </row>
        <row r="12507">
          <cell r="A12507" t="str">
            <v/>
          </cell>
          <cell r="B12507" t="str">
            <v>Vendor: WEATHERBUG</v>
          </cell>
          <cell r="C12507" t="str">
            <v>9/24/2019 (5pm-8pm)</v>
          </cell>
          <cell r="D12507">
            <v>13</v>
          </cell>
          <cell r="E12507">
            <v>0.39610835909843445</v>
          </cell>
          <cell r="F12507">
            <v>0.3777848482131958</v>
          </cell>
          <cell r="G12507">
            <v>1.6985561698675156E-2</v>
          </cell>
          <cell r="H12507">
            <v>84.932055233135245</v>
          </cell>
          <cell r="I12507">
            <v>1</v>
          </cell>
        </row>
        <row r="12508">
          <cell r="A12508" t="str">
            <v/>
          </cell>
          <cell r="B12508" t="str">
            <v>Vendor: WEATHERBUG</v>
          </cell>
          <cell r="C12508" t="str">
            <v>9/24/2019 (6pm-8pm)</v>
          </cell>
          <cell r="D12508">
            <v>14</v>
          </cell>
          <cell r="E12508">
            <v>0.32706546783447266</v>
          </cell>
          <cell r="F12508">
            <v>0.25975564122200012</v>
          </cell>
          <cell r="G12508">
            <v>5.5179309099912643E-2</v>
          </cell>
          <cell r="H12508">
            <v>88.356810477658669</v>
          </cell>
          <cell r="I12508">
            <v>1</v>
          </cell>
        </row>
        <row r="12509">
          <cell r="A12509" t="str">
            <v/>
          </cell>
          <cell r="B12509" t="str">
            <v>Vendor: WEATHERBUG</v>
          </cell>
          <cell r="C12509" t="str">
            <v>9/24/2019 (5pm-8pm)</v>
          </cell>
          <cell r="D12509">
            <v>14</v>
          </cell>
          <cell r="E12509">
            <v>0.60094559192657471</v>
          </cell>
          <cell r="F12509">
            <v>0.59230983257293701</v>
          </cell>
          <cell r="G12509">
            <v>1.9704248756170273E-2</v>
          </cell>
          <cell r="H12509">
            <v>86.178206924145925</v>
          </cell>
          <cell r="I12509">
            <v>1</v>
          </cell>
        </row>
        <row r="12510">
          <cell r="A12510" t="str">
            <v/>
          </cell>
          <cell r="B12510" t="str">
            <v>Vendor: WEATHERBUG</v>
          </cell>
          <cell r="C12510" t="str">
            <v>9/24/2019 (5pm-8pm)</v>
          </cell>
          <cell r="D12510">
            <v>15</v>
          </cell>
          <cell r="E12510">
            <v>0.89487749338150024</v>
          </cell>
          <cell r="F12510">
            <v>0.86990022659301758</v>
          </cell>
          <cell r="G12510">
            <v>2.1575259044766426E-2</v>
          </cell>
          <cell r="H12510">
            <v>87.396441865116657</v>
          </cell>
          <cell r="I12510">
            <v>1</v>
          </cell>
        </row>
        <row r="12511">
          <cell r="A12511" t="str">
            <v/>
          </cell>
          <cell r="B12511" t="str">
            <v>Vendor: WEATHERBUG</v>
          </cell>
          <cell r="C12511" t="str">
            <v>9/24/2019 (6pm-8pm)</v>
          </cell>
          <cell r="D12511">
            <v>15</v>
          </cell>
          <cell r="E12511">
            <v>0.68724298477172852</v>
          </cell>
          <cell r="F12511">
            <v>0.59892040491104126</v>
          </cell>
          <cell r="G12511">
            <v>6.0652080923318863E-2</v>
          </cell>
          <cell r="H12511">
            <v>89.76101694915269</v>
          </cell>
          <cell r="I12511">
            <v>1</v>
          </cell>
        </row>
        <row r="12512">
          <cell r="A12512" t="str">
            <v/>
          </cell>
          <cell r="B12512" t="str">
            <v>Vendor: WEATHERBUG</v>
          </cell>
          <cell r="C12512" t="str">
            <v>9/24/2019 (5pm-8pm)</v>
          </cell>
          <cell r="D12512">
            <v>16</v>
          </cell>
          <cell r="E12512">
            <v>1.2738813161849976</v>
          </cell>
          <cell r="F12512">
            <v>1.2341128587722778</v>
          </cell>
          <cell r="G12512">
            <v>2.3332228884100914E-2</v>
          </cell>
          <cell r="H12512">
            <v>88.082677606567685</v>
          </cell>
          <cell r="I12512">
            <v>1</v>
          </cell>
        </row>
        <row r="12513">
          <cell r="A12513" t="str">
            <v/>
          </cell>
          <cell r="B12513" t="str">
            <v>Vendor: WEATHERBUG</v>
          </cell>
          <cell r="C12513" t="str">
            <v>9/24/2019 (6pm-8pm)</v>
          </cell>
          <cell r="D12513">
            <v>16</v>
          </cell>
          <cell r="E12513">
            <v>1.2130120992660522</v>
          </cell>
          <cell r="F12513">
            <v>1.102330207824707</v>
          </cell>
          <cell r="G12513">
            <v>6.481488049030304E-2</v>
          </cell>
          <cell r="H12513">
            <v>91.080554699537856</v>
          </cell>
          <cell r="I12513">
            <v>1</v>
          </cell>
        </row>
        <row r="12514">
          <cell r="A12514" t="str">
            <v/>
          </cell>
          <cell r="B12514" t="str">
            <v>Vendor: WEATHERBUG</v>
          </cell>
          <cell r="C12514" t="str">
            <v>9/24/2019 (5pm-8pm)</v>
          </cell>
          <cell r="D12514">
            <v>17</v>
          </cell>
          <cell r="E12514">
            <v>1.5990444421768188</v>
          </cell>
          <cell r="F12514">
            <v>1.5810843706130981</v>
          </cell>
          <cell r="G12514">
            <v>2.4162793532013893E-2</v>
          </cell>
          <cell r="H12514">
            <v>89.02123273964402</v>
          </cell>
          <cell r="I12514">
            <v>1</v>
          </cell>
        </row>
        <row r="12515">
          <cell r="A12515" t="str">
            <v/>
          </cell>
          <cell r="B12515" t="str">
            <v>Vendor: WEATHERBUG</v>
          </cell>
          <cell r="C12515" t="str">
            <v>9/24/2019 (6pm-8pm)</v>
          </cell>
          <cell r="D12515">
            <v>17</v>
          </cell>
          <cell r="E12515">
            <v>1.6205825805664063</v>
          </cell>
          <cell r="F12515">
            <v>1.5782346725463867</v>
          </cell>
          <cell r="G12515">
            <v>6.6707737743854523E-2</v>
          </cell>
          <cell r="H12515">
            <v>90.972958397534299</v>
          </cell>
          <cell r="I12515">
            <v>1</v>
          </cell>
        </row>
        <row r="12516">
          <cell r="A12516" t="str">
            <v/>
          </cell>
          <cell r="B12516" t="str">
            <v>Vendor: WEATHERBUG</v>
          </cell>
          <cell r="C12516" t="str">
            <v>9/24/2019 (6pm-8pm)</v>
          </cell>
          <cell r="D12516">
            <v>18</v>
          </cell>
          <cell r="E12516">
            <v>1.9339230060577393</v>
          </cell>
          <cell r="F12516">
            <v>1.8947131633758545</v>
          </cell>
          <cell r="G12516">
            <v>6.7306555807590485E-2</v>
          </cell>
          <cell r="H12516">
            <v>89.473220338982927</v>
          </cell>
          <cell r="I12516">
            <v>1</v>
          </cell>
        </row>
        <row r="12517">
          <cell r="A12517" t="str">
            <v/>
          </cell>
          <cell r="B12517" t="str">
            <v>Vendor: WEATHERBUG</v>
          </cell>
          <cell r="C12517" t="str">
            <v>9/24/2019 (5pm-8pm)</v>
          </cell>
          <cell r="D12517">
            <v>18</v>
          </cell>
          <cell r="E12517">
            <v>1.848150372505188</v>
          </cell>
          <cell r="F12517">
            <v>1.1858220100402832</v>
          </cell>
          <cell r="G12517">
            <v>2.4511070922017097E-2</v>
          </cell>
          <cell r="H12517">
            <v>87.767628577141437</v>
          </cell>
          <cell r="I12517">
            <v>1</v>
          </cell>
        </row>
        <row r="12518">
          <cell r="A12518" t="str">
            <v/>
          </cell>
          <cell r="B12518" t="str">
            <v>Vendor: WEATHERBUG</v>
          </cell>
          <cell r="C12518" t="str">
            <v>9/24/2019 (5pm-8pm)</v>
          </cell>
          <cell r="D12518">
            <v>19</v>
          </cell>
          <cell r="E12518">
            <v>1.8554677963256836</v>
          </cell>
          <cell r="F12518">
            <v>1.5304757356643677</v>
          </cell>
          <cell r="G12518">
            <v>2.379528246819973E-2</v>
          </cell>
          <cell r="H12518">
            <v>86.012519511712028</v>
          </cell>
          <cell r="I12518">
            <v>1</v>
          </cell>
        </row>
        <row r="12519">
          <cell r="A12519" t="str">
            <v/>
          </cell>
          <cell r="B12519" t="str">
            <v>Vendor: WEATHERBUG</v>
          </cell>
          <cell r="C12519" t="str">
            <v>9/24/2019 (6pm-8pm)</v>
          </cell>
          <cell r="D12519">
            <v>19</v>
          </cell>
          <cell r="E12519">
            <v>1.984610915184021</v>
          </cell>
          <cell r="F12519">
            <v>1.3858597278594971</v>
          </cell>
          <cell r="G12519">
            <v>6.673133373260498E-2</v>
          </cell>
          <cell r="H12519">
            <v>84.797503852080354</v>
          </cell>
          <cell r="I12519">
            <v>1</v>
          </cell>
        </row>
        <row r="12520">
          <cell r="A12520" t="str">
            <v/>
          </cell>
          <cell r="B12520" t="str">
            <v>Vendor: WEATHERBUG</v>
          </cell>
          <cell r="C12520" t="str">
            <v>9/24/2019 (5pm-8pm)</v>
          </cell>
          <cell r="D12520">
            <v>20</v>
          </cell>
          <cell r="E12520">
            <v>1.8507161140441895</v>
          </cell>
          <cell r="F12520">
            <v>1.6209214925765991</v>
          </cell>
          <cell r="G12520">
            <v>2.2144528105854988E-2</v>
          </cell>
          <cell r="H12520">
            <v>80.8449989994063</v>
          </cell>
          <cell r="I12520">
            <v>1</v>
          </cell>
        </row>
        <row r="12521">
          <cell r="A12521" t="str">
            <v/>
          </cell>
          <cell r="B12521" t="str">
            <v>Vendor: WEATHERBUG</v>
          </cell>
          <cell r="C12521" t="str">
            <v>9/24/2019 (6pm-8pm)</v>
          </cell>
          <cell r="D12521">
            <v>20</v>
          </cell>
          <cell r="E12521">
            <v>1.9446842670440674</v>
          </cell>
          <cell r="F12521">
            <v>1.6111398935317993</v>
          </cell>
          <cell r="G12521">
            <v>6.3415348529815674E-2</v>
          </cell>
          <cell r="H12521">
            <v>81.275932203389303</v>
          </cell>
          <cell r="I12521">
            <v>1</v>
          </cell>
        </row>
        <row r="12522">
          <cell r="A12522" t="str">
            <v/>
          </cell>
          <cell r="B12522" t="str">
            <v>Vendor: WEATHERBUG</v>
          </cell>
          <cell r="C12522" t="str">
            <v>9/24/2019 (5pm-8pm)</v>
          </cell>
          <cell r="D12522">
            <v>21</v>
          </cell>
          <cell r="E12522">
            <v>1.7566360235214233</v>
          </cell>
          <cell r="F12522">
            <v>2.0657837390899658</v>
          </cell>
          <cell r="G12522">
            <v>2.1328689530491829E-2</v>
          </cell>
          <cell r="H12522">
            <v>75.767296377831244</v>
          </cell>
          <cell r="I12522">
            <v>1</v>
          </cell>
        </row>
        <row r="12523">
          <cell r="A12523" t="str">
            <v/>
          </cell>
          <cell r="B12523" t="str">
            <v>Vendor: WEATHERBUG</v>
          </cell>
          <cell r="C12523" t="str">
            <v>9/24/2019 (6pm-8pm)</v>
          </cell>
          <cell r="D12523">
            <v>21</v>
          </cell>
          <cell r="E12523">
            <v>1.9135440587997437</v>
          </cell>
          <cell r="F12523">
            <v>2.1312079429626465</v>
          </cell>
          <cell r="G12523">
            <v>6.078018993139267E-2</v>
          </cell>
          <cell r="H12523">
            <v>79.294884437596394</v>
          </cell>
          <cell r="I12523">
            <v>1</v>
          </cell>
        </row>
        <row r="12524">
          <cell r="A12524" t="str">
            <v/>
          </cell>
          <cell r="B12524" t="str">
            <v>Vendor: WEATHERBUG</v>
          </cell>
          <cell r="C12524" t="str">
            <v>9/24/2019 (5pm-8pm)</v>
          </cell>
          <cell r="D12524">
            <v>22</v>
          </cell>
          <cell r="E12524">
            <v>1.6174747943878174</v>
          </cell>
          <cell r="F12524">
            <v>1.7314852476119995</v>
          </cell>
          <cell r="G12524">
            <v>2.0394040271639824E-2</v>
          </cell>
          <cell r="H12524">
            <v>74.208337002198419</v>
          </cell>
          <cell r="I12524">
            <v>1</v>
          </cell>
        </row>
        <row r="12525">
          <cell r="A12525" t="str">
            <v/>
          </cell>
          <cell r="B12525" t="str">
            <v>Vendor: WEATHERBUG</v>
          </cell>
          <cell r="C12525" t="str">
            <v>9/24/2019 (6pm-8pm)</v>
          </cell>
          <cell r="D12525">
            <v>22</v>
          </cell>
          <cell r="E12525">
            <v>1.6620328426361084</v>
          </cell>
          <cell r="F12525">
            <v>1.7299404144287109</v>
          </cell>
          <cell r="G12525">
            <v>5.5192869156599045E-2</v>
          </cell>
          <cell r="H12525">
            <v>77.729845916794943</v>
          </cell>
          <cell r="I12525">
            <v>1</v>
          </cell>
        </row>
        <row r="12526">
          <cell r="A12526" t="str">
            <v/>
          </cell>
          <cell r="B12526" t="str">
            <v>Vendor: WEATHERBUG</v>
          </cell>
          <cell r="C12526" t="str">
            <v>9/24/2019 (6pm-8pm)</v>
          </cell>
          <cell r="D12526">
            <v>23</v>
          </cell>
          <cell r="E12526">
            <v>1.3540791273117065</v>
          </cell>
          <cell r="F12526">
            <v>1.5013642311096191</v>
          </cell>
          <cell r="G12526">
            <v>5.146152526140213E-2</v>
          </cell>
          <cell r="H12526">
            <v>74.014391371340466</v>
          </cell>
          <cell r="I12526">
            <v>1</v>
          </cell>
        </row>
        <row r="12527">
          <cell r="A12527" t="str">
            <v/>
          </cell>
          <cell r="B12527" t="str">
            <v>Vendor: WEATHERBUG</v>
          </cell>
          <cell r="C12527" t="str">
            <v>9/24/2019 (5pm-8pm)</v>
          </cell>
          <cell r="D12527">
            <v>23</v>
          </cell>
          <cell r="E12527">
            <v>1.4129520654678345</v>
          </cell>
          <cell r="F12527">
            <v>1.4348723888397217</v>
          </cell>
          <cell r="G12527">
            <v>2.0147304981946945E-2</v>
          </cell>
          <cell r="H12527">
            <v>72.901140684406741</v>
          </cell>
          <cell r="I12527">
            <v>1</v>
          </cell>
        </row>
        <row r="12528">
          <cell r="A12528" t="str">
            <v/>
          </cell>
          <cell r="B12528" t="str">
            <v>Vendor: WEATHERBUG</v>
          </cell>
          <cell r="C12528" t="str">
            <v>9/24/2019 (5pm-8pm)</v>
          </cell>
          <cell r="D12528">
            <v>24</v>
          </cell>
          <cell r="E12528">
            <v>1.164743185043335</v>
          </cell>
          <cell r="F12528">
            <v>1.1987595558166504</v>
          </cell>
          <cell r="G12528">
            <v>1.8742196261882782E-2</v>
          </cell>
          <cell r="H12528">
            <v>72.054322593550012</v>
          </cell>
          <cell r="I12528">
            <v>1</v>
          </cell>
        </row>
        <row r="12529">
          <cell r="A12529" t="str">
            <v/>
          </cell>
          <cell r="B12529" t="str">
            <v>Vendor: WEATHERBUG</v>
          </cell>
          <cell r="C12529" t="str">
            <v>9/24/2019 (6pm-8pm)</v>
          </cell>
          <cell r="D12529">
            <v>24</v>
          </cell>
          <cell r="E12529">
            <v>1.1151672601699829</v>
          </cell>
          <cell r="F12529">
            <v>1.2162227630615234</v>
          </cell>
          <cell r="G12529">
            <v>4.5915260910987854E-2</v>
          </cell>
          <cell r="H12529">
            <v>71.891232665639521</v>
          </cell>
          <cell r="I12529">
            <v>1</v>
          </cell>
        </row>
        <row r="12530">
          <cell r="A12530" t="str">
            <v/>
          </cell>
          <cell r="B12530" t="str">
            <v>Vendor: WEATHERBUG</v>
          </cell>
          <cell r="C12530" t="str">
            <v>9/25/2019 (6pm-8pm)</v>
          </cell>
          <cell r="D12530">
            <v>1</v>
          </cell>
          <cell r="E12530">
            <v>1.0044463872909546</v>
          </cell>
          <cell r="F12530">
            <v>1.0493518114089966</v>
          </cell>
          <cell r="G12530">
            <v>2.1978298202157021E-2</v>
          </cell>
          <cell r="H12530">
            <v>72.543919019318622</v>
          </cell>
          <cell r="I12530">
            <v>1</v>
          </cell>
        </row>
        <row r="12531">
          <cell r="A12531" t="str">
            <v/>
          </cell>
          <cell r="B12531" t="str">
            <v>Vendor: WEATHERBUG</v>
          </cell>
          <cell r="C12531" t="str">
            <v>9/25/2019 (6pm-7pm)</v>
          </cell>
          <cell r="D12531">
            <v>1</v>
          </cell>
          <cell r="E12531">
            <v>0.95600742101669312</v>
          </cell>
          <cell r="F12531">
            <v>0.96958017349243164</v>
          </cell>
          <cell r="G12531">
            <v>2.3300273343920708E-2</v>
          </cell>
          <cell r="H12531">
            <v>69.937558415172575</v>
          </cell>
          <cell r="I12531">
            <v>1</v>
          </cell>
        </row>
        <row r="12532">
          <cell r="A12532" t="str">
            <v/>
          </cell>
          <cell r="B12532" t="str">
            <v>Vendor: WEATHERBUG</v>
          </cell>
          <cell r="C12532" t="str">
            <v>9/25/2019 (6pm-7pm)</v>
          </cell>
          <cell r="D12532">
            <v>2</v>
          </cell>
          <cell r="E12532">
            <v>0.84024590253829956</v>
          </cell>
          <cell r="F12532">
            <v>0.82775324583053589</v>
          </cell>
          <cell r="G12532">
            <v>2.1735507994890213E-2</v>
          </cell>
          <cell r="H12532">
            <v>69.126149678295718</v>
          </cell>
          <cell r="I12532">
            <v>1</v>
          </cell>
        </row>
        <row r="12533">
          <cell r="A12533" t="str">
            <v/>
          </cell>
          <cell r="B12533" t="str">
            <v>Vendor: WEATHERBUG</v>
          </cell>
          <cell r="C12533" t="str">
            <v>9/25/2019 (6pm-8pm)</v>
          </cell>
          <cell r="D12533">
            <v>2</v>
          </cell>
          <cell r="E12533">
            <v>0.85300177335739136</v>
          </cell>
          <cell r="F12533">
            <v>0.88814586400985718</v>
          </cell>
          <cell r="G12533">
            <v>1.9018299877643585E-2</v>
          </cell>
          <cell r="H12533">
            <v>70.932091381872141</v>
          </cell>
          <cell r="I12533">
            <v>1</v>
          </cell>
        </row>
        <row r="12534">
          <cell r="A12534" t="str">
            <v/>
          </cell>
          <cell r="B12534" t="str">
            <v>Vendor: WEATHERBUG</v>
          </cell>
          <cell r="C12534" t="str">
            <v>9/25/2019 (6pm-8pm)</v>
          </cell>
          <cell r="D12534">
            <v>3</v>
          </cell>
          <cell r="E12534">
            <v>0.75130736827850342</v>
          </cell>
          <cell r="F12534">
            <v>0.78220939636230469</v>
          </cell>
          <cell r="G12534">
            <v>1.6129724681377411E-2</v>
          </cell>
          <cell r="H12534">
            <v>69.281300148587263</v>
          </cell>
          <cell r="I12534">
            <v>1</v>
          </cell>
        </row>
        <row r="12535">
          <cell r="A12535" t="str">
            <v/>
          </cell>
          <cell r="B12535" t="str">
            <v>Vendor: WEATHERBUG</v>
          </cell>
          <cell r="C12535" t="str">
            <v>9/25/2019 (6pm-7pm)</v>
          </cell>
          <cell r="D12535">
            <v>3</v>
          </cell>
          <cell r="E12535">
            <v>0.71226483583450317</v>
          </cell>
          <cell r="F12535">
            <v>0.748909592628479</v>
          </cell>
          <cell r="G12535">
            <v>1.9088052213191986E-2</v>
          </cell>
          <cell r="H12535">
            <v>68.042854724008919</v>
          </cell>
          <cell r="I12535">
            <v>1</v>
          </cell>
        </row>
        <row r="12536">
          <cell r="A12536" t="str">
            <v/>
          </cell>
          <cell r="B12536" t="str">
            <v>Vendor: WEATHERBUG</v>
          </cell>
          <cell r="C12536" t="str">
            <v>9/25/2019 (6pm-8pm)</v>
          </cell>
          <cell r="D12536">
            <v>4</v>
          </cell>
          <cell r="E12536">
            <v>0.68420678377151489</v>
          </cell>
          <cell r="F12536">
            <v>0.71144497394561768</v>
          </cell>
          <cell r="G12536">
            <v>1.4674698002636433E-2</v>
          </cell>
          <cell r="H12536">
            <v>68.210642644873147</v>
          </cell>
          <cell r="I12536">
            <v>1</v>
          </cell>
        </row>
        <row r="12537">
          <cell r="A12537" t="str">
            <v/>
          </cell>
          <cell r="B12537" t="str">
            <v>Vendor: WEATHERBUG</v>
          </cell>
          <cell r="C12537" t="str">
            <v>9/25/2019 (6pm-7pm)</v>
          </cell>
          <cell r="D12537">
            <v>4</v>
          </cell>
          <cell r="E12537">
            <v>0.64482998847961426</v>
          </cell>
          <cell r="F12537">
            <v>0.66224724054336548</v>
          </cell>
          <cell r="G12537">
            <v>1.6652792692184448E-2</v>
          </cell>
          <cell r="H12537">
            <v>67.28927192685309</v>
          </cell>
          <cell r="I12537">
            <v>1</v>
          </cell>
        </row>
        <row r="12538">
          <cell r="A12538" t="str">
            <v/>
          </cell>
          <cell r="B12538" t="str">
            <v>Vendor: WEATHERBUG</v>
          </cell>
          <cell r="C12538" t="str">
            <v>9/25/2019 (6pm-7pm)</v>
          </cell>
          <cell r="D12538">
            <v>5</v>
          </cell>
          <cell r="E12538">
            <v>0.61640286445617676</v>
          </cell>
          <cell r="F12538">
            <v>0.6214975118637085</v>
          </cell>
          <cell r="G12538">
            <v>1.4416932128369808E-2</v>
          </cell>
          <cell r="H12538">
            <v>66.592282424653234</v>
          </cell>
          <cell r="I12538">
            <v>1</v>
          </cell>
        </row>
        <row r="12539">
          <cell r="A12539" t="str">
            <v/>
          </cell>
          <cell r="B12539" t="str">
            <v>Vendor: WEATHERBUG</v>
          </cell>
          <cell r="C12539" t="str">
            <v>9/25/2019 (6pm-8pm)</v>
          </cell>
          <cell r="D12539">
            <v>5</v>
          </cell>
          <cell r="E12539">
            <v>0.66128623485565186</v>
          </cell>
          <cell r="F12539">
            <v>0.67588520050048828</v>
          </cell>
          <cell r="G12539">
            <v>1.3828897848725319E-2</v>
          </cell>
          <cell r="H12539">
            <v>66.862741456167157</v>
          </cell>
          <cell r="I12539">
            <v>1</v>
          </cell>
        </row>
        <row r="12540">
          <cell r="A12540" t="str">
            <v/>
          </cell>
          <cell r="B12540" t="str">
            <v>Vendor: WEATHERBUG</v>
          </cell>
          <cell r="C12540" t="str">
            <v>9/25/2019 (6pm-7pm)</v>
          </cell>
          <cell r="D12540">
            <v>6</v>
          </cell>
          <cell r="E12540">
            <v>0.63724780082702637</v>
          </cell>
          <cell r="F12540">
            <v>0.62302875518798828</v>
          </cell>
          <cell r="G12540">
            <v>1.2653475627303123E-2</v>
          </cell>
          <cell r="H12540">
            <v>66.31726041313749</v>
          </cell>
          <cell r="I12540">
            <v>1</v>
          </cell>
        </row>
        <row r="12541">
          <cell r="A12541" t="str">
            <v/>
          </cell>
          <cell r="B12541" t="str">
            <v>Vendor: WEATHERBUG</v>
          </cell>
          <cell r="C12541" t="str">
            <v>9/25/2019 (6pm-8pm)</v>
          </cell>
          <cell r="D12541">
            <v>6</v>
          </cell>
          <cell r="E12541">
            <v>0.67045533657073975</v>
          </cell>
          <cell r="F12541">
            <v>0.68574762344360352</v>
          </cell>
          <cell r="G12541">
            <v>1.3094463385641575E-2</v>
          </cell>
          <cell r="H12541">
            <v>66.246463595840495</v>
          </cell>
          <cell r="I12541">
            <v>1</v>
          </cell>
        </row>
        <row r="12542">
          <cell r="A12542" t="str">
            <v/>
          </cell>
          <cell r="B12542" t="str">
            <v>Vendor: WEATHERBUG</v>
          </cell>
          <cell r="C12542" t="str">
            <v>9/25/2019 (6pm-8pm)</v>
          </cell>
          <cell r="D12542">
            <v>7</v>
          </cell>
          <cell r="E12542">
            <v>0.69862979650497437</v>
          </cell>
          <cell r="F12542">
            <v>0.72551625967025757</v>
          </cell>
          <cell r="G12542">
            <v>1.302663516253233E-2</v>
          </cell>
          <cell r="H12542">
            <v>65.567585438334959</v>
          </cell>
          <cell r="I12542">
            <v>1</v>
          </cell>
        </row>
        <row r="12543">
          <cell r="A12543" t="str">
            <v/>
          </cell>
          <cell r="B12543" t="str">
            <v>Vendor: WEATHERBUG</v>
          </cell>
          <cell r="C12543" t="str">
            <v>9/25/2019 (6pm-7pm)</v>
          </cell>
          <cell r="D12543">
            <v>7</v>
          </cell>
          <cell r="E12543">
            <v>0.69317030906677246</v>
          </cell>
          <cell r="F12543">
            <v>0.68134719133377075</v>
          </cell>
          <cell r="G12543">
            <v>1.1734385974705219E-2</v>
          </cell>
          <cell r="H12543">
            <v>66.262113105316402</v>
          </cell>
          <cell r="I12543">
            <v>1</v>
          </cell>
        </row>
        <row r="12544">
          <cell r="A12544" t="str">
            <v/>
          </cell>
          <cell r="B12544" t="str">
            <v>Vendor: WEATHERBUG</v>
          </cell>
          <cell r="C12544" t="str">
            <v>9/25/2019 (6pm-7pm)</v>
          </cell>
          <cell r="D12544">
            <v>8</v>
          </cell>
          <cell r="E12544">
            <v>0.66329431533813477</v>
          </cell>
          <cell r="F12544">
            <v>0.67953318357467651</v>
          </cell>
          <cell r="G12544">
            <v>1.2123784981667995E-2</v>
          </cell>
          <cell r="H12544">
            <v>67.138516762614856</v>
          </cell>
          <cell r="I12544">
            <v>1</v>
          </cell>
        </row>
        <row r="12545">
          <cell r="A12545" t="str">
            <v/>
          </cell>
          <cell r="B12545" t="str">
            <v>Vendor: WEATHERBUG</v>
          </cell>
          <cell r="C12545" t="str">
            <v>9/25/2019 (6pm-8pm)</v>
          </cell>
          <cell r="D12545">
            <v>8</v>
          </cell>
          <cell r="E12545">
            <v>0.65644931793212891</v>
          </cell>
          <cell r="F12545">
            <v>0.66915470361709595</v>
          </cell>
          <cell r="G12545">
            <v>1.4306887984275818E-2</v>
          </cell>
          <cell r="H12545">
            <v>67.825378900444747</v>
          </cell>
          <cell r="I12545">
            <v>1</v>
          </cell>
        </row>
        <row r="12546">
          <cell r="A12546" t="str">
            <v/>
          </cell>
          <cell r="B12546" t="str">
            <v>Vendor: WEATHERBUG</v>
          </cell>
          <cell r="C12546" t="str">
            <v>9/25/2019 (6pm-8pm)</v>
          </cell>
          <cell r="D12546">
            <v>9</v>
          </cell>
          <cell r="E12546">
            <v>0.53298729658126831</v>
          </cell>
          <cell r="F12546">
            <v>0.56570994853973389</v>
          </cell>
          <cell r="G12546">
            <v>1.6928212717175484E-2</v>
          </cell>
          <cell r="H12546">
            <v>71.212994056461326</v>
          </cell>
          <cell r="I12546">
            <v>1</v>
          </cell>
        </row>
        <row r="12547">
          <cell r="A12547" t="str">
            <v/>
          </cell>
          <cell r="B12547" t="str">
            <v>Vendor: WEATHERBUG</v>
          </cell>
          <cell r="C12547" t="str">
            <v>9/25/2019 (6pm-7pm)</v>
          </cell>
          <cell r="D12547">
            <v>9</v>
          </cell>
          <cell r="E12547">
            <v>0.55661439895629883</v>
          </cell>
          <cell r="F12547">
            <v>0.5617293119430542</v>
          </cell>
          <cell r="G12547">
            <v>1.267546508461237E-2</v>
          </cell>
          <cell r="H12547">
            <v>69.290091432439752</v>
          </cell>
          <cell r="I12547">
            <v>1</v>
          </cell>
        </row>
        <row r="12548">
          <cell r="A12548" t="str">
            <v/>
          </cell>
          <cell r="B12548" t="str">
            <v>Vendor: WEATHERBUG</v>
          </cell>
          <cell r="C12548" t="str">
            <v>9/25/2019 (6pm-8pm)</v>
          </cell>
          <cell r="D12548">
            <v>10</v>
          </cell>
          <cell r="E12548">
            <v>0.45696118474006653</v>
          </cell>
          <cell r="F12548">
            <v>0.46443465352058411</v>
          </cell>
          <cell r="G12548">
            <v>1.9910465925931931E-2</v>
          </cell>
          <cell r="H12548">
            <v>75.070995542346154</v>
          </cell>
          <cell r="I12548">
            <v>1</v>
          </cell>
        </row>
        <row r="12549">
          <cell r="A12549" t="str">
            <v/>
          </cell>
          <cell r="B12549" t="str">
            <v>Vendor: WEATHERBUG</v>
          </cell>
          <cell r="C12549" t="str">
            <v>9/25/2019 (6pm-7pm)</v>
          </cell>
          <cell r="D12549">
            <v>10</v>
          </cell>
          <cell r="E12549">
            <v>0.43623429536819458</v>
          </cell>
          <cell r="F12549">
            <v>0.44585821032524109</v>
          </cell>
          <cell r="G12549">
            <v>1.4500175602734089E-2</v>
          </cell>
          <cell r="H12549">
            <v>72.978076532341802</v>
          </cell>
          <cell r="I12549">
            <v>1</v>
          </cell>
        </row>
        <row r="12550">
          <cell r="A12550" t="str">
            <v/>
          </cell>
          <cell r="B12550" t="str">
            <v>Vendor: WEATHERBUG</v>
          </cell>
          <cell r="C12550" t="str">
            <v>9/25/2019 (6pm-7pm)</v>
          </cell>
          <cell r="D12550">
            <v>11</v>
          </cell>
          <cell r="E12550">
            <v>0.36562454700469971</v>
          </cell>
          <cell r="F12550">
            <v>0.35054492950439453</v>
          </cell>
          <cell r="G12550">
            <v>1.6220524907112122E-2</v>
          </cell>
          <cell r="H12550">
            <v>77.020833051137046</v>
          </cell>
          <cell r="I12550">
            <v>1</v>
          </cell>
        </row>
        <row r="12551">
          <cell r="A12551" t="str">
            <v/>
          </cell>
          <cell r="B12551" t="str">
            <v>Vendor: WEATHERBUG</v>
          </cell>
          <cell r="C12551" t="str">
            <v>9/25/2019 (6pm-8pm)</v>
          </cell>
          <cell r="D12551">
            <v>11</v>
          </cell>
          <cell r="E12551">
            <v>0.36322912573814392</v>
          </cell>
          <cell r="F12551">
            <v>0.39566397666931152</v>
          </cell>
          <cell r="G12551">
            <v>2.2588210180401802E-2</v>
          </cell>
          <cell r="H12551">
            <v>80.939687964338859</v>
          </cell>
          <cell r="I12551">
            <v>1</v>
          </cell>
        </row>
        <row r="12552">
          <cell r="A12552" t="str">
            <v/>
          </cell>
          <cell r="B12552" t="str">
            <v>Vendor: WEATHERBUG</v>
          </cell>
          <cell r="C12552" t="str">
            <v>9/25/2019 (6pm-7pm)</v>
          </cell>
          <cell r="D12552">
            <v>12</v>
          </cell>
          <cell r="E12552">
            <v>0.3878822922706604</v>
          </cell>
          <cell r="F12552">
            <v>0.35198912024497986</v>
          </cell>
          <cell r="G12552">
            <v>1.8776431679725647E-2</v>
          </cell>
          <cell r="H12552">
            <v>80.271053166272907</v>
          </cell>
          <cell r="I12552">
            <v>1</v>
          </cell>
        </row>
        <row r="12553">
          <cell r="A12553" t="str">
            <v/>
          </cell>
          <cell r="B12553" t="str">
            <v>Vendor: WEATHERBUG</v>
          </cell>
          <cell r="C12553" t="str">
            <v>9/25/2019 (6pm-8pm)</v>
          </cell>
          <cell r="D12553">
            <v>12</v>
          </cell>
          <cell r="E12553">
            <v>0.43059030175209045</v>
          </cell>
          <cell r="F12553">
            <v>0.45690518617630005</v>
          </cell>
          <cell r="G12553">
            <v>2.6230618357658386E-2</v>
          </cell>
          <cell r="H12553">
            <v>84.547191679049305</v>
          </cell>
          <cell r="I12553">
            <v>1</v>
          </cell>
        </row>
        <row r="12554">
          <cell r="A12554" t="str">
            <v/>
          </cell>
          <cell r="B12554" t="str">
            <v>Vendor: WEATHERBUG</v>
          </cell>
          <cell r="C12554" t="str">
            <v>9/25/2019 (6pm-8pm)</v>
          </cell>
          <cell r="D12554">
            <v>13</v>
          </cell>
          <cell r="E12554">
            <v>0.48889175057411194</v>
          </cell>
          <cell r="F12554">
            <v>0.51886600255966187</v>
          </cell>
          <cell r="G12554">
            <v>2.9207352548837662E-2</v>
          </cell>
          <cell r="H12554">
            <v>87.441129271914861</v>
          </cell>
          <cell r="I12554">
            <v>1</v>
          </cell>
        </row>
        <row r="12555">
          <cell r="A12555" t="str">
            <v/>
          </cell>
          <cell r="B12555" t="str">
            <v>Vendor: WEATHERBUG</v>
          </cell>
          <cell r="C12555" t="str">
            <v>9/25/2019 (6pm-7pm)</v>
          </cell>
          <cell r="D12555">
            <v>13</v>
          </cell>
          <cell r="E12555">
            <v>0.52595442533493042</v>
          </cell>
          <cell r="F12555">
            <v>0.46949946880340576</v>
          </cell>
          <cell r="G12555">
            <v>2.2004010155797005E-2</v>
          </cell>
          <cell r="H12555">
            <v>81.27143921436074</v>
          </cell>
          <cell r="I12555">
            <v>1</v>
          </cell>
        </row>
        <row r="12556">
          <cell r="A12556" t="str">
            <v/>
          </cell>
          <cell r="B12556" t="str">
            <v>Vendor: WEATHERBUG</v>
          </cell>
          <cell r="C12556" t="str">
            <v>9/25/2019 (6pm-7pm)</v>
          </cell>
          <cell r="D12556">
            <v>14</v>
          </cell>
          <cell r="E12556">
            <v>0.66168349981307983</v>
          </cell>
          <cell r="F12556">
            <v>0.63860613107681274</v>
          </cell>
          <cell r="G12556">
            <v>2.4212172254920006E-2</v>
          </cell>
          <cell r="H12556">
            <v>80.428946833730507</v>
          </cell>
          <cell r="I12556">
            <v>1</v>
          </cell>
        </row>
        <row r="12557">
          <cell r="A12557" t="str">
            <v/>
          </cell>
          <cell r="B12557" t="str">
            <v>Vendor: WEATHERBUG</v>
          </cell>
          <cell r="C12557" t="str">
            <v>9/25/2019 (6pm-8pm)</v>
          </cell>
          <cell r="D12557">
            <v>14</v>
          </cell>
          <cell r="E12557">
            <v>0.69926506280899048</v>
          </cell>
          <cell r="F12557">
            <v>0.72188997268676758</v>
          </cell>
          <cell r="G12557">
            <v>3.1778454780578613E-2</v>
          </cell>
          <cell r="H12557">
            <v>89.61094353640442</v>
          </cell>
          <cell r="I12557">
            <v>1</v>
          </cell>
        </row>
        <row r="12558">
          <cell r="A12558" t="str">
            <v/>
          </cell>
          <cell r="B12558" t="str">
            <v>Vendor: WEATHERBUG</v>
          </cell>
          <cell r="C12558" t="str">
            <v>9/25/2019 (6pm-8pm)</v>
          </cell>
          <cell r="D12558">
            <v>15</v>
          </cell>
          <cell r="E12558">
            <v>0.97517311573028564</v>
          </cell>
          <cell r="F12558">
            <v>1.0580340623855591</v>
          </cell>
          <cell r="G12558">
            <v>3.3888347446918488E-2</v>
          </cell>
          <cell r="H12558">
            <v>89.961404160477812</v>
          </cell>
          <cell r="I12558">
            <v>1</v>
          </cell>
        </row>
        <row r="12559">
          <cell r="A12559" t="str">
            <v/>
          </cell>
          <cell r="B12559" t="str">
            <v>Vendor: WEATHERBUG</v>
          </cell>
          <cell r="C12559" t="str">
            <v>9/25/2019 (6pm-7pm)</v>
          </cell>
          <cell r="D12559">
            <v>15</v>
          </cell>
          <cell r="E12559">
            <v>0.82461464405059814</v>
          </cell>
          <cell r="F12559">
            <v>0.8653641939163208</v>
          </cell>
          <cell r="G12559">
            <v>2.5883322581648827E-2</v>
          </cell>
          <cell r="H12559">
            <v>80.487233322045356</v>
          </cell>
          <cell r="I12559">
            <v>1</v>
          </cell>
        </row>
        <row r="12560">
          <cell r="A12560" t="str">
            <v/>
          </cell>
          <cell r="B12560" t="str">
            <v>Vendor: WEATHERBUG</v>
          </cell>
          <cell r="C12560" t="str">
            <v>9/25/2019 (6pm-8pm)</v>
          </cell>
          <cell r="D12560">
            <v>16</v>
          </cell>
          <cell r="E12560">
            <v>1.3912920951843262</v>
          </cell>
          <cell r="F12560">
            <v>1.4066629409790039</v>
          </cell>
          <cell r="G12560">
            <v>3.567788377404213E-2</v>
          </cell>
          <cell r="H12560">
            <v>89.092533432392059</v>
          </cell>
          <cell r="I12560">
            <v>1</v>
          </cell>
        </row>
        <row r="12561">
          <cell r="A12561" t="str">
            <v/>
          </cell>
          <cell r="B12561" t="str">
            <v>Vendor: WEATHERBUG</v>
          </cell>
          <cell r="C12561" t="str">
            <v>9/25/2019 (6pm-7pm)</v>
          </cell>
          <cell r="D12561">
            <v>16</v>
          </cell>
          <cell r="E12561">
            <v>1.0850667953491211</v>
          </cell>
          <cell r="F12561">
            <v>1.1127583980560303</v>
          </cell>
          <cell r="G12561">
            <v>2.7224691584706306E-2</v>
          </cell>
          <cell r="H12561">
            <v>80.611459532679788</v>
          </cell>
          <cell r="I12561">
            <v>1</v>
          </cell>
        </row>
        <row r="12562">
          <cell r="A12562" t="str">
            <v/>
          </cell>
          <cell r="B12562" t="str">
            <v>Vendor: WEATHERBUG</v>
          </cell>
          <cell r="C12562" t="str">
            <v>9/25/2019 (6pm-7pm)</v>
          </cell>
          <cell r="D12562">
            <v>17</v>
          </cell>
          <cell r="E12562">
            <v>1.3578068017959595</v>
          </cell>
          <cell r="F12562">
            <v>1.3522218465805054</v>
          </cell>
          <cell r="G12562">
            <v>2.8840754181146622E-2</v>
          </cell>
          <cell r="H12562">
            <v>80.098774128008188</v>
          </cell>
          <cell r="I12562">
            <v>1</v>
          </cell>
        </row>
        <row r="12563">
          <cell r="A12563" t="str">
            <v/>
          </cell>
          <cell r="B12563" t="str">
            <v>Vendor: WEATHERBUG</v>
          </cell>
          <cell r="C12563" t="str">
            <v>9/25/2019 (6pm-8pm)</v>
          </cell>
          <cell r="D12563">
            <v>17</v>
          </cell>
          <cell r="E12563">
            <v>1.653713583946228</v>
          </cell>
          <cell r="F12563">
            <v>1.7054706811904907</v>
          </cell>
          <cell r="G12563">
            <v>3.6355525255203247E-2</v>
          </cell>
          <cell r="H12563">
            <v>87.032615156017371</v>
          </cell>
          <cell r="I12563">
            <v>1</v>
          </cell>
        </row>
        <row r="12564">
          <cell r="A12564" t="str">
            <v/>
          </cell>
          <cell r="B12564" t="str">
            <v>Vendor: WEATHERBUG</v>
          </cell>
          <cell r="C12564" t="str">
            <v>9/25/2019 (6pm-8pm)</v>
          </cell>
          <cell r="D12564">
            <v>18</v>
          </cell>
          <cell r="E12564">
            <v>1.776880145072937</v>
          </cell>
          <cell r="F12564">
            <v>1.7816271781921387</v>
          </cell>
          <cell r="G12564">
            <v>3.5842657089233398E-2</v>
          </cell>
          <cell r="H12564">
            <v>82.699806835065345</v>
          </cell>
          <cell r="I12564">
            <v>1</v>
          </cell>
        </row>
        <row r="12565">
          <cell r="A12565" t="str">
            <v/>
          </cell>
          <cell r="B12565" t="str">
            <v>Vendor: WEATHERBUG</v>
          </cell>
          <cell r="C12565" t="str">
            <v>9/25/2019 (6pm-7pm)</v>
          </cell>
          <cell r="D12565">
            <v>18</v>
          </cell>
          <cell r="E12565">
            <v>1.4931232929229736</v>
          </cell>
          <cell r="F12565">
            <v>1.4761810302734375</v>
          </cell>
          <cell r="G12565">
            <v>2.8547791764140129E-2</v>
          </cell>
          <cell r="H12565">
            <v>76.806149678294929</v>
          </cell>
          <cell r="I12565">
            <v>1</v>
          </cell>
        </row>
        <row r="12566">
          <cell r="A12566" t="str">
            <v/>
          </cell>
          <cell r="B12566" t="str">
            <v>Vendor: WEATHERBUG</v>
          </cell>
          <cell r="C12566" t="str">
            <v>9/25/2019 (6pm-7pm)</v>
          </cell>
          <cell r="D12566">
            <v>19</v>
          </cell>
          <cell r="E12566">
            <v>1.5195451974868774</v>
          </cell>
          <cell r="F12566">
            <v>1.1097501516342163</v>
          </cell>
          <cell r="G12566">
            <v>2.7964016422629356E-2</v>
          </cell>
          <cell r="H12566">
            <v>74.71619370131863</v>
          </cell>
          <cell r="I12566">
            <v>1</v>
          </cell>
        </row>
        <row r="12567">
          <cell r="A12567" t="str">
            <v/>
          </cell>
          <cell r="B12567" t="str">
            <v>Vendor: WEATHERBUG</v>
          </cell>
          <cell r="C12567" t="str">
            <v>9/25/2019 (6pm-8pm)</v>
          </cell>
          <cell r="D12567">
            <v>19</v>
          </cell>
          <cell r="E12567">
            <v>1.7782095670700073</v>
          </cell>
          <cell r="F12567">
            <v>1.7364696264266968</v>
          </cell>
          <cell r="G12567">
            <v>3.4693613648414612E-2</v>
          </cell>
          <cell r="H12567">
            <v>77.940029717679195</v>
          </cell>
          <cell r="I12567">
            <v>1</v>
          </cell>
        </row>
        <row r="12568">
          <cell r="A12568" t="str">
            <v/>
          </cell>
          <cell r="B12568" t="str">
            <v>Vendor: WEATHERBUG</v>
          </cell>
          <cell r="C12568" t="str">
            <v>9/25/2019 (6pm-8pm)</v>
          </cell>
          <cell r="D12568">
            <v>20</v>
          </cell>
          <cell r="E12568">
            <v>1.7408186197280884</v>
          </cell>
          <cell r="F12568">
            <v>1.7265523672103882</v>
          </cell>
          <cell r="G12568">
            <v>3.2113939523696899E-2</v>
          </cell>
          <cell r="H12568">
            <v>73.850022288262679</v>
          </cell>
          <cell r="I12568">
            <v>1</v>
          </cell>
        </row>
        <row r="12569">
          <cell r="A12569" t="str">
            <v/>
          </cell>
          <cell r="B12569" t="str">
            <v>Vendor: WEATHERBUG</v>
          </cell>
          <cell r="C12569" t="str">
            <v>9/25/2019 (6pm-7pm)</v>
          </cell>
          <cell r="D12569">
            <v>20</v>
          </cell>
          <cell r="E12569">
            <v>1.5223237276077271</v>
          </cell>
          <cell r="F12569">
            <v>1.6414930820465088</v>
          </cell>
          <cell r="G12569">
            <v>2.6454953476786613E-2</v>
          </cell>
          <cell r="H12569">
            <v>72.740196410431182</v>
          </cell>
          <cell r="I12569">
            <v>1</v>
          </cell>
        </row>
        <row r="12570">
          <cell r="A12570" t="str">
            <v/>
          </cell>
          <cell r="B12570" t="str">
            <v>Vendor: WEATHERBUG</v>
          </cell>
          <cell r="C12570" t="str">
            <v>9/25/2019 (6pm-7pm)</v>
          </cell>
          <cell r="D12570">
            <v>21</v>
          </cell>
          <cell r="E12570">
            <v>1.4776555299758911</v>
          </cell>
          <cell r="F12570">
            <v>1.5010445117950439</v>
          </cell>
          <cell r="G12570">
            <v>2.5108890607953072E-2</v>
          </cell>
          <cell r="H12570">
            <v>71.943240772098221</v>
          </cell>
          <cell r="I12570">
            <v>1</v>
          </cell>
        </row>
        <row r="12571">
          <cell r="A12571" t="str">
            <v/>
          </cell>
          <cell r="B12571" t="str">
            <v>Vendor: WEATHERBUG</v>
          </cell>
          <cell r="C12571" t="str">
            <v>9/25/2019 (6pm-8pm)</v>
          </cell>
          <cell r="D12571">
            <v>21</v>
          </cell>
          <cell r="E12571">
            <v>1.664865255355835</v>
          </cell>
          <cell r="F12571">
            <v>1.6505277156829834</v>
          </cell>
          <cell r="G12571">
            <v>3.0040506273508072E-2</v>
          </cell>
          <cell r="H12571">
            <v>70.767793462111072</v>
          </cell>
          <cell r="I12571">
            <v>1</v>
          </cell>
        </row>
        <row r="12572">
          <cell r="A12572" t="str">
            <v/>
          </cell>
          <cell r="B12572" t="str">
            <v>Vendor: WEATHERBUG</v>
          </cell>
          <cell r="C12572" t="str">
            <v>9/25/2019 (6pm-8pm)</v>
          </cell>
          <cell r="D12572">
            <v>22</v>
          </cell>
          <cell r="E12572">
            <v>1.5071157217025757</v>
          </cell>
          <cell r="F12572">
            <v>1.4848670959472656</v>
          </cell>
          <cell r="G12572">
            <v>2.88862194865942E-2</v>
          </cell>
          <cell r="H12572">
            <v>68.940624071321722</v>
          </cell>
          <cell r="I12572">
            <v>1</v>
          </cell>
        </row>
        <row r="12573">
          <cell r="A12573" t="str">
            <v/>
          </cell>
          <cell r="B12573" t="str">
            <v>Vendor: WEATHERBUG</v>
          </cell>
          <cell r="C12573" t="str">
            <v>9/25/2019 (6pm-7pm)</v>
          </cell>
          <cell r="D12573">
            <v>22</v>
          </cell>
          <cell r="E12573">
            <v>1.3790117502212524</v>
          </cell>
          <cell r="F12573">
            <v>1.4074379205703735</v>
          </cell>
          <cell r="G12573">
            <v>2.4438578635454178E-2</v>
          </cell>
          <cell r="H12573">
            <v>71.455614629193491</v>
          </cell>
          <cell r="I12573">
            <v>1</v>
          </cell>
        </row>
        <row r="12574">
          <cell r="A12574" t="str">
            <v/>
          </cell>
          <cell r="B12574" t="str">
            <v>Vendor: WEATHERBUG</v>
          </cell>
          <cell r="C12574" t="str">
            <v>9/25/2019 (6pm-7pm)</v>
          </cell>
          <cell r="D12574">
            <v>23</v>
          </cell>
          <cell r="E12574">
            <v>1.2591273784637451</v>
          </cell>
          <cell r="F12574">
            <v>1.2611907720565796</v>
          </cell>
          <cell r="G12574">
            <v>2.5451395660638809E-2</v>
          </cell>
          <cell r="H12574">
            <v>70.895421605150034</v>
          </cell>
          <cell r="I12574">
            <v>1</v>
          </cell>
        </row>
        <row r="12575">
          <cell r="A12575" t="str">
            <v/>
          </cell>
          <cell r="B12575" t="str">
            <v>Vendor: WEATHERBUG</v>
          </cell>
          <cell r="C12575" t="str">
            <v>9/25/2019 (6pm-8pm)</v>
          </cell>
          <cell r="D12575">
            <v>23</v>
          </cell>
          <cell r="E12575">
            <v>1.2850856781005859</v>
          </cell>
          <cell r="F12575">
            <v>1.2921298742294312</v>
          </cell>
          <cell r="G12575">
            <v>2.7426773682236671E-2</v>
          </cell>
          <cell r="H12575">
            <v>68.142373699849642</v>
          </cell>
          <cell r="I12575">
            <v>1</v>
          </cell>
        </row>
        <row r="12576">
          <cell r="A12576" t="str">
            <v/>
          </cell>
          <cell r="B12576" t="str">
            <v>Vendor: WEATHERBUG</v>
          </cell>
          <cell r="C12576" t="str">
            <v>9/25/2019 (6pm-8pm)</v>
          </cell>
          <cell r="D12576">
            <v>24</v>
          </cell>
          <cell r="E12576">
            <v>1.0759601593017578</v>
          </cell>
          <cell r="F12576">
            <v>1.0982450246810913</v>
          </cell>
          <cell r="G12576">
            <v>2.4475924670696259E-2</v>
          </cell>
          <cell r="H12576">
            <v>67.825267459138061</v>
          </cell>
          <cell r="I12576">
            <v>1</v>
          </cell>
        </row>
        <row r="12577">
          <cell r="A12577" t="str">
            <v/>
          </cell>
          <cell r="B12577" t="str">
            <v>Vendor: WEATHERBUG</v>
          </cell>
          <cell r="C12577" t="str">
            <v>9/25/2019 (6pm-7pm)</v>
          </cell>
          <cell r="D12577">
            <v>24</v>
          </cell>
          <cell r="E12577">
            <v>1.0939598083496094</v>
          </cell>
          <cell r="F12577">
            <v>1.0755270719528198</v>
          </cell>
          <cell r="G12577">
            <v>2.4861417710781097E-2</v>
          </cell>
          <cell r="H12577">
            <v>70.235936335927335</v>
          </cell>
          <cell r="I12577">
            <v>1</v>
          </cell>
        </row>
        <row r="12578">
          <cell r="A12578" t="str">
            <v/>
          </cell>
          <cell r="B12578" t="str">
            <v>Vendor: WEATHERBUG</v>
          </cell>
          <cell r="C12578" t="str">
            <v>10/16/2019</v>
          </cell>
          <cell r="D12578">
            <v>1</v>
          </cell>
          <cell r="E12578">
            <v>0.71863025426864624</v>
          </cell>
          <cell r="F12578">
            <v>0.72513037919998169</v>
          </cell>
          <cell r="G12578">
            <v>1.3535233214497566E-2</v>
          </cell>
          <cell r="H12578">
            <v>65.180818713449781</v>
          </cell>
          <cell r="I12578">
            <v>1</v>
          </cell>
        </row>
        <row r="12579">
          <cell r="A12579" t="str">
            <v/>
          </cell>
          <cell r="B12579" t="str">
            <v>Vendor: WEATHERBUG</v>
          </cell>
          <cell r="C12579" t="str">
            <v>10/16/2019</v>
          </cell>
          <cell r="D12579">
            <v>2</v>
          </cell>
          <cell r="E12579">
            <v>0.63278019428253174</v>
          </cell>
          <cell r="F12579">
            <v>0.64720714092254639</v>
          </cell>
          <cell r="G12579">
            <v>1.2174678966403008E-2</v>
          </cell>
          <cell r="H12579">
            <v>64.07351940456843</v>
          </cell>
          <cell r="I12579">
            <v>1</v>
          </cell>
        </row>
        <row r="12580">
          <cell r="A12580" t="str">
            <v/>
          </cell>
          <cell r="B12580" t="str">
            <v>Vendor: WEATHERBUG</v>
          </cell>
          <cell r="C12580" t="str">
            <v>10/16/2019</v>
          </cell>
          <cell r="D12580">
            <v>3</v>
          </cell>
          <cell r="E12580">
            <v>0.58006811141967773</v>
          </cell>
          <cell r="F12580">
            <v>0.59210199117660522</v>
          </cell>
          <cell r="G12580">
            <v>1.1243640445172787E-2</v>
          </cell>
          <cell r="H12580">
            <v>63.05771575403184</v>
          </cell>
          <cell r="I12580">
            <v>1</v>
          </cell>
        </row>
        <row r="12581">
          <cell r="A12581" t="str">
            <v/>
          </cell>
          <cell r="B12581" t="str">
            <v>Vendor: WEATHERBUG</v>
          </cell>
          <cell r="C12581" t="str">
            <v>10/16/2019</v>
          </cell>
          <cell r="D12581">
            <v>4</v>
          </cell>
          <cell r="E12581">
            <v>0.55555963516235352</v>
          </cell>
          <cell r="F12581">
            <v>0.55561816692352295</v>
          </cell>
          <cell r="G12581">
            <v>1.0011876933276653E-2</v>
          </cell>
          <cell r="H12581">
            <v>61.988281056175325</v>
          </cell>
          <cell r="I12581">
            <v>1</v>
          </cell>
        </row>
        <row r="12582">
          <cell r="A12582" t="str">
            <v/>
          </cell>
          <cell r="B12582" t="str">
            <v>Vendor: WEATHERBUG</v>
          </cell>
          <cell r="C12582" t="str">
            <v>10/16/2019</v>
          </cell>
          <cell r="D12582">
            <v>5</v>
          </cell>
          <cell r="E12582">
            <v>0.54422897100448608</v>
          </cell>
          <cell r="F12582">
            <v>0.53928428888320923</v>
          </cell>
          <cell r="G12582">
            <v>9.0425349771976471E-3</v>
          </cell>
          <cell r="H12582">
            <v>61.020382775118691</v>
          </cell>
          <cell r="I12582">
            <v>1</v>
          </cell>
        </row>
        <row r="12583">
          <cell r="A12583" t="str">
            <v/>
          </cell>
          <cell r="B12583" t="str">
            <v>Vendor: WEATHERBUG</v>
          </cell>
          <cell r="C12583" t="str">
            <v>10/16/2019</v>
          </cell>
          <cell r="D12583">
            <v>6</v>
          </cell>
          <cell r="E12583">
            <v>0.56781047582626343</v>
          </cell>
          <cell r="F12583">
            <v>0.56158250570297241</v>
          </cell>
          <cell r="G12583">
            <v>8.016025647521019E-3</v>
          </cell>
          <cell r="H12583">
            <v>60.820021265281198</v>
          </cell>
          <cell r="I12583">
            <v>1</v>
          </cell>
        </row>
        <row r="12584">
          <cell r="A12584" t="str">
            <v/>
          </cell>
          <cell r="B12584" t="str">
            <v>Vendor: WEATHERBUG</v>
          </cell>
          <cell r="C12584" t="str">
            <v>10/16/2019</v>
          </cell>
          <cell r="D12584">
            <v>7</v>
          </cell>
          <cell r="E12584">
            <v>0.63579392433166504</v>
          </cell>
          <cell r="F12584">
            <v>0.62857502698898315</v>
          </cell>
          <cell r="G12584">
            <v>7.7763120643794537E-3</v>
          </cell>
          <cell r="H12584">
            <v>60.001575403155371</v>
          </cell>
          <cell r="I12584">
            <v>1</v>
          </cell>
        </row>
        <row r="12585">
          <cell r="A12585" t="str">
            <v/>
          </cell>
          <cell r="B12585" t="str">
            <v>Vendor: WEATHERBUG</v>
          </cell>
          <cell r="C12585" t="str">
            <v>10/16/2019</v>
          </cell>
          <cell r="D12585">
            <v>8</v>
          </cell>
          <cell r="E12585">
            <v>0.62428867816925049</v>
          </cell>
          <cell r="F12585">
            <v>0.61502856016159058</v>
          </cell>
          <cell r="G12585">
            <v>7.9056583344936371E-3</v>
          </cell>
          <cell r="H12585">
            <v>61.627301080987323</v>
          </cell>
          <cell r="I12585">
            <v>1</v>
          </cell>
        </row>
        <row r="12586">
          <cell r="A12586" t="str">
            <v/>
          </cell>
          <cell r="B12586" t="str">
            <v>Vendor: WEATHERBUG</v>
          </cell>
          <cell r="C12586" t="str">
            <v>10/16/2019</v>
          </cell>
          <cell r="D12586">
            <v>9</v>
          </cell>
          <cell r="E12586">
            <v>0.46699008345603943</v>
          </cell>
          <cell r="F12586">
            <v>0.45927485823631287</v>
          </cell>
          <cell r="G12586">
            <v>8.0331983044743538E-3</v>
          </cell>
          <cell r="H12586">
            <v>66.007301080982202</v>
          </cell>
          <cell r="I12586">
            <v>1</v>
          </cell>
        </row>
        <row r="12587">
          <cell r="A12587" t="str">
            <v/>
          </cell>
          <cell r="B12587" t="str">
            <v>Vendor: WEATHERBUG</v>
          </cell>
          <cell r="C12587" t="str">
            <v>10/16/2019</v>
          </cell>
          <cell r="D12587">
            <v>10</v>
          </cell>
          <cell r="E12587">
            <v>0.32102727890014648</v>
          </cell>
          <cell r="F12587">
            <v>0.31021538376808167</v>
          </cell>
          <cell r="G12587">
            <v>8.8112736120820045E-3</v>
          </cell>
          <cell r="H12587">
            <v>72.2284653553141</v>
          </cell>
          <cell r="I12587">
            <v>1</v>
          </cell>
        </row>
        <row r="12588">
          <cell r="A12588" t="str">
            <v/>
          </cell>
          <cell r="B12588" t="str">
            <v>Vendor: WEATHERBUG</v>
          </cell>
          <cell r="C12588" t="str">
            <v>10/16/2019</v>
          </cell>
          <cell r="D12588">
            <v>11</v>
          </cell>
          <cell r="E12588">
            <v>0.21628421545028687</v>
          </cell>
          <cell r="F12588">
            <v>0.20922559499740601</v>
          </cell>
          <cell r="G12588">
            <v>9.7420467063784599E-3</v>
          </cell>
          <cell r="H12588">
            <v>79.065380116953293</v>
          </cell>
          <cell r="I12588">
            <v>1</v>
          </cell>
        </row>
        <row r="12589">
          <cell r="A12589" t="str">
            <v/>
          </cell>
          <cell r="B12589" t="str">
            <v>Vendor: WEATHERBUG</v>
          </cell>
          <cell r="C12589" t="str">
            <v>10/16/2019</v>
          </cell>
          <cell r="D12589">
            <v>12</v>
          </cell>
          <cell r="E12589">
            <v>0.19233475625514984</v>
          </cell>
          <cell r="F12589">
            <v>0.18365520238876343</v>
          </cell>
          <cell r="G12589">
            <v>1.0813629254698753E-2</v>
          </cell>
          <cell r="H12589">
            <v>84.358734715581548</v>
          </cell>
          <cell r="I12589">
            <v>1</v>
          </cell>
        </row>
        <row r="12590">
          <cell r="A12590" t="str">
            <v/>
          </cell>
          <cell r="B12590" t="str">
            <v>Vendor: WEATHERBUG</v>
          </cell>
          <cell r="C12590" t="str">
            <v>10/16/2019</v>
          </cell>
          <cell r="D12590">
            <v>13</v>
          </cell>
          <cell r="E12590">
            <v>0.23842725157737732</v>
          </cell>
          <cell r="F12590">
            <v>0.22213320434093475</v>
          </cell>
          <cell r="G12590">
            <v>1.2487377040088177E-2</v>
          </cell>
          <cell r="H12590">
            <v>83.9538986354722</v>
          </cell>
          <cell r="I12590">
            <v>1</v>
          </cell>
        </row>
        <row r="12591">
          <cell r="A12591" t="str">
            <v/>
          </cell>
          <cell r="B12591" t="str">
            <v>Vendor: WEATHERBUG</v>
          </cell>
          <cell r="C12591" t="str">
            <v>10/16/2019</v>
          </cell>
          <cell r="D12591">
            <v>14</v>
          </cell>
          <cell r="E12591">
            <v>0.3646208643913269</v>
          </cell>
          <cell r="F12591">
            <v>0.23222151398658752</v>
          </cell>
          <cell r="G12591">
            <v>1.3768503442406654E-2</v>
          </cell>
          <cell r="H12591">
            <v>84.832071593130877</v>
          </cell>
          <cell r="I12591">
            <v>1</v>
          </cell>
        </row>
        <row r="12592">
          <cell r="A12592" t="str">
            <v/>
          </cell>
          <cell r="B12592" t="str">
            <v>Vendor: WEATHERBUG</v>
          </cell>
          <cell r="C12592" t="str">
            <v>10/16/2019</v>
          </cell>
          <cell r="D12592">
            <v>15</v>
          </cell>
          <cell r="E12592">
            <v>0.57367688417434692</v>
          </cell>
          <cell r="F12592">
            <v>0.43235361576080322</v>
          </cell>
          <cell r="G12592">
            <v>1.5919655561447144E-2</v>
          </cell>
          <cell r="H12592">
            <v>86.579445330495957</v>
          </cell>
          <cell r="I12592">
            <v>1</v>
          </cell>
        </row>
        <row r="12593">
          <cell r="A12593" t="str">
            <v/>
          </cell>
          <cell r="B12593" t="str">
            <v>Vendor: WEATHERBUG</v>
          </cell>
          <cell r="C12593" t="str">
            <v>10/16/2019</v>
          </cell>
          <cell r="D12593">
            <v>16</v>
          </cell>
          <cell r="E12593">
            <v>0.85178250074386597</v>
          </cell>
          <cell r="F12593">
            <v>0.67614048719406128</v>
          </cell>
          <cell r="G12593">
            <v>1.7640041187405586E-2</v>
          </cell>
          <cell r="H12593">
            <v>85.268316498322648</v>
          </cell>
          <cell r="I12593">
            <v>1</v>
          </cell>
        </row>
        <row r="12594">
          <cell r="A12594" t="str">
            <v/>
          </cell>
          <cell r="B12594" t="str">
            <v>Vendor: WEATHERBUG</v>
          </cell>
          <cell r="C12594" t="str">
            <v>10/16/2019</v>
          </cell>
          <cell r="D12594">
            <v>17</v>
          </cell>
          <cell r="E12594">
            <v>1.0037258863449097</v>
          </cell>
          <cell r="F12594">
            <v>0.89691251516342163</v>
          </cell>
          <cell r="G12594">
            <v>1.8179681152105331E-2</v>
          </cell>
          <cell r="H12594">
            <v>81.77773170299966</v>
          </cell>
          <cell r="I12594">
            <v>1</v>
          </cell>
        </row>
        <row r="12595">
          <cell r="A12595" t="str">
            <v/>
          </cell>
          <cell r="B12595" t="str">
            <v>Vendor: WEATHERBUG</v>
          </cell>
          <cell r="C12595" t="str">
            <v>10/16/2019</v>
          </cell>
          <cell r="D12595">
            <v>18</v>
          </cell>
          <cell r="E12595">
            <v>1.0955195426940918</v>
          </cell>
          <cell r="F12595">
            <v>1.2358803749084473</v>
          </cell>
          <cell r="G12595">
            <v>1.7814941704273224E-2</v>
          </cell>
          <cell r="H12595">
            <v>80.057441077443158</v>
          </cell>
          <cell r="I12595">
            <v>1</v>
          </cell>
        </row>
        <row r="12596">
          <cell r="A12596" t="str">
            <v/>
          </cell>
          <cell r="B12596" t="str">
            <v>Vendor: WEATHERBUG</v>
          </cell>
          <cell r="C12596" t="str">
            <v>10/16/2019</v>
          </cell>
          <cell r="D12596">
            <v>19</v>
          </cell>
          <cell r="E12596">
            <v>1.2186658382415771</v>
          </cell>
          <cell r="F12596">
            <v>1.2290990352630615</v>
          </cell>
          <cell r="G12596">
            <v>1.6244577243924141E-2</v>
          </cell>
          <cell r="H12596">
            <v>76.32878965089472</v>
          </cell>
          <cell r="I12596">
            <v>1</v>
          </cell>
        </row>
        <row r="12597">
          <cell r="A12597" t="str">
            <v/>
          </cell>
          <cell r="B12597" t="str">
            <v>Vendor: WEATHERBUG</v>
          </cell>
          <cell r="C12597" t="str">
            <v>10/16/2019</v>
          </cell>
          <cell r="D12597">
            <v>20</v>
          </cell>
          <cell r="E12597">
            <v>1.236807107925415</v>
          </cell>
          <cell r="F12597">
            <v>1.2431274652481079</v>
          </cell>
          <cell r="G12597">
            <v>1.6097325831651688E-2</v>
          </cell>
          <cell r="H12597">
            <v>73.379984051032906</v>
          </cell>
          <cell r="I12597">
            <v>1</v>
          </cell>
        </row>
        <row r="12598">
          <cell r="A12598" t="str">
            <v/>
          </cell>
          <cell r="B12598" t="str">
            <v>Vendor: WEATHERBUG</v>
          </cell>
          <cell r="C12598" t="str">
            <v>10/16/2019</v>
          </cell>
          <cell r="D12598">
            <v>21</v>
          </cell>
          <cell r="E12598">
            <v>1.2003090381622314</v>
          </cell>
          <cell r="F12598">
            <v>1.233917236328125</v>
          </cell>
          <cell r="G12598">
            <v>1.533377543091774E-2</v>
          </cell>
          <cell r="H12598">
            <v>71.394577352473178</v>
          </cell>
          <cell r="I12598">
            <v>1</v>
          </cell>
        </row>
        <row r="12599">
          <cell r="A12599" t="str">
            <v/>
          </cell>
          <cell r="B12599" t="str">
            <v>Vendor: WEATHERBUG</v>
          </cell>
          <cell r="C12599" t="str">
            <v>10/16/2019</v>
          </cell>
          <cell r="D12599">
            <v>22</v>
          </cell>
          <cell r="E12599">
            <v>1.1451419591903687</v>
          </cell>
          <cell r="F12599">
            <v>1.1427955627441406</v>
          </cell>
          <cell r="G12599">
            <v>1.4897066168487072E-2</v>
          </cell>
          <cell r="H12599">
            <v>69.57015417331246</v>
          </cell>
          <cell r="I12599">
            <v>1</v>
          </cell>
        </row>
        <row r="12600">
          <cell r="A12600" t="str">
            <v/>
          </cell>
          <cell r="B12600" t="str">
            <v>Vendor: WEATHERBUG</v>
          </cell>
          <cell r="C12600" t="str">
            <v>10/16/2019</v>
          </cell>
          <cell r="D12600">
            <v>23</v>
          </cell>
          <cell r="E12600">
            <v>1.0165214538574219</v>
          </cell>
          <cell r="F12600">
            <v>1.0179418325424194</v>
          </cell>
          <cell r="G12600">
            <v>1.4948860742151737E-2</v>
          </cell>
          <cell r="H12600">
            <v>68.170956937801577</v>
          </cell>
          <cell r="I12600">
            <v>1</v>
          </cell>
        </row>
        <row r="12601">
          <cell r="A12601" t="str">
            <v/>
          </cell>
          <cell r="B12601" t="str">
            <v>Vendor: WEATHERBUG</v>
          </cell>
          <cell r="C12601" t="str">
            <v>10/16/2019</v>
          </cell>
          <cell r="D12601">
            <v>24</v>
          </cell>
          <cell r="E12601">
            <v>0.84880071878433228</v>
          </cell>
          <cell r="F12601">
            <v>0.86650234460830688</v>
          </cell>
          <cell r="G12601">
            <v>1.4307273551821709E-2</v>
          </cell>
          <cell r="H12601">
            <v>66.779712918663392</v>
          </cell>
          <cell r="I12601">
            <v>1</v>
          </cell>
        </row>
        <row r="12602">
          <cell r="A12602" t="str">
            <v/>
          </cell>
          <cell r="B12602" t="str">
            <v>Vendor: WEATHERBUG</v>
          </cell>
          <cell r="C12602" t="str">
            <v>10/21/2019 (6pm-8pm)</v>
          </cell>
          <cell r="D12602">
            <v>1</v>
          </cell>
          <cell r="E12602">
            <v>0.62869679927825928</v>
          </cell>
          <cell r="F12602">
            <v>0.65161234140396118</v>
          </cell>
          <cell r="G12602">
            <v>3.3862777054309845E-2</v>
          </cell>
          <cell r="H12602">
            <v>59.281966292134953</v>
          </cell>
          <cell r="I12602">
            <v>1</v>
          </cell>
        </row>
        <row r="12603">
          <cell r="A12603" t="str">
            <v/>
          </cell>
          <cell r="B12603" t="str">
            <v>Vendor: WEATHERBUG</v>
          </cell>
          <cell r="C12603" t="str">
            <v>10/21/2019 (6pm-7pm)</v>
          </cell>
          <cell r="D12603">
            <v>1</v>
          </cell>
          <cell r="E12603">
            <v>0.684611976146698</v>
          </cell>
          <cell r="F12603">
            <v>0.65609496831893921</v>
          </cell>
          <cell r="G12603">
            <v>0.12526065111160278</v>
          </cell>
          <cell r="H12603">
            <v>68.388160000000056</v>
          </cell>
          <cell r="I12603">
            <v>1</v>
          </cell>
        </row>
        <row r="12604">
          <cell r="A12604" t="str">
            <v/>
          </cell>
          <cell r="B12604" t="str">
            <v>Vendor: WEATHERBUG</v>
          </cell>
          <cell r="C12604" t="str">
            <v>10/21/2019 (6pm-7pm)</v>
          </cell>
          <cell r="D12604">
            <v>2</v>
          </cell>
          <cell r="E12604">
            <v>0.63484042882919312</v>
          </cell>
          <cell r="F12604">
            <v>0.54080229997634888</v>
          </cell>
          <cell r="G12604">
            <v>0.11936495453119278</v>
          </cell>
          <cell r="H12604">
            <v>67.840000000000018</v>
          </cell>
          <cell r="I12604">
            <v>1</v>
          </cell>
        </row>
        <row r="12605">
          <cell r="A12605" t="str">
            <v/>
          </cell>
          <cell r="B12605" t="str">
            <v>Vendor: WEATHERBUG</v>
          </cell>
          <cell r="C12605" t="str">
            <v>10/21/2019 (6pm-8pm)</v>
          </cell>
          <cell r="D12605">
            <v>2</v>
          </cell>
          <cell r="E12605">
            <v>0.595450758934021</v>
          </cell>
          <cell r="F12605">
            <v>0.59864538908004761</v>
          </cell>
          <cell r="G12605">
            <v>3.3851657062768936E-2</v>
          </cell>
          <cell r="H12605">
            <v>57.704550561798186</v>
          </cell>
          <cell r="I12605">
            <v>1</v>
          </cell>
        </row>
        <row r="12606">
          <cell r="A12606" t="str">
            <v/>
          </cell>
          <cell r="B12606" t="str">
            <v>Vendor: WEATHERBUG</v>
          </cell>
          <cell r="C12606" t="str">
            <v>10/21/2019 (6pm-8pm)</v>
          </cell>
          <cell r="D12606">
            <v>3</v>
          </cell>
          <cell r="E12606">
            <v>0.57725805044174194</v>
          </cell>
          <cell r="F12606">
            <v>0.58321189880371094</v>
          </cell>
          <cell r="G12606">
            <v>3.2047856599092484E-2</v>
          </cell>
          <cell r="H12606">
            <v>56.180842696629583</v>
          </cell>
          <cell r="I12606">
            <v>1</v>
          </cell>
        </row>
        <row r="12607">
          <cell r="A12607" t="str">
            <v/>
          </cell>
          <cell r="B12607" t="str">
            <v>Vendor: WEATHERBUG</v>
          </cell>
          <cell r="C12607" t="str">
            <v>10/21/2019 (6pm-7pm)</v>
          </cell>
          <cell r="D12607">
            <v>3</v>
          </cell>
          <cell r="E12607">
            <v>0.54914361238479614</v>
          </cell>
          <cell r="F12607">
            <v>0.53005880117416382</v>
          </cell>
          <cell r="G12607">
            <v>8.0043703317642212E-2</v>
          </cell>
          <cell r="H12607">
            <v>68.173040000000043</v>
          </cell>
          <cell r="I12607">
            <v>1</v>
          </cell>
        </row>
        <row r="12608">
          <cell r="A12608" t="str">
            <v/>
          </cell>
          <cell r="B12608" t="str">
            <v>Vendor: WEATHERBUG</v>
          </cell>
          <cell r="C12608" t="str">
            <v>10/21/2019 (6pm-8pm)</v>
          </cell>
          <cell r="D12608">
            <v>4</v>
          </cell>
          <cell r="E12608">
            <v>0.55944722890853882</v>
          </cell>
          <cell r="F12608">
            <v>0.56340897083282471</v>
          </cell>
          <cell r="G12608">
            <v>2.8112569823861122E-2</v>
          </cell>
          <cell r="H12608">
            <v>55.114157303371179</v>
          </cell>
          <cell r="I12608">
            <v>1</v>
          </cell>
        </row>
        <row r="12609">
          <cell r="A12609" t="str">
            <v/>
          </cell>
          <cell r="B12609" t="str">
            <v>Vendor: WEATHERBUG</v>
          </cell>
          <cell r="C12609" t="str">
            <v>10/21/2019 (6pm-7pm)</v>
          </cell>
          <cell r="D12609">
            <v>4</v>
          </cell>
          <cell r="E12609">
            <v>0.49017518758773804</v>
          </cell>
          <cell r="F12609">
            <v>0.57107865810394287</v>
          </cell>
          <cell r="G12609">
            <v>6.9326527416706085E-2</v>
          </cell>
          <cell r="H12609">
            <v>66.575120000000027</v>
          </cell>
          <cell r="I12609">
            <v>1</v>
          </cell>
        </row>
        <row r="12610">
          <cell r="A12610" t="str">
            <v/>
          </cell>
          <cell r="B12610" t="str">
            <v>Vendor: WEATHERBUG</v>
          </cell>
          <cell r="C12610" t="str">
            <v>10/21/2019 (6pm-8pm)</v>
          </cell>
          <cell r="D12610">
            <v>5</v>
          </cell>
          <cell r="E12610">
            <v>0.57901453971862793</v>
          </cell>
          <cell r="F12610">
            <v>0.55730235576629639</v>
          </cell>
          <cell r="G12610">
            <v>2.2795425727963448E-2</v>
          </cell>
          <cell r="H12610">
            <v>54.191853932584273</v>
          </cell>
          <cell r="I12610">
            <v>1</v>
          </cell>
        </row>
        <row r="12611">
          <cell r="A12611" t="str">
            <v/>
          </cell>
          <cell r="B12611" t="str">
            <v>Vendor: WEATHERBUG</v>
          </cell>
          <cell r="C12611" t="str">
            <v>10/21/2019 (6pm-7pm)</v>
          </cell>
          <cell r="D12611">
            <v>5</v>
          </cell>
          <cell r="E12611">
            <v>0.50567829608917236</v>
          </cell>
          <cell r="F12611">
            <v>0.56462746858596802</v>
          </cell>
          <cell r="G12611">
            <v>6.5908387303352356E-2</v>
          </cell>
          <cell r="H12611">
            <v>66.068879999999979</v>
          </cell>
          <cell r="I12611">
            <v>1</v>
          </cell>
        </row>
        <row r="12612">
          <cell r="A12612" t="str">
            <v/>
          </cell>
          <cell r="B12612" t="str">
            <v>Vendor: WEATHERBUG</v>
          </cell>
          <cell r="C12612" t="str">
            <v>10/21/2019 (6pm-7pm)</v>
          </cell>
          <cell r="D12612">
            <v>6</v>
          </cell>
          <cell r="E12612">
            <v>0.51356029510498047</v>
          </cell>
          <cell r="F12612">
            <v>0.5704919695854187</v>
          </cell>
          <cell r="G12612">
            <v>5.1561765372753143E-2</v>
          </cell>
          <cell r="H12612">
            <v>65.536240000000035</v>
          </cell>
          <cell r="I12612">
            <v>1</v>
          </cell>
        </row>
        <row r="12613">
          <cell r="A12613" t="str">
            <v/>
          </cell>
          <cell r="B12613" t="str">
            <v>Vendor: WEATHERBUG</v>
          </cell>
          <cell r="C12613" t="str">
            <v>10/21/2019 (6pm-8pm)</v>
          </cell>
          <cell r="D12613">
            <v>6</v>
          </cell>
          <cell r="E12613">
            <v>0.61204612255096436</v>
          </cell>
          <cell r="F12613">
            <v>0.61073040962219238</v>
          </cell>
          <cell r="G12613">
            <v>2.2540194913744926E-2</v>
          </cell>
          <cell r="H12613">
            <v>53.621516853932754</v>
          </cell>
          <cell r="I12613">
            <v>1</v>
          </cell>
        </row>
        <row r="12614">
          <cell r="A12614" t="str">
            <v/>
          </cell>
          <cell r="B12614" t="str">
            <v>Vendor: WEATHERBUG</v>
          </cell>
          <cell r="C12614" t="str">
            <v>10/21/2019 (6pm-7pm)</v>
          </cell>
          <cell r="D12614">
            <v>7</v>
          </cell>
          <cell r="E12614">
            <v>0.62582826614379883</v>
          </cell>
          <cell r="F12614">
            <v>0.61146187782287598</v>
          </cell>
          <cell r="G12614">
            <v>5.0154704600572586E-2</v>
          </cell>
          <cell r="H12614">
            <v>64.320639999999997</v>
          </cell>
          <cell r="I12614">
            <v>1</v>
          </cell>
        </row>
        <row r="12615">
          <cell r="A12615" t="str">
            <v/>
          </cell>
          <cell r="B12615" t="str">
            <v>Vendor: WEATHERBUG</v>
          </cell>
          <cell r="C12615" t="str">
            <v>10/21/2019 (6pm-8pm)</v>
          </cell>
          <cell r="D12615">
            <v>7</v>
          </cell>
          <cell r="E12615">
            <v>0.63575011491775513</v>
          </cell>
          <cell r="F12615">
            <v>0.70421695709228516</v>
          </cell>
          <cell r="G12615">
            <v>2.2431844845414162E-2</v>
          </cell>
          <cell r="H12615">
            <v>53.692659176030546</v>
          </cell>
          <cell r="I12615">
            <v>1</v>
          </cell>
        </row>
        <row r="12616">
          <cell r="A12616" t="str">
            <v/>
          </cell>
          <cell r="B12616" t="str">
            <v>Vendor: WEATHERBUG</v>
          </cell>
          <cell r="C12616" t="str">
            <v>10/21/2019 (6pm-8pm)</v>
          </cell>
          <cell r="D12616">
            <v>8</v>
          </cell>
          <cell r="E12616">
            <v>0.65176039934158325</v>
          </cell>
          <cell r="F12616">
            <v>0.6701432466506958</v>
          </cell>
          <cell r="G12616">
            <v>2.519259974360466E-2</v>
          </cell>
          <cell r="H12616">
            <v>53.574176029962317</v>
          </cell>
          <cell r="I12616">
            <v>1</v>
          </cell>
        </row>
        <row r="12617">
          <cell r="A12617" t="str">
            <v/>
          </cell>
          <cell r="B12617" t="str">
            <v>Vendor: WEATHERBUG</v>
          </cell>
          <cell r="C12617" t="str">
            <v>10/21/2019 (6pm-7pm)</v>
          </cell>
          <cell r="D12617">
            <v>8</v>
          </cell>
          <cell r="E12617">
            <v>0.72630119323730469</v>
          </cell>
          <cell r="F12617">
            <v>0.70140999555587769</v>
          </cell>
          <cell r="G12617">
            <v>4.278220608830452E-2</v>
          </cell>
          <cell r="H12617">
            <v>64.903200000000055</v>
          </cell>
          <cell r="I12617">
            <v>1</v>
          </cell>
        </row>
        <row r="12618">
          <cell r="A12618" t="str">
            <v/>
          </cell>
          <cell r="B12618" t="str">
            <v>Vendor: WEATHERBUG</v>
          </cell>
          <cell r="C12618" t="str">
            <v>10/21/2019 (6pm-7pm)</v>
          </cell>
          <cell r="D12618">
            <v>9</v>
          </cell>
          <cell r="E12618">
            <v>0.54270750284194946</v>
          </cell>
          <cell r="F12618">
            <v>0.6435389518737793</v>
          </cell>
          <cell r="G12618">
            <v>6.5778158605098724E-2</v>
          </cell>
          <cell r="H12618">
            <v>70.127599999999958</v>
          </cell>
          <cell r="I12618">
            <v>1</v>
          </cell>
        </row>
        <row r="12619">
          <cell r="A12619" t="str">
            <v/>
          </cell>
          <cell r="B12619" t="str">
            <v>Vendor: WEATHERBUG</v>
          </cell>
          <cell r="C12619" t="str">
            <v>10/21/2019 (6pm-8pm)</v>
          </cell>
          <cell r="D12619">
            <v>9</v>
          </cell>
          <cell r="E12619">
            <v>0.4932035505771637</v>
          </cell>
          <cell r="F12619">
            <v>0.4612242579460144</v>
          </cell>
          <cell r="G12619">
            <v>2.3973209783434868E-2</v>
          </cell>
          <cell r="H12619">
            <v>57.770449438202569</v>
          </cell>
          <cell r="I12619">
            <v>1</v>
          </cell>
        </row>
        <row r="12620">
          <cell r="A12620" t="str">
            <v/>
          </cell>
          <cell r="B12620" t="str">
            <v>Vendor: WEATHERBUG</v>
          </cell>
          <cell r="C12620" t="str">
            <v>10/21/2019 (6pm-8pm)</v>
          </cell>
          <cell r="D12620">
            <v>10</v>
          </cell>
          <cell r="E12620">
            <v>0.29930180311203003</v>
          </cell>
          <cell r="F12620">
            <v>0.27648681402206421</v>
          </cell>
          <cell r="G12620">
            <v>2.5564435869455338E-2</v>
          </cell>
          <cell r="H12620">
            <v>64.911254681647648</v>
          </cell>
          <cell r="I12620">
            <v>1</v>
          </cell>
        </row>
        <row r="12621">
          <cell r="A12621" t="str">
            <v/>
          </cell>
          <cell r="B12621" t="str">
            <v>Vendor: WEATHERBUG</v>
          </cell>
          <cell r="C12621" t="str">
            <v>10/21/2019 (6pm-7pm)</v>
          </cell>
          <cell r="D12621">
            <v>10</v>
          </cell>
          <cell r="E12621">
            <v>0.46603110432624817</v>
          </cell>
          <cell r="F12621">
            <v>0.50602209568023682</v>
          </cell>
          <cell r="G12621">
            <v>7.8397601842880249E-2</v>
          </cell>
          <cell r="H12621">
            <v>76.58080000000011</v>
          </cell>
          <cell r="I12621">
            <v>1</v>
          </cell>
        </row>
        <row r="12622">
          <cell r="A12622" t="str">
            <v/>
          </cell>
          <cell r="B12622" t="str">
            <v>Vendor: WEATHERBUG</v>
          </cell>
          <cell r="C12622" t="str">
            <v>10/21/2019 (6pm-7pm)</v>
          </cell>
          <cell r="D12622">
            <v>11</v>
          </cell>
          <cell r="E12622">
            <v>0.27516782283782959</v>
          </cell>
          <cell r="F12622">
            <v>0.29235944151878357</v>
          </cell>
          <cell r="G12622">
            <v>7.700464129447937E-2</v>
          </cell>
          <cell r="H12622">
            <v>80.432000000000073</v>
          </cell>
          <cell r="I12622">
            <v>1</v>
          </cell>
        </row>
        <row r="12623">
          <cell r="A12623" t="str">
            <v/>
          </cell>
          <cell r="B12623" t="str">
            <v>Vendor: WEATHERBUG</v>
          </cell>
          <cell r="C12623" t="str">
            <v>10/21/2019 (6pm-8pm)</v>
          </cell>
          <cell r="D12623">
            <v>11</v>
          </cell>
          <cell r="E12623">
            <v>8.3347894251346588E-2</v>
          </cell>
          <cell r="F12623">
            <v>7.8269489109516144E-2</v>
          </cell>
          <cell r="G12623">
            <v>2.8578193858265877E-2</v>
          </cell>
          <cell r="H12623">
            <v>72.385524344568751</v>
          </cell>
          <cell r="I12623">
            <v>1</v>
          </cell>
        </row>
        <row r="12624">
          <cell r="A12624" t="str">
            <v/>
          </cell>
          <cell r="B12624" t="str">
            <v>Vendor: WEATHERBUG</v>
          </cell>
          <cell r="C12624" t="str">
            <v>10/21/2019 (6pm-8pm)</v>
          </cell>
          <cell r="D12624">
            <v>12</v>
          </cell>
          <cell r="E12624">
            <v>7.6843360438942909E-3</v>
          </cell>
          <cell r="F12624">
            <v>-6.3061393797397614E-2</v>
          </cell>
          <cell r="G12624">
            <v>3.3579479902982712E-2</v>
          </cell>
          <cell r="H12624">
            <v>77.343014981273456</v>
          </cell>
          <cell r="I12624">
            <v>1</v>
          </cell>
        </row>
        <row r="12625">
          <cell r="A12625" t="str">
            <v/>
          </cell>
          <cell r="B12625" t="str">
            <v>Vendor: WEATHERBUG</v>
          </cell>
          <cell r="C12625" t="str">
            <v>10/21/2019 (6pm-7pm)</v>
          </cell>
          <cell r="D12625">
            <v>12</v>
          </cell>
          <cell r="E12625">
            <v>0.11107811331748962</v>
          </cell>
          <cell r="F12625">
            <v>0.12349352985620499</v>
          </cell>
          <cell r="G12625">
            <v>7.6913431286811829E-2</v>
          </cell>
          <cell r="H12625">
            <v>83.676800000000043</v>
          </cell>
          <cell r="I12625">
            <v>1</v>
          </cell>
        </row>
        <row r="12626">
          <cell r="A12626" t="str">
            <v/>
          </cell>
          <cell r="B12626" t="str">
            <v>Vendor: WEATHERBUG</v>
          </cell>
          <cell r="C12626" t="str">
            <v>10/21/2019 (6pm-7pm)</v>
          </cell>
          <cell r="D12626">
            <v>13</v>
          </cell>
          <cell r="E12626">
            <v>0.10429037362337112</v>
          </cell>
          <cell r="F12626">
            <v>0.13397093117237091</v>
          </cell>
          <cell r="G12626">
            <v>8.6338475346565247E-2</v>
          </cell>
          <cell r="H12626">
            <v>86.014399999999952</v>
          </cell>
          <cell r="I12626">
            <v>1</v>
          </cell>
        </row>
        <row r="12627">
          <cell r="A12627" t="str">
            <v/>
          </cell>
          <cell r="B12627" t="str">
            <v>Vendor: WEATHERBUG</v>
          </cell>
          <cell r="C12627" t="str">
            <v>10/21/2019 (6pm-8pm)</v>
          </cell>
          <cell r="D12627">
            <v>13</v>
          </cell>
          <cell r="E12627">
            <v>-6.1125796288251877E-2</v>
          </cell>
          <cell r="F12627">
            <v>-8.1187836825847626E-2</v>
          </cell>
          <cell r="G12627">
            <v>3.6382447928190231E-2</v>
          </cell>
          <cell r="H12627">
            <v>79.632134831460704</v>
          </cell>
          <cell r="I12627">
            <v>1</v>
          </cell>
        </row>
        <row r="12628">
          <cell r="A12628" t="str">
            <v/>
          </cell>
          <cell r="B12628" t="str">
            <v>Vendor: WEATHERBUG</v>
          </cell>
          <cell r="C12628" t="str">
            <v>10/21/2019 (6pm-8pm)</v>
          </cell>
          <cell r="D12628">
            <v>14</v>
          </cell>
          <cell r="E12628">
            <v>3.0521687120199203E-2</v>
          </cell>
          <cell r="F12628">
            <v>2.349084010347724E-3</v>
          </cell>
          <cell r="G12628">
            <v>4.250408336520195E-2</v>
          </cell>
          <cell r="H12628">
            <v>81.57398876404487</v>
          </cell>
          <cell r="I12628">
            <v>1</v>
          </cell>
        </row>
        <row r="12629">
          <cell r="A12629" t="str">
            <v/>
          </cell>
          <cell r="B12629" t="str">
            <v>Vendor: WEATHERBUG</v>
          </cell>
          <cell r="C12629" t="str">
            <v>10/21/2019 (6pm-7pm)</v>
          </cell>
          <cell r="D12629">
            <v>14</v>
          </cell>
          <cell r="E12629">
            <v>0.24226638674736023</v>
          </cell>
          <cell r="F12629">
            <v>0.22813692688941956</v>
          </cell>
          <cell r="G12629">
            <v>0.10209636390209198</v>
          </cell>
          <cell r="H12629">
            <v>86.406400000000048</v>
          </cell>
          <cell r="I12629">
            <v>1</v>
          </cell>
        </row>
        <row r="12630">
          <cell r="A12630" t="str">
            <v/>
          </cell>
          <cell r="B12630" t="str">
            <v>Vendor: WEATHERBUG</v>
          </cell>
          <cell r="C12630" t="str">
            <v>10/21/2019 (6pm-8pm)</v>
          </cell>
          <cell r="D12630">
            <v>15</v>
          </cell>
          <cell r="E12630">
            <v>0.23185065388679504</v>
          </cell>
          <cell r="F12630">
            <v>0.16744574904441833</v>
          </cell>
          <cell r="G12630">
            <v>4.683971032500267E-2</v>
          </cell>
          <cell r="H12630">
            <v>83.329531835205998</v>
          </cell>
          <cell r="I12630">
            <v>1</v>
          </cell>
        </row>
        <row r="12631">
          <cell r="A12631" t="str">
            <v/>
          </cell>
          <cell r="B12631" t="str">
            <v>Vendor: WEATHERBUG</v>
          </cell>
          <cell r="C12631" t="str">
            <v>10/21/2019 (6pm-7pm)</v>
          </cell>
          <cell r="D12631">
            <v>15</v>
          </cell>
          <cell r="E12631">
            <v>0.30565103888511658</v>
          </cell>
          <cell r="F12631">
            <v>0.43641740083694458</v>
          </cell>
          <cell r="G12631">
            <v>0.12089269608259201</v>
          </cell>
          <cell r="H12631">
            <v>87.419999999999987</v>
          </cell>
          <cell r="I12631">
            <v>1</v>
          </cell>
        </row>
        <row r="12632">
          <cell r="A12632" t="str">
            <v/>
          </cell>
          <cell r="B12632" t="str">
            <v>Vendor: WEATHERBUG</v>
          </cell>
          <cell r="C12632" t="str">
            <v>10/21/2019 (6pm-7pm)</v>
          </cell>
          <cell r="D12632">
            <v>16</v>
          </cell>
          <cell r="E12632">
            <v>0.61975246667861938</v>
          </cell>
          <cell r="F12632">
            <v>0.63434207439422607</v>
          </cell>
          <cell r="G12632">
            <v>0.1145058199763298</v>
          </cell>
          <cell r="H12632">
            <v>86.529599999999945</v>
          </cell>
          <cell r="I12632">
            <v>1</v>
          </cell>
        </row>
        <row r="12633">
          <cell r="A12633" t="str">
            <v/>
          </cell>
          <cell r="B12633" t="str">
            <v>Vendor: WEATHERBUG</v>
          </cell>
          <cell r="C12633" t="str">
            <v>10/21/2019 (6pm-8pm)</v>
          </cell>
          <cell r="D12633">
            <v>16</v>
          </cell>
          <cell r="E12633">
            <v>0.54922878742218018</v>
          </cell>
          <cell r="F12633">
            <v>0.4205554723739624</v>
          </cell>
          <cell r="G12633">
            <v>5.2436839789152145E-2</v>
          </cell>
          <cell r="H12633">
            <v>84.085543071161197</v>
          </cell>
          <cell r="I12633">
            <v>1</v>
          </cell>
        </row>
        <row r="12634">
          <cell r="A12634" t="str">
            <v/>
          </cell>
          <cell r="B12634" t="str">
            <v>Vendor: WEATHERBUG</v>
          </cell>
          <cell r="C12634" t="str">
            <v>10/21/2019 (6pm-8pm)</v>
          </cell>
          <cell r="D12634">
            <v>17</v>
          </cell>
          <cell r="E12634">
            <v>0.90019810199737549</v>
          </cell>
          <cell r="F12634">
            <v>0.79600262641906738</v>
          </cell>
          <cell r="G12634">
            <v>5.2629787474870682E-2</v>
          </cell>
          <cell r="H12634">
            <v>84.411741573034092</v>
          </cell>
          <cell r="I12634">
            <v>1</v>
          </cell>
        </row>
        <row r="12635">
          <cell r="A12635" t="str">
            <v/>
          </cell>
          <cell r="B12635" t="str">
            <v>Vendor: WEATHERBUG</v>
          </cell>
          <cell r="C12635" t="str">
            <v>10/21/2019 (6pm-7pm)</v>
          </cell>
          <cell r="D12635">
            <v>17</v>
          </cell>
          <cell r="E12635">
            <v>0.89157956838607788</v>
          </cell>
          <cell r="F12635">
            <v>0.95928072929382324</v>
          </cell>
          <cell r="G12635">
            <v>0.109366774559021</v>
          </cell>
          <cell r="H12635">
            <v>82.999999999999986</v>
          </cell>
          <cell r="I12635">
            <v>1</v>
          </cell>
        </row>
        <row r="12636">
          <cell r="A12636" t="str">
            <v/>
          </cell>
          <cell r="B12636" t="str">
            <v>Vendor: WEATHERBUG</v>
          </cell>
          <cell r="C12636" t="str">
            <v>10/21/2019 (6pm-8pm)</v>
          </cell>
          <cell r="D12636">
            <v>18</v>
          </cell>
          <cell r="E12636">
            <v>1.16424560546875</v>
          </cell>
          <cell r="F12636">
            <v>1.1517438888549805</v>
          </cell>
          <cell r="G12636">
            <v>5.3949128836393356E-2</v>
          </cell>
          <cell r="H12636">
            <v>83.274063670411337</v>
          </cell>
          <cell r="I12636">
            <v>1</v>
          </cell>
        </row>
        <row r="12637">
          <cell r="A12637" t="str">
            <v/>
          </cell>
          <cell r="B12637" t="str">
            <v>Vendor: WEATHERBUG</v>
          </cell>
          <cell r="C12637" t="str">
            <v>10/21/2019 (6pm-7pm)</v>
          </cell>
          <cell r="D12637">
            <v>18</v>
          </cell>
          <cell r="E12637">
            <v>1.0686315298080444</v>
          </cell>
          <cell r="F12637">
            <v>1.2537482976913452</v>
          </cell>
          <cell r="G12637">
            <v>0.11761897057294846</v>
          </cell>
          <cell r="H12637">
            <v>78.876800000000102</v>
          </cell>
          <cell r="I12637">
            <v>1</v>
          </cell>
        </row>
        <row r="12638">
          <cell r="A12638" t="str">
            <v/>
          </cell>
          <cell r="B12638" t="str">
            <v>Vendor: WEATHERBUG</v>
          </cell>
          <cell r="C12638" t="str">
            <v>10/21/2019 (6pm-8pm)</v>
          </cell>
          <cell r="D12638">
            <v>19</v>
          </cell>
          <cell r="E12638">
            <v>1.2826097011566162</v>
          </cell>
          <cell r="F12638">
            <v>1.0904203653335571</v>
          </cell>
          <cell r="G12638">
            <v>5.4306309670209885E-2</v>
          </cell>
          <cell r="H12638">
            <v>80.435636704119986</v>
          </cell>
          <cell r="I12638">
            <v>1</v>
          </cell>
        </row>
        <row r="12639">
          <cell r="A12639" t="str">
            <v/>
          </cell>
          <cell r="B12639" t="str">
            <v>Vendor: WEATHERBUG</v>
          </cell>
          <cell r="C12639" t="str">
            <v>10/21/2019 (6pm-7pm)</v>
          </cell>
          <cell r="D12639">
            <v>19</v>
          </cell>
          <cell r="E12639">
            <v>1.3003081083297729</v>
          </cell>
          <cell r="F12639">
            <v>1.1261099576950073</v>
          </cell>
          <cell r="G12639">
            <v>0.11403050273656845</v>
          </cell>
          <cell r="H12639">
            <v>74.217599999999962</v>
          </cell>
          <cell r="I12639">
            <v>1</v>
          </cell>
        </row>
        <row r="12640">
          <cell r="A12640" t="str">
            <v/>
          </cell>
          <cell r="B12640" t="str">
            <v>Vendor: WEATHERBUG</v>
          </cell>
          <cell r="C12640" t="str">
            <v>10/21/2019 (6pm-7pm)</v>
          </cell>
          <cell r="D12640">
            <v>20</v>
          </cell>
          <cell r="E12640">
            <v>1.3623408079147339</v>
          </cell>
          <cell r="F12640">
            <v>1.3195810317993164</v>
          </cell>
          <cell r="G12640">
            <v>0.11218240112066269</v>
          </cell>
          <cell r="H12640">
            <v>68.799840000000117</v>
          </cell>
          <cell r="I12640">
            <v>1</v>
          </cell>
        </row>
        <row r="12641">
          <cell r="A12641" t="str">
            <v/>
          </cell>
          <cell r="B12641" t="str">
            <v>Vendor: WEATHERBUG</v>
          </cell>
          <cell r="C12641" t="str">
            <v>10/21/2019 (6pm-8pm)</v>
          </cell>
          <cell r="D12641">
            <v>20</v>
          </cell>
          <cell r="E12641">
            <v>1.3392869234085083</v>
          </cell>
          <cell r="F12641">
            <v>1.1671642065048218</v>
          </cell>
          <cell r="G12641">
            <v>5.5294439196586609E-2</v>
          </cell>
          <cell r="H12641">
            <v>76.885711610487235</v>
          </cell>
          <cell r="I12641">
            <v>1</v>
          </cell>
        </row>
        <row r="12642">
          <cell r="A12642" t="str">
            <v/>
          </cell>
          <cell r="B12642" t="str">
            <v>Vendor: WEATHERBUG</v>
          </cell>
          <cell r="C12642" t="str">
            <v>10/21/2019 (6pm-8pm)</v>
          </cell>
          <cell r="D12642">
            <v>21</v>
          </cell>
          <cell r="E12642">
            <v>1.2674726247787476</v>
          </cell>
          <cell r="F12642">
            <v>1.2472254037857056</v>
          </cell>
          <cell r="G12642">
            <v>4.9438457936048508E-2</v>
          </cell>
          <cell r="H12642">
            <v>72.075823970037334</v>
          </cell>
          <cell r="I12642">
            <v>1</v>
          </cell>
        </row>
        <row r="12643">
          <cell r="A12643" t="str">
            <v/>
          </cell>
          <cell r="B12643" t="str">
            <v>Vendor: WEATHERBUG</v>
          </cell>
          <cell r="C12643" t="str">
            <v>10/21/2019 (6pm-7pm)</v>
          </cell>
          <cell r="D12643">
            <v>21</v>
          </cell>
          <cell r="E12643">
            <v>1.2451366186141968</v>
          </cell>
          <cell r="F12643">
            <v>1.1774877309799194</v>
          </cell>
          <cell r="G12643">
            <v>0.11049241572618484</v>
          </cell>
          <cell r="H12643">
            <v>66.253040000000112</v>
          </cell>
          <cell r="I12643">
            <v>1</v>
          </cell>
        </row>
        <row r="12644">
          <cell r="A12644" t="str">
            <v/>
          </cell>
          <cell r="B12644" t="str">
            <v>Vendor: WEATHERBUG</v>
          </cell>
          <cell r="C12644" t="str">
            <v>10/21/2019 (6pm-7pm)</v>
          </cell>
          <cell r="D12644">
            <v>22</v>
          </cell>
          <cell r="E12644">
            <v>1.1037428379058838</v>
          </cell>
          <cell r="F12644">
            <v>1.0329995155334473</v>
          </cell>
          <cell r="G12644">
            <v>0.10953067243099213</v>
          </cell>
          <cell r="H12644">
            <v>65.086399999999884</v>
          </cell>
          <cell r="I12644">
            <v>1</v>
          </cell>
        </row>
        <row r="12645">
          <cell r="A12645" t="str">
            <v/>
          </cell>
          <cell r="B12645" t="str">
            <v>Vendor: WEATHERBUG</v>
          </cell>
          <cell r="C12645" t="str">
            <v>10/21/2019 (6pm-8pm)</v>
          </cell>
          <cell r="D12645">
            <v>22</v>
          </cell>
          <cell r="E12645">
            <v>1.1446183919906616</v>
          </cell>
          <cell r="F12645">
            <v>1.1092817783355713</v>
          </cell>
          <cell r="G12645">
            <v>4.839378222823143E-2</v>
          </cell>
          <cell r="H12645">
            <v>68.846704119850486</v>
          </cell>
          <cell r="I12645">
            <v>1</v>
          </cell>
        </row>
        <row r="12646">
          <cell r="A12646" t="str">
            <v/>
          </cell>
          <cell r="B12646" t="str">
            <v>Vendor: WEATHERBUG</v>
          </cell>
          <cell r="C12646" t="str">
            <v>10/21/2019 (6pm-8pm)</v>
          </cell>
          <cell r="D12646">
            <v>23</v>
          </cell>
          <cell r="E12646">
            <v>1.0579100847244263</v>
          </cell>
          <cell r="F12646">
            <v>0.98872542381286621</v>
          </cell>
          <cell r="G12646">
            <v>5.05039282143116E-2</v>
          </cell>
          <cell r="H12646">
            <v>65.252940074906789</v>
          </cell>
          <cell r="I12646">
            <v>1</v>
          </cell>
        </row>
        <row r="12647">
          <cell r="A12647" t="str">
            <v/>
          </cell>
          <cell r="B12647" t="str">
            <v>Vendor: WEATHERBUG</v>
          </cell>
          <cell r="C12647" t="str">
            <v>10/21/2019 (6pm-7pm)</v>
          </cell>
          <cell r="D12647">
            <v>23</v>
          </cell>
          <cell r="E12647">
            <v>1.0508216619491577</v>
          </cell>
          <cell r="F12647">
            <v>0.8939099907875061</v>
          </cell>
          <cell r="G12647">
            <v>0.11648613959550858</v>
          </cell>
          <cell r="H12647">
            <v>64.021519999999995</v>
          </cell>
          <cell r="I12647">
            <v>1</v>
          </cell>
        </row>
        <row r="12648">
          <cell r="A12648" t="str">
            <v/>
          </cell>
          <cell r="B12648" t="str">
            <v>Vendor: WEATHERBUG</v>
          </cell>
          <cell r="C12648" t="str">
            <v>10/21/2019 (6pm-8pm)</v>
          </cell>
          <cell r="D12648">
            <v>24</v>
          </cell>
          <cell r="E12648">
            <v>0.8819543719291687</v>
          </cell>
          <cell r="F12648">
            <v>0.83097201585769653</v>
          </cell>
          <cell r="G12648">
            <v>4.5286659151315689E-2</v>
          </cell>
          <cell r="H12648">
            <v>62.911123595505984</v>
          </cell>
          <cell r="I12648">
            <v>1</v>
          </cell>
        </row>
        <row r="12649">
          <cell r="A12649" t="str">
            <v/>
          </cell>
          <cell r="B12649" t="str">
            <v>Vendor: WEATHERBUG</v>
          </cell>
          <cell r="C12649" t="str">
            <v>10/21/2019 (6pm-7pm)</v>
          </cell>
          <cell r="D12649">
            <v>24</v>
          </cell>
          <cell r="E12649">
            <v>0.84532952308654785</v>
          </cell>
          <cell r="F12649">
            <v>0.80771642923355103</v>
          </cell>
          <cell r="G12649">
            <v>0.11165444552898407</v>
          </cell>
          <cell r="H12649">
            <v>64.275119999999902</v>
          </cell>
          <cell r="I12649">
            <v>1</v>
          </cell>
        </row>
        <row r="12650">
          <cell r="A12650" t="str">
            <v/>
          </cell>
          <cell r="B12650" t="str">
            <v>Vendor: WEATHERBUG</v>
          </cell>
          <cell r="C12650" t="str">
            <v>10/22/2019</v>
          </cell>
          <cell r="D12650">
            <v>1</v>
          </cell>
          <cell r="E12650">
            <v>0.76062494516372681</v>
          </cell>
          <cell r="F12650">
            <v>0.70435029268264771</v>
          </cell>
          <cell r="G12650">
            <v>3.3798187971115112E-2</v>
          </cell>
          <cell r="H12650">
            <v>61.231704119850512</v>
          </cell>
          <cell r="I12650">
            <v>1</v>
          </cell>
        </row>
        <row r="12651">
          <cell r="A12651" t="str">
            <v/>
          </cell>
          <cell r="B12651" t="str">
            <v>Vendor: WEATHERBUG</v>
          </cell>
          <cell r="C12651" t="str">
            <v>10/22/2019</v>
          </cell>
          <cell r="D12651">
            <v>2</v>
          </cell>
          <cell r="E12651">
            <v>0.68555450439453125</v>
          </cell>
          <cell r="F12651">
            <v>0.62107056379318237</v>
          </cell>
          <cell r="G12651">
            <v>3.3584658056497574E-2</v>
          </cell>
          <cell r="H12651">
            <v>59.534662921348172</v>
          </cell>
          <cell r="I12651">
            <v>1</v>
          </cell>
        </row>
        <row r="12652">
          <cell r="A12652" t="str">
            <v/>
          </cell>
          <cell r="B12652" t="str">
            <v>Vendor: WEATHERBUG</v>
          </cell>
          <cell r="C12652" t="str">
            <v>10/22/2019</v>
          </cell>
          <cell r="D12652">
            <v>3</v>
          </cell>
          <cell r="E12652">
            <v>0.62560081481933594</v>
          </cell>
          <cell r="F12652">
            <v>0.59167921543121338</v>
          </cell>
          <cell r="G12652">
            <v>3.0591575428843498E-2</v>
          </cell>
          <cell r="H12652">
            <v>58.72625468164744</v>
          </cell>
          <cell r="I12652">
            <v>1</v>
          </cell>
        </row>
        <row r="12653">
          <cell r="A12653" t="str">
            <v/>
          </cell>
          <cell r="B12653" t="str">
            <v>Vendor: WEATHERBUG</v>
          </cell>
          <cell r="C12653" t="str">
            <v>10/22/2019</v>
          </cell>
          <cell r="D12653">
            <v>4</v>
          </cell>
          <cell r="E12653">
            <v>0.61185461282730103</v>
          </cell>
          <cell r="F12653">
            <v>0.54079091548919678</v>
          </cell>
          <cell r="G12653">
            <v>2.8371803462505341E-2</v>
          </cell>
          <cell r="H12653">
            <v>57.905168539325885</v>
          </cell>
          <cell r="I12653">
            <v>1</v>
          </cell>
        </row>
        <row r="12654">
          <cell r="A12654" t="str">
            <v/>
          </cell>
          <cell r="B12654" t="str">
            <v>Vendor: WEATHERBUG</v>
          </cell>
          <cell r="C12654" t="str">
            <v>10/22/2019</v>
          </cell>
          <cell r="D12654">
            <v>5</v>
          </cell>
          <cell r="E12654">
            <v>0.62048947811126709</v>
          </cell>
          <cell r="F12654">
            <v>0.53725337982177734</v>
          </cell>
          <cell r="G12654">
            <v>2.4463202804327011E-2</v>
          </cell>
          <cell r="H12654">
            <v>56.85986891385722</v>
          </cell>
          <cell r="I12654">
            <v>1</v>
          </cell>
        </row>
        <row r="12655">
          <cell r="A12655" t="str">
            <v/>
          </cell>
          <cell r="B12655" t="str">
            <v>Vendor: WEATHERBUG</v>
          </cell>
          <cell r="C12655" t="str">
            <v>10/22/2019</v>
          </cell>
          <cell r="D12655">
            <v>6</v>
          </cell>
          <cell r="E12655">
            <v>0.64428377151489258</v>
          </cell>
          <cell r="F12655">
            <v>0.57218402624130249</v>
          </cell>
          <cell r="G12655">
            <v>2.3552704602479935E-2</v>
          </cell>
          <cell r="H12655">
            <v>56.162808988764276</v>
          </cell>
          <cell r="I12655">
            <v>1</v>
          </cell>
        </row>
        <row r="12656">
          <cell r="A12656" t="str">
            <v/>
          </cell>
          <cell r="B12656" t="str">
            <v>Vendor: WEATHERBUG</v>
          </cell>
          <cell r="C12656" t="str">
            <v>10/22/2019</v>
          </cell>
          <cell r="D12656">
            <v>7</v>
          </cell>
          <cell r="E12656">
            <v>0.71099543571472168</v>
          </cell>
          <cell r="F12656">
            <v>0.66856533288955688</v>
          </cell>
          <cell r="G12656">
            <v>2.3854603990912437E-2</v>
          </cell>
          <cell r="H12656">
            <v>55.766741573033791</v>
          </cell>
          <cell r="I12656">
            <v>1</v>
          </cell>
        </row>
        <row r="12657">
          <cell r="A12657" t="str">
            <v/>
          </cell>
          <cell r="B12657" t="str">
            <v>Vendor: WEATHERBUG</v>
          </cell>
          <cell r="C12657" t="str">
            <v>10/22/2019</v>
          </cell>
          <cell r="D12657">
            <v>8</v>
          </cell>
          <cell r="E12657">
            <v>0.68684709072113037</v>
          </cell>
          <cell r="F12657">
            <v>0.67662465572357178</v>
          </cell>
          <cell r="G12657">
            <v>2.4816444143652916E-2</v>
          </cell>
          <cell r="H12657">
            <v>55.850823970036963</v>
          </cell>
          <cell r="I12657">
            <v>1</v>
          </cell>
        </row>
        <row r="12658">
          <cell r="A12658" t="str">
            <v/>
          </cell>
          <cell r="B12658" t="str">
            <v>Vendor: WEATHERBUG</v>
          </cell>
          <cell r="C12658" t="str">
            <v>10/22/2019</v>
          </cell>
          <cell r="D12658">
            <v>9</v>
          </cell>
          <cell r="E12658">
            <v>0.50262129306793213</v>
          </cell>
          <cell r="F12658">
            <v>0.48270463943481445</v>
          </cell>
          <cell r="G12658">
            <v>2.4718988686800003E-2</v>
          </cell>
          <cell r="H12658">
            <v>60.537865168539568</v>
          </cell>
          <cell r="I12658">
            <v>1</v>
          </cell>
        </row>
        <row r="12659">
          <cell r="A12659" t="str">
            <v/>
          </cell>
          <cell r="B12659" t="str">
            <v>Vendor: WEATHERBUG</v>
          </cell>
          <cell r="C12659" t="str">
            <v>10/22/2019</v>
          </cell>
          <cell r="D12659">
            <v>10</v>
          </cell>
          <cell r="E12659">
            <v>0.31507059931755066</v>
          </cell>
          <cell r="F12659">
            <v>0.27025151252746582</v>
          </cell>
          <cell r="G12659">
            <v>2.5355136021971703E-2</v>
          </cell>
          <cell r="H12659">
            <v>68.233707865168824</v>
          </cell>
          <cell r="I12659">
            <v>1</v>
          </cell>
        </row>
        <row r="12660">
          <cell r="A12660" t="str">
            <v/>
          </cell>
          <cell r="B12660" t="str">
            <v>Vendor: WEATHERBUG</v>
          </cell>
          <cell r="C12660" t="str">
            <v>10/22/2019</v>
          </cell>
          <cell r="D12660">
            <v>11</v>
          </cell>
          <cell r="E12660">
            <v>0.14838491380214691</v>
          </cell>
          <cell r="F12660">
            <v>6.3519485294818878E-2</v>
          </cell>
          <cell r="G12660">
            <v>2.8037596493959427E-2</v>
          </cell>
          <cell r="H12660">
            <v>75.443314606742263</v>
          </cell>
          <cell r="I12660">
            <v>1</v>
          </cell>
        </row>
        <row r="12661">
          <cell r="A12661" t="str">
            <v/>
          </cell>
          <cell r="B12661" t="str">
            <v>Vendor: WEATHERBUG</v>
          </cell>
          <cell r="C12661" t="str">
            <v>10/22/2019</v>
          </cell>
          <cell r="D12661">
            <v>12</v>
          </cell>
          <cell r="E12661">
            <v>6.1260517686605453E-2</v>
          </cell>
          <cell r="F12661">
            <v>-3.6331553012132645E-2</v>
          </cell>
          <cell r="G12661">
            <v>3.6107208579778671E-2</v>
          </cell>
          <cell r="H12661">
            <v>81.301760299625343</v>
          </cell>
          <cell r="I12661">
            <v>1</v>
          </cell>
        </row>
        <row r="12662">
          <cell r="A12662" t="str">
            <v/>
          </cell>
          <cell r="B12662" t="str">
            <v>Vendor: WEATHERBUG</v>
          </cell>
          <cell r="C12662" t="str">
            <v>10/22/2019</v>
          </cell>
          <cell r="D12662">
            <v>13</v>
          </cell>
          <cell r="E12662">
            <v>6.1704926192760468E-2</v>
          </cell>
          <cell r="F12662">
            <v>-1.189058180898428E-2</v>
          </cell>
          <cell r="G12662">
            <v>3.8264703005552292E-2</v>
          </cell>
          <cell r="H12662">
            <v>84.726086142322018</v>
          </cell>
          <cell r="I12662">
            <v>1</v>
          </cell>
        </row>
        <row r="12663">
          <cell r="A12663" t="str">
            <v/>
          </cell>
          <cell r="B12663" t="str">
            <v>Vendor: WEATHERBUG</v>
          </cell>
          <cell r="C12663" t="str">
            <v>10/22/2019</v>
          </cell>
          <cell r="D12663">
            <v>14</v>
          </cell>
          <cell r="E12663">
            <v>0.19819515943527222</v>
          </cell>
          <cell r="F12663">
            <v>8.8061824440956116E-2</v>
          </cell>
          <cell r="G12663">
            <v>4.4383905827999115E-2</v>
          </cell>
          <cell r="H12663">
            <v>86.699213483146494</v>
          </cell>
          <cell r="I12663">
            <v>1</v>
          </cell>
        </row>
        <row r="12664">
          <cell r="A12664" t="str">
            <v/>
          </cell>
          <cell r="B12664" t="str">
            <v>Vendor: WEATHERBUG</v>
          </cell>
          <cell r="C12664" t="str">
            <v>10/22/2019</v>
          </cell>
          <cell r="D12664">
            <v>15</v>
          </cell>
          <cell r="E12664">
            <v>0.40820395946502686</v>
          </cell>
          <cell r="F12664">
            <v>0.27406004071235657</v>
          </cell>
          <cell r="G12664">
            <v>4.802907258272171E-2</v>
          </cell>
          <cell r="H12664">
            <v>87.938801498127319</v>
          </cell>
          <cell r="I12664">
            <v>1</v>
          </cell>
        </row>
        <row r="12665">
          <cell r="A12665" t="str">
            <v/>
          </cell>
          <cell r="B12665" t="str">
            <v>Vendor: WEATHERBUG</v>
          </cell>
          <cell r="C12665" t="str">
            <v>10/22/2019</v>
          </cell>
          <cell r="D12665">
            <v>16</v>
          </cell>
          <cell r="E12665">
            <v>0.74983882904052734</v>
          </cell>
          <cell r="F12665">
            <v>0.60798323154449463</v>
          </cell>
          <cell r="G12665">
            <v>5.3533915430307388E-2</v>
          </cell>
          <cell r="H12665">
            <v>88.972696629214127</v>
          </cell>
          <cell r="I12665">
            <v>1</v>
          </cell>
        </row>
        <row r="12666">
          <cell r="A12666" t="str">
            <v/>
          </cell>
          <cell r="B12666" t="str">
            <v>Vendor: WEATHERBUG</v>
          </cell>
          <cell r="C12666" t="str">
            <v>10/22/2019</v>
          </cell>
          <cell r="D12666">
            <v>17</v>
          </cell>
          <cell r="E12666">
            <v>1.093416690826416</v>
          </cell>
          <cell r="F12666">
            <v>1.0224238634109497</v>
          </cell>
          <cell r="G12666">
            <v>5.3771600127220154E-2</v>
          </cell>
          <cell r="H12666">
            <v>88.252434456928526</v>
          </cell>
          <cell r="I12666">
            <v>1</v>
          </cell>
        </row>
        <row r="12667">
          <cell r="A12667" t="str">
            <v/>
          </cell>
          <cell r="B12667" t="str">
            <v>Vendor: WEATHERBUG</v>
          </cell>
          <cell r="C12667" t="str">
            <v>10/22/2019</v>
          </cell>
          <cell r="D12667">
            <v>18</v>
          </cell>
          <cell r="E12667">
            <v>1.3195858001708984</v>
          </cell>
          <cell r="F12667">
            <v>1.3631404638290405</v>
          </cell>
          <cell r="G12667">
            <v>5.470917746424675E-2</v>
          </cell>
          <cell r="H12667">
            <v>85.549400749064262</v>
          </cell>
          <cell r="I12667">
            <v>1</v>
          </cell>
        </row>
        <row r="12668">
          <cell r="A12668" t="str">
            <v/>
          </cell>
          <cell r="B12668" t="str">
            <v>Vendor: WEATHERBUG</v>
          </cell>
          <cell r="C12668" t="str">
            <v>10/22/2019</v>
          </cell>
          <cell r="D12668">
            <v>19</v>
          </cell>
          <cell r="E12668">
            <v>1.4191014766693115</v>
          </cell>
          <cell r="F12668">
            <v>1.1661416292190552</v>
          </cell>
          <cell r="G12668">
            <v>5.4325994104146957E-2</v>
          </cell>
          <cell r="H12668">
            <v>81.358895131085589</v>
          </cell>
          <cell r="I12668">
            <v>1</v>
          </cell>
        </row>
        <row r="12669">
          <cell r="A12669" t="str">
            <v/>
          </cell>
          <cell r="B12669" t="str">
            <v>Vendor: WEATHERBUG</v>
          </cell>
          <cell r="C12669" t="str">
            <v>10/22/2019</v>
          </cell>
          <cell r="D12669">
            <v>20</v>
          </cell>
          <cell r="E12669">
            <v>1.3886599540710449</v>
          </cell>
          <cell r="F12669">
            <v>1.2522131204605103</v>
          </cell>
          <cell r="G12669">
            <v>5.5327873677015305E-2</v>
          </cell>
          <cell r="H12669">
            <v>77.087977528090121</v>
          </cell>
          <cell r="I12669">
            <v>1</v>
          </cell>
        </row>
        <row r="12670">
          <cell r="A12670" t="str">
            <v/>
          </cell>
          <cell r="B12670" t="str">
            <v>Vendor: WEATHERBUG</v>
          </cell>
          <cell r="C12670" t="str">
            <v>10/22/2019</v>
          </cell>
          <cell r="D12670">
            <v>21</v>
          </cell>
          <cell r="E12670">
            <v>1.3067948818206787</v>
          </cell>
          <cell r="F12670">
            <v>1.4511014223098755</v>
          </cell>
          <cell r="G12670">
            <v>4.9589090049266815E-2</v>
          </cell>
          <cell r="H12670">
            <v>72.968183520599595</v>
          </cell>
          <cell r="I12670">
            <v>1</v>
          </cell>
        </row>
        <row r="12671">
          <cell r="A12671" t="str">
            <v/>
          </cell>
          <cell r="B12671" t="str">
            <v>Vendor: WEATHERBUG</v>
          </cell>
          <cell r="C12671" t="str">
            <v>10/22/2019</v>
          </cell>
          <cell r="D12671">
            <v>22</v>
          </cell>
          <cell r="E12671">
            <v>1.2180163860321045</v>
          </cell>
          <cell r="F12671">
            <v>1.2035044431686401</v>
          </cell>
          <cell r="G12671">
            <v>4.8068966716527939E-2</v>
          </cell>
          <cell r="H12671">
            <v>68.983988764044881</v>
          </cell>
          <cell r="I12671">
            <v>1</v>
          </cell>
        </row>
        <row r="12672">
          <cell r="A12672" t="str">
            <v/>
          </cell>
          <cell r="B12672" t="str">
            <v>Vendor: WEATHERBUG</v>
          </cell>
          <cell r="C12672" t="str">
            <v>10/22/2019</v>
          </cell>
          <cell r="D12672">
            <v>23</v>
          </cell>
          <cell r="E12672">
            <v>0.98603051900863647</v>
          </cell>
          <cell r="F12672">
            <v>1.0541812181472778</v>
          </cell>
          <cell r="G12672">
            <v>5.0324063748121262E-2</v>
          </cell>
          <cell r="H12672">
            <v>66.249531835205829</v>
          </cell>
          <cell r="I12672">
            <v>1</v>
          </cell>
        </row>
        <row r="12673">
          <cell r="A12673" t="str">
            <v/>
          </cell>
          <cell r="B12673" t="str">
            <v>Vendor: WEATHERBUG</v>
          </cell>
          <cell r="C12673" t="str">
            <v>10/22/2019</v>
          </cell>
          <cell r="D12673">
            <v>24</v>
          </cell>
          <cell r="E12673">
            <v>0.79392188787460327</v>
          </cell>
          <cell r="F12673">
            <v>0.86534810066223145</v>
          </cell>
          <cell r="G12673">
            <v>4.4721454381942749E-2</v>
          </cell>
          <cell r="H12673">
            <v>63.515805243445669</v>
          </cell>
          <cell r="I12673">
            <v>1</v>
          </cell>
        </row>
        <row r="12674">
          <cell r="A12674" t="str">
            <v/>
          </cell>
          <cell r="B12674" t="str">
            <v>Zone: Remainder of System</v>
          </cell>
          <cell r="C12674" t="str">
            <v>Average Event Day (5pm-9pm)</v>
          </cell>
          <cell r="D12674">
            <v>1</v>
          </cell>
          <cell r="E12674">
            <v>1.3691182136535645</v>
          </cell>
          <cell r="F12674">
            <v>1.4196429252624512</v>
          </cell>
          <cell r="G12674">
            <v>9.3868309631943703E-3</v>
          </cell>
          <cell r="H12674">
            <v>74.914358974809858</v>
          </cell>
        </row>
        <row r="12675">
          <cell r="A12675" t="str">
            <v/>
          </cell>
          <cell r="B12675" t="str">
            <v>Zone: Remainder of System</v>
          </cell>
          <cell r="C12675" t="str">
            <v>Average Event Day (6pm-8pm)</v>
          </cell>
          <cell r="D12675">
            <v>1</v>
          </cell>
          <cell r="E12675">
            <v>1.3579319715499878</v>
          </cell>
          <cell r="F12675">
            <v>1.3568179607391357</v>
          </cell>
          <cell r="G12675">
            <v>9.4533767551183701E-3</v>
          </cell>
          <cell r="H12675">
            <v>75.081197615757446</v>
          </cell>
        </row>
        <row r="12676">
          <cell r="A12676" t="str">
            <v/>
          </cell>
          <cell r="B12676" t="str">
            <v>Zone: Remainder of System</v>
          </cell>
          <cell r="C12676" t="str">
            <v>Average Event Day (5pm-9pm)</v>
          </cell>
          <cell r="D12676">
            <v>2</v>
          </cell>
          <cell r="E12676">
            <v>1.1683614253997803</v>
          </cell>
          <cell r="F12676">
            <v>1.1985518932342529</v>
          </cell>
          <cell r="G12676">
            <v>8.4306998178362846E-3</v>
          </cell>
          <cell r="H12676">
            <v>74.01521185592506</v>
          </cell>
        </row>
        <row r="12677">
          <cell r="A12677" t="str">
            <v/>
          </cell>
          <cell r="B12677" t="str">
            <v>Zone: Remainder of System</v>
          </cell>
          <cell r="C12677" t="str">
            <v>Average Event Day (6pm-8pm)</v>
          </cell>
          <cell r="D12677">
            <v>2</v>
          </cell>
          <cell r="E12677">
            <v>1.1609746217727661</v>
          </cell>
          <cell r="F12677">
            <v>1.1596100330352783</v>
          </cell>
          <cell r="G12677">
            <v>8.5279140621423721E-3</v>
          </cell>
          <cell r="H12677">
            <v>74.133605160572216</v>
          </cell>
        </row>
        <row r="12678">
          <cell r="A12678" t="str">
            <v/>
          </cell>
          <cell r="B12678" t="str">
            <v>Zone: Remainder of System</v>
          </cell>
          <cell r="C12678" t="str">
            <v>Average Event Day (6pm-8pm)</v>
          </cell>
          <cell r="D12678">
            <v>3</v>
          </cell>
          <cell r="E12678">
            <v>1.0178282260894775</v>
          </cell>
          <cell r="F12678">
            <v>1.0201082229614258</v>
          </cell>
          <cell r="G12678">
            <v>7.6185031794011593E-3</v>
          </cell>
          <cell r="H12678">
            <v>73.17430187094736</v>
          </cell>
        </row>
        <row r="12679">
          <cell r="A12679" t="str">
            <v/>
          </cell>
          <cell r="B12679" t="str">
            <v>Zone: Remainder of System</v>
          </cell>
          <cell r="C12679" t="str">
            <v>Average Event Day (5pm-9pm)</v>
          </cell>
          <cell r="D12679">
            <v>3</v>
          </cell>
          <cell r="E12679">
            <v>1.0267541408538818</v>
          </cell>
          <cell r="F12679">
            <v>1.0465582609176636</v>
          </cell>
          <cell r="G12679">
            <v>7.5592277571558952E-3</v>
          </cell>
          <cell r="H12679">
            <v>72.97606718934982</v>
          </cell>
        </row>
        <row r="12680">
          <cell r="A12680" t="str">
            <v/>
          </cell>
          <cell r="B12680" t="str">
            <v>Zone: Remainder of System</v>
          </cell>
          <cell r="C12680" t="str">
            <v>Average Event Day (6pm-8pm)</v>
          </cell>
          <cell r="D12680">
            <v>4</v>
          </cell>
          <cell r="E12680">
            <v>0.91656714677810669</v>
          </cell>
          <cell r="F12680">
            <v>0.92247813940048218</v>
          </cell>
          <cell r="G12680">
            <v>6.8056033924221992E-3</v>
          </cell>
          <cell r="H12680">
            <v>72.284643379940675</v>
          </cell>
        </row>
        <row r="12681">
          <cell r="A12681" t="str">
            <v/>
          </cell>
          <cell r="B12681" t="str">
            <v>Zone: Remainder of System</v>
          </cell>
          <cell r="C12681" t="str">
            <v>Average Event Day (5pm-9pm)</v>
          </cell>
          <cell r="D12681">
            <v>4</v>
          </cell>
          <cell r="E12681">
            <v>0.92889684438705444</v>
          </cell>
          <cell r="F12681">
            <v>0.94115269184112549</v>
          </cell>
          <cell r="G12681">
            <v>6.7226369865238667E-3</v>
          </cell>
          <cell r="H12681">
            <v>71.886844970206042</v>
          </cell>
        </row>
        <row r="12682">
          <cell r="A12682" t="str">
            <v/>
          </cell>
          <cell r="B12682" t="str">
            <v>Zone: Remainder of System</v>
          </cell>
          <cell r="C12682" t="str">
            <v>Average Event Day (5pm-9pm)</v>
          </cell>
          <cell r="D12682">
            <v>5</v>
          </cell>
          <cell r="E12682">
            <v>0.85922622680664063</v>
          </cell>
          <cell r="F12682">
            <v>0.86528754234313965</v>
          </cell>
          <cell r="G12682">
            <v>6.0191717930138111E-3</v>
          </cell>
          <cell r="H12682">
            <v>71.065843477911358</v>
          </cell>
        </row>
        <row r="12683">
          <cell r="A12683" t="str">
            <v/>
          </cell>
          <cell r="B12683" t="str">
            <v>Zone: Remainder of System</v>
          </cell>
          <cell r="C12683" t="str">
            <v>Average Event Day (6pm-8pm)</v>
          </cell>
          <cell r="D12683">
            <v>5</v>
          </cell>
          <cell r="E12683">
            <v>0.85565084218978882</v>
          </cell>
          <cell r="F12683">
            <v>0.85076028108596802</v>
          </cell>
          <cell r="G12683">
            <v>6.1127664521336555E-3</v>
          </cell>
          <cell r="H12683">
            <v>71.554023369419198</v>
          </cell>
        </row>
        <row r="12684">
          <cell r="A12684" t="str">
            <v/>
          </cell>
          <cell r="B12684" t="str">
            <v>Zone: Remainder of System</v>
          </cell>
          <cell r="C12684" t="str">
            <v>Average Event Day (5pm-9pm)</v>
          </cell>
          <cell r="D12684">
            <v>6</v>
          </cell>
          <cell r="E12684">
            <v>0.83114457130432129</v>
          </cell>
          <cell r="F12684">
            <v>0.83727371692657471</v>
          </cell>
          <cell r="G12684">
            <v>5.5079367011785507E-3</v>
          </cell>
          <cell r="H12684">
            <v>70.484199883738938</v>
          </cell>
        </row>
        <row r="12685">
          <cell r="A12685" t="str">
            <v/>
          </cell>
          <cell r="B12685" t="str">
            <v>Zone: Remainder of System</v>
          </cell>
          <cell r="C12685" t="str">
            <v>Average Event Day (6pm-8pm)</v>
          </cell>
          <cell r="D12685">
            <v>6</v>
          </cell>
          <cell r="E12685">
            <v>0.82777869701385498</v>
          </cell>
          <cell r="F12685">
            <v>0.8224416971206665</v>
          </cell>
          <cell r="G12685">
            <v>5.6042461656033993E-3</v>
          </cell>
          <cell r="H12685">
            <v>71.04172100204201</v>
          </cell>
        </row>
        <row r="12686">
          <cell r="A12686" t="str">
            <v/>
          </cell>
          <cell r="B12686" t="str">
            <v>Zone: Remainder of System</v>
          </cell>
          <cell r="C12686" t="str">
            <v>Average Event Day (5pm-9pm)</v>
          </cell>
          <cell r="D12686">
            <v>7</v>
          </cell>
          <cell r="E12686">
            <v>0.85168540477752686</v>
          </cell>
          <cell r="F12686">
            <v>0.8593822717666626</v>
          </cell>
          <cell r="G12686">
            <v>5.4736407473683357E-3</v>
          </cell>
          <cell r="H12686">
            <v>70.225710191428746</v>
          </cell>
        </row>
        <row r="12687">
          <cell r="A12687" t="str">
            <v/>
          </cell>
          <cell r="B12687" t="str">
            <v>Zone: Remainder of System</v>
          </cell>
          <cell r="C12687" t="str">
            <v>Average Event Day (6pm-8pm)</v>
          </cell>
          <cell r="D12687">
            <v>7</v>
          </cell>
          <cell r="E12687">
            <v>0.84738975763320923</v>
          </cell>
          <cell r="F12687">
            <v>0.84567975997924805</v>
          </cell>
          <cell r="G12687">
            <v>5.5294400081038475E-3</v>
          </cell>
          <cell r="H12687">
            <v>70.789509159075664</v>
          </cell>
        </row>
        <row r="12688">
          <cell r="A12688" t="str">
            <v/>
          </cell>
          <cell r="B12688" t="str">
            <v>Zone: Remainder of System</v>
          </cell>
          <cell r="C12688" t="str">
            <v>Average Event Day (5pm-9pm)</v>
          </cell>
          <cell r="D12688">
            <v>8</v>
          </cell>
          <cell r="E12688">
            <v>0.80453109741210938</v>
          </cell>
          <cell r="F12688">
            <v>0.81332534551620483</v>
          </cell>
          <cell r="G12688">
            <v>5.9963618405163288E-3</v>
          </cell>
          <cell r="H12688">
            <v>72.263860445965989</v>
          </cell>
        </row>
        <row r="12689">
          <cell r="A12689" t="str">
            <v/>
          </cell>
          <cell r="B12689" t="str">
            <v>Zone: Remainder of System</v>
          </cell>
          <cell r="C12689" t="str">
            <v>Average Event Day (6pm-8pm)</v>
          </cell>
          <cell r="D12689">
            <v>8</v>
          </cell>
          <cell r="E12689">
            <v>0.80593240261077881</v>
          </cell>
          <cell r="F12689">
            <v>0.80465120077133179</v>
          </cell>
          <cell r="G12689">
            <v>6.0596270486712456E-3</v>
          </cell>
          <cell r="H12689">
            <v>72.937397489593238</v>
          </cell>
        </row>
        <row r="12690">
          <cell r="A12690" t="str">
            <v/>
          </cell>
          <cell r="B12690" t="str">
            <v>Zone: Remainder of System</v>
          </cell>
          <cell r="C12690" t="str">
            <v>Average Event Day (6pm-8pm)</v>
          </cell>
          <cell r="D12690">
            <v>9</v>
          </cell>
          <cell r="E12690">
            <v>0.71310883760452271</v>
          </cell>
          <cell r="F12690">
            <v>0.70111167430877686</v>
          </cell>
          <cell r="G12690">
            <v>6.9132992066442966E-3</v>
          </cell>
          <cell r="H12690">
            <v>77.231958432976015</v>
          </cell>
        </row>
        <row r="12691">
          <cell r="A12691" t="str">
            <v/>
          </cell>
          <cell r="B12691" t="str">
            <v>Zone: Remainder of System</v>
          </cell>
          <cell r="C12691" t="str">
            <v>Average Event Day (5pm-9pm)</v>
          </cell>
          <cell r="D12691">
            <v>9</v>
          </cell>
          <cell r="E12691">
            <v>0.70952910184860229</v>
          </cell>
          <cell r="F12691">
            <v>0.69414567947387695</v>
          </cell>
          <cell r="G12691">
            <v>6.8236328661441803E-3</v>
          </cell>
          <cell r="H12691">
            <v>76.439060477988662</v>
          </cell>
        </row>
        <row r="12692">
          <cell r="A12692" t="str">
            <v/>
          </cell>
          <cell r="B12692" t="str">
            <v>Zone: Remainder of System</v>
          </cell>
          <cell r="C12692" t="str">
            <v>Average Event Day (6pm-8pm)</v>
          </cell>
          <cell r="D12692">
            <v>10</v>
          </cell>
          <cell r="E12692">
            <v>0.66512387990951538</v>
          </cell>
          <cell r="F12692">
            <v>0.6508936882019043</v>
          </cell>
          <cell r="G12692">
            <v>8.282841183245182E-3</v>
          </cell>
          <cell r="H12692">
            <v>81.77423223787369</v>
          </cell>
        </row>
        <row r="12693">
          <cell r="A12693" t="str">
            <v/>
          </cell>
          <cell r="B12693" t="str">
            <v>Zone: Remainder of System</v>
          </cell>
          <cell r="C12693" t="str">
            <v>Average Event Day (5pm-9pm)</v>
          </cell>
          <cell r="D12693">
            <v>10</v>
          </cell>
          <cell r="E12693">
            <v>0.65846538543701172</v>
          </cell>
          <cell r="F12693">
            <v>0.63458257913589478</v>
          </cell>
          <cell r="G12693">
            <v>8.1595759838819504E-3</v>
          </cell>
          <cell r="H12693">
            <v>81.50584146926505</v>
          </cell>
        </row>
        <row r="12694">
          <cell r="A12694" t="str">
            <v/>
          </cell>
          <cell r="B12694" t="str">
            <v>Zone: Remainder of System</v>
          </cell>
          <cell r="C12694" t="str">
            <v>Average Event Day (5pm-9pm)</v>
          </cell>
          <cell r="D12694">
            <v>11</v>
          </cell>
          <cell r="E12694">
            <v>0.70769381523132324</v>
          </cell>
          <cell r="F12694">
            <v>0.6732984185218811</v>
          </cell>
          <cell r="G12694">
            <v>9.609355591237545E-3</v>
          </cell>
          <cell r="H12694">
            <v>86.191639096464229</v>
          </cell>
        </row>
        <row r="12695">
          <cell r="A12695" t="str">
            <v/>
          </cell>
          <cell r="B12695" t="str">
            <v>Zone: Remainder of System</v>
          </cell>
          <cell r="C12695" t="str">
            <v>Average Event Day (6pm-8pm)</v>
          </cell>
          <cell r="D12695">
            <v>11</v>
          </cell>
          <cell r="E12695">
            <v>0.70827847719192505</v>
          </cell>
          <cell r="F12695">
            <v>0.68649119138717651</v>
          </cell>
          <cell r="G12695">
            <v>9.6996454522013664E-3</v>
          </cell>
          <cell r="H12695">
            <v>85.883417493979721</v>
          </cell>
        </row>
        <row r="12696">
          <cell r="A12696" t="str">
            <v/>
          </cell>
          <cell r="B12696" t="str">
            <v>Zone: Remainder of System</v>
          </cell>
          <cell r="C12696" t="str">
            <v>Average Event Day (6pm-8pm)</v>
          </cell>
          <cell r="D12696">
            <v>12</v>
          </cell>
          <cell r="E12696">
            <v>0.8483702540397644</v>
          </cell>
          <cell r="F12696">
            <v>0.84291368722915649</v>
          </cell>
          <cell r="G12696">
            <v>1.1082135140895844E-2</v>
          </cell>
          <cell r="H12696">
            <v>89.06635062697265</v>
          </cell>
        </row>
        <row r="12697">
          <cell r="A12697" t="str">
            <v/>
          </cell>
          <cell r="B12697" t="str">
            <v>Zone: Remainder of System</v>
          </cell>
          <cell r="C12697" t="str">
            <v>Average Event Day (5pm-9pm)</v>
          </cell>
          <cell r="D12697">
            <v>12</v>
          </cell>
          <cell r="E12697">
            <v>0.85566675662994385</v>
          </cell>
          <cell r="F12697">
            <v>0.83005517721176147</v>
          </cell>
          <cell r="G12697">
            <v>1.1025387793779373E-2</v>
          </cell>
          <cell r="H12697">
            <v>90.02079331694874</v>
          </cell>
        </row>
        <row r="12698">
          <cell r="A12698" t="str">
            <v/>
          </cell>
          <cell r="B12698" t="str">
            <v>Zone: Remainder of System</v>
          </cell>
          <cell r="C12698" t="str">
            <v>Average Event Day (5pm-9pm)</v>
          </cell>
          <cell r="D12698">
            <v>13</v>
          </cell>
          <cell r="E12698">
            <v>1.1283328533172607</v>
          </cell>
          <cell r="F12698">
            <v>1.1013754606246948</v>
          </cell>
          <cell r="G12698">
            <v>1.2310524471104145E-2</v>
          </cell>
          <cell r="H12698">
            <v>92.574395861911754</v>
          </cell>
        </row>
        <row r="12699">
          <cell r="A12699" t="str">
            <v/>
          </cell>
          <cell r="B12699" t="str">
            <v>Zone: Remainder of System</v>
          </cell>
          <cell r="C12699" t="str">
            <v>Average Event Day (6pm-8pm)</v>
          </cell>
          <cell r="D12699">
            <v>13</v>
          </cell>
          <cell r="E12699">
            <v>1.1127651929855347</v>
          </cell>
          <cell r="F12699">
            <v>1.1012263298034668</v>
          </cell>
          <cell r="G12699">
            <v>1.2350392527878284E-2</v>
          </cell>
          <cell r="H12699">
            <v>91.387045707566941</v>
          </cell>
        </row>
        <row r="12700">
          <cell r="A12700" t="str">
            <v/>
          </cell>
          <cell r="B12700" t="str">
            <v>Zone: Remainder of System</v>
          </cell>
          <cell r="C12700" t="str">
            <v>Average Event Day (5pm-9pm)</v>
          </cell>
          <cell r="D12700">
            <v>14</v>
          </cell>
          <cell r="E12700">
            <v>1.4530220031738281</v>
          </cell>
          <cell r="F12700">
            <v>1.4392876625061035</v>
          </cell>
          <cell r="G12700">
            <v>1.3395334593951702E-2</v>
          </cell>
          <cell r="H12700">
            <v>94.520815416876559</v>
          </cell>
        </row>
        <row r="12701">
          <cell r="A12701" t="str">
            <v/>
          </cell>
          <cell r="B12701" t="str">
            <v>Zone: Remainder of System</v>
          </cell>
          <cell r="C12701" t="str">
            <v>Average Event Day (6pm-8pm)</v>
          </cell>
          <cell r="D12701">
            <v>14</v>
          </cell>
          <cell r="E12701">
            <v>1.421412467956543</v>
          </cell>
          <cell r="F12701">
            <v>1.4059339761734009</v>
          </cell>
          <cell r="G12701">
            <v>1.3442500494420528E-2</v>
          </cell>
          <cell r="H12701">
            <v>92.806238195939784</v>
          </cell>
        </row>
        <row r="12702">
          <cell r="A12702" t="str">
            <v/>
          </cell>
          <cell r="B12702" t="str">
            <v>Zone: Remainder of System</v>
          </cell>
          <cell r="C12702" t="str">
            <v>Average Event Day (5pm-9pm)</v>
          </cell>
          <cell r="D12702">
            <v>15</v>
          </cell>
          <cell r="E12702">
            <v>1.791757345199585</v>
          </cell>
          <cell r="F12702">
            <v>1.7997810840606689</v>
          </cell>
          <cell r="G12702">
            <v>1.4054322615265846E-2</v>
          </cell>
          <cell r="H12702">
            <v>95.476843096949381</v>
          </cell>
        </row>
        <row r="12703">
          <cell r="A12703" t="str">
            <v/>
          </cell>
          <cell r="B12703" t="str">
            <v>Zone: Remainder of System</v>
          </cell>
          <cell r="C12703" t="str">
            <v>Average Event Day (6pm-8pm)</v>
          </cell>
          <cell r="D12703">
            <v>15</v>
          </cell>
          <cell r="E12703">
            <v>1.7742431163787842</v>
          </cell>
          <cell r="F12703">
            <v>1.7546327114105225</v>
          </cell>
          <cell r="G12703">
            <v>1.4111141674220562E-2</v>
          </cell>
          <cell r="H12703">
            <v>93.645220352456164</v>
          </cell>
        </row>
        <row r="12704">
          <cell r="A12704" t="str">
            <v/>
          </cell>
          <cell r="B12704" t="str">
            <v>Zone: Remainder of System</v>
          </cell>
          <cell r="C12704" t="str">
            <v>Average Event Day (5pm-9pm)</v>
          </cell>
          <cell r="D12704">
            <v>16</v>
          </cell>
          <cell r="E12704">
            <v>2.2088949680328369</v>
          </cell>
          <cell r="F12704">
            <v>2.2084774971008301</v>
          </cell>
          <cell r="G12704">
            <v>1.424216665327549E-2</v>
          </cell>
          <cell r="H12704">
            <v>95.097806802378642</v>
          </cell>
        </row>
        <row r="12705">
          <cell r="A12705" t="str">
            <v/>
          </cell>
          <cell r="B12705" t="str">
            <v>Zone: Remainder of System</v>
          </cell>
          <cell r="C12705" t="str">
            <v>Average Event Day (6pm-8pm)</v>
          </cell>
          <cell r="D12705">
            <v>16</v>
          </cell>
          <cell r="E12705">
            <v>2.1578559875488281</v>
          </cell>
          <cell r="F12705">
            <v>2.1426231861114502</v>
          </cell>
          <cell r="G12705">
            <v>1.4290853403508663E-2</v>
          </cell>
          <cell r="H12705">
            <v>93.49020882987071</v>
          </cell>
        </row>
        <row r="12706">
          <cell r="A12706" t="str">
            <v/>
          </cell>
          <cell r="B12706" t="str">
            <v>Zone: Remainder of System</v>
          </cell>
          <cell r="C12706" t="str">
            <v>Average Event Day (6pm-8pm)</v>
          </cell>
          <cell r="D12706">
            <v>17</v>
          </cell>
          <cell r="E12706">
            <v>2.4802768230438232</v>
          </cell>
          <cell r="F12706">
            <v>2.463097095489502</v>
          </cell>
          <cell r="G12706">
            <v>1.4230979606509209E-2</v>
          </cell>
          <cell r="H12706">
            <v>92.287292348301406</v>
          </cell>
        </row>
        <row r="12707">
          <cell r="A12707" t="str">
            <v/>
          </cell>
          <cell r="B12707" t="str">
            <v>Zone: Remainder of System</v>
          </cell>
          <cell r="C12707" t="str">
            <v>Average Event Day (5pm-9pm)</v>
          </cell>
          <cell r="D12707">
            <v>17</v>
          </cell>
          <cell r="E12707">
            <v>2.5590846538543701</v>
          </cell>
          <cell r="F12707">
            <v>2.5256905555725098</v>
          </cell>
          <cell r="G12707">
            <v>1.4188063330948353E-2</v>
          </cell>
          <cell r="H12707">
            <v>93.421761224791993</v>
          </cell>
        </row>
        <row r="12708">
          <cell r="A12708" t="str">
            <v/>
          </cell>
          <cell r="B12708" t="str">
            <v>Zone: Remainder of System</v>
          </cell>
          <cell r="C12708" t="str">
            <v>Average Event Day (5pm-9pm)</v>
          </cell>
          <cell r="D12708">
            <v>18</v>
          </cell>
          <cell r="E12708">
            <v>2.7855613231658936</v>
          </cell>
          <cell r="F12708">
            <v>1.6824766397476196</v>
          </cell>
          <cell r="G12708">
            <v>1.4447446912527084E-2</v>
          </cell>
          <cell r="H12708">
            <v>91.681160773565907</v>
          </cell>
        </row>
        <row r="12709">
          <cell r="A12709" t="str">
            <v/>
          </cell>
          <cell r="B12709" t="str">
            <v>Zone: Remainder of System</v>
          </cell>
          <cell r="C12709" t="str">
            <v>Average Event Day (6pm-8pm)</v>
          </cell>
          <cell r="D12709">
            <v>18</v>
          </cell>
          <cell r="E12709">
            <v>2.7041010856628418</v>
          </cell>
          <cell r="F12709">
            <v>2.6864371299743652</v>
          </cell>
          <cell r="G12709">
            <v>1.4075703918933868E-2</v>
          </cell>
          <cell r="H12709">
            <v>90.611868480889754</v>
          </cell>
        </row>
        <row r="12710">
          <cell r="A12710" t="str">
            <v/>
          </cell>
          <cell r="B12710" t="str">
            <v>Zone: Remainder of System</v>
          </cell>
          <cell r="C12710" t="str">
            <v>Average Event Day (6pm-8pm)</v>
          </cell>
          <cell r="D12710">
            <v>19</v>
          </cell>
          <cell r="E12710">
            <v>2.7359251976013184</v>
          </cell>
          <cell r="F12710">
            <v>1.7217857837677002</v>
          </cell>
          <cell r="G12710">
            <v>1.4105038717389107E-2</v>
          </cell>
          <cell r="H12710">
            <v>87.61465875461559</v>
          </cell>
        </row>
        <row r="12711">
          <cell r="A12711" t="str">
            <v/>
          </cell>
          <cell r="B12711" t="str">
            <v>Zone: Remainder of System</v>
          </cell>
          <cell r="C12711" t="str">
            <v>Average Event Day (5pm-9pm)</v>
          </cell>
          <cell r="D12711">
            <v>19</v>
          </cell>
          <cell r="E12711">
            <v>2.8217408657073975</v>
          </cell>
          <cell r="F12711">
            <v>2.2910149097442627</v>
          </cell>
          <cell r="G12711">
            <v>1.4067736454308033E-2</v>
          </cell>
          <cell r="H12711">
            <v>88.946431029487158</v>
          </cell>
        </row>
        <row r="12712">
          <cell r="A12712" t="str">
            <v/>
          </cell>
          <cell r="B12712" t="str">
            <v>Zone: Remainder of System</v>
          </cell>
          <cell r="C12712" t="str">
            <v>Average Event Day (6pm-8pm)</v>
          </cell>
          <cell r="D12712">
            <v>20</v>
          </cell>
          <cell r="E12712">
            <v>2.5767598152160645</v>
          </cell>
          <cell r="F12712">
            <v>1.9858207702636719</v>
          </cell>
          <cell r="G12712">
            <v>1.3398595154285431E-2</v>
          </cell>
          <cell r="H12712">
            <v>83.519215386151501</v>
          </cell>
        </row>
        <row r="12713">
          <cell r="A12713" t="str">
            <v/>
          </cell>
          <cell r="B12713" t="str">
            <v>Zone: Remainder of System</v>
          </cell>
          <cell r="C12713" t="str">
            <v>Average Event Day (5pm-9pm)</v>
          </cell>
          <cell r="D12713">
            <v>20</v>
          </cell>
          <cell r="E12713">
            <v>2.685255765914917</v>
          </cell>
          <cell r="F12713">
            <v>2.306879997253418</v>
          </cell>
          <cell r="G12713">
            <v>1.3352014124393463E-2</v>
          </cell>
          <cell r="H12713">
            <v>85.426137571199533</v>
          </cell>
        </row>
        <row r="12714">
          <cell r="A12714" t="str">
            <v/>
          </cell>
          <cell r="B12714" t="str">
            <v>Zone: Remainder of System</v>
          </cell>
          <cell r="C12714" t="str">
            <v>Average Event Day (5pm-9pm)</v>
          </cell>
          <cell r="D12714">
            <v>21</v>
          </cell>
          <cell r="E12714">
            <v>2.5298144817352295</v>
          </cell>
          <cell r="F12714">
            <v>2.269554615020752</v>
          </cell>
          <cell r="G12714">
            <v>1.2836236506700516E-2</v>
          </cell>
          <cell r="H12714">
            <v>82.129955305760717</v>
          </cell>
        </row>
        <row r="12715">
          <cell r="A12715" t="str">
            <v/>
          </cell>
          <cell r="B12715" t="str">
            <v>Zone: Remainder of System</v>
          </cell>
          <cell r="C12715" t="str">
            <v>Average Event Day (6pm-8pm)</v>
          </cell>
          <cell r="D12715">
            <v>21</v>
          </cell>
          <cell r="E12715">
            <v>2.4448959827423096</v>
          </cell>
          <cell r="F12715">
            <v>3.0041828155517578</v>
          </cell>
          <cell r="G12715">
            <v>1.2940091080963612E-2</v>
          </cell>
          <cell r="H12715">
            <v>80.558003062836121</v>
          </cell>
        </row>
        <row r="12716">
          <cell r="A12716" t="str">
            <v/>
          </cell>
          <cell r="B12716" t="str">
            <v>Zone: Remainder of System</v>
          </cell>
          <cell r="C12716" t="str">
            <v>Average Event Day (6pm-8pm)</v>
          </cell>
          <cell r="D12716">
            <v>22</v>
          </cell>
          <cell r="E12716">
            <v>2.2377934455871582</v>
          </cell>
          <cell r="F12716">
            <v>2.4214727878570557</v>
          </cell>
          <cell r="G12716">
            <v>1.2069744057953358E-2</v>
          </cell>
          <cell r="H12716">
            <v>78.784644204546069</v>
          </cell>
        </row>
        <row r="12717">
          <cell r="A12717" t="str">
            <v/>
          </cell>
          <cell r="B12717" t="str">
            <v>Zone: Remainder of System</v>
          </cell>
          <cell r="C12717" t="str">
            <v>Average Event Day (5pm-9pm)</v>
          </cell>
          <cell r="D12717">
            <v>22</v>
          </cell>
          <cell r="E12717">
            <v>2.3015062808990479</v>
          </cell>
          <cell r="F12717">
            <v>2.8550841808319092</v>
          </cell>
          <cell r="G12717">
            <v>1.2400561943650246E-2</v>
          </cell>
          <cell r="H12717">
            <v>79.642964122470772</v>
          </cell>
        </row>
        <row r="12718">
          <cell r="A12718" t="str">
            <v/>
          </cell>
          <cell r="B12718" t="str">
            <v>Zone: Remainder of System</v>
          </cell>
          <cell r="C12718" t="str">
            <v>Average Event Day (5pm-9pm)</v>
          </cell>
          <cell r="D12718">
            <v>23</v>
          </cell>
          <cell r="E12718">
            <v>1.9909943342208862</v>
          </cell>
          <cell r="F12718">
            <v>2.1965222358703613</v>
          </cell>
          <cell r="G12718">
            <v>1.1569979600608349E-2</v>
          </cell>
          <cell r="H12718">
            <v>77.825971976682467</v>
          </cell>
        </row>
        <row r="12719">
          <cell r="A12719" t="str">
            <v/>
          </cell>
          <cell r="B12719" t="str">
            <v>Zone: Remainder of System</v>
          </cell>
          <cell r="C12719" t="str">
            <v>Average Event Day (6pm-8pm)</v>
          </cell>
          <cell r="D12719">
            <v>23</v>
          </cell>
          <cell r="E12719">
            <v>1.9620362520217896</v>
          </cell>
          <cell r="F12719">
            <v>2.0425968170166016</v>
          </cell>
          <cell r="G12719">
            <v>1.1520950123667717E-2</v>
          </cell>
          <cell r="H12719">
            <v>77.420754012069764</v>
          </cell>
        </row>
        <row r="12720">
          <cell r="A12720" t="str">
            <v/>
          </cell>
          <cell r="B12720" t="str">
            <v>Zone: Remainder of System</v>
          </cell>
          <cell r="C12720" t="str">
            <v>Average Event Day (5pm-9pm)</v>
          </cell>
          <cell r="D12720">
            <v>24</v>
          </cell>
          <cell r="E12720">
            <v>1.6390577554702759</v>
          </cell>
          <cell r="F12720">
            <v>1.7515914440155029</v>
          </cell>
          <cell r="G12720">
            <v>1.0708769783377647E-2</v>
          </cell>
          <cell r="H12720">
            <v>76.172677442235582</v>
          </cell>
        </row>
        <row r="12721">
          <cell r="A12721" t="str">
            <v/>
          </cell>
          <cell r="B12721" t="str">
            <v>Zone: Remainder of System</v>
          </cell>
          <cell r="C12721" t="str">
            <v>Average Event Day (6pm-8pm)</v>
          </cell>
          <cell r="D12721">
            <v>24</v>
          </cell>
          <cell r="E12721">
            <v>1.6260418891906738</v>
          </cell>
          <cell r="F12721">
            <v>1.6863402128219604</v>
          </cell>
          <cell r="G12721">
            <v>1.0736726224422455E-2</v>
          </cell>
          <cell r="H12721">
            <v>76.296520712212853</v>
          </cell>
        </row>
        <row r="12722">
          <cell r="A12722" t="str">
            <v/>
          </cell>
          <cell r="B12722" t="str">
            <v>Zone: Remainder of System</v>
          </cell>
          <cell r="C12722" t="str">
            <v>7/24/2019</v>
          </cell>
          <cell r="D12722">
            <v>1</v>
          </cell>
          <cell r="E12722">
            <v>1.5525199174880981</v>
          </cell>
          <cell r="F12722">
            <v>1.5038759708404541</v>
          </cell>
          <cell r="G12722">
            <v>9.929189458489418E-3</v>
          </cell>
          <cell r="H12722">
            <v>77.52093226477443</v>
          </cell>
        </row>
        <row r="12723">
          <cell r="A12723" t="str">
            <v/>
          </cell>
          <cell r="B12723" t="str">
            <v>Zone: Remainder of System</v>
          </cell>
          <cell r="C12723" t="str">
            <v>7/24/2019</v>
          </cell>
          <cell r="D12723">
            <v>2</v>
          </cell>
          <cell r="E12723">
            <v>1.3083955049514771</v>
          </cell>
          <cell r="F12723">
            <v>1.2876579761505127</v>
          </cell>
          <cell r="G12723">
            <v>9.0002035722136497E-3</v>
          </cell>
          <cell r="H12723">
            <v>76.79781876116958</v>
          </cell>
        </row>
        <row r="12724">
          <cell r="A12724" t="str">
            <v/>
          </cell>
          <cell r="B12724" t="str">
            <v>Zone: Remainder of System</v>
          </cell>
          <cell r="C12724" t="str">
            <v>7/24/2019</v>
          </cell>
          <cell r="D12724">
            <v>3</v>
          </cell>
          <cell r="E12724">
            <v>1.1287612915039063</v>
          </cell>
          <cell r="F12724">
            <v>1.1249016523361206</v>
          </cell>
          <cell r="G12724">
            <v>8.0909226089715958E-3</v>
          </cell>
          <cell r="H12724">
            <v>76.101252836365887</v>
          </cell>
        </row>
        <row r="12725">
          <cell r="A12725" t="str">
            <v/>
          </cell>
          <cell r="B12725" t="str">
            <v>Zone: Remainder of System</v>
          </cell>
          <cell r="C12725" t="str">
            <v>7/24/2019</v>
          </cell>
          <cell r="D12725">
            <v>4</v>
          </cell>
          <cell r="E12725">
            <v>1.0044164657592773</v>
          </cell>
          <cell r="F12725">
            <v>1.0083463191986084</v>
          </cell>
          <cell r="G12725">
            <v>7.2554256767034531E-3</v>
          </cell>
          <cell r="H12725">
            <v>74.958535219425741</v>
          </cell>
        </row>
        <row r="12726">
          <cell r="A12726" t="str">
            <v/>
          </cell>
          <cell r="B12726" t="str">
            <v>Zone: Remainder of System</v>
          </cell>
          <cell r="C12726" t="str">
            <v>7/24/2019</v>
          </cell>
          <cell r="D12726">
            <v>5</v>
          </cell>
          <cell r="E12726">
            <v>0.93509978055953979</v>
          </cell>
          <cell r="F12726">
            <v>0.91813838481903076</v>
          </cell>
          <cell r="G12726">
            <v>6.5187816508114338E-3</v>
          </cell>
          <cell r="H12726">
            <v>74.345568966354463</v>
          </cell>
        </row>
        <row r="12727">
          <cell r="A12727" t="str">
            <v/>
          </cell>
          <cell r="B12727" t="str">
            <v>Zone: Remainder of System</v>
          </cell>
          <cell r="C12727" t="str">
            <v>7/24/2019</v>
          </cell>
          <cell r="D12727">
            <v>6</v>
          </cell>
          <cell r="E12727">
            <v>0.88471442461013794</v>
          </cell>
          <cell r="F12727">
            <v>0.87455755472183228</v>
          </cell>
          <cell r="G12727">
            <v>6.0279606841504574E-3</v>
          </cell>
          <cell r="H12727">
            <v>73.984880509833317</v>
          </cell>
        </row>
        <row r="12728">
          <cell r="A12728" t="str">
            <v/>
          </cell>
          <cell r="B12728" t="str">
            <v>Zone: Remainder of System</v>
          </cell>
          <cell r="C12728" t="str">
            <v>7/24/2019</v>
          </cell>
          <cell r="D12728">
            <v>7</v>
          </cell>
          <cell r="E12728">
            <v>0.8586125373840332</v>
          </cell>
          <cell r="F12728">
            <v>0.85138559341430664</v>
          </cell>
          <cell r="G12728">
            <v>5.9474892914295197E-3</v>
          </cell>
          <cell r="H12728">
            <v>74.187866557244021</v>
          </cell>
        </row>
        <row r="12729">
          <cell r="A12729" t="str">
            <v/>
          </cell>
          <cell r="B12729" t="str">
            <v>Zone: Remainder of System</v>
          </cell>
          <cell r="C12729" t="str">
            <v>7/24/2019</v>
          </cell>
          <cell r="D12729">
            <v>8</v>
          </cell>
          <cell r="E12729">
            <v>0.84603679180145264</v>
          </cell>
          <cell r="F12729">
            <v>0.83295637369155884</v>
          </cell>
          <cell r="G12729">
            <v>6.5969242714345455E-3</v>
          </cell>
          <cell r="H12729">
            <v>77.402854246136883</v>
          </cell>
        </row>
        <row r="12730">
          <cell r="A12730" t="str">
            <v/>
          </cell>
          <cell r="B12730" t="str">
            <v>Zone: Remainder of System</v>
          </cell>
          <cell r="C12730" t="str">
            <v>7/24/2019</v>
          </cell>
          <cell r="D12730">
            <v>9</v>
          </cell>
          <cell r="E12730">
            <v>0.82281702756881714</v>
          </cell>
          <cell r="F12730">
            <v>0.80432027578353882</v>
          </cell>
          <cell r="G12730">
            <v>7.5966701842844486E-3</v>
          </cell>
          <cell r="H12730">
            <v>82.623363974316533</v>
          </cell>
        </row>
        <row r="12731">
          <cell r="A12731" t="str">
            <v/>
          </cell>
          <cell r="B12731" t="str">
            <v>Zone: Remainder of System</v>
          </cell>
          <cell r="C12731" t="str">
            <v>7/24/2019</v>
          </cell>
          <cell r="D12731">
            <v>10</v>
          </cell>
          <cell r="E12731">
            <v>0.85338985919952393</v>
          </cell>
          <cell r="F12731">
            <v>0.82993239164352417</v>
          </cell>
          <cell r="G12731">
            <v>9.1263232752680779E-3</v>
          </cell>
          <cell r="H12731">
            <v>86.764642639900146</v>
          </cell>
        </row>
        <row r="12732">
          <cell r="A12732" t="str">
            <v/>
          </cell>
          <cell r="B12732" t="str">
            <v>Zone: Remainder of System</v>
          </cell>
          <cell r="C12732" t="str">
            <v>7/24/2019</v>
          </cell>
          <cell r="D12732">
            <v>11</v>
          </cell>
          <cell r="E12732">
            <v>0.98575657606124878</v>
          </cell>
          <cell r="F12732">
            <v>0.94839215278625488</v>
          </cell>
          <cell r="G12732">
            <v>1.083452720195055E-2</v>
          </cell>
          <cell r="H12732">
            <v>90.629220151618313</v>
          </cell>
        </row>
        <row r="12733">
          <cell r="A12733" t="str">
            <v/>
          </cell>
          <cell r="B12733" t="str">
            <v>Zone: Remainder of System</v>
          </cell>
          <cell r="C12733" t="str">
            <v>7/24/2019</v>
          </cell>
          <cell r="D12733">
            <v>12</v>
          </cell>
          <cell r="E12733">
            <v>1.2010412216186523</v>
          </cell>
          <cell r="F12733">
            <v>1.2012619972229004</v>
          </cell>
          <cell r="G12733">
            <v>1.2253780849277973E-2</v>
          </cell>
          <cell r="H12733">
            <v>93.73696340463772</v>
          </cell>
        </row>
        <row r="12734">
          <cell r="A12734" t="str">
            <v/>
          </cell>
          <cell r="B12734" t="str">
            <v>Zone: Remainder of System</v>
          </cell>
          <cell r="C12734" t="str">
            <v>7/24/2019</v>
          </cell>
          <cell r="D12734">
            <v>13</v>
          </cell>
          <cell r="E12734">
            <v>1.5271201133728027</v>
          </cell>
          <cell r="F12734">
            <v>1.5526413917541504</v>
          </cell>
          <cell r="G12734">
            <v>1.3459975831210613E-2</v>
          </cell>
          <cell r="H12734">
            <v>95.818065948930993</v>
          </cell>
        </row>
        <row r="12735">
          <cell r="A12735" t="str">
            <v/>
          </cell>
          <cell r="B12735" t="str">
            <v>Zone: Remainder of System</v>
          </cell>
          <cell r="C12735" t="str">
            <v>7/24/2019</v>
          </cell>
          <cell r="D12735">
            <v>14</v>
          </cell>
          <cell r="E12735">
            <v>1.8002437353134155</v>
          </cell>
          <cell r="F12735">
            <v>1.8368730545043945</v>
          </cell>
          <cell r="G12735">
            <v>1.4451049268245697E-2</v>
          </cell>
          <cell r="H12735">
            <v>96.893347173271422</v>
          </cell>
        </row>
        <row r="12736">
          <cell r="A12736" t="str">
            <v/>
          </cell>
          <cell r="B12736" t="str">
            <v>Zone: Remainder of System</v>
          </cell>
          <cell r="C12736" t="str">
            <v>7/24/2019</v>
          </cell>
          <cell r="D12736">
            <v>15</v>
          </cell>
          <cell r="E12736">
            <v>2.137270450592041</v>
          </cell>
          <cell r="F12736">
            <v>2.1855413913726807</v>
          </cell>
          <cell r="G12736">
            <v>1.512552797794342E-2</v>
          </cell>
          <cell r="H12736">
            <v>97.003384348000836</v>
          </cell>
        </row>
        <row r="12737">
          <cell r="A12737" t="str">
            <v/>
          </cell>
          <cell r="B12737" t="str">
            <v>Zone: Remainder of System</v>
          </cell>
          <cell r="C12737" t="str">
            <v>7/24/2019</v>
          </cell>
          <cell r="D12737">
            <v>16</v>
          </cell>
          <cell r="E12737">
            <v>2.421222448348999</v>
          </cell>
          <cell r="F12737">
            <v>2.4378759860992432</v>
          </cell>
          <cell r="G12737">
            <v>1.5040266327559948E-2</v>
          </cell>
          <cell r="H12737">
            <v>95.573669193263086</v>
          </cell>
        </row>
        <row r="12738">
          <cell r="A12738" t="str">
            <v/>
          </cell>
          <cell r="B12738" t="str">
            <v>Zone: Remainder of System</v>
          </cell>
          <cell r="C12738" t="str">
            <v>7/24/2019</v>
          </cell>
          <cell r="D12738">
            <v>17</v>
          </cell>
          <cell r="E12738">
            <v>2.617497444152832</v>
          </cell>
          <cell r="F12738">
            <v>2.6082420349121094</v>
          </cell>
          <cell r="G12738">
            <v>1.4778867363929749E-2</v>
          </cell>
          <cell r="H12738">
            <v>93.346198812336524</v>
          </cell>
        </row>
        <row r="12739">
          <cell r="A12739" t="str">
            <v/>
          </cell>
          <cell r="B12739" t="str">
            <v>Zone: Remainder of System</v>
          </cell>
          <cell r="C12739" t="str">
            <v>7/24/2019</v>
          </cell>
          <cell r="D12739">
            <v>18</v>
          </cell>
          <cell r="E12739">
            <v>2.7825565338134766</v>
          </cell>
          <cell r="F12739">
            <v>2.7717537879943848</v>
          </cell>
          <cell r="G12739">
            <v>1.4644790440797806E-2</v>
          </cell>
          <cell r="H12739">
            <v>91.228241490864932</v>
          </cell>
        </row>
        <row r="12740">
          <cell r="A12740" t="str">
            <v/>
          </cell>
          <cell r="B12740" t="str">
            <v>Zone: Remainder of System</v>
          </cell>
          <cell r="C12740" t="str">
            <v>7/24/2019</v>
          </cell>
          <cell r="D12740">
            <v>19</v>
          </cell>
          <cell r="E12740">
            <v>2.8313038349151611</v>
          </cell>
          <cell r="F12740">
            <v>1.7853215932846069</v>
          </cell>
          <cell r="G12740">
            <v>1.4793866313993931E-2</v>
          </cell>
          <cell r="H12740">
            <v>88.11030753631448</v>
          </cell>
        </row>
        <row r="12741">
          <cell r="A12741" t="str">
            <v/>
          </cell>
          <cell r="B12741" t="str">
            <v>Zone: Remainder of System</v>
          </cell>
          <cell r="C12741" t="str">
            <v>7/24/2019</v>
          </cell>
          <cell r="D12741">
            <v>20</v>
          </cell>
          <cell r="E12741">
            <v>2.6940088272094727</v>
          </cell>
          <cell r="F12741">
            <v>2.0727314949035645</v>
          </cell>
          <cell r="G12741">
            <v>1.4096343889832497E-2</v>
          </cell>
          <cell r="H12741">
            <v>84.313055086177613</v>
          </cell>
        </row>
        <row r="12742">
          <cell r="A12742" t="str">
            <v/>
          </cell>
          <cell r="B12742" t="str">
            <v>Zone: Remainder of System</v>
          </cell>
          <cell r="C12742" t="str">
            <v>7/24/2019</v>
          </cell>
          <cell r="D12742">
            <v>21</v>
          </cell>
          <cell r="E12742">
            <v>2.5645084381103516</v>
          </cell>
          <cell r="F12742">
            <v>3.12172532081604</v>
          </cell>
          <cell r="G12742">
            <v>1.3548019342124462E-2</v>
          </cell>
          <cell r="H12742">
            <v>81.121360981025234</v>
          </cell>
        </row>
        <row r="12743">
          <cell r="A12743" t="str">
            <v/>
          </cell>
          <cell r="B12743" t="str">
            <v>Zone: Remainder of System</v>
          </cell>
          <cell r="C12743" t="str">
            <v>7/24/2019</v>
          </cell>
          <cell r="D12743">
            <v>22</v>
          </cell>
          <cell r="E12743">
            <v>2.4183638095855713</v>
          </cell>
          <cell r="F12743">
            <v>2.6185398101806641</v>
          </cell>
          <cell r="G12743">
            <v>1.2779723852872849E-2</v>
          </cell>
          <cell r="H12743">
            <v>80.103656640761699</v>
          </cell>
        </row>
        <row r="12744">
          <cell r="A12744" t="str">
            <v/>
          </cell>
          <cell r="B12744" t="str">
            <v>Zone: Remainder of System</v>
          </cell>
          <cell r="C12744" t="str">
            <v>7/24/2019</v>
          </cell>
          <cell r="D12744">
            <v>23</v>
          </cell>
          <cell r="E12744">
            <v>2.1675245761871338</v>
          </cell>
          <cell r="F12744">
            <v>2.2590575218200684</v>
          </cell>
          <cell r="G12744">
            <v>1.2245182879269123E-2</v>
          </cell>
          <cell r="H12744">
            <v>79.34854728915694</v>
          </cell>
        </row>
        <row r="12745">
          <cell r="A12745" t="str">
            <v/>
          </cell>
          <cell r="B12745" t="str">
            <v>Zone: Remainder of System</v>
          </cell>
          <cell r="C12745" t="str">
            <v>7/24/2019</v>
          </cell>
          <cell r="D12745">
            <v>24</v>
          </cell>
          <cell r="E12745">
            <v>1.8298367261886597</v>
          </cell>
          <cell r="F12745">
            <v>1.8912347555160522</v>
          </cell>
          <cell r="G12745">
            <v>1.1501689441502094E-2</v>
          </cell>
          <cell r="H12745">
            <v>78.92070535412482</v>
          </cell>
        </row>
        <row r="12746">
          <cell r="A12746" t="str">
            <v/>
          </cell>
          <cell r="B12746" t="str">
            <v>Zone: Remainder of System</v>
          </cell>
          <cell r="C12746" t="str">
            <v>8/13/2019</v>
          </cell>
          <cell r="D12746">
            <v>1</v>
          </cell>
          <cell r="E12746">
            <v>1.114459753036499</v>
          </cell>
          <cell r="F12746">
            <v>1.0865623950958252</v>
          </cell>
          <cell r="G12746">
            <v>8.9406082406640053E-3</v>
          </cell>
          <cell r="H12746">
            <v>69.778696167158287</v>
          </cell>
        </row>
        <row r="12747">
          <cell r="A12747" t="str">
            <v/>
          </cell>
          <cell r="B12747" t="str">
            <v>Zone: Remainder of System</v>
          </cell>
          <cell r="C12747" t="str">
            <v>8/13/2019</v>
          </cell>
          <cell r="D12747">
            <v>2</v>
          </cell>
          <cell r="E12747">
            <v>0.94110417366027832</v>
          </cell>
          <cell r="F12747">
            <v>0.93149465322494507</v>
          </cell>
          <cell r="G12747">
            <v>7.9379202798008919E-3</v>
          </cell>
          <cell r="H12747">
            <v>68.732929833710486</v>
          </cell>
        </row>
        <row r="12748">
          <cell r="A12748" t="str">
            <v/>
          </cell>
          <cell r="B12748" t="str">
            <v>Zone: Remainder of System</v>
          </cell>
          <cell r="C12748" t="str">
            <v>8/13/2019</v>
          </cell>
          <cell r="D12748">
            <v>3</v>
          </cell>
          <cell r="E12748">
            <v>0.82784181833267212</v>
          </cell>
          <cell r="F12748">
            <v>0.82938599586486816</v>
          </cell>
          <cell r="G12748">
            <v>7.0484927855432034E-3</v>
          </cell>
          <cell r="H12748">
            <v>67.899890083875874</v>
          </cell>
        </row>
        <row r="12749">
          <cell r="A12749" t="str">
            <v/>
          </cell>
          <cell r="B12749" t="str">
            <v>Zone: Remainder of System</v>
          </cell>
          <cell r="C12749" t="str">
            <v>8/13/2019</v>
          </cell>
          <cell r="D12749">
            <v>4</v>
          </cell>
          <cell r="E12749">
            <v>0.7525896430015564</v>
          </cell>
          <cell r="F12749">
            <v>0.75285559892654419</v>
          </cell>
          <cell r="G12749">
            <v>6.1543802730739117E-3</v>
          </cell>
          <cell r="H12749">
            <v>67.144850997300807</v>
          </cell>
        </row>
        <row r="12750">
          <cell r="A12750" t="str">
            <v/>
          </cell>
          <cell r="B12750" t="str">
            <v>Zone: Remainder of System</v>
          </cell>
          <cell r="C12750" t="str">
            <v>8/13/2019</v>
          </cell>
          <cell r="D12750">
            <v>5</v>
          </cell>
          <cell r="E12750">
            <v>0.70493710041046143</v>
          </cell>
          <cell r="F12750">
            <v>0.70800453424453735</v>
          </cell>
          <cell r="G12750">
            <v>5.3504034876823425E-3</v>
          </cell>
          <cell r="H12750">
            <v>66.302909935090568</v>
          </cell>
        </row>
        <row r="12751">
          <cell r="A12751" t="str">
            <v/>
          </cell>
          <cell r="B12751" t="str">
            <v>Zone: Remainder of System</v>
          </cell>
          <cell r="C12751" t="str">
            <v>8/13/2019</v>
          </cell>
          <cell r="D12751">
            <v>6</v>
          </cell>
          <cell r="E12751">
            <v>0.69743555784225464</v>
          </cell>
          <cell r="F12751">
            <v>0.6936613917350769</v>
          </cell>
          <cell r="G12751">
            <v>4.7908900305628777E-3</v>
          </cell>
          <cell r="H12751">
            <v>65.778955796652724</v>
          </cell>
        </row>
        <row r="12752">
          <cell r="A12752" t="str">
            <v/>
          </cell>
          <cell r="B12752" t="str">
            <v>Zone: Remainder of System</v>
          </cell>
          <cell r="C12752" t="str">
            <v>8/13/2019</v>
          </cell>
          <cell r="D12752">
            <v>7</v>
          </cell>
          <cell r="E12752">
            <v>0.71342635154724121</v>
          </cell>
          <cell r="F12752">
            <v>0.70794987678527832</v>
          </cell>
          <cell r="G12752">
            <v>4.7561232931911945E-3</v>
          </cell>
          <cell r="H12752">
            <v>65.455376889190916</v>
          </cell>
        </row>
        <row r="12753">
          <cell r="A12753" t="str">
            <v/>
          </cell>
          <cell r="B12753" t="str">
            <v>Zone: Remainder of System</v>
          </cell>
          <cell r="C12753" t="str">
            <v>8/13/2019</v>
          </cell>
          <cell r="D12753">
            <v>8</v>
          </cell>
          <cell r="E12753">
            <v>0.65585541725158691</v>
          </cell>
          <cell r="F12753">
            <v>0.64000511169433594</v>
          </cell>
          <cell r="G12753">
            <v>5.3060697391629219E-3</v>
          </cell>
          <cell r="H12753">
            <v>67.47628322357231</v>
          </cell>
        </row>
        <row r="12754">
          <cell r="A12754" t="str">
            <v/>
          </cell>
          <cell r="B12754" t="str">
            <v>Zone: Remainder of System</v>
          </cell>
          <cell r="C12754" t="str">
            <v>8/13/2019</v>
          </cell>
          <cell r="D12754">
            <v>9</v>
          </cell>
          <cell r="E12754">
            <v>0.52923351526260376</v>
          </cell>
          <cell r="F12754">
            <v>0.51803147792816162</v>
          </cell>
          <cell r="G12754">
            <v>6.0391351580619812E-3</v>
          </cell>
          <cell r="H12754">
            <v>71.570413133078802</v>
          </cell>
        </row>
        <row r="12755">
          <cell r="A12755" t="str">
            <v/>
          </cell>
          <cell r="B12755" t="str">
            <v>Zone: Remainder of System</v>
          </cell>
          <cell r="C12755" t="str">
            <v>8/13/2019</v>
          </cell>
          <cell r="D12755">
            <v>10</v>
          </cell>
          <cell r="E12755">
            <v>0.42155784368515015</v>
          </cell>
          <cell r="F12755">
            <v>0.41492366790771484</v>
          </cell>
          <cell r="G12755">
            <v>7.2458400391042233E-3</v>
          </cell>
          <cell r="H12755">
            <v>76.453817690814901</v>
          </cell>
        </row>
        <row r="12756">
          <cell r="A12756" t="str">
            <v/>
          </cell>
          <cell r="B12756" t="str">
            <v>Zone: Remainder of System</v>
          </cell>
          <cell r="C12756" t="str">
            <v>8/13/2019</v>
          </cell>
          <cell r="D12756">
            <v>11</v>
          </cell>
          <cell r="E12756">
            <v>0.40235567092895508</v>
          </cell>
          <cell r="F12756">
            <v>0.39691606163978577</v>
          </cell>
          <cell r="G12756">
            <v>8.611772209405899E-3</v>
          </cell>
          <cell r="H12756">
            <v>81.192356090405454</v>
          </cell>
        </row>
        <row r="12757">
          <cell r="A12757" t="str">
            <v/>
          </cell>
          <cell r="B12757" t="str">
            <v>Zone: Remainder of System</v>
          </cell>
          <cell r="C12757" t="str">
            <v>8/13/2019</v>
          </cell>
          <cell r="D12757">
            <v>12</v>
          </cell>
          <cell r="E12757">
            <v>0.50262725353240967</v>
          </cell>
          <cell r="F12757">
            <v>0.47193121910095215</v>
          </cell>
          <cell r="G12757">
            <v>1.0003041476011276E-2</v>
          </cell>
          <cell r="H12757">
            <v>85.358092575912465</v>
          </cell>
        </row>
        <row r="12758">
          <cell r="A12758" t="str">
            <v/>
          </cell>
          <cell r="B12758" t="str">
            <v>Zone: Remainder of System</v>
          </cell>
          <cell r="C12758" t="str">
            <v>8/13/2019</v>
          </cell>
          <cell r="D12758">
            <v>13</v>
          </cell>
          <cell r="E12758">
            <v>0.7062409520149231</v>
          </cell>
          <cell r="F12758">
            <v>0.6695442795753479</v>
          </cell>
          <cell r="G12758">
            <v>1.1379243806004524E-2</v>
          </cell>
          <cell r="H12758">
            <v>88.680330222188445</v>
          </cell>
        </row>
        <row r="12759">
          <cell r="A12759" t="str">
            <v/>
          </cell>
          <cell r="B12759" t="str">
            <v>Zone: Remainder of System</v>
          </cell>
          <cell r="C12759" t="str">
            <v>8/13/2019</v>
          </cell>
          <cell r="D12759">
            <v>14</v>
          </cell>
          <cell r="E12759">
            <v>0.97970312833786011</v>
          </cell>
          <cell r="F12759">
            <v>0.94355499744415283</v>
          </cell>
          <cell r="G12759">
            <v>1.2494065798819065E-2</v>
          </cell>
          <cell r="H12759">
            <v>90.798084995500957</v>
          </cell>
        </row>
        <row r="12760">
          <cell r="A12760" t="str">
            <v/>
          </cell>
          <cell r="B12760" t="str">
            <v>Zone: Remainder of System</v>
          </cell>
          <cell r="C12760" t="str">
            <v>8/13/2019</v>
          </cell>
          <cell r="D12760">
            <v>15</v>
          </cell>
          <cell r="E12760">
            <v>1.3104920387268066</v>
          </cell>
          <cell r="F12760">
            <v>1.2565298080444336</v>
          </cell>
          <cell r="G12760">
            <v>1.3280714862048626E-2</v>
          </cell>
          <cell r="H12760">
            <v>92.190333064855309</v>
          </cell>
        </row>
        <row r="12761">
          <cell r="A12761" t="str">
            <v/>
          </cell>
          <cell r="B12761" t="str">
            <v>Zone: Remainder of System</v>
          </cell>
          <cell r="C12761" t="str">
            <v>8/13/2019</v>
          </cell>
          <cell r="D12761">
            <v>16</v>
          </cell>
          <cell r="E12761">
            <v>1.7298568487167358</v>
          </cell>
          <cell r="F12761">
            <v>1.6535015106201172</v>
          </cell>
          <cell r="G12761">
            <v>1.3718896545469761E-2</v>
          </cell>
          <cell r="H12761">
            <v>92.618888046613918</v>
          </cell>
        </row>
        <row r="12762">
          <cell r="A12762" t="str">
            <v/>
          </cell>
          <cell r="B12762" t="str">
            <v>Zone: Remainder of System</v>
          </cell>
          <cell r="C12762" t="str">
            <v>8/13/2019</v>
          </cell>
          <cell r="D12762">
            <v>17</v>
          </cell>
          <cell r="E12762">
            <v>2.1151449680328369</v>
          </cell>
          <cell r="F12762">
            <v>2.0335767269134521</v>
          </cell>
          <cell r="G12762">
            <v>1.3867185451090336E-2</v>
          </cell>
          <cell r="H12762">
            <v>91.153401241309027</v>
          </cell>
        </row>
        <row r="12763">
          <cell r="A12763" t="str">
            <v/>
          </cell>
          <cell r="B12763" t="str">
            <v>Zone: Remainder of System</v>
          </cell>
          <cell r="C12763" t="str">
            <v>8/13/2019</v>
          </cell>
          <cell r="D12763">
            <v>18</v>
          </cell>
          <cell r="E12763">
            <v>2.4291729927062988</v>
          </cell>
          <cell r="F12763">
            <v>1.2261821031570435</v>
          </cell>
          <cell r="G12763">
            <v>1.4225209131836891E-2</v>
          </cell>
          <cell r="H12763">
            <v>89.081071682383268</v>
          </cell>
        </row>
        <row r="12764">
          <cell r="A12764" t="str">
            <v/>
          </cell>
          <cell r="B12764" t="str">
            <v>Zone: Remainder of System</v>
          </cell>
          <cell r="C12764" t="str">
            <v>8/13/2019</v>
          </cell>
          <cell r="D12764">
            <v>19</v>
          </cell>
          <cell r="E12764">
            <v>2.5283219814300537</v>
          </cell>
          <cell r="F12764">
            <v>2.9052283763885498</v>
          </cell>
          <cell r="G12764">
            <v>1.3798175379633904E-2</v>
          </cell>
          <cell r="H12764">
            <v>86.428892310617186</v>
          </cell>
        </row>
        <row r="12765">
          <cell r="A12765" t="str">
            <v/>
          </cell>
          <cell r="B12765" t="str">
            <v>Zone: Remainder of System</v>
          </cell>
          <cell r="C12765" t="str">
            <v>8/13/2019</v>
          </cell>
          <cell r="D12765">
            <v>20</v>
          </cell>
          <cell r="E12765">
            <v>2.3780961036682129</v>
          </cell>
          <cell r="F12765">
            <v>2.5135273933410645</v>
          </cell>
          <cell r="G12765">
            <v>1.3070248067378998E-2</v>
          </cell>
          <cell r="H12765">
            <v>82.361196759399107</v>
          </cell>
        </row>
        <row r="12766">
          <cell r="A12766" t="str">
            <v/>
          </cell>
          <cell r="B12766" t="str">
            <v>Zone: Remainder of System</v>
          </cell>
          <cell r="C12766" t="str">
            <v>8/13/2019</v>
          </cell>
          <cell r="D12766">
            <v>21</v>
          </cell>
          <cell r="E12766">
            <v>2.2420804500579834</v>
          </cell>
          <cell r="F12766">
            <v>1.5387262105941772</v>
          </cell>
          <cell r="G12766">
            <v>1.2467557564377785E-2</v>
          </cell>
          <cell r="H12766">
            <v>79.048252712359556</v>
          </cell>
        </row>
        <row r="12767">
          <cell r="A12767" t="str">
            <v/>
          </cell>
          <cell r="B12767" t="str">
            <v>Zone: Remainder of System</v>
          </cell>
          <cell r="C12767" t="str">
            <v>8/13/2019</v>
          </cell>
          <cell r="D12767">
            <v>22</v>
          </cell>
          <cell r="E12767">
            <v>2.0363662242889404</v>
          </cell>
          <cell r="F12767">
            <v>2.4458625316619873</v>
          </cell>
          <cell r="G12767">
            <v>1.1792175471782684E-2</v>
          </cell>
          <cell r="H12767">
            <v>76.677884114281696</v>
          </cell>
        </row>
        <row r="12768">
          <cell r="A12768" t="str">
            <v/>
          </cell>
          <cell r="B12768" t="str">
            <v>Zone: Remainder of System</v>
          </cell>
          <cell r="C12768" t="str">
            <v>8/13/2019</v>
          </cell>
          <cell r="D12768">
            <v>23</v>
          </cell>
          <cell r="E12768">
            <v>1.7493612766265869</v>
          </cell>
          <cell r="F12768">
            <v>1.8295038938522339</v>
          </cell>
          <cell r="G12768">
            <v>1.1089280247688293E-2</v>
          </cell>
          <cell r="H12768">
            <v>74.624693703513998</v>
          </cell>
        </row>
        <row r="12769">
          <cell r="A12769" t="str">
            <v/>
          </cell>
          <cell r="B12769" t="str">
            <v>Zone: Remainder of System</v>
          </cell>
          <cell r="C12769" t="str">
            <v>8/13/2019</v>
          </cell>
          <cell r="D12769">
            <v>24</v>
          </cell>
          <cell r="E12769">
            <v>1.4448131322860718</v>
          </cell>
          <cell r="F12769">
            <v>1.4692322015762329</v>
          </cell>
          <cell r="G12769">
            <v>1.0257186368107796E-2</v>
          </cell>
          <cell r="H12769">
            <v>72.922018761538453</v>
          </cell>
        </row>
        <row r="12770">
          <cell r="A12770" t="str">
            <v/>
          </cell>
          <cell r="B12770" t="str">
            <v>Zone: Remainder of System</v>
          </cell>
          <cell r="C12770" t="str">
            <v>8/14/2019</v>
          </cell>
          <cell r="D12770">
            <v>1</v>
          </cell>
          <cell r="E12770">
            <v>1.1801459789276123</v>
          </cell>
          <cell r="F12770">
            <v>1.2178052663803101</v>
          </cell>
          <cell r="G12770">
            <v>8.9434860274195671E-3</v>
          </cell>
          <cell r="H12770">
            <v>71.423834999745992</v>
          </cell>
        </row>
        <row r="12771">
          <cell r="A12771" t="str">
            <v/>
          </cell>
          <cell r="B12771" t="str">
            <v>Zone: Remainder of System</v>
          </cell>
          <cell r="C12771" t="str">
            <v>8/14/2019</v>
          </cell>
          <cell r="D12771">
            <v>2</v>
          </cell>
          <cell r="E12771">
            <v>0.99839431047439575</v>
          </cell>
          <cell r="F12771">
            <v>1.0213407278060913</v>
          </cell>
          <cell r="G12771">
            <v>7.9640047624707222E-3</v>
          </cell>
          <cell r="H12771">
            <v>70.369992418124909</v>
          </cell>
        </row>
        <row r="12772">
          <cell r="A12772" t="str">
            <v/>
          </cell>
          <cell r="B12772" t="str">
            <v>Zone: Remainder of System</v>
          </cell>
          <cell r="C12772" t="str">
            <v>8/14/2019</v>
          </cell>
          <cell r="D12772">
            <v>3</v>
          </cell>
          <cell r="E12772">
            <v>0.87706893682479858</v>
          </cell>
          <cell r="F12772">
            <v>0.88716799020767212</v>
          </cell>
          <cell r="G12772">
            <v>7.0996643044054508E-3</v>
          </cell>
          <cell r="H12772">
            <v>69.256389612855827</v>
          </cell>
        </row>
        <row r="12773">
          <cell r="A12773" t="str">
            <v/>
          </cell>
          <cell r="B12773" t="str">
            <v>Zone: Remainder of System</v>
          </cell>
          <cell r="C12773" t="str">
            <v>8/14/2019</v>
          </cell>
          <cell r="D12773">
            <v>4</v>
          </cell>
          <cell r="E12773">
            <v>0.79595297574996948</v>
          </cell>
          <cell r="F12773">
            <v>0.79643285274505615</v>
          </cell>
          <cell r="G12773">
            <v>6.1889151111245155E-3</v>
          </cell>
          <cell r="H12773">
            <v>67.848875515333162</v>
          </cell>
        </row>
        <row r="12774">
          <cell r="A12774" t="str">
            <v/>
          </cell>
          <cell r="B12774" t="str">
            <v>Zone: Remainder of System</v>
          </cell>
          <cell r="C12774" t="str">
            <v>8/14/2019</v>
          </cell>
          <cell r="D12774">
            <v>5</v>
          </cell>
          <cell r="E12774">
            <v>0.73071098327636719</v>
          </cell>
          <cell r="F12774">
            <v>0.73691850900650024</v>
          </cell>
          <cell r="G12774">
            <v>5.395880900323391E-3</v>
          </cell>
          <cell r="H12774">
            <v>66.74586456901433</v>
          </cell>
        </row>
        <row r="12775">
          <cell r="A12775" t="str">
            <v/>
          </cell>
          <cell r="B12775" t="str">
            <v>Zone: Remainder of System</v>
          </cell>
          <cell r="C12775" t="str">
            <v>8/14/2019</v>
          </cell>
          <cell r="D12775">
            <v>6</v>
          </cell>
          <cell r="E12775">
            <v>0.71354150772094727</v>
          </cell>
          <cell r="F12775">
            <v>0.7162700891494751</v>
          </cell>
          <cell r="G12775">
            <v>4.8613068647682667E-3</v>
          </cell>
          <cell r="H12775">
            <v>66.07612045680132</v>
          </cell>
        </row>
        <row r="12776">
          <cell r="A12776" t="str">
            <v/>
          </cell>
          <cell r="B12776" t="str">
            <v>Zone: Remainder of System</v>
          </cell>
          <cell r="C12776" t="str">
            <v>8/14/2019</v>
          </cell>
          <cell r="D12776">
            <v>7</v>
          </cell>
          <cell r="E12776">
            <v>0.73199492692947388</v>
          </cell>
          <cell r="F12776">
            <v>0.73897767066955566</v>
          </cell>
          <cell r="G12776">
            <v>4.7957180067896843E-3</v>
          </cell>
          <cell r="H12776">
            <v>66.090923565368414</v>
          </cell>
        </row>
        <row r="12777">
          <cell r="A12777" t="str">
            <v/>
          </cell>
          <cell r="B12777" t="str">
            <v>Zone: Remainder of System</v>
          </cell>
          <cell r="C12777" t="str">
            <v>8/14/2019</v>
          </cell>
          <cell r="D12777">
            <v>8</v>
          </cell>
          <cell r="E12777">
            <v>0.67203426361083984</v>
          </cell>
          <cell r="F12777">
            <v>0.68180865049362183</v>
          </cell>
          <cell r="G12777">
            <v>5.3881830535829067E-3</v>
          </cell>
          <cell r="H12777">
            <v>68.392411505474598</v>
          </cell>
        </row>
        <row r="12778">
          <cell r="A12778" t="str">
            <v/>
          </cell>
          <cell r="B12778" t="str">
            <v>Zone: Remainder of System</v>
          </cell>
          <cell r="C12778" t="str">
            <v>8/14/2019</v>
          </cell>
          <cell r="D12778">
            <v>9</v>
          </cell>
          <cell r="E12778">
            <v>0.56185472011566162</v>
          </cell>
          <cell r="F12778">
            <v>0.54405820369720459</v>
          </cell>
          <cell r="G12778">
            <v>6.1431801877915859E-3</v>
          </cell>
          <cell r="H12778">
            <v>73.218572714774652</v>
          </cell>
        </row>
        <row r="12779">
          <cell r="A12779" t="str">
            <v/>
          </cell>
          <cell r="B12779" t="str">
            <v>Zone: Remainder of System</v>
          </cell>
          <cell r="C12779" t="str">
            <v>8/14/2019</v>
          </cell>
          <cell r="D12779">
            <v>10</v>
          </cell>
          <cell r="E12779">
            <v>0.47610992193222046</v>
          </cell>
          <cell r="F12779">
            <v>0.45165690779685974</v>
          </cell>
          <cell r="G12779">
            <v>7.292646449059248E-3</v>
          </cell>
          <cell r="H12779">
            <v>78.881012178367683</v>
          </cell>
        </row>
        <row r="12780">
          <cell r="A12780" t="str">
            <v/>
          </cell>
          <cell r="B12780" t="str">
            <v>Zone: Remainder of System</v>
          </cell>
          <cell r="C12780" t="str">
            <v>8/14/2019</v>
          </cell>
          <cell r="D12780">
            <v>11</v>
          </cell>
          <cell r="E12780">
            <v>0.47847375273704529</v>
          </cell>
          <cell r="F12780">
            <v>0.44645604491233826</v>
          </cell>
          <cell r="G12780">
            <v>8.4582194685935974E-3</v>
          </cell>
          <cell r="H12780">
            <v>84.236564469501815</v>
          </cell>
        </row>
        <row r="12781">
          <cell r="A12781" t="str">
            <v/>
          </cell>
          <cell r="B12781" t="str">
            <v>Zone: Remainder of System</v>
          </cell>
          <cell r="C12781" t="str">
            <v>8/14/2019</v>
          </cell>
          <cell r="D12781">
            <v>12</v>
          </cell>
          <cell r="E12781">
            <v>0.59702181816101074</v>
          </cell>
          <cell r="F12781">
            <v>0.57501304149627686</v>
          </cell>
          <cell r="G12781">
            <v>9.8429163917899132E-3</v>
          </cell>
          <cell r="H12781">
            <v>88.617844382331583</v>
          </cell>
        </row>
        <row r="12782">
          <cell r="A12782" t="str">
            <v/>
          </cell>
          <cell r="B12782" t="str">
            <v>Zone: Remainder of System</v>
          </cell>
          <cell r="C12782" t="str">
            <v>8/14/2019</v>
          </cell>
          <cell r="D12782">
            <v>13</v>
          </cell>
          <cell r="E12782">
            <v>0.86329293251037598</v>
          </cell>
          <cell r="F12782">
            <v>0.80362308025360107</v>
          </cell>
          <cell r="G12782">
            <v>1.1184428818523884E-2</v>
          </cell>
          <cell r="H12782">
            <v>91.59766857793214</v>
          </cell>
        </row>
        <row r="12783">
          <cell r="A12783" t="str">
            <v/>
          </cell>
          <cell r="B12783" t="str">
            <v>Zone: Remainder of System</v>
          </cell>
          <cell r="C12783" t="str">
            <v>8/14/2019</v>
          </cell>
          <cell r="D12783">
            <v>14</v>
          </cell>
          <cell r="E12783">
            <v>1.1756377220153809</v>
          </cell>
          <cell r="F12783">
            <v>1.1479541063308716</v>
          </cell>
          <cell r="G12783">
            <v>1.2379230000078678E-2</v>
          </cell>
          <cell r="H12783">
            <v>93.56771833389044</v>
          </cell>
        </row>
        <row r="12784">
          <cell r="A12784" t="str">
            <v/>
          </cell>
          <cell r="B12784" t="str">
            <v>Zone: Remainder of System</v>
          </cell>
          <cell r="C12784" t="str">
            <v>8/14/2019</v>
          </cell>
          <cell r="D12784">
            <v>15</v>
          </cell>
          <cell r="E12784">
            <v>1.5418565273284912</v>
          </cell>
          <cell r="F12784">
            <v>1.519744873046875</v>
          </cell>
          <cell r="G12784">
            <v>1.3093201443552971E-2</v>
          </cell>
          <cell r="H12784">
            <v>94.726134198934005</v>
          </cell>
        </row>
        <row r="12785">
          <cell r="A12785" t="str">
            <v/>
          </cell>
          <cell r="B12785" t="str">
            <v>Zone: Remainder of System</v>
          </cell>
          <cell r="C12785" t="str">
            <v>8/14/2019</v>
          </cell>
          <cell r="D12785">
            <v>16</v>
          </cell>
          <cell r="E12785">
            <v>1.9775128364562988</v>
          </cell>
          <cell r="F12785">
            <v>1.9387935400009155</v>
          </cell>
          <cell r="G12785">
            <v>1.3567834161221981E-2</v>
          </cell>
          <cell r="H12785">
            <v>95.085703928365319</v>
          </cell>
        </row>
        <row r="12786">
          <cell r="A12786" t="str">
            <v/>
          </cell>
          <cell r="B12786" t="str">
            <v>Zone: Remainder of System</v>
          </cell>
          <cell r="C12786" t="str">
            <v>8/14/2019</v>
          </cell>
          <cell r="D12786">
            <v>17</v>
          </cell>
          <cell r="E12786">
            <v>2.3779671192169189</v>
          </cell>
          <cell r="F12786">
            <v>2.3413851261138916</v>
          </cell>
          <cell r="G12786">
            <v>1.3615722768008709E-2</v>
          </cell>
          <cell r="H12786">
            <v>94.713254513598741</v>
          </cell>
        </row>
        <row r="12787">
          <cell r="A12787" t="str">
            <v/>
          </cell>
          <cell r="B12787" t="str">
            <v>Zone: Remainder of System</v>
          </cell>
          <cell r="C12787" t="str">
            <v>8/14/2019</v>
          </cell>
          <cell r="D12787">
            <v>18</v>
          </cell>
          <cell r="E12787">
            <v>2.7178943157196045</v>
          </cell>
          <cell r="F12787">
            <v>1.5598858594894409</v>
          </cell>
          <cell r="G12787">
            <v>1.3991858810186386E-2</v>
          </cell>
          <cell r="H12787">
            <v>93.31644079040845</v>
          </cell>
        </row>
        <row r="12788">
          <cell r="A12788" t="str">
            <v/>
          </cell>
          <cell r="B12788" t="str">
            <v>Zone: Remainder of System</v>
          </cell>
          <cell r="C12788" t="str">
            <v>8/14/2019</v>
          </cell>
          <cell r="D12788">
            <v>19</v>
          </cell>
          <cell r="E12788">
            <v>2.7950031757354736</v>
          </cell>
          <cell r="F12788">
            <v>2.2328445911407471</v>
          </cell>
          <cell r="G12788">
            <v>1.3597340323030949E-2</v>
          </cell>
          <cell r="H12788">
            <v>90.240947732547497</v>
          </cell>
        </row>
        <row r="12789">
          <cell r="A12789" t="str">
            <v/>
          </cell>
          <cell r="B12789" t="str">
            <v>Zone: Remainder of System</v>
          </cell>
          <cell r="C12789" t="str">
            <v>8/14/2019</v>
          </cell>
          <cell r="D12789">
            <v>20</v>
          </cell>
          <cell r="E12789">
            <v>2.6448392868041992</v>
          </cell>
          <cell r="F12789">
            <v>2.2502481937408447</v>
          </cell>
          <cell r="G12789">
            <v>1.2763947248458862E-2</v>
          </cell>
          <cell r="H12789">
            <v>85.651281808256897</v>
          </cell>
        </row>
        <row r="12790">
          <cell r="A12790" t="str">
            <v/>
          </cell>
          <cell r="B12790" t="str">
            <v>Zone: Remainder of System</v>
          </cell>
          <cell r="C12790" t="str">
            <v>8/14/2019</v>
          </cell>
          <cell r="D12790">
            <v>21</v>
          </cell>
          <cell r="E12790">
            <v>2.4582901000976563</v>
          </cell>
          <cell r="F12790">
            <v>2.169755220413208</v>
          </cell>
          <cell r="G12790">
            <v>1.2224537320435047E-2</v>
          </cell>
          <cell r="H12790">
            <v>81.469143249773168</v>
          </cell>
        </row>
        <row r="12791">
          <cell r="A12791" t="str">
            <v/>
          </cell>
          <cell r="B12791" t="str">
            <v>Zone: Remainder of System</v>
          </cell>
          <cell r="C12791" t="str">
            <v>8/14/2019</v>
          </cell>
          <cell r="D12791">
            <v>22</v>
          </cell>
          <cell r="E12791">
            <v>2.1983041763305664</v>
          </cell>
          <cell r="F12791">
            <v>2.723752498626709</v>
          </cell>
          <cell r="G12791">
            <v>1.1766561307013035E-2</v>
          </cell>
          <cell r="H12791">
            <v>78.286618490269092</v>
          </cell>
        </row>
        <row r="12792">
          <cell r="A12792" t="str">
            <v/>
          </cell>
          <cell r="B12792" t="str">
            <v>Zone: Remainder of System</v>
          </cell>
          <cell r="C12792" t="str">
            <v>8/14/2019</v>
          </cell>
          <cell r="D12792">
            <v>23</v>
          </cell>
          <cell r="E12792">
            <v>1.8765878677368164</v>
          </cell>
          <cell r="F12792">
            <v>2.064063549041748</v>
          </cell>
          <cell r="G12792">
            <v>1.0973812080919743E-2</v>
          </cell>
          <cell r="H12792">
            <v>75.58458323460421</v>
          </cell>
        </row>
        <row r="12793">
          <cell r="A12793" t="str">
            <v/>
          </cell>
          <cell r="B12793" t="str">
            <v>Zone: Remainder of System</v>
          </cell>
          <cell r="C12793" t="str">
            <v>8/14/2019</v>
          </cell>
          <cell r="D12793">
            <v>24</v>
          </cell>
          <cell r="E12793">
            <v>1.498289942741394</v>
          </cell>
          <cell r="F12793">
            <v>1.6234724521636963</v>
          </cell>
          <cell r="G12793">
            <v>1.0046385228633881E-2</v>
          </cell>
          <cell r="H12793">
            <v>73.677835852740088</v>
          </cell>
        </row>
        <row r="12794">
          <cell r="A12794" t="str">
            <v/>
          </cell>
          <cell r="B12794" t="str">
            <v>Zone: Remainder of System</v>
          </cell>
          <cell r="C12794" t="str">
            <v>8/15/2019</v>
          </cell>
          <cell r="D12794">
            <v>1</v>
          </cell>
          <cell r="E12794">
            <v>1.2302664518356323</v>
          </cell>
          <cell r="F12794">
            <v>1.3233442306518555</v>
          </cell>
          <cell r="G12794">
            <v>9.0091545134782791E-3</v>
          </cell>
          <cell r="H12794">
            <v>71.979130805292655</v>
          </cell>
        </row>
        <row r="12795">
          <cell r="A12795" t="str">
            <v/>
          </cell>
          <cell r="B12795" t="str">
            <v>Zone: Remainder of System</v>
          </cell>
          <cell r="C12795" t="str">
            <v>8/15/2019</v>
          </cell>
          <cell r="D12795">
            <v>2</v>
          </cell>
          <cell r="E12795">
            <v>1.0506060123443604</v>
          </cell>
          <cell r="F12795">
            <v>1.0972388982772827</v>
          </cell>
          <cell r="G12795">
            <v>7.9706339165568352E-3</v>
          </cell>
          <cell r="H12795">
            <v>70.582407801933044</v>
          </cell>
        </row>
        <row r="12796">
          <cell r="A12796" t="str">
            <v/>
          </cell>
          <cell r="B12796" t="str">
            <v>Zone: Remainder of System</v>
          </cell>
          <cell r="C12796" t="str">
            <v>8/15/2019</v>
          </cell>
          <cell r="D12796">
            <v>3</v>
          </cell>
          <cell r="E12796">
            <v>0.91334766149520874</v>
          </cell>
          <cell r="F12796">
            <v>0.94746887683868408</v>
          </cell>
          <cell r="G12796">
            <v>6.9988928735256195E-3</v>
          </cell>
          <cell r="H12796">
            <v>68.970717701076907</v>
          </cell>
        </row>
        <row r="12797">
          <cell r="A12797" t="str">
            <v/>
          </cell>
          <cell r="B12797" t="str">
            <v>Zone: Remainder of System</v>
          </cell>
          <cell r="C12797" t="str">
            <v>8/15/2019</v>
          </cell>
          <cell r="D12797">
            <v>4</v>
          </cell>
          <cell r="E12797">
            <v>0.81957161426544189</v>
          </cell>
          <cell r="F12797">
            <v>0.84232813119888306</v>
          </cell>
          <cell r="G12797">
            <v>6.2084621749818325E-3</v>
          </cell>
          <cell r="H12797">
            <v>67.648943331896788</v>
          </cell>
        </row>
        <row r="12798">
          <cell r="A12798" t="str">
            <v/>
          </cell>
          <cell r="B12798" t="str">
            <v>Zone: Remainder of System</v>
          </cell>
          <cell r="C12798" t="str">
            <v>8/15/2019</v>
          </cell>
          <cell r="D12798">
            <v>5</v>
          </cell>
          <cell r="E12798">
            <v>0.75084477663040161</v>
          </cell>
          <cell r="F12798">
            <v>0.77608317136764526</v>
          </cell>
          <cell r="G12798">
            <v>5.4976618848741055E-3</v>
          </cell>
          <cell r="H12798">
            <v>66.672427212045775</v>
          </cell>
        </row>
        <row r="12799">
          <cell r="A12799" t="str">
            <v/>
          </cell>
          <cell r="B12799" t="str">
            <v>Zone: Remainder of System</v>
          </cell>
          <cell r="C12799" t="str">
            <v>8/15/2019</v>
          </cell>
          <cell r="D12799">
            <v>6</v>
          </cell>
          <cell r="E12799">
            <v>0.72966617345809937</v>
          </cell>
          <cell r="F12799">
            <v>0.7556111216545105</v>
          </cell>
          <cell r="G12799">
            <v>4.9169058911502361E-3</v>
          </cell>
          <cell r="H12799">
            <v>65.915499692278416</v>
          </cell>
        </row>
        <row r="12800">
          <cell r="A12800" t="str">
            <v/>
          </cell>
          <cell r="B12800" t="str">
            <v>Zone: Remainder of System</v>
          </cell>
          <cell r="C12800" t="str">
            <v>8/15/2019</v>
          </cell>
          <cell r="D12800">
            <v>7</v>
          </cell>
          <cell r="E12800">
            <v>0.7538374662399292</v>
          </cell>
          <cell r="F12800">
            <v>0.76852941513061523</v>
          </cell>
          <cell r="G12800">
            <v>4.8617077991366386E-3</v>
          </cell>
          <cell r="H12800">
            <v>65.424191166024727</v>
          </cell>
        </row>
        <row r="12801">
          <cell r="A12801" t="str">
            <v/>
          </cell>
          <cell r="B12801" t="str">
            <v>Zone: Remainder of System</v>
          </cell>
          <cell r="C12801" t="str">
            <v>8/15/2019</v>
          </cell>
          <cell r="D12801">
            <v>8</v>
          </cell>
          <cell r="E12801">
            <v>0.68425649404525757</v>
          </cell>
          <cell r="F12801">
            <v>0.71609491109848022</v>
          </cell>
          <cell r="G12801">
            <v>5.2199051715433598E-3</v>
          </cell>
          <cell r="H12801">
            <v>68.389644936775852</v>
          </cell>
        </row>
        <row r="12802">
          <cell r="A12802" t="str">
            <v/>
          </cell>
          <cell r="B12802" t="str">
            <v>Zone: Remainder of System</v>
          </cell>
          <cell r="C12802" t="str">
            <v>8/15/2019</v>
          </cell>
          <cell r="D12802">
            <v>9</v>
          </cell>
          <cell r="E12802">
            <v>0.56160062551498413</v>
          </cell>
          <cell r="F12802">
            <v>0.5687749981880188</v>
          </cell>
          <cell r="G12802">
            <v>5.8520091697573662E-3</v>
          </cell>
          <cell r="H12802">
            <v>73.350862566878561</v>
          </cell>
        </row>
        <row r="12803">
          <cell r="A12803" t="str">
            <v/>
          </cell>
          <cell r="B12803" t="str">
            <v>Zone: Remainder of System</v>
          </cell>
          <cell r="C12803" t="str">
            <v>8/15/2019</v>
          </cell>
          <cell r="D12803">
            <v>10</v>
          </cell>
          <cell r="E12803">
            <v>0.46832495927810669</v>
          </cell>
          <cell r="F12803">
            <v>0.4657425582408905</v>
          </cell>
          <cell r="G12803">
            <v>6.9880490191280842E-3</v>
          </cell>
          <cell r="H12803">
            <v>78.966503810995206</v>
          </cell>
        </row>
        <row r="12804">
          <cell r="A12804" t="str">
            <v/>
          </cell>
          <cell r="B12804" t="str">
            <v>Zone: Remainder of System</v>
          </cell>
          <cell r="C12804" t="str">
            <v>8/15/2019</v>
          </cell>
          <cell r="D12804">
            <v>11</v>
          </cell>
          <cell r="E12804">
            <v>0.46227210760116577</v>
          </cell>
          <cell r="F12804">
            <v>0.46707087755203247</v>
          </cell>
          <cell r="G12804">
            <v>8.2570454105734825E-3</v>
          </cell>
          <cell r="H12804">
            <v>84.00429815841602</v>
          </cell>
        </row>
        <row r="12805">
          <cell r="A12805" t="str">
            <v/>
          </cell>
          <cell r="B12805" t="str">
            <v>Zone: Remainder of System</v>
          </cell>
          <cell r="C12805" t="str">
            <v>8/15/2019</v>
          </cell>
          <cell r="D12805">
            <v>12</v>
          </cell>
          <cell r="E12805">
            <v>0.59165012836456299</v>
          </cell>
          <cell r="F12805">
            <v>0.58988302946090698</v>
          </cell>
          <cell r="G12805">
            <v>9.6598127856850624E-3</v>
          </cell>
          <cell r="H12805">
            <v>88.111206268053095</v>
          </cell>
        </row>
        <row r="12806">
          <cell r="A12806" t="str">
            <v/>
          </cell>
          <cell r="B12806" t="str">
            <v>Zone: Remainder of System</v>
          </cell>
          <cell r="C12806" t="str">
            <v>8/15/2019</v>
          </cell>
          <cell r="D12806">
            <v>13</v>
          </cell>
          <cell r="E12806">
            <v>0.86226397752761841</v>
          </cell>
          <cell r="F12806">
            <v>0.82505899667739868</v>
          </cell>
          <cell r="G12806">
            <v>1.109097246080637E-2</v>
          </cell>
          <cell r="H12806">
            <v>91.066646783121371</v>
          </cell>
        </row>
        <row r="12807">
          <cell r="A12807" t="str">
            <v/>
          </cell>
          <cell r="B12807" t="str">
            <v>Zone: Remainder of System</v>
          </cell>
          <cell r="C12807" t="str">
            <v>8/15/2019</v>
          </cell>
          <cell r="D12807">
            <v>14</v>
          </cell>
          <cell r="E12807">
            <v>1.1739100217819214</v>
          </cell>
          <cell r="F12807">
            <v>1.1258587837219238</v>
          </cell>
          <cell r="G12807">
            <v>1.2247527949512005E-2</v>
          </cell>
          <cell r="H12807">
            <v>93.555064621505252</v>
          </cell>
        </row>
        <row r="12808">
          <cell r="A12808" t="str">
            <v/>
          </cell>
          <cell r="B12808" t="str">
            <v>Zone: Remainder of System</v>
          </cell>
          <cell r="C12808" t="str">
            <v>8/15/2019</v>
          </cell>
          <cell r="D12808">
            <v>15</v>
          </cell>
          <cell r="E12808">
            <v>1.5123568773269653</v>
          </cell>
          <cell r="F12808">
            <v>1.4993520975112915</v>
          </cell>
          <cell r="G12808">
            <v>1.3055412098765373E-2</v>
          </cell>
          <cell r="H12808">
            <v>95.192069308328968</v>
          </cell>
        </row>
        <row r="12809">
          <cell r="A12809" t="str">
            <v/>
          </cell>
          <cell r="B12809" t="str">
            <v>Zone: Remainder of System</v>
          </cell>
          <cell r="C12809" t="str">
            <v>8/15/2019</v>
          </cell>
          <cell r="D12809">
            <v>16</v>
          </cell>
          <cell r="E12809">
            <v>1.9470797777175903</v>
          </cell>
          <cell r="F12809">
            <v>1.9537451267242432</v>
          </cell>
          <cell r="G12809">
            <v>1.3420821167528629E-2</v>
          </cell>
          <cell r="H12809">
            <v>94.957466269000562</v>
          </cell>
        </row>
        <row r="12810">
          <cell r="A12810" t="str">
            <v/>
          </cell>
          <cell r="B12810" t="str">
            <v>Zone: Remainder of System</v>
          </cell>
          <cell r="C12810" t="str">
            <v>8/15/2019</v>
          </cell>
          <cell r="D12810">
            <v>17</v>
          </cell>
          <cell r="E12810">
            <v>2.3450884819030762</v>
          </cell>
          <cell r="F12810">
            <v>2.3298845291137695</v>
          </cell>
          <cell r="G12810">
            <v>1.3455026783049107E-2</v>
          </cell>
          <cell r="H12810">
            <v>93.971568432514829</v>
          </cell>
        </row>
        <row r="12811">
          <cell r="A12811" t="str">
            <v/>
          </cell>
          <cell r="B12811" t="str">
            <v>Zone: Remainder of System</v>
          </cell>
          <cell r="C12811" t="str">
            <v>8/15/2019</v>
          </cell>
          <cell r="D12811">
            <v>18</v>
          </cell>
          <cell r="E12811">
            <v>2.6492869853973389</v>
          </cell>
          <cell r="F12811">
            <v>1.5665044784545898</v>
          </cell>
          <cell r="G12811">
            <v>1.3820518739521503E-2</v>
          </cell>
          <cell r="H12811">
            <v>91.832297022188214</v>
          </cell>
        </row>
        <row r="12812">
          <cell r="A12812" t="str">
            <v/>
          </cell>
          <cell r="B12812" t="str">
            <v>Zone: Remainder of System</v>
          </cell>
          <cell r="C12812" t="str">
            <v>8/15/2019</v>
          </cell>
          <cell r="D12812">
            <v>19</v>
          </cell>
          <cell r="E12812">
            <v>2.7403538227081299</v>
          </cell>
          <cell r="F12812">
            <v>2.1581916809082031</v>
          </cell>
          <cell r="G12812">
            <v>1.3463164679706097E-2</v>
          </cell>
          <cell r="H12812">
            <v>88.796561094534141</v>
          </cell>
        </row>
        <row r="12813">
          <cell r="A12813" t="str">
            <v/>
          </cell>
          <cell r="B12813" t="str">
            <v>Zone: Remainder of System</v>
          </cell>
          <cell r="C12813" t="str">
            <v>8/15/2019</v>
          </cell>
          <cell r="D12813">
            <v>20</v>
          </cell>
          <cell r="E12813">
            <v>2.5692605972290039</v>
          </cell>
          <cell r="F12813">
            <v>2.1650857925415039</v>
          </cell>
          <cell r="G12813">
            <v>1.2763943523168564E-2</v>
          </cell>
          <cell r="H12813">
            <v>84.380874875733738</v>
          </cell>
        </row>
        <row r="12814">
          <cell r="A12814" t="str">
            <v/>
          </cell>
          <cell r="B12814" t="str">
            <v>Zone: Remainder of System</v>
          </cell>
          <cell r="C12814" t="str">
            <v>8/15/2019</v>
          </cell>
          <cell r="D12814">
            <v>21</v>
          </cell>
          <cell r="E12814">
            <v>2.3509855270385742</v>
          </cell>
          <cell r="F12814">
            <v>2.1118547916412354</v>
          </cell>
          <cell r="G12814">
            <v>1.2130550108850002E-2</v>
          </cell>
          <cell r="H12814">
            <v>80.174534393773698</v>
          </cell>
        </row>
        <row r="12815">
          <cell r="A12815" t="str">
            <v/>
          </cell>
          <cell r="B12815" t="str">
            <v>Zone: Remainder of System</v>
          </cell>
          <cell r="C12815" t="str">
            <v>8/15/2019</v>
          </cell>
          <cell r="D12815">
            <v>22</v>
          </cell>
          <cell r="E12815">
            <v>2.1181197166442871</v>
          </cell>
          <cell r="F12815">
            <v>2.6601967811584473</v>
          </cell>
          <cell r="G12815">
            <v>1.1754368431866169E-2</v>
          </cell>
          <cell r="H12815">
            <v>77.286609383133552</v>
          </cell>
        </row>
        <row r="12816">
          <cell r="A12816" t="str">
            <v/>
          </cell>
          <cell r="B12816" t="str">
            <v>Zone: Remainder of System</v>
          </cell>
          <cell r="C12816" t="str">
            <v>8/15/2019</v>
          </cell>
          <cell r="D12816">
            <v>23</v>
          </cell>
          <cell r="E12816">
            <v>1.8377721309661865</v>
          </cell>
          <cell r="F12816">
            <v>2.027545690536499</v>
          </cell>
          <cell r="G12816">
            <v>1.0912924073636532E-2</v>
          </cell>
          <cell r="H12816">
            <v>75.193475358614577</v>
          </cell>
        </row>
        <row r="12817">
          <cell r="A12817" t="str">
            <v/>
          </cell>
          <cell r="B12817" t="str">
            <v>Zone: Remainder of System</v>
          </cell>
          <cell r="C12817" t="str">
            <v>8/15/2019</v>
          </cell>
          <cell r="D12817">
            <v>24</v>
          </cell>
          <cell r="E12817">
            <v>1.4961092472076416</v>
          </cell>
          <cell r="F12817">
            <v>1.6067757606506348</v>
          </cell>
          <cell r="G12817">
            <v>1.0044563561677933E-2</v>
          </cell>
          <cell r="H12817">
            <v>73.388859063568603</v>
          </cell>
        </row>
        <row r="12818">
          <cell r="A12818" t="str">
            <v/>
          </cell>
          <cell r="B12818" t="str">
            <v>Zone: Remainder of System</v>
          </cell>
          <cell r="C12818" t="str">
            <v>8/21/2019 (7pm-8pm)</v>
          </cell>
          <cell r="D12818">
            <v>1</v>
          </cell>
          <cell r="E12818">
            <v>1.2100837230682373</v>
          </cell>
          <cell r="F12818">
            <v>1.2401840686798096</v>
          </cell>
          <cell r="G12818">
            <v>1.0133326984941959E-2</v>
          </cell>
          <cell r="H12818">
            <v>72.979732001465251</v>
          </cell>
        </row>
        <row r="12819">
          <cell r="A12819" t="str">
            <v/>
          </cell>
          <cell r="B12819" t="str">
            <v>Zone: Remainder of System</v>
          </cell>
          <cell r="C12819" t="str">
            <v>8/21/2019 (6pm-8pm)</v>
          </cell>
          <cell r="D12819">
            <v>1</v>
          </cell>
          <cell r="E12819">
            <v>0.84220093488693237</v>
          </cell>
          <cell r="F12819">
            <v>0.876475989818573</v>
          </cell>
          <cell r="G12819">
            <v>1.8869297578930855E-2</v>
          </cell>
          <cell r="H12819">
            <v>68.468183536330883</v>
          </cell>
        </row>
        <row r="12820">
          <cell r="A12820" t="str">
            <v/>
          </cell>
          <cell r="B12820" t="str">
            <v>Zone: Remainder of System</v>
          </cell>
          <cell r="C12820" t="str">
            <v>8/21/2019 (6pm-8pm)</v>
          </cell>
          <cell r="D12820">
            <v>2</v>
          </cell>
          <cell r="E12820">
            <v>0.70710939168930054</v>
          </cell>
          <cell r="F12820">
            <v>0.74832051992416382</v>
          </cell>
          <cell r="G12820">
            <v>1.6922593116760254E-2</v>
          </cell>
          <cell r="H12820">
            <v>67.654640907180948</v>
          </cell>
        </row>
        <row r="12821">
          <cell r="A12821" t="str">
            <v/>
          </cell>
          <cell r="B12821" t="str">
            <v>Zone: Remainder of System</v>
          </cell>
          <cell r="C12821" t="str">
            <v>8/21/2019 (7pm-8pm)</v>
          </cell>
          <cell r="D12821">
            <v>2</v>
          </cell>
          <cell r="E12821">
            <v>1.0245683193206787</v>
          </cell>
          <cell r="F12821">
            <v>1.0465115308761597</v>
          </cell>
          <cell r="G12821">
            <v>8.9261597022414207E-3</v>
          </cell>
          <cell r="H12821">
            <v>71.281466073827715</v>
          </cell>
        </row>
        <row r="12822">
          <cell r="A12822" t="str">
            <v/>
          </cell>
          <cell r="B12822" t="str">
            <v>Zone: Remainder of System</v>
          </cell>
          <cell r="C12822" t="str">
            <v>8/21/2019 (6pm-8pm)</v>
          </cell>
          <cell r="D12822">
            <v>3</v>
          </cell>
          <cell r="E12822">
            <v>0.62209349870681763</v>
          </cell>
          <cell r="F12822">
            <v>0.66031688451766968</v>
          </cell>
          <cell r="G12822">
            <v>1.491055078804493E-2</v>
          </cell>
          <cell r="H12822">
            <v>67.327681646364482</v>
          </cell>
        </row>
        <row r="12823">
          <cell r="A12823" t="str">
            <v/>
          </cell>
          <cell r="B12823" t="str">
            <v>Zone: Remainder of System</v>
          </cell>
          <cell r="C12823" t="str">
            <v>8/21/2019 (7pm-8pm)</v>
          </cell>
          <cell r="D12823">
            <v>3</v>
          </cell>
          <cell r="E12823">
            <v>0.90571832656860352</v>
          </cell>
          <cell r="F12823">
            <v>0.91714870929718018</v>
          </cell>
          <cell r="G12823">
            <v>7.9382965341210365E-3</v>
          </cell>
          <cell r="H12823">
            <v>69.792559386031542</v>
          </cell>
        </row>
        <row r="12824">
          <cell r="A12824" t="str">
            <v/>
          </cell>
          <cell r="B12824" t="str">
            <v>Zone: Remainder of System</v>
          </cell>
          <cell r="C12824" t="str">
            <v>8/21/2019 (6pm-8pm)</v>
          </cell>
          <cell r="D12824">
            <v>4</v>
          </cell>
          <cell r="E12824">
            <v>0.5794605016708374</v>
          </cell>
          <cell r="F12824">
            <v>0.59872031211853027</v>
          </cell>
          <cell r="G12824">
            <v>1.279012206941843E-2</v>
          </cell>
          <cell r="H12824">
            <v>66.549739605209012</v>
          </cell>
        </row>
        <row r="12825">
          <cell r="A12825" t="str">
            <v/>
          </cell>
          <cell r="B12825" t="str">
            <v>Zone: Remainder of System</v>
          </cell>
          <cell r="C12825" t="str">
            <v>8/21/2019 (7pm-8pm)</v>
          </cell>
          <cell r="D12825">
            <v>4</v>
          </cell>
          <cell r="E12825">
            <v>0.80536371469497681</v>
          </cell>
          <cell r="F12825">
            <v>0.82577985525131226</v>
          </cell>
          <cell r="G12825">
            <v>7.0915934629738331E-3</v>
          </cell>
          <cell r="H12825">
            <v>68.220671214529119</v>
          </cell>
        </row>
        <row r="12826">
          <cell r="A12826" t="str">
            <v/>
          </cell>
          <cell r="B12826" t="str">
            <v>Zone: Remainder of System</v>
          </cell>
          <cell r="C12826" t="str">
            <v>8/21/2019 (7pm-8pm)</v>
          </cell>
          <cell r="D12826">
            <v>5</v>
          </cell>
          <cell r="E12826">
            <v>0.74657565355300903</v>
          </cell>
          <cell r="F12826">
            <v>0.76305985450744629</v>
          </cell>
          <cell r="G12826">
            <v>6.239917129278183E-3</v>
          </cell>
          <cell r="H12826">
            <v>67.334906809600113</v>
          </cell>
        </row>
        <row r="12827">
          <cell r="A12827" t="str">
            <v/>
          </cell>
          <cell r="B12827" t="str">
            <v>Zone: Remainder of System</v>
          </cell>
          <cell r="C12827" t="str">
            <v>8/21/2019 (6pm-8pm)</v>
          </cell>
          <cell r="D12827">
            <v>5</v>
          </cell>
          <cell r="E12827">
            <v>0.54858505725860596</v>
          </cell>
          <cell r="F12827">
            <v>0.55910158157348633</v>
          </cell>
          <cell r="G12827">
            <v>1.1001513339579105E-2</v>
          </cell>
          <cell r="H12827">
            <v>66.083000839987307</v>
          </cell>
        </row>
        <row r="12828">
          <cell r="A12828" t="str">
            <v/>
          </cell>
          <cell r="B12828" t="str">
            <v>Zone: Remainder of System</v>
          </cell>
          <cell r="C12828" t="str">
            <v>8/21/2019 (6pm-8pm)</v>
          </cell>
          <cell r="D12828">
            <v>6</v>
          </cell>
          <cell r="E12828">
            <v>0.55166107416152954</v>
          </cell>
          <cell r="F12828">
            <v>0.56144601106643677</v>
          </cell>
          <cell r="G12828">
            <v>9.8261209204792976E-3</v>
          </cell>
          <cell r="H12828">
            <v>65.776957160857151</v>
          </cell>
        </row>
        <row r="12829">
          <cell r="A12829" t="str">
            <v/>
          </cell>
          <cell r="B12829" t="str">
            <v>Zone: Remainder of System</v>
          </cell>
          <cell r="C12829" t="str">
            <v>8/21/2019 (7pm-8pm)</v>
          </cell>
          <cell r="D12829">
            <v>6</v>
          </cell>
          <cell r="E12829">
            <v>0.74316316843032837</v>
          </cell>
          <cell r="F12829">
            <v>0.74517416954040527</v>
          </cell>
          <cell r="G12829">
            <v>5.663581658154726E-3</v>
          </cell>
          <cell r="H12829">
            <v>65.825944694856474</v>
          </cell>
        </row>
        <row r="12830">
          <cell r="A12830" t="str">
            <v/>
          </cell>
          <cell r="B12830" t="str">
            <v>Zone: Remainder of System</v>
          </cell>
          <cell r="C12830" t="str">
            <v>8/21/2019 (7pm-8pm)</v>
          </cell>
          <cell r="D12830">
            <v>7</v>
          </cell>
          <cell r="E12830">
            <v>0.76627069711685181</v>
          </cell>
          <cell r="F12830">
            <v>0.76754426956176758</v>
          </cell>
          <cell r="G12830">
            <v>5.7380557991564274E-3</v>
          </cell>
          <cell r="H12830">
            <v>64.882656840054466</v>
          </cell>
        </row>
        <row r="12831">
          <cell r="A12831" t="str">
            <v/>
          </cell>
          <cell r="B12831" t="str">
            <v>Zone: Remainder of System</v>
          </cell>
          <cell r="C12831" t="str">
            <v>8/21/2019 (6pm-8pm)</v>
          </cell>
          <cell r="D12831">
            <v>7</v>
          </cell>
          <cell r="E12831">
            <v>0.59865963459014893</v>
          </cell>
          <cell r="F12831">
            <v>0.59485155344009399</v>
          </cell>
          <cell r="G12831">
            <v>9.1101983562111855E-3</v>
          </cell>
          <cell r="H12831">
            <v>65.62632717345403</v>
          </cell>
        </row>
        <row r="12832">
          <cell r="A12832" t="str">
            <v/>
          </cell>
          <cell r="B12832" t="str">
            <v>Zone: Remainder of System</v>
          </cell>
          <cell r="C12832" t="str">
            <v>8/21/2019 (7pm-8pm)</v>
          </cell>
          <cell r="D12832">
            <v>8</v>
          </cell>
          <cell r="E12832">
            <v>0.69183349609375</v>
          </cell>
          <cell r="F12832">
            <v>0.68664646148681641</v>
          </cell>
          <cell r="G12832">
            <v>6.3418806530535221E-3</v>
          </cell>
          <cell r="H12832">
            <v>68.729823364611946</v>
          </cell>
        </row>
        <row r="12833">
          <cell r="A12833" t="str">
            <v/>
          </cell>
          <cell r="B12833" t="str">
            <v>Zone: Remainder of System</v>
          </cell>
          <cell r="C12833" t="str">
            <v>8/21/2019 (6pm-8pm)</v>
          </cell>
          <cell r="D12833">
            <v>8</v>
          </cell>
          <cell r="E12833">
            <v>0.5683969259262085</v>
          </cell>
          <cell r="F12833">
            <v>0.56945836544036865</v>
          </cell>
          <cell r="G12833">
            <v>9.3195978552103043E-3</v>
          </cell>
          <cell r="H12833">
            <v>67.15688576228662</v>
          </cell>
        </row>
        <row r="12834">
          <cell r="A12834" t="str">
            <v/>
          </cell>
          <cell r="B12834" t="str">
            <v>Zone: Remainder of System</v>
          </cell>
          <cell r="C12834" t="str">
            <v>8/21/2019 (6pm-8pm)</v>
          </cell>
          <cell r="D12834">
            <v>9</v>
          </cell>
          <cell r="E12834">
            <v>0.46832180023193359</v>
          </cell>
          <cell r="F12834">
            <v>0.48131805658340454</v>
          </cell>
          <cell r="G12834">
            <v>9.5406109467148781E-3</v>
          </cell>
          <cell r="H12834">
            <v>69.942244855102985</v>
          </cell>
        </row>
        <row r="12835">
          <cell r="A12835" t="str">
            <v/>
          </cell>
          <cell r="B12835" t="str">
            <v>Zone: Remainder of System</v>
          </cell>
          <cell r="C12835" t="str">
            <v>8/21/2019 (7pm-8pm)</v>
          </cell>
          <cell r="D12835">
            <v>9</v>
          </cell>
          <cell r="E12835">
            <v>0.5529518723487854</v>
          </cell>
          <cell r="F12835">
            <v>0.52331680059432983</v>
          </cell>
          <cell r="G12835">
            <v>7.1376278065145016E-3</v>
          </cell>
          <cell r="H12835">
            <v>75.112673285426013</v>
          </cell>
        </row>
        <row r="12836">
          <cell r="A12836" t="str">
            <v/>
          </cell>
          <cell r="B12836" t="str">
            <v>Zone: Remainder of System</v>
          </cell>
          <cell r="C12836" t="str">
            <v>8/21/2019 (7pm-8pm)</v>
          </cell>
          <cell r="D12836">
            <v>10</v>
          </cell>
          <cell r="E12836">
            <v>0.43789327144622803</v>
          </cell>
          <cell r="F12836">
            <v>0.40809911489486694</v>
          </cell>
          <cell r="G12836">
            <v>8.7126987054944038E-3</v>
          </cell>
          <cell r="H12836">
            <v>81.092784748453937</v>
          </cell>
        </row>
        <row r="12837">
          <cell r="A12837" t="str">
            <v/>
          </cell>
          <cell r="B12837" t="str">
            <v>Zone: Remainder of System</v>
          </cell>
          <cell r="C12837" t="str">
            <v>8/21/2019 (6pm-8pm)</v>
          </cell>
          <cell r="D12837">
            <v>10</v>
          </cell>
          <cell r="E12837">
            <v>0.39850378036499023</v>
          </cell>
          <cell r="F12837">
            <v>0.41961729526519775</v>
          </cell>
          <cell r="G12837">
            <v>1.0658850893378258E-2</v>
          </cell>
          <cell r="H12837">
            <v>73.53960520789802</v>
          </cell>
        </row>
        <row r="12838">
          <cell r="A12838" t="str">
            <v/>
          </cell>
          <cell r="B12838" t="str">
            <v>Zone: Remainder of System</v>
          </cell>
          <cell r="C12838" t="str">
            <v>8/21/2019 (7pm-8pm)</v>
          </cell>
          <cell r="D12838">
            <v>11</v>
          </cell>
          <cell r="E12838">
            <v>0.41699108481407166</v>
          </cell>
          <cell r="F12838">
            <v>0.38175797462463379</v>
          </cell>
          <cell r="G12838">
            <v>1.0342084802687168E-2</v>
          </cell>
          <cell r="H12838">
            <v>86.386461201127958</v>
          </cell>
        </row>
        <row r="12839">
          <cell r="A12839" t="str">
            <v/>
          </cell>
          <cell r="B12839" t="str">
            <v>Zone: Remainder of System</v>
          </cell>
          <cell r="C12839" t="str">
            <v>8/21/2019 (6pm-8pm)</v>
          </cell>
          <cell r="D12839">
            <v>11</v>
          </cell>
          <cell r="E12839">
            <v>0.37755918502807617</v>
          </cell>
          <cell r="F12839">
            <v>0.38631156086921692</v>
          </cell>
          <cell r="G12839">
            <v>1.2458208948373795E-2</v>
          </cell>
          <cell r="H12839">
            <v>75.927312053758939</v>
          </cell>
        </row>
        <row r="12840">
          <cell r="A12840" t="str">
            <v/>
          </cell>
          <cell r="B12840" t="str">
            <v>Zone: Remainder of System</v>
          </cell>
          <cell r="C12840" t="str">
            <v>8/21/2019 (7pm-8pm)</v>
          </cell>
          <cell r="D12840">
            <v>12</v>
          </cell>
          <cell r="E12840">
            <v>0.51719522476196289</v>
          </cell>
          <cell r="F12840">
            <v>0.48685792088508606</v>
          </cell>
          <cell r="G12840">
            <v>1.1914375238120556E-2</v>
          </cell>
          <cell r="H12840">
            <v>90.971007430854428</v>
          </cell>
        </row>
        <row r="12841">
          <cell r="A12841" t="str">
            <v/>
          </cell>
          <cell r="B12841" t="str">
            <v>Zone: Remainder of System</v>
          </cell>
          <cell r="C12841" t="str">
            <v>8/21/2019 (6pm-8pm)</v>
          </cell>
          <cell r="D12841">
            <v>12</v>
          </cell>
          <cell r="E12841">
            <v>0.42524600028991699</v>
          </cell>
          <cell r="F12841">
            <v>0.42742383480072021</v>
          </cell>
          <cell r="G12841">
            <v>1.4577099122107029E-2</v>
          </cell>
          <cell r="H12841">
            <v>77.60132297354204</v>
          </cell>
        </row>
        <row r="12842">
          <cell r="A12842" t="str">
            <v/>
          </cell>
          <cell r="B12842" t="str">
            <v>Zone: Remainder of System</v>
          </cell>
          <cell r="C12842" t="str">
            <v>8/21/2019 (6pm-8pm)</v>
          </cell>
          <cell r="D12842">
            <v>13</v>
          </cell>
          <cell r="E12842">
            <v>0.55270522832870483</v>
          </cell>
          <cell r="F12842">
            <v>0.55007165670394897</v>
          </cell>
          <cell r="G12842">
            <v>1.7130186781287193E-2</v>
          </cell>
          <cell r="H12842">
            <v>78.49441411172225</v>
          </cell>
        </row>
        <row r="12843">
          <cell r="A12843" t="str">
            <v/>
          </cell>
          <cell r="B12843" t="str">
            <v>Zone: Remainder of System</v>
          </cell>
          <cell r="C12843" t="str">
            <v>8/21/2019 (7pm-8pm)</v>
          </cell>
          <cell r="D12843">
            <v>13</v>
          </cell>
          <cell r="E12843">
            <v>0.79063785076141357</v>
          </cell>
          <cell r="F12843">
            <v>0.7230338454246521</v>
          </cell>
          <cell r="G12843">
            <v>1.3501199893653393E-2</v>
          </cell>
          <cell r="H12843">
            <v>94.117468631993646</v>
          </cell>
        </row>
        <row r="12844">
          <cell r="A12844" t="str">
            <v/>
          </cell>
          <cell r="B12844" t="str">
            <v>Zone: Remainder of System</v>
          </cell>
          <cell r="C12844" t="str">
            <v>8/21/2019 (6pm-8pm)</v>
          </cell>
          <cell r="D12844">
            <v>14</v>
          </cell>
          <cell r="E12844">
            <v>0.74643176794052124</v>
          </cell>
          <cell r="F12844">
            <v>0.7509765625</v>
          </cell>
          <cell r="G12844">
            <v>1.9504379481077194E-2</v>
          </cell>
          <cell r="H12844">
            <v>80.003758924822364</v>
          </cell>
        </row>
        <row r="12845">
          <cell r="A12845" t="str">
            <v/>
          </cell>
          <cell r="B12845" t="str">
            <v>Zone: Remainder of System</v>
          </cell>
          <cell r="C12845" t="str">
            <v>8/21/2019 (7pm-8pm)</v>
          </cell>
          <cell r="D12845">
            <v>14</v>
          </cell>
          <cell r="E12845">
            <v>1.1506390571594238</v>
          </cell>
          <cell r="F12845">
            <v>1.0889354944229126</v>
          </cell>
          <cell r="G12845">
            <v>1.5034573152661324E-2</v>
          </cell>
          <cell r="H12845">
            <v>96.669167986349535</v>
          </cell>
        </row>
        <row r="12846">
          <cell r="A12846" t="str">
            <v/>
          </cell>
          <cell r="B12846" t="str">
            <v>Zone: Remainder of System</v>
          </cell>
          <cell r="C12846" t="str">
            <v>8/21/2019 (7pm-8pm)</v>
          </cell>
          <cell r="D12846">
            <v>15</v>
          </cell>
          <cell r="E12846">
            <v>1.5889869928359985</v>
          </cell>
          <cell r="F12846">
            <v>1.5552819967269897</v>
          </cell>
          <cell r="G12846">
            <v>1.6116853803396225E-2</v>
          </cell>
          <cell r="H12846">
            <v>98.421476428316893</v>
          </cell>
        </row>
        <row r="12847">
          <cell r="A12847" t="str">
            <v/>
          </cell>
          <cell r="B12847" t="str">
            <v>Zone: Remainder of System</v>
          </cell>
          <cell r="C12847" t="str">
            <v>8/21/2019 (6pm-8pm)</v>
          </cell>
          <cell r="D12847">
            <v>15</v>
          </cell>
          <cell r="E12847">
            <v>1.0010983943939209</v>
          </cell>
          <cell r="F12847">
            <v>0.97739744186401367</v>
          </cell>
          <cell r="G12847">
            <v>2.1738121286034584E-2</v>
          </cell>
          <cell r="H12847">
            <v>80.996388072236456</v>
          </cell>
        </row>
        <row r="12848">
          <cell r="A12848" t="str">
            <v/>
          </cell>
          <cell r="B12848" t="str">
            <v>Zone: Remainder of System</v>
          </cell>
          <cell r="C12848" t="str">
            <v>8/21/2019 (6pm-8pm)</v>
          </cell>
          <cell r="D12848">
            <v>16</v>
          </cell>
          <cell r="E12848">
            <v>1.2732610702514648</v>
          </cell>
          <cell r="F12848">
            <v>1.2624567747116089</v>
          </cell>
          <cell r="G12848">
            <v>2.3109760135412216E-2</v>
          </cell>
          <cell r="H12848">
            <v>82.940046199075255</v>
          </cell>
        </row>
        <row r="12849">
          <cell r="A12849" t="str">
            <v/>
          </cell>
          <cell r="B12849" t="str">
            <v>Zone: Remainder of System</v>
          </cell>
          <cell r="C12849" t="str">
            <v>8/21/2019 (7pm-8pm)</v>
          </cell>
          <cell r="D12849">
            <v>16</v>
          </cell>
          <cell r="E12849">
            <v>2.0683467388153076</v>
          </cell>
          <cell r="F12849">
            <v>2.0480825901031494</v>
          </cell>
          <cell r="G12849">
            <v>1.6576340422034264E-2</v>
          </cell>
          <cell r="H12849">
            <v>98.561085394079043</v>
          </cell>
        </row>
        <row r="12850">
          <cell r="A12850" t="str">
            <v/>
          </cell>
          <cell r="B12850" t="str">
            <v>Zone: Remainder of System</v>
          </cell>
          <cell r="C12850" t="str">
            <v>8/21/2019 (7pm-8pm)</v>
          </cell>
          <cell r="D12850">
            <v>17</v>
          </cell>
          <cell r="E12850">
            <v>2.5186302661895752</v>
          </cell>
          <cell r="F12850">
            <v>2.50480055809021</v>
          </cell>
          <cell r="G12850">
            <v>1.6530221328139305E-2</v>
          </cell>
          <cell r="H12850">
            <v>97.674722865152972</v>
          </cell>
        </row>
        <row r="12851">
          <cell r="A12851" t="str">
            <v/>
          </cell>
          <cell r="B12851" t="str">
            <v>Zone: Remainder of System</v>
          </cell>
          <cell r="C12851" t="str">
            <v>8/21/2019 (6pm-8pm)</v>
          </cell>
          <cell r="D12851">
            <v>17</v>
          </cell>
          <cell r="E12851">
            <v>1.5009995698928833</v>
          </cell>
          <cell r="F12851">
            <v>1.5350531339645386</v>
          </cell>
          <cell r="G12851">
            <v>2.3783450946211815E-2</v>
          </cell>
          <cell r="H12851">
            <v>84.121524569506462</v>
          </cell>
        </row>
        <row r="12852">
          <cell r="A12852" t="str">
            <v/>
          </cell>
          <cell r="B12852" t="str">
            <v>Zone: Remainder of System</v>
          </cell>
          <cell r="C12852" t="str">
            <v>8/21/2019 (7pm-8pm)</v>
          </cell>
          <cell r="D12852">
            <v>18</v>
          </cell>
          <cell r="E12852">
            <v>2.8267426490783691</v>
          </cell>
          <cell r="F12852">
            <v>2.8267295360565186</v>
          </cell>
          <cell r="G12852">
            <v>1.6421757638454437E-2</v>
          </cell>
          <cell r="H12852">
            <v>95.902880984300694</v>
          </cell>
        </row>
        <row r="12853">
          <cell r="A12853" t="str">
            <v/>
          </cell>
          <cell r="B12853" t="str">
            <v>Zone: Remainder of System</v>
          </cell>
          <cell r="C12853" t="str">
            <v>8/21/2019 (6pm-8pm)</v>
          </cell>
          <cell r="D12853">
            <v>18</v>
          </cell>
          <cell r="E12853">
            <v>1.7304309606552124</v>
          </cell>
          <cell r="F12853">
            <v>1.7511045932769775</v>
          </cell>
          <cell r="G12853">
            <v>2.4057107046246529E-2</v>
          </cell>
          <cell r="H12853">
            <v>81.57925241495029</v>
          </cell>
        </row>
        <row r="12854">
          <cell r="A12854" t="str">
            <v/>
          </cell>
          <cell r="B12854" t="str">
            <v>Zone: Remainder of System</v>
          </cell>
          <cell r="C12854" t="str">
            <v>8/21/2019 (7pm-8pm)</v>
          </cell>
          <cell r="D12854">
            <v>19</v>
          </cell>
          <cell r="E12854">
            <v>2.9255912303924561</v>
          </cell>
          <cell r="F12854">
            <v>2.8968548774719238</v>
          </cell>
          <cell r="G12854">
            <v>1.6271723434329033E-2</v>
          </cell>
          <cell r="H12854">
            <v>92.377570958692004</v>
          </cell>
        </row>
        <row r="12855">
          <cell r="A12855" t="str">
            <v/>
          </cell>
          <cell r="B12855" t="str">
            <v>Zone: Remainder of System</v>
          </cell>
          <cell r="C12855" t="str">
            <v>8/21/2019 (6pm-8pm)</v>
          </cell>
          <cell r="D12855">
            <v>19</v>
          </cell>
          <cell r="E12855">
            <v>1.7856937646865845</v>
          </cell>
          <cell r="F12855">
            <v>1.2264907360076904</v>
          </cell>
          <cell r="G12855">
            <v>2.3844955489039421E-2</v>
          </cell>
          <cell r="H12855">
            <v>78.740898782022612</v>
          </cell>
        </row>
        <row r="12856">
          <cell r="A12856" t="str">
            <v/>
          </cell>
          <cell r="B12856" t="str">
            <v>Zone: Remainder of System</v>
          </cell>
          <cell r="C12856" t="str">
            <v>8/21/2019 (7pm-8pm)</v>
          </cell>
          <cell r="D12856">
            <v>20</v>
          </cell>
          <cell r="E12856">
            <v>2.7465417385101318</v>
          </cell>
          <cell r="F12856">
            <v>1.671492338180542</v>
          </cell>
          <cell r="G12856">
            <v>1.5837034210562706E-2</v>
          </cell>
          <cell r="H12856">
            <v>88.074532220713706</v>
          </cell>
        </row>
        <row r="12857">
          <cell r="A12857" t="str">
            <v/>
          </cell>
          <cell r="B12857" t="str">
            <v>Zone: Remainder of System</v>
          </cell>
          <cell r="C12857" t="str">
            <v>8/21/2019 (6pm-8pm)</v>
          </cell>
          <cell r="D12857">
            <v>20</v>
          </cell>
          <cell r="E12857">
            <v>1.7698065042495728</v>
          </cell>
          <cell r="F12857">
            <v>1.4052525758743286</v>
          </cell>
          <cell r="G12857">
            <v>2.2694889456033707E-2</v>
          </cell>
          <cell r="H12857">
            <v>75.846169676605754</v>
          </cell>
        </row>
        <row r="12858">
          <cell r="A12858" t="str">
            <v/>
          </cell>
          <cell r="B12858" t="str">
            <v>Zone: Remainder of System</v>
          </cell>
          <cell r="C12858" t="str">
            <v>8/21/2019 (7pm-8pm)</v>
          </cell>
          <cell r="D12858">
            <v>21</v>
          </cell>
          <cell r="E12858">
            <v>2.5801153182983398</v>
          </cell>
          <cell r="F12858">
            <v>3.0780870914459229</v>
          </cell>
          <cell r="G12858">
            <v>1.4968444593250751E-2</v>
          </cell>
          <cell r="H12858">
            <v>84.818565598745138</v>
          </cell>
        </row>
        <row r="12859">
          <cell r="A12859" t="str">
            <v/>
          </cell>
          <cell r="B12859" t="str">
            <v>Zone: Remainder of System</v>
          </cell>
          <cell r="C12859" t="str">
            <v>8/21/2019 (6pm-8pm)</v>
          </cell>
          <cell r="D12859">
            <v>21</v>
          </cell>
          <cell r="E12859">
            <v>1.7110353708267212</v>
          </cell>
          <cell r="F12859">
            <v>2.0255556106567383</v>
          </cell>
          <cell r="G12859">
            <v>2.1969430148601532E-2</v>
          </cell>
          <cell r="H12859">
            <v>73.992482150358711</v>
          </cell>
        </row>
        <row r="12860">
          <cell r="A12860" t="str">
            <v/>
          </cell>
          <cell r="B12860" t="str">
            <v>Zone: Remainder of System</v>
          </cell>
          <cell r="C12860" t="str">
            <v>8/21/2019 (6pm-8pm)</v>
          </cell>
          <cell r="D12860">
            <v>22</v>
          </cell>
          <cell r="E12860">
            <v>1.5922660827636719</v>
          </cell>
          <cell r="F12860">
            <v>1.6909537315368652</v>
          </cell>
          <cell r="G12860">
            <v>2.0564762875437737E-2</v>
          </cell>
          <cell r="H12860">
            <v>72.564769004620047</v>
          </cell>
        </row>
        <row r="12861">
          <cell r="A12861" t="str">
            <v/>
          </cell>
          <cell r="B12861" t="str">
            <v>Zone: Remainder of System</v>
          </cell>
          <cell r="C12861" t="str">
            <v>8/21/2019 (7pm-8pm)</v>
          </cell>
          <cell r="D12861">
            <v>22</v>
          </cell>
          <cell r="E12861">
            <v>2.2932419776916504</v>
          </cell>
          <cell r="F12861">
            <v>2.4128258228302002</v>
          </cell>
          <cell r="G12861">
            <v>1.3869445770978928E-2</v>
          </cell>
          <cell r="H12861">
            <v>81.147229260558859</v>
          </cell>
        </row>
        <row r="12862">
          <cell r="A12862" t="str">
            <v/>
          </cell>
          <cell r="B12862" t="str">
            <v>Zone: Remainder of System</v>
          </cell>
          <cell r="C12862" t="str">
            <v>8/21/2019 (6pm-8pm)</v>
          </cell>
          <cell r="D12862">
            <v>23</v>
          </cell>
          <cell r="E12862">
            <v>1.4106318950653076</v>
          </cell>
          <cell r="F12862">
            <v>1.4609583616256714</v>
          </cell>
          <cell r="G12862">
            <v>2.11379025131464E-2</v>
          </cell>
          <cell r="H12862">
            <v>71.760856782866895</v>
          </cell>
        </row>
        <row r="12863">
          <cell r="A12863" t="str">
            <v/>
          </cell>
          <cell r="B12863" t="str">
            <v>Zone: Remainder of System</v>
          </cell>
          <cell r="C12863" t="str">
            <v>8/21/2019 (7pm-8pm)</v>
          </cell>
          <cell r="D12863">
            <v>23</v>
          </cell>
          <cell r="E12863">
            <v>1.9624559879302979</v>
          </cell>
          <cell r="F12863">
            <v>1.9894682168960571</v>
          </cell>
          <cell r="G12863">
            <v>1.3000605627894402E-2</v>
          </cell>
          <cell r="H12863">
            <v>78.837426604946302</v>
          </cell>
        </row>
        <row r="12864">
          <cell r="A12864" t="str">
            <v/>
          </cell>
          <cell r="B12864" t="str">
            <v>Zone: Remainder of System</v>
          </cell>
          <cell r="C12864" t="str">
            <v>8/21/2019 (7pm-8pm)</v>
          </cell>
          <cell r="D12864">
            <v>24</v>
          </cell>
          <cell r="E12864">
            <v>1.5763931274414063</v>
          </cell>
          <cell r="F12864">
            <v>1.6029088497161865</v>
          </cell>
          <cell r="G12864">
            <v>1.1786815710365772E-2</v>
          </cell>
          <cell r="H12864">
            <v>76.816991716414392</v>
          </cell>
        </row>
        <row r="12865">
          <cell r="A12865" t="str">
            <v/>
          </cell>
          <cell r="B12865" t="str">
            <v>Zone: Remainder of System</v>
          </cell>
          <cell r="C12865" t="str">
            <v>8/21/2019 (6pm-8pm)</v>
          </cell>
          <cell r="D12865">
            <v>24</v>
          </cell>
          <cell r="E12865">
            <v>1.1789160966873169</v>
          </cell>
          <cell r="F12865">
            <v>1.1918472051620483</v>
          </cell>
          <cell r="G12865">
            <v>2.0112348720431328E-2</v>
          </cell>
          <cell r="H12865">
            <v>70.667893742124448</v>
          </cell>
        </row>
        <row r="12866">
          <cell r="A12866" t="str">
            <v/>
          </cell>
          <cell r="B12866" t="str">
            <v>Zone: Remainder of System</v>
          </cell>
          <cell r="C12866" t="str">
            <v>8/26/2019</v>
          </cell>
          <cell r="D12866">
            <v>1</v>
          </cell>
          <cell r="E12866">
            <v>1.2491633892059326</v>
          </cell>
          <cell r="F12866">
            <v>1.233094334602356</v>
          </cell>
          <cell r="G12866">
            <v>1.0668723843991756E-2</v>
          </cell>
          <cell r="H12866">
            <v>75.02621078818197</v>
          </cell>
        </row>
        <row r="12867">
          <cell r="A12867" t="str">
            <v/>
          </cell>
          <cell r="B12867" t="str">
            <v>Zone: Remainder of System</v>
          </cell>
          <cell r="C12867" t="str">
            <v>8/26/2019</v>
          </cell>
          <cell r="D12867">
            <v>2</v>
          </cell>
          <cell r="E12867">
            <v>1.0583121776580811</v>
          </cell>
          <cell r="F12867">
            <v>1.0505044460296631</v>
          </cell>
          <cell r="G12867">
            <v>9.6329124644398689E-3</v>
          </cell>
          <cell r="H12867">
            <v>74.17399429645063</v>
          </cell>
        </row>
        <row r="12868">
          <cell r="A12868" t="str">
            <v/>
          </cell>
          <cell r="B12868" t="str">
            <v>Zone: Remainder of System</v>
          </cell>
          <cell r="C12868" t="str">
            <v>8/26/2019</v>
          </cell>
          <cell r="D12868">
            <v>3</v>
          </cell>
          <cell r="E12868">
            <v>0.92421513795852661</v>
          </cell>
          <cell r="F12868">
            <v>0.93602335453033447</v>
          </cell>
          <cell r="G12868">
            <v>8.4078861400485039E-3</v>
          </cell>
          <cell r="H12868">
            <v>73.40860809416607</v>
          </cell>
        </row>
        <row r="12869">
          <cell r="A12869" t="str">
            <v/>
          </cell>
          <cell r="B12869" t="str">
            <v>Zone: Remainder of System</v>
          </cell>
          <cell r="C12869" t="str">
            <v>8/26/2019</v>
          </cell>
          <cell r="D12869">
            <v>4</v>
          </cell>
          <cell r="E12869">
            <v>0.83834820985794067</v>
          </cell>
          <cell r="F12869">
            <v>0.85268735885620117</v>
          </cell>
          <cell r="G12869">
            <v>7.3507754132151604E-3</v>
          </cell>
          <cell r="H12869">
            <v>73.105940173541171</v>
          </cell>
        </row>
        <row r="12870">
          <cell r="A12870" t="str">
            <v/>
          </cell>
          <cell r="B12870" t="str">
            <v>Zone: Remainder of System</v>
          </cell>
          <cell r="C12870" t="str">
            <v>8/26/2019</v>
          </cell>
          <cell r="D12870">
            <v>5</v>
          </cell>
          <cell r="E12870">
            <v>0.79412245750427246</v>
          </cell>
          <cell r="F12870">
            <v>0.78842520713806152</v>
          </cell>
          <cell r="G12870">
            <v>6.5300618298351765E-3</v>
          </cell>
          <cell r="H12870">
            <v>72.583750379214905</v>
          </cell>
        </row>
        <row r="12871">
          <cell r="A12871" t="str">
            <v/>
          </cell>
          <cell r="B12871" t="str">
            <v>Zone: Remainder of System</v>
          </cell>
          <cell r="C12871" t="str">
            <v>8/26/2019</v>
          </cell>
          <cell r="D12871">
            <v>6</v>
          </cell>
          <cell r="E12871">
            <v>0.78226709365844727</v>
          </cell>
          <cell r="F12871">
            <v>0.77065777778625488</v>
          </cell>
          <cell r="G12871">
            <v>5.8256988413631916E-3</v>
          </cell>
          <cell r="H12871">
            <v>72.082916691935154</v>
          </cell>
        </row>
        <row r="12872">
          <cell r="A12872" t="str">
            <v/>
          </cell>
          <cell r="B12872" t="str">
            <v>Zone: Remainder of System</v>
          </cell>
          <cell r="C12872" t="str">
            <v>8/26/2019</v>
          </cell>
          <cell r="D12872">
            <v>7</v>
          </cell>
          <cell r="E12872">
            <v>0.82602453231811523</v>
          </cell>
          <cell r="F12872">
            <v>0.80343985557556152</v>
          </cell>
          <cell r="G12872">
            <v>5.7298261672258377E-3</v>
          </cell>
          <cell r="H12872">
            <v>71.841316667678683</v>
          </cell>
        </row>
        <row r="12873">
          <cell r="A12873" t="str">
            <v/>
          </cell>
          <cell r="B12873" t="str">
            <v>Zone: Remainder of System</v>
          </cell>
          <cell r="C12873" t="str">
            <v>8/26/2019</v>
          </cell>
          <cell r="D12873">
            <v>8</v>
          </cell>
          <cell r="E12873">
            <v>0.77982699871063232</v>
          </cell>
          <cell r="F12873">
            <v>0.76119488477706909</v>
          </cell>
          <cell r="G12873">
            <v>6.3405525870621204E-3</v>
          </cell>
          <cell r="H12873">
            <v>74.012962198883542</v>
          </cell>
        </row>
        <row r="12874">
          <cell r="A12874" t="str">
            <v/>
          </cell>
          <cell r="B12874" t="str">
            <v>Zone: Remainder of System</v>
          </cell>
          <cell r="C12874" t="str">
            <v>8/26/2019</v>
          </cell>
          <cell r="D12874">
            <v>9</v>
          </cell>
          <cell r="E12874">
            <v>0.68896102905273438</v>
          </cell>
          <cell r="F12874">
            <v>0.66540747880935669</v>
          </cell>
          <cell r="G12874">
            <v>7.250634953379631E-3</v>
          </cell>
          <cell r="H12874">
            <v>77.99662702506987</v>
          </cell>
        </row>
        <row r="12875">
          <cell r="A12875" t="str">
            <v/>
          </cell>
          <cell r="B12875" t="str">
            <v>Zone: Remainder of System</v>
          </cell>
          <cell r="C12875" t="str">
            <v>8/26/2019</v>
          </cell>
          <cell r="D12875">
            <v>10</v>
          </cell>
          <cell r="E12875">
            <v>0.65797209739685059</v>
          </cell>
          <cell r="F12875">
            <v>0.61043232679367065</v>
          </cell>
          <cell r="G12875">
            <v>8.6228372529149055E-3</v>
          </cell>
          <cell r="H12875">
            <v>82.475632546566629</v>
          </cell>
        </row>
        <row r="12876">
          <cell r="A12876" t="str">
            <v/>
          </cell>
          <cell r="B12876" t="str">
            <v>Zone: Remainder of System</v>
          </cell>
          <cell r="C12876" t="str">
            <v>8/26/2019</v>
          </cell>
          <cell r="D12876">
            <v>11</v>
          </cell>
          <cell r="E12876">
            <v>0.70102691650390625</v>
          </cell>
          <cell r="F12876">
            <v>0.64582139253616333</v>
          </cell>
          <cell r="G12876">
            <v>1.011965423822403E-2</v>
          </cell>
          <cell r="H12876">
            <v>86.30181421030305</v>
          </cell>
        </row>
        <row r="12877">
          <cell r="A12877" t="str">
            <v/>
          </cell>
          <cell r="B12877" t="str">
            <v>Zone: Remainder of System</v>
          </cell>
          <cell r="C12877" t="str">
            <v>8/26/2019</v>
          </cell>
          <cell r="D12877">
            <v>12</v>
          </cell>
          <cell r="E12877">
            <v>0.84717589616775513</v>
          </cell>
          <cell r="F12877">
            <v>0.79350793361663818</v>
          </cell>
          <cell r="G12877">
            <v>1.1720593087375164E-2</v>
          </cell>
          <cell r="H12877">
            <v>88.67795036709434</v>
          </cell>
        </row>
        <row r="12878">
          <cell r="A12878" t="str">
            <v/>
          </cell>
          <cell r="B12878" t="str">
            <v>Zone: Remainder of System</v>
          </cell>
          <cell r="C12878" t="str">
            <v>8/26/2019</v>
          </cell>
          <cell r="D12878">
            <v>13</v>
          </cell>
          <cell r="E12878">
            <v>1.1155475378036499</v>
          </cell>
          <cell r="F12878">
            <v>1.0394219160079956</v>
          </cell>
          <cell r="G12878">
            <v>1.3342400081455708E-2</v>
          </cell>
          <cell r="H12878">
            <v>90.462459802212805</v>
          </cell>
        </row>
        <row r="12879">
          <cell r="A12879" t="str">
            <v/>
          </cell>
          <cell r="B12879" t="str">
            <v>Zone: Remainder of System</v>
          </cell>
          <cell r="C12879" t="str">
            <v>8/26/2019</v>
          </cell>
          <cell r="D12879">
            <v>14</v>
          </cell>
          <cell r="E12879">
            <v>1.4155228137969971</v>
          </cell>
          <cell r="F12879">
            <v>1.333885669708252</v>
          </cell>
          <cell r="G12879">
            <v>1.4642351306974888E-2</v>
          </cell>
          <cell r="H12879">
            <v>91.89496996540943</v>
          </cell>
        </row>
        <row r="12880">
          <cell r="A12880" t="str">
            <v/>
          </cell>
          <cell r="B12880" t="str">
            <v>Zone: Remainder of System</v>
          </cell>
          <cell r="C12880" t="str">
            <v>8/26/2019</v>
          </cell>
          <cell r="D12880">
            <v>15</v>
          </cell>
          <cell r="E12880">
            <v>1.7055473327636719</v>
          </cell>
          <cell r="F12880">
            <v>1.679190993309021</v>
          </cell>
          <cell r="G12880">
            <v>1.5183927491307259E-2</v>
          </cell>
          <cell r="H12880">
            <v>92.965396517184303</v>
          </cell>
        </row>
        <row r="12881">
          <cell r="A12881" t="str">
            <v/>
          </cell>
          <cell r="B12881" t="str">
            <v>Zone: Remainder of System</v>
          </cell>
          <cell r="C12881" t="str">
            <v>8/26/2019</v>
          </cell>
          <cell r="D12881">
            <v>16</v>
          </cell>
          <cell r="E12881">
            <v>2.0895686149597168</v>
          </cell>
          <cell r="F12881">
            <v>2.0921142101287842</v>
          </cell>
          <cell r="G12881">
            <v>1.5436064451932907E-2</v>
          </cell>
          <cell r="H12881">
            <v>93.04172683697125</v>
          </cell>
        </row>
        <row r="12882">
          <cell r="A12882" t="str">
            <v/>
          </cell>
          <cell r="B12882" t="str">
            <v>Zone: Remainder of System</v>
          </cell>
          <cell r="C12882" t="str">
            <v>8/26/2019</v>
          </cell>
          <cell r="D12882">
            <v>17</v>
          </cell>
          <cell r="E12882">
            <v>2.4167397022247314</v>
          </cell>
          <cell r="F12882">
            <v>2.4393289089202881</v>
          </cell>
          <cell r="G12882">
            <v>1.553082000464201E-2</v>
          </cell>
          <cell r="H12882">
            <v>91.686505673183049</v>
          </cell>
        </row>
        <row r="12883">
          <cell r="A12883" t="str">
            <v/>
          </cell>
          <cell r="B12883" t="str">
            <v>Zone: Remainder of System</v>
          </cell>
          <cell r="C12883" t="str">
            <v>8/26/2019</v>
          </cell>
          <cell r="D12883">
            <v>18</v>
          </cell>
          <cell r="E12883">
            <v>2.6755375862121582</v>
          </cell>
          <cell r="F12883">
            <v>2.6641039848327637</v>
          </cell>
          <cell r="G12883">
            <v>1.5432667918503284E-2</v>
          </cell>
          <cell r="H12883">
            <v>88.719446635533643</v>
          </cell>
        </row>
        <row r="12884">
          <cell r="A12884" t="str">
            <v/>
          </cell>
          <cell r="B12884" t="str">
            <v>Zone: Remainder of System</v>
          </cell>
          <cell r="C12884" t="str">
            <v>8/26/2019</v>
          </cell>
          <cell r="D12884">
            <v>19</v>
          </cell>
          <cell r="E12884">
            <v>2.7258498668670654</v>
          </cell>
          <cell r="F12884">
            <v>1.7200188636779785</v>
          </cell>
          <cell r="G12884">
            <v>1.5535024926066399E-2</v>
          </cell>
          <cell r="H12884">
            <v>85.288284691464696</v>
          </cell>
        </row>
        <row r="12885">
          <cell r="A12885" t="str">
            <v/>
          </cell>
          <cell r="B12885" t="str">
            <v>Zone: Remainder of System</v>
          </cell>
          <cell r="C12885" t="str">
            <v>8/26/2019</v>
          </cell>
          <cell r="D12885">
            <v>20</v>
          </cell>
          <cell r="E12885">
            <v>2.5480904579162598</v>
          </cell>
          <cell r="F12885">
            <v>1.9811331033706665</v>
          </cell>
          <cell r="G12885">
            <v>1.4676599763333797E-2</v>
          </cell>
          <cell r="H12885">
            <v>81.799537042662578</v>
          </cell>
        </row>
        <row r="12886">
          <cell r="A12886" t="str">
            <v/>
          </cell>
          <cell r="B12886" t="str">
            <v>Zone: Remainder of System</v>
          </cell>
          <cell r="C12886" t="str">
            <v>8/26/2019</v>
          </cell>
          <cell r="D12886">
            <v>21</v>
          </cell>
          <cell r="E12886">
            <v>2.4147529602050781</v>
          </cell>
          <cell r="F12886">
            <v>2.9553244113922119</v>
          </cell>
          <cell r="G12886">
            <v>1.4159698039293289E-2</v>
          </cell>
          <cell r="H12886">
            <v>79.459538862935673</v>
          </cell>
        </row>
        <row r="12887">
          <cell r="A12887" t="str">
            <v/>
          </cell>
          <cell r="B12887" t="str">
            <v>Zone: Remainder of System</v>
          </cell>
          <cell r="C12887" t="str">
            <v>8/26/2019</v>
          </cell>
          <cell r="D12887">
            <v>22</v>
          </cell>
          <cell r="E12887">
            <v>2.1871809959411621</v>
          </cell>
          <cell r="F12887">
            <v>2.3444628715515137</v>
          </cell>
          <cell r="G12887">
            <v>1.3053360395133495E-2</v>
          </cell>
          <cell r="H12887">
            <v>77.850263940280513</v>
          </cell>
        </row>
        <row r="12888">
          <cell r="A12888" t="str">
            <v/>
          </cell>
          <cell r="B12888" t="str">
            <v>Zone: Remainder of System</v>
          </cell>
          <cell r="C12888" t="str">
            <v>8/26/2019</v>
          </cell>
          <cell r="D12888">
            <v>23</v>
          </cell>
          <cell r="E12888">
            <v>1.9097546339035034</v>
          </cell>
          <cell r="F12888">
            <v>1.9366657733917236</v>
          </cell>
          <cell r="G12888">
            <v>1.254721824079752E-2</v>
          </cell>
          <cell r="H12888">
            <v>76.803926946189975</v>
          </cell>
        </row>
        <row r="12889">
          <cell r="A12889" t="str">
            <v/>
          </cell>
          <cell r="B12889" t="str">
            <v>Zone: Remainder of System</v>
          </cell>
          <cell r="C12889" t="str">
            <v>8/26/2019</v>
          </cell>
          <cell r="D12889">
            <v>24</v>
          </cell>
          <cell r="E12889">
            <v>1.5584158897399902</v>
          </cell>
          <cell r="F12889">
            <v>1.5805038213729858</v>
          </cell>
          <cell r="G12889">
            <v>1.1747163720428944E-2</v>
          </cell>
          <cell r="H12889">
            <v>76.195172016265687</v>
          </cell>
        </row>
        <row r="12890">
          <cell r="A12890" t="str">
            <v/>
          </cell>
          <cell r="B12890" t="str">
            <v>Zone: Remainder of System</v>
          </cell>
          <cell r="C12890" t="str">
            <v>8/27/2019</v>
          </cell>
          <cell r="D12890">
            <v>1</v>
          </cell>
          <cell r="E12890">
            <v>1.3641926050186157</v>
          </cell>
          <cell r="F12890">
            <v>1.3762252330780029</v>
          </cell>
          <cell r="G12890">
            <v>9.1676516458392143E-3</v>
          </cell>
          <cell r="H12890">
            <v>76.007767928702535</v>
          </cell>
        </row>
        <row r="12891">
          <cell r="A12891" t="str">
            <v/>
          </cell>
          <cell r="B12891" t="str">
            <v>Zone: Remainder of System</v>
          </cell>
          <cell r="C12891" t="str">
            <v>8/27/2019</v>
          </cell>
          <cell r="D12891">
            <v>2</v>
          </cell>
          <cell r="E12891">
            <v>1.1679424047470093</v>
          </cell>
          <cell r="F12891">
            <v>1.17576003074646</v>
          </cell>
          <cell r="G12891">
            <v>8.3251344040036201E-3</v>
          </cell>
          <cell r="H12891">
            <v>75.241500306478486</v>
          </cell>
        </row>
        <row r="12892">
          <cell r="A12892" t="str">
            <v/>
          </cell>
          <cell r="B12892" t="str">
            <v>Zone: Remainder of System</v>
          </cell>
          <cell r="C12892" t="str">
            <v>8/27/2019</v>
          </cell>
          <cell r="D12892">
            <v>3</v>
          </cell>
          <cell r="E12892">
            <v>1.0236665010452271</v>
          </cell>
          <cell r="F12892">
            <v>1.0298366546630859</v>
          </cell>
          <cell r="G12892">
            <v>7.4145854450762272E-3</v>
          </cell>
          <cell r="H12892">
            <v>74.174408977321747</v>
          </cell>
        </row>
        <row r="12893">
          <cell r="A12893" t="str">
            <v/>
          </cell>
          <cell r="B12893" t="str">
            <v>Zone: Remainder of System</v>
          </cell>
          <cell r="C12893" t="str">
            <v>8/27/2019</v>
          </cell>
          <cell r="D12893">
            <v>4</v>
          </cell>
          <cell r="E12893">
            <v>0.92044633626937866</v>
          </cell>
          <cell r="F12893">
            <v>0.93382763862609863</v>
          </cell>
          <cell r="G12893">
            <v>6.6462256945669651E-3</v>
          </cell>
          <cell r="H12893">
            <v>73.254339195638096</v>
          </cell>
        </row>
        <row r="12894">
          <cell r="A12894" t="str">
            <v/>
          </cell>
          <cell r="B12894" t="str">
            <v>Zone: Remainder of System</v>
          </cell>
          <cell r="C12894" t="str">
            <v>8/27/2019</v>
          </cell>
          <cell r="D12894">
            <v>5</v>
          </cell>
          <cell r="E12894">
            <v>0.86568307876586914</v>
          </cell>
          <cell r="F12894">
            <v>0.85785162448883057</v>
          </cell>
          <cell r="G12894">
            <v>6.0118772089481354E-3</v>
          </cell>
          <cell r="H12894">
            <v>72.122671507388532</v>
          </cell>
        </row>
        <row r="12895">
          <cell r="A12895" t="str">
            <v/>
          </cell>
          <cell r="B12895" t="str">
            <v>Zone: Remainder of System</v>
          </cell>
          <cell r="C12895" t="str">
            <v>8/27/2019</v>
          </cell>
          <cell r="D12895">
            <v>6</v>
          </cell>
          <cell r="E12895">
            <v>0.83559614419937134</v>
          </cell>
          <cell r="F12895">
            <v>0.82797700166702271</v>
          </cell>
          <cell r="G12895">
            <v>5.4818992502987385E-3</v>
          </cell>
          <cell r="H12895">
            <v>71.42862275450058</v>
          </cell>
        </row>
        <row r="12896">
          <cell r="A12896" t="str">
            <v/>
          </cell>
          <cell r="B12896" t="str">
            <v>Zone: Remainder of System</v>
          </cell>
          <cell r="C12896" t="str">
            <v>8/27/2019</v>
          </cell>
          <cell r="D12896">
            <v>7</v>
          </cell>
          <cell r="E12896">
            <v>0.86377513408660889</v>
          </cell>
          <cell r="F12896">
            <v>0.85828167200088501</v>
          </cell>
          <cell r="G12896">
            <v>5.4460875689983368E-3</v>
          </cell>
          <cell r="H12896">
            <v>71.371170257929151</v>
          </cell>
        </row>
        <row r="12897">
          <cell r="A12897" t="str">
            <v/>
          </cell>
          <cell r="B12897" t="str">
            <v>Zone: Remainder of System</v>
          </cell>
          <cell r="C12897" t="str">
            <v>8/27/2019</v>
          </cell>
          <cell r="D12897">
            <v>8</v>
          </cell>
          <cell r="E12897">
            <v>0.81296128034591675</v>
          </cell>
          <cell r="F12897">
            <v>0.80424708127975464</v>
          </cell>
          <cell r="G12897">
            <v>5.8098332956433296E-3</v>
          </cell>
          <cell r="H12897">
            <v>73.550484699875753</v>
          </cell>
        </row>
        <row r="12898">
          <cell r="A12898" t="str">
            <v/>
          </cell>
          <cell r="B12898" t="str">
            <v>Zone: Remainder of System</v>
          </cell>
          <cell r="C12898" t="str">
            <v>8/27/2019</v>
          </cell>
          <cell r="D12898">
            <v>9</v>
          </cell>
          <cell r="E12898">
            <v>0.70867180824279785</v>
          </cell>
          <cell r="F12898">
            <v>0.69298011064529419</v>
          </cell>
          <cell r="G12898">
            <v>6.6423574462532997E-3</v>
          </cell>
          <cell r="H12898">
            <v>77.245236456199336</v>
          </cell>
        </row>
        <row r="12899">
          <cell r="A12899" t="str">
            <v/>
          </cell>
          <cell r="B12899" t="str">
            <v>Zone: Remainder of System</v>
          </cell>
          <cell r="C12899" t="str">
            <v>8/27/2019</v>
          </cell>
          <cell r="D12899">
            <v>10</v>
          </cell>
          <cell r="E12899">
            <v>0.64572376012802124</v>
          </cell>
          <cell r="F12899">
            <v>0.62886673212051392</v>
          </cell>
          <cell r="G12899">
            <v>7.9373307526111603E-3</v>
          </cell>
          <cell r="H12899">
            <v>81.120300815693312</v>
          </cell>
        </row>
        <row r="12900">
          <cell r="A12900" t="str">
            <v/>
          </cell>
          <cell r="B12900" t="str">
            <v>Zone: Remainder of System</v>
          </cell>
          <cell r="C12900" t="str">
            <v>8/27/2019</v>
          </cell>
          <cell r="D12900">
            <v>11</v>
          </cell>
          <cell r="E12900">
            <v>0.6704251766204834</v>
          </cell>
          <cell r="F12900">
            <v>0.64671629667282104</v>
          </cell>
          <cell r="G12900">
            <v>9.3224197626113892E-3</v>
          </cell>
          <cell r="H12900">
            <v>84.558904238764768</v>
          </cell>
        </row>
        <row r="12901">
          <cell r="A12901" t="str">
            <v/>
          </cell>
          <cell r="B12901" t="str">
            <v>Zone: Remainder of System</v>
          </cell>
          <cell r="C12901" t="str">
            <v>8/27/2019</v>
          </cell>
          <cell r="D12901">
            <v>12</v>
          </cell>
          <cell r="E12901">
            <v>0.81551456451416016</v>
          </cell>
          <cell r="F12901">
            <v>0.77978515625</v>
          </cell>
          <cell r="G12901">
            <v>1.0722401551902294E-2</v>
          </cell>
          <cell r="H12901">
            <v>87.275383092075458</v>
          </cell>
        </row>
        <row r="12902">
          <cell r="A12902" t="str">
            <v/>
          </cell>
          <cell r="B12902" t="str">
            <v>Zone: Remainder of System</v>
          </cell>
          <cell r="C12902" t="str">
            <v>8/27/2019</v>
          </cell>
          <cell r="D12902">
            <v>13</v>
          </cell>
          <cell r="E12902">
            <v>1.063854455947876</v>
          </cell>
          <cell r="F12902">
            <v>1.018282413482666</v>
          </cell>
          <cell r="G12902">
            <v>1.2077002786099911E-2</v>
          </cell>
          <cell r="H12902">
            <v>89.844631995845319</v>
          </cell>
        </row>
        <row r="12903">
          <cell r="A12903" t="str">
            <v/>
          </cell>
          <cell r="B12903" t="str">
            <v>Zone: Remainder of System</v>
          </cell>
          <cell r="C12903" t="str">
            <v>8/27/2019</v>
          </cell>
          <cell r="D12903">
            <v>14</v>
          </cell>
          <cell r="E12903">
            <v>1.3666961193084717</v>
          </cell>
          <cell r="F12903">
            <v>1.3208271265029907</v>
          </cell>
          <cell r="G12903">
            <v>1.3256964273750782E-2</v>
          </cell>
          <cell r="H12903">
            <v>91.75528313450539</v>
          </cell>
        </row>
        <row r="12904">
          <cell r="A12904" t="str">
            <v/>
          </cell>
          <cell r="B12904" t="str">
            <v>Zone: Remainder of System</v>
          </cell>
          <cell r="C12904" t="str">
            <v>8/27/2019</v>
          </cell>
          <cell r="D12904">
            <v>15</v>
          </cell>
          <cell r="E12904">
            <v>1.6907823085784912</v>
          </cell>
          <cell r="F12904">
            <v>1.6666407585144043</v>
          </cell>
          <cell r="G12904">
            <v>1.3769002631306648E-2</v>
          </cell>
          <cell r="H12904">
            <v>92.920684615013698</v>
          </cell>
        </row>
        <row r="12905">
          <cell r="A12905" t="str">
            <v/>
          </cell>
          <cell r="B12905" t="str">
            <v>Zone: Remainder of System</v>
          </cell>
          <cell r="C12905" t="str">
            <v>8/27/2019</v>
          </cell>
          <cell r="D12905">
            <v>16</v>
          </cell>
          <cell r="E12905">
            <v>2.1182448863983154</v>
          </cell>
          <cell r="F12905">
            <v>2.0804214477539063</v>
          </cell>
          <cell r="G12905">
            <v>1.3958880677819252E-2</v>
          </cell>
          <cell r="H12905">
            <v>92.801900136743797</v>
          </cell>
        </row>
        <row r="12906">
          <cell r="A12906" t="str">
            <v/>
          </cell>
          <cell r="B12906" t="str">
            <v>Zone: Remainder of System</v>
          </cell>
          <cell r="C12906" t="str">
            <v>8/27/2019</v>
          </cell>
          <cell r="D12906">
            <v>17</v>
          </cell>
          <cell r="E12906">
            <v>2.4832084178924561</v>
          </cell>
          <cell r="F12906">
            <v>2.4396424293518066</v>
          </cell>
          <cell r="G12906">
            <v>1.4043901115655899E-2</v>
          </cell>
          <cell r="H12906">
            <v>91.447258239437403</v>
          </cell>
        </row>
        <row r="12907">
          <cell r="A12907" t="str">
            <v/>
          </cell>
          <cell r="B12907" t="str">
            <v>Zone: Remainder of System</v>
          </cell>
          <cell r="C12907" t="str">
            <v>8/27/2019</v>
          </cell>
          <cell r="D12907">
            <v>18</v>
          </cell>
          <cell r="E12907">
            <v>2.748126745223999</v>
          </cell>
          <cell r="F12907">
            <v>2.7036483287811279</v>
          </cell>
          <cell r="G12907">
            <v>1.3931382447481155E-2</v>
          </cell>
          <cell r="H12907">
            <v>89.622542316917858</v>
          </cell>
        </row>
        <row r="12908">
          <cell r="A12908" t="str">
            <v/>
          </cell>
          <cell r="B12908" t="str">
            <v>Zone: Remainder of System</v>
          </cell>
          <cell r="C12908" t="str">
            <v>8/27/2019</v>
          </cell>
          <cell r="D12908">
            <v>19</v>
          </cell>
          <cell r="E12908">
            <v>2.7815999984741211</v>
          </cell>
          <cell r="F12908">
            <v>1.7469682693481445</v>
          </cell>
          <cell r="G12908">
            <v>1.3972320593893528E-2</v>
          </cell>
          <cell r="H12908">
            <v>86.343649865616641</v>
          </cell>
        </row>
        <row r="12909">
          <cell r="A12909" t="str">
            <v/>
          </cell>
          <cell r="B12909" t="str">
            <v>Zone: Remainder of System</v>
          </cell>
          <cell r="C12909" t="str">
            <v>8/27/2019</v>
          </cell>
          <cell r="D12909">
            <v>20</v>
          </cell>
          <cell r="E12909">
            <v>2.5900192260742188</v>
          </cell>
          <cell r="F12909">
            <v>2.0122306346893311</v>
          </cell>
          <cell r="G12909">
            <v>1.3290192000567913E-2</v>
          </cell>
          <cell r="H12909">
            <v>82.168985807921189</v>
          </cell>
        </row>
        <row r="12910">
          <cell r="A12910" t="str">
            <v/>
          </cell>
          <cell r="B12910" t="str">
            <v>Zone: Remainder of System</v>
          </cell>
          <cell r="C12910" t="str">
            <v>8/27/2019</v>
          </cell>
          <cell r="D12910">
            <v>21</v>
          </cell>
          <cell r="E12910">
            <v>2.4650640487670898</v>
          </cell>
          <cell r="F12910">
            <v>3.0403099060058594</v>
          </cell>
          <cell r="G12910">
            <v>1.2990505434572697E-2</v>
          </cell>
          <cell r="H12910">
            <v>79.275640058466038</v>
          </cell>
        </row>
        <row r="12911">
          <cell r="A12911" t="str">
            <v/>
          </cell>
          <cell r="B12911" t="str">
            <v>Zone: Remainder of System</v>
          </cell>
          <cell r="C12911" t="str">
            <v>8/27/2019</v>
          </cell>
          <cell r="D12911">
            <v>22</v>
          </cell>
          <cell r="E12911">
            <v>2.2258148193359375</v>
          </cell>
          <cell r="F12911">
            <v>2.4215447902679443</v>
          </cell>
          <cell r="G12911">
            <v>1.2041072361171246E-2</v>
          </cell>
          <cell r="H12911">
            <v>77.213255693332485</v>
          </cell>
        </row>
        <row r="12912">
          <cell r="A12912" t="str">
            <v/>
          </cell>
          <cell r="B12912" t="str">
            <v>Zone: Remainder of System</v>
          </cell>
          <cell r="C12912" t="str">
            <v>8/27/2019</v>
          </cell>
          <cell r="D12912">
            <v>23</v>
          </cell>
          <cell r="E12912">
            <v>1.9489912986755371</v>
          </cell>
          <cell r="F12912">
            <v>2.0160088539123535</v>
          </cell>
          <cell r="G12912">
            <v>1.1532032862305641E-2</v>
          </cell>
          <cell r="H12912">
            <v>75.903852138235621</v>
          </cell>
        </row>
        <row r="12913">
          <cell r="A12913" t="str">
            <v/>
          </cell>
          <cell r="B12913" t="str">
            <v>Zone: Remainder of System</v>
          </cell>
          <cell r="C12913" t="str">
            <v>8/27/2019</v>
          </cell>
          <cell r="D12913">
            <v>24</v>
          </cell>
          <cell r="E12913">
            <v>1.6064776182174683</v>
          </cell>
          <cell r="F12913">
            <v>1.6511898040771484</v>
          </cell>
          <cell r="G12913">
            <v>1.0777593590319157E-2</v>
          </cell>
          <cell r="H12913">
            <v>74.450116931498968</v>
          </cell>
        </row>
        <row r="12914">
          <cell r="A12914" t="str">
            <v/>
          </cell>
          <cell r="B12914" t="str">
            <v>Zone: Remainder of System</v>
          </cell>
          <cell r="C12914" t="str">
            <v>8/28/2019</v>
          </cell>
          <cell r="D12914">
            <v>1</v>
          </cell>
          <cell r="E12914">
            <v>1.3447669744491577</v>
          </cell>
          <cell r="F12914">
            <v>1.3846262693405151</v>
          </cell>
          <cell r="G12914">
            <v>9.3154488131403923E-3</v>
          </cell>
          <cell r="H12914">
            <v>73.110981999818989</v>
          </cell>
        </row>
        <row r="12915">
          <cell r="A12915" t="str">
            <v/>
          </cell>
          <cell r="B12915" t="str">
            <v>Zone: Remainder of System</v>
          </cell>
          <cell r="C12915" t="str">
            <v>8/28/2019</v>
          </cell>
          <cell r="D12915">
            <v>2</v>
          </cell>
          <cell r="E12915">
            <v>1.1610944271087646</v>
          </cell>
          <cell r="F12915">
            <v>1.1712373495101929</v>
          </cell>
          <cell r="G12915">
            <v>8.3108227699995041E-3</v>
          </cell>
          <cell r="H12915">
            <v>72.219437847514442</v>
          </cell>
        </row>
        <row r="12916">
          <cell r="A12916" t="str">
            <v/>
          </cell>
          <cell r="B12916" t="str">
            <v>Zone: Remainder of System</v>
          </cell>
          <cell r="C12916" t="str">
            <v>8/28/2019</v>
          </cell>
          <cell r="D12916">
            <v>3</v>
          </cell>
          <cell r="E12916">
            <v>1.0191696882247925</v>
          </cell>
          <cell r="F12916">
            <v>1.032004714012146</v>
          </cell>
          <cell r="G12916">
            <v>7.3843495920300484E-3</v>
          </cell>
          <cell r="H12916">
            <v>71.749282348501524</v>
          </cell>
        </row>
        <row r="12917">
          <cell r="A12917" t="str">
            <v/>
          </cell>
          <cell r="B12917" t="str">
            <v>Zone: Remainder of System</v>
          </cell>
          <cell r="C12917" t="str">
            <v>8/28/2019</v>
          </cell>
          <cell r="D12917">
            <v>4</v>
          </cell>
          <cell r="E12917">
            <v>0.91424494981765747</v>
          </cell>
          <cell r="F12917">
            <v>0.93168771266937256</v>
          </cell>
          <cell r="G12917">
            <v>6.5578324720263481E-3</v>
          </cell>
          <cell r="H12917">
            <v>71.055490999913474</v>
          </cell>
        </row>
        <row r="12918">
          <cell r="A12918" t="str">
            <v/>
          </cell>
          <cell r="B12918" t="str">
            <v>Zone: Remainder of System</v>
          </cell>
          <cell r="C12918" t="str">
            <v>8/28/2019</v>
          </cell>
          <cell r="D12918">
            <v>5</v>
          </cell>
          <cell r="E12918">
            <v>0.84867554903030396</v>
          </cell>
          <cell r="F12918">
            <v>0.85545897483825684</v>
          </cell>
          <cell r="G12918">
            <v>5.8709420263767242E-3</v>
          </cell>
          <cell r="H12918">
            <v>70.551956931500783</v>
          </cell>
        </row>
        <row r="12919">
          <cell r="A12919" t="str">
            <v/>
          </cell>
          <cell r="B12919" t="str">
            <v>Zone: Remainder of System</v>
          </cell>
          <cell r="C12919" t="str">
            <v>8/28/2019</v>
          </cell>
          <cell r="D12919">
            <v>6</v>
          </cell>
          <cell r="E12919">
            <v>0.83045649528503418</v>
          </cell>
          <cell r="F12919">
            <v>0.82937091588973999</v>
          </cell>
          <cell r="G12919">
            <v>5.3099701181054115E-3</v>
          </cell>
          <cell r="H12919">
            <v>70.252083686741074</v>
          </cell>
        </row>
        <row r="12920">
          <cell r="A12920" t="str">
            <v/>
          </cell>
          <cell r="B12920" t="str">
            <v>Zone: Remainder of System</v>
          </cell>
          <cell r="C12920" t="str">
            <v>8/28/2019</v>
          </cell>
          <cell r="D12920">
            <v>7</v>
          </cell>
          <cell r="E12920">
            <v>0.84598183631896973</v>
          </cell>
          <cell r="F12920">
            <v>0.85412615537643433</v>
          </cell>
          <cell r="G12920">
            <v>5.1463297568261623E-3</v>
          </cell>
          <cell r="H12920">
            <v>69.886674206022946</v>
          </cell>
        </row>
        <row r="12921">
          <cell r="A12921" t="str">
            <v/>
          </cell>
          <cell r="B12921" t="str">
            <v>Zone: Remainder of System</v>
          </cell>
          <cell r="C12921" t="str">
            <v>8/28/2019</v>
          </cell>
          <cell r="D12921">
            <v>8</v>
          </cell>
          <cell r="E12921">
            <v>0.79217731952667236</v>
          </cell>
          <cell r="F12921">
            <v>0.81553810834884644</v>
          </cell>
          <cell r="G12921">
            <v>5.6877536699175835E-3</v>
          </cell>
          <cell r="H12921">
            <v>71.28489727640752</v>
          </cell>
        </row>
        <row r="12922">
          <cell r="A12922" t="str">
            <v/>
          </cell>
          <cell r="B12922" t="str">
            <v>Zone: Remainder of System</v>
          </cell>
          <cell r="C12922" t="str">
            <v>8/28/2019</v>
          </cell>
          <cell r="D12922">
            <v>9</v>
          </cell>
          <cell r="E12922">
            <v>0.6879848837852478</v>
          </cell>
          <cell r="F12922">
            <v>0.68593180179595947</v>
          </cell>
          <cell r="G12922">
            <v>6.5222163684666157E-3</v>
          </cell>
          <cell r="H12922">
            <v>74.423250400532154</v>
          </cell>
        </row>
        <row r="12923">
          <cell r="A12923" t="str">
            <v/>
          </cell>
          <cell r="B12923" t="str">
            <v>Zone: Remainder of System</v>
          </cell>
          <cell r="C12923" t="str">
            <v>8/28/2019</v>
          </cell>
          <cell r="D12923">
            <v>10</v>
          </cell>
          <cell r="E12923">
            <v>0.60038167238235474</v>
          </cell>
          <cell r="F12923">
            <v>0.6002611517906189</v>
          </cell>
          <cell r="G12923">
            <v>7.7039962634444237E-3</v>
          </cell>
          <cell r="H12923">
            <v>77.975268117974835</v>
          </cell>
        </row>
        <row r="12924">
          <cell r="A12924" t="str">
            <v/>
          </cell>
          <cell r="B12924" t="str">
            <v>Zone: Remainder of System</v>
          </cell>
          <cell r="C12924" t="str">
            <v>8/28/2019</v>
          </cell>
          <cell r="D12924">
            <v>11</v>
          </cell>
          <cell r="E12924">
            <v>0.60670530796051025</v>
          </cell>
          <cell r="F12924">
            <v>0.57575047016143799</v>
          </cell>
          <cell r="G12924">
            <v>8.7168952450156212E-3</v>
          </cell>
          <cell r="H12924">
            <v>81.268747526156076</v>
          </cell>
        </row>
        <row r="12925">
          <cell r="A12925" t="str">
            <v/>
          </cell>
          <cell r="B12925" t="str">
            <v>Zone: Remainder of System</v>
          </cell>
          <cell r="C12925" t="str">
            <v>8/28/2019</v>
          </cell>
          <cell r="D12925">
            <v>12</v>
          </cell>
          <cell r="E12925">
            <v>0.66605120897293091</v>
          </cell>
          <cell r="F12925">
            <v>0.65417605638504028</v>
          </cell>
          <cell r="G12925">
            <v>9.9264895543456078E-3</v>
          </cell>
          <cell r="H12925">
            <v>84.408724908131958</v>
          </cell>
        </row>
        <row r="12926">
          <cell r="A12926" t="str">
            <v/>
          </cell>
          <cell r="B12926" t="str">
            <v>Zone: Remainder of System</v>
          </cell>
          <cell r="C12926" t="str">
            <v>8/28/2019</v>
          </cell>
          <cell r="D12926">
            <v>13</v>
          </cell>
          <cell r="E12926">
            <v>0.8536384105682373</v>
          </cell>
          <cell r="F12926">
            <v>0.82756137847900391</v>
          </cell>
          <cell r="G12926">
            <v>1.1124387383460999E-2</v>
          </cell>
          <cell r="H12926">
            <v>86.338761662439751</v>
          </cell>
        </row>
        <row r="12927">
          <cell r="A12927" t="str">
            <v/>
          </cell>
          <cell r="B12927" t="str">
            <v>Zone: Remainder of System</v>
          </cell>
          <cell r="C12927" t="str">
            <v>8/28/2019</v>
          </cell>
          <cell r="D12927">
            <v>14</v>
          </cell>
          <cell r="E12927">
            <v>1.1451566219329834</v>
          </cell>
          <cell r="F12927">
            <v>1.0780755281448364</v>
          </cell>
          <cell r="G12927">
            <v>1.2144996784627438E-2</v>
          </cell>
          <cell r="H12927">
            <v>87.765022146834255</v>
          </cell>
        </row>
        <row r="12928">
          <cell r="A12928" t="str">
            <v/>
          </cell>
          <cell r="B12928" t="str">
            <v>Zone: Remainder of System</v>
          </cell>
          <cell r="C12928" t="str">
            <v>8/28/2019</v>
          </cell>
          <cell r="D12928">
            <v>15</v>
          </cell>
          <cell r="E12928">
            <v>1.4594427347183228</v>
          </cell>
          <cell r="F12928">
            <v>1.3943334817886353</v>
          </cell>
          <cell r="G12928">
            <v>1.2831605970859528E-2</v>
          </cell>
          <cell r="H12928">
            <v>88.57951182736933</v>
          </cell>
        </row>
        <row r="12929">
          <cell r="A12929" t="str">
            <v/>
          </cell>
          <cell r="B12929" t="str">
            <v>Zone: Remainder of System</v>
          </cell>
          <cell r="C12929" t="str">
            <v>8/28/2019</v>
          </cell>
          <cell r="D12929">
            <v>16</v>
          </cell>
          <cell r="E12929">
            <v>1.8206140995025635</v>
          </cell>
          <cell r="F12929">
            <v>1.7921562194824219</v>
          </cell>
          <cell r="G12929">
            <v>1.3287218287587166E-2</v>
          </cell>
          <cell r="H12929">
            <v>88.900024502863019</v>
          </cell>
        </row>
        <row r="12930">
          <cell r="A12930" t="str">
            <v/>
          </cell>
          <cell r="B12930" t="str">
            <v>Zone: Remainder of System</v>
          </cell>
          <cell r="C12930" t="str">
            <v>8/28/2019</v>
          </cell>
          <cell r="D12930">
            <v>17</v>
          </cell>
          <cell r="E12930">
            <v>2.1799945831298828</v>
          </cell>
          <cell r="F12930">
            <v>2.1475956439971924</v>
          </cell>
          <cell r="G12930">
            <v>1.3305866159498692E-2</v>
          </cell>
          <cell r="H12930">
            <v>88.202449345024462</v>
          </cell>
        </row>
        <row r="12931">
          <cell r="A12931" t="str">
            <v/>
          </cell>
          <cell r="B12931" t="str">
            <v>Zone: Remainder of System</v>
          </cell>
          <cell r="C12931" t="str">
            <v>8/28/2019</v>
          </cell>
          <cell r="D12931">
            <v>18</v>
          </cell>
          <cell r="E12931">
            <v>2.4337587356567383</v>
          </cell>
          <cell r="F12931">
            <v>2.4082942008972168</v>
          </cell>
          <cell r="G12931">
            <v>1.3126760721206665E-2</v>
          </cell>
          <cell r="H12931">
            <v>86.931423993960053</v>
          </cell>
        </row>
        <row r="12932">
          <cell r="A12932" t="str">
            <v/>
          </cell>
          <cell r="B12932" t="str">
            <v>Zone: Remainder of System</v>
          </cell>
          <cell r="C12932" t="str">
            <v>8/28/2019</v>
          </cell>
          <cell r="D12932">
            <v>19</v>
          </cell>
          <cell r="E12932">
            <v>2.5038068294525146</v>
          </cell>
          <cell r="F12932">
            <v>1.5546634197235107</v>
          </cell>
          <cell r="G12932">
            <v>1.3105373829603195E-2</v>
          </cell>
          <cell r="H12932">
            <v>84.611504099519536</v>
          </cell>
        </row>
        <row r="12933">
          <cell r="A12933" t="str">
            <v/>
          </cell>
          <cell r="B12933" t="str">
            <v>Zone: Remainder of System</v>
          </cell>
          <cell r="C12933" t="str">
            <v>8/28/2019</v>
          </cell>
          <cell r="D12933">
            <v>20</v>
          </cell>
          <cell r="E12933">
            <v>2.3730664253234863</v>
          </cell>
          <cell r="F12933">
            <v>1.8310258388519287</v>
          </cell>
          <cell r="G12933">
            <v>1.2346148490905762E-2</v>
          </cell>
          <cell r="H12933">
            <v>80.924769107529158</v>
          </cell>
        </row>
        <row r="12934">
          <cell r="A12934" t="str">
            <v/>
          </cell>
          <cell r="B12934" t="str">
            <v>Zone: Remainder of System</v>
          </cell>
          <cell r="C12934" t="str">
            <v>8/28/2019</v>
          </cell>
          <cell r="D12934">
            <v>21</v>
          </cell>
          <cell r="E12934">
            <v>2.2727072238922119</v>
          </cell>
          <cell r="F12934">
            <v>2.8202559947967529</v>
          </cell>
          <cell r="G12934">
            <v>1.1795930564403534E-2</v>
          </cell>
          <cell r="H12934">
            <v>78.015213928935935</v>
          </cell>
        </row>
        <row r="12935">
          <cell r="A12935" t="str">
            <v/>
          </cell>
          <cell r="B12935" t="str">
            <v>Zone: Remainder of System</v>
          </cell>
          <cell r="C12935" t="str">
            <v>8/28/2019</v>
          </cell>
          <cell r="D12935">
            <v>22</v>
          </cell>
          <cell r="E12935">
            <v>2.0744698047637939</v>
          </cell>
          <cell r="F12935">
            <v>2.2381739616394043</v>
          </cell>
          <cell r="G12935">
            <v>1.095097791403532E-2</v>
          </cell>
          <cell r="H12935">
            <v>76.074506644046664</v>
          </cell>
        </row>
        <row r="12936">
          <cell r="A12936" t="str">
            <v/>
          </cell>
          <cell r="B12936" t="str">
            <v>Zone: Remainder of System</v>
          </cell>
          <cell r="C12936" t="str">
            <v>8/28/2019</v>
          </cell>
          <cell r="D12936">
            <v>23</v>
          </cell>
          <cell r="E12936">
            <v>1.8015574216842651</v>
          </cell>
          <cell r="F12936">
            <v>1.8788111209869385</v>
          </cell>
          <cell r="G12936">
            <v>1.0449021123349667E-2</v>
          </cell>
          <cell r="H12936">
            <v>74.530854302146352</v>
          </cell>
        </row>
        <row r="12937">
          <cell r="A12937" t="str">
            <v/>
          </cell>
          <cell r="B12937" t="str">
            <v>Zone: Remainder of System</v>
          </cell>
          <cell r="C12937" t="str">
            <v>8/28/2019</v>
          </cell>
          <cell r="D12937">
            <v>24</v>
          </cell>
          <cell r="E12937">
            <v>1.4718512296676636</v>
          </cell>
          <cell r="F12937">
            <v>1.5372605323791504</v>
          </cell>
          <cell r="G12937">
            <v>9.6517633646726608E-3</v>
          </cell>
          <cell r="H12937">
            <v>73.743922344765039</v>
          </cell>
        </row>
        <row r="12938">
          <cell r="A12938" t="str">
            <v/>
          </cell>
          <cell r="B12938" t="str">
            <v>Zone: Remainder of System</v>
          </cell>
          <cell r="C12938" t="str">
            <v>9/3/2019</v>
          </cell>
          <cell r="D12938">
            <v>1</v>
          </cell>
          <cell r="E12938">
            <v>1.490900993347168</v>
          </cell>
          <cell r="F12938">
            <v>1.459632396697998</v>
          </cell>
          <cell r="G12938">
            <v>9.8101077601313591E-3</v>
          </cell>
          <cell r="H12938">
            <v>77.853129535130563</v>
          </cell>
        </row>
        <row r="12939">
          <cell r="A12939" t="str">
            <v/>
          </cell>
          <cell r="B12939" t="str">
            <v>Zone: Remainder of System</v>
          </cell>
          <cell r="C12939" t="str">
            <v>9/3/2019</v>
          </cell>
          <cell r="D12939">
            <v>2</v>
          </cell>
          <cell r="E12939">
            <v>1.2779393196105957</v>
          </cell>
          <cell r="F12939">
            <v>1.2625570297241211</v>
          </cell>
          <cell r="G12939">
            <v>8.8672740384936333E-3</v>
          </cell>
          <cell r="H12939">
            <v>76.829338514102503</v>
          </cell>
        </row>
        <row r="12940">
          <cell r="A12940" t="str">
            <v/>
          </cell>
          <cell r="B12940" t="str">
            <v>Zone: Remainder of System</v>
          </cell>
          <cell r="C12940" t="str">
            <v>9/3/2019</v>
          </cell>
          <cell r="D12940">
            <v>3</v>
          </cell>
          <cell r="E12940">
            <v>1.1299132108688354</v>
          </cell>
          <cell r="F12940">
            <v>1.1193621158599854</v>
          </cell>
          <cell r="G12940">
            <v>7.9619260504841805E-3</v>
          </cell>
          <cell r="H12940">
            <v>75.802566827388489</v>
          </cell>
        </row>
        <row r="12941">
          <cell r="A12941" t="str">
            <v/>
          </cell>
          <cell r="B12941" t="str">
            <v>Zone: Remainder of System</v>
          </cell>
          <cell r="C12941" t="str">
            <v>9/3/2019</v>
          </cell>
          <cell r="D12941">
            <v>4</v>
          </cell>
          <cell r="E12941">
            <v>1.0233572721481323</v>
          </cell>
          <cell r="F12941">
            <v>1.0209513902664185</v>
          </cell>
          <cell r="G12941">
            <v>7.16774957254529E-3</v>
          </cell>
          <cell r="H12941">
            <v>75.164190815030906</v>
          </cell>
        </row>
        <row r="12942">
          <cell r="A12942" t="str">
            <v/>
          </cell>
          <cell r="B12942" t="str">
            <v>Zone: Remainder of System</v>
          </cell>
          <cell r="C12942" t="str">
            <v>9/3/2019</v>
          </cell>
          <cell r="D12942">
            <v>5</v>
          </cell>
          <cell r="E12942">
            <v>0.95210236310958862</v>
          </cell>
          <cell r="F12942">
            <v>0.95079457759857178</v>
          </cell>
          <cell r="G12942">
            <v>6.4914198592305183E-3</v>
          </cell>
          <cell r="H12942">
            <v>74.630544918304935</v>
          </cell>
        </row>
        <row r="12943">
          <cell r="A12943" t="str">
            <v/>
          </cell>
          <cell r="B12943" t="str">
            <v>Zone: Remainder of System</v>
          </cell>
          <cell r="C12943" t="str">
            <v>9/3/2019</v>
          </cell>
          <cell r="D12943">
            <v>6</v>
          </cell>
          <cell r="E12943">
            <v>0.91473281383514404</v>
          </cell>
          <cell r="F12943">
            <v>0.9134858250617981</v>
          </cell>
          <cell r="G12943">
            <v>6.03468157351017E-3</v>
          </cell>
          <cell r="H12943">
            <v>74.12372594914801</v>
          </cell>
        </row>
        <row r="12944">
          <cell r="A12944" t="str">
            <v/>
          </cell>
          <cell r="B12944" t="str">
            <v>Zone: Remainder of System</v>
          </cell>
          <cell r="C12944" t="str">
            <v>9/3/2019</v>
          </cell>
          <cell r="D12944">
            <v>7</v>
          </cell>
          <cell r="E12944">
            <v>0.94900506734848022</v>
          </cell>
          <cell r="F12944">
            <v>0.94829219579696655</v>
          </cell>
          <cell r="G12944">
            <v>6.0530249029397964E-3</v>
          </cell>
          <cell r="H12944">
            <v>73.692386124234957</v>
          </cell>
        </row>
        <row r="12945">
          <cell r="A12945" t="str">
            <v/>
          </cell>
          <cell r="B12945" t="str">
            <v>Zone: Remainder of System</v>
          </cell>
          <cell r="C12945" t="str">
            <v>9/3/2019</v>
          </cell>
          <cell r="D12945">
            <v>8</v>
          </cell>
          <cell r="E12945">
            <v>0.91344273090362549</v>
          </cell>
          <cell r="F12945">
            <v>0.90948647260665894</v>
          </cell>
          <cell r="G12945">
            <v>6.601009052246809E-3</v>
          </cell>
          <cell r="H12945">
            <v>75.320617948593011</v>
          </cell>
        </row>
        <row r="12946">
          <cell r="A12946" t="str">
            <v/>
          </cell>
          <cell r="B12946" t="str">
            <v>Zone: Remainder of System</v>
          </cell>
          <cell r="C12946" t="str">
            <v>9/3/2019</v>
          </cell>
          <cell r="D12946">
            <v>9</v>
          </cell>
          <cell r="E12946">
            <v>0.81858348846435547</v>
          </cell>
          <cell r="F12946">
            <v>0.8128666877746582</v>
          </cell>
          <cell r="G12946">
            <v>7.496735081076622E-3</v>
          </cell>
          <cell r="H12946">
            <v>79.400410093171544</v>
          </cell>
        </row>
        <row r="12947">
          <cell r="A12947" t="str">
            <v/>
          </cell>
          <cell r="B12947" t="str">
            <v>Zone: Remainder of System</v>
          </cell>
          <cell r="C12947" t="str">
            <v>9/3/2019</v>
          </cell>
          <cell r="D12947">
            <v>10</v>
          </cell>
          <cell r="E12947">
            <v>0.80781447887420654</v>
          </cell>
          <cell r="F12947">
            <v>0.79312914609909058</v>
          </cell>
          <cell r="G12947">
            <v>8.9812977239489555E-3</v>
          </cell>
          <cell r="H12947">
            <v>83.304047563325469</v>
          </cell>
        </row>
        <row r="12948">
          <cell r="A12948" t="str">
            <v/>
          </cell>
          <cell r="B12948" t="str">
            <v>Zone: Remainder of System</v>
          </cell>
          <cell r="C12948" t="str">
            <v>9/3/2019</v>
          </cell>
          <cell r="D12948">
            <v>11</v>
          </cell>
          <cell r="E12948">
            <v>0.88271242380142212</v>
          </cell>
          <cell r="F12948">
            <v>0.87654811143875122</v>
          </cell>
          <cell r="G12948">
            <v>1.06508769094944E-2</v>
          </cell>
          <cell r="H12948">
            <v>87.009316043270914</v>
          </cell>
        </row>
        <row r="12949">
          <cell r="A12949" t="str">
            <v/>
          </cell>
          <cell r="B12949" t="str">
            <v>Zone: Remainder of System</v>
          </cell>
          <cell r="C12949" t="str">
            <v>9/3/2019</v>
          </cell>
          <cell r="D12949">
            <v>12</v>
          </cell>
          <cell r="E12949">
            <v>1.0552951097488403</v>
          </cell>
          <cell r="F12949">
            <v>1.0854997634887695</v>
          </cell>
          <cell r="G12949">
            <v>1.2149995192885399E-2</v>
          </cell>
          <cell r="H12949">
            <v>89.546903234857112</v>
          </cell>
        </row>
        <row r="12950">
          <cell r="A12950" t="str">
            <v/>
          </cell>
          <cell r="B12950" t="str">
            <v>Zone: Remainder of System</v>
          </cell>
          <cell r="C12950" t="str">
            <v>9/3/2019</v>
          </cell>
          <cell r="D12950">
            <v>13</v>
          </cell>
          <cell r="E12950">
            <v>1.3483173847198486</v>
          </cell>
          <cell r="F12950">
            <v>1.3745248317718506</v>
          </cell>
          <cell r="G12950">
            <v>1.3328227214515209E-2</v>
          </cell>
          <cell r="H12950">
            <v>92.170680211619626</v>
          </cell>
        </row>
        <row r="12951">
          <cell r="A12951" t="str">
            <v/>
          </cell>
          <cell r="B12951" t="str">
            <v>Zone: Remainder of System</v>
          </cell>
          <cell r="C12951" t="str">
            <v>9/3/2019</v>
          </cell>
          <cell r="D12951">
            <v>14</v>
          </cell>
          <cell r="E12951">
            <v>1.6680686473846436</v>
          </cell>
          <cell r="F12951">
            <v>1.705091118812561</v>
          </cell>
          <cell r="G12951">
            <v>1.4315681532025337E-2</v>
          </cell>
          <cell r="H12951">
            <v>93.425036281040676</v>
          </cell>
        </row>
        <row r="12952">
          <cell r="A12952" t="str">
            <v/>
          </cell>
          <cell r="B12952" t="str">
            <v>Zone: Remainder of System</v>
          </cell>
          <cell r="C12952" t="str">
            <v>9/3/2019</v>
          </cell>
          <cell r="D12952">
            <v>15</v>
          </cell>
          <cell r="E12952">
            <v>2.0515139102935791</v>
          </cell>
          <cell r="F12952">
            <v>2.0360040664672852</v>
          </cell>
          <cell r="G12952">
            <v>1.4968737959861755E-2</v>
          </cell>
          <cell r="H12952">
            <v>94.335059220059733</v>
          </cell>
        </row>
        <row r="12953">
          <cell r="A12953" t="str">
            <v/>
          </cell>
          <cell r="B12953" t="str">
            <v>Zone: Remainder of System</v>
          </cell>
          <cell r="C12953" t="str">
            <v>9/3/2019</v>
          </cell>
          <cell r="D12953">
            <v>16</v>
          </cell>
          <cell r="E12953">
            <v>2.4404935836791992</v>
          </cell>
          <cell r="F12953">
            <v>2.4187448024749756</v>
          </cell>
          <cell r="G12953">
            <v>1.491272822022438E-2</v>
          </cell>
          <cell r="H12953">
            <v>94.619905435137042</v>
          </cell>
        </row>
        <row r="12954">
          <cell r="A12954" t="str">
            <v/>
          </cell>
          <cell r="B12954" t="str">
            <v>Zone: Remainder of System</v>
          </cell>
          <cell r="C12954" t="str">
            <v>9/3/2019</v>
          </cell>
          <cell r="D12954">
            <v>17</v>
          </cell>
          <cell r="E12954">
            <v>2.7528669834136963</v>
          </cell>
          <cell r="F12954">
            <v>2.7499096393585205</v>
          </cell>
          <cell r="G12954">
            <v>1.4806443825364113E-2</v>
          </cell>
          <cell r="H12954">
            <v>93.740879172310116</v>
          </cell>
        </row>
        <row r="12955">
          <cell r="A12955" t="str">
            <v/>
          </cell>
          <cell r="B12955" t="str">
            <v>Zone: Remainder of System</v>
          </cell>
          <cell r="C12955" t="str">
            <v>9/3/2019</v>
          </cell>
          <cell r="D12955">
            <v>18</v>
          </cell>
          <cell r="E12955">
            <v>2.9573643207550049</v>
          </cell>
          <cell r="F12955">
            <v>2.9912304878234863</v>
          </cell>
          <cell r="G12955">
            <v>1.4619549736380577E-2</v>
          </cell>
          <cell r="H12955">
            <v>92.275188895665593</v>
          </cell>
        </row>
        <row r="12956">
          <cell r="A12956" t="str">
            <v/>
          </cell>
          <cell r="B12956" t="str">
            <v>Zone: Remainder of System</v>
          </cell>
          <cell r="C12956" t="str">
            <v>9/3/2019</v>
          </cell>
          <cell r="D12956">
            <v>19</v>
          </cell>
          <cell r="E12956">
            <v>2.9720187187194824</v>
          </cell>
          <cell r="F12956">
            <v>1.9253075122833252</v>
          </cell>
          <cell r="G12956">
            <v>1.4674659818410873E-2</v>
          </cell>
          <cell r="H12956">
            <v>89.348864753532041</v>
          </cell>
        </row>
        <row r="12957">
          <cell r="A12957" t="str">
            <v/>
          </cell>
          <cell r="B12957" t="str">
            <v>Zone: Remainder of System</v>
          </cell>
          <cell r="C12957" t="str">
            <v>9/3/2019</v>
          </cell>
          <cell r="D12957">
            <v>20</v>
          </cell>
          <cell r="E12957">
            <v>2.8328852653503418</v>
          </cell>
          <cell r="F12957">
            <v>2.2319304943084717</v>
          </cell>
          <cell r="G12957">
            <v>1.3929013162851334E-2</v>
          </cell>
          <cell r="H12957">
            <v>85.137798792187397</v>
          </cell>
        </row>
        <row r="12958">
          <cell r="A12958" t="str">
            <v/>
          </cell>
          <cell r="B12958" t="str">
            <v>Zone: Remainder of System</v>
          </cell>
          <cell r="C12958" t="str">
            <v>9/3/2019</v>
          </cell>
          <cell r="D12958">
            <v>21</v>
          </cell>
          <cell r="E12958">
            <v>2.6985692977905273</v>
          </cell>
          <cell r="F12958">
            <v>3.3428127765655518</v>
          </cell>
          <cell r="G12958">
            <v>1.3523741625249386E-2</v>
          </cell>
          <cell r="H12958">
            <v>82.268280511230429</v>
          </cell>
        </row>
        <row r="12959">
          <cell r="A12959" t="str">
            <v/>
          </cell>
          <cell r="B12959" t="str">
            <v>Zone: Remainder of System</v>
          </cell>
          <cell r="C12959" t="str">
            <v>9/3/2019</v>
          </cell>
          <cell r="D12959">
            <v>22</v>
          </cell>
          <cell r="E12959">
            <v>2.4475147724151611</v>
          </cell>
          <cell r="F12959">
            <v>2.6783406734466553</v>
          </cell>
          <cell r="G12959">
            <v>1.2647897936403751E-2</v>
          </cell>
          <cell r="H12959">
            <v>80.690530874037947</v>
          </cell>
        </row>
        <row r="12960">
          <cell r="A12960" t="str">
            <v/>
          </cell>
          <cell r="B12960" t="str">
            <v>Zone: Remainder of System</v>
          </cell>
          <cell r="C12960" t="str">
            <v>9/3/2019</v>
          </cell>
          <cell r="D12960">
            <v>23</v>
          </cell>
          <cell r="E12960">
            <v>2.1268119812011719</v>
          </cell>
          <cell r="F12960">
            <v>2.2313299179077148</v>
          </cell>
          <cell r="G12960">
            <v>1.2043890543282032E-2</v>
          </cell>
          <cell r="H12960">
            <v>79.696655587283288</v>
          </cell>
        </row>
        <row r="12961">
          <cell r="A12961" t="str">
            <v/>
          </cell>
          <cell r="B12961" t="str">
            <v>Zone: Remainder of System</v>
          </cell>
          <cell r="C12961" t="str">
            <v>9/3/2019</v>
          </cell>
          <cell r="D12961">
            <v>24</v>
          </cell>
          <cell r="E12961">
            <v>1.7511096000671387</v>
          </cell>
          <cell r="F12961">
            <v>1.8299978971481323</v>
          </cell>
          <cell r="G12961">
            <v>1.1226942762732506E-2</v>
          </cell>
          <cell r="H12961">
            <v>78.999892327159344</v>
          </cell>
        </row>
        <row r="12962">
          <cell r="A12962" t="str">
            <v/>
          </cell>
          <cell r="B12962" t="str">
            <v>Zone: Remainder of System</v>
          </cell>
          <cell r="C12962" t="str">
            <v>9/4/2019</v>
          </cell>
          <cell r="D12962">
            <v>1</v>
          </cell>
          <cell r="E12962">
            <v>1.4928945302963257</v>
          </cell>
          <cell r="F12962">
            <v>1.5398281812667847</v>
          </cell>
          <cell r="G12962">
            <v>9.6910707652568817E-3</v>
          </cell>
          <cell r="H12962">
            <v>77.774396535596637</v>
          </cell>
        </row>
        <row r="12963">
          <cell r="A12963" t="str">
            <v/>
          </cell>
          <cell r="B12963" t="str">
            <v>Zone: Remainder of System</v>
          </cell>
          <cell r="C12963" t="str">
            <v>9/4/2019</v>
          </cell>
          <cell r="D12963">
            <v>2</v>
          </cell>
          <cell r="E12963">
            <v>1.2749062776565552</v>
          </cell>
          <cell r="F12963">
            <v>1.3122252225875854</v>
          </cell>
          <cell r="G12963">
            <v>8.8269701227545738E-3</v>
          </cell>
          <cell r="H12963">
            <v>77.038406835234255</v>
          </cell>
        </row>
        <row r="12964">
          <cell r="A12964" t="str">
            <v/>
          </cell>
          <cell r="B12964" t="str">
            <v>Zone: Remainder of System</v>
          </cell>
          <cell r="C12964" t="str">
            <v>9/4/2019</v>
          </cell>
          <cell r="D12964">
            <v>3</v>
          </cell>
          <cell r="E12964">
            <v>1.1185785531997681</v>
          </cell>
          <cell r="F12964">
            <v>1.1508649587631226</v>
          </cell>
          <cell r="G12964">
            <v>8.0026723444461823E-3</v>
          </cell>
          <cell r="H12964">
            <v>76.432767790253806</v>
          </cell>
        </row>
        <row r="12965">
          <cell r="A12965" t="str">
            <v/>
          </cell>
          <cell r="B12965" t="str">
            <v>Zone: Remainder of System</v>
          </cell>
          <cell r="C12965" t="str">
            <v>9/4/2019</v>
          </cell>
          <cell r="D12965">
            <v>4</v>
          </cell>
          <cell r="E12965">
            <v>1.0115772485733032</v>
          </cell>
          <cell r="F12965">
            <v>1.0371643304824829</v>
          </cell>
          <cell r="G12965">
            <v>7.1648545563220978E-3</v>
          </cell>
          <cell r="H12965">
            <v>75.39658520598843</v>
          </cell>
        </row>
        <row r="12966">
          <cell r="A12966" t="str">
            <v/>
          </cell>
          <cell r="B12966" t="str">
            <v>Zone: Remainder of System</v>
          </cell>
          <cell r="C12966" t="str">
            <v>9/4/2019</v>
          </cell>
          <cell r="D12966">
            <v>5</v>
          </cell>
          <cell r="E12966">
            <v>0.93088436126708984</v>
          </cell>
          <cell r="F12966">
            <v>0.94453579187393188</v>
          </cell>
          <cell r="G12966">
            <v>6.4730322919785976E-3</v>
          </cell>
          <cell r="H12966">
            <v>74.518057116094653</v>
          </cell>
        </row>
        <row r="12967">
          <cell r="A12967" t="str">
            <v/>
          </cell>
          <cell r="B12967" t="str">
            <v>Zone: Remainder of System</v>
          </cell>
          <cell r="C12967" t="str">
            <v>9/4/2019</v>
          </cell>
          <cell r="D12967">
            <v>6</v>
          </cell>
          <cell r="E12967">
            <v>0.89583104848861694</v>
          </cell>
          <cell r="F12967">
            <v>0.90308618545532227</v>
          </cell>
          <cell r="G12967">
            <v>5.9823705814778805E-3</v>
          </cell>
          <cell r="H12967">
            <v>73.942626872659673</v>
          </cell>
        </row>
        <row r="12968">
          <cell r="A12968" t="str">
            <v/>
          </cell>
          <cell r="B12968" t="str">
            <v>Zone: Remainder of System</v>
          </cell>
          <cell r="C12968" t="str">
            <v>9/4/2019</v>
          </cell>
          <cell r="D12968">
            <v>7</v>
          </cell>
          <cell r="E12968">
            <v>0.91310840845108032</v>
          </cell>
          <cell r="F12968">
            <v>0.92727476358413696</v>
          </cell>
          <cell r="G12968">
            <v>5.9587401337921619E-3</v>
          </cell>
          <cell r="H12968">
            <v>73.447147003756086</v>
          </cell>
        </row>
        <row r="12969">
          <cell r="A12969" t="str">
            <v/>
          </cell>
          <cell r="B12969" t="str">
            <v>Zone: Remainder of System</v>
          </cell>
          <cell r="C12969" t="str">
            <v>9/4/2019</v>
          </cell>
          <cell r="D12969">
            <v>8</v>
          </cell>
          <cell r="E12969">
            <v>0.89169543981552124</v>
          </cell>
          <cell r="F12969">
            <v>0.88534426689147949</v>
          </cell>
          <cell r="G12969">
            <v>6.509450264275074E-3</v>
          </cell>
          <cell r="H12969">
            <v>75.242391385746643</v>
          </cell>
        </row>
        <row r="12970">
          <cell r="A12970" t="str">
            <v/>
          </cell>
          <cell r="B12970" t="str">
            <v>Zone: Remainder of System</v>
          </cell>
          <cell r="C12970" t="str">
            <v>9/4/2019</v>
          </cell>
          <cell r="D12970">
            <v>9</v>
          </cell>
          <cell r="E12970">
            <v>0.81426340341567993</v>
          </cell>
          <cell r="F12970">
            <v>0.7896236777305603</v>
          </cell>
          <cell r="G12970">
            <v>7.508380338549614E-3</v>
          </cell>
          <cell r="H12970">
            <v>79.950715823982335</v>
          </cell>
        </row>
        <row r="12971">
          <cell r="A12971" t="str">
            <v/>
          </cell>
          <cell r="B12971" t="str">
            <v>Zone: Remainder of System</v>
          </cell>
          <cell r="C12971" t="str">
            <v>9/4/2019</v>
          </cell>
          <cell r="D12971">
            <v>10</v>
          </cell>
          <cell r="E12971">
            <v>0.78835433721542358</v>
          </cell>
          <cell r="F12971">
            <v>0.76507693529129028</v>
          </cell>
          <cell r="G12971">
            <v>8.9958338066935539E-3</v>
          </cell>
          <cell r="H12971">
            <v>84.814729868923521</v>
          </cell>
        </row>
        <row r="12972">
          <cell r="A12972" t="str">
            <v/>
          </cell>
          <cell r="B12972" t="str">
            <v>Zone: Remainder of System</v>
          </cell>
          <cell r="C12972" t="str">
            <v>9/4/2019</v>
          </cell>
          <cell r="D12972">
            <v>11</v>
          </cell>
          <cell r="E12972">
            <v>0.89438039064407349</v>
          </cell>
          <cell r="F12972">
            <v>0.86527413129806519</v>
          </cell>
          <cell r="G12972">
            <v>1.0671027004718781E-2</v>
          </cell>
          <cell r="H12972">
            <v>89.256157303379624</v>
          </cell>
        </row>
        <row r="12973">
          <cell r="A12973" t="str">
            <v/>
          </cell>
          <cell r="B12973" t="str">
            <v>Zone: Remainder of System</v>
          </cell>
          <cell r="C12973" t="str">
            <v>9/4/2019</v>
          </cell>
          <cell r="D12973">
            <v>12</v>
          </cell>
          <cell r="E12973">
            <v>1.1191039085388184</v>
          </cell>
          <cell r="F12973">
            <v>1.1087520122528076</v>
          </cell>
          <cell r="G12973">
            <v>1.2169306166470051E-2</v>
          </cell>
          <cell r="H12973">
            <v>92.888005149824451</v>
          </cell>
        </row>
        <row r="12974">
          <cell r="A12974" t="str">
            <v/>
          </cell>
          <cell r="B12974" t="str">
            <v>Zone: Remainder of System</v>
          </cell>
          <cell r="C12974" t="str">
            <v>9/4/2019</v>
          </cell>
          <cell r="D12974">
            <v>13</v>
          </cell>
          <cell r="E12974">
            <v>1.4532260894775391</v>
          </cell>
          <cell r="F12974">
            <v>1.4362739324569702</v>
          </cell>
          <cell r="G12974">
            <v>1.3437413610517979E-2</v>
          </cell>
          <cell r="H12974">
            <v>95.534384831463967</v>
          </cell>
        </row>
        <row r="12975">
          <cell r="A12975" t="str">
            <v/>
          </cell>
          <cell r="B12975" t="str">
            <v>Zone: Remainder of System</v>
          </cell>
          <cell r="C12975" t="str">
            <v>9/4/2019</v>
          </cell>
          <cell r="D12975">
            <v>14</v>
          </cell>
          <cell r="E12975">
            <v>1.7979402542114258</v>
          </cell>
          <cell r="F12975">
            <v>1.8061666488647461</v>
          </cell>
          <cell r="G12975">
            <v>1.4445414766669273E-2</v>
          </cell>
          <cell r="H12975">
            <v>97.124632958824776</v>
          </cell>
        </row>
        <row r="12976">
          <cell r="A12976" t="str">
            <v/>
          </cell>
          <cell r="B12976" t="str">
            <v>Zone: Remainder of System</v>
          </cell>
          <cell r="C12976" t="str">
            <v>9/4/2019</v>
          </cell>
          <cell r="D12976">
            <v>15</v>
          </cell>
          <cell r="E12976">
            <v>2.1633810997009277</v>
          </cell>
          <cell r="F12976">
            <v>2.1902453899383545</v>
          </cell>
          <cell r="G12976">
            <v>1.5015064738690853E-2</v>
          </cell>
          <cell r="H12976">
            <v>97.799292602973523</v>
          </cell>
        </row>
        <row r="12977">
          <cell r="A12977" t="str">
            <v/>
          </cell>
          <cell r="B12977" t="str">
            <v>Zone: Remainder of System</v>
          </cell>
          <cell r="C12977" t="str">
            <v>9/4/2019</v>
          </cell>
          <cell r="D12977">
            <v>16</v>
          </cell>
          <cell r="E12977">
            <v>2.5655333995819092</v>
          </cell>
          <cell r="F12977">
            <v>2.5885124206542969</v>
          </cell>
          <cell r="G12977">
            <v>1.4994272962212563E-2</v>
          </cell>
          <cell r="H12977">
            <v>96.84326591762229</v>
          </cell>
        </row>
        <row r="12978">
          <cell r="A12978" t="str">
            <v/>
          </cell>
          <cell r="B12978" t="str">
            <v>Zone: Remainder of System</v>
          </cell>
          <cell r="C12978" t="str">
            <v>9/4/2019</v>
          </cell>
          <cell r="D12978">
            <v>17</v>
          </cell>
          <cell r="E12978">
            <v>2.8570966720581055</v>
          </cell>
          <cell r="F12978">
            <v>2.8162245750427246</v>
          </cell>
          <cell r="G12978">
            <v>1.4886724762618542E-2</v>
          </cell>
          <cell r="H12978">
            <v>92.533612827700225</v>
          </cell>
        </row>
        <row r="12979">
          <cell r="A12979" t="str">
            <v/>
          </cell>
          <cell r="B12979" t="str">
            <v>Zone: Remainder of System</v>
          </cell>
          <cell r="C12979" t="str">
            <v>9/4/2019</v>
          </cell>
          <cell r="D12979">
            <v>18</v>
          </cell>
          <cell r="E12979">
            <v>2.9421923160552979</v>
          </cell>
          <cell r="F12979">
            <v>1.827417254447937</v>
          </cell>
          <cell r="G12979">
            <v>1.5008470043540001E-2</v>
          </cell>
          <cell r="H12979">
            <v>90.231701310856636</v>
          </cell>
        </row>
        <row r="12980">
          <cell r="A12980" t="str">
            <v/>
          </cell>
          <cell r="B12980" t="str">
            <v>Zone: Remainder of System</v>
          </cell>
          <cell r="C12980" t="str">
            <v>9/4/2019</v>
          </cell>
          <cell r="D12980">
            <v>19</v>
          </cell>
          <cell r="E12980">
            <v>2.9293782711029053</v>
          </cell>
          <cell r="F12980">
            <v>2.4102911949157715</v>
          </cell>
          <cell r="G12980">
            <v>1.4626793563365936E-2</v>
          </cell>
          <cell r="H12980">
            <v>88.06762078651343</v>
          </cell>
        </row>
        <row r="12981">
          <cell r="A12981" t="str">
            <v/>
          </cell>
          <cell r="B12981" t="str">
            <v>Zone: Remainder of System</v>
          </cell>
          <cell r="C12981" t="str">
            <v>9/4/2019</v>
          </cell>
          <cell r="D12981">
            <v>20</v>
          </cell>
          <cell r="E12981">
            <v>2.8253490924835205</v>
          </cell>
          <cell r="F12981">
            <v>2.4432864189147949</v>
          </cell>
          <cell r="G12981">
            <v>1.3940423727035522E-2</v>
          </cell>
          <cell r="H12981">
            <v>86.589274344561233</v>
          </cell>
        </row>
        <row r="12982">
          <cell r="A12982" t="str">
            <v/>
          </cell>
          <cell r="B12982" t="str">
            <v>Zone: Remainder of System</v>
          </cell>
          <cell r="C12982" t="str">
            <v>9/4/2019</v>
          </cell>
          <cell r="D12982">
            <v>21</v>
          </cell>
          <cell r="E12982">
            <v>2.7204949855804443</v>
          </cell>
          <cell r="F12982">
            <v>2.4445338249206543</v>
          </cell>
          <cell r="G12982">
            <v>1.3541953638195992E-2</v>
          </cell>
          <cell r="H12982">
            <v>84.520543071145937</v>
          </cell>
        </row>
        <row r="12983">
          <cell r="A12983" t="str">
            <v/>
          </cell>
          <cell r="B12983" t="str">
            <v>Zone: Remainder of System</v>
          </cell>
          <cell r="C12983" t="str">
            <v>9/4/2019</v>
          </cell>
          <cell r="D12983">
            <v>22</v>
          </cell>
          <cell r="E12983">
            <v>2.4995694160461426</v>
          </cell>
          <cell r="F12983">
            <v>3.062420129776001</v>
          </cell>
          <cell r="G12983">
            <v>1.3042564503848553E-2</v>
          </cell>
          <cell r="H12983">
            <v>82.121195692870046</v>
          </cell>
        </row>
        <row r="12984">
          <cell r="A12984" t="str">
            <v/>
          </cell>
          <cell r="B12984" t="str">
            <v>Zone: Remainder of System</v>
          </cell>
          <cell r="C12984" t="str">
            <v>9/4/2019</v>
          </cell>
          <cell r="D12984">
            <v>23</v>
          </cell>
          <cell r="E12984">
            <v>2.1717293262481689</v>
          </cell>
          <cell r="F12984">
            <v>2.3886089324951172</v>
          </cell>
          <cell r="G12984">
            <v>1.2206224724650383E-2</v>
          </cell>
          <cell r="H12984">
            <v>80.975595973789382</v>
          </cell>
        </row>
        <row r="12985">
          <cell r="A12985" t="str">
            <v/>
          </cell>
          <cell r="B12985" t="str">
            <v>Zone: Remainder of System</v>
          </cell>
          <cell r="C12985" t="str">
            <v>9/4/2019</v>
          </cell>
          <cell r="D12985">
            <v>24</v>
          </cell>
          <cell r="E12985">
            <v>1.8415179252624512</v>
          </cell>
          <cell r="F12985">
            <v>1.9283251762390137</v>
          </cell>
          <cell r="G12985">
            <v>1.1356019414961338E-2</v>
          </cell>
          <cell r="H12985">
            <v>79.682542602986032</v>
          </cell>
        </row>
        <row r="12986">
          <cell r="A12986" t="str">
            <v/>
          </cell>
          <cell r="B12986" t="str">
            <v>Zone: Remainder of System</v>
          </cell>
          <cell r="C12986" t="str">
            <v>9/5/2019</v>
          </cell>
          <cell r="D12986">
            <v>1</v>
          </cell>
          <cell r="E12986">
            <v>1.5696501731872559</v>
          </cell>
          <cell r="F12986">
            <v>1.5943748950958252</v>
          </cell>
          <cell r="G12986">
            <v>9.8601290956139565E-3</v>
          </cell>
          <cell r="H12986">
            <v>78.412514144105458</v>
          </cell>
        </row>
        <row r="12987">
          <cell r="A12987" t="str">
            <v/>
          </cell>
          <cell r="B12987" t="str">
            <v>Zone: Remainder of System</v>
          </cell>
          <cell r="C12987" t="str">
            <v>9/5/2019</v>
          </cell>
          <cell r="D12987">
            <v>2</v>
          </cell>
          <cell r="E12987">
            <v>1.3464428186416626</v>
          </cell>
          <cell r="F12987">
            <v>1.3604139089584351</v>
          </cell>
          <cell r="G12987">
            <v>8.9037194848060608E-3</v>
          </cell>
          <cell r="H12987">
            <v>77.995582363119269</v>
          </cell>
        </row>
        <row r="12988">
          <cell r="A12988" t="str">
            <v/>
          </cell>
          <cell r="B12988" t="str">
            <v>Zone: Remainder of System</v>
          </cell>
          <cell r="C12988" t="str">
            <v>9/5/2019</v>
          </cell>
          <cell r="D12988">
            <v>3</v>
          </cell>
          <cell r="E12988">
            <v>1.1951843500137329</v>
          </cell>
          <cell r="F12988">
            <v>1.1979618072509766</v>
          </cell>
          <cell r="G12988">
            <v>8.0610858276486397E-3</v>
          </cell>
          <cell r="H12988">
            <v>77.163863561986972</v>
          </cell>
        </row>
        <row r="12989">
          <cell r="A12989" t="str">
            <v/>
          </cell>
          <cell r="B12989" t="str">
            <v>Zone: Remainder of System</v>
          </cell>
          <cell r="C12989" t="str">
            <v>9/5/2019</v>
          </cell>
          <cell r="D12989">
            <v>4</v>
          </cell>
          <cell r="E12989">
            <v>1.0858751535415649</v>
          </cell>
          <cell r="F12989">
            <v>1.0860778093338013</v>
          </cell>
          <cell r="G12989">
            <v>7.2423145174980164E-3</v>
          </cell>
          <cell r="H12989">
            <v>76.566158881542265</v>
          </cell>
        </row>
        <row r="12990">
          <cell r="A12990" t="str">
            <v/>
          </cell>
          <cell r="B12990" t="str">
            <v>Zone: Remainder of System</v>
          </cell>
          <cell r="C12990" t="str">
            <v>9/5/2019</v>
          </cell>
          <cell r="D12990">
            <v>5</v>
          </cell>
          <cell r="E12990">
            <v>1.021891713142395</v>
          </cell>
          <cell r="F12990">
            <v>1.0012685060501099</v>
          </cell>
          <cell r="G12990">
            <v>6.5987412817776203E-3</v>
          </cell>
          <cell r="H12990">
            <v>76.23493150044014</v>
          </cell>
        </row>
        <row r="12991">
          <cell r="A12991" t="str">
            <v/>
          </cell>
          <cell r="B12991" t="str">
            <v>Zone: Remainder of System</v>
          </cell>
          <cell r="C12991" t="str">
            <v>9/5/2019</v>
          </cell>
          <cell r="D12991">
            <v>6</v>
          </cell>
          <cell r="E12991">
            <v>0.98315781354904175</v>
          </cell>
          <cell r="F12991">
            <v>0.97192233800888062</v>
          </cell>
          <cell r="G12991">
            <v>6.1332606710493565E-3</v>
          </cell>
          <cell r="H12991">
            <v>75.907492869512197</v>
          </cell>
        </row>
        <row r="12992">
          <cell r="A12992" t="str">
            <v/>
          </cell>
          <cell r="B12992" t="str">
            <v>Zone: Remainder of System</v>
          </cell>
          <cell r="C12992" t="str">
            <v>9/5/2019</v>
          </cell>
          <cell r="D12992">
            <v>7</v>
          </cell>
          <cell r="E12992">
            <v>1.0054250955581665</v>
          </cell>
          <cell r="F12992">
            <v>1.0004545450210571</v>
          </cell>
          <cell r="G12992">
            <v>6.1287065036594868E-3</v>
          </cell>
          <cell r="H12992">
            <v>75.845749754527858</v>
          </cell>
        </row>
        <row r="12993">
          <cell r="A12993" t="str">
            <v/>
          </cell>
          <cell r="B12993" t="str">
            <v>Zone: Remainder of System</v>
          </cell>
          <cell r="C12993" t="str">
            <v>9/5/2019</v>
          </cell>
          <cell r="D12993">
            <v>8</v>
          </cell>
          <cell r="E12993">
            <v>0.96742516756057739</v>
          </cell>
          <cell r="F12993">
            <v>0.96756595373153687</v>
          </cell>
          <cell r="G12993">
            <v>6.7088725045323372E-3</v>
          </cell>
          <cell r="H12993">
            <v>76.948865666065942</v>
          </cell>
        </row>
        <row r="12994">
          <cell r="A12994" t="str">
            <v/>
          </cell>
          <cell r="B12994" t="str">
            <v>Zone: Remainder of System</v>
          </cell>
          <cell r="C12994" t="str">
            <v>9/5/2019</v>
          </cell>
          <cell r="D12994">
            <v>9</v>
          </cell>
          <cell r="E12994">
            <v>0.89724165201187134</v>
          </cell>
          <cell r="F12994">
            <v>0.87116283178329468</v>
          </cell>
          <cell r="G12994">
            <v>7.5940596871078014E-3</v>
          </cell>
          <cell r="H12994">
            <v>79.17176135034498</v>
          </cell>
        </row>
        <row r="12995">
          <cell r="A12995" t="str">
            <v/>
          </cell>
          <cell r="B12995" t="str">
            <v>Zone: Remainder of System</v>
          </cell>
          <cell r="C12995" t="str">
            <v>9/5/2019</v>
          </cell>
          <cell r="D12995">
            <v>10</v>
          </cell>
          <cell r="E12995">
            <v>0.89709514379501343</v>
          </cell>
          <cell r="F12995">
            <v>0.85210281610488892</v>
          </cell>
          <cell r="G12995">
            <v>9.1133257374167442E-3</v>
          </cell>
          <cell r="H12995">
            <v>83.309538037104076</v>
          </cell>
        </row>
        <row r="12996">
          <cell r="A12996" t="str">
            <v/>
          </cell>
          <cell r="B12996" t="str">
            <v>Zone: Remainder of System</v>
          </cell>
          <cell r="C12996" t="str">
            <v>9/5/2019</v>
          </cell>
          <cell r="D12996">
            <v>11</v>
          </cell>
          <cell r="E12996">
            <v>0.99063724279403687</v>
          </cell>
          <cell r="F12996">
            <v>0.90984880924224854</v>
          </cell>
          <cell r="G12996">
            <v>1.0737953707575798E-2</v>
          </cell>
          <cell r="H12996">
            <v>87.229366437559477</v>
          </cell>
        </row>
        <row r="12997">
          <cell r="A12997" t="str">
            <v/>
          </cell>
          <cell r="B12997" t="str">
            <v>Zone: Remainder of System</v>
          </cell>
          <cell r="C12997" t="str">
            <v>9/5/2019</v>
          </cell>
          <cell r="D12997">
            <v>12</v>
          </cell>
          <cell r="E12997">
            <v>1.1095055341720581</v>
          </cell>
          <cell r="F12997">
            <v>1.0415273904800415</v>
          </cell>
          <cell r="G12997">
            <v>1.21410908177495E-2</v>
          </cell>
          <cell r="H12997">
            <v>90.43523028009227</v>
          </cell>
        </row>
        <row r="12998">
          <cell r="A12998" t="str">
            <v/>
          </cell>
          <cell r="B12998" t="str">
            <v>Zone: Remainder of System</v>
          </cell>
          <cell r="C12998" t="str">
            <v>9/5/2019</v>
          </cell>
          <cell r="D12998">
            <v>13</v>
          </cell>
          <cell r="E12998">
            <v>1.3292124271392822</v>
          </cell>
          <cell r="F12998">
            <v>1.3347229957580566</v>
          </cell>
          <cell r="G12998">
            <v>1.3302945531904697E-2</v>
          </cell>
          <cell r="H12998">
            <v>92.077797727598821</v>
          </cell>
        </row>
        <row r="12999">
          <cell r="A12999" t="str">
            <v/>
          </cell>
          <cell r="B12999" t="str">
            <v>Zone: Remainder of System</v>
          </cell>
          <cell r="C12999" t="str">
            <v>9/5/2019</v>
          </cell>
          <cell r="D12999">
            <v>14</v>
          </cell>
          <cell r="E12999">
            <v>1.6590203046798706</v>
          </cell>
          <cell r="F12999">
            <v>1.6711020469665527</v>
          </cell>
          <cell r="G12999">
            <v>1.4326698146760464E-2</v>
          </cell>
          <cell r="H12999">
            <v>93.820068265770104</v>
          </cell>
        </row>
        <row r="13000">
          <cell r="A13000" t="str">
            <v/>
          </cell>
          <cell r="B13000" t="str">
            <v>Zone: Remainder of System</v>
          </cell>
          <cell r="C13000" t="str">
            <v>9/5/2019</v>
          </cell>
          <cell r="D13000">
            <v>15</v>
          </cell>
          <cell r="E13000">
            <v>1.9442530870437622</v>
          </cell>
          <cell r="F13000">
            <v>1.9840497970581055</v>
          </cell>
          <cell r="G13000">
            <v>1.4907153323292732E-2</v>
          </cell>
          <cell r="H13000">
            <v>94.18328423808849</v>
          </cell>
        </row>
        <row r="13001">
          <cell r="A13001" t="str">
            <v/>
          </cell>
          <cell r="B13001" t="str">
            <v>Zone: Remainder of System</v>
          </cell>
          <cell r="C13001" t="str">
            <v>9/5/2019</v>
          </cell>
          <cell r="D13001">
            <v>16</v>
          </cell>
          <cell r="E13001">
            <v>2.3406531810760498</v>
          </cell>
          <cell r="F13001">
            <v>2.3477237224578857</v>
          </cell>
          <cell r="G13001">
            <v>1.489638164639473E-2</v>
          </cell>
          <cell r="H13001">
            <v>93.507383924801303</v>
          </cell>
        </row>
        <row r="13002">
          <cell r="A13002" t="str">
            <v/>
          </cell>
          <cell r="B13002" t="str">
            <v>Zone: Remainder of System</v>
          </cell>
          <cell r="C13002" t="str">
            <v>9/5/2019</v>
          </cell>
          <cell r="D13002">
            <v>17</v>
          </cell>
          <cell r="E13002">
            <v>2.6523759365081787</v>
          </cell>
          <cell r="F13002">
            <v>2.611598014831543</v>
          </cell>
          <cell r="G13002">
            <v>1.4724106527864933E-2</v>
          </cell>
          <cell r="H13002">
            <v>92.48819469772701</v>
          </cell>
        </row>
        <row r="13003">
          <cell r="A13003" t="str">
            <v/>
          </cell>
          <cell r="B13003" t="str">
            <v>Zone: Remainder of System</v>
          </cell>
          <cell r="C13003" t="str">
            <v>9/5/2019</v>
          </cell>
          <cell r="D13003">
            <v>18</v>
          </cell>
          <cell r="E13003">
            <v>2.8309469223022461</v>
          </cell>
          <cell r="F13003">
            <v>1.7736949920654297</v>
          </cell>
          <cell r="G13003">
            <v>1.4918825589120388E-2</v>
          </cell>
          <cell r="H13003">
            <v>91.36228643570999</v>
          </cell>
        </row>
        <row r="13004">
          <cell r="A13004" t="str">
            <v/>
          </cell>
          <cell r="B13004" t="str">
            <v>Zone: Remainder of System</v>
          </cell>
          <cell r="C13004" t="str">
            <v>9/5/2019</v>
          </cell>
          <cell r="D13004">
            <v>19</v>
          </cell>
          <cell r="E13004">
            <v>2.8212804794311523</v>
          </cell>
          <cell r="F13004">
            <v>2.3608696460723877</v>
          </cell>
          <cell r="G13004">
            <v>1.4533293433487415E-2</v>
          </cell>
          <cell r="H13004">
            <v>88.692636648433492</v>
          </cell>
        </row>
        <row r="13005">
          <cell r="A13005" t="str">
            <v/>
          </cell>
          <cell r="B13005" t="str">
            <v>Zone: Remainder of System</v>
          </cell>
          <cell r="C13005" t="str">
            <v>9/5/2019</v>
          </cell>
          <cell r="D13005">
            <v>20</v>
          </cell>
          <cell r="E13005">
            <v>2.7001619338989258</v>
          </cell>
          <cell r="F13005">
            <v>2.3670001029968262</v>
          </cell>
          <cell r="G13005">
            <v>1.3878680765628815E-2</v>
          </cell>
          <cell r="H13005">
            <v>85.077354467667831</v>
          </cell>
        </row>
        <row r="13006">
          <cell r="A13006" t="str">
            <v/>
          </cell>
          <cell r="B13006" t="str">
            <v>Zone: Remainder of System</v>
          </cell>
          <cell r="C13006" t="str">
            <v>9/5/2019</v>
          </cell>
          <cell r="D13006">
            <v>21</v>
          </cell>
          <cell r="E13006">
            <v>2.5871357917785645</v>
          </cell>
          <cell r="F13006">
            <v>2.3495693206787109</v>
          </cell>
          <cell r="G13006">
            <v>1.3370434753596783E-2</v>
          </cell>
          <cell r="H13006">
            <v>82.332119044271366</v>
          </cell>
        </row>
        <row r="13007">
          <cell r="A13007" t="str">
            <v/>
          </cell>
          <cell r="B13007" t="str">
            <v>Zone: Remainder of System</v>
          </cell>
          <cell r="C13007" t="str">
            <v>9/5/2019</v>
          </cell>
          <cell r="D13007">
            <v>22</v>
          </cell>
          <cell r="E13007">
            <v>2.3872618675231934</v>
          </cell>
          <cell r="F13007">
            <v>2.9707517623901367</v>
          </cell>
          <cell r="G13007">
            <v>1.2963531538844109E-2</v>
          </cell>
          <cell r="H13007">
            <v>80.84130967410492</v>
          </cell>
        </row>
        <row r="13008">
          <cell r="A13008" t="str">
            <v/>
          </cell>
          <cell r="B13008" t="str">
            <v>Zone: Remainder of System</v>
          </cell>
          <cell r="C13008" t="str">
            <v>9/5/2019</v>
          </cell>
          <cell r="D13008">
            <v>23</v>
          </cell>
          <cell r="E13008">
            <v>2.0752668380737305</v>
          </cell>
          <cell r="F13008">
            <v>2.3028850555419922</v>
          </cell>
          <cell r="G13008">
            <v>1.2110389769077301E-2</v>
          </cell>
          <cell r="H13008">
            <v>79.501935287795192</v>
          </cell>
        </row>
        <row r="13009">
          <cell r="A13009" t="str">
            <v/>
          </cell>
          <cell r="B13009" t="str">
            <v>Zone: Remainder of System</v>
          </cell>
          <cell r="C13009" t="str">
            <v>9/5/2019</v>
          </cell>
          <cell r="D13009">
            <v>24</v>
          </cell>
          <cell r="E13009">
            <v>1.7175352573394775</v>
          </cell>
          <cell r="F13009">
            <v>1.8450850248336792</v>
          </cell>
          <cell r="G13009">
            <v>1.129804365336895E-2</v>
          </cell>
          <cell r="H13009">
            <v>77.889313134157334</v>
          </cell>
        </row>
        <row r="13010">
          <cell r="A13010" t="str">
            <v/>
          </cell>
          <cell r="B13010" t="str">
            <v>Zone: Remainder of System</v>
          </cell>
          <cell r="C13010" t="str">
            <v>9/12/2019</v>
          </cell>
          <cell r="D13010">
            <v>1</v>
          </cell>
          <cell r="E13010">
            <v>0.92489397525787354</v>
          </cell>
          <cell r="F13010">
            <v>0.85487639904022217</v>
          </cell>
          <cell r="G13010">
            <v>4.4227484613656998E-2</v>
          </cell>
          <cell r="H13010">
            <v>60.621407491487339</v>
          </cell>
        </row>
        <row r="13011">
          <cell r="A13011" t="str">
            <v/>
          </cell>
          <cell r="B13011" t="str">
            <v>Zone: Remainder of System</v>
          </cell>
          <cell r="C13011" t="str">
            <v>9/12/2019</v>
          </cell>
          <cell r="D13011">
            <v>2</v>
          </cell>
          <cell r="E13011">
            <v>0.8083648681640625</v>
          </cell>
          <cell r="F13011">
            <v>0.76038163900375366</v>
          </cell>
          <cell r="G13011">
            <v>4.1496865451335907E-2</v>
          </cell>
          <cell r="H13011">
            <v>60.140465380249672</v>
          </cell>
        </row>
        <row r="13012">
          <cell r="A13012" t="str">
            <v/>
          </cell>
          <cell r="B13012" t="str">
            <v>Zone: Remainder of System</v>
          </cell>
          <cell r="C13012" t="str">
            <v>9/12/2019</v>
          </cell>
          <cell r="D13012">
            <v>3</v>
          </cell>
          <cell r="E13012">
            <v>0.6992536187171936</v>
          </cell>
          <cell r="F13012">
            <v>0.67664420604705811</v>
          </cell>
          <cell r="G13012">
            <v>3.4659452736377716E-2</v>
          </cell>
          <cell r="H13012">
            <v>59.276027241769732</v>
          </cell>
        </row>
        <row r="13013">
          <cell r="A13013" t="str">
            <v/>
          </cell>
          <cell r="B13013" t="str">
            <v>Zone: Remainder of System</v>
          </cell>
          <cell r="C13013" t="str">
            <v>9/12/2019</v>
          </cell>
          <cell r="D13013">
            <v>4</v>
          </cell>
          <cell r="E13013">
            <v>0.63310509920120239</v>
          </cell>
          <cell r="F13013">
            <v>0.60509854555130005</v>
          </cell>
          <cell r="G13013">
            <v>3.0574355274438858E-2</v>
          </cell>
          <cell r="H13013">
            <v>58.713155505108425</v>
          </cell>
        </row>
        <row r="13014">
          <cell r="A13014" t="str">
            <v/>
          </cell>
          <cell r="B13014" t="str">
            <v>Zone: Remainder of System</v>
          </cell>
          <cell r="C13014" t="str">
            <v>9/12/2019</v>
          </cell>
          <cell r="D13014">
            <v>5</v>
          </cell>
          <cell r="E13014">
            <v>0.61511039733886719</v>
          </cell>
          <cell r="F13014">
            <v>0.58435517549514771</v>
          </cell>
          <cell r="G13014">
            <v>2.3655647411942482E-2</v>
          </cell>
          <cell r="H13014">
            <v>58.133427922815159</v>
          </cell>
        </row>
        <row r="13015">
          <cell r="A13015" t="str">
            <v/>
          </cell>
          <cell r="B13015" t="str">
            <v>Zone: Remainder of System</v>
          </cell>
          <cell r="C13015" t="str">
            <v>9/12/2019</v>
          </cell>
          <cell r="D13015">
            <v>6</v>
          </cell>
          <cell r="E13015">
            <v>0.61808133125305176</v>
          </cell>
          <cell r="F13015">
            <v>0.59215337038040161</v>
          </cell>
          <cell r="G13015">
            <v>1.8805094063282013E-2</v>
          </cell>
          <cell r="H13015">
            <v>57.628660612939498</v>
          </cell>
        </row>
        <row r="13016">
          <cell r="A13016" t="str">
            <v/>
          </cell>
          <cell r="B13016" t="str">
            <v>Zone: Remainder of System</v>
          </cell>
          <cell r="C13016" t="str">
            <v>9/12/2019</v>
          </cell>
          <cell r="D13016">
            <v>7</v>
          </cell>
          <cell r="E13016">
            <v>0.69495129585266113</v>
          </cell>
          <cell r="F13016">
            <v>0.67230021953582764</v>
          </cell>
          <cell r="G13016">
            <v>1.9823919981718063E-2</v>
          </cell>
          <cell r="H13016">
            <v>57.418308740068362</v>
          </cell>
        </row>
        <row r="13017">
          <cell r="A13017" t="str">
            <v/>
          </cell>
          <cell r="B13017" t="str">
            <v>Zone: Remainder of System</v>
          </cell>
          <cell r="C13017" t="str">
            <v>9/12/2019</v>
          </cell>
          <cell r="D13017">
            <v>8</v>
          </cell>
          <cell r="E13017">
            <v>0.70584571361541748</v>
          </cell>
          <cell r="F13017">
            <v>0.7146567702293396</v>
          </cell>
          <cell r="G13017">
            <v>2.2793497890233994E-2</v>
          </cell>
          <cell r="H13017">
            <v>60.184665153235379</v>
          </cell>
        </row>
        <row r="13018">
          <cell r="A13018" t="str">
            <v/>
          </cell>
          <cell r="B13018" t="str">
            <v>Zone: Remainder of System</v>
          </cell>
          <cell r="C13018" t="str">
            <v>9/12/2019</v>
          </cell>
          <cell r="D13018">
            <v>9</v>
          </cell>
          <cell r="E13018">
            <v>0.57679080963134766</v>
          </cell>
          <cell r="F13018">
            <v>0.57471072673797607</v>
          </cell>
          <cell r="G13018">
            <v>2.4966694414615631E-2</v>
          </cell>
          <cell r="H13018">
            <v>66.906696935301341</v>
          </cell>
        </row>
        <row r="13019">
          <cell r="A13019" t="str">
            <v/>
          </cell>
          <cell r="B13019" t="str">
            <v>Zone: Remainder of System</v>
          </cell>
          <cell r="C13019" t="str">
            <v>9/12/2019</v>
          </cell>
          <cell r="D13019">
            <v>10</v>
          </cell>
          <cell r="E13019">
            <v>0.44274181127548218</v>
          </cell>
          <cell r="F13019">
            <v>0.46583470702171326</v>
          </cell>
          <cell r="G13019">
            <v>2.7889877557754517E-2</v>
          </cell>
          <cell r="H13019">
            <v>73.305471055619648</v>
          </cell>
        </row>
        <row r="13020">
          <cell r="A13020" t="str">
            <v/>
          </cell>
          <cell r="B13020" t="str">
            <v>Zone: Remainder of System</v>
          </cell>
          <cell r="C13020" t="str">
            <v>9/12/2019</v>
          </cell>
          <cell r="D13020">
            <v>11</v>
          </cell>
          <cell r="E13020">
            <v>0.41236725449562073</v>
          </cell>
          <cell r="F13020">
            <v>0.35865494608879089</v>
          </cell>
          <cell r="G13020">
            <v>3.0907552689313889E-2</v>
          </cell>
          <cell r="H13020">
            <v>76.91507377979589</v>
          </cell>
        </row>
        <row r="13021">
          <cell r="A13021" t="str">
            <v/>
          </cell>
          <cell r="B13021" t="str">
            <v>Zone: Remainder of System</v>
          </cell>
          <cell r="C13021" t="str">
            <v>9/12/2019</v>
          </cell>
          <cell r="D13021">
            <v>12</v>
          </cell>
          <cell r="E13021">
            <v>0.38253974914550781</v>
          </cell>
          <cell r="F13021">
            <v>0.34870976209640503</v>
          </cell>
          <cell r="G13021">
            <v>3.634551540017128E-2</v>
          </cell>
          <cell r="H13021">
            <v>77.718842224745444</v>
          </cell>
        </row>
        <row r="13022">
          <cell r="A13022" t="str">
            <v/>
          </cell>
          <cell r="B13022" t="str">
            <v>Zone: Remainder of System</v>
          </cell>
          <cell r="C13022" t="str">
            <v>9/12/2019</v>
          </cell>
          <cell r="D13022">
            <v>13</v>
          </cell>
          <cell r="E13022">
            <v>0.47479763627052307</v>
          </cell>
          <cell r="F13022">
            <v>0.42222493886947632</v>
          </cell>
          <cell r="G13022">
            <v>4.2935177683830261E-2</v>
          </cell>
          <cell r="H13022">
            <v>79.137911464245704</v>
          </cell>
        </row>
        <row r="13023">
          <cell r="A13023" t="str">
            <v/>
          </cell>
          <cell r="B13023" t="str">
            <v>Zone: Remainder of System</v>
          </cell>
          <cell r="C13023" t="str">
            <v>9/12/2019</v>
          </cell>
          <cell r="D13023">
            <v>14</v>
          </cell>
          <cell r="E13023">
            <v>0.6235848069190979</v>
          </cell>
          <cell r="F13023">
            <v>0.59420657157897949</v>
          </cell>
          <cell r="G13023">
            <v>4.7568600624799728E-2</v>
          </cell>
          <cell r="H13023">
            <v>79.796367763904286</v>
          </cell>
        </row>
        <row r="13024">
          <cell r="A13024" t="str">
            <v/>
          </cell>
          <cell r="B13024" t="str">
            <v>Zone: Remainder of System</v>
          </cell>
          <cell r="C13024" t="str">
            <v>9/12/2019</v>
          </cell>
          <cell r="D13024">
            <v>15</v>
          </cell>
          <cell r="E13024">
            <v>0.87247079610824585</v>
          </cell>
          <cell r="F13024">
            <v>0.80343252420425415</v>
          </cell>
          <cell r="G13024">
            <v>5.3486604243516922E-2</v>
          </cell>
          <cell r="H13024">
            <v>79.653348467649565</v>
          </cell>
        </row>
        <row r="13025">
          <cell r="A13025" t="str">
            <v/>
          </cell>
          <cell r="B13025" t="str">
            <v>Zone: Remainder of System</v>
          </cell>
          <cell r="C13025" t="str">
            <v>9/12/2019</v>
          </cell>
          <cell r="D13025">
            <v>16</v>
          </cell>
          <cell r="E13025">
            <v>1.1547741889953613</v>
          </cell>
          <cell r="F13025">
            <v>1.1262273788452148</v>
          </cell>
          <cell r="G13025">
            <v>5.6128393858671188E-2</v>
          </cell>
          <cell r="H13025">
            <v>79.485380249715931</v>
          </cell>
        </row>
        <row r="13026">
          <cell r="A13026" t="str">
            <v/>
          </cell>
          <cell r="B13026" t="str">
            <v>Zone: Remainder of System</v>
          </cell>
          <cell r="C13026" t="str">
            <v>9/12/2019</v>
          </cell>
          <cell r="D13026">
            <v>17</v>
          </cell>
          <cell r="E13026">
            <v>1.4512538909912109</v>
          </cell>
          <cell r="F13026">
            <v>1.4245220422744751</v>
          </cell>
          <cell r="G13026">
            <v>5.6588932871818542E-2</v>
          </cell>
          <cell r="H13026">
            <v>78.495913734392403</v>
          </cell>
        </row>
        <row r="13027">
          <cell r="A13027" t="str">
            <v/>
          </cell>
          <cell r="B13027" t="str">
            <v>Zone: Remainder of System</v>
          </cell>
          <cell r="C13027" t="str">
            <v>9/12/2019</v>
          </cell>
          <cell r="D13027">
            <v>18</v>
          </cell>
          <cell r="E13027">
            <v>1.7010148763656616</v>
          </cell>
          <cell r="F13027">
            <v>1.6384224891662598</v>
          </cell>
          <cell r="G13027">
            <v>5.6579992175102234E-2</v>
          </cell>
          <cell r="H13027">
            <v>77.154824063563993</v>
          </cell>
        </row>
        <row r="13028">
          <cell r="A13028" t="str">
            <v/>
          </cell>
          <cell r="B13028" t="str">
            <v>Zone: Remainder of System</v>
          </cell>
          <cell r="C13028" t="str">
            <v>9/12/2019</v>
          </cell>
          <cell r="D13028">
            <v>19</v>
          </cell>
          <cell r="E13028">
            <v>1.7513270378112793</v>
          </cell>
          <cell r="F13028">
            <v>1.2082394361495972</v>
          </cell>
          <cell r="G13028">
            <v>5.8445148169994354E-2</v>
          </cell>
          <cell r="H13028">
            <v>73.747718501702366</v>
          </cell>
        </row>
        <row r="13029">
          <cell r="A13029" t="str">
            <v/>
          </cell>
          <cell r="B13029" t="str">
            <v>Zone: Remainder of System</v>
          </cell>
          <cell r="C13029" t="str">
            <v>9/12/2019</v>
          </cell>
          <cell r="D13029">
            <v>20</v>
          </cell>
          <cell r="E13029">
            <v>1.70792555809021</v>
          </cell>
          <cell r="F13029">
            <v>1.9781616926193237</v>
          </cell>
          <cell r="G13029">
            <v>5.3995575755834579E-2</v>
          </cell>
          <cell r="H13029">
            <v>70.131101021566522</v>
          </cell>
        </row>
        <row r="13030">
          <cell r="A13030" t="str">
            <v/>
          </cell>
          <cell r="B13030" t="str">
            <v>Zone: Remainder of System</v>
          </cell>
          <cell r="C13030" t="str">
            <v>9/12/2019</v>
          </cell>
          <cell r="D13030">
            <v>21</v>
          </cell>
          <cell r="E13030">
            <v>1.6558735370635986</v>
          </cell>
          <cell r="F13030">
            <v>1.7464362382888794</v>
          </cell>
          <cell r="G13030">
            <v>5.0345808267593384E-2</v>
          </cell>
          <cell r="H13030">
            <v>66.7228490351863</v>
          </cell>
        </row>
        <row r="13031">
          <cell r="A13031" t="str">
            <v/>
          </cell>
          <cell r="B13031" t="str">
            <v>Zone: Remainder of System</v>
          </cell>
          <cell r="C13031" t="str">
            <v>9/12/2019</v>
          </cell>
          <cell r="D13031">
            <v>22</v>
          </cell>
          <cell r="E13031">
            <v>1.4796459674835205</v>
          </cell>
          <cell r="F13031">
            <v>1.5892821550369263</v>
          </cell>
          <cell r="G13031">
            <v>4.8174817115068436E-2</v>
          </cell>
          <cell r="H13031">
            <v>65.146379114642272</v>
          </cell>
        </row>
        <row r="13032">
          <cell r="A13032" t="str">
            <v/>
          </cell>
          <cell r="B13032" t="str">
            <v>Zone: Remainder of System</v>
          </cell>
          <cell r="C13032" t="str">
            <v>9/12/2019</v>
          </cell>
          <cell r="D13032">
            <v>23</v>
          </cell>
          <cell r="E13032">
            <v>1.3322770595550537</v>
          </cell>
          <cell r="F13032">
            <v>1.3636727333068848</v>
          </cell>
          <cell r="G13032">
            <v>4.9215499311685562E-2</v>
          </cell>
          <cell r="H13032">
            <v>63.895607264472687</v>
          </cell>
        </row>
        <row r="13033">
          <cell r="A13033" t="str">
            <v/>
          </cell>
          <cell r="B13033" t="str">
            <v>Zone: Remainder of System</v>
          </cell>
          <cell r="C13033" t="str">
            <v>9/12/2019</v>
          </cell>
          <cell r="D13033">
            <v>24</v>
          </cell>
          <cell r="E13033">
            <v>1.098237156867981</v>
          </cell>
          <cell r="F13033">
            <v>1.1503396034240723</v>
          </cell>
          <cell r="G13033">
            <v>4.7910120338201523E-2</v>
          </cell>
          <cell r="H13033">
            <v>63.599160045403949</v>
          </cell>
        </row>
        <row r="13034">
          <cell r="A13034" t="str">
            <v/>
          </cell>
          <cell r="B13034" t="str">
            <v>Zone: Remainder of System</v>
          </cell>
          <cell r="C13034" t="str">
            <v>9/13/2019</v>
          </cell>
          <cell r="D13034">
            <v>1</v>
          </cell>
          <cell r="E13034">
            <v>1.0431336164474487</v>
          </cell>
          <cell r="F13034">
            <v>1.0646082162857056</v>
          </cell>
          <cell r="G13034">
            <v>9.0220561251044273E-3</v>
          </cell>
          <cell r="H13034">
            <v>70.98269243336847</v>
          </cell>
        </row>
        <row r="13035">
          <cell r="A13035" t="str">
            <v/>
          </cell>
          <cell r="B13035" t="str">
            <v>Zone: Remainder of System</v>
          </cell>
          <cell r="C13035" t="str">
            <v>9/13/2019</v>
          </cell>
          <cell r="D13035">
            <v>2</v>
          </cell>
          <cell r="E13035">
            <v>0.89410674571990967</v>
          </cell>
          <cell r="F13035">
            <v>0.90502607822418213</v>
          </cell>
          <cell r="G13035">
            <v>8.1123178824782372E-3</v>
          </cell>
          <cell r="H13035">
            <v>69.657326704932245</v>
          </cell>
        </row>
        <row r="13036">
          <cell r="A13036" t="str">
            <v/>
          </cell>
          <cell r="B13036" t="str">
            <v>Zone: Remainder of System</v>
          </cell>
          <cell r="C13036" t="str">
            <v>9/13/2019</v>
          </cell>
          <cell r="D13036">
            <v>3</v>
          </cell>
          <cell r="E13036">
            <v>0.79120951890945435</v>
          </cell>
          <cell r="F13036">
            <v>0.79791563749313354</v>
          </cell>
          <cell r="G13036">
            <v>7.2124297730624676E-3</v>
          </cell>
          <cell r="H13036">
            <v>68.131659898228534</v>
          </cell>
        </row>
        <row r="13037">
          <cell r="A13037" t="str">
            <v/>
          </cell>
          <cell r="B13037" t="str">
            <v>Zone: Remainder of System</v>
          </cell>
          <cell r="C13037" t="str">
            <v>9/13/2019</v>
          </cell>
          <cell r="D13037">
            <v>4</v>
          </cell>
          <cell r="E13037">
            <v>0.72324287891387939</v>
          </cell>
          <cell r="F13037">
            <v>0.72052204608917236</v>
          </cell>
          <cell r="G13037">
            <v>6.3667087815701962E-3</v>
          </cell>
          <cell r="H13037">
            <v>67.073769313355697</v>
          </cell>
        </row>
        <row r="13038">
          <cell r="A13038" t="str">
            <v/>
          </cell>
          <cell r="B13038" t="str">
            <v>Zone: Remainder of System</v>
          </cell>
          <cell r="C13038" t="str">
            <v>9/13/2019</v>
          </cell>
          <cell r="D13038">
            <v>5</v>
          </cell>
          <cell r="E13038">
            <v>0.67930310964584351</v>
          </cell>
          <cell r="F13038">
            <v>0.67392367124557495</v>
          </cell>
          <cell r="G13038">
            <v>5.6313392706215382E-3</v>
          </cell>
          <cell r="H13038">
            <v>66.205133267992792</v>
          </cell>
        </row>
        <row r="13039">
          <cell r="A13039" t="str">
            <v/>
          </cell>
          <cell r="B13039" t="str">
            <v>Zone: Remainder of System</v>
          </cell>
          <cell r="C13039" t="str">
            <v>9/13/2019</v>
          </cell>
          <cell r="D13039">
            <v>6</v>
          </cell>
          <cell r="E13039">
            <v>0.67540687322616577</v>
          </cell>
          <cell r="F13039">
            <v>0.6687309741973877</v>
          </cell>
          <cell r="G13039">
            <v>5.1141884177923203E-3</v>
          </cell>
          <cell r="H13039">
            <v>65.509563086411461</v>
          </cell>
        </row>
        <row r="13040">
          <cell r="A13040" t="str">
            <v/>
          </cell>
          <cell r="B13040" t="str">
            <v>Zone: Remainder of System</v>
          </cell>
          <cell r="C13040" t="str">
            <v>9/13/2019</v>
          </cell>
          <cell r="D13040">
            <v>7</v>
          </cell>
          <cell r="E13040">
            <v>0.72042042016983032</v>
          </cell>
          <cell r="F13040">
            <v>0.71706366539001465</v>
          </cell>
          <cell r="G13040">
            <v>4.9831517972052097E-3</v>
          </cell>
          <cell r="H13040">
            <v>64.912222844600024</v>
          </cell>
        </row>
        <row r="13041">
          <cell r="A13041" t="str">
            <v/>
          </cell>
          <cell r="B13041" t="str">
            <v>Zone: Remainder of System</v>
          </cell>
          <cell r="C13041" t="str">
            <v>9/13/2019</v>
          </cell>
          <cell r="D13041">
            <v>8</v>
          </cell>
          <cell r="E13041">
            <v>0.66652846336364746</v>
          </cell>
          <cell r="F13041">
            <v>0.66232430934906006</v>
          </cell>
          <cell r="G13041">
            <v>5.5273529142141342E-3</v>
          </cell>
          <cell r="H13041">
            <v>67.252139756330621</v>
          </cell>
        </row>
        <row r="13042">
          <cell r="A13042" t="str">
            <v/>
          </cell>
          <cell r="B13042" t="str">
            <v>Zone: Remainder of System</v>
          </cell>
          <cell r="C13042" t="str">
            <v>9/13/2019</v>
          </cell>
          <cell r="D13042">
            <v>9</v>
          </cell>
          <cell r="E13042">
            <v>0.53069353103637695</v>
          </cell>
          <cell r="F13042">
            <v>0.5125662088394165</v>
          </cell>
          <cell r="G13042">
            <v>6.215337198227644E-3</v>
          </cell>
          <cell r="H13042">
            <v>72.601380758991041</v>
          </cell>
        </row>
        <row r="13043">
          <cell r="A13043" t="str">
            <v/>
          </cell>
          <cell r="B13043" t="str">
            <v>Zone: Remainder of System</v>
          </cell>
          <cell r="C13043" t="str">
            <v>9/13/2019</v>
          </cell>
          <cell r="D13043">
            <v>10</v>
          </cell>
          <cell r="E13043">
            <v>0.42337450385093689</v>
          </cell>
          <cell r="F13043">
            <v>0.40718561410903931</v>
          </cell>
          <cell r="G13043">
            <v>7.5531355105340481E-3</v>
          </cell>
          <cell r="H13043">
            <v>79.813076133128931</v>
          </cell>
        </row>
        <row r="13044">
          <cell r="A13044" t="str">
            <v/>
          </cell>
          <cell r="B13044" t="str">
            <v>Zone: Remainder of System</v>
          </cell>
          <cell r="C13044" t="str">
            <v>9/13/2019</v>
          </cell>
          <cell r="D13044">
            <v>11</v>
          </cell>
          <cell r="E13044">
            <v>0.40298271179199219</v>
          </cell>
          <cell r="F13044">
            <v>0.39177736639976501</v>
          </cell>
          <cell r="G13044">
            <v>8.7865600362420082E-3</v>
          </cell>
          <cell r="H13044">
            <v>86.036132194384308</v>
          </cell>
        </row>
        <row r="13045">
          <cell r="A13045" t="str">
            <v/>
          </cell>
          <cell r="B13045" t="str">
            <v>Zone: Remainder of System</v>
          </cell>
          <cell r="C13045" t="str">
            <v>9/13/2019</v>
          </cell>
          <cell r="D13045">
            <v>12</v>
          </cell>
          <cell r="E13045">
            <v>0.51269978284835815</v>
          </cell>
          <cell r="F13045">
            <v>0.5025908350944519</v>
          </cell>
          <cell r="G13045">
            <v>1.0167061351239681E-2</v>
          </cell>
          <cell r="H13045">
            <v>90.440070018189985</v>
          </cell>
        </row>
        <row r="13046">
          <cell r="A13046" t="str">
            <v/>
          </cell>
          <cell r="B13046" t="str">
            <v>Zone: Remainder of System</v>
          </cell>
          <cell r="C13046" t="str">
            <v>9/13/2019</v>
          </cell>
          <cell r="D13046">
            <v>13</v>
          </cell>
          <cell r="E13046">
            <v>0.78067648410797119</v>
          </cell>
          <cell r="F13046">
            <v>0.74367189407348633</v>
          </cell>
          <cell r="G13046">
            <v>1.1611800640821457E-2</v>
          </cell>
          <cell r="H13046">
            <v>92.832721841008549</v>
          </cell>
        </row>
        <row r="13047">
          <cell r="A13047" t="str">
            <v/>
          </cell>
          <cell r="B13047" t="str">
            <v>Zone: Remainder of System</v>
          </cell>
          <cell r="C13047" t="str">
            <v>9/13/2019</v>
          </cell>
          <cell r="D13047">
            <v>14</v>
          </cell>
          <cell r="E13047">
            <v>1.1355476379394531</v>
          </cell>
          <cell r="F13047">
            <v>1.0984116792678833</v>
          </cell>
          <cell r="G13047">
            <v>1.2924205511808395E-2</v>
          </cell>
          <cell r="H13047">
            <v>94.2561172571707</v>
          </cell>
        </row>
        <row r="13048">
          <cell r="A13048" t="str">
            <v/>
          </cell>
          <cell r="B13048" t="str">
            <v>Zone: Remainder of System</v>
          </cell>
          <cell r="C13048" t="str">
            <v>9/13/2019</v>
          </cell>
          <cell r="D13048">
            <v>15</v>
          </cell>
          <cell r="E13048">
            <v>1.5399752855300903</v>
          </cell>
          <cell r="F13048">
            <v>1.4998788833618164</v>
          </cell>
          <cell r="G13048">
            <v>1.3750922866165638E-2</v>
          </cell>
          <cell r="H13048">
            <v>95.433734771056947</v>
          </cell>
        </row>
        <row r="13049">
          <cell r="A13049" t="str">
            <v/>
          </cell>
          <cell r="B13049" t="str">
            <v>Zone: Remainder of System</v>
          </cell>
          <cell r="C13049" t="str">
            <v>9/13/2019</v>
          </cell>
          <cell r="D13049">
            <v>16</v>
          </cell>
          <cell r="E13049">
            <v>1.9939165115356445</v>
          </cell>
          <cell r="F13049">
            <v>1.9896821975708008</v>
          </cell>
          <cell r="G13049">
            <v>1.41953956335783E-2</v>
          </cell>
          <cell r="H13049">
            <v>95.572748914732202</v>
          </cell>
        </row>
        <row r="13050">
          <cell r="A13050" t="str">
            <v/>
          </cell>
          <cell r="B13050" t="str">
            <v>Zone: Remainder of System</v>
          </cell>
          <cell r="C13050" t="str">
            <v>9/13/2019</v>
          </cell>
          <cell r="D13050">
            <v>17</v>
          </cell>
          <cell r="E13050">
            <v>2.3701725006103516</v>
          </cell>
          <cell r="F13050">
            <v>2.3723783493041992</v>
          </cell>
          <cell r="G13050">
            <v>1.4174842275679111E-2</v>
          </cell>
          <cell r="H13050">
            <v>94.692942164964805</v>
          </cell>
        </row>
        <row r="13051">
          <cell r="A13051" t="str">
            <v/>
          </cell>
          <cell r="B13051" t="str">
            <v>Zone: Remainder of System</v>
          </cell>
          <cell r="C13051" t="str">
            <v>9/13/2019</v>
          </cell>
          <cell r="D13051">
            <v>18</v>
          </cell>
          <cell r="E13051">
            <v>2.5999500751495361</v>
          </cell>
          <cell r="F13051">
            <v>2.5586190223693848</v>
          </cell>
          <cell r="G13051">
            <v>1.4010405167937279E-2</v>
          </cell>
          <cell r="H13051">
            <v>92.986047705739367</v>
          </cell>
        </row>
        <row r="13052">
          <cell r="A13052" t="str">
            <v/>
          </cell>
          <cell r="B13052" t="str">
            <v>Zone: Remainder of System</v>
          </cell>
          <cell r="C13052" t="str">
            <v>9/13/2019</v>
          </cell>
          <cell r="D13052">
            <v>19</v>
          </cell>
          <cell r="E13052">
            <v>2.5928864479064941</v>
          </cell>
          <cell r="F13052">
            <v>1.5980300903320313</v>
          </cell>
          <cell r="G13052">
            <v>1.3925982639193535E-2</v>
          </cell>
          <cell r="H13052">
            <v>89.643461700025455</v>
          </cell>
        </row>
        <row r="13053">
          <cell r="A13053" t="str">
            <v/>
          </cell>
          <cell r="B13053" t="str">
            <v>Zone: Remainder of System</v>
          </cell>
          <cell r="C13053" t="str">
            <v>9/13/2019</v>
          </cell>
          <cell r="D13053">
            <v>20</v>
          </cell>
          <cell r="E13053">
            <v>2.3964664936065674</v>
          </cell>
          <cell r="F13053">
            <v>1.7834815979003906</v>
          </cell>
          <cell r="G13053">
            <v>1.3272683136165142E-2</v>
          </cell>
          <cell r="H13053">
            <v>85.046562572956361</v>
          </cell>
        </row>
        <row r="13054">
          <cell r="A13054" t="str">
            <v/>
          </cell>
          <cell r="B13054" t="str">
            <v>Zone: Remainder of System</v>
          </cell>
          <cell r="C13054" t="str">
            <v>9/13/2019</v>
          </cell>
          <cell r="D13054">
            <v>21</v>
          </cell>
          <cell r="E13054">
            <v>2.2266602516174316</v>
          </cell>
          <cell r="F13054">
            <v>2.6991596221923828</v>
          </cell>
          <cell r="G13054">
            <v>1.2773754075169563E-2</v>
          </cell>
          <cell r="H13054">
            <v>82.099624702442554</v>
          </cell>
        </row>
        <row r="13055">
          <cell r="A13055" t="str">
            <v/>
          </cell>
          <cell r="B13055" t="str">
            <v>Zone: Remainder of System</v>
          </cell>
          <cell r="C13055" t="str">
            <v>9/13/2019</v>
          </cell>
          <cell r="D13055">
            <v>22</v>
          </cell>
          <cell r="E13055">
            <v>2.0271480083465576</v>
          </cell>
          <cell r="F13055">
            <v>2.155684232711792</v>
          </cell>
          <cell r="G13055">
            <v>1.1853744275867939E-2</v>
          </cell>
          <cell r="H13055">
            <v>79.849209261066733</v>
          </cell>
        </row>
        <row r="13056">
          <cell r="A13056" t="str">
            <v/>
          </cell>
          <cell r="B13056" t="str">
            <v>Zone: Remainder of System</v>
          </cell>
          <cell r="C13056" t="str">
            <v>9/13/2019</v>
          </cell>
          <cell r="D13056">
            <v>23</v>
          </cell>
          <cell r="E13056">
            <v>1.7701611518859863</v>
          </cell>
          <cell r="F13056">
            <v>1.8329011201858521</v>
          </cell>
          <cell r="G13056">
            <v>1.1261362582445145E-2</v>
          </cell>
          <cell r="H13056">
            <v>77.649034215558089</v>
          </cell>
        </row>
        <row r="13057">
          <cell r="A13057" t="str">
            <v/>
          </cell>
          <cell r="B13057" t="str">
            <v>Zone: Remainder of System</v>
          </cell>
          <cell r="C13057" t="str">
            <v>9/13/2019</v>
          </cell>
          <cell r="D13057">
            <v>24</v>
          </cell>
          <cell r="E13057">
            <v>1.4755914211273193</v>
          </cell>
          <cell r="F13057">
            <v>1.5266945362091064</v>
          </cell>
          <cell r="G13057">
            <v>1.0443767532706261E-2</v>
          </cell>
          <cell r="H13057">
            <v>75.414248704650163</v>
          </cell>
        </row>
        <row r="13058">
          <cell r="A13058" t="str">
            <v/>
          </cell>
          <cell r="B13058" t="str">
            <v>Zone: Remainder of System</v>
          </cell>
          <cell r="C13058" t="str">
            <v>9/24/2019 (6pm-8pm)</v>
          </cell>
          <cell r="D13058">
            <v>1</v>
          </cell>
          <cell r="E13058">
            <v>0.8988107442855835</v>
          </cell>
          <cell r="F13058">
            <v>0.9146696925163269</v>
          </cell>
          <cell r="G13058">
            <v>1.6283020377159119E-2</v>
          </cell>
          <cell r="H13058">
            <v>66.192588877153995</v>
          </cell>
        </row>
        <row r="13059">
          <cell r="A13059" t="str">
            <v/>
          </cell>
          <cell r="B13059" t="str">
            <v>Zone: Remainder of System</v>
          </cell>
          <cell r="C13059" t="str">
            <v>9/24/2019 (5pm-8pm)</v>
          </cell>
          <cell r="D13059">
            <v>1</v>
          </cell>
          <cell r="E13059">
            <v>0.85731679201126099</v>
          </cell>
          <cell r="F13059">
            <v>0.87367761135101318</v>
          </cell>
          <cell r="G13059">
            <v>9.4612995162606239E-3</v>
          </cell>
          <cell r="H13059">
            <v>66.474968220995564</v>
          </cell>
        </row>
        <row r="13060">
          <cell r="A13060" t="str">
            <v/>
          </cell>
          <cell r="B13060" t="str">
            <v>Zone: Remainder of System</v>
          </cell>
          <cell r="C13060" t="str">
            <v>9/24/2019 (5pm-8pm)</v>
          </cell>
          <cell r="D13060">
            <v>2</v>
          </cell>
          <cell r="E13060">
            <v>0.7440682053565979</v>
          </cell>
          <cell r="F13060">
            <v>0.75929290056228638</v>
          </cell>
          <cell r="G13060">
            <v>8.2761486992239952E-3</v>
          </cell>
          <cell r="H13060">
            <v>65.601157258827939</v>
          </cell>
        </row>
        <row r="13061">
          <cell r="A13061" t="str">
            <v/>
          </cell>
          <cell r="B13061" t="str">
            <v>Zone: Remainder of System</v>
          </cell>
          <cell r="C13061" t="str">
            <v>9/24/2019 (6pm-8pm)</v>
          </cell>
          <cell r="D13061">
            <v>2</v>
          </cell>
          <cell r="E13061">
            <v>0.7867664098739624</v>
          </cell>
          <cell r="F13061">
            <v>0.7919195294380188</v>
          </cell>
          <cell r="G13061">
            <v>1.4517776668071747E-2</v>
          </cell>
          <cell r="H13061">
            <v>64.770489264344718</v>
          </cell>
        </row>
        <row r="13062">
          <cell r="A13062" t="str">
            <v/>
          </cell>
          <cell r="B13062" t="str">
            <v>Zone: Remainder of System</v>
          </cell>
          <cell r="C13062" t="str">
            <v>9/24/2019 (5pm-8pm)</v>
          </cell>
          <cell r="D13062">
            <v>3</v>
          </cell>
          <cell r="E13062">
            <v>0.66894596815109253</v>
          </cell>
          <cell r="F13062">
            <v>0.68570065498352051</v>
          </cell>
          <cell r="G13062">
            <v>7.3606502264738083E-3</v>
          </cell>
          <cell r="H13062">
            <v>64.759250519165917</v>
          </cell>
        </row>
        <row r="13063">
          <cell r="A13063" t="str">
            <v/>
          </cell>
          <cell r="B13063" t="str">
            <v>Zone: Remainder of System</v>
          </cell>
          <cell r="C13063" t="str">
            <v>9/24/2019 (6pm-8pm)</v>
          </cell>
          <cell r="D13063">
            <v>3</v>
          </cell>
          <cell r="E13063">
            <v>0.70503836870193481</v>
          </cell>
          <cell r="F13063">
            <v>0.72118228673934937</v>
          </cell>
          <cell r="G13063">
            <v>1.3082293793559074E-2</v>
          </cell>
          <cell r="H13063">
            <v>63.434496656106468</v>
          </cell>
        </row>
        <row r="13064">
          <cell r="A13064" t="str">
            <v/>
          </cell>
          <cell r="B13064" t="str">
            <v>Zone: Remainder of System</v>
          </cell>
          <cell r="C13064" t="str">
            <v>9/24/2019 (6pm-8pm)</v>
          </cell>
          <cell r="D13064">
            <v>4</v>
          </cell>
          <cell r="E13064">
            <v>0.66062617301940918</v>
          </cell>
          <cell r="F13064">
            <v>0.67490917444229126</v>
          </cell>
          <cell r="G13064">
            <v>1.1613267473876476E-2</v>
          </cell>
          <cell r="H13064">
            <v>61.925996128123714</v>
          </cell>
        </row>
        <row r="13065">
          <cell r="A13065" t="str">
            <v/>
          </cell>
          <cell r="B13065" t="str">
            <v>Zone: Remainder of System</v>
          </cell>
          <cell r="C13065" t="str">
            <v>9/24/2019 (5pm-8pm)</v>
          </cell>
          <cell r="D13065">
            <v>4</v>
          </cell>
          <cell r="E13065">
            <v>0.62808787822723389</v>
          </cell>
          <cell r="F13065">
            <v>0.63455677032470703</v>
          </cell>
          <cell r="G13065">
            <v>6.5642185509204865E-3</v>
          </cell>
          <cell r="H13065">
            <v>63.805413756214499</v>
          </cell>
        </row>
        <row r="13066">
          <cell r="A13066" t="str">
            <v/>
          </cell>
          <cell r="B13066" t="str">
            <v>Zone: Remainder of System</v>
          </cell>
          <cell r="C13066" t="str">
            <v>9/24/2019 (5pm-8pm)</v>
          </cell>
          <cell r="D13066">
            <v>5</v>
          </cell>
          <cell r="E13066">
            <v>0.6034577488899231</v>
          </cell>
          <cell r="F13066">
            <v>0.60781592130661011</v>
          </cell>
          <cell r="G13066">
            <v>5.8256075717508793E-3</v>
          </cell>
          <cell r="H13066">
            <v>63.242627902578654</v>
          </cell>
        </row>
        <row r="13067">
          <cell r="A13067" t="str">
            <v/>
          </cell>
          <cell r="B13067" t="str">
            <v>Zone: Remainder of System</v>
          </cell>
          <cell r="C13067" t="str">
            <v>9/24/2019 (6pm-8pm)</v>
          </cell>
          <cell r="D13067">
            <v>5</v>
          </cell>
          <cell r="E13067">
            <v>0.626808762550354</v>
          </cell>
          <cell r="F13067">
            <v>0.64909422397613525</v>
          </cell>
          <cell r="G13067">
            <v>1.0208183899521828E-2</v>
          </cell>
          <cell r="H13067">
            <v>61.13238296374297</v>
          </cell>
        </row>
        <row r="13068">
          <cell r="A13068" t="str">
            <v/>
          </cell>
          <cell r="B13068" t="str">
            <v>Zone: Remainder of System</v>
          </cell>
          <cell r="C13068" t="str">
            <v>9/24/2019 (6pm-8pm)</v>
          </cell>
          <cell r="D13068">
            <v>6</v>
          </cell>
          <cell r="E13068">
            <v>0.6422542929649353</v>
          </cell>
          <cell r="F13068">
            <v>0.6541825532913208</v>
          </cell>
          <cell r="G13068">
            <v>9.1645019128918648E-3</v>
          </cell>
          <cell r="H13068">
            <v>60.241091165078345</v>
          </cell>
        </row>
        <row r="13069">
          <cell r="A13069" t="str">
            <v/>
          </cell>
          <cell r="B13069" t="str">
            <v>Zone: Remainder of System</v>
          </cell>
          <cell r="C13069" t="str">
            <v>9/24/2019 (5pm-8pm)</v>
          </cell>
          <cell r="D13069">
            <v>6</v>
          </cell>
          <cell r="E13069">
            <v>0.617828369140625</v>
          </cell>
          <cell r="F13069">
            <v>0.61364215612411499</v>
          </cell>
          <cell r="G13069">
            <v>5.4015531204640865E-3</v>
          </cell>
          <cell r="H13069">
            <v>62.370271851987397</v>
          </cell>
        </row>
        <row r="13070">
          <cell r="A13070" t="str">
            <v/>
          </cell>
          <cell r="B13070" t="str">
            <v>Zone: Remainder of System</v>
          </cell>
          <cell r="C13070" t="str">
            <v>9/24/2019 (6pm-8pm)</v>
          </cell>
          <cell r="D13070">
            <v>7</v>
          </cell>
          <cell r="E13070">
            <v>0.71612101793289185</v>
          </cell>
          <cell r="F13070">
            <v>0.72425228357315063</v>
          </cell>
          <cell r="G13070">
            <v>8.9532407000660896E-3</v>
          </cell>
          <cell r="H13070">
            <v>59.334822245686581</v>
          </cell>
        </row>
        <row r="13071">
          <cell r="A13071" t="str">
            <v/>
          </cell>
          <cell r="B13071" t="str">
            <v>Zone: Remainder of System</v>
          </cell>
          <cell r="C13071" t="str">
            <v>9/24/2019 (5pm-8pm)</v>
          </cell>
          <cell r="D13071">
            <v>7</v>
          </cell>
          <cell r="E13071">
            <v>0.67286461591720581</v>
          </cell>
          <cell r="F13071">
            <v>0.67204606533050537</v>
          </cell>
          <cell r="G13071">
            <v>5.2547380328178406E-3</v>
          </cell>
          <cell r="H13071">
            <v>62.426667295953202</v>
          </cell>
        </row>
        <row r="13072">
          <cell r="A13072" t="str">
            <v/>
          </cell>
          <cell r="B13072" t="str">
            <v>Zone: Remainder of System</v>
          </cell>
          <cell r="C13072" t="str">
            <v>9/24/2019 (5pm-8pm)</v>
          </cell>
          <cell r="D13072">
            <v>8</v>
          </cell>
          <cell r="E13072">
            <v>0.62098598480224609</v>
          </cell>
          <cell r="F13072">
            <v>0.61787742376327515</v>
          </cell>
          <cell r="G13072">
            <v>5.662278737872839E-3</v>
          </cell>
          <cell r="H13072">
            <v>63.407845950534011</v>
          </cell>
        </row>
        <row r="13073">
          <cell r="A13073" t="str">
            <v/>
          </cell>
          <cell r="B13073" t="str">
            <v>Zone: Remainder of System</v>
          </cell>
          <cell r="C13073" t="str">
            <v>9/24/2019 (6pm-8pm)</v>
          </cell>
          <cell r="D13073">
            <v>8</v>
          </cell>
          <cell r="E13073">
            <v>0.68448430299758911</v>
          </cell>
          <cell r="F13073">
            <v>0.68611282110214233</v>
          </cell>
          <cell r="G13073">
            <v>9.3906447291374207E-3</v>
          </cell>
          <cell r="H13073">
            <v>60.857302006332773</v>
          </cell>
        </row>
        <row r="13074">
          <cell r="A13074" t="str">
            <v/>
          </cell>
          <cell r="B13074" t="str">
            <v>Zone: Remainder of System</v>
          </cell>
          <cell r="C13074" t="str">
            <v>9/24/2019 (6pm-8pm)</v>
          </cell>
          <cell r="D13074">
            <v>9</v>
          </cell>
          <cell r="E13074">
            <v>0.51577341556549072</v>
          </cell>
          <cell r="F13074">
            <v>0.50106245279312134</v>
          </cell>
          <cell r="G13074">
            <v>9.9429823458194733E-3</v>
          </cell>
          <cell r="H13074">
            <v>66.052356564591989</v>
          </cell>
        </row>
        <row r="13075">
          <cell r="A13075" t="str">
            <v/>
          </cell>
          <cell r="B13075" t="str">
            <v>Zone: Remainder of System</v>
          </cell>
          <cell r="C13075" t="str">
            <v>9/24/2019 (5pm-8pm)</v>
          </cell>
          <cell r="D13075">
            <v>9</v>
          </cell>
          <cell r="E13075">
            <v>0.46983525156974792</v>
          </cell>
          <cell r="F13075">
            <v>0.45116028189659119</v>
          </cell>
          <cell r="G13075">
            <v>6.3346154056489468E-3</v>
          </cell>
          <cell r="H13075">
            <v>67.885538355054692</v>
          </cell>
        </row>
        <row r="13076">
          <cell r="A13076" t="str">
            <v/>
          </cell>
          <cell r="B13076" t="str">
            <v>Zone: Remainder of System</v>
          </cell>
          <cell r="C13076" t="str">
            <v>9/24/2019 (5pm-8pm)</v>
          </cell>
          <cell r="D13076">
            <v>10</v>
          </cell>
          <cell r="E13076">
            <v>0.33124101161956787</v>
          </cell>
          <cell r="F13076">
            <v>0.30744078755378723</v>
          </cell>
          <cell r="G13076">
            <v>7.2668679058551788E-3</v>
          </cell>
          <cell r="H13076">
            <v>72.608872317663241</v>
          </cell>
        </row>
        <row r="13077">
          <cell r="A13077" t="str">
            <v/>
          </cell>
          <cell r="B13077" t="str">
            <v>Zone: Remainder of System</v>
          </cell>
          <cell r="C13077" t="str">
            <v>9/24/2019 (6pm-8pm)</v>
          </cell>
          <cell r="D13077">
            <v>10</v>
          </cell>
          <cell r="E13077">
            <v>0.34484955668449402</v>
          </cell>
          <cell r="F13077">
            <v>0.33472582697868347</v>
          </cell>
          <cell r="G13077">
            <v>1.1338852345943451E-2</v>
          </cell>
          <cell r="H13077">
            <v>72.723674762404656</v>
          </cell>
        </row>
        <row r="13078">
          <cell r="A13078" t="str">
            <v/>
          </cell>
          <cell r="B13078" t="str">
            <v>Zone: Remainder of System</v>
          </cell>
          <cell r="C13078" t="str">
            <v>9/24/2019 (6pm-8pm)</v>
          </cell>
          <cell r="D13078">
            <v>11</v>
          </cell>
          <cell r="E13078">
            <v>0.22306139767169952</v>
          </cell>
          <cell r="F13078">
            <v>0.19915136694908142</v>
          </cell>
          <cell r="G13078">
            <v>1.3271604664623737E-2</v>
          </cell>
          <cell r="H13078">
            <v>79.482104892639384</v>
          </cell>
        </row>
        <row r="13079">
          <cell r="A13079" t="str">
            <v/>
          </cell>
          <cell r="B13079" t="str">
            <v>Zone: Remainder of System</v>
          </cell>
          <cell r="C13079" t="str">
            <v>9/24/2019 (5pm-8pm)</v>
          </cell>
          <cell r="D13079">
            <v>11</v>
          </cell>
          <cell r="E13079">
            <v>0.22667443752288818</v>
          </cell>
          <cell r="F13079">
            <v>0.22368514537811279</v>
          </cell>
          <cell r="G13079">
            <v>8.2228304818272591E-3</v>
          </cell>
          <cell r="H13079">
            <v>77.919451891003234</v>
          </cell>
        </row>
        <row r="13080">
          <cell r="A13080" t="str">
            <v/>
          </cell>
          <cell r="B13080" t="str">
            <v>Zone: Remainder of System</v>
          </cell>
          <cell r="C13080" t="str">
            <v>9/24/2019 (6pm-8pm)</v>
          </cell>
          <cell r="D13080">
            <v>12</v>
          </cell>
          <cell r="E13080">
            <v>0.18740977346897125</v>
          </cell>
          <cell r="F13080">
            <v>0.16530701518058777</v>
          </cell>
          <cell r="G13080">
            <v>1.5549421310424805E-2</v>
          </cell>
          <cell r="H13080">
            <v>84.981626187962178</v>
          </cell>
        </row>
        <row r="13081">
          <cell r="A13081" t="str">
            <v/>
          </cell>
          <cell r="B13081" t="str">
            <v>Zone: Remainder of System</v>
          </cell>
          <cell r="C13081" t="str">
            <v>9/24/2019 (5pm-8pm)</v>
          </cell>
          <cell r="D13081">
            <v>12</v>
          </cell>
          <cell r="E13081">
            <v>0.23278959095478058</v>
          </cell>
          <cell r="F13081">
            <v>0.23147498071193695</v>
          </cell>
          <cell r="G13081">
            <v>9.5780966803431511E-3</v>
          </cell>
          <cell r="H13081">
            <v>82.550330375679351</v>
          </cell>
        </row>
        <row r="13082">
          <cell r="A13082" t="str">
            <v/>
          </cell>
          <cell r="B13082" t="str">
            <v>Zone: Remainder of System</v>
          </cell>
          <cell r="C13082" t="str">
            <v>9/24/2019 (5pm-8pm)</v>
          </cell>
          <cell r="D13082">
            <v>13</v>
          </cell>
          <cell r="E13082">
            <v>0.378456711769104</v>
          </cell>
          <cell r="F13082">
            <v>0.35421580076217651</v>
          </cell>
          <cell r="G13082">
            <v>1.1039693839848042E-2</v>
          </cell>
          <cell r="H13082">
            <v>85.183881442318921</v>
          </cell>
        </row>
        <row r="13083">
          <cell r="A13083" t="str">
            <v/>
          </cell>
          <cell r="B13083" t="str">
            <v>Zone: Remainder of System</v>
          </cell>
          <cell r="C13083" t="str">
            <v>9/24/2019 (6pm-8pm)</v>
          </cell>
          <cell r="D13083">
            <v>13</v>
          </cell>
          <cell r="E13083">
            <v>0.3134937584400177</v>
          </cell>
          <cell r="F13083">
            <v>0.23476703464984894</v>
          </cell>
          <cell r="G13083">
            <v>1.8062366172671318E-2</v>
          </cell>
          <cell r="H13083">
            <v>87.578701161560929</v>
          </cell>
        </row>
        <row r="13084">
          <cell r="A13084" t="str">
            <v/>
          </cell>
          <cell r="B13084" t="str">
            <v>Zone: Remainder of System</v>
          </cell>
          <cell r="C13084" t="str">
            <v>9/24/2019 (5pm-8pm)</v>
          </cell>
          <cell r="D13084">
            <v>14</v>
          </cell>
          <cell r="E13084">
            <v>0.60178118944168091</v>
          </cell>
          <cell r="F13084">
            <v>0.58345228433609009</v>
          </cell>
          <cell r="G13084">
            <v>1.2589758262038231E-2</v>
          </cell>
          <cell r="H13084">
            <v>86.692778302193688</v>
          </cell>
        </row>
        <row r="13085">
          <cell r="A13085" t="str">
            <v/>
          </cell>
          <cell r="B13085" t="str">
            <v>Zone: Remainder of System</v>
          </cell>
          <cell r="C13085" t="str">
            <v>9/24/2019 (6pm-8pm)</v>
          </cell>
          <cell r="D13085">
            <v>14</v>
          </cell>
          <cell r="E13085">
            <v>0.54138970375061035</v>
          </cell>
          <cell r="F13085">
            <v>0.41633424162864685</v>
          </cell>
          <cell r="G13085">
            <v>2.0418474450707436E-2</v>
          </cell>
          <cell r="H13085">
            <v>89.22107708553466</v>
          </cell>
        </row>
        <row r="13086">
          <cell r="A13086" t="str">
            <v/>
          </cell>
          <cell r="B13086" t="str">
            <v>Zone: Remainder of System</v>
          </cell>
          <cell r="C13086" t="str">
            <v>9/24/2019 (5pm-8pm)</v>
          </cell>
          <cell r="D13086">
            <v>15</v>
          </cell>
          <cell r="E13086">
            <v>0.91445618867874146</v>
          </cell>
          <cell r="F13086">
            <v>0.88829886913299561</v>
          </cell>
          <cell r="G13086">
            <v>1.3639039359986782E-2</v>
          </cell>
          <cell r="H13086">
            <v>87.799637530681949</v>
          </cell>
        </row>
        <row r="13087">
          <cell r="A13087" t="str">
            <v/>
          </cell>
          <cell r="B13087" t="str">
            <v>Zone: Remainder of System</v>
          </cell>
          <cell r="C13087" t="str">
            <v>9/24/2019 (6pm-8pm)</v>
          </cell>
          <cell r="D13087">
            <v>15</v>
          </cell>
          <cell r="E13087">
            <v>0.85424017906188965</v>
          </cell>
          <cell r="F13087">
            <v>0.74453401565551758</v>
          </cell>
          <cell r="G13087">
            <v>2.2199118509888649E-2</v>
          </cell>
          <cell r="H13087">
            <v>90.706268919388947</v>
          </cell>
        </row>
        <row r="13088">
          <cell r="A13088" t="str">
            <v/>
          </cell>
          <cell r="B13088" t="str">
            <v>Zone: Remainder of System</v>
          </cell>
          <cell r="C13088" t="str">
            <v>9/24/2019 (6pm-8pm)</v>
          </cell>
          <cell r="D13088">
            <v>16</v>
          </cell>
          <cell r="E13088">
            <v>1.2942351102828979</v>
          </cell>
          <cell r="F13088">
            <v>1.2400732040405273</v>
          </cell>
          <cell r="G13088">
            <v>2.3784544318914413E-2</v>
          </cell>
          <cell r="H13088">
            <v>92.094734248503229</v>
          </cell>
        </row>
        <row r="13089">
          <cell r="A13089" t="str">
            <v/>
          </cell>
          <cell r="B13089" t="str">
            <v>Zone: Remainder of System</v>
          </cell>
          <cell r="C13089" t="str">
            <v>9/24/2019 (5pm-8pm)</v>
          </cell>
          <cell r="D13089">
            <v>16</v>
          </cell>
          <cell r="E13089">
            <v>1.3199875354766846</v>
          </cell>
          <cell r="F13089">
            <v>1.2820552587509155</v>
          </cell>
          <cell r="G13089">
            <v>1.4479429461061954E-2</v>
          </cell>
          <cell r="H13089">
            <v>87.998655842923625</v>
          </cell>
        </row>
        <row r="13090">
          <cell r="A13090" t="str">
            <v/>
          </cell>
          <cell r="B13090" t="str">
            <v>Zone: Remainder of System</v>
          </cell>
          <cell r="C13090" t="str">
            <v>9/24/2019 (5pm-8pm)</v>
          </cell>
          <cell r="D13090">
            <v>17</v>
          </cell>
          <cell r="E13090">
            <v>1.6860203742980957</v>
          </cell>
          <cell r="F13090">
            <v>1.6421388387680054</v>
          </cell>
          <cell r="G13090">
            <v>1.471264474093914E-2</v>
          </cell>
          <cell r="H13090">
            <v>88.203773204947424</v>
          </cell>
        </row>
        <row r="13091">
          <cell r="A13091" t="str">
            <v/>
          </cell>
          <cell r="B13091" t="str">
            <v>Zone: Remainder of System</v>
          </cell>
          <cell r="C13091" t="str">
            <v>9/24/2019 (6pm-8pm)</v>
          </cell>
          <cell r="D13091">
            <v>17</v>
          </cell>
          <cell r="E13091">
            <v>1.6963011026382446</v>
          </cell>
          <cell r="F13091">
            <v>1.6961126327514648</v>
          </cell>
          <cell r="G13091">
            <v>2.4325279518961906E-2</v>
          </cell>
          <cell r="H13091">
            <v>92.083002463925226</v>
          </cell>
        </row>
        <row r="13092">
          <cell r="A13092" t="str">
            <v/>
          </cell>
          <cell r="B13092" t="str">
            <v>Zone: Remainder of System</v>
          </cell>
          <cell r="C13092" t="str">
            <v>9/24/2019 (6pm-8pm)</v>
          </cell>
          <cell r="D13092">
            <v>18</v>
          </cell>
          <cell r="E13092">
            <v>2.0085556507110596</v>
          </cell>
          <cell r="F13092">
            <v>2.0174696445465088</v>
          </cell>
          <cell r="G13092">
            <v>2.4559013545513153E-2</v>
          </cell>
          <cell r="H13092">
            <v>90.502041534670624</v>
          </cell>
        </row>
        <row r="13093">
          <cell r="A13093" t="str">
            <v/>
          </cell>
          <cell r="B13093" t="str">
            <v>Zone: Remainder of System</v>
          </cell>
          <cell r="C13093" t="str">
            <v>9/24/2019 (5pm-8pm)</v>
          </cell>
          <cell r="D13093">
            <v>18</v>
          </cell>
          <cell r="E13093">
            <v>1.9386059045791626</v>
          </cell>
          <cell r="F13093">
            <v>1.2338379621505737</v>
          </cell>
          <cell r="G13093">
            <v>1.4754208736121655E-2</v>
          </cell>
          <cell r="H13093">
            <v>87.588466427554039</v>
          </cell>
        </row>
        <row r="13094">
          <cell r="A13094" t="str">
            <v/>
          </cell>
          <cell r="B13094" t="str">
            <v>Zone: Remainder of System</v>
          </cell>
          <cell r="C13094" t="str">
            <v>9/24/2019 (5pm-8pm)</v>
          </cell>
          <cell r="D13094">
            <v>19</v>
          </cell>
          <cell r="E13094">
            <v>1.9660300016403198</v>
          </cell>
          <cell r="F13094">
            <v>1.5376859903335571</v>
          </cell>
          <cell r="G13094">
            <v>1.438351534307003E-2</v>
          </cell>
          <cell r="H13094">
            <v>85.353303127556501</v>
          </cell>
        </row>
        <row r="13095">
          <cell r="A13095" t="str">
            <v/>
          </cell>
          <cell r="B13095" t="str">
            <v>Zone: Remainder of System</v>
          </cell>
          <cell r="C13095" t="str">
            <v>9/24/2019 (6pm-8pm)</v>
          </cell>
          <cell r="D13095">
            <v>19</v>
          </cell>
          <cell r="E13095">
            <v>2.1011726856231689</v>
          </cell>
          <cell r="F13095">
            <v>1.3759702444076538</v>
          </cell>
          <cell r="G13095">
            <v>2.4127593263983727E-2</v>
          </cell>
          <cell r="H13095">
            <v>85.574287222811435</v>
          </cell>
        </row>
        <row r="13096">
          <cell r="A13096" t="str">
            <v/>
          </cell>
          <cell r="B13096" t="str">
            <v>Zone: Remainder of System</v>
          </cell>
          <cell r="C13096" t="str">
            <v>9/24/2019 (6pm-8pm)</v>
          </cell>
          <cell r="D13096">
            <v>20</v>
          </cell>
          <cell r="E13096">
            <v>2.0686566829681396</v>
          </cell>
          <cell r="F13096">
            <v>1.6257394552230835</v>
          </cell>
          <cell r="G13096">
            <v>2.2469222545623779E-2</v>
          </cell>
          <cell r="H13096">
            <v>81.97225624779928</v>
          </cell>
        </row>
        <row r="13097">
          <cell r="A13097" t="str">
            <v/>
          </cell>
          <cell r="B13097" t="str">
            <v>Zone: Remainder of System</v>
          </cell>
          <cell r="C13097" t="str">
            <v>9/24/2019 (5pm-8pm)</v>
          </cell>
          <cell r="D13097">
            <v>20</v>
          </cell>
          <cell r="E13097">
            <v>1.9348767995834351</v>
          </cell>
          <cell r="F13097">
            <v>1.6173808574676514</v>
          </cell>
          <cell r="G13097">
            <v>1.3382020406424999E-2</v>
          </cell>
          <cell r="H13097">
            <v>80.798603612093359</v>
          </cell>
        </row>
        <row r="13098">
          <cell r="A13098" t="str">
            <v/>
          </cell>
          <cell r="B13098" t="str">
            <v>Zone: Remainder of System</v>
          </cell>
          <cell r="C13098" t="str">
            <v>9/24/2019 (6pm-8pm)</v>
          </cell>
          <cell r="D13098">
            <v>21</v>
          </cell>
          <cell r="E13098">
            <v>2.0013628005981445</v>
          </cell>
          <cell r="F13098">
            <v>2.4456448554992676</v>
          </cell>
          <cell r="G13098">
            <v>2.2014781832695007E-2</v>
          </cell>
          <cell r="H13098">
            <v>80.080429426253417</v>
          </cell>
        </row>
        <row r="13099">
          <cell r="A13099" t="str">
            <v/>
          </cell>
          <cell r="B13099" t="str">
            <v>Zone: Remainder of System</v>
          </cell>
          <cell r="C13099" t="str">
            <v>9/24/2019 (5pm-8pm)</v>
          </cell>
          <cell r="D13099">
            <v>21</v>
          </cell>
          <cell r="E13099">
            <v>1.8420253992080688</v>
          </cell>
          <cell r="F13099">
            <v>2.2415525913238525</v>
          </cell>
          <cell r="G13099">
            <v>1.3088621199131012E-2</v>
          </cell>
          <cell r="H13099">
            <v>76.820012585738269</v>
          </cell>
        </row>
        <row r="13100">
          <cell r="A13100" t="str">
            <v/>
          </cell>
          <cell r="B13100" t="str">
            <v>Zone: Remainder of System</v>
          </cell>
          <cell r="C13100" t="str">
            <v>9/24/2019 (6pm-8pm)</v>
          </cell>
          <cell r="D13100">
            <v>22</v>
          </cell>
          <cell r="E13100">
            <v>1.7644423246383667</v>
          </cell>
          <cell r="F13100">
            <v>1.8647234439849854</v>
          </cell>
          <cell r="G13100">
            <v>2.0271316170692444E-2</v>
          </cell>
          <cell r="H13100">
            <v>78.473692361848506</v>
          </cell>
        </row>
        <row r="13101">
          <cell r="A13101" t="str">
            <v/>
          </cell>
          <cell r="B13101" t="str">
            <v>Zone: Remainder of System</v>
          </cell>
          <cell r="C13101" t="str">
            <v>9/24/2019 (5pm-8pm)</v>
          </cell>
          <cell r="D13101">
            <v>22</v>
          </cell>
          <cell r="E13101">
            <v>1.6719039678573608</v>
          </cell>
          <cell r="F13101">
            <v>1.7676564455032349</v>
          </cell>
          <cell r="G13101">
            <v>1.2175188399851322E-2</v>
          </cell>
          <cell r="H13101">
            <v>74.862066578569454</v>
          </cell>
        </row>
        <row r="13102">
          <cell r="A13102" t="str">
            <v/>
          </cell>
          <cell r="B13102" t="str">
            <v>Zone: Remainder of System</v>
          </cell>
          <cell r="C13102" t="str">
            <v>9/24/2019 (6pm-8pm)</v>
          </cell>
          <cell r="D13102">
            <v>23</v>
          </cell>
          <cell r="E13102">
            <v>1.4696300029754639</v>
          </cell>
          <cell r="F13102">
            <v>1.5679323673248291</v>
          </cell>
          <cell r="G13102">
            <v>1.932387612760067E-2</v>
          </cell>
          <cell r="H13102">
            <v>74.454445617741897</v>
          </cell>
        </row>
        <row r="13103">
          <cell r="A13103" t="str">
            <v/>
          </cell>
          <cell r="B13103" t="str">
            <v>Zone: Remainder of System</v>
          </cell>
          <cell r="C13103" t="str">
            <v>9/24/2019 (5pm-8pm)</v>
          </cell>
          <cell r="D13103">
            <v>23</v>
          </cell>
          <cell r="E13103">
            <v>1.4303257465362549</v>
          </cell>
          <cell r="F13103">
            <v>1.4889819622039795</v>
          </cell>
          <cell r="G13103">
            <v>1.1579080484807491E-2</v>
          </cell>
          <cell r="H13103">
            <v>73.512373670635</v>
          </cell>
        </row>
        <row r="13104">
          <cell r="A13104" t="str">
            <v/>
          </cell>
          <cell r="B13104" t="str">
            <v>Zone: Remainder of System</v>
          </cell>
          <cell r="C13104" t="str">
            <v>9/24/2019 (5pm-8pm)</v>
          </cell>
          <cell r="D13104">
            <v>24</v>
          </cell>
          <cell r="E13104">
            <v>1.1707682609558105</v>
          </cell>
          <cell r="F13104">
            <v>1.2170290946960449</v>
          </cell>
          <cell r="G13104">
            <v>1.0655267164111137E-2</v>
          </cell>
          <cell r="H13104">
            <v>72.372853187343637</v>
          </cell>
        </row>
        <row r="13105">
          <cell r="A13105" t="str">
            <v/>
          </cell>
          <cell r="B13105" t="str">
            <v>Zone: Remainder of System</v>
          </cell>
          <cell r="C13105" t="str">
            <v>9/24/2019 (6pm-8pm)</v>
          </cell>
          <cell r="D13105">
            <v>24</v>
          </cell>
          <cell r="E13105">
            <v>1.187359094619751</v>
          </cell>
          <cell r="F13105">
            <v>1.2686293125152588</v>
          </cell>
          <cell r="G13105">
            <v>1.772991381585598E-2</v>
          </cell>
          <cell r="H13105">
            <v>72.134273143258284</v>
          </cell>
        </row>
        <row r="13106">
          <cell r="A13106" t="str">
            <v/>
          </cell>
          <cell r="B13106" t="str">
            <v>Zone: Remainder of System</v>
          </cell>
          <cell r="C13106" t="str">
            <v>9/25/2019 (6pm-7pm)</v>
          </cell>
          <cell r="D13106">
            <v>1</v>
          </cell>
          <cell r="E13106">
            <v>0.96526223421096802</v>
          </cell>
          <cell r="F13106">
            <v>0.98237615823745728</v>
          </cell>
          <cell r="G13106">
            <v>1.2206884101033211E-2</v>
          </cell>
          <cell r="H13106">
            <v>69.951475113980038</v>
          </cell>
        </row>
        <row r="13107">
          <cell r="A13107" t="str">
            <v/>
          </cell>
          <cell r="B13107" t="str">
            <v>Zone: Remainder of System</v>
          </cell>
          <cell r="C13107" t="str">
            <v>9/25/2019 (6pm-8pm)</v>
          </cell>
          <cell r="D13107">
            <v>1</v>
          </cell>
          <cell r="E13107">
            <v>1.0276811122894287</v>
          </cell>
          <cell r="F13107">
            <v>1.0701992511749268</v>
          </cell>
          <cell r="G13107">
            <v>1.1694571003317833E-2</v>
          </cell>
          <cell r="H13107">
            <v>72.073273286853308</v>
          </cell>
        </row>
        <row r="13108">
          <cell r="A13108" t="str">
            <v/>
          </cell>
          <cell r="B13108" t="str">
            <v>Zone: Remainder of System</v>
          </cell>
          <cell r="C13108" t="str">
            <v>9/25/2019 (6pm-7pm)</v>
          </cell>
          <cell r="D13108">
            <v>2</v>
          </cell>
          <cell r="E13108">
            <v>0.82928162813186646</v>
          </cell>
          <cell r="F13108">
            <v>0.83396583795547485</v>
          </cell>
          <cell r="G13108">
            <v>1.119430735707283E-2</v>
          </cell>
          <cell r="H13108">
            <v>68.836876899689742</v>
          </cell>
        </row>
        <row r="13109">
          <cell r="A13109" t="str">
            <v/>
          </cell>
          <cell r="B13109" t="str">
            <v>Zone: Remainder of System</v>
          </cell>
          <cell r="C13109" t="str">
            <v>9/25/2019 (6pm-8pm)</v>
          </cell>
          <cell r="D13109">
            <v>2</v>
          </cell>
          <cell r="E13109">
            <v>0.88842004537582397</v>
          </cell>
          <cell r="F13109">
            <v>0.90475994348526001</v>
          </cell>
          <cell r="G13109">
            <v>1.0590815916657448E-2</v>
          </cell>
          <cell r="H13109">
            <v>70.228547116867858</v>
          </cell>
        </row>
        <row r="13110">
          <cell r="A13110" t="str">
            <v/>
          </cell>
          <cell r="B13110" t="str">
            <v>Zone: Remainder of System</v>
          </cell>
          <cell r="C13110" t="str">
            <v>9/25/2019 (6pm-8pm)</v>
          </cell>
          <cell r="D13110">
            <v>3</v>
          </cell>
          <cell r="E13110">
            <v>0.79255568981170654</v>
          </cell>
          <cell r="F13110">
            <v>0.79158806800842285</v>
          </cell>
          <cell r="G13110">
            <v>9.4059854745864868E-3</v>
          </cell>
          <cell r="H13110">
            <v>68.747205576175588</v>
          </cell>
        </row>
        <row r="13111">
          <cell r="A13111" t="str">
            <v/>
          </cell>
          <cell r="B13111" t="str">
            <v>Zone: Remainder of System</v>
          </cell>
          <cell r="C13111" t="str">
            <v>9/25/2019 (6pm-7pm)</v>
          </cell>
          <cell r="D13111">
            <v>3</v>
          </cell>
          <cell r="E13111">
            <v>0.72706693410873413</v>
          </cell>
          <cell r="F13111">
            <v>0.73892724514007568</v>
          </cell>
          <cell r="G13111">
            <v>1.0013402439653873E-2</v>
          </cell>
          <cell r="H13111">
            <v>67.744802431617387</v>
          </cell>
        </row>
        <row r="13112">
          <cell r="A13112" t="str">
            <v/>
          </cell>
          <cell r="B13112" t="str">
            <v>Zone: Remainder of System</v>
          </cell>
          <cell r="C13112" t="str">
            <v>9/25/2019 (6pm-7pm)</v>
          </cell>
          <cell r="D13112">
            <v>4</v>
          </cell>
          <cell r="E13112">
            <v>0.66502588987350464</v>
          </cell>
          <cell r="F13112">
            <v>0.67129749059677124</v>
          </cell>
          <cell r="G13112">
            <v>8.7565546855330467E-3</v>
          </cell>
          <cell r="H13112">
            <v>66.919894566872486</v>
          </cell>
        </row>
        <row r="13113">
          <cell r="A13113" t="str">
            <v/>
          </cell>
          <cell r="B13113" t="str">
            <v>Zone: Remainder of System</v>
          </cell>
          <cell r="C13113" t="str">
            <v>9/25/2019 (6pm-8pm)</v>
          </cell>
          <cell r="D13113">
            <v>4</v>
          </cell>
          <cell r="E13113">
            <v>0.72218489646911621</v>
          </cell>
          <cell r="F13113">
            <v>0.72745949029922485</v>
          </cell>
          <cell r="G13113">
            <v>8.4579847753047943E-3</v>
          </cell>
          <cell r="H13113">
            <v>67.561567846471419</v>
          </cell>
        </row>
        <row r="13114">
          <cell r="A13114" t="str">
            <v/>
          </cell>
          <cell r="B13114" t="str">
            <v>Zone: Remainder of System</v>
          </cell>
          <cell r="C13114" t="str">
            <v>9/25/2019 (6pm-7pm)</v>
          </cell>
          <cell r="D13114">
            <v>5</v>
          </cell>
          <cell r="E13114">
            <v>0.63271260261535645</v>
          </cell>
          <cell r="F13114">
            <v>0.63163816928863525</v>
          </cell>
          <cell r="G13114">
            <v>7.5844810344278812E-3</v>
          </cell>
          <cell r="H13114">
            <v>65.952851443767486</v>
          </cell>
        </row>
        <row r="13115">
          <cell r="A13115" t="str">
            <v/>
          </cell>
          <cell r="B13115" t="str">
            <v>Zone: Remainder of System</v>
          </cell>
          <cell r="C13115" t="str">
            <v>9/25/2019 (6pm-8pm)</v>
          </cell>
          <cell r="D13115">
            <v>5</v>
          </cell>
          <cell r="E13115">
            <v>0.68460047245025635</v>
          </cell>
          <cell r="F13115">
            <v>0.685710608959198</v>
          </cell>
          <cell r="G13115">
            <v>7.4689360335469246E-3</v>
          </cell>
          <cell r="H13115">
            <v>66.094933466105971</v>
          </cell>
        </row>
        <row r="13116">
          <cell r="A13116" t="str">
            <v/>
          </cell>
          <cell r="B13116" t="str">
            <v>Zone: Remainder of System</v>
          </cell>
          <cell r="C13116" t="str">
            <v>9/25/2019 (6pm-7pm)</v>
          </cell>
          <cell r="D13116">
            <v>6</v>
          </cell>
          <cell r="E13116">
            <v>0.63895201683044434</v>
          </cell>
          <cell r="F13116">
            <v>0.63648861646652222</v>
          </cell>
          <cell r="G13116">
            <v>6.8563586100935936E-3</v>
          </cell>
          <cell r="H13116">
            <v>65.421894946815058</v>
          </cell>
        </row>
        <row r="13117">
          <cell r="A13117" t="str">
            <v/>
          </cell>
          <cell r="B13117" t="str">
            <v>Zone: Remainder of System</v>
          </cell>
          <cell r="C13117" t="str">
            <v>9/25/2019 (6pm-8pm)</v>
          </cell>
          <cell r="D13117">
            <v>6</v>
          </cell>
          <cell r="E13117">
            <v>0.6815761923789978</v>
          </cell>
          <cell r="F13117">
            <v>0.68655085563659668</v>
          </cell>
          <cell r="G13117">
            <v>6.9736777804791927E-3</v>
          </cell>
          <cell r="H13117">
            <v>65.483351136050871</v>
          </cell>
        </row>
        <row r="13118">
          <cell r="A13118" t="str">
            <v/>
          </cell>
          <cell r="B13118" t="str">
            <v>Zone: Remainder of System</v>
          </cell>
          <cell r="C13118" t="str">
            <v>9/25/2019 (6pm-8pm)</v>
          </cell>
          <cell r="D13118">
            <v>7</v>
          </cell>
          <cell r="E13118">
            <v>0.72357618808746338</v>
          </cell>
          <cell r="F13118">
            <v>0.73383039236068726</v>
          </cell>
          <cell r="G13118">
            <v>6.864829920232296E-3</v>
          </cell>
          <cell r="H13118">
            <v>64.763108536257889</v>
          </cell>
        </row>
        <row r="13119">
          <cell r="A13119" t="str">
            <v/>
          </cell>
          <cell r="B13119" t="str">
            <v>Zone: Remainder of System</v>
          </cell>
          <cell r="C13119" t="str">
            <v>9/25/2019 (6pm-7pm)</v>
          </cell>
          <cell r="D13119">
            <v>7</v>
          </cell>
          <cell r="E13119">
            <v>0.70025867223739624</v>
          </cell>
          <cell r="F13119">
            <v>0.69857776165008545</v>
          </cell>
          <cell r="G13119">
            <v>6.5193190239369869E-3</v>
          </cell>
          <cell r="H13119">
            <v>65.106199658057321</v>
          </cell>
        </row>
        <row r="13120">
          <cell r="A13120" t="str">
            <v/>
          </cell>
          <cell r="B13120" t="str">
            <v>Zone: Remainder of System</v>
          </cell>
          <cell r="C13120" t="str">
            <v>9/25/2019 (6pm-7pm)</v>
          </cell>
          <cell r="D13120">
            <v>8</v>
          </cell>
          <cell r="E13120">
            <v>0.69948095083236694</v>
          </cell>
          <cell r="F13120">
            <v>0.69203281402587891</v>
          </cell>
          <cell r="G13120">
            <v>7.0863375440239906E-3</v>
          </cell>
          <cell r="H13120">
            <v>66.392461056231625</v>
          </cell>
        </row>
        <row r="13121">
          <cell r="A13121" t="str">
            <v/>
          </cell>
          <cell r="B13121" t="str">
            <v>Zone: Remainder of System</v>
          </cell>
          <cell r="C13121" t="str">
            <v>9/25/2019 (6pm-8pm)</v>
          </cell>
          <cell r="D13121">
            <v>8</v>
          </cell>
          <cell r="E13121">
            <v>0.68596726655960083</v>
          </cell>
          <cell r="F13121">
            <v>0.68865996599197388</v>
          </cell>
          <cell r="G13121">
            <v>7.9413522034883499E-3</v>
          </cell>
          <cell r="H13121">
            <v>65.844469086626887</v>
          </cell>
        </row>
        <row r="13122">
          <cell r="A13122" t="str">
            <v/>
          </cell>
          <cell r="B13122" t="str">
            <v>Zone: Remainder of System</v>
          </cell>
          <cell r="C13122" t="str">
            <v>9/25/2019 (6pm-7pm)</v>
          </cell>
          <cell r="D13122">
            <v>9</v>
          </cell>
          <cell r="E13122">
            <v>0.56907659769058228</v>
          </cell>
          <cell r="F13122">
            <v>0.54596203565597534</v>
          </cell>
          <cell r="G13122">
            <v>7.3501621372997761E-3</v>
          </cell>
          <cell r="H13122">
            <v>69.736760068390112</v>
          </cell>
        </row>
        <row r="13123">
          <cell r="A13123" t="str">
            <v/>
          </cell>
          <cell r="B13123" t="str">
            <v>Zone: Remainder of System</v>
          </cell>
          <cell r="C13123" t="str">
            <v>9/25/2019 (6pm-8pm)</v>
          </cell>
          <cell r="D13123">
            <v>9</v>
          </cell>
          <cell r="E13123">
            <v>0.53853309154510498</v>
          </cell>
          <cell r="F13123">
            <v>0.57664614915847778</v>
          </cell>
          <cell r="G13123">
            <v>9.2889200896024704E-3</v>
          </cell>
          <cell r="H13123">
            <v>68.360539512979912</v>
          </cell>
        </row>
        <row r="13124">
          <cell r="A13124" t="str">
            <v/>
          </cell>
          <cell r="B13124" t="str">
            <v>Zone: Remainder of System</v>
          </cell>
          <cell r="C13124" t="str">
            <v>9/25/2019 (6pm-8pm)</v>
          </cell>
          <cell r="D13124">
            <v>10</v>
          </cell>
          <cell r="E13124">
            <v>0.44036358594894409</v>
          </cell>
          <cell r="F13124">
            <v>0.47790932655334473</v>
          </cell>
          <cell r="G13124">
            <v>1.1281835846602917E-2</v>
          </cell>
          <cell r="H13124">
            <v>72.61372227754849</v>
          </cell>
        </row>
        <row r="13125">
          <cell r="A13125" t="str">
            <v/>
          </cell>
          <cell r="B13125" t="str">
            <v>Zone: Remainder of System</v>
          </cell>
          <cell r="C13125" t="str">
            <v>9/25/2019 (6pm-7pm)</v>
          </cell>
          <cell r="D13125">
            <v>10</v>
          </cell>
          <cell r="E13125">
            <v>0.4467068612575531</v>
          </cell>
          <cell r="F13125">
            <v>0.42403143644332886</v>
          </cell>
          <cell r="G13125">
            <v>8.4911463782191277E-3</v>
          </cell>
          <cell r="H13125">
            <v>74.568016717322408</v>
          </cell>
        </row>
        <row r="13126">
          <cell r="A13126" t="str">
            <v/>
          </cell>
          <cell r="B13126" t="str">
            <v>Zone: Remainder of System</v>
          </cell>
          <cell r="C13126" t="str">
            <v>9/25/2019 (6pm-8pm)</v>
          </cell>
          <cell r="D13126">
            <v>11</v>
          </cell>
          <cell r="E13126">
            <v>0.34576943516731262</v>
          </cell>
          <cell r="F13126">
            <v>0.37536904215812683</v>
          </cell>
          <cell r="G13126">
            <v>1.2614328414201736E-2</v>
          </cell>
          <cell r="H13126">
            <v>78.634183036122408</v>
          </cell>
        </row>
        <row r="13127">
          <cell r="A13127" t="str">
            <v/>
          </cell>
          <cell r="B13127" t="str">
            <v>Zone: Remainder of System</v>
          </cell>
          <cell r="C13127" t="str">
            <v>9/25/2019 (6pm-7pm)</v>
          </cell>
          <cell r="D13127">
            <v>11</v>
          </cell>
          <cell r="E13127">
            <v>0.36581364274024963</v>
          </cell>
          <cell r="F13127">
            <v>0.35055738687515259</v>
          </cell>
          <cell r="G13127">
            <v>9.8855337128043175E-3</v>
          </cell>
          <cell r="H13127">
            <v>79.628647416412974</v>
          </cell>
        </row>
        <row r="13128">
          <cell r="A13128" t="str">
            <v/>
          </cell>
          <cell r="B13128" t="str">
            <v>Zone: Remainder of System</v>
          </cell>
          <cell r="C13128" t="str">
            <v>9/25/2019 (6pm-7pm)</v>
          </cell>
          <cell r="D13128">
            <v>12</v>
          </cell>
          <cell r="E13128">
            <v>0.40280783176422119</v>
          </cell>
          <cell r="F13128">
            <v>0.38938590884208679</v>
          </cell>
          <cell r="G13128">
            <v>1.1596348136663437E-2</v>
          </cell>
          <cell r="H13128">
            <v>83.301044832830826</v>
          </cell>
        </row>
        <row r="13129">
          <cell r="A13129" t="str">
            <v/>
          </cell>
          <cell r="B13129" t="str">
            <v>Zone: Remainder of System</v>
          </cell>
          <cell r="C13129" t="str">
            <v>9/25/2019 (6pm-8pm)</v>
          </cell>
          <cell r="D13129">
            <v>12</v>
          </cell>
          <cell r="E13129">
            <v>0.44261372089385986</v>
          </cell>
          <cell r="F13129">
            <v>0.42182981967926025</v>
          </cell>
          <cell r="G13129">
            <v>1.4395111240446568E-2</v>
          </cell>
          <cell r="H13129">
            <v>82.697268036574201</v>
          </cell>
        </row>
        <row r="13130">
          <cell r="A13130" t="str">
            <v/>
          </cell>
          <cell r="B13130" t="str">
            <v>Zone: Remainder of System</v>
          </cell>
          <cell r="C13130" t="str">
            <v>9/25/2019 (6pm-7pm)</v>
          </cell>
          <cell r="D13130">
            <v>13</v>
          </cell>
          <cell r="E13130">
            <v>0.54707306623458862</v>
          </cell>
          <cell r="F13130">
            <v>0.54249531030654907</v>
          </cell>
          <cell r="G13130">
            <v>1.3324709609150887E-2</v>
          </cell>
          <cell r="H13130">
            <v>85.060201367772194</v>
          </cell>
        </row>
        <row r="13131">
          <cell r="A13131" t="str">
            <v/>
          </cell>
          <cell r="B13131" t="str">
            <v>Zone: Remainder of System</v>
          </cell>
          <cell r="C13131" t="str">
            <v>9/25/2019 (6pm-8pm)</v>
          </cell>
          <cell r="D13131">
            <v>13</v>
          </cell>
          <cell r="E13131">
            <v>0.50814664363861084</v>
          </cell>
          <cell r="F13131">
            <v>0.4143831729888916</v>
          </cell>
          <cell r="G13131">
            <v>1.5725346282124519E-2</v>
          </cell>
          <cell r="H13131">
            <v>86.177374852906198</v>
          </cell>
        </row>
        <row r="13132">
          <cell r="A13132" t="str">
            <v/>
          </cell>
          <cell r="B13132" t="str">
            <v>Zone: Remainder of System</v>
          </cell>
          <cell r="C13132" t="str">
            <v>9/25/2019 (6pm-7pm)</v>
          </cell>
          <cell r="D13132">
            <v>14</v>
          </cell>
          <cell r="E13132">
            <v>0.74268931150436401</v>
          </cell>
          <cell r="F13132">
            <v>0.77486920356750488</v>
          </cell>
          <cell r="G13132">
            <v>1.4766977168619633E-2</v>
          </cell>
          <cell r="H13132">
            <v>83.959109042547851</v>
          </cell>
        </row>
        <row r="13133">
          <cell r="A13133" t="str">
            <v/>
          </cell>
          <cell r="B13133" t="str">
            <v>Zone: Remainder of System</v>
          </cell>
          <cell r="C13133" t="str">
            <v>9/25/2019 (6pm-8pm)</v>
          </cell>
          <cell r="D13133">
            <v>14</v>
          </cell>
          <cell r="E13133">
            <v>0.73828279972076416</v>
          </cell>
          <cell r="F13133">
            <v>0.62292343378067017</v>
          </cell>
          <cell r="G13133">
            <v>1.6987387090921402E-2</v>
          </cell>
          <cell r="H13133">
            <v>88.332966416225915</v>
          </cell>
        </row>
        <row r="13134">
          <cell r="A13134" t="str">
            <v/>
          </cell>
          <cell r="B13134" t="str">
            <v>Zone: Remainder of System</v>
          </cell>
          <cell r="C13134" t="str">
            <v>9/25/2019 (6pm-8pm)</v>
          </cell>
          <cell r="D13134">
            <v>15</v>
          </cell>
          <cell r="E13134">
            <v>1.0480865240097046</v>
          </cell>
          <cell r="F13134">
            <v>0.92593479156494141</v>
          </cell>
          <cell r="G13134">
            <v>1.8041029572486877E-2</v>
          </cell>
          <cell r="H13134">
            <v>88.813668869365088</v>
          </cell>
        </row>
        <row r="13135">
          <cell r="A13135" t="str">
            <v/>
          </cell>
          <cell r="B13135" t="str">
            <v>Zone: Remainder of System</v>
          </cell>
          <cell r="C13135" t="str">
            <v>9/25/2019 (6pm-7pm)</v>
          </cell>
          <cell r="D13135">
            <v>15</v>
          </cell>
          <cell r="E13135">
            <v>0.9822043776512146</v>
          </cell>
          <cell r="F13135">
            <v>1.0361195802688599</v>
          </cell>
          <cell r="G13135">
            <v>1.5810966491699219E-2</v>
          </cell>
          <cell r="H13135">
            <v>83.853381458963185</v>
          </cell>
        </row>
        <row r="13136">
          <cell r="A13136" t="str">
            <v/>
          </cell>
          <cell r="B13136" t="str">
            <v>Zone: Remainder of System</v>
          </cell>
          <cell r="C13136" t="str">
            <v>9/25/2019 (6pm-8pm)</v>
          </cell>
          <cell r="D13136">
            <v>16</v>
          </cell>
          <cell r="E13136">
            <v>1.4324613809585571</v>
          </cell>
          <cell r="F13136">
            <v>1.3326071500778198</v>
          </cell>
          <cell r="G13136">
            <v>1.9021326676011086E-2</v>
          </cell>
          <cell r="H13136">
            <v>88.699624332398884</v>
          </cell>
        </row>
        <row r="13137">
          <cell r="A13137" t="str">
            <v/>
          </cell>
          <cell r="B13137" t="str">
            <v>Zone: Remainder of System</v>
          </cell>
          <cell r="C13137" t="str">
            <v>9/25/2019 (6pm-7pm)</v>
          </cell>
          <cell r="D13137">
            <v>16</v>
          </cell>
          <cell r="E13137">
            <v>1.2719721794128418</v>
          </cell>
          <cell r="F13137">
            <v>1.3574799299240112</v>
          </cell>
          <cell r="G13137">
            <v>1.6661111265420914E-2</v>
          </cell>
          <cell r="H13137">
            <v>83.496724924020057</v>
          </cell>
        </row>
        <row r="13138">
          <cell r="A13138" t="str">
            <v/>
          </cell>
          <cell r="B13138" t="str">
            <v>Zone: Remainder of System</v>
          </cell>
          <cell r="C13138" t="str">
            <v>9/25/2019 (6pm-8pm)</v>
          </cell>
          <cell r="D13138">
            <v>17</v>
          </cell>
          <cell r="E13138">
            <v>1.7249034643173218</v>
          </cell>
          <cell r="F13138">
            <v>1.687744140625</v>
          </cell>
          <cell r="G13138">
            <v>1.9545197486877441E-2</v>
          </cell>
          <cell r="H13138">
            <v>86.682900334932469</v>
          </cell>
        </row>
        <row r="13139">
          <cell r="A13139" t="str">
            <v/>
          </cell>
          <cell r="B13139" t="str">
            <v>Zone: Remainder of System</v>
          </cell>
          <cell r="C13139" t="str">
            <v>9/25/2019 (6pm-7pm)</v>
          </cell>
          <cell r="D13139">
            <v>17</v>
          </cell>
          <cell r="E13139">
            <v>1.5610412359237671</v>
          </cell>
          <cell r="F13139">
            <v>1.5965709686279297</v>
          </cell>
          <cell r="G13139">
            <v>1.6924465075135231E-2</v>
          </cell>
          <cell r="H13139">
            <v>82.872391717317655</v>
          </cell>
        </row>
        <row r="13140">
          <cell r="A13140" t="str">
            <v/>
          </cell>
          <cell r="B13140" t="str">
            <v>Zone: Remainder of System</v>
          </cell>
          <cell r="C13140" t="str">
            <v>9/25/2019 (6pm-7pm)</v>
          </cell>
          <cell r="D13140">
            <v>18</v>
          </cell>
          <cell r="E13140">
            <v>1.7281467914581299</v>
          </cell>
          <cell r="F13140">
            <v>1.7673214673995972</v>
          </cell>
          <cell r="G13140">
            <v>1.6820084303617477E-2</v>
          </cell>
          <cell r="H13140">
            <v>80.604830927048383</v>
          </cell>
        </row>
        <row r="13141">
          <cell r="A13141" t="str">
            <v/>
          </cell>
          <cell r="B13141" t="str">
            <v>Zone: Remainder of System</v>
          </cell>
          <cell r="C13141" t="str">
            <v>9/25/2019 (6pm-8pm)</v>
          </cell>
          <cell r="D13141">
            <v>18</v>
          </cell>
          <cell r="E13141">
            <v>1.8573025465011597</v>
          </cell>
          <cell r="F13141">
            <v>1.8053845167160034</v>
          </cell>
          <cell r="G13141">
            <v>1.9073519855737686E-2</v>
          </cell>
          <cell r="H13141">
            <v>81.70966235177336</v>
          </cell>
        </row>
        <row r="13142">
          <cell r="A13142" t="str">
            <v/>
          </cell>
          <cell r="B13142" t="str">
            <v>Zone: Remainder of System</v>
          </cell>
          <cell r="C13142" t="str">
            <v>9/25/2019 (6pm-7pm)</v>
          </cell>
          <cell r="D13142">
            <v>19</v>
          </cell>
          <cell r="E13142">
            <v>1.751018762588501</v>
          </cell>
          <cell r="F13142">
            <v>1.1715911626815796</v>
          </cell>
          <cell r="G13142">
            <v>1.6499677672982216E-2</v>
          </cell>
          <cell r="H13142">
            <v>78.153713905781558</v>
          </cell>
        </row>
        <row r="13143">
          <cell r="A13143" t="str">
            <v/>
          </cell>
          <cell r="B13143" t="str">
            <v>Zone: Remainder of System</v>
          </cell>
          <cell r="C13143" t="str">
            <v>9/25/2019 (6pm-8pm)</v>
          </cell>
          <cell r="D13143">
            <v>19</v>
          </cell>
          <cell r="E13143">
            <v>1.86562180519104</v>
          </cell>
          <cell r="F13143">
            <v>1.3236626386642456</v>
          </cell>
          <cell r="G13143">
            <v>1.8306467682123184E-2</v>
          </cell>
          <cell r="H13143">
            <v>76.187193808283368</v>
          </cell>
        </row>
        <row r="13144">
          <cell r="A13144" t="str">
            <v/>
          </cell>
          <cell r="B13144" t="str">
            <v>Zone: Remainder of System</v>
          </cell>
          <cell r="C13144" t="str">
            <v>9/25/2019 (6pm-8pm)</v>
          </cell>
          <cell r="D13144">
            <v>20</v>
          </cell>
          <cell r="E13144">
            <v>1.8003717660903931</v>
          </cell>
          <cell r="F13144">
            <v>1.46952223777771</v>
          </cell>
          <cell r="G13144">
            <v>1.7210019752383232E-2</v>
          </cell>
          <cell r="H13144">
            <v>72.468486466907478</v>
          </cell>
        </row>
        <row r="13145">
          <cell r="A13145" t="str">
            <v/>
          </cell>
          <cell r="B13145" t="str">
            <v>Zone: Remainder of System</v>
          </cell>
          <cell r="C13145" t="str">
            <v>9/25/2019 (6pm-7pm)</v>
          </cell>
          <cell r="D13145">
            <v>20</v>
          </cell>
          <cell r="E13145">
            <v>1.7333554029464722</v>
          </cell>
          <cell r="F13145">
            <v>2.110569953918457</v>
          </cell>
          <cell r="G13145">
            <v>1.5716463327407837E-2</v>
          </cell>
          <cell r="H13145">
            <v>75.403236132209287</v>
          </cell>
        </row>
        <row r="13146">
          <cell r="A13146" t="str">
            <v/>
          </cell>
          <cell r="B13146" t="str">
            <v>Zone: Remainder of System</v>
          </cell>
          <cell r="C13146" t="str">
            <v>9/25/2019 (6pm-7pm)</v>
          </cell>
          <cell r="D13146">
            <v>21</v>
          </cell>
          <cell r="E13146">
            <v>1.6785174608230591</v>
          </cell>
          <cell r="F13146">
            <v>1.7687268257141113</v>
          </cell>
          <cell r="G13146">
            <v>1.4652262441813946E-2</v>
          </cell>
          <cell r="H13146">
            <v>73.891242401211542</v>
          </cell>
        </row>
        <row r="13147">
          <cell r="A13147" t="str">
            <v/>
          </cell>
          <cell r="B13147" t="str">
            <v>Zone: Remainder of System</v>
          </cell>
          <cell r="C13147" t="str">
            <v>9/25/2019 (6pm-8pm)</v>
          </cell>
          <cell r="D13147">
            <v>21</v>
          </cell>
          <cell r="E13147">
            <v>1.6970990896224976</v>
          </cell>
          <cell r="F13147">
            <v>2.003577709197998</v>
          </cell>
          <cell r="G13147">
            <v>1.6193753108382225E-2</v>
          </cell>
          <cell r="H13147">
            <v>70.037603874352328</v>
          </cell>
        </row>
        <row r="13148">
          <cell r="A13148" t="str">
            <v/>
          </cell>
          <cell r="B13148" t="str">
            <v>Zone: Remainder of System</v>
          </cell>
          <cell r="C13148" t="str">
            <v>9/25/2019 (6pm-8pm)</v>
          </cell>
          <cell r="D13148">
            <v>22</v>
          </cell>
          <cell r="E13148">
            <v>1.5465996265411377</v>
          </cell>
          <cell r="F13148">
            <v>1.5840944051742554</v>
          </cell>
          <cell r="G13148">
            <v>1.5090577304363251E-2</v>
          </cell>
          <cell r="H13148">
            <v>68.477402009597597</v>
          </cell>
        </row>
        <row r="13149">
          <cell r="A13149" t="str">
            <v/>
          </cell>
          <cell r="B13149" t="str">
            <v>Zone: Remainder of System</v>
          </cell>
          <cell r="C13149" t="str">
            <v>9/25/2019 (6pm-7pm)</v>
          </cell>
          <cell r="D13149">
            <v>22</v>
          </cell>
          <cell r="E13149">
            <v>1.539215087890625</v>
          </cell>
          <cell r="F13149">
            <v>1.6086922883987427</v>
          </cell>
          <cell r="G13149">
            <v>1.4236241579055786E-2</v>
          </cell>
          <cell r="H13149">
            <v>72.559059650452539</v>
          </cell>
        </row>
        <row r="13150">
          <cell r="A13150" t="str">
            <v/>
          </cell>
          <cell r="B13150" t="str">
            <v>Zone: Remainder of System</v>
          </cell>
          <cell r="C13150" t="str">
            <v>9/25/2019 (6pm-7pm)</v>
          </cell>
          <cell r="D13150">
            <v>23</v>
          </cell>
          <cell r="E13150">
            <v>1.3777682781219482</v>
          </cell>
          <cell r="F13150">
            <v>1.4207509756088257</v>
          </cell>
          <cell r="G13150">
            <v>1.4361042529344559E-2</v>
          </cell>
          <cell r="H13150">
            <v>71.792387917924259</v>
          </cell>
        </row>
        <row r="13151">
          <cell r="A13151" t="str">
            <v/>
          </cell>
          <cell r="B13151" t="str">
            <v>Zone: Remainder of System</v>
          </cell>
          <cell r="C13151" t="str">
            <v>9/25/2019 (6pm-8pm)</v>
          </cell>
          <cell r="D13151">
            <v>23</v>
          </cell>
          <cell r="E13151">
            <v>1.3675516843795776</v>
          </cell>
          <cell r="F13151">
            <v>1.3509987592697144</v>
          </cell>
          <cell r="G13151">
            <v>1.4410343021154404E-2</v>
          </cell>
          <cell r="H13151">
            <v>67.575181497247655</v>
          </cell>
        </row>
        <row r="13152">
          <cell r="A13152" t="str">
            <v/>
          </cell>
          <cell r="B13152" t="str">
            <v>Zone: Remainder of System</v>
          </cell>
          <cell r="C13152" t="str">
            <v>9/25/2019 (6pm-7pm)</v>
          </cell>
          <cell r="D13152">
            <v>24</v>
          </cell>
          <cell r="E13152">
            <v>1.1343116760253906</v>
          </cell>
          <cell r="F13152">
            <v>1.201103687286377</v>
          </cell>
          <cell r="G13152">
            <v>1.3582721352577209E-2</v>
          </cell>
          <cell r="H13152">
            <v>70.534238221895052</v>
          </cell>
        </row>
        <row r="13153">
          <cell r="A13153" t="str">
            <v/>
          </cell>
          <cell r="B13153" t="str">
            <v>Zone: Remainder of System</v>
          </cell>
          <cell r="C13153" t="str">
            <v>9/25/2019 (6pm-8pm)</v>
          </cell>
          <cell r="D13153">
            <v>24</v>
          </cell>
          <cell r="E13153">
            <v>1.1465581655502319</v>
          </cell>
          <cell r="F13153">
            <v>1.1231145858764648</v>
          </cell>
          <cell r="G13153">
            <v>1.3051518239080906E-2</v>
          </cell>
          <cell r="H13153">
            <v>67.220936000713948</v>
          </cell>
        </row>
        <row r="13154">
          <cell r="A13154" t="str">
            <v/>
          </cell>
          <cell r="B13154" t="str">
            <v>Zone: Remainder of System</v>
          </cell>
          <cell r="C13154" t="str">
            <v>10/16/2019</v>
          </cell>
          <cell r="D13154">
            <v>1</v>
          </cell>
          <cell r="E13154">
            <v>0.72519409656524658</v>
          </cell>
          <cell r="F13154">
            <v>0.73067593574523926</v>
          </cell>
          <cell r="G13154">
            <v>6.792199332267046E-3</v>
          </cell>
          <cell r="H13154">
            <v>63.818527031402716</v>
          </cell>
        </row>
        <row r="13155">
          <cell r="A13155" t="str">
            <v/>
          </cell>
          <cell r="B13155" t="str">
            <v>Zone: Remainder of System</v>
          </cell>
          <cell r="C13155" t="str">
            <v>10/16/2019</v>
          </cell>
          <cell r="D13155">
            <v>2</v>
          </cell>
          <cell r="E13155">
            <v>0.6370084285736084</v>
          </cell>
          <cell r="F13155">
            <v>0.6514594554901123</v>
          </cell>
          <cell r="G13155">
            <v>6.0812127776443958E-3</v>
          </cell>
          <cell r="H13155">
            <v>62.27790639596563</v>
          </cell>
        </row>
        <row r="13156">
          <cell r="A13156" t="str">
            <v/>
          </cell>
          <cell r="B13156" t="str">
            <v>Zone: Remainder of System</v>
          </cell>
          <cell r="C13156" t="str">
            <v>10/16/2019</v>
          </cell>
          <cell r="D13156">
            <v>3</v>
          </cell>
          <cell r="E13156">
            <v>0.57592761516571045</v>
          </cell>
          <cell r="F13156">
            <v>0.59503138065338135</v>
          </cell>
          <cell r="G13156">
            <v>5.3871502168476582E-3</v>
          </cell>
          <cell r="H13156">
            <v>60.926359432085661</v>
          </cell>
        </row>
        <row r="13157">
          <cell r="A13157" t="str">
            <v/>
          </cell>
          <cell r="B13157" t="str">
            <v>Zone: Remainder of System</v>
          </cell>
          <cell r="C13157" t="str">
            <v>10/16/2019</v>
          </cell>
          <cell r="D13157">
            <v>4</v>
          </cell>
          <cell r="E13157">
            <v>0.55175149440765381</v>
          </cell>
          <cell r="F13157">
            <v>0.56282764673233032</v>
          </cell>
          <cell r="G13157">
            <v>4.7273067757487297E-3</v>
          </cell>
          <cell r="H13157">
            <v>60.371287980389319</v>
          </cell>
        </row>
        <row r="13158">
          <cell r="A13158" t="str">
            <v/>
          </cell>
          <cell r="B13158" t="str">
            <v>Zone: Remainder of System</v>
          </cell>
          <cell r="C13158" t="str">
            <v>10/16/2019</v>
          </cell>
          <cell r="D13158">
            <v>5</v>
          </cell>
          <cell r="E13158">
            <v>0.54433703422546387</v>
          </cell>
          <cell r="F13158">
            <v>0.54905658960342407</v>
          </cell>
          <cell r="G13158">
            <v>4.0709772147238255E-3</v>
          </cell>
          <cell r="H13158">
            <v>59.145109836749981</v>
          </cell>
        </row>
        <row r="13159">
          <cell r="A13159" t="str">
            <v/>
          </cell>
          <cell r="B13159" t="str">
            <v>Zone: Remainder of System</v>
          </cell>
          <cell r="C13159" t="str">
            <v>10/16/2019</v>
          </cell>
          <cell r="D13159">
            <v>6</v>
          </cell>
          <cell r="E13159">
            <v>0.5749703049659729</v>
          </cell>
          <cell r="F13159">
            <v>0.57430380582809448</v>
          </cell>
          <cell r="G13159">
            <v>3.66252101957798E-3</v>
          </cell>
          <cell r="H13159">
            <v>58.348072885347051</v>
          </cell>
        </row>
        <row r="13160">
          <cell r="A13160" t="str">
            <v/>
          </cell>
          <cell r="B13160" t="str">
            <v>Zone: Remainder of System</v>
          </cell>
          <cell r="C13160" t="str">
            <v>10/16/2019</v>
          </cell>
          <cell r="D13160">
            <v>7</v>
          </cell>
          <cell r="E13160">
            <v>0.64952152967453003</v>
          </cell>
          <cell r="F13160">
            <v>0.64766871929168701</v>
          </cell>
          <cell r="G13160">
            <v>3.6602220498025417E-3</v>
          </cell>
          <cell r="H13160">
            <v>57.698848910879235</v>
          </cell>
        </row>
        <row r="13161">
          <cell r="A13161" t="str">
            <v/>
          </cell>
          <cell r="B13161" t="str">
            <v>Zone: Remainder of System</v>
          </cell>
          <cell r="C13161" t="str">
            <v>10/16/2019</v>
          </cell>
          <cell r="D13161">
            <v>8</v>
          </cell>
          <cell r="E13161">
            <v>0.64166325330734253</v>
          </cell>
          <cell r="F13161">
            <v>0.63205558061599731</v>
          </cell>
          <cell r="G13161">
            <v>4.1183712892234325E-3</v>
          </cell>
          <cell r="H13161">
            <v>59.123634093315864</v>
          </cell>
        </row>
        <row r="13162">
          <cell r="A13162" t="str">
            <v/>
          </cell>
          <cell r="B13162" t="str">
            <v>Zone: Remainder of System</v>
          </cell>
          <cell r="C13162" t="str">
            <v>10/16/2019</v>
          </cell>
          <cell r="D13162">
            <v>9</v>
          </cell>
          <cell r="E13162">
            <v>0.47189867496490479</v>
          </cell>
          <cell r="F13162">
            <v>0.45960536599159241</v>
          </cell>
          <cell r="G13162">
            <v>4.4093676842749119E-3</v>
          </cell>
          <cell r="H13162">
            <v>63.727578504365887</v>
          </cell>
        </row>
        <row r="13163">
          <cell r="A13163" t="str">
            <v/>
          </cell>
          <cell r="B13163" t="str">
            <v>Zone: Remainder of System</v>
          </cell>
          <cell r="C13163" t="str">
            <v>10/16/2019</v>
          </cell>
          <cell r="D13163">
            <v>10</v>
          </cell>
          <cell r="E13163">
            <v>0.3053608238697052</v>
          </cell>
          <cell r="F13163">
            <v>0.29183518886566162</v>
          </cell>
          <cell r="G13163">
            <v>4.8912125639617443E-3</v>
          </cell>
          <cell r="H13163">
            <v>70.059456597140269</v>
          </cell>
        </row>
        <row r="13164">
          <cell r="A13164" t="str">
            <v/>
          </cell>
          <cell r="B13164" t="str">
            <v>Zone: Remainder of System</v>
          </cell>
          <cell r="C13164" t="str">
            <v>10/16/2019</v>
          </cell>
          <cell r="D13164">
            <v>11</v>
          </cell>
          <cell r="E13164">
            <v>0.1897062212228775</v>
          </cell>
          <cell r="F13164">
            <v>0.17782419919967651</v>
          </cell>
          <cell r="G13164">
            <v>5.5158487521111965E-3</v>
          </cell>
          <cell r="H13164">
            <v>76.654890163258784</v>
          </cell>
        </row>
        <row r="13165">
          <cell r="A13165" t="str">
            <v/>
          </cell>
          <cell r="B13165" t="str">
            <v>Zone: Remainder of System</v>
          </cell>
          <cell r="C13165" t="str">
            <v>10/16/2019</v>
          </cell>
          <cell r="D13165">
            <v>12</v>
          </cell>
          <cell r="E13165">
            <v>0.15804331004619598</v>
          </cell>
          <cell r="F13165">
            <v>0.13966736197471619</v>
          </cell>
          <cell r="G13165">
            <v>6.140511017292738E-3</v>
          </cell>
          <cell r="H13165">
            <v>82.293068491894175</v>
          </cell>
        </row>
        <row r="13166">
          <cell r="A13166" t="str">
            <v/>
          </cell>
          <cell r="B13166" t="str">
            <v>Zone: Remainder of System</v>
          </cell>
          <cell r="C13166" t="str">
            <v>10/16/2019</v>
          </cell>
          <cell r="D13166">
            <v>13</v>
          </cell>
          <cell r="E13166">
            <v>0.19580897688865662</v>
          </cell>
          <cell r="F13166">
            <v>0.16793838143348694</v>
          </cell>
          <cell r="G13166">
            <v>6.9147245958447456E-3</v>
          </cell>
          <cell r="H13166">
            <v>84.447513758508578</v>
          </cell>
        </row>
        <row r="13167">
          <cell r="A13167" t="str">
            <v/>
          </cell>
          <cell r="B13167" t="str">
            <v>Zone: Remainder of System</v>
          </cell>
          <cell r="C13167" t="str">
            <v>10/16/2019</v>
          </cell>
          <cell r="D13167">
            <v>14</v>
          </cell>
          <cell r="E13167">
            <v>0.3466276228427887</v>
          </cell>
          <cell r="F13167">
            <v>0.28770759701728821</v>
          </cell>
          <cell r="G13167">
            <v>7.7124834060668945E-3</v>
          </cell>
          <cell r="H13167">
            <v>85.264323174387698</v>
          </cell>
        </row>
        <row r="13168">
          <cell r="A13168" t="str">
            <v/>
          </cell>
          <cell r="B13168" t="str">
            <v>Zone: Remainder of System</v>
          </cell>
          <cell r="C13168" t="str">
            <v>10/16/2019</v>
          </cell>
          <cell r="D13168">
            <v>15</v>
          </cell>
          <cell r="E13168">
            <v>0.60178679227828979</v>
          </cell>
          <cell r="F13168">
            <v>0.50515258312225342</v>
          </cell>
          <cell r="G13168">
            <v>8.8081164285540581E-3</v>
          </cell>
          <cell r="H13168">
            <v>86.293058779986353</v>
          </cell>
        </row>
        <row r="13169">
          <cell r="A13169" t="str">
            <v/>
          </cell>
          <cell r="B13169" t="str">
            <v>Zone: Remainder of System</v>
          </cell>
          <cell r="C13169" t="str">
            <v>10/16/2019</v>
          </cell>
          <cell r="D13169">
            <v>16</v>
          </cell>
          <cell r="E13169">
            <v>0.87086230516433716</v>
          </cell>
          <cell r="F13169">
            <v>0.75148755311965942</v>
          </cell>
          <cell r="G13169">
            <v>9.6484720706939697E-3</v>
          </cell>
          <cell r="H13169">
            <v>84.708230125316575</v>
          </cell>
        </row>
        <row r="13170">
          <cell r="A13170" t="str">
            <v/>
          </cell>
          <cell r="B13170" t="str">
            <v>Zone: Remainder of System</v>
          </cell>
          <cell r="C13170" t="str">
            <v>10/16/2019</v>
          </cell>
          <cell r="D13170">
            <v>17</v>
          </cell>
          <cell r="E13170">
            <v>1.0528959035873413</v>
          </cell>
          <cell r="F13170">
            <v>0.95154464244842529</v>
          </cell>
          <cell r="G13170">
            <v>9.9062910303473473E-3</v>
          </cell>
          <cell r="H13170">
            <v>82.643457429596069</v>
          </cell>
        </row>
        <row r="13171">
          <cell r="A13171" t="str">
            <v/>
          </cell>
          <cell r="B13171" t="str">
            <v>Zone: Remainder of System</v>
          </cell>
          <cell r="C13171" t="str">
            <v>10/16/2019</v>
          </cell>
          <cell r="D13171">
            <v>18</v>
          </cell>
          <cell r="E13171">
            <v>1.1442742347717285</v>
          </cell>
          <cell r="F13171">
            <v>1.1550551652908325</v>
          </cell>
          <cell r="G13171">
            <v>9.6271689981222153E-3</v>
          </cell>
          <cell r="H13171">
            <v>80.616716459331172</v>
          </cell>
        </row>
        <row r="13172">
          <cell r="A13172" t="str">
            <v/>
          </cell>
          <cell r="B13172" t="str">
            <v>Zone: Remainder of System</v>
          </cell>
          <cell r="C13172" t="str">
            <v>10/16/2019</v>
          </cell>
          <cell r="D13172">
            <v>19</v>
          </cell>
          <cell r="E13172">
            <v>1.2570658922195435</v>
          </cell>
          <cell r="F13172">
            <v>1.2380070686340332</v>
          </cell>
          <cell r="G13172">
            <v>8.9464150369167328E-3</v>
          </cell>
          <cell r="H13172">
            <v>76.759701244032684</v>
          </cell>
        </row>
        <row r="13173">
          <cell r="A13173" t="str">
            <v/>
          </cell>
          <cell r="B13173" t="str">
            <v>Zone: Remainder of System</v>
          </cell>
          <cell r="C13173" t="str">
            <v>10/16/2019</v>
          </cell>
          <cell r="D13173">
            <v>20</v>
          </cell>
          <cell r="E13173">
            <v>1.2891943454742432</v>
          </cell>
          <cell r="F13173">
            <v>1.2690103054046631</v>
          </cell>
          <cell r="G13173">
            <v>8.6093861609697342E-3</v>
          </cell>
          <cell r="H13173">
            <v>73.598637561850026</v>
          </cell>
        </row>
        <row r="13174">
          <cell r="A13174" t="str">
            <v/>
          </cell>
          <cell r="B13174" t="str">
            <v>Zone: Remainder of System</v>
          </cell>
          <cell r="C13174" t="str">
            <v>10/16/2019</v>
          </cell>
          <cell r="D13174">
            <v>21</v>
          </cell>
          <cell r="E13174">
            <v>1.2564572095870972</v>
          </cell>
          <cell r="F13174">
            <v>1.2367269992828369</v>
          </cell>
          <cell r="G13174">
            <v>8.1930821761488914E-3</v>
          </cell>
          <cell r="H13174">
            <v>71.699730842161102</v>
          </cell>
        </row>
        <row r="13175">
          <cell r="A13175" t="str">
            <v/>
          </cell>
          <cell r="B13175" t="str">
            <v>Zone: Remainder of System</v>
          </cell>
          <cell r="C13175" t="str">
            <v>10/16/2019</v>
          </cell>
          <cell r="D13175">
            <v>22</v>
          </cell>
          <cell r="E13175">
            <v>1.1602476835250854</v>
          </cell>
          <cell r="F13175">
            <v>1.1492565870285034</v>
          </cell>
          <cell r="G13175">
            <v>7.7523957006633282E-3</v>
          </cell>
          <cell r="H13175">
            <v>69.649094482695887</v>
          </cell>
        </row>
        <row r="13176">
          <cell r="A13176" t="str">
            <v/>
          </cell>
          <cell r="B13176" t="str">
            <v>Zone: Remainder of System</v>
          </cell>
          <cell r="C13176" t="str">
            <v>10/16/2019</v>
          </cell>
          <cell r="D13176">
            <v>23</v>
          </cell>
          <cell r="E13176">
            <v>1.0259337425231934</v>
          </cell>
          <cell r="F13176">
            <v>1.0217245817184448</v>
          </cell>
          <cell r="G13176">
            <v>7.6200990006327629E-3</v>
          </cell>
          <cell r="H13176">
            <v>68.070152615265243</v>
          </cell>
        </row>
        <row r="13177">
          <cell r="A13177" t="str">
            <v/>
          </cell>
          <cell r="B13177" t="str">
            <v>Zone: Remainder of System</v>
          </cell>
          <cell r="C13177" t="str">
            <v>10/16/2019</v>
          </cell>
          <cell r="D13177">
            <v>24</v>
          </cell>
          <cell r="E13177">
            <v>0.85766547918319702</v>
          </cell>
          <cell r="F13177">
            <v>0.86238843202590942</v>
          </cell>
          <cell r="G13177">
            <v>7.2314664721488953E-3</v>
          </cell>
          <cell r="H13177">
            <v>66.745999630031108</v>
          </cell>
        </row>
        <row r="13178">
          <cell r="A13178" t="str">
            <v/>
          </cell>
          <cell r="B13178" t="str">
            <v>Zone: Remainder of System</v>
          </cell>
          <cell r="C13178" t="str">
            <v>10/21/2019 (6pm-8pm)</v>
          </cell>
          <cell r="D13178">
            <v>1</v>
          </cell>
          <cell r="E13178">
            <v>0.71540671586990356</v>
          </cell>
          <cell r="F13178">
            <v>0.67286109924316406</v>
          </cell>
          <cell r="G13178">
            <v>1.3840686529874802E-2</v>
          </cell>
          <cell r="H13178">
            <v>59.417699041266879</v>
          </cell>
        </row>
        <row r="13179">
          <cell r="A13179" t="str">
            <v/>
          </cell>
          <cell r="B13179" t="str">
            <v>Zone: Remainder of System</v>
          </cell>
          <cell r="C13179" t="str">
            <v>10/21/2019 (6pm-7pm)</v>
          </cell>
          <cell r="D13179">
            <v>1</v>
          </cell>
          <cell r="E13179">
            <v>0.75463765859603882</v>
          </cell>
          <cell r="F13179">
            <v>0.80865633487701416</v>
          </cell>
          <cell r="G13179">
            <v>4.0107157081365585E-2</v>
          </cell>
          <cell r="H13179">
            <v>68.727880133184627</v>
          </cell>
        </row>
        <row r="13180">
          <cell r="A13180" t="str">
            <v/>
          </cell>
          <cell r="B13180" t="str">
            <v>Zone: Remainder of System</v>
          </cell>
          <cell r="C13180" t="str">
            <v>10/21/2019 (6pm-7pm)</v>
          </cell>
          <cell r="D13180">
            <v>2</v>
          </cell>
          <cell r="E13180">
            <v>0.67400401830673218</v>
          </cell>
          <cell r="F13180">
            <v>0.7292095422744751</v>
          </cell>
          <cell r="G13180">
            <v>3.691994771361351E-2</v>
          </cell>
          <cell r="H13180">
            <v>68.122430632630895</v>
          </cell>
        </row>
        <row r="13181">
          <cell r="A13181" t="str">
            <v/>
          </cell>
          <cell r="B13181" t="str">
            <v>Zone: Remainder of System</v>
          </cell>
          <cell r="C13181" t="str">
            <v>10/21/2019 (6pm-8pm)</v>
          </cell>
          <cell r="D13181">
            <v>2</v>
          </cell>
          <cell r="E13181">
            <v>0.65050476789474487</v>
          </cell>
          <cell r="F13181">
            <v>0.61929279565811157</v>
          </cell>
          <cell r="G13181">
            <v>1.2874945998191833E-2</v>
          </cell>
          <cell r="H13181">
            <v>57.778482701121021</v>
          </cell>
        </row>
        <row r="13182">
          <cell r="A13182" t="str">
            <v/>
          </cell>
          <cell r="B13182" t="str">
            <v>Zone: Remainder of System</v>
          </cell>
          <cell r="C13182" t="str">
            <v>10/21/2019 (6pm-8pm)</v>
          </cell>
          <cell r="D13182">
            <v>3</v>
          </cell>
          <cell r="E13182">
            <v>0.60492599010467529</v>
          </cell>
          <cell r="F13182">
            <v>0.59167587757110596</v>
          </cell>
          <cell r="G13182">
            <v>1.1463572271168232E-2</v>
          </cell>
          <cell r="H13182">
            <v>56.235619007918999</v>
          </cell>
        </row>
        <row r="13183">
          <cell r="A13183" t="str">
            <v/>
          </cell>
          <cell r="B13183" t="str">
            <v>Zone: Remainder of System</v>
          </cell>
          <cell r="C13183" t="str">
            <v>10/21/2019 (6pm-7pm)</v>
          </cell>
          <cell r="D13183">
            <v>3</v>
          </cell>
          <cell r="E13183">
            <v>0.61878830194473267</v>
          </cell>
          <cell r="F13183">
            <v>0.65147674083709717</v>
          </cell>
          <cell r="G13183">
            <v>3.1966246664524078E-2</v>
          </cell>
          <cell r="H13183">
            <v>68.551864594895449</v>
          </cell>
        </row>
        <row r="13184">
          <cell r="A13184" t="str">
            <v/>
          </cell>
          <cell r="B13184" t="str">
            <v>Zone: Remainder of System</v>
          </cell>
          <cell r="C13184" t="str">
            <v>10/21/2019 (6pm-8pm)</v>
          </cell>
          <cell r="D13184">
            <v>4</v>
          </cell>
          <cell r="E13184">
            <v>0.58224624395370483</v>
          </cell>
          <cell r="F13184">
            <v>0.56442254781723022</v>
          </cell>
          <cell r="G13184">
            <v>1.0065601207315922E-2</v>
          </cell>
          <cell r="H13184">
            <v>55.117415589824382</v>
          </cell>
        </row>
        <row r="13185">
          <cell r="A13185" t="str">
            <v/>
          </cell>
          <cell r="B13185" t="str">
            <v>Zone: Remainder of System</v>
          </cell>
          <cell r="C13185" t="str">
            <v>10/21/2019 (6pm-7pm)</v>
          </cell>
          <cell r="D13185">
            <v>4</v>
          </cell>
          <cell r="E13185">
            <v>0.58110231161117554</v>
          </cell>
          <cell r="F13185">
            <v>0.6002001166343689</v>
          </cell>
          <cell r="G13185">
            <v>2.7761388570070267E-2</v>
          </cell>
          <cell r="H13185">
            <v>66.781920088790102</v>
          </cell>
        </row>
        <row r="13186">
          <cell r="A13186" t="str">
            <v/>
          </cell>
          <cell r="B13186" t="str">
            <v>Zone: Remainder of System</v>
          </cell>
          <cell r="C13186" t="str">
            <v>10/21/2019 (6pm-8pm)</v>
          </cell>
          <cell r="D13186">
            <v>5</v>
          </cell>
          <cell r="E13186">
            <v>0.57431179285049438</v>
          </cell>
          <cell r="F13186">
            <v>0.56248098611831665</v>
          </cell>
          <cell r="G13186">
            <v>9.0325921773910522E-3</v>
          </cell>
          <cell r="H13186">
            <v>54.264768653606858</v>
          </cell>
        </row>
        <row r="13187">
          <cell r="A13187" t="str">
            <v/>
          </cell>
          <cell r="B13187" t="str">
            <v>Zone: Remainder of System</v>
          </cell>
          <cell r="C13187" t="str">
            <v>10/21/2019 (6pm-7pm)</v>
          </cell>
          <cell r="D13187">
            <v>5</v>
          </cell>
          <cell r="E13187">
            <v>0.57189005613327026</v>
          </cell>
          <cell r="F13187">
            <v>0.58799862861633301</v>
          </cell>
          <cell r="G13187">
            <v>2.4839550256729126E-2</v>
          </cell>
          <cell r="H13187">
            <v>66.463806881242633</v>
          </cell>
        </row>
        <row r="13188">
          <cell r="A13188" t="str">
            <v/>
          </cell>
          <cell r="B13188" t="str">
            <v>Zone: Remainder of System</v>
          </cell>
          <cell r="C13188" t="str">
            <v>10/21/2019 (6pm-8pm)</v>
          </cell>
          <cell r="D13188">
            <v>6</v>
          </cell>
          <cell r="E13188">
            <v>0.60182350873947144</v>
          </cell>
          <cell r="F13188">
            <v>0.59611284732818604</v>
          </cell>
          <cell r="G13188">
            <v>7.77470413595438E-3</v>
          </cell>
          <cell r="H13188">
            <v>53.72102125885737</v>
          </cell>
        </row>
        <row r="13189">
          <cell r="A13189" t="str">
            <v/>
          </cell>
          <cell r="B13189" t="str">
            <v>Zone: Remainder of System</v>
          </cell>
          <cell r="C13189" t="str">
            <v>10/21/2019 (6pm-7pm)</v>
          </cell>
          <cell r="D13189">
            <v>6</v>
          </cell>
          <cell r="E13189">
            <v>0.57810103893280029</v>
          </cell>
          <cell r="F13189">
            <v>0.59259802103042603</v>
          </cell>
          <cell r="G13189">
            <v>2.2093838080763817E-2</v>
          </cell>
          <cell r="H13189">
            <v>65.550987791342436</v>
          </cell>
        </row>
        <row r="13190">
          <cell r="A13190" t="str">
            <v/>
          </cell>
          <cell r="B13190" t="str">
            <v>Zone: Remainder of System</v>
          </cell>
          <cell r="C13190" t="str">
            <v>10/21/2019 (6pm-8pm)</v>
          </cell>
          <cell r="D13190">
            <v>7</v>
          </cell>
          <cell r="E13190">
            <v>0.67068105936050415</v>
          </cell>
          <cell r="F13190">
            <v>0.67298603057861328</v>
          </cell>
          <cell r="G13190">
            <v>7.7945035882294178E-3</v>
          </cell>
          <cell r="H13190">
            <v>53.755383493122935</v>
          </cell>
        </row>
        <row r="13191">
          <cell r="A13191" t="str">
            <v/>
          </cell>
          <cell r="B13191" t="str">
            <v>Zone: Remainder of System</v>
          </cell>
          <cell r="C13191" t="str">
            <v>10/21/2019 (6pm-7pm)</v>
          </cell>
          <cell r="D13191">
            <v>7</v>
          </cell>
          <cell r="E13191">
            <v>0.64674580097198486</v>
          </cell>
          <cell r="F13191">
            <v>0.67915266752243042</v>
          </cell>
          <cell r="G13191">
            <v>1.8979448825120926E-2</v>
          </cell>
          <cell r="H13191">
            <v>64.31740288568335</v>
          </cell>
        </row>
        <row r="13192">
          <cell r="A13192" t="str">
            <v/>
          </cell>
          <cell r="B13192" t="str">
            <v>Zone: Remainder of System</v>
          </cell>
          <cell r="C13192" t="str">
            <v>10/21/2019 (6pm-8pm)</v>
          </cell>
          <cell r="D13192">
            <v>8</v>
          </cell>
          <cell r="E13192">
            <v>0.67080843448638916</v>
          </cell>
          <cell r="F13192">
            <v>0.67287546396255493</v>
          </cell>
          <cell r="G13192">
            <v>8.2009322941303253E-3</v>
          </cell>
          <cell r="H13192">
            <v>53.560191746557145</v>
          </cell>
        </row>
        <row r="13193">
          <cell r="A13193" t="str">
            <v/>
          </cell>
          <cell r="B13193" t="str">
            <v>Zone: Remainder of System</v>
          </cell>
          <cell r="C13193" t="str">
            <v>10/21/2019 (6pm-7pm)</v>
          </cell>
          <cell r="D13193">
            <v>8</v>
          </cell>
          <cell r="E13193">
            <v>0.73861998319625854</v>
          </cell>
          <cell r="F13193">
            <v>0.71353965997695923</v>
          </cell>
          <cell r="G13193">
            <v>1.9949611276388168E-2</v>
          </cell>
          <cell r="H13193">
            <v>64.643951165370822</v>
          </cell>
        </row>
        <row r="13194">
          <cell r="A13194" t="str">
            <v/>
          </cell>
          <cell r="B13194" t="str">
            <v>Zone: Remainder of System</v>
          </cell>
          <cell r="C13194" t="str">
            <v>10/21/2019 (6pm-7pm)</v>
          </cell>
          <cell r="D13194">
            <v>9</v>
          </cell>
          <cell r="E13194">
            <v>0.61179780960083008</v>
          </cell>
          <cell r="F13194">
            <v>0.6461411714553833</v>
          </cell>
          <cell r="G13194">
            <v>2.4299008771777153E-2</v>
          </cell>
          <cell r="H13194">
            <v>70.290710321864708</v>
          </cell>
        </row>
        <row r="13195">
          <cell r="A13195" t="str">
            <v/>
          </cell>
          <cell r="B13195" t="str">
            <v>Zone: Remainder of System</v>
          </cell>
          <cell r="C13195" t="str">
            <v>10/21/2019 (6pm-8pm)</v>
          </cell>
          <cell r="D13195">
            <v>9</v>
          </cell>
          <cell r="E13195">
            <v>0.49312999844551086</v>
          </cell>
          <cell r="F13195">
            <v>0.4739355742931366</v>
          </cell>
          <cell r="G13195">
            <v>8.6056552827358246E-3</v>
          </cell>
          <cell r="H13195">
            <v>57.669831179662566</v>
          </cell>
        </row>
        <row r="13196">
          <cell r="A13196" t="str">
            <v/>
          </cell>
          <cell r="B13196" t="str">
            <v>Zone: Remainder of System</v>
          </cell>
          <cell r="C13196" t="str">
            <v>10/21/2019 (6pm-7pm)</v>
          </cell>
          <cell r="D13196">
            <v>10</v>
          </cell>
          <cell r="E13196">
            <v>0.51617133617401123</v>
          </cell>
          <cell r="F13196">
            <v>0.51314413547515869</v>
          </cell>
          <cell r="G13196">
            <v>2.7675289660692215E-2</v>
          </cell>
          <cell r="H13196">
            <v>77.113906770254488</v>
          </cell>
        </row>
        <row r="13197">
          <cell r="A13197" t="str">
            <v/>
          </cell>
          <cell r="B13197" t="str">
            <v>Zone: Remainder of System</v>
          </cell>
          <cell r="C13197" t="str">
            <v>10/21/2019 (6pm-8pm)</v>
          </cell>
          <cell r="D13197">
            <v>10</v>
          </cell>
          <cell r="E13197">
            <v>0.30992311239242554</v>
          </cell>
          <cell r="F13197">
            <v>0.28995496034622192</v>
          </cell>
          <cell r="G13197">
            <v>9.6358610317111015E-3</v>
          </cell>
          <cell r="H13197">
            <v>64.928822426012118</v>
          </cell>
        </row>
        <row r="13198">
          <cell r="A13198" t="str">
            <v/>
          </cell>
          <cell r="B13198" t="str">
            <v>Zone: Remainder of System</v>
          </cell>
          <cell r="C13198" t="str">
            <v>10/21/2019 (6pm-7pm)</v>
          </cell>
          <cell r="D13198">
            <v>11</v>
          </cell>
          <cell r="E13198">
            <v>0.42781099677085876</v>
          </cell>
          <cell r="F13198">
            <v>0.40180301666259766</v>
          </cell>
          <cell r="G13198">
            <v>2.9859358444809914E-2</v>
          </cell>
          <cell r="H13198">
            <v>80.784750277469996</v>
          </cell>
        </row>
        <row r="13199">
          <cell r="A13199" t="str">
            <v/>
          </cell>
          <cell r="B13199" t="str">
            <v>Zone: Remainder of System</v>
          </cell>
          <cell r="C13199" t="str">
            <v>10/21/2019 (6pm-8pm)</v>
          </cell>
          <cell r="D13199">
            <v>11</v>
          </cell>
          <cell r="E13199">
            <v>0.1482299268245697</v>
          </cell>
          <cell r="F13199">
            <v>0.12199278920888901</v>
          </cell>
          <cell r="G13199">
            <v>1.1015243828296661E-2</v>
          </cell>
          <cell r="H13199">
            <v>72.707253022092146</v>
          </cell>
        </row>
        <row r="13200">
          <cell r="A13200" t="str">
            <v/>
          </cell>
          <cell r="B13200" t="str">
            <v>Zone: Remainder of System</v>
          </cell>
          <cell r="C13200" t="str">
            <v>10/21/2019 (6pm-7pm)</v>
          </cell>
          <cell r="D13200">
            <v>12</v>
          </cell>
          <cell r="E13200">
            <v>0.36142259836196899</v>
          </cell>
          <cell r="F13200">
            <v>0.35192269086837769</v>
          </cell>
          <cell r="G13200">
            <v>3.3751215785741806E-2</v>
          </cell>
          <cell r="H13200">
            <v>83.822308546059986</v>
          </cell>
        </row>
        <row r="13201">
          <cell r="A13201" t="str">
            <v/>
          </cell>
          <cell r="B13201" t="str">
            <v>Zone: Remainder of System</v>
          </cell>
          <cell r="C13201" t="str">
            <v>10/21/2019 (6pm-8pm)</v>
          </cell>
          <cell r="D13201">
            <v>12</v>
          </cell>
          <cell r="E13201">
            <v>4.4778984040021896E-2</v>
          </cell>
          <cell r="F13201">
            <v>2.1216105669736862E-2</v>
          </cell>
          <cell r="G13201">
            <v>1.2426801957190037E-2</v>
          </cell>
          <cell r="H13201">
            <v>77.743647353060666</v>
          </cell>
        </row>
        <row r="13202">
          <cell r="A13202" t="str">
            <v/>
          </cell>
          <cell r="B13202" t="str">
            <v>Zone: Remainder of System</v>
          </cell>
          <cell r="C13202" t="str">
            <v>10/21/2019 (6pm-7pm)</v>
          </cell>
          <cell r="D13202">
            <v>13</v>
          </cell>
          <cell r="E13202">
            <v>0.39246883988380432</v>
          </cell>
          <cell r="F13202">
            <v>0.36386027932167053</v>
          </cell>
          <cell r="G13202">
            <v>3.8127049803733826E-2</v>
          </cell>
          <cell r="H13202">
            <v>86.182019977803094</v>
          </cell>
        </row>
        <row r="13203">
          <cell r="A13203" t="str">
            <v/>
          </cell>
          <cell r="B13203" t="str">
            <v>Zone: Remainder of System</v>
          </cell>
          <cell r="C13203" t="str">
            <v>10/21/2019 (6pm-8pm)</v>
          </cell>
          <cell r="D13203">
            <v>13</v>
          </cell>
          <cell r="E13203">
            <v>4.1478294879198074E-2</v>
          </cell>
          <cell r="F13203">
            <v>1.2764890678226948E-2</v>
          </cell>
          <cell r="G13203">
            <v>1.3639768585562706E-2</v>
          </cell>
          <cell r="H13203">
            <v>79.960500208420612</v>
          </cell>
        </row>
        <row r="13204">
          <cell r="A13204" t="str">
            <v/>
          </cell>
          <cell r="B13204" t="str">
            <v>Zone: Remainder of System</v>
          </cell>
          <cell r="C13204" t="str">
            <v>10/21/2019 (6pm-7pm)</v>
          </cell>
          <cell r="D13204">
            <v>14</v>
          </cell>
          <cell r="E13204">
            <v>0.48354959487915039</v>
          </cell>
          <cell r="F13204">
            <v>0.48925188183784485</v>
          </cell>
          <cell r="G13204">
            <v>4.3771617114543915E-2</v>
          </cell>
          <cell r="H13204">
            <v>86.76037735848989</v>
          </cell>
        </row>
        <row r="13205">
          <cell r="A13205" t="str">
            <v/>
          </cell>
          <cell r="B13205" t="str">
            <v>Zone: Remainder of System</v>
          </cell>
          <cell r="C13205" t="str">
            <v>10/21/2019 (6pm-8pm)</v>
          </cell>
          <cell r="D13205">
            <v>14</v>
          </cell>
          <cell r="E13205">
            <v>0.13170169293880463</v>
          </cell>
          <cell r="F13205">
            <v>7.995712012052536E-2</v>
          </cell>
          <cell r="G13205">
            <v>1.5494570136070251E-2</v>
          </cell>
          <cell r="H13205">
            <v>81.844860358478883</v>
          </cell>
        </row>
        <row r="13206">
          <cell r="A13206" t="str">
            <v/>
          </cell>
          <cell r="B13206" t="str">
            <v>Zone: Remainder of System</v>
          </cell>
          <cell r="C13206" t="str">
            <v>10/21/2019 (6pm-7pm)</v>
          </cell>
          <cell r="D13206">
            <v>15</v>
          </cell>
          <cell r="E13206">
            <v>0.65648311376571655</v>
          </cell>
          <cell r="F13206">
            <v>0.71702480316162109</v>
          </cell>
          <cell r="G13206">
            <v>4.9234919250011444E-2</v>
          </cell>
          <cell r="H13206">
            <v>88.00166481686972</v>
          </cell>
        </row>
        <row r="13207">
          <cell r="A13207" t="str">
            <v/>
          </cell>
          <cell r="B13207" t="str">
            <v>Zone: Remainder of System</v>
          </cell>
          <cell r="C13207" t="str">
            <v>10/21/2019 (6pm-8pm)</v>
          </cell>
          <cell r="D13207">
            <v>15</v>
          </cell>
          <cell r="E13207">
            <v>0.31045413017272949</v>
          </cell>
          <cell r="F13207">
            <v>0.23976078629493713</v>
          </cell>
          <cell r="G13207">
            <v>1.6832111403346062E-2</v>
          </cell>
          <cell r="H13207">
            <v>83.558420175071703</v>
          </cell>
        </row>
        <row r="13208">
          <cell r="A13208" t="str">
            <v/>
          </cell>
          <cell r="B13208" t="str">
            <v>Zone: Remainder of System</v>
          </cell>
          <cell r="C13208" t="str">
            <v>10/21/2019 (6pm-8pm)</v>
          </cell>
          <cell r="D13208">
            <v>16</v>
          </cell>
          <cell r="E13208">
            <v>0.57458323240280151</v>
          </cell>
          <cell r="F13208">
            <v>0.50094318389892578</v>
          </cell>
          <cell r="G13208">
            <v>1.8231766298413277E-2</v>
          </cell>
          <cell r="H13208">
            <v>84.299374739473848</v>
          </cell>
        </row>
        <row r="13209">
          <cell r="A13209" t="str">
            <v/>
          </cell>
          <cell r="B13209" t="str">
            <v>Zone: Remainder of System</v>
          </cell>
          <cell r="C13209" t="str">
            <v>10/21/2019 (6pm-7pm)</v>
          </cell>
          <cell r="D13209">
            <v>16</v>
          </cell>
          <cell r="E13209">
            <v>0.95984560251235962</v>
          </cell>
          <cell r="F13209">
            <v>0.9693375825881958</v>
          </cell>
          <cell r="G13209">
            <v>5.141974613070488E-2</v>
          </cell>
          <cell r="H13209">
            <v>87.243507214205778</v>
          </cell>
        </row>
        <row r="13210">
          <cell r="A13210" t="str">
            <v/>
          </cell>
          <cell r="B13210" t="str">
            <v>Zone: Remainder of System</v>
          </cell>
          <cell r="C13210" t="str">
            <v>10/21/2019 (6pm-8pm)</v>
          </cell>
          <cell r="D13210">
            <v>17</v>
          </cell>
          <cell r="E13210">
            <v>0.86348700523376465</v>
          </cell>
          <cell r="F13210">
            <v>0.83978146314620972</v>
          </cell>
          <cell r="G13210">
            <v>1.8987355753779411E-2</v>
          </cell>
          <cell r="H13210">
            <v>84.682305127129567</v>
          </cell>
        </row>
        <row r="13211">
          <cell r="A13211" t="str">
            <v/>
          </cell>
          <cell r="B13211" t="str">
            <v>Zone: Remainder of System</v>
          </cell>
          <cell r="C13211" t="str">
            <v>10/21/2019 (6pm-7pm)</v>
          </cell>
          <cell r="D13211">
            <v>17</v>
          </cell>
          <cell r="E13211">
            <v>1.2221168279647827</v>
          </cell>
          <cell r="F13211">
            <v>1.2445403337478638</v>
          </cell>
          <cell r="G13211">
            <v>5.2342168986797333E-2</v>
          </cell>
          <cell r="H13211">
            <v>83.362153163150779</v>
          </cell>
        </row>
        <row r="13212">
          <cell r="A13212" t="str">
            <v/>
          </cell>
          <cell r="B13212" t="str">
            <v>Zone: Remainder of System</v>
          </cell>
          <cell r="C13212" t="str">
            <v>10/21/2019 (6pm-8pm)</v>
          </cell>
          <cell r="D13212">
            <v>18</v>
          </cell>
          <cell r="E13212">
            <v>1.1134645938873291</v>
          </cell>
          <cell r="F13212">
            <v>1.1048542261123657</v>
          </cell>
          <cell r="G13212">
            <v>1.9053202122449875E-2</v>
          </cell>
          <cell r="H13212">
            <v>83.572505210500822</v>
          </cell>
        </row>
        <row r="13213">
          <cell r="A13213" t="str">
            <v/>
          </cell>
          <cell r="B13213" t="str">
            <v>Zone: Remainder of System</v>
          </cell>
          <cell r="C13213" t="str">
            <v>10/21/2019 (6pm-7pm)</v>
          </cell>
          <cell r="D13213">
            <v>18</v>
          </cell>
          <cell r="E13213">
            <v>1.3716609477996826</v>
          </cell>
          <cell r="F13213">
            <v>1.4001636505126953</v>
          </cell>
          <cell r="G13213">
            <v>5.1170017570257187E-2</v>
          </cell>
          <cell r="H13213">
            <v>79.118978912319122</v>
          </cell>
        </row>
        <row r="13214">
          <cell r="A13214" t="str">
            <v/>
          </cell>
          <cell r="B13214" t="str">
            <v>Zone: Remainder of System</v>
          </cell>
          <cell r="C13214" t="str">
            <v>10/21/2019 (6pm-7pm)</v>
          </cell>
          <cell r="D13214">
            <v>19</v>
          </cell>
          <cell r="E13214">
            <v>1.4268684387207031</v>
          </cell>
          <cell r="F13214">
            <v>1.4562860727310181</v>
          </cell>
          <cell r="G13214">
            <v>4.8291236162185669E-2</v>
          </cell>
          <cell r="H13214">
            <v>74.313984461709126</v>
          </cell>
        </row>
        <row r="13215">
          <cell r="A13215" t="str">
            <v/>
          </cell>
          <cell r="B13215" t="str">
            <v>Zone: Remainder of System</v>
          </cell>
          <cell r="C13215" t="str">
            <v>10/21/2019 (6pm-8pm)</v>
          </cell>
          <cell r="D13215">
            <v>19</v>
          </cell>
          <cell r="E13215">
            <v>1.2414995431900024</v>
          </cell>
          <cell r="F13215">
            <v>1.1986021995544434</v>
          </cell>
          <cell r="G13215">
            <v>1.8781758844852448E-2</v>
          </cell>
          <cell r="H13215">
            <v>80.813080450188394</v>
          </cell>
        </row>
        <row r="13216">
          <cell r="A13216" t="str">
            <v/>
          </cell>
          <cell r="B13216" t="str">
            <v>Zone: Remainder of System</v>
          </cell>
          <cell r="C13216" t="str">
            <v>10/21/2019 (6pm-8pm)</v>
          </cell>
          <cell r="D13216">
            <v>20</v>
          </cell>
          <cell r="E13216">
            <v>1.3003261089324951</v>
          </cell>
          <cell r="F13216">
            <v>1.2416096925735474</v>
          </cell>
          <cell r="G13216">
            <v>1.8283186480402946E-2</v>
          </cell>
          <cell r="H13216">
            <v>77.386519383078436</v>
          </cell>
        </row>
        <row r="13217">
          <cell r="A13217" t="str">
            <v/>
          </cell>
          <cell r="B13217" t="str">
            <v>Zone: Remainder of System</v>
          </cell>
          <cell r="C13217" t="str">
            <v>10/21/2019 (6pm-7pm)</v>
          </cell>
          <cell r="D13217">
            <v>20</v>
          </cell>
          <cell r="E13217">
            <v>1.4768029451370239</v>
          </cell>
          <cell r="F13217">
            <v>1.5171875953674316</v>
          </cell>
          <cell r="G13217">
            <v>4.734831303358078E-2</v>
          </cell>
          <cell r="H13217">
            <v>68.577957824639725</v>
          </cell>
        </row>
        <row r="13218">
          <cell r="A13218" t="str">
            <v/>
          </cell>
          <cell r="B13218" t="str">
            <v>Zone: Remainder of System</v>
          </cell>
          <cell r="C13218" t="str">
            <v>10/21/2019 (6pm-8pm)</v>
          </cell>
          <cell r="D13218">
            <v>21</v>
          </cell>
          <cell r="E13218">
            <v>1.2263228893280029</v>
          </cell>
          <cell r="F13218">
            <v>1.2769308090209961</v>
          </cell>
          <cell r="G13218">
            <v>1.759481243789196E-2</v>
          </cell>
          <cell r="H13218">
            <v>72.502311379740533</v>
          </cell>
        </row>
        <row r="13219">
          <cell r="A13219" t="str">
            <v/>
          </cell>
          <cell r="B13219" t="str">
            <v>Zone: Remainder of System</v>
          </cell>
          <cell r="C13219" t="str">
            <v>10/21/2019 (6pm-7pm)</v>
          </cell>
          <cell r="D13219">
            <v>21</v>
          </cell>
          <cell r="E13219">
            <v>1.3777400255203247</v>
          </cell>
          <cell r="F13219">
            <v>1.3750641345977783</v>
          </cell>
          <cell r="G13219">
            <v>4.3949045240879059E-2</v>
          </cell>
          <cell r="H13219">
            <v>65.892663706991982</v>
          </cell>
        </row>
        <row r="13220">
          <cell r="A13220" t="str">
            <v/>
          </cell>
          <cell r="B13220" t="str">
            <v>Zone: Remainder of System</v>
          </cell>
          <cell r="C13220" t="str">
            <v>10/21/2019 (6pm-8pm)</v>
          </cell>
          <cell r="D13220">
            <v>22</v>
          </cell>
          <cell r="E13220">
            <v>1.1308786869049072</v>
          </cell>
          <cell r="F13220">
            <v>1.1662578582763672</v>
          </cell>
          <cell r="G13220">
            <v>1.6823992133140564E-2</v>
          </cell>
          <cell r="H13220">
            <v>69.123651521470933</v>
          </cell>
        </row>
        <row r="13221">
          <cell r="A13221" t="str">
            <v/>
          </cell>
          <cell r="B13221" t="str">
            <v>Zone: Remainder of System</v>
          </cell>
          <cell r="C13221" t="str">
            <v>10/21/2019 (6pm-7pm)</v>
          </cell>
          <cell r="D13221">
            <v>22</v>
          </cell>
          <cell r="E13221">
            <v>1.2375736236572266</v>
          </cell>
          <cell r="F13221">
            <v>1.3003875017166138</v>
          </cell>
          <cell r="G13221">
            <v>4.4453945010900497E-2</v>
          </cell>
          <cell r="H13221">
            <v>64.541598224196534</v>
          </cell>
        </row>
        <row r="13222">
          <cell r="A13222" t="str">
            <v/>
          </cell>
          <cell r="B13222" t="str">
            <v>Zone: Remainder of System</v>
          </cell>
          <cell r="C13222" t="str">
            <v>10/21/2019 (6pm-7pm)</v>
          </cell>
          <cell r="D13222">
            <v>23</v>
          </cell>
          <cell r="E13222">
            <v>1.0845340490341187</v>
          </cell>
          <cell r="F13222">
            <v>1.1279686689376831</v>
          </cell>
          <cell r="G13222">
            <v>4.7219589352607727E-2</v>
          </cell>
          <cell r="H13222">
            <v>63.302807991120957</v>
          </cell>
        </row>
        <row r="13223">
          <cell r="A13223" t="str">
            <v/>
          </cell>
          <cell r="B13223" t="str">
            <v>Zone: Remainder of System</v>
          </cell>
          <cell r="C13223" t="str">
            <v>10/21/2019 (6pm-8pm)</v>
          </cell>
          <cell r="D13223">
            <v>23</v>
          </cell>
          <cell r="E13223">
            <v>1.0265775918960571</v>
          </cell>
          <cell r="F13223">
            <v>1.0254784822463989</v>
          </cell>
          <cell r="G13223">
            <v>1.711965911090374E-2</v>
          </cell>
          <cell r="H13223">
            <v>65.526750729470308</v>
          </cell>
        </row>
        <row r="13224">
          <cell r="A13224" t="str">
            <v/>
          </cell>
          <cell r="B13224" t="str">
            <v>Zone: Remainder of System</v>
          </cell>
          <cell r="C13224" t="str">
            <v>10/21/2019 (6pm-8pm)</v>
          </cell>
          <cell r="D13224">
            <v>24</v>
          </cell>
          <cell r="E13224">
            <v>0.86262750625610352</v>
          </cell>
          <cell r="F13224">
            <v>0.85946822166442871</v>
          </cell>
          <cell r="G13224">
            <v>1.5514862723648548E-2</v>
          </cell>
          <cell r="H13224">
            <v>63.10618591079853</v>
          </cell>
        </row>
        <row r="13225">
          <cell r="A13225" t="str">
            <v/>
          </cell>
          <cell r="B13225" t="str">
            <v>Zone: Remainder of System</v>
          </cell>
          <cell r="C13225" t="str">
            <v>10/21/2019 (6pm-7pm)</v>
          </cell>
          <cell r="D13225">
            <v>24</v>
          </cell>
          <cell r="E13225">
            <v>0.91903960704803467</v>
          </cell>
          <cell r="F13225">
            <v>0.92297685146331787</v>
          </cell>
          <cell r="G13225">
            <v>4.5389693230390549E-2</v>
          </cell>
          <cell r="H13225">
            <v>64.002053274139982</v>
          </cell>
        </row>
        <row r="13226">
          <cell r="A13226" t="str">
            <v/>
          </cell>
          <cell r="B13226" t="str">
            <v>Zone: Remainder of System</v>
          </cell>
          <cell r="C13226" t="str">
            <v>10/22/2019</v>
          </cell>
          <cell r="D13226">
            <v>1</v>
          </cell>
          <cell r="E13226">
            <v>0.76051527261734009</v>
          </cell>
          <cell r="F13226">
            <v>0.71376937627792358</v>
          </cell>
          <cell r="G13226">
            <v>1.3287940062582493E-2</v>
          </cell>
          <cell r="H13226">
            <v>61.314638315612662</v>
          </cell>
        </row>
        <row r="13227">
          <cell r="A13227" t="str">
            <v/>
          </cell>
          <cell r="B13227" t="str">
            <v>Zone: Remainder of System</v>
          </cell>
          <cell r="C13227" t="str">
            <v>10/22/2019</v>
          </cell>
          <cell r="D13227">
            <v>2</v>
          </cell>
          <cell r="E13227">
            <v>0.67006403207778931</v>
          </cell>
          <cell r="F13227">
            <v>0.64213269948959351</v>
          </cell>
          <cell r="G13227">
            <v>1.2317304499447346E-2</v>
          </cell>
          <cell r="H13227">
            <v>59.605678549095209</v>
          </cell>
        </row>
        <row r="13228">
          <cell r="A13228" t="str">
            <v/>
          </cell>
          <cell r="B13228" t="str">
            <v>Zone: Remainder of System</v>
          </cell>
          <cell r="C13228" t="str">
            <v>10/22/2019</v>
          </cell>
          <cell r="D13228">
            <v>3</v>
          </cell>
          <cell r="E13228">
            <v>0.62094420194625854</v>
          </cell>
          <cell r="F13228">
            <v>0.6030803918838501</v>
          </cell>
          <cell r="G13228">
            <v>1.0800492949783802E-2</v>
          </cell>
          <cell r="H13228">
            <v>58.808826349806836</v>
          </cell>
        </row>
        <row r="13229">
          <cell r="A13229" t="str">
            <v/>
          </cell>
          <cell r="B13229" t="str">
            <v>Zone: Remainder of System</v>
          </cell>
          <cell r="C13229" t="str">
            <v>10/22/2019</v>
          </cell>
          <cell r="D13229">
            <v>4</v>
          </cell>
          <cell r="E13229">
            <v>0.60119044780731201</v>
          </cell>
          <cell r="F13229">
            <v>0.57110726833343506</v>
          </cell>
          <cell r="G13229">
            <v>9.6886148676276207E-3</v>
          </cell>
          <cell r="H13229">
            <v>57.913347925784599</v>
          </cell>
        </row>
        <row r="13230">
          <cell r="A13230" t="str">
            <v/>
          </cell>
          <cell r="B13230" t="str">
            <v>Zone: Remainder of System</v>
          </cell>
          <cell r="C13230" t="str">
            <v>10/22/2019</v>
          </cell>
          <cell r="D13230">
            <v>5</v>
          </cell>
          <cell r="E13230">
            <v>0.59851706027984619</v>
          </cell>
          <cell r="F13230">
            <v>0.56141418218612671</v>
          </cell>
          <cell r="G13230">
            <v>8.8919159024953842E-3</v>
          </cell>
          <cell r="H13230">
            <v>56.850558682511178</v>
          </cell>
        </row>
        <row r="13231">
          <cell r="A13231" t="str">
            <v/>
          </cell>
          <cell r="B13231" t="str">
            <v>Zone: Remainder of System</v>
          </cell>
          <cell r="C13231" t="str">
            <v>10/22/2019</v>
          </cell>
          <cell r="D13231">
            <v>6</v>
          </cell>
          <cell r="E13231">
            <v>0.62722933292388916</v>
          </cell>
          <cell r="F13231">
            <v>0.59967982769012451</v>
          </cell>
          <cell r="G13231">
            <v>7.9956492409110069E-3</v>
          </cell>
          <cell r="H13231">
            <v>56.085067750674668</v>
          </cell>
        </row>
        <row r="13232">
          <cell r="A13232" t="str">
            <v/>
          </cell>
          <cell r="B13232" t="str">
            <v>Zone: Remainder of System</v>
          </cell>
          <cell r="C13232" t="str">
            <v>10/22/2019</v>
          </cell>
          <cell r="D13232">
            <v>7</v>
          </cell>
          <cell r="E13232">
            <v>0.70347613096237183</v>
          </cell>
          <cell r="F13232">
            <v>0.68385607004165649</v>
          </cell>
          <cell r="G13232">
            <v>8.1911971792578697E-3</v>
          </cell>
          <cell r="H13232">
            <v>55.796541588490285</v>
          </cell>
        </row>
        <row r="13233">
          <cell r="A13233" t="str">
            <v/>
          </cell>
          <cell r="B13233" t="str">
            <v>Zone: Remainder of System</v>
          </cell>
          <cell r="C13233" t="str">
            <v>10/22/2019</v>
          </cell>
          <cell r="D13233">
            <v>8</v>
          </cell>
          <cell r="E13233">
            <v>0.69477134943008423</v>
          </cell>
          <cell r="F13233">
            <v>0.67706447839736938</v>
          </cell>
          <cell r="G13233">
            <v>8.0780182033777237E-3</v>
          </cell>
          <cell r="H13233">
            <v>55.800410673336131</v>
          </cell>
        </row>
        <row r="13234">
          <cell r="A13234" t="str">
            <v/>
          </cell>
          <cell r="B13234" t="str">
            <v>Zone: Remainder of System</v>
          </cell>
          <cell r="C13234" t="str">
            <v>10/22/2019</v>
          </cell>
          <cell r="D13234">
            <v>9</v>
          </cell>
          <cell r="E13234">
            <v>0.51704776287078857</v>
          </cell>
          <cell r="F13234">
            <v>0.47094282507896423</v>
          </cell>
          <cell r="G13234">
            <v>8.494742214679718E-3</v>
          </cell>
          <cell r="H13234">
            <v>60.277973733582073</v>
          </cell>
        </row>
        <row r="13235">
          <cell r="A13235" t="str">
            <v/>
          </cell>
          <cell r="B13235" t="str">
            <v>Zone: Remainder of System</v>
          </cell>
          <cell r="C13235" t="str">
            <v>10/22/2019</v>
          </cell>
          <cell r="D13235">
            <v>10</v>
          </cell>
          <cell r="E13235">
            <v>0.3352774977684021</v>
          </cell>
          <cell r="F13235">
            <v>0.28648173809051514</v>
          </cell>
          <cell r="G13235">
            <v>9.5808450132608414E-3</v>
          </cell>
          <cell r="H13235">
            <v>68.036777152385255</v>
          </cell>
        </row>
        <row r="13236">
          <cell r="A13236" t="str">
            <v/>
          </cell>
          <cell r="B13236" t="str">
            <v>Zone: Remainder of System</v>
          </cell>
          <cell r="C13236" t="str">
            <v>10/22/2019</v>
          </cell>
          <cell r="D13236">
            <v>11</v>
          </cell>
          <cell r="E13236">
            <v>0.18743023276329041</v>
          </cell>
          <cell r="F13236">
            <v>0.1188945397734642</v>
          </cell>
          <cell r="G13236">
            <v>1.0911114513874054E-2</v>
          </cell>
          <cell r="H13236">
            <v>75.463164477799523</v>
          </cell>
        </row>
        <row r="13237">
          <cell r="A13237" t="str">
            <v/>
          </cell>
          <cell r="B13237" t="str">
            <v>Zone: Remainder of System</v>
          </cell>
          <cell r="C13237" t="str">
            <v>10/22/2019</v>
          </cell>
          <cell r="D13237">
            <v>12</v>
          </cell>
          <cell r="E13237">
            <v>0.11666375398635864</v>
          </cell>
          <cell r="F13237">
            <v>3.8683932274580002E-2</v>
          </cell>
          <cell r="G13237">
            <v>1.2637299485504627E-2</v>
          </cell>
          <cell r="H13237">
            <v>81.565528455283655</v>
          </cell>
        </row>
        <row r="13238">
          <cell r="A13238" t="str">
            <v/>
          </cell>
          <cell r="B13238" t="str">
            <v>Zone: Remainder of System</v>
          </cell>
          <cell r="C13238" t="str">
            <v>10/22/2019</v>
          </cell>
          <cell r="D13238">
            <v>13</v>
          </cell>
          <cell r="E13238">
            <v>0.12772493064403534</v>
          </cell>
          <cell r="F13238">
            <v>5.8348380029201508E-2</v>
          </cell>
          <cell r="G13238">
            <v>1.3826508074998856E-2</v>
          </cell>
          <cell r="H13238">
            <v>85.081826141332641</v>
          </cell>
        </row>
        <row r="13239">
          <cell r="A13239" t="str">
            <v/>
          </cell>
          <cell r="B13239" t="str">
            <v>Zone: Remainder of System</v>
          </cell>
          <cell r="C13239" t="str">
            <v>10/22/2019</v>
          </cell>
          <cell r="D13239">
            <v>14</v>
          </cell>
          <cell r="E13239">
            <v>0.24283017218112946</v>
          </cell>
          <cell r="F13239">
            <v>0.1632278710603714</v>
          </cell>
          <cell r="G13239">
            <v>1.5393085777759552E-2</v>
          </cell>
          <cell r="H13239">
            <v>87.02942255576329</v>
          </cell>
        </row>
        <row r="13240">
          <cell r="A13240" t="str">
            <v/>
          </cell>
          <cell r="B13240" t="str">
            <v>Zone: Remainder of System</v>
          </cell>
          <cell r="C13240" t="str">
            <v>10/22/2019</v>
          </cell>
          <cell r="D13240">
            <v>15</v>
          </cell>
          <cell r="E13240">
            <v>0.44969406723976135</v>
          </cell>
          <cell r="F13240">
            <v>0.38202777504920959</v>
          </cell>
          <cell r="G13240">
            <v>1.6939716413617134E-2</v>
          </cell>
          <cell r="H13240">
            <v>88.261129872831731</v>
          </cell>
        </row>
        <row r="13241">
          <cell r="A13241" t="str">
            <v/>
          </cell>
          <cell r="B13241" t="str">
            <v>Zone: Remainder of System</v>
          </cell>
          <cell r="C13241" t="str">
            <v>10/22/2019</v>
          </cell>
          <cell r="D13241">
            <v>16</v>
          </cell>
          <cell r="E13241">
            <v>0.78708440065383911</v>
          </cell>
          <cell r="F13241">
            <v>0.72172003984451294</v>
          </cell>
          <cell r="G13241">
            <v>1.8594328314065933E-2</v>
          </cell>
          <cell r="H13241">
            <v>89.261184073379354</v>
          </cell>
        </row>
        <row r="13242">
          <cell r="A13242" t="str">
            <v/>
          </cell>
          <cell r="B13242" t="str">
            <v>Zone: Remainder of System</v>
          </cell>
          <cell r="C13242" t="str">
            <v>10/22/2019</v>
          </cell>
          <cell r="D13242">
            <v>17</v>
          </cell>
          <cell r="E13242">
            <v>1.1032503843307495</v>
          </cell>
          <cell r="F13242">
            <v>1.0755218267440796</v>
          </cell>
          <cell r="G13242">
            <v>1.9249409437179565E-2</v>
          </cell>
          <cell r="H13242">
            <v>88.489810298105965</v>
          </cell>
        </row>
        <row r="13243">
          <cell r="A13243" t="str">
            <v/>
          </cell>
          <cell r="B13243" t="str">
            <v>Zone: Remainder of System</v>
          </cell>
          <cell r="C13243" t="str">
            <v>10/22/2019</v>
          </cell>
          <cell r="D13243">
            <v>18</v>
          </cell>
          <cell r="E13243">
            <v>1.3250381946563721</v>
          </cell>
          <cell r="F13243">
            <v>1.319165825843811</v>
          </cell>
          <cell r="G13243">
            <v>1.959647424519062E-2</v>
          </cell>
          <cell r="H13243">
            <v>85.775026057953596</v>
          </cell>
        </row>
        <row r="13244">
          <cell r="A13244" t="str">
            <v/>
          </cell>
          <cell r="B13244" t="str">
            <v>Zone: Remainder of System</v>
          </cell>
          <cell r="C13244" t="str">
            <v>10/22/2019</v>
          </cell>
          <cell r="D13244">
            <v>19</v>
          </cell>
          <cell r="E13244">
            <v>1.4004333019256592</v>
          </cell>
          <cell r="F13244">
            <v>1.3390947580337524</v>
          </cell>
          <cell r="G13244">
            <v>1.9321771338582039E-2</v>
          </cell>
          <cell r="H13244">
            <v>81.621017302482443</v>
          </cell>
        </row>
        <row r="13245">
          <cell r="A13245" t="str">
            <v/>
          </cell>
          <cell r="B13245" t="str">
            <v>Zone: Remainder of System</v>
          </cell>
          <cell r="C13245" t="str">
            <v>10/22/2019</v>
          </cell>
          <cell r="D13245">
            <v>20</v>
          </cell>
          <cell r="E13245">
            <v>1.4238300323486328</v>
          </cell>
          <cell r="F13245">
            <v>1.3490593433380127</v>
          </cell>
          <cell r="G13245">
            <v>1.8601914867758751E-2</v>
          </cell>
          <cell r="H13245">
            <v>77.454790494059637</v>
          </cell>
        </row>
        <row r="13246">
          <cell r="A13246" t="str">
            <v/>
          </cell>
          <cell r="B13246" t="str">
            <v>Zone: Remainder of System</v>
          </cell>
          <cell r="C13246" t="str">
            <v>10/22/2019</v>
          </cell>
          <cell r="D13246">
            <v>21</v>
          </cell>
          <cell r="E13246">
            <v>1.3482542037963867</v>
          </cell>
          <cell r="F13246">
            <v>1.4125461578369141</v>
          </cell>
          <cell r="G13246">
            <v>1.7919458448886871E-2</v>
          </cell>
          <cell r="H13246">
            <v>73.215791119451183</v>
          </cell>
        </row>
        <row r="13247">
          <cell r="A13247" t="str">
            <v/>
          </cell>
          <cell r="B13247" t="str">
            <v>Zone: Remainder of System</v>
          </cell>
          <cell r="C13247" t="str">
            <v>10/22/2019</v>
          </cell>
          <cell r="D13247">
            <v>22</v>
          </cell>
          <cell r="E13247">
            <v>1.2211172580718994</v>
          </cell>
          <cell r="F13247">
            <v>1.2558945417404175</v>
          </cell>
          <cell r="G13247">
            <v>1.6890004277229309E-2</v>
          </cell>
          <cell r="H13247">
            <v>69.109891598913478</v>
          </cell>
        </row>
        <row r="13248">
          <cell r="A13248" t="str">
            <v/>
          </cell>
          <cell r="B13248" t="str">
            <v>Zone: Remainder of System</v>
          </cell>
          <cell r="C13248" t="str">
            <v>10/22/2019</v>
          </cell>
          <cell r="D13248">
            <v>23</v>
          </cell>
          <cell r="E13248">
            <v>1.0420409440994263</v>
          </cell>
          <cell r="F13248">
            <v>1.0727030038833618</v>
          </cell>
          <cell r="G13248">
            <v>1.6896417364478111E-2</v>
          </cell>
          <cell r="H13248">
            <v>66.342593287472823</v>
          </cell>
        </row>
        <row r="13249">
          <cell r="A13249" t="str">
            <v/>
          </cell>
          <cell r="B13249" t="str">
            <v>Zone: Remainder of System</v>
          </cell>
          <cell r="C13249" t="str">
            <v>10/22/2019</v>
          </cell>
          <cell r="D13249">
            <v>24</v>
          </cell>
          <cell r="E13249">
            <v>0.85271322727203369</v>
          </cell>
          <cell r="F13249">
            <v>0.89045768976211548</v>
          </cell>
          <cell r="G13249">
            <v>1.5607800334692001E-2</v>
          </cell>
          <cell r="H13249">
            <v>63.611125703565676</v>
          </cell>
        </row>
        <row r="13250">
          <cell r="A13250" t="str">
            <v/>
          </cell>
          <cell r="B13250" t="str">
            <v>Zone: South Orange County</v>
          </cell>
          <cell r="C13250" t="str">
            <v>Average Event Day (5pm-9pm)</v>
          </cell>
          <cell r="D13250">
            <v>1</v>
          </cell>
          <cell r="E13250">
            <v>1.0958143472671509</v>
          </cell>
          <cell r="F13250">
            <v>1.1208710670471191</v>
          </cell>
          <cell r="G13250">
            <v>1.4687083661556244E-2</v>
          </cell>
          <cell r="H13250">
            <v>70.444124120158577</v>
          </cell>
        </row>
        <row r="13251">
          <cell r="A13251" t="str">
            <v/>
          </cell>
          <cell r="B13251" t="str">
            <v>Zone: South Orange County</v>
          </cell>
          <cell r="C13251" t="str">
            <v>Average Event Day (6pm-8pm)</v>
          </cell>
          <cell r="D13251">
            <v>1</v>
          </cell>
          <cell r="E13251">
            <v>1.0868046283721924</v>
          </cell>
          <cell r="F13251">
            <v>1.0728532075881958</v>
          </cell>
          <cell r="G13251">
            <v>1.4994248747825623E-2</v>
          </cell>
          <cell r="H13251">
            <v>71.02427231989715</v>
          </cell>
        </row>
        <row r="13252">
          <cell r="A13252" t="str">
            <v/>
          </cell>
          <cell r="B13252" t="str">
            <v>Zone: South Orange County</v>
          </cell>
          <cell r="C13252" t="str">
            <v>Average Event Day (6pm-8pm)</v>
          </cell>
          <cell r="D13252">
            <v>2</v>
          </cell>
          <cell r="E13252">
            <v>0.93610072135925293</v>
          </cell>
          <cell r="F13252">
            <v>0.91641741991043091</v>
          </cell>
          <cell r="G13252">
            <v>1.4162758365273476E-2</v>
          </cell>
          <cell r="H13252">
            <v>70.730341852737695</v>
          </cell>
        </row>
        <row r="13253">
          <cell r="A13253" t="str">
            <v/>
          </cell>
          <cell r="B13253" t="str">
            <v>Zone: South Orange County</v>
          </cell>
          <cell r="C13253" t="str">
            <v>Average Event Day (5pm-9pm)</v>
          </cell>
          <cell r="D13253">
            <v>2</v>
          </cell>
          <cell r="E13253">
            <v>0.93210983276367188</v>
          </cell>
          <cell r="F13253">
            <v>0.94136101007461548</v>
          </cell>
          <cell r="G13253">
            <v>1.3876510784029961E-2</v>
          </cell>
          <cell r="H13253">
            <v>69.801845013253285</v>
          </cell>
        </row>
        <row r="13254">
          <cell r="A13254" t="str">
            <v/>
          </cell>
          <cell r="B13254" t="str">
            <v>Zone: South Orange County</v>
          </cell>
          <cell r="C13254" t="str">
            <v>Average Event Day (6pm-8pm)</v>
          </cell>
          <cell r="D13254">
            <v>3</v>
          </cell>
          <cell r="E13254">
            <v>0.80776143074035645</v>
          </cell>
          <cell r="F13254">
            <v>0.80259877443313599</v>
          </cell>
          <cell r="G13254">
            <v>1.2658793479204178E-2</v>
          </cell>
          <cell r="H13254">
            <v>70.523152301975074</v>
          </cell>
        </row>
        <row r="13255">
          <cell r="A13255" t="str">
            <v/>
          </cell>
          <cell r="B13255" t="str">
            <v>Zone: South Orange County</v>
          </cell>
          <cell r="C13255" t="str">
            <v>Average Event Day (5pm-9pm)</v>
          </cell>
          <cell r="D13255">
            <v>3</v>
          </cell>
          <cell r="E13255">
            <v>0.79687172174453735</v>
          </cell>
          <cell r="F13255">
            <v>0.81602352857589722</v>
          </cell>
          <cell r="G13255">
            <v>1.2456983327865601E-2</v>
          </cell>
          <cell r="H13255">
            <v>69.238767226777071</v>
          </cell>
        </row>
        <row r="13256">
          <cell r="A13256" t="str">
            <v/>
          </cell>
          <cell r="B13256" t="str">
            <v>Zone: South Orange County</v>
          </cell>
          <cell r="C13256" t="str">
            <v>Average Event Day (5pm-9pm)</v>
          </cell>
          <cell r="D13256">
            <v>4</v>
          </cell>
          <cell r="E13256">
            <v>0.70946305990219116</v>
          </cell>
          <cell r="F13256">
            <v>0.71687054634094238</v>
          </cell>
          <cell r="G13256">
            <v>1.0600168257951736E-2</v>
          </cell>
          <cell r="H13256">
            <v>69.052218072262207</v>
          </cell>
        </row>
        <row r="13257">
          <cell r="A13257" t="str">
            <v/>
          </cell>
          <cell r="B13257" t="str">
            <v>Zone: South Orange County</v>
          </cell>
          <cell r="C13257" t="str">
            <v>Average Event Day (6pm-8pm)</v>
          </cell>
          <cell r="D13257">
            <v>4</v>
          </cell>
          <cell r="E13257">
            <v>0.71306383609771729</v>
          </cell>
          <cell r="F13257">
            <v>0.70892882347106934</v>
          </cell>
          <cell r="G13257">
            <v>1.0781631805002689E-2</v>
          </cell>
          <cell r="H13257">
            <v>70.297295435149564</v>
          </cell>
        </row>
        <row r="13258">
          <cell r="A13258" t="str">
            <v/>
          </cell>
          <cell r="B13258" t="str">
            <v>Zone: South Orange County</v>
          </cell>
          <cell r="C13258" t="str">
            <v>Average Event Day (5pm-9pm)</v>
          </cell>
          <cell r="D13258">
            <v>5</v>
          </cell>
          <cell r="E13258">
            <v>0.64235401153564453</v>
          </cell>
          <cell r="F13258">
            <v>0.65449053049087524</v>
          </cell>
          <cell r="G13258">
            <v>9.1469623148441315E-3</v>
          </cell>
          <cell r="H13258">
            <v>68.845157828677586</v>
          </cell>
        </row>
        <row r="13259">
          <cell r="A13259" t="str">
            <v/>
          </cell>
          <cell r="B13259" t="str">
            <v>Zone: South Orange County</v>
          </cell>
          <cell r="C13259" t="str">
            <v>Average Event Day (6pm-8pm)</v>
          </cell>
          <cell r="D13259">
            <v>5</v>
          </cell>
          <cell r="E13259">
            <v>0.65670055150985718</v>
          </cell>
          <cell r="F13259">
            <v>0.64308702945709229</v>
          </cell>
          <cell r="G13259">
            <v>9.3953292816877365E-3</v>
          </cell>
          <cell r="H13259">
            <v>70.084914858090514</v>
          </cell>
        </row>
        <row r="13260">
          <cell r="A13260" t="str">
            <v/>
          </cell>
          <cell r="B13260" t="str">
            <v>Zone: South Orange County</v>
          </cell>
          <cell r="C13260" t="str">
            <v>Average Event Day (5pm-9pm)</v>
          </cell>
          <cell r="D13260">
            <v>6</v>
          </cell>
          <cell r="E13260">
            <v>0.61847740411758423</v>
          </cell>
          <cell r="F13260">
            <v>0.62921863794326782</v>
          </cell>
          <cell r="G13260">
            <v>7.8367618843913078E-3</v>
          </cell>
          <cell r="H13260">
            <v>68.516371959661328</v>
          </cell>
        </row>
        <row r="13261">
          <cell r="A13261" t="str">
            <v/>
          </cell>
          <cell r="B13261" t="str">
            <v>Zone: South Orange County</v>
          </cell>
          <cell r="C13261" t="str">
            <v>Average Event Day (6pm-8pm)</v>
          </cell>
          <cell r="D13261">
            <v>6</v>
          </cell>
          <cell r="E13261">
            <v>0.63421726226806641</v>
          </cell>
          <cell r="F13261">
            <v>0.62412607669830322</v>
          </cell>
          <cell r="G13261">
            <v>8.0482279881834984E-3</v>
          </cell>
          <cell r="H13261">
            <v>69.87528491818118</v>
          </cell>
        </row>
        <row r="13262">
          <cell r="A13262" t="str">
            <v/>
          </cell>
          <cell r="B13262" t="str">
            <v>Zone: South Orange County</v>
          </cell>
          <cell r="C13262" t="str">
            <v>Average Event Day (6pm-8pm)</v>
          </cell>
          <cell r="D13262">
            <v>7</v>
          </cell>
          <cell r="E13262">
            <v>0.67642337083816528</v>
          </cell>
          <cell r="F13262">
            <v>0.66472154855728149</v>
          </cell>
          <cell r="G13262">
            <v>7.4971853755414486E-3</v>
          </cell>
          <cell r="H13262">
            <v>70.288924618440731</v>
          </cell>
        </row>
        <row r="13263">
          <cell r="A13263" t="str">
            <v/>
          </cell>
          <cell r="B13263" t="str">
            <v>Zone: South Orange County</v>
          </cell>
          <cell r="C13263" t="str">
            <v>Average Event Day (5pm-9pm)</v>
          </cell>
          <cell r="D13263">
            <v>7</v>
          </cell>
          <cell r="E13263">
            <v>0.66444098949432373</v>
          </cell>
          <cell r="F13263">
            <v>0.67025434970855713</v>
          </cell>
          <cell r="G13263">
            <v>7.3780096136033535E-3</v>
          </cell>
          <cell r="H13263">
            <v>68.378576606110812</v>
          </cell>
        </row>
        <row r="13264">
          <cell r="A13264" t="str">
            <v/>
          </cell>
          <cell r="B13264" t="str">
            <v>Zone: South Orange County</v>
          </cell>
          <cell r="C13264" t="str">
            <v>Average Event Day (5pm-9pm)</v>
          </cell>
          <cell r="D13264">
            <v>8</v>
          </cell>
          <cell r="E13264">
            <v>0.68311858177185059</v>
          </cell>
          <cell r="F13264">
            <v>0.68820738792419434</v>
          </cell>
          <cell r="G13264">
            <v>7.6092751696705818E-3</v>
          </cell>
          <cell r="H13264">
            <v>69.301601298104814</v>
          </cell>
        </row>
        <row r="13265">
          <cell r="A13265" t="str">
            <v/>
          </cell>
          <cell r="B13265" t="str">
            <v>Zone: South Orange County</v>
          </cell>
          <cell r="C13265" t="str">
            <v>Average Event Day (6pm-8pm)</v>
          </cell>
          <cell r="D13265">
            <v>8</v>
          </cell>
          <cell r="E13265">
            <v>0.68391472101211548</v>
          </cell>
          <cell r="F13265">
            <v>0.69151401519775391</v>
          </cell>
          <cell r="G13265">
            <v>7.6677007600665092E-3</v>
          </cell>
          <cell r="H13265">
            <v>71.977459695894808</v>
          </cell>
        </row>
        <row r="13266">
          <cell r="A13266" t="str">
            <v/>
          </cell>
          <cell r="B13266" t="str">
            <v>Zone: South Orange County</v>
          </cell>
          <cell r="C13266" t="str">
            <v>Average Event Day (5pm-9pm)</v>
          </cell>
          <cell r="D13266">
            <v>9</v>
          </cell>
          <cell r="E13266">
            <v>0.62065327167510986</v>
          </cell>
          <cell r="F13266">
            <v>0.60867047309875488</v>
          </cell>
          <cell r="G13266">
            <v>8.2908030599355698E-3</v>
          </cell>
          <cell r="H13266">
            <v>71.228555962014198</v>
          </cell>
        </row>
        <row r="13267">
          <cell r="A13267" t="str">
            <v/>
          </cell>
          <cell r="B13267" t="str">
            <v>Zone: South Orange County</v>
          </cell>
          <cell r="C13267" t="str">
            <v>Average Event Day (6pm-8pm)</v>
          </cell>
          <cell r="D13267">
            <v>9</v>
          </cell>
          <cell r="E13267">
            <v>0.62815523147583008</v>
          </cell>
          <cell r="F13267">
            <v>0.63039153814315796</v>
          </cell>
          <cell r="G13267">
            <v>8.3253756165504456E-3</v>
          </cell>
          <cell r="H13267">
            <v>74.701618766003577</v>
          </cell>
        </row>
        <row r="13268">
          <cell r="A13268" t="str">
            <v/>
          </cell>
          <cell r="B13268" t="str">
            <v>Zone: South Orange County</v>
          </cell>
          <cell r="C13268" t="str">
            <v>Average Event Day (5pm-9pm)</v>
          </cell>
          <cell r="D13268">
            <v>10</v>
          </cell>
          <cell r="E13268">
            <v>0.58455842733383179</v>
          </cell>
          <cell r="F13268">
            <v>0.55746293067932129</v>
          </cell>
          <cell r="G13268">
            <v>9.4648748636245728E-3</v>
          </cell>
          <cell r="H13268">
            <v>75.318581213050706</v>
          </cell>
        </row>
        <row r="13269">
          <cell r="A13269" t="str">
            <v/>
          </cell>
          <cell r="B13269" t="str">
            <v>Zone: South Orange County</v>
          </cell>
          <cell r="C13269" t="str">
            <v>Average Event Day (6pm-8pm)</v>
          </cell>
          <cell r="D13269">
            <v>10</v>
          </cell>
          <cell r="E13269">
            <v>0.6124502420425415</v>
          </cell>
          <cell r="F13269">
            <v>0.59718954563140869</v>
          </cell>
          <cell r="G13269">
            <v>9.6775945276021957E-3</v>
          </cell>
          <cell r="H13269">
            <v>78.299464512805301</v>
          </cell>
        </row>
        <row r="13270">
          <cell r="A13270" t="str">
            <v/>
          </cell>
          <cell r="B13270" t="str">
            <v>Zone: South Orange County</v>
          </cell>
          <cell r="C13270" t="str">
            <v>Average Event Day (6pm-8pm)</v>
          </cell>
          <cell r="D13270">
            <v>11</v>
          </cell>
          <cell r="E13270">
            <v>0.6464722752571106</v>
          </cell>
          <cell r="F13270">
            <v>0.61558151245117188</v>
          </cell>
          <cell r="G13270">
            <v>1.1237025260925293E-2</v>
          </cell>
          <cell r="H13270">
            <v>81.446257263409919</v>
          </cell>
        </row>
        <row r="13271">
          <cell r="A13271" t="str">
            <v/>
          </cell>
          <cell r="B13271" t="str">
            <v>Zone: South Orange County</v>
          </cell>
          <cell r="C13271" t="str">
            <v>Average Event Day (5pm-9pm)</v>
          </cell>
          <cell r="D13271">
            <v>11</v>
          </cell>
          <cell r="E13271">
            <v>0.61624914407730103</v>
          </cell>
          <cell r="F13271">
            <v>0.5633426308631897</v>
          </cell>
          <cell r="G13271">
            <v>1.0958639904856682E-2</v>
          </cell>
          <cell r="H13271">
            <v>79.651220518075391</v>
          </cell>
        </row>
        <row r="13272">
          <cell r="A13272" t="str">
            <v/>
          </cell>
          <cell r="B13272" t="str">
            <v>Zone: South Orange County</v>
          </cell>
          <cell r="C13272" t="str">
            <v>Average Event Day (5pm-9pm)</v>
          </cell>
          <cell r="D13272">
            <v>12</v>
          </cell>
          <cell r="E13272">
            <v>0.69855016469955444</v>
          </cell>
          <cell r="F13272">
            <v>0.65511554479598999</v>
          </cell>
          <cell r="G13272">
            <v>1.271101925522089E-2</v>
          </cell>
          <cell r="H13272">
            <v>81.937330608433172</v>
          </cell>
        </row>
        <row r="13273">
          <cell r="A13273" t="str">
            <v/>
          </cell>
          <cell r="B13273" t="str">
            <v>Zone: South Orange County</v>
          </cell>
          <cell r="C13273" t="str">
            <v>Average Event Day (6pm-8pm)</v>
          </cell>
          <cell r="D13273">
            <v>12</v>
          </cell>
          <cell r="E13273">
            <v>0.73546755313873291</v>
          </cell>
          <cell r="F13273">
            <v>0.70867246389389038</v>
          </cell>
          <cell r="G13273">
            <v>1.2985668145120144E-2</v>
          </cell>
          <cell r="H13273">
            <v>82.864510200283576</v>
          </cell>
        </row>
        <row r="13274">
          <cell r="A13274" t="str">
            <v/>
          </cell>
          <cell r="B13274" t="str">
            <v>Zone: South Orange County</v>
          </cell>
          <cell r="C13274" t="str">
            <v>Average Event Day (6pm-8pm)</v>
          </cell>
          <cell r="D13274">
            <v>13</v>
          </cell>
          <cell r="E13274">
            <v>0.91443675756454468</v>
          </cell>
          <cell r="F13274">
            <v>0.86820352077484131</v>
          </cell>
          <cell r="G13274">
            <v>1.4769838191568851E-2</v>
          </cell>
          <cell r="H13274">
            <v>83.507695935863239</v>
          </cell>
        </row>
        <row r="13275">
          <cell r="A13275" t="str">
            <v/>
          </cell>
          <cell r="B13275" t="str">
            <v>Zone: South Orange County</v>
          </cell>
          <cell r="C13275" t="str">
            <v>Average Event Day (5pm-9pm)</v>
          </cell>
          <cell r="D13275">
            <v>13</v>
          </cell>
          <cell r="E13275">
            <v>0.8436281681060791</v>
          </cell>
          <cell r="F13275">
            <v>0.80411237478256226</v>
          </cell>
          <cell r="G13275">
            <v>1.4463318511843681E-2</v>
          </cell>
          <cell r="H13275">
            <v>83.185024028671535</v>
          </cell>
        </row>
        <row r="13276">
          <cell r="A13276" t="str">
            <v/>
          </cell>
          <cell r="B13276" t="str">
            <v>Zone: South Orange County</v>
          </cell>
          <cell r="C13276" t="str">
            <v>Average Event Day (5pm-9pm)</v>
          </cell>
          <cell r="D13276">
            <v>14</v>
          </cell>
          <cell r="E13276">
            <v>1.0305294990539551</v>
          </cell>
          <cell r="F13276">
            <v>0.98725229501724243</v>
          </cell>
          <cell r="G13276">
            <v>1.5860216692090034E-2</v>
          </cell>
          <cell r="H13276">
            <v>83.766118531563038</v>
          </cell>
        </row>
        <row r="13277">
          <cell r="A13277" t="str">
            <v/>
          </cell>
          <cell r="B13277" t="str">
            <v>Zone: South Orange County</v>
          </cell>
          <cell r="C13277" t="str">
            <v>Average Event Day (6pm-8pm)</v>
          </cell>
          <cell r="D13277">
            <v>14</v>
          </cell>
          <cell r="E13277">
            <v>1.1215541362762451</v>
          </cell>
          <cell r="F13277">
            <v>1.0584458112716675</v>
          </cell>
          <cell r="G13277">
            <v>1.6269246116280556E-2</v>
          </cell>
          <cell r="H13277">
            <v>84.513921509676734</v>
          </cell>
        </row>
        <row r="13278">
          <cell r="A13278" t="str">
            <v/>
          </cell>
          <cell r="B13278" t="str">
            <v>Zone: South Orange County</v>
          </cell>
          <cell r="C13278" t="str">
            <v>Average Event Day (6pm-8pm)</v>
          </cell>
          <cell r="D13278">
            <v>15</v>
          </cell>
          <cell r="E13278">
            <v>1.3138581514358521</v>
          </cell>
          <cell r="F13278">
            <v>1.2695188522338867</v>
          </cell>
          <cell r="G13278">
            <v>1.7039919272065163E-2</v>
          </cell>
          <cell r="H13278">
            <v>84.438851152865155</v>
          </cell>
        </row>
        <row r="13279">
          <cell r="A13279" t="str">
            <v/>
          </cell>
          <cell r="B13279" t="str">
            <v>Zone: South Orange County</v>
          </cell>
          <cell r="C13279" t="str">
            <v>Average Event Day (5pm-9pm)</v>
          </cell>
          <cell r="D13279">
            <v>15</v>
          </cell>
          <cell r="E13279">
            <v>1.2198443412780762</v>
          </cell>
          <cell r="F13279">
            <v>1.2047840356826782</v>
          </cell>
          <cell r="G13279">
            <v>1.6641540452837944E-2</v>
          </cell>
          <cell r="H13279">
            <v>84.462500545659893</v>
          </cell>
        </row>
        <row r="13280">
          <cell r="A13280" t="str">
            <v/>
          </cell>
          <cell r="B13280" t="str">
            <v>Zone: South Orange County</v>
          </cell>
          <cell r="C13280" t="str">
            <v>Average Event Day (5pm-9pm)</v>
          </cell>
          <cell r="D13280">
            <v>16</v>
          </cell>
          <cell r="E13280">
            <v>1.4751824140548706</v>
          </cell>
          <cell r="F13280">
            <v>1.4150809049606323</v>
          </cell>
          <cell r="G13280">
            <v>1.7213325947523117E-2</v>
          </cell>
          <cell r="H13280">
            <v>84.210563717220936</v>
          </cell>
        </row>
        <row r="13281">
          <cell r="A13281" t="str">
            <v/>
          </cell>
          <cell r="B13281" t="str">
            <v>Zone: South Orange County</v>
          </cell>
          <cell r="C13281" t="str">
            <v>Average Event Day (6pm-8pm)</v>
          </cell>
          <cell r="D13281">
            <v>16</v>
          </cell>
          <cell r="E13281">
            <v>1.5538356304168701</v>
          </cell>
          <cell r="F13281">
            <v>1.5032805204391479</v>
          </cell>
          <cell r="G13281">
            <v>1.7462724819779396E-2</v>
          </cell>
          <cell r="H13281">
            <v>83.912310478956826</v>
          </cell>
        </row>
        <row r="13282">
          <cell r="A13282" t="str">
            <v/>
          </cell>
          <cell r="B13282" t="str">
            <v>Zone: South Orange County</v>
          </cell>
          <cell r="C13282" t="str">
            <v>Average Event Day (5pm-9pm)</v>
          </cell>
          <cell r="D13282">
            <v>17</v>
          </cell>
          <cell r="E13282">
            <v>1.6917665004730225</v>
          </cell>
          <cell r="F13282">
            <v>1.5986200571060181</v>
          </cell>
          <cell r="G13282">
            <v>1.7384732142090797E-2</v>
          </cell>
          <cell r="H13282">
            <v>83.30570703571226</v>
          </cell>
        </row>
        <row r="13283">
          <cell r="A13283" t="str">
            <v/>
          </cell>
          <cell r="B13283" t="str">
            <v>Zone: South Orange County</v>
          </cell>
          <cell r="C13283" t="str">
            <v>Average Event Day (6pm-8pm)</v>
          </cell>
          <cell r="D13283">
            <v>17</v>
          </cell>
          <cell r="E13283">
            <v>1.7749433517456055</v>
          </cell>
          <cell r="F13283">
            <v>1.7010055780410767</v>
          </cell>
          <cell r="G13283">
            <v>1.7711712047457695E-2</v>
          </cell>
          <cell r="H13283">
            <v>82.742745036174469</v>
          </cell>
        </row>
        <row r="13284">
          <cell r="A13284" t="str">
            <v/>
          </cell>
          <cell r="B13284" t="str">
            <v>Zone: South Orange County</v>
          </cell>
          <cell r="C13284" t="str">
            <v>Average Event Day (5pm-9pm)</v>
          </cell>
          <cell r="D13284">
            <v>18</v>
          </cell>
          <cell r="E13284">
            <v>1.8712044954299927</v>
          </cell>
          <cell r="F13284">
            <v>1.124453067779541</v>
          </cell>
          <cell r="G13284">
            <v>1.7948085442185402E-2</v>
          </cell>
          <cell r="H13284">
            <v>81.326638765081995</v>
          </cell>
        </row>
        <row r="13285">
          <cell r="A13285" t="str">
            <v/>
          </cell>
          <cell r="B13285" t="str">
            <v>Zone: South Orange County</v>
          </cell>
          <cell r="C13285" t="str">
            <v>Average Event Day (6pm-8pm)</v>
          </cell>
          <cell r="D13285">
            <v>18</v>
          </cell>
          <cell r="E13285">
            <v>1.9390350580215454</v>
          </cell>
          <cell r="F13285">
            <v>1.8661515712738037</v>
          </cell>
          <cell r="G13285">
            <v>1.7934950068593025E-2</v>
          </cell>
          <cell r="H13285">
            <v>81.719142497484995</v>
          </cell>
        </row>
        <row r="13286">
          <cell r="A13286" t="str">
            <v/>
          </cell>
          <cell r="B13286" t="str">
            <v>Zone: South Orange County</v>
          </cell>
          <cell r="C13286" t="str">
            <v>Average Event Day (6pm-8pm)</v>
          </cell>
          <cell r="D13286">
            <v>19</v>
          </cell>
          <cell r="E13286">
            <v>1.9490602016448975</v>
          </cell>
          <cell r="F13286">
            <v>1.2525618076324463</v>
          </cell>
          <cell r="G13286">
            <v>1.7974238842725754E-2</v>
          </cell>
          <cell r="H13286">
            <v>79.30754081177291</v>
          </cell>
        </row>
        <row r="13287">
          <cell r="A13287" t="str">
            <v/>
          </cell>
          <cell r="B13287" t="str">
            <v>Zone: South Orange County</v>
          </cell>
          <cell r="C13287" t="str">
            <v>Average Event Day (5pm-9pm)</v>
          </cell>
          <cell r="D13287">
            <v>19</v>
          </cell>
          <cell r="E13287">
            <v>1.9007446765899658</v>
          </cell>
          <cell r="F13287">
            <v>1.5082546472549438</v>
          </cell>
          <cell r="G13287">
            <v>1.7949406057596207E-2</v>
          </cell>
          <cell r="H13287">
            <v>78.793096406673484</v>
          </cell>
        </row>
        <row r="13288">
          <cell r="A13288" t="str">
            <v/>
          </cell>
          <cell r="B13288" t="str">
            <v>Zone: South Orange County</v>
          </cell>
          <cell r="C13288" t="str">
            <v>Average Event Day (6pm-8pm)</v>
          </cell>
          <cell r="D13288">
            <v>20</v>
          </cell>
          <cell r="E13288">
            <v>1.8726558685302734</v>
          </cell>
          <cell r="F13288">
            <v>1.451816201210022</v>
          </cell>
          <cell r="G13288">
            <v>1.6920005902647972E-2</v>
          </cell>
          <cell r="H13288">
            <v>75.519436535833506</v>
          </cell>
        </row>
        <row r="13289">
          <cell r="A13289" t="str">
            <v/>
          </cell>
          <cell r="B13289" t="str">
            <v>Zone: South Orange County</v>
          </cell>
          <cell r="C13289" t="str">
            <v>Average Event Day (5pm-9pm)</v>
          </cell>
          <cell r="D13289">
            <v>20</v>
          </cell>
          <cell r="E13289">
            <v>1.8457636833190918</v>
          </cell>
          <cell r="F13289">
            <v>1.587517261505127</v>
          </cell>
          <cell r="G13289">
            <v>1.6942627727985382E-2</v>
          </cell>
          <cell r="H13289">
            <v>76.282526028650608</v>
          </cell>
        </row>
        <row r="13290">
          <cell r="A13290" t="str">
            <v/>
          </cell>
          <cell r="B13290" t="str">
            <v>Zone: South Orange County</v>
          </cell>
          <cell r="C13290" t="str">
            <v>Average Event Day (5pm-9pm)</v>
          </cell>
          <cell r="D13290">
            <v>21</v>
          </cell>
          <cell r="E13290">
            <v>1.8496148586273193</v>
          </cell>
          <cell r="F13290">
            <v>1.6522930860519409</v>
          </cell>
          <cell r="G13290">
            <v>1.6324432566761971E-2</v>
          </cell>
          <cell r="H13290">
            <v>74.146803374789542</v>
          </cell>
        </row>
        <row r="13291">
          <cell r="A13291" t="str">
            <v/>
          </cell>
          <cell r="B13291" t="str">
            <v>Zone: South Orange County</v>
          </cell>
          <cell r="C13291" t="str">
            <v>Average Event Day (6pm-8pm)</v>
          </cell>
          <cell r="D13291">
            <v>21</v>
          </cell>
          <cell r="E13291">
            <v>1.8517410755157471</v>
          </cell>
          <cell r="F13291">
            <v>2.1382091045379639</v>
          </cell>
          <cell r="G13291">
            <v>1.6593467444181442E-2</v>
          </cell>
          <cell r="H13291">
            <v>73.779314621864856</v>
          </cell>
        </row>
        <row r="13292">
          <cell r="A13292" t="str">
            <v/>
          </cell>
          <cell r="B13292" t="str">
            <v>Zone: South Orange County</v>
          </cell>
          <cell r="C13292" t="str">
            <v>Average Event Day (6pm-8pm)</v>
          </cell>
          <cell r="D13292">
            <v>22</v>
          </cell>
          <cell r="E13292">
            <v>1.7547644376754761</v>
          </cell>
          <cell r="F13292">
            <v>1.8045347929000854</v>
          </cell>
          <cell r="G13292">
            <v>1.6040945425629616E-2</v>
          </cell>
          <cell r="H13292">
            <v>73.424670018352288</v>
          </cell>
        </row>
        <row r="13293">
          <cell r="A13293" t="str">
            <v/>
          </cell>
          <cell r="B13293" t="str">
            <v>Zone: South Orange County</v>
          </cell>
          <cell r="C13293" t="str">
            <v>Average Event Day (5pm-9pm)</v>
          </cell>
          <cell r="D13293">
            <v>22</v>
          </cell>
          <cell r="E13293">
            <v>1.7249883413314819</v>
          </cell>
          <cell r="F13293">
            <v>2.0503299236297607</v>
          </cell>
          <cell r="G13293">
            <v>1.6172220930457115E-2</v>
          </cell>
          <cell r="H13293">
            <v>72.409061411589505</v>
          </cell>
        </row>
        <row r="13294">
          <cell r="A13294" t="str">
            <v/>
          </cell>
          <cell r="B13294" t="str">
            <v>Zone: South Orange County</v>
          </cell>
          <cell r="C13294" t="str">
            <v>Average Event Day (6pm-8pm)</v>
          </cell>
          <cell r="D13294">
            <v>23</v>
          </cell>
          <cell r="E13294">
            <v>1.5933853387832642</v>
          </cell>
          <cell r="F13294">
            <v>1.6239913702011108</v>
          </cell>
          <cell r="G13294">
            <v>1.6351489350199699E-2</v>
          </cell>
          <cell r="H13294">
            <v>73.251295460069429</v>
          </cell>
        </row>
        <row r="13295">
          <cell r="A13295" t="str">
            <v/>
          </cell>
          <cell r="B13295" t="str">
            <v>Zone: South Orange County</v>
          </cell>
          <cell r="C13295" t="str">
            <v>Average Event Day (5pm-9pm)</v>
          </cell>
          <cell r="D13295">
            <v>23</v>
          </cell>
          <cell r="E13295">
            <v>1.550428032875061</v>
          </cell>
          <cell r="F13295">
            <v>1.685674786567688</v>
          </cell>
          <cell r="G13295">
            <v>1.633068360388279E-2</v>
          </cell>
          <cell r="H13295">
            <v>71.491763244522573</v>
          </cell>
        </row>
        <row r="13296">
          <cell r="A13296" t="str">
            <v/>
          </cell>
          <cell r="B13296" t="str">
            <v>Zone: South Orange County</v>
          </cell>
          <cell r="C13296" t="str">
            <v>Average Event Day (6pm-8pm)</v>
          </cell>
          <cell r="D13296">
            <v>24</v>
          </cell>
          <cell r="E13296">
            <v>1.3213604688644409</v>
          </cell>
          <cell r="F13296">
            <v>1.3628494739532471</v>
          </cell>
          <cell r="G13296">
            <v>1.6197023913264275E-2</v>
          </cell>
          <cell r="H13296">
            <v>72.726523940873776</v>
          </cell>
        </row>
        <row r="13297">
          <cell r="A13297" t="str">
            <v/>
          </cell>
          <cell r="B13297" t="str">
            <v>Zone: South Orange County</v>
          </cell>
          <cell r="C13297" t="str">
            <v>Average Event Day (5pm-9pm)</v>
          </cell>
          <cell r="D13297">
            <v>24</v>
          </cell>
          <cell r="E13297">
            <v>1.2930694818496704</v>
          </cell>
          <cell r="F13297">
            <v>1.3847249746322632</v>
          </cell>
          <cell r="G13297">
            <v>1.6089532524347305E-2</v>
          </cell>
          <cell r="H13297">
            <v>70.31721670769133</v>
          </cell>
        </row>
        <row r="13298">
          <cell r="A13298" t="str">
            <v/>
          </cell>
          <cell r="B13298" t="str">
            <v>Zone: South Orange County</v>
          </cell>
          <cell r="C13298" t="str">
            <v>7/24/2019</v>
          </cell>
          <cell r="D13298">
            <v>1</v>
          </cell>
          <cell r="E13298">
            <v>1.2419620752334595</v>
          </cell>
          <cell r="F13298">
            <v>1.1468455791473389</v>
          </cell>
          <cell r="G13298">
            <v>1.5585234388709068E-2</v>
          </cell>
          <cell r="H13298">
            <v>71.292655548422132</v>
          </cell>
        </row>
        <row r="13299">
          <cell r="A13299" t="str">
            <v/>
          </cell>
          <cell r="B13299" t="str">
            <v>Zone: South Orange County</v>
          </cell>
          <cell r="C13299" t="str">
            <v>7/24/2019</v>
          </cell>
          <cell r="D13299">
            <v>2</v>
          </cell>
          <cell r="E13299">
            <v>1.0495270490646362</v>
          </cell>
          <cell r="F13299">
            <v>0.97425872087478638</v>
          </cell>
          <cell r="G13299">
            <v>1.4828172512352467E-2</v>
          </cell>
          <cell r="H13299">
            <v>71.172247166991198</v>
          </cell>
        </row>
        <row r="13300">
          <cell r="A13300" t="str">
            <v/>
          </cell>
          <cell r="B13300" t="str">
            <v>Zone: South Orange County</v>
          </cell>
          <cell r="C13300" t="str">
            <v>7/24/2019</v>
          </cell>
          <cell r="D13300">
            <v>3</v>
          </cell>
          <cell r="E13300">
            <v>0.88985329866409302</v>
          </cell>
          <cell r="F13300">
            <v>0.84701436758041382</v>
          </cell>
          <cell r="G13300">
            <v>1.3450193218886852E-2</v>
          </cell>
          <cell r="H13300">
            <v>71.079920889455522</v>
          </cell>
        </row>
        <row r="13301">
          <cell r="A13301" t="str">
            <v/>
          </cell>
          <cell r="B13301" t="str">
            <v>Zone: South Orange County</v>
          </cell>
          <cell r="C13301" t="str">
            <v>7/24/2019</v>
          </cell>
          <cell r="D13301">
            <v>4</v>
          </cell>
          <cell r="E13301">
            <v>0.7634282112121582</v>
          </cell>
          <cell r="F13301">
            <v>0.7520979642868042</v>
          </cell>
          <cell r="G13301">
            <v>1.0976546443998814E-2</v>
          </cell>
          <cell r="H13301">
            <v>71.486859097709427</v>
          </cell>
        </row>
        <row r="13302">
          <cell r="A13302" t="str">
            <v/>
          </cell>
          <cell r="B13302" t="str">
            <v>Zone: South Orange County</v>
          </cell>
          <cell r="C13302" t="str">
            <v>7/24/2019</v>
          </cell>
          <cell r="D13302">
            <v>5</v>
          </cell>
          <cell r="E13302">
            <v>0.687034010887146</v>
          </cell>
          <cell r="F13302">
            <v>0.68366754055023193</v>
          </cell>
          <cell r="G13302">
            <v>9.7041511908173561E-3</v>
          </cell>
          <cell r="H13302">
            <v>71.517960230924785</v>
          </cell>
        </row>
        <row r="13303">
          <cell r="A13303" t="str">
            <v/>
          </cell>
          <cell r="B13303" t="str">
            <v>Zone: South Orange County</v>
          </cell>
          <cell r="C13303" t="str">
            <v>7/24/2019</v>
          </cell>
          <cell r="D13303">
            <v>6</v>
          </cell>
          <cell r="E13303">
            <v>0.663441002368927</v>
          </cell>
          <cell r="F13303">
            <v>0.65545952320098877</v>
          </cell>
          <cell r="G13303">
            <v>8.5295075550675392E-3</v>
          </cell>
          <cell r="H13303">
            <v>71.249796878332248</v>
          </cell>
        </row>
        <row r="13304">
          <cell r="A13304" t="str">
            <v/>
          </cell>
          <cell r="B13304" t="str">
            <v>Zone: South Orange County</v>
          </cell>
          <cell r="C13304" t="str">
            <v>7/24/2019</v>
          </cell>
          <cell r="D13304">
            <v>7</v>
          </cell>
          <cell r="E13304">
            <v>0.66671371459960938</v>
          </cell>
          <cell r="F13304">
            <v>0.66369444131851196</v>
          </cell>
          <cell r="G13304">
            <v>8.0958418548107147E-3</v>
          </cell>
          <cell r="H13304">
            <v>72.217960230912396</v>
          </cell>
        </row>
        <row r="13305">
          <cell r="A13305" t="str">
            <v/>
          </cell>
          <cell r="B13305" t="str">
            <v>Zone: South Orange County</v>
          </cell>
          <cell r="C13305" t="str">
            <v>7/24/2019</v>
          </cell>
          <cell r="D13305">
            <v>8</v>
          </cell>
          <cell r="E13305">
            <v>0.68365013599395752</v>
          </cell>
          <cell r="F13305">
            <v>0.70621240139007568</v>
          </cell>
          <cell r="G13305">
            <v>8.4650125354528427E-3</v>
          </cell>
          <cell r="H13305">
            <v>75.58612358349184</v>
          </cell>
        </row>
        <row r="13306">
          <cell r="A13306" t="str">
            <v/>
          </cell>
          <cell r="B13306" t="str">
            <v>Zone: South Orange County</v>
          </cell>
          <cell r="C13306" t="str">
            <v>7/24/2019</v>
          </cell>
          <cell r="D13306">
            <v>9</v>
          </cell>
          <cell r="E13306">
            <v>0.68044239282608032</v>
          </cell>
          <cell r="F13306">
            <v>0.69695371389389038</v>
          </cell>
          <cell r="G13306">
            <v>9.4444500282406807E-3</v>
          </cell>
          <cell r="H13306">
            <v>78.540816762874712</v>
          </cell>
        </row>
        <row r="13307">
          <cell r="A13307" t="str">
            <v/>
          </cell>
          <cell r="B13307" t="str">
            <v>Zone: South Orange County</v>
          </cell>
          <cell r="C13307" t="str">
            <v>7/24/2019</v>
          </cell>
          <cell r="D13307">
            <v>10</v>
          </cell>
          <cell r="E13307">
            <v>0.71141523122787476</v>
          </cell>
          <cell r="F13307">
            <v>0.71481478214263916</v>
          </cell>
          <cell r="G13307">
            <v>1.091974601149559E-2</v>
          </cell>
          <cell r="H13307">
            <v>82.099593756683745</v>
          </cell>
        </row>
        <row r="13308">
          <cell r="A13308" t="str">
            <v/>
          </cell>
          <cell r="B13308" t="str">
            <v>Zone: South Orange County</v>
          </cell>
          <cell r="C13308" t="str">
            <v>7/24/2019</v>
          </cell>
          <cell r="D13308">
            <v>11</v>
          </cell>
          <cell r="E13308">
            <v>0.81708800792694092</v>
          </cell>
          <cell r="F13308">
            <v>0.79402637481689453</v>
          </cell>
          <cell r="G13308">
            <v>1.2996910139918327E-2</v>
          </cell>
          <cell r="H13308">
            <v>86.044900577293134</v>
          </cell>
        </row>
        <row r="13309">
          <cell r="A13309" t="str">
            <v/>
          </cell>
          <cell r="B13309" t="str">
            <v>Zone: South Orange County</v>
          </cell>
          <cell r="C13309" t="str">
            <v>7/24/2019</v>
          </cell>
          <cell r="D13309">
            <v>12</v>
          </cell>
          <cell r="E13309">
            <v>0.98355698585510254</v>
          </cell>
          <cell r="F13309">
            <v>0.95986932516098022</v>
          </cell>
          <cell r="G13309">
            <v>1.5090447850525379E-2</v>
          </cell>
          <cell r="H13309">
            <v>88.026127859742672</v>
          </cell>
        </row>
        <row r="13310">
          <cell r="A13310" t="str">
            <v/>
          </cell>
          <cell r="B13310" t="str">
            <v>Zone: South Orange County</v>
          </cell>
          <cell r="C13310" t="str">
            <v>7/24/2019</v>
          </cell>
          <cell r="D13310">
            <v>13</v>
          </cell>
          <cell r="E13310">
            <v>1.178159236907959</v>
          </cell>
          <cell r="F13310">
            <v>1.1526483297348022</v>
          </cell>
          <cell r="G13310">
            <v>1.6961688175797462E-2</v>
          </cell>
          <cell r="H13310">
            <v>88.848984391689456</v>
          </cell>
        </row>
        <row r="13311">
          <cell r="A13311" t="str">
            <v/>
          </cell>
          <cell r="B13311" t="str">
            <v>Zone: South Orange County</v>
          </cell>
          <cell r="C13311" t="str">
            <v>7/24/2019</v>
          </cell>
          <cell r="D13311">
            <v>14</v>
          </cell>
          <cell r="E13311">
            <v>1.3978637456893921</v>
          </cell>
          <cell r="F13311">
            <v>1.3597646951675415</v>
          </cell>
          <cell r="G13311">
            <v>1.8387520685791969E-2</v>
          </cell>
          <cell r="H13311">
            <v>90.180821039137783</v>
          </cell>
        </row>
        <row r="13312">
          <cell r="A13312" t="str">
            <v/>
          </cell>
          <cell r="B13312" t="str">
            <v>Zone: South Orange County</v>
          </cell>
          <cell r="C13312" t="str">
            <v>7/24/2019</v>
          </cell>
          <cell r="D13312">
            <v>15</v>
          </cell>
          <cell r="E13312">
            <v>1.5350333452224731</v>
          </cell>
          <cell r="F13312">
            <v>1.542072057723999</v>
          </cell>
          <cell r="G13312">
            <v>1.8759969621896744E-2</v>
          </cell>
          <cell r="H13312">
            <v>88.653880692756275</v>
          </cell>
        </row>
        <row r="13313">
          <cell r="A13313" t="str">
            <v/>
          </cell>
          <cell r="B13313" t="str">
            <v>Zone: South Orange County</v>
          </cell>
          <cell r="C13313" t="str">
            <v>7/24/2019</v>
          </cell>
          <cell r="D13313">
            <v>16</v>
          </cell>
          <cell r="E13313">
            <v>1.7305532693862915</v>
          </cell>
          <cell r="F13313">
            <v>1.7069365978240967</v>
          </cell>
          <cell r="G13313">
            <v>1.8837705254554749E-2</v>
          </cell>
          <cell r="H13313">
            <v>87.176330981402842</v>
          </cell>
        </row>
        <row r="13314">
          <cell r="A13314" t="str">
            <v/>
          </cell>
          <cell r="B13314" t="str">
            <v>Zone: South Orange County</v>
          </cell>
          <cell r="C13314" t="str">
            <v>7/24/2019</v>
          </cell>
          <cell r="D13314">
            <v>17</v>
          </cell>
          <cell r="E13314">
            <v>1.925997257232666</v>
          </cell>
          <cell r="F13314">
            <v>1.8776655197143555</v>
          </cell>
          <cell r="G13314">
            <v>1.8967438489198685E-2</v>
          </cell>
          <cell r="H13314">
            <v>85.044494333967663</v>
          </cell>
        </row>
        <row r="13315">
          <cell r="A13315" t="str">
            <v/>
          </cell>
          <cell r="B13315" t="str">
            <v>Zone: South Orange County</v>
          </cell>
          <cell r="C13315" t="str">
            <v>7/24/2019</v>
          </cell>
          <cell r="D13315">
            <v>18</v>
          </cell>
          <cell r="E13315">
            <v>2.0881454944610596</v>
          </cell>
          <cell r="F13315">
            <v>2.0360713005065918</v>
          </cell>
          <cell r="G13315">
            <v>1.9218225032091141E-2</v>
          </cell>
          <cell r="H13315">
            <v>83.39878127004927</v>
          </cell>
        </row>
        <row r="13316">
          <cell r="A13316" t="str">
            <v/>
          </cell>
          <cell r="B13316" t="str">
            <v>Zone: South Orange County</v>
          </cell>
          <cell r="C13316" t="str">
            <v>7/24/2019</v>
          </cell>
          <cell r="D13316">
            <v>19</v>
          </cell>
          <cell r="E13316">
            <v>2.1088600158691406</v>
          </cell>
          <cell r="F13316">
            <v>1.3269352912902832</v>
          </cell>
          <cell r="G13316">
            <v>1.9488060846924782E-2</v>
          </cell>
          <cell r="H13316">
            <v>80.826127859741064</v>
          </cell>
        </row>
        <row r="13317">
          <cell r="A13317" t="str">
            <v/>
          </cell>
          <cell r="B13317" t="str">
            <v>Zone: South Orange County</v>
          </cell>
          <cell r="C13317" t="str">
            <v>7/24/2019</v>
          </cell>
          <cell r="D13317">
            <v>20</v>
          </cell>
          <cell r="E13317">
            <v>2.0036752223968506</v>
          </cell>
          <cell r="F13317">
            <v>1.524199366569519</v>
          </cell>
          <cell r="G13317">
            <v>1.8420517444610596E-2</v>
          </cell>
          <cell r="H13317">
            <v>76.617553987596452</v>
          </cell>
        </row>
        <row r="13318">
          <cell r="A13318" t="str">
            <v/>
          </cell>
          <cell r="B13318" t="str">
            <v>Zone: South Orange County</v>
          </cell>
          <cell r="C13318" t="str">
            <v>7/24/2019</v>
          </cell>
          <cell r="D13318">
            <v>21</v>
          </cell>
          <cell r="E13318">
            <v>1.8864400386810303</v>
          </cell>
          <cell r="F13318">
            <v>2.2727823257446289</v>
          </cell>
          <cell r="G13318">
            <v>1.7855767160654068E-2</v>
          </cell>
          <cell r="H13318">
            <v>74.608573872138649</v>
          </cell>
        </row>
        <row r="13319">
          <cell r="A13319" t="str">
            <v/>
          </cell>
          <cell r="B13319" t="str">
            <v>Zone: South Orange County</v>
          </cell>
          <cell r="C13319" t="str">
            <v>7/24/2019</v>
          </cell>
          <cell r="D13319">
            <v>22</v>
          </cell>
          <cell r="E13319">
            <v>1.8874493837356567</v>
          </cell>
          <cell r="F13319">
            <v>1.9790313243865967</v>
          </cell>
          <cell r="G13319">
            <v>1.7360072582960129E-2</v>
          </cell>
          <cell r="H13319">
            <v>75.085717340169666</v>
          </cell>
        </row>
        <row r="13320">
          <cell r="A13320" t="str">
            <v/>
          </cell>
          <cell r="B13320" t="str">
            <v>Zone: South Orange County</v>
          </cell>
          <cell r="C13320" t="str">
            <v>7/24/2019</v>
          </cell>
          <cell r="D13320">
            <v>23</v>
          </cell>
          <cell r="E13320">
            <v>1.7390766143798828</v>
          </cell>
          <cell r="F13320">
            <v>1.8046876192092896</v>
          </cell>
          <cell r="G13320">
            <v>1.7714072018861771E-2</v>
          </cell>
          <cell r="H13320">
            <v>75.531024160791659</v>
          </cell>
        </row>
        <row r="13321">
          <cell r="A13321" t="str">
            <v/>
          </cell>
          <cell r="B13321" t="str">
            <v>Zone: South Orange County</v>
          </cell>
          <cell r="C13321" t="str">
            <v>7/24/2019</v>
          </cell>
          <cell r="D13321">
            <v>24</v>
          </cell>
          <cell r="E13321">
            <v>1.4732036590576172</v>
          </cell>
          <cell r="F13321">
            <v>1.5344299077987671</v>
          </cell>
          <cell r="G13321">
            <v>1.7735036090016365E-2</v>
          </cell>
          <cell r="H13321">
            <v>75.18122728244218</v>
          </cell>
        </row>
        <row r="13322">
          <cell r="A13322" t="str">
            <v/>
          </cell>
          <cell r="B13322" t="str">
            <v>Zone: South Orange County</v>
          </cell>
          <cell r="C13322" t="str">
            <v>8/13/2019</v>
          </cell>
          <cell r="D13322">
            <v>1</v>
          </cell>
          <cell r="E13322">
            <v>0.86206674575805664</v>
          </cell>
          <cell r="F13322">
            <v>0.85678780078887939</v>
          </cell>
          <cell r="G13322">
            <v>1.4111211523413658E-2</v>
          </cell>
          <cell r="H13322">
            <v>66.028621981686754</v>
          </cell>
        </row>
        <row r="13323">
          <cell r="A13323" t="str">
            <v/>
          </cell>
          <cell r="B13323" t="str">
            <v>Zone: South Orange County</v>
          </cell>
          <cell r="C13323" t="str">
            <v>8/13/2019</v>
          </cell>
          <cell r="D13323">
            <v>2</v>
          </cell>
          <cell r="E13323">
            <v>0.72945427894592285</v>
          </cell>
          <cell r="F13323">
            <v>0.73535168170928955</v>
          </cell>
          <cell r="G13323">
            <v>1.2812520377337933E-2</v>
          </cell>
          <cell r="H13323">
            <v>66.070220649466449</v>
          </cell>
        </row>
        <row r="13324">
          <cell r="A13324" t="str">
            <v/>
          </cell>
          <cell r="B13324" t="str">
            <v>Zone: South Orange County</v>
          </cell>
          <cell r="C13324" t="str">
            <v>8/13/2019</v>
          </cell>
          <cell r="D13324">
            <v>3</v>
          </cell>
          <cell r="E13324">
            <v>0.66059130430221558</v>
          </cell>
          <cell r="F13324">
            <v>0.64182454347610474</v>
          </cell>
          <cell r="G13324">
            <v>1.1466972529888153E-2</v>
          </cell>
          <cell r="H13324">
            <v>66.076502914239029</v>
          </cell>
        </row>
        <row r="13325">
          <cell r="A13325" t="str">
            <v/>
          </cell>
          <cell r="B13325" t="str">
            <v>Zone: South Orange County</v>
          </cell>
          <cell r="C13325" t="str">
            <v>8/13/2019</v>
          </cell>
          <cell r="D13325">
            <v>4</v>
          </cell>
          <cell r="E13325">
            <v>0.58676117658615112</v>
          </cell>
          <cell r="F13325">
            <v>0.57722514867782593</v>
          </cell>
          <cell r="G13325">
            <v>9.9212285131216049E-3</v>
          </cell>
          <cell r="H13325">
            <v>65.867506244794058</v>
          </cell>
        </row>
        <row r="13326">
          <cell r="A13326" t="str">
            <v/>
          </cell>
          <cell r="B13326" t="str">
            <v>Zone: South Orange County</v>
          </cell>
          <cell r="C13326" t="str">
            <v>8/13/2019</v>
          </cell>
          <cell r="D13326">
            <v>5</v>
          </cell>
          <cell r="E13326">
            <v>0.55109709501266479</v>
          </cell>
          <cell r="F13326">
            <v>0.53578943014144897</v>
          </cell>
          <cell r="G13326">
            <v>8.2623669877648354E-3</v>
          </cell>
          <cell r="H13326">
            <v>65.785349708573577</v>
          </cell>
        </row>
        <row r="13327">
          <cell r="A13327" t="str">
            <v/>
          </cell>
          <cell r="B13327" t="str">
            <v>Zone: South Orange County</v>
          </cell>
          <cell r="C13327" t="str">
            <v>8/13/2019</v>
          </cell>
          <cell r="D13327">
            <v>6</v>
          </cell>
          <cell r="E13327">
            <v>0.54832589626312256</v>
          </cell>
          <cell r="F13327">
            <v>0.53322136402130127</v>
          </cell>
          <cell r="G13327">
            <v>7.0579326711595058E-3</v>
          </cell>
          <cell r="H13327">
            <v>66.010591174020476</v>
          </cell>
        </row>
        <row r="13328">
          <cell r="A13328" t="str">
            <v/>
          </cell>
          <cell r="B13328" t="str">
            <v>Zone: South Orange County</v>
          </cell>
          <cell r="C13328" t="str">
            <v>8/13/2019</v>
          </cell>
          <cell r="D13328">
            <v>7</v>
          </cell>
          <cell r="E13328">
            <v>0.57485020160675049</v>
          </cell>
          <cell r="F13328">
            <v>0.56780070066452026</v>
          </cell>
          <cell r="G13328">
            <v>6.2505379319190979E-3</v>
          </cell>
          <cell r="H13328">
            <v>66.119067443803459</v>
          </cell>
        </row>
        <row r="13329">
          <cell r="A13329" t="str">
            <v/>
          </cell>
          <cell r="B13329" t="str">
            <v>Zone: South Orange County</v>
          </cell>
          <cell r="C13329" t="str">
            <v>8/13/2019</v>
          </cell>
          <cell r="D13329">
            <v>8</v>
          </cell>
          <cell r="E13329">
            <v>0.57750964164733887</v>
          </cell>
          <cell r="F13329">
            <v>0.57520496845245361</v>
          </cell>
          <cell r="G13329">
            <v>6.1858613044023514E-3</v>
          </cell>
          <cell r="H13329">
            <v>66.804866777680658</v>
          </cell>
        </row>
        <row r="13330">
          <cell r="A13330" t="str">
            <v/>
          </cell>
          <cell r="B13330" t="str">
            <v>Zone: South Orange County</v>
          </cell>
          <cell r="C13330" t="str">
            <v>8/13/2019</v>
          </cell>
          <cell r="D13330">
            <v>9</v>
          </cell>
          <cell r="E13330">
            <v>0.51403254270553589</v>
          </cell>
          <cell r="F13330">
            <v>0.50277125835418701</v>
          </cell>
          <cell r="G13330">
            <v>6.5436116419732571E-3</v>
          </cell>
          <cell r="H13330">
            <v>68.647431307251722</v>
          </cell>
        </row>
        <row r="13331">
          <cell r="A13331" t="str">
            <v/>
          </cell>
          <cell r="B13331" t="str">
            <v>Zone: South Orange County</v>
          </cell>
          <cell r="C13331" t="str">
            <v>8/13/2019</v>
          </cell>
          <cell r="D13331">
            <v>10</v>
          </cell>
          <cell r="E13331">
            <v>0.43444359302520752</v>
          </cell>
          <cell r="F13331">
            <v>0.42452606558799744</v>
          </cell>
          <cell r="G13331">
            <v>7.4525438249111176E-3</v>
          </cell>
          <cell r="H13331">
            <v>72.331223980021747</v>
          </cell>
        </row>
        <row r="13332">
          <cell r="A13332" t="str">
            <v/>
          </cell>
          <cell r="B13332" t="str">
            <v>Zone: South Orange County</v>
          </cell>
          <cell r="C13332" t="str">
            <v>8/13/2019</v>
          </cell>
          <cell r="D13332">
            <v>11</v>
          </cell>
          <cell r="E13332">
            <v>0.4087485671043396</v>
          </cell>
          <cell r="F13332">
            <v>0.41030997037887573</v>
          </cell>
          <cell r="G13332">
            <v>9.0436497703194618E-3</v>
          </cell>
          <cell r="H13332">
            <v>74.999250624479018</v>
          </cell>
        </row>
        <row r="13333">
          <cell r="A13333" t="str">
            <v/>
          </cell>
          <cell r="B13333" t="str">
            <v>Zone: South Orange County</v>
          </cell>
          <cell r="C13333" t="str">
            <v>8/13/2019</v>
          </cell>
          <cell r="D13333">
            <v>12</v>
          </cell>
          <cell r="E13333">
            <v>0.42428913712501526</v>
          </cell>
          <cell r="F13333">
            <v>0.43922626972198486</v>
          </cell>
          <cell r="G13333">
            <v>1.0139412246644497E-2</v>
          </cell>
          <cell r="H13333">
            <v>75.656869275604464</v>
          </cell>
        </row>
        <row r="13334">
          <cell r="A13334" t="str">
            <v/>
          </cell>
          <cell r="B13334" t="str">
            <v>Zone: South Orange County</v>
          </cell>
          <cell r="C13334" t="str">
            <v>8/13/2019</v>
          </cell>
          <cell r="D13334">
            <v>13</v>
          </cell>
          <cell r="E13334">
            <v>0.52473431825637817</v>
          </cell>
          <cell r="F13334">
            <v>0.52825599908828735</v>
          </cell>
          <cell r="G13334">
            <v>1.1726870201528072E-2</v>
          </cell>
          <cell r="H13334">
            <v>76.693671940059318</v>
          </cell>
        </row>
        <row r="13335">
          <cell r="A13335" t="str">
            <v/>
          </cell>
          <cell r="B13335" t="str">
            <v>Zone: South Orange County</v>
          </cell>
          <cell r="C13335" t="str">
            <v>8/13/2019</v>
          </cell>
          <cell r="D13335">
            <v>14</v>
          </cell>
          <cell r="E13335">
            <v>0.62940877676010132</v>
          </cell>
          <cell r="F13335">
            <v>0.63470542430877686</v>
          </cell>
          <cell r="G13335">
            <v>1.2989413924515247E-2</v>
          </cell>
          <cell r="H13335">
            <v>77.867277268940896</v>
          </cell>
        </row>
        <row r="13336">
          <cell r="A13336" t="str">
            <v/>
          </cell>
          <cell r="B13336" t="str">
            <v>Zone: South Orange County</v>
          </cell>
          <cell r="C13336" t="str">
            <v>8/13/2019</v>
          </cell>
          <cell r="D13336">
            <v>15</v>
          </cell>
          <cell r="E13336">
            <v>0.79424697160720825</v>
          </cell>
          <cell r="F13336">
            <v>0.76569598913192749</v>
          </cell>
          <cell r="G13336">
            <v>1.4000488445162773E-2</v>
          </cell>
          <cell r="H13336">
            <v>78.451665278929923</v>
          </cell>
        </row>
        <row r="13337">
          <cell r="A13337" t="str">
            <v/>
          </cell>
          <cell r="B13337" t="str">
            <v>Zone: South Orange County</v>
          </cell>
          <cell r="C13337" t="str">
            <v>8/13/2019</v>
          </cell>
          <cell r="D13337">
            <v>16</v>
          </cell>
          <cell r="E13337">
            <v>0.99529385566711426</v>
          </cell>
          <cell r="F13337">
            <v>0.99643361568450928</v>
          </cell>
          <cell r="G13337">
            <v>1.4943897724151611E-2</v>
          </cell>
          <cell r="H13337">
            <v>79.562073272282092</v>
          </cell>
        </row>
        <row r="13338">
          <cell r="A13338" t="str">
            <v/>
          </cell>
          <cell r="B13338" t="str">
            <v>Zone: South Orange County</v>
          </cell>
          <cell r="C13338" t="str">
            <v>8/13/2019</v>
          </cell>
          <cell r="D13338">
            <v>17</v>
          </cell>
          <cell r="E13338">
            <v>1.2026445865631104</v>
          </cell>
          <cell r="F13338">
            <v>1.2106543779373169</v>
          </cell>
          <cell r="G13338">
            <v>1.5797724947333336E-2</v>
          </cell>
          <cell r="H13338">
            <v>78.214862614482016</v>
          </cell>
        </row>
        <row r="13339">
          <cell r="A13339" t="str">
            <v/>
          </cell>
          <cell r="B13339" t="str">
            <v>Zone: South Orange County</v>
          </cell>
          <cell r="C13339" t="str">
            <v>8/13/2019</v>
          </cell>
          <cell r="D13339">
            <v>18</v>
          </cell>
          <cell r="E13339">
            <v>1.4226100444793701</v>
          </cell>
          <cell r="F13339">
            <v>0.82449245452880859</v>
          </cell>
          <cell r="G13339">
            <v>1.6579592600464821E-2</v>
          </cell>
          <cell r="H13339">
            <v>76.909658617828171</v>
          </cell>
        </row>
        <row r="13340">
          <cell r="A13340" t="str">
            <v/>
          </cell>
          <cell r="B13340" t="str">
            <v>Zone: South Orange County</v>
          </cell>
          <cell r="C13340" t="str">
            <v>8/13/2019</v>
          </cell>
          <cell r="D13340">
            <v>19</v>
          </cell>
          <cell r="E13340">
            <v>1.5620770454406738</v>
          </cell>
          <cell r="F13340">
            <v>1.7299644947052002</v>
          </cell>
          <cell r="G13340">
            <v>1.6804413869976997E-2</v>
          </cell>
          <cell r="H13340">
            <v>75.983638634480542</v>
          </cell>
        </row>
        <row r="13341">
          <cell r="A13341" t="str">
            <v/>
          </cell>
          <cell r="B13341" t="str">
            <v>Zone: South Orange County</v>
          </cell>
          <cell r="C13341" t="str">
            <v>8/13/2019</v>
          </cell>
          <cell r="D13341">
            <v>20</v>
          </cell>
          <cell r="E13341">
            <v>1.5456827878952026</v>
          </cell>
          <cell r="F13341">
            <v>1.5033316612243652</v>
          </cell>
          <cell r="G13341">
            <v>1.5809537842869759E-2</v>
          </cell>
          <cell r="H13341">
            <v>73.310033305565597</v>
          </cell>
        </row>
        <row r="13342">
          <cell r="A13342" t="str">
            <v/>
          </cell>
          <cell r="B13342" t="str">
            <v>Zone: South Orange County</v>
          </cell>
          <cell r="C13342" t="str">
            <v>8/13/2019</v>
          </cell>
          <cell r="D13342">
            <v>21</v>
          </cell>
          <cell r="E13342">
            <v>1.4832015037536621</v>
          </cell>
          <cell r="F13342">
            <v>1.1044901609420776</v>
          </cell>
          <cell r="G13342">
            <v>1.5130466781556606E-2</v>
          </cell>
          <cell r="H13342">
            <v>71.026019983347211</v>
          </cell>
        </row>
        <row r="13343">
          <cell r="A13343" t="str">
            <v/>
          </cell>
          <cell r="B13343" t="str">
            <v>Zone: South Orange County</v>
          </cell>
          <cell r="C13343" t="str">
            <v>8/13/2019</v>
          </cell>
          <cell r="D13343">
            <v>22</v>
          </cell>
          <cell r="E13343">
            <v>1.3888838291168213</v>
          </cell>
          <cell r="F13343">
            <v>1.5688962936401367</v>
          </cell>
          <cell r="G13343">
            <v>1.4939271844923496E-2</v>
          </cell>
          <cell r="H13343">
            <v>69.714496253115016</v>
          </cell>
        </row>
        <row r="13344">
          <cell r="A13344" t="str">
            <v/>
          </cell>
          <cell r="B13344" t="str">
            <v>Zone: South Orange County</v>
          </cell>
          <cell r="C13344" t="str">
            <v>8/13/2019</v>
          </cell>
          <cell r="D13344">
            <v>23</v>
          </cell>
          <cell r="E13344">
            <v>1.2624427080154419</v>
          </cell>
          <cell r="F13344">
            <v>1.3170011043548584</v>
          </cell>
          <cell r="G13344">
            <v>1.4942334964871407E-2</v>
          </cell>
          <cell r="H13344">
            <v>68.514383846790764</v>
          </cell>
        </row>
        <row r="13345">
          <cell r="A13345" t="str">
            <v/>
          </cell>
          <cell r="B13345" t="str">
            <v>Zone: South Orange County</v>
          </cell>
          <cell r="C13345" t="str">
            <v>8/13/2019</v>
          </cell>
          <cell r="D13345">
            <v>24</v>
          </cell>
          <cell r="E13345">
            <v>1.0726854801177979</v>
          </cell>
          <cell r="F13345">
            <v>1.0664933919906616</v>
          </cell>
          <cell r="G13345">
            <v>1.4103380963206291E-2</v>
          </cell>
          <cell r="H13345">
            <v>67.381631973360967</v>
          </cell>
        </row>
        <row r="13346">
          <cell r="A13346" t="str">
            <v/>
          </cell>
          <cell r="B13346" t="str">
            <v>Zone: South Orange County</v>
          </cell>
          <cell r="C13346" t="str">
            <v>8/14/2019</v>
          </cell>
          <cell r="D13346">
            <v>1</v>
          </cell>
          <cell r="E13346">
            <v>0.88555967807769775</v>
          </cell>
          <cell r="F13346">
            <v>0.89681953191757202</v>
          </cell>
          <cell r="G13346">
            <v>1.4319942332804203E-2</v>
          </cell>
          <cell r="H13346">
            <v>66.171956702753874</v>
          </cell>
        </row>
        <row r="13347">
          <cell r="A13347" t="str">
            <v/>
          </cell>
          <cell r="B13347" t="str">
            <v>Zone: South Orange County</v>
          </cell>
          <cell r="C13347" t="str">
            <v>8/14/2019</v>
          </cell>
          <cell r="D13347">
            <v>2</v>
          </cell>
          <cell r="E13347">
            <v>0.7485663890838623</v>
          </cell>
          <cell r="F13347">
            <v>0.75275117158889771</v>
          </cell>
          <cell r="G13347">
            <v>1.3496596366167068E-2</v>
          </cell>
          <cell r="H13347">
            <v>65.468278517903215</v>
          </cell>
        </row>
        <row r="13348">
          <cell r="A13348" t="str">
            <v/>
          </cell>
          <cell r="B13348" t="str">
            <v>Zone: South Orange County</v>
          </cell>
          <cell r="C13348" t="str">
            <v>8/14/2019</v>
          </cell>
          <cell r="D13348">
            <v>3</v>
          </cell>
          <cell r="E13348">
            <v>0.65665876865386963</v>
          </cell>
          <cell r="F13348">
            <v>0.64647507667541504</v>
          </cell>
          <cell r="G13348">
            <v>1.197615172713995E-2</v>
          </cell>
          <cell r="H13348">
            <v>64.683105745209801</v>
          </cell>
        </row>
        <row r="13349">
          <cell r="A13349" t="str">
            <v/>
          </cell>
          <cell r="B13349" t="str">
            <v>Zone: South Orange County</v>
          </cell>
          <cell r="C13349" t="str">
            <v>8/14/2019</v>
          </cell>
          <cell r="D13349">
            <v>4</v>
          </cell>
          <cell r="E13349">
            <v>0.59371477365493774</v>
          </cell>
          <cell r="F13349">
            <v>0.57514673471450806</v>
          </cell>
          <cell r="G13349">
            <v>1.0337377898395061E-2</v>
          </cell>
          <cell r="H13349">
            <v>64.133623022481203</v>
          </cell>
        </row>
        <row r="13350">
          <cell r="A13350" t="str">
            <v/>
          </cell>
          <cell r="B13350" t="str">
            <v>Zone: South Orange County</v>
          </cell>
          <cell r="C13350" t="str">
            <v>8/14/2019</v>
          </cell>
          <cell r="D13350">
            <v>5</v>
          </cell>
          <cell r="E13350">
            <v>0.53749340772628784</v>
          </cell>
          <cell r="F13350">
            <v>0.53158974647521973</v>
          </cell>
          <cell r="G13350">
            <v>8.5703805088996887E-3</v>
          </cell>
          <cell r="H13350">
            <v>63.495060366367646</v>
          </cell>
        </row>
        <row r="13351">
          <cell r="A13351" t="str">
            <v/>
          </cell>
          <cell r="B13351" t="str">
            <v>Zone: South Orange County</v>
          </cell>
          <cell r="C13351" t="str">
            <v>8/14/2019</v>
          </cell>
          <cell r="D13351">
            <v>6</v>
          </cell>
          <cell r="E13351">
            <v>0.51976114511489868</v>
          </cell>
          <cell r="F13351">
            <v>0.52098357677459717</v>
          </cell>
          <cell r="G13351">
            <v>7.3738000355660915E-3</v>
          </cell>
          <cell r="H13351">
            <v>63.167761240625786</v>
          </cell>
        </row>
        <row r="13352">
          <cell r="A13352" t="str">
            <v/>
          </cell>
          <cell r="B13352" t="str">
            <v>Zone: South Orange County</v>
          </cell>
          <cell r="C13352" t="str">
            <v>8/14/2019</v>
          </cell>
          <cell r="D13352">
            <v>7</v>
          </cell>
          <cell r="E13352">
            <v>0.57284837961196899</v>
          </cell>
          <cell r="F13352">
            <v>0.54865133762359619</v>
          </cell>
          <cell r="G13352">
            <v>6.4793825149536133E-3</v>
          </cell>
          <cell r="H13352">
            <v>62.961725645284659</v>
          </cell>
        </row>
        <row r="13353">
          <cell r="A13353" t="str">
            <v/>
          </cell>
          <cell r="B13353" t="str">
            <v>Zone: South Orange County</v>
          </cell>
          <cell r="C13353" t="str">
            <v>8/14/2019</v>
          </cell>
          <cell r="D13353">
            <v>8</v>
          </cell>
          <cell r="E13353">
            <v>0.57912099361419678</v>
          </cell>
          <cell r="F13353">
            <v>0.56097722053527832</v>
          </cell>
          <cell r="G13353">
            <v>6.5101613290607929E-3</v>
          </cell>
          <cell r="H13353">
            <v>63.325921107406209</v>
          </cell>
        </row>
        <row r="13354">
          <cell r="A13354" t="str">
            <v/>
          </cell>
          <cell r="B13354" t="str">
            <v>Zone: South Orange County</v>
          </cell>
          <cell r="C13354" t="str">
            <v>8/14/2019</v>
          </cell>
          <cell r="D13354">
            <v>9</v>
          </cell>
          <cell r="E13354">
            <v>0.50243043899536133</v>
          </cell>
          <cell r="F13354">
            <v>0.48611783981323242</v>
          </cell>
          <cell r="G13354">
            <v>6.7780516110360622E-3</v>
          </cell>
          <cell r="H13354">
            <v>64.672473980022914</v>
          </cell>
        </row>
        <row r="13355">
          <cell r="A13355" t="str">
            <v/>
          </cell>
          <cell r="B13355" t="str">
            <v>Zone: South Orange County</v>
          </cell>
          <cell r="C13355" t="str">
            <v>8/14/2019</v>
          </cell>
          <cell r="D13355">
            <v>10</v>
          </cell>
          <cell r="E13355">
            <v>0.42176443338394165</v>
          </cell>
          <cell r="F13355">
            <v>0.3961658775806427</v>
          </cell>
          <cell r="G13355">
            <v>7.7171726152300835E-3</v>
          </cell>
          <cell r="H13355">
            <v>68.817475020824176</v>
          </cell>
        </row>
        <row r="13356">
          <cell r="A13356" t="str">
            <v/>
          </cell>
          <cell r="B13356" t="str">
            <v>Zone: South Orange County</v>
          </cell>
          <cell r="C13356" t="str">
            <v>8/14/2019</v>
          </cell>
          <cell r="D13356">
            <v>11</v>
          </cell>
          <cell r="E13356">
            <v>0.39180803298950195</v>
          </cell>
          <cell r="F13356">
            <v>0.35350608825683594</v>
          </cell>
          <cell r="G13356">
            <v>8.5723679512739182E-3</v>
          </cell>
          <cell r="H13356">
            <v>73.936209408816893</v>
          </cell>
        </row>
        <row r="13357">
          <cell r="A13357" t="str">
            <v/>
          </cell>
          <cell r="B13357" t="str">
            <v>Zone: South Orange County</v>
          </cell>
          <cell r="C13357" t="str">
            <v>8/14/2019</v>
          </cell>
          <cell r="D13357">
            <v>12</v>
          </cell>
          <cell r="E13357">
            <v>0.42864087224006653</v>
          </cell>
          <cell r="F13357">
            <v>0.38850432634353638</v>
          </cell>
          <cell r="G13357">
            <v>1.0266614146530628E-2</v>
          </cell>
          <cell r="H13357">
            <v>75.966673605334151</v>
          </cell>
        </row>
        <row r="13358">
          <cell r="A13358" t="str">
            <v/>
          </cell>
          <cell r="B13358" t="str">
            <v>Zone: South Orange County</v>
          </cell>
          <cell r="C13358" t="str">
            <v>8/14/2019</v>
          </cell>
          <cell r="D13358">
            <v>13</v>
          </cell>
          <cell r="E13358">
            <v>0.52421027421951294</v>
          </cell>
          <cell r="F13358">
            <v>0.49459022283554077</v>
          </cell>
          <cell r="G13358">
            <v>1.2021969072520733E-2</v>
          </cell>
          <cell r="H13358">
            <v>77.529319317249275</v>
          </cell>
        </row>
        <row r="13359">
          <cell r="A13359" t="str">
            <v/>
          </cell>
          <cell r="B13359" t="str">
            <v>Zone: South Orange County</v>
          </cell>
          <cell r="C13359" t="str">
            <v>8/14/2019</v>
          </cell>
          <cell r="D13359">
            <v>14</v>
          </cell>
          <cell r="E13359">
            <v>0.64912295341491699</v>
          </cell>
          <cell r="F13359">
            <v>0.63643413782119751</v>
          </cell>
          <cell r="G13359">
            <v>1.3465295545756817E-2</v>
          </cell>
          <cell r="H13359">
            <v>79.071846378022641</v>
          </cell>
        </row>
        <row r="13360">
          <cell r="A13360" t="str">
            <v/>
          </cell>
          <cell r="B13360" t="str">
            <v>Zone: South Orange County</v>
          </cell>
          <cell r="C13360" t="str">
            <v>8/14/2019</v>
          </cell>
          <cell r="D13360">
            <v>15</v>
          </cell>
          <cell r="E13360">
            <v>0.82428348064422607</v>
          </cell>
          <cell r="F13360">
            <v>0.81779998540878296</v>
          </cell>
          <cell r="G13360">
            <v>1.4699015766382217E-2</v>
          </cell>
          <cell r="H13360">
            <v>80.540809741887031</v>
          </cell>
        </row>
        <row r="13361">
          <cell r="A13361" t="str">
            <v/>
          </cell>
          <cell r="B13361" t="str">
            <v>Zone: South Orange County</v>
          </cell>
          <cell r="C13361" t="str">
            <v>8/14/2019</v>
          </cell>
          <cell r="D13361">
            <v>16</v>
          </cell>
          <cell r="E13361">
            <v>1.099041223526001</v>
          </cell>
          <cell r="F13361">
            <v>1.0563839673995972</v>
          </cell>
          <cell r="G13361">
            <v>1.5619868412613869E-2</v>
          </cell>
          <cell r="H13361">
            <v>82.419546211490427</v>
          </cell>
        </row>
        <row r="13362">
          <cell r="A13362" t="str">
            <v/>
          </cell>
          <cell r="B13362" t="str">
            <v>Zone: South Orange County</v>
          </cell>
          <cell r="C13362" t="str">
            <v>8/14/2019</v>
          </cell>
          <cell r="D13362">
            <v>17</v>
          </cell>
          <cell r="E13362">
            <v>1.3417445421218872</v>
          </cell>
          <cell r="F13362">
            <v>1.2977311611175537</v>
          </cell>
          <cell r="G13362">
            <v>1.6008585691452026E-2</v>
          </cell>
          <cell r="H13362">
            <v>82.671846378008482</v>
          </cell>
        </row>
        <row r="13363">
          <cell r="A13363" t="str">
            <v/>
          </cell>
          <cell r="B13363" t="str">
            <v>Zone: South Orange County</v>
          </cell>
          <cell r="C13363" t="str">
            <v>8/14/2019</v>
          </cell>
          <cell r="D13363">
            <v>18</v>
          </cell>
          <cell r="E13363">
            <v>1.5983626842498779</v>
          </cell>
          <cell r="F13363">
            <v>0.94023394584655762</v>
          </cell>
          <cell r="G13363">
            <v>1.6470838338136673E-2</v>
          </cell>
          <cell r="H13363">
            <v>81.093109908420885</v>
          </cell>
        </row>
        <row r="13364">
          <cell r="A13364" t="str">
            <v/>
          </cell>
          <cell r="B13364" t="str">
            <v>Zone: South Orange County</v>
          </cell>
          <cell r="C13364" t="str">
            <v>8/14/2019</v>
          </cell>
          <cell r="D13364">
            <v>19</v>
          </cell>
          <cell r="E13364">
            <v>1.6662439107894897</v>
          </cell>
          <cell r="F13364">
            <v>1.2982534170150757</v>
          </cell>
          <cell r="G13364">
            <v>1.6587074846029282E-2</v>
          </cell>
          <cell r="H13364">
            <v>76.982764363028394</v>
          </cell>
        </row>
        <row r="13365">
          <cell r="A13365" t="str">
            <v/>
          </cell>
          <cell r="B13365" t="str">
            <v>Zone: South Orange County</v>
          </cell>
          <cell r="C13365" t="str">
            <v>8/14/2019</v>
          </cell>
          <cell r="D13365">
            <v>20</v>
          </cell>
          <cell r="E13365">
            <v>1.5744098424911499</v>
          </cell>
          <cell r="F13365">
            <v>1.3523657321929932</v>
          </cell>
          <cell r="G13365">
            <v>1.5539219602942467E-2</v>
          </cell>
          <cell r="H13365">
            <v>73.577591590341385</v>
          </cell>
        </row>
        <row r="13366">
          <cell r="A13366" t="str">
            <v/>
          </cell>
          <cell r="B13366" t="str">
            <v>Zone: South Orange County</v>
          </cell>
          <cell r="C13366" t="str">
            <v>8/14/2019</v>
          </cell>
          <cell r="D13366">
            <v>21</v>
          </cell>
          <cell r="E13366">
            <v>1.5940209627151489</v>
          </cell>
          <cell r="F13366">
            <v>1.3878475427627563</v>
          </cell>
          <cell r="G13366">
            <v>1.4816637150943279E-2</v>
          </cell>
          <cell r="H13366">
            <v>70.691384263110606</v>
          </cell>
        </row>
        <row r="13367">
          <cell r="A13367" t="str">
            <v/>
          </cell>
          <cell r="B13367" t="str">
            <v>Zone: South Orange County</v>
          </cell>
          <cell r="C13367" t="str">
            <v>8/14/2019</v>
          </cell>
          <cell r="D13367">
            <v>22</v>
          </cell>
          <cell r="E13367">
            <v>1.4627673625946045</v>
          </cell>
          <cell r="F13367">
            <v>1.7354929447174072</v>
          </cell>
          <cell r="G13367">
            <v>1.4892071485519409E-2</v>
          </cell>
          <cell r="H13367">
            <v>69.07695566195666</v>
          </cell>
        </row>
        <row r="13368">
          <cell r="A13368" t="str">
            <v/>
          </cell>
          <cell r="B13368" t="str">
            <v>Zone: South Orange County</v>
          </cell>
          <cell r="C13368" t="str">
            <v>8/14/2019</v>
          </cell>
          <cell r="D13368">
            <v>23</v>
          </cell>
          <cell r="E13368">
            <v>1.3219298124313354</v>
          </cell>
          <cell r="F13368">
            <v>1.4208904504776001</v>
          </cell>
          <cell r="G13368">
            <v>1.5049231238663197E-2</v>
          </cell>
          <cell r="H13368">
            <v>67.852934013333595</v>
          </cell>
        </row>
        <row r="13369">
          <cell r="A13369" t="str">
            <v/>
          </cell>
          <cell r="B13369" t="str">
            <v>Zone: South Orange County</v>
          </cell>
          <cell r="C13369" t="str">
            <v>8/14/2019</v>
          </cell>
          <cell r="D13369">
            <v>24</v>
          </cell>
          <cell r="E13369">
            <v>1.0693833827972412</v>
          </cell>
          <cell r="F13369">
            <v>1.1609729528427124</v>
          </cell>
          <cell r="G13369">
            <v>1.4882423914968967E-2</v>
          </cell>
          <cell r="H13369">
            <v>66.66983034971814</v>
          </cell>
        </row>
        <row r="13370">
          <cell r="A13370" t="str">
            <v/>
          </cell>
          <cell r="B13370" t="str">
            <v>Zone: South Orange County</v>
          </cell>
          <cell r="C13370" t="str">
            <v>8/15/2019</v>
          </cell>
          <cell r="D13370">
            <v>1</v>
          </cell>
          <cell r="E13370">
            <v>0.87975811958312988</v>
          </cell>
          <cell r="F13370">
            <v>0.95588761568069458</v>
          </cell>
          <cell r="G13370">
            <v>1.4209828339517117E-2</v>
          </cell>
          <cell r="H13370">
            <v>65.362105099176276</v>
          </cell>
        </row>
        <row r="13371">
          <cell r="A13371" t="str">
            <v/>
          </cell>
          <cell r="B13371" t="str">
            <v>Zone: South Orange County</v>
          </cell>
          <cell r="C13371" t="str">
            <v>8/15/2019</v>
          </cell>
          <cell r="D13371">
            <v>2</v>
          </cell>
          <cell r="E13371">
            <v>0.74810415506362915</v>
          </cell>
          <cell r="F13371">
            <v>0.79104471206665039</v>
          </cell>
          <cell r="G13371">
            <v>1.3371256180107594E-2</v>
          </cell>
          <cell r="H13371">
            <v>64.179508775576949</v>
          </cell>
        </row>
        <row r="13372">
          <cell r="A13372" t="str">
            <v/>
          </cell>
          <cell r="B13372" t="str">
            <v>Zone: South Orange County</v>
          </cell>
          <cell r="C13372" t="str">
            <v>8/15/2019</v>
          </cell>
          <cell r="D13372">
            <v>3</v>
          </cell>
          <cell r="E13372">
            <v>0.65633940696716309</v>
          </cell>
          <cell r="F13372">
            <v>0.68679350614547729</v>
          </cell>
          <cell r="G13372">
            <v>1.1943514458835125E-2</v>
          </cell>
          <cell r="H13372">
            <v>63.359464118806692</v>
          </cell>
        </row>
        <row r="13373">
          <cell r="A13373" t="str">
            <v/>
          </cell>
          <cell r="B13373" t="str">
            <v>Zone: South Orange County</v>
          </cell>
          <cell r="C13373" t="str">
            <v>8/15/2019</v>
          </cell>
          <cell r="D13373">
            <v>4</v>
          </cell>
          <cell r="E13373">
            <v>0.59438920021057129</v>
          </cell>
          <cell r="F13373">
            <v>0.59787815809249878</v>
          </cell>
          <cell r="G13373">
            <v>1.0249990969896317E-2</v>
          </cell>
          <cell r="H13373">
            <v>63.195829265756373</v>
          </cell>
        </row>
        <row r="13374">
          <cell r="A13374" t="str">
            <v/>
          </cell>
          <cell r="B13374" t="str">
            <v>Zone: South Orange County</v>
          </cell>
          <cell r="C13374" t="str">
            <v>8/15/2019</v>
          </cell>
          <cell r="D13374">
            <v>5</v>
          </cell>
          <cell r="E13374">
            <v>0.54754072427749634</v>
          </cell>
          <cell r="F13374">
            <v>0.55671596527099609</v>
          </cell>
          <cell r="G13374">
            <v>8.960280567407608E-3</v>
          </cell>
          <cell r="H13374">
            <v>63.245918579304039</v>
          </cell>
        </row>
        <row r="13375">
          <cell r="A13375" t="str">
            <v/>
          </cell>
          <cell r="B13375" t="str">
            <v>Zone: South Orange County</v>
          </cell>
          <cell r="C13375" t="str">
            <v>8/15/2019</v>
          </cell>
          <cell r="D13375">
            <v>6</v>
          </cell>
          <cell r="E13375">
            <v>0.54267346858978271</v>
          </cell>
          <cell r="F13375">
            <v>0.53992462158203125</v>
          </cell>
          <cell r="G13375">
            <v>7.6800347305834293E-3</v>
          </cell>
          <cell r="H13375">
            <v>62.866097206349465</v>
          </cell>
        </row>
        <row r="13376">
          <cell r="A13376" t="str">
            <v/>
          </cell>
          <cell r="B13376" t="str">
            <v>Zone: South Orange County</v>
          </cell>
          <cell r="C13376" t="str">
            <v>8/15/2019</v>
          </cell>
          <cell r="D13376">
            <v>7</v>
          </cell>
          <cell r="E13376">
            <v>0.58697158098220825</v>
          </cell>
          <cell r="F13376">
            <v>0.5668216347694397</v>
          </cell>
          <cell r="G13376">
            <v>7.1625001728534698E-3</v>
          </cell>
          <cell r="H13376">
            <v>62.794539412191476</v>
          </cell>
        </row>
        <row r="13377">
          <cell r="A13377" t="str">
            <v/>
          </cell>
          <cell r="B13377" t="str">
            <v>Zone: South Orange County</v>
          </cell>
          <cell r="C13377" t="str">
            <v>8/15/2019</v>
          </cell>
          <cell r="D13377">
            <v>8</v>
          </cell>
          <cell r="E13377">
            <v>0.60083746910095215</v>
          </cell>
          <cell r="F13377">
            <v>0.57750755548477173</v>
          </cell>
          <cell r="G13377">
            <v>6.8350201472640038E-3</v>
          </cell>
          <cell r="H13377">
            <v>63.435963236052665</v>
          </cell>
        </row>
        <row r="13378">
          <cell r="A13378" t="str">
            <v/>
          </cell>
          <cell r="B13378" t="str">
            <v>Zone: South Orange County</v>
          </cell>
          <cell r="C13378" t="str">
            <v>8/15/2019</v>
          </cell>
          <cell r="D13378">
            <v>9</v>
          </cell>
          <cell r="E13378">
            <v>0.53424447774887085</v>
          </cell>
          <cell r="F13378">
            <v>0.50100427865982056</v>
          </cell>
          <cell r="G13378">
            <v>6.8807685747742653E-3</v>
          </cell>
          <cell r="H13378">
            <v>65.179849413234138</v>
          </cell>
        </row>
        <row r="13379">
          <cell r="A13379" t="str">
            <v/>
          </cell>
          <cell r="B13379" t="str">
            <v>Zone: South Orange County</v>
          </cell>
          <cell r="C13379" t="str">
            <v>8/15/2019</v>
          </cell>
          <cell r="D13379">
            <v>10</v>
          </cell>
          <cell r="E13379">
            <v>0.43298289179801941</v>
          </cell>
          <cell r="F13379">
            <v>0.39216592907905579</v>
          </cell>
          <cell r="G13379">
            <v>7.5348764657974243E-3</v>
          </cell>
          <cell r="H13379">
            <v>69.292786374495364</v>
          </cell>
        </row>
        <row r="13380">
          <cell r="A13380" t="str">
            <v/>
          </cell>
          <cell r="B13380" t="str">
            <v>Zone: South Orange County</v>
          </cell>
          <cell r="C13380" t="str">
            <v>8/15/2019</v>
          </cell>
          <cell r="D13380">
            <v>11</v>
          </cell>
          <cell r="E13380">
            <v>0.38808563351631165</v>
          </cell>
          <cell r="F13380">
            <v>0.34705457091331482</v>
          </cell>
          <cell r="G13380">
            <v>8.458881638944149E-3</v>
          </cell>
          <cell r="H13380">
            <v>73.704746079558632</v>
          </cell>
        </row>
        <row r="13381">
          <cell r="A13381" t="str">
            <v/>
          </cell>
          <cell r="B13381" t="str">
            <v>Zone: South Orange County</v>
          </cell>
          <cell r="C13381" t="str">
            <v>8/15/2019</v>
          </cell>
          <cell r="D13381">
            <v>12</v>
          </cell>
          <cell r="E13381">
            <v>0.39622360467910767</v>
          </cell>
          <cell r="F13381">
            <v>0.37962979078292847</v>
          </cell>
          <cell r="G13381">
            <v>9.6399132162332535E-3</v>
          </cell>
          <cell r="H13381">
            <v>76.430262747939452</v>
          </cell>
        </row>
        <row r="13382">
          <cell r="A13382" t="str">
            <v/>
          </cell>
          <cell r="B13382" t="str">
            <v>Zone: South Orange County</v>
          </cell>
          <cell r="C13382" t="str">
            <v>8/15/2019</v>
          </cell>
          <cell r="D13382">
            <v>13</v>
          </cell>
          <cell r="E13382">
            <v>0.48420992493629456</v>
          </cell>
          <cell r="F13382">
            <v>0.47100552916526794</v>
          </cell>
          <cell r="G13382">
            <v>1.1102505959570408E-2</v>
          </cell>
          <cell r="H13382">
            <v>77.208599023783577</v>
          </cell>
        </row>
        <row r="13383">
          <cell r="A13383" t="str">
            <v/>
          </cell>
          <cell r="B13383" t="str">
            <v>Zone: South Orange County</v>
          </cell>
          <cell r="C13383" t="str">
            <v>8/15/2019</v>
          </cell>
          <cell r="D13383">
            <v>14</v>
          </cell>
          <cell r="E13383">
            <v>0.63110798597335815</v>
          </cell>
          <cell r="F13383">
            <v>0.5963205099105835</v>
          </cell>
          <cell r="G13383">
            <v>1.2504755519330502E-2</v>
          </cell>
          <cell r="H13383">
            <v>78.445840689583548</v>
          </cell>
        </row>
        <row r="13384">
          <cell r="A13384" t="str">
            <v/>
          </cell>
          <cell r="B13384" t="str">
            <v>Zone: South Orange County</v>
          </cell>
          <cell r="C13384" t="str">
            <v>8/15/2019</v>
          </cell>
          <cell r="D13384">
            <v>15</v>
          </cell>
          <cell r="E13384">
            <v>0.78548902273178101</v>
          </cell>
          <cell r="F13384">
            <v>0.77024495601654053</v>
          </cell>
          <cell r="G13384">
            <v>1.3998985290527344E-2</v>
          </cell>
          <cell r="H13384">
            <v>80.282635787731294</v>
          </cell>
        </row>
        <row r="13385">
          <cell r="A13385" t="str">
            <v/>
          </cell>
          <cell r="B13385" t="str">
            <v>Zone: South Orange County</v>
          </cell>
          <cell r="C13385" t="str">
            <v>8/15/2019</v>
          </cell>
          <cell r="D13385">
            <v>16</v>
          </cell>
          <cell r="E13385">
            <v>1.0316394567489624</v>
          </cell>
          <cell r="F13385">
            <v>0.99285650253295898</v>
          </cell>
          <cell r="G13385">
            <v>1.50108328089118E-2</v>
          </cell>
          <cell r="H13385">
            <v>80.009045591439786</v>
          </cell>
        </row>
        <row r="13386">
          <cell r="A13386" t="str">
            <v/>
          </cell>
          <cell r="B13386" t="str">
            <v>Zone: South Orange County</v>
          </cell>
          <cell r="C13386" t="str">
            <v>8/15/2019</v>
          </cell>
          <cell r="D13386">
            <v>17</v>
          </cell>
          <cell r="E13386">
            <v>1.2459444999694824</v>
          </cell>
          <cell r="F13386">
            <v>1.1884961128234863</v>
          </cell>
          <cell r="G13386">
            <v>1.5690306201577187E-2</v>
          </cell>
          <cell r="H13386">
            <v>79.072697060968252</v>
          </cell>
        </row>
        <row r="13387">
          <cell r="A13387" t="str">
            <v/>
          </cell>
          <cell r="B13387" t="str">
            <v>Zone: South Orange County</v>
          </cell>
          <cell r="C13387" t="str">
            <v>8/15/2019</v>
          </cell>
          <cell r="D13387">
            <v>18</v>
          </cell>
          <cell r="E13387">
            <v>1.455407977104187</v>
          </cell>
          <cell r="F13387">
            <v>0.8693854808807373</v>
          </cell>
          <cell r="G13387">
            <v>1.645609550178051E-2</v>
          </cell>
          <cell r="H13387">
            <v>77.604299511902852</v>
          </cell>
        </row>
        <row r="13388">
          <cell r="A13388" t="str">
            <v/>
          </cell>
          <cell r="B13388" t="str">
            <v>Zone: South Orange County</v>
          </cell>
          <cell r="C13388" t="str">
            <v>8/15/2019</v>
          </cell>
          <cell r="D13388">
            <v>19</v>
          </cell>
          <cell r="E13388">
            <v>1.518028736114502</v>
          </cell>
          <cell r="F13388">
            <v>1.1746211051940918</v>
          </cell>
          <cell r="G13388">
            <v>1.6341069713234901E-2</v>
          </cell>
          <cell r="H13388">
            <v>75.693467649817094</v>
          </cell>
        </row>
        <row r="13389">
          <cell r="A13389" t="str">
            <v/>
          </cell>
          <cell r="B13389" t="str">
            <v>Zone: South Orange County</v>
          </cell>
          <cell r="C13389" t="str">
            <v>8/15/2019</v>
          </cell>
          <cell r="D13389">
            <v>20</v>
          </cell>
          <cell r="E13389">
            <v>1.470651388168335</v>
          </cell>
          <cell r="F13389">
            <v>1.2430312633514404</v>
          </cell>
          <cell r="G13389">
            <v>1.5385872684419155E-2</v>
          </cell>
          <cell r="H13389">
            <v>72.329581472623957</v>
          </cell>
        </row>
        <row r="13390">
          <cell r="A13390" t="str">
            <v/>
          </cell>
          <cell r="B13390" t="str">
            <v>Zone: South Orange County</v>
          </cell>
          <cell r="C13390" t="str">
            <v>8/15/2019</v>
          </cell>
          <cell r="D13390">
            <v>21</v>
          </cell>
          <cell r="E13390">
            <v>1.4542847871780396</v>
          </cell>
          <cell r="F13390">
            <v>1.2981733083724976</v>
          </cell>
          <cell r="G13390">
            <v>1.4862343668937683E-2</v>
          </cell>
          <cell r="H13390">
            <v>69.047415100225493</v>
          </cell>
        </row>
        <row r="13391">
          <cell r="A13391" t="str">
            <v/>
          </cell>
          <cell r="B13391" t="str">
            <v>Zone: South Orange County</v>
          </cell>
          <cell r="C13391" t="str">
            <v>8/15/2019</v>
          </cell>
          <cell r="D13391">
            <v>22</v>
          </cell>
          <cell r="E13391">
            <v>1.3962739706039429</v>
          </cell>
          <cell r="F13391">
            <v>1.6129106283187866</v>
          </cell>
          <cell r="G13391">
            <v>1.4577131718397141E-2</v>
          </cell>
          <cell r="H13391">
            <v>67.928425589367365</v>
          </cell>
        </row>
        <row r="13392">
          <cell r="A13392" t="str">
            <v/>
          </cell>
          <cell r="B13392" t="str">
            <v>Zone: South Orange County</v>
          </cell>
          <cell r="C13392" t="str">
            <v>8/15/2019</v>
          </cell>
          <cell r="D13392">
            <v>23</v>
          </cell>
          <cell r="E13392">
            <v>1.2677829265594482</v>
          </cell>
          <cell r="F13392">
            <v>1.330234169960022</v>
          </cell>
          <cell r="G13392">
            <v>1.4747725799679756E-2</v>
          </cell>
          <cell r="H13392">
            <v>66.523277598918099</v>
          </cell>
        </row>
        <row r="13393">
          <cell r="A13393" t="str">
            <v/>
          </cell>
          <cell r="B13393" t="str">
            <v>Zone: South Orange County</v>
          </cell>
          <cell r="C13393" t="str">
            <v>8/15/2019</v>
          </cell>
          <cell r="D13393">
            <v>24</v>
          </cell>
          <cell r="E13393">
            <v>1.0603338479995728</v>
          </cell>
          <cell r="F13393">
            <v>1.095604419708252</v>
          </cell>
          <cell r="G13393">
            <v>1.4619439840316772E-2</v>
          </cell>
          <cell r="H13393">
            <v>65.039123481158171</v>
          </cell>
        </row>
        <row r="13394">
          <cell r="A13394" t="str">
            <v/>
          </cell>
          <cell r="B13394" t="str">
            <v>Zone: South Orange County</v>
          </cell>
          <cell r="C13394" t="str">
            <v>8/21/2019 (6pm-8pm)</v>
          </cell>
          <cell r="D13394">
            <v>1</v>
          </cell>
          <cell r="E13394">
            <v>0.89053916931152344</v>
          </cell>
          <cell r="F13394">
            <v>0.91659271717071533</v>
          </cell>
          <cell r="G13394">
            <v>1.4543262310326099E-2</v>
          </cell>
          <cell r="H13394">
            <v>68.49433899710094</v>
          </cell>
        </row>
        <row r="13395">
          <cell r="A13395" t="str">
            <v/>
          </cell>
          <cell r="B13395" t="str">
            <v>Zone: South Orange County</v>
          </cell>
          <cell r="C13395" t="str">
            <v>8/21/2019 (7pm-8pm)</v>
          </cell>
          <cell r="D13395">
            <v>1</v>
          </cell>
          <cell r="E13395">
            <v>0.40261906385421753</v>
          </cell>
          <cell r="F13395">
            <v>0.3216666579246521</v>
          </cell>
          <cell r="G13395">
            <v>0.19717040657997131</v>
          </cell>
          <cell r="H13395">
            <v>68.97999999999999</v>
          </cell>
          <cell r="I13395">
            <v>1</v>
          </cell>
        </row>
        <row r="13396">
          <cell r="A13396" t="str">
            <v/>
          </cell>
          <cell r="B13396" t="str">
            <v>Zone: South Orange County</v>
          </cell>
          <cell r="C13396" t="str">
            <v>8/21/2019 (6pm-8pm)</v>
          </cell>
          <cell r="D13396">
            <v>2</v>
          </cell>
          <cell r="E13396">
            <v>0.75038552284240723</v>
          </cell>
          <cell r="F13396">
            <v>0.77398055791854858</v>
          </cell>
          <cell r="G13396">
            <v>1.3648750260472298E-2</v>
          </cell>
          <cell r="H13396">
            <v>67.445655822631721</v>
          </cell>
        </row>
        <row r="13397">
          <cell r="A13397" t="str">
            <v/>
          </cell>
          <cell r="B13397" t="str">
            <v>Zone: South Orange County</v>
          </cell>
          <cell r="C13397" t="str">
            <v>8/21/2019 (7pm-8pm)</v>
          </cell>
          <cell r="D13397">
            <v>2</v>
          </cell>
          <cell r="E13397">
            <v>0.38738095760345459</v>
          </cell>
          <cell r="F13397">
            <v>0.18261905014514923</v>
          </cell>
          <cell r="G13397">
            <v>0.21212135255336761</v>
          </cell>
          <cell r="H13397">
            <v>67.842857142857142</v>
          </cell>
          <cell r="I13397">
            <v>1</v>
          </cell>
        </row>
        <row r="13398">
          <cell r="A13398" t="str">
            <v/>
          </cell>
          <cell r="B13398" t="str">
            <v>Zone: South Orange County</v>
          </cell>
          <cell r="C13398" t="str">
            <v>8/21/2019 (7pm-8pm)</v>
          </cell>
          <cell r="D13398">
            <v>3</v>
          </cell>
          <cell r="E13398">
            <v>0.31452381610870361</v>
          </cell>
          <cell r="F13398">
            <v>0.11261904984712601</v>
          </cell>
          <cell r="G13398">
            <v>0.17297479510307312</v>
          </cell>
          <cell r="H13398">
            <v>67.228571428571442</v>
          </cell>
          <cell r="I13398">
            <v>1</v>
          </cell>
        </row>
        <row r="13399">
          <cell r="A13399" t="str">
            <v/>
          </cell>
          <cell r="B13399" t="str">
            <v>Zone: South Orange County</v>
          </cell>
          <cell r="C13399" t="str">
            <v>8/21/2019 (6pm-8pm)</v>
          </cell>
          <cell r="D13399">
            <v>3</v>
          </cell>
          <cell r="E13399">
            <v>0.65840840339660645</v>
          </cell>
          <cell r="F13399">
            <v>0.66752153635025024</v>
          </cell>
          <cell r="G13399">
            <v>1.2362656183540821E-2</v>
          </cell>
          <cell r="H13399">
            <v>66.850449647738287</v>
          </cell>
        </row>
        <row r="13400">
          <cell r="A13400" t="str">
            <v/>
          </cell>
          <cell r="B13400" t="str">
            <v>Zone: South Orange County</v>
          </cell>
          <cell r="C13400" t="str">
            <v>8/21/2019 (7pm-8pm)</v>
          </cell>
          <cell r="D13400">
            <v>4</v>
          </cell>
          <cell r="E13400">
            <v>0.22333332896232605</v>
          </cell>
          <cell r="F13400">
            <v>0.14809523522853851</v>
          </cell>
          <cell r="G13400">
            <v>0.13923880457878113</v>
          </cell>
          <cell r="H13400">
            <v>66.484285714285718</v>
          </cell>
          <cell r="I13400">
            <v>1</v>
          </cell>
        </row>
        <row r="13401">
          <cell r="A13401" t="str">
            <v/>
          </cell>
          <cell r="B13401" t="str">
            <v>Zone: South Orange County</v>
          </cell>
          <cell r="C13401" t="str">
            <v>8/21/2019 (6pm-8pm)</v>
          </cell>
          <cell r="D13401">
            <v>4</v>
          </cell>
          <cell r="E13401">
            <v>0.59655040502548218</v>
          </cell>
          <cell r="F13401">
            <v>0.5764002799987793</v>
          </cell>
          <cell r="G13401">
            <v>1.0542633943259716E-2</v>
          </cell>
          <cell r="H13401">
            <v>66.088818897648622</v>
          </cell>
        </row>
        <row r="13402">
          <cell r="A13402" t="str">
            <v/>
          </cell>
          <cell r="B13402" t="str">
            <v>Zone: South Orange County</v>
          </cell>
          <cell r="C13402" t="str">
            <v>8/21/2019 (7pm-8pm)</v>
          </cell>
          <cell r="D13402">
            <v>5</v>
          </cell>
          <cell r="E13402">
            <v>0.22404761612415314</v>
          </cell>
          <cell r="F13402">
            <v>0.13738095760345459</v>
          </cell>
          <cell r="G13402">
            <v>0.13265033066272736</v>
          </cell>
          <cell r="H13402">
            <v>65.432857142857145</v>
          </cell>
          <cell r="I13402">
            <v>1</v>
          </cell>
        </row>
        <row r="13403">
          <cell r="A13403" t="str">
            <v/>
          </cell>
          <cell r="B13403" t="str">
            <v>Zone: South Orange County</v>
          </cell>
          <cell r="C13403" t="str">
            <v>8/21/2019 (6pm-8pm)</v>
          </cell>
          <cell r="D13403">
            <v>5</v>
          </cell>
          <cell r="E13403">
            <v>0.55821657180786133</v>
          </cell>
          <cell r="F13403">
            <v>0.53206461668014526</v>
          </cell>
          <cell r="G13403">
            <v>9.3872873112559319E-3</v>
          </cell>
          <cell r="H13403">
            <v>65.035655822627959</v>
          </cell>
        </row>
        <row r="13404">
          <cell r="A13404" t="str">
            <v/>
          </cell>
          <cell r="B13404" t="str">
            <v>Zone: South Orange County</v>
          </cell>
          <cell r="C13404" t="str">
            <v>8/21/2019 (6pm-8pm)</v>
          </cell>
          <cell r="D13404">
            <v>6</v>
          </cell>
          <cell r="E13404">
            <v>0.55345332622528076</v>
          </cell>
          <cell r="F13404">
            <v>0.50945144891738892</v>
          </cell>
          <cell r="G13404">
            <v>7.9615199938416481E-3</v>
          </cell>
          <cell r="H13404">
            <v>64.740351222538436</v>
          </cell>
        </row>
        <row r="13405">
          <cell r="A13405" t="str">
            <v/>
          </cell>
          <cell r="B13405" t="str">
            <v>Zone: South Orange County</v>
          </cell>
          <cell r="C13405" t="str">
            <v>8/21/2019 (7pm-8pm)</v>
          </cell>
          <cell r="D13405">
            <v>6</v>
          </cell>
          <cell r="E13405">
            <v>0.42714285850524902</v>
          </cell>
          <cell r="F13405">
            <v>0.18714284896850586</v>
          </cell>
          <cell r="G13405">
            <v>0.13299061357975006</v>
          </cell>
          <cell r="H13405">
            <v>65.151428571428568</v>
          </cell>
          <cell r="I13405">
            <v>1</v>
          </cell>
        </row>
        <row r="13406">
          <cell r="A13406" t="str">
            <v/>
          </cell>
          <cell r="B13406" t="str">
            <v>Zone: South Orange County</v>
          </cell>
          <cell r="C13406" t="str">
            <v>8/21/2019 (7pm-8pm)</v>
          </cell>
          <cell r="D13406">
            <v>7</v>
          </cell>
          <cell r="E13406">
            <v>0.55023807287216187</v>
          </cell>
          <cell r="F13406">
            <v>0.14547619223594666</v>
          </cell>
          <cell r="G13406">
            <v>0.17169146239757538</v>
          </cell>
          <cell r="H13406">
            <v>65.201428571428565</v>
          </cell>
          <cell r="I13406">
            <v>1</v>
          </cell>
        </row>
        <row r="13407">
          <cell r="A13407" t="str">
            <v/>
          </cell>
          <cell r="B13407" t="str">
            <v>Zone: South Orange County</v>
          </cell>
          <cell r="C13407" t="str">
            <v>8/21/2019 (6pm-8pm)</v>
          </cell>
          <cell r="D13407">
            <v>7</v>
          </cell>
          <cell r="E13407">
            <v>0.59785568714141846</v>
          </cell>
          <cell r="F13407">
            <v>0.54539769887924194</v>
          </cell>
          <cell r="G13407">
            <v>7.1417591534554958E-3</v>
          </cell>
          <cell r="H13407">
            <v>64.814634272695287</v>
          </cell>
        </row>
        <row r="13408">
          <cell r="A13408" t="str">
            <v/>
          </cell>
          <cell r="B13408" t="str">
            <v>Zone: South Orange County</v>
          </cell>
          <cell r="C13408" t="str">
            <v>8/21/2019 (7pm-8pm)</v>
          </cell>
          <cell r="D13408">
            <v>8</v>
          </cell>
          <cell r="E13408">
            <v>0.47976189851760864</v>
          </cell>
          <cell r="F13408">
            <v>0.24738095700740814</v>
          </cell>
          <cell r="G13408">
            <v>0.17247126996517181</v>
          </cell>
          <cell r="H13408">
            <v>66.808571428571426</v>
          </cell>
          <cell r="I13408">
            <v>1</v>
          </cell>
        </row>
        <row r="13409">
          <cell r="A13409" t="str">
            <v/>
          </cell>
          <cell r="B13409" t="str">
            <v>Zone: South Orange County</v>
          </cell>
          <cell r="C13409" t="str">
            <v>8/21/2019 (6pm-8pm)</v>
          </cell>
          <cell r="D13409">
            <v>8</v>
          </cell>
          <cell r="E13409">
            <v>0.56885898113250732</v>
          </cell>
          <cell r="F13409">
            <v>0.54202300310134888</v>
          </cell>
          <cell r="G13409">
            <v>6.9334390573203564E-3</v>
          </cell>
          <cell r="H13409">
            <v>66.636855573973037</v>
          </cell>
        </row>
        <row r="13410">
          <cell r="A13410" t="str">
            <v/>
          </cell>
          <cell r="B13410" t="str">
            <v>Zone: South Orange County</v>
          </cell>
          <cell r="C13410" t="str">
            <v>8/21/2019 (6pm-8pm)</v>
          </cell>
          <cell r="D13410">
            <v>9</v>
          </cell>
          <cell r="E13410">
            <v>0.46249812841415405</v>
          </cell>
          <cell r="F13410">
            <v>0.47467935085296631</v>
          </cell>
          <cell r="G13410">
            <v>7.0425849407911301E-3</v>
          </cell>
          <cell r="H13410">
            <v>70.363261500210797</v>
          </cell>
        </row>
        <row r="13411">
          <cell r="A13411" t="str">
            <v/>
          </cell>
          <cell r="B13411" t="str">
            <v>Zone: South Orange County</v>
          </cell>
          <cell r="C13411" t="str">
            <v>8/21/2019 (7pm-8pm)</v>
          </cell>
          <cell r="D13411">
            <v>9</v>
          </cell>
          <cell r="E13411">
            <v>0.25999999046325684</v>
          </cell>
          <cell r="F13411">
            <v>0.25857141613960266</v>
          </cell>
          <cell r="G13411">
            <v>8.6323648691177368E-2</v>
          </cell>
          <cell r="H13411">
            <v>70.328571428571436</v>
          </cell>
          <cell r="I13411">
            <v>1</v>
          </cell>
        </row>
        <row r="13412">
          <cell r="A13412" t="str">
            <v/>
          </cell>
          <cell r="B13412" t="str">
            <v>Zone: South Orange County</v>
          </cell>
          <cell r="C13412" t="str">
            <v>8/21/2019 (6pm-8pm)</v>
          </cell>
          <cell r="D13412">
            <v>10</v>
          </cell>
          <cell r="E13412">
            <v>0.39355641603469849</v>
          </cell>
          <cell r="F13412">
            <v>0.41033995151519775</v>
          </cell>
          <cell r="G13412">
            <v>7.7252914197742939E-3</v>
          </cell>
          <cell r="H13412">
            <v>75.126523000418061</v>
          </cell>
        </row>
        <row r="13413">
          <cell r="A13413" t="str">
            <v/>
          </cell>
          <cell r="B13413" t="str">
            <v>Zone: South Orange County</v>
          </cell>
          <cell r="C13413" t="str">
            <v>8/21/2019 (7pm-8pm)</v>
          </cell>
          <cell r="D13413">
            <v>10</v>
          </cell>
          <cell r="E13413">
            <v>0.32571429014205933</v>
          </cell>
          <cell r="F13413">
            <v>0.1785714328289032</v>
          </cell>
          <cell r="G13413">
            <v>0.15081210434436798</v>
          </cell>
          <cell r="H13413">
            <v>75.05714285714285</v>
          </cell>
          <cell r="I13413">
            <v>1</v>
          </cell>
        </row>
        <row r="13414">
          <cell r="A13414" t="str">
            <v/>
          </cell>
          <cell r="B13414" t="str">
            <v>Zone: South Orange County</v>
          </cell>
          <cell r="C13414" t="str">
            <v>8/21/2019 (6pm-8pm)</v>
          </cell>
          <cell r="D13414">
            <v>11</v>
          </cell>
          <cell r="E13414">
            <v>0.38628801703453064</v>
          </cell>
          <cell r="F13414">
            <v>0.38737574219703674</v>
          </cell>
          <cell r="G13414">
            <v>8.787134662270546E-3</v>
          </cell>
          <cell r="H13414">
            <v>78.009231247418256</v>
          </cell>
        </row>
        <row r="13415">
          <cell r="A13415" t="str">
            <v/>
          </cell>
          <cell r="B13415" t="str">
            <v>Zone: South Orange County</v>
          </cell>
          <cell r="C13415" t="str">
            <v>8/21/2019 (7pm-8pm)</v>
          </cell>
          <cell r="D13415">
            <v>11</v>
          </cell>
          <cell r="E13415">
            <v>0.33904761075973511</v>
          </cell>
          <cell r="F13415">
            <v>0.20095238089561462</v>
          </cell>
          <cell r="G13415">
            <v>0.11792746186256409</v>
          </cell>
          <cell r="H13415">
            <v>78.44285714285715</v>
          </cell>
          <cell r="I13415">
            <v>1</v>
          </cell>
        </row>
        <row r="13416">
          <cell r="A13416" t="str">
            <v/>
          </cell>
          <cell r="B13416" t="str">
            <v>Zone: South Orange County</v>
          </cell>
          <cell r="C13416" t="str">
            <v>8/21/2019 (7pm-8pm)</v>
          </cell>
          <cell r="D13416">
            <v>12</v>
          </cell>
          <cell r="E13416">
            <v>0.40857142210006714</v>
          </cell>
          <cell r="F13416">
            <v>0.14428570866584778</v>
          </cell>
          <cell r="G13416">
            <v>0.12268799543380737</v>
          </cell>
          <cell r="H13416">
            <v>79.3</v>
          </cell>
          <cell r="I13416">
            <v>1</v>
          </cell>
        </row>
        <row r="13417">
          <cell r="A13417" t="str">
            <v/>
          </cell>
          <cell r="B13417" t="str">
            <v>Zone: South Orange County</v>
          </cell>
          <cell r="C13417" t="str">
            <v>8/21/2019 (6pm-8pm)</v>
          </cell>
          <cell r="D13417">
            <v>12</v>
          </cell>
          <cell r="E13417">
            <v>0.41796523332595825</v>
          </cell>
          <cell r="F13417">
            <v>0.41632342338562012</v>
          </cell>
          <cell r="G13417">
            <v>1.005004346370697E-2</v>
          </cell>
          <cell r="H13417">
            <v>78.4500932449196</v>
          </cell>
        </row>
        <row r="13418">
          <cell r="A13418" t="str">
            <v/>
          </cell>
          <cell r="B13418" t="str">
            <v>Zone: South Orange County</v>
          </cell>
          <cell r="C13418" t="str">
            <v>8/21/2019 (7pm-8pm)</v>
          </cell>
          <cell r="D13418">
            <v>13</v>
          </cell>
          <cell r="E13418">
            <v>0.70452380180358887</v>
          </cell>
          <cell r="F13418">
            <v>0.21261903643608093</v>
          </cell>
          <cell r="G13418">
            <v>0.21142986416816711</v>
          </cell>
          <cell r="H13418">
            <v>81.185714285714283</v>
          </cell>
          <cell r="I13418">
            <v>1</v>
          </cell>
        </row>
        <row r="13419">
          <cell r="A13419" t="str">
            <v/>
          </cell>
          <cell r="B13419" t="str">
            <v>Zone: South Orange County</v>
          </cell>
          <cell r="C13419" t="str">
            <v>8/21/2019 (6pm-8pm)</v>
          </cell>
          <cell r="D13419">
            <v>13</v>
          </cell>
          <cell r="E13419">
            <v>0.53327709436416626</v>
          </cell>
          <cell r="F13419">
            <v>0.52114874124526978</v>
          </cell>
          <cell r="G13419">
            <v>1.1742966249585152E-2</v>
          </cell>
          <cell r="H13419">
            <v>80.197047244096524</v>
          </cell>
        </row>
        <row r="13420">
          <cell r="A13420" t="str">
            <v/>
          </cell>
          <cell r="B13420" t="str">
            <v>Zone: South Orange County</v>
          </cell>
          <cell r="C13420" t="str">
            <v>8/21/2019 (6pm-8pm)</v>
          </cell>
          <cell r="D13420">
            <v>14</v>
          </cell>
          <cell r="E13420">
            <v>0.72019815444946289</v>
          </cell>
          <cell r="F13420">
            <v>0.68971544504165649</v>
          </cell>
          <cell r="G13420">
            <v>1.3303989544510841E-2</v>
          </cell>
          <cell r="H13420">
            <v>81.960308744291495</v>
          </cell>
        </row>
        <row r="13421">
          <cell r="A13421" t="str">
            <v/>
          </cell>
          <cell r="B13421" t="str">
            <v>Zone: South Orange County</v>
          </cell>
          <cell r="C13421" t="str">
            <v>8/21/2019 (7pm-8pm)</v>
          </cell>
          <cell r="D13421">
            <v>14</v>
          </cell>
          <cell r="E13421">
            <v>1.1254762411117554</v>
          </cell>
          <cell r="F13421">
            <v>0.1788095235824585</v>
          </cell>
          <cell r="G13421">
            <v>0.50770866870880127</v>
          </cell>
          <cell r="H13421">
            <v>82.914285714285711</v>
          </cell>
          <cell r="I13421">
            <v>1</v>
          </cell>
        </row>
        <row r="13422">
          <cell r="A13422" t="str">
            <v/>
          </cell>
          <cell r="B13422" t="str">
            <v>Zone: South Orange County</v>
          </cell>
          <cell r="C13422" t="str">
            <v>8/21/2019 (6pm-8pm)</v>
          </cell>
          <cell r="D13422">
            <v>15</v>
          </cell>
          <cell r="E13422">
            <v>0.96521478891372681</v>
          </cell>
          <cell r="F13422">
            <v>0.88235324621200562</v>
          </cell>
          <cell r="G13422">
            <v>1.4873681589961052E-2</v>
          </cell>
          <cell r="H13422">
            <v>82.697047244096822</v>
          </cell>
        </row>
        <row r="13423">
          <cell r="A13423" t="str">
            <v/>
          </cell>
          <cell r="B13423" t="str">
            <v>Zone: South Orange County</v>
          </cell>
          <cell r="C13423" t="str">
            <v>8/21/2019 (7pm-8pm)</v>
          </cell>
          <cell r="D13423">
            <v>15</v>
          </cell>
          <cell r="E13423">
            <v>1.2176190614700317</v>
          </cell>
          <cell r="F13423">
            <v>0.2080952376127243</v>
          </cell>
          <cell r="G13423">
            <v>0.6680799126625061</v>
          </cell>
          <cell r="H13423">
            <v>83.685714285714283</v>
          </cell>
          <cell r="I13423">
            <v>1</v>
          </cell>
        </row>
        <row r="13424">
          <cell r="A13424" t="str">
            <v/>
          </cell>
          <cell r="B13424" t="str">
            <v>Zone: South Orange County</v>
          </cell>
          <cell r="C13424" t="str">
            <v>8/21/2019 (7pm-8pm)</v>
          </cell>
          <cell r="D13424">
            <v>16</v>
          </cell>
          <cell r="E13424">
            <v>1.3671427965164185</v>
          </cell>
          <cell r="F13424">
            <v>0.25857144594192505</v>
          </cell>
          <cell r="G13424">
            <v>0.81100720167160034</v>
          </cell>
          <cell r="H13424">
            <v>83.842857142857142</v>
          </cell>
          <cell r="I13424">
            <v>1</v>
          </cell>
        </row>
        <row r="13425">
          <cell r="A13425" t="str">
            <v/>
          </cell>
          <cell r="B13425" t="str">
            <v>Zone: South Orange County</v>
          </cell>
          <cell r="C13425" t="str">
            <v>8/21/2019 (6pm-8pm)</v>
          </cell>
          <cell r="D13425">
            <v>16</v>
          </cell>
          <cell r="E13425">
            <v>1.2022093534469604</v>
          </cell>
          <cell r="F13425">
            <v>1.1138472557067871</v>
          </cell>
          <cell r="G13425">
            <v>1.5905767679214478E-2</v>
          </cell>
          <cell r="H13425">
            <v>82.802154993773115</v>
          </cell>
        </row>
        <row r="13426">
          <cell r="A13426" t="str">
            <v/>
          </cell>
          <cell r="B13426" t="str">
            <v>Zone: South Orange County</v>
          </cell>
          <cell r="C13426" t="str">
            <v>8/21/2019 (6pm-8pm)</v>
          </cell>
          <cell r="D13426">
            <v>17</v>
          </cell>
          <cell r="E13426">
            <v>1.4332617521286011</v>
          </cell>
          <cell r="F13426">
            <v>1.3305124044418335</v>
          </cell>
          <cell r="G13426">
            <v>1.6545789316296577E-2</v>
          </cell>
          <cell r="H13426">
            <v>82.870524243685949</v>
          </cell>
        </row>
        <row r="13427">
          <cell r="A13427" t="str">
            <v/>
          </cell>
          <cell r="B13427" t="str">
            <v>Zone: South Orange County</v>
          </cell>
          <cell r="C13427" t="str">
            <v>8/21/2019 (7pm-8pm)</v>
          </cell>
          <cell r="D13427">
            <v>17</v>
          </cell>
          <cell r="E13427">
            <v>0.67142856121063232</v>
          </cell>
          <cell r="F13427">
            <v>0.36857143044471741</v>
          </cell>
          <cell r="G13427">
            <v>0.46404075622558594</v>
          </cell>
          <cell r="H13427">
            <v>83.928571428571431</v>
          </cell>
          <cell r="I13427">
            <v>1</v>
          </cell>
        </row>
        <row r="13428">
          <cell r="A13428" t="str">
            <v/>
          </cell>
          <cell r="B13428" t="str">
            <v>Zone: South Orange County</v>
          </cell>
          <cell r="C13428" t="str">
            <v>8/21/2019 (6pm-8pm)</v>
          </cell>
          <cell r="D13428">
            <v>18</v>
          </cell>
          <cell r="E13428">
            <v>1.7084552049636841</v>
          </cell>
          <cell r="F13428">
            <v>1.561622142791748</v>
          </cell>
          <cell r="G13428">
            <v>1.7145147547125816E-2</v>
          </cell>
          <cell r="H13428">
            <v>81.297047244088063</v>
          </cell>
        </row>
        <row r="13429">
          <cell r="A13429" t="str">
            <v/>
          </cell>
          <cell r="B13429" t="str">
            <v>Zone: South Orange County</v>
          </cell>
          <cell r="C13429" t="str">
            <v>8/21/2019 (7pm-8pm)</v>
          </cell>
          <cell r="D13429">
            <v>18</v>
          </cell>
          <cell r="E13429">
            <v>1.0864285230636597</v>
          </cell>
          <cell r="F13429">
            <v>0.70499998331069946</v>
          </cell>
          <cell r="G13429">
            <v>0.46143403649330139</v>
          </cell>
          <cell r="H13429">
            <v>82.285714285714292</v>
          </cell>
          <cell r="I13429">
            <v>1</v>
          </cell>
        </row>
        <row r="13430">
          <cell r="A13430" t="str">
            <v/>
          </cell>
          <cell r="B13430" t="str">
            <v>Zone: South Orange County</v>
          </cell>
          <cell r="C13430" t="str">
            <v>8/21/2019 (7pm-8pm)</v>
          </cell>
          <cell r="D13430">
            <v>19</v>
          </cell>
          <cell r="E13430">
            <v>1.5042858123779297</v>
          </cell>
          <cell r="F13430">
            <v>0.31000000238418579</v>
          </cell>
          <cell r="G13430">
            <v>0.76028746366500854</v>
          </cell>
          <cell r="H13430">
            <v>79.2</v>
          </cell>
          <cell r="I13430">
            <v>1</v>
          </cell>
        </row>
        <row r="13431">
          <cell r="A13431" t="str">
            <v/>
          </cell>
          <cell r="B13431" t="str">
            <v>Zone: South Orange County</v>
          </cell>
          <cell r="C13431" t="str">
            <v>8/21/2019 (6pm-8pm)</v>
          </cell>
          <cell r="D13431">
            <v>19</v>
          </cell>
          <cell r="E13431">
            <v>1.7600681781768799</v>
          </cell>
          <cell r="F13431">
            <v>1.093407154083252</v>
          </cell>
          <cell r="G13431">
            <v>1.7199208959937096E-2</v>
          </cell>
          <cell r="H13431">
            <v>78.350093244933348</v>
          </cell>
        </row>
        <row r="13432">
          <cell r="A13432" t="str">
            <v/>
          </cell>
          <cell r="B13432" t="str">
            <v>Zone: South Orange County</v>
          </cell>
          <cell r="C13432" t="str">
            <v>8/21/2019 (7pm-8pm)</v>
          </cell>
          <cell r="D13432">
            <v>20</v>
          </cell>
          <cell r="E13432">
            <v>0.9047619104385376</v>
          </cell>
          <cell r="F13432">
            <v>1.0552381277084351</v>
          </cell>
          <cell r="G13432">
            <v>0.57390886545181274</v>
          </cell>
          <cell r="H13432">
            <v>75.44285714285715</v>
          </cell>
          <cell r="I13432">
            <v>1</v>
          </cell>
        </row>
        <row r="13433">
          <cell r="A13433" t="str">
            <v/>
          </cell>
          <cell r="B13433" t="str">
            <v>Zone: South Orange County</v>
          </cell>
          <cell r="C13433" t="str">
            <v>8/21/2019 (6pm-8pm)</v>
          </cell>
          <cell r="D13433">
            <v>20</v>
          </cell>
          <cell r="E13433">
            <v>1.7271853685379028</v>
          </cell>
          <cell r="F13433">
            <v>1.2847729921340942</v>
          </cell>
          <cell r="G13433">
            <v>1.6483500599861145E-2</v>
          </cell>
          <cell r="H13433">
            <v>75.009231247416736</v>
          </cell>
        </row>
        <row r="13434">
          <cell r="A13434" t="str">
            <v/>
          </cell>
          <cell r="B13434" t="str">
            <v>Zone: South Orange County</v>
          </cell>
          <cell r="C13434" t="str">
            <v>8/21/2019 (7pm-8pm)</v>
          </cell>
          <cell r="D13434">
            <v>21</v>
          </cell>
          <cell r="E13434">
            <v>0.58571428060531616</v>
          </cell>
          <cell r="F13434">
            <v>1.4700000286102295</v>
          </cell>
          <cell r="G13434">
            <v>0.59867864847183228</v>
          </cell>
          <cell r="H13434">
            <v>73.342857142857142</v>
          </cell>
          <cell r="I13434">
            <v>1</v>
          </cell>
        </row>
        <row r="13435">
          <cell r="A13435" t="str">
            <v/>
          </cell>
          <cell r="B13435" t="str">
            <v>Zone: South Orange County</v>
          </cell>
          <cell r="C13435" t="str">
            <v>8/21/2019 (6pm-8pm)</v>
          </cell>
          <cell r="D13435">
            <v>21</v>
          </cell>
          <cell r="E13435">
            <v>1.7088303565979004</v>
          </cell>
          <cell r="F13435">
            <v>1.8999987840652466</v>
          </cell>
          <cell r="G13435">
            <v>1.597110740840435E-2</v>
          </cell>
          <cell r="H13435">
            <v>73.030646498126714</v>
          </cell>
        </row>
        <row r="13436">
          <cell r="A13436" t="str">
            <v/>
          </cell>
          <cell r="B13436" t="str">
            <v>Zone: South Orange County</v>
          </cell>
          <cell r="C13436" t="str">
            <v>8/21/2019 (6pm-8pm)</v>
          </cell>
          <cell r="D13436">
            <v>22</v>
          </cell>
          <cell r="E13436">
            <v>1.6073830127716064</v>
          </cell>
          <cell r="F13436">
            <v>1.5948946475982666</v>
          </cell>
          <cell r="G13436">
            <v>1.5153366141021252E-2</v>
          </cell>
          <cell r="H13436">
            <v>71.462277248239587</v>
          </cell>
        </row>
        <row r="13437">
          <cell r="A13437" t="str">
            <v/>
          </cell>
          <cell r="B13437" t="str">
            <v>Zone: South Orange County</v>
          </cell>
          <cell r="C13437" t="str">
            <v>8/21/2019 (7pm-8pm)</v>
          </cell>
          <cell r="D13437">
            <v>22</v>
          </cell>
          <cell r="E13437">
            <v>0.50785714387893677</v>
          </cell>
          <cell r="F13437">
            <v>0.74357146024703979</v>
          </cell>
          <cell r="G13437">
            <v>0.2526513934135437</v>
          </cell>
          <cell r="H13437">
            <v>71.757142857142853</v>
          </cell>
          <cell r="I13437">
            <v>1</v>
          </cell>
        </row>
        <row r="13438">
          <cell r="A13438" t="str">
            <v/>
          </cell>
          <cell r="B13438" t="str">
            <v>Zone: South Orange County</v>
          </cell>
          <cell r="C13438" t="str">
            <v>8/21/2019 (7pm-8pm)</v>
          </cell>
          <cell r="D13438">
            <v>23</v>
          </cell>
          <cell r="E13438">
            <v>0.43380951881408691</v>
          </cell>
          <cell r="F13438">
            <v>0.60333335399627686</v>
          </cell>
          <cell r="G13438">
            <v>0.22777362167835236</v>
          </cell>
          <cell r="H13438">
            <v>70.429999999999993</v>
          </cell>
          <cell r="I13438">
            <v>1</v>
          </cell>
        </row>
        <row r="13439">
          <cell r="A13439" t="str">
            <v/>
          </cell>
          <cell r="B13439" t="str">
            <v>Zone: South Orange County</v>
          </cell>
          <cell r="C13439" t="str">
            <v>8/21/2019 (6pm-8pm)</v>
          </cell>
          <cell r="D13439">
            <v>23</v>
          </cell>
          <cell r="E13439">
            <v>1.4137638807296753</v>
          </cell>
          <cell r="F13439">
            <v>1.4246772527694702</v>
          </cell>
          <cell r="G13439">
            <v>1.5479986555874348E-2</v>
          </cell>
          <cell r="H13439">
            <v>70.102178823040987</v>
          </cell>
        </row>
        <row r="13440">
          <cell r="A13440" t="str">
            <v/>
          </cell>
          <cell r="B13440" t="str">
            <v>Zone: South Orange County</v>
          </cell>
          <cell r="C13440" t="str">
            <v>8/21/2019 (7pm-8pm)</v>
          </cell>
          <cell r="D13440">
            <v>24</v>
          </cell>
          <cell r="E13440">
            <v>0.32023808360099792</v>
          </cell>
          <cell r="F13440">
            <v>0.25404760241508484</v>
          </cell>
          <cell r="G13440">
            <v>0.18722705543041229</v>
          </cell>
          <cell r="H13440">
            <v>69.717142857142861</v>
          </cell>
          <cell r="I13440">
            <v>1</v>
          </cell>
        </row>
        <row r="13441">
          <cell r="A13441" t="str">
            <v/>
          </cell>
          <cell r="B13441" t="str">
            <v>Zone: South Orange County</v>
          </cell>
          <cell r="C13441" t="str">
            <v>8/21/2019 (6pm-8pm)</v>
          </cell>
          <cell r="D13441">
            <v>24</v>
          </cell>
          <cell r="E13441">
            <v>1.2020132541656494</v>
          </cell>
          <cell r="F13441">
            <v>1.189405083656311</v>
          </cell>
          <cell r="G13441">
            <v>1.4893742278218269E-2</v>
          </cell>
          <cell r="H13441">
            <v>69.373711147951155</v>
          </cell>
        </row>
        <row r="13442">
          <cell r="A13442" t="str">
            <v/>
          </cell>
          <cell r="B13442" t="str">
            <v>Zone: South Orange County</v>
          </cell>
          <cell r="C13442" t="str">
            <v>8/26/2019</v>
          </cell>
          <cell r="D13442">
            <v>1</v>
          </cell>
          <cell r="E13442">
            <v>1.0394614934921265</v>
          </cell>
          <cell r="F13442">
            <v>1.0176690816879272</v>
          </cell>
          <cell r="G13442">
            <v>1.5097713097929955E-2</v>
          </cell>
          <cell r="H13442">
            <v>71.836739130438886</v>
          </cell>
        </row>
        <row r="13443">
          <cell r="A13443" t="str">
            <v/>
          </cell>
          <cell r="B13443" t="str">
            <v>Zone: South Orange County</v>
          </cell>
          <cell r="C13443" t="str">
            <v>8/26/2019</v>
          </cell>
          <cell r="D13443">
            <v>2</v>
          </cell>
          <cell r="E13443">
            <v>0.86704254150390625</v>
          </cell>
          <cell r="F13443">
            <v>0.86183631420135498</v>
          </cell>
          <cell r="G13443">
            <v>1.4129463583230972E-2</v>
          </cell>
          <cell r="H13443">
            <v>71.599906832296142</v>
          </cell>
        </row>
        <row r="13444">
          <cell r="A13444" t="str">
            <v/>
          </cell>
          <cell r="B13444" t="str">
            <v>Zone: South Orange County</v>
          </cell>
          <cell r="C13444" t="str">
            <v>8/26/2019</v>
          </cell>
          <cell r="D13444">
            <v>3</v>
          </cell>
          <cell r="E13444">
            <v>0.74686795473098755</v>
          </cell>
          <cell r="F13444">
            <v>0.75059002637863159</v>
          </cell>
          <cell r="G13444">
            <v>1.2210705317556858E-2</v>
          </cell>
          <cell r="H13444">
            <v>71.228332298137744</v>
          </cell>
        </row>
        <row r="13445">
          <cell r="A13445" t="str">
            <v/>
          </cell>
          <cell r="B13445" t="str">
            <v>Zone: South Orange County</v>
          </cell>
          <cell r="C13445" t="str">
            <v>8/26/2019</v>
          </cell>
          <cell r="D13445">
            <v>4</v>
          </cell>
          <cell r="E13445">
            <v>0.65151560306549072</v>
          </cell>
          <cell r="F13445">
            <v>0.6706463098526001</v>
          </cell>
          <cell r="G13445">
            <v>1.0569911450147629E-2</v>
          </cell>
          <cell r="H13445">
            <v>70.727263975167105</v>
          </cell>
        </row>
        <row r="13446">
          <cell r="A13446" t="str">
            <v/>
          </cell>
          <cell r="B13446" t="str">
            <v>Zone: South Orange County</v>
          </cell>
          <cell r="C13446" t="str">
            <v>8/26/2019</v>
          </cell>
          <cell r="D13446">
            <v>5</v>
          </cell>
          <cell r="E13446">
            <v>0.60913383960723877</v>
          </cell>
          <cell r="F13446">
            <v>0.62123149633407593</v>
          </cell>
          <cell r="G13446">
            <v>8.9259753003716469E-3</v>
          </cell>
          <cell r="H13446">
            <v>70.423037267075571</v>
          </cell>
        </row>
        <row r="13447">
          <cell r="A13447" t="str">
            <v/>
          </cell>
          <cell r="B13447" t="str">
            <v>Zone: South Orange County</v>
          </cell>
          <cell r="C13447" t="str">
            <v>8/26/2019</v>
          </cell>
          <cell r="D13447">
            <v>6</v>
          </cell>
          <cell r="E13447">
            <v>0.58558708429336548</v>
          </cell>
          <cell r="F13447">
            <v>0.60264027118682861</v>
          </cell>
          <cell r="G13447">
            <v>7.374937180429697E-3</v>
          </cell>
          <cell r="H13447">
            <v>70.214630434788447</v>
          </cell>
        </row>
        <row r="13448">
          <cell r="A13448" t="str">
            <v/>
          </cell>
          <cell r="B13448" t="str">
            <v>Zone: South Orange County</v>
          </cell>
          <cell r="C13448" t="str">
            <v>8/26/2019</v>
          </cell>
          <cell r="D13448">
            <v>7</v>
          </cell>
          <cell r="E13448">
            <v>0.65546143054962158</v>
          </cell>
          <cell r="F13448">
            <v>0.64425474405288696</v>
          </cell>
          <cell r="G13448">
            <v>6.9515532813966274E-3</v>
          </cell>
          <cell r="H13448">
            <v>70.283046583848019</v>
          </cell>
        </row>
        <row r="13449">
          <cell r="A13449" t="str">
            <v/>
          </cell>
          <cell r="B13449" t="str">
            <v>Zone: South Orange County</v>
          </cell>
          <cell r="C13449" t="str">
            <v>8/26/2019</v>
          </cell>
          <cell r="D13449">
            <v>8</v>
          </cell>
          <cell r="E13449">
            <v>0.6719171404838562</v>
          </cell>
          <cell r="F13449">
            <v>0.6677558422088623</v>
          </cell>
          <cell r="G13449">
            <v>8.195771835744381E-3</v>
          </cell>
          <cell r="H13449">
            <v>72.099906832295844</v>
          </cell>
        </row>
        <row r="13450">
          <cell r="A13450" t="str">
            <v/>
          </cell>
          <cell r="B13450" t="str">
            <v>Zone: South Orange County</v>
          </cell>
          <cell r="C13450" t="str">
            <v>8/26/2019</v>
          </cell>
          <cell r="D13450">
            <v>9</v>
          </cell>
          <cell r="E13450">
            <v>0.63335990905761719</v>
          </cell>
          <cell r="F13450">
            <v>0.5888637900352478</v>
          </cell>
          <cell r="G13450">
            <v>8.4335161373019218E-3</v>
          </cell>
          <cell r="H13450">
            <v>76.331490683234804</v>
          </cell>
        </row>
        <row r="13451">
          <cell r="A13451" t="str">
            <v/>
          </cell>
          <cell r="B13451" t="str">
            <v>Zone: South Orange County</v>
          </cell>
          <cell r="C13451" t="str">
            <v>8/26/2019</v>
          </cell>
          <cell r="D13451">
            <v>10</v>
          </cell>
          <cell r="E13451">
            <v>0.58411961793899536</v>
          </cell>
          <cell r="F13451">
            <v>0.57543903589248657</v>
          </cell>
          <cell r="G13451">
            <v>9.1447317972779274E-3</v>
          </cell>
          <cell r="H13451">
            <v>81.120993788822886</v>
          </cell>
        </row>
        <row r="13452">
          <cell r="A13452" t="str">
            <v/>
          </cell>
          <cell r="B13452" t="str">
            <v>Zone: South Orange County</v>
          </cell>
          <cell r="C13452" t="str">
            <v>8/26/2019</v>
          </cell>
          <cell r="D13452">
            <v>11</v>
          </cell>
          <cell r="E13452">
            <v>0.61194461584091187</v>
          </cell>
          <cell r="F13452">
            <v>0.58653688430786133</v>
          </cell>
          <cell r="G13452">
            <v>1.0209262371063232E-2</v>
          </cell>
          <cell r="H13452">
            <v>84.715652173906506</v>
          </cell>
        </row>
        <row r="13453">
          <cell r="A13453" t="str">
            <v/>
          </cell>
          <cell r="B13453" t="str">
            <v>Zone: South Orange County</v>
          </cell>
          <cell r="C13453" t="str">
            <v>8/26/2019</v>
          </cell>
          <cell r="D13453">
            <v>12</v>
          </cell>
          <cell r="E13453">
            <v>0.70297980308532715</v>
          </cell>
          <cell r="F13453">
            <v>0.69609546661376953</v>
          </cell>
          <cell r="G13453">
            <v>1.1786634102463722E-2</v>
          </cell>
          <cell r="H13453">
            <v>84.36822981365124</v>
          </cell>
        </row>
        <row r="13454">
          <cell r="A13454" t="str">
            <v/>
          </cell>
          <cell r="B13454" t="str">
            <v>Zone: South Orange County</v>
          </cell>
          <cell r="C13454" t="str">
            <v>8/26/2019</v>
          </cell>
          <cell r="D13454">
            <v>13</v>
          </cell>
          <cell r="E13454">
            <v>0.88604211807250977</v>
          </cell>
          <cell r="F13454">
            <v>0.85759341716766357</v>
          </cell>
          <cell r="G13454">
            <v>1.3499269261956215E-2</v>
          </cell>
          <cell r="H13454">
            <v>84.836552795026847</v>
          </cell>
        </row>
        <row r="13455">
          <cell r="A13455" t="str">
            <v/>
          </cell>
          <cell r="B13455" t="str">
            <v>Zone: South Orange County</v>
          </cell>
          <cell r="C13455" t="str">
            <v>8/26/2019</v>
          </cell>
          <cell r="D13455">
            <v>14</v>
          </cell>
          <cell r="E13455">
            <v>1.0744724273681641</v>
          </cell>
          <cell r="F13455">
            <v>1.0409588813781738</v>
          </cell>
          <cell r="G13455">
            <v>1.5173020772635937E-2</v>
          </cell>
          <cell r="H13455">
            <v>83.631304347839531</v>
          </cell>
        </row>
        <row r="13456">
          <cell r="A13456" t="str">
            <v/>
          </cell>
          <cell r="B13456" t="str">
            <v>Zone: South Orange County</v>
          </cell>
          <cell r="C13456" t="str">
            <v>8/26/2019</v>
          </cell>
          <cell r="D13456">
            <v>15</v>
          </cell>
          <cell r="E13456">
            <v>1.1966856718063354</v>
          </cell>
          <cell r="F13456">
            <v>1.2229098081588745</v>
          </cell>
          <cell r="G13456">
            <v>1.6196422278881073E-2</v>
          </cell>
          <cell r="H13456">
            <v>82.341894409934994</v>
          </cell>
        </row>
        <row r="13457">
          <cell r="A13457" t="str">
            <v/>
          </cell>
          <cell r="B13457" t="str">
            <v>Zone: South Orange County</v>
          </cell>
          <cell r="C13457" t="str">
            <v>8/26/2019</v>
          </cell>
          <cell r="D13457">
            <v>16</v>
          </cell>
          <cell r="E13457">
            <v>1.4214903116226196</v>
          </cell>
          <cell r="F13457">
            <v>1.4672966003417969</v>
          </cell>
          <cell r="G13457">
            <v>1.6977854073047638E-2</v>
          </cell>
          <cell r="H13457">
            <v>82.468136645969977</v>
          </cell>
        </row>
        <row r="13458">
          <cell r="A13458" t="str">
            <v/>
          </cell>
          <cell r="B13458" t="str">
            <v>Zone: South Orange County</v>
          </cell>
          <cell r="C13458" t="str">
            <v>8/26/2019</v>
          </cell>
          <cell r="D13458">
            <v>17</v>
          </cell>
          <cell r="E13458">
            <v>1.6474729776382446</v>
          </cell>
          <cell r="F13458">
            <v>1.6658542156219482</v>
          </cell>
          <cell r="G13458">
            <v>1.7186179757118225E-2</v>
          </cell>
          <cell r="H13458">
            <v>80.568136645968096</v>
          </cell>
        </row>
        <row r="13459">
          <cell r="A13459" t="str">
            <v/>
          </cell>
          <cell r="B13459" t="str">
            <v>Zone: South Orange County</v>
          </cell>
          <cell r="C13459" t="str">
            <v>8/26/2019</v>
          </cell>
          <cell r="D13459">
            <v>18</v>
          </cell>
          <cell r="E13459">
            <v>1.8539372682571411</v>
          </cell>
          <cell r="F13459">
            <v>1.799217700958252</v>
          </cell>
          <cell r="G13459">
            <v>1.7082370817661285E-2</v>
          </cell>
          <cell r="H13459">
            <v>78.752391304358312</v>
          </cell>
        </row>
        <row r="13460">
          <cell r="A13460" t="str">
            <v/>
          </cell>
          <cell r="B13460" t="str">
            <v>Zone: South Orange County</v>
          </cell>
          <cell r="C13460" t="str">
            <v>8/26/2019</v>
          </cell>
          <cell r="D13460">
            <v>19</v>
          </cell>
          <cell r="E13460">
            <v>1.9196698665618896</v>
          </cell>
          <cell r="F13460">
            <v>1.2218478918075562</v>
          </cell>
          <cell r="G13460">
            <v>1.7233002930879593E-2</v>
          </cell>
          <cell r="H13460">
            <v>76.110310559001974</v>
          </cell>
        </row>
        <row r="13461">
          <cell r="A13461" t="str">
            <v/>
          </cell>
          <cell r="B13461" t="str">
            <v>Zone: South Orange County</v>
          </cell>
          <cell r="C13461" t="str">
            <v>8/26/2019</v>
          </cell>
          <cell r="D13461">
            <v>20</v>
          </cell>
          <cell r="E13461">
            <v>1.8134429454803467</v>
          </cell>
          <cell r="F13461">
            <v>1.4390932321548462</v>
          </cell>
          <cell r="G13461">
            <v>1.5823684632778168E-2</v>
          </cell>
          <cell r="H13461">
            <v>73.457732919252976</v>
          </cell>
        </row>
        <row r="13462">
          <cell r="A13462" t="str">
            <v/>
          </cell>
          <cell r="B13462" t="str">
            <v>Zone: South Orange County</v>
          </cell>
          <cell r="C13462" t="str">
            <v>8/26/2019</v>
          </cell>
          <cell r="D13462">
            <v>21</v>
          </cell>
          <cell r="E13462">
            <v>1.8391267061233521</v>
          </cell>
          <cell r="F13462">
            <v>2.0890934467315674</v>
          </cell>
          <cell r="G13462">
            <v>1.5691602602601051E-2</v>
          </cell>
          <cell r="H13462">
            <v>71.847236024840996</v>
          </cell>
        </row>
        <row r="13463">
          <cell r="A13463" t="str">
            <v/>
          </cell>
          <cell r="B13463" t="str">
            <v>Zone: South Orange County</v>
          </cell>
          <cell r="C13463" t="str">
            <v>8/26/2019</v>
          </cell>
          <cell r="D13463">
            <v>22</v>
          </cell>
          <cell r="E13463">
            <v>1.7274461984634399</v>
          </cell>
          <cell r="F13463">
            <v>1.7375911474227905</v>
          </cell>
          <cell r="G13463">
            <v>1.5106013976037502E-2</v>
          </cell>
          <cell r="H13463">
            <v>71.260937888198441</v>
          </cell>
        </row>
        <row r="13464">
          <cell r="A13464" t="str">
            <v/>
          </cell>
          <cell r="B13464" t="str">
            <v>Zone: South Orange County</v>
          </cell>
          <cell r="C13464" t="str">
            <v>8/26/2019</v>
          </cell>
          <cell r="D13464">
            <v>23</v>
          </cell>
          <cell r="E13464">
            <v>1.533324122428894</v>
          </cell>
          <cell r="F13464">
            <v>1.5507454872131348</v>
          </cell>
          <cell r="G13464">
            <v>1.5326843596994877E-2</v>
          </cell>
          <cell r="H13464">
            <v>70.951462732914209</v>
          </cell>
        </row>
        <row r="13465">
          <cell r="A13465" t="str">
            <v/>
          </cell>
          <cell r="B13465" t="str">
            <v>Zone: South Orange County</v>
          </cell>
          <cell r="C13465" t="str">
            <v>8/26/2019</v>
          </cell>
          <cell r="D13465">
            <v>24</v>
          </cell>
          <cell r="E13465">
            <v>1.2336082458496094</v>
          </cell>
          <cell r="F13465">
            <v>1.2933328151702881</v>
          </cell>
          <cell r="G13465">
            <v>1.52162816375494E-2</v>
          </cell>
          <cell r="H13465">
            <v>70.866186335403683</v>
          </cell>
        </row>
        <row r="13466">
          <cell r="A13466" t="str">
            <v/>
          </cell>
          <cell r="B13466" t="str">
            <v>Zone: South Orange County</v>
          </cell>
          <cell r="C13466" t="str">
            <v>8/27/2019</v>
          </cell>
          <cell r="D13466">
            <v>1</v>
          </cell>
          <cell r="E13466">
            <v>1.0531868934631348</v>
          </cell>
          <cell r="F13466">
            <v>1.0869935750961304</v>
          </cell>
          <cell r="G13466">
            <v>1.5011338517069817E-2</v>
          </cell>
          <cell r="H13466">
            <v>70.622120397181348</v>
          </cell>
        </row>
        <row r="13467">
          <cell r="A13467" t="str">
            <v/>
          </cell>
          <cell r="B13467" t="str">
            <v>Zone: South Orange County</v>
          </cell>
          <cell r="C13467" t="str">
            <v>8/27/2019</v>
          </cell>
          <cell r="D13467">
            <v>2</v>
          </cell>
          <cell r="E13467">
            <v>0.88197046518325806</v>
          </cell>
          <cell r="F13467">
            <v>0.91458427906036377</v>
          </cell>
          <cell r="G13467">
            <v>1.40976682305336E-2</v>
          </cell>
          <cell r="H13467">
            <v>70.066330161367986</v>
          </cell>
        </row>
        <row r="13468">
          <cell r="A13468" t="str">
            <v/>
          </cell>
          <cell r="B13468" t="str">
            <v>Zone: South Orange County</v>
          </cell>
          <cell r="C13468" t="str">
            <v>8/27/2019</v>
          </cell>
          <cell r="D13468">
            <v>3</v>
          </cell>
          <cell r="E13468">
            <v>0.76018673181533813</v>
          </cell>
          <cell r="F13468">
            <v>0.80225527286529541</v>
          </cell>
          <cell r="G13468">
            <v>1.236061193048954E-2</v>
          </cell>
          <cell r="H13468">
            <v>69.395801613560636</v>
          </cell>
        </row>
        <row r="13469">
          <cell r="A13469" t="str">
            <v/>
          </cell>
          <cell r="B13469" t="str">
            <v>Zone: South Orange County</v>
          </cell>
          <cell r="C13469" t="str">
            <v>8/27/2019</v>
          </cell>
          <cell r="D13469">
            <v>4</v>
          </cell>
          <cell r="E13469">
            <v>0.66749566793441772</v>
          </cell>
          <cell r="F13469">
            <v>0.70997720956802368</v>
          </cell>
          <cell r="G13469">
            <v>1.0944751091301441E-2</v>
          </cell>
          <cell r="H13469">
            <v>68.922641704601119</v>
          </cell>
        </row>
        <row r="13470">
          <cell r="A13470" t="str">
            <v/>
          </cell>
          <cell r="B13470" t="str">
            <v>Zone: South Orange County</v>
          </cell>
          <cell r="C13470" t="str">
            <v>8/27/2019</v>
          </cell>
          <cell r="D13470">
            <v>5</v>
          </cell>
          <cell r="E13470">
            <v>0.62100142240524292</v>
          </cell>
          <cell r="F13470">
            <v>0.63274073600769043</v>
          </cell>
          <cell r="G13470">
            <v>9.4944881275296211E-3</v>
          </cell>
          <cell r="H13470">
            <v>68.717378982209283</v>
          </cell>
        </row>
        <row r="13471">
          <cell r="A13471" t="str">
            <v/>
          </cell>
          <cell r="B13471" t="str">
            <v>Zone: South Orange County</v>
          </cell>
          <cell r="C13471" t="str">
            <v>8/27/2019</v>
          </cell>
          <cell r="D13471">
            <v>6</v>
          </cell>
          <cell r="E13471">
            <v>0.59915459156036377</v>
          </cell>
          <cell r="F13471">
            <v>0.61434835195541382</v>
          </cell>
          <cell r="G13471">
            <v>8.0199399963021278E-3</v>
          </cell>
          <cell r="H13471">
            <v>68.600536822511685</v>
          </cell>
        </row>
        <row r="13472">
          <cell r="A13472" t="str">
            <v/>
          </cell>
          <cell r="B13472" t="str">
            <v>Zone: South Orange County</v>
          </cell>
          <cell r="C13472" t="str">
            <v>8/27/2019</v>
          </cell>
          <cell r="D13472">
            <v>7</v>
          </cell>
          <cell r="E13472">
            <v>0.65423077344894409</v>
          </cell>
          <cell r="F13472">
            <v>0.66378849744796753</v>
          </cell>
          <cell r="G13472">
            <v>7.4424883350729942E-3</v>
          </cell>
          <cell r="H13472">
            <v>68.888432974762182</v>
          </cell>
        </row>
        <row r="13473">
          <cell r="A13473" t="str">
            <v/>
          </cell>
          <cell r="B13473" t="str">
            <v>Zone: South Orange County</v>
          </cell>
          <cell r="C13473" t="str">
            <v>8/27/2019</v>
          </cell>
          <cell r="D13473">
            <v>8</v>
          </cell>
          <cell r="E13473">
            <v>0.67565476894378662</v>
          </cell>
          <cell r="F13473">
            <v>0.66619628667831421</v>
          </cell>
          <cell r="G13473">
            <v>7.8001837246119976E-3</v>
          </cell>
          <cell r="H13473">
            <v>70.09790856434131</v>
          </cell>
        </row>
        <row r="13474">
          <cell r="A13474" t="str">
            <v/>
          </cell>
          <cell r="B13474" t="str">
            <v>Zone: South Orange County</v>
          </cell>
          <cell r="C13474" t="str">
            <v>8/27/2019</v>
          </cell>
          <cell r="D13474">
            <v>9</v>
          </cell>
          <cell r="E13474">
            <v>0.60103636980056763</v>
          </cell>
          <cell r="F13474">
            <v>0.57634669542312622</v>
          </cell>
          <cell r="G13474">
            <v>8.3606913685798645E-3</v>
          </cell>
          <cell r="H13474">
            <v>73.394745552348411</v>
          </cell>
        </row>
        <row r="13475">
          <cell r="A13475" t="str">
            <v/>
          </cell>
          <cell r="B13475" t="str">
            <v>Zone: South Orange County</v>
          </cell>
          <cell r="C13475" t="str">
            <v>8/27/2019</v>
          </cell>
          <cell r="D13475">
            <v>10</v>
          </cell>
          <cell r="E13475">
            <v>0.57413989305496216</v>
          </cell>
          <cell r="F13475">
            <v>0.53243076801300049</v>
          </cell>
          <cell r="G13475">
            <v>9.9082859233021736E-3</v>
          </cell>
          <cell r="H13475">
            <v>76.542107985097743</v>
          </cell>
        </row>
        <row r="13476">
          <cell r="A13476" t="str">
            <v/>
          </cell>
          <cell r="B13476" t="str">
            <v>Zone: South Orange County</v>
          </cell>
          <cell r="C13476" t="str">
            <v>8/27/2019</v>
          </cell>
          <cell r="D13476">
            <v>11</v>
          </cell>
          <cell r="E13476">
            <v>0.55689465999603271</v>
          </cell>
          <cell r="F13476">
            <v>0.54278671741485596</v>
          </cell>
          <cell r="G13476">
            <v>1.125393807888031E-2</v>
          </cell>
          <cell r="H13476">
            <v>79.600010343397415</v>
          </cell>
        </row>
        <row r="13477">
          <cell r="A13477" t="str">
            <v/>
          </cell>
          <cell r="B13477" t="str">
            <v>Zone: South Orange County</v>
          </cell>
          <cell r="C13477" t="str">
            <v>8/27/2019</v>
          </cell>
          <cell r="D13477">
            <v>12</v>
          </cell>
          <cell r="E13477">
            <v>0.62844431400299072</v>
          </cell>
          <cell r="F13477">
            <v>0.62349915504455566</v>
          </cell>
          <cell r="G13477">
            <v>1.2987700290977955E-2</v>
          </cell>
          <cell r="H13477">
            <v>79.515804716595952</v>
          </cell>
        </row>
        <row r="13478">
          <cell r="A13478" t="str">
            <v/>
          </cell>
          <cell r="B13478" t="str">
            <v>Zone: South Orange County</v>
          </cell>
          <cell r="C13478" t="str">
            <v>8/27/2019</v>
          </cell>
          <cell r="D13478">
            <v>13</v>
          </cell>
          <cell r="E13478">
            <v>0.80609327554702759</v>
          </cell>
          <cell r="F13478">
            <v>0.75882810354232788</v>
          </cell>
          <cell r="G13478">
            <v>1.4695450663566589E-2</v>
          </cell>
          <cell r="H13478">
            <v>79.878971865958889</v>
          </cell>
        </row>
        <row r="13479">
          <cell r="A13479" t="str">
            <v/>
          </cell>
          <cell r="B13479" t="str">
            <v>Zone: South Orange County</v>
          </cell>
          <cell r="C13479" t="str">
            <v>8/27/2019</v>
          </cell>
          <cell r="D13479">
            <v>14</v>
          </cell>
          <cell r="E13479">
            <v>0.95641475915908813</v>
          </cell>
          <cell r="F13479">
            <v>0.93003034591674805</v>
          </cell>
          <cell r="G13479">
            <v>1.6269929707050323E-2</v>
          </cell>
          <cell r="H13479">
            <v>80.557923045090575</v>
          </cell>
        </row>
        <row r="13480">
          <cell r="A13480" t="str">
            <v/>
          </cell>
          <cell r="B13480" t="str">
            <v>Zone: South Orange County</v>
          </cell>
          <cell r="C13480" t="str">
            <v>8/27/2019</v>
          </cell>
          <cell r="D13480">
            <v>15</v>
          </cell>
          <cell r="E13480">
            <v>1.1172707080841064</v>
          </cell>
          <cell r="F13480">
            <v>1.1016108989715576</v>
          </cell>
          <cell r="G13480">
            <v>1.6779579222202301E-2</v>
          </cell>
          <cell r="H13480">
            <v>79.800020686798945</v>
          </cell>
        </row>
        <row r="13481">
          <cell r="A13481" t="str">
            <v/>
          </cell>
          <cell r="B13481" t="str">
            <v>Zone: South Orange County</v>
          </cell>
          <cell r="C13481" t="str">
            <v>8/27/2019</v>
          </cell>
          <cell r="D13481">
            <v>16</v>
          </cell>
          <cell r="E13481">
            <v>1.3526861667633057</v>
          </cell>
          <cell r="F13481">
            <v>1.3109544515609741</v>
          </cell>
          <cell r="G13481">
            <v>1.7301853746175766E-2</v>
          </cell>
          <cell r="H13481">
            <v>79.52633429870491</v>
          </cell>
        </row>
        <row r="13482">
          <cell r="A13482" t="str">
            <v/>
          </cell>
          <cell r="B13482" t="str">
            <v>Zone: South Orange County</v>
          </cell>
          <cell r="C13482" t="str">
            <v>8/27/2019</v>
          </cell>
          <cell r="D13482">
            <v>17</v>
          </cell>
          <cell r="E13482">
            <v>1.5386632680892944</v>
          </cell>
          <cell r="F13482">
            <v>1.5081963539123535</v>
          </cell>
          <cell r="G13482">
            <v>1.7704462632536888E-2</v>
          </cell>
          <cell r="H13482">
            <v>79.08422631360753</v>
          </cell>
        </row>
        <row r="13483">
          <cell r="A13483" t="str">
            <v/>
          </cell>
          <cell r="B13483" t="str">
            <v>Zone: South Orange County</v>
          </cell>
          <cell r="C13483" t="str">
            <v>8/27/2019</v>
          </cell>
          <cell r="D13483">
            <v>18</v>
          </cell>
          <cell r="E13483">
            <v>1.7472461462020874</v>
          </cell>
          <cell r="F13483">
            <v>1.6829755306243896</v>
          </cell>
          <cell r="G13483">
            <v>1.8011681735515594E-2</v>
          </cell>
          <cell r="H13483">
            <v>77.968442283819826</v>
          </cell>
        </row>
        <row r="13484">
          <cell r="A13484" t="str">
            <v/>
          </cell>
          <cell r="B13484" t="str">
            <v>Zone: South Orange County</v>
          </cell>
          <cell r="C13484" t="str">
            <v>8/27/2019</v>
          </cell>
          <cell r="D13484">
            <v>19</v>
          </cell>
          <cell r="E13484">
            <v>1.7794790267944336</v>
          </cell>
          <cell r="F13484">
            <v>1.1616494655609131</v>
          </cell>
          <cell r="G13484">
            <v>1.7827626317739487E-2</v>
          </cell>
          <cell r="H13484">
            <v>75.463177492750361</v>
          </cell>
        </row>
        <row r="13485">
          <cell r="A13485" t="str">
            <v/>
          </cell>
          <cell r="B13485" t="str">
            <v>Zone: South Orange County</v>
          </cell>
          <cell r="C13485" t="str">
            <v>8/27/2019</v>
          </cell>
          <cell r="D13485">
            <v>20</v>
          </cell>
          <cell r="E13485">
            <v>1.6940093040466309</v>
          </cell>
          <cell r="F13485">
            <v>1.3316442966461182</v>
          </cell>
          <cell r="G13485">
            <v>1.6687445342540741E-2</v>
          </cell>
          <cell r="H13485">
            <v>71.747383119564859</v>
          </cell>
        </row>
        <row r="13486">
          <cell r="A13486" t="str">
            <v/>
          </cell>
          <cell r="B13486" t="str">
            <v>Zone: South Orange County</v>
          </cell>
          <cell r="C13486" t="str">
            <v>8/27/2019</v>
          </cell>
          <cell r="D13486">
            <v>21</v>
          </cell>
          <cell r="E13486">
            <v>1.7298645973205566</v>
          </cell>
          <cell r="F13486">
            <v>1.9448974132537842</v>
          </cell>
          <cell r="G13486">
            <v>1.6499612480401993E-2</v>
          </cell>
          <cell r="H13486">
            <v>70.430537856835528</v>
          </cell>
        </row>
        <row r="13487">
          <cell r="A13487" t="str">
            <v/>
          </cell>
          <cell r="B13487" t="str">
            <v>Zone: South Orange County</v>
          </cell>
          <cell r="C13487" t="str">
            <v>8/27/2019</v>
          </cell>
          <cell r="D13487">
            <v>22</v>
          </cell>
          <cell r="E13487">
            <v>1.6186058521270752</v>
          </cell>
          <cell r="F13487">
            <v>1.6081104278564453</v>
          </cell>
          <cell r="G13487">
            <v>1.602906733751297E-2</v>
          </cell>
          <cell r="H13487">
            <v>70.370538891179109</v>
          </cell>
        </row>
        <row r="13488">
          <cell r="A13488" t="str">
            <v/>
          </cell>
          <cell r="B13488" t="str">
            <v>Zone: South Orange County</v>
          </cell>
          <cell r="C13488" t="str">
            <v>8/27/2019</v>
          </cell>
          <cell r="D13488">
            <v>23</v>
          </cell>
          <cell r="E13488">
            <v>1.4852356910705566</v>
          </cell>
          <cell r="F13488">
            <v>1.4476277828216553</v>
          </cell>
          <cell r="G13488">
            <v>1.6396515071392059E-2</v>
          </cell>
          <cell r="H13488">
            <v>70.911590815053003</v>
          </cell>
        </row>
        <row r="13489">
          <cell r="A13489" t="str">
            <v/>
          </cell>
          <cell r="B13489" t="str">
            <v>Zone: South Orange County</v>
          </cell>
          <cell r="C13489" t="str">
            <v>8/27/2019</v>
          </cell>
          <cell r="D13489">
            <v>24</v>
          </cell>
          <cell r="E13489">
            <v>1.2468745708465576</v>
          </cell>
          <cell r="F13489">
            <v>1.2103685140609741</v>
          </cell>
          <cell r="G13489">
            <v>1.6218310222029686E-2</v>
          </cell>
          <cell r="H13489">
            <v>70.029476623910853</v>
          </cell>
        </row>
        <row r="13490">
          <cell r="A13490" t="str">
            <v/>
          </cell>
          <cell r="B13490" t="str">
            <v>Zone: South Orange County</v>
          </cell>
          <cell r="C13490" t="str">
            <v>8/28/2019</v>
          </cell>
          <cell r="D13490">
            <v>1</v>
          </cell>
          <cell r="E13490">
            <v>1.0317841768264771</v>
          </cell>
          <cell r="F13490">
            <v>1.0312732458114624</v>
          </cell>
          <cell r="G13490">
            <v>1.4641265384852886E-2</v>
          </cell>
          <cell r="H13490">
            <v>70.164226910747288</v>
          </cell>
        </row>
        <row r="13491">
          <cell r="A13491" t="str">
            <v/>
          </cell>
          <cell r="B13491" t="str">
            <v>Zone: South Orange County</v>
          </cell>
          <cell r="C13491" t="str">
            <v>8/28/2019</v>
          </cell>
          <cell r="D13491">
            <v>2</v>
          </cell>
          <cell r="E13491">
            <v>0.90159010887145996</v>
          </cell>
          <cell r="F13491">
            <v>0.89315253496170044</v>
          </cell>
          <cell r="G13491">
            <v>1.380426250398159E-2</v>
          </cell>
          <cell r="H13491">
            <v>70.028490019641993</v>
          </cell>
        </row>
        <row r="13492">
          <cell r="A13492" t="str">
            <v/>
          </cell>
          <cell r="B13492" t="str">
            <v>Zone: South Orange County</v>
          </cell>
          <cell r="C13492" t="str">
            <v>8/28/2019</v>
          </cell>
          <cell r="D13492">
            <v>3</v>
          </cell>
          <cell r="E13492">
            <v>0.78123015165328979</v>
          </cell>
          <cell r="F13492">
            <v>0.77995645999908447</v>
          </cell>
          <cell r="G13492">
            <v>1.2428980320692062E-2</v>
          </cell>
          <cell r="H13492">
            <v>69.747435101875936</v>
          </cell>
        </row>
        <row r="13493">
          <cell r="A13493" t="str">
            <v/>
          </cell>
          <cell r="B13493" t="str">
            <v>Zone: South Orange County</v>
          </cell>
          <cell r="C13493" t="str">
            <v>8/28/2019</v>
          </cell>
          <cell r="D13493">
            <v>4</v>
          </cell>
          <cell r="E13493">
            <v>0.70082205533981323</v>
          </cell>
          <cell r="F13493">
            <v>0.68478268384933472</v>
          </cell>
          <cell r="G13493">
            <v>1.0741491802036762E-2</v>
          </cell>
          <cell r="H13493">
            <v>69.797955321131752</v>
          </cell>
        </row>
        <row r="13494">
          <cell r="A13494" t="str">
            <v/>
          </cell>
          <cell r="B13494" t="str">
            <v>Zone: South Orange County</v>
          </cell>
          <cell r="C13494" t="str">
            <v>8/28/2019</v>
          </cell>
          <cell r="D13494">
            <v>5</v>
          </cell>
          <cell r="E13494">
            <v>0.66024261713027954</v>
          </cell>
          <cell r="F13494">
            <v>0.62717187404632568</v>
          </cell>
          <cell r="G13494">
            <v>9.4577278941869736E-3</v>
          </cell>
          <cell r="H13494">
            <v>69.903229910018254</v>
          </cell>
        </row>
        <row r="13495">
          <cell r="A13495" t="str">
            <v/>
          </cell>
          <cell r="B13495" t="str">
            <v>Zone: South Orange County</v>
          </cell>
          <cell r="C13495" t="str">
            <v>8/28/2019</v>
          </cell>
          <cell r="D13495">
            <v>6</v>
          </cell>
          <cell r="E13495">
            <v>0.63956791162490845</v>
          </cell>
          <cell r="F13495">
            <v>0.61127036809921265</v>
          </cell>
          <cell r="G13495">
            <v>7.8110024333000183E-3</v>
          </cell>
          <cell r="H13495">
            <v>69.780050677418458</v>
          </cell>
        </row>
        <row r="13496">
          <cell r="A13496" t="str">
            <v/>
          </cell>
          <cell r="B13496" t="str">
            <v>Zone: South Orange County</v>
          </cell>
          <cell r="C13496" t="str">
            <v>8/28/2019</v>
          </cell>
          <cell r="D13496">
            <v>7</v>
          </cell>
          <cell r="E13496">
            <v>0.68076115846633911</v>
          </cell>
          <cell r="F13496">
            <v>0.66106659173965454</v>
          </cell>
          <cell r="G13496">
            <v>7.0175700820982456E-3</v>
          </cell>
          <cell r="H13496">
            <v>70.233728410371711</v>
          </cell>
        </row>
        <row r="13497">
          <cell r="A13497" t="str">
            <v/>
          </cell>
          <cell r="B13497" t="str">
            <v>Zone: South Orange County</v>
          </cell>
          <cell r="C13497" t="str">
            <v>8/28/2019</v>
          </cell>
          <cell r="D13497">
            <v>8</v>
          </cell>
          <cell r="E13497">
            <v>0.67812329530715942</v>
          </cell>
          <cell r="F13497">
            <v>0.69261616468429565</v>
          </cell>
          <cell r="G13497">
            <v>6.8160952068865299E-3</v>
          </cell>
          <cell r="H13497">
            <v>70.778974040750072</v>
          </cell>
        </row>
        <row r="13498">
          <cell r="A13498" t="str">
            <v/>
          </cell>
          <cell r="B13498" t="str">
            <v>Zone: South Orange County</v>
          </cell>
          <cell r="C13498" t="str">
            <v>8/28/2019</v>
          </cell>
          <cell r="D13498">
            <v>9</v>
          </cell>
          <cell r="E13498">
            <v>0.61522161960601807</v>
          </cell>
          <cell r="F13498">
            <v>0.62040954828262329</v>
          </cell>
          <cell r="G13498">
            <v>7.0332912728190422E-3</v>
          </cell>
          <cell r="H13498">
            <v>71.373699451852318</v>
          </cell>
        </row>
        <row r="13499">
          <cell r="A13499" t="str">
            <v/>
          </cell>
          <cell r="B13499" t="str">
            <v>Zone: South Orange County</v>
          </cell>
          <cell r="C13499" t="str">
            <v>8/28/2019</v>
          </cell>
          <cell r="D13499">
            <v>10</v>
          </cell>
          <cell r="E13499">
            <v>0.5556371808052063</v>
          </cell>
          <cell r="F13499">
            <v>0.54568767547607422</v>
          </cell>
          <cell r="G13499">
            <v>8.1995259970426559E-3</v>
          </cell>
          <cell r="H13499">
            <v>73.021098355576882</v>
          </cell>
        </row>
        <row r="13500">
          <cell r="A13500" t="str">
            <v/>
          </cell>
          <cell r="B13500" t="str">
            <v>Zone: South Orange County</v>
          </cell>
          <cell r="C13500" t="str">
            <v>8/28/2019</v>
          </cell>
          <cell r="D13500">
            <v>11</v>
          </cell>
          <cell r="E13500">
            <v>0.50173574686050415</v>
          </cell>
          <cell r="F13500">
            <v>0.47018685936927795</v>
          </cell>
          <cell r="G13500">
            <v>9.1943414881825447E-3</v>
          </cell>
          <cell r="H13500">
            <v>74.768497259295586</v>
          </cell>
        </row>
        <row r="13501">
          <cell r="A13501" t="str">
            <v/>
          </cell>
          <cell r="B13501" t="str">
            <v>Zone: South Orange County</v>
          </cell>
          <cell r="C13501" t="str">
            <v>8/28/2019</v>
          </cell>
          <cell r="D13501">
            <v>12</v>
          </cell>
          <cell r="E13501">
            <v>0.48228219151496887</v>
          </cell>
          <cell r="F13501">
            <v>0.46448820829391479</v>
          </cell>
          <cell r="G13501">
            <v>1.0272094048559666E-2</v>
          </cell>
          <cell r="H13501">
            <v>76.43692212223705</v>
          </cell>
        </row>
        <row r="13502">
          <cell r="A13502" t="str">
            <v/>
          </cell>
          <cell r="B13502" t="str">
            <v>Zone: South Orange County</v>
          </cell>
          <cell r="C13502" t="str">
            <v>8/28/2019</v>
          </cell>
          <cell r="D13502">
            <v>13</v>
          </cell>
          <cell r="E13502">
            <v>0.59275734424591064</v>
          </cell>
          <cell r="F13502">
            <v>0.56668961048126221</v>
          </cell>
          <cell r="G13502">
            <v>1.198149286210537E-2</v>
          </cell>
          <cell r="H13502">
            <v>77.310621574089126</v>
          </cell>
        </row>
        <row r="13503">
          <cell r="A13503" t="str">
            <v/>
          </cell>
          <cell r="B13503" t="str">
            <v>Zone: South Orange County</v>
          </cell>
          <cell r="C13503" t="str">
            <v>8/28/2019</v>
          </cell>
          <cell r="D13503">
            <v>14</v>
          </cell>
          <cell r="E13503">
            <v>0.74548548460006714</v>
          </cell>
          <cell r="F13503">
            <v>0.70143336057662964</v>
          </cell>
          <cell r="G13503">
            <v>1.3438346795737743E-2</v>
          </cell>
          <cell r="H13503">
            <v>78.179046437071094</v>
          </cell>
        </row>
        <row r="13504">
          <cell r="A13504" t="str">
            <v/>
          </cell>
          <cell r="B13504" t="str">
            <v>Zone: South Orange County</v>
          </cell>
          <cell r="C13504" t="str">
            <v>8/28/2019</v>
          </cell>
          <cell r="D13504">
            <v>15</v>
          </cell>
          <cell r="E13504">
            <v>0.93060022592544556</v>
          </cell>
          <cell r="F13504">
            <v>0.88876074552536011</v>
          </cell>
          <cell r="G13504">
            <v>1.4569053426384926E-2</v>
          </cell>
          <cell r="H13504">
            <v>77.952673492608866</v>
          </cell>
        </row>
        <row r="13505">
          <cell r="A13505" t="str">
            <v/>
          </cell>
          <cell r="B13505" t="str">
            <v>Zone: South Orange County</v>
          </cell>
          <cell r="C13505" t="str">
            <v>8/28/2019</v>
          </cell>
          <cell r="D13505">
            <v>16</v>
          </cell>
          <cell r="E13505">
            <v>1.1152814626693726</v>
          </cell>
          <cell r="F13505">
            <v>1.0911239385604858</v>
          </cell>
          <cell r="G13505">
            <v>1.5231069177389145E-2</v>
          </cell>
          <cell r="H13505">
            <v>78.079046437078929</v>
          </cell>
        </row>
        <row r="13506">
          <cell r="A13506" t="str">
            <v/>
          </cell>
          <cell r="B13506" t="str">
            <v>Zone: South Orange County</v>
          </cell>
          <cell r="C13506" t="str">
            <v>8/28/2019</v>
          </cell>
          <cell r="D13506">
            <v>17</v>
          </cell>
          <cell r="E13506">
            <v>1.3472121953964233</v>
          </cell>
          <cell r="F13506">
            <v>1.2925691604614258</v>
          </cell>
          <cell r="G13506">
            <v>1.5605057589709759E-2</v>
          </cell>
          <cell r="H13506">
            <v>77.342196711126846</v>
          </cell>
        </row>
        <row r="13507">
          <cell r="A13507" t="str">
            <v/>
          </cell>
          <cell r="B13507" t="str">
            <v>Zone: South Orange County</v>
          </cell>
          <cell r="C13507" t="str">
            <v>8/28/2019</v>
          </cell>
          <cell r="D13507">
            <v>18</v>
          </cell>
          <cell r="E13507">
            <v>1.5112131834030151</v>
          </cell>
          <cell r="F13507">
            <v>1.4949681758880615</v>
          </cell>
          <cell r="G13507">
            <v>1.5859603881835938E-2</v>
          </cell>
          <cell r="H13507">
            <v>76.752745888915513</v>
          </cell>
        </row>
        <row r="13508">
          <cell r="A13508" t="str">
            <v/>
          </cell>
          <cell r="B13508" t="str">
            <v>Zone: South Orange County</v>
          </cell>
          <cell r="C13508" t="str">
            <v>8/28/2019</v>
          </cell>
          <cell r="D13508">
            <v>19</v>
          </cell>
          <cell r="E13508">
            <v>1.5872715711593628</v>
          </cell>
          <cell r="F13508">
            <v>1.0398168563842773</v>
          </cell>
          <cell r="G13508">
            <v>1.589743047952652E-2</v>
          </cell>
          <cell r="H13508">
            <v>75.131719929672983</v>
          </cell>
        </row>
        <row r="13509">
          <cell r="A13509" t="str">
            <v/>
          </cell>
          <cell r="B13509" t="str">
            <v>Zone: South Orange County</v>
          </cell>
          <cell r="C13509" t="str">
            <v>8/28/2019</v>
          </cell>
          <cell r="D13509">
            <v>20</v>
          </cell>
          <cell r="E13509">
            <v>1.5966506004333496</v>
          </cell>
          <cell r="F13509">
            <v>1.2296569347381592</v>
          </cell>
          <cell r="G13509">
            <v>1.4623980037868023E-2</v>
          </cell>
          <cell r="H13509">
            <v>72.452745888936391</v>
          </cell>
        </row>
        <row r="13510">
          <cell r="A13510" t="str">
            <v/>
          </cell>
          <cell r="B13510" t="str">
            <v>Zone: South Orange County</v>
          </cell>
          <cell r="C13510" t="str">
            <v>8/28/2019</v>
          </cell>
          <cell r="D13510">
            <v>21</v>
          </cell>
          <cell r="E13510">
            <v>1.641297459602356</v>
          </cell>
          <cell r="F13510">
            <v>1.8243272304534912</v>
          </cell>
          <cell r="G13510">
            <v>1.4455917291343212E-2</v>
          </cell>
          <cell r="H13510">
            <v>70.798995759643674</v>
          </cell>
        </row>
        <row r="13511">
          <cell r="A13511" t="str">
            <v/>
          </cell>
          <cell r="B13511" t="str">
            <v>Zone: South Orange County</v>
          </cell>
          <cell r="C13511" t="str">
            <v>8/28/2019</v>
          </cell>
          <cell r="D13511">
            <v>22</v>
          </cell>
          <cell r="E13511">
            <v>1.5240014791488647</v>
          </cell>
          <cell r="F13511">
            <v>1.5444936752319336</v>
          </cell>
          <cell r="G13511">
            <v>1.4023486524820328E-2</v>
          </cell>
          <cell r="H13511">
            <v>70.842124314820566</v>
          </cell>
        </row>
        <row r="13512">
          <cell r="A13512" t="str">
            <v/>
          </cell>
          <cell r="B13512" t="str">
            <v>Zone: South Orange County</v>
          </cell>
          <cell r="C13512" t="str">
            <v>8/28/2019</v>
          </cell>
          <cell r="D13512">
            <v>23</v>
          </cell>
          <cell r="E13512">
            <v>1.4109708070755005</v>
          </cell>
          <cell r="F13512">
            <v>1.4163954257965088</v>
          </cell>
          <cell r="G13512">
            <v>1.4565031975507736E-2</v>
          </cell>
          <cell r="H13512">
            <v>70.705274588895719</v>
          </cell>
        </row>
        <row r="13513">
          <cell r="A13513" t="str">
            <v/>
          </cell>
          <cell r="B13513" t="str">
            <v>Zone: South Orange County</v>
          </cell>
          <cell r="C13513" t="str">
            <v>8/28/2019</v>
          </cell>
          <cell r="D13513">
            <v>24</v>
          </cell>
          <cell r="E13513">
            <v>1.1530747413635254</v>
          </cell>
          <cell r="F13513">
            <v>1.182491660118103</v>
          </cell>
          <cell r="G13513">
            <v>1.4653746038675308E-2</v>
          </cell>
          <cell r="H13513">
            <v>70.680050677417043</v>
          </cell>
        </row>
        <row r="13514">
          <cell r="A13514" t="str">
            <v/>
          </cell>
          <cell r="B13514" t="str">
            <v>Zone: South Orange County</v>
          </cell>
          <cell r="C13514" t="str">
            <v>9/3/2019</v>
          </cell>
          <cell r="D13514">
            <v>1</v>
          </cell>
          <cell r="E13514">
            <v>1.1678862571716309</v>
          </cell>
          <cell r="F13514">
            <v>1.1557315587997437</v>
          </cell>
          <cell r="G13514">
            <v>1.512795127928257E-2</v>
          </cell>
          <cell r="H13514">
            <v>73.045234913136881</v>
          </cell>
        </row>
        <row r="13515">
          <cell r="A13515" t="str">
            <v/>
          </cell>
          <cell r="B13515" t="str">
            <v>Zone: South Orange County</v>
          </cell>
          <cell r="C13515" t="str">
            <v>9/3/2019</v>
          </cell>
          <cell r="D13515">
            <v>2</v>
          </cell>
          <cell r="E13515">
            <v>1.0332149267196655</v>
          </cell>
          <cell r="F13515">
            <v>0.9919927716255188</v>
          </cell>
          <cell r="G13515">
            <v>1.4452218078076839E-2</v>
          </cell>
          <cell r="H13515">
            <v>72.602477639557591</v>
          </cell>
        </row>
        <row r="13516">
          <cell r="A13516" t="str">
            <v/>
          </cell>
          <cell r="B13516" t="str">
            <v>Zone: South Orange County</v>
          </cell>
          <cell r="C13516" t="str">
            <v>9/3/2019</v>
          </cell>
          <cell r="D13516">
            <v>3</v>
          </cell>
          <cell r="E13516">
            <v>0.88955056667327881</v>
          </cell>
          <cell r="F13516">
            <v>0.8805040717124939</v>
          </cell>
          <cell r="G13516">
            <v>1.2956117279827595E-2</v>
          </cell>
          <cell r="H13516">
            <v>72.671029094279604</v>
          </cell>
        </row>
        <row r="13517">
          <cell r="A13517" t="str">
            <v/>
          </cell>
          <cell r="B13517" t="str">
            <v>Zone: South Orange County</v>
          </cell>
          <cell r="C13517" t="str">
            <v>9/3/2019</v>
          </cell>
          <cell r="D13517">
            <v>4</v>
          </cell>
          <cell r="E13517">
            <v>0.79767131805419922</v>
          </cell>
          <cell r="F13517">
            <v>0.79003208875656128</v>
          </cell>
          <cell r="G13517">
            <v>1.0977244004607201E-2</v>
          </cell>
          <cell r="H13517">
            <v>72.665374730128406</v>
          </cell>
        </row>
        <row r="13518">
          <cell r="A13518" t="str">
            <v/>
          </cell>
          <cell r="B13518" t="str">
            <v>Zone: South Orange County</v>
          </cell>
          <cell r="C13518" t="str">
            <v>9/3/2019</v>
          </cell>
          <cell r="D13518">
            <v>5</v>
          </cell>
          <cell r="E13518">
            <v>0.73956167697906494</v>
          </cell>
          <cell r="F13518">
            <v>0.71498948335647583</v>
          </cell>
          <cell r="G13518">
            <v>9.5184547826647758E-3</v>
          </cell>
          <cell r="H13518">
            <v>72.776683458413103</v>
          </cell>
        </row>
        <row r="13519">
          <cell r="A13519" t="str">
            <v/>
          </cell>
          <cell r="B13519" t="str">
            <v>Zone: South Orange County</v>
          </cell>
          <cell r="C13519" t="str">
            <v>9/3/2019</v>
          </cell>
          <cell r="D13519">
            <v>6</v>
          </cell>
          <cell r="E13519">
            <v>0.70226544141769409</v>
          </cell>
          <cell r="F13519">
            <v>0.69437283277511597</v>
          </cell>
          <cell r="G13519">
            <v>8.2503911107778549E-3</v>
          </cell>
          <cell r="H13519">
            <v>72.733926184850631</v>
          </cell>
        </row>
        <row r="13520">
          <cell r="A13520" t="str">
            <v/>
          </cell>
          <cell r="B13520" t="str">
            <v>Zone: South Orange County</v>
          </cell>
          <cell r="C13520" t="str">
            <v>9/3/2019</v>
          </cell>
          <cell r="D13520">
            <v>7</v>
          </cell>
          <cell r="E13520">
            <v>0.74500912427902222</v>
          </cell>
          <cell r="F13520">
            <v>0.74347382783889771</v>
          </cell>
          <cell r="G13520">
            <v>8.0326031893491745E-3</v>
          </cell>
          <cell r="H13520">
            <v>72.996823275422983</v>
          </cell>
        </row>
        <row r="13521">
          <cell r="A13521" t="str">
            <v/>
          </cell>
          <cell r="B13521" t="str">
            <v>Zone: South Orange County</v>
          </cell>
          <cell r="C13521" t="str">
            <v>9/3/2019</v>
          </cell>
          <cell r="D13521">
            <v>8</v>
          </cell>
          <cell r="E13521">
            <v>0.74360573291778564</v>
          </cell>
          <cell r="F13521">
            <v>0.77785962820053101</v>
          </cell>
          <cell r="G13521">
            <v>8.29334557056427E-3</v>
          </cell>
          <cell r="H13521">
            <v>74.728271820698211</v>
          </cell>
        </row>
        <row r="13522">
          <cell r="A13522" t="str">
            <v/>
          </cell>
          <cell r="B13522" t="str">
            <v>Zone: South Orange County</v>
          </cell>
          <cell r="C13522" t="str">
            <v>9/3/2019</v>
          </cell>
          <cell r="D13522">
            <v>9</v>
          </cell>
          <cell r="E13522">
            <v>0.70188528299331665</v>
          </cell>
          <cell r="F13522">
            <v>0.73497074842453003</v>
          </cell>
          <cell r="G13522">
            <v>9.3814795836806297E-3</v>
          </cell>
          <cell r="H13522">
            <v>78.402477639555684</v>
          </cell>
        </row>
        <row r="13523">
          <cell r="A13523" t="str">
            <v/>
          </cell>
          <cell r="B13523" t="str">
            <v>Zone: South Orange County</v>
          </cell>
          <cell r="C13523" t="str">
            <v>9/3/2019</v>
          </cell>
          <cell r="D13523">
            <v>10</v>
          </cell>
          <cell r="E13523">
            <v>0.72524774074554443</v>
          </cell>
          <cell r="F13523">
            <v>0.72055625915527344</v>
          </cell>
          <cell r="G13523">
            <v>1.0863595642149448E-2</v>
          </cell>
          <cell r="H13523">
            <v>82.55972036598709</v>
          </cell>
        </row>
        <row r="13524">
          <cell r="A13524" t="str">
            <v/>
          </cell>
          <cell r="B13524" t="str">
            <v>Zone: South Orange County</v>
          </cell>
          <cell r="C13524" t="str">
            <v>9/3/2019</v>
          </cell>
          <cell r="D13524">
            <v>11</v>
          </cell>
          <cell r="E13524">
            <v>0.83610618114471436</v>
          </cell>
          <cell r="F13524">
            <v>0.80056262016296387</v>
          </cell>
          <cell r="G13524">
            <v>1.2885035015642643E-2</v>
          </cell>
          <cell r="H13524">
            <v>85.119440731979338</v>
          </cell>
        </row>
        <row r="13525">
          <cell r="A13525" t="str">
            <v/>
          </cell>
          <cell r="B13525" t="str">
            <v>Zone: South Orange County</v>
          </cell>
          <cell r="C13525" t="str">
            <v>9/3/2019</v>
          </cell>
          <cell r="D13525">
            <v>12</v>
          </cell>
          <cell r="E13525">
            <v>0.99457067251205444</v>
          </cell>
          <cell r="F13525">
            <v>0.93922263383865356</v>
          </cell>
          <cell r="G13525">
            <v>1.4990226365625858E-2</v>
          </cell>
          <cell r="H13525">
            <v>86.227572735696484</v>
          </cell>
        </row>
        <row r="13526">
          <cell r="A13526" t="str">
            <v/>
          </cell>
          <cell r="B13526" t="str">
            <v>Zone: South Orange County</v>
          </cell>
          <cell r="C13526" t="str">
            <v>9/3/2019</v>
          </cell>
          <cell r="D13526">
            <v>13</v>
          </cell>
          <cell r="E13526">
            <v>1.2206850051879883</v>
          </cell>
          <cell r="F13526">
            <v>1.1353447437286377</v>
          </cell>
          <cell r="G13526">
            <v>1.6773933544754982E-2</v>
          </cell>
          <cell r="H13526">
            <v>86.775984373387331</v>
          </cell>
        </row>
        <row r="13527">
          <cell r="A13527" t="str">
            <v/>
          </cell>
          <cell r="B13527" t="str">
            <v>Zone: South Orange County</v>
          </cell>
          <cell r="C13527" t="str">
            <v>9/3/2019</v>
          </cell>
          <cell r="D13527">
            <v>14</v>
          </cell>
          <cell r="E13527">
            <v>1.4353190660476685</v>
          </cell>
          <cell r="F13527">
            <v>1.3526133298873901</v>
          </cell>
          <cell r="G13527">
            <v>1.8293984234333038E-2</v>
          </cell>
          <cell r="H13527">
            <v>87.784815462102841</v>
          </cell>
        </row>
        <row r="13528">
          <cell r="A13528" t="str">
            <v/>
          </cell>
          <cell r="B13528" t="str">
            <v>Zone: South Orange County</v>
          </cell>
          <cell r="C13528" t="str">
            <v>9/3/2019</v>
          </cell>
          <cell r="D13528">
            <v>15</v>
          </cell>
          <cell r="E13528">
            <v>1.6546741724014282</v>
          </cell>
          <cell r="F13528">
            <v>1.6063312292098999</v>
          </cell>
          <cell r="G13528">
            <v>1.8781747668981552E-2</v>
          </cell>
          <cell r="H13528">
            <v>89.701778554549207</v>
          </cell>
        </row>
        <row r="13529">
          <cell r="A13529" t="str">
            <v/>
          </cell>
          <cell r="B13529" t="str">
            <v>Zone: South Orange County</v>
          </cell>
          <cell r="C13529" t="str">
            <v>9/3/2019</v>
          </cell>
          <cell r="D13529">
            <v>16</v>
          </cell>
          <cell r="E13529">
            <v>1.9458295106887817</v>
          </cell>
          <cell r="F13529">
            <v>1.8447107076644897</v>
          </cell>
          <cell r="G13529">
            <v>1.8814489245414734E-2</v>
          </cell>
          <cell r="H13529">
            <v>88.955844556389437</v>
          </cell>
        </row>
        <row r="13530">
          <cell r="A13530" t="str">
            <v/>
          </cell>
          <cell r="B13530" t="str">
            <v>Zone: South Orange County</v>
          </cell>
          <cell r="C13530" t="str">
            <v>9/3/2019</v>
          </cell>
          <cell r="D13530">
            <v>17</v>
          </cell>
          <cell r="E13530">
            <v>2.1759271621704102</v>
          </cell>
          <cell r="F13530">
            <v>2.0415983200073242</v>
          </cell>
          <cell r="G13530">
            <v>1.8797548487782478E-2</v>
          </cell>
          <cell r="H13530">
            <v>86.921918371549523</v>
          </cell>
        </row>
        <row r="13531">
          <cell r="A13531" t="str">
            <v/>
          </cell>
          <cell r="B13531" t="str">
            <v>Zone: South Orange County</v>
          </cell>
          <cell r="C13531" t="str">
            <v>9/3/2019</v>
          </cell>
          <cell r="D13531">
            <v>18</v>
          </cell>
          <cell r="E13531">
            <v>2.3249602317810059</v>
          </cell>
          <cell r="F13531">
            <v>2.219271183013916</v>
          </cell>
          <cell r="G13531">
            <v>1.9195690751075745E-2</v>
          </cell>
          <cell r="H13531">
            <v>86.136403824410166</v>
          </cell>
        </row>
        <row r="13532">
          <cell r="A13532" t="str">
            <v/>
          </cell>
          <cell r="B13532" t="str">
            <v>Zone: South Orange County</v>
          </cell>
          <cell r="C13532" t="str">
            <v>9/3/2019</v>
          </cell>
          <cell r="D13532">
            <v>19</v>
          </cell>
          <cell r="E13532">
            <v>2.3312010765075684</v>
          </cell>
          <cell r="F13532">
            <v>1.4921302795410156</v>
          </cell>
          <cell r="G13532">
            <v>1.9325891509652138E-2</v>
          </cell>
          <cell r="H13532">
            <v>83.790469826264768</v>
          </cell>
        </row>
        <row r="13533">
          <cell r="A13533" t="str">
            <v/>
          </cell>
          <cell r="B13533" t="str">
            <v>Zone: South Orange County</v>
          </cell>
          <cell r="C13533" t="str">
            <v>9/3/2019</v>
          </cell>
          <cell r="D13533">
            <v>20</v>
          </cell>
          <cell r="E13533">
            <v>2.2372786998748779</v>
          </cell>
          <cell r="F13533">
            <v>1.7452728748321533</v>
          </cell>
          <cell r="G13533">
            <v>1.8263887614011765E-2</v>
          </cell>
          <cell r="H13533">
            <v>79.345234913115974</v>
          </cell>
        </row>
        <row r="13534">
          <cell r="A13534" t="str">
            <v/>
          </cell>
          <cell r="B13534" t="str">
            <v>Zone: South Orange County</v>
          </cell>
          <cell r="C13534" t="str">
            <v>9/3/2019</v>
          </cell>
          <cell r="D13534">
            <v>21</v>
          </cell>
          <cell r="E13534">
            <v>2.2244412899017334</v>
          </cell>
          <cell r="F13534">
            <v>2.563227653503418</v>
          </cell>
          <cell r="G13534">
            <v>1.8064601346850395E-2</v>
          </cell>
          <cell r="H13534">
            <v>78.165374730126445</v>
          </cell>
        </row>
        <row r="13535">
          <cell r="A13535" t="str">
            <v/>
          </cell>
          <cell r="B13535" t="str">
            <v>Zone: South Orange County</v>
          </cell>
          <cell r="C13535" t="str">
            <v>9/3/2019</v>
          </cell>
          <cell r="D13535">
            <v>22</v>
          </cell>
          <cell r="E13535">
            <v>2.0663886070251465</v>
          </cell>
          <cell r="F13535">
            <v>2.1311459541320801</v>
          </cell>
          <cell r="G13535">
            <v>1.724633015692234E-2</v>
          </cell>
          <cell r="H13535">
            <v>77.096823275409477</v>
          </cell>
        </row>
        <row r="13536">
          <cell r="A13536" t="str">
            <v/>
          </cell>
          <cell r="B13536" t="str">
            <v>Zone: South Orange County</v>
          </cell>
          <cell r="C13536" t="str">
            <v>9/3/2019</v>
          </cell>
          <cell r="D13536">
            <v>23</v>
          </cell>
          <cell r="E13536">
            <v>1.8267066478729248</v>
          </cell>
          <cell r="F13536">
            <v>1.8554266691207886</v>
          </cell>
          <cell r="G13536">
            <v>1.7429947853088379E-2</v>
          </cell>
          <cell r="H13536">
            <v>76.105654364139923</v>
          </cell>
        </row>
        <row r="13537">
          <cell r="A13537" t="str">
            <v/>
          </cell>
          <cell r="B13537" t="str">
            <v>Zone: South Orange County</v>
          </cell>
          <cell r="C13537" t="str">
            <v>9/3/2019</v>
          </cell>
          <cell r="D13537">
            <v>24</v>
          </cell>
          <cell r="E13537">
            <v>1.4397966861724854</v>
          </cell>
          <cell r="F13537">
            <v>1.5352462530136108</v>
          </cell>
          <cell r="G13537">
            <v>1.7041493207216263E-2</v>
          </cell>
          <cell r="H13537">
            <v>75.32013981699717</v>
          </cell>
        </row>
        <row r="13538">
          <cell r="A13538" t="str">
            <v/>
          </cell>
          <cell r="B13538" t="str">
            <v>Zone: South Orange County</v>
          </cell>
          <cell r="C13538" t="str">
            <v>9/4/2019</v>
          </cell>
          <cell r="D13538">
            <v>1</v>
          </cell>
          <cell r="E13538">
            <v>1.2593262195587158</v>
          </cell>
          <cell r="F13538">
            <v>1.2592501640319824</v>
          </cell>
          <cell r="G13538">
            <v>1.5050960704684258E-2</v>
          </cell>
          <cell r="H13538">
            <v>74.87424928012743</v>
          </cell>
        </row>
        <row r="13539">
          <cell r="A13539" t="str">
            <v/>
          </cell>
          <cell r="B13539" t="str">
            <v>Zone: South Orange County</v>
          </cell>
          <cell r="C13539" t="str">
            <v>9/4/2019</v>
          </cell>
          <cell r="D13539">
            <v>2</v>
          </cell>
          <cell r="E13539">
            <v>1.0657693147659302</v>
          </cell>
          <cell r="F13539">
            <v>1.0583586692810059</v>
          </cell>
          <cell r="G13539">
            <v>1.4122717082500458E-2</v>
          </cell>
          <cell r="H13539">
            <v>74.34849856025609</v>
          </cell>
        </row>
        <row r="13540">
          <cell r="A13540" t="str">
            <v/>
          </cell>
          <cell r="B13540" t="str">
            <v>Zone: South Orange County</v>
          </cell>
          <cell r="C13540" t="str">
            <v>9/4/2019</v>
          </cell>
          <cell r="D13540">
            <v>3</v>
          </cell>
          <cell r="E13540">
            <v>0.90021264553070068</v>
          </cell>
          <cell r="F13540">
            <v>0.92451399564743042</v>
          </cell>
          <cell r="G13540">
            <v>1.2829606421291828E-2</v>
          </cell>
          <cell r="H13540">
            <v>74.154185520366113</v>
          </cell>
        </row>
        <row r="13541">
          <cell r="A13541" t="str">
            <v/>
          </cell>
          <cell r="B13541" t="str">
            <v>Zone: South Orange County</v>
          </cell>
          <cell r="C13541" t="str">
            <v>9/4/2019</v>
          </cell>
          <cell r="D13541">
            <v>4</v>
          </cell>
          <cell r="E13541">
            <v>0.78541076183319092</v>
          </cell>
          <cell r="F13541">
            <v>0.81635403633117676</v>
          </cell>
          <cell r="G13541">
            <v>1.0724510066211224E-2</v>
          </cell>
          <cell r="H13541">
            <v>73.965559440561279</v>
          </cell>
        </row>
        <row r="13542">
          <cell r="A13542" t="str">
            <v/>
          </cell>
          <cell r="B13542" t="str">
            <v>Zone: South Orange County</v>
          </cell>
          <cell r="C13542" t="str">
            <v>9/4/2019</v>
          </cell>
          <cell r="D13542">
            <v>5</v>
          </cell>
          <cell r="E13542">
            <v>0.71895647048950195</v>
          </cell>
          <cell r="F13542">
            <v>0.73206257820129395</v>
          </cell>
          <cell r="G13542">
            <v>9.4495294615626335E-3</v>
          </cell>
          <cell r="H13542">
            <v>73.602684080622666</v>
          </cell>
        </row>
        <row r="13543">
          <cell r="A13543" t="str">
            <v/>
          </cell>
          <cell r="B13543" t="str">
            <v>Zone: South Orange County</v>
          </cell>
          <cell r="C13543" t="str">
            <v>9/4/2019</v>
          </cell>
          <cell r="D13543">
            <v>6</v>
          </cell>
          <cell r="E13543">
            <v>0.68772643804550171</v>
          </cell>
          <cell r="F13543">
            <v>0.69198381900787354</v>
          </cell>
          <cell r="G13543">
            <v>7.9863276332616806E-3</v>
          </cell>
          <cell r="H13543">
            <v>73.308371040725945</v>
          </cell>
        </row>
        <row r="13544">
          <cell r="A13544" t="str">
            <v/>
          </cell>
          <cell r="B13544" t="str">
            <v>Zone: South Orange County</v>
          </cell>
          <cell r="C13544" t="str">
            <v>9/4/2019</v>
          </cell>
          <cell r="D13544">
            <v>7</v>
          </cell>
          <cell r="E13544">
            <v>0.72946828603744507</v>
          </cell>
          <cell r="F13544">
            <v>0.74570679664611816</v>
          </cell>
          <cell r="G13544">
            <v>7.7658118680119514E-3</v>
          </cell>
          <cell r="H13544">
            <v>73.028434800493628</v>
          </cell>
        </row>
        <row r="13545">
          <cell r="A13545" t="str">
            <v/>
          </cell>
          <cell r="B13545" t="str">
            <v>Zone: South Orange County</v>
          </cell>
          <cell r="C13545" t="str">
            <v>9/4/2019</v>
          </cell>
          <cell r="D13545">
            <v>8</v>
          </cell>
          <cell r="E13545">
            <v>0.77300941944122314</v>
          </cell>
          <cell r="F13545">
            <v>0.77632105350494385</v>
          </cell>
          <cell r="G13545">
            <v>8.4922006353735924E-3</v>
          </cell>
          <cell r="H13545">
            <v>75.16555944055429</v>
          </cell>
        </row>
        <row r="13546">
          <cell r="A13546" t="str">
            <v/>
          </cell>
          <cell r="B13546" t="str">
            <v>Zone: South Orange County</v>
          </cell>
          <cell r="C13546" t="str">
            <v>9/4/2019</v>
          </cell>
          <cell r="D13546">
            <v>9</v>
          </cell>
          <cell r="E13546">
            <v>0.71765017509460449</v>
          </cell>
          <cell r="F13546">
            <v>0.70345085859298706</v>
          </cell>
          <cell r="G13546">
            <v>9.6144257113337517E-3</v>
          </cell>
          <cell r="H13546">
            <v>78.085623200342908</v>
          </cell>
        </row>
        <row r="13547">
          <cell r="A13547" t="str">
            <v/>
          </cell>
          <cell r="B13547" t="str">
            <v>Zone: South Orange County</v>
          </cell>
          <cell r="C13547" t="str">
            <v>9/4/2019</v>
          </cell>
          <cell r="D13547">
            <v>10</v>
          </cell>
          <cell r="E13547">
            <v>0.72959321737289429</v>
          </cell>
          <cell r="F13547">
            <v>0.68801069259643555</v>
          </cell>
          <cell r="G13547">
            <v>1.0942739434540272E-2</v>
          </cell>
          <cell r="H13547">
            <v>81.985623200339631</v>
          </cell>
        </row>
        <row r="13548">
          <cell r="A13548" t="str">
            <v/>
          </cell>
          <cell r="B13548" t="str">
            <v>Zone: South Orange County</v>
          </cell>
          <cell r="C13548" t="str">
            <v>9/4/2019</v>
          </cell>
          <cell r="D13548">
            <v>11</v>
          </cell>
          <cell r="E13548">
            <v>0.8143390417098999</v>
          </cell>
          <cell r="F13548">
            <v>0.74958747625350952</v>
          </cell>
          <cell r="G13548">
            <v>1.2840838171541691E-2</v>
          </cell>
          <cell r="H13548">
            <v>85.817060880282227</v>
          </cell>
        </row>
        <row r="13549">
          <cell r="A13549" t="str">
            <v/>
          </cell>
          <cell r="B13549" t="str">
            <v>Zone: South Orange County</v>
          </cell>
          <cell r="C13549" t="str">
            <v>9/4/2019</v>
          </cell>
          <cell r="D13549">
            <v>12</v>
          </cell>
          <cell r="E13549">
            <v>0.93997907638549805</v>
          </cell>
          <cell r="F13549">
            <v>0.91526228189468384</v>
          </cell>
          <cell r="G13549">
            <v>1.4813126064836979E-2</v>
          </cell>
          <cell r="H13549">
            <v>88.779617441376374</v>
          </cell>
        </row>
        <row r="13550">
          <cell r="A13550" t="str">
            <v/>
          </cell>
          <cell r="B13550" t="str">
            <v>Zone: South Orange County</v>
          </cell>
          <cell r="C13550" t="str">
            <v>9/4/2019</v>
          </cell>
          <cell r="D13550">
            <v>13</v>
          </cell>
          <cell r="E13550">
            <v>1.1911501884460449</v>
          </cell>
          <cell r="F13550">
            <v>1.1541386842727661</v>
          </cell>
          <cell r="G13550">
            <v>1.6939802095293999E-2</v>
          </cell>
          <cell r="H13550">
            <v>90.939489921828482</v>
          </cell>
        </row>
        <row r="13551">
          <cell r="A13551" t="str">
            <v/>
          </cell>
          <cell r="B13551" t="str">
            <v>Zone: South Orange County</v>
          </cell>
          <cell r="C13551" t="str">
            <v>9/4/2019</v>
          </cell>
          <cell r="D13551">
            <v>14</v>
          </cell>
          <cell r="E13551">
            <v>1.4800345897674561</v>
          </cell>
          <cell r="F13551">
            <v>1.4082350730895996</v>
          </cell>
          <cell r="G13551">
            <v>1.844056136906147E-2</v>
          </cell>
          <cell r="H13551">
            <v>91.559553681597677</v>
          </cell>
        </row>
        <row r="13552">
          <cell r="A13552" t="str">
            <v/>
          </cell>
          <cell r="B13552" t="str">
            <v>Zone: South Orange County</v>
          </cell>
          <cell r="C13552" t="str">
            <v>9/4/2019</v>
          </cell>
          <cell r="D13552">
            <v>15</v>
          </cell>
          <cell r="E13552">
            <v>1.736943244934082</v>
          </cell>
          <cell r="F13552">
            <v>1.6873120069503784</v>
          </cell>
          <cell r="G13552">
            <v>1.8851699307560921E-2</v>
          </cell>
          <cell r="H13552">
            <v>90.816423282614295</v>
          </cell>
        </row>
        <row r="13553">
          <cell r="A13553" t="str">
            <v/>
          </cell>
          <cell r="B13553" t="str">
            <v>Zone: South Orange County</v>
          </cell>
          <cell r="C13553" t="str">
            <v>9/4/2019</v>
          </cell>
          <cell r="D13553">
            <v>16</v>
          </cell>
          <cell r="E13553">
            <v>1.9901653528213501</v>
          </cell>
          <cell r="F13553">
            <v>1.8631280660629272</v>
          </cell>
          <cell r="G13553">
            <v>1.9052883610129356E-2</v>
          </cell>
          <cell r="H13553">
            <v>87.942492801303359</v>
          </cell>
        </row>
        <row r="13554">
          <cell r="A13554" t="str">
            <v/>
          </cell>
          <cell r="B13554" t="str">
            <v>Zone: South Orange County</v>
          </cell>
          <cell r="C13554" t="str">
            <v>9/4/2019</v>
          </cell>
          <cell r="D13554">
            <v>17</v>
          </cell>
          <cell r="E13554">
            <v>2.1403775215148926</v>
          </cell>
          <cell r="F13554">
            <v>1.9654297828674316</v>
          </cell>
          <cell r="G13554">
            <v>1.8790639936923981E-2</v>
          </cell>
          <cell r="H13554">
            <v>85.434121760588809</v>
          </cell>
        </row>
        <row r="13555">
          <cell r="A13555" t="str">
            <v/>
          </cell>
          <cell r="B13555" t="str">
            <v>Zone: South Orange County</v>
          </cell>
          <cell r="C13555" t="str">
            <v>9/4/2019</v>
          </cell>
          <cell r="D13555">
            <v>18</v>
          </cell>
          <cell r="E13555">
            <v>2.1774864196777344</v>
          </cell>
          <cell r="F13555">
            <v>1.3145246505737305</v>
          </cell>
          <cell r="G13555">
            <v>1.9329145550727844E-2</v>
          </cell>
          <cell r="H13555">
            <v>81.91373920198501</v>
          </cell>
        </row>
        <row r="13556">
          <cell r="A13556" t="str">
            <v/>
          </cell>
          <cell r="B13556" t="str">
            <v>Zone: South Orange County</v>
          </cell>
          <cell r="C13556" t="str">
            <v>9/4/2019</v>
          </cell>
          <cell r="D13556">
            <v>19</v>
          </cell>
          <cell r="E13556">
            <v>2.1866719722747803</v>
          </cell>
          <cell r="F13556">
            <v>1.7674981355667114</v>
          </cell>
          <cell r="G13556">
            <v>1.9339660182595253E-2</v>
          </cell>
          <cell r="H13556">
            <v>80.933802961737456</v>
          </cell>
        </row>
        <row r="13557">
          <cell r="A13557" t="str">
            <v/>
          </cell>
          <cell r="B13557" t="str">
            <v>Zone: South Orange County</v>
          </cell>
          <cell r="C13557" t="str">
            <v>9/4/2019</v>
          </cell>
          <cell r="D13557">
            <v>20</v>
          </cell>
          <cell r="E13557">
            <v>2.1959435939788818</v>
          </cell>
          <cell r="F13557">
            <v>1.880246639251709</v>
          </cell>
          <cell r="G13557">
            <v>1.8415056169033051E-2</v>
          </cell>
          <cell r="H13557">
            <v>81.953866721526737</v>
          </cell>
        </row>
        <row r="13558">
          <cell r="A13558" t="str">
            <v/>
          </cell>
          <cell r="B13558" t="str">
            <v>Zone: South Orange County</v>
          </cell>
          <cell r="C13558" t="str">
            <v>9/4/2019</v>
          </cell>
          <cell r="D13558">
            <v>21</v>
          </cell>
          <cell r="E13558">
            <v>2.2183446884155273</v>
          </cell>
          <cell r="F13558">
            <v>1.9966543912887573</v>
          </cell>
          <cell r="G13558">
            <v>1.778850331902504E-2</v>
          </cell>
          <cell r="H13558">
            <v>81.111055121361957</v>
          </cell>
        </row>
        <row r="13559">
          <cell r="A13559" t="str">
            <v/>
          </cell>
          <cell r="B13559" t="str">
            <v>Zone: South Orange County</v>
          </cell>
          <cell r="C13559" t="str">
            <v>9/4/2019</v>
          </cell>
          <cell r="D13559">
            <v>22</v>
          </cell>
          <cell r="E13559">
            <v>2.0547823905944824</v>
          </cell>
          <cell r="F13559">
            <v>2.4908366203308105</v>
          </cell>
          <cell r="G13559">
            <v>1.7597265541553497E-2</v>
          </cell>
          <cell r="H13559">
            <v>77.702365281786541</v>
          </cell>
        </row>
        <row r="13560">
          <cell r="A13560" t="str">
            <v/>
          </cell>
          <cell r="B13560" t="str">
            <v>Zone: South Orange County</v>
          </cell>
          <cell r="C13560" t="str">
            <v>9/4/2019</v>
          </cell>
          <cell r="D13560">
            <v>23</v>
          </cell>
          <cell r="E13560">
            <v>1.8509976863861084</v>
          </cell>
          <cell r="F13560">
            <v>2.0457663536071777</v>
          </cell>
          <cell r="G13560">
            <v>1.7836919054389E-2</v>
          </cell>
          <cell r="H13560">
            <v>76.848179761413476</v>
          </cell>
        </row>
        <row r="13561">
          <cell r="A13561" t="str">
            <v/>
          </cell>
          <cell r="B13561" t="str">
            <v>Zone: South Orange County</v>
          </cell>
          <cell r="C13561" t="str">
            <v>9/4/2019</v>
          </cell>
          <cell r="D13561">
            <v>24</v>
          </cell>
          <cell r="E13561">
            <v>1.5946588516235352</v>
          </cell>
          <cell r="F13561">
            <v>1.6793962717056274</v>
          </cell>
          <cell r="G13561">
            <v>1.7391569912433624E-2</v>
          </cell>
          <cell r="H13561">
            <v>75.619744960919419</v>
          </cell>
        </row>
        <row r="13562">
          <cell r="A13562" t="str">
            <v/>
          </cell>
          <cell r="B13562" t="str">
            <v>Zone: South Orange County</v>
          </cell>
          <cell r="C13562" t="str">
            <v>9/5/2019</v>
          </cell>
          <cell r="D13562">
            <v>1</v>
          </cell>
          <cell r="E13562">
            <v>1.3543404340744019</v>
          </cell>
          <cell r="F13562">
            <v>1.3675152063369751</v>
          </cell>
          <cell r="G13562">
            <v>1.5135814435780048E-2</v>
          </cell>
          <cell r="H13562">
            <v>75.277574699659127</v>
          </cell>
        </row>
        <row r="13563">
          <cell r="A13563" t="str">
            <v/>
          </cell>
          <cell r="B13563" t="str">
            <v>Zone: South Orange County</v>
          </cell>
          <cell r="C13563" t="str">
            <v>9/5/2019</v>
          </cell>
          <cell r="D13563">
            <v>2</v>
          </cell>
          <cell r="E13563">
            <v>1.1622902154922485</v>
          </cell>
          <cell r="F13563">
            <v>1.1598021984100342</v>
          </cell>
          <cell r="G13563">
            <v>1.4477078802883625E-2</v>
          </cell>
          <cell r="H13563">
            <v>75.114755108340802</v>
          </cell>
        </row>
        <row r="13564">
          <cell r="A13564" t="str">
            <v/>
          </cell>
          <cell r="B13564" t="str">
            <v>Zone: South Orange County</v>
          </cell>
          <cell r="C13564" t="str">
            <v>9/5/2019</v>
          </cell>
          <cell r="D13564">
            <v>3</v>
          </cell>
          <cell r="E13564">
            <v>0.97144609689712524</v>
          </cell>
          <cell r="F13564">
            <v>1.003243088722229</v>
          </cell>
          <cell r="G13564">
            <v>1.3030301779508591E-2</v>
          </cell>
          <cell r="H13564">
            <v>74.657706129979417</v>
          </cell>
        </row>
        <row r="13565">
          <cell r="A13565" t="str">
            <v/>
          </cell>
          <cell r="B13565" t="str">
            <v>Zone: South Orange County</v>
          </cell>
          <cell r="C13565" t="str">
            <v>9/5/2019</v>
          </cell>
          <cell r="D13565">
            <v>4</v>
          </cell>
          <cell r="E13565">
            <v>0.86198544502258301</v>
          </cell>
          <cell r="F13565">
            <v>0.87545490264892578</v>
          </cell>
          <cell r="G13565">
            <v>1.106269471347332E-2</v>
          </cell>
          <cell r="H13565">
            <v>74.808984495330208</v>
          </cell>
        </row>
        <row r="13566">
          <cell r="A13566" t="str">
            <v/>
          </cell>
          <cell r="B13566" t="str">
            <v>Zone: South Orange County</v>
          </cell>
          <cell r="C13566" t="str">
            <v>9/5/2019</v>
          </cell>
          <cell r="D13566">
            <v>5</v>
          </cell>
          <cell r="E13566">
            <v>0.76340776681900024</v>
          </cell>
          <cell r="F13566">
            <v>0.79532670974731445</v>
          </cell>
          <cell r="G13566">
            <v>9.5651345327496529E-3</v>
          </cell>
          <cell r="H13566">
            <v>74.928853065009847</v>
          </cell>
        </row>
        <row r="13567">
          <cell r="A13567" t="str">
            <v/>
          </cell>
          <cell r="B13567" t="str">
            <v>Zone: South Orange County</v>
          </cell>
          <cell r="C13567" t="str">
            <v>9/5/2019</v>
          </cell>
          <cell r="D13567">
            <v>6</v>
          </cell>
          <cell r="E13567">
            <v>0.72197288274765015</v>
          </cell>
          <cell r="F13567">
            <v>0.7619398832321167</v>
          </cell>
          <cell r="G13567">
            <v>8.2714902237057686E-3</v>
          </cell>
          <cell r="H13567">
            <v>74.614755108340745</v>
          </cell>
        </row>
        <row r="13568">
          <cell r="A13568" t="str">
            <v/>
          </cell>
          <cell r="B13568" t="str">
            <v>Zone: South Orange County</v>
          </cell>
          <cell r="C13568" t="str">
            <v>9/5/2019</v>
          </cell>
          <cell r="D13568">
            <v>7</v>
          </cell>
          <cell r="E13568">
            <v>0.76676046848297119</v>
          </cell>
          <cell r="F13568">
            <v>0.81752562522888184</v>
          </cell>
          <cell r="G13568">
            <v>7.9987272620201111E-3</v>
          </cell>
          <cell r="H13568">
            <v>74.620525721324569</v>
          </cell>
        </row>
        <row r="13569">
          <cell r="A13569" t="str">
            <v/>
          </cell>
          <cell r="B13569" t="str">
            <v>Zone: South Orange County</v>
          </cell>
          <cell r="C13569" t="str">
            <v>9/5/2019</v>
          </cell>
          <cell r="D13569">
            <v>8</v>
          </cell>
          <cell r="E13569">
            <v>0.77765756845474243</v>
          </cell>
          <cell r="F13569">
            <v>0.83560490608215332</v>
          </cell>
          <cell r="G13569">
            <v>8.3740102127194405E-3</v>
          </cell>
          <cell r="H13569">
            <v>75.163476742991008</v>
          </cell>
        </row>
        <row r="13570">
          <cell r="A13570" t="str">
            <v/>
          </cell>
          <cell r="B13570" t="str">
            <v>Zone: South Orange County</v>
          </cell>
          <cell r="C13570" t="str">
            <v>9/5/2019</v>
          </cell>
          <cell r="D13570">
            <v>9</v>
          </cell>
          <cell r="E13570">
            <v>0.72624200582504272</v>
          </cell>
          <cell r="F13570">
            <v>0.74179565906524658</v>
          </cell>
          <cell r="G13570">
            <v>9.4232764095067978E-3</v>
          </cell>
          <cell r="H13570">
            <v>76.854492247654164</v>
          </cell>
        </row>
        <row r="13571">
          <cell r="A13571" t="str">
            <v/>
          </cell>
          <cell r="B13571" t="str">
            <v>Zone: South Orange County</v>
          </cell>
          <cell r="C13571" t="str">
            <v>9/5/2019</v>
          </cell>
          <cell r="D13571">
            <v>10</v>
          </cell>
          <cell r="E13571">
            <v>0.75078797340393066</v>
          </cell>
          <cell r="F13571">
            <v>0.75024944543838501</v>
          </cell>
          <cell r="G13571">
            <v>1.1029581539332867E-2</v>
          </cell>
          <cell r="H13571">
            <v>81.057048978348718</v>
          </cell>
        </row>
        <row r="13572">
          <cell r="A13572" t="str">
            <v/>
          </cell>
          <cell r="B13572" t="str">
            <v>Zone: South Orange County</v>
          </cell>
          <cell r="C13572" t="str">
            <v>9/5/2019</v>
          </cell>
          <cell r="D13572">
            <v>11</v>
          </cell>
          <cell r="E13572">
            <v>0.86629009246826172</v>
          </cell>
          <cell r="F13572">
            <v>0.79901349544525146</v>
          </cell>
          <cell r="G13572">
            <v>1.3019651174545288E-2</v>
          </cell>
          <cell r="H13572">
            <v>85.034623677989103</v>
          </cell>
        </row>
        <row r="13573">
          <cell r="A13573" t="str">
            <v/>
          </cell>
          <cell r="B13573" t="str">
            <v>Zone: South Orange County</v>
          </cell>
          <cell r="C13573" t="str">
            <v>9/5/2019</v>
          </cell>
          <cell r="D13573">
            <v>12</v>
          </cell>
          <cell r="E13573">
            <v>1.0237126350402832</v>
          </cell>
          <cell r="F13573">
            <v>0.93177467584609985</v>
          </cell>
          <cell r="G13573">
            <v>1.5076800249516964E-2</v>
          </cell>
          <cell r="H13573">
            <v>86.463476742988419</v>
          </cell>
        </row>
        <row r="13574">
          <cell r="A13574" t="str">
            <v/>
          </cell>
          <cell r="B13574" t="str">
            <v>Zone: South Orange County</v>
          </cell>
          <cell r="C13574" t="str">
            <v>9/5/2019</v>
          </cell>
          <cell r="D13574">
            <v>13</v>
          </cell>
          <cell r="E13574">
            <v>1.1684122085571289</v>
          </cell>
          <cell r="F13574">
            <v>1.0905711650848389</v>
          </cell>
          <cell r="G13574">
            <v>1.6750207170844078E-2</v>
          </cell>
          <cell r="H13574">
            <v>86.955149399336463</v>
          </cell>
        </row>
        <row r="13575">
          <cell r="A13575" t="str">
            <v/>
          </cell>
          <cell r="B13575" t="str">
            <v>Zone: South Orange County</v>
          </cell>
          <cell r="C13575" t="str">
            <v>9/5/2019</v>
          </cell>
          <cell r="D13575">
            <v>14</v>
          </cell>
          <cell r="E13575">
            <v>1.3544384241104126</v>
          </cell>
          <cell r="F13575">
            <v>1.300990104675293</v>
          </cell>
          <cell r="G13575">
            <v>1.8080022186040878E-2</v>
          </cell>
          <cell r="H13575">
            <v>85.898100420992336</v>
          </cell>
        </row>
        <row r="13576">
          <cell r="A13576" t="str">
            <v/>
          </cell>
          <cell r="B13576" t="str">
            <v>Zone: South Orange County</v>
          </cell>
          <cell r="C13576" t="str">
            <v>9/5/2019</v>
          </cell>
          <cell r="D13576">
            <v>15</v>
          </cell>
          <cell r="E13576">
            <v>1.5249125957489014</v>
          </cell>
          <cell r="F13576">
            <v>1.5360418558120728</v>
          </cell>
          <cell r="G13576">
            <v>1.8412239849567413E-2</v>
          </cell>
          <cell r="H13576">
            <v>86.137837560328279</v>
          </cell>
        </row>
        <row r="13577">
          <cell r="A13577" t="str">
            <v/>
          </cell>
          <cell r="B13577" t="str">
            <v>Zone: South Orange County</v>
          </cell>
          <cell r="C13577" t="str">
            <v>9/5/2019</v>
          </cell>
          <cell r="D13577">
            <v>16</v>
          </cell>
          <cell r="E13577">
            <v>1.7722790241241455</v>
          </cell>
          <cell r="F13577">
            <v>1.7405951023101807</v>
          </cell>
          <cell r="G13577">
            <v>1.875406876206398E-2</v>
          </cell>
          <cell r="H13577">
            <v>86.417968990669436</v>
          </cell>
        </row>
        <row r="13578">
          <cell r="A13578" t="str">
            <v/>
          </cell>
          <cell r="B13578" t="str">
            <v>Zone: South Orange County</v>
          </cell>
          <cell r="C13578" t="str">
            <v>9/5/2019</v>
          </cell>
          <cell r="D13578">
            <v>17</v>
          </cell>
          <cell r="E13578">
            <v>2.031517505645752</v>
          </cell>
          <cell r="F13578">
            <v>1.9360784292221069</v>
          </cell>
          <cell r="G13578">
            <v>1.8771983683109283E-2</v>
          </cell>
          <cell r="H13578">
            <v>86.00065715164358</v>
          </cell>
        </row>
        <row r="13579">
          <cell r="A13579" t="str">
            <v/>
          </cell>
          <cell r="B13579" t="str">
            <v>Zone: South Orange County</v>
          </cell>
          <cell r="C13579" t="str">
            <v>9/5/2019</v>
          </cell>
          <cell r="D13579">
            <v>18</v>
          </cell>
          <cell r="E13579">
            <v>2.2469446659088135</v>
          </cell>
          <cell r="F13579">
            <v>1.369407057762146</v>
          </cell>
          <cell r="G13579">
            <v>1.9283030182123184E-2</v>
          </cell>
          <cell r="H13579">
            <v>84.657706129978237</v>
          </cell>
        </row>
        <row r="13580">
          <cell r="A13580" t="str">
            <v/>
          </cell>
          <cell r="B13580" t="str">
            <v>Zone: South Orange County</v>
          </cell>
          <cell r="C13580" t="str">
            <v>9/5/2019</v>
          </cell>
          <cell r="D13580">
            <v>19</v>
          </cell>
          <cell r="E13580">
            <v>2.2261607646942139</v>
          </cell>
          <cell r="F13580">
            <v>1.7874835729598999</v>
          </cell>
          <cell r="G13580">
            <v>1.9275866448879242E-2</v>
          </cell>
          <cell r="H13580">
            <v>81.515412259999863</v>
          </cell>
        </row>
        <row r="13581">
          <cell r="A13581" t="str">
            <v/>
          </cell>
          <cell r="B13581" t="str">
            <v>Zone: South Orange County</v>
          </cell>
          <cell r="C13581" t="str">
            <v>9/5/2019</v>
          </cell>
          <cell r="D13581">
            <v>20</v>
          </cell>
          <cell r="E13581">
            <v>2.1359677314758301</v>
          </cell>
          <cell r="F13581">
            <v>1.8689361810684204</v>
          </cell>
          <cell r="G13581">
            <v>1.8165567889809608E-2</v>
          </cell>
          <cell r="H13581">
            <v>77.212198377661082</v>
          </cell>
        </row>
        <row r="13582">
          <cell r="A13582" t="str">
            <v/>
          </cell>
          <cell r="B13582" t="str">
            <v>Zone: South Orange County</v>
          </cell>
          <cell r="C13582" t="str">
            <v>9/5/2019</v>
          </cell>
          <cell r="D13582">
            <v>21</v>
          </cell>
          <cell r="E13582">
            <v>2.1257739067077637</v>
          </cell>
          <cell r="F13582">
            <v>1.9206898212432861</v>
          </cell>
          <cell r="G13582">
            <v>1.755572110414505E-2</v>
          </cell>
          <cell r="H13582">
            <v>75.663476742991065</v>
          </cell>
        </row>
        <row r="13583">
          <cell r="A13583" t="str">
            <v/>
          </cell>
          <cell r="B13583" t="str">
            <v>Zone: South Orange County</v>
          </cell>
          <cell r="C13583" t="str">
            <v>9/5/2019</v>
          </cell>
          <cell r="D13583">
            <v>22</v>
          </cell>
          <cell r="E13583">
            <v>1.9805594682693481</v>
          </cell>
          <cell r="F13583">
            <v>2.3550927639007568</v>
          </cell>
          <cell r="G13583">
            <v>1.7360607162117958E-2</v>
          </cell>
          <cell r="H13583">
            <v>74.857706129999983</v>
          </cell>
        </row>
        <row r="13584">
          <cell r="A13584" t="str">
            <v/>
          </cell>
          <cell r="B13584" t="str">
            <v>Zone: South Orange County</v>
          </cell>
          <cell r="C13584" t="str">
            <v>9/5/2019</v>
          </cell>
          <cell r="D13584">
            <v>23</v>
          </cell>
          <cell r="E13584">
            <v>1.7562202215194702</v>
          </cell>
          <cell r="F13584">
            <v>1.9400260448455811</v>
          </cell>
          <cell r="G13584">
            <v>1.742970198392868E-2</v>
          </cell>
          <cell r="H13584">
            <v>74.663476742991151</v>
          </cell>
        </row>
        <row r="13585">
          <cell r="A13585" t="str">
            <v/>
          </cell>
          <cell r="B13585" t="str">
            <v>Zone: South Orange County</v>
          </cell>
          <cell r="C13585" t="str">
            <v>9/5/2019</v>
          </cell>
          <cell r="D13585">
            <v>24</v>
          </cell>
          <cell r="E13585">
            <v>1.4436706304550171</v>
          </cell>
          <cell r="F13585">
            <v>1.5981242656707764</v>
          </cell>
          <cell r="G13585">
            <v>1.7234396189451218E-2</v>
          </cell>
          <cell r="H13585">
            <v>73.857706129999443</v>
          </cell>
        </row>
        <row r="13586">
          <cell r="A13586" t="str">
            <v/>
          </cell>
          <cell r="B13586" t="str">
            <v>Zone: South Orange County</v>
          </cell>
          <cell r="C13586" t="str">
            <v>9/12/2019</v>
          </cell>
          <cell r="D13586">
            <v>1</v>
          </cell>
          <cell r="E13586">
            <v>0.48333331942558289</v>
          </cell>
          <cell r="F13586">
            <v>0.63666665554046631</v>
          </cell>
          <cell r="G13586">
            <v>8.192136138677597E-2</v>
          </cell>
          <cell r="H13586">
            <v>68.19</v>
          </cell>
          <cell r="I13586">
            <v>1</v>
          </cell>
        </row>
        <row r="13587">
          <cell r="A13587" t="str">
            <v/>
          </cell>
          <cell r="B13587" t="str">
            <v>Zone: South Orange County</v>
          </cell>
          <cell r="C13587" t="str">
            <v>9/12/2019</v>
          </cell>
          <cell r="D13587">
            <v>2</v>
          </cell>
          <cell r="E13587">
            <v>0.21500000357627869</v>
          </cell>
          <cell r="F13587">
            <v>0.3449999988079071</v>
          </cell>
          <cell r="G13587">
            <v>0.11135528981685638</v>
          </cell>
          <cell r="H13587">
            <v>67.86</v>
          </cell>
          <cell r="I13587">
            <v>1</v>
          </cell>
        </row>
        <row r="13588">
          <cell r="A13588" t="str">
            <v/>
          </cell>
          <cell r="B13588" t="str">
            <v>Zone: South Orange County</v>
          </cell>
          <cell r="C13588" t="str">
            <v>9/12/2019</v>
          </cell>
          <cell r="D13588">
            <v>3</v>
          </cell>
          <cell r="E13588">
            <v>0.26666665077209473</v>
          </cell>
          <cell r="F13588">
            <v>0.3033333420753479</v>
          </cell>
          <cell r="G13588">
            <v>0.12018505483865738</v>
          </cell>
          <cell r="H13588">
            <v>67.42</v>
          </cell>
          <cell r="I13588">
            <v>1</v>
          </cell>
        </row>
        <row r="13589">
          <cell r="A13589" t="str">
            <v/>
          </cell>
          <cell r="B13589" t="str">
            <v>Zone: South Orange County</v>
          </cell>
          <cell r="C13589" t="str">
            <v>9/12/2019</v>
          </cell>
          <cell r="D13589">
            <v>4</v>
          </cell>
          <cell r="E13589">
            <v>0.26666668057441711</v>
          </cell>
          <cell r="F13589">
            <v>0.28333333134651184</v>
          </cell>
          <cell r="G13589">
            <v>2.403700165450573E-2</v>
          </cell>
          <cell r="H13589">
            <v>66.97</v>
          </cell>
          <cell r="I13589">
            <v>1</v>
          </cell>
        </row>
        <row r="13590">
          <cell r="A13590" t="str">
            <v/>
          </cell>
          <cell r="B13590" t="str">
            <v>Zone: South Orange County</v>
          </cell>
          <cell r="C13590" t="str">
            <v>9/12/2019</v>
          </cell>
          <cell r="D13590">
            <v>5</v>
          </cell>
          <cell r="E13590">
            <v>0.24500000476837158</v>
          </cell>
          <cell r="F13590">
            <v>0.29499998688697815</v>
          </cell>
          <cell r="G13590">
            <v>7.2111040353775024E-2</v>
          </cell>
          <cell r="H13590">
            <v>66.099999999999994</v>
          </cell>
          <cell r="I13590">
            <v>1</v>
          </cell>
        </row>
        <row r="13591">
          <cell r="A13591" t="str">
            <v/>
          </cell>
          <cell r="B13591" t="str">
            <v>Zone: South Orange County</v>
          </cell>
          <cell r="C13591" t="str">
            <v>9/12/2019</v>
          </cell>
          <cell r="D13591">
            <v>6</v>
          </cell>
          <cell r="E13591">
            <v>0.22333332896232605</v>
          </cell>
          <cell r="F13591">
            <v>0.29666668176651001</v>
          </cell>
          <cell r="G13591">
            <v>0.12719188630580902</v>
          </cell>
          <cell r="H13591">
            <v>65.680000000000007</v>
          </cell>
          <cell r="I13591">
            <v>1</v>
          </cell>
        </row>
        <row r="13592">
          <cell r="A13592" t="str">
            <v/>
          </cell>
          <cell r="B13592" t="str">
            <v>Zone: South Orange County</v>
          </cell>
          <cell r="C13592" t="str">
            <v>9/12/2019</v>
          </cell>
          <cell r="D13592">
            <v>7</v>
          </cell>
          <cell r="E13592">
            <v>0.476666659116745</v>
          </cell>
          <cell r="F13592">
            <v>0.61333328485488892</v>
          </cell>
          <cell r="G13592">
            <v>5.4569043219089508E-2</v>
          </cell>
          <cell r="H13592">
            <v>64.8</v>
          </cell>
          <cell r="I13592">
            <v>1</v>
          </cell>
        </row>
        <row r="13593">
          <cell r="A13593" t="str">
            <v/>
          </cell>
          <cell r="B13593" t="str">
            <v>Zone: South Orange County</v>
          </cell>
          <cell r="C13593" t="str">
            <v>9/12/2019</v>
          </cell>
          <cell r="D13593">
            <v>8</v>
          </cell>
          <cell r="E13593">
            <v>0.27666667103767395</v>
          </cell>
          <cell r="F13593">
            <v>0.43333333730697632</v>
          </cell>
          <cell r="G13593">
            <v>0.11392007023096085</v>
          </cell>
          <cell r="H13593">
            <v>66.41</v>
          </cell>
          <cell r="I13593">
            <v>1</v>
          </cell>
        </row>
        <row r="13594">
          <cell r="A13594" t="str">
            <v/>
          </cell>
          <cell r="B13594" t="str">
            <v>Zone: South Orange County</v>
          </cell>
          <cell r="C13594" t="str">
            <v>9/12/2019</v>
          </cell>
          <cell r="D13594">
            <v>9</v>
          </cell>
          <cell r="E13594">
            <v>0.34166666865348816</v>
          </cell>
          <cell r="F13594">
            <v>0.4583333432674408</v>
          </cell>
          <cell r="G13594">
            <v>0.10974717885255814</v>
          </cell>
          <cell r="H13594">
            <v>69.900000000000006</v>
          </cell>
          <cell r="I13594">
            <v>1</v>
          </cell>
        </row>
        <row r="13595">
          <cell r="A13595" t="str">
            <v/>
          </cell>
          <cell r="B13595" t="str">
            <v>Zone: South Orange County</v>
          </cell>
          <cell r="C13595" t="str">
            <v>9/12/2019</v>
          </cell>
          <cell r="D13595">
            <v>10</v>
          </cell>
          <cell r="E13595">
            <v>0.40833333134651184</v>
          </cell>
          <cell r="F13595">
            <v>0.33166664838790894</v>
          </cell>
          <cell r="G13595">
            <v>0.34589657187461853</v>
          </cell>
          <cell r="H13595">
            <v>74.3</v>
          </cell>
          <cell r="I13595">
            <v>1</v>
          </cell>
        </row>
        <row r="13596">
          <cell r="A13596" t="str">
            <v/>
          </cell>
          <cell r="B13596" t="str">
            <v>Zone: South Orange County</v>
          </cell>
          <cell r="C13596" t="str">
            <v>9/12/2019</v>
          </cell>
          <cell r="D13596">
            <v>11</v>
          </cell>
          <cell r="E13596">
            <v>0.35999998450279236</v>
          </cell>
          <cell r="F13596">
            <v>0.32000002264976501</v>
          </cell>
          <cell r="G13596">
            <v>0.2457641214132309</v>
          </cell>
          <cell r="H13596">
            <v>75.900000000000006</v>
          </cell>
          <cell r="I13596">
            <v>1</v>
          </cell>
        </row>
        <row r="13597">
          <cell r="A13597" t="str">
            <v/>
          </cell>
          <cell r="B13597" t="str">
            <v>Zone: South Orange County</v>
          </cell>
          <cell r="C13597" t="str">
            <v>9/12/2019</v>
          </cell>
          <cell r="D13597">
            <v>12</v>
          </cell>
          <cell r="E13597">
            <v>0.37999999523162842</v>
          </cell>
          <cell r="F13597">
            <v>0.29999998211860657</v>
          </cell>
          <cell r="G13597">
            <v>8.326663076877594E-2</v>
          </cell>
          <cell r="H13597">
            <v>75.900000000000006</v>
          </cell>
          <cell r="I13597">
            <v>1</v>
          </cell>
        </row>
        <row r="13598">
          <cell r="A13598" t="str">
            <v/>
          </cell>
          <cell r="B13598" t="str">
            <v>Zone: South Orange County</v>
          </cell>
          <cell r="C13598" t="str">
            <v>9/12/2019</v>
          </cell>
          <cell r="D13598">
            <v>13</v>
          </cell>
          <cell r="E13598">
            <v>0.37166666984558105</v>
          </cell>
          <cell r="F13598">
            <v>0.26833334565162659</v>
          </cell>
          <cell r="G13598">
            <v>0.12771496176719666</v>
          </cell>
          <cell r="H13598">
            <v>77.3</v>
          </cell>
          <cell r="I13598">
            <v>1</v>
          </cell>
        </row>
        <row r="13599">
          <cell r="A13599" t="str">
            <v/>
          </cell>
          <cell r="B13599" t="str">
            <v>Zone: South Orange County</v>
          </cell>
          <cell r="C13599" t="str">
            <v>9/12/2019</v>
          </cell>
          <cell r="D13599">
            <v>14</v>
          </cell>
          <cell r="E13599">
            <v>0.34833335876464844</v>
          </cell>
          <cell r="F13599">
            <v>0.31166666746139526</v>
          </cell>
          <cell r="G13599">
            <v>8.1103488802909851E-2</v>
          </cell>
          <cell r="H13599">
            <v>78.5</v>
          </cell>
          <cell r="I13599">
            <v>1</v>
          </cell>
        </row>
        <row r="13600">
          <cell r="A13600" t="str">
            <v/>
          </cell>
          <cell r="B13600" t="str">
            <v>Zone: South Orange County</v>
          </cell>
          <cell r="C13600" t="str">
            <v>9/12/2019</v>
          </cell>
          <cell r="D13600">
            <v>15</v>
          </cell>
          <cell r="E13600">
            <v>0.4166666567325592</v>
          </cell>
          <cell r="F13600">
            <v>0.28333333134651184</v>
          </cell>
          <cell r="G13600">
            <v>0.13482499122619629</v>
          </cell>
          <cell r="H13600">
            <v>79.400000000000006</v>
          </cell>
          <cell r="I13600">
            <v>1</v>
          </cell>
        </row>
        <row r="13601">
          <cell r="A13601" t="str">
            <v/>
          </cell>
          <cell r="B13601" t="str">
            <v>Zone: South Orange County</v>
          </cell>
          <cell r="C13601" t="str">
            <v>9/12/2019</v>
          </cell>
          <cell r="D13601">
            <v>16</v>
          </cell>
          <cell r="E13601">
            <v>0.39666667580604553</v>
          </cell>
          <cell r="F13601">
            <v>0.3033333420753479</v>
          </cell>
          <cell r="G13601">
            <v>1.3333320617675781E-2</v>
          </cell>
          <cell r="H13601">
            <v>78.5</v>
          </cell>
          <cell r="I13601">
            <v>1</v>
          </cell>
        </row>
        <row r="13602">
          <cell r="A13602" t="str">
            <v/>
          </cell>
          <cell r="B13602" t="str">
            <v>Zone: South Orange County</v>
          </cell>
          <cell r="C13602" t="str">
            <v>9/12/2019</v>
          </cell>
          <cell r="D13602">
            <v>17</v>
          </cell>
          <cell r="E13602">
            <v>0.42166668176651001</v>
          </cell>
          <cell r="F13602">
            <v>0.27833333611488342</v>
          </cell>
          <cell r="G13602">
            <v>7.688373327255249E-2</v>
          </cell>
          <cell r="H13602">
            <v>78.3</v>
          </cell>
          <cell r="I13602">
            <v>1</v>
          </cell>
        </row>
        <row r="13603">
          <cell r="A13603" t="str">
            <v/>
          </cell>
          <cell r="B13603" t="str">
            <v>Zone: South Orange County</v>
          </cell>
          <cell r="C13603" t="str">
            <v>9/12/2019</v>
          </cell>
          <cell r="D13603">
            <v>18</v>
          </cell>
          <cell r="E13603">
            <v>0.21666666865348816</v>
          </cell>
          <cell r="F13603">
            <v>0.37333333492279053</v>
          </cell>
          <cell r="G13603">
            <v>9.6838921308517456E-2</v>
          </cell>
          <cell r="H13603">
            <v>77.099999999999994</v>
          </cell>
          <cell r="I13603">
            <v>1</v>
          </cell>
        </row>
        <row r="13604">
          <cell r="A13604" t="str">
            <v/>
          </cell>
          <cell r="B13604" t="str">
            <v>Zone: South Orange County</v>
          </cell>
          <cell r="C13604" t="str">
            <v>9/12/2019</v>
          </cell>
          <cell r="D13604">
            <v>19</v>
          </cell>
          <cell r="E13604">
            <v>0.27666667103767395</v>
          </cell>
          <cell r="F13604">
            <v>0.42333334684371948</v>
          </cell>
          <cell r="G13604">
            <v>0.15506269037723541</v>
          </cell>
          <cell r="H13604">
            <v>74.5</v>
          </cell>
          <cell r="I13604">
            <v>1</v>
          </cell>
        </row>
        <row r="13605">
          <cell r="A13605" t="str">
            <v/>
          </cell>
          <cell r="B13605" t="str">
            <v>Zone: South Orange County</v>
          </cell>
          <cell r="C13605" t="str">
            <v>9/12/2019</v>
          </cell>
          <cell r="D13605">
            <v>20</v>
          </cell>
          <cell r="E13605">
            <v>0.5166667103767395</v>
          </cell>
          <cell r="F13605">
            <v>0.8033333420753479</v>
          </cell>
          <cell r="G13605">
            <v>0.24285340309143066</v>
          </cell>
          <cell r="H13605">
            <v>72.099999999999994</v>
          </cell>
          <cell r="I13605">
            <v>1</v>
          </cell>
        </row>
        <row r="13606">
          <cell r="A13606" t="str">
            <v/>
          </cell>
          <cell r="B13606" t="str">
            <v>Zone: South Orange County</v>
          </cell>
          <cell r="C13606" t="str">
            <v>9/12/2019</v>
          </cell>
          <cell r="D13606">
            <v>21</v>
          </cell>
          <cell r="E13606">
            <v>0.67000001668930054</v>
          </cell>
          <cell r="F13606">
            <v>0.57999998331069946</v>
          </cell>
          <cell r="G13606">
            <v>0.22030283510684967</v>
          </cell>
          <cell r="H13606">
            <v>71.3</v>
          </cell>
          <cell r="I13606">
            <v>1</v>
          </cell>
        </row>
        <row r="13607">
          <cell r="A13607" t="str">
            <v/>
          </cell>
          <cell r="B13607" t="str">
            <v>Zone: South Orange County</v>
          </cell>
          <cell r="C13607" t="str">
            <v>9/12/2019</v>
          </cell>
          <cell r="D13607">
            <v>22</v>
          </cell>
          <cell r="E13607">
            <v>0.62666666507720947</v>
          </cell>
          <cell r="F13607">
            <v>0.57333332300186157</v>
          </cell>
          <cell r="G13607">
            <v>0.12346839904785156</v>
          </cell>
          <cell r="H13607">
            <v>70.900000000000006</v>
          </cell>
          <cell r="I13607">
            <v>1</v>
          </cell>
        </row>
        <row r="13608">
          <cell r="A13608" t="str">
            <v/>
          </cell>
          <cell r="B13608" t="str">
            <v>Zone: South Orange County</v>
          </cell>
          <cell r="C13608" t="str">
            <v>9/12/2019</v>
          </cell>
          <cell r="D13608">
            <v>23</v>
          </cell>
          <cell r="E13608">
            <v>0.57499998807907104</v>
          </cell>
          <cell r="F13608">
            <v>0.55500000715255737</v>
          </cell>
          <cell r="G13608">
            <v>0.13613717257976532</v>
          </cell>
          <cell r="H13608">
            <v>70.3</v>
          </cell>
          <cell r="I13608">
            <v>1</v>
          </cell>
        </row>
        <row r="13609">
          <cell r="A13609" t="str">
            <v/>
          </cell>
          <cell r="B13609" t="str">
            <v>Zone: South Orange County</v>
          </cell>
          <cell r="C13609" t="str">
            <v>9/12/2019</v>
          </cell>
          <cell r="D13609">
            <v>24</v>
          </cell>
          <cell r="E13609">
            <v>0.57333338260650635</v>
          </cell>
          <cell r="F13609">
            <v>0.54666662216186523</v>
          </cell>
          <cell r="G13609">
            <v>5.2068315446376801E-2</v>
          </cell>
          <cell r="H13609">
            <v>69.510000000000005</v>
          </cell>
          <cell r="I13609">
            <v>1</v>
          </cell>
        </row>
        <row r="13610">
          <cell r="A13610" t="str">
            <v/>
          </cell>
          <cell r="B13610" t="str">
            <v>Zone: South Orange County</v>
          </cell>
          <cell r="C13610" t="str">
            <v>9/13/2019</v>
          </cell>
          <cell r="D13610">
            <v>1</v>
          </cell>
          <cell r="E13610">
            <v>0.94466042518615723</v>
          </cell>
          <cell r="F13610">
            <v>0.94641435146331787</v>
          </cell>
          <cell r="G13610">
            <v>1.4604090712964535E-2</v>
          </cell>
          <cell r="H13610">
            <v>70.007127071813827</v>
          </cell>
        </row>
        <row r="13611">
          <cell r="A13611" t="str">
            <v/>
          </cell>
          <cell r="B13611" t="str">
            <v>Zone: South Orange County</v>
          </cell>
          <cell r="C13611" t="str">
            <v>9/13/2019</v>
          </cell>
          <cell r="D13611">
            <v>2</v>
          </cell>
          <cell r="E13611">
            <v>0.81820333003997803</v>
          </cell>
          <cell r="F13611">
            <v>0.81047654151916504</v>
          </cell>
          <cell r="G13611">
            <v>1.3621041551232338E-2</v>
          </cell>
          <cell r="H13611">
            <v>69.796955187222963</v>
          </cell>
        </row>
        <row r="13612">
          <cell r="A13612" t="str">
            <v/>
          </cell>
          <cell r="B13612" t="str">
            <v>Zone: South Orange County</v>
          </cell>
          <cell r="C13612" t="str">
            <v>9/13/2019</v>
          </cell>
          <cell r="D13612">
            <v>3</v>
          </cell>
          <cell r="E13612">
            <v>0.72085988521575928</v>
          </cell>
          <cell r="F13612">
            <v>0.70517128705978394</v>
          </cell>
          <cell r="G13612">
            <v>1.2078410014510155E-2</v>
          </cell>
          <cell r="H13612">
            <v>69.73735420502102</v>
          </cell>
        </row>
        <row r="13613">
          <cell r="A13613" t="str">
            <v/>
          </cell>
          <cell r="B13613" t="str">
            <v>Zone: South Orange County</v>
          </cell>
          <cell r="C13613" t="str">
            <v>9/13/2019</v>
          </cell>
          <cell r="D13613">
            <v>4</v>
          </cell>
          <cell r="E13613">
            <v>0.63776177167892456</v>
          </cell>
          <cell r="F13613">
            <v>0.60963213443756104</v>
          </cell>
          <cell r="G13613">
            <v>1.0260357521474361E-2</v>
          </cell>
          <cell r="H13613">
            <v>68.654978514420378</v>
          </cell>
        </row>
        <row r="13614">
          <cell r="A13614" t="str">
            <v/>
          </cell>
          <cell r="B13614" t="str">
            <v>Zone: South Orange County</v>
          </cell>
          <cell r="C13614" t="str">
            <v>9/13/2019</v>
          </cell>
          <cell r="D13614">
            <v>5</v>
          </cell>
          <cell r="E13614">
            <v>0.5770079493522644</v>
          </cell>
          <cell r="F13614">
            <v>0.55856835842132568</v>
          </cell>
          <cell r="G13614">
            <v>8.7897591292858124E-3</v>
          </cell>
          <cell r="H13614">
            <v>67.564960098215693</v>
          </cell>
        </row>
        <row r="13615">
          <cell r="A13615" t="str">
            <v/>
          </cell>
          <cell r="B13615" t="str">
            <v>Zone: South Orange County</v>
          </cell>
          <cell r="C13615" t="str">
            <v>9/13/2019</v>
          </cell>
          <cell r="D13615">
            <v>6</v>
          </cell>
          <cell r="E13615">
            <v>0.56789529323577881</v>
          </cell>
          <cell r="F13615">
            <v>0.54656064510345459</v>
          </cell>
          <cell r="G13615">
            <v>7.6154409907758236E-3</v>
          </cell>
          <cell r="H13615">
            <v>67.068268876605416</v>
          </cell>
        </row>
        <row r="13616">
          <cell r="A13616" t="str">
            <v/>
          </cell>
          <cell r="B13616" t="str">
            <v>Zone: South Orange County</v>
          </cell>
          <cell r="C13616" t="str">
            <v>9/13/2019</v>
          </cell>
          <cell r="D13616">
            <v>7</v>
          </cell>
          <cell r="E13616">
            <v>0.63528996706008911</v>
          </cell>
          <cell r="F13616">
            <v>0.59197473526000977</v>
          </cell>
          <cell r="G13616">
            <v>6.8308431655168533E-3</v>
          </cell>
          <cell r="H13616">
            <v>67.18298342541766</v>
          </cell>
        </row>
        <row r="13617">
          <cell r="A13617" t="str">
            <v/>
          </cell>
          <cell r="B13617" t="str">
            <v>Zone: South Orange County</v>
          </cell>
          <cell r="C13617" t="str">
            <v>9/13/2019</v>
          </cell>
          <cell r="D13617">
            <v>8</v>
          </cell>
          <cell r="E13617">
            <v>0.63875573873519897</v>
          </cell>
          <cell r="F13617">
            <v>0.61553549766540527</v>
          </cell>
          <cell r="G13617">
            <v>6.8314895033836365E-3</v>
          </cell>
          <cell r="H13617">
            <v>68.818876611432572</v>
          </cell>
        </row>
        <row r="13618">
          <cell r="A13618" t="str">
            <v/>
          </cell>
          <cell r="B13618" t="str">
            <v>Zone: South Orange County</v>
          </cell>
          <cell r="C13618" t="str">
            <v>9/13/2019</v>
          </cell>
          <cell r="D13618">
            <v>9</v>
          </cell>
          <cell r="E13618">
            <v>0.54421955347061157</v>
          </cell>
          <cell r="F13618">
            <v>0.5258098840713501</v>
          </cell>
          <cell r="G13618">
            <v>7.1167736314237118E-3</v>
          </cell>
          <cell r="H13618">
            <v>71.917679558008217</v>
          </cell>
        </row>
        <row r="13619">
          <cell r="A13619" t="str">
            <v/>
          </cell>
          <cell r="B13619" t="str">
            <v>Zone: South Orange County</v>
          </cell>
          <cell r="C13619" t="str">
            <v>9/13/2019</v>
          </cell>
          <cell r="D13619">
            <v>10</v>
          </cell>
          <cell r="E13619">
            <v>0.49928873777389526</v>
          </cell>
          <cell r="F13619">
            <v>0.47651010751724243</v>
          </cell>
          <cell r="G13619">
            <v>8.1547582522034645E-3</v>
          </cell>
          <cell r="H13619">
            <v>77.374524248000583</v>
          </cell>
        </row>
        <row r="13620">
          <cell r="A13620" t="str">
            <v/>
          </cell>
          <cell r="B13620" t="str">
            <v>Zone: South Orange County</v>
          </cell>
          <cell r="C13620" t="str">
            <v>9/13/2019</v>
          </cell>
          <cell r="D13620">
            <v>11</v>
          </cell>
          <cell r="E13620">
            <v>0.52582240104675293</v>
          </cell>
          <cell r="F13620">
            <v>0.47604382038116455</v>
          </cell>
          <cell r="G13620">
            <v>9.3086892738938332E-3</v>
          </cell>
          <cell r="H13620">
            <v>81.809883364030398</v>
          </cell>
        </row>
        <row r="13621">
          <cell r="A13621" t="str">
            <v/>
          </cell>
          <cell r="B13621" t="str">
            <v>Zone: South Orange County</v>
          </cell>
          <cell r="C13621" t="str">
            <v>9/13/2019</v>
          </cell>
          <cell r="D13621">
            <v>12</v>
          </cell>
          <cell r="E13621">
            <v>0.59585797786712646</v>
          </cell>
          <cell r="F13621">
            <v>0.56389206647872925</v>
          </cell>
          <cell r="G13621">
            <v>1.0883109644055367E-2</v>
          </cell>
          <cell r="H13621">
            <v>84.235543278094767</v>
          </cell>
        </row>
        <row r="13622">
          <cell r="A13622" t="str">
            <v/>
          </cell>
          <cell r="B13622" t="str">
            <v>Zone: South Orange County</v>
          </cell>
          <cell r="C13622" t="str">
            <v>9/13/2019</v>
          </cell>
          <cell r="D13622">
            <v>13</v>
          </cell>
          <cell r="E13622">
            <v>0.78204131126403809</v>
          </cell>
          <cell r="F13622">
            <v>0.73579245805740356</v>
          </cell>
          <cell r="G13622">
            <v>1.2821631506085396E-2</v>
          </cell>
          <cell r="H13622">
            <v>84.849232658067734</v>
          </cell>
        </row>
        <row r="13623">
          <cell r="A13623" t="str">
            <v/>
          </cell>
          <cell r="B13623" t="str">
            <v>Zone: South Orange County</v>
          </cell>
          <cell r="C13623" t="str">
            <v>9/13/2019</v>
          </cell>
          <cell r="D13623">
            <v>14</v>
          </cell>
          <cell r="E13623">
            <v>1.0796967744827271</v>
          </cell>
          <cell r="F13623">
            <v>0.95674329996109009</v>
          </cell>
          <cell r="G13623">
            <v>1.4412238262593746E-2</v>
          </cell>
          <cell r="H13623">
            <v>86.000184162052406</v>
          </cell>
        </row>
        <row r="13624">
          <cell r="A13624" t="str">
            <v/>
          </cell>
          <cell r="B13624" t="str">
            <v>Zone: South Orange County</v>
          </cell>
          <cell r="C13624" t="str">
            <v>9/13/2019</v>
          </cell>
          <cell r="D13624">
            <v>15</v>
          </cell>
          <cell r="E13624">
            <v>1.3364553451538086</v>
          </cell>
          <cell r="F13624">
            <v>1.2157540321350098</v>
          </cell>
          <cell r="G13624">
            <v>1.5972547233104706E-2</v>
          </cell>
          <cell r="H13624">
            <v>86.168815224067927</v>
          </cell>
        </row>
        <row r="13625">
          <cell r="A13625" t="str">
            <v/>
          </cell>
          <cell r="B13625" t="str">
            <v>Zone: South Orange County</v>
          </cell>
          <cell r="C13625" t="str">
            <v>9/13/2019</v>
          </cell>
          <cell r="D13625">
            <v>16</v>
          </cell>
          <cell r="E13625">
            <v>1.6276189088821411</v>
          </cell>
          <cell r="F13625">
            <v>1.5665179491043091</v>
          </cell>
          <cell r="G13625">
            <v>1.6909830272197723E-2</v>
          </cell>
          <cell r="H13625">
            <v>85.878698588086039</v>
          </cell>
        </row>
        <row r="13626">
          <cell r="A13626" t="str">
            <v/>
          </cell>
          <cell r="B13626" t="str">
            <v>Zone: South Orange County</v>
          </cell>
          <cell r="C13626" t="str">
            <v>9/13/2019</v>
          </cell>
          <cell r="D13626">
            <v>17</v>
          </cell>
          <cell r="E13626">
            <v>1.8885840177536011</v>
          </cell>
          <cell r="F13626">
            <v>1.7878538370132446</v>
          </cell>
          <cell r="G13626">
            <v>1.7312251031398773E-2</v>
          </cell>
          <cell r="H13626">
            <v>85.345242480034443</v>
          </cell>
        </row>
        <row r="13627">
          <cell r="A13627" t="str">
            <v/>
          </cell>
          <cell r="B13627" t="str">
            <v>Zone: South Orange County</v>
          </cell>
          <cell r="C13627" t="str">
            <v>9/13/2019</v>
          </cell>
          <cell r="D13627">
            <v>18</v>
          </cell>
          <cell r="E13627">
            <v>2.0255210399627686</v>
          </cell>
          <cell r="F13627">
            <v>1.9006079435348511</v>
          </cell>
          <cell r="G13627">
            <v>1.7203187569975853E-2</v>
          </cell>
          <cell r="H13627">
            <v>84.345242480034543</v>
          </cell>
        </row>
        <row r="13628">
          <cell r="A13628" t="str">
            <v/>
          </cell>
          <cell r="B13628" t="str">
            <v>Zone: South Orange County</v>
          </cell>
          <cell r="C13628" t="str">
            <v>9/13/2019</v>
          </cell>
          <cell r="D13628">
            <v>19</v>
          </cell>
          <cell r="E13628">
            <v>1.9416379928588867</v>
          </cell>
          <cell r="F13628">
            <v>1.2435635328292847</v>
          </cell>
          <cell r="G13628">
            <v>1.7123790457844734E-2</v>
          </cell>
          <cell r="H13628">
            <v>81.333456108051621</v>
          </cell>
        </row>
        <row r="13629">
          <cell r="A13629" t="str">
            <v/>
          </cell>
          <cell r="B13629" t="str">
            <v>Zone: South Orange County</v>
          </cell>
          <cell r="C13629" t="str">
            <v>9/13/2019</v>
          </cell>
          <cell r="D13629">
            <v>20</v>
          </cell>
          <cell r="E13629">
            <v>1.834397554397583</v>
          </cell>
          <cell r="F13629">
            <v>1.4294813871383667</v>
          </cell>
          <cell r="G13629">
            <v>1.636154018342495E-2</v>
          </cell>
          <cell r="H13629">
            <v>77.433456108037376</v>
          </cell>
        </row>
        <row r="13630">
          <cell r="A13630" t="str">
            <v/>
          </cell>
          <cell r="B13630" t="str">
            <v>Zone: South Orange County</v>
          </cell>
          <cell r="C13630" t="str">
            <v>9/13/2019</v>
          </cell>
          <cell r="D13630">
            <v>21</v>
          </cell>
          <cell r="E13630">
            <v>1.7769993543624878</v>
          </cell>
          <cell r="F13630">
            <v>2.0885293483734131</v>
          </cell>
          <cell r="G13630">
            <v>1.5861840918660164E-2</v>
          </cell>
          <cell r="H13630">
            <v>74.890300798044805</v>
          </cell>
        </row>
        <row r="13631">
          <cell r="A13631" t="str">
            <v/>
          </cell>
          <cell r="B13631" t="str">
            <v>Zone: South Orange County</v>
          </cell>
          <cell r="C13631" t="str">
            <v>9/13/2019</v>
          </cell>
          <cell r="D13631">
            <v>22</v>
          </cell>
          <cell r="E13631">
            <v>1.6806914806365967</v>
          </cell>
          <cell r="F13631">
            <v>1.7640235424041748</v>
          </cell>
          <cell r="G13631">
            <v>1.5344432555139065E-2</v>
          </cell>
          <cell r="H13631">
            <v>73.758931860030103</v>
          </cell>
        </row>
        <row r="13632">
          <cell r="A13632" t="str">
            <v/>
          </cell>
          <cell r="B13632" t="str">
            <v>Zone: South Orange County</v>
          </cell>
          <cell r="C13632" t="str">
            <v>9/13/2019</v>
          </cell>
          <cell r="D13632">
            <v>23</v>
          </cell>
          <cell r="E13632">
            <v>1.5090055465698242</v>
          </cell>
          <cell r="F13632">
            <v>1.6003149747848511</v>
          </cell>
          <cell r="G13632">
            <v>1.5482407063245773E-2</v>
          </cell>
          <cell r="H13632">
            <v>73.058931860036836</v>
          </cell>
        </row>
        <row r="13633">
          <cell r="A13633" t="str">
            <v/>
          </cell>
          <cell r="B13633" t="str">
            <v>Zone: South Orange County</v>
          </cell>
          <cell r="C13633" t="str">
            <v>9/13/2019</v>
          </cell>
          <cell r="D13633">
            <v>24</v>
          </cell>
          <cell r="E13633">
            <v>1.2979099750518799</v>
          </cell>
          <cell r="F13633">
            <v>1.3559987545013428</v>
          </cell>
          <cell r="G13633">
            <v>1.5187790617346764E-2</v>
          </cell>
          <cell r="H13633">
            <v>72.484407612034843</v>
          </cell>
        </row>
        <row r="13634">
          <cell r="A13634" t="str">
            <v/>
          </cell>
          <cell r="B13634" t="str">
            <v>Zone: South Orange County</v>
          </cell>
          <cell r="C13634" t="str">
            <v>9/24/2019 (5pm-8pm)</v>
          </cell>
          <cell r="D13634">
            <v>1</v>
          </cell>
          <cell r="E13634">
            <v>0.82427167892456055</v>
          </cell>
          <cell r="F13634">
            <v>0.81361347436904907</v>
          </cell>
          <cell r="G13634">
            <v>1.3078684918582439E-2</v>
          </cell>
          <cell r="H13634">
            <v>67.074259634896919</v>
          </cell>
        </row>
        <row r="13635">
          <cell r="A13635" t="str">
            <v/>
          </cell>
          <cell r="B13635" t="str">
            <v>Zone: South Orange County</v>
          </cell>
          <cell r="C13635" t="str">
            <v>9/24/2019 (6pm-8pm)</v>
          </cell>
          <cell r="D13635">
            <v>1</v>
          </cell>
          <cell r="E13635">
            <v>0.14726190268993378</v>
          </cell>
          <cell r="F13635">
            <v>0.39031746983528137</v>
          </cell>
          <cell r="G13635">
            <v>0.20090506970882416</v>
          </cell>
          <cell r="H13635">
            <v>67.040000000000006</v>
          </cell>
          <cell r="I13635">
            <v>1</v>
          </cell>
        </row>
        <row r="13636">
          <cell r="A13636" t="str">
            <v/>
          </cell>
          <cell r="B13636" t="str">
            <v>Zone: South Orange County</v>
          </cell>
          <cell r="C13636" t="str">
            <v>9/24/2019 (6pm-8pm)</v>
          </cell>
          <cell r="D13636">
            <v>2</v>
          </cell>
          <cell r="E13636">
            <v>0.18488095700740814</v>
          </cell>
          <cell r="F13636">
            <v>0.47015872597694397</v>
          </cell>
          <cell r="G13636">
            <v>0.11822072416543961</v>
          </cell>
          <cell r="H13636">
            <v>66.64</v>
          </cell>
          <cell r="I13636">
            <v>1</v>
          </cell>
        </row>
        <row r="13637">
          <cell r="A13637" t="str">
            <v/>
          </cell>
          <cell r="B13637" t="str">
            <v>Zone: South Orange County</v>
          </cell>
          <cell r="C13637" t="str">
            <v>9/24/2019 (5pm-8pm)</v>
          </cell>
          <cell r="D13637">
            <v>2</v>
          </cell>
          <cell r="E13637">
            <v>0.70906078815460205</v>
          </cell>
          <cell r="F13637">
            <v>0.70224326848983765</v>
          </cell>
          <cell r="G13637">
            <v>1.188532542437315E-2</v>
          </cell>
          <cell r="H13637">
            <v>66.659984787010572</v>
          </cell>
        </row>
        <row r="13638">
          <cell r="A13638" t="str">
            <v/>
          </cell>
          <cell r="B13638" t="str">
            <v>Zone: South Orange County</v>
          </cell>
          <cell r="C13638" t="str">
            <v>9/24/2019 (6pm-8pm)</v>
          </cell>
          <cell r="D13638">
            <v>3</v>
          </cell>
          <cell r="E13638">
            <v>0.25523808598518372</v>
          </cell>
          <cell r="F13638">
            <v>0.34968253970146179</v>
          </cell>
          <cell r="G13638">
            <v>0.17732438445091248</v>
          </cell>
          <cell r="H13638">
            <v>66.183333333333337</v>
          </cell>
          <cell r="I13638">
            <v>1</v>
          </cell>
        </row>
        <row r="13639">
          <cell r="A13639" t="str">
            <v/>
          </cell>
          <cell r="B13639" t="str">
            <v>Zone: South Orange County</v>
          </cell>
          <cell r="C13639" t="str">
            <v>9/24/2019 (5pm-8pm)</v>
          </cell>
          <cell r="D13639">
            <v>3</v>
          </cell>
          <cell r="E13639">
            <v>0.62458807229995728</v>
          </cell>
          <cell r="F13639">
            <v>0.61994588375091553</v>
          </cell>
          <cell r="G13639">
            <v>1.0520079173147678E-2</v>
          </cell>
          <cell r="H13639">
            <v>66.195133874249876</v>
          </cell>
        </row>
        <row r="13640">
          <cell r="A13640" t="str">
            <v/>
          </cell>
          <cell r="B13640" t="str">
            <v>Zone: South Orange County</v>
          </cell>
          <cell r="C13640" t="str">
            <v>9/24/2019 (5pm-8pm)</v>
          </cell>
          <cell r="D13640">
            <v>4</v>
          </cell>
          <cell r="E13640">
            <v>0.56390702724456787</v>
          </cell>
          <cell r="F13640">
            <v>0.55747443437576294</v>
          </cell>
          <cell r="G13640">
            <v>9.4196787104010582E-3</v>
          </cell>
          <cell r="H13640">
            <v>65.692289046646565</v>
          </cell>
        </row>
        <row r="13641">
          <cell r="A13641" t="str">
            <v/>
          </cell>
          <cell r="B13641" t="str">
            <v>Zone: South Orange County</v>
          </cell>
          <cell r="C13641" t="str">
            <v>9/24/2019 (6pm-8pm)</v>
          </cell>
          <cell r="D13641">
            <v>4</v>
          </cell>
          <cell r="E13641">
            <v>0.41976189613342285</v>
          </cell>
          <cell r="F13641">
            <v>0.33365079760551453</v>
          </cell>
          <cell r="G13641">
            <v>0.15307658910751343</v>
          </cell>
          <cell r="H13641">
            <v>65.696666666666673</v>
          </cell>
          <cell r="I13641">
            <v>1</v>
          </cell>
        </row>
        <row r="13642">
          <cell r="A13642" t="str">
            <v/>
          </cell>
          <cell r="B13642" t="str">
            <v>Zone: South Orange County</v>
          </cell>
          <cell r="C13642" t="str">
            <v>9/24/2019 (5pm-8pm)</v>
          </cell>
          <cell r="D13642">
            <v>5</v>
          </cell>
          <cell r="E13642">
            <v>0.53952902555465698</v>
          </cell>
          <cell r="F13642">
            <v>0.52284669876098633</v>
          </cell>
          <cell r="G13642">
            <v>8.2307541742920876E-3</v>
          </cell>
          <cell r="H13642">
            <v>65.720560851920283</v>
          </cell>
        </row>
        <row r="13643">
          <cell r="A13643" t="str">
            <v/>
          </cell>
          <cell r="B13643" t="str">
            <v>Zone: South Orange County</v>
          </cell>
          <cell r="C13643" t="str">
            <v>9/24/2019 (6pm-8pm)</v>
          </cell>
          <cell r="D13643">
            <v>5</v>
          </cell>
          <cell r="E13643">
            <v>0.3330952525138855</v>
          </cell>
          <cell r="F13643">
            <v>0.22587302327156067</v>
          </cell>
          <cell r="G13643">
            <v>0.12815892696380615</v>
          </cell>
          <cell r="H13643">
            <v>65.706666666666663</v>
          </cell>
          <cell r="I13643">
            <v>1</v>
          </cell>
        </row>
        <row r="13644">
          <cell r="A13644" t="str">
            <v/>
          </cell>
          <cell r="B13644" t="str">
            <v>Zone: South Orange County</v>
          </cell>
          <cell r="C13644" t="str">
            <v>9/24/2019 (5pm-8pm)</v>
          </cell>
          <cell r="D13644">
            <v>6</v>
          </cell>
          <cell r="E13644">
            <v>0.55441564321517944</v>
          </cell>
          <cell r="F13644">
            <v>0.51895010471343994</v>
          </cell>
          <cell r="G13644">
            <v>6.9906469434499741E-3</v>
          </cell>
          <cell r="H13644">
            <v>65.743127789048074</v>
          </cell>
        </row>
        <row r="13645">
          <cell r="A13645" t="str">
            <v/>
          </cell>
          <cell r="B13645" t="str">
            <v>Zone: South Orange County</v>
          </cell>
          <cell r="C13645" t="str">
            <v>9/24/2019 (6pm-8pm)</v>
          </cell>
          <cell r="D13645">
            <v>6</v>
          </cell>
          <cell r="E13645">
            <v>0.3420238196849823</v>
          </cell>
          <cell r="F13645">
            <v>0.29730159044265747</v>
          </cell>
          <cell r="G13645">
            <v>0.11215358227491379</v>
          </cell>
          <cell r="H13645">
            <v>65.723333333333329</v>
          </cell>
          <cell r="I13645">
            <v>1</v>
          </cell>
        </row>
        <row r="13646">
          <cell r="A13646" t="str">
            <v/>
          </cell>
          <cell r="B13646" t="str">
            <v>Zone: South Orange County</v>
          </cell>
          <cell r="C13646" t="str">
            <v>9/24/2019 (5pm-8pm)</v>
          </cell>
          <cell r="D13646">
            <v>7</v>
          </cell>
          <cell r="E13646">
            <v>0.62189280986785889</v>
          </cell>
          <cell r="F13646">
            <v>0.58754277229309082</v>
          </cell>
          <cell r="G13646">
            <v>6.442422978579998E-3</v>
          </cell>
          <cell r="H13646">
            <v>65.147129817452296</v>
          </cell>
        </row>
        <row r="13647">
          <cell r="A13647" t="str">
            <v/>
          </cell>
          <cell r="B13647" t="str">
            <v>Zone: South Orange County</v>
          </cell>
          <cell r="C13647" t="str">
            <v>9/24/2019 (6pm-8pm)</v>
          </cell>
          <cell r="D13647">
            <v>7</v>
          </cell>
          <cell r="E13647">
            <v>0.38178572058677673</v>
          </cell>
          <cell r="F13647">
            <v>0.44428572058677673</v>
          </cell>
          <cell r="G13647">
            <v>0.17223718762397766</v>
          </cell>
          <cell r="H13647">
            <v>65.13000000000001</v>
          </cell>
          <cell r="I13647">
            <v>1</v>
          </cell>
        </row>
        <row r="13648">
          <cell r="A13648" t="str">
            <v/>
          </cell>
          <cell r="B13648" t="str">
            <v>Zone: South Orange County</v>
          </cell>
          <cell r="C13648" t="str">
            <v>9/24/2019 (6pm-8pm)</v>
          </cell>
          <cell r="D13648">
            <v>8</v>
          </cell>
          <cell r="E13648">
            <v>0.51047617197036743</v>
          </cell>
          <cell r="F13648">
            <v>0.42269840836524963</v>
          </cell>
          <cell r="G13648">
            <v>0.28423908352851868</v>
          </cell>
          <cell r="H13648">
            <v>65.56</v>
          </cell>
          <cell r="I13648">
            <v>1</v>
          </cell>
        </row>
        <row r="13649">
          <cell r="A13649" t="str">
            <v/>
          </cell>
          <cell r="B13649" t="str">
            <v>Zone: South Orange County</v>
          </cell>
          <cell r="C13649" t="str">
            <v>9/24/2019 (5pm-8pm)</v>
          </cell>
          <cell r="D13649">
            <v>8</v>
          </cell>
          <cell r="E13649">
            <v>0.61995565891265869</v>
          </cell>
          <cell r="F13649">
            <v>0.60554683208465576</v>
          </cell>
          <cell r="G13649">
            <v>6.0733151622116566E-3</v>
          </cell>
          <cell r="H13649">
            <v>65.560000000008813</v>
          </cell>
        </row>
        <row r="13650">
          <cell r="A13650" t="str">
            <v/>
          </cell>
          <cell r="B13650" t="str">
            <v>Zone: South Orange County</v>
          </cell>
          <cell r="C13650" t="str">
            <v>9/24/2019 (5pm-8pm)</v>
          </cell>
          <cell r="D13650">
            <v>9</v>
          </cell>
          <cell r="E13650">
            <v>0.49247226119041443</v>
          </cell>
          <cell r="F13650">
            <v>0.49601560831069946</v>
          </cell>
          <cell r="G13650">
            <v>6.6693448461592197E-3</v>
          </cell>
          <cell r="H13650">
            <v>68.026548681547311</v>
          </cell>
        </row>
        <row r="13651">
          <cell r="A13651" t="str">
            <v/>
          </cell>
          <cell r="B13651" t="str">
            <v>Zone: South Orange County</v>
          </cell>
          <cell r="C13651" t="str">
            <v>9/24/2019 (6pm-8pm)</v>
          </cell>
          <cell r="D13651">
            <v>9</v>
          </cell>
          <cell r="E13651">
            <v>0.38321426510810852</v>
          </cell>
          <cell r="F13651">
            <v>0.34904763102531433</v>
          </cell>
          <cell r="G13651">
            <v>0.10121141374111176</v>
          </cell>
          <cell r="H13651">
            <v>67.99666666666667</v>
          </cell>
          <cell r="I13651">
            <v>1</v>
          </cell>
        </row>
        <row r="13652">
          <cell r="A13652" t="str">
            <v/>
          </cell>
          <cell r="B13652" t="str">
            <v>Zone: South Orange County</v>
          </cell>
          <cell r="C13652" t="str">
            <v>9/24/2019 (6pm-8pm)</v>
          </cell>
          <cell r="D13652">
            <v>10</v>
          </cell>
          <cell r="E13652">
            <v>0.36404761672019958</v>
          </cell>
          <cell r="F13652">
            <v>0.44126984477043152</v>
          </cell>
          <cell r="G13652">
            <v>0.19423775374889374</v>
          </cell>
          <cell r="H13652">
            <v>71.766666666666666</v>
          </cell>
          <cell r="I13652">
            <v>1</v>
          </cell>
        </row>
        <row r="13653">
          <cell r="A13653" t="str">
            <v/>
          </cell>
          <cell r="B13653" t="str">
            <v>Zone: South Orange County</v>
          </cell>
          <cell r="C13653" t="str">
            <v>9/24/2019 (5pm-8pm)</v>
          </cell>
          <cell r="D13653">
            <v>10</v>
          </cell>
          <cell r="E13653">
            <v>0.41752684116363525</v>
          </cell>
          <cell r="F13653">
            <v>0.4167138934135437</v>
          </cell>
          <cell r="G13653">
            <v>7.3303794488310814E-3</v>
          </cell>
          <cell r="H13653">
            <v>71.791409736308026</v>
          </cell>
        </row>
        <row r="13654">
          <cell r="A13654" t="str">
            <v/>
          </cell>
          <cell r="B13654" t="str">
            <v>Zone: South Orange County</v>
          </cell>
          <cell r="C13654" t="str">
            <v>9/24/2019 (6pm-8pm)</v>
          </cell>
          <cell r="D13654">
            <v>11</v>
          </cell>
          <cell r="E13654">
            <v>0.41928571462631226</v>
          </cell>
          <cell r="F13654">
            <v>0.26428571343421936</v>
          </cell>
          <cell r="G13654">
            <v>9.1768212616443634E-2</v>
          </cell>
          <cell r="H13654">
            <v>75.600000000000009</v>
          </cell>
          <cell r="I13654">
            <v>1</v>
          </cell>
        </row>
        <row r="13655">
          <cell r="A13655" t="str">
            <v/>
          </cell>
          <cell r="B13655" t="str">
            <v>Zone: South Orange County</v>
          </cell>
          <cell r="C13655" t="str">
            <v>9/24/2019 (5pm-8pm)</v>
          </cell>
          <cell r="D13655">
            <v>11</v>
          </cell>
          <cell r="E13655">
            <v>0.37318927049636841</v>
          </cell>
          <cell r="F13655">
            <v>0.36675846576690674</v>
          </cell>
          <cell r="G13655">
            <v>7.8507373109459877E-3</v>
          </cell>
          <cell r="H13655">
            <v>75.611419878299444</v>
          </cell>
        </row>
        <row r="13656">
          <cell r="A13656" t="str">
            <v/>
          </cell>
          <cell r="B13656" t="str">
            <v>Zone: South Orange County</v>
          </cell>
          <cell r="C13656" t="str">
            <v>9/24/2019 (5pm-8pm)</v>
          </cell>
          <cell r="D13656">
            <v>12</v>
          </cell>
          <cell r="E13656">
            <v>0.39775741100311279</v>
          </cell>
          <cell r="F13656">
            <v>0.37262815237045288</v>
          </cell>
          <cell r="G13656">
            <v>9.1484198346734047E-3</v>
          </cell>
          <cell r="H13656">
            <v>78.157099391466758</v>
          </cell>
        </row>
        <row r="13657">
          <cell r="A13657" t="str">
            <v/>
          </cell>
          <cell r="B13657" t="str">
            <v>Zone: South Orange County</v>
          </cell>
          <cell r="C13657" t="str">
            <v>9/24/2019 (6pm-8pm)</v>
          </cell>
          <cell r="D13657">
            <v>12</v>
          </cell>
          <cell r="E13657">
            <v>0.24523809552192688</v>
          </cell>
          <cell r="F13657">
            <v>0.28301587700843811</v>
          </cell>
          <cell r="G13657">
            <v>0.12143358588218689</v>
          </cell>
          <cell r="H13657">
            <v>78.099999999999994</v>
          </cell>
          <cell r="I13657">
            <v>1</v>
          </cell>
        </row>
        <row r="13658">
          <cell r="A13658" t="str">
            <v/>
          </cell>
          <cell r="B13658" t="str">
            <v>Zone: South Orange County</v>
          </cell>
          <cell r="C13658" t="str">
            <v>9/24/2019 (5pm-8pm)</v>
          </cell>
          <cell r="D13658">
            <v>13</v>
          </cell>
          <cell r="E13658">
            <v>0.4921373724937439</v>
          </cell>
          <cell r="F13658">
            <v>0.45375964045524597</v>
          </cell>
          <cell r="G13658">
            <v>1.0362233035266399E-2</v>
          </cell>
          <cell r="H13658">
            <v>80.057048681527405</v>
          </cell>
        </row>
        <row r="13659">
          <cell r="A13659" t="str">
            <v/>
          </cell>
          <cell r="B13659" t="str">
            <v>Zone: South Orange County</v>
          </cell>
          <cell r="C13659" t="str">
            <v>9/24/2019 (6pm-8pm)</v>
          </cell>
          <cell r="D13659">
            <v>13</v>
          </cell>
          <cell r="E13659">
            <v>0.16214285790920258</v>
          </cell>
          <cell r="F13659">
            <v>0.34714284539222717</v>
          </cell>
          <cell r="G13659">
            <v>0.23599220812320709</v>
          </cell>
          <cell r="H13659">
            <v>79.933333333333323</v>
          </cell>
          <cell r="I13659">
            <v>1</v>
          </cell>
        </row>
        <row r="13660">
          <cell r="A13660" t="str">
            <v/>
          </cell>
          <cell r="B13660" t="str">
            <v>Zone: South Orange County</v>
          </cell>
          <cell r="C13660" t="str">
            <v>9/24/2019 (5pm-8pm)</v>
          </cell>
          <cell r="D13660">
            <v>14</v>
          </cell>
          <cell r="E13660">
            <v>0.648578941822052</v>
          </cell>
          <cell r="F13660">
            <v>0.59679591655731201</v>
          </cell>
          <cell r="G13660">
            <v>1.1657277122139931E-2</v>
          </cell>
          <cell r="H13660">
            <v>80.371348884367137</v>
          </cell>
        </row>
        <row r="13661">
          <cell r="A13661" t="str">
            <v/>
          </cell>
          <cell r="B13661" t="str">
            <v>Zone: South Orange County</v>
          </cell>
          <cell r="C13661" t="str">
            <v>9/24/2019 (6pm-8pm)</v>
          </cell>
          <cell r="D13661">
            <v>14</v>
          </cell>
          <cell r="E13661">
            <v>0.25809523463249207</v>
          </cell>
          <cell r="F13661">
            <v>0.34253966808319092</v>
          </cell>
          <cell r="G13661">
            <v>0.32769069075584412</v>
          </cell>
          <cell r="H13661">
            <v>80.266666666666666</v>
          </cell>
          <cell r="I13661">
            <v>1</v>
          </cell>
        </row>
        <row r="13662">
          <cell r="A13662" t="str">
            <v/>
          </cell>
          <cell r="B13662" t="str">
            <v>Zone: South Orange County</v>
          </cell>
          <cell r="C13662" t="str">
            <v>9/24/2019 (6pm-8pm)</v>
          </cell>
          <cell r="D13662">
            <v>15</v>
          </cell>
          <cell r="E13662">
            <v>0.71119046211242676</v>
          </cell>
          <cell r="F13662">
            <v>0.41174602508544922</v>
          </cell>
          <cell r="G13662">
            <v>0.5863913893699646</v>
          </cell>
          <cell r="H13662">
            <v>80.933333333333337</v>
          </cell>
          <cell r="I13662">
            <v>1</v>
          </cell>
        </row>
        <row r="13663">
          <cell r="A13663" t="str">
            <v/>
          </cell>
          <cell r="B13663" t="str">
            <v>Zone: South Orange County</v>
          </cell>
          <cell r="C13663" t="str">
            <v>9/24/2019 (5pm-8pm)</v>
          </cell>
          <cell r="D13663">
            <v>15</v>
          </cell>
          <cell r="E13663">
            <v>0.82009708881378174</v>
          </cell>
          <cell r="F13663">
            <v>0.78611129522323608</v>
          </cell>
          <cell r="G13663">
            <v>1.307376753538847E-2</v>
          </cell>
          <cell r="H13663">
            <v>81.022789046656484</v>
          </cell>
        </row>
        <row r="13664">
          <cell r="A13664" t="str">
            <v/>
          </cell>
          <cell r="B13664" t="str">
            <v>Zone: South Orange County</v>
          </cell>
          <cell r="C13664" t="str">
            <v>9/24/2019 (5pm-8pm)</v>
          </cell>
          <cell r="D13664">
            <v>16</v>
          </cell>
          <cell r="E13664">
            <v>1.0489871501922607</v>
          </cell>
          <cell r="F13664">
            <v>1.0239531993865967</v>
          </cell>
          <cell r="G13664">
            <v>1.408415287733078E-2</v>
          </cell>
          <cell r="H13664">
            <v>82.862809330634335</v>
          </cell>
        </row>
        <row r="13665">
          <cell r="A13665" t="str">
            <v/>
          </cell>
          <cell r="B13665" t="str">
            <v>Zone: South Orange County</v>
          </cell>
          <cell r="C13665" t="str">
            <v>9/24/2019 (6pm-8pm)</v>
          </cell>
          <cell r="D13665">
            <v>16</v>
          </cell>
          <cell r="E13665">
            <v>0.4139285683631897</v>
          </cell>
          <cell r="F13665">
            <v>0.26809525489807129</v>
          </cell>
          <cell r="G13665">
            <v>0.3071521520614624</v>
          </cell>
          <cell r="H13665">
            <v>82.8</v>
          </cell>
          <cell r="I13665">
            <v>1</v>
          </cell>
        </row>
        <row r="13666">
          <cell r="A13666" t="str">
            <v/>
          </cell>
          <cell r="B13666" t="str">
            <v>Zone: South Orange County</v>
          </cell>
          <cell r="C13666" t="str">
            <v>9/24/2019 (5pm-8pm)</v>
          </cell>
          <cell r="D13666">
            <v>17</v>
          </cell>
          <cell r="E13666">
            <v>1.246179461479187</v>
          </cell>
          <cell r="F13666">
            <v>1.232761025428772</v>
          </cell>
          <cell r="G13666">
            <v>1.4851389452815056E-2</v>
          </cell>
          <cell r="H13666">
            <v>84.99423935091643</v>
          </cell>
        </row>
        <row r="13667">
          <cell r="A13667" t="str">
            <v/>
          </cell>
          <cell r="B13667" t="str">
            <v>Zone: South Orange County</v>
          </cell>
          <cell r="C13667" t="str">
            <v>9/24/2019 (6pm-8pm)</v>
          </cell>
          <cell r="D13667">
            <v>17</v>
          </cell>
          <cell r="E13667">
            <v>0.29249998927116394</v>
          </cell>
          <cell r="F13667">
            <v>9.6666678786277771E-2</v>
          </cell>
          <cell r="G13667">
            <v>0.36810761690139771</v>
          </cell>
          <cell r="H13667">
            <v>84.933333333333337</v>
          </cell>
          <cell r="I13667">
            <v>1</v>
          </cell>
        </row>
        <row r="13668">
          <cell r="A13668" t="str">
            <v/>
          </cell>
          <cell r="B13668" t="str">
            <v>Zone: South Orange County</v>
          </cell>
          <cell r="C13668" t="str">
            <v>9/24/2019 (6pm-8pm)</v>
          </cell>
          <cell r="D13668">
            <v>18</v>
          </cell>
          <cell r="E13668">
            <v>0.46976190805435181</v>
          </cell>
          <cell r="F13668">
            <v>0.1036507859826088</v>
          </cell>
          <cell r="G13668">
            <v>0.46587827801704407</v>
          </cell>
          <cell r="H13668">
            <v>82.533333333333331</v>
          </cell>
          <cell r="I13668">
            <v>1</v>
          </cell>
        </row>
        <row r="13669">
          <cell r="A13669" t="str">
            <v/>
          </cell>
          <cell r="B13669" t="str">
            <v>Zone: South Orange County</v>
          </cell>
          <cell r="C13669" t="str">
            <v>9/24/2019 (5pm-8pm)</v>
          </cell>
          <cell r="D13669">
            <v>18</v>
          </cell>
          <cell r="E13669">
            <v>1.4538867473602295</v>
          </cell>
          <cell r="F13669">
            <v>0.95355218648910522</v>
          </cell>
          <cell r="G13669">
            <v>1.5051465481519699E-2</v>
          </cell>
          <cell r="H13669">
            <v>82.577109533476388</v>
          </cell>
        </row>
        <row r="13670">
          <cell r="A13670" t="str">
            <v/>
          </cell>
          <cell r="B13670" t="str">
            <v>Zone: South Orange County</v>
          </cell>
          <cell r="C13670" t="str">
            <v>9/24/2019 (6pm-8pm)</v>
          </cell>
          <cell r="D13670">
            <v>19</v>
          </cell>
          <cell r="E13670">
            <v>0.89511901140213013</v>
          </cell>
          <cell r="F13670">
            <v>0.96317458152770996</v>
          </cell>
          <cell r="G13670">
            <v>0.26100191473960876</v>
          </cell>
          <cell r="H13670">
            <v>81.333333333333329</v>
          </cell>
          <cell r="I13670">
            <v>1</v>
          </cell>
        </row>
        <row r="13671">
          <cell r="A13671" t="str">
            <v/>
          </cell>
          <cell r="B13671" t="str">
            <v>Zone: South Orange County</v>
          </cell>
          <cell r="C13671" t="str">
            <v>9/24/2019 (5pm-8pm)</v>
          </cell>
          <cell r="D13671">
            <v>19</v>
          </cell>
          <cell r="E13671">
            <v>1.4510318040847778</v>
          </cell>
          <cell r="F13671">
            <v>1.2078260183334351</v>
          </cell>
          <cell r="G13671">
            <v>1.4718522317707539E-2</v>
          </cell>
          <cell r="H13671">
            <v>81.45133874240031</v>
          </cell>
        </row>
        <row r="13672">
          <cell r="A13672" t="str">
            <v/>
          </cell>
          <cell r="B13672" t="str">
            <v>Zone: South Orange County</v>
          </cell>
          <cell r="C13672" t="str">
            <v>9/24/2019 (6pm-8pm)</v>
          </cell>
          <cell r="D13672">
            <v>20</v>
          </cell>
          <cell r="E13672">
            <v>0.67357140779495239</v>
          </cell>
          <cell r="F13672">
            <v>0.32857140898704529</v>
          </cell>
          <cell r="G13672">
            <v>0.26532721519470215</v>
          </cell>
          <cell r="H13672">
            <v>75.066666666666677</v>
          </cell>
          <cell r="I13672">
            <v>1</v>
          </cell>
        </row>
        <row r="13673">
          <cell r="A13673" t="str">
            <v/>
          </cell>
          <cell r="B13673" t="str">
            <v>Zone: South Orange County</v>
          </cell>
          <cell r="C13673" t="str">
            <v>9/24/2019 (5pm-8pm)</v>
          </cell>
          <cell r="D13673">
            <v>20</v>
          </cell>
          <cell r="E13673">
            <v>1.5193905830383301</v>
          </cell>
          <cell r="F13673">
            <v>1.3460527658462524</v>
          </cell>
          <cell r="G13673">
            <v>1.3861563988029957E-2</v>
          </cell>
          <cell r="H13673">
            <v>75.199898580135297</v>
          </cell>
        </row>
        <row r="13674">
          <cell r="A13674" t="str">
            <v/>
          </cell>
          <cell r="B13674" t="str">
            <v>Zone: South Orange County</v>
          </cell>
          <cell r="C13674" t="str">
            <v>9/24/2019 (5pm-8pm)</v>
          </cell>
          <cell r="D13674">
            <v>21</v>
          </cell>
          <cell r="E13674">
            <v>1.5011541843414307</v>
          </cell>
          <cell r="F13674">
            <v>1.847626805305481</v>
          </cell>
          <cell r="G13674">
            <v>1.3977274298667908E-2</v>
          </cell>
          <cell r="H13674">
            <v>71.107963488854082</v>
          </cell>
        </row>
        <row r="13675">
          <cell r="A13675" t="str">
            <v/>
          </cell>
          <cell r="B13675" t="str">
            <v>Zone: South Orange County</v>
          </cell>
          <cell r="C13675" t="str">
            <v>9/24/2019 (6pm-8pm)</v>
          </cell>
          <cell r="D13675">
            <v>21</v>
          </cell>
          <cell r="E13675">
            <v>0.33202379941940308</v>
          </cell>
          <cell r="F13675">
            <v>1.4839682579040527</v>
          </cell>
          <cell r="G13675">
            <v>0.39279511570930481</v>
          </cell>
          <cell r="H13675">
            <v>71.06</v>
          </cell>
          <cell r="I13675">
            <v>1</v>
          </cell>
        </row>
        <row r="13676">
          <cell r="A13676" t="str">
            <v/>
          </cell>
          <cell r="B13676" t="str">
            <v>Zone: South Orange County</v>
          </cell>
          <cell r="C13676" t="str">
            <v>9/24/2019 (5pm-8pm)</v>
          </cell>
          <cell r="D13676">
            <v>22</v>
          </cell>
          <cell r="E13676">
            <v>1.4164813756942749</v>
          </cell>
          <cell r="F13676">
            <v>1.5396528244018555</v>
          </cell>
          <cell r="G13676">
            <v>1.3581977225840092E-2</v>
          </cell>
          <cell r="H13676">
            <v>70.726245436094061</v>
          </cell>
        </row>
        <row r="13677">
          <cell r="A13677" t="str">
            <v/>
          </cell>
          <cell r="B13677" t="str">
            <v>Zone: South Orange County</v>
          </cell>
          <cell r="C13677" t="str">
            <v>9/24/2019 (6pm-8pm)</v>
          </cell>
          <cell r="D13677">
            <v>22</v>
          </cell>
          <cell r="E13677">
            <v>0.51595240831375122</v>
          </cell>
          <cell r="F13677">
            <v>0.51873016357421875</v>
          </cell>
          <cell r="G13677">
            <v>0.18033158779144287</v>
          </cell>
          <cell r="H13677">
            <v>70.673333333333332</v>
          </cell>
          <cell r="I13677">
            <v>1</v>
          </cell>
        </row>
        <row r="13678">
          <cell r="A13678" t="str">
            <v/>
          </cell>
          <cell r="B13678" t="str">
            <v>Zone: South Orange County</v>
          </cell>
          <cell r="C13678" t="str">
            <v>9/24/2019 (5pm-8pm)</v>
          </cell>
          <cell r="D13678">
            <v>23</v>
          </cell>
          <cell r="E13678">
            <v>1.291163444519043</v>
          </cell>
          <cell r="F13678">
            <v>1.3649433851242065</v>
          </cell>
          <cell r="G13678">
            <v>1.403227262198925E-2</v>
          </cell>
          <cell r="H13678">
            <v>69.537402636911366</v>
          </cell>
        </row>
        <row r="13679">
          <cell r="A13679" t="str">
            <v/>
          </cell>
          <cell r="B13679" t="str">
            <v>Zone: South Orange County</v>
          </cell>
          <cell r="C13679" t="str">
            <v>9/24/2019 (6pm-8pm)</v>
          </cell>
          <cell r="D13679">
            <v>23</v>
          </cell>
          <cell r="E13679">
            <v>0.95726191997528076</v>
          </cell>
          <cell r="F13679">
            <v>0.40031746029853821</v>
          </cell>
          <cell r="G13679">
            <v>0.30033278465270996</v>
          </cell>
          <cell r="H13679">
            <v>69.50333333333333</v>
          </cell>
          <cell r="I13679">
            <v>1</v>
          </cell>
        </row>
        <row r="13680">
          <cell r="A13680" t="str">
            <v/>
          </cell>
          <cell r="B13680" t="str">
            <v>Zone: South Orange County</v>
          </cell>
          <cell r="C13680" t="str">
            <v>9/24/2019 (6pm-8pm)</v>
          </cell>
          <cell r="D13680">
            <v>24</v>
          </cell>
          <cell r="E13680">
            <v>0.32726189494132996</v>
          </cell>
          <cell r="F13680">
            <v>0.55365079641342163</v>
          </cell>
          <cell r="G13680">
            <v>0.2854892909526825</v>
          </cell>
          <cell r="H13680">
            <v>69.33</v>
          </cell>
          <cell r="I13680">
            <v>1</v>
          </cell>
        </row>
        <row r="13681">
          <cell r="A13681" t="str">
            <v/>
          </cell>
          <cell r="B13681" t="str">
            <v>Zone: South Orange County</v>
          </cell>
          <cell r="C13681" t="str">
            <v>9/24/2019 (5pm-8pm)</v>
          </cell>
          <cell r="D13681">
            <v>24</v>
          </cell>
          <cell r="E13681">
            <v>1.0454628467559814</v>
          </cell>
          <cell r="F13681">
            <v>1.1378204822540283</v>
          </cell>
          <cell r="G13681">
            <v>1.3802643865346909E-2</v>
          </cell>
          <cell r="H13681">
            <v>69.366543610537263</v>
          </cell>
        </row>
        <row r="13682">
          <cell r="A13682" t="str">
            <v/>
          </cell>
          <cell r="B13682" t="str">
            <v>Zone: South Orange County</v>
          </cell>
          <cell r="C13682" t="str">
            <v>9/25/2019 (6pm-8pm)</v>
          </cell>
          <cell r="D13682">
            <v>1</v>
          </cell>
          <cell r="E13682">
            <v>0.41055554151535034</v>
          </cell>
          <cell r="F13682">
            <v>2.2777777165174484E-2</v>
          </cell>
          <cell r="G13682">
            <v>0.2995811402797699</v>
          </cell>
          <cell r="H13682">
            <v>70.7</v>
          </cell>
          <cell r="I13682">
            <v>1</v>
          </cell>
        </row>
        <row r="13683">
          <cell r="A13683" t="str">
            <v/>
          </cell>
          <cell r="B13683" t="str">
            <v>Zone: South Orange County</v>
          </cell>
          <cell r="C13683" t="str">
            <v>9/25/2019 (6pm-7pm)</v>
          </cell>
          <cell r="D13683">
            <v>1</v>
          </cell>
          <cell r="E13683">
            <v>0.92898279428482056</v>
          </cell>
          <cell r="F13683">
            <v>0.94594383239746094</v>
          </cell>
          <cell r="G13683">
            <v>1.3563111424446106E-2</v>
          </cell>
          <cell r="H13683">
            <v>69.832147637389156</v>
          </cell>
        </row>
        <row r="13684">
          <cell r="A13684" t="str">
            <v/>
          </cell>
          <cell r="B13684" t="str">
            <v>Zone: South Orange County</v>
          </cell>
          <cell r="C13684" t="str">
            <v>9/25/2019 (6pm-7pm)</v>
          </cell>
          <cell r="D13684">
            <v>2</v>
          </cell>
          <cell r="E13684">
            <v>0.78541719913482666</v>
          </cell>
          <cell r="F13684">
            <v>0.79887890815734863</v>
          </cell>
          <cell r="G13684">
            <v>1.2828492559492588E-2</v>
          </cell>
          <cell r="H13684">
            <v>69.3841168120003</v>
          </cell>
        </row>
        <row r="13685">
          <cell r="A13685" t="str">
            <v/>
          </cell>
          <cell r="B13685" t="str">
            <v>Zone: South Orange County</v>
          </cell>
          <cell r="C13685" t="str">
            <v>9/25/2019 (6pm-8pm)</v>
          </cell>
          <cell r="D13685">
            <v>2</v>
          </cell>
          <cell r="E13685">
            <v>0.24944445490837097</v>
          </cell>
          <cell r="F13685">
            <v>0.28388887643814087</v>
          </cell>
          <cell r="G13685">
            <v>0.32155486941337585</v>
          </cell>
          <cell r="H13685">
            <v>69.73</v>
          </cell>
          <cell r="I13685">
            <v>1</v>
          </cell>
        </row>
        <row r="13686">
          <cell r="A13686" t="str">
            <v/>
          </cell>
          <cell r="B13686" t="str">
            <v>Zone: South Orange County</v>
          </cell>
          <cell r="C13686" t="str">
            <v>9/25/2019 (6pm-7pm)</v>
          </cell>
          <cell r="D13686">
            <v>3</v>
          </cell>
          <cell r="E13686">
            <v>0.66833072900772095</v>
          </cell>
          <cell r="F13686">
            <v>0.71648836135864258</v>
          </cell>
          <cell r="G13686">
            <v>1.1674872599542141E-2</v>
          </cell>
          <cell r="H13686">
            <v>68.340769620772434</v>
          </cell>
        </row>
        <row r="13687">
          <cell r="A13687" t="str">
            <v/>
          </cell>
          <cell r="B13687" t="str">
            <v>Zone: South Orange County</v>
          </cell>
          <cell r="C13687" t="str">
            <v>9/25/2019 (6pm-8pm)</v>
          </cell>
          <cell r="D13687">
            <v>3</v>
          </cell>
          <cell r="E13687">
            <v>0.24555554986000061</v>
          </cell>
          <cell r="F13687">
            <v>0.1111111119389534</v>
          </cell>
          <cell r="G13687">
            <v>0.26920157670974731</v>
          </cell>
          <cell r="H13687">
            <v>68.52</v>
          </cell>
          <cell r="I13687">
            <v>1</v>
          </cell>
        </row>
        <row r="13688">
          <cell r="A13688" t="str">
            <v/>
          </cell>
          <cell r="B13688" t="str">
            <v>Zone: South Orange County</v>
          </cell>
          <cell r="C13688" t="str">
            <v>9/25/2019 (6pm-8pm)</v>
          </cell>
          <cell r="D13688">
            <v>4</v>
          </cell>
          <cell r="E13688">
            <v>0.33222222328186035</v>
          </cell>
          <cell r="F13688">
            <v>0.12444444745779037</v>
          </cell>
          <cell r="G13688">
            <v>0.26534727215766907</v>
          </cell>
          <cell r="H13688">
            <v>67.8</v>
          </cell>
          <cell r="I13688">
            <v>1</v>
          </cell>
        </row>
        <row r="13689">
          <cell r="A13689" t="str">
            <v/>
          </cell>
          <cell r="B13689" t="str">
            <v>Zone: South Orange County</v>
          </cell>
          <cell r="C13689" t="str">
            <v>9/25/2019 (6pm-7pm)</v>
          </cell>
          <cell r="D13689">
            <v>4</v>
          </cell>
          <cell r="E13689">
            <v>0.60384780168533325</v>
          </cell>
          <cell r="F13689">
            <v>0.62943845987319946</v>
          </cell>
          <cell r="G13689">
            <v>9.9153323099017143E-3</v>
          </cell>
          <cell r="H13689">
            <v>67.620769620766126</v>
          </cell>
        </row>
        <row r="13690">
          <cell r="A13690" t="str">
            <v/>
          </cell>
          <cell r="B13690" t="str">
            <v>Zone: South Orange County</v>
          </cell>
          <cell r="C13690" t="str">
            <v>9/25/2019 (6pm-8pm)</v>
          </cell>
          <cell r="D13690">
            <v>5</v>
          </cell>
          <cell r="E13690">
            <v>0.20500001311302185</v>
          </cell>
          <cell r="F13690">
            <v>0.14499999582767487</v>
          </cell>
          <cell r="G13690">
            <v>0.27115079760551453</v>
          </cell>
          <cell r="H13690">
            <v>67.290000000000006</v>
          </cell>
          <cell r="I13690">
            <v>1</v>
          </cell>
        </row>
        <row r="13691">
          <cell r="A13691" t="str">
            <v/>
          </cell>
          <cell r="B13691" t="str">
            <v>Zone: South Orange County</v>
          </cell>
          <cell r="C13691" t="str">
            <v>9/25/2019 (6pm-7pm)</v>
          </cell>
          <cell r="D13691">
            <v>5</v>
          </cell>
          <cell r="E13691">
            <v>0.57786011695861816</v>
          </cell>
          <cell r="F13691">
            <v>0.56748634576797485</v>
          </cell>
          <cell r="G13691">
            <v>8.3064986392855644E-3</v>
          </cell>
          <cell r="H13691">
            <v>67.113914013382157</v>
          </cell>
        </row>
        <row r="13692">
          <cell r="A13692" t="str">
            <v/>
          </cell>
          <cell r="B13692" t="str">
            <v>Zone: South Orange County</v>
          </cell>
          <cell r="C13692" t="str">
            <v>9/25/2019 (6pm-7pm)</v>
          </cell>
          <cell r="D13692">
            <v>6</v>
          </cell>
          <cell r="E13692">
            <v>0.58443993330001831</v>
          </cell>
          <cell r="F13692">
            <v>0.55607032775878906</v>
          </cell>
          <cell r="G13692">
            <v>6.9876131601631641E-3</v>
          </cell>
          <cell r="H13692">
            <v>66.986127560344698</v>
          </cell>
        </row>
        <row r="13693">
          <cell r="A13693" t="str">
            <v/>
          </cell>
          <cell r="B13693" t="str">
            <v>Zone: South Orange County</v>
          </cell>
          <cell r="C13693" t="str">
            <v>9/25/2019 (6pm-8pm)</v>
          </cell>
          <cell r="D13693">
            <v>6</v>
          </cell>
          <cell r="E13693">
            <v>0.19777777791023254</v>
          </cell>
          <cell r="F13693">
            <v>7.8888893127441406E-2</v>
          </cell>
          <cell r="G13693">
            <v>0.26686236262321472</v>
          </cell>
          <cell r="H13693">
            <v>67.31</v>
          </cell>
          <cell r="I13693">
            <v>1</v>
          </cell>
        </row>
        <row r="13694">
          <cell r="A13694" t="str">
            <v/>
          </cell>
          <cell r="B13694" t="str">
            <v>Zone: South Orange County</v>
          </cell>
          <cell r="C13694" t="str">
            <v>9/25/2019 (6pm-7pm)</v>
          </cell>
          <cell r="D13694">
            <v>7</v>
          </cell>
          <cell r="E13694">
            <v>0.64751958847045898</v>
          </cell>
          <cell r="F13694">
            <v>0.61927717924118042</v>
          </cell>
          <cell r="G13694">
            <v>6.20615528896451E-3</v>
          </cell>
          <cell r="H13694">
            <v>67.183967755019395</v>
          </cell>
        </row>
        <row r="13695">
          <cell r="A13695" t="str">
            <v/>
          </cell>
          <cell r="B13695" t="str">
            <v>Zone: South Orange County</v>
          </cell>
          <cell r="C13695" t="str">
            <v>9/25/2019 (6pm-8pm)</v>
          </cell>
          <cell r="D13695">
            <v>7</v>
          </cell>
          <cell r="E13695">
            <v>0.24666666984558105</v>
          </cell>
          <cell r="F13695">
            <v>0.15333333611488342</v>
          </cell>
          <cell r="G13695">
            <v>0.26195439696311951</v>
          </cell>
          <cell r="H13695">
            <v>67.25</v>
          </cell>
          <cell r="I13695">
            <v>1</v>
          </cell>
        </row>
        <row r="13696">
          <cell r="A13696" t="str">
            <v/>
          </cell>
          <cell r="B13696" t="str">
            <v>Zone: South Orange County</v>
          </cell>
          <cell r="C13696" t="str">
            <v>9/25/2019 (6pm-8pm)</v>
          </cell>
          <cell r="D13696">
            <v>8</v>
          </cell>
          <cell r="E13696">
            <v>0.54388886690139771</v>
          </cell>
          <cell r="F13696">
            <v>0.14944444596767426</v>
          </cell>
          <cell r="G13696">
            <v>0.32729718089103699</v>
          </cell>
          <cell r="H13696">
            <v>67.72</v>
          </cell>
          <cell r="I13696">
            <v>1</v>
          </cell>
        </row>
        <row r="13697">
          <cell r="A13697" t="str">
            <v/>
          </cell>
          <cell r="B13697" t="str">
            <v>Zone: South Orange County</v>
          </cell>
          <cell r="C13697" t="str">
            <v>9/25/2019 (6pm-7pm)</v>
          </cell>
          <cell r="D13697">
            <v>8</v>
          </cell>
          <cell r="E13697">
            <v>0.64524102210998535</v>
          </cell>
          <cell r="F13697">
            <v>0.66061186790466309</v>
          </cell>
          <cell r="G13697">
            <v>6.2017296440899372E-3</v>
          </cell>
          <cell r="H13697">
            <v>67.820620563768941</v>
          </cell>
        </row>
        <row r="13698">
          <cell r="A13698" t="str">
            <v/>
          </cell>
          <cell r="B13698" t="str">
            <v>Zone: South Orange County</v>
          </cell>
          <cell r="C13698" t="str">
            <v>9/25/2019 (6pm-8pm)</v>
          </cell>
          <cell r="D13698">
            <v>9</v>
          </cell>
          <cell r="E13698">
            <v>0.38833332061767578</v>
          </cell>
          <cell r="F13698">
            <v>0.18500000238418579</v>
          </cell>
          <cell r="G13698">
            <v>0.15778224170207977</v>
          </cell>
          <cell r="H13698">
            <v>69.08</v>
          </cell>
          <cell r="I13698">
            <v>1</v>
          </cell>
        </row>
        <row r="13699">
          <cell r="A13699" t="str">
            <v/>
          </cell>
          <cell r="B13699" t="str">
            <v>Zone: South Orange County</v>
          </cell>
          <cell r="C13699" t="str">
            <v>9/25/2019 (6pm-7pm)</v>
          </cell>
          <cell r="D13699">
            <v>9</v>
          </cell>
          <cell r="E13699">
            <v>0.54829251766204834</v>
          </cell>
          <cell r="F13699">
            <v>0.5801277756690979</v>
          </cell>
          <cell r="G13699">
            <v>6.6795125603675842E-3</v>
          </cell>
          <cell r="H13699">
            <v>69.02968971810742</v>
          </cell>
        </row>
        <row r="13700">
          <cell r="A13700" t="str">
            <v/>
          </cell>
          <cell r="B13700" t="str">
            <v>Zone: South Orange County</v>
          </cell>
          <cell r="C13700" t="str">
            <v>9/25/2019 (6pm-7pm)</v>
          </cell>
          <cell r="D13700">
            <v>10</v>
          </cell>
          <cell r="E13700">
            <v>0.45803514122962952</v>
          </cell>
          <cell r="F13700">
            <v>0.47825241088867188</v>
          </cell>
          <cell r="G13700">
            <v>7.5504276901483536E-3</v>
          </cell>
          <cell r="H13700">
            <v>71.879892516725889</v>
          </cell>
        </row>
        <row r="13701">
          <cell r="A13701" t="str">
            <v/>
          </cell>
          <cell r="B13701" t="str">
            <v>Zone: South Orange County</v>
          </cell>
          <cell r="C13701" t="str">
            <v>9/25/2019 (6pm-8pm)</v>
          </cell>
          <cell r="D13701">
            <v>10</v>
          </cell>
          <cell r="E13701">
            <v>0.59055554866790771</v>
          </cell>
          <cell r="F13701">
            <v>0.14277777075767517</v>
          </cell>
          <cell r="G13701">
            <v>0.24647712707519531</v>
          </cell>
          <cell r="H13701">
            <v>72.099999999999994</v>
          </cell>
          <cell r="I13701">
            <v>1</v>
          </cell>
        </row>
        <row r="13702">
          <cell r="A13702" t="str">
            <v/>
          </cell>
          <cell r="B13702" t="str">
            <v>Zone: South Orange County</v>
          </cell>
          <cell r="C13702" t="str">
            <v>9/25/2019 (6pm-7pm)</v>
          </cell>
          <cell r="D13702">
            <v>11</v>
          </cell>
          <cell r="E13702">
            <v>0.42157542705535889</v>
          </cell>
          <cell r="F13702">
            <v>0.39505386352539063</v>
          </cell>
          <cell r="G13702">
            <v>8.2480264827609062E-3</v>
          </cell>
          <cell r="H13702">
            <v>75.196897181089369</v>
          </cell>
        </row>
        <row r="13703">
          <cell r="A13703" t="str">
            <v/>
          </cell>
          <cell r="B13703" t="str">
            <v>Zone: South Orange County</v>
          </cell>
          <cell r="C13703" t="str">
            <v>9/25/2019 (6pm-8pm)</v>
          </cell>
          <cell r="D13703">
            <v>11</v>
          </cell>
          <cell r="E13703">
            <v>0.41777777671813965</v>
          </cell>
          <cell r="F13703">
            <v>0.16555555164813995</v>
          </cell>
          <cell r="G13703">
            <v>0.2265935093164444</v>
          </cell>
          <cell r="H13703">
            <v>75.7</v>
          </cell>
          <cell r="I13703">
            <v>1</v>
          </cell>
        </row>
        <row r="13704">
          <cell r="A13704" t="str">
            <v/>
          </cell>
          <cell r="B13704" t="str">
            <v>Zone: South Orange County</v>
          </cell>
          <cell r="C13704" t="str">
            <v>9/25/2019 (6pm-7pm)</v>
          </cell>
          <cell r="D13704">
            <v>12</v>
          </cell>
          <cell r="E13704">
            <v>0.45244011282920837</v>
          </cell>
          <cell r="F13704">
            <v>0.42502304911613464</v>
          </cell>
          <cell r="G13704">
            <v>9.5820529386401176E-3</v>
          </cell>
          <cell r="H13704">
            <v>78.09379436219308</v>
          </cell>
        </row>
        <row r="13705">
          <cell r="A13705" t="str">
            <v/>
          </cell>
          <cell r="B13705" t="str">
            <v>Zone: South Orange County</v>
          </cell>
          <cell r="C13705" t="str">
            <v>9/25/2019 (6pm-8pm)</v>
          </cell>
          <cell r="D13705">
            <v>12</v>
          </cell>
          <cell r="E13705">
            <v>0.7133333683013916</v>
          </cell>
          <cell r="F13705">
            <v>0.13333332538604736</v>
          </cell>
          <cell r="G13705">
            <v>0.31531959772109985</v>
          </cell>
          <cell r="H13705">
            <v>79.099999999999994</v>
          </cell>
          <cell r="I13705">
            <v>1</v>
          </cell>
        </row>
        <row r="13706">
          <cell r="A13706" t="str">
            <v/>
          </cell>
          <cell r="B13706" t="str">
            <v>Zone: South Orange County</v>
          </cell>
          <cell r="C13706" t="str">
            <v>9/25/2019 (6pm-7pm)</v>
          </cell>
          <cell r="D13706">
            <v>13</v>
          </cell>
          <cell r="E13706">
            <v>0.56389796733856201</v>
          </cell>
          <cell r="F13706">
            <v>0.56811469793319702</v>
          </cell>
          <cell r="G13706">
            <v>1.1310220696032047E-2</v>
          </cell>
          <cell r="H13706">
            <v>78.473686878925534</v>
          </cell>
        </row>
        <row r="13707">
          <cell r="A13707" t="str">
            <v/>
          </cell>
          <cell r="B13707" t="str">
            <v>Zone: South Orange County</v>
          </cell>
          <cell r="C13707" t="str">
            <v>9/25/2019 (6pm-8pm)</v>
          </cell>
          <cell r="D13707">
            <v>13</v>
          </cell>
          <cell r="E13707">
            <v>0.38277778029441833</v>
          </cell>
          <cell r="F13707">
            <v>0.12722222506999969</v>
          </cell>
          <cell r="G13707">
            <v>0.16005180776119232</v>
          </cell>
          <cell r="H13707">
            <v>79.7</v>
          </cell>
          <cell r="I13707">
            <v>1</v>
          </cell>
        </row>
        <row r="13708">
          <cell r="A13708" t="str">
            <v/>
          </cell>
          <cell r="B13708" t="str">
            <v>Zone: South Orange County</v>
          </cell>
          <cell r="C13708" t="str">
            <v>9/25/2019 (6pm-8pm)</v>
          </cell>
          <cell r="D13708">
            <v>14</v>
          </cell>
          <cell r="E13708">
            <v>0.20499999821186066</v>
          </cell>
          <cell r="F13708">
            <v>0.14166666567325592</v>
          </cell>
          <cell r="G13708">
            <v>9.5629356801509857E-2</v>
          </cell>
          <cell r="H13708">
            <v>78.7</v>
          </cell>
          <cell r="I13708">
            <v>1</v>
          </cell>
        </row>
        <row r="13709">
          <cell r="A13709" t="str">
            <v/>
          </cell>
          <cell r="B13709" t="str">
            <v>Zone: South Orange County</v>
          </cell>
          <cell r="C13709" t="str">
            <v>9/25/2019 (6pm-7pm)</v>
          </cell>
          <cell r="D13709">
            <v>14</v>
          </cell>
          <cell r="E13709">
            <v>0.67285996675491333</v>
          </cell>
          <cell r="F13709">
            <v>0.65419530868530273</v>
          </cell>
          <cell r="G13709">
            <v>1.2278731912374496E-2</v>
          </cell>
          <cell r="H13709">
            <v>77.851013993098448</v>
          </cell>
        </row>
        <row r="13710">
          <cell r="A13710" t="str">
            <v/>
          </cell>
          <cell r="B13710" t="str">
            <v>Zone: South Orange County</v>
          </cell>
          <cell r="C13710" t="str">
            <v>9/25/2019 (6pm-7pm)</v>
          </cell>
          <cell r="D13710">
            <v>15</v>
          </cell>
          <cell r="E13710">
            <v>0.77616792917251587</v>
          </cell>
          <cell r="F13710">
            <v>0.84289783239364624</v>
          </cell>
          <cell r="G13710">
            <v>1.3436055742204189E-2</v>
          </cell>
          <cell r="H13710">
            <v>78.154116812010045</v>
          </cell>
        </row>
        <row r="13711">
          <cell r="A13711" t="str">
            <v/>
          </cell>
          <cell r="B13711" t="str">
            <v>Zone: South Orange County</v>
          </cell>
          <cell r="C13711" t="str">
            <v>9/25/2019 (6pm-8pm)</v>
          </cell>
          <cell r="D13711">
            <v>15</v>
          </cell>
          <cell r="E13711">
            <v>0.14944444596767426</v>
          </cell>
          <cell r="F13711">
            <v>0.24055555462837219</v>
          </cell>
          <cell r="G13711">
            <v>0.1700751930475235</v>
          </cell>
          <cell r="H13711">
            <v>78.5</v>
          </cell>
          <cell r="I13711">
            <v>1</v>
          </cell>
        </row>
        <row r="13712">
          <cell r="A13712" t="str">
            <v/>
          </cell>
          <cell r="B13712" t="str">
            <v>Zone: South Orange County</v>
          </cell>
          <cell r="C13712" t="str">
            <v>9/25/2019 (6pm-7pm)</v>
          </cell>
          <cell r="D13712">
            <v>16</v>
          </cell>
          <cell r="E13712">
            <v>0.97363334894180298</v>
          </cell>
          <cell r="F13712">
            <v>0.98560982942581177</v>
          </cell>
          <cell r="G13712">
            <v>1.42658781260252E-2</v>
          </cell>
          <cell r="H13712">
            <v>78.534009328729923</v>
          </cell>
        </row>
        <row r="13713">
          <cell r="A13713" t="str">
            <v/>
          </cell>
          <cell r="B13713" t="str">
            <v>Zone: South Orange County</v>
          </cell>
          <cell r="C13713" t="str">
            <v>9/25/2019 (6pm-8pm)</v>
          </cell>
          <cell r="D13713">
            <v>16</v>
          </cell>
          <cell r="E13713">
            <v>0.22944444417953491</v>
          </cell>
          <cell r="F13713">
            <v>0.28722220659255981</v>
          </cell>
          <cell r="G13713">
            <v>0.1276845782995224</v>
          </cell>
          <cell r="H13713">
            <v>79.099999999999994</v>
          </cell>
          <cell r="I13713">
            <v>1</v>
          </cell>
        </row>
        <row r="13714">
          <cell r="A13714" t="str">
            <v/>
          </cell>
          <cell r="B13714" t="str">
            <v>Zone: South Orange County</v>
          </cell>
          <cell r="C13714" t="str">
            <v>9/25/2019 (6pm-7pm)</v>
          </cell>
          <cell r="D13714">
            <v>17</v>
          </cell>
          <cell r="E13714">
            <v>1.1926697492599487</v>
          </cell>
          <cell r="F13714">
            <v>1.1073262691497803</v>
          </cell>
          <cell r="G13714">
            <v>1.4606723561882973E-2</v>
          </cell>
          <cell r="H13714">
            <v>77.968018657463517</v>
          </cell>
        </row>
        <row r="13715">
          <cell r="A13715" t="str">
            <v/>
          </cell>
          <cell r="B13715" t="str">
            <v>Zone: South Orange County</v>
          </cell>
          <cell r="C13715" t="str">
            <v>9/25/2019 (6pm-8pm)</v>
          </cell>
          <cell r="D13715">
            <v>17</v>
          </cell>
          <cell r="E13715">
            <v>0.1550000011920929</v>
          </cell>
          <cell r="F13715">
            <v>0.26499998569488525</v>
          </cell>
          <cell r="G13715">
            <v>0.10685499012470245</v>
          </cell>
          <cell r="H13715">
            <v>79.099999999999994</v>
          </cell>
          <cell r="I13715">
            <v>1</v>
          </cell>
        </row>
        <row r="13716">
          <cell r="A13716" t="str">
            <v/>
          </cell>
          <cell r="B13716" t="str">
            <v>Zone: South Orange County</v>
          </cell>
          <cell r="C13716" t="str">
            <v>9/25/2019 (6pm-7pm)</v>
          </cell>
          <cell r="D13716">
            <v>18</v>
          </cell>
          <cell r="E13716">
            <v>1.2852258682250977</v>
          </cell>
          <cell r="F13716">
            <v>1.173114538192749</v>
          </cell>
          <cell r="G13716">
            <v>1.4625572599470615E-2</v>
          </cell>
          <cell r="H13716">
            <v>74.102565402552059</v>
          </cell>
        </row>
        <row r="13717">
          <cell r="A13717" t="str">
            <v/>
          </cell>
          <cell r="B13717" t="str">
            <v>Zone: South Orange County</v>
          </cell>
          <cell r="C13717" t="str">
            <v>9/25/2019 (6pm-8pm)</v>
          </cell>
          <cell r="D13717">
            <v>18</v>
          </cell>
          <cell r="E13717">
            <v>0.19166666269302368</v>
          </cell>
          <cell r="F13717">
            <v>0.25833332538604736</v>
          </cell>
          <cell r="G13717">
            <v>9.0425215661525726E-2</v>
          </cell>
          <cell r="H13717">
            <v>74.7</v>
          </cell>
          <cell r="I13717">
            <v>1</v>
          </cell>
        </row>
        <row r="13718">
          <cell r="A13718" t="str">
            <v/>
          </cell>
          <cell r="B13718" t="str">
            <v>Zone: South Orange County</v>
          </cell>
          <cell r="C13718" t="str">
            <v>9/25/2019 (6pm-8pm)</v>
          </cell>
          <cell r="D13718">
            <v>19</v>
          </cell>
          <cell r="E13718">
            <v>0.48000001907348633</v>
          </cell>
          <cell r="F13718">
            <v>0.26333332061767578</v>
          </cell>
          <cell r="G13718">
            <v>0.13429810106754303</v>
          </cell>
          <cell r="H13718">
            <v>72.900000000000006</v>
          </cell>
          <cell r="I13718">
            <v>1</v>
          </cell>
        </row>
        <row r="13719">
          <cell r="A13719" t="str">
            <v/>
          </cell>
          <cell r="B13719" t="str">
            <v>Zone: South Orange County</v>
          </cell>
          <cell r="C13719" t="str">
            <v>9/25/2019 (6pm-7pm)</v>
          </cell>
          <cell r="D13719">
            <v>19</v>
          </cell>
          <cell r="E13719">
            <v>1.2862038612365723</v>
          </cell>
          <cell r="F13719">
            <v>0.93514055013656616</v>
          </cell>
          <cell r="G13719">
            <v>1.419625710695982E-2</v>
          </cell>
          <cell r="H13719">
            <v>72.365453254925228</v>
          </cell>
        </row>
        <row r="13720">
          <cell r="A13720" t="str">
            <v/>
          </cell>
          <cell r="B13720" t="str">
            <v>Zone: South Orange County</v>
          </cell>
          <cell r="C13720" t="str">
            <v>9/25/2019 (6pm-7pm)</v>
          </cell>
          <cell r="D13720">
            <v>20</v>
          </cell>
          <cell r="E13720">
            <v>1.3125289678573608</v>
          </cell>
          <cell r="F13720">
            <v>1.4673858880996704</v>
          </cell>
          <cell r="G13720">
            <v>1.3717888854444027E-2</v>
          </cell>
          <cell r="H13720">
            <v>70.9906083958642</v>
          </cell>
        </row>
        <row r="13721">
          <cell r="A13721" t="str">
            <v/>
          </cell>
          <cell r="B13721" t="str">
            <v>Zone: South Orange County</v>
          </cell>
          <cell r="C13721" t="str">
            <v>9/25/2019 (6pm-8pm)</v>
          </cell>
          <cell r="D13721">
            <v>20</v>
          </cell>
          <cell r="E13721">
            <v>0.52555555105209351</v>
          </cell>
          <cell r="F13721">
            <v>0.28111112117767334</v>
          </cell>
          <cell r="G13721">
            <v>0.15301784873008728</v>
          </cell>
          <cell r="H13721">
            <v>71.5</v>
          </cell>
          <cell r="I13721">
            <v>1</v>
          </cell>
        </row>
        <row r="13722">
          <cell r="A13722" t="str">
            <v/>
          </cell>
          <cell r="B13722" t="str">
            <v>Zone: South Orange County</v>
          </cell>
          <cell r="C13722" t="str">
            <v>9/25/2019 (6pm-7pm)</v>
          </cell>
          <cell r="D13722">
            <v>21</v>
          </cell>
          <cell r="E13722">
            <v>1.3475916385650635</v>
          </cell>
          <cell r="F13722">
            <v>1.3089272975921631</v>
          </cell>
          <cell r="G13722">
            <v>1.3213996775448322E-2</v>
          </cell>
          <cell r="H13722">
            <v>70.69375278847744</v>
          </cell>
        </row>
        <row r="13723">
          <cell r="A13723" t="str">
            <v/>
          </cell>
          <cell r="B13723" t="str">
            <v>Zone: South Orange County</v>
          </cell>
          <cell r="C13723" t="str">
            <v>9/25/2019 (6pm-8pm)</v>
          </cell>
          <cell r="D13723">
            <v>21</v>
          </cell>
          <cell r="E13723">
            <v>0.58499997854232788</v>
          </cell>
          <cell r="F13723">
            <v>0.31499999761581421</v>
          </cell>
          <cell r="G13723">
            <v>0.2224966436624527</v>
          </cell>
          <cell r="H13723">
            <v>71.2</v>
          </cell>
          <cell r="I13723">
            <v>1</v>
          </cell>
        </row>
        <row r="13724">
          <cell r="A13724" t="str">
            <v/>
          </cell>
          <cell r="B13724" t="str">
            <v>Zone: South Orange County</v>
          </cell>
          <cell r="C13724" t="str">
            <v>9/25/2019 (6pm-8pm)</v>
          </cell>
          <cell r="D13724">
            <v>22</v>
          </cell>
          <cell r="E13724">
            <v>0.63944447040557861</v>
          </cell>
          <cell r="F13724">
            <v>2.417222261428833</v>
          </cell>
          <cell r="G13724">
            <v>1.1478521823883057</v>
          </cell>
          <cell r="H13724">
            <v>71.099999999999994</v>
          </cell>
          <cell r="I13724">
            <v>1</v>
          </cell>
        </row>
        <row r="13725">
          <cell r="A13725" t="str">
            <v/>
          </cell>
          <cell r="B13725" t="str">
            <v>Zone: South Orange County</v>
          </cell>
          <cell r="C13725" t="str">
            <v>9/25/2019 (6pm-7pm)</v>
          </cell>
          <cell r="D13725">
            <v>22</v>
          </cell>
          <cell r="E13725">
            <v>1.2646602392196655</v>
          </cell>
          <cell r="F13725">
            <v>1.2715550661087036</v>
          </cell>
          <cell r="G13725">
            <v>1.3287514448165894E-2</v>
          </cell>
          <cell r="H13725">
            <v>70.785560738173984</v>
          </cell>
        </row>
        <row r="13726">
          <cell r="A13726" t="str">
            <v/>
          </cell>
          <cell r="B13726" t="str">
            <v>Zone: South Orange County</v>
          </cell>
          <cell r="C13726" t="str">
            <v>9/25/2019 (6pm-7pm)</v>
          </cell>
          <cell r="D13726">
            <v>23</v>
          </cell>
          <cell r="E13726">
            <v>1.214038610458374</v>
          </cell>
          <cell r="F13726">
            <v>1.198223352432251</v>
          </cell>
          <cell r="G13726">
            <v>1.4627900905907154E-2</v>
          </cell>
          <cell r="H13726">
            <v>70.320149056976931</v>
          </cell>
        </row>
        <row r="13727">
          <cell r="A13727" t="str">
            <v/>
          </cell>
          <cell r="B13727" t="str">
            <v>Zone: South Orange County</v>
          </cell>
          <cell r="C13727" t="str">
            <v>9/25/2019 (6pm-8pm)</v>
          </cell>
          <cell r="D13727">
            <v>23</v>
          </cell>
          <cell r="E13727">
            <v>0.69611114263534546</v>
          </cell>
          <cell r="F13727">
            <v>2.4105556011199951</v>
          </cell>
          <cell r="G13727">
            <v>1.1168506145477295</v>
          </cell>
          <cell r="H13727">
            <v>70.599999999999994</v>
          </cell>
          <cell r="I13727">
            <v>1</v>
          </cell>
        </row>
        <row r="13728">
          <cell r="A13728" t="str">
            <v/>
          </cell>
          <cell r="B13728" t="str">
            <v>Zone: South Orange County</v>
          </cell>
          <cell r="C13728" t="str">
            <v>9/25/2019 (6pm-8pm)</v>
          </cell>
          <cell r="D13728">
            <v>24</v>
          </cell>
          <cell r="E13728">
            <v>0.43222221732139587</v>
          </cell>
          <cell r="F13728">
            <v>0.80111110210418701</v>
          </cell>
          <cell r="G13728">
            <v>0.22227935492992401</v>
          </cell>
          <cell r="H13728">
            <v>70.400000000000006</v>
          </cell>
          <cell r="I13728">
            <v>1</v>
          </cell>
        </row>
        <row r="13729">
          <cell r="A13729" t="str">
            <v/>
          </cell>
          <cell r="B13729" t="str">
            <v>Zone: South Orange County</v>
          </cell>
          <cell r="C13729" t="str">
            <v>9/25/2019 (6pm-7pm)</v>
          </cell>
          <cell r="D13729">
            <v>24</v>
          </cell>
          <cell r="E13729">
            <v>1.052090048789978</v>
          </cell>
          <cell r="F13729">
            <v>1.0226050615310669</v>
          </cell>
          <cell r="G13729">
            <v>1.4689082279801369E-2</v>
          </cell>
          <cell r="H13729">
            <v>69.962929426091023</v>
          </cell>
        </row>
        <row r="13730">
          <cell r="A13730" t="str">
            <v/>
          </cell>
          <cell r="B13730" t="str">
            <v>Zone: South Orange County</v>
          </cell>
          <cell r="C13730" t="str">
            <v>10/16/2019</v>
          </cell>
          <cell r="D13730">
            <v>1</v>
          </cell>
          <cell r="E13730">
            <v>0.73385351896286011</v>
          </cell>
          <cell r="F13730">
            <v>0.73809409141540527</v>
          </cell>
          <cell r="G13730">
            <v>1.2753138318657875E-2</v>
          </cell>
          <cell r="H13730">
            <v>65.638734023124783</v>
          </cell>
        </row>
        <row r="13731">
          <cell r="A13731" t="str">
            <v/>
          </cell>
          <cell r="B13731" t="str">
            <v>Zone: South Orange County</v>
          </cell>
          <cell r="C13731" t="str">
            <v>10/16/2019</v>
          </cell>
          <cell r="D13731">
            <v>2</v>
          </cell>
          <cell r="E13731">
            <v>0.65317785739898682</v>
          </cell>
          <cell r="F13731">
            <v>0.63694089651107788</v>
          </cell>
          <cell r="G13731">
            <v>1.1920088902115822E-2</v>
          </cell>
          <cell r="H13731">
            <v>64.440882531940304</v>
          </cell>
        </row>
        <row r="13732">
          <cell r="A13732" t="str">
            <v/>
          </cell>
          <cell r="B13732" t="str">
            <v>Zone: South Orange County</v>
          </cell>
          <cell r="C13732" t="str">
            <v>10/16/2019</v>
          </cell>
          <cell r="D13732">
            <v>3</v>
          </cell>
          <cell r="E13732">
            <v>0.57784175872802734</v>
          </cell>
          <cell r="F13732">
            <v>0.56151896715164185</v>
          </cell>
          <cell r="G13732">
            <v>1.0676326230168343E-2</v>
          </cell>
          <cell r="H13732">
            <v>63.788934875231732</v>
          </cell>
        </row>
        <row r="13733">
          <cell r="A13733" t="str">
            <v/>
          </cell>
          <cell r="B13733" t="str">
            <v>Zone: South Orange County</v>
          </cell>
          <cell r="C13733" t="str">
            <v>10/16/2019</v>
          </cell>
          <cell r="D13733">
            <v>4</v>
          </cell>
          <cell r="E13733">
            <v>0.52928352355957031</v>
          </cell>
          <cell r="F13733">
            <v>0.51278501749038696</v>
          </cell>
          <cell r="G13733">
            <v>9.1065382584929466E-3</v>
          </cell>
          <cell r="H13733">
            <v>62.530727328056521</v>
          </cell>
        </row>
        <row r="13734">
          <cell r="A13734" t="str">
            <v/>
          </cell>
          <cell r="B13734" t="str">
            <v>Zone: South Orange County</v>
          </cell>
          <cell r="C13734" t="str">
            <v>10/16/2019</v>
          </cell>
          <cell r="D13734">
            <v>5</v>
          </cell>
          <cell r="E13734">
            <v>0.48893287777900696</v>
          </cell>
          <cell r="F13734">
            <v>0.48103529214859009</v>
          </cell>
          <cell r="G13734">
            <v>7.7667422592639923E-3</v>
          </cell>
          <cell r="H13734">
            <v>61.969969567864531</v>
          </cell>
        </row>
        <row r="13735">
          <cell r="A13735" t="str">
            <v/>
          </cell>
          <cell r="B13735" t="str">
            <v>Zone: South Orange County</v>
          </cell>
          <cell r="C13735" t="str">
            <v>10/16/2019</v>
          </cell>
          <cell r="D13735">
            <v>6</v>
          </cell>
          <cell r="E13735">
            <v>0.49603748321533203</v>
          </cell>
          <cell r="F13735">
            <v>0.48359227180480957</v>
          </cell>
          <cell r="G13735">
            <v>6.2212427146732807E-3</v>
          </cell>
          <cell r="H13735">
            <v>62.299923919650873</v>
          </cell>
        </row>
        <row r="13736">
          <cell r="A13736" t="str">
            <v/>
          </cell>
          <cell r="B13736" t="str">
            <v>Zone: South Orange County</v>
          </cell>
          <cell r="C13736" t="str">
            <v>10/16/2019</v>
          </cell>
          <cell r="D13736">
            <v>7</v>
          </cell>
          <cell r="E13736">
            <v>0.56041109561920166</v>
          </cell>
          <cell r="F13736">
            <v>0.55290830135345459</v>
          </cell>
          <cell r="G13736">
            <v>5.8309491723775864E-3</v>
          </cell>
          <cell r="H13736">
            <v>61.384080949487625</v>
          </cell>
        </row>
        <row r="13737">
          <cell r="A13737" t="str">
            <v/>
          </cell>
          <cell r="B13737" t="str">
            <v>Zone: South Orange County</v>
          </cell>
          <cell r="C13737" t="str">
            <v>10/16/2019</v>
          </cell>
          <cell r="D13737">
            <v>8</v>
          </cell>
          <cell r="E13737">
            <v>0.58449703454971313</v>
          </cell>
          <cell r="F13737">
            <v>0.58564120531082153</v>
          </cell>
          <cell r="G13737">
            <v>5.705730989575386E-3</v>
          </cell>
          <cell r="H13737">
            <v>62.125827754107384</v>
          </cell>
        </row>
        <row r="13738">
          <cell r="A13738" t="str">
            <v/>
          </cell>
          <cell r="B13738" t="str">
            <v>Zone: South Orange County</v>
          </cell>
          <cell r="C13738" t="str">
            <v>10/16/2019</v>
          </cell>
          <cell r="D13738">
            <v>9</v>
          </cell>
          <cell r="E13738">
            <v>0.47448226809501648</v>
          </cell>
          <cell r="F13738">
            <v>0.4694674015045166</v>
          </cell>
          <cell r="G13738">
            <v>5.9623224660754204E-3</v>
          </cell>
          <cell r="H13738">
            <v>65.314220937310793</v>
          </cell>
        </row>
        <row r="13739">
          <cell r="A13739" t="str">
            <v/>
          </cell>
          <cell r="B13739" t="str">
            <v>Zone: South Orange County</v>
          </cell>
          <cell r="C13739" t="str">
            <v>10/16/2019</v>
          </cell>
          <cell r="D13739">
            <v>10</v>
          </cell>
          <cell r="E13739">
            <v>0.38875070214271545</v>
          </cell>
          <cell r="F13739">
            <v>0.38093569874763489</v>
          </cell>
          <cell r="G13739">
            <v>6.5974616445600986E-3</v>
          </cell>
          <cell r="H13739">
            <v>71.190912964102552</v>
          </cell>
        </row>
        <row r="13740">
          <cell r="A13740" t="str">
            <v/>
          </cell>
          <cell r="B13740" t="str">
            <v>Zone: South Orange County</v>
          </cell>
          <cell r="C13740" t="str">
            <v>10/16/2019</v>
          </cell>
          <cell r="D13740">
            <v>11</v>
          </cell>
          <cell r="E13740">
            <v>0.32832074165344238</v>
          </cell>
          <cell r="F13740">
            <v>0.33174476027488708</v>
          </cell>
          <cell r="G13740">
            <v>6.6216378472745419E-3</v>
          </cell>
          <cell r="H13740">
            <v>78.346987218490227</v>
          </cell>
        </row>
        <row r="13741">
          <cell r="A13741" t="str">
            <v/>
          </cell>
          <cell r="B13741" t="str">
            <v>Zone: South Orange County</v>
          </cell>
          <cell r="C13741" t="str">
            <v>10/16/2019</v>
          </cell>
          <cell r="D13741">
            <v>12</v>
          </cell>
          <cell r="E13741">
            <v>0.34147563576698303</v>
          </cell>
          <cell r="F13741">
            <v>0.33653932809829712</v>
          </cell>
          <cell r="G13741">
            <v>7.3257847689092159E-3</v>
          </cell>
          <cell r="H13741">
            <v>84.460742544136806</v>
          </cell>
        </row>
        <row r="13742">
          <cell r="A13742" t="str">
            <v/>
          </cell>
          <cell r="B13742" t="str">
            <v>Zone: South Orange County</v>
          </cell>
          <cell r="C13742" t="str">
            <v>10/16/2019</v>
          </cell>
          <cell r="D13742">
            <v>13</v>
          </cell>
          <cell r="E13742">
            <v>0.38848993182182312</v>
          </cell>
          <cell r="F13742">
            <v>0.37269747257232666</v>
          </cell>
          <cell r="G13742">
            <v>8.4647778421640396E-3</v>
          </cell>
          <cell r="H13742">
            <v>77.909738283622175</v>
          </cell>
        </row>
        <row r="13743">
          <cell r="A13743" t="str">
            <v/>
          </cell>
          <cell r="B13743" t="str">
            <v>Zone: South Orange County</v>
          </cell>
          <cell r="C13743" t="str">
            <v>10/16/2019</v>
          </cell>
          <cell r="D13743">
            <v>14</v>
          </cell>
          <cell r="E13743">
            <v>0.48004212975502014</v>
          </cell>
          <cell r="F13743">
            <v>0.43107423186302185</v>
          </cell>
          <cell r="G13743">
            <v>9.5398342236876488E-3</v>
          </cell>
          <cell r="H13743">
            <v>78.082227632386591</v>
          </cell>
        </row>
        <row r="13744">
          <cell r="A13744" t="str">
            <v/>
          </cell>
          <cell r="B13744" t="str">
            <v>Zone: South Orange County</v>
          </cell>
          <cell r="C13744" t="str">
            <v>10/16/2019</v>
          </cell>
          <cell r="D13744">
            <v>15</v>
          </cell>
          <cell r="E13744">
            <v>0.57407939434051514</v>
          </cell>
          <cell r="F13744">
            <v>0.55238378047943115</v>
          </cell>
          <cell r="G13744">
            <v>1.0687930509448051E-2</v>
          </cell>
          <cell r="H13744">
            <v>82.603712720644253</v>
          </cell>
        </row>
        <row r="13745">
          <cell r="A13745" t="str">
            <v/>
          </cell>
          <cell r="B13745" t="str">
            <v>Zone: South Orange County</v>
          </cell>
          <cell r="C13745" t="str">
            <v>10/16/2019</v>
          </cell>
          <cell r="D13745">
            <v>16</v>
          </cell>
          <cell r="E13745">
            <v>0.76394373178482056</v>
          </cell>
          <cell r="F13745">
            <v>0.72993433475494385</v>
          </cell>
          <cell r="G13745">
            <v>1.1734316125512123E-2</v>
          </cell>
          <cell r="H13745">
            <v>80.752708460130648</v>
          </cell>
        </row>
        <row r="13746">
          <cell r="A13746" t="str">
            <v/>
          </cell>
          <cell r="B13746" t="str">
            <v>Zone: South Orange County</v>
          </cell>
          <cell r="C13746" t="str">
            <v>10/16/2019</v>
          </cell>
          <cell r="D13746">
            <v>17</v>
          </cell>
          <cell r="E13746">
            <v>0.82355421781539917</v>
          </cell>
          <cell r="F13746">
            <v>0.8202018141746521</v>
          </cell>
          <cell r="G13746">
            <v>1.2178188189864159E-2</v>
          </cell>
          <cell r="H13746">
            <v>76.370632988449529</v>
          </cell>
        </row>
        <row r="13747">
          <cell r="A13747" t="str">
            <v/>
          </cell>
          <cell r="B13747" t="str">
            <v>Zone: South Orange County</v>
          </cell>
          <cell r="C13747" t="str">
            <v>10/16/2019</v>
          </cell>
          <cell r="D13747">
            <v>18</v>
          </cell>
          <cell r="E13747">
            <v>0.90417563915252686</v>
          </cell>
          <cell r="F13747">
            <v>0.94944137334823608</v>
          </cell>
          <cell r="G13747">
            <v>1.1826686561107635E-2</v>
          </cell>
          <cell r="H13747">
            <v>76.439257455877623</v>
          </cell>
        </row>
        <row r="13748">
          <cell r="A13748" t="str">
            <v/>
          </cell>
          <cell r="B13748" t="str">
            <v>Zone: South Orange County</v>
          </cell>
          <cell r="C13748" t="str">
            <v>10/16/2019</v>
          </cell>
          <cell r="D13748">
            <v>19</v>
          </cell>
          <cell r="E13748">
            <v>1.0472860336303711</v>
          </cell>
          <cell r="F13748">
            <v>1.0570676326751709</v>
          </cell>
          <cell r="G13748">
            <v>1.124176662415266E-2</v>
          </cell>
          <cell r="H13748">
            <v>72.860742544135277</v>
          </cell>
        </row>
        <row r="13749">
          <cell r="A13749" t="str">
            <v/>
          </cell>
          <cell r="B13749" t="str">
            <v>Zone: South Orange County</v>
          </cell>
          <cell r="C13749" t="str">
            <v>10/16/2019</v>
          </cell>
          <cell r="D13749">
            <v>20</v>
          </cell>
          <cell r="E13749">
            <v>1.1178138256072998</v>
          </cell>
          <cell r="F13749">
            <v>1.1130229234695435</v>
          </cell>
          <cell r="G13749">
            <v>1.1349943466484547E-2</v>
          </cell>
          <cell r="H13749">
            <v>70.725502130240685</v>
          </cell>
        </row>
        <row r="13750">
          <cell r="A13750" t="str">
            <v/>
          </cell>
          <cell r="B13750" t="str">
            <v>Zone: South Orange County</v>
          </cell>
          <cell r="C13750" t="str">
            <v>10/16/2019</v>
          </cell>
          <cell r="D13750">
            <v>21</v>
          </cell>
          <cell r="E13750">
            <v>1.1104241609573364</v>
          </cell>
          <cell r="F13750">
            <v>1.1051937341690063</v>
          </cell>
          <cell r="G13750">
            <v>1.1235255748033524E-2</v>
          </cell>
          <cell r="H13750">
            <v>68.469598295795535</v>
          </cell>
        </row>
        <row r="13751">
          <cell r="A13751" t="str">
            <v/>
          </cell>
          <cell r="B13751" t="str">
            <v>Zone: South Orange County</v>
          </cell>
          <cell r="C13751" t="str">
            <v>10/16/2019</v>
          </cell>
          <cell r="D13751">
            <v>22</v>
          </cell>
          <cell r="E13751">
            <v>1.0592309236526489</v>
          </cell>
          <cell r="F13751">
            <v>1.0580908060073853</v>
          </cell>
          <cell r="G13751">
            <v>1.1339971795678139E-2</v>
          </cell>
          <cell r="H13751">
            <v>66.657620206932052</v>
          </cell>
        </row>
        <row r="13752">
          <cell r="A13752" t="str">
            <v/>
          </cell>
          <cell r="B13752" t="str">
            <v>Zone: South Orange County</v>
          </cell>
          <cell r="C13752" t="str">
            <v>10/16/2019</v>
          </cell>
          <cell r="D13752">
            <v>23</v>
          </cell>
          <cell r="E13752">
            <v>0.96633541584014893</v>
          </cell>
          <cell r="F13752">
            <v>0.99676698446273804</v>
          </cell>
          <cell r="G13752">
            <v>1.26988235861063E-2</v>
          </cell>
          <cell r="H13752">
            <v>65.827790626903507</v>
          </cell>
        </row>
        <row r="13753">
          <cell r="A13753" t="str">
            <v/>
          </cell>
          <cell r="B13753" t="str">
            <v>Zone: South Orange County</v>
          </cell>
          <cell r="C13753" t="str">
            <v>10/16/2019</v>
          </cell>
          <cell r="D13753">
            <v>24</v>
          </cell>
          <cell r="E13753">
            <v>0.80064135789871216</v>
          </cell>
          <cell r="F13753">
            <v>0.85265731811523438</v>
          </cell>
          <cell r="G13753">
            <v>1.270670909434557E-2</v>
          </cell>
          <cell r="H13753">
            <v>65.053478393186637</v>
          </cell>
        </row>
        <row r="13754">
          <cell r="A13754" t="str">
            <v/>
          </cell>
          <cell r="B13754" t="str">
            <v>Zone: South Orange County</v>
          </cell>
          <cell r="C13754" t="str">
            <v>10/21/2019 (6pm-7pm)</v>
          </cell>
          <cell r="D13754">
            <v>1</v>
          </cell>
          <cell r="E13754">
            <v>0.39333334565162659</v>
          </cell>
          <cell r="F13754">
            <v>0.21666668355464935</v>
          </cell>
          <cell r="G13754">
            <v>8.3533063530921936E-2</v>
          </cell>
          <cell r="H13754">
            <v>64.37</v>
          </cell>
          <cell r="I13754">
            <v>1</v>
          </cell>
        </row>
        <row r="13755">
          <cell r="A13755" t="str">
            <v/>
          </cell>
          <cell r="B13755" t="str">
            <v>Zone: South Orange County</v>
          </cell>
          <cell r="C13755" t="str">
            <v>10/21/2019 (6pm-8pm)</v>
          </cell>
          <cell r="D13755">
            <v>1</v>
          </cell>
          <cell r="E13755">
            <v>0.27000001072883606</v>
          </cell>
          <cell r="F13755">
            <v>0.17999999225139618</v>
          </cell>
          <cell r="G13755">
            <v>0.14896273612976074</v>
          </cell>
          <cell r="H13755">
            <v>67.63</v>
          </cell>
          <cell r="I13755">
            <v>1</v>
          </cell>
        </row>
        <row r="13756">
          <cell r="A13756" t="str">
            <v/>
          </cell>
          <cell r="B13756" t="str">
            <v>Zone: South Orange County</v>
          </cell>
          <cell r="C13756" t="str">
            <v>10/21/2019 (6pm-7pm)</v>
          </cell>
          <cell r="D13756">
            <v>2</v>
          </cell>
          <cell r="E13756">
            <v>0.43833333253860474</v>
          </cell>
          <cell r="F13756">
            <v>0.25166666507720947</v>
          </cell>
          <cell r="G13756">
            <v>6.3595950603485107E-2</v>
          </cell>
          <cell r="H13756">
            <v>63.65</v>
          </cell>
          <cell r="I13756">
            <v>1</v>
          </cell>
        </row>
        <row r="13757">
          <cell r="A13757" t="str">
            <v/>
          </cell>
          <cell r="B13757" t="str">
            <v>Zone: South Orange County</v>
          </cell>
          <cell r="C13757" t="str">
            <v>10/21/2019 (6pm-8pm)</v>
          </cell>
          <cell r="D13757">
            <v>2</v>
          </cell>
          <cell r="E13757">
            <v>0.21711111068725586</v>
          </cell>
          <cell r="F13757">
            <v>0.25433334708213806</v>
          </cell>
          <cell r="G13757">
            <v>0.17236708104610443</v>
          </cell>
          <cell r="H13757">
            <v>66.05</v>
          </cell>
          <cell r="I13757">
            <v>1</v>
          </cell>
        </row>
        <row r="13758">
          <cell r="A13758" t="str">
            <v/>
          </cell>
          <cell r="B13758" t="str">
            <v>Zone: South Orange County</v>
          </cell>
          <cell r="C13758" t="str">
            <v>10/21/2019 (6pm-8pm)</v>
          </cell>
          <cell r="D13758">
            <v>3</v>
          </cell>
          <cell r="E13758">
            <v>0.13155555725097656</v>
          </cell>
          <cell r="F13758">
            <v>0.33766666054725647</v>
          </cell>
          <cell r="G13758">
            <v>0.1734720915555954</v>
          </cell>
          <cell r="H13758">
            <v>64.28</v>
          </cell>
          <cell r="I13758">
            <v>1</v>
          </cell>
        </row>
        <row r="13759">
          <cell r="A13759" t="str">
            <v/>
          </cell>
          <cell r="B13759" t="str">
            <v>Zone: South Orange County</v>
          </cell>
          <cell r="C13759" t="str">
            <v>10/21/2019 (6pm-7pm)</v>
          </cell>
          <cell r="D13759">
            <v>3</v>
          </cell>
          <cell r="E13759">
            <v>0.30666667222976685</v>
          </cell>
          <cell r="F13759">
            <v>0.26333332061767578</v>
          </cell>
          <cell r="G13759">
            <v>1.7638325691223145E-2</v>
          </cell>
          <cell r="H13759">
            <v>62.1</v>
          </cell>
          <cell r="I13759">
            <v>1</v>
          </cell>
        </row>
        <row r="13760">
          <cell r="A13760" t="str">
            <v/>
          </cell>
          <cell r="B13760" t="str">
            <v>Zone: South Orange County</v>
          </cell>
          <cell r="C13760" t="str">
            <v>10/21/2019 (6pm-7pm)</v>
          </cell>
          <cell r="D13760">
            <v>4</v>
          </cell>
          <cell r="E13760">
            <v>0.31666666269302368</v>
          </cell>
          <cell r="F13760">
            <v>0.25333333015441895</v>
          </cell>
          <cell r="G13760">
            <v>2.4037010967731476E-2</v>
          </cell>
          <cell r="H13760">
            <v>61.4</v>
          </cell>
          <cell r="I13760">
            <v>1</v>
          </cell>
        </row>
        <row r="13761">
          <cell r="A13761" t="str">
            <v/>
          </cell>
          <cell r="B13761" t="str">
            <v>Zone: South Orange County</v>
          </cell>
          <cell r="C13761" t="str">
            <v>10/21/2019 (6pm-8pm)</v>
          </cell>
          <cell r="D13761">
            <v>4</v>
          </cell>
          <cell r="E13761">
            <v>0.13377778232097626</v>
          </cell>
          <cell r="F13761">
            <v>0.24933333694934845</v>
          </cell>
          <cell r="G13761">
            <v>6.0646533966064453E-2</v>
          </cell>
          <cell r="H13761">
            <v>63.54</v>
          </cell>
          <cell r="I13761">
            <v>1</v>
          </cell>
        </row>
        <row r="13762">
          <cell r="A13762" t="str">
            <v/>
          </cell>
          <cell r="B13762" t="str">
            <v>Zone: South Orange County</v>
          </cell>
          <cell r="C13762" t="str">
            <v>10/21/2019 (6pm-7pm)</v>
          </cell>
          <cell r="D13762">
            <v>5</v>
          </cell>
          <cell r="E13762">
            <v>0.31833332777023315</v>
          </cell>
          <cell r="F13762">
            <v>0.27166667580604553</v>
          </cell>
          <cell r="G13762">
            <v>3.3333349972963333E-2</v>
          </cell>
          <cell r="H13762">
            <v>60.79</v>
          </cell>
          <cell r="I13762">
            <v>1</v>
          </cell>
        </row>
        <row r="13763">
          <cell r="A13763" t="str">
            <v/>
          </cell>
          <cell r="B13763" t="str">
            <v>Zone: South Orange County</v>
          </cell>
          <cell r="C13763" t="str">
            <v>10/21/2019 (6pm-8pm)</v>
          </cell>
          <cell r="D13763">
            <v>5</v>
          </cell>
          <cell r="E13763">
            <v>0.17733334004878998</v>
          </cell>
          <cell r="F13763">
            <v>0.18900001049041748</v>
          </cell>
          <cell r="G13763">
            <v>2.9843868687748909E-2</v>
          </cell>
          <cell r="H13763">
            <v>63.15</v>
          </cell>
          <cell r="I13763">
            <v>1</v>
          </cell>
        </row>
        <row r="13764">
          <cell r="A13764" t="str">
            <v/>
          </cell>
          <cell r="B13764" t="str">
            <v>Zone: South Orange County</v>
          </cell>
          <cell r="C13764" t="str">
            <v>10/21/2019 (6pm-7pm)</v>
          </cell>
          <cell r="D13764">
            <v>6</v>
          </cell>
          <cell r="E13764">
            <v>0.55000001192092896</v>
          </cell>
          <cell r="F13764">
            <v>0.21000000834465027</v>
          </cell>
          <cell r="G13764">
            <v>9.1651514172554016E-2</v>
          </cell>
          <cell r="H13764">
            <v>60.53</v>
          </cell>
          <cell r="I13764">
            <v>1</v>
          </cell>
        </row>
        <row r="13765">
          <cell r="A13765" t="str">
            <v/>
          </cell>
          <cell r="B13765" t="str">
            <v>Zone: South Orange County</v>
          </cell>
          <cell r="C13765" t="str">
            <v>10/21/2019 (6pm-8pm)</v>
          </cell>
          <cell r="D13765">
            <v>6</v>
          </cell>
          <cell r="E13765">
            <v>0.53377777338027954</v>
          </cell>
          <cell r="F13765">
            <v>0.38433334231376648</v>
          </cell>
          <cell r="G13765">
            <v>0.18239974975585938</v>
          </cell>
          <cell r="H13765">
            <v>62.15</v>
          </cell>
          <cell r="I13765">
            <v>1</v>
          </cell>
        </row>
        <row r="13766">
          <cell r="A13766" t="str">
            <v/>
          </cell>
          <cell r="B13766" t="str">
            <v>Zone: South Orange County</v>
          </cell>
          <cell r="C13766" t="str">
            <v>10/21/2019 (6pm-8pm)</v>
          </cell>
          <cell r="D13766">
            <v>7</v>
          </cell>
          <cell r="E13766">
            <v>0.65044444799423218</v>
          </cell>
          <cell r="F13766">
            <v>0.64933335781097412</v>
          </cell>
          <cell r="G13766">
            <v>0.21222697198390961</v>
          </cell>
          <cell r="H13766">
            <v>62.19</v>
          </cell>
          <cell r="I13766">
            <v>1</v>
          </cell>
        </row>
        <row r="13767">
          <cell r="A13767" t="str">
            <v/>
          </cell>
          <cell r="B13767" t="str">
            <v>Zone: South Orange County</v>
          </cell>
          <cell r="C13767" t="str">
            <v>10/21/2019 (6pm-7pm)</v>
          </cell>
          <cell r="D13767">
            <v>7</v>
          </cell>
          <cell r="E13767">
            <v>0.62000000476837158</v>
          </cell>
          <cell r="F13767">
            <v>0.40000000596046448</v>
          </cell>
          <cell r="G13767">
            <v>0.21939310431480408</v>
          </cell>
          <cell r="H13767">
            <v>60.23</v>
          </cell>
          <cell r="I13767">
            <v>1</v>
          </cell>
        </row>
        <row r="13768">
          <cell r="A13768" t="str">
            <v/>
          </cell>
          <cell r="B13768" t="str">
            <v>Zone: South Orange County</v>
          </cell>
          <cell r="C13768" t="str">
            <v>10/21/2019 (6pm-8pm)</v>
          </cell>
          <cell r="D13768">
            <v>8</v>
          </cell>
          <cell r="E13768">
            <v>0.31688886880874634</v>
          </cell>
          <cell r="F13768">
            <v>0.33966666460037231</v>
          </cell>
          <cell r="G13768">
            <v>0.10561176389455795</v>
          </cell>
          <cell r="H13768">
            <v>63.16</v>
          </cell>
          <cell r="I13768">
            <v>1</v>
          </cell>
        </row>
        <row r="13769">
          <cell r="A13769" t="str">
            <v/>
          </cell>
          <cell r="B13769" t="str">
            <v>Zone: South Orange County</v>
          </cell>
          <cell r="C13769" t="str">
            <v>10/21/2019 (6pm-7pm)</v>
          </cell>
          <cell r="D13769">
            <v>8</v>
          </cell>
          <cell r="E13769">
            <v>0.63999998569488525</v>
          </cell>
          <cell r="F13769">
            <v>0.32999998331069946</v>
          </cell>
          <cell r="G13769">
            <v>0.16289053857326508</v>
          </cell>
          <cell r="H13769">
            <v>61.24</v>
          </cell>
          <cell r="I13769">
            <v>1</v>
          </cell>
        </row>
        <row r="13770">
          <cell r="A13770" t="str">
            <v/>
          </cell>
          <cell r="B13770" t="str">
            <v>Zone: South Orange County</v>
          </cell>
          <cell r="C13770" t="str">
            <v>10/21/2019 (6pm-8pm)</v>
          </cell>
          <cell r="D13770">
            <v>9</v>
          </cell>
          <cell r="E13770">
            <v>0.29755556583404541</v>
          </cell>
          <cell r="F13770">
            <v>0.1236666664481163</v>
          </cell>
          <cell r="G13770">
            <v>0.11273298412561417</v>
          </cell>
          <cell r="H13770">
            <v>67.37</v>
          </cell>
          <cell r="I13770">
            <v>1</v>
          </cell>
        </row>
        <row r="13771">
          <cell r="A13771" t="str">
            <v/>
          </cell>
          <cell r="B13771" t="str">
            <v>Zone: South Orange County</v>
          </cell>
          <cell r="C13771" t="str">
            <v>10/21/2019 (6pm-7pm)</v>
          </cell>
          <cell r="D13771">
            <v>9</v>
          </cell>
          <cell r="E13771">
            <v>0.68833333253860474</v>
          </cell>
          <cell r="F13771">
            <v>0.37166666984558105</v>
          </cell>
          <cell r="G13771">
            <v>0.25982901453971863</v>
          </cell>
          <cell r="H13771">
            <v>64.92</v>
          </cell>
          <cell r="I13771">
            <v>1</v>
          </cell>
        </row>
        <row r="13772">
          <cell r="A13772" t="str">
            <v/>
          </cell>
          <cell r="B13772" t="str">
            <v>Zone: South Orange County</v>
          </cell>
          <cell r="C13772" t="str">
            <v>10/21/2019 (6pm-7pm)</v>
          </cell>
          <cell r="D13772">
            <v>10</v>
          </cell>
          <cell r="E13772">
            <v>0.45500001311302185</v>
          </cell>
          <cell r="F13772">
            <v>0.375</v>
          </cell>
          <cell r="G13772">
            <v>0.14047537744045258</v>
          </cell>
          <cell r="H13772">
            <v>71.900000000000006</v>
          </cell>
          <cell r="I13772">
            <v>1</v>
          </cell>
        </row>
        <row r="13773">
          <cell r="A13773" t="str">
            <v/>
          </cell>
          <cell r="B13773" t="str">
            <v>Zone: South Orange County</v>
          </cell>
          <cell r="C13773" t="str">
            <v>10/21/2019 (6pm-8pm)</v>
          </cell>
          <cell r="D13773">
            <v>10</v>
          </cell>
          <cell r="E13773">
            <v>0.33088889718055725</v>
          </cell>
          <cell r="F13773">
            <v>0.17866666615009308</v>
          </cell>
          <cell r="G13773">
            <v>0.10962080955505371</v>
          </cell>
          <cell r="H13773">
            <v>74.3</v>
          </cell>
          <cell r="I13773">
            <v>1</v>
          </cell>
        </row>
        <row r="13774">
          <cell r="A13774" t="str">
            <v/>
          </cell>
          <cell r="B13774" t="str">
            <v>Zone: South Orange County</v>
          </cell>
          <cell r="C13774" t="str">
            <v>10/21/2019 (6pm-8pm)</v>
          </cell>
          <cell r="D13774">
            <v>11</v>
          </cell>
          <cell r="E13774">
            <v>0.22688888013362885</v>
          </cell>
          <cell r="F13774">
            <v>0.18466666340827942</v>
          </cell>
          <cell r="G13774">
            <v>9.6171960234642029E-2</v>
          </cell>
          <cell r="H13774">
            <v>81.099999999999994</v>
          </cell>
          <cell r="I13774">
            <v>1</v>
          </cell>
        </row>
        <row r="13775">
          <cell r="A13775" t="str">
            <v/>
          </cell>
          <cell r="B13775" t="str">
            <v>Zone: South Orange County</v>
          </cell>
          <cell r="C13775" t="str">
            <v>10/21/2019 (6pm-7pm)</v>
          </cell>
          <cell r="D13775">
            <v>11</v>
          </cell>
          <cell r="E13775">
            <v>0.46333330869674683</v>
          </cell>
          <cell r="F13775">
            <v>0.30666667222976685</v>
          </cell>
          <cell r="G13775">
            <v>0.21797044575214386</v>
          </cell>
          <cell r="H13775">
            <v>79.3</v>
          </cell>
          <cell r="I13775">
            <v>1</v>
          </cell>
        </row>
        <row r="13776">
          <cell r="A13776" t="str">
            <v/>
          </cell>
          <cell r="B13776" t="str">
            <v>Zone: South Orange County</v>
          </cell>
          <cell r="C13776" t="str">
            <v>10/21/2019 (6pm-7pm)</v>
          </cell>
          <cell r="D13776">
            <v>12</v>
          </cell>
          <cell r="E13776">
            <v>0.28666669130325317</v>
          </cell>
          <cell r="F13776">
            <v>0.3933333158493042</v>
          </cell>
          <cell r="G13776">
            <v>0.27137508988380432</v>
          </cell>
          <cell r="H13776">
            <v>85.4</v>
          </cell>
          <cell r="I13776">
            <v>1</v>
          </cell>
        </row>
        <row r="13777">
          <cell r="A13777" t="str">
            <v/>
          </cell>
          <cell r="B13777" t="str">
            <v>Zone: South Orange County</v>
          </cell>
          <cell r="C13777" t="str">
            <v>10/21/2019 (6pm-8pm)</v>
          </cell>
          <cell r="D13777">
            <v>12</v>
          </cell>
          <cell r="E13777">
            <v>0.24733331799507141</v>
          </cell>
          <cell r="F13777">
            <v>0.17900000512599945</v>
          </cell>
          <cell r="G13777">
            <v>0.10345910489559174</v>
          </cell>
          <cell r="H13777">
            <v>85.6</v>
          </cell>
          <cell r="I13777">
            <v>1</v>
          </cell>
        </row>
        <row r="13778">
          <cell r="A13778" t="str">
            <v/>
          </cell>
          <cell r="B13778" t="str">
            <v>Zone: South Orange County</v>
          </cell>
          <cell r="C13778" t="str">
            <v>10/21/2019 (6pm-7pm)</v>
          </cell>
          <cell r="D13778">
            <v>13</v>
          </cell>
          <cell r="E13778">
            <v>0.46833333373069763</v>
          </cell>
          <cell r="F13778">
            <v>0.35166668891906738</v>
          </cell>
          <cell r="G13778">
            <v>0.31797972321510315</v>
          </cell>
          <cell r="H13778">
            <v>82.7</v>
          </cell>
          <cell r="I13778">
            <v>1</v>
          </cell>
        </row>
        <row r="13779">
          <cell r="A13779" t="str">
            <v/>
          </cell>
          <cell r="B13779" t="str">
            <v>Zone: South Orange County</v>
          </cell>
          <cell r="C13779" t="str">
            <v>10/21/2019 (6pm-8pm)</v>
          </cell>
          <cell r="D13779">
            <v>13</v>
          </cell>
          <cell r="E13779">
            <v>0.23311109840869904</v>
          </cell>
          <cell r="F13779">
            <v>0.23533333837985992</v>
          </cell>
          <cell r="G13779">
            <v>9.7641661763191223E-2</v>
          </cell>
          <cell r="H13779">
            <v>88.7</v>
          </cell>
          <cell r="I13779">
            <v>1</v>
          </cell>
        </row>
        <row r="13780">
          <cell r="A13780" t="str">
            <v/>
          </cell>
          <cell r="B13780" t="str">
            <v>Zone: South Orange County</v>
          </cell>
          <cell r="C13780" t="str">
            <v>10/21/2019 (6pm-7pm)</v>
          </cell>
          <cell r="D13780">
            <v>14</v>
          </cell>
          <cell r="E13780">
            <v>0.49500000476837158</v>
          </cell>
          <cell r="F13780">
            <v>0.31499999761581421</v>
          </cell>
          <cell r="G13780">
            <v>0.36678788065910339</v>
          </cell>
          <cell r="H13780">
            <v>82.2</v>
          </cell>
          <cell r="I13780">
            <v>1</v>
          </cell>
        </row>
        <row r="13781">
          <cell r="A13781" t="str">
            <v/>
          </cell>
          <cell r="B13781" t="str">
            <v>Zone: South Orange County</v>
          </cell>
          <cell r="C13781" t="str">
            <v>10/21/2019 (6pm-8pm)</v>
          </cell>
          <cell r="D13781">
            <v>14</v>
          </cell>
          <cell r="E13781">
            <v>0.46111109852790833</v>
          </cell>
          <cell r="F13781">
            <v>0.18833333253860474</v>
          </cell>
          <cell r="G13781">
            <v>0.18857869505882263</v>
          </cell>
          <cell r="H13781">
            <v>89.6</v>
          </cell>
          <cell r="I13781">
            <v>1</v>
          </cell>
        </row>
        <row r="13782">
          <cell r="A13782" t="str">
            <v/>
          </cell>
          <cell r="B13782" t="str">
            <v>Zone: South Orange County</v>
          </cell>
          <cell r="C13782" t="str">
            <v>10/21/2019 (6pm-8pm)</v>
          </cell>
          <cell r="D13782">
            <v>15</v>
          </cell>
          <cell r="E13782">
            <v>0.29511108994483948</v>
          </cell>
          <cell r="F13782">
            <v>0.1523333340883255</v>
          </cell>
          <cell r="G13782">
            <v>0.10869429260492325</v>
          </cell>
          <cell r="H13782">
            <v>89.4</v>
          </cell>
          <cell r="I13782">
            <v>1</v>
          </cell>
        </row>
        <row r="13783">
          <cell r="A13783" t="str">
            <v/>
          </cell>
          <cell r="B13783" t="str">
            <v>Zone: South Orange County</v>
          </cell>
          <cell r="C13783" t="str">
            <v>10/21/2019 (6pm-7pm)</v>
          </cell>
          <cell r="D13783">
            <v>15</v>
          </cell>
          <cell r="E13783">
            <v>0.43166667222976685</v>
          </cell>
          <cell r="F13783">
            <v>0.31833332777023315</v>
          </cell>
          <cell r="G13783">
            <v>0.15677301585674286</v>
          </cell>
          <cell r="H13783">
            <v>83.8</v>
          </cell>
          <cell r="I13783">
            <v>1</v>
          </cell>
        </row>
        <row r="13784">
          <cell r="A13784" t="str">
            <v/>
          </cell>
          <cell r="B13784" t="str">
            <v>Zone: South Orange County</v>
          </cell>
          <cell r="C13784" t="str">
            <v>10/21/2019 (6pm-7pm)</v>
          </cell>
          <cell r="D13784">
            <v>16</v>
          </cell>
          <cell r="E13784">
            <v>0.3449999988079071</v>
          </cell>
          <cell r="F13784">
            <v>0.30500000715255737</v>
          </cell>
          <cell r="G13784">
            <v>0.11372479796409607</v>
          </cell>
          <cell r="H13784">
            <v>85.8</v>
          </cell>
          <cell r="I13784">
            <v>1</v>
          </cell>
        </row>
        <row r="13785">
          <cell r="A13785" t="str">
            <v/>
          </cell>
          <cell r="B13785" t="str">
            <v>Zone: South Orange County</v>
          </cell>
          <cell r="C13785" t="str">
            <v>10/21/2019 (6pm-8pm)</v>
          </cell>
          <cell r="D13785">
            <v>16</v>
          </cell>
          <cell r="E13785">
            <v>-1.4222219586372375E-2</v>
          </cell>
          <cell r="F13785">
            <v>0.54633331298828125</v>
          </cell>
          <cell r="G13785">
            <v>1.0596764087677002</v>
          </cell>
          <cell r="H13785">
            <v>88.6</v>
          </cell>
          <cell r="I13785">
            <v>1</v>
          </cell>
        </row>
        <row r="13786">
          <cell r="A13786" t="str">
            <v/>
          </cell>
          <cell r="B13786" t="str">
            <v>Zone: South Orange County</v>
          </cell>
          <cell r="C13786" t="str">
            <v>10/21/2019 (6pm-8pm)</v>
          </cell>
          <cell r="D13786">
            <v>17</v>
          </cell>
          <cell r="E13786">
            <v>0.28866666555404663</v>
          </cell>
          <cell r="F13786">
            <v>0.19699999690055847</v>
          </cell>
          <cell r="G13786">
            <v>0.18381135165691376</v>
          </cell>
          <cell r="H13786">
            <v>88.4</v>
          </cell>
          <cell r="I13786">
            <v>1</v>
          </cell>
        </row>
        <row r="13787">
          <cell r="A13787" t="str">
            <v/>
          </cell>
          <cell r="B13787" t="str">
            <v>Zone: South Orange County</v>
          </cell>
          <cell r="C13787" t="str">
            <v>10/21/2019 (6pm-7pm)</v>
          </cell>
          <cell r="D13787">
            <v>17</v>
          </cell>
          <cell r="E13787">
            <v>0.39333334565162659</v>
          </cell>
          <cell r="F13787">
            <v>0.29666665196418762</v>
          </cell>
          <cell r="G13787">
            <v>0.10666664689779282</v>
          </cell>
          <cell r="H13787">
            <v>85.1</v>
          </cell>
          <cell r="I13787">
            <v>1</v>
          </cell>
        </row>
        <row r="13788">
          <cell r="A13788" t="str">
            <v/>
          </cell>
          <cell r="B13788" t="str">
            <v>Zone: South Orange County</v>
          </cell>
          <cell r="C13788" t="str">
            <v>10/21/2019 (6pm-7pm)</v>
          </cell>
          <cell r="D13788">
            <v>18</v>
          </cell>
          <cell r="E13788">
            <v>0.56000000238418579</v>
          </cell>
          <cell r="F13788">
            <v>0.2800000011920929</v>
          </cell>
          <cell r="G13788">
            <v>0.15143755078315735</v>
          </cell>
          <cell r="H13788">
            <v>81.7</v>
          </cell>
          <cell r="I13788">
            <v>1</v>
          </cell>
        </row>
        <row r="13789">
          <cell r="A13789" t="str">
            <v/>
          </cell>
          <cell r="B13789" t="str">
            <v>Zone: South Orange County</v>
          </cell>
          <cell r="C13789" t="str">
            <v>10/21/2019 (6pm-8pm)</v>
          </cell>
          <cell r="D13789">
            <v>18</v>
          </cell>
          <cell r="E13789">
            <v>0.32333332300186157</v>
          </cell>
          <cell r="F13789">
            <v>0.10499998927116394</v>
          </cell>
          <cell r="G13789">
            <v>0.36368033289909363</v>
          </cell>
          <cell r="H13789">
            <v>85.7</v>
          </cell>
          <cell r="I13789">
            <v>1</v>
          </cell>
        </row>
        <row r="13790">
          <cell r="A13790" t="str">
            <v/>
          </cell>
          <cell r="B13790" t="str">
            <v>Zone: South Orange County</v>
          </cell>
          <cell r="C13790" t="str">
            <v>10/21/2019 (6pm-8pm)</v>
          </cell>
          <cell r="D13790">
            <v>19</v>
          </cell>
          <cell r="E13790">
            <v>0.75044447183609009</v>
          </cell>
          <cell r="F13790">
            <v>0.50933337211608887</v>
          </cell>
          <cell r="G13790">
            <v>0.57261133193969727</v>
          </cell>
          <cell r="H13790">
            <v>81.900000000000006</v>
          </cell>
          <cell r="I13790">
            <v>1</v>
          </cell>
        </row>
        <row r="13791">
          <cell r="A13791" t="str">
            <v/>
          </cell>
          <cell r="B13791" t="str">
            <v>Zone: South Orange County</v>
          </cell>
          <cell r="C13791" t="str">
            <v>10/21/2019 (6pm-7pm)</v>
          </cell>
          <cell r="D13791">
            <v>19</v>
          </cell>
          <cell r="E13791">
            <v>0.65166670083999634</v>
          </cell>
          <cell r="F13791">
            <v>0.75833332538604736</v>
          </cell>
          <cell r="G13791">
            <v>0.27912560105323792</v>
          </cell>
          <cell r="H13791">
            <v>79.599999999999994</v>
          </cell>
          <cell r="I13791">
            <v>1</v>
          </cell>
        </row>
        <row r="13792">
          <cell r="A13792" t="str">
            <v/>
          </cell>
          <cell r="B13792" t="str">
            <v>Zone: South Orange County</v>
          </cell>
          <cell r="C13792" t="str">
            <v>10/21/2019 (6pm-7pm)</v>
          </cell>
          <cell r="D13792">
            <v>20</v>
          </cell>
          <cell r="E13792">
            <v>0.87166661024093628</v>
          </cell>
          <cell r="F13792">
            <v>0.75833332538604736</v>
          </cell>
          <cell r="G13792">
            <v>0.26964995265007019</v>
          </cell>
          <cell r="H13792">
            <v>78</v>
          </cell>
          <cell r="I13792">
            <v>1</v>
          </cell>
        </row>
        <row r="13793">
          <cell r="A13793" t="str">
            <v/>
          </cell>
          <cell r="B13793" t="str">
            <v>Zone: South Orange County</v>
          </cell>
          <cell r="C13793" t="str">
            <v>10/21/2019 (6pm-8pm)</v>
          </cell>
          <cell r="D13793">
            <v>20</v>
          </cell>
          <cell r="E13793">
            <v>0.61844444274902344</v>
          </cell>
          <cell r="F13793">
            <v>0.41233330965042114</v>
          </cell>
          <cell r="G13793">
            <v>1.0499426126480103</v>
          </cell>
          <cell r="H13793">
            <v>80.3</v>
          </cell>
          <cell r="I13793">
            <v>1</v>
          </cell>
        </row>
        <row r="13794">
          <cell r="A13794" t="str">
            <v/>
          </cell>
          <cell r="B13794" t="str">
            <v>Zone: South Orange County</v>
          </cell>
          <cell r="C13794" t="str">
            <v>10/21/2019 (6pm-7pm)</v>
          </cell>
          <cell r="D13794">
            <v>21</v>
          </cell>
          <cell r="E13794">
            <v>0.6600000262260437</v>
          </cell>
          <cell r="F13794">
            <v>1.1699999570846558</v>
          </cell>
          <cell r="G13794">
            <v>0.23007245361804962</v>
          </cell>
          <cell r="H13794">
            <v>75.3</v>
          </cell>
          <cell r="I13794">
            <v>1</v>
          </cell>
        </row>
        <row r="13795">
          <cell r="A13795" t="str">
            <v/>
          </cell>
          <cell r="B13795" t="str">
            <v>Zone: South Orange County</v>
          </cell>
          <cell r="C13795" t="str">
            <v>10/21/2019 (6pm-8pm)</v>
          </cell>
          <cell r="D13795">
            <v>21</v>
          </cell>
          <cell r="E13795">
            <v>0.49044445157051086</v>
          </cell>
          <cell r="F13795">
            <v>0.71433335542678833</v>
          </cell>
          <cell r="G13795">
            <v>0.54717332124710083</v>
          </cell>
          <cell r="H13795">
            <v>78.2</v>
          </cell>
          <cell r="I13795">
            <v>1</v>
          </cell>
        </row>
        <row r="13796">
          <cell r="A13796" t="str">
            <v/>
          </cell>
          <cell r="B13796" t="str">
            <v>Zone: South Orange County</v>
          </cell>
          <cell r="C13796" t="str">
            <v>10/21/2019 (6pm-7pm)</v>
          </cell>
          <cell r="D13796">
            <v>22</v>
          </cell>
          <cell r="E13796">
            <v>0.61500000953674316</v>
          </cell>
          <cell r="F13796">
            <v>0.98500001430511475</v>
          </cell>
          <cell r="G13796">
            <v>0.19731529057025909</v>
          </cell>
          <cell r="H13796">
            <v>73.400000000000006</v>
          </cell>
          <cell r="I13796">
            <v>1</v>
          </cell>
        </row>
        <row r="13797">
          <cell r="A13797" t="str">
            <v/>
          </cell>
          <cell r="B13797" t="str">
            <v>Zone: South Orange County</v>
          </cell>
          <cell r="C13797" t="str">
            <v>10/21/2019 (6pm-8pm)</v>
          </cell>
          <cell r="D13797">
            <v>22</v>
          </cell>
          <cell r="E13797">
            <v>0.27466666698455811</v>
          </cell>
          <cell r="F13797">
            <v>0.94300001859664917</v>
          </cell>
          <cell r="G13797">
            <v>0.29142415523529053</v>
          </cell>
          <cell r="H13797">
            <v>75.5</v>
          </cell>
          <cell r="I13797">
            <v>1</v>
          </cell>
        </row>
        <row r="13798">
          <cell r="A13798" t="str">
            <v/>
          </cell>
          <cell r="B13798" t="str">
            <v>Zone: South Orange County</v>
          </cell>
          <cell r="C13798" t="str">
            <v>10/21/2019 (6pm-7pm)</v>
          </cell>
          <cell r="D13798">
            <v>23</v>
          </cell>
          <cell r="E13798">
            <v>0.61000001430511475</v>
          </cell>
          <cell r="F13798">
            <v>0.76999998092651367</v>
          </cell>
          <cell r="G13798">
            <v>8.0829069018363953E-2</v>
          </cell>
          <cell r="H13798">
            <v>71.099999999999994</v>
          </cell>
          <cell r="I13798">
            <v>1</v>
          </cell>
        </row>
        <row r="13799">
          <cell r="A13799" t="str">
            <v/>
          </cell>
          <cell r="B13799" t="str">
            <v>Zone: South Orange County</v>
          </cell>
          <cell r="C13799" t="str">
            <v>10/21/2019 (6pm-8pm)</v>
          </cell>
          <cell r="D13799">
            <v>23</v>
          </cell>
          <cell r="E13799">
            <v>0.50933337211608887</v>
          </cell>
          <cell r="F13799">
            <v>0.210999995470047</v>
          </cell>
          <cell r="G13799">
            <v>0.37996909022331238</v>
          </cell>
          <cell r="H13799">
            <v>73.400000000000006</v>
          </cell>
          <cell r="I13799">
            <v>1</v>
          </cell>
        </row>
        <row r="13800">
          <cell r="A13800" t="str">
            <v/>
          </cell>
          <cell r="B13800" t="str">
            <v>Zone: South Orange County</v>
          </cell>
          <cell r="C13800" t="str">
            <v>10/21/2019 (6pm-7pm)</v>
          </cell>
          <cell r="D13800">
            <v>24</v>
          </cell>
          <cell r="E13800">
            <v>0.42166665196418762</v>
          </cell>
          <cell r="F13800">
            <v>0.41833335161209106</v>
          </cell>
          <cell r="G13800">
            <v>0.11095544695854187</v>
          </cell>
          <cell r="H13800">
            <v>68.459999999999994</v>
          </cell>
          <cell r="I13800">
            <v>1</v>
          </cell>
        </row>
        <row r="13801">
          <cell r="A13801" t="str">
            <v/>
          </cell>
          <cell r="B13801" t="str">
            <v>Zone: South Orange County</v>
          </cell>
          <cell r="C13801" t="str">
            <v>10/21/2019 (6pm-8pm)</v>
          </cell>
          <cell r="D13801">
            <v>24</v>
          </cell>
          <cell r="E13801">
            <v>0.20555555820465088</v>
          </cell>
          <cell r="F13801">
            <v>0.23166666924953461</v>
          </cell>
          <cell r="G13801">
            <v>0.46682643890380859</v>
          </cell>
          <cell r="H13801">
            <v>71.099999999999994</v>
          </cell>
          <cell r="I13801">
            <v>1</v>
          </cell>
        </row>
        <row r="13802">
          <cell r="A13802" t="str">
            <v/>
          </cell>
          <cell r="B13802" t="str">
            <v>Zone: South Orange County</v>
          </cell>
          <cell r="C13802" t="str">
            <v>10/22/2019</v>
          </cell>
          <cell r="D13802">
            <v>1</v>
          </cell>
          <cell r="E13802">
            <v>0.18666666746139526</v>
          </cell>
          <cell r="F13802">
            <v>0.24500000476837158</v>
          </cell>
          <cell r="G13802">
            <v>0.14258348941802979</v>
          </cell>
          <cell r="H13802">
            <v>69.83</v>
          </cell>
          <cell r="I13802">
            <v>1</v>
          </cell>
        </row>
        <row r="13803">
          <cell r="A13803" t="str">
            <v/>
          </cell>
          <cell r="B13803" t="str">
            <v>Zone: South Orange County</v>
          </cell>
          <cell r="C13803" t="str">
            <v>10/22/2019</v>
          </cell>
          <cell r="D13803">
            <v>2</v>
          </cell>
          <cell r="E13803">
            <v>0.20044444501399994</v>
          </cell>
          <cell r="F13803">
            <v>0.36933332681655884</v>
          </cell>
          <cell r="G13803">
            <v>0.1929250955581665</v>
          </cell>
          <cell r="H13803">
            <v>67.78</v>
          </cell>
          <cell r="I13803">
            <v>1</v>
          </cell>
        </row>
        <row r="13804">
          <cell r="A13804" t="str">
            <v/>
          </cell>
          <cell r="B13804" t="str">
            <v>Zone: South Orange County</v>
          </cell>
          <cell r="C13804" t="str">
            <v>10/22/2019</v>
          </cell>
          <cell r="D13804">
            <v>3</v>
          </cell>
          <cell r="E13804">
            <v>0.13822223246097565</v>
          </cell>
          <cell r="F13804">
            <v>0.35266667604446411</v>
          </cell>
          <cell r="G13804">
            <v>0.17453031241893768</v>
          </cell>
          <cell r="H13804">
            <v>66.510000000000005</v>
          </cell>
          <cell r="I13804">
            <v>1</v>
          </cell>
        </row>
        <row r="13805">
          <cell r="A13805" t="str">
            <v/>
          </cell>
          <cell r="B13805" t="str">
            <v>Zone: South Orange County</v>
          </cell>
          <cell r="C13805" t="str">
            <v>10/22/2019</v>
          </cell>
          <cell r="D13805">
            <v>4</v>
          </cell>
          <cell r="E13805">
            <v>0.15711110830307007</v>
          </cell>
          <cell r="F13805">
            <v>0.33933335542678833</v>
          </cell>
          <cell r="G13805">
            <v>8.3723664283752441E-2</v>
          </cell>
          <cell r="H13805">
            <v>65.17</v>
          </cell>
          <cell r="I13805">
            <v>1</v>
          </cell>
        </row>
        <row r="13806">
          <cell r="A13806" t="str">
            <v/>
          </cell>
          <cell r="B13806" t="str">
            <v>Zone: South Orange County</v>
          </cell>
          <cell r="C13806" t="str">
            <v>10/22/2019</v>
          </cell>
          <cell r="D13806">
            <v>5</v>
          </cell>
          <cell r="E13806">
            <v>0.20733334124088287</v>
          </cell>
          <cell r="F13806">
            <v>0.28400000929832458</v>
          </cell>
          <cell r="G13806">
            <v>6.2506571412086487E-2</v>
          </cell>
          <cell r="H13806">
            <v>64.44</v>
          </cell>
          <cell r="I13806">
            <v>1</v>
          </cell>
        </row>
        <row r="13807">
          <cell r="A13807" t="str">
            <v/>
          </cell>
          <cell r="B13807" t="str">
            <v>Zone: South Orange County</v>
          </cell>
          <cell r="C13807" t="str">
            <v>10/22/2019</v>
          </cell>
          <cell r="D13807">
            <v>6</v>
          </cell>
          <cell r="E13807">
            <v>0.71711111068725586</v>
          </cell>
          <cell r="F13807">
            <v>0.35433334112167358</v>
          </cell>
          <cell r="G13807">
            <v>0.30062276124954224</v>
          </cell>
          <cell r="H13807">
            <v>63.97</v>
          </cell>
          <cell r="I13807">
            <v>1</v>
          </cell>
        </row>
        <row r="13808">
          <cell r="A13808" t="str">
            <v/>
          </cell>
          <cell r="B13808" t="str">
            <v>Zone: South Orange County</v>
          </cell>
          <cell r="C13808" t="str">
            <v>10/22/2019</v>
          </cell>
          <cell r="D13808">
            <v>7</v>
          </cell>
          <cell r="E13808">
            <v>0.40377777814865112</v>
          </cell>
          <cell r="F13808">
            <v>0.67933332920074463</v>
          </cell>
          <cell r="G13808">
            <v>0.19173114001750946</v>
          </cell>
          <cell r="H13808">
            <v>64.42</v>
          </cell>
          <cell r="I13808">
            <v>1</v>
          </cell>
        </row>
        <row r="13809">
          <cell r="A13809" t="str">
            <v/>
          </cell>
          <cell r="B13809" t="str">
            <v>Zone: South Orange County</v>
          </cell>
          <cell r="C13809" t="str">
            <v>10/22/2019</v>
          </cell>
          <cell r="D13809">
            <v>8</v>
          </cell>
          <cell r="E13809">
            <v>0.55022221803665161</v>
          </cell>
          <cell r="F13809">
            <v>0.29466664791107178</v>
          </cell>
          <cell r="G13809">
            <v>0.23337709903717041</v>
          </cell>
          <cell r="H13809">
            <v>64.87</v>
          </cell>
          <cell r="I13809">
            <v>1</v>
          </cell>
        </row>
        <row r="13810">
          <cell r="A13810" t="str">
            <v/>
          </cell>
          <cell r="B13810" t="str">
            <v>Zone: South Orange County</v>
          </cell>
          <cell r="C13810" t="str">
            <v>10/22/2019</v>
          </cell>
          <cell r="D13810">
            <v>9</v>
          </cell>
          <cell r="E13810">
            <v>0.18755555152893066</v>
          </cell>
          <cell r="F13810">
            <v>0.36366668343544006</v>
          </cell>
          <cell r="G13810">
            <v>0.12713485956192017</v>
          </cell>
          <cell r="H13810">
            <v>69.69</v>
          </cell>
          <cell r="I13810">
            <v>1</v>
          </cell>
        </row>
        <row r="13811">
          <cell r="A13811" t="str">
            <v/>
          </cell>
          <cell r="B13811" t="str">
            <v>Zone: South Orange County</v>
          </cell>
          <cell r="C13811" t="str">
            <v>10/22/2019</v>
          </cell>
          <cell r="D13811">
            <v>10</v>
          </cell>
          <cell r="E13811">
            <v>0.22755555808544159</v>
          </cell>
          <cell r="F13811">
            <v>0.24366666376590729</v>
          </cell>
          <cell r="G13811">
            <v>9.5735527575016022E-2</v>
          </cell>
          <cell r="H13811">
            <v>77.599999999999994</v>
          </cell>
          <cell r="I13811">
            <v>1</v>
          </cell>
        </row>
        <row r="13812">
          <cell r="A13812" t="str">
            <v/>
          </cell>
          <cell r="B13812" t="str">
            <v>Zone: South Orange County</v>
          </cell>
          <cell r="C13812" t="str">
            <v>10/22/2019</v>
          </cell>
          <cell r="D13812">
            <v>11</v>
          </cell>
          <cell r="E13812">
            <v>0.12688888609409332</v>
          </cell>
          <cell r="F13812">
            <v>0.19466666877269745</v>
          </cell>
          <cell r="G13812">
            <v>6.2170796096324921E-2</v>
          </cell>
          <cell r="H13812">
            <v>83.5</v>
          </cell>
          <cell r="I13812">
            <v>1</v>
          </cell>
        </row>
        <row r="13813">
          <cell r="A13813" t="str">
            <v/>
          </cell>
          <cell r="B13813" t="str">
            <v>Zone: South Orange County</v>
          </cell>
          <cell r="C13813" t="str">
            <v>10/22/2019</v>
          </cell>
          <cell r="D13813">
            <v>12</v>
          </cell>
          <cell r="E13813">
            <v>0.14733332395553589</v>
          </cell>
          <cell r="F13813">
            <v>0.12900000810623169</v>
          </cell>
          <cell r="G13813">
            <v>7.828173041343689E-2</v>
          </cell>
          <cell r="H13813">
            <v>90.3</v>
          </cell>
          <cell r="I13813">
            <v>1</v>
          </cell>
        </row>
        <row r="13814">
          <cell r="A13814" t="str">
            <v/>
          </cell>
          <cell r="B13814" t="str">
            <v>Zone: South Orange County</v>
          </cell>
          <cell r="C13814" t="str">
            <v>10/22/2019</v>
          </cell>
          <cell r="D13814">
            <v>13</v>
          </cell>
          <cell r="E13814">
            <v>0.50977778434753418</v>
          </cell>
          <cell r="F13814">
            <v>0.17533333599567413</v>
          </cell>
          <cell r="G13814">
            <v>0.26475682854652405</v>
          </cell>
          <cell r="H13814">
            <v>95.8</v>
          </cell>
          <cell r="I13814">
            <v>1</v>
          </cell>
        </row>
        <row r="13815">
          <cell r="A13815" t="str">
            <v/>
          </cell>
          <cell r="B13815" t="str">
            <v>Zone: South Orange County</v>
          </cell>
          <cell r="C13815" t="str">
            <v>10/22/2019</v>
          </cell>
          <cell r="D13815">
            <v>14</v>
          </cell>
          <cell r="E13815">
            <v>0.78777778148651123</v>
          </cell>
          <cell r="F13815">
            <v>0.16333334147930145</v>
          </cell>
          <cell r="G13815">
            <v>0.41861268877983093</v>
          </cell>
          <cell r="H13815">
            <v>92.9</v>
          </cell>
          <cell r="I13815">
            <v>1</v>
          </cell>
        </row>
        <row r="13816">
          <cell r="A13816" t="str">
            <v/>
          </cell>
          <cell r="B13816" t="str">
            <v>Zone: South Orange County</v>
          </cell>
          <cell r="C13816" t="str">
            <v>10/22/2019</v>
          </cell>
          <cell r="D13816">
            <v>15</v>
          </cell>
          <cell r="E13816">
            <v>0.57511115074157715</v>
          </cell>
          <cell r="F13816">
            <v>0.14233332872390747</v>
          </cell>
          <cell r="G13816">
            <v>0.31159627437591553</v>
          </cell>
          <cell r="H13816">
            <v>90.8</v>
          </cell>
          <cell r="I13816">
            <v>1</v>
          </cell>
        </row>
        <row r="13817">
          <cell r="A13817" t="str">
            <v/>
          </cell>
          <cell r="B13817" t="str">
            <v>Zone: South Orange County</v>
          </cell>
          <cell r="C13817" t="str">
            <v>10/22/2019</v>
          </cell>
          <cell r="D13817">
            <v>16</v>
          </cell>
          <cell r="E13817">
            <v>0.31577777862548828</v>
          </cell>
          <cell r="F13817">
            <v>0.50633335113525391</v>
          </cell>
          <cell r="G13817">
            <v>1.1112033128738403</v>
          </cell>
          <cell r="H13817">
            <v>92</v>
          </cell>
          <cell r="I13817">
            <v>1</v>
          </cell>
        </row>
        <row r="13818">
          <cell r="A13818" t="str">
            <v/>
          </cell>
          <cell r="B13818" t="str">
            <v>Zone: South Orange County</v>
          </cell>
          <cell r="C13818" t="str">
            <v>10/22/2019</v>
          </cell>
          <cell r="D13818">
            <v>17</v>
          </cell>
          <cell r="E13818">
            <v>0.56533336639404297</v>
          </cell>
          <cell r="F13818">
            <v>0.18699999153614044</v>
          </cell>
          <cell r="G13818">
            <v>0.36689901351928711</v>
          </cell>
          <cell r="H13818">
            <v>90</v>
          </cell>
          <cell r="I13818">
            <v>1</v>
          </cell>
        </row>
        <row r="13819">
          <cell r="A13819" t="str">
            <v/>
          </cell>
          <cell r="B13819" t="str">
            <v>Zone: South Orange County</v>
          </cell>
          <cell r="C13819" t="str">
            <v>10/22/2019</v>
          </cell>
          <cell r="D13819">
            <v>18</v>
          </cell>
          <cell r="E13819">
            <v>0.67333334684371948</v>
          </cell>
          <cell r="F13819">
            <v>5.9999998658895493E-2</v>
          </cell>
          <cell r="G13819">
            <v>0.4301186203956604</v>
          </cell>
          <cell r="H13819">
            <v>86.5</v>
          </cell>
          <cell r="I13819">
            <v>1</v>
          </cell>
        </row>
        <row r="13820">
          <cell r="A13820" t="str">
            <v/>
          </cell>
          <cell r="B13820" t="str">
            <v>Zone: South Orange County</v>
          </cell>
          <cell r="C13820" t="str">
            <v>10/22/2019</v>
          </cell>
          <cell r="D13820">
            <v>19</v>
          </cell>
          <cell r="E13820">
            <v>0.82711112499237061</v>
          </cell>
          <cell r="F13820">
            <v>0.12433333694934845</v>
          </cell>
          <cell r="G13820">
            <v>0.46620681881904602</v>
          </cell>
          <cell r="H13820">
            <v>83.8</v>
          </cell>
          <cell r="I13820">
            <v>1</v>
          </cell>
        </row>
        <row r="13821">
          <cell r="A13821" t="str">
            <v/>
          </cell>
          <cell r="B13821" t="str">
            <v>Zone: South Orange County</v>
          </cell>
          <cell r="C13821" t="str">
            <v>10/22/2019</v>
          </cell>
          <cell r="D13821">
            <v>20</v>
          </cell>
          <cell r="E13821">
            <v>0.63844442367553711</v>
          </cell>
          <cell r="F13821">
            <v>0.69233334064483643</v>
          </cell>
          <cell r="G13821">
            <v>0.92077076435089111</v>
          </cell>
          <cell r="H13821">
            <v>82.1</v>
          </cell>
          <cell r="I13821">
            <v>1</v>
          </cell>
        </row>
        <row r="13822">
          <cell r="A13822" t="str">
            <v/>
          </cell>
          <cell r="B13822" t="str">
            <v>Zone: South Orange County</v>
          </cell>
          <cell r="C13822" t="str">
            <v>10/22/2019</v>
          </cell>
          <cell r="D13822">
            <v>21</v>
          </cell>
          <cell r="E13822">
            <v>0.43711110949516296</v>
          </cell>
          <cell r="F13822">
            <v>0.69933336973190308</v>
          </cell>
          <cell r="G13822">
            <v>0.5307965874671936</v>
          </cell>
          <cell r="H13822">
            <v>79.8</v>
          </cell>
          <cell r="I13822">
            <v>1</v>
          </cell>
        </row>
        <row r="13823">
          <cell r="A13823" t="str">
            <v/>
          </cell>
          <cell r="B13823" t="str">
            <v>Zone: South Orange County</v>
          </cell>
          <cell r="C13823" t="str">
            <v>10/22/2019</v>
          </cell>
          <cell r="D13823">
            <v>22</v>
          </cell>
          <cell r="E13823">
            <v>0.45133334398269653</v>
          </cell>
          <cell r="F13823">
            <v>1.0429999828338623</v>
          </cell>
          <cell r="G13823">
            <v>0.33437526226043701</v>
          </cell>
          <cell r="H13823">
            <v>76.900000000000006</v>
          </cell>
          <cell r="I13823">
            <v>1</v>
          </cell>
        </row>
        <row r="13824">
          <cell r="A13824" t="str">
            <v/>
          </cell>
          <cell r="B13824" t="str">
            <v>Zone: South Orange County</v>
          </cell>
          <cell r="C13824" t="str">
            <v>10/22/2019</v>
          </cell>
          <cell r="D13824">
            <v>23</v>
          </cell>
          <cell r="E13824">
            <v>0.45266667008399963</v>
          </cell>
          <cell r="F13824">
            <v>0.36100000143051147</v>
          </cell>
          <cell r="G13824">
            <v>0.34253621101379395</v>
          </cell>
          <cell r="H13824">
            <v>75.7</v>
          </cell>
          <cell r="I13824">
            <v>1</v>
          </cell>
        </row>
        <row r="13825">
          <cell r="A13825" t="str">
            <v/>
          </cell>
          <cell r="B13825" t="str">
            <v>Zone: South Orange County</v>
          </cell>
          <cell r="C13825" t="str">
            <v>10/22/2019</v>
          </cell>
          <cell r="D13825">
            <v>24</v>
          </cell>
          <cell r="E13825">
            <v>0.29888889193534851</v>
          </cell>
          <cell r="F13825">
            <v>0.55166667699813843</v>
          </cell>
          <cell r="G13825">
            <v>0.45484408736228943</v>
          </cell>
          <cell r="H13825">
            <v>72.599999999999994</v>
          </cell>
          <cell r="I13825">
            <v>1</v>
          </cell>
        </row>
        <row r="13826">
          <cell r="A13826" t="str">
            <v/>
          </cell>
          <cell r="B13826" t="str">
            <v>Zone: South of Lugo</v>
          </cell>
          <cell r="C13826" t="str">
            <v>Average Event Day (5pm-9pm)</v>
          </cell>
          <cell r="D13826">
            <v>1</v>
          </cell>
          <cell r="E13826">
            <v>1.3069480657577515</v>
          </cell>
          <cell r="F13826">
            <v>1.3466365337371826</v>
          </cell>
          <cell r="G13826">
            <v>1.0367237031459808E-2</v>
          </cell>
          <cell r="H13826">
            <v>75.341950808346908</v>
          </cell>
        </row>
        <row r="13827">
          <cell r="A13827" t="str">
            <v/>
          </cell>
          <cell r="B13827" t="str">
            <v>Zone: South of Lugo</v>
          </cell>
          <cell r="C13827" t="str">
            <v>Average Event Day (6pm-8pm)</v>
          </cell>
          <cell r="D13827">
            <v>1</v>
          </cell>
          <cell r="E13827">
            <v>1.2895828485488892</v>
          </cell>
          <cell r="F13827">
            <v>1.2870255708694458</v>
          </cell>
          <cell r="G13827">
            <v>1.0420019738376141E-2</v>
          </cell>
          <cell r="H13827">
            <v>75.257154370022249</v>
          </cell>
        </row>
        <row r="13828">
          <cell r="A13828" t="str">
            <v/>
          </cell>
          <cell r="B13828" t="str">
            <v>Zone: South of Lugo</v>
          </cell>
          <cell r="C13828" t="str">
            <v>Average Event Day (6pm-8pm)</v>
          </cell>
          <cell r="D13828">
            <v>2</v>
          </cell>
          <cell r="E13828">
            <v>1.0820293426513672</v>
          </cell>
          <cell r="F13828">
            <v>1.0796183347702026</v>
          </cell>
          <cell r="G13828">
            <v>9.446009062230587E-3</v>
          </cell>
          <cell r="H13828">
            <v>74.375269527449092</v>
          </cell>
        </row>
        <row r="13829">
          <cell r="A13829" t="str">
            <v/>
          </cell>
          <cell r="B13829" t="str">
            <v>Zone: South of Lugo</v>
          </cell>
          <cell r="C13829" t="str">
            <v>Average Event Day (5pm-9pm)</v>
          </cell>
          <cell r="D13829">
            <v>2</v>
          </cell>
          <cell r="E13829">
            <v>1.0926352739334106</v>
          </cell>
          <cell r="F13829">
            <v>1.1113808155059814</v>
          </cell>
          <cell r="G13829">
            <v>9.3490090221166611E-3</v>
          </cell>
          <cell r="H13829">
            <v>74.223767433205609</v>
          </cell>
        </row>
        <row r="13830">
          <cell r="A13830" t="str">
            <v/>
          </cell>
          <cell r="B13830" t="str">
            <v>Zone: South of Lugo</v>
          </cell>
          <cell r="C13830" t="str">
            <v>Average Event Day (6pm-8pm)</v>
          </cell>
          <cell r="D13830">
            <v>3</v>
          </cell>
          <cell r="E13830">
            <v>0.93134206533432007</v>
          </cell>
          <cell r="F13830">
            <v>0.93431270122528076</v>
          </cell>
          <cell r="G13830">
            <v>8.3538312464952469E-3</v>
          </cell>
          <cell r="H13830">
            <v>73.668175959858246</v>
          </cell>
        </row>
        <row r="13831">
          <cell r="A13831" t="str">
            <v/>
          </cell>
          <cell r="B13831" t="str">
            <v>Zone: South of Lugo</v>
          </cell>
          <cell r="C13831" t="str">
            <v>Average Event Day (5pm-9pm)</v>
          </cell>
          <cell r="D13831">
            <v>3</v>
          </cell>
          <cell r="E13831">
            <v>0.94374513626098633</v>
          </cell>
          <cell r="F13831">
            <v>0.95111554861068726</v>
          </cell>
          <cell r="G13831">
            <v>8.2642417401075363E-3</v>
          </cell>
          <cell r="H13831">
            <v>73.438831294771418</v>
          </cell>
        </row>
        <row r="13832">
          <cell r="A13832" t="str">
            <v/>
          </cell>
          <cell r="B13832" t="str">
            <v>Zone: South of Lugo</v>
          </cell>
          <cell r="C13832" t="str">
            <v>Average Event Day (6pm-8pm)</v>
          </cell>
          <cell r="D13832">
            <v>4</v>
          </cell>
          <cell r="E13832">
            <v>0.82667011022567749</v>
          </cell>
          <cell r="F13832">
            <v>0.8348318338394165</v>
          </cell>
          <cell r="G13832">
            <v>7.318396121263504E-3</v>
          </cell>
          <cell r="H13832">
            <v>72.99991810074124</v>
          </cell>
        </row>
        <row r="13833">
          <cell r="A13833" t="str">
            <v/>
          </cell>
          <cell r="B13833" t="str">
            <v>Zone: South of Lugo</v>
          </cell>
          <cell r="C13833" t="str">
            <v>Average Event Day (5pm-9pm)</v>
          </cell>
          <cell r="D13833">
            <v>4</v>
          </cell>
          <cell r="E13833">
            <v>0.84753149747848511</v>
          </cell>
          <cell r="F13833">
            <v>0.84657305479049683</v>
          </cell>
          <cell r="G13833">
            <v>7.2523034177720547E-3</v>
          </cell>
          <cell r="H13833">
            <v>72.829175892445889</v>
          </cell>
        </row>
        <row r="13834">
          <cell r="A13834" t="str">
            <v/>
          </cell>
          <cell r="B13834" t="str">
            <v>Zone: South of Lugo</v>
          </cell>
          <cell r="C13834" t="str">
            <v>Average Event Day (5pm-9pm)</v>
          </cell>
          <cell r="D13834">
            <v>5</v>
          </cell>
          <cell r="E13834">
            <v>0.76943528652191162</v>
          </cell>
          <cell r="F13834">
            <v>0.77813160419464111</v>
          </cell>
          <cell r="G13834">
            <v>6.3505307771265507E-3</v>
          </cell>
          <cell r="H13834">
            <v>72.222139251414475</v>
          </cell>
        </row>
        <row r="13835">
          <cell r="A13835" t="str">
            <v/>
          </cell>
          <cell r="B13835" t="str">
            <v>Zone: South of Lugo</v>
          </cell>
          <cell r="C13835" t="str">
            <v>Average Event Day (6pm-8pm)</v>
          </cell>
          <cell r="D13835">
            <v>5</v>
          </cell>
          <cell r="E13835">
            <v>0.76285582780838013</v>
          </cell>
          <cell r="F13835">
            <v>0.76226800680160522</v>
          </cell>
          <cell r="G13835">
            <v>6.401759572327137E-3</v>
          </cell>
          <cell r="H13835">
            <v>72.512848982271223</v>
          </cell>
        </row>
        <row r="13836">
          <cell r="A13836" t="str">
            <v/>
          </cell>
          <cell r="B13836" t="str">
            <v>Zone: South of Lugo</v>
          </cell>
          <cell r="C13836" t="str">
            <v>Average Event Day (6pm-8pm)</v>
          </cell>
          <cell r="D13836">
            <v>6</v>
          </cell>
          <cell r="E13836">
            <v>0.7423560619354248</v>
          </cell>
          <cell r="F13836">
            <v>0.74073618650436401</v>
          </cell>
          <cell r="G13836">
            <v>5.6997365318238735E-3</v>
          </cell>
          <cell r="H13836">
            <v>72.02227836371199</v>
          </cell>
        </row>
        <row r="13837">
          <cell r="A13837" t="str">
            <v/>
          </cell>
          <cell r="B13837" t="str">
            <v>Zone: South of Lugo</v>
          </cell>
          <cell r="C13837" t="str">
            <v>Average Event Day (5pm-9pm)</v>
          </cell>
          <cell r="D13837">
            <v>6</v>
          </cell>
          <cell r="E13837">
            <v>0.75008636713027954</v>
          </cell>
          <cell r="F13837">
            <v>0.7574843168258667</v>
          </cell>
          <cell r="G13837">
            <v>5.657522939145565E-3</v>
          </cell>
          <cell r="H13837">
            <v>71.6393561207651</v>
          </cell>
        </row>
        <row r="13838">
          <cell r="A13838" t="str">
            <v/>
          </cell>
          <cell r="B13838" t="str">
            <v>Zone: South of Lugo</v>
          </cell>
          <cell r="C13838" t="str">
            <v>Average Event Day (6pm-8pm)</v>
          </cell>
          <cell r="D13838">
            <v>7</v>
          </cell>
          <cell r="E13838">
            <v>0.77115035057067871</v>
          </cell>
          <cell r="F13838">
            <v>0.77323341369628906</v>
          </cell>
          <cell r="G13838">
            <v>5.44692762196064E-3</v>
          </cell>
          <cell r="H13838">
            <v>72.30337502592711</v>
          </cell>
        </row>
        <row r="13839">
          <cell r="A13839" t="str">
            <v/>
          </cell>
          <cell r="B13839" t="str">
            <v>Zone: South of Lugo</v>
          </cell>
          <cell r="C13839" t="str">
            <v>Average Event Day (5pm-9pm)</v>
          </cell>
          <cell r="D13839">
            <v>7</v>
          </cell>
          <cell r="E13839">
            <v>0.78167986869812012</v>
          </cell>
          <cell r="F13839">
            <v>0.78803223371505737</v>
          </cell>
          <cell r="G13839">
            <v>5.434876773506403E-3</v>
          </cell>
          <cell r="H13839">
            <v>71.796324802189119</v>
          </cell>
        </row>
        <row r="13840">
          <cell r="A13840" t="str">
            <v/>
          </cell>
          <cell r="B13840" t="str">
            <v>Zone: South of Lugo</v>
          </cell>
          <cell r="C13840" t="str">
            <v>Average Event Day (6pm-8pm)</v>
          </cell>
          <cell r="D13840">
            <v>8</v>
          </cell>
          <cell r="E13840">
            <v>0.74184113740921021</v>
          </cell>
          <cell r="F13840">
            <v>0.75194793939590454</v>
          </cell>
          <cell r="G13840">
            <v>5.8035091497004032E-3</v>
          </cell>
          <cell r="H13840">
            <v>75.360870220553551</v>
          </cell>
        </row>
        <row r="13841">
          <cell r="A13841" t="str">
            <v/>
          </cell>
          <cell r="B13841" t="str">
            <v>Zone: South of Lugo</v>
          </cell>
          <cell r="C13841" t="str">
            <v>Average Event Day (5pm-9pm)</v>
          </cell>
          <cell r="D13841">
            <v>8</v>
          </cell>
          <cell r="E13841">
            <v>0.75484788417816162</v>
          </cell>
          <cell r="F13841">
            <v>0.75807332992553711</v>
          </cell>
          <cell r="G13841">
            <v>5.8217169716954231E-3</v>
          </cell>
          <cell r="H13841">
            <v>74.735068156717006</v>
          </cell>
        </row>
        <row r="13842">
          <cell r="A13842" t="str">
            <v/>
          </cell>
          <cell r="B13842" t="str">
            <v>Zone: South of Lugo</v>
          </cell>
          <cell r="C13842" t="str">
            <v>Average Event Day (5pm-9pm)</v>
          </cell>
          <cell r="D13842">
            <v>9</v>
          </cell>
          <cell r="E13842">
            <v>0.67054581642150879</v>
          </cell>
          <cell r="F13842">
            <v>0.66274046897888184</v>
          </cell>
          <cell r="G13842">
            <v>6.6791246645152569E-3</v>
          </cell>
          <cell r="H13842">
            <v>78.721642853013194</v>
          </cell>
        </row>
        <row r="13843">
          <cell r="A13843" t="str">
            <v/>
          </cell>
          <cell r="B13843" t="str">
            <v>Zone: South of Lugo</v>
          </cell>
          <cell r="C13843" t="str">
            <v>Average Event Day (6pm-8pm)</v>
          </cell>
          <cell r="D13843">
            <v>9</v>
          </cell>
          <cell r="E13843">
            <v>0.67006725072860718</v>
          </cell>
          <cell r="F13843">
            <v>0.68061882257461548</v>
          </cell>
          <cell r="G13843">
            <v>6.683805026113987E-3</v>
          </cell>
          <cell r="H13843">
            <v>79.823444342733396</v>
          </cell>
        </row>
        <row r="13844">
          <cell r="A13844" t="str">
            <v/>
          </cell>
          <cell r="B13844" t="str">
            <v>Zone: South of Lugo</v>
          </cell>
          <cell r="C13844" t="str">
            <v>Average Event Day (6pm-8pm)</v>
          </cell>
          <cell r="D13844">
            <v>10</v>
          </cell>
          <cell r="E13844">
            <v>0.64237046241760254</v>
          </cell>
          <cell r="F13844">
            <v>0.64919799566268921</v>
          </cell>
          <cell r="G13844">
            <v>7.9345665872097015E-3</v>
          </cell>
          <cell r="H13844">
            <v>84.102577343596153</v>
          </cell>
        </row>
        <row r="13845">
          <cell r="A13845" t="str">
            <v/>
          </cell>
          <cell r="B13845" t="str">
            <v>Zone: South of Lugo</v>
          </cell>
          <cell r="C13845" t="str">
            <v>Average Event Day (5pm-9pm)</v>
          </cell>
          <cell r="D13845">
            <v>10</v>
          </cell>
          <cell r="E13845">
            <v>0.62799161672592163</v>
          </cell>
          <cell r="F13845">
            <v>0.61744534969329834</v>
          </cell>
          <cell r="G13845">
            <v>7.8385379165410995E-3</v>
          </cell>
          <cell r="H13845">
            <v>83.853469090396899</v>
          </cell>
        </row>
        <row r="13846">
          <cell r="A13846" t="str">
            <v/>
          </cell>
          <cell r="B13846" t="str">
            <v>Zone: South of Lugo</v>
          </cell>
          <cell r="C13846" t="str">
            <v>Average Event Day (5pm-9pm)</v>
          </cell>
          <cell r="D13846">
            <v>11</v>
          </cell>
          <cell r="E13846">
            <v>0.68023139238357544</v>
          </cell>
          <cell r="F13846">
            <v>0.67421793937683105</v>
          </cell>
          <cell r="G13846">
            <v>9.4395661726593971E-3</v>
          </cell>
          <cell r="H13846">
            <v>88.016156649013922</v>
          </cell>
        </row>
        <row r="13847">
          <cell r="A13847" t="str">
            <v/>
          </cell>
          <cell r="B13847" t="str">
            <v>Zone: South of Lugo</v>
          </cell>
          <cell r="C13847" t="str">
            <v>Average Event Day (6pm-8pm)</v>
          </cell>
          <cell r="D13847">
            <v>11</v>
          </cell>
          <cell r="E13847">
            <v>0.68928354978561401</v>
          </cell>
          <cell r="F13847">
            <v>0.70698755979537964</v>
          </cell>
          <cell r="G13847">
            <v>9.4910282641649246E-3</v>
          </cell>
          <cell r="H13847">
            <v>87.707626302155589</v>
          </cell>
        </row>
        <row r="13848">
          <cell r="A13848" t="str">
            <v/>
          </cell>
          <cell r="B13848" t="str">
            <v>Zone: South of Lugo</v>
          </cell>
          <cell r="C13848" t="str">
            <v>Average Event Day (5pm-9pm)</v>
          </cell>
          <cell r="D13848">
            <v>12</v>
          </cell>
          <cell r="E13848">
            <v>0.83629482984542847</v>
          </cell>
          <cell r="F13848">
            <v>0.82127302885055542</v>
          </cell>
          <cell r="G13848">
            <v>1.1033850722014904E-2</v>
          </cell>
          <cell r="H13848">
            <v>91.270074105049559</v>
          </cell>
        </row>
        <row r="13849">
          <cell r="A13849" t="str">
            <v/>
          </cell>
          <cell r="B13849" t="str">
            <v>Zone: South of Lugo</v>
          </cell>
          <cell r="C13849" t="str">
            <v>Average Event Day (6pm-8pm)</v>
          </cell>
          <cell r="D13849">
            <v>12</v>
          </cell>
          <cell r="E13849">
            <v>0.85665452480316162</v>
          </cell>
          <cell r="F13849">
            <v>0.85866713523864746</v>
          </cell>
          <cell r="G13849">
            <v>1.108644250780344E-2</v>
          </cell>
          <cell r="H13849">
            <v>90.499931498551362</v>
          </cell>
        </row>
        <row r="13850">
          <cell r="A13850" t="str">
            <v/>
          </cell>
          <cell r="B13850" t="str">
            <v>Zone: South of Lugo</v>
          </cell>
          <cell r="C13850" t="str">
            <v>Average Event Day (5pm-9pm)</v>
          </cell>
          <cell r="D13850">
            <v>13</v>
          </cell>
          <cell r="E13850">
            <v>1.0914849042892456</v>
          </cell>
          <cell r="F13850">
            <v>1.0428848266601563</v>
          </cell>
          <cell r="G13850">
            <v>1.2593640945851803E-2</v>
          </cell>
          <cell r="H13850">
            <v>93.373694992005298</v>
          </cell>
        </row>
        <row r="13851">
          <cell r="A13851" t="str">
            <v/>
          </cell>
          <cell r="B13851" t="str">
            <v>Zone: South of Lugo</v>
          </cell>
          <cell r="C13851" t="str">
            <v>Average Event Day (6pm-8pm)</v>
          </cell>
          <cell r="D13851">
            <v>13</v>
          </cell>
          <cell r="E13851">
            <v>1.1252328157424927</v>
          </cell>
          <cell r="F13851">
            <v>1.1138153076171875</v>
          </cell>
          <cell r="G13851">
            <v>1.2658488005399704E-2</v>
          </cell>
          <cell r="H13851">
            <v>92.377649037660817</v>
          </cell>
        </row>
        <row r="13852">
          <cell r="A13852" t="str">
            <v/>
          </cell>
          <cell r="B13852" t="str">
            <v>Zone: South of Lugo</v>
          </cell>
          <cell r="C13852" t="str">
            <v>Average Event Day (6pm-8pm)</v>
          </cell>
          <cell r="D13852">
            <v>14</v>
          </cell>
          <cell r="E13852">
            <v>1.4332029819488525</v>
          </cell>
          <cell r="F13852">
            <v>1.4109761714935303</v>
          </cell>
          <cell r="G13852">
            <v>1.4052337035536766E-2</v>
          </cell>
          <cell r="H13852">
            <v>93.631300130993111</v>
          </cell>
        </row>
        <row r="13853">
          <cell r="A13853" t="str">
            <v/>
          </cell>
          <cell r="B13853" t="str">
            <v>Zone: South of Lugo</v>
          </cell>
          <cell r="C13853" t="str">
            <v>Average Event Day (5pm-9pm)</v>
          </cell>
          <cell r="D13853">
            <v>14</v>
          </cell>
          <cell r="E13853">
            <v>1.3944927453994751</v>
          </cell>
          <cell r="F13853">
            <v>1.3401788473129272</v>
          </cell>
          <cell r="G13853">
            <v>1.3842244632542133E-2</v>
          </cell>
          <cell r="H13853">
            <v>94.936293358823249</v>
          </cell>
        </row>
        <row r="13854">
          <cell r="A13854" t="str">
            <v/>
          </cell>
          <cell r="B13854" t="str">
            <v>Zone: South of Lugo</v>
          </cell>
          <cell r="C13854" t="str">
            <v>Average Event Day (6pm-8pm)</v>
          </cell>
          <cell r="D13854">
            <v>15</v>
          </cell>
          <cell r="E13854">
            <v>1.7467765808105469</v>
          </cell>
          <cell r="F13854">
            <v>1.7309684753417969</v>
          </cell>
          <cell r="G13854">
            <v>1.476436760276556E-2</v>
          </cell>
          <cell r="H13854">
            <v>94.069827390538165</v>
          </cell>
        </row>
        <row r="13855">
          <cell r="A13855" t="str">
            <v/>
          </cell>
          <cell r="B13855" t="str">
            <v>Zone: South of Lugo</v>
          </cell>
          <cell r="C13855" t="str">
            <v>Average Event Day (5pm-9pm)</v>
          </cell>
          <cell r="D13855">
            <v>15</v>
          </cell>
          <cell r="E13855">
            <v>1.7310886383056641</v>
          </cell>
          <cell r="F13855">
            <v>1.6970134973526001</v>
          </cell>
          <cell r="G13855">
            <v>1.4626364223659039E-2</v>
          </cell>
          <cell r="H13855">
            <v>95.837135299060805</v>
          </cell>
        </row>
        <row r="13856">
          <cell r="A13856" t="str">
            <v/>
          </cell>
          <cell r="B13856" t="str">
            <v>Zone: South of Lugo</v>
          </cell>
          <cell r="C13856" t="str">
            <v>Average Event Day (6pm-8pm)</v>
          </cell>
          <cell r="D13856">
            <v>16</v>
          </cell>
          <cell r="E13856">
            <v>2.1232271194458008</v>
          </cell>
          <cell r="F13856">
            <v>2.1105191707611084</v>
          </cell>
          <cell r="G13856">
            <v>1.5209740027785301E-2</v>
          </cell>
          <cell r="H13856">
            <v>93.813740187740095</v>
          </cell>
        </row>
        <row r="13857">
          <cell r="A13857" t="str">
            <v/>
          </cell>
          <cell r="B13857" t="str">
            <v>Zone: South of Lugo</v>
          </cell>
          <cell r="C13857" t="str">
            <v>Average Event Day (5pm-9pm)</v>
          </cell>
          <cell r="D13857">
            <v>16</v>
          </cell>
          <cell r="E13857">
            <v>2.1411619186401367</v>
          </cell>
          <cell r="F13857">
            <v>2.10675048828125</v>
          </cell>
          <cell r="G13857">
            <v>1.5118047595024109E-2</v>
          </cell>
          <cell r="H13857">
            <v>95.509135629434894</v>
          </cell>
        </row>
        <row r="13858">
          <cell r="A13858" t="str">
            <v/>
          </cell>
          <cell r="B13858" t="str">
            <v>Zone: South of Lugo</v>
          </cell>
          <cell r="C13858" t="str">
            <v>Average Event Day (6pm-8pm)</v>
          </cell>
          <cell r="D13858">
            <v>17</v>
          </cell>
          <cell r="E13858">
            <v>2.4391672611236572</v>
          </cell>
          <cell r="F13858">
            <v>2.4130492210388184</v>
          </cell>
          <cell r="G13858">
            <v>1.5248545445501804E-2</v>
          </cell>
          <cell r="H13858">
            <v>92.339639181590641</v>
          </cell>
        </row>
        <row r="13859">
          <cell r="A13859" t="str">
            <v/>
          </cell>
          <cell r="B13859" t="str">
            <v>Zone: South of Lugo</v>
          </cell>
          <cell r="C13859" t="str">
            <v>Average Event Day (5pm-9pm)</v>
          </cell>
          <cell r="D13859">
            <v>17</v>
          </cell>
          <cell r="E13859">
            <v>2.4850060939788818</v>
          </cell>
          <cell r="F13859">
            <v>2.4094030857086182</v>
          </cell>
          <cell r="G13859">
            <v>1.5173636376857758E-2</v>
          </cell>
          <cell r="H13859">
            <v>93.727121599258737</v>
          </cell>
        </row>
        <row r="13860">
          <cell r="A13860" t="str">
            <v/>
          </cell>
          <cell r="B13860" t="str">
            <v>Zone: South of Lugo</v>
          </cell>
          <cell r="C13860" t="str">
            <v>Average Event Day (5pm-9pm)</v>
          </cell>
          <cell r="D13860">
            <v>18</v>
          </cell>
          <cell r="E13860">
            <v>2.6877508163452148</v>
          </cell>
          <cell r="F13860">
            <v>1.6201311349868774</v>
          </cell>
          <cell r="G13860">
            <v>1.5404996462166309E-2</v>
          </cell>
          <cell r="H13860">
            <v>91.517472985348022</v>
          </cell>
        </row>
        <row r="13861">
          <cell r="A13861" t="str">
            <v/>
          </cell>
          <cell r="B13861" t="str">
            <v>Zone: South of Lugo</v>
          </cell>
          <cell r="C13861" t="str">
            <v>Average Event Day (6pm-8pm)</v>
          </cell>
          <cell r="D13861">
            <v>18</v>
          </cell>
          <cell r="E13861">
            <v>2.6359875202178955</v>
          </cell>
          <cell r="F13861">
            <v>2.6166095733642578</v>
          </cell>
          <cell r="G13861">
            <v>1.5123866498470306E-2</v>
          </cell>
          <cell r="H13861">
            <v>90.571573873500128</v>
          </cell>
        </row>
        <row r="13862">
          <cell r="A13862" t="str">
            <v/>
          </cell>
          <cell r="B13862" t="str">
            <v>Zone: South of Lugo</v>
          </cell>
          <cell r="C13862" t="str">
            <v>Average Event Day (5pm-9pm)</v>
          </cell>
          <cell r="D13862">
            <v>19</v>
          </cell>
          <cell r="E13862">
            <v>2.7067859172821045</v>
          </cell>
          <cell r="F13862">
            <v>2.1818509101867676</v>
          </cell>
          <cell r="G13862">
            <v>1.5131070278584957E-2</v>
          </cell>
          <cell r="H13862">
            <v>88.148523674290615</v>
          </cell>
        </row>
        <row r="13863">
          <cell r="A13863" t="str">
            <v/>
          </cell>
          <cell r="B13863" t="str">
            <v>Zone: South of Lugo</v>
          </cell>
          <cell r="C13863" t="str">
            <v>Average Event Day (6pm-8pm)</v>
          </cell>
          <cell r="D13863">
            <v>19</v>
          </cell>
          <cell r="E13863">
            <v>2.6608951091766357</v>
          </cell>
          <cell r="F13863">
            <v>1.6774476766586304</v>
          </cell>
          <cell r="G13863">
            <v>1.5162070281803608E-2</v>
          </cell>
          <cell r="H13863">
            <v>87.455598647829348</v>
          </cell>
        </row>
        <row r="13864">
          <cell r="A13864" t="str">
            <v/>
          </cell>
          <cell r="B13864" t="str">
            <v>Zone: South of Lugo</v>
          </cell>
          <cell r="C13864" t="str">
            <v>Average Event Day (6pm-8pm)</v>
          </cell>
          <cell r="D13864">
            <v>20</v>
          </cell>
          <cell r="E13864">
            <v>2.4842031002044678</v>
          </cell>
          <cell r="F13864">
            <v>1.9273742437362671</v>
          </cell>
          <cell r="G13864">
            <v>1.4378371648490429E-2</v>
          </cell>
          <cell r="H13864">
            <v>82.644380414731216</v>
          </cell>
        </row>
        <row r="13865">
          <cell r="A13865" t="str">
            <v/>
          </cell>
          <cell r="B13865" t="str">
            <v>Zone: South of Lugo</v>
          </cell>
          <cell r="C13865" t="str">
            <v>Average Event Day (5pm-9pm)</v>
          </cell>
          <cell r="D13865">
            <v>20</v>
          </cell>
          <cell r="E13865">
            <v>2.5681796073913574</v>
          </cell>
          <cell r="F13865">
            <v>2.1955482959747314</v>
          </cell>
          <cell r="G13865">
            <v>1.4386829920113087E-2</v>
          </cell>
          <cell r="H13865">
            <v>84.499141555946096</v>
          </cell>
        </row>
        <row r="13866">
          <cell r="A13866" t="str">
            <v/>
          </cell>
          <cell r="B13866" t="str">
            <v>Zone: South of Lugo</v>
          </cell>
          <cell r="C13866" t="str">
            <v>Average Event Day (6pm-8pm)</v>
          </cell>
          <cell r="D13866">
            <v>21</v>
          </cell>
          <cell r="E13866">
            <v>2.3691773414611816</v>
          </cell>
          <cell r="F13866">
            <v>2.8602006435394287</v>
          </cell>
          <cell r="G13866">
            <v>1.3935060240328312E-2</v>
          </cell>
          <cell r="H13866">
            <v>79.665332017113258</v>
          </cell>
        </row>
        <row r="13867">
          <cell r="A13867" t="str">
            <v/>
          </cell>
          <cell r="B13867" t="str">
            <v>Zone: South of Lugo</v>
          </cell>
          <cell r="C13867" t="str">
            <v>Average Event Day (5pm-9pm)</v>
          </cell>
          <cell r="D13867">
            <v>21</v>
          </cell>
          <cell r="E13867">
            <v>2.4340744018554688</v>
          </cell>
          <cell r="F13867">
            <v>2.1917331218719482</v>
          </cell>
          <cell r="G13867">
            <v>1.3807953335344791E-2</v>
          </cell>
          <cell r="H13867">
            <v>81.462053013792556</v>
          </cell>
        </row>
        <row r="13868">
          <cell r="A13868" t="str">
            <v/>
          </cell>
          <cell r="B13868" t="str">
            <v>Zone: South of Lugo</v>
          </cell>
          <cell r="C13868" t="str">
            <v>Average Event Day (5pm-9pm)</v>
          </cell>
          <cell r="D13868">
            <v>22</v>
          </cell>
          <cell r="E13868">
            <v>2.226834774017334</v>
          </cell>
          <cell r="F13868">
            <v>2.7112329006195068</v>
          </cell>
          <cell r="G13868">
            <v>1.3328284956514835E-2</v>
          </cell>
          <cell r="H13868">
            <v>79.011915396418303</v>
          </cell>
        </row>
        <row r="13869">
          <cell r="A13869" t="str">
            <v/>
          </cell>
          <cell r="B13869" t="str">
            <v>Zone: South of Lugo</v>
          </cell>
          <cell r="C13869" t="str">
            <v>Average Event Day (6pm-8pm)</v>
          </cell>
          <cell r="D13869">
            <v>22</v>
          </cell>
          <cell r="E13869">
            <v>2.1719253063201904</v>
          </cell>
          <cell r="F13869">
            <v>2.3283159732818604</v>
          </cell>
          <cell r="G13869">
            <v>1.2963973917067051E-2</v>
          </cell>
          <cell r="H13869">
            <v>78.200656792394824</v>
          </cell>
        </row>
        <row r="13870">
          <cell r="A13870" t="str">
            <v/>
          </cell>
          <cell r="B13870" t="str">
            <v>Zone: South of Lugo</v>
          </cell>
          <cell r="C13870" t="str">
            <v>Average Event Day (5pm-9pm)</v>
          </cell>
          <cell r="D13870">
            <v>23</v>
          </cell>
          <cell r="E13870">
            <v>1.9360578060150146</v>
          </cell>
          <cell r="F13870">
            <v>2.1193239688873291</v>
          </cell>
          <cell r="G13870">
            <v>1.267962995916605E-2</v>
          </cell>
          <cell r="H13870">
            <v>77.645379351524042</v>
          </cell>
        </row>
        <row r="13871">
          <cell r="A13871" t="str">
            <v/>
          </cell>
          <cell r="B13871" t="str">
            <v>Zone: South of Lugo</v>
          </cell>
          <cell r="C13871" t="str">
            <v>Average Event Day (6pm-8pm)</v>
          </cell>
          <cell r="D13871">
            <v>23</v>
          </cell>
          <cell r="E13871">
            <v>1.9158871173858643</v>
          </cell>
          <cell r="F13871">
            <v>1.976616382598877</v>
          </cell>
          <cell r="G13871">
            <v>1.2532817199826241E-2</v>
          </cell>
          <cell r="H13871">
            <v>77.149974883085406</v>
          </cell>
        </row>
        <row r="13872">
          <cell r="A13872" t="str">
            <v/>
          </cell>
          <cell r="B13872" t="str">
            <v>Zone: South of Lugo</v>
          </cell>
          <cell r="C13872" t="str">
            <v>Average Event Day (5pm-9pm)</v>
          </cell>
          <cell r="D13872">
            <v>24</v>
          </cell>
          <cell r="E13872">
            <v>1.5730191469192505</v>
          </cell>
          <cell r="F13872">
            <v>1.6733081340789795</v>
          </cell>
          <cell r="G13872">
            <v>1.1881563812494278E-2</v>
          </cell>
          <cell r="H13872">
            <v>76.172023613024095</v>
          </cell>
        </row>
        <row r="13873">
          <cell r="A13873" t="str">
            <v/>
          </cell>
          <cell r="B13873" t="str">
            <v>Zone: South of Lugo</v>
          </cell>
          <cell r="C13873" t="str">
            <v>Average Event Day (6pm-8pm)</v>
          </cell>
          <cell r="D13873">
            <v>24</v>
          </cell>
          <cell r="E13873">
            <v>1.5669448375701904</v>
          </cell>
          <cell r="F13873">
            <v>1.6257771253585815</v>
          </cell>
          <cell r="G13873">
            <v>1.1867644265294075E-2</v>
          </cell>
          <cell r="H13873">
            <v>76.234761829970367</v>
          </cell>
        </row>
        <row r="13874">
          <cell r="A13874" t="str">
            <v/>
          </cell>
          <cell r="B13874" t="str">
            <v>Zone: South of Lugo</v>
          </cell>
          <cell r="C13874" t="str">
            <v>7/24/2019</v>
          </cell>
          <cell r="D13874">
            <v>1</v>
          </cell>
          <cell r="E13874">
            <v>1.5135321617126465</v>
          </cell>
          <cell r="F13874">
            <v>1.4846272468566895</v>
          </cell>
          <cell r="G13874">
            <v>1.1038970202207565E-2</v>
          </cell>
          <cell r="H13874">
            <v>78.125992591726259</v>
          </cell>
        </row>
        <row r="13875">
          <cell r="A13875" t="str">
            <v/>
          </cell>
          <cell r="B13875" t="str">
            <v>Zone: South of Lugo</v>
          </cell>
          <cell r="C13875" t="str">
            <v>7/24/2019</v>
          </cell>
          <cell r="D13875">
            <v>2</v>
          </cell>
          <cell r="E13875">
            <v>1.2747771739959717</v>
          </cell>
          <cell r="F13875">
            <v>1.2366938591003418</v>
          </cell>
          <cell r="G13875">
            <v>1.013595424592495E-2</v>
          </cell>
          <cell r="H13875">
            <v>77.21301365898843</v>
          </cell>
        </row>
        <row r="13876">
          <cell r="A13876" t="str">
            <v/>
          </cell>
          <cell r="B13876" t="str">
            <v>Zone: South of Lugo</v>
          </cell>
          <cell r="C13876" t="str">
            <v>7/24/2019</v>
          </cell>
          <cell r="D13876">
            <v>3</v>
          </cell>
          <cell r="E13876">
            <v>1.0645260810852051</v>
          </cell>
          <cell r="F13876">
            <v>1.0492454767227173</v>
          </cell>
          <cell r="G13876">
            <v>8.9941956102848053E-3</v>
          </cell>
          <cell r="H13876">
            <v>76.678348188440069</v>
          </cell>
        </row>
        <row r="13877">
          <cell r="A13877" t="str">
            <v/>
          </cell>
          <cell r="B13877" t="str">
            <v>Zone: South of Lugo</v>
          </cell>
          <cell r="C13877" t="str">
            <v>7/24/2019</v>
          </cell>
          <cell r="D13877">
            <v>4</v>
          </cell>
          <cell r="E13877">
            <v>0.93285149335861206</v>
          </cell>
          <cell r="F13877">
            <v>0.92871934175491333</v>
          </cell>
          <cell r="G13877">
            <v>7.8038782812654972E-3</v>
          </cell>
          <cell r="H13877">
            <v>75.879227919889374</v>
          </cell>
        </row>
        <row r="13878">
          <cell r="A13878" t="str">
            <v/>
          </cell>
          <cell r="B13878" t="str">
            <v>Zone: South of Lugo</v>
          </cell>
          <cell r="C13878" t="str">
            <v>7/24/2019</v>
          </cell>
          <cell r="D13878">
            <v>5</v>
          </cell>
          <cell r="E13878">
            <v>0.84487050771713257</v>
          </cell>
          <cell r="F13878">
            <v>0.83555400371551514</v>
          </cell>
          <cell r="G13878">
            <v>6.8516703322529793E-3</v>
          </cell>
          <cell r="H13878">
            <v>75.400046301636394</v>
          </cell>
        </row>
        <row r="13879">
          <cell r="A13879" t="str">
            <v/>
          </cell>
          <cell r="B13879" t="str">
            <v>Zone: South of Lugo</v>
          </cell>
          <cell r="C13879" t="str">
            <v>7/24/2019</v>
          </cell>
          <cell r="D13879">
            <v>6</v>
          </cell>
          <cell r="E13879">
            <v>0.80848389863967896</v>
          </cell>
          <cell r="F13879">
            <v>0.79259073734283447</v>
          </cell>
          <cell r="G13879">
            <v>6.1828582547605038E-3</v>
          </cell>
          <cell r="H13879">
            <v>75.12553825674793</v>
          </cell>
        </row>
        <row r="13880">
          <cell r="A13880" t="str">
            <v/>
          </cell>
          <cell r="B13880" t="str">
            <v>Zone: South of Lugo</v>
          </cell>
          <cell r="C13880" t="str">
            <v>7/24/2019</v>
          </cell>
          <cell r="D13880">
            <v>7</v>
          </cell>
          <cell r="E13880">
            <v>0.79038488864898682</v>
          </cell>
          <cell r="F13880">
            <v>0.78434699773788452</v>
          </cell>
          <cell r="G13880">
            <v>6.0133477672934532E-3</v>
          </cell>
          <cell r="H13880">
            <v>76.112758999904685</v>
          </cell>
        </row>
        <row r="13881">
          <cell r="A13881" t="str">
            <v/>
          </cell>
          <cell r="B13881" t="str">
            <v>Zone: South of Lugo</v>
          </cell>
          <cell r="C13881" t="str">
            <v>7/24/2019</v>
          </cell>
          <cell r="D13881">
            <v>8</v>
          </cell>
          <cell r="E13881">
            <v>0.78325361013412476</v>
          </cell>
          <cell r="F13881">
            <v>0.79976445436477661</v>
          </cell>
          <cell r="G13881">
            <v>6.528408732265234E-3</v>
          </cell>
          <cell r="H13881">
            <v>80.162275726358061</v>
          </cell>
        </row>
        <row r="13882">
          <cell r="A13882" t="str">
            <v/>
          </cell>
          <cell r="B13882" t="str">
            <v>Zone: South of Lugo</v>
          </cell>
          <cell r="C13882" t="str">
            <v>7/24/2019</v>
          </cell>
          <cell r="D13882">
            <v>9</v>
          </cell>
          <cell r="E13882">
            <v>0.79209685325622559</v>
          </cell>
          <cell r="F13882">
            <v>0.80977272987365723</v>
          </cell>
          <cell r="G13882">
            <v>7.7238362282514572E-3</v>
          </cell>
          <cell r="H13882">
            <v>85.494848940838281</v>
          </cell>
        </row>
        <row r="13883">
          <cell r="A13883" t="str">
            <v/>
          </cell>
          <cell r="B13883" t="str">
            <v>Zone: South of Lugo</v>
          </cell>
          <cell r="C13883" t="str">
            <v>7/24/2019</v>
          </cell>
          <cell r="D13883">
            <v>10</v>
          </cell>
          <cell r="E13883">
            <v>0.86072385311126709</v>
          </cell>
          <cell r="F13883">
            <v>0.84410756826400757</v>
          </cell>
          <cell r="G13883">
            <v>9.1897184029221535E-3</v>
          </cell>
          <cell r="H13883">
            <v>89.693784002796988</v>
          </cell>
        </row>
        <row r="13884">
          <cell r="A13884" t="str">
            <v/>
          </cell>
          <cell r="B13884" t="str">
            <v>Zone: South of Lugo</v>
          </cell>
          <cell r="C13884" t="str">
            <v>7/24/2019</v>
          </cell>
          <cell r="D13884">
            <v>11</v>
          </cell>
          <cell r="E13884">
            <v>1.0126293897628784</v>
          </cell>
          <cell r="F13884">
            <v>1.0113894939422607</v>
          </cell>
          <cell r="G13884">
            <v>1.1078988201916218E-2</v>
          </cell>
          <cell r="H13884">
            <v>93.234321101980527</v>
          </cell>
        </row>
        <row r="13885">
          <cell r="A13885" t="str">
            <v/>
          </cell>
          <cell r="B13885" t="str">
            <v>Zone: South of Lugo</v>
          </cell>
          <cell r="C13885" t="str">
            <v>7/24/2019</v>
          </cell>
          <cell r="D13885">
            <v>12</v>
          </cell>
          <cell r="E13885">
            <v>1.2731016874313354</v>
          </cell>
          <cell r="F13885">
            <v>1.2337435483932495</v>
          </cell>
          <cell r="G13885">
            <v>1.2765157967805862E-2</v>
          </cell>
          <cell r="H13885">
            <v>96.603582590574803</v>
          </cell>
        </row>
        <row r="13886">
          <cell r="A13886" t="str">
            <v/>
          </cell>
          <cell r="B13886" t="str">
            <v>Zone: South of Lugo</v>
          </cell>
          <cell r="C13886" t="str">
            <v>7/24/2019</v>
          </cell>
          <cell r="D13886">
            <v>13</v>
          </cell>
          <cell r="E13886">
            <v>1.6168509721755981</v>
          </cell>
          <cell r="F13886">
            <v>1.5619964599609375</v>
          </cell>
          <cell r="G13886">
            <v>1.4244085177779198E-2</v>
          </cell>
          <cell r="H13886">
            <v>98.087926843403324</v>
          </cell>
        </row>
        <row r="13887">
          <cell r="A13887" t="str">
            <v/>
          </cell>
          <cell r="B13887" t="str">
            <v>Zone: South of Lugo</v>
          </cell>
          <cell r="C13887" t="str">
            <v>7/24/2019</v>
          </cell>
          <cell r="D13887">
            <v>14</v>
          </cell>
          <cell r="E13887">
            <v>1.9075430631637573</v>
          </cell>
          <cell r="F13887">
            <v>1.8650097846984863</v>
          </cell>
          <cell r="G13887">
            <v>1.5393727459013462E-2</v>
          </cell>
          <cell r="H13887">
            <v>99.362680865803043</v>
          </cell>
        </row>
        <row r="13888">
          <cell r="A13888" t="str">
            <v/>
          </cell>
          <cell r="B13888" t="str">
            <v>Zone: South of Lugo</v>
          </cell>
          <cell r="C13888" t="str">
            <v>7/24/2019</v>
          </cell>
          <cell r="D13888">
            <v>15</v>
          </cell>
          <cell r="E13888">
            <v>2.166846752166748</v>
          </cell>
          <cell r="F13888">
            <v>2.1685185432434082</v>
          </cell>
          <cell r="G13888">
            <v>1.5947313979268074E-2</v>
          </cell>
          <cell r="H13888">
            <v>98.688407223074009</v>
          </cell>
        </row>
        <row r="13889">
          <cell r="A13889" t="str">
            <v/>
          </cell>
          <cell r="B13889" t="str">
            <v>Zone: South of Lugo</v>
          </cell>
          <cell r="C13889" t="str">
            <v>7/24/2019</v>
          </cell>
          <cell r="D13889">
            <v>16</v>
          </cell>
          <cell r="E13889">
            <v>2.4826788902282715</v>
          </cell>
          <cell r="F13889">
            <v>2.4372289180755615</v>
          </cell>
          <cell r="G13889">
            <v>1.6204694285988808E-2</v>
          </cell>
          <cell r="H13889">
            <v>97.513305938209911</v>
          </cell>
        </row>
        <row r="13890">
          <cell r="A13890" t="str">
            <v/>
          </cell>
          <cell r="B13890" t="str">
            <v>Zone: South of Lugo</v>
          </cell>
          <cell r="C13890" t="str">
            <v>7/24/2019</v>
          </cell>
          <cell r="D13890">
            <v>17</v>
          </cell>
          <cell r="E13890">
            <v>2.6637427806854248</v>
          </cell>
          <cell r="F13890">
            <v>2.6814963817596436</v>
          </cell>
          <cell r="G13890">
            <v>1.6053780913352966E-2</v>
          </cell>
          <cell r="H13890">
            <v>94.930298645665417</v>
          </cell>
        </row>
        <row r="13891">
          <cell r="A13891" t="str">
            <v/>
          </cell>
          <cell r="B13891" t="str">
            <v>Zone: South of Lugo</v>
          </cell>
          <cell r="C13891" t="str">
            <v>7/24/2019</v>
          </cell>
          <cell r="D13891">
            <v>18</v>
          </cell>
          <cell r="E13891">
            <v>2.8035204410552979</v>
          </cell>
          <cell r="F13891">
            <v>2.8747143745422363</v>
          </cell>
          <cell r="G13891">
            <v>1.5919817611575127E-2</v>
          </cell>
          <cell r="H13891">
            <v>92.729083227220229</v>
          </cell>
        </row>
        <row r="13892">
          <cell r="A13892" t="str">
            <v/>
          </cell>
          <cell r="B13892" t="str">
            <v>Zone: South of Lugo</v>
          </cell>
          <cell r="C13892" t="str">
            <v>7/24/2019</v>
          </cell>
          <cell r="D13892">
            <v>19</v>
          </cell>
          <cell r="E13892">
            <v>2.8279259204864502</v>
          </cell>
          <cell r="F13892">
            <v>1.8231575489044189</v>
          </cell>
          <cell r="G13892">
            <v>1.6073256731033325E-2</v>
          </cell>
          <cell r="H13892">
            <v>89.320239611073404</v>
          </cell>
        </row>
        <row r="13893">
          <cell r="A13893" t="str">
            <v/>
          </cell>
          <cell r="B13893" t="str">
            <v>Zone: South of Lugo</v>
          </cell>
          <cell r="C13893" t="str">
            <v>7/24/2019</v>
          </cell>
          <cell r="D13893">
            <v>20</v>
          </cell>
          <cell r="E13893">
            <v>2.64247727394104</v>
          </cell>
          <cell r="F13893">
            <v>2.0710031986236572</v>
          </cell>
          <cell r="G13893">
            <v>1.5239428728818893E-2</v>
          </cell>
          <cell r="H13893">
            <v>83.70930373885227</v>
          </cell>
        </row>
        <row r="13894">
          <cell r="A13894" t="str">
            <v/>
          </cell>
          <cell r="B13894" t="str">
            <v>Zone: South of Lugo</v>
          </cell>
          <cell r="C13894" t="str">
            <v>7/24/2019</v>
          </cell>
          <cell r="D13894">
            <v>21</v>
          </cell>
          <cell r="E13894">
            <v>2.4856986999511719</v>
          </cell>
          <cell r="F13894">
            <v>3.032200813293457</v>
          </cell>
          <cell r="G13894">
            <v>1.4684299007058144E-2</v>
          </cell>
          <cell r="H13894">
            <v>80.338308832034713</v>
          </cell>
        </row>
        <row r="13895">
          <cell r="A13895" t="str">
            <v/>
          </cell>
          <cell r="B13895" t="str">
            <v>Zone: South of Lugo</v>
          </cell>
          <cell r="C13895" t="str">
            <v>7/24/2019</v>
          </cell>
          <cell r="D13895">
            <v>22</v>
          </cell>
          <cell r="E13895">
            <v>2.3569703102111816</v>
          </cell>
          <cell r="F13895">
            <v>2.557544469833374</v>
          </cell>
          <cell r="G13895">
            <v>1.3938712887465954E-2</v>
          </cell>
          <cell r="H13895">
            <v>79.390215881451752</v>
          </cell>
        </row>
        <row r="13896">
          <cell r="A13896" t="str">
            <v/>
          </cell>
          <cell r="B13896" t="str">
            <v>Zone: South of Lugo</v>
          </cell>
          <cell r="C13896" t="str">
            <v>7/24/2019</v>
          </cell>
          <cell r="D13896">
            <v>23</v>
          </cell>
          <cell r="E13896">
            <v>2.1135749816894531</v>
          </cell>
          <cell r="F13896">
            <v>2.2078402042388916</v>
          </cell>
          <cell r="G13896">
            <v>1.3359567150473595E-2</v>
          </cell>
          <cell r="H13896">
            <v>79.231418566943844</v>
          </cell>
        </row>
        <row r="13897">
          <cell r="A13897" t="str">
            <v/>
          </cell>
          <cell r="B13897" t="str">
            <v>Zone: South of Lugo</v>
          </cell>
          <cell r="C13897" t="str">
            <v>7/24/2019</v>
          </cell>
          <cell r="D13897">
            <v>24</v>
          </cell>
          <cell r="E13897">
            <v>1.7721184492111206</v>
          </cell>
          <cell r="F13897">
            <v>1.8525716066360474</v>
          </cell>
          <cell r="G13897">
            <v>1.2812384404242039E-2</v>
          </cell>
          <cell r="H13897">
            <v>78.967328394471068</v>
          </cell>
        </row>
        <row r="13898">
          <cell r="A13898" t="str">
            <v/>
          </cell>
          <cell r="B13898" t="str">
            <v>Zone: South of Lugo</v>
          </cell>
          <cell r="C13898" t="str">
            <v>8/13/2019</v>
          </cell>
          <cell r="D13898">
            <v>1</v>
          </cell>
          <cell r="E13898">
            <v>0.98742520809173584</v>
          </cell>
          <cell r="F13898">
            <v>1.007560133934021</v>
          </cell>
          <cell r="G13898">
            <v>9.956049732863903E-3</v>
          </cell>
          <cell r="H13898">
            <v>69.107378909349436</v>
          </cell>
        </row>
        <row r="13899">
          <cell r="A13899" t="str">
            <v/>
          </cell>
          <cell r="B13899" t="str">
            <v>Zone: South of Lugo</v>
          </cell>
          <cell r="C13899" t="str">
            <v>8/13/2019</v>
          </cell>
          <cell r="D13899">
            <v>2</v>
          </cell>
          <cell r="E13899">
            <v>0.82974261045455933</v>
          </cell>
          <cell r="F13899">
            <v>0.84998112916946411</v>
          </cell>
          <cell r="G13899">
            <v>8.6408285424113274E-3</v>
          </cell>
          <cell r="H13899">
            <v>68.271738173213109</v>
          </cell>
        </row>
        <row r="13900">
          <cell r="A13900" t="str">
            <v/>
          </cell>
          <cell r="B13900" t="str">
            <v>Zone: South of Lugo</v>
          </cell>
          <cell r="C13900" t="str">
            <v>8/13/2019</v>
          </cell>
          <cell r="D13900">
            <v>3</v>
          </cell>
          <cell r="E13900">
            <v>0.73389679193496704</v>
          </cell>
          <cell r="F13900">
            <v>0.74371510744094849</v>
          </cell>
          <cell r="G13900">
            <v>7.553683128207922E-3</v>
          </cell>
          <cell r="H13900">
            <v>67.755302021007694</v>
          </cell>
        </row>
        <row r="13901">
          <cell r="A13901" t="str">
            <v/>
          </cell>
          <cell r="B13901" t="str">
            <v>Zone: South of Lugo</v>
          </cell>
          <cell r="C13901" t="str">
            <v>8/13/2019</v>
          </cell>
          <cell r="D13901">
            <v>4</v>
          </cell>
          <cell r="E13901">
            <v>0.66337734460830688</v>
          </cell>
          <cell r="F13901">
            <v>0.67114651203155518</v>
          </cell>
          <cell r="G13901">
            <v>6.586363073438406E-3</v>
          </cell>
          <cell r="H13901">
            <v>67.210172180195784</v>
          </cell>
        </row>
        <row r="13902">
          <cell r="A13902" t="str">
            <v/>
          </cell>
          <cell r="B13902" t="str">
            <v>Zone: South of Lugo</v>
          </cell>
          <cell r="C13902" t="str">
            <v>8/13/2019</v>
          </cell>
          <cell r="D13902">
            <v>5</v>
          </cell>
          <cell r="E13902">
            <v>0.62356775999069214</v>
          </cell>
          <cell r="F13902">
            <v>0.6291918158531189</v>
          </cell>
          <cell r="G13902">
            <v>5.5018295533955097E-3</v>
          </cell>
          <cell r="H13902">
            <v>66.870070565649442</v>
          </cell>
        </row>
        <row r="13903">
          <cell r="A13903" t="str">
            <v/>
          </cell>
          <cell r="B13903" t="str">
            <v>Zone: South of Lugo</v>
          </cell>
          <cell r="C13903" t="str">
            <v>8/13/2019</v>
          </cell>
          <cell r="D13903">
            <v>6</v>
          </cell>
          <cell r="E13903">
            <v>0.61699956655502319</v>
          </cell>
          <cell r="F13903">
            <v>0.62108111381530762</v>
          </cell>
          <cell r="G13903">
            <v>4.7993976622819901E-3</v>
          </cell>
          <cell r="H13903">
            <v>66.597088743365049</v>
          </cell>
        </row>
        <row r="13904">
          <cell r="A13904" t="str">
            <v/>
          </cell>
          <cell r="B13904" t="str">
            <v>Zone: South of Lugo</v>
          </cell>
          <cell r="C13904" t="str">
            <v>8/13/2019</v>
          </cell>
          <cell r="D13904">
            <v>7</v>
          </cell>
          <cell r="E13904">
            <v>0.64887076616287231</v>
          </cell>
          <cell r="F13904">
            <v>0.65370434522628784</v>
          </cell>
          <cell r="G13904">
            <v>4.6624438837170601E-3</v>
          </cell>
          <cell r="H13904">
            <v>66.91119001920562</v>
          </cell>
        </row>
        <row r="13905">
          <cell r="A13905" t="str">
            <v/>
          </cell>
          <cell r="B13905" t="str">
            <v>Zone: South of Lugo</v>
          </cell>
          <cell r="C13905" t="str">
            <v>8/13/2019</v>
          </cell>
          <cell r="D13905">
            <v>8</v>
          </cell>
          <cell r="E13905">
            <v>0.60996437072753906</v>
          </cell>
          <cell r="F13905">
            <v>0.61262166500091553</v>
          </cell>
          <cell r="G13905">
            <v>4.7624283470213413E-3</v>
          </cell>
          <cell r="H13905">
            <v>69.541343005520488</v>
          </cell>
        </row>
        <row r="13906">
          <cell r="A13906" t="str">
            <v/>
          </cell>
          <cell r="B13906" t="str">
            <v>Zone: South of Lugo</v>
          </cell>
          <cell r="C13906" t="str">
            <v>8/13/2019</v>
          </cell>
          <cell r="D13906">
            <v>9</v>
          </cell>
          <cell r="E13906">
            <v>0.50380009412765503</v>
          </cell>
          <cell r="F13906">
            <v>0.4993683397769928</v>
          </cell>
          <cell r="G13906">
            <v>5.3556403145194054E-3</v>
          </cell>
          <cell r="H13906">
            <v>73.352663430043307</v>
          </cell>
        </row>
        <row r="13907">
          <cell r="A13907" t="str">
            <v/>
          </cell>
          <cell r="B13907" t="str">
            <v>Zone: South of Lugo</v>
          </cell>
          <cell r="C13907" t="str">
            <v>8/13/2019</v>
          </cell>
          <cell r="D13907">
            <v>10</v>
          </cell>
          <cell r="E13907">
            <v>0.41438749432563782</v>
          </cell>
          <cell r="F13907">
            <v>0.40702536702156067</v>
          </cell>
          <cell r="G13907">
            <v>6.4554843120276928E-3</v>
          </cell>
          <cell r="H13907">
            <v>78.197702382282174</v>
          </cell>
        </row>
        <row r="13908">
          <cell r="A13908" t="str">
            <v/>
          </cell>
          <cell r="B13908" t="str">
            <v>Zone: South of Lugo</v>
          </cell>
          <cell r="C13908" t="str">
            <v>8/13/2019</v>
          </cell>
          <cell r="D13908">
            <v>11</v>
          </cell>
          <cell r="E13908">
            <v>0.39694294333457947</v>
          </cell>
          <cell r="F13908">
            <v>0.40032240748405457</v>
          </cell>
          <cell r="G13908">
            <v>7.9918168485164642E-3</v>
          </cell>
          <cell r="H13908">
            <v>82.928130292418189</v>
          </cell>
        </row>
        <row r="13909">
          <cell r="A13909" t="str">
            <v/>
          </cell>
          <cell r="B13909" t="str">
            <v>Zone: South of Lugo</v>
          </cell>
          <cell r="C13909" t="str">
            <v>8/13/2019</v>
          </cell>
          <cell r="D13909">
            <v>12</v>
          </cell>
          <cell r="E13909">
            <v>0.48211842775344849</v>
          </cell>
          <cell r="F13909">
            <v>0.48922136425971985</v>
          </cell>
          <cell r="G13909">
            <v>9.5193330198526382E-3</v>
          </cell>
          <cell r="H13909">
            <v>86.206949305649218</v>
          </cell>
        </row>
        <row r="13910">
          <cell r="A13910" t="str">
            <v/>
          </cell>
          <cell r="B13910" t="str">
            <v>Zone: South of Lugo</v>
          </cell>
          <cell r="C13910" t="str">
            <v>8/13/2019</v>
          </cell>
          <cell r="D13910">
            <v>13</v>
          </cell>
          <cell r="E13910">
            <v>0.67473191022872925</v>
          </cell>
          <cell r="F13910">
            <v>0.68038809299468994</v>
          </cell>
          <cell r="G13910">
            <v>1.1239214800298214E-2</v>
          </cell>
          <cell r="H13910">
            <v>89.145760415456536</v>
          </cell>
        </row>
        <row r="13911">
          <cell r="A13911" t="str">
            <v/>
          </cell>
          <cell r="B13911" t="str">
            <v>Zone: South of Lugo</v>
          </cell>
          <cell r="C13911" t="str">
            <v>8/13/2019</v>
          </cell>
          <cell r="D13911">
            <v>14</v>
          </cell>
          <cell r="E13911">
            <v>0.90762728452682495</v>
          </cell>
          <cell r="F13911">
            <v>0.93471056222915649</v>
          </cell>
          <cell r="G13911">
            <v>1.2706882320344448E-2</v>
          </cell>
          <cell r="H13911">
            <v>91.344535395722701</v>
          </cell>
        </row>
        <row r="13912">
          <cell r="A13912" t="str">
            <v/>
          </cell>
          <cell r="B13912" t="str">
            <v>Zone: South of Lugo</v>
          </cell>
          <cell r="C13912" t="str">
            <v>8/13/2019</v>
          </cell>
          <cell r="D13912">
            <v>15</v>
          </cell>
          <cell r="E13912">
            <v>1.2355270385742188</v>
          </cell>
          <cell r="F13912">
            <v>1.2291585206985474</v>
          </cell>
          <cell r="G13912">
            <v>1.3689477927982807E-2</v>
          </cell>
          <cell r="H13912">
            <v>92.171051145987036</v>
          </cell>
        </row>
        <row r="13913">
          <cell r="A13913" t="str">
            <v/>
          </cell>
          <cell r="B13913" t="str">
            <v>Zone: South of Lugo</v>
          </cell>
          <cell r="C13913" t="str">
            <v>8/13/2019</v>
          </cell>
          <cell r="D13913">
            <v>16</v>
          </cell>
          <cell r="E13913">
            <v>1.604158878326416</v>
          </cell>
          <cell r="F13913">
            <v>1.6340470314025879</v>
          </cell>
          <cell r="G13913">
            <v>1.4368048869073391E-2</v>
          </cell>
          <cell r="H13913">
            <v>92.416574460886096</v>
          </cell>
        </row>
        <row r="13914">
          <cell r="A13914" t="str">
            <v/>
          </cell>
          <cell r="B13914" t="str">
            <v>Zone: South of Lugo</v>
          </cell>
          <cell r="C13914" t="str">
            <v>8/13/2019</v>
          </cell>
          <cell r="D13914">
            <v>17</v>
          </cell>
          <cell r="E13914">
            <v>1.9521994590759277</v>
          </cell>
          <cell r="F13914">
            <v>1.9840556383132935</v>
          </cell>
          <cell r="G13914">
            <v>1.4666914008557796E-2</v>
          </cell>
          <cell r="H13914">
            <v>90.993677317368267</v>
          </cell>
        </row>
        <row r="13915">
          <cell r="A13915" t="str">
            <v/>
          </cell>
          <cell r="B13915" t="str">
            <v>Zone: South of Lugo</v>
          </cell>
          <cell r="C13915" t="str">
            <v>8/13/2019</v>
          </cell>
          <cell r="D13915">
            <v>18</v>
          </cell>
          <cell r="E13915">
            <v>2.2673351764678955</v>
          </cell>
          <cell r="F13915">
            <v>1.2180624008178711</v>
          </cell>
          <cell r="G13915">
            <v>1.5232049860060215E-2</v>
          </cell>
          <cell r="H13915">
            <v>88.717144631384201</v>
          </cell>
        </row>
        <row r="13916">
          <cell r="A13916" t="str">
            <v/>
          </cell>
          <cell r="B13916" t="str">
            <v>Zone: South of Lugo</v>
          </cell>
          <cell r="C13916" t="str">
            <v>8/13/2019</v>
          </cell>
          <cell r="D13916">
            <v>19</v>
          </cell>
          <cell r="E13916">
            <v>2.34552001953125</v>
          </cell>
          <cell r="F13916">
            <v>2.7413709163665771</v>
          </cell>
          <cell r="G13916">
            <v>1.4729221351444721E-2</v>
          </cell>
          <cell r="H13916">
            <v>85.96783335212443</v>
          </cell>
        </row>
        <row r="13917">
          <cell r="A13917" t="str">
            <v/>
          </cell>
          <cell r="B13917" t="str">
            <v>Zone: South of Lugo</v>
          </cell>
          <cell r="C13917" t="str">
            <v>8/13/2019</v>
          </cell>
          <cell r="D13917">
            <v>20</v>
          </cell>
          <cell r="E13917">
            <v>2.230069637298584</v>
          </cell>
          <cell r="F13917">
            <v>2.3358728885650635</v>
          </cell>
          <cell r="G13917">
            <v>1.4036491513252258E-2</v>
          </cell>
          <cell r="H13917">
            <v>81.966191712804516</v>
          </cell>
        </row>
        <row r="13918">
          <cell r="A13918" t="str">
            <v/>
          </cell>
          <cell r="B13918" t="str">
            <v>Zone: South of Lugo</v>
          </cell>
          <cell r="C13918" t="str">
            <v>8/13/2019</v>
          </cell>
          <cell r="D13918">
            <v>21</v>
          </cell>
          <cell r="E13918">
            <v>2.1263928413391113</v>
          </cell>
          <cell r="F13918">
            <v>1.4528610706329346</v>
          </cell>
          <cell r="G13918">
            <v>1.319100521504879E-2</v>
          </cell>
          <cell r="H13918">
            <v>78.543260697745168</v>
          </cell>
        </row>
        <row r="13919">
          <cell r="A13919" t="str">
            <v/>
          </cell>
          <cell r="B13919" t="str">
            <v>Zone: South of Lugo</v>
          </cell>
          <cell r="C13919" t="str">
            <v>8/13/2019</v>
          </cell>
          <cell r="D13919">
            <v>22</v>
          </cell>
          <cell r="E13919">
            <v>1.9319754838943481</v>
          </cell>
          <cell r="F13919">
            <v>2.2861583232879639</v>
          </cell>
          <cell r="G13919">
            <v>1.2600474059581757E-2</v>
          </cell>
          <cell r="H13919">
            <v>76.259494185402787</v>
          </cell>
        </row>
        <row r="13920">
          <cell r="A13920" t="str">
            <v/>
          </cell>
          <cell r="B13920" t="str">
            <v>Zone: South of Lugo</v>
          </cell>
          <cell r="C13920" t="str">
            <v>8/13/2019</v>
          </cell>
          <cell r="D13920">
            <v>23</v>
          </cell>
          <cell r="E13920">
            <v>1.6585081815719604</v>
          </cell>
          <cell r="F13920">
            <v>1.7226260900497437</v>
          </cell>
          <cell r="G13920">
            <v>1.2103444896638393E-2</v>
          </cell>
          <cell r="H13920">
            <v>74.352237778040518</v>
          </cell>
        </row>
        <row r="13921">
          <cell r="A13921" t="str">
            <v/>
          </cell>
          <cell r="B13921" t="str">
            <v>Zone: South of Lugo</v>
          </cell>
          <cell r="C13921" t="str">
            <v>8/13/2019</v>
          </cell>
          <cell r="D13921">
            <v>24</v>
          </cell>
          <cell r="E13921">
            <v>1.3418923616409302</v>
          </cell>
          <cell r="F13921">
            <v>1.357384204864502</v>
          </cell>
          <cell r="G13921">
            <v>1.1063879355788231E-2</v>
          </cell>
          <cell r="H13921">
            <v>73.013590945003131</v>
          </cell>
        </row>
        <row r="13922">
          <cell r="A13922" t="str">
            <v/>
          </cell>
          <cell r="B13922" t="str">
            <v>Zone: South of Lugo</v>
          </cell>
          <cell r="C13922" t="str">
            <v>8/14/2019</v>
          </cell>
          <cell r="D13922">
            <v>1</v>
          </cell>
          <cell r="E13922">
            <v>1.0665040016174316</v>
          </cell>
          <cell r="F13922">
            <v>1.1240687370300293</v>
          </cell>
          <cell r="G13922">
            <v>9.8565090447664261E-3</v>
          </cell>
          <cell r="H13922">
            <v>71.686208493312463</v>
          </cell>
        </row>
        <row r="13923">
          <cell r="A13923" t="str">
            <v/>
          </cell>
          <cell r="B13923" t="str">
            <v>Zone: South of Lugo</v>
          </cell>
          <cell r="C13923" t="str">
            <v>8/14/2019</v>
          </cell>
          <cell r="D13923">
            <v>2</v>
          </cell>
          <cell r="E13923">
            <v>0.8801918625831604</v>
          </cell>
          <cell r="F13923">
            <v>0.92757368087768555</v>
          </cell>
          <cell r="G13923">
            <v>8.7989047169685364E-3</v>
          </cell>
          <cell r="H13923">
            <v>70.463806754009767</v>
          </cell>
        </row>
        <row r="13924">
          <cell r="A13924" t="str">
            <v/>
          </cell>
          <cell r="B13924" t="str">
            <v>Zone: South of Lugo</v>
          </cell>
          <cell r="C13924" t="str">
            <v>8/14/2019</v>
          </cell>
          <cell r="D13924">
            <v>3</v>
          </cell>
          <cell r="E13924">
            <v>0.76730841398239136</v>
          </cell>
          <cell r="F13924">
            <v>0.79053276777267456</v>
          </cell>
          <cell r="G13924">
            <v>7.6644648797810078E-3</v>
          </cell>
          <cell r="H13924">
            <v>69.531203410902677</v>
          </cell>
        </row>
        <row r="13925">
          <cell r="A13925" t="str">
            <v/>
          </cell>
          <cell r="B13925" t="str">
            <v>Zone: South of Lugo</v>
          </cell>
          <cell r="C13925" t="str">
            <v>8/14/2019</v>
          </cell>
          <cell r="D13925">
            <v>4</v>
          </cell>
          <cell r="E13925">
            <v>0.69049113988876343</v>
          </cell>
          <cell r="F13925">
            <v>0.70488756895065308</v>
          </cell>
          <cell r="G13925">
            <v>6.6709830425679684E-3</v>
          </cell>
          <cell r="H13925">
            <v>68.563457759201299</v>
          </cell>
        </row>
        <row r="13926">
          <cell r="A13926" t="str">
            <v/>
          </cell>
          <cell r="B13926" t="str">
            <v>Zone: South of Lugo</v>
          </cell>
          <cell r="C13926" t="str">
            <v>8/14/2019</v>
          </cell>
          <cell r="D13926">
            <v>5</v>
          </cell>
          <cell r="E13926">
            <v>0.6262933611869812</v>
          </cell>
          <cell r="F13926">
            <v>0.64697623252868652</v>
          </cell>
          <cell r="G13926">
            <v>5.6797168217599392E-3</v>
          </cell>
          <cell r="H13926">
            <v>67.600155861756491</v>
          </cell>
        </row>
        <row r="13927">
          <cell r="A13927" t="str">
            <v/>
          </cell>
          <cell r="B13927" t="str">
            <v>Zone: South of Lugo</v>
          </cell>
          <cell r="C13927" t="str">
            <v>8/14/2019</v>
          </cell>
          <cell r="D13927">
            <v>6</v>
          </cell>
          <cell r="E13927">
            <v>0.62634050846099854</v>
          </cell>
          <cell r="F13927">
            <v>0.6397939920425415</v>
          </cell>
          <cell r="G13927">
            <v>4.9188132397830486E-3</v>
          </cell>
          <cell r="H13927">
            <v>66.900448384925554</v>
          </cell>
        </row>
        <row r="13928">
          <cell r="A13928" t="str">
            <v/>
          </cell>
          <cell r="B13928" t="str">
            <v>Zone: South of Lugo</v>
          </cell>
          <cell r="C13928" t="str">
            <v>8/14/2019</v>
          </cell>
          <cell r="D13928">
            <v>7</v>
          </cell>
          <cell r="E13928">
            <v>0.66562139987945557</v>
          </cell>
          <cell r="F13928">
            <v>0.66413450241088867</v>
          </cell>
          <cell r="G13928">
            <v>4.5991740189492702E-3</v>
          </cell>
          <cell r="H13928">
            <v>67.045370454041418</v>
          </cell>
        </row>
        <row r="13929">
          <cell r="A13929" t="str">
            <v/>
          </cell>
          <cell r="B13929" t="str">
            <v>Zone: South of Lugo</v>
          </cell>
          <cell r="C13929" t="str">
            <v>8/14/2019</v>
          </cell>
          <cell r="D13929">
            <v>8</v>
          </cell>
          <cell r="E13929">
            <v>0.62349838018417358</v>
          </cell>
          <cell r="F13929">
            <v>0.62294214963912964</v>
          </cell>
          <cell r="G13929">
            <v>4.9912184476852417E-3</v>
          </cell>
          <cell r="H13929">
            <v>70.428322791949171</v>
          </cell>
        </row>
        <row r="13930">
          <cell r="A13930" t="str">
            <v/>
          </cell>
          <cell r="B13930" t="str">
            <v>Zone: South of Lugo</v>
          </cell>
          <cell r="C13930" t="str">
            <v>8/14/2019</v>
          </cell>
          <cell r="D13930">
            <v>9</v>
          </cell>
          <cell r="E13930">
            <v>0.5317075252532959</v>
          </cell>
          <cell r="F13930">
            <v>0.5182344913482666</v>
          </cell>
          <cell r="G13930">
            <v>5.6402743794023991E-3</v>
          </cell>
          <cell r="H13930">
            <v>74.76685396429572</v>
          </cell>
        </row>
        <row r="13931">
          <cell r="A13931" t="str">
            <v/>
          </cell>
          <cell r="B13931" t="str">
            <v>Zone: South of Lugo</v>
          </cell>
          <cell r="C13931" t="str">
            <v>8/14/2019</v>
          </cell>
          <cell r="D13931">
            <v>10</v>
          </cell>
          <cell r="E13931">
            <v>0.44795691967010498</v>
          </cell>
          <cell r="F13931">
            <v>0.43834099173545837</v>
          </cell>
          <cell r="G13931">
            <v>6.5889549441635609E-3</v>
          </cell>
          <cell r="H13931">
            <v>80.070424102114174</v>
          </cell>
        </row>
        <row r="13932">
          <cell r="A13932" t="str">
            <v/>
          </cell>
          <cell r="B13932" t="str">
            <v>Zone: South of Lugo</v>
          </cell>
          <cell r="C13932" t="str">
            <v>8/14/2019</v>
          </cell>
          <cell r="D13932">
            <v>11</v>
          </cell>
          <cell r="E13932">
            <v>0.43361008167266846</v>
          </cell>
          <cell r="F13932">
            <v>0.43936261534690857</v>
          </cell>
          <cell r="G13932">
            <v>7.910311222076416E-3</v>
          </cell>
          <cell r="H13932">
            <v>85.676863564523586</v>
          </cell>
        </row>
        <row r="13933">
          <cell r="A13933" t="str">
            <v/>
          </cell>
          <cell r="B13933" t="str">
            <v>Zone: South of Lugo</v>
          </cell>
          <cell r="C13933" t="str">
            <v>8/14/2019</v>
          </cell>
          <cell r="D13933">
            <v>12</v>
          </cell>
          <cell r="E13933">
            <v>0.55398315191268921</v>
          </cell>
          <cell r="F13933">
            <v>0.55076718330383301</v>
          </cell>
          <cell r="G13933">
            <v>9.4740763306617737E-3</v>
          </cell>
          <cell r="H13933">
            <v>89.408402981718723</v>
          </cell>
        </row>
        <row r="13934">
          <cell r="A13934" t="str">
            <v/>
          </cell>
          <cell r="B13934" t="str">
            <v>Zone: South of Lugo</v>
          </cell>
          <cell r="C13934" t="str">
            <v>8/14/2019</v>
          </cell>
          <cell r="D13934">
            <v>13</v>
          </cell>
          <cell r="E13934">
            <v>0.7762332558631897</v>
          </cell>
          <cell r="F13934">
            <v>0.78588408231735229</v>
          </cell>
          <cell r="G13934">
            <v>1.1231337673962116E-2</v>
          </cell>
          <cell r="H13934">
            <v>92.233459453314936</v>
          </cell>
        </row>
        <row r="13935">
          <cell r="A13935" t="str">
            <v/>
          </cell>
          <cell r="B13935" t="str">
            <v>Zone: South of Lugo</v>
          </cell>
          <cell r="C13935" t="str">
            <v>8/14/2019</v>
          </cell>
          <cell r="D13935">
            <v>14</v>
          </cell>
          <cell r="E13935">
            <v>1.0625468492507935</v>
          </cell>
          <cell r="F13935">
            <v>1.0910656452178955</v>
          </cell>
          <cell r="G13935">
            <v>1.2659113854169846E-2</v>
          </cell>
          <cell r="H13935">
            <v>93.933578043817263</v>
          </cell>
        </row>
        <row r="13936">
          <cell r="A13936" t="str">
            <v/>
          </cell>
          <cell r="B13936" t="str">
            <v>Zone: South of Lugo</v>
          </cell>
          <cell r="C13936" t="str">
            <v>8/14/2019</v>
          </cell>
          <cell r="D13936">
            <v>15</v>
          </cell>
          <cell r="E13936">
            <v>1.4097775220870972</v>
          </cell>
          <cell r="F13936">
            <v>1.4379473924636841</v>
          </cell>
          <cell r="G13936">
            <v>1.3681721873581409E-2</v>
          </cell>
          <cell r="H13936">
            <v>94.741060537570419</v>
          </cell>
        </row>
        <row r="13937">
          <cell r="A13937" t="str">
            <v/>
          </cell>
          <cell r="B13937" t="str">
            <v>Zone: South of Lugo</v>
          </cell>
          <cell r="C13937" t="str">
            <v>8/14/2019</v>
          </cell>
          <cell r="D13937">
            <v>16</v>
          </cell>
          <cell r="E13937">
            <v>1.844746470451355</v>
          </cell>
          <cell r="F13937">
            <v>1.8540130853652954</v>
          </cell>
          <cell r="G13937">
            <v>1.435465645045042E-2</v>
          </cell>
          <cell r="H13937">
            <v>95.359221820648131</v>
          </cell>
        </row>
        <row r="13938">
          <cell r="A13938" t="str">
            <v/>
          </cell>
          <cell r="B13938" t="str">
            <v>Zone: South of Lugo</v>
          </cell>
          <cell r="C13938" t="str">
            <v>8/14/2019</v>
          </cell>
          <cell r="D13938">
            <v>17</v>
          </cell>
          <cell r="E13938">
            <v>2.269089937210083</v>
          </cell>
          <cell r="F13938">
            <v>2.2082746028900146</v>
          </cell>
          <cell r="G13938">
            <v>1.446502935141325E-2</v>
          </cell>
          <cell r="H13938">
            <v>94.927716286453176</v>
          </cell>
        </row>
        <row r="13939">
          <cell r="A13939" t="str">
            <v/>
          </cell>
          <cell r="B13939" t="str">
            <v>Zone: South of Lugo</v>
          </cell>
          <cell r="C13939" t="str">
            <v>8/14/2019</v>
          </cell>
          <cell r="D13939">
            <v>18</v>
          </cell>
          <cell r="E13939">
            <v>2.5775249004364014</v>
          </cell>
          <cell r="F13939">
            <v>1.4761559963226318</v>
          </cell>
          <cell r="G13939">
            <v>1.4734271913766861E-2</v>
          </cell>
          <cell r="H13939">
            <v>92.817534447723858</v>
          </cell>
        </row>
        <row r="13940">
          <cell r="A13940" t="str">
            <v/>
          </cell>
          <cell r="B13940" t="str">
            <v>Zone: South of Lugo</v>
          </cell>
          <cell r="C13940" t="str">
            <v>8/14/2019</v>
          </cell>
          <cell r="D13940">
            <v>19</v>
          </cell>
          <cell r="E13940">
            <v>2.658951997756958</v>
          </cell>
          <cell r="F13940">
            <v>2.0945999622344971</v>
          </cell>
          <cell r="G13940">
            <v>1.4525705948472023E-2</v>
          </cell>
          <cell r="H13940">
            <v>89.361955048574998</v>
          </cell>
        </row>
        <row r="13941">
          <cell r="A13941" t="str">
            <v/>
          </cell>
          <cell r="B13941" t="str">
            <v>Zone: South of Lugo</v>
          </cell>
          <cell r="C13941" t="str">
            <v>8/14/2019</v>
          </cell>
          <cell r="D13941">
            <v>20</v>
          </cell>
          <cell r="E13941">
            <v>2.4950060844421387</v>
          </cell>
          <cell r="F13941">
            <v>2.1028048992156982</v>
          </cell>
          <cell r="G13941">
            <v>1.3723225332796574E-2</v>
          </cell>
          <cell r="H13941">
            <v>85.066026654624096</v>
          </cell>
        </row>
        <row r="13942">
          <cell r="A13942" t="str">
            <v/>
          </cell>
          <cell r="B13942" t="str">
            <v>Zone: South of Lugo</v>
          </cell>
          <cell r="C13942" t="str">
            <v>8/14/2019</v>
          </cell>
          <cell r="D13942">
            <v>21</v>
          </cell>
          <cell r="E13942">
            <v>2.3401267528533936</v>
          </cell>
          <cell r="F13942">
            <v>2.0525805950164795</v>
          </cell>
          <cell r="G13942">
            <v>1.3024532236158848E-2</v>
          </cell>
          <cell r="H13942">
            <v>81.199608086747091</v>
          </cell>
        </row>
        <row r="13943">
          <cell r="A13943" t="str">
            <v/>
          </cell>
          <cell r="B13943" t="str">
            <v>Zone: South of Lugo</v>
          </cell>
          <cell r="C13943" t="str">
            <v>8/14/2019</v>
          </cell>
          <cell r="D13943">
            <v>22</v>
          </cell>
          <cell r="E13943">
            <v>2.1214582920074463</v>
          </cell>
          <cell r="F13943">
            <v>2.549490213394165</v>
          </cell>
          <cell r="G13943">
            <v>1.2474946677684784E-2</v>
          </cell>
          <cell r="H13943">
            <v>78.001448497860693</v>
          </cell>
        </row>
        <row r="13944">
          <cell r="A13944" t="str">
            <v/>
          </cell>
          <cell r="B13944" t="str">
            <v>Zone: South of Lugo</v>
          </cell>
          <cell r="C13944" t="str">
            <v>8/14/2019</v>
          </cell>
          <cell r="D13944">
            <v>23</v>
          </cell>
          <cell r="E13944">
            <v>1.7998111248016357</v>
          </cell>
          <cell r="F13944">
            <v>1.968672513961792</v>
          </cell>
          <cell r="G13944">
            <v>1.2081442400813103E-2</v>
          </cell>
          <cell r="H13944">
            <v>75.637776146357112</v>
          </cell>
        </row>
        <row r="13945">
          <cell r="A13945" t="str">
            <v/>
          </cell>
          <cell r="B13945" t="str">
            <v>Zone: South of Lugo</v>
          </cell>
          <cell r="C13945" t="str">
            <v>8/14/2019</v>
          </cell>
          <cell r="D13945">
            <v>24</v>
          </cell>
          <cell r="E13945">
            <v>1.3962399959564209</v>
          </cell>
          <cell r="F13945">
            <v>1.5313320159912109</v>
          </cell>
          <cell r="G13945">
            <v>1.1151599697768688E-2</v>
          </cell>
          <cell r="H13945">
            <v>73.811220917092157</v>
          </cell>
        </row>
        <row r="13946">
          <cell r="A13946" t="str">
            <v/>
          </cell>
          <cell r="B13946" t="str">
            <v>Zone: South of Lugo</v>
          </cell>
          <cell r="C13946" t="str">
            <v>8/15/2019</v>
          </cell>
          <cell r="D13946">
            <v>1</v>
          </cell>
          <cell r="E13946">
            <v>1.130103588104248</v>
          </cell>
          <cell r="F13946">
            <v>1.2191954851150513</v>
          </cell>
          <cell r="G13946">
            <v>9.9280597642064095E-3</v>
          </cell>
          <cell r="H13946">
            <v>71.936518919536539</v>
          </cell>
        </row>
        <row r="13947">
          <cell r="A13947" t="str">
            <v/>
          </cell>
          <cell r="B13947" t="str">
            <v>Zone: South of Lugo</v>
          </cell>
          <cell r="C13947" t="str">
            <v>8/15/2019</v>
          </cell>
          <cell r="D13947">
            <v>2</v>
          </cell>
          <cell r="E13947">
            <v>0.94222205877304077</v>
          </cell>
          <cell r="F13947">
            <v>0.98474842309951782</v>
          </cell>
          <cell r="G13947">
            <v>8.8387150317430496E-3</v>
          </cell>
          <cell r="H13947">
            <v>70.08395702927082</v>
          </cell>
        </row>
        <row r="13948">
          <cell r="A13948" t="str">
            <v/>
          </cell>
          <cell r="B13948" t="str">
            <v>Zone: South of Lugo</v>
          </cell>
          <cell r="C13948" t="str">
            <v>8/15/2019</v>
          </cell>
          <cell r="D13948">
            <v>3</v>
          </cell>
          <cell r="E13948">
            <v>0.81504839658737183</v>
          </cell>
          <cell r="F13948">
            <v>0.82993590831756592</v>
          </cell>
          <cell r="G13948">
            <v>7.7574853785336018E-3</v>
          </cell>
          <cell r="H13948">
            <v>68.653260587609708</v>
          </cell>
        </row>
        <row r="13949">
          <cell r="A13949" t="str">
            <v/>
          </cell>
          <cell r="B13949" t="str">
            <v>Zone: South of Lugo</v>
          </cell>
          <cell r="C13949" t="str">
            <v>8/15/2019</v>
          </cell>
          <cell r="D13949">
            <v>4</v>
          </cell>
          <cell r="E13949">
            <v>0.72562050819396973</v>
          </cell>
          <cell r="F13949">
            <v>0.72574067115783691</v>
          </cell>
          <cell r="G13949">
            <v>6.7616510204970837E-3</v>
          </cell>
          <cell r="H13949">
            <v>67.716014774719696</v>
          </cell>
        </row>
        <row r="13950">
          <cell r="A13950" t="str">
            <v/>
          </cell>
          <cell r="B13950" t="str">
            <v>Zone: South of Lugo</v>
          </cell>
          <cell r="C13950" t="str">
            <v>8/15/2019</v>
          </cell>
          <cell r="D13950">
            <v>5</v>
          </cell>
          <cell r="E13950">
            <v>0.65487551689147949</v>
          </cell>
          <cell r="F13950">
            <v>0.65673965215682983</v>
          </cell>
          <cell r="G13950">
            <v>5.8438265696167946E-3</v>
          </cell>
          <cell r="H13950">
            <v>67.155645970796826</v>
          </cell>
        </row>
        <row r="13951">
          <cell r="A13951" t="str">
            <v/>
          </cell>
          <cell r="B13951" t="str">
            <v>Zone: South of Lugo</v>
          </cell>
          <cell r="C13951" t="str">
            <v>8/15/2019</v>
          </cell>
          <cell r="D13951">
            <v>6</v>
          </cell>
          <cell r="E13951">
            <v>0.63843971490859985</v>
          </cell>
          <cell r="F13951">
            <v>0.64863836765289307</v>
          </cell>
          <cell r="G13951">
            <v>5.0957007333636284E-3</v>
          </cell>
          <cell r="H13951">
            <v>66.237038854112754</v>
          </cell>
        </row>
        <row r="13952">
          <cell r="A13952" t="str">
            <v/>
          </cell>
          <cell r="B13952" t="str">
            <v>Zone: South of Lugo</v>
          </cell>
          <cell r="C13952" t="str">
            <v>8/15/2019</v>
          </cell>
          <cell r="D13952">
            <v>7</v>
          </cell>
          <cell r="E13952">
            <v>0.68074071407318115</v>
          </cell>
          <cell r="F13952">
            <v>0.67257088422775269</v>
          </cell>
          <cell r="G13952">
            <v>4.8902691341936588E-3</v>
          </cell>
          <cell r="H13952">
            <v>66.372687080606269</v>
          </cell>
        </row>
        <row r="13953">
          <cell r="A13953" t="str">
            <v/>
          </cell>
          <cell r="B13953" t="str">
            <v>Zone: South of Lugo</v>
          </cell>
          <cell r="C13953" t="str">
            <v>8/15/2019</v>
          </cell>
          <cell r="D13953">
            <v>8</v>
          </cell>
          <cell r="E13953">
            <v>0.6345248818397522</v>
          </cell>
          <cell r="F13953">
            <v>0.62942099571228027</v>
          </cell>
          <cell r="G13953">
            <v>4.9866968765854836E-3</v>
          </cell>
          <cell r="H13953">
            <v>70.02104156091869</v>
          </cell>
        </row>
        <row r="13954">
          <cell r="A13954" t="str">
            <v/>
          </cell>
          <cell r="B13954" t="str">
            <v>Zone: South of Lugo</v>
          </cell>
          <cell r="C13954" t="str">
            <v>8/15/2019</v>
          </cell>
          <cell r="D13954">
            <v>9</v>
          </cell>
          <cell r="E13954">
            <v>0.53567385673522949</v>
          </cell>
          <cell r="F13954">
            <v>0.52022957801818848</v>
          </cell>
          <cell r="G13954">
            <v>5.5350521579384804E-3</v>
          </cell>
          <cell r="H13954">
            <v>74.244260418439126</v>
          </cell>
        </row>
        <row r="13955">
          <cell r="A13955" t="str">
            <v/>
          </cell>
          <cell r="B13955" t="str">
            <v>Zone: South of Lugo</v>
          </cell>
          <cell r="C13955" t="str">
            <v>8/15/2019</v>
          </cell>
          <cell r="D13955">
            <v>10</v>
          </cell>
          <cell r="E13955">
            <v>0.43039122223854065</v>
          </cell>
          <cell r="F13955">
            <v>0.43051847815513611</v>
          </cell>
          <cell r="G13955">
            <v>6.4452700316905975E-3</v>
          </cell>
          <cell r="H13955">
            <v>80.266958777425145</v>
          </cell>
        </row>
        <row r="13956">
          <cell r="A13956" t="str">
            <v/>
          </cell>
          <cell r="B13956" t="str">
            <v>Zone: South of Lugo</v>
          </cell>
          <cell r="C13956" t="str">
            <v>8/15/2019</v>
          </cell>
          <cell r="D13956">
            <v>11</v>
          </cell>
          <cell r="E13956">
            <v>0.41893181204795837</v>
          </cell>
          <cell r="F13956">
            <v>0.41730639338493347</v>
          </cell>
          <cell r="G13956">
            <v>7.7352989464998245E-3</v>
          </cell>
          <cell r="H13956">
            <v>84.920272937432202</v>
          </cell>
        </row>
        <row r="13957">
          <cell r="A13957" t="str">
            <v/>
          </cell>
          <cell r="B13957" t="str">
            <v>Zone: South of Lugo</v>
          </cell>
          <cell r="C13957" t="str">
            <v>8/15/2019</v>
          </cell>
          <cell r="D13957">
            <v>12</v>
          </cell>
          <cell r="E13957">
            <v>0.51439040899276733</v>
          </cell>
          <cell r="F13957">
            <v>0.50577425956726074</v>
          </cell>
          <cell r="G13957">
            <v>9.2837689444422722E-3</v>
          </cell>
          <cell r="H13957">
            <v>88.63901765069663</v>
          </cell>
        </row>
        <row r="13958">
          <cell r="A13958" t="str">
            <v/>
          </cell>
          <cell r="B13958" t="str">
            <v>Zone: South of Lugo</v>
          </cell>
          <cell r="C13958" t="str">
            <v>8/15/2019</v>
          </cell>
          <cell r="D13958">
            <v>13</v>
          </cell>
          <cell r="E13958">
            <v>0.75221693515777588</v>
          </cell>
          <cell r="F13958">
            <v>0.70617401599884033</v>
          </cell>
          <cell r="G13958">
            <v>1.0987385176122189E-2</v>
          </cell>
          <cell r="H13958">
            <v>90.785648226484696</v>
          </cell>
        </row>
        <row r="13959">
          <cell r="A13959" t="str">
            <v/>
          </cell>
          <cell r="B13959" t="str">
            <v>Zone: South of Lugo</v>
          </cell>
          <cell r="C13959" t="str">
            <v>8/15/2019</v>
          </cell>
          <cell r="D13959">
            <v>14</v>
          </cell>
          <cell r="E13959">
            <v>1.0379135608673096</v>
          </cell>
          <cell r="F13959">
            <v>0.98411804437637329</v>
          </cell>
          <cell r="G13959">
            <v>1.2327936477959156E-2</v>
          </cell>
          <cell r="H13959">
            <v>92.663463598941831</v>
          </cell>
        </row>
        <row r="13960">
          <cell r="A13960" t="str">
            <v/>
          </cell>
          <cell r="B13960" t="str">
            <v>Zone: South of Lugo</v>
          </cell>
          <cell r="C13960" t="str">
            <v>8/15/2019</v>
          </cell>
          <cell r="D13960">
            <v>15</v>
          </cell>
          <cell r="E13960">
            <v>1.3603895902633667</v>
          </cell>
          <cell r="F13960">
            <v>1.3159500360488892</v>
          </cell>
          <cell r="G13960">
            <v>1.328529417514801E-2</v>
          </cell>
          <cell r="H13960">
            <v>94.191687813648812</v>
          </cell>
        </row>
        <row r="13961">
          <cell r="A13961" t="str">
            <v/>
          </cell>
          <cell r="B13961" t="str">
            <v>Zone: South of Lugo</v>
          </cell>
          <cell r="C13961" t="str">
            <v>8/15/2019</v>
          </cell>
          <cell r="D13961">
            <v>16</v>
          </cell>
          <cell r="E13961">
            <v>1.7845903635025024</v>
          </cell>
          <cell r="F13961">
            <v>1.7512055635452271</v>
          </cell>
          <cell r="G13961">
            <v>1.401099469512701E-2</v>
          </cell>
          <cell r="H13961">
            <v>93.98132295720643</v>
          </cell>
        </row>
        <row r="13962">
          <cell r="A13962" t="str">
            <v/>
          </cell>
          <cell r="B13962" t="str">
            <v>Zone: South of Lugo</v>
          </cell>
          <cell r="C13962" t="str">
            <v>8/15/2019</v>
          </cell>
          <cell r="D13962">
            <v>17</v>
          </cell>
          <cell r="E13962">
            <v>2.149550199508667</v>
          </cell>
          <cell r="F13962">
            <v>2.1042740345001221</v>
          </cell>
          <cell r="G13962">
            <v>1.4299485832452774E-2</v>
          </cell>
          <cell r="H13962">
            <v>93.053893870160991</v>
          </cell>
        </row>
        <row r="13963">
          <cell r="A13963" t="str">
            <v/>
          </cell>
          <cell r="B13963" t="str">
            <v>Zone: South of Lugo</v>
          </cell>
          <cell r="C13963" t="str">
            <v>8/15/2019</v>
          </cell>
          <cell r="D13963">
            <v>18</v>
          </cell>
          <cell r="E13963">
            <v>2.4253926277160645</v>
          </cell>
          <cell r="F13963">
            <v>1.4317620992660522</v>
          </cell>
          <cell r="G13963">
            <v>1.4569586142897606E-2</v>
          </cell>
          <cell r="H13963">
            <v>91.145570405427037</v>
          </cell>
        </row>
        <row r="13964">
          <cell r="A13964" t="str">
            <v/>
          </cell>
          <cell r="B13964" t="str">
            <v>Zone: South of Lugo</v>
          </cell>
          <cell r="C13964" t="str">
            <v>8/15/2019</v>
          </cell>
          <cell r="D13964">
            <v>19</v>
          </cell>
          <cell r="E13964">
            <v>2.5066943168640137</v>
          </cell>
          <cell r="F13964">
            <v>1.9617806673049927</v>
          </cell>
          <cell r="G13964">
            <v>1.442447118461132E-2</v>
          </cell>
          <cell r="H13964">
            <v>87.97504088418539</v>
          </cell>
        </row>
        <row r="13965">
          <cell r="A13965" t="str">
            <v/>
          </cell>
          <cell r="B13965" t="str">
            <v>Zone: South of Lugo</v>
          </cell>
          <cell r="C13965" t="str">
            <v>8/15/2019</v>
          </cell>
          <cell r="D13965">
            <v>20</v>
          </cell>
          <cell r="E13965">
            <v>2.3346905708312988</v>
          </cell>
          <cell r="F13965">
            <v>1.9651135206222534</v>
          </cell>
          <cell r="G13965">
            <v>1.3591688126325607E-2</v>
          </cell>
          <cell r="H13965">
            <v>82.760462414736793</v>
          </cell>
        </row>
        <row r="13966">
          <cell r="A13966" t="str">
            <v/>
          </cell>
          <cell r="B13966" t="str">
            <v>Zone: South of Lugo</v>
          </cell>
          <cell r="C13966" t="str">
            <v>8/15/2019</v>
          </cell>
          <cell r="D13966">
            <v>21</v>
          </cell>
          <cell r="E13966">
            <v>2.1242551803588867</v>
          </cell>
          <cell r="F13966">
            <v>1.9524632692337036</v>
          </cell>
          <cell r="G13966">
            <v>1.2902146205306053E-2</v>
          </cell>
          <cell r="H13966">
            <v>78.264903851545697</v>
          </cell>
        </row>
        <row r="13967">
          <cell r="A13967" t="str">
            <v/>
          </cell>
          <cell r="B13967" t="str">
            <v>Zone: South of Lugo</v>
          </cell>
          <cell r="C13967" t="str">
            <v>8/15/2019</v>
          </cell>
          <cell r="D13967">
            <v>22</v>
          </cell>
          <cell r="E13967">
            <v>1.9530705213546753</v>
          </cell>
          <cell r="F13967">
            <v>2.4206852912902832</v>
          </cell>
          <cell r="G13967">
            <v>1.2491593137383461E-2</v>
          </cell>
          <cell r="H13967">
            <v>75.530145491434624</v>
          </cell>
        </row>
        <row r="13968">
          <cell r="A13968" t="str">
            <v/>
          </cell>
          <cell r="B13968" t="str">
            <v>Zone: South of Lugo</v>
          </cell>
          <cell r="C13968" t="str">
            <v>8/15/2019</v>
          </cell>
          <cell r="D13968">
            <v>23</v>
          </cell>
          <cell r="E13968">
            <v>1.6881194114685059</v>
          </cell>
          <cell r="F13968">
            <v>1.8539615869522095</v>
          </cell>
          <cell r="G13968">
            <v>1.1865890584886074E-2</v>
          </cell>
          <cell r="H13968">
            <v>73.798980995887888</v>
          </cell>
        </row>
        <row r="13969">
          <cell r="A13969" t="str">
            <v/>
          </cell>
          <cell r="B13969" t="str">
            <v>Zone: South of Lugo</v>
          </cell>
          <cell r="C13969" t="str">
            <v>8/15/2019</v>
          </cell>
          <cell r="D13969">
            <v>24</v>
          </cell>
          <cell r="E13969">
            <v>1.342789888381958</v>
          </cell>
          <cell r="F13969">
            <v>1.444756031036377</v>
          </cell>
          <cell r="G13969">
            <v>1.0885319672524929E-2</v>
          </cell>
          <cell r="H13969">
            <v>72.262731066377754</v>
          </cell>
        </row>
        <row r="13970">
          <cell r="A13970" t="str">
            <v/>
          </cell>
          <cell r="B13970" t="str">
            <v>Zone: South of Lugo</v>
          </cell>
          <cell r="C13970" t="str">
            <v>8/21/2019 (7pm-8pm)</v>
          </cell>
          <cell r="D13970">
            <v>1</v>
          </cell>
          <cell r="E13970">
            <v>1.0870212316513062</v>
          </cell>
          <cell r="F13970">
            <v>1.0531779527664185</v>
          </cell>
          <cell r="G13970">
            <v>1.1372359469532967E-2</v>
          </cell>
          <cell r="H13970">
            <v>73.587703789766564</v>
          </cell>
        </row>
        <row r="13971">
          <cell r="A13971" t="str">
            <v/>
          </cell>
          <cell r="B13971" t="str">
            <v>Zone: South of Lugo</v>
          </cell>
          <cell r="C13971" t="str">
            <v>8/21/2019 (6pm-8pm)</v>
          </cell>
          <cell r="D13971">
            <v>1</v>
          </cell>
          <cell r="E13971">
            <v>0.99051398038864136</v>
          </cell>
          <cell r="F13971">
            <v>1.0104836225509644</v>
          </cell>
          <cell r="G13971">
            <v>1.7893290147185326E-2</v>
          </cell>
          <cell r="H13971">
            <v>69.194885658037919</v>
          </cell>
        </row>
        <row r="13972">
          <cell r="A13972" t="str">
            <v/>
          </cell>
          <cell r="B13972" t="str">
            <v>Zone: South of Lugo</v>
          </cell>
          <cell r="C13972" t="str">
            <v>8/21/2019 (7pm-8pm)</v>
          </cell>
          <cell r="D13972">
            <v>2</v>
          </cell>
          <cell r="E13972">
            <v>0.88352763652801514</v>
          </cell>
          <cell r="F13972">
            <v>0.87417376041412354</v>
          </cell>
          <cell r="G13972">
            <v>9.9052870646119118E-3</v>
          </cell>
          <cell r="H13972">
            <v>72.158517161237171</v>
          </cell>
        </row>
        <row r="13973">
          <cell r="A13973" t="str">
            <v/>
          </cell>
          <cell r="B13973" t="str">
            <v>Zone: South of Lugo</v>
          </cell>
          <cell r="C13973" t="str">
            <v>8/21/2019 (6pm-8pm)</v>
          </cell>
          <cell r="D13973">
            <v>2</v>
          </cell>
          <cell r="E13973">
            <v>0.83067601919174194</v>
          </cell>
          <cell r="F13973">
            <v>0.86009669303894043</v>
          </cell>
          <cell r="G13973">
            <v>1.6521058976650238E-2</v>
          </cell>
          <cell r="H13973">
            <v>68.025205209750069</v>
          </cell>
        </row>
        <row r="13974">
          <cell r="A13974" t="str">
            <v/>
          </cell>
          <cell r="B13974" t="str">
            <v>Zone: South of Lugo</v>
          </cell>
          <cell r="C13974" t="str">
            <v>8/21/2019 (6pm-8pm)</v>
          </cell>
          <cell r="D13974">
            <v>3</v>
          </cell>
          <cell r="E13974">
            <v>0.73101586103439331</v>
          </cell>
          <cell r="F13974">
            <v>0.74571859836578369</v>
          </cell>
          <cell r="G13974">
            <v>1.5258729457855225E-2</v>
          </cell>
          <cell r="H13974">
            <v>67.386106315304346</v>
          </cell>
        </row>
        <row r="13975">
          <cell r="A13975" t="str">
            <v/>
          </cell>
          <cell r="B13975" t="str">
            <v>Zone: South of Lugo</v>
          </cell>
          <cell r="C13975" t="str">
            <v>8/21/2019 (7pm-8pm)</v>
          </cell>
          <cell r="D13975">
            <v>3</v>
          </cell>
          <cell r="E13975">
            <v>0.77404409646987915</v>
          </cell>
          <cell r="F13975">
            <v>0.75972175598144531</v>
          </cell>
          <cell r="G13975">
            <v>8.6454162374138832E-3</v>
          </cell>
          <cell r="H13975">
            <v>70.563898820169371</v>
          </cell>
        </row>
        <row r="13976">
          <cell r="A13976" t="str">
            <v/>
          </cell>
          <cell r="B13976" t="str">
            <v>Zone: South of Lugo</v>
          </cell>
          <cell r="C13976" t="str">
            <v>8/21/2019 (6pm-8pm)</v>
          </cell>
          <cell r="D13976">
            <v>4</v>
          </cell>
          <cell r="E13976">
            <v>0.65239143371582031</v>
          </cell>
          <cell r="F13976">
            <v>0.6473090648651123</v>
          </cell>
          <cell r="G13976">
            <v>1.3238389976322651E-2</v>
          </cell>
          <cell r="H13976">
            <v>66.659603210660535</v>
          </cell>
        </row>
        <row r="13977">
          <cell r="A13977" t="str">
            <v/>
          </cell>
          <cell r="B13977" t="str">
            <v>Zone: South of Lugo</v>
          </cell>
          <cell r="C13977" t="str">
            <v>8/21/2019 (7pm-8pm)</v>
          </cell>
          <cell r="D13977">
            <v>4</v>
          </cell>
          <cell r="E13977">
            <v>0.67681199312210083</v>
          </cell>
          <cell r="F13977">
            <v>0.67907243967056274</v>
          </cell>
          <cell r="G13977">
            <v>7.4696037918329239E-3</v>
          </cell>
          <cell r="H13977">
            <v>69.428123882729878</v>
          </cell>
        </row>
        <row r="13978">
          <cell r="A13978" t="str">
            <v/>
          </cell>
          <cell r="B13978" t="str">
            <v>Zone: South of Lugo</v>
          </cell>
          <cell r="C13978" t="str">
            <v>8/21/2019 (6pm-8pm)</v>
          </cell>
          <cell r="D13978">
            <v>5</v>
          </cell>
          <cell r="E13978">
            <v>0.59881818294525146</v>
          </cell>
          <cell r="F13978">
            <v>0.59354382753372192</v>
          </cell>
          <cell r="G13978">
            <v>1.1478420346975327E-2</v>
          </cell>
          <cell r="H13978">
            <v>65.624875056797649</v>
          </cell>
        </row>
        <row r="13979">
          <cell r="A13979" t="str">
            <v/>
          </cell>
          <cell r="B13979" t="str">
            <v>Zone: South of Lugo</v>
          </cell>
          <cell r="C13979" t="str">
            <v>8/21/2019 (7pm-8pm)</v>
          </cell>
          <cell r="D13979">
            <v>5</v>
          </cell>
          <cell r="E13979">
            <v>0.62918579578399658</v>
          </cell>
          <cell r="F13979">
            <v>0.63933354616165161</v>
          </cell>
          <cell r="G13979">
            <v>6.5484247170388699E-3</v>
          </cell>
          <cell r="H13979">
            <v>68.481116374677896</v>
          </cell>
        </row>
        <row r="13980">
          <cell r="A13980" t="str">
            <v/>
          </cell>
          <cell r="B13980" t="str">
            <v>Zone: South of Lugo</v>
          </cell>
          <cell r="C13980" t="str">
            <v>8/21/2019 (7pm-8pm)</v>
          </cell>
          <cell r="D13980">
            <v>6</v>
          </cell>
          <cell r="E13980">
            <v>0.62951427698135376</v>
          </cell>
          <cell r="F13980">
            <v>0.63473212718963623</v>
          </cell>
          <cell r="G13980">
            <v>5.8045969344675541E-3</v>
          </cell>
          <cell r="H13980">
            <v>67.756752770817457</v>
          </cell>
        </row>
        <row r="13981">
          <cell r="A13981" t="str">
            <v/>
          </cell>
          <cell r="B13981" t="str">
            <v>Zone: South of Lugo</v>
          </cell>
          <cell r="C13981" t="str">
            <v>8/21/2019 (6pm-8pm)</v>
          </cell>
          <cell r="D13981">
            <v>6</v>
          </cell>
          <cell r="E13981">
            <v>0.59099864959716797</v>
          </cell>
          <cell r="F13981">
            <v>0.57780861854553223</v>
          </cell>
          <cell r="G13981">
            <v>9.3118473887443542E-3</v>
          </cell>
          <cell r="H13981">
            <v>65.32439497197656</v>
          </cell>
        </row>
        <row r="13982">
          <cell r="A13982" t="str">
            <v/>
          </cell>
          <cell r="B13982" t="str">
            <v>Zone: South of Lugo</v>
          </cell>
          <cell r="C13982" t="str">
            <v>8/21/2019 (6pm-8pm)</v>
          </cell>
          <cell r="D13982">
            <v>7</v>
          </cell>
          <cell r="E13982">
            <v>0.6412922739982605</v>
          </cell>
          <cell r="F13982">
            <v>0.63022208213806152</v>
          </cell>
          <cell r="G13982">
            <v>8.6253238841891289E-3</v>
          </cell>
          <cell r="H13982">
            <v>65.349489625931923</v>
          </cell>
        </row>
        <row r="13983">
          <cell r="A13983" t="str">
            <v/>
          </cell>
          <cell r="B13983" t="str">
            <v>Zone: South of Lugo</v>
          </cell>
          <cell r="C13983" t="str">
            <v>8/21/2019 (7pm-8pm)</v>
          </cell>
          <cell r="D13983">
            <v>7</v>
          </cell>
          <cell r="E13983">
            <v>0.67418903112411499</v>
          </cell>
          <cell r="F13983">
            <v>0.66554892063140869</v>
          </cell>
          <cell r="G13983">
            <v>5.8984388597309589E-3</v>
          </cell>
          <cell r="H13983">
            <v>67.941120843764423</v>
          </cell>
        </row>
        <row r="13984">
          <cell r="A13984" t="str">
            <v/>
          </cell>
          <cell r="B13984" t="str">
            <v>Zone: South of Lugo</v>
          </cell>
          <cell r="C13984" t="str">
            <v>8/21/2019 (7pm-8pm)</v>
          </cell>
          <cell r="D13984">
            <v>8</v>
          </cell>
          <cell r="E13984">
            <v>0.6165081262588501</v>
          </cell>
          <cell r="F13984">
            <v>0.60141181945800781</v>
          </cell>
          <cell r="G13984">
            <v>6.2209842726588249E-3</v>
          </cell>
          <cell r="H13984">
            <v>72.653905970681507</v>
          </cell>
        </row>
        <row r="13985">
          <cell r="A13985" t="str">
            <v/>
          </cell>
          <cell r="B13985" t="str">
            <v>Zone: South of Lugo</v>
          </cell>
          <cell r="C13985" t="str">
            <v>8/21/2019 (6pm-8pm)</v>
          </cell>
          <cell r="D13985">
            <v>8</v>
          </cell>
          <cell r="E13985">
            <v>0.59236085414886475</v>
          </cell>
          <cell r="F13985">
            <v>0.59298491477966309</v>
          </cell>
          <cell r="G13985">
            <v>8.4940847009420395E-3</v>
          </cell>
          <cell r="H13985">
            <v>66.910617900961654</v>
          </cell>
        </row>
        <row r="13986">
          <cell r="A13986" t="str">
            <v/>
          </cell>
          <cell r="B13986" t="str">
            <v>Zone: South of Lugo</v>
          </cell>
          <cell r="C13986" t="str">
            <v>8/21/2019 (7pm-8pm)</v>
          </cell>
          <cell r="D13986">
            <v>9</v>
          </cell>
          <cell r="E13986">
            <v>0.52160549163818359</v>
          </cell>
          <cell r="F13986">
            <v>0.4894101619720459</v>
          </cell>
          <cell r="G13986">
            <v>6.8986127153038979E-3</v>
          </cell>
          <cell r="H13986">
            <v>78.802878083655912</v>
          </cell>
        </row>
        <row r="13987">
          <cell r="A13987" t="str">
            <v/>
          </cell>
          <cell r="B13987" t="str">
            <v>Zone: South of Lugo</v>
          </cell>
          <cell r="C13987" t="str">
            <v>8/21/2019 (6pm-8pm)</v>
          </cell>
          <cell r="D13987">
            <v>9</v>
          </cell>
          <cell r="E13987">
            <v>0.47525626420974731</v>
          </cell>
          <cell r="F13987">
            <v>0.47827345132827759</v>
          </cell>
          <cell r="G13987">
            <v>8.9745726436376572E-3</v>
          </cell>
          <cell r="H13987">
            <v>70.395335453574205</v>
          </cell>
        </row>
        <row r="13988">
          <cell r="A13988" t="str">
            <v/>
          </cell>
          <cell r="B13988" t="str">
            <v>Zone: South of Lugo</v>
          </cell>
          <cell r="C13988" t="str">
            <v>8/21/2019 (6pm-8pm)</v>
          </cell>
          <cell r="D13988">
            <v>10</v>
          </cell>
          <cell r="E13988">
            <v>0.37809008359909058</v>
          </cell>
          <cell r="F13988">
            <v>0.38146835565567017</v>
          </cell>
          <cell r="G13988">
            <v>9.8698772490024567E-3</v>
          </cell>
          <cell r="H13988">
            <v>75.120899591095579</v>
          </cell>
        </row>
        <row r="13989">
          <cell r="A13989" t="str">
            <v/>
          </cell>
          <cell r="B13989" t="str">
            <v>Zone: South of Lugo</v>
          </cell>
          <cell r="C13989" t="str">
            <v>8/21/2019 (7pm-8pm)</v>
          </cell>
          <cell r="D13989">
            <v>10</v>
          </cell>
          <cell r="E13989">
            <v>0.43551820516586304</v>
          </cell>
          <cell r="F13989">
            <v>0.40801519155502319</v>
          </cell>
          <cell r="G13989">
            <v>8.4675922989845276E-3</v>
          </cell>
          <cell r="H13989">
            <v>85.225884876666512</v>
          </cell>
        </row>
        <row r="13990">
          <cell r="A13990" t="str">
            <v/>
          </cell>
          <cell r="B13990" t="str">
            <v>Zone: South of Lugo</v>
          </cell>
          <cell r="C13990" t="str">
            <v>8/21/2019 (6pm-8pm)</v>
          </cell>
          <cell r="D13990">
            <v>11</v>
          </cell>
          <cell r="E13990">
            <v>0.34289208054542542</v>
          </cell>
          <cell r="F13990">
            <v>0.33293202519416809</v>
          </cell>
          <cell r="G13990">
            <v>1.1702431365847588E-2</v>
          </cell>
          <cell r="H13990">
            <v>78.838891412986271</v>
          </cell>
        </row>
        <row r="13991">
          <cell r="A13991" t="str">
            <v/>
          </cell>
          <cell r="B13991" t="str">
            <v>Zone: South of Lugo</v>
          </cell>
          <cell r="C13991" t="str">
            <v>8/21/2019 (7pm-8pm)</v>
          </cell>
          <cell r="D13991">
            <v>11</v>
          </cell>
          <cell r="E13991">
            <v>0.41023156046867371</v>
          </cell>
          <cell r="F13991">
            <v>0.41800951957702637</v>
          </cell>
          <cell r="G13991">
            <v>1.0456740856170654E-2</v>
          </cell>
          <cell r="H13991">
            <v>90.008500178771101</v>
          </cell>
        </row>
        <row r="13992">
          <cell r="A13992" t="str">
            <v/>
          </cell>
          <cell r="B13992" t="str">
            <v>Zone: South of Lugo</v>
          </cell>
          <cell r="C13992" t="str">
            <v>8/21/2019 (6pm-8pm)</v>
          </cell>
          <cell r="D13992">
            <v>12</v>
          </cell>
          <cell r="E13992">
            <v>0.40901204943656921</v>
          </cell>
          <cell r="F13992">
            <v>0.37760105729103088</v>
          </cell>
          <cell r="G13992">
            <v>1.3705895282328129E-2</v>
          </cell>
          <cell r="H13992">
            <v>80.067772224745624</v>
          </cell>
        </row>
        <row r="13993">
          <cell r="A13993" t="str">
            <v/>
          </cell>
          <cell r="B13993" t="str">
            <v>Zone: South of Lugo</v>
          </cell>
          <cell r="C13993" t="str">
            <v>8/21/2019 (7pm-8pm)</v>
          </cell>
          <cell r="D13993">
            <v>12</v>
          </cell>
          <cell r="E13993">
            <v>0.51352506875991821</v>
          </cell>
          <cell r="F13993">
            <v>0.53118360042572021</v>
          </cell>
          <cell r="G13993">
            <v>1.2691072188317776E-2</v>
          </cell>
          <cell r="H13993">
            <v>93.624347515182748</v>
          </cell>
        </row>
        <row r="13994">
          <cell r="A13994" t="str">
            <v/>
          </cell>
          <cell r="B13994" t="str">
            <v>Zone: South of Lugo</v>
          </cell>
          <cell r="C13994" t="str">
            <v>8/21/2019 (6pm-8pm)</v>
          </cell>
          <cell r="D13994">
            <v>13</v>
          </cell>
          <cell r="E13994">
            <v>0.5438961386680603</v>
          </cell>
          <cell r="F13994">
            <v>0.54836916923522949</v>
          </cell>
          <cell r="G13994">
            <v>1.6644109040498734E-2</v>
          </cell>
          <cell r="H13994">
            <v>82.083174314705516</v>
          </cell>
        </row>
        <row r="13995">
          <cell r="A13995" t="str">
            <v/>
          </cell>
          <cell r="B13995" t="str">
            <v>Zone: South of Lugo</v>
          </cell>
          <cell r="C13995" t="str">
            <v>8/21/2019 (7pm-8pm)</v>
          </cell>
          <cell r="D13995">
            <v>13</v>
          </cell>
          <cell r="E13995">
            <v>0.74093878269195557</v>
          </cell>
          <cell r="F13995">
            <v>0.75402730703353882</v>
          </cell>
          <cell r="G13995">
            <v>1.488125417381525E-2</v>
          </cell>
          <cell r="H13995">
            <v>96.019538791547689</v>
          </cell>
        </row>
        <row r="13996">
          <cell r="A13996" t="str">
            <v/>
          </cell>
          <cell r="B13996" t="str">
            <v>Zone: South of Lugo</v>
          </cell>
          <cell r="C13996" t="str">
            <v>8/21/2019 (7pm-8pm)</v>
          </cell>
          <cell r="D13996">
            <v>14</v>
          </cell>
          <cell r="E13996">
            <v>1.0970478057861328</v>
          </cell>
          <cell r="F13996">
            <v>1.0895698070526123</v>
          </cell>
          <cell r="G13996">
            <v>1.6866547986865044E-2</v>
          </cell>
          <cell r="H13996">
            <v>98.041821594571744</v>
          </cell>
        </row>
        <row r="13997">
          <cell r="A13997" t="str">
            <v/>
          </cell>
          <cell r="B13997" t="str">
            <v>Zone: South of Lugo</v>
          </cell>
          <cell r="C13997" t="str">
            <v>8/21/2019 (6pm-8pm)</v>
          </cell>
          <cell r="D13997">
            <v>14</v>
          </cell>
          <cell r="E13997">
            <v>0.80163836479187012</v>
          </cell>
          <cell r="F13997">
            <v>0.80876648426055908</v>
          </cell>
          <cell r="G13997">
            <v>1.8870033323764801E-2</v>
          </cell>
          <cell r="H13997">
            <v>83.838770255949385</v>
          </cell>
        </row>
        <row r="13998">
          <cell r="A13998" t="str">
            <v/>
          </cell>
          <cell r="B13998" t="str">
            <v>Zone: South of Lugo</v>
          </cell>
          <cell r="C13998" t="str">
            <v>8/21/2019 (6pm-8pm)</v>
          </cell>
          <cell r="D13998">
            <v>15</v>
          </cell>
          <cell r="E13998">
            <v>1.1308979988098145</v>
          </cell>
          <cell r="F13998">
            <v>1.0909490585327148</v>
          </cell>
          <cell r="G13998">
            <v>2.1209336817264557E-2</v>
          </cell>
          <cell r="H13998">
            <v>84.575283961835368</v>
          </cell>
        </row>
        <row r="13999">
          <cell r="A13999" t="str">
            <v/>
          </cell>
          <cell r="B13999" t="str">
            <v>Zone: South of Lugo</v>
          </cell>
          <cell r="C13999" t="str">
            <v>8/21/2019 (7pm-8pm)</v>
          </cell>
          <cell r="D13999">
            <v>15</v>
          </cell>
          <cell r="E13999">
            <v>1.5366983413696289</v>
          </cell>
          <cell r="F13999">
            <v>1.4855144023895264</v>
          </cell>
          <cell r="G13999">
            <v>1.8199343234300613E-2</v>
          </cell>
          <cell r="H13999">
            <v>100.26251340722644</v>
          </cell>
        </row>
        <row r="14000">
          <cell r="A14000" t="str">
            <v/>
          </cell>
          <cell r="B14000" t="str">
            <v>Zone: South of Lugo</v>
          </cell>
          <cell r="C14000" t="str">
            <v>8/21/2019 (6pm-8pm)</v>
          </cell>
          <cell r="D14000">
            <v>16</v>
          </cell>
          <cell r="E14000">
            <v>1.4588689804077148</v>
          </cell>
          <cell r="F14000">
            <v>1.4132317304611206</v>
          </cell>
          <cell r="G14000">
            <v>2.2606151178479195E-2</v>
          </cell>
          <cell r="H14000">
            <v>84.702953203093912</v>
          </cell>
        </row>
        <row r="14001">
          <cell r="A14001" t="str">
            <v/>
          </cell>
          <cell r="B14001" t="str">
            <v>Zone: South of Lugo</v>
          </cell>
          <cell r="C14001" t="str">
            <v>8/21/2019 (7pm-8pm)</v>
          </cell>
          <cell r="D14001">
            <v>16</v>
          </cell>
          <cell r="E14001">
            <v>1.9955143928527832</v>
          </cell>
          <cell r="F14001">
            <v>1.9288465976715088</v>
          </cell>
          <cell r="G14001">
            <v>1.8978927284479141E-2</v>
          </cell>
          <cell r="H14001">
            <v>100.68744190202538</v>
          </cell>
        </row>
        <row r="14002">
          <cell r="A14002" t="str">
            <v/>
          </cell>
          <cell r="B14002" t="str">
            <v>Zone: South of Lugo</v>
          </cell>
          <cell r="C14002" t="str">
            <v>8/21/2019 (7pm-8pm)</v>
          </cell>
          <cell r="D14002">
            <v>17</v>
          </cell>
          <cell r="E14002">
            <v>2.3967187404632568</v>
          </cell>
          <cell r="F14002">
            <v>2.322368860244751</v>
          </cell>
          <cell r="G14002">
            <v>1.9182514399290085E-2</v>
          </cell>
          <cell r="H14002">
            <v>99.810439756887931</v>
          </cell>
        </row>
        <row r="14003">
          <cell r="A14003" t="str">
            <v/>
          </cell>
          <cell r="B14003" t="str">
            <v>Zone: South of Lugo</v>
          </cell>
          <cell r="C14003" t="str">
            <v>8/21/2019 (6pm-8pm)</v>
          </cell>
          <cell r="D14003">
            <v>17</v>
          </cell>
          <cell r="E14003">
            <v>1.7914466857910156</v>
          </cell>
          <cell r="F14003">
            <v>1.7645878791809082</v>
          </cell>
          <cell r="G14003">
            <v>2.3069111630320549E-2</v>
          </cell>
          <cell r="H14003">
            <v>84.815795850366612</v>
          </cell>
        </row>
        <row r="14004">
          <cell r="A14004" t="str">
            <v/>
          </cell>
          <cell r="B14004" t="str">
            <v>Zone: South of Lugo</v>
          </cell>
          <cell r="C14004" t="str">
            <v>8/21/2019 (6pm-8pm)</v>
          </cell>
          <cell r="D14004">
            <v>18</v>
          </cell>
          <cell r="E14004">
            <v>2.1435704231262207</v>
          </cell>
          <cell r="F14004">
            <v>2.0500543117523193</v>
          </cell>
          <cell r="G14004">
            <v>2.3261755704879761E-2</v>
          </cell>
          <cell r="H14004">
            <v>83.114735726176207</v>
          </cell>
        </row>
        <row r="14005">
          <cell r="A14005" t="str">
            <v/>
          </cell>
          <cell r="B14005" t="str">
            <v>Zone: South of Lugo</v>
          </cell>
          <cell r="C14005" t="str">
            <v>8/21/2019 (7pm-8pm)</v>
          </cell>
          <cell r="D14005">
            <v>18</v>
          </cell>
          <cell r="E14005">
            <v>2.6486177444458008</v>
          </cell>
          <cell r="F14005">
            <v>2.6083040237426758</v>
          </cell>
          <cell r="G14005">
            <v>1.9236985594034195E-2</v>
          </cell>
          <cell r="H14005">
            <v>97.83652127278539</v>
          </cell>
        </row>
        <row r="14006">
          <cell r="A14006" t="str">
            <v/>
          </cell>
          <cell r="B14006" t="str">
            <v>Zone: South of Lugo</v>
          </cell>
          <cell r="C14006" t="str">
            <v>8/21/2019 (6pm-8pm)</v>
          </cell>
          <cell r="D14006">
            <v>19</v>
          </cell>
          <cell r="E14006">
            <v>2.2167434692382813</v>
          </cell>
          <cell r="F14006">
            <v>1.3691065311431885</v>
          </cell>
          <cell r="G14006">
            <v>2.3304641246795654E-2</v>
          </cell>
          <cell r="H14006">
            <v>79.933757383017053</v>
          </cell>
        </row>
        <row r="14007">
          <cell r="A14007" t="str">
            <v/>
          </cell>
          <cell r="B14007" t="str">
            <v>Zone: South of Lugo</v>
          </cell>
          <cell r="C14007" t="str">
            <v>8/21/2019 (7pm-8pm)</v>
          </cell>
          <cell r="D14007">
            <v>19</v>
          </cell>
          <cell r="E14007">
            <v>2.7198846340179443</v>
          </cell>
          <cell r="F14007">
            <v>2.672285795211792</v>
          </cell>
          <cell r="G14007">
            <v>1.9205966964364052E-2</v>
          </cell>
          <cell r="H14007">
            <v>93.872917411514891</v>
          </cell>
        </row>
        <row r="14008">
          <cell r="A14008" t="str">
            <v/>
          </cell>
          <cell r="B14008" t="str">
            <v>Zone: South of Lugo</v>
          </cell>
          <cell r="C14008" t="str">
            <v>8/21/2019 (6pm-8pm)</v>
          </cell>
          <cell r="D14008">
            <v>20</v>
          </cell>
          <cell r="E14008">
            <v>2.142723560333252</v>
          </cell>
          <cell r="F14008">
            <v>1.6287248134613037</v>
          </cell>
          <cell r="G14008">
            <v>2.2328758612275124E-2</v>
          </cell>
          <cell r="H14008">
            <v>75.951809783423712</v>
          </cell>
        </row>
        <row r="14009">
          <cell r="A14009" t="str">
            <v/>
          </cell>
          <cell r="B14009" t="str">
            <v>Zone: South of Lugo</v>
          </cell>
          <cell r="C14009" t="str">
            <v>8/21/2019 (7pm-8pm)</v>
          </cell>
          <cell r="D14009">
            <v>20</v>
          </cell>
          <cell r="E14009">
            <v>2.5295226573944092</v>
          </cell>
          <cell r="F14009">
            <v>1.5612611770629883</v>
          </cell>
          <cell r="G14009">
            <v>1.8506236374378204E-2</v>
          </cell>
          <cell r="H14009">
            <v>88.538094386826828</v>
          </cell>
        </row>
        <row r="14010">
          <cell r="A14010" t="str">
            <v/>
          </cell>
          <cell r="B14010" t="str">
            <v>Zone: South of Lugo</v>
          </cell>
          <cell r="C14010" t="str">
            <v>8/21/2019 (6pm-8pm)</v>
          </cell>
          <cell r="D14010">
            <v>21</v>
          </cell>
          <cell r="E14010">
            <v>2.0567989349365234</v>
          </cell>
          <cell r="F14010">
            <v>2.429995059967041</v>
          </cell>
          <cell r="G14010">
            <v>2.1614648401737213E-2</v>
          </cell>
          <cell r="H14010">
            <v>73.723716492494873</v>
          </cell>
        </row>
        <row r="14011">
          <cell r="A14011" t="str">
            <v/>
          </cell>
          <cell r="B14011" t="str">
            <v>Zone: South of Lugo</v>
          </cell>
          <cell r="C14011" t="str">
            <v>8/21/2019 (7pm-8pm)</v>
          </cell>
          <cell r="D14011">
            <v>21</v>
          </cell>
          <cell r="E14011">
            <v>2.3936767578125</v>
          </cell>
          <cell r="F14011">
            <v>2.8323733806610107</v>
          </cell>
          <cell r="G14011">
            <v>1.7168724909424782E-2</v>
          </cell>
          <cell r="H14011">
            <v>84.72795852700375</v>
          </cell>
        </row>
        <row r="14012">
          <cell r="A14012" t="str">
            <v/>
          </cell>
          <cell r="B14012" t="str">
            <v>Zone: South of Lugo</v>
          </cell>
          <cell r="C14012" t="str">
            <v>8/21/2019 (6pm-8pm)</v>
          </cell>
          <cell r="D14012">
            <v>22</v>
          </cell>
          <cell r="E14012">
            <v>1.8847585916519165</v>
          </cell>
          <cell r="F14012">
            <v>1.9705299139022827</v>
          </cell>
          <cell r="G14012">
            <v>1.9894864410161972E-2</v>
          </cell>
          <cell r="H14012">
            <v>72.071194911403978</v>
          </cell>
        </row>
        <row r="14013">
          <cell r="A14013" t="str">
            <v/>
          </cell>
          <cell r="B14013" t="str">
            <v>Zone: South of Lugo</v>
          </cell>
          <cell r="C14013" t="str">
            <v>8/21/2019 (7pm-8pm)</v>
          </cell>
          <cell r="D14013">
            <v>22</v>
          </cell>
          <cell r="E14013">
            <v>2.177955150604248</v>
          </cell>
          <cell r="F14013">
            <v>2.2338483333587646</v>
          </cell>
          <cell r="G14013">
            <v>1.6080033034086227E-2</v>
          </cell>
          <cell r="H14013">
            <v>81.474655881302425</v>
          </cell>
        </row>
        <row r="14014">
          <cell r="A14014" t="str">
            <v/>
          </cell>
          <cell r="B14014" t="str">
            <v>Zone: South of Lugo</v>
          </cell>
          <cell r="C14014" t="str">
            <v>8/21/2019 (6pm-8pm)</v>
          </cell>
          <cell r="D14014">
            <v>23</v>
          </cell>
          <cell r="E14014">
            <v>1.6302887201309204</v>
          </cell>
          <cell r="F14014">
            <v>1.6904351711273193</v>
          </cell>
          <cell r="G14014">
            <v>1.9873488694429398E-2</v>
          </cell>
          <cell r="H14014">
            <v>70.746230501294392</v>
          </cell>
        </row>
        <row r="14015">
          <cell r="A14015" t="str">
            <v/>
          </cell>
          <cell r="B14015" t="str">
            <v>Zone: South of Lugo</v>
          </cell>
          <cell r="C14015" t="str">
            <v>8/21/2019 (7pm-8pm)</v>
          </cell>
          <cell r="D14015">
            <v>23</v>
          </cell>
          <cell r="E14015">
            <v>1.8706595897674561</v>
          </cell>
          <cell r="F14015">
            <v>1.8371821641921997</v>
          </cell>
          <cell r="G14015">
            <v>1.5226162970066071E-2</v>
          </cell>
          <cell r="H14015">
            <v>79.211302288180732</v>
          </cell>
        </row>
        <row r="14016">
          <cell r="A14016" t="str">
            <v/>
          </cell>
          <cell r="B14016" t="str">
            <v>Zone: South of Lugo</v>
          </cell>
          <cell r="C14016" t="str">
            <v>8/21/2019 (6pm-8pm)</v>
          </cell>
          <cell r="D14016">
            <v>24</v>
          </cell>
          <cell r="E14016">
            <v>1.3361016511917114</v>
          </cell>
          <cell r="F14016">
            <v>1.3797003030776978</v>
          </cell>
          <cell r="G14016">
            <v>1.9188607111573219E-2</v>
          </cell>
          <cell r="H14016">
            <v>70.02930789035301</v>
          </cell>
        </row>
        <row r="14017">
          <cell r="A14017" t="str">
            <v/>
          </cell>
          <cell r="B14017" t="str">
            <v>Zone: South of Lugo</v>
          </cell>
          <cell r="C14017" t="str">
            <v>8/21/2019 (7pm-8pm)</v>
          </cell>
          <cell r="D14017">
            <v>24</v>
          </cell>
          <cell r="E14017">
            <v>1.4690380096435547</v>
          </cell>
          <cell r="F14017">
            <v>1.4403285980224609</v>
          </cell>
          <cell r="G14017">
            <v>1.3676619157195091E-2</v>
          </cell>
          <cell r="H14017">
            <v>77.367478548441696</v>
          </cell>
        </row>
        <row r="14018">
          <cell r="A14018" t="str">
            <v/>
          </cell>
          <cell r="B14018" t="str">
            <v>Zone: South of Lugo</v>
          </cell>
          <cell r="C14018" t="str">
            <v>8/26/2019</v>
          </cell>
          <cell r="D14018">
            <v>1</v>
          </cell>
          <cell r="E14018">
            <v>1.1735715866088867</v>
          </cell>
          <cell r="F14018">
            <v>1.1779935359954834</v>
          </cell>
          <cell r="G14018">
            <v>1.0324038565158844E-2</v>
          </cell>
          <cell r="H14018">
            <v>75.387568052991583</v>
          </cell>
        </row>
        <row r="14019">
          <cell r="A14019" t="str">
            <v/>
          </cell>
          <cell r="B14019" t="str">
            <v>Zone: South of Lugo</v>
          </cell>
          <cell r="C14019" t="str">
            <v>8/26/2019</v>
          </cell>
          <cell r="D14019">
            <v>2</v>
          </cell>
          <cell r="E14019">
            <v>0.98718363046646118</v>
          </cell>
          <cell r="F14019">
            <v>0.97332501411437988</v>
          </cell>
          <cell r="G14019">
            <v>9.2426268383860588E-3</v>
          </cell>
          <cell r="H14019">
            <v>74.684068586169289</v>
          </cell>
        </row>
        <row r="14020">
          <cell r="A14020" t="str">
            <v/>
          </cell>
          <cell r="B14020" t="str">
            <v>Zone: South of Lugo</v>
          </cell>
          <cell r="C14020" t="str">
            <v>8/26/2019</v>
          </cell>
          <cell r="D14020">
            <v>3</v>
          </cell>
          <cell r="E14020">
            <v>0.84972310066223145</v>
          </cell>
          <cell r="F14020">
            <v>0.84779012203216553</v>
          </cell>
          <cell r="G14020">
            <v>7.8981509432196617E-3</v>
          </cell>
          <cell r="H14020">
            <v>74.00014256048847</v>
          </cell>
        </row>
        <row r="14021">
          <cell r="A14021" t="str">
            <v/>
          </cell>
          <cell r="B14021" t="str">
            <v>Zone: South of Lugo</v>
          </cell>
          <cell r="C14021" t="str">
            <v>8/26/2019</v>
          </cell>
          <cell r="D14021">
            <v>4</v>
          </cell>
          <cell r="E14021">
            <v>0.75963687896728516</v>
          </cell>
          <cell r="F14021">
            <v>0.764609694480896</v>
          </cell>
          <cell r="G14021">
            <v>6.9882036186754704E-3</v>
          </cell>
          <cell r="H14021">
            <v>73.659963517978468</v>
          </cell>
        </row>
        <row r="14022">
          <cell r="A14022" t="str">
            <v/>
          </cell>
          <cell r="B14022" t="str">
            <v>Zone: South of Lugo</v>
          </cell>
          <cell r="C14022" t="str">
            <v>8/26/2019</v>
          </cell>
          <cell r="D14022">
            <v>5</v>
          </cell>
          <cell r="E14022">
            <v>0.7067987322807312</v>
          </cell>
          <cell r="F14022">
            <v>0.70268529653549194</v>
          </cell>
          <cell r="G14022">
            <v>5.9374258853495121E-3</v>
          </cell>
          <cell r="H14022">
            <v>73.354225739451863</v>
          </cell>
        </row>
        <row r="14023">
          <cell r="A14023" t="str">
            <v/>
          </cell>
          <cell r="B14023" t="str">
            <v>Zone: South of Lugo</v>
          </cell>
          <cell r="C14023" t="str">
            <v>8/26/2019</v>
          </cell>
          <cell r="D14023">
            <v>6</v>
          </cell>
          <cell r="E14023">
            <v>0.7016453742980957</v>
          </cell>
          <cell r="F14023">
            <v>0.69356459379196167</v>
          </cell>
          <cell r="G14023">
            <v>5.1819575019180775E-3</v>
          </cell>
          <cell r="H14023">
            <v>72.636516809770129</v>
          </cell>
        </row>
        <row r="14024">
          <cell r="A14024" t="str">
            <v/>
          </cell>
          <cell r="B14024" t="str">
            <v>Zone: South of Lugo</v>
          </cell>
          <cell r="C14024" t="str">
            <v>8/26/2019</v>
          </cell>
          <cell r="D14024">
            <v>7</v>
          </cell>
          <cell r="E14024">
            <v>0.74600398540496826</v>
          </cell>
          <cell r="F14024">
            <v>0.73810899257659912</v>
          </cell>
          <cell r="G14024">
            <v>4.9660457298159599E-3</v>
          </cell>
          <cell r="H14024">
            <v>72.714302632317796</v>
          </cell>
        </row>
        <row r="14025">
          <cell r="A14025" t="str">
            <v/>
          </cell>
          <cell r="B14025" t="str">
            <v>Zone: South of Lugo</v>
          </cell>
          <cell r="C14025" t="str">
            <v>8/26/2019</v>
          </cell>
          <cell r="D14025">
            <v>8</v>
          </cell>
          <cell r="E14025">
            <v>0.72341865301132202</v>
          </cell>
          <cell r="F14025">
            <v>0.70330578088760376</v>
          </cell>
          <cell r="G14025">
            <v>5.7470467872917652E-3</v>
          </cell>
          <cell r="H14025">
            <v>75.558988606374086</v>
          </cell>
        </row>
        <row r="14026">
          <cell r="A14026" t="str">
            <v/>
          </cell>
          <cell r="B14026" t="str">
            <v>Zone: South of Lugo</v>
          </cell>
          <cell r="C14026" t="str">
            <v>8/26/2019</v>
          </cell>
          <cell r="D14026">
            <v>9</v>
          </cell>
          <cell r="E14026">
            <v>0.64848405122756958</v>
          </cell>
          <cell r="F14026">
            <v>0.61223238706588745</v>
          </cell>
          <cell r="G14026">
            <v>6.3882488757371902E-3</v>
          </cell>
          <cell r="H14026">
            <v>81.32357299207024</v>
          </cell>
        </row>
        <row r="14027">
          <cell r="A14027" t="str">
            <v/>
          </cell>
          <cell r="B14027" t="str">
            <v>Zone: South of Lugo</v>
          </cell>
          <cell r="C14027" t="str">
            <v>8/26/2019</v>
          </cell>
          <cell r="D14027">
            <v>10</v>
          </cell>
          <cell r="E14027">
            <v>0.60001605749130249</v>
          </cell>
          <cell r="F14027">
            <v>0.58331435918807983</v>
          </cell>
          <cell r="G14027">
            <v>7.1470844559371471E-3</v>
          </cell>
          <cell r="H14027">
            <v>85.664539484751074</v>
          </cell>
        </row>
        <row r="14028">
          <cell r="A14028" t="str">
            <v/>
          </cell>
          <cell r="B14028" t="str">
            <v>Zone: South of Lugo</v>
          </cell>
          <cell r="C14028" t="str">
            <v>8/26/2019</v>
          </cell>
          <cell r="D14028">
            <v>11</v>
          </cell>
          <cell r="E14028">
            <v>0.62354546785354614</v>
          </cell>
          <cell r="F14028">
            <v>0.63443583250045776</v>
          </cell>
          <cell r="G14028">
            <v>8.5769752040505409E-3</v>
          </cell>
          <cell r="H14028">
            <v>89.137391255585328</v>
          </cell>
        </row>
        <row r="14029">
          <cell r="A14029" t="str">
            <v/>
          </cell>
          <cell r="B14029" t="str">
            <v>Zone: South of Lugo</v>
          </cell>
          <cell r="C14029" t="str">
            <v>8/26/2019</v>
          </cell>
          <cell r="D14029">
            <v>12</v>
          </cell>
          <cell r="E14029">
            <v>0.78872936964035034</v>
          </cell>
          <cell r="F14029">
            <v>0.78226178884506226</v>
          </cell>
          <cell r="G14029">
            <v>1.0126394219696522E-2</v>
          </cell>
          <cell r="H14029">
            <v>90.848049615575974</v>
          </cell>
        </row>
        <row r="14030">
          <cell r="A14030" t="str">
            <v/>
          </cell>
          <cell r="B14030" t="str">
            <v>Zone: South of Lugo</v>
          </cell>
          <cell r="C14030" t="str">
            <v>8/26/2019</v>
          </cell>
          <cell r="D14030">
            <v>13</v>
          </cell>
          <cell r="E14030">
            <v>1.0704441070556641</v>
          </cell>
          <cell r="F14030">
            <v>1.045301079750061</v>
          </cell>
          <cell r="G14030">
            <v>1.1745074763894081E-2</v>
          </cell>
          <cell r="H14030">
            <v>92.771622607606233</v>
          </cell>
        </row>
        <row r="14031">
          <cell r="A14031" t="str">
            <v/>
          </cell>
          <cell r="B14031" t="str">
            <v>Zone: South of Lugo</v>
          </cell>
          <cell r="C14031" t="str">
            <v>8/26/2019</v>
          </cell>
          <cell r="D14031">
            <v>14</v>
          </cell>
          <cell r="E14031">
            <v>1.3566863536834717</v>
          </cell>
          <cell r="F14031">
            <v>1.333193302154541</v>
          </cell>
          <cell r="G14031">
            <v>1.3155493885278702E-2</v>
          </cell>
          <cell r="H14031">
            <v>93.636352921338073</v>
          </cell>
        </row>
        <row r="14032">
          <cell r="A14032" t="str">
            <v/>
          </cell>
          <cell r="B14032" t="str">
            <v>Zone: South of Lugo</v>
          </cell>
          <cell r="C14032" t="str">
            <v>8/26/2019</v>
          </cell>
          <cell r="D14032">
            <v>15</v>
          </cell>
          <cell r="E14032">
            <v>1.6068364381790161</v>
          </cell>
          <cell r="F14032">
            <v>1.6481336355209351</v>
          </cell>
          <cell r="G14032">
            <v>1.3938863761723042E-2</v>
          </cell>
          <cell r="H14032">
            <v>94.124055677135573</v>
          </cell>
        </row>
        <row r="14033">
          <cell r="A14033" t="str">
            <v/>
          </cell>
          <cell r="B14033" t="str">
            <v>Zone: South of Lugo</v>
          </cell>
          <cell r="C14033" t="str">
            <v>8/26/2019</v>
          </cell>
          <cell r="D14033">
            <v>16</v>
          </cell>
          <cell r="E14033">
            <v>1.9910151958465576</v>
          </cell>
          <cell r="F14033">
            <v>2.0382387638092041</v>
          </cell>
          <cell r="G14033">
            <v>1.4497931115329266E-2</v>
          </cell>
          <cell r="H14033">
            <v>94.174614132582576</v>
          </cell>
        </row>
        <row r="14034">
          <cell r="A14034" t="str">
            <v/>
          </cell>
          <cell r="B14034" t="str">
            <v>Zone: South of Lugo</v>
          </cell>
          <cell r="C14034" t="str">
            <v>8/26/2019</v>
          </cell>
          <cell r="D14034">
            <v>17</v>
          </cell>
          <cell r="E14034">
            <v>2.3470888137817383</v>
          </cell>
          <cell r="F14034">
            <v>2.3665363788604736</v>
          </cell>
          <cell r="G14034">
            <v>1.4644919894635677E-2</v>
          </cell>
          <cell r="H14034">
            <v>92.515401021459752</v>
          </cell>
        </row>
        <row r="14035">
          <cell r="A14035" t="str">
            <v/>
          </cell>
          <cell r="B14035" t="str">
            <v>Zone: South of Lugo</v>
          </cell>
          <cell r="C14035" t="str">
            <v>8/26/2019</v>
          </cell>
          <cell r="D14035">
            <v>18</v>
          </cell>
          <cell r="E14035">
            <v>2.5845773220062256</v>
          </cell>
          <cell r="F14035">
            <v>2.5722212791442871</v>
          </cell>
          <cell r="G14035">
            <v>1.4507071115076542E-2</v>
          </cell>
          <cell r="H14035">
            <v>89.2654599539907</v>
          </cell>
        </row>
        <row r="14036">
          <cell r="A14036" t="str">
            <v/>
          </cell>
          <cell r="B14036" t="str">
            <v>Zone: South of Lugo</v>
          </cell>
          <cell r="C14036" t="str">
            <v>8/26/2019</v>
          </cell>
          <cell r="D14036">
            <v>19</v>
          </cell>
          <cell r="E14036">
            <v>2.6538543701171875</v>
          </cell>
          <cell r="F14036">
            <v>1.6579469442367554</v>
          </cell>
          <cell r="G14036">
            <v>1.4610430225729942E-2</v>
          </cell>
          <cell r="H14036">
            <v>85.44920581466684</v>
          </cell>
        </row>
        <row r="14037">
          <cell r="A14037" t="str">
            <v/>
          </cell>
          <cell r="B14037" t="str">
            <v>Zone: South of Lugo</v>
          </cell>
          <cell r="C14037" t="str">
            <v>8/26/2019</v>
          </cell>
          <cell r="D14037">
            <v>20</v>
          </cell>
          <cell r="E14037">
            <v>2.4732675552368164</v>
          </cell>
          <cell r="F14037">
            <v>1.9068665504455566</v>
          </cell>
          <cell r="G14037">
            <v>1.3783618807792664E-2</v>
          </cell>
          <cell r="H14037">
            <v>81.450721221315717</v>
          </cell>
        </row>
        <row r="14038">
          <cell r="A14038" t="str">
            <v/>
          </cell>
          <cell r="B14038" t="str">
            <v>Zone: South of Lugo</v>
          </cell>
          <cell r="C14038" t="str">
            <v>8/26/2019</v>
          </cell>
          <cell r="D14038">
            <v>21</v>
          </cell>
          <cell r="E14038">
            <v>2.3750503063201904</v>
          </cell>
          <cell r="F14038">
            <v>2.8307647705078125</v>
          </cell>
          <cell r="G14038">
            <v>1.3395408168435097E-2</v>
          </cell>
          <cell r="H14038">
            <v>78.769551551865391</v>
          </cell>
        </row>
        <row r="14039">
          <cell r="A14039" t="str">
            <v/>
          </cell>
          <cell r="B14039" t="str">
            <v>Zone: South of Lugo</v>
          </cell>
          <cell r="C14039" t="str">
            <v>8/26/2019</v>
          </cell>
          <cell r="D14039">
            <v>22</v>
          </cell>
          <cell r="E14039">
            <v>2.1337316036224365</v>
          </cell>
          <cell r="F14039">
            <v>2.2816345691680908</v>
          </cell>
          <cell r="G14039">
            <v>1.2201756238937378E-2</v>
          </cell>
          <cell r="H14039">
            <v>77.428431273495463</v>
          </cell>
        </row>
        <row r="14040">
          <cell r="A14040" t="str">
            <v/>
          </cell>
          <cell r="B14040" t="str">
            <v>Zone: South of Lugo</v>
          </cell>
          <cell r="C14040" t="str">
            <v>8/26/2019</v>
          </cell>
          <cell r="D14040">
            <v>23</v>
          </cell>
          <cell r="E14040">
            <v>1.8583559989929199</v>
          </cell>
          <cell r="F14040">
            <v>1.9110218286514282</v>
          </cell>
          <cell r="G14040">
            <v>1.1954029090702534E-2</v>
          </cell>
          <cell r="H14040">
            <v>76.71433911432058</v>
          </cell>
        </row>
        <row r="14041">
          <cell r="A14041" t="str">
            <v/>
          </cell>
          <cell r="B14041" t="str">
            <v>Zone: South of Lugo</v>
          </cell>
          <cell r="C14041" t="str">
            <v>8/26/2019</v>
          </cell>
          <cell r="D14041">
            <v>24</v>
          </cell>
          <cell r="E14041">
            <v>1.4879016876220703</v>
          </cell>
          <cell r="F14041">
            <v>1.5481480360031128</v>
          </cell>
          <cell r="G14041">
            <v>1.1132280342280865E-2</v>
          </cell>
          <cell r="H14041">
            <v>76.387021384062507</v>
          </cell>
        </row>
        <row r="14042">
          <cell r="A14042" t="str">
            <v/>
          </cell>
          <cell r="B14042" t="str">
            <v>Zone: South of Lugo</v>
          </cell>
          <cell r="C14042" t="str">
            <v>8/27/2019</v>
          </cell>
          <cell r="D14042">
            <v>1</v>
          </cell>
          <cell r="E14042">
            <v>1.2398544549942017</v>
          </cell>
          <cell r="F14042">
            <v>1.2756537199020386</v>
          </cell>
          <cell r="G14042">
            <v>1.0317735373973846E-2</v>
          </cell>
          <cell r="H14042">
            <v>75.231365090052094</v>
          </cell>
        </row>
        <row r="14043">
          <cell r="A14043" t="str">
            <v/>
          </cell>
          <cell r="B14043" t="str">
            <v>Zone: South of Lugo</v>
          </cell>
          <cell r="C14043" t="str">
            <v>8/27/2019</v>
          </cell>
          <cell r="D14043">
            <v>2</v>
          </cell>
          <cell r="E14043">
            <v>1.02983558177948</v>
          </cell>
          <cell r="F14043">
            <v>1.0671319961547852</v>
          </cell>
          <cell r="G14043">
            <v>9.3960743397474289E-3</v>
          </cell>
          <cell r="H14043">
            <v>74.226626269416073</v>
          </cell>
        </row>
        <row r="14044">
          <cell r="A14044" t="str">
            <v/>
          </cell>
          <cell r="B14044" t="str">
            <v>Zone: South of Lugo</v>
          </cell>
          <cell r="C14044" t="str">
            <v>8/27/2019</v>
          </cell>
          <cell r="D14044">
            <v>3</v>
          </cell>
          <cell r="E14044">
            <v>0.87813729047775269</v>
          </cell>
          <cell r="F14044">
            <v>0.92406082153320313</v>
          </cell>
          <cell r="G14044">
            <v>8.1918099895119667E-3</v>
          </cell>
          <cell r="H14044">
            <v>73.452943948843085</v>
          </cell>
        </row>
        <row r="14045">
          <cell r="A14045" t="str">
            <v/>
          </cell>
          <cell r="B14045" t="str">
            <v>Zone: South of Lugo</v>
          </cell>
          <cell r="C14045" t="str">
            <v>8/27/2019</v>
          </cell>
          <cell r="D14045">
            <v>4</v>
          </cell>
          <cell r="E14045">
            <v>0.77993631362915039</v>
          </cell>
          <cell r="F14045">
            <v>0.82025092840194702</v>
          </cell>
          <cell r="G14045">
            <v>7.1863094344735146E-3</v>
          </cell>
          <cell r="H14045">
            <v>72.781528362230034</v>
          </cell>
        </row>
        <row r="14046">
          <cell r="A14046" t="str">
            <v/>
          </cell>
          <cell r="B14046" t="str">
            <v>Zone: South of Lugo</v>
          </cell>
          <cell r="C14046" t="str">
            <v>8/27/2019</v>
          </cell>
          <cell r="D14046">
            <v>5</v>
          </cell>
          <cell r="E14046">
            <v>0.72304105758666992</v>
          </cell>
          <cell r="F14046">
            <v>0.75336539745330811</v>
          </cell>
          <cell r="G14046">
            <v>6.3134534284472466E-3</v>
          </cell>
          <cell r="H14046">
            <v>71.926409134276028</v>
          </cell>
        </row>
        <row r="14047">
          <cell r="A14047" t="str">
            <v/>
          </cell>
          <cell r="B14047" t="str">
            <v>Zone: South of Lugo</v>
          </cell>
          <cell r="C14047" t="str">
            <v>8/27/2019</v>
          </cell>
          <cell r="D14047">
            <v>6</v>
          </cell>
          <cell r="E14047">
            <v>0.71442562341690063</v>
          </cell>
          <cell r="F14047">
            <v>0.73054617643356323</v>
          </cell>
          <cell r="G14047">
            <v>5.607234314084053E-3</v>
          </cell>
          <cell r="H14047">
            <v>71.385485608477083</v>
          </cell>
        </row>
        <row r="14048">
          <cell r="A14048" t="str">
            <v/>
          </cell>
          <cell r="B14048" t="str">
            <v>Zone: South of Lugo</v>
          </cell>
          <cell r="C14048" t="str">
            <v>8/27/2019</v>
          </cell>
          <cell r="D14048">
            <v>7</v>
          </cell>
          <cell r="E14048">
            <v>0.75848627090454102</v>
          </cell>
          <cell r="F14048">
            <v>0.77448910474777222</v>
          </cell>
          <cell r="G14048">
            <v>5.3839301690459251E-3</v>
          </cell>
          <cell r="H14048">
            <v>71.639362060270997</v>
          </cell>
        </row>
        <row r="14049">
          <cell r="A14049" t="str">
            <v/>
          </cell>
          <cell r="B14049" t="str">
            <v>Zone: South of Lugo</v>
          </cell>
          <cell r="C14049" t="str">
            <v>8/27/2019</v>
          </cell>
          <cell r="D14049">
            <v>8</v>
          </cell>
          <cell r="E14049">
            <v>0.71587181091308594</v>
          </cell>
          <cell r="F14049">
            <v>0.7376818060874939</v>
          </cell>
          <cell r="G14049">
            <v>5.5393287912011147E-3</v>
          </cell>
          <cell r="H14049">
            <v>74.135260057214225</v>
          </cell>
        </row>
        <row r="14050">
          <cell r="A14050" t="str">
            <v/>
          </cell>
          <cell r="B14050" t="str">
            <v>Zone: South of Lugo</v>
          </cell>
          <cell r="C14050" t="str">
            <v>8/27/2019</v>
          </cell>
          <cell r="D14050">
            <v>9</v>
          </cell>
          <cell r="E14050">
            <v>0.62241894006729126</v>
          </cell>
          <cell r="F14050">
            <v>0.6311991810798645</v>
          </cell>
          <cell r="G14050">
            <v>6.3504320569336414E-3</v>
          </cell>
          <cell r="H14050">
            <v>77.808057004964766</v>
          </cell>
        </row>
        <row r="14051">
          <cell r="A14051" t="str">
            <v/>
          </cell>
          <cell r="B14051" t="str">
            <v>Zone: South of Lugo</v>
          </cell>
          <cell r="C14051" t="str">
            <v>8/27/2019</v>
          </cell>
          <cell r="D14051">
            <v>10</v>
          </cell>
          <cell r="E14051">
            <v>0.57983708381652832</v>
          </cell>
          <cell r="F14051">
            <v>0.58444386720657349</v>
          </cell>
          <cell r="G14051">
            <v>7.6799946837127209E-3</v>
          </cell>
          <cell r="H14051">
            <v>81.717656960084085</v>
          </cell>
        </row>
        <row r="14052">
          <cell r="A14052" t="str">
            <v/>
          </cell>
          <cell r="B14052" t="str">
            <v>Zone: South of Lugo</v>
          </cell>
          <cell r="C14052" t="str">
            <v>8/27/2019</v>
          </cell>
          <cell r="D14052">
            <v>11</v>
          </cell>
          <cell r="E14052">
            <v>0.5830501914024353</v>
          </cell>
          <cell r="F14052">
            <v>0.61264371871948242</v>
          </cell>
          <cell r="G14052">
            <v>9.1513972729444504E-3</v>
          </cell>
          <cell r="H14052">
            <v>85.469068058118012</v>
          </cell>
        </row>
        <row r="14053">
          <cell r="A14053" t="str">
            <v/>
          </cell>
          <cell r="B14053" t="str">
            <v>Zone: South of Lugo</v>
          </cell>
          <cell r="C14053" t="str">
            <v>8/27/2019</v>
          </cell>
          <cell r="D14053">
            <v>12</v>
          </cell>
          <cell r="E14053">
            <v>0.71683639287948608</v>
          </cell>
          <cell r="F14053">
            <v>0.73234689235687256</v>
          </cell>
          <cell r="G14053">
            <v>1.0697336867451668E-2</v>
          </cell>
          <cell r="H14053">
            <v>87.414296134170726</v>
          </cell>
        </row>
        <row r="14054">
          <cell r="A14054" t="str">
            <v/>
          </cell>
          <cell r="B14054" t="str">
            <v>Zone: South of Lugo</v>
          </cell>
          <cell r="C14054" t="str">
            <v>8/27/2019</v>
          </cell>
          <cell r="D14054">
            <v>13</v>
          </cell>
          <cell r="E14054">
            <v>0.9648205041885376</v>
          </cell>
          <cell r="F14054">
            <v>0.95670163631439209</v>
          </cell>
          <cell r="G14054">
            <v>1.2400135397911072E-2</v>
          </cell>
          <cell r="H14054">
            <v>89.725579307646001</v>
          </cell>
        </row>
        <row r="14055">
          <cell r="A14055" t="str">
            <v/>
          </cell>
          <cell r="B14055" t="str">
            <v>Zone: South of Lugo</v>
          </cell>
          <cell r="C14055" t="str">
            <v>8/27/2019</v>
          </cell>
          <cell r="D14055">
            <v>14</v>
          </cell>
          <cell r="E14055">
            <v>1.2529388666152954</v>
          </cell>
          <cell r="F14055">
            <v>1.248910665512085</v>
          </cell>
          <cell r="G14055">
            <v>1.3754000887274742E-2</v>
          </cell>
          <cell r="H14055">
            <v>91.350036469708698</v>
          </cell>
        </row>
        <row r="14056">
          <cell r="A14056" t="str">
            <v/>
          </cell>
          <cell r="B14056" t="str">
            <v>Zone: South of Lugo</v>
          </cell>
          <cell r="C14056" t="str">
            <v>8/27/2019</v>
          </cell>
          <cell r="D14056">
            <v>15</v>
          </cell>
          <cell r="E14056">
            <v>1.5539628267288208</v>
          </cell>
          <cell r="F14056">
            <v>1.543663501739502</v>
          </cell>
          <cell r="G14056">
            <v>1.4338457956910133E-2</v>
          </cell>
          <cell r="H14056">
            <v>91.741351063233253</v>
          </cell>
        </row>
        <row r="14057">
          <cell r="A14057" t="str">
            <v/>
          </cell>
          <cell r="B14057" t="str">
            <v>Zone: South of Lugo</v>
          </cell>
          <cell r="C14057" t="str">
            <v>8/27/2019</v>
          </cell>
          <cell r="D14057">
            <v>16</v>
          </cell>
          <cell r="E14057">
            <v>1.944454550743103</v>
          </cell>
          <cell r="F14057">
            <v>1.9300839900970459</v>
          </cell>
          <cell r="G14057">
            <v>1.4836139976978302E-2</v>
          </cell>
          <cell r="H14057">
            <v>91.443045503032508</v>
          </cell>
        </row>
        <row r="14058">
          <cell r="A14058" t="str">
            <v/>
          </cell>
          <cell r="B14058" t="str">
            <v>Zone: South of Lugo</v>
          </cell>
          <cell r="C14058" t="str">
            <v>8/27/2019</v>
          </cell>
          <cell r="D14058">
            <v>17</v>
          </cell>
          <cell r="E14058">
            <v>2.2750740051269531</v>
          </cell>
          <cell r="F14058">
            <v>2.2580525875091553</v>
          </cell>
          <cell r="G14058">
            <v>1.5089061111211777E-2</v>
          </cell>
          <cell r="H14058">
            <v>90.075789709939997</v>
          </cell>
        </row>
        <row r="14059">
          <cell r="A14059" t="str">
            <v/>
          </cell>
          <cell r="B14059" t="str">
            <v>Zone: South of Lugo</v>
          </cell>
          <cell r="C14059" t="str">
            <v>8/27/2019</v>
          </cell>
          <cell r="D14059">
            <v>18</v>
          </cell>
          <cell r="E14059">
            <v>2.5031976699829102</v>
          </cell>
          <cell r="F14059">
            <v>2.484769344329834</v>
          </cell>
          <cell r="G14059">
            <v>1.5013213269412518E-2</v>
          </cell>
          <cell r="H14059">
            <v>88.152067553143198</v>
          </cell>
        </row>
        <row r="14060">
          <cell r="A14060" t="str">
            <v/>
          </cell>
          <cell r="B14060" t="str">
            <v>Zone: South of Lugo</v>
          </cell>
          <cell r="C14060" t="str">
            <v>8/27/2019</v>
          </cell>
          <cell r="D14060">
            <v>19</v>
          </cell>
          <cell r="E14060">
            <v>2.5676224231719971</v>
          </cell>
          <cell r="F14060">
            <v>1.6130102872848511</v>
          </cell>
          <cell r="G14060">
            <v>1.4953953213989735E-2</v>
          </cell>
          <cell r="H14060">
            <v>84.687611513244505</v>
          </cell>
        </row>
        <row r="14061">
          <cell r="A14061" t="str">
            <v/>
          </cell>
          <cell r="B14061" t="str">
            <v>Zone: South of Lugo</v>
          </cell>
          <cell r="C14061" t="str">
            <v>8/27/2019</v>
          </cell>
          <cell r="D14061">
            <v>20</v>
          </cell>
          <cell r="E14061">
            <v>2.368518590927124</v>
          </cell>
          <cell r="F14061">
            <v>1.8576228618621826</v>
          </cell>
          <cell r="G14061">
            <v>1.4207157306373119E-2</v>
          </cell>
          <cell r="H14061">
            <v>79.71726420918398</v>
          </cell>
        </row>
        <row r="14062">
          <cell r="A14062" t="str">
            <v/>
          </cell>
          <cell r="B14062" t="str">
            <v>Zone: South of Lugo</v>
          </cell>
          <cell r="C14062" t="str">
            <v>8/27/2019</v>
          </cell>
          <cell r="D14062">
            <v>21</v>
          </cell>
          <cell r="E14062">
            <v>2.281874418258667</v>
          </cell>
          <cell r="F14062">
            <v>2.7522745132446289</v>
          </cell>
          <cell r="G14062">
            <v>1.3917647302150726E-2</v>
          </cell>
          <cell r="H14062">
            <v>76.80513269372571</v>
          </cell>
        </row>
        <row r="14063">
          <cell r="A14063" t="str">
            <v/>
          </cell>
          <cell r="B14063" t="str">
            <v>Zone: South of Lugo</v>
          </cell>
          <cell r="C14063" t="str">
            <v>8/27/2019</v>
          </cell>
          <cell r="D14063">
            <v>22</v>
          </cell>
          <cell r="E14063">
            <v>2.0408890247344971</v>
          </cell>
          <cell r="F14063">
            <v>2.1805417537689209</v>
          </cell>
          <cell r="G14063">
            <v>1.2760771438479424E-2</v>
          </cell>
          <cell r="H14063">
            <v>75.4724535712392</v>
          </cell>
        </row>
        <row r="14064">
          <cell r="A14064" t="str">
            <v/>
          </cell>
          <cell r="B14064" t="str">
            <v>Zone: South of Lugo</v>
          </cell>
          <cell r="C14064" t="str">
            <v>8/27/2019</v>
          </cell>
          <cell r="D14064">
            <v>23</v>
          </cell>
          <cell r="E14064">
            <v>1.8339182138442993</v>
          </cell>
          <cell r="F14064">
            <v>1.8265228271484375</v>
          </cell>
          <cell r="G14064">
            <v>1.2440117076039314E-2</v>
          </cell>
          <cell r="H14064">
            <v>74.553148740409711</v>
          </cell>
        </row>
        <row r="14065">
          <cell r="A14065" t="str">
            <v/>
          </cell>
          <cell r="B14065" t="str">
            <v>Zone: South of Lugo</v>
          </cell>
          <cell r="C14065" t="str">
            <v>8/27/2019</v>
          </cell>
          <cell r="D14065">
            <v>24</v>
          </cell>
          <cell r="E14065">
            <v>1.4710303544998169</v>
          </cell>
          <cell r="F14065">
            <v>1.4937294721603394</v>
          </cell>
          <cell r="G14065">
            <v>1.1724760755896568E-2</v>
          </cell>
          <cell r="H14065">
            <v>73.034047017879189</v>
          </cell>
        </row>
        <row r="14066">
          <cell r="A14066" t="str">
            <v/>
          </cell>
          <cell r="B14066" t="str">
            <v>Zone: South of Lugo</v>
          </cell>
          <cell r="C14066" t="str">
            <v>8/28/2019</v>
          </cell>
          <cell r="D14066">
            <v>1</v>
          </cell>
          <cell r="E14066">
            <v>1.205142617225647</v>
          </cell>
          <cell r="F14066">
            <v>1.2427095174789429</v>
          </cell>
          <cell r="G14066">
            <v>1.0134322568774223E-2</v>
          </cell>
          <cell r="H14066">
            <v>71.764518535147062</v>
          </cell>
        </row>
        <row r="14067">
          <cell r="A14067" t="str">
            <v/>
          </cell>
          <cell r="B14067" t="str">
            <v>Zone: South of Lugo</v>
          </cell>
          <cell r="C14067" t="str">
            <v>8/28/2019</v>
          </cell>
          <cell r="D14067">
            <v>2</v>
          </cell>
          <cell r="E14067">
            <v>1.0057077407836914</v>
          </cell>
          <cell r="F14067">
            <v>1.0374323129653931</v>
          </cell>
          <cell r="G14067">
            <v>8.9961066842079163E-3</v>
          </cell>
          <cell r="H14067">
            <v>70.914212887680165</v>
          </cell>
        </row>
        <row r="14068">
          <cell r="A14068" t="str">
            <v/>
          </cell>
          <cell r="B14068" t="str">
            <v>Zone: South of Lugo</v>
          </cell>
          <cell r="C14068" t="str">
            <v>8/28/2019</v>
          </cell>
          <cell r="D14068">
            <v>3</v>
          </cell>
          <cell r="E14068">
            <v>0.8694731593132019</v>
          </cell>
          <cell r="F14068">
            <v>0.89804452657699585</v>
          </cell>
          <cell r="G14068">
            <v>7.9113533720374107E-3</v>
          </cell>
          <cell r="H14068">
            <v>70.267468453829579</v>
          </cell>
        </row>
        <row r="14069">
          <cell r="A14069" t="str">
            <v/>
          </cell>
          <cell r="B14069" t="str">
            <v>Zone: South of Lugo</v>
          </cell>
          <cell r="C14069" t="str">
            <v>8/28/2019</v>
          </cell>
          <cell r="D14069">
            <v>4</v>
          </cell>
          <cell r="E14069">
            <v>0.77048212289810181</v>
          </cell>
          <cell r="F14069">
            <v>0.80183243751525879</v>
          </cell>
          <cell r="G14069">
            <v>6.9597284309566021E-3</v>
          </cell>
          <cell r="H14069">
            <v>69.741699848585966</v>
          </cell>
        </row>
        <row r="14070">
          <cell r="A14070" t="str">
            <v/>
          </cell>
          <cell r="B14070" t="str">
            <v>Zone: South of Lugo</v>
          </cell>
          <cell r="C14070" t="str">
            <v>8/28/2019</v>
          </cell>
          <cell r="D14070">
            <v>5</v>
          </cell>
          <cell r="E14070">
            <v>0.71974009275436401</v>
          </cell>
          <cell r="F14070">
            <v>0.73081755638122559</v>
          </cell>
          <cell r="G14070">
            <v>6.1286683194339275E-3</v>
          </cell>
          <cell r="H14070">
            <v>69.56206662554024</v>
          </cell>
        </row>
        <row r="14071">
          <cell r="A14071" t="str">
            <v/>
          </cell>
          <cell r="B14071" t="str">
            <v>Zone: South of Lugo</v>
          </cell>
          <cell r="C14071" t="str">
            <v>8/28/2019</v>
          </cell>
          <cell r="D14071">
            <v>6</v>
          </cell>
          <cell r="E14071">
            <v>0.71754497289657593</v>
          </cell>
          <cell r="F14071">
            <v>0.71446377038955688</v>
          </cell>
          <cell r="G14071">
            <v>5.405887495726347E-3</v>
          </cell>
          <cell r="H14071">
            <v>69.21461836126079</v>
          </cell>
        </row>
        <row r="14072">
          <cell r="A14072" t="str">
            <v/>
          </cell>
          <cell r="B14072" t="str">
            <v>Zone: South of Lugo</v>
          </cell>
          <cell r="C14072" t="str">
            <v>8/28/2019</v>
          </cell>
          <cell r="D14072">
            <v>7</v>
          </cell>
          <cell r="E14072">
            <v>0.74213939905166626</v>
          </cell>
          <cell r="F14072">
            <v>0.75849390029907227</v>
          </cell>
          <cell r="G14072">
            <v>4.9413996748626232E-3</v>
          </cell>
          <cell r="H14072">
            <v>69.64502944311036</v>
          </cell>
        </row>
        <row r="14073">
          <cell r="A14073" t="str">
            <v/>
          </cell>
          <cell r="B14073" t="str">
            <v>Zone: South of Lugo</v>
          </cell>
          <cell r="C14073" t="str">
            <v>8/28/2019</v>
          </cell>
          <cell r="D14073">
            <v>8</v>
          </cell>
          <cell r="E14073">
            <v>0.6948276162147522</v>
          </cell>
          <cell r="F14073">
            <v>0.72928696870803833</v>
          </cell>
          <cell r="G14073">
            <v>5.2379458211362362E-3</v>
          </cell>
          <cell r="H14073">
            <v>72.510273119852343</v>
          </cell>
        </row>
        <row r="14074">
          <cell r="A14074" t="str">
            <v/>
          </cell>
          <cell r="B14074" t="str">
            <v>Zone: South of Lugo</v>
          </cell>
          <cell r="C14074" t="str">
            <v>8/28/2019</v>
          </cell>
          <cell r="D14074">
            <v>9</v>
          </cell>
          <cell r="E14074">
            <v>0.60087418556213379</v>
          </cell>
          <cell r="F14074">
            <v>0.62501543760299683</v>
          </cell>
          <cell r="G14074">
            <v>5.8553419075906277E-3</v>
          </cell>
          <cell r="H14074">
            <v>75.523537659129332</v>
          </cell>
        </row>
        <row r="14075">
          <cell r="A14075" t="str">
            <v/>
          </cell>
          <cell r="B14075" t="str">
            <v>Zone: South of Lugo</v>
          </cell>
          <cell r="C14075" t="str">
            <v>8/28/2019</v>
          </cell>
          <cell r="D14075">
            <v>10</v>
          </cell>
          <cell r="E14075">
            <v>0.52267074584960938</v>
          </cell>
          <cell r="F14075">
            <v>0.54648309946060181</v>
          </cell>
          <cell r="G14075">
            <v>6.8744202144443989E-3</v>
          </cell>
          <cell r="H14075">
            <v>78.09966350735624</v>
          </cell>
        </row>
        <row r="14076">
          <cell r="A14076" t="str">
            <v/>
          </cell>
          <cell r="B14076" t="str">
            <v>Zone: South of Lugo</v>
          </cell>
          <cell r="C14076" t="str">
            <v>8/28/2019</v>
          </cell>
          <cell r="D14076">
            <v>11</v>
          </cell>
          <cell r="E14076">
            <v>0.50555658340454102</v>
          </cell>
          <cell r="F14076">
            <v>0.51984250545501709</v>
          </cell>
          <cell r="G14076">
            <v>8.0234883353114128E-3</v>
          </cell>
          <cell r="H14076">
            <v>80.485996298561773</v>
          </cell>
        </row>
        <row r="14077">
          <cell r="A14077" t="str">
            <v/>
          </cell>
          <cell r="B14077" t="str">
            <v>Zone: South of Lugo</v>
          </cell>
          <cell r="C14077" t="str">
            <v>8/28/2019</v>
          </cell>
          <cell r="D14077">
            <v>12</v>
          </cell>
          <cell r="E14077">
            <v>0.56522691249847412</v>
          </cell>
          <cell r="F14077">
            <v>0.59678494930267334</v>
          </cell>
          <cell r="G14077">
            <v>9.4343852251768112E-3</v>
          </cell>
          <cell r="H14077">
            <v>83.235881330289345</v>
          </cell>
        </row>
        <row r="14078">
          <cell r="A14078" t="str">
            <v/>
          </cell>
          <cell r="B14078" t="str">
            <v>Zone: South of Lugo</v>
          </cell>
          <cell r="C14078" t="str">
            <v>8/28/2019</v>
          </cell>
          <cell r="D14078">
            <v>13</v>
          </cell>
          <cell r="E14078">
            <v>0.75143080949783325</v>
          </cell>
          <cell r="F14078">
            <v>0.76227396726608276</v>
          </cell>
          <cell r="G14078">
            <v>1.0965561494231224E-2</v>
          </cell>
          <cell r="H14078">
            <v>85.185766361988641</v>
          </cell>
        </row>
        <row r="14079">
          <cell r="A14079" t="str">
            <v/>
          </cell>
          <cell r="B14079" t="str">
            <v>Zone: South of Lugo</v>
          </cell>
          <cell r="C14079" t="str">
            <v>8/28/2019</v>
          </cell>
          <cell r="D14079">
            <v>14</v>
          </cell>
          <cell r="E14079">
            <v>1.0265109539031982</v>
          </cell>
          <cell r="F14079">
            <v>1.0148400068283081</v>
          </cell>
          <cell r="G14079">
            <v>1.252684835344553E-2</v>
          </cell>
          <cell r="H14079">
            <v>86.885239190172939</v>
          </cell>
        </row>
        <row r="14080">
          <cell r="A14080" t="str">
            <v/>
          </cell>
          <cell r="B14080" t="str">
            <v>Zone: South of Lugo</v>
          </cell>
          <cell r="C14080" t="str">
            <v>8/28/2019</v>
          </cell>
          <cell r="D14080">
            <v>15</v>
          </cell>
          <cell r="E14080">
            <v>1.321130633354187</v>
          </cell>
          <cell r="F14080">
            <v>1.2976346015930176</v>
          </cell>
          <cell r="G14080">
            <v>1.326886098831892E-2</v>
          </cell>
          <cell r="H14080">
            <v>87.311053782745986</v>
          </cell>
        </row>
        <row r="14081">
          <cell r="A14081" t="str">
            <v/>
          </cell>
          <cell r="B14081" t="str">
            <v>Zone: South of Lugo</v>
          </cell>
          <cell r="C14081" t="str">
            <v>8/28/2019</v>
          </cell>
          <cell r="D14081">
            <v>16</v>
          </cell>
          <cell r="E14081">
            <v>1.6415261030197144</v>
          </cell>
          <cell r="F14081">
            <v>1.6467070579528809</v>
          </cell>
          <cell r="G14081">
            <v>1.3879121281206608E-2</v>
          </cell>
          <cell r="H14081">
            <v>87.630912455801422</v>
          </cell>
        </row>
        <row r="14082">
          <cell r="A14082" t="str">
            <v/>
          </cell>
          <cell r="B14082" t="str">
            <v>Zone: South of Lugo</v>
          </cell>
          <cell r="C14082" t="str">
            <v>8/28/2019</v>
          </cell>
          <cell r="D14082">
            <v>17</v>
          </cell>
          <cell r="E14082">
            <v>1.9734785556793213</v>
          </cell>
          <cell r="F14082">
            <v>1.9523154497146606</v>
          </cell>
          <cell r="G14082">
            <v>1.4030201360583305E-2</v>
          </cell>
          <cell r="H14082">
            <v>86.9125007010567</v>
          </cell>
        </row>
        <row r="14083">
          <cell r="A14083" t="str">
            <v/>
          </cell>
          <cell r="B14083" t="str">
            <v>Zone: South of Lugo</v>
          </cell>
          <cell r="C14083" t="str">
            <v>8/28/2019</v>
          </cell>
          <cell r="D14083">
            <v>18</v>
          </cell>
          <cell r="E14083">
            <v>2.2333016395568848</v>
          </cell>
          <cell r="F14083">
            <v>2.167670726776123</v>
          </cell>
          <cell r="G14083">
            <v>1.3896604999899864E-2</v>
          </cell>
          <cell r="H14083">
            <v>85.762234311006424</v>
          </cell>
        </row>
        <row r="14084">
          <cell r="A14084" t="str">
            <v/>
          </cell>
          <cell r="B14084" t="str">
            <v>Zone: South of Lugo</v>
          </cell>
          <cell r="C14084" t="str">
            <v>8/28/2019</v>
          </cell>
          <cell r="D14084">
            <v>19</v>
          </cell>
          <cell r="E14084">
            <v>2.3120794296264648</v>
          </cell>
          <cell r="F14084">
            <v>1.3956063985824585</v>
          </cell>
          <cell r="G14084">
            <v>1.3915074989199638E-2</v>
          </cell>
          <cell r="H14084">
            <v>83.227827940117933</v>
          </cell>
        </row>
        <row r="14085">
          <cell r="A14085" t="str">
            <v/>
          </cell>
          <cell r="B14085" t="str">
            <v>Zone: South of Lugo</v>
          </cell>
          <cell r="C14085" t="str">
            <v>8/28/2019</v>
          </cell>
          <cell r="D14085">
            <v>20</v>
          </cell>
          <cell r="E14085">
            <v>2.1622540950775146</v>
          </cell>
          <cell r="F14085">
            <v>1.6498961448669434</v>
          </cell>
          <cell r="G14085">
            <v>1.3083056546747684E-2</v>
          </cell>
          <cell r="H14085">
            <v>79.313299870987152</v>
          </cell>
        </row>
        <row r="14086">
          <cell r="A14086" t="str">
            <v/>
          </cell>
          <cell r="B14086" t="str">
            <v>Zone: South of Lugo</v>
          </cell>
          <cell r="C14086" t="str">
            <v>8/28/2019</v>
          </cell>
          <cell r="D14086">
            <v>21</v>
          </cell>
          <cell r="E14086">
            <v>2.1011312007904053</v>
          </cell>
          <cell r="F14086">
            <v>2.5317986011505127</v>
          </cell>
          <cell r="G14086">
            <v>1.2540968134999275E-2</v>
          </cell>
          <cell r="H14086">
            <v>76.397623801227454</v>
          </cell>
        </row>
        <row r="14087">
          <cell r="A14087" t="str">
            <v/>
          </cell>
          <cell r="B14087" t="str">
            <v>Zone: South of Lugo</v>
          </cell>
          <cell r="C14087" t="str">
            <v>8/28/2019</v>
          </cell>
          <cell r="D14087">
            <v>22</v>
          </cell>
          <cell r="E14087">
            <v>1.9428970813751221</v>
          </cell>
          <cell r="F14087">
            <v>2.0336341857910156</v>
          </cell>
          <cell r="G14087">
            <v>1.1601937934756279E-2</v>
          </cell>
          <cell r="H14087">
            <v>74.897162245519169</v>
          </cell>
        </row>
        <row r="14088">
          <cell r="A14088" t="str">
            <v/>
          </cell>
          <cell r="B14088" t="str">
            <v>Zone: South of Lugo</v>
          </cell>
          <cell r="C14088" t="str">
            <v>8/28/2019</v>
          </cell>
          <cell r="D14088">
            <v>23</v>
          </cell>
          <cell r="E14088">
            <v>1.7206255197525024</v>
          </cell>
          <cell r="F14088">
            <v>1.7521861791610718</v>
          </cell>
          <cell r="G14088">
            <v>1.1399682611227036E-2</v>
          </cell>
          <cell r="H14088">
            <v>73.538917615398219</v>
          </cell>
        </row>
        <row r="14089">
          <cell r="A14089" t="str">
            <v/>
          </cell>
          <cell r="B14089" t="str">
            <v>Zone: South of Lugo</v>
          </cell>
          <cell r="C14089" t="str">
            <v>8/28/2019</v>
          </cell>
          <cell r="D14089">
            <v>24</v>
          </cell>
          <cell r="E14089">
            <v>1.38047194480896</v>
          </cell>
          <cell r="F14089">
            <v>1.4142930507659912</v>
          </cell>
          <cell r="G14089">
            <v>1.076457928866148E-2</v>
          </cell>
          <cell r="H14089">
            <v>73.017319275432158</v>
          </cell>
        </row>
        <row r="14090">
          <cell r="A14090" t="str">
            <v/>
          </cell>
          <cell r="B14090" t="str">
            <v>Zone: South of Lugo</v>
          </cell>
          <cell r="C14090" t="str">
            <v>9/3/2019</v>
          </cell>
          <cell r="D14090">
            <v>1</v>
          </cell>
          <cell r="E14090">
            <v>1.4526826143264771</v>
          </cell>
          <cell r="F14090">
            <v>1.358296275138855</v>
          </cell>
          <cell r="G14090">
            <v>1.0793101973831654E-2</v>
          </cell>
          <cell r="H14090">
            <v>78.430886669276745</v>
          </cell>
        </row>
        <row r="14091">
          <cell r="A14091" t="str">
            <v/>
          </cell>
          <cell r="B14091" t="str">
            <v>Zone: South of Lugo</v>
          </cell>
          <cell r="C14091" t="str">
            <v>9/3/2019</v>
          </cell>
          <cell r="D14091">
            <v>2</v>
          </cell>
          <cell r="E14091">
            <v>1.2401306629180908</v>
          </cell>
          <cell r="F14091">
            <v>1.1615810394287109</v>
          </cell>
          <cell r="G14091">
            <v>9.8202712833881378E-3</v>
          </cell>
          <cell r="H14091">
            <v>77.757574912096175</v>
          </cell>
        </row>
        <row r="14092">
          <cell r="A14092" t="str">
            <v/>
          </cell>
          <cell r="B14092" t="str">
            <v>Zone: South of Lugo</v>
          </cell>
          <cell r="C14092" t="str">
            <v>9/3/2019</v>
          </cell>
          <cell r="D14092">
            <v>3</v>
          </cell>
          <cell r="E14092">
            <v>1.0819976329803467</v>
          </cell>
          <cell r="F14092">
            <v>1.0257537364959717</v>
          </cell>
          <cell r="G14092">
            <v>8.8341627269983292E-3</v>
          </cell>
          <cell r="H14092">
            <v>76.991484850188371</v>
          </cell>
        </row>
        <row r="14093">
          <cell r="A14093" t="str">
            <v/>
          </cell>
          <cell r="B14093" t="str">
            <v>Zone: South of Lugo</v>
          </cell>
          <cell r="C14093" t="str">
            <v>9/3/2019</v>
          </cell>
          <cell r="D14093">
            <v>4</v>
          </cell>
          <cell r="E14093">
            <v>0.96787810325622559</v>
          </cell>
          <cell r="F14093">
            <v>0.92682802677154541</v>
          </cell>
          <cell r="G14093">
            <v>7.8274263069033623E-3</v>
          </cell>
          <cell r="H14093">
            <v>76.405458400746198</v>
          </cell>
        </row>
        <row r="14094">
          <cell r="A14094" t="str">
            <v/>
          </cell>
          <cell r="B14094" t="str">
            <v>Zone: South of Lugo</v>
          </cell>
          <cell r="C14094" t="str">
            <v>9/3/2019</v>
          </cell>
          <cell r="D14094">
            <v>5</v>
          </cell>
          <cell r="E14094">
            <v>0.88981127738952637</v>
          </cell>
          <cell r="F14094">
            <v>0.85286480188369751</v>
          </cell>
          <cell r="G14094">
            <v>6.80508092045784E-3</v>
          </cell>
          <cell r="H14094">
            <v>76.412402209698215</v>
          </cell>
        </row>
        <row r="14095">
          <cell r="A14095" t="str">
            <v/>
          </cell>
          <cell r="B14095" t="str">
            <v>Zone: South of Lugo</v>
          </cell>
          <cell r="C14095" t="str">
            <v>9/3/2019</v>
          </cell>
          <cell r="D14095">
            <v>6</v>
          </cell>
          <cell r="E14095">
            <v>0.84341436624526978</v>
          </cell>
          <cell r="F14095">
            <v>0.83360213041305542</v>
          </cell>
          <cell r="G14095">
            <v>6.2037045136094093E-3</v>
          </cell>
          <cell r="H14095">
            <v>75.896670944724264</v>
          </cell>
        </row>
        <row r="14096">
          <cell r="A14096" t="str">
            <v/>
          </cell>
          <cell r="B14096" t="str">
            <v>Zone: South of Lugo</v>
          </cell>
          <cell r="C14096" t="str">
            <v>9/3/2019</v>
          </cell>
          <cell r="D14096">
            <v>7</v>
          </cell>
          <cell r="E14096">
            <v>0.88075309991836548</v>
          </cell>
          <cell r="F14096">
            <v>0.8688618540763855</v>
          </cell>
          <cell r="G14096">
            <v>6.0760979540646076E-3</v>
          </cell>
          <cell r="H14096">
            <v>75.724273199043168</v>
          </cell>
        </row>
        <row r="14097">
          <cell r="A14097" t="str">
            <v/>
          </cell>
          <cell r="B14097" t="str">
            <v>Zone: South of Lugo</v>
          </cell>
          <cell r="C14097" t="str">
            <v>9/3/2019</v>
          </cell>
          <cell r="D14097">
            <v>8</v>
          </cell>
          <cell r="E14097">
            <v>0.86572486162185669</v>
          </cell>
          <cell r="F14097">
            <v>0.84182578325271606</v>
          </cell>
          <cell r="G14097">
            <v>6.4703137613832951E-3</v>
          </cell>
          <cell r="H14097">
            <v>78.11294570614001</v>
          </cell>
        </row>
        <row r="14098">
          <cell r="A14098" t="str">
            <v/>
          </cell>
          <cell r="B14098" t="str">
            <v>Zone: South of Lugo</v>
          </cell>
          <cell r="C14098" t="str">
            <v>9/3/2019</v>
          </cell>
          <cell r="D14098">
            <v>9</v>
          </cell>
          <cell r="E14098">
            <v>0.80302351713180542</v>
          </cell>
          <cell r="F14098">
            <v>0.78940421342849731</v>
          </cell>
          <cell r="G14098">
            <v>7.5568649917840958E-3</v>
          </cell>
          <cell r="H14098">
            <v>83.017130740480994</v>
          </cell>
        </row>
        <row r="14099">
          <cell r="A14099" t="str">
            <v/>
          </cell>
          <cell r="B14099" t="str">
            <v>Zone: South of Lugo</v>
          </cell>
          <cell r="C14099" t="str">
            <v>9/3/2019</v>
          </cell>
          <cell r="D14099">
            <v>10</v>
          </cell>
          <cell r="E14099">
            <v>0.79854917526245117</v>
          </cell>
          <cell r="F14099">
            <v>0.7956504225730896</v>
          </cell>
          <cell r="G14099">
            <v>8.9048808440566063E-3</v>
          </cell>
          <cell r="H14099">
            <v>86.930974833987761</v>
          </cell>
        </row>
        <row r="14100">
          <cell r="A14100" t="str">
            <v/>
          </cell>
          <cell r="B14100" t="str">
            <v>Zone: South of Lugo</v>
          </cell>
          <cell r="C14100" t="str">
            <v>9/3/2019</v>
          </cell>
          <cell r="D14100">
            <v>11</v>
          </cell>
          <cell r="E14100">
            <v>0.88962513208389282</v>
          </cell>
          <cell r="F14100">
            <v>0.90041047334671021</v>
          </cell>
          <cell r="G14100">
            <v>1.0724746622145176E-2</v>
          </cell>
          <cell r="H14100">
            <v>89.963612521619737</v>
          </cell>
        </row>
        <row r="14101">
          <cell r="A14101" t="str">
            <v/>
          </cell>
          <cell r="B14101" t="str">
            <v>Zone: South of Lugo</v>
          </cell>
          <cell r="C14101" t="str">
            <v>9/3/2019</v>
          </cell>
          <cell r="D14101">
            <v>12</v>
          </cell>
          <cell r="E14101">
            <v>1.1264076232910156</v>
          </cell>
          <cell r="F14101">
            <v>1.0994820594787598</v>
          </cell>
          <cell r="G14101">
            <v>1.2443995103240013E-2</v>
          </cell>
          <cell r="H14101">
            <v>91.835159868333307</v>
          </cell>
        </row>
        <row r="14102">
          <cell r="A14102" t="str">
            <v/>
          </cell>
          <cell r="B14102" t="str">
            <v>Zone: South of Lugo</v>
          </cell>
          <cell r="C14102" t="str">
            <v>9/3/2019</v>
          </cell>
          <cell r="D14102">
            <v>13</v>
          </cell>
          <cell r="E14102">
            <v>1.4318325519561768</v>
          </cell>
          <cell r="F14102">
            <v>1.3664445877075195</v>
          </cell>
          <cell r="G14102">
            <v>1.3861590065062046E-2</v>
          </cell>
          <cell r="H14102">
            <v>93.446894704565608</v>
          </cell>
        </row>
        <row r="14103">
          <cell r="A14103" t="str">
            <v/>
          </cell>
          <cell r="B14103" t="str">
            <v>Zone: South of Lugo</v>
          </cell>
          <cell r="C14103" t="str">
            <v>9/3/2019</v>
          </cell>
          <cell r="D14103">
            <v>14</v>
          </cell>
          <cell r="E14103">
            <v>1.7413545846939087</v>
          </cell>
          <cell r="F14103">
            <v>1.6404619216918945</v>
          </cell>
          <cell r="G14103">
            <v>1.5158417634665966E-2</v>
          </cell>
          <cell r="H14103">
            <v>94.333072931168857</v>
          </cell>
        </row>
        <row r="14104">
          <cell r="A14104" t="str">
            <v/>
          </cell>
          <cell r="B14104" t="str">
            <v>Zone: South of Lugo</v>
          </cell>
          <cell r="C14104" t="str">
            <v>9/3/2019</v>
          </cell>
          <cell r="D14104">
            <v>15</v>
          </cell>
          <cell r="E14104">
            <v>2.0639703273773193</v>
          </cell>
          <cell r="F14104">
            <v>1.9734224081039429</v>
          </cell>
          <cell r="G14104">
            <v>1.576712541282177E-2</v>
          </cell>
          <cell r="H14104">
            <v>95.750025110171222</v>
          </cell>
        </row>
        <row r="14105">
          <cell r="A14105" t="str">
            <v/>
          </cell>
          <cell r="B14105" t="str">
            <v>Zone: South of Lugo</v>
          </cell>
          <cell r="C14105" t="str">
            <v>9/3/2019</v>
          </cell>
          <cell r="D14105">
            <v>16</v>
          </cell>
          <cell r="E14105">
            <v>2.4890997409820557</v>
          </cell>
          <cell r="F14105">
            <v>2.3876698017120361</v>
          </cell>
          <cell r="G14105">
            <v>1.6005685552954674E-2</v>
          </cell>
          <cell r="H14105">
            <v>95.64912114279258</v>
          </cell>
        </row>
        <row r="14106">
          <cell r="A14106" t="str">
            <v/>
          </cell>
          <cell r="B14106" t="str">
            <v>Zone: South of Lugo</v>
          </cell>
          <cell r="C14106" t="str">
            <v>9/3/2019</v>
          </cell>
          <cell r="D14106">
            <v>17</v>
          </cell>
          <cell r="E14106">
            <v>2.8178629875183105</v>
          </cell>
          <cell r="F14106">
            <v>2.7086038589477539</v>
          </cell>
          <cell r="G14106">
            <v>1.5947315841913223E-2</v>
          </cell>
          <cell r="H14106">
            <v>94.427509625542882</v>
          </cell>
        </row>
        <row r="14107">
          <cell r="A14107" t="str">
            <v/>
          </cell>
          <cell r="B14107" t="str">
            <v>Zone: South of Lugo</v>
          </cell>
          <cell r="C14107" t="str">
            <v>9/3/2019</v>
          </cell>
          <cell r="D14107">
            <v>18</v>
          </cell>
          <cell r="E14107">
            <v>2.971290111541748</v>
          </cell>
          <cell r="F14107">
            <v>2.9392650127410889</v>
          </cell>
          <cell r="G14107">
            <v>1.586783304810524E-2</v>
          </cell>
          <cell r="H14107">
            <v>92.721494336265408</v>
          </cell>
        </row>
        <row r="14108">
          <cell r="A14108" t="str">
            <v/>
          </cell>
          <cell r="B14108" t="str">
            <v>Zone: South of Lugo</v>
          </cell>
          <cell r="C14108" t="str">
            <v>9/3/2019</v>
          </cell>
          <cell r="D14108">
            <v>19</v>
          </cell>
          <cell r="E14108">
            <v>2.9726741313934326</v>
          </cell>
          <cell r="F14108">
            <v>1.9318444728851318</v>
          </cell>
          <cell r="G14108">
            <v>1.5885530039668083E-2</v>
          </cell>
          <cell r="H14108">
            <v>89.980704201780114</v>
          </cell>
        </row>
        <row r="14109">
          <cell r="A14109" t="str">
            <v/>
          </cell>
          <cell r="B14109" t="str">
            <v>Zone: South of Lugo</v>
          </cell>
          <cell r="C14109" t="str">
            <v>9/3/2019</v>
          </cell>
          <cell r="D14109">
            <v>20</v>
          </cell>
          <cell r="E14109">
            <v>2.8188486099243164</v>
          </cell>
          <cell r="F14109">
            <v>2.2589330673217773</v>
          </cell>
          <cell r="G14109">
            <v>1.5026810579001904E-2</v>
          </cell>
          <cell r="H14109">
            <v>85.008467161453538</v>
          </cell>
        </row>
        <row r="14110">
          <cell r="A14110" t="str">
            <v/>
          </cell>
          <cell r="B14110" t="str">
            <v>Zone: South of Lugo</v>
          </cell>
          <cell r="C14110" t="str">
            <v>9/3/2019</v>
          </cell>
          <cell r="D14110">
            <v>21</v>
          </cell>
          <cell r="E14110">
            <v>2.706474781036377</v>
          </cell>
          <cell r="F14110">
            <v>3.2904136180877686</v>
          </cell>
          <cell r="G14110">
            <v>1.4713241718709469E-2</v>
          </cell>
          <cell r="H14110">
            <v>82.345293231394265</v>
          </cell>
        </row>
        <row r="14111">
          <cell r="A14111" t="str">
            <v/>
          </cell>
          <cell r="B14111" t="str">
            <v>Zone: South of Lugo</v>
          </cell>
          <cell r="C14111" t="str">
            <v>9/3/2019</v>
          </cell>
          <cell r="D14111">
            <v>22</v>
          </cell>
          <cell r="E14111">
            <v>2.46370530128479</v>
          </cell>
          <cell r="F14111">
            <v>2.6575233936309814</v>
          </cell>
          <cell r="G14111">
            <v>1.3793856836855412E-2</v>
          </cell>
          <cell r="H14111">
            <v>81.176301545705144</v>
          </cell>
        </row>
        <row r="14112">
          <cell r="A14112" t="str">
            <v/>
          </cell>
          <cell r="B14112" t="str">
            <v>Zone: South of Lugo</v>
          </cell>
          <cell r="C14112" t="str">
            <v>9/3/2019</v>
          </cell>
          <cell r="D14112">
            <v>23</v>
          </cell>
          <cell r="E14112">
            <v>2.1274158954620361</v>
          </cell>
          <cell r="F14112">
            <v>2.1957743167877197</v>
          </cell>
          <cell r="G14112">
            <v>1.3184119947254658E-2</v>
          </cell>
          <cell r="H14112">
            <v>80.241110429088209</v>
          </cell>
        </row>
        <row r="14113">
          <cell r="A14113" t="str">
            <v/>
          </cell>
          <cell r="B14113" t="str">
            <v>Zone: South of Lugo</v>
          </cell>
          <cell r="C14113" t="str">
            <v>9/3/2019</v>
          </cell>
          <cell r="D14113">
            <v>24</v>
          </cell>
          <cell r="E14113">
            <v>1.7158281803131104</v>
          </cell>
          <cell r="F14113">
            <v>1.7869633436203003</v>
          </cell>
          <cell r="G14113">
            <v>1.2527982704341412E-2</v>
          </cell>
          <cell r="H14113">
            <v>79.397687629060073</v>
          </cell>
        </row>
        <row r="14114">
          <cell r="A14114" t="str">
            <v/>
          </cell>
          <cell r="B14114" t="str">
            <v>Zone: South of Lugo</v>
          </cell>
          <cell r="C14114" t="str">
            <v>9/4/2019</v>
          </cell>
          <cell r="D14114">
            <v>1</v>
          </cell>
          <cell r="E14114">
            <v>1.4695755243301392</v>
          </cell>
          <cell r="F14114">
            <v>1.4550371170043945</v>
          </cell>
          <cell r="G14114">
            <v>1.0725384578108788E-2</v>
          </cell>
          <cell r="H14114">
            <v>78.550205448869818</v>
          </cell>
        </row>
        <row r="14115">
          <cell r="A14115" t="str">
            <v/>
          </cell>
          <cell r="B14115" t="str">
            <v>Zone: South of Lugo</v>
          </cell>
          <cell r="C14115" t="str">
            <v>9/4/2019</v>
          </cell>
          <cell r="D14115">
            <v>2</v>
          </cell>
          <cell r="E14115">
            <v>1.2231112718582153</v>
          </cell>
          <cell r="F14115">
            <v>1.2016245126724243</v>
          </cell>
          <cell r="G14115">
            <v>9.7112841904163361E-3</v>
          </cell>
          <cell r="H14115">
            <v>77.694380303723747</v>
          </cell>
        </row>
        <row r="14116">
          <cell r="A14116" t="str">
            <v/>
          </cell>
          <cell r="B14116" t="str">
            <v>Zone: South of Lugo</v>
          </cell>
          <cell r="C14116" t="str">
            <v>9/4/2019</v>
          </cell>
          <cell r="D14116">
            <v>3</v>
          </cell>
          <cell r="E14116">
            <v>1.052254319190979</v>
          </cell>
          <cell r="F14116">
            <v>1.0315076112747192</v>
          </cell>
          <cell r="G14116">
            <v>8.6973858997225761E-3</v>
          </cell>
          <cell r="H14116">
            <v>77.106199196060658</v>
          </cell>
        </row>
        <row r="14117">
          <cell r="A14117" t="str">
            <v/>
          </cell>
          <cell r="B14117" t="str">
            <v>Zone: South of Lugo</v>
          </cell>
          <cell r="C14117" t="str">
            <v>9/4/2019</v>
          </cell>
          <cell r="D14117">
            <v>4</v>
          </cell>
          <cell r="E14117">
            <v>0.94022172689437866</v>
          </cell>
          <cell r="F14117">
            <v>0.9263758659362793</v>
          </cell>
          <cell r="G14117">
            <v>7.6320040971040726E-3</v>
          </cell>
          <cell r="H14117">
            <v>76.7141648057098</v>
          </cell>
        </row>
        <row r="14118">
          <cell r="A14118" t="str">
            <v/>
          </cell>
          <cell r="B14118" t="str">
            <v>Zone: South of Lugo</v>
          </cell>
          <cell r="C14118" t="str">
            <v>9/4/2019</v>
          </cell>
          <cell r="D14118">
            <v>5</v>
          </cell>
          <cell r="E14118">
            <v>0.85393041372299194</v>
          </cell>
          <cell r="F14118">
            <v>0.85048079490661621</v>
          </cell>
          <cell r="G14118">
            <v>6.7667858675122261E-3</v>
          </cell>
          <cell r="H14118">
            <v>76.159152523426286</v>
          </cell>
        </row>
        <row r="14119">
          <cell r="A14119" t="str">
            <v/>
          </cell>
          <cell r="B14119" t="str">
            <v>Zone: South of Lugo</v>
          </cell>
          <cell r="C14119" t="str">
            <v>9/4/2019</v>
          </cell>
          <cell r="D14119">
            <v>6</v>
          </cell>
          <cell r="E14119">
            <v>0.82600337266921997</v>
          </cell>
          <cell r="F14119">
            <v>0.81912583112716675</v>
          </cell>
          <cell r="G14119">
            <v>6.0921544209122658E-3</v>
          </cell>
          <cell r="H14119">
            <v>75.385767083519553</v>
          </cell>
        </row>
        <row r="14120">
          <cell r="A14120" t="str">
            <v/>
          </cell>
          <cell r="B14120" t="str">
            <v>Zone: South of Lugo</v>
          </cell>
          <cell r="C14120" t="str">
            <v>9/4/2019</v>
          </cell>
          <cell r="D14120">
            <v>7</v>
          </cell>
          <cell r="E14120">
            <v>0.84309685230255127</v>
          </cell>
          <cell r="F14120">
            <v>0.84830343723297119</v>
          </cell>
          <cell r="G14120">
            <v>5.8682034723460674E-3</v>
          </cell>
          <cell r="H14120">
            <v>75.289955337194399</v>
          </cell>
        </row>
        <row r="14121">
          <cell r="A14121" t="str">
            <v/>
          </cell>
          <cell r="B14121" t="str">
            <v>Zone: South of Lugo</v>
          </cell>
          <cell r="C14121" t="str">
            <v>9/4/2019</v>
          </cell>
          <cell r="D14121">
            <v>8</v>
          </cell>
          <cell r="E14121">
            <v>0.83943456411361694</v>
          </cell>
          <cell r="F14121">
            <v>0.8321724534034729</v>
          </cell>
          <cell r="G14121">
            <v>6.3730860128998756E-3</v>
          </cell>
          <cell r="H14121">
            <v>78.498230236690446</v>
          </cell>
        </row>
        <row r="14122">
          <cell r="A14122" t="str">
            <v/>
          </cell>
          <cell r="B14122" t="str">
            <v>Zone: South of Lugo</v>
          </cell>
          <cell r="C14122" t="str">
            <v>9/4/2019</v>
          </cell>
          <cell r="D14122">
            <v>9</v>
          </cell>
          <cell r="E14122">
            <v>0.78640574216842651</v>
          </cell>
          <cell r="F14122">
            <v>0.76311123371124268</v>
          </cell>
          <cell r="G14122">
            <v>7.5310138054192066E-3</v>
          </cell>
          <cell r="H14122">
            <v>83.115693389882722</v>
          </cell>
        </row>
        <row r="14123">
          <cell r="A14123" t="str">
            <v/>
          </cell>
          <cell r="B14123" t="str">
            <v>Zone: South of Lugo</v>
          </cell>
          <cell r="C14123" t="str">
            <v>9/4/2019</v>
          </cell>
          <cell r="D14123">
            <v>10</v>
          </cell>
          <cell r="E14123">
            <v>0.79010093212127686</v>
          </cell>
          <cell r="F14123">
            <v>0.7489359974861145</v>
          </cell>
          <cell r="G14123">
            <v>8.8788215070962906E-3</v>
          </cell>
          <cell r="H14123">
            <v>88.173827601622747</v>
          </cell>
        </row>
        <row r="14124">
          <cell r="A14124" t="str">
            <v/>
          </cell>
          <cell r="B14124" t="str">
            <v>Zone: South of Lugo</v>
          </cell>
          <cell r="C14124" t="str">
            <v>9/4/2019</v>
          </cell>
          <cell r="D14124">
            <v>11</v>
          </cell>
          <cell r="E14124">
            <v>0.89359796047210693</v>
          </cell>
          <cell r="F14124">
            <v>0.86395907402038574</v>
          </cell>
          <cell r="G14124">
            <v>1.0695039294660091E-2</v>
          </cell>
          <cell r="H14124">
            <v>91.62384993304336</v>
          </cell>
        </row>
        <row r="14125">
          <cell r="A14125" t="str">
            <v/>
          </cell>
          <cell r="B14125" t="str">
            <v>Zone: South of Lugo</v>
          </cell>
          <cell r="C14125" t="str">
            <v>9/4/2019</v>
          </cell>
          <cell r="D14125">
            <v>12</v>
          </cell>
          <cell r="E14125">
            <v>1.1366508007049561</v>
          </cell>
          <cell r="F14125">
            <v>1.0875649452209473</v>
          </cell>
          <cell r="G14125">
            <v>1.2370369397103786E-2</v>
          </cell>
          <cell r="H14125">
            <v>94.687131531957192</v>
          </cell>
        </row>
        <row r="14126">
          <cell r="A14126" t="str">
            <v/>
          </cell>
          <cell r="B14126" t="str">
            <v>Zone: South of Lugo</v>
          </cell>
          <cell r="C14126" t="str">
            <v>9/4/2019</v>
          </cell>
          <cell r="D14126">
            <v>13</v>
          </cell>
          <cell r="E14126">
            <v>1.4849674701690674</v>
          </cell>
          <cell r="F14126">
            <v>1.398928165435791</v>
          </cell>
          <cell r="G14126">
            <v>1.4009937644004822E-2</v>
          </cell>
          <cell r="H14126">
            <v>96.690648727097567</v>
          </cell>
        </row>
        <row r="14127">
          <cell r="A14127" t="str">
            <v/>
          </cell>
          <cell r="B14127" t="str">
            <v>Zone: South of Lugo</v>
          </cell>
          <cell r="C14127" t="str">
            <v>9/4/2019</v>
          </cell>
          <cell r="D14127">
            <v>14</v>
          </cell>
          <cell r="E14127">
            <v>1.8278032541275024</v>
          </cell>
          <cell r="F14127">
            <v>1.7455898523330688</v>
          </cell>
          <cell r="G14127">
            <v>1.5181825496256351E-2</v>
          </cell>
          <cell r="H14127">
            <v>98.183497096951584</v>
          </cell>
        </row>
        <row r="14128">
          <cell r="A14128" t="str">
            <v/>
          </cell>
          <cell r="B14128" t="str">
            <v>Zone: South of Lugo</v>
          </cell>
          <cell r="C14128" t="str">
            <v>9/4/2019</v>
          </cell>
          <cell r="D14128">
            <v>15</v>
          </cell>
          <cell r="E14128">
            <v>2.2019224166870117</v>
          </cell>
          <cell r="F14128">
            <v>2.1460766792297363</v>
          </cell>
          <cell r="G14128">
            <v>1.581897959113121E-2</v>
          </cell>
          <cell r="H14128">
            <v>99.060719071028856</v>
          </cell>
        </row>
        <row r="14129">
          <cell r="A14129" t="str">
            <v/>
          </cell>
          <cell r="B14129" t="str">
            <v>Zone: South of Lugo</v>
          </cell>
          <cell r="C14129" t="str">
            <v>9/4/2019</v>
          </cell>
          <cell r="D14129">
            <v>16</v>
          </cell>
          <cell r="E14129">
            <v>2.5924215316772461</v>
          </cell>
          <cell r="F14129">
            <v>2.5387647151947021</v>
          </cell>
          <cell r="G14129">
            <v>1.6107531264424324E-2</v>
          </cell>
          <cell r="H14129">
            <v>97.589375837416171</v>
          </cell>
        </row>
        <row r="14130">
          <cell r="A14130" t="str">
            <v/>
          </cell>
          <cell r="B14130" t="str">
            <v>Zone: South of Lugo</v>
          </cell>
          <cell r="C14130" t="str">
            <v>9/4/2019</v>
          </cell>
          <cell r="D14130">
            <v>17</v>
          </cell>
          <cell r="E14130">
            <v>2.8375771045684814</v>
          </cell>
          <cell r="F14130">
            <v>2.7971799373626709</v>
          </cell>
          <cell r="G14130">
            <v>1.5983816236257553E-2</v>
          </cell>
          <cell r="H14130">
            <v>94.143361991955018</v>
          </cell>
        </row>
        <row r="14131">
          <cell r="A14131" t="str">
            <v/>
          </cell>
          <cell r="B14131" t="str">
            <v>Zone: South of Lugo</v>
          </cell>
          <cell r="C14131" t="str">
            <v>9/4/2019</v>
          </cell>
          <cell r="D14131">
            <v>18</v>
          </cell>
          <cell r="E14131">
            <v>2.8843283653259277</v>
          </cell>
          <cell r="F14131">
            <v>1.8270303010940552</v>
          </cell>
          <cell r="G14131">
            <v>1.6135122627019882E-2</v>
          </cell>
          <cell r="H14131">
            <v>90.820427646280081</v>
          </cell>
        </row>
        <row r="14132">
          <cell r="A14132" t="str">
            <v/>
          </cell>
          <cell r="B14132" t="str">
            <v>Zone: South of Lugo</v>
          </cell>
          <cell r="C14132" t="str">
            <v>9/4/2019</v>
          </cell>
          <cell r="D14132">
            <v>19</v>
          </cell>
          <cell r="E14132">
            <v>2.8432242870330811</v>
          </cell>
          <cell r="F14132">
            <v>2.371384859085083</v>
          </cell>
          <cell r="G14132">
            <v>1.573394238948822E-2</v>
          </cell>
          <cell r="H14132">
            <v>87.096957347065981</v>
          </cell>
        </row>
        <row r="14133">
          <cell r="A14133" t="str">
            <v/>
          </cell>
          <cell r="B14133" t="str">
            <v>Zone: South of Lugo</v>
          </cell>
          <cell r="C14133" t="str">
            <v>9/4/2019</v>
          </cell>
          <cell r="D14133">
            <v>20</v>
          </cell>
          <cell r="E14133">
            <v>2.768808126449585</v>
          </cell>
          <cell r="F14133">
            <v>2.3849785327911377</v>
          </cell>
          <cell r="G14133">
            <v>1.5098849311470985E-2</v>
          </cell>
          <cell r="H14133">
            <v>86.363324028565842</v>
          </cell>
        </row>
        <row r="14134">
          <cell r="A14134" t="str">
            <v/>
          </cell>
          <cell r="B14134" t="str">
            <v>Zone: South of Lugo</v>
          </cell>
          <cell r="C14134" t="str">
            <v>9/4/2019</v>
          </cell>
          <cell r="D14134">
            <v>21</v>
          </cell>
          <cell r="E14134">
            <v>2.6905674934387207</v>
          </cell>
          <cell r="F14134">
            <v>2.4321455955505371</v>
          </cell>
          <cell r="G14134">
            <v>1.4674969017505646E-2</v>
          </cell>
          <cell r="H14134">
            <v>84.691842340306991</v>
          </cell>
        </row>
        <row r="14135">
          <cell r="A14135" t="str">
            <v/>
          </cell>
          <cell r="B14135" t="str">
            <v>Zone: South of Lugo</v>
          </cell>
          <cell r="C14135" t="str">
            <v>9/4/2019</v>
          </cell>
          <cell r="D14135">
            <v>22</v>
          </cell>
          <cell r="E14135">
            <v>2.463310718536377</v>
          </cell>
          <cell r="F14135">
            <v>3.0158693790435791</v>
          </cell>
          <cell r="G14135">
            <v>1.4127691276371479E-2</v>
          </cell>
          <cell r="H14135">
            <v>82.102428539493928</v>
          </cell>
        </row>
        <row r="14136">
          <cell r="A14136" t="str">
            <v/>
          </cell>
          <cell r="B14136" t="str">
            <v>Zone: South of Lugo</v>
          </cell>
          <cell r="C14136" t="str">
            <v>9/4/2019</v>
          </cell>
          <cell r="D14136">
            <v>23</v>
          </cell>
          <cell r="E14136">
            <v>2.1840982437133789</v>
          </cell>
          <cell r="F14136">
            <v>2.4107029438018799</v>
          </cell>
          <cell r="G14136">
            <v>1.334389578551054E-2</v>
          </cell>
          <cell r="H14136">
            <v>81.536525234469181</v>
          </cell>
        </row>
        <row r="14137">
          <cell r="A14137" t="str">
            <v/>
          </cell>
          <cell r="B14137" t="str">
            <v>Zone: South of Lugo</v>
          </cell>
          <cell r="C14137" t="str">
            <v>9/4/2019</v>
          </cell>
          <cell r="D14137">
            <v>24</v>
          </cell>
          <cell r="E14137">
            <v>1.8548849821090698</v>
          </cell>
          <cell r="F14137">
            <v>1.9292387962341309</v>
          </cell>
          <cell r="G14137">
            <v>1.2679325416684151E-2</v>
          </cell>
          <cell r="H14137">
            <v>80.095763733813115</v>
          </cell>
        </row>
        <row r="14138">
          <cell r="A14138" t="str">
            <v/>
          </cell>
          <cell r="B14138" t="str">
            <v>Zone: South of Lugo</v>
          </cell>
          <cell r="C14138" t="str">
            <v>9/5/2019</v>
          </cell>
          <cell r="D14138">
            <v>1</v>
          </cell>
          <cell r="E14138">
            <v>1.5575248003005981</v>
          </cell>
          <cell r="F14138">
            <v>1.5847163200378418</v>
          </cell>
          <cell r="G14138">
            <v>1.0907821357250214E-2</v>
          </cell>
          <cell r="H14138">
            <v>79.127556460160875</v>
          </cell>
        </row>
        <row r="14139">
          <cell r="A14139" t="str">
            <v/>
          </cell>
          <cell r="B14139" t="str">
            <v>Zone: South of Lugo</v>
          </cell>
          <cell r="C14139" t="str">
            <v>9/5/2019</v>
          </cell>
          <cell r="D14139">
            <v>2</v>
          </cell>
          <cell r="E14139">
            <v>1.3214327096939087</v>
          </cell>
          <cell r="F14139">
            <v>1.3284573554992676</v>
          </cell>
          <cell r="G14139">
            <v>9.9787386134266853E-3</v>
          </cell>
          <cell r="H14139">
            <v>78.57792338144597</v>
          </cell>
        </row>
        <row r="14140">
          <cell r="A14140" t="str">
            <v/>
          </cell>
          <cell r="B14140" t="str">
            <v>Zone: South of Lugo</v>
          </cell>
          <cell r="C14140" t="str">
            <v>9/5/2019</v>
          </cell>
          <cell r="D14140">
            <v>3</v>
          </cell>
          <cell r="E14140">
            <v>1.137357234954834</v>
          </cell>
          <cell r="F14140">
            <v>1.1496622562408447</v>
          </cell>
          <cell r="G14140">
            <v>8.8573619723320007E-3</v>
          </cell>
          <cell r="H14140">
            <v>78.382178107428089</v>
          </cell>
        </row>
        <row r="14141">
          <cell r="A14141" t="str">
            <v/>
          </cell>
          <cell r="B14141" t="str">
            <v>Zone: South of Lugo</v>
          </cell>
          <cell r="C14141" t="str">
            <v>9/5/2019</v>
          </cell>
          <cell r="D14141">
            <v>4</v>
          </cell>
          <cell r="E14141">
            <v>1.0310313701629639</v>
          </cell>
          <cell r="F14141">
            <v>1.0266828536987305</v>
          </cell>
          <cell r="G14141">
            <v>7.8592738136649132E-3</v>
          </cell>
          <cell r="H14141">
            <v>78.233820331224223</v>
          </cell>
        </row>
        <row r="14142">
          <cell r="A14142" t="str">
            <v/>
          </cell>
          <cell r="B14142" t="str">
            <v>Zone: South of Lugo</v>
          </cell>
          <cell r="C14142" t="str">
            <v>9/5/2019</v>
          </cell>
          <cell r="D14142">
            <v>5</v>
          </cell>
          <cell r="E14142">
            <v>0.94009166955947876</v>
          </cell>
          <cell r="F14142">
            <v>0.95582228899002075</v>
          </cell>
          <cell r="G14142">
            <v>6.9984747096896172E-3</v>
          </cell>
          <cell r="H14142">
            <v>77.880850945172014</v>
          </cell>
        </row>
        <row r="14143">
          <cell r="A14143" t="str">
            <v/>
          </cell>
          <cell r="B14143" t="str">
            <v>Zone: South of Lugo</v>
          </cell>
          <cell r="C14143" t="str">
            <v>9/5/2019</v>
          </cell>
          <cell r="D14143">
            <v>6</v>
          </cell>
          <cell r="E14143">
            <v>0.90724176168441772</v>
          </cell>
          <cell r="F14143">
            <v>0.92012208700180054</v>
          </cell>
          <cell r="G14143">
            <v>6.3733067363500595E-3</v>
          </cell>
          <cell r="H14143">
            <v>77.936382088876115</v>
          </cell>
        </row>
        <row r="14144">
          <cell r="A14144" t="str">
            <v/>
          </cell>
          <cell r="B14144" t="str">
            <v>Zone: South of Lugo</v>
          </cell>
          <cell r="C14144" t="str">
            <v>9/5/2019</v>
          </cell>
          <cell r="D14144">
            <v>7</v>
          </cell>
          <cell r="E14144">
            <v>0.93509835004806519</v>
          </cell>
          <cell r="F14144">
            <v>0.9647248387336731</v>
          </cell>
          <cell r="G14144">
            <v>6.2056118622422218E-3</v>
          </cell>
          <cell r="H14144">
            <v>78.378561869172117</v>
          </cell>
        </row>
        <row r="14145">
          <cell r="A14145" t="str">
            <v/>
          </cell>
          <cell r="B14145" t="str">
            <v>Zone: South of Lugo</v>
          </cell>
          <cell r="C14145" t="str">
            <v>9/5/2019</v>
          </cell>
          <cell r="D14145">
            <v>8</v>
          </cell>
          <cell r="E14145">
            <v>0.91946303844451904</v>
          </cell>
          <cell r="F14145">
            <v>0.94513851404190063</v>
          </cell>
          <cell r="G14145">
            <v>6.7081646993756294E-3</v>
          </cell>
          <cell r="H14145">
            <v>79.906541013759579</v>
          </cell>
        </row>
        <row r="14146">
          <cell r="A14146" t="str">
            <v/>
          </cell>
          <cell r="B14146" t="str">
            <v>Zone: South of Lugo</v>
          </cell>
          <cell r="C14146" t="str">
            <v>9/5/2019</v>
          </cell>
          <cell r="D14146">
            <v>9</v>
          </cell>
          <cell r="E14146">
            <v>0.8257719874382019</v>
          </cell>
          <cell r="F14146">
            <v>0.84658724069595337</v>
          </cell>
          <cell r="G14146">
            <v>7.6826871372759342E-3</v>
          </cell>
          <cell r="H14146">
            <v>82.681425305276619</v>
          </cell>
        </row>
        <row r="14147">
          <cell r="A14147" t="str">
            <v/>
          </cell>
          <cell r="B14147" t="str">
            <v>Zone: South of Lugo</v>
          </cell>
          <cell r="C14147" t="str">
            <v>9/5/2019</v>
          </cell>
          <cell r="D14147">
            <v>10</v>
          </cell>
          <cell r="E14147">
            <v>0.83992272615432739</v>
          </cell>
          <cell r="F14147">
            <v>0.84843349456787109</v>
          </cell>
          <cell r="G14147">
            <v>9.0345470234751701E-3</v>
          </cell>
          <cell r="H14147">
            <v>86.834745998958283</v>
          </cell>
        </row>
        <row r="14148">
          <cell r="A14148" t="str">
            <v/>
          </cell>
          <cell r="B14148" t="str">
            <v>Zone: South of Lugo</v>
          </cell>
          <cell r="C14148" t="str">
            <v>9/5/2019</v>
          </cell>
          <cell r="D14148">
            <v>11</v>
          </cell>
          <cell r="E14148">
            <v>0.96993190050125122</v>
          </cell>
          <cell r="F14148">
            <v>0.97151166200637817</v>
          </cell>
          <cell r="G14148">
            <v>1.0913382284343243E-2</v>
          </cell>
          <cell r="H14148">
            <v>89.795332627034753</v>
          </cell>
        </row>
        <row r="14149">
          <cell r="A14149" t="str">
            <v/>
          </cell>
          <cell r="B14149" t="str">
            <v>Zone: South of Lugo</v>
          </cell>
          <cell r="C14149" t="str">
            <v>9/5/2019</v>
          </cell>
          <cell r="D14149">
            <v>12</v>
          </cell>
          <cell r="E14149">
            <v>1.1345095634460449</v>
          </cell>
          <cell r="F14149">
            <v>1.1354577541351318</v>
          </cell>
          <cell r="G14149">
            <v>1.254486758261919E-2</v>
          </cell>
          <cell r="H14149">
            <v>92.306959237169977</v>
          </cell>
        </row>
        <row r="14150">
          <cell r="A14150" t="str">
            <v/>
          </cell>
          <cell r="B14150" t="str">
            <v>Zone: South of Lugo</v>
          </cell>
          <cell r="C14150" t="str">
            <v>9/5/2019</v>
          </cell>
          <cell r="D14150">
            <v>13</v>
          </cell>
          <cell r="E14150">
            <v>1.3465492725372314</v>
          </cell>
          <cell r="F14150">
            <v>1.2751845121383667</v>
          </cell>
          <cell r="G14150">
            <v>1.3805982656776905E-2</v>
          </cell>
          <cell r="H14150">
            <v>93.754681313748847</v>
          </cell>
        </row>
        <row r="14151">
          <cell r="A14151" t="str">
            <v/>
          </cell>
          <cell r="B14151" t="str">
            <v>Zone: South of Lugo</v>
          </cell>
          <cell r="C14151" t="str">
            <v>9/5/2019</v>
          </cell>
          <cell r="D14151">
            <v>14</v>
          </cell>
          <cell r="E14151">
            <v>1.6434693336486816</v>
          </cell>
          <cell r="F14151">
            <v>1.5345919132232666</v>
          </cell>
          <cell r="G14151">
            <v>1.493520475924015E-2</v>
          </cell>
          <cell r="H14151">
            <v>94.938755367188861</v>
          </cell>
        </row>
        <row r="14152">
          <cell r="A14152" t="str">
            <v/>
          </cell>
          <cell r="B14152" t="str">
            <v>Zone: South of Lugo</v>
          </cell>
          <cell r="C14152" t="str">
            <v>9/5/2019</v>
          </cell>
          <cell r="D14152">
            <v>15</v>
          </cell>
          <cell r="E14152">
            <v>1.9460999965667725</v>
          </cell>
          <cell r="F14152">
            <v>1.8824759721755981</v>
          </cell>
          <cell r="G14152">
            <v>1.5530935488641262E-2</v>
          </cell>
          <cell r="H14152">
            <v>95.334143757335752</v>
          </cell>
        </row>
        <row r="14153">
          <cell r="A14153" t="str">
            <v/>
          </cell>
          <cell r="B14153" t="str">
            <v>Zone: South of Lugo</v>
          </cell>
          <cell r="C14153" t="str">
            <v>9/5/2019</v>
          </cell>
          <cell r="D14153">
            <v>16</v>
          </cell>
          <cell r="E14153">
            <v>2.3370997905731201</v>
          </cell>
          <cell r="F14153">
            <v>2.2776944637298584</v>
          </cell>
          <cell r="G14153">
            <v>1.5871588140726089E-2</v>
          </cell>
          <cell r="H14153">
            <v>95.094986895670957</v>
          </cell>
        </row>
        <row r="14154">
          <cell r="A14154" t="str">
            <v/>
          </cell>
          <cell r="B14154" t="str">
            <v>Zone: South of Lugo</v>
          </cell>
          <cell r="C14154" t="str">
            <v>9/5/2019</v>
          </cell>
          <cell r="D14154">
            <v>17</v>
          </cell>
          <cell r="E14154">
            <v>2.6789133548736572</v>
          </cell>
          <cell r="F14154">
            <v>2.5235347747802734</v>
          </cell>
          <cell r="G14154">
            <v>1.5853434801101685E-2</v>
          </cell>
          <cell r="H14154">
            <v>92.791719176964278</v>
          </cell>
        </row>
        <row r="14155">
          <cell r="A14155" t="str">
            <v/>
          </cell>
          <cell r="B14155" t="str">
            <v>Zone: South of Lugo</v>
          </cell>
          <cell r="C14155" t="str">
            <v>9/5/2019</v>
          </cell>
          <cell r="D14155">
            <v>18</v>
          </cell>
          <cell r="E14155">
            <v>2.8604154586791992</v>
          </cell>
          <cell r="F14155">
            <v>1.7425885200500488</v>
          </cell>
          <cell r="G14155">
            <v>1.6097264364361763E-2</v>
          </cell>
          <cell r="H14155">
            <v>91.296012937073741</v>
          </cell>
        </row>
        <row r="14156">
          <cell r="A14156" t="str">
            <v/>
          </cell>
          <cell r="B14156" t="str">
            <v>Zone: South of Lugo</v>
          </cell>
          <cell r="C14156" t="str">
            <v>9/5/2019</v>
          </cell>
          <cell r="D14156">
            <v>19</v>
          </cell>
          <cell r="E14156">
            <v>2.8161077499389648</v>
          </cell>
          <cell r="F14156">
            <v>2.2969529628753662</v>
          </cell>
          <cell r="G14156">
            <v>1.577385701239109E-2</v>
          </cell>
          <cell r="H14156">
            <v>88.16989349242364</v>
          </cell>
        </row>
        <row r="14157">
          <cell r="A14157" t="str">
            <v/>
          </cell>
          <cell r="B14157" t="str">
            <v>Zone: South of Lugo</v>
          </cell>
          <cell r="C14157" t="str">
            <v>9/5/2019</v>
          </cell>
          <cell r="D14157">
            <v>20</v>
          </cell>
          <cell r="E14157">
            <v>2.6715850830078125</v>
          </cell>
          <cell r="F14157">
            <v>2.3264470100402832</v>
          </cell>
          <cell r="G14157">
            <v>1.5050167217850685E-2</v>
          </cell>
          <cell r="H14157">
            <v>83.800778453121097</v>
          </cell>
        </row>
        <row r="14158">
          <cell r="A14158" t="str">
            <v/>
          </cell>
          <cell r="B14158" t="str">
            <v>Zone: South of Lugo</v>
          </cell>
          <cell r="C14158" t="str">
            <v>9/5/2019</v>
          </cell>
          <cell r="D14158">
            <v>21</v>
          </cell>
          <cell r="E14158">
            <v>2.5778739452362061</v>
          </cell>
          <cell r="F14158">
            <v>2.3263964653015137</v>
          </cell>
          <cell r="G14158">
            <v>1.4517667703330517E-2</v>
          </cell>
          <cell r="H14158">
            <v>81.665465900838655</v>
          </cell>
        </row>
        <row r="14159">
          <cell r="A14159" t="str">
            <v/>
          </cell>
          <cell r="B14159" t="str">
            <v>Zone: South of Lugo</v>
          </cell>
          <cell r="C14159" t="str">
            <v>9/5/2019</v>
          </cell>
          <cell r="D14159">
            <v>22</v>
          </cell>
          <cell r="E14159">
            <v>2.366196870803833</v>
          </cell>
          <cell r="F14159">
            <v>2.8549354076385498</v>
          </cell>
          <cell r="G14159">
            <v>1.4103439636528492E-2</v>
          </cell>
          <cell r="H14159">
            <v>80.375600289977612</v>
          </cell>
        </row>
        <row r="14160">
          <cell r="A14160" t="str">
            <v/>
          </cell>
          <cell r="B14160" t="str">
            <v>Zone: South of Lugo</v>
          </cell>
          <cell r="C14160" t="str">
            <v>9/5/2019</v>
          </cell>
          <cell r="D14160">
            <v>23</v>
          </cell>
          <cell r="E14160">
            <v>2.0688230991363525</v>
          </cell>
          <cell r="F14160">
            <v>2.240347146987915</v>
          </cell>
          <cell r="G14160">
            <v>1.333976723253727E-2</v>
          </cell>
          <cell r="H14160">
            <v>79.557123738352374</v>
          </cell>
        </row>
        <row r="14161">
          <cell r="A14161" t="str">
            <v/>
          </cell>
          <cell r="B14161" t="str">
            <v>Zone: South of Lugo</v>
          </cell>
          <cell r="C14161" t="str">
            <v>9/5/2019</v>
          </cell>
          <cell r="D14161">
            <v>24</v>
          </cell>
          <cell r="E14161">
            <v>1.6945686340332031</v>
          </cell>
          <cell r="F14161">
            <v>1.7846667766571045</v>
          </cell>
          <cell r="G14161">
            <v>1.2676998972892761E-2</v>
          </cell>
          <cell r="H14161">
            <v>78.462690570479481</v>
          </cell>
        </row>
        <row r="14162">
          <cell r="A14162" t="str">
            <v/>
          </cell>
          <cell r="B14162" t="str">
            <v>Zone: South of Lugo</v>
          </cell>
          <cell r="C14162" t="str">
            <v>9/12/2019</v>
          </cell>
          <cell r="D14162">
            <v>1</v>
          </cell>
          <cell r="E14162">
            <v>0.81000000238418579</v>
          </cell>
          <cell r="F14162">
            <v>0.49000000953674316</v>
          </cell>
          <cell r="G14162">
            <v>0.31240999698638916</v>
          </cell>
          <cell r="H14162">
            <v>70.099999999999994</v>
          </cell>
          <cell r="I14162">
            <v>1</v>
          </cell>
        </row>
        <row r="14163">
          <cell r="A14163" t="str">
            <v/>
          </cell>
          <cell r="B14163" t="str">
            <v>Zone: South of Lugo</v>
          </cell>
          <cell r="C14163" t="str">
            <v>9/12/2019</v>
          </cell>
          <cell r="D14163">
            <v>2</v>
          </cell>
          <cell r="E14163">
            <v>-2.6666667312383652E-2</v>
          </cell>
          <cell r="F14163">
            <v>0.58666664361953735</v>
          </cell>
          <cell r="G14163">
            <v>1.4980134963989258</v>
          </cell>
          <cell r="H14163">
            <v>69.67</v>
          </cell>
          <cell r="I14163">
            <v>1</v>
          </cell>
        </row>
        <row r="14164">
          <cell r="A14164" t="str">
            <v/>
          </cell>
          <cell r="B14164" t="str">
            <v>Zone: South of Lugo</v>
          </cell>
          <cell r="C14164" t="str">
            <v>9/12/2019</v>
          </cell>
          <cell r="D14164">
            <v>3</v>
          </cell>
          <cell r="E14164">
            <v>0.21166667342185974</v>
          </cell>
          <cell r="F14164">
            <v>0.31833332777023315</v>
          </cell>
          <cell r="G14164">
            <v>0.28666666150093079</v>
          </cell>
          <cell r="H14164">
            <v>68.72</v>
          </cell>
          <cell r="I14164">
            <v>1</v>
          </cell>
        </row>
        <row r="14165">
          <cell r="A14165" t="str">
            <v/>
          </cell>
          <cell r="B14165" t="str">
            <v>Zone: South of Lugo</v>
          </cell>
          <cell r="C14165" t="str">
            <v>9/12/2019</v>
          </cell>
          <cell r="D14165">
            <v>4</v>
          </cell>
          <cell r="E14165">
            <v>0.61833333969116211</v>
          </cell>
          <cell r="F14165">
            <v>0.21166665852069855</v>
          </cell>
          <cell r="G14165">
            <v>7.6883748173713684E-2</v>
          </cell>
          <cell r="H14165">
            <v>67.73</v>
          </cell>
          <cell r="I14165">
            <v>1</v>
          </cell>
        </row>
        <row r="14166">
          <cell r="A14166" t="str">
            <v/>
          </cell>
          <cell r="B14166" t="str">
            <v>Zone: South of Lugo</v>
          </cell>
          <cell r="C14166" t="str">
            <v>9/12/2019</v>
          </cell>
          <cell r="D14166">
            <v>5</v>
          </cell>
          <cell r="E14166">
            <v>0.27666667103767395</v>
          </cell>
          <cell r="F14166">
            <v>0.20333333313465118</v>
          </cell>
          <cell r="G14166">
            <v>0.10477489233016968</v>
          </cell>
          <cell r="H14166">
            <v>67.39</v>
          </cell>
          <cell r="I14166">
            <v>1</v>
          </cell>
        </row>
        <row r="14167">
          <cell r="A14167" t="str">
            <v/>
          </cell>
          <cell r="B14167" t="str">
            <v>Zone: South of Lugo</v>
          </cell>
          <cell r="C14167" t="str">
            <v>9/12/2019</v>
          </cell>
          <cell r="D14167">
            <v>6</v>
          </cell>
          <cell r="E14167">
            <v>0.28499999642372131</v>
          </cell>
          <cell r="F14167">
            <v>0.17499999701976776</v>
          </cell>
          <cell r="G14167">
            <v>3.0550504103302956E-2</v>
          </cell>
          <cell r="H14167">
            <v>67.34</v>
          </cell>
          <cell r="I14167">
            <v>1</v>
          </cell>
        </row>
        <row r="14168">
          <cell r="A14168" t="str">
            <v/>
          </cell>
          <cell r="B14168" t="str">
            <v>Zone: South of Lugo</v>
          </cell>
          <cell r="C14168" t="str">
            <v>9/12/2019</v>
          </cell>
          <cell r="D14168">
            <v>7</v>
          </cell>
          <cell r="E14168">
            <v>0.23666664958000183</v>
          </cell>
          <cell r="F14168">
            <v>0.24333333969116211</v>
          </cell>
          <cell r="G14168">
            <v>0.1462114155292511</v>
          </cell>
          <cell r="H14168">
            <v>66.95</v>
          </cell>
          <cell r="I14168">
            <v>1</v>
          </cell>
        </row>
        <row r="14169">
          <cell r="A14169" t="str">
            <v/>
          </cell>
          <cell r="B14169" t="str">
            <v>Zone: South of Lugo</v>
          </cell>
          <cell r="C14169" t="str">
            <v>9/12/2019</v>
          </cell>
          <cell r="D14169">
            <v>8</v>
          </cell>
          <cell r="E14169">
            <v>0.4166666567325592</v>
          </cell>
          <cell r="F14169">
            <v>1.653333306312561</v>
          </cell>
          <cell r="G14169">
            <v>1.6602945327758789</v>
          </cell>
          <cell r="H14169">
            <v>67.95</v>
          </cell>
          <cell r="I14169">
            <v>1</v>
          </cell>
        </row>
        <row r="14170">
          <cell r="A14170" t="str">
            <v/>
          </cell>
          <cell r="B14170" t="str">
            <v>Zone: South of Lugo</v>
          </cell>
          <cell r="C14170" t="str">
            <v>9/12/2019</v>
          </cell>
          <cell r="D14170">
            <v>9</v>
          </cell>
          <cell r="E14170">
            <v>0.12666666507720947</v>
          </cell>
          <cell r="F14170">
            <v>0.81333333253860474</v>
          </cell>
          <cell r="G14170">
            <v>0.44427219033241272</v>
          </cell>
          <cell r="H14170">
            <v>71.400000000000006</v>
          </cell>
          <cell r="I14170">
            <v>1</v>
          </cell>
        </row>
        <row r="14171">
          <cell r="A14171" t="str">
            <v/>
          </cell>
          <cell r="B14171" t="str">
            <v>Zone: South of Lugo</v>
          </cell>
          <cell r="C14171" t="str">
            <v>9/12/2019</v>
          </cell>
          <cell r="D14171">
            <v>10</v>
          </cell>
          <cell r="E14171">
            <v>9.9999994039535522E-2</v>
          </cell>
          <cell r="F14171">
            <v>0.18999999761581421</v>
          </cell>
          <cell r="G14171">
            <v>0.25166115164756775</v>
          </cell>
          <cell r="H14171">
            <v>74.400000000000006</v>
          </cell>
          <cell r="I14171">
            <v>1</v>
          </cell>
        </row>
        <row r="14172">
          <cell r="A14172" t="str">
            <v/>
          </cell>
          <cell r="B14172" t="str">
            <v>Zone: South of Lugo</v>
          </cell>
          <cell r="C14172" t="str">
            <v>9/12/2019</v>
          </cell>
          <cell r="D14172">
            <v>11</v>
          </cell>
          <cell r="E14172">
            <v>0.5366666316986084</v>
          </cell>
          <cell r="F14172">
            <v>0.16333332657814026</v>
          </cell>
          <cell r="G14172">
            <v>0.14437605440616608</v>
          </cell>
          <cell r="H14172">
            <v>77.5</v>
          </cell>
          <cell r="I14172">
            <v>1</v>
          </cell>
        </row>
        <row r="14173">
          <cell r="A14173" t="str">
            <v/>
          </cell>
          <cell r="B14173" t="str">
            <v>Zone: South of Lugo</v>
          </cell>
          <cell r="C14173" t="str">
            <v>9/12/2019</v>
          </cell>
          <cell r="D14173">
            <v>12</v>
          </cell>
          <cell r="E14173">
            <v>0.24666666984558105</v>
          </cell>
          <cell r="F14173">
            <v>0.10333333909511566</v>
          </cell>
          <cell r="G14173">
            <v>2.4037010967731476E-2</v>
          </cell>
          <cell r="H14173">
            <v>79.7</v>
          </cell>
          <cell r="I14173">
            <v>1</v>
          </cell>
        </row>
        <row r="14174">
          <cell r="A14174" t="str">
            <v/>
          </cell>
          <cell r="B14174" t="str">
            <v>Zone: South of Lugo</v>
          </cell>
          <cell r="C14174" t="str">
            <v>9/12/2019</v>
          </cell>
          <cell r="D14174">
            <v>13</v>
          </cell>
          <cell r="E14174">
            <v>0.17999999225139618</v>
          </cell>
          <cell r="F14174">
            <v>0.15000000596046448</v>
          </cell>
          <cell r="G14174">
            <v>0.22030282020568848</v>
          </cell>
          <cell r="H14174">
            <v>82.1</v>
          </cell>
          <cell r="I14174">
            <v>1</v>
          </cell>
        </row>
        <row r="14175">
          <cell r="A14175" t="str">
            <v/>
          </cell>
          <cell r="B14175" t="str">
            <v>Zone: South of Lugo</v>
          </cell>
          <cell r="C14175" t="str">
            <v>9/12/2019</v>
          </cell>
          <cell r="D14175">
            <v>14</v>
          </cell>
          <cell r="E14175">
            <v>0.15999999642372131</v>
          </cell>
          <cell r="F14175">
            <v>0.27000001072883606</v>
          </cell>
          <cell r="G14175">
            <v>0.24000000953674316</v>
          </cell>
          <cell r="H14175">
            <v>84.1</v>
          </cell>
          <cell r="I14175">
            <v>1</v>
          </cell>
        </row>
        <row r="14176">
          <cell r="A14176" t="str">
            <v/>
          </cell>
          <cell r="B14176" t="str">
            <v>Zone: South of Lugo</v>
          </cell>
          <cell r="C14176" t="str">
            <v>9/12/2019</v>
          </cell>
          <cell r="D14176">
            <v>15</v>
          </cell>
          <cell r="E14176">
            <v>0.42333328723907471</v>
          </cell>
          <cell r="F14176">
            <v>0.32666668295860291</v>
          </cell>
          <cell r="G14176">
            <v>0.69439023733139038</v>
          </cell>
          <cell r="H14176">
            <v>83.9</v>
          </cell>
          <cell r="I14176">
            <v>1</v>
          </cell>
        </row>
        <row r="14177">
          <cell r="A14177" t="str">
            <v/>
          </cell>
          <cell r="B14177" t="str">
            <v>Zone: South of Lugo</v>
          </cell>
          <cell r="C14177" t="str">
            <v>9/12/2019</v>
          </cell>
          <cell r="D14177">
            <v>16</v>
          </cell>
          <cell r="E14177">
            <v>1.1333334445953369</v>
          </cell>
          <cell r="F14177">
            <v>0.38666665554046631</v>
          </cell>
          <cell r="G14177">
            <v>0.56099116802215576</v>
          </cell>
          <cell r="H14177">
            <v>83.5</v>
          </cell>
          <cell r="I14177">
            <v>1</v>
          </cell>
        </row>
        <row r="14178">
          <cell r="A14178" t="str">
            <v/>
          </cell>
          <cell r="B14178" t="str">
            <v>Zone: South of Lugo</v>
          </cell>
          <cell r="C14178" t="str">
            <v>9/12/2019</v>
          </cell>
          <cell r="D14178">
            <v>17</v>
          </cell>
          <cell r="E14178">
            <v>1.846666693687439</v>
          </cell>
          <cell r="F14178">
            <v>-0.13666665554046631</v>
          </cell>
          <cell r="G14178">
            <v>1.5973867177963257</v>
          </cell>
          <cell r="H14178">
            <v>82</v>
          </cell>
          <cell r="I14178">
            <v>1</v>
          </cell>
        </row>
        <row r="14179">
          <cell r="A14179" t="str">
            <v/>
          </cell>
          <cell r="B14179" t="str">
            <v>Zone: South of Lugo</v>
          </cell>
          <cell r="C14179" t="str">
            <v>9/12/2019</v>
          </cell>
          <cell r="D14179">
            <v>18</v>
          </cell>
          <cell r="E14179">
            <v>0.75499999523162842</v>
          </cell>
          <cell r="F14179">
            <v>-0.25499999523162842</v>
          </cell>
          <cell r="G14179">
            <v>2.6692571640014648</v>
          </cell>
          <cell r="H14179">
            <v>81.3</v>
          </cell>
          <cell r="I14179">
            <v>1</v>
          </cell>
        </row>
        <row r="14180">
          <cell r="A14180" t="str">
            <v/>
          </cell>
          <cell r="B14180" t="str">
            <v>Zone: South of Lugo</v>
          </cell>
          <cell r="C14180" t="str">
            <v>9/12/2019</v>
          </cell>
          <cell r="D14180">
            <v>19</v>
          </cell>
          <cell r="E14180">
            <v>-0.11666667461395264</v>
          </cell>
          <cell r="F14180">
            <v>0.58666670322418213</v>
          </cell>
          <cell r="G14180">
            <v>2.5448074340820313</v>
          </cell>
          <cell r="H14180">
            <v>77.5</v>
          </cell>
          <cell r="I14180">
            <v>1</v>
          </cell>
        </row>
        <row r="14181">
          <cell r="A14181" t="str">
            <v/>
          </cell>
          <cell r="B14181" t="str">
            <v>Zone: South of Lugo</v>
          </cell>
          <cell r="C14181" t="str">
            <v>9/12/2019</v>
          </cell>
          <cell r="D14181">
            <v>20</v>
          </cell>
          <cell r="E14181">
            <v>0.10166667401790619</v>
          </cell>
          <cell r="F14181">
            <v>0.55833333730697632</v>
          </cell>
          <cell r="G14181">
            <v>0.42807060480117798</v>
          </cell>
          <cell r="H14181">
            <v>74.2</v>
          </cell>
          <cell r="I14181">
            <v>1</v>
          </cell>
        </row>
        <row r="14182">
          <cell r="A14182" t="str">
            <v/>
          </cell>
          <cell r="B14182" t="str">
            <v>Zone: South of Lugo</v>
          </cell>
          <cell r="C14182" t="str">
            <v>9/12/2019</v>
          </cell>
          <cell r="D14182">
            <v>21</v>
          </cell>
          <cell r="E14182">
            <v>1.40666663646698</v>
          </cell>
          <cell r="F14182">
            <v>0.50333333015441895</v>
          </cell>
          <cell r="G14182">
            <v>0.60951709747314453</v>
          </cell>
          <cell r="H14182">
            <v>73.099999999999994</v>
          </cell>
          <cell r="I14182">
            <v>1</v>
          </cell>
        </row>
        <row r="14183">
          <cell r="A14183" t="str">
            <v/>
          </cell>
          <cell r="B14183" t="str">
            <v>Zone: South of Lugo</v>
          </cell>
          <cell r="C14183" t="str">
            <v>9/12/2019</v>
          </cell>
          <cell r="D14183">
            <v>22</v>
          </cell>
          <cell r="E14183">
            <v>2.0016665458679199</v>
          </cell>
          <cell r="F14183">
            <v>0.77833330631256104</v>
          </cell>
          <cell r="G14183">
            <v>0.21735787391662598</v>
          </cell>
          <cell r="H14183">
            <v>73</v>
          </cell>
          <cell r="I14183">
            <v>1</v>
          </cell>
        </row>
        <row r="14184">
          <cell r="A14184" t="str">
            <v/>
          </cell>
          <cell r="B14184" t="str">
            <v>Zone: South of Lugo</v>
          </cell>
          <cell r="C14184" t="str">
            <v>9/12/2019</v>
          </cell>
          <cell r="D14184">
            <v>23</v>
          </cell>
          <cell r="E14184">
            <v>2.4416666030883789</v>
          </cell>
          <cell r="F14184">
            <v>0.7683333158493042</v>
          </cell>
          <cell r="G14184">
            <v>0.12875469028949738</v>
          </cell>
          <cell r="H14184">
            <v>72.099999999999994</v>
          </cell>
          <cell r="I14184">
            <v>1</v>
          </cell>
        </row>
        <row r="14185">
          <cell r="A14185" t="str">
            <v/>
          </cell>
          <cell r="B14185" t="str">
            <v>Zone: South of Lugo</v>
          </cell>
          <cell r="C14185" t="str">
            <v>9/12/2019</v>
          </cell>
          <cell r="D14185">
            <v>24</v>
          </cell>
          <cell r="E14185">
            <v>3.2983331680297852</v>
          </cell>
          <cell r="F14185">
            <v>1.0016666650772095</v>
          </cell>
          <cell r="G14185">
            <v>1.2966794967651367</v>
          </cell>
          <cell r="H14185">
            <v>71.3</v>
          </cell>
          <cell r="I14185">
            <v>1</v>
          </cell>
        </row>
        <row r="14186">
          <cell r="A14186" t="str">
            <v/>
          </cell>
          <cell r="B14186" t="str">
            <v>Zone: South of Lugo</v>
          </cell>
          <cell r="C14186" t="str">
            <v>9/13/2019</v>
          </cell>
          <cell r="D14186">
            <v>1</v>
          </cell>
          <cell r="E14186">
            <v>1.0437281131744385</v>
          </cell>
          <cell r="F14186">
            <v>1.0801811218261719</v>
          </cell>
          <cell r="G14186">
            <v>9.7869280725717545E-3</v>
          </cell>
          <cell r="H14186">
            <v>72.81483994879521</v>
          </cell>
        </row>
        <row r="14187">
          <cell r="A14187" t="str">
            <v/>
          </cell>
          <cell r="B14187" t="str">
            <v>Zone: South of Lugo</v>
          </cell>
          <cell r="C14187" t="str">
            <v>9/13/2019</v>
          </cell>
          <cell r="D14187">
            <v>2</v>
          </cell>
          <cell r="E14187">
            <v>0.8657231330871582</v>
          </cell>
          <cell r="F14187">
            <v>0.9003138542175293</v>
          </cell>
          <cell r="G14187">
            <v>8.8402722030878067E-3</v>
          </cell>
          <cell r="H14187">
            <v>71.845920503266029</v>
          </cell>
        </row>
        <row r="14188">
          <cell r="A14188" t="str">
            <v/>
          </cell>
          <cell r="B14188" t="str">
            <v>Zone: South of Lugo</v>
          </cell>
          <cell r="C14188" t="str">
            <v>9/13/2019</v>
          </cell>
          <cell r="D14188">
            <v>3</v>
          </cell>
          <cell r="E14188">
            <v>0.76672172546386719</v>
          </cell>
          <cell r="F14188">
            <v>0.77823013067245483</v>
          </cell>
          <cell r="G14188">
            <v>7.7863642945885658E-3</v>
          </cell>
          <cell r="H14188">
            <v>71.037043923632638</v>
          </cell>
        </row>
        <row r="14189">
          <cell r="A14189" t="str">
            <v/>
          </cell>
          <cell r="B14189" t="str">
            <v>Zone: South of Lugo</v>
          </cell>
          <cell r="C14189" t="str">
            <v>9/13/2019</v>
          </cell>
          <cell r="D14189">
            <v>4</v>
          </cell>
          <cell r="E14189">
            <v>0.68551015853881836</v>
          </cell>
          <cell r="F14189">
            <v>0.69960975646972656</v>
          </cell>
          <cell r="G14189">
            <v>6.7650675773620605E-3</v>
          </cell>
          <cell r="H14189">
            <v>70.275007515444344</v>
          </cell>
        </row>
        <row r="14190">
          <cell r="A14190" t="str">
            <v/>
          </cell>
          <cell r="B14190" t="str">
            <v>Zone: South of Lugo</v>
          </cell>
          <cell r="C14190" t="str">
            <v>9/13/2019</v>
          </cell>
          <cell r="D14190">
            <v>5</v>
          </cell>
          <cell r="E14190">
            <v>0.639412522315979</v>
          </cell>
          <cell r="F14190">
            <v>0.64118707180023193</v>
          </cell>
          <cell r="G14190">
            <v>5.8670206926763058E-3</v>
          </cell>
          <cell r="H14190">
            <v>69.348388910536855</v>
          </cell>
        </row>
        <row r="14191">
          <cell r="A14191" t="str">
            <v/>
          </cell>
          <cell r="B14191" t="str">
            <v>Zone: South of Lugo</v>
          </cell>
          <cell r="C14191" t="str">
            <v>9/13/2019</v>
          </cell>
          <cell r="D14191">
            <v>6</v>
          </cell>
          <cell r="E14191">
            <v>0.63009053468704224</v>
          </cell>
          <cell r="F14191">
            <v>0.63426119089126587</v>
          </cell>
          <cell r="G14191">
            <v>5.0236722454428673E-3</v>
          </cell>
          <cell r="H14191">
            <v>68.581734120149576</v>
          </cell>
        </row>
        <row r="14192">
          <cell r="A14192" t="str">
            <v/>
          </cell>
          <cell r="B14192" t="str">
            <v>Zone: South of Lugo</v>
          </cell>
          <cell r="C14192" t="str">
            <v>9/13/2019</v>
          </cell>
          <cell r="D14192">
            <v>7</v>
          </cell>
          <cell r="E14192">
            <v>0.68473196029663086</v>
          </cell>
          <cell r="F14192">
            <v>0.68058288097381592</v>
          </cell>
          <cell r="G14192">
            <v>4.6968576498329639E-3</v>
          </cell>
          <cell r="H14192">
            <v>68.510376885832741</v>
          </cell>
        </row>
        <row r="14193">
          <cell r="A14193" t="str">
            <v/>
          </cell>
          <cell r="B14193" t="str">
            <v>Zone: South of Lugo</v>
          </cell>
          <cell r="C14193" t="str">
            <v>9/13/2019</v>
          </cell>
          <cell r="D14193">
            <v>8</v>
          </cell>
          <cell r="E14193">
            <v>0.65084725618362427</v>
          </cell>
          <cell r="F14193">
            <v>0.65282005071640015</v>
          </cell>
          <cell r="G14193">
            <v>5.1048719324171543E-3</v>
          </cell>
          <cell r="H14193">
            <v>72.023904692989049</v>
          </cell>
        </row>
        <row r="14194">
          <cell r="A14194" t="str">
            <v/>
          </cell>
          <cell r="B14194" t="str">
            <v>Zone: South of Lugo</v>
          </cell>
          <cell r="C14194" t="str">
            <v>9/13/2019</v>
          </cell>
          <cell r="D14194">
            <v>9</v>
          </cell>
          <cell r="E14194">
            <v>0.53562909364700317</v>
          </cell>
          <cell r="F14194">
            <v>0.55163460969924927</v>
          </cell>
          <cell r="G14194">
            <v>5.6945416145026684E-3</v>
          </cell>
          <cell r="H14194">
            <v>77.429669320251179</v>
          </cell>
        </row>
        <row r="14195">
          <cell r="A14195" t="str">
            <v/>
          </cell>
          <cell r="B14195" t="str">
            <v>Zone: South of Lugo</v>
          </cell>
          <cell r="C14195" t="str">
            <v>9/13/2019</v>
          </cell>
          <cell r="D14195">
            <v>10</v>
          </cell>
          <cell r="E14195">
            <v>0.45658338069915771</v>
          </cell>
          <cell r="F14195">
            <v>0.48111504316329956</v>
          </cell>
          <cell r="G14195">
            <v>6.7402585409581661E-3</v>
          </cell>
          <cell r="H14195">
            <v>84.209630907983936</v>
          </cell>
        </row>
        <row r="14196">
          <cell r="A14196" t="str">
            <v/>
          </cell>
          <cell r="B14196" t="str">
            <v>Zone: South of Lugo</v>
          </cell>
          <cell r="C14196" t="str">
            <v>9/13/2019</v>
          </cell>
          <cell r="D14196">
            <v>11</v>
          </cell>
          <cell r="E14196">
            <v>0.46496707201004028</v>
          </cell>
          <cell r="F14196">
            <v>0.49947011470794678</v>
          </cell>
          <cell r="G14196">
            <v>8.0905444920063019E-3</v>
          </cell>
          <cell r="H14196">
            <v>89.512831932305971</v>
          </cell>
        </row>
        <row r="14197">
          <cell r="A14197" t="str">
            <v/>
          </cell>
          <cell r="B14197" t="str">
            <v>Zone: South of Lugo</v>
          </cell>
          <cell r="C14197" t="str">
            <v>9/13/2019</v>
          </cell>
          <cell r="D14197">
            <v>12</v>
          </cell>
          <cell r="E14197">
            <v>0.61348676681518555</v>
          </cell>
          <cell r="F14197">
            <v>0.64158833026885986</v>
          </cell>
          <cell r="G14197">
            <v>9.718501940369606E-3</v>
          </cell>
          <cell r="H14197">
            <v>93.548633301753725</v>
          </cell>
        </row>
        <row r="14198">
          <cell r="A14198" t="str">
            <v/>
          </cell>
          <cell r="B14198" t="str">
            <v>Zone: South of Lugo</v>
          </cell>
          <cell r="C14198" t="str">
            <v>9/13/2019</v>
          </cell>
          <cell r="D14198">
            <v>13</v>
          </cell>
          <cell r="E14198">
            <v>0.87493729591369629</v>
          </cell>
          <cell r="F14198">
            <v>0.93392723798751831</v>
          </cell>
          <cell r="G14198">
            <v>1.1547556146979332E-2</v>
          </cell>
          <cell r="H14198">
            <v>95.569314702437637</v>
          </cell>
        </row>
        <row r="14199">
          <cell r="A14199" t="str">
            <v/>
          </cell>
          <cell r="B14199" t="str">
            <v>Zone: South of Lugo</v>
          </cell>
          <cell r="C14199" t="str">
            <v>9/13/2019</v>
          </cell>
          <cell r="D14199">
            <v>14</v>
          </cell>
          <cell r="E14199">
            <v>1.2504827976226807</v>
          </cell>
          <cell r="F14199">
            <v>1.2977166175842285</v>
          </cell>
          <cell r="G14199">
            <v>1.3251025229692459E-2</v>
          </cell>
          <cell r="H14199">
            <v>96.357267717007232</v>
          </cell>
        </row>
        <row r="14200">
          <cell r="A14200" t="str">
            <v/>
          </cell>
          <cell r="B14200" t="str">
            <v>Zone: South of Lugo</v>
          </cell>
          <cell r="C14200" t="str">
            <v>9/13/2019</v>
          </cell>
          <cell r="D14200">
            <v>15</v>
          </cell>
          <cell r="E14200">
            <v>1.6388484239578247</v>
          </cell>
          <cell r="F14200">
            <v>1.682773232460022</v>
          </cell>
          <cell r="G14200">
            <v>1.4363291673362255E-2</v>
          </cell>
          <cell r="H14200">
            <v>96.956816790084304</v>
          </cell>
        </row>
        <row r="14201">
          <cell r="A14201" t="str">
            <v/>
          </cell>
          <cell r="B14201" t="str">
            <v>Zone: South of Lugo</v>
          </cell>
          <cell r="C14201" t="str">
            <v>9/13/2019</v>
          </cell>
          <cell r="D14201">
            <v>16</v>
          </cell>
          <cell r="E14201">
            <v>2.0671653747558594</v>
          </cell>
          <cell r="F14201">
            <v>2.1584234237670898</v>
          </cell>
          <cell r="G14201">
            <v>1.5031722374260426E-2</v>
          </cell>
          <cell r="H14201">
            <v>96.904865556956864</v>
          </cell>
        </row>
        <row r="14202">
          <cell r="A14202" t="str">
            <v/>
          </cell>
          <cell r="B14202" t="str">
            <v>Zone: South of Lugo</v>
          </cell>
          <cell r="C14202" t="str">
            <v>9/13/2019</v>
          </cell>
          <cell r="D14202">
            <v>17</v>
          </cell>
          <cell r="E14202">
            <v>2.4703032970428467</v>
          </cell>
          <cell r="F14202">
            <v>2.4706325531005859</v>
          </cell>
          <cell r="G14202">
            <v>1.505526527762413E-2</v>
          </cell>
          <cell r="H14202">
            <v>95.394895062100858</v>
          </cell>
        </row>
        <row r="14203">
          <cell r="A14203" t="str">
            <v/>
          </cell>
          <cell r="B14203" t="str">
            <v>Zone: South of Lugo</v>
          </cell>
          <cell r="C14203" t="str">
            <v>9/13/2019</v>
          </cell>
          <cell r="D14203">
            <v>18</v>
          </cell>
          <cell r="E14203">
            <v>2.6718399524688721</v>
          </cell>
          <cell r="F14203">
            <v>2.6224567890167236</v>
          </cell>
          <cell r="G14203">
            <v>1.4850950799882412E-2</v>
          </cell>
          <cell r="H14203">
            <v>93.524934587807451</v>
          </cell>
        </row>
        <row r="14204">
          <cell r="A14204" t="str">
            <v/>
          </cell>
          <cell r="B14204" t="str">
            <v>Zone: South of Lugo</v>
          </cell>
          <cell r="C14204" t="str">
            <v>9/13/2019</v>
          </cell>
          <cell r="D14204">
            <v>19</v>
          </cell>
          <cell r="E14204">
            <v>2.6278769969940186</v>
          </cell>
          <cell r="F14204">
            <v>1.6270383596420288</v>
          </cell>
          <cell r="G14204">
            <v>1.4907232485711575E-2</v>
          </cell>
          <cell r="H14204">
            <v>90.086962088703871</v>
          </cell>
        </row>
        <row r="14205">
          <cell r="A14205" t="str">
            <v/>
          </cell>
          <cell r="B14205" t="str">
            <v>Zone: South of Lugo</v>
          </cell>
          <cell r="C14205" t="str">
            <v>9/13/2019</v>
          </cell>
          <cell r="D14205">
            <v>20</v>
          </cell>
          <cell r="E14205">
            <v>2.4324522018432617</v>
          </cell>
          <cell r="F14205">
            <v>1.8030312061309814</v>
          </cell>
          <cell r="G14205">
            <v>1.425730437040329E-2</v>
          </cell>
          <cell r="H14205">
            <v>85.477116851302114</v>
          </cell>
        </row>
        <row r="14206">
          <cell r="A14206" t="str">
            <v/>
          </cell>
          <cell r="B14206" t="str">
            <v>Zone: South of Lugo</v>
          </cell>
          <cell r="C14206" t="str">
            <v>9/13/2019</v>
          </cell>
          <cell r="D14206">
            <v>21</v>
          </cell>
          <cell r="E14206">
            <v>2.2734131813049316</v>
          </cell>
          <cell r="F14206">
            <v>2.6986377239227295</v>
          </cell>
          <cell r="G14206">
            <v>1.3725132681429386E-2</v>
          </cell>
          <cell r="H14206">
            <v>82.432978344380317</v>
          </cell>
        </row>
        <row r="14207">
          <cell r="A14207" t="str">
            <v/>
          </cell>
          <cell r="B14207" t="str">
            <v>Zone: South of Lugo</v>
          </cell>
          <cell r="C14207" t="str">
            <v>9/13/2019</v>
          </cell>
          <cell r="D14207">
            <v>22</v>
          </cell>
          <cell r="E14207">
            <v>2.0599353313446045</v>
          </cell>
          <cell r="F14207">
            <v>2.2181506156921387</v>
          </cell>
          <cell r="G14207">
            <v>1.2609783560037613E-2</v>
          </cell>
          <cell r="H14207">
            <v>80.078285921050352</v>
          </cell>
        </row>
        <row r="14208">
          <cell r="A14208" t="str">
            <v/>
          </cell>
          <cell r="B14208" t="str">
            <v>Zone: South of Lugo</v>
          </cell>
          <cell r="C14208" t="str">
            <v>9/13/2019</v>
          </cell>
          <cell r="D14208">
            <v>23</v>
          </cell>
          <cell r="E14208">
            <v>1.7893221378326416</v>
          </cell>
          <cell r="F14208">
            <v>1.9066969156265259</v>
          </cell>
          <cell r="G14208">
            <v>1.2203112244606018E-2</v>
          </cell>
          <cell r="H14208">
            <v>78.224724155199141</v>
          </cell>
        </row>
        <row r="14209">
          <cell r="A14209" t="str">
            <v/>
          </cell>
          <cell r="B14209" t="str">
            <v>Zone: South of Lugo</v>
          </cell>
          <cell r="C14209" t="str">
            <v>9/13/2019</v>
          </cell>
          <cell r="D14209">
            <v>24</v>
          </cell>
          <cell r="E14209">
            <v>1.5006948709487915</v>
          </cell>
          <cell r="F14209">
            <v>1.5871139764785767</v>
          </cell>
          <cell r="G14209">
            <v>1.1418647132813931E-2</v>
          </cell>
          <cell r="H14209">
            <v>76.817256582981429</v>
          </cell>
        </row>
        <row r="14210">
          <cell r="A14210" t="str">
            <v/>
          </cell>
          <cell r="B14210" t="str">
            <v>Zone: South of Lugo</v>
          </cell>
          <cell r="C14210" t="str">
            <v>9/24/2019 (6pm-8pm)</v>
          </cell>
          <cell r="D14210">
            <v>1</v>
          </cell>
          <cell r="E14210">
            <v>1.21875</v>
          </cell>
          <cell r="F14210">
            <v>0.79874998331069946</v>
          </cell>
          <cell r="G14210">
            <v>0.41979658603668213</v>
          </cell>
          <cell r="H14210">
            <v>67.64</v>
          </cell>
          <cell r="I14210">
            <v>1</v>
          </cell>
        </row>
        <row r="14211">
          <cell r="A14211" t="str">
            <v/>
          </cell>
          <cell r="B14211" t="str">
            <v>Zone: South of Lugo</v>
          </cell>
          <cell r="C14211" t="str">
            <v>9/24/2019 (5pm-8pm)</v>
          </cell>
          <cell r="D14211">
            <v>1</v>
          </cell>
          <cell r="E14211">
            <v>0.86303973197937012</v>
          </cell>
          <cell r="F14211">
            <v>0.86797374486923218</v>
          </cell>
          <cell r="G14211">
            <v>8.8080596178770065E-3</v>
          </cell>
          <cell r="H14211">
            <v>67.087322247382133</v>
          </cell>
        </row>
        <row r="14212">
          <cell r="A14212" t="str">
            <v/>
          </cell>
          <cell r="B14212" t="str">
            <v>Zone: South of Lugo</v>
          </cell>
          <cell r="C14212" t="str">
            <v>9/24/2019 (6pm-8pm)</v>
          </cell>
          <cell r="D14212">
            <v>2</v>
          </cell>
          <cell r="E14212">
            <v>0.6470833420753479</v>
          </cell>
          <cell r="F14212">
            <v>0.58041667938232422</v>
          </cell>
          <cell r="G14212">
            <v>0.28672116994857788</v>
          </cell>
          <cell r="H14212">
            <v>66.989999999999995</v>
          </cell>
          <cell r="I14212">
            <v>1</v>
          </cell>
        </row>
        <row r="14213">
          <cell r="A14213" t="str">
            <v/>
          </cell>
          <cell r="B14213" t="str">
            <v>Zone: South of Lugo</v>
          </cell>
          <cell r="C14213" t="str">
            <v>9/24/2019 (5pm-8pm)</v>
          </cell>
          <cell r="D14213">
            <v>2</v>
          </cell>
          <cell r="E14213">
            <v>0.73327857255935669</v>
          </cell>
          <cell r="F14213">
            <v>0.7388494610786438</v>
          </cell>
          <cell r="G14213">
            <v>7.7500343322753906E-3</v>
          </cell>
          <cell r="H14213">
            <v>66.127159825419824</v>
          </cell>
        </row>
        <row r="14214">
          <cell r="A14214" t="str">
            <v/>
          </cell>
          <cell r="B14214" t="str">
            <v>Zone: South of Lugo</v>
          </cell>
          <cell r="C14214" t="str">
            <v>9/24/2019 (5pm-8pm)</v>
          </cell>
          <cell r="D14214">
            <v>3</v>
          </cell>
          <cell r="E14214">
            <v>0.64474469423294067</v>
          </cell>
          <cell r="F14214">
            <v>0.65869772434234619</v>
          </cell>
          <cell r="G14214">
            <v>6.7747142165899277E-3</v>
          </cell>
          <cell r="H14214">
            <v>65.376430583948206</v>
          </cell>
        </row>
        <row r="14215">
          <cell r="A14215" t="str">
            <v/>
          </cell>
          <cell r="B14215" t="str">
            <v>Zone: South of Lugo</v>
          </cell>
          <cell r="C14215" t="str">
            <v>9/24/2019 (6pm-8pm)</v>
          </cell>
          <cell r="D14215">
            <v>3</v>
          </cell>
          <cell r="E14215">
            <v>0.64916664361953735</v>
          </cell>
          <cell r="F14215">
            <v>0.4583333432674408</v>
          </cell>
          <cell r="G14215">
            <v>0.11096765100955963</v>
          </cell>
          <cell r="H14215">
            <v>66.39</v>
          </cell>
          <cell r="I14215">
            <v>1</v>
          </cell>
        </row>
        <row r="14216">
          <cell r="A14216" t="str">
            <v/>
          </cell>
          <cell r="B14216" t="str">
            <v>Zone: South of Lugo</v>
          </cell>
          <cell r="C14216" t="str">
            <v>9/24/2019 (6pm-8pm)</v>
          </cell>
          <cell r="D14216">
            <v>4</v>
          </cell>
          <cell r="E14216">
            <v>0.62083333730697632</v>
          </cell>
          <cell r="F14216">
            <v>0.51666665077209473</v>
          </cell>
          <cell r="G14216">
            <v>0.11509989202022552</v>
          </cell>
          <cell r="H14216">
            <v>65.62</v>
          </cell>
          <cell r="I14216">
            <v>1</v>
          </cell>
        </row>
        <row r="14217">
          <cell r="A14217" t="str">
            <v/>
          </cell>
          <cell r="B14217" t="str">
            <v>Zone: South of Lugo</v>
          </cell>
          <cell r="C14217" t="str">
            <v>9/24/2019 (5pm-8pm)</v>
          </cell>
          <cell r="D14217">
            <v>4</v>
          </cell>
          <cell r="E14217">
            <v>0.58640050888061523</v>
          </cell>
          <cell r="F14217">
            <v>0.61012214422225952</v>
          </cell>
          <cell r="G14217">
            <v>6.0370150022208691E-3</v>
          </cell>
          <cell r="H14217">
            <v>64.456964808579599</v>
          </cell>
        </row>
        <row r="14218">
          <cell r="A14218" t="str">
            <v/>
          </cell>
          <cell r="B14218" t="str">
            <v>Zone: South of Lugo</v>
          </cell>
          <cell r="C14218" t="str">
            <v>9/24/2019 (6pm-8pm)</v>
          </cell>
          <cell r="D14218">
            <v>5</v>
          </cell>
          <cell r="E14218">
            <v>0.66874998807907104</v>
          </cell>
          <cell r="F14218">
            <v>0.56125003099441528</v>
          </cell>
          <cell r="G14218">
            <v>0.13437587022781372</v>
          </cell>
          <cell r="H14218">
            <v>65.95</v>
          </cell>
          <cell r="I14218">
            <v>1</v>
          </cell>
        </row>
        <row r="14219">
          <cell r="A14219" t="str">
            <v/>
          </cell>
          <cell r="B14219" t="str">
            <v>Zone: South of Lugo</v>
          </cell>
          <cell r="C14219" t="str">
            <v>9/24/2019 (5pm-8pm)</v>
          </cell>
          <cell r="D14219">
            <v>5</v>
          </cell>
          <cell r="E14219">
            <v>0.56564575433731079</v>
          </cell>
          <cell r="F14219">
            <v>0.58073872327804565</v>
          </cell>
          <cell r="G14219">
            <v>5.2710352465510368E-3</v>
          </cell>
          <cell r="H14219">
            <v>64.037050991643611</v>
          </cell>
        </row>
        <row r="14220">
          <cell r="A14220" t="str">
            <v/>
          </cell>
          <cell r="B14220" t="str">
            <v>Zone: South of Lugo</v>
          </cell>
          <cell r="C14220" t="str">
            <v>9/24/2019 (6pm-8pm)</v>
          </cell>
          <cell r="D14220">
            <v>6</v>
          </cell>
          <cell r="E14220">
            <v>0.71708333492279053</v>
          </cell>
          <cell r="F14220">
            <v>0.46041667461395264</v>
          </cell>
          <cell r="G14220">
            <v>0.14532101154327393</v>
          </cell>
          <cell r="H14220">
            <v>66.069999999999993</v>
          </cell>
          <cell r="I14220">
            <v>1</v>
          </cell>
        </row>
        <row r="14221">
          <cell r="A14221" t="str">
            <v/>
          </cell>
          <cell r="B14221" t="str">
            <v>Zone: South of Lugo</v>
          </cell>
          <cell r="C14221" t="str">
            <v>9/24/2019 (5pm-8pm)</v>
          </cell>
          <cell r="D14221">
            <v>6</v>
          </cell>
          <cell r="E14221">
            <v>0.58151376247406006</v>
          </cell>
          <cell r="F14221">
            <v>0.58950549364089966</v>
          </cell>
          <cell r="G14221">
            <v>4.7394540160894394E-3</v>
          </cell>
          <cell r="H14221">
            <v>63.776269266878714</v>
          </cell>
        </row>
        <row r="14222">
          <cell r="A14222" t="str">
            <v/>
          </cell>
          <cell r="B14222" t="str">
            <v>Zone: South of Lugo</v>
          </cell>
          <cell r="C14222" t="str">
            <v>9/24/2019 (6pm-8pm)</v>
          </cell>
          <cell r="D14222">
            <v>7</v>
          </cell>
          <cell r="E14222">
            <v>0.74666666984558105</v>
          </cell>
          <cell r="F14222">
            <v>0.42083334922790527</v>
          </cell>
          <cell r="G14222">
            <v>0.12321250140666962</v>
          </cell>
          <cell r="H14222">
            <v>65.430000000000007</v>
          </cell>
          <cell r="I14222">
            <v>1</v>
          </cell>
        </row>
        <row r="14223">
          <cell r="A14223" t="str">
            <v/>
          </cell>
          <cell r="B14223" t="str">
            <v>Zone: South of Lugo</v>
          </cell>
          <cell r="C14223" t="str">
            <v>9/24/2019 (5pm-8pm)</v>
          </cell>
          <cell r="D14223">
            <v>7</v>
          </cell>
          <cell r="E14223">
            <v>0.65940260887145996</v>
          </cell>
          <cell r="F14223">
            <v>0.64325189590454102</v>
          </cell>
          <cell r="G14223">
            <v>4.4932831078767776E-3</v>
          </cell>
          <cell r="H14223">
            <v>63.371236395790248</v>
          </cell>
        </row>
        <row r="14224">
          <cell r="A14224" t="str">
            <v/>
          </cell>
          <cell r="B14224" t="str">
            <v>Zone: South of Lugo</v>
          </cell>
          <cell r="C14224" t="str">
            <v>9/24/2019 (6pm-8pm)</v>
          </cell>
          <cell r="D14224">
            <v>8</v>
          </cell>
          <cell r="E14224">
            <v>0.43791666626930237</v>
          </cell>
          <cell r="F14224">
            <v>0.46458333730697632</v>
          </cell>
          <cell r="G14224">
            <v>0.30659464001655579</v>
          </cell>
          <cell r="H14224">
            <v>65.56</v>
          </cell>
          <cell r="I14224">
            <v>1</v>
          </cell>
        </row>
        <row r="14225">
          <cell r="A14225" t="str">
            <v/>
          </cell>
          <cell r="B14225" t="str">
            <v>Zone: South of Lugo</v>
          </cell>
          <cell r="C14225" t="str">
            <v>9/24/2019 (5pm-8pm)</v>
          </cell>
          <cell r="D14225">
            <v>8</v>
          </cell>
          <cell r="E14225">
            <v>0.62484544515609741</v>
          </cell>
          <cell r="F14225">
            <v>0.60952585935592651</v>
          </cell>
          <cell r="G14225">
            <v>4.6583828516304493E-3</v>
          </cell>
          <cell r="H14225">
            <v>65.386483067253309</v>
          </cell>
        </row>
        <row r="14226">
          <cell r="A14226" t="str">
            <v/>
          </cell>
          <cell r="B14226" t="str">
            <v>Zone: South of Lugo</v>
          </cell>
          <cell r="C14226" t="str">
            <v>9/24/2019 (5pm-8pm)</v>
          </cell>
          <cell r="D14226">
            <v>9</v>
          </cell>
          <cell r="E14226">
            <v>0.48059937357902527</v>
          </cell>
          <cell r="F14226">
            <v>0.48139604926109314</v>
          </cell>
          <cell r="G14226">
            <v>5.0975745543837547E-3</v>
          </cell>
          <cell r="H14226">
            <v>73.07673940667442</v>
          </cell>
        </row>
        <row r="14227">
          <cell r="A14227" t="str">
            <v/>
          </cell>
          <cell r="B14227" t="str">
            <v>Zone: South of Lugo</v>
          </cell>
          <cell r="C14227" t="str">
            <v>9/24/2019 (6pm-8pm)</v>
          </cell>
          <cell r="D14227">
            <v>9</v>
          </cell>
          <cell r="E14227">
            <v>0.2591666579246521</v>
          </cell>
          <cell r="F14227">
            <v>0.35833334922790527</v>
          </cell>
          <cell r="G14227">
            <v>0.26123359799385071</v>
          </cell>
          <cell r="H14227">
            <v>68.52</v>
          </cell>
          <cell r="I14227">
            <v>1</v>
          </cell>
        </row>
        <row r="14228">
          <cell r="A14228" t="str">
            <v/>
          </cell>
          <cell r="B14228" t="str">
            <v>Zone: South of Lugo</v>
          </cell>
          <cell r="C14228" t="str">
            <v>9/24/2019 (5pm-8pm)</v>
          </cell>
          <cell r="D14228">
            <v>10</v>
          </cell>
          <cell r="E14228">
            <v>0.37916576862335205</v>
          </cell>
          <cell r="F14228">
            <v>0.36668828129768372</v>
          </cell>
          <cell r="G14228">
            <v>5.5882367305457592E-3</v>
          </cell>
          <cell r="H14228">
            <v>77.491850726453634</v>
          </cell>
        </row>
        <row r="14229">
          <cell r="A14229" t="str">
            <v/>
          </cell>
          <cell r="B14229" t="str">
            <v>Zone: South of Lugo</v>
          </cell>
          <cell r="C14229" t="str">
            <v>9/24/2019 (6pm-8pm)</v>
          </cell>
          <cell r="D14229">
            <v>10</v>
          </cell>
          <cell r="E14229">
            <v>0.50666671991348267</v>
          </cell>
          <cell r="F14229">
            <v>0.43833333253860474</v>
          </cell>
          <cell r="G14229">
            <v>0.41327434778213501</v>
          </cell>
          <cell r="H14229">
            <v>72.2</v>
          </cell>
          <cell r="I14229">
            <v>1</v>
          </cell>
        </row>
        <row r="14230">
          <cell r="A14230" t="str">
            <v/>
          </cell>
          <cell r="B14230" t="str">
            <v>Zone: South of Lugo</v>
          </cell>
          <cell r="C14230" t="str">
            <v>9/24/2019 (5pm-8pm)</v>
          </cell>
          <cell r="D14230">
            <v>11</v>
          </cell>
          <cell r="E14230">
            <v>0.30511653423309326</v>
          </cell>
          <cell r="F14230">
            <v>0.30571579933166504</v>
          </cell>
          <cell r="G14230">
            <v>6.388289388269186E-3</v>
          </cell>
          <cell r="H14230">
            <v>81.147663112559101</v>
          </cell>
        </row>
        <row r="14231">
          <cell r="A14231" t="str">
            <v/>
          </cell>
          <cell r="B14231" t="str">
            <v>Zone: South of Lugo</v>
          </cell>
          <cell r="C14231" t="str">
            <v>9/24/2019 (6pm-8pm)</v>
          </cell>
          <cell r="D14231">
            <v>11</v>
          </cell>
          <cell r="E14231">
            <v>4.583336878567934E-3</v>
          </cell>
          <cell r="F14231">
            <v>3.2916668802499771E-2</v>
          </cell>
          <cell r="G14231">
            <v>0.22486817836761475</v>
          </cell>
          <cell r="H14231">
            <v>75.8</v>
          </cell>
          <cell r="I14231">
            <v>1</v>
          </cell>
        </row>
        <row r="14232">
          <cell r="A14232" t="str">
            <v/>
          </cell>
          <cell r="B14232" t="str">
            <v>Zone: South of Lugo</v>
          </cell>
          <cell r="C14232" t="str">
            <v>9/24/2019 (6pm-8pm)</v>
          </cell>
          <cell r="D14232">
            <v>12</v>
          </cell>
          <cell r="E14232">
            <v>0.19041666388511658</v>
          </cell>
          <cell r="F14232">
            <v>-7.2916693985462189E-2</v>
          </cell>
          <cell r="G14232">
            <v>0.20721231400966644</v>
          </cell>
          <cell r="H14232">
            <v>79.099999999999994</v>
          </cell>
          <cell r="I14232">
            <v>1</v>
          </cell>
        </row>
        <row r="14233">
          <cell r="A14233" t="str">
            <v/>
          </cell>
          <cell r="B14233" t="str">
            <v>Zone: South of Lugo</v>
          </cell>
          <cell r="C14233" t="str">
            <v>9/24/2019 (5pm-8pm)</v>
          </cell>
          <cell r="D14233">
            <v>12</v>
          </cell>
          <cell r="E14233">
            <v>0.3238532543182373</v>
          </cell>
          <cell r="F14233">
            <v>0.33208012580871582</v>
          </cell>
          <cell r="G14233">
            <v>7.7558127231895924E-3</v>
          </cell>
          <cell r="H14233">
            <v>84.20831335287366</v>
          </cell>
        </row>
        <row r="14234">
          <cell r="A14234" t="str">
            <v/>
          </cell>
          <cell r="B14234" t="str">
            <v>Zone: South of Lugo</v>
          </cell>
          <cell r="C14234" t="str">
            <v>9/24/2019 (5pm-8pm)</v>
          </cell>
          <cell r="D14234">
            <v>13</v>
          </cell>
          <cell r="E14234">
            <v>0.47493821382522583</v>
          </cell>
          <cell r="F14234">
            <v>0.47127306461334229</v>
          </cell>
          <cell r="G14234">
            <v>9.1315442696213722E-3</v>
          </cell>
          <cell r="H14234">
            <v>87.427219490664655</v>
          </cell>
        </row>
        <row r="14235">
          <cell r="A14235" t="str">
            <v/>
          </cell>
          <cell r="B14235" t="str">
            <v>Zone: South of Lugo</v>
          </cell>
          <cell r="C14235" t="str">
            <v>9/24/2019 (6pm-8pm)</v>
          </cell>
          <cell r="D14235">
            <v>13</v>
          </cell>
          <cell r="E14235">
            <v>0.17625001072883606</v>
          </cell>
          <cell r="F14235">
            <v>-2.8749976307153702E-2</v>
          </cell>
          <cell r="G14235">
            <v>0.28858780860900879</v>
          </cell>
          <cell r="H14235">
            <v>82.1</v>
          </cell>
          <cell r="I14235">
            <v>1</v>
          </cell>
        </row>
        <row r="14236">
          <cell r="A14236" t="str">
            <v/>
          </cell>
          <cell r="B14236" t="str">
            <v>Zone: South of Lugo</v>
          </cell>
          <cell r="C14236" t="str">
            <v>9/24/2019 (6pm-8pm)</v>
          </cell>
          <cell r="D14236">
            <v>14</v>
          </cell>
          <cell r="E14236">
            <v>-0.20541666448116302</v>
          </cell>
          <cell r="F14236">
            <v>-0.20958337187767029</v>
          </cell>
          <cell r="G14236">
            <v>0.38295513391494751</v>
          </cell>
          <cell r="H14236">
            <v>82.1</v>
          </cell>
          <cell r="I14236">
            <v>1</v>
          </cell>
        </row>
        <row r="14237">
          <cell r="A14237" t="str">
            <v/>
          </cell>
          <cell r="B14237" t="str">
            <v>Zone: South of Lugo</v>
          </cell>
          <cell r="C14237" t="str">
            <v>9/24/2019 (5pm-8pm)</v>
          </cell>
          <cell r="D14237">
            <v>14</v>
          </cell>
          <cell r="E14237">
            <v>0.70021992921829224</v>
          </cell>
          <cell r="F14237">
            <v>0.70623904466629028</v>
          </cell>
          <cell r="G14237">
            <v>1.0606858879327774E-2</v>
          </cell>
          <cell r="H14237">
            <v>88.903712502113649</v>
          </cell>
        </row>
        <row r="14238">
          <cell r="A14238" t="str">
            <v/>
          </cell>
          <cell r="B14238" t="str">
            <v>Zone: South of Lugo</v>
          </cell>
          <cell r="C14238" t="str">
            <v>9/24/2019 (5pm-8pm)</v>
          </cell>
          <cell r="D14238">
            <v>15</v>
          </cell>
          <cell r="E14238">
            <v>0.99533647298812866</v>
          </cell>
          <cell r="F14238">
            <v>1.0308462381362915</v>
          </cell>
          <cell r="G14238">
            <v>1.1827815324068069E-2</v>
          </cell>
          <cell r="H14238">
            <v>90.404822937965278</v>
          </cell>
        </row>
        <row r="14239">
          <cell r="A14239" t="str">
            <v/>
          </cell>
          <cell r="B14239" t="str">
            <v>Zone: South of Lugo</v>
          </cell>
          <cell r="C14239" t="str">
            <v>9/24/2019 (6pm-8pm)</v>
          </cell>
          <cell r="D14239">
            <v>15</v>
          </cell>
          <cell r="E14239">
            <v>0.10416664183139801</v>
          </cell>
          <cell r="F14239">
            <v>-0.12166668474674225</v>
          </cell>
          <cell r="G14239">
            <v>0.43920153379440308</v>
          </cell>
          <cell r="H14239">
            <v>82.5</v>
          </cell>
          <cell r="I14239">
            <v>1</v>
          </cell>
        </row>
        <row r="14240">
          <cell r="A14240" t="str">
            <v/>
          </cell>
          <cell r="B14240" t="str">
            <v>Zone: South of Lugo</v>
          </cell>
          <cell r="C14240" t="str">
            <v>9/24/2019 (6pm-8pm)</v>
          </cell>
          <cell r="D14240">
            <v>16</v>
          </cell>
          <cell r="E14240">
            <v>-0.25624999403953552</v>
          </cell>
          <cell r="F14240">
            <v>0.1537499874830246</v>
          </cell>
          <cell r="G14240">
            <v>0.39332768321037292</v>
          </cell>
          <cell r="H14240">
            <v>83.9</v>
          </cell>
          <cell r="I14240">
            <v>1</v>
          </cell>
        </row>
        <row r="14241">
          <cell r="A14241" t="str">
            <v/>
          </cell>
          <cell r="B14241" t="str">
            <v>Zone: South of Lugo</v>
          </cell>
          <cell r="C14241" t="str">
            <v>9/24/2019 (5pm-8pm)</v>
          </cell>
          <cell r="D14241">
            <v>16</v>
          </cell>
          <cell r="E14241">
            <v>1.3857278823852539</v>
          </cell>
          <cell r="F14241">
            <v>1.424962043762207</v>
          </cell>
          <cell r="G14241">
            <v>1.2719009071588516E-2</v>
          </cell>
          <cell r="H14241">
            <v>90.808308933188329</v>
          </cell>
        </row>
        <row r="14242">
          <cell r="A14242" t="str">
            <v/>
          </cell>
          <cell r="B14242" t="str">
            <v>Zone: South of Lugo</v>
          </cell>
          <cell r="C14242" t="str">
            <v>9/24/2019 (6pm-8pm)</v>
          </cell>
          <cell r="D14242">
            <v>17</v>
          </cell>
          <cell r="E14242">
            <v>-0.30000001192092896</v>
          </cell>
          <cell r="F14242">
            <v>0.46250000596046448</v>
          </cell>
          <cell r="G14242">
            <v>0.69840550422668457</v>
          </cell>
          <cell r="H14242">
            <v>86</v>
          </cell>
          <cell r="I14242">
            <v>1</v>
          </cell>
        </row>
        <row r="14243">
          <cell r="A14243" t="str">
            <v/>
          </cell>
          <cell r="B14243" t="str">
            <v>Zone: South of Lugo</v>
          </cell>
          <cell r="C14243" t="str">
            <v>9/24/2019 (5pm-8pm)</v>
          </cell>
          <cell r="D14243">
            <v>17</v>
          </cell>
          <cell r="E14243">
            <v>1.7127474546432495</v>
          </cell>
          <cell r="F14243">
            <v>1.7657603025436401</v>
          </cell>
          <cell r="G14243">
            <v>1.331024058163166E-2</v>
          </cell>
          <cell r="H14243">
            <v>91.794436771446968</v>
          </cell>
        </row>
        <row r="14244">
          <cell r="A14244" t="str">
            <v/>
          </cell>
          <cell r="B14244" t="str">
            <v>Zone: South of Lugo</v>
          </cell>
          <cell r="C14244" t="str">
            <v>9/24/2019 (6pm-8pm)</v>
          </cell>
          <cell r="D14244">
            <v>18</v>
          </cell>
          <cell r="E14244">
            <v>6.4583346247673035E-2</v>
          </cell>
          <cell r="F14244">
            <v>1.1679166555404663</v>
          </cell>
          <cell r="G14244">
            <v>0.62447768449783325</v>
          </cell>
          <cell r="H14244">
            <v>83.3</v>
          </cell>
          <cell r="I14244">
            <v>1</v>
          </cell>
        </row>
        <row r="14245">
          <cell r="A14245" t="str">
            <v/>
          </cell>
          <cell r="B14245" t="str">
            <v>Zone: South of Lugo</v>
          </cell>
          <cell r="C14245" t="str">
            <v>9/24/2019 (5pm-8pm)</v>
          </cell>
          <cell r="D14245">
            <v>18</v>
          </cell>
          <cell r="E14245">
            <v>1.9706732034683228</v>
          </cell>
          <cell r="F14245">
            <v>1.2783577442169189</v>
          </cell>
          <cell r="G14245">
            <v>1.324235275387764E-2</v>
          </cell>
          <cell r="H14245">
            <v>90.461836362648611</v>
          </cell>
        </row>
        <row r="14246">
          <cell r="A14246" t="str">
            <v/>
          </cell>
          <cell r="B14246" t="str">
            <v>Zone: South of Lugo</v>
          </cell>
          <cell r="C14246" t="str">
            <v>9/24/2019 (6pm-8pm)</v>
          </cell>
          <cell r="D14246">
            <v>19</v>
          </cell>
          <cell r="E14246">
            <v>0.60916668176651001</v>
          </cell>
          <cell r="F14246">
            <v>0.78083336353302002</v>
          </cell>
          <cell r="G14246">
            <v>0.51418209075927734</v>
          </cell>
          <cell r="H14246">
            <v>83.4</v>
          </cell>
          <cell r="I14246">
            <v>1</v>
          </cell>
        </row>
        <row r="14247">
          <cell r="A14247" t="str">
            <v/>
          </cell>
          <cell r="B14247" t="str">
            <v>Zone: South of Lugo</v>
          </cell>
          <cell r="C14247" t="str">
            <v>9/24/2019 (5pm-8pm)</v>
          </cell>
          <cell r="D14247">
            <v>19</v>
          </cell>
          <cell r="E14247">
            <v>2.0023679733276367</v>
          </cell>
          <cell r="F14247">
            <v>1.6146752834320068</v>
          </cell>
          <cell r="G14247">
            <v>1.3060342520475388E-2</v>
          </cell>
          <cell r="H14247">
            <v>88.900542511433258</v>
          </cell>
        </row>
        <row r="14248">
          <cell r="A14248" t="str">
            <v/>
          </cell>
          <cell r="B14248" t="str">
            <v>Zone: South of Lugo</v>
          </cell>
          <cell r="C14248" t="str">
            <v>9/24/2019 (5pm-8pm)</v>
          </cell>
          <cell r="D14248">
            <v>20</v>
          </cell>
          <cell r="E14248">
            <v>1.9781546592712402</v>
          </cell>
          <cell r="F14248">
            <v>1.6976865530014038</v>
          </cell>
          <cell r="G14248">
            <v>1.2174087576568127E-2</v>
          </cell>
          <cell r="H14248">
            <v>83.85826473673005</v>
          </cell>
        </row>
        <row r="14249">
          <cell r="A14249" t="str">
            <v/>
          </cell>
          <cell r="B14249" t="str">
            <v>Zone: South of Lugo</v>
          </cell>
          <cell r="C14249" t="str">
            <v>9/24/2019 (6pm-8pm)</v>
          </cell>
          <cell r="D14249">
            <v>20</v>
          </cell>
          <cell r="E14249">
            <v>0.87291669845581055</v>
          </cell>
          <cell r="F14249">
            <v>1.3670833110809326</v>
          </cell>
          <cell r="G14249">
            <v>0.28051084280014038</v>
          </cell>
          <cell r="H14249">
            <v>77.400000000000006</v>
          </cell>
          <cell r="I14249">
            <v>1</v>
          </cell>
        </row>
        <row r="14250">
          <cell r="A14250" t="str">
            <v/>
          </cell>
          <cell r="B14250" t="str">
            <v>Zone: South of Lugo</v>
          </cell>
          <cell r="C14250" t="str">
            <v>9/24/2019 (5pm-8pm)</v>
          </cell>
          <cell r="D14250">
            <v>21</v>
          </cell>
          <cell r="E14250">
            <v>1.8920618295669556</v>
          </cell>
          <cell r="F14250">
            <v>2.3509645462036133</v>
          </cell>
          <cell r="G14250">
            <v>1.1899189092218876E-2</v>
          </cell>
          <cell r="H14250">
            <v>77.220033147321573</v>
          </cell>
        </row>
        <row r="14251">
          <cell r="A14251" t="str">
            <v/>
          </cell>
          <cell r="B14251" t="str">
            <v>Zone: South of Lugo</v>
          </cell>
          <cell r="C14251" t="str">
            <v>9/24/2019 (6pm-8pm)</v>
          </cell>
          <cell r="D14251">
            <v>21</v>
          </cell>
          <cell r="E14251">
            <v>0.82625001668930054</v>
          </cell>
          <cell r="F14251">
            <v>1.3887499570846558</v>
          </cell>
          <cell r="G14251">
            <v>0.38581544160842896</v>
          </cell>
          <cell r="H14251">
            <v>71.900000000000006</v>
          </cell>
          <cell r="I14251">
            <v>1</v>
          </cell>
        </row>
        <row r="14252">
          <cell r="A14252" t="str">
            <v/>
          </cell>
          <cell r="B14252" t="str">
            <v>Zone: South of Lugo</v>
          </cell>
          <cell r="C14252" t="str">
            <v>9/24/2019 (6pm-8pm)</v>
          </cell>
          <cell r="D14252">
            <v>22</v>
          </cell>
          <cell r="E14252">
            <v>1.2224999666213989</v>
          </cell>
          <cell r="F14252">
            <v>1.1399999856948853</v>
          </cell>
          <cell r="G14252">
            <v>0.37760898470878601</v>
          </cell>
          <cell r="H14252">
            <v>71.599999999999994</v>
          </cell>
          <cell r="I14252">
            <v>1</v>
          </cell>
        </row>
        <row r="14253">
          <cell r="A14253" t="str">
            <v/>
          </cell>
          <cell r="B14253" t="str">
            <v>Zone: South of Lugo</v>
          </cell>
          <cell r="C14253" t="str">
            <v>9/24/2019 (5pm-8pm)</v>
          </cell>
          <cell r="D14253">
            <v>22</v>
          </cell>
          <cell r="E14253">
            <v>1.7284877300262451</v>
          </cell>
          <cell r="F14253">
            <v>1.8650434017181396</v>
          </cell>
          <cell r="G14253">
            <v>1.0991440154612064E-2</v>
          </cell>
          <cell r="H14253">
            <v>75.442316446623579</v>
          </cell>
        </row>
        <row r="14254">
          <cell r="A14254" t="str">
            <v/>
          </cell>
          <cell r="B14254" t="str">
            <v>Zone: South of Lugo</v>
          </cell>
          <cell r="C14254" t="str">
            <v>9/24/2019 (5pm-8pm)</v>
          </cell>
          <cell r="D14254">
            <v>23</v>
          </cell>
          <cell r="E14254">
            <v>1.5111566781997681</v>
          </cell>
          <cell r="F14254">
            <v>1.5564324855804443</v>
          </cell>
          <cell r="G14254">
            <v>1.0810656473040581E-2</v>
          </cell>
          <cell r="H14254">
            <v>74.108306723406898</v>
          </cell>
        </row>
        <row r="14255">
          <cell r="A14255" t="str">
            <v/>
          </cell>
          <cell r="B14255" t="str">
            <v>Zone: South of Lugo</v>
          </cell>
          <cell r="C14255" t="str">
            <v>9/24/2019 (6pm-8pm)</v>
          </cell>
          <cell r="D14255">
            <v>23</v>
          </cell>
          <cell r="E14255">
            <v>1.5124999284744263</v>
          </cell>
          <cell r="F14255">
            <v>1.1799999475479126</v>
          </cell>
          <cell r="G14255">
            <v>0.61013263463973999</v>
          </cell>
          <cell r="H14255">
            <v>70.099999999999994</v>
          </cell>
          <cell r="I14255">
            <v>1</v>
          </cell>
        </row>
        <row r="14256">
          <cell r="A14256" t="str">
            <v/>
          </cell>
          <cell r="B14256" t="str">
            <v>Zone: South of Lugo</v>
          </cell>
          <cell r="C14256" t="str">
            <v>9/24/2019 (5pm-8pm)</v>
          </cell>
          <cell r="D14256">
            <v>24</v>
          </cell>
          <cell r="E14256">
            <v>1.2127526998519897</v>
          </cell>
          <cell r="F14256">
            <v>1.270097017288208</v>
          </cell>
          <cell r="G14256">
            <v>9.9578350782394409E-3</v>
          </cell>
          <cell r="H14256">
            <v>73.244249488965636</v>
          </cell>
        </row>
        <row r="14257">
          <cell r="A14257" t="str">
            <v/>
          </cell>
          <cell r="B14257" t="str">
            <v>Zone: South of Lugo</v>
          </cell>
          <cell r="C14257" t="str">
            <v>9/24/2019 (6pm-8pm)</v>
          </cell>
          <cell r="D14257">
            <v>24</v>
          </cell>
          <cell r="E14257">
            <v>0.33500000834465027</v>
          </cell>
          <cell r="F14257">
            <v>1.3574999570846558</v>
          </cell>
          <cell r="G14257">
            <v>0.65690767765045166</v>
          </cell>
          <cell r="H14257">
            <v>69.97</v>
          </cell>
          <cell r="I14257">
            <v>1</v>
          </cell>
        </row>
        <row r="14258">
          <cell r="A14258" t="str">
            <v/>
          </cell>
          <cell r="B14258" t="str">
            <v>Zone: South of Lugo</v>
          </cell>
          <cell r="C14258" t="str">
            <v>9/25/2019 (6pm-7pm)</v>
          </cell>
          <cell r="D14258">
            <v>1</v>
          </cell>
          <cell r="E14258">
            <v>1.04719078540802</v>
          </cell>
          <cell r="F14258">
            <v>1.0504121780395508</v>
          </cell>
          <cell r="G14258">
            <v>1.6504844650626183E-2</v>
          </cell>
          <cell r="H14258">
            <v>70.535331644066986</v>
          </cell>
        </row>
        <row r="14259">
          <cell r="A14259" t="str">
            <v/>
          </cell>
          <cell r="B14259" t="str">
            <v>Zone: South of Lugo</v>
          </cell>
          <cell r="C14259" t="str">
            <v>9/25/2019 (6pm-8pm)</v>
          </cell>
          <cell r="D14259">
            <v>1</v>
          </cell>
          <cell r="E14259">
            <v>1.0003877878189087</v>
          </cell>
          <cell r="F14259">
            <v>1.0509264469146729</v>
          </cell>
          <cell r="G14259">
            <v>1.0657153092324734E-2</v>
          </cell>
          <cell r="H14259">
            <v>73.477732736676259</v>
          </cell>
        </row>
        <row r="14260">
          <cell r="A14260" t="str">
            <v/>
          </cell>
          <cell r="B14260" t="str">
            <v>Zone: South of Lugo</v>
          </cell>
          <cell r="C14260" t="str">
            <v>9/25/2019 (6pm-8pm)</v>
          </cell>
          <cell r="D14260">
            <v>2</v>
          </cell>
          <cell r="E14260">
            <v>0.84344714879989624</v>
          </cell>
          <cell r="F14260">
            <v>0.87099307775497437</v>
          </cell>
          <cell r="G14260">
            <v>9.4869732856750488E-3</v>
          </cell>
          <cell r="H14260">
            <v>72.051288058262713</v>
          </cell>
        </row>
        <row r="14261">
          <cell r="A14261" t="str">
            <v/>
          </cell>
          <cell r="B14261" t="str">
            <v>Zone: South of Lugo</v>
          </cell>
          <cell r="C14261" t="str">
            <v>9/25/2019 (6pm-7pm)</v>
          </cell>
          <cell r="D14261">
            <v>2</v>
          </cell>
          <cell r="E14261">
            <v>0.89313638210296631</v>
          </cell>
          <cell r="F14261">
            <v>0.86655217409133911</v>
          </cell>
          <cell r="G14261">
            <v>1.5613961964845657E-2</v>
          </cell>
          <cell r="H14261">
            <v>69.604875540313543</v>
          </cell>
        </row>
        <row r="14262">
          <cell r="A14262" t="str">
            <v/>
          </cell>
          <cell r="B14262" t="str">
            <v>Zone: South of Lugo</v>
          </cell>
          <cell r="C14262" t="str">
            <v>9/25/2019 (6pm-8pm)</v>
          </cell>
          <cell r="D14262">
            <v>3</v>
          </cell>
          <cell r="E14262">
            <v>0.74474078416824341</v>
          </cell>
          <cell r="F14262">
            <v>0.75701439380645752</v>
          </cell>
          <cell r="G14262">
            <v>8.3195213228464127E-3</v>
          </cell>
          <cell r="H14262">
            <v>70.171244187074493</v>
          </cell>
        </row>
        <row r="14263">
          <cell r="A14263" t="str">
            <v/>
          </cell>
          <cell r="B14263" t="str">
            <v>Zone: South of Lugo</v>
          </cell>
          <cell r="C14263" t="str">
            <v>9/25/2019 (6pm-7pm)</v>
          </cell>
          <cell r="D14263">
            <v>3</v>
          </cell>
          <cell r="E14263">
            <v>0.76941943168640137</v>
          </cell>
          <cell r="F14263">
            <v>0.75679486989974976</v>
          </cell>
          <cell r="G14263">
            <v>1.4243648387491703E-2</v>
          </cell>
          <cell r="H14263">
            <v>68.412803696532578</v>
          </cell>
        </row>
        <row r="14264">
          <cell r="A14264" t="str">
            <v/>
          </cell>
          <cell r="B14264" t="str">
            <v>Zone: South of Lugo</v>
          </cell>
          <cell r="C14264" t="str">
            <v>9/25/2019 (6pm-7pm)</v>
          </cell>
          <cell r="D14264">
            <v>4</v>
          </cell>
          <cell r="E14264">
            <v>0.67671221494674683</v>
          </cell>
          <cell r="F14264">
            <v>0.6691277027130127</v>
          </cell>
          <cell r="G14264">
            <v>1.2369745410978794E-2</v>
          </cell>
          <cell r="H14264">
            <v>67.688360411380458</v>
          </cell>
        </row>
        <row r="14265">
          <cell r="A14265" t="str">
            <v/>
          </cell>
          <cell r="B14265" t="str">
            <v>Zone: South of Lugo</v>
          </cell>
          <cell r="C14265" t="str">
            <v>9/25/2019 (6pm-8pm)</v>
          </cell>
          <cell r="D14265">
            <v>4</v>
          </cell>
          <cell r="E14265">
            <v>0.67111170291900635</v>
          </cell>
          <cell r="F14265">
            <v>0.68332886695861816</v>
          </cell>
          <cell r="G14265">
            <v>7.3947729542851448E-3</v>
          </cell>
          <cell r="H14265">
            <v>69.293611476704456</v>
          </cell>
        </row>
        <row r="14266">
          <cell r="A14266" t="str">
            <v/>
          </cell>
          <cell r="B14266" t="str">
            <v>Zone: South of Lugo</v>
          </cell>
          <cell r="C14266" t="str">
            <v>9/25/2019 (6pm-7pm)</v>
          </cell>
          <cell r="D14266">
            <v>5</v>
          </cell>
          <cell r="E14266">
            <v>0.6360313892364502</v>
          </cell>
          <cell r="F14266">
            <v>0.60720676183700562</v>
          </cell>
          <cell r="G14266">
            <v>1.0421210899949074E-2</v>
          </cell>
          <cell r="H14266">
            <v>67.171562080780333</v>
          </cell>
        </row>
        <row r="14267">
          <cell r="A14267" t="str">
            <v/>
          </cell>
          <cell r="B14267" t="str">
            <v>Zone: South of Lugo</v>
          </cell>
          <cell r="C14267" t="str">
            <v>9/25/2019 (6pm-8pm)</v>
          </cell>
          <cell r="D14267">
            <v>5</v>
          </cell>
          <cell r="E14267">
            <v>0.6291390061378479</v>
          </cell>
          <cell r="F14267">
            <v>0.64163249731063843</v>
          </cell>
          <cell r="G14267">
            <v>6.4272787421941757E-3</v>
          </cell>
          <cell r="H14267">
            <v>68.073640431705471</v>
          </cell>
        </row>
        <row r="14268">
          <cell r="A14268" t="str">
            <v/>
          </cell>
          <cell r="B14268" t="str">
            <v>Zone: South of Lugo</v>
          </cell>
          <cell r="C14268" t="str">
            <v>9/25/2019 (6pm-7pm)</v>
          </cell>
          <cell r="D14268">
            <v>6</v>
          </cell>
          <cell r="E14268">
            <v>0.64427220821380615</v>
          </cell>
          <cell r="F14268">
            <v>0.61123669147491455</v>
          </cell>
          <cell r="G14268">
            <v>8.9681167155504227E-3</v>
          </cell>
          <cell r="H14268">
            <v>67.138923833654943</v>
          </cell>
        </row>
        <row r="14269">
          <cell r="A14269" t="str">
            <v/>
          </cell>
          <cell r="B14269" t="str">
            <v>Zone: South of Lugo</v>
          </cell>
          <cell r="C14269" t="str">
            <v>9/25/2019 (6pm-8pm)</v>
          </cell>
          <cell r="D14269">
            <v>6</v>
          </cell>
          <cell r="E14269">
            <v>0.62956780195236206</v>
          </cell>
          <cell r="F14269">
            <v>0.63670295476913452</v>
          </cell>
          <cell r="G14269">
            <v>5.9194285422563553E-3</v>
          </cell>
          <cell r="H14269">
            <v>67.46435202245334</v>
          </cell>
        </row>
        <row r="14270">
          <cell r="A14270" t="str">
            <v/>
          </cell>
          <cell r="B14270" t="str">
            <v>Zone: South of Lugo</v>
          </cell>
          <cell r="C14270" t="str">
            <v>9/25/2019 (6pm-8pm)</v>
          </cell>
          <cell r="D14270">
            <v>7</v>
          </cell>
          <cell r="E14270">
            <v>0.67400366067886353</v>
          </cell>
          <cell r="F14270">
            <v>0.68478995561599731</v>
          </cell>
          <cell r="G14270">
            <v>5.7192728854715824E-3</v>
          </cell>
          <cell r="H14270">
            <v>66.834309906119458</v>
          </cell>
        </row>
        <row r="14271">
          <cell r="A14271" t="str">
            <v/>
          </cell>
          <cell r="B14271" t="str">
            <v>Zone: South of Lugo</v>
          </cell>
          <cell r="C14271" t="str">
            <v>9/25/2019 (6pm-7pm)</v>
          </cell>
          <cell r="D14271">
            <v>7</v>
          </cell>
          <cell r="E14271">
            <v>0.72608280181884766</v>
          </cell>
          <cell r="F14271">
            <v>0.67215442657470703</v>
          </cell>
          <cell r="G14271">
            <v>8.0772247165441513E-3</v>
          </cell>
          <cell r="H14271">
            <v>67.112505589506583</v>
          </cell>
        </row>
        <row r="14272">
          <cell r="A14272" t="str">
            <v/>
          </cell>
          <cell r="B14272" t="str">
            <v>Zone: South of Lugo</v>
          </cell>
          <cell r="C14272" t="str">
            <v>9/25/2019 (6pm-8pm)</v>
          </cell>
          <cell r="D14272">
            <v>8</v>
          </cell>
          <cell r="E14272">
            <v>0.64684176445007324</v>
          </cell>
          <cell r="F14272">
            <v>0.64250260591506958</v>
          </cell>
          <cell r="G14272">
            <v>6.2152724713087082E-3</v>
          </cell>
          <cell r="H14272">
            <v>70.323438624196683</v>
          </cell>
        </row>
        <row r="14273">
          <cell r="A14273" t="str">
            <v/>
          </cell>
          <cell r="B14273" t="str">
            <v>Zone: South of Lugo</v>
          </cell>
          <cell r="C14273" t="str">
            <v>9/25/2019 (6pm-7pm)</v>
          </cell>
          <cell r="D14273">
            <v>8</v>
          </cell>
          <cell r="E14273">
            <v>0.70157086849212646</v>
          </cell>
          <cell r="F14273">
            <v>0.67423999309539795</v>
          </cell>
          <cell r="G14273">
            <v>7.9386495053768158E-3</v>
          </cell>
          <cell r="H14273">
            <v>67.589584140696417</v>
          </cell>
        </row>
        <row r="14274">
          <cell r="A14274" t="str">
            <v/>
          </cell>
          <cell r="B14274" t="str">
            <v>Zone: South of Lugo</v>
          </cell>
          <cell r="C14274" t="str">
            <v>9/25/2019 (6pm-7pm)</v>
          </cell>
          <cell r="D14274">
            <v>9</v>
          </cell>
          <cell r="E14274">
            <v>0.5810166597366333</v>
          </cell>
          <cell r="F14274">
            <v>0.56419092416763306</v>
          </cell>
          <cell r="G14274">
            <v>8.3697037771344185E-3</v>
          </cell>
          <cell r="H14274">
            <v>69.024845729620679</v>
          </cell>
        </row>
        <row r="14275">
          <cell r="A14275" t="str">
            <v/>
          </cell>
          <cell r="B14275" t="str">
            <v>Zone: South of Lugo</v>
          </cell>
          <cell r="C14275" t="str">
            <v>9/25/2019 (6pm-8pm)</v>
          </cell>
          <cell r="D14275">
            <v>9</v>
          </cell>
          <cell r="E14275">
            <v>0.53724443912506104</v>
          </cell>
          <cell r="F14275">
            <v>0.52266937494277954</v>
          </cell>
          <cell r="G14275">
            <v>7.0970561355352402E-3</v>
          </cell>
          <cell r="H14275">
            <v>74.640188646138341</v>
          </cell>
        </row>
        <row r="14276">
          <cell r="A14276" t="str">
            <v/>
          </cell>
          <cell r="B14276" t="str">
            <v>Zone: South of Lugo</v>
          </cell>
          <cell r="C14276" t="str">
            <v>9/25/2019 (6pm-7pm)</v>
          </cell>
          <cell r="D14276">
            <v>10</v>
          </cell>
          <cell r="E14276">
            <v>0.45469516515731812</v>
          </cell>
          <cell r="F14276">
            <v>0.44658854603767395</v>
          </cell>
          <cell r="G14276">
            <v>9.8221162334084511E-3</v>
          </cell>
          <cell r="H14276">
            <v>72.023912654635524</v>
          </cell>
        </row>
        <row r="14277">
          <cell r="A14277" t="str">
            <v/>
          </cell>
          <cell r="B14277" t="str">
            <v>Zone: South of Lugo</v>
          </cell>
          <cell r="C14277" t="str">
            <v>9/25/2019 (6pm-8pm)</v>
          </cell>
          <cell r="D14277">
            <v>10</v>
          </cell>
          <cell r="E14277">
            <v>0.48210576176643372</v>
          </cell>
          <cell r="F14277">
            <v>0.43746495246887207</v>
          </cell>
          <cell r="G14277">
            <v>8.3653600886464119E-3</v>
          </cell>
          <cell r="H14277">
            <v>77.99038606650447</v>
          </cell>
        </row>
        <row r="14278">
          <cell r="A14278" t="str">
            <v/>
          </cell>
          <cell r="B14278" t="str">
            <v>Zone: South of Lugo</v>
          </cell>
          <cell r="C14278" t="str">
            <v>9/25/2019 (6pm-7pm)</v>
          </cell>
          <cell r="D14278">
            <v>11</v>
          </cell>
          <cell r="E14278">
            <v>0.38597902655601501</v>
          </cell>
          <cell r="F14278">
            <v>0.36281642317771912</v>
          </cell>
          <cell r="G14278">
            <v>1.1157500557601452E-2</v>
          </cell>
          <cell r="H14278">
            <v>75.613847071105994</v>
          </cell>
        </row>
        <row r="14279">
          <cell r="A14279" t="str">
            <v/>
          </cell>
          <cell r="B14279" t="str">
            <v>Zone: South of Lugo</v>
          </cell>
          <cell r="C14279" t="str">
            <v>9/25/2019 (6pm-8pm)</v>
          </cell>
          <cell r="D14279">
            <v>11</v>
          </cell>
          <cell r="E14279">
            <v>0.41226884722709656</v>
          </cell>
          <cell r="F14279">
            <v>0.40250256657600403</v>
          </cell>
          <cell r="G14279">
            <v>9.7437091171741486E-3</v>
          </cell>
          <cell r="H14279">
            <v>83.667780994990096</v>
          </cell>
        </row>
        <row r="14280">
          <cell r="A14280" t="str">
            <v/>
          </cell>
          <cell r="B14280" t="str">
            <v>Zone: South of Lugo</v>
          </cell>
          <cell r="C14280" t="str">
            <v>9/25/2019 (6pm-8pm)</v>
          </cell>
          <cell r="D14280">
            <v>12</v>
          </cell>
          <cell r="E14280">
            <v>0.45961010456085205</v>
          </cell>
          <cell r="F14280">
            <v>0.4864061176776886</v>
          </cell>
          <cell r="G14280">
            <v>1.1592444032430649E-2</v>
          </cell>
          <cell r="H14280">
            <v>86.928349565667361</v>
          </cell>
        </row>
        <row r="14281">
          <cell r="A14281" t="str">
            <v/>
          </cell>
          <cell r="B14281" t="str">
            <v>Zone: South of Lugo</v>
          </cell>
          <cell r="C14281" t="str">
            <v>9/25/2019 (6pm-7pm)</v>
          </cell>
          <cell r="D14281">
            <v>12</v>
          </cell>
          <cell r="E14281">
            <v>0.42934989929199219</v>
          </cell>
          <cell r="F14281">
            <v>0.39490780234336853</v>
          </cell>
          <cell r="G14281">
            <v>1.3327561318874359E-2</v>
          </cell>
          <cell r="H14281">
            <v>78.987911760313381</v>
          </cell>
        </row>
        <row r="14282">
          <cell r="A14282" t="str">
            <v/>
          </cell>
          <cell r="B14282" t="str">
            <v>Zone: South of Lugo</v>
          </cell>
          <cell r="C14282" t="str">
            <v>9/25/2019 (6pm-7pm)</v>
          </cell>
          <cell r="D14282">
            <v>13</v>
          </cell>
          <cell r="E14282">
            <v>0.57392245531082153</v>
          </cell>
          <cell r="F14282">
            <v>0.55284422636032104</v>
          </cell>
          <cell r="G14282">
            <v>1.5380942262709141E-2</v>
          </cell>
          <cell r="H14282">
            <v>79.693471456259445</v>
          </cell>
        </row>
        <row r="14283">
          <cell r="A14283" t="str">
            <v/>
          </cell>
          <cell r="B14283" t="str">
            <v>Zone: South of Lugo</v>
          </cell>
          <cell r="C14283" t="str">
            <v>9/25/2019 (6pm-8pm)</v>
          </cell>
          <cell r="D14283">
            <v>13</v>
          </cell>
          <cell r="E14283">
            <v>0.55733942985534668</v>
          </cell>
          <cell r="F14283">
            <v>0.65610581636428833</v>
          </cell>
          <cell r="G14283">
            <v>1.319473423063755E-2</v>
          </cell>
          <cell r="H14283">
            <v>89.200614196729546</v>
          </cell>
        </row>
        <row r="14284">
          <cell r="A14284" t="str">
            <v/>
          </cell>
          <cell r="B14284" t="str">
            <v>Zone: South of Lugo</v>
          </cell>
          <cell r="C14284" t="str">
            <v>9/25/2019 (6pm-8pm)</v>
          </cell>
          <cell r="D14284">
            <v>14</v>
          </cell>
          <cell r="E14284">
            <v>0.79851162433624268</v>
          </cell>
          <cell r="F14284">
            <v>0.85947275161743164</v>
          </cell>
          <cell r="G14284">
            <v>1.4805770479142666E-2</v>
          </cell>
          <cell r="H14284">
            <v>91.354944283574852</v>
          </cell>
        </row>
        <row r="14285">
          <cell r="A14285" t="str">
            <v/>
          </cell>
          <cell r="B14285" t="str">
            <v>Zone: South of Lugo</v>
          </cell>
          <cell r="C14285" t="str">
            <v>9/25/2019 (6pm-7pm)</v>
          </cell>
          <cell r="D14285">
            <v>14</v>
          </cell>
          <cell r="E14285">
            <v>0.73179429769515991</v>
          </cell>
          <cell r="F14285">
            <v>0.74638849496841431</v>
          </cell>
          <cell r="G14285">
            <v>1.7177937552332878E-2</v>
          </cell>
          <cell r="H14285">
            <v>78.769011775234119</v>
          </cell>
        </row>
        <row r="14286">
          <cell r="A14286" t="str">
            <v/>
          </cell>
          <cell r="B14286" t="str">
            <v>Zone: South of Lugo</v>
          </cell>
          <cell r="C14286" t="str">
            <v>9/25/2019 (6pm-7pm)</v>
          </cell>
          <cell r="D14286">
            <v>15</v>
          </cell>
          <cell r="E14286">
            <v>0.87233167886734009</v>
          </cell>
          <cell r="F14286">
            <v>0.97890245914459229</v>
          </cell>
          <cell r="G14286">
            <v>1.8796058371663094E-2</v>
          </cell>
          <cell r="H14286">
            <v>78.659964227158284</v>
          </cell>
        </row>
        <row r="14287">
          <cell r="A14287" t="str">
            <v/>
          </cell>
          <cell r="B14287" t="str">
            <v>Zone: South of Lugo</v>
          </cell>
          <cell r="C14287" t="str">
            <v>9/25/2019 (6pm-8pm)</v>
          </cell>
          <cell r="D14287">
            <v>15</v>
          </cell>
          <cell r="E14287">
            <v>1.0694878101348877</v>
          </cell>
          <cell r="F14287">
            <v>1.1655168533325195</v>
          </cell>
          <cell r="G14287">
            <v>1.6015836969017982E-2</v>
          </cell>
          <cell r="H14287">
            <v>91.603465824332531</v>
          </cell>
        </row>
        <row r="14288">
          <cell r="A14288" t="str">
            <v/>
          </cell>
          <cell r="B14288" t="str">
            <v>Zone: South of Lugo</v>
          </cell>
          <cell r="C14288" t="str">
            <v>9/25/2019 (6pm-8pm)</v>
          </cell>
          <cell r="D14288">
            <v>16</v>
          </cell>
          <cell r="E14288">
            <v>1.4257690906524658</v>
          </cell>
          <cell r="F14288">
            <v>1.4668667316436768</v>
          </cell>
          <cell r="G14288">
            <v>1.6969125717878342E-2</v>
          </cell>
          <cell r="H14288">
            <v>89.969394577522607</v>
          </cell>
        </row>
        <row r="14289">
          <cell r="A14289" t="str">
            <v/>
          </cell>
          <cell r="B14289" t="str">
            <v>Zone: South of Lugo</v>
          </cell>
          <cell r="C14289" t="str">
            <v>9/25/2019 (6pm-7pm)</v>
          </cell>
          <cell r="D14289">
            <v>16</v>
          </cell>
          <cell r="E14289">
            <v>1.1502306461334229</v>
          </cell>
          <cell r="F14289">
            <v>1.2121894359588623</v>
          </cell>
          <cell r="G14289">
            <v>1.9807169213891029E-2</v>
          </cell>
          <cell r="H14289">
            <v>79.231122372922172</v>
          </cell>
        </row>
        <row r="14290">
          <cell r="A14290" t="str">
            <v/>
          </cell>
          <cell r="B14290" t="str">
            <v>Zone: South of Lugo</v>
          </cell>
          <cell r="C14290" t="str">
            <v>9/25/2019 (6pm-8pm)</v>
          </cell>
          <cell r="D14290">
            <v>17</v>
          </cell>
          <cell r="E14290">
            <v>1.6290524005889893</v>
          </cell>
          <cell r="F14290">
            <v>1.6811671257019043</v>
          </cell>
          <cell r="G14290">
            <v>1.7256820574402809E-2</v>
          </cell>
          <cell r="H14290">
            <v>87.918529437571905</v>
          </cell>
        </row>
        <row r="14291">
          <cell r="A14291" t="str">
            <v/>
          </cell>
          <cell r="B14291" t="str">
            <v>Zone: South of Lugo</v>
          </cell>
          <cell r="C14291" t="str">
            <v>9/25/2019 (6pm-7pm)</v>
          </cell>
          <cell r="D14291">
            <v>17</v>
          </cell>
          <cell r="E14291">
            <v>1.4447039365768433</v>
          </cell>
          <cell r="F14291">
            <v>1.4296553134918213</v>
          </cell>
          <cell r="G14291">
            <v>2.0419895648956299E-2</v>
          </cell>
          <cell r="H14291">
            <v>79.144403040682633</v>
          </cell>
        </row>
        <row r="14292">
          <cell r="A14292" t="str">
            <v/>
          </cell>
          <cell r="B14292" t="str">
            <v>Zone: South of Lugo</v>
          </cell>
          <cell r="C14292" t="str">
            <v>9/25/2019 (6pm-8pm)</v>
          </cell>
          <cell r="D14292">
            <v>18</v>
          </cell>
          <cell r="E14292">
            <v>1.7356017827987671</v>
          </cell>
          <cell r="F14292">
            <v>1.7903919219970703</v>
          </cell>
          <cell r="G14292">
            <v>1.7161756753921509E-2</v>
          </cell>
          <cell r="H14292">
            <v>84.368528560159803</v>
          </cell>
        </row>
        <row r="14293">
          <cell r="A14293" t="str">
            <v/>
          </cell>
          <cell r="B14293" t="str">
            <v>Zone: South of Lugo</v>
          </cell>
          <cell r="C14293" t="str">
            <v>9/25/2019 (6pm-7pm)</v>
          </cell>
          <cell r="D14293">
            <v>18</v>
          </cell>
          <cell r="E14293">
            <v>1.5719180107116699</v>
          </cell>
          <cell r="F14293">
            <v>1.5287044048309326</v>
          </cell>
          <cell r="G14293">
            <v>2.0458828657865524E-2</v>
          </cell>
          <cell r="H14293">
            <v>74.82636756596365</v>
          </cell>
        </row>
        <row r="14294">
          <cell r="A14294" t="str">
            <v/>
          </cell>
          <cell r="B14294" t="str">
            <v>Zone: South of Lugo</v>
          </cell>
          <cell r="C14294" t="str">
            <v>9/25/2019 (6pm-8pm)</v>
          </cell>
          <cell r="D14294">
            <v>19</v>
          </cell>
          <cell r="E14294">
            <v>1.7555054426193237</v>
          </cell>
          <cell r="F14294">
            <v>1.246462345123291</v>
          </cell>
          <cell r="G14294">
            <v>1.678832434117794E-2</v>
          </cell>
          <cell r="H14294">
            <v>80.361824164266224</v>
          </cell>
        </row>
        <row r="14295">
          <cell r="A14295" t="str">
            <v/>
          </cell>
          <cell r="B14295" t="str">
            <v>Zone: South of Lugo</v>
          </cell>
          <cell r="C14295" t="str">
            <v>9/25/2019 (6pm-7pm)</v>
          </cell>
          <cell r="D14295">
            <v>19</v>
          </cell>
          <cell r="E14295">
            <v>1.5714927911758423</v>
          </cell>
          <cell r="F14295">
            <v>1.0803573131561279</v>
          </cell>
          <cell r="G14295">
            <v>1.9878750666975975E-2</v>
          </cell>
          <cell r="H14295">
            <v>72.848934267409888</v>
          </cell>
        </row>
        <row r="14296">
          <cell r="A14296" t="str">
            <v/>
          </cell>
          <cell r="B14296" t="str">
            <v>Zone: South of Lugo</v>
          </cell>
          <cell r="C14296" t="str">
            <v>9/25/2019 (6pm-8pm)</v>
          </cell>
          <cell r="D14296">
            <v>20</v>
          </cell>
          <cell r="E14296">
            <v>1.7145296335220337</v>
          </cell>
          <cell r="F14296">
            <v>1.4243754148483276</v>
          </cell>
          <cell r="G14296">
            <v>1.5390114858746529E-2</v>
          </cell>
          <cell r="H14296">
            <v>75.756145476867019</v>
          </cell>
        </row>
        <row r="14297">
          <cell r="A14297" t="str">
            <v/>
          </cell>
          <cell r="B14297" t="str">
            <v>Zone: South of Lugo</v>
          </cell>
          <cell r="C14297" t="str">
            <v>9/25/2019 (6pm-7pm)</v>
          </cell>
          <cell r="D14297">
            <v>20</v>
          </cell>
          <cell r="E14297">
            <v>1.5656027793884277</v>
          </cell>
          <cell r="F14297">
            <v>1.7513295412063599</v>
          </cell>
          <cell r="G14297">
            <v>1.9208557903766632E-2</v>
          </cell>
          <cell r="H14297">
            <v>71.365833954389387</v>
          </cell>
        </row>
        <row r="14298">
          <cell r="A14298" t="str">
            <v/>
          </cell>
          <cell r="B14298" t="str">
            <v>Zone: South of Lugo</v>
          </cell>
          <cell r="C14298" t="str">
            <v>9/25/2019 (6pm-8pm)</v>
          </cell>
          <cell r="D14298">
            <v>21</v>
          </cell>
          <cell r="E14298">
            <v>1.6509597301483154</v>
          </cell>
          <cell r="F14298">
            <v>2.0318136215209961</v>
          </cell>
          <cell r="G14298">
            <v>1.4612661674618721E-2</v>
          </cell>
          <cell r="H14298">
            <v>72.020397473025511</v>
          </cell>
        </row>
        <row r="14299">
          <cell r="A14299" t="str">
            <v/>
          </cell>
          <cell r="B14299" t="str">
            <v>Zone: South of Lugo</v>
          </cell>
          <cell r="C14299" t="str">
            <v>9/25/2019 (6pm-7pm)</v>
          </cell>
          <cell r="D14299">
            <v>21</v>
          </cell>
          <cell r="E14299">
            <v>1.5635980367660522</v>
          </cell>
          <cell r="F14299">
            <v>1.5282769203186035</v>
          </cell>
          <cell r="G14299">
            <v>1.7793135717511177E-2</v>
          </cell>
          <cell r="H14299">
            <v>71.034514830832293</v>
          </cell>
        </row>
        <row r="14300">
          <cell r="A14300" t="str">
            <v/>
          </cell>
          <cell r="B14300" t="str">
            <v>Zone: South of Lugo</v>
          </cell>
          <cell r="C14300" t="str">
            <v>9/25/2019 (6pm-8pm)</v>
          </cell>
          <cell r="D14300">
            <v>22</v>
          </cell>
          <cell r="E14300">
            <v>1.496798038482666</v>
          </cell>
          <cell r="F14300">
            <v>1.5933674573898315</v>
          </cell>
          <cell r="G14300">
            <v>1.372287143021822E-2</v>
          </cell>
          <cell r="H14300">
            <v>69.997006229719645</v>
          </cell>
        </row>
        <row r="14301">
          <cell r="A14301" t="str">
            <v/>
          </cell>
          <cell r="B14301" t="str">
            <v>Zone: South of Lugo</v>
          </cell>
          <cell r="C14301" t="str">
            <v>9/25/2019 (6pm-7pm)</v>
          </cell>
          <cell r="D14301">
            <v>22</v>
          </cell>
          <cell r="E14301">
            <v>1.4400049448013306</v>
          </cell>
          <cell r="F14301">
            <v>1.4368903636932373</v>
          </cell>
          <cell r="G14301">
            <v>1.7747336998581886E-2</v>
          </cell>
          <cell r="H14301">
            <v>70.958499031144825</v>
          </cell>
        </row>
        <row r="14302">
          <cell r="A14302" t="str">
            <v/>
          </cell>
          <cell r="B14302" t="str">
            <v>Zone: South of Lugo</v>
          </cell>
          <cell r="C14302" t="str">
            <v>9/25/2019 (6pm-8pm)</v>
          </cell>
          <cell r="D14302">
            <v>23</v>
          </cell>
          <cell r="E14302">
            <v>1.3007755279541016</v>
          </cell>
          <cell r="F14302">
            <v>1.363111138343811</v>
          </cell>
          <cell r="G14302">
            <v>1.3471204787492752E-2</v>
          </cell>
          <cell r="H14302">
            <v>69.480727384407089</v>
          </cell>
        </row>
        <row r="14303">
          <cell r="A14303" t="str">
            <v/>
          </cell>
          <cell r="B14303" t="str">
            <v>Zone: South of Lugo</v>
          </cell>
          <cell r="C14303" t="str">
            <v>9/25/2019 (6pm-7pm)</v>
          </cell>
          <cell r="D14303">
            <v>23</v>
          </cell>
          <cell r="E14303">
            <v>1.3694123029708862</v>
          </cell>
          <cell r="F14303">
            <v>1.3730829954147339</v>
          </cell>
          <cell r="G14303">
            <v>1.8790608271956444E-2</v>
          </cell>
          <cell r="H14303">
            <v>70.495598449835967</v>
          </cell>
        </row>
        <row r="14304">
          <cell r="A14304" t="str">
            <v/>
          </cell>
          <cell r="B14304" t="str">
            <v>Zone: South of Lugo</v>
          </cell>
          <cell r="C14304" t="str">
            <v>9/25/2019 (6pm-8pm)</v>
          </cell>
          <cell r="D14304">
            <v>24</v>
          </cell>
          <cell r="E14304">
            <v>1.0750502347946167</v>
          </cell>
          <cell r="F14304">
            <v>1.1306514739990234</v>
          </cell>
          <cell r="G14304">
            <v>1.2086862698197365E-2</v>
          </cell>
          <cell r="H14304">
            <v>69.113255242596651</v>
          </cell>
        </row>
        <row r="14305">
          <cell r="A14305" t="str">
            <v/>
          </cell>
          <cell r="B14305" t="str">
            <v>Zone: South of Lugo</v>
          </cell>
          <cell r="C14305" t="str">
            <v>9/25/2019 (6pm-7pm)</v>
          </cell>
          <cell r="D14305">
            <v>24</v>
          </cell>
          <cell r="E14305">
            <v>1.1780827045440674</v>
          </cell>
          <cell r="F14305">
            <v>1.1798969507217407</v>
          </cell>
          <cell r="G14305">
            <v>1.8960608169436455E-2</v>
          </cell>
          <cell r="H14305">
            <v>70.274914294239423</v>
          </cell>
        </row>
        <row r="14306">
          <cell r="A14306" t="str">
            <v/>
          </cell>
          <cell r="B14306" t="str">
            <v>Zone: South of Lugo</v>
          </cell>
          <cell r="C14306" t="str">
            <v>10/16/2019</v>
          </cell>
          <cell r="D14306">
            <v>1</v>
          </cell>
          <cell r="E14306">
            <v>0.74395960569381714</v>
          </cell>
          <cell r="F14306">
            <v>0.74827396869659424</v>
          </cell>
          <cell r="G14306">
            <v>8.2099689170718193E-3</v>
          </cell>
          <cell r="H14306">
            <v>67.223956985678257</v>
          </cell>
        </row>
        <row r="14307">
          <cell r="A14307" t="str">
            <v/>
          </cell>
          <cell r="B14307" t="str">
            <v>Zone: South of Lugo</v>
          </cell>
          <cell r="C14307" t="str">
            <v>10/16/2019</v>
          </cell>
          <cell r="D14307">
            <v>2</v>
          </cell>
          <cell r="E14307">
            <v>0.65288609266281128</v>
          </cell>
          <cell r="F14307">
            <v>0.65411728620529175</v>
          </cell>
          <cell r="G14307">
            <v>7.0370244793593884E-3</v>
          </cell>
          <cell r="H14307">
            <v>66.730761873155387</v>
          </cell>
        </row>
        <row r="14308">
          <cell r="A14308" t="str">
            <v/>
          </cell>
          <cell r="B14308" t="str">
            <v>Zone: South of Lugo</v>
          </cell>
          <cell r="C14308" t="str">
            <v>10/16/2019</v>
          </cell>
          <cell r="D14308">
            <v>3</v>
          </cell>
          <cell r="E14308">
            <v>0.59209436178207397</v>
          </cell>
          <cell r="F14308">
            <v>0.58586937189102173</v>
          </cell>
          <cell r="G14308">
            <v>6.3521428965032101E-3</v>
          </cell>
          <cell r="H14308">
            <v>65.832303864652658</v>
          </cell>
        </row>
        <row r="14309">
          <cell r="A14309" t="str">
            <v/>
          </cell>
          <cell r="B14309" t="str">
            <v>Zone: South of Lugo</v>
          </cell>
          <cell r="C14309" t="str">
            <v>10/16/2019</v>
          </cell>
          <cell r="D14309">
            <v>4</v>
          </cell>
          <cell r="E14309">
            <v>0.55372393131256104</v>
          </cell>
          <cell r="F14309">
            <v>0.5438191294670105</v>
          </cell>
          <cell r="G14309">
            <v>5.5202562361955643E-3</v>
          </cell>
          <cell r="H14309">
            <v>64.143447780163157</v>
          </cell>
        </row>
        <row r="14310">
          <cell r="A14310" t="str">
            <v/>
          </cell>
          <cell r="B14310" t="str">
            <v>Zone: South of Lugo</v>
          </cell>
          <cell r="C14310" t="str">
            <v>10/16/2019</v>
          </cell>
          <cell r="D14310">
            <v>5</v>
          </cell>
          <cell r="E14310">
            <v>0.53021144866943359</v>
          </cell>
          <cell r="F14310">
            <v>0.52545565366744995</v>
          </cell>
          <cell r="G14310">
            <v>4.7549488954246044E-3</v>
          </cell>
          <cell r="H14310">
            <v>63.293310665134804</v>
          </cell>
        </row>
        <row r="14311">
          <cell r="A14311" t="str">
            <v/>
          </cell>
          <cell r="B14311" t="str">
            <v>Zone: South of Lugo</v>
          </cell>
          <cell r="C14311" t="str">
            <v>10/16/2019</v>
          </cell>
          <cell r="D14311">
            <v>6</v>
          </cell>
          <cell r="E14311">
            <v>0.55016392469406128</v>
          </cell>
          <cell r="F14311">
            <v>0.54157811403274536</v>
          </cell>
          <cell r="G14311">
            <v>4.0286662988364697E-3</v>
          </cell>
          <cell r="H14311">
            <v>63.689547188590105</v>
          </cell>
        </row>
        <row r="14312">
          <cell r="A14312" t="str">
            <v/>
          </cell>
          <cell r="B14312" t="str">
            <v>Zone: South of Lugo</v>
          </cell>
          <cell r="C14312" t="str">
            <v>10/16/2019</v>
          </cell>
          <cell r="D14312">
            <v>7</v>
          </cell>
          <cell r="E14312">
            <v>0.62338531017303467</v>
          </cell>
          <cell r="F14312">
            <v>0.61256629228591919</v>
          </cell>
          <cell r="G14312">
            <v>3.9149019867181778E-3</v>
          </cell>
          <cell r="H14312">
            <v>62.747303035333594</v>
          </cell>
        </row>
        <row r="14313">
          <cell r="A14313" t="str">
            <v/>
          </cell>
          <cell r="B14313" t="str">
            <v>Zone: South of Lugo</v>
          </cell>
          <cell r="C14313" t="str">
            <v>10/16/2019</v>
          </cell>
          <cell r="D14313">
            <v>8</v>
          </cell>
          <cell r="E14313">
            <v>0.6124388575553894</v>
          </cell>
          <cell r="F14313">
            <v>0.59740018844604492</v>
          </cell>
          <cell r="G14313">
            <v>3.9595197886228561E-3</v>
          </cell>
          <cell r="H14313">
            <v>65.039219328777193</v>
          </cell>
        </row>
        <row r="14314">
          <cell r="A14314" t="str">
            <v/>
          </cell>
          <cell r="B14314" t="str">
            <v>Zone: South of Lugo</v>
          </cell>
          <cell r="C14314" t="str">
            <v>10/16/2019</v>
          </cell>
          <cell r="D14314">
            <v>9</v>
          </cell>
          <cell r="E14314">
            <v>0.4772287905216217</v>
          </cell>
          <cell r="F14314">
            <v>0.46042513847351074</v>
          </cell>
          <cell r="G14314">
            <v>4.2563821189105511E-3</v>
          </cell>
          <cell r="H14314">
            <v>69.573716481464601</v>
          </cell>
        </row>
        <row r="14315">
          <cell r="A14315" t="str">
            <v/>
          </cell>
          <cell r="B14315" t="str">
            <v>Zone: South of Lugo</v>
          </cell>
          <cell r="C14315" t="str">
            <v>10/16/2019</v>
          </cell>
          <cell r="D14315">
            <v>10</v>
          </cell>
          <cell r="E14315">
            <v>0.35608834028244019</v>
          </cell>
          <cell r="F14315">
            <v>0.33371484279632568</v>
          </cell>
          <cell r="G14315">
            <v>4.8095434904098511E-3</v>
          </cell>
          <cell r="H14315">
            <v>75.844454580616116</v>
          </cell>
        </row>
        <row r="14316">
          <cell r="A14316" t="str">
            <v/>
          </cell>
          <cell r="B14316" t="str">
            <v>Zone: South of Lugo</v>
          </cell>
          <cell r="C14316" t="str">
            <v>10/16/2019</v>
          </cell>
          <cell r="D14316">
            <v>11</v>
          </cell>
          <cell r="E14316">
            <v>0.25762513279914856</v>
          </cell>
          <cell r="F14316">
            <v>0.23112189769744873</v>
          </cell>
          <cell r="G14316">
            <v>5.007023923099041E-3</v>
          </cell>
          <cell r="H14316">
            <v>82.928639354264405</v>
          </cell>
        </row>
        <row r="14317">
          <cell r="A14317" t="str">
            <v/>
          </cell>
          <cell r="B14317" t="str">
            <v>Zone: South of Lugo</v>
          </cell>
          <cell r="C14317" t="str">
            <v>10/16/2019</v>
          </cell>
          <cell r="D14317">
            <v>12</v>
          </cell>
          <cell r="E14317">
            <v>0.24579927325248718</v>
          </cell>
          <cell r="F14317">
            <v>0.22410768270492554</v>
          </cell>
          <cell r="G14317">
            <v>5.6730187498033047E-3</v>
          </cell>
          <cell r="H14317">
            <v>87.549806490815484</v>
          </cell>
        </row>
        <row r="14318">
          <cell r="A14318" t="str">
            <v/>
          </cell>
          <cell r="B14318" t="str">
            <v>Zone: South of Lugo</v>
          </cell>
          <cell r="C14318" t="str">
            <v>10/16/2019</v>
          </cell>
          <cell r="D14318">
            <v>13</v>
          </cell>
          <cell r="E14318">
            <v>0.31477311253547668</v>
          </cell>
          <cell r="F14318">
            <v>0.29180371761322021</v>
          </cell>
          <cell r="G14318">
            <v>6.8201813846826553E-3</v>
          </cell>
          <cell r="H14318">
            <v>86.85955935206033</v>
          </cell>
        </row>
        <row r="14319">
          <cell r="A14319" t="str">
            <v/>
          </cell>
          <cell r="B14319" t="str">
            <v>Zone: South of Lugo</v>
          </cell>
          <cell r="C14319" t="str">
            <v>10/16/2019</v>
          </cell>
          <cell r="D14319">
            <v>14</v>
          </cell>
          <cell r="E14319">
            <v>0.45685043931007385</v>
          </cell>
          <cell r="F14319">
            <v>0.38851773738861084</v>
          </cell>
          <cell r="G14319">
            <v>7.9500423744320869E-3</v>
          </cell>
          <cell r="H14319">
            <v>88.191955548154993</v>
          </cell>
        </row>
        <row r="14320">
          <cell r="A14320" t="str">
            <v/>
          </cell>
          <cell r="B14320" t="str">
            <v>Zone: South of Lugo</v>
          </cell>
          <cell r="C14320" t="str">
            <v>10/16/2019</v>
          </cell>
          <cell r="D14320">
            <v>15</v>
          </cell>
          <cell r="E14320">
            <v>0.68178367614746094</v>
          </cell>
          <cell r="F14320">
            <v>0.59910309314727783</v>
          </cell>
          <cell r="G14320">
            <v>9.1189434751868248E-3</v>
          </cell>
          <cell r="H14320">
            <v>89.618706806006628</v>
          </cell>
        </row>
        <row r="14321">
          <cell r="A14321" t="str">
            <v/>
          </cell>
          <cell r="B14321" t="str">
            <v>Zone: South of Lugo</v>
          </cell>
          <cell r="C14321" t="str">
            <v>10/16/2019</v>
          </cell>
          <cell r="D14321">
            <v>16</v>
          </cell>
          <cell r="E14321">
            <v>0.94847935438156128</v>
          </cell>
          <cell r="F14321">
            <v>0.8773345947265625</v>
          </cell>
          <cell r="G14321">
            <v>1.0233961045742035E-2</v>
          </cell>
          <cell r="H14321">
            <v>88.800597113936504</v>
          </cell>
        </row>
        <row r="14322">
          <cell r="A14322" t="str">
            <v/>
          </cell>
          <cell r="B14322" t="str">
            <v>Zone: South of Lugo</v>
          </cell>
          <cell r="C14322" t="str">
            <v>10/16/2019</v>
          </cell>
          <cell r="D14322">
            <v>17</v>
          </cell>
          <cell r="E14322">
            <v>1.0992617607116699</v>
          </cell>
          <cell r="F14322">
            <v>1.0267294645309448</v>
          </cell>
          <cell r="G14322">
            <v>1.0552824474871159E-2</v>
          </cell>
          <cell r="H14322">
            <v>83.497987504815853</v>
          </cell>
        </row>
        <row r="14323">
          <cell r="A14323" t="str">
            <v/>
          </cell>
          <cell r="B14323" t="str">
            <v>Zone: South of Lugo</v>
          </cell>
          <cell r="C14323" t="str">
            <v>10/16/2019</v>
          </cell>
          <cell r="D14323">
            <v>18</v>
          </cell>
          <cell r="E14323">
            <v>1.1445466279983521</v>
          </cell>
          <cell r="F14323">
            <v>1.2035406827926636</v>
          </cell>
          <cell r="G14323">
            <v>1.0196337476372719E-2</v>
          </cell>
          <cell r="H14323">
            <v>81.408669209929613</v>
          </cell>
        </row>
        <row r="14324">
          <cell r="A14324" t="str">
            <v/>
          </cell>
          <cell r="B14324" t="str">
            <v>Zone: South of Lugo</v>
          </cell>
          <cell r="C14324" t="str">
            <v>10/16/2019</v>
          </cell>
          <cell r="D14324">
            <v>19</v>
          </cell>
          <cell r="E14324">
            <v>1.246796727180481</v>
          </cell>
          <cell r="F14324">
            <v>1.2816722393035889</v>
          </cell>
          <cell r="G14324">
            <v>9.5470761880278587E-3</v>
          </cell>
          <cell r="H14324">
            <v>77.965751644845156</v>
          </cell>
        </row>
        <row r="14325">
          <cell r="A14325" t="str">
            <v/>
          </cell>
          <cell r="B14325" t="str">
            <v>Zone: South of Lugo</v>
          </cell>
          <cell r="C14325" t="str">
            <v>10/16/2019</v>
          </cell>
          <cell r="D14325">
            <v>20</v>
          </cell>
          <cell r="E14325">
            <v>1.2647190093994141</v>
          </cell>
          <cell r="F14325">
            <v>1.309459924697876</v>
          </cell>
          <cell r="G14325">
            <v>9.2404661700129509E-3</v>
          </cell>
          <cell r="H14325">
            <v>74.788621661983257</v>
          </cell>
        </row>
        <row r="14326">
          <cell r="A14326" t="str">
            <v/>
          </cell>
          <cell r="B14326" t="str">
            <v>Zone: South of Lugo</v>
          </cell>
          <cell r="C14326" t="str">
            <v>10/16/2019</v>
          </cell>
          <cell r="D14326">
            <v>21</v>
          </cell>
          <cell r="E14326">
            <v>1.2321592569351196</v>
          </cell>
          <cell r="F14326">
            <v>1.2799439430236816</v>
          </cell>
          <cell r="G14326">
            <v>8.8572390377521515E-3</v>
          </cell>
          <cell r="H14326">
            <v>72.664624868704578</v>
          </cell>
        </row>
        <row r="14327">
          <cell r="A14327" t="str">
            <v/>
          </cell>
          <cell r="B14327" t="str">
            <v>Zone: South of Lugo</v>
          </cell>
          <cell r="C14327" t="str">
            <v>10/16/2019</v>
          </cell>
          <cell r="D14327">
            <v>22</v>
          </cell>
          <cell r="E14327">
            <v>1.1607637405395508</v>
          </cell>
          <cell r="F14327">
            <v>1.188780665397644</v>
          </cell>
          <cell r="G14327">
            <v>8.5963886231184006E-3</v>
          </cell>
          <cell r="H14327">
            <v>71.087078564689108</v>
          </cell>
        </row>
        <row r="14328">
          <cell r="A14328" t="str">
            <v/>
          </cell>
          <cell r="B14328" t="str">
            <v>Zone: South of Lugo</v>
          </cell>
          <cell r="C14328" t="str">
            <v>10/16/2019</v>
          </cell>
          <cell r="D14328">
            <v>23</v>
          </cell>
          <cell r="E14328">
            <v>1.063596248626709</v>
          </cell>
          <cell r="F14328">
            <v>1.0808968544006348</v>
          </cell>
          <cell r="G14328">
            <v>8.7612234055995941E-3</v>
          </cell>
          <cell r="H14328">
            <v>69.640701608870486</v>
          </cell>
        </row>
        <row r="14329">
          <cell r="A14329" t="str">
            <v/>
          </cell>
          <cell r="B14329" t="str">
            <v>Zone: South of Lugo</v>
          </cell>
          <cell r="C14329" t="str">
            <v>10/16/2019</v>
          </cell>
          <cell r="D14329">
            <v>24</v>
          </cell>
          <cell r="E14329">
            <v>0.8814283013343811</v>
          </cell>
          <cell r="F14329">
            <v>0.90468364953994751</v>
          </cell>
          <cell r="G14329">
            <v>8.2917297258973122E-3</v>
          </cell>
          <cell r="H14329">
            <v>67.908142865045676</v>
          </cell>
        </row>
        <row r="14330">
          <cell r="A14330" t="str">
            <v/>
          </cell>
          <cell r="B14330" t="str">
            <v>Zone: South of Lugo</v>
          </cell>
          <cell r="C14330" t="str">
            <v>10/21/2019 (6pm-8pm)</v>
          </cell>
          <cell r="D14330">
            <v>1</v>
          </cell>
          <cell r="E14330">
            <v>0.49888888001441956</v>
          </cell>
          <cell r="F14330">
            <v>0.57777774333953857</v>
          </cell>
          <cell r="G14330">
            <v>7.2189249098300934E-2</v>
          </cell>
          <cell r="H14330">
            <v>67.63</v>
          </cell>
          <cell r="I14330">
            <v>1</v>
          </cell>
        </row>
        <row r="14331">
          <cell r="A14331" t="str">
            <v/>
          </cell>
          <cell r="B14331" t="str">
            <v>Zone: South of Lugo</v>
          </cell>
          <cell r="C14331" t="str">
            <v>10/21/2019 (6pm-7pm)</v>
          </cell>
          <cell r="D14331">
            <v>1</v>
          </cell>
          <cell r="E14331">
            <v>0.17333333194255829</v>
          </cell>
          <cell r="F14331">
            <v>0.92666667699813843</v>
          </cell>
          <cell r="G14331">
            <v>0.6526186466217041</v>
          </cell>
          <cell r="H14331">
            <v>67.63</v>
          </cell>
          <cell r="I14331">
            <v>1</v>
          </cell>
        </row>
        <row r="14332">
          <cell r="A14332" t="str">
            <v/>
          </cell>
          <cell r="B14332" t="str">
            <v>Zone: South of Lugo</v>
          </cell>
          <cell r="C14332" t="str">
            <v>10/21/2019 (6pm-8pm)</v>
          </cell>
          <cell r="D14332">
            <v>2</v>
          </cell>
          <cell r="E14332">
            <v>0.44555556774139404</v>
          </cell>
          <cell r="F14332">
            <v>0.53444445133209229</v>
          </cell>
          <cell r="G14332">
            <v>8.926902711391449E-2</v>
          </cell>
          <cell r="H14332">
            <v>66.05</v>
          </cell>
          <cell r="I14332">
            <v>1</v>
          </cell>
        </row>
        <row r="14333">
          <cell r="A14333" t="str">
            <v/>
          </cell>
          <cell r="B14333" t="str">
            <v>Zone: South of Lugo</v>
          </cell>
          <cell r="C14333" t="str">
            <v>10/21/2019 (6pm-7pm)</v>
          </cell>
          <cell r="D14333">
            <v>2</v>
          </cell>
          <cell r="E14333">
            <v>0.32166662812232971</v>
          </cell>
          <cell r="F14333">
            <v>0.54833334684371948</v>
          </cell>
          <cell r="G14333">
            <v>0.57669556140899658</v>
          </cell>
          <cell r="H14333">
            <v>66.05</v>
          </cell>
          <cell r="I14333">
            <v>1</v>
          </cell>
        </row>
        <row r="14334">
          <cell r="A14334" t="str">
            <v/>
          </cell>
          <cell r="B14334" t="str">
            <v>Zone: South of Lugo</v>
          </cell>
          <cell r="C14334" t="str">
            <v>10/21/2019 (6pm-7pm)</v>
          </cell>
          <cell r="D14334">
            <v>3</v>
          </cell>
          <cell r="E14334">
            <v>-0.14999999105930328</v>
          </cell>
          <cell r="F14334">
            <v>0.4699999988079071</v>
          </cell>
          <cell r="G14334">
            <v>0.50292474031448364</v>
          </cell>
          <cell r="H14334">
            <v>64.28</v>
          </cell>
          <cell r="I14334">
            <v>1</v>
          </cell>
        </row>
        <row r="14335">
          <cell r="A14335" t="str">
            <v/>
          </cell>
          <cell r="B14335" t="str">
            <v>Zone: South of Lugo</v>
          </cell>
          <cell r="C14335" t="str">
            <v>10/21/2019 (6pm-8pm)</v>
          </cell>
          <cell r="D14335">
            <v>3</v>
          </cell>
          <cell r="E14335">
            <v>0.44111111760139465</v>
          </cell>
          <cell r="F14335">
            <v>0.50222223997116089</v>
          </cell>
          <cell r="G14335">
            <v>8.0340981483459473E-2</v>
          </cell>
          <cell r="H14335">
            <v>64.28</v>
          </cell>
          <cell r="I14335">
            <v>1</v>
          </cell>
        </row>
        <row r="14336">
          <cell r="A14336" t="str">
            <v/>
          </cell>
          <cell r="B14336" t="str">
            <v>Zone: South of Lugo</v>
          </cell>
          <cell r="C14336" t="str">
            <v>10/21/2019 (6pm-8pm)</v>
          </cell>
          <cell r="D14336">
            <v>4</v>
          </cell>
          <cell r="E14336">
            <v>0.40555554628372192</v>
          </cell>
          <cell r="F14336">
            <v>0.5577777624130249</v>
          </cell>
          <cell r="G14336">
            <v>7.7039577066898346E-2</v>
          </cell>
          <cell r="H14336">
            <v>63.54</v>
          </cell>
          <cell r="I14336">
            <v>1</v>
          </cell>
        </row>
        <row r="14337">
          <cell r="A14337" t="str">
            <v/>
          </cell>
          <cell r="B14337" t="str">
            <v>Zone: South of Lugo</v>
          </cell>
          <cell r="C14337" t="str">
            <v>10/21/2019 (6pm-7pm)</v>
          </cell>
          <cell r="D14337">
            <v>4</v>
          </cell>
          <cell r="E14337">
            <v>-0.14166666567325592</v>
          </cell>
          <cell r="F14337">
            <v>0.45166665315628052</v>
          </cell>
          <cell r="G14337">
            <v>0.51281362771987915</v>
          </cell>
          <cell r="H14337">
            <v>63.54</v>
          </cell>
          <cell r="I14337">
            <v>1</v>
          </cell>
        </row>
        <row r="14338">
          <cell r="A14338" t="str">
            <v/>
          </cell>
          <cell r="B14338" t="str">
            <v>Zone: South of Lugo</v>
          </cell>
          <cell r="C14338" t="str">
            <v>10/21/2019 (6pm-7pm)</v>
          </cell>
          <cell r="D14338">
            <v>5</v>
          </cell>
          <cell r="E14338">
            <v>0.49833333492279053</v>
          </cell>
          <cell r="F14338">
            <v>0.46166667342185974</v>
          </cell>
          <cell r="G14338">
            <v>0.70967912673950195</v>
          </cell>
          <cell r="H14338">
            <v>63.15</v>
          </cell>
          <cell r="I14338">
            <v>1</v>
          </cell>
        </row>
        <row r="14339">
          <cell r="A14339" t="str">
            <v/>
          </cell>
          <cell r="B14339" t="str">
            <v>Zone: South of Lugo</v>
          </cell>
          <cell r="C14339" t="str">
            <v>10/21/2019 (6pm-8pm)</v>
          </cell>
          <cell r="D14339">
            <v>5</v>
          </cell>
          <cell r="E14339">
            <v>0.48222222924232483</v>
          </cell>
          <cell r="F14339">
            <v>0.37111109495162964</v>
          </cell>
          <cell r="G14339">
            <v>8.8668376207351685E-2</v>
          </cell>
          <cell r="H14339">
            <v>63.15</v>
          </cell>
          <cell r="I14339">
            <v>1</v>
          </cell>
        </row>
        <row r="14340">
          <cell r="A14340" t="str">
            <v/>
          </cell>
          <cell r="B14340" t="str">
            <v>Zone: South of Lugo</v>
          </cell>
          <cell r="C14340" t="str">
            <v>10/21/2019 (6pm-8pm)</v>
          </cell>
          <cell r="D14340">
            <v>6</v>
          </cell>
          <cell r="E14340">
            <v>0.52666670083999634</v>
          </cell>
          <cell r="F14340">
            <v>0.54666668176651001</v>
          </cell>
          <cell r="G14340">
            <v>0.1063188835978508</v>
          </cell>
          <cell r="H14340">
            <v>62.15</v>
          </cell>
          <cell r="I14340">
            <v>1</v>
          </cell>
        </row>
        <row r="14341">
          <cell r="A14341" t="str">
            <v/>
          </cell>
          <cell r="B14341" t="str">
            <v>Zone: South of Lugo</v>
          </cell>
          <cell r="C14341" t="str">
            <v>10/21/2019 (6pm-7pm)</v>
          </cell>
          <cell r="D14341">
            <v>6</v>
          </cell>
          <cell r="E14341">
            <v>0.59500002861022949</v>
          </cell>
          <cell r="F14341">
            <v>0.3449999988079071</v>
          </cell>
          <cell r="G14341">
            <v>0.5444263219833374</v>
          </cell>
          <cell r="H14341">
            <v>62.15</v>
          </cell>
          <cell r="I14341">
            <v>1</v>
          </cell>
        </row>
        <row r="14342">
          <cell r="A14342" t="str">
            <v/>
          </cell>
          <cell r="B14342" t="str">
            <v>Zone: South of Lugo</v>
          </cell>
          <cell r="C14342" t="str">
            <v>10/21/2019 (6pm-8pm)</v>
          </cell>
          <cell r="D14342">
            <v>7</v>
          </cell>
          <cell r="E14342">
            <v>0.62277776002883911</v>
          </cell>
          <cell r="F14342">
            <v>0.69722223281860352</v>
          </cell>
          <cell r="G14342">
            <v>0.20603761076927185</v>
          </cell>
          <cell r="H14342">
            <v>62.19</v>
          </cell>
          <cell r="I14342">
            <v>1</v>
          </cell>
        </row>
        <row r="14343">
          <cell r="A14343" t="str">
            <v/>
          </cell>
          <cell r="B14343" t="str">
            <v>Zone: South of Lugo</v>
          </cell>
          <cell r="C14343" t="str">
            <v>10/21/2019 (6pm-7pm)</v>
          </cell>
          <cell r="D14343">
            <v>7</v>
          </cell>
          <cell r="E14343">
            <v>0.40666666626930237</v>
          </cell>
          <cell r="F14343">
            <v>0.31333333253860474</v>
          </cell>
          <cell r="G14343">
            <v>0.38110947608947754</v>
          </cell>
          <cell r="H14343">
            <v>62.19</v>
          </cell>
          <cell r="I14343">
            <v>1</v>
          </cell>
        </row>
        <row r="14344">
          <cell r="A14344" t="str">
            <v/>
          </cell>
          <cell r="B14344" t="str">
            <v>Zone: South of Lugo</v>
          </cell>
          <cell r="C14344" t="str">
            <v>10/21/2019 (6pm-7pm)</v>
          </cell>
          <cell r="D14344">
            <v>8</v>
          </cell>
          <cell r="E14344">
            <v>-0.26333335041999817</v>
          </cell>
          <cell r="F14344">
            <v>0.74333333969116211</v>
          </cell>
          <cell r="G14344">
            <v>1.0919300317764282</v>
          </cell>
          <cell r="H14344">
            <v>63.16</v>
          </cell>
          <cell r="I14344">
            <v>1</v>
          </cell>
        </row>
        <row r="14345">
          <cell r="A14345" t="str">
            <v/>
          </cell>
          <cell r="B14345" t="str">
            <v>Zone: South of Lugo</v>
          </cell>
          <cell r="C14345" t="str">
            <v>10/21/2019 (6pm-8pm)</v>
          </cell>
          <cell r="D14345">
            <v>8</v>
          </cell>
          <cell r="E14345">
            <v>0.57222223281860352</v>
          </cell>
          <cell r="F14345">
            <v>0.52444446086883545</v>
          </cell>
          <cell r="G14345">
            <v>9.9318668246269226E-2</v>
          </cell>
          <cell r="H14345">
            <v>63.16</v>
          </cell>
          <cell r="I14345">
            <v>1</v>
          </cell>
        </row>
        <row r="14346">
          <cell r="A14346" t="str">
            <v/>
          </cell>
          <cell r="B14346" t="str">
            <v>Zone: South of Lugo</v>
          </cell>
          <cell r="C14346" t="str">
            <v>10/21/2019 (6pm-7pm)</v>
          </cell>
          <cell r="D14346">
            <v>9</v>
          </cell>
          <cell r="E14346">
            <v>0.25833332538604736</v>
          </cell>
          <cell r="F14346">
            <v>0.65166670083999634</v>
          </cell>
          <cell r="G14346">
            <v>0.21426878869533539</v>
          </cell>
          <cell r="H14346">
            <v>67.37</v>
          </cell>
          <cell r="I14346">
            <v>1</v>
          </cell>
        </row>
        <row r="14347">
          <cell r="A14347" t="str">
            <v/>
          </cell>
          <cell r="B14347" t="str">
            <v>Zone: South of Lugo</v>
          </cell>
          <cell r="C14347" t="str">
            <v>10/21/2019 (6pm-8pm)</v>
          </cell>
          <cell r="D14347">
            <v>9</v>
          </cell>
          <cell r="E14347">
            <v>0.31666666269302368</v>
          </cell>
          <cell r="F14347">
            <v>0.24666665494441986</v>
          </cell>
          <cell r="G14347">
            <v>0.10713191330432892</v>
          </cell>
          <cell r="H14347">
            <v>67.37</v>
          </cell>
          <cell r="I14347">
            <v>1</v>
          </cell>
        </row>
        <row r="14348">
          <cell r="A14348" t="str">
            <v/>
          </cell>
          <cell r="B14348" t="str">
            <v>Zone: South of Lugo</v>
          </cell>
          <cell r="C14348" t="str">
            <v>10/21/2019 (6pm-7pm)</v>
          </cell>
          <cell r="D14348">
            <v>10</v>
          </cell>
          <cell r="E14348">
            <v>2.1666664630174637E-2</v>
          </cell>
          <cell r="F14348">
            <v>0.50833332538604736</v>
          </cell>
          <cell r="G14348">
            <v>0.15762120485305786</v>
          </cell>
          <cell r="H14348">
            <v>74.3</v>
          </cell>
          <cell r="I14348">
            <v>1</v>
          </cell>
        </row>
        <row r="14349">
          <cell r="A14349" t="str">
            <v/>
          </cell>
          <cell r="B14349" t="str">
            <v>Zone: South of Lugo</v>
          </cell>
          <cell r="C14349" t="str">
            <v>10/21/2019 (6pm-8pm)</v>
          </cell>
          <cell r="D14349">
            <v>10</v>
          </cell>
          <cell r="E14349">
            <v>0.17555555701255798</v>
          </cell>
          <cell r="F14349">
            <v>0.43111112713813782</v>
          </cell>
          <cell r="G14349">
            <v>0.36823281645774841</v>
          </cell>
          <cell r="H14349">
            <v>74.3</v>
          </cell>
          <cell r="I14349">
            <v>1</v>
          </cell>
        </row>
        <row r="14350">
          <cell r="A14350" t="str">
            <v/>
          </cell>
          <cell r="B14350" t="str">
            <v>Zone: South of Lugo</v>
          </cell>
          <cell r="C14350" t="str">
            <v>10/21/2019 (6pm-8pm)</v>
          </cell>
          <cell r="D14350">
            <v>11</v>
          </cell>
          <cell r="E14350">
            <v>-0.25999999046325684</v>
          </cell>
          <cell r="F14350">
            <v>0.61666667461395264</v>
          </cell>
          <cell r="G14350">
            <v>0.55453109741210938</v>
          </cell>
          <cell r="H14350">
            <v>81.099999999999994</v>
          </cell>
          <cell r="I14350">
            <v>1</v>
          </cell>
        </row>
        <row r="14351">
          <cell r="A14351" t="str">
            <v/>
          </cell>
          <cell r="B14351" t="str">
            <v>Zone: South of Lugo</v>
          </cell>
          <cell r="C14351" t="str">
            <v>10/21/2019 (6pm-7pm)</v>
          </cell>
          <cell r="D14351">
            <v>11</v>
          </cell>
          <cell r="E14351">
            <v>-0.28666669130325317</v>
          </cell>
          <cell r="F14351">
            <v>0.95666670799255371</v>
          </cell>
          <cell r="G14351">
            <v>2.4902567863464355</v>
          </cell>
          <cell r="H14351">
            <v>81.099999999999994</v>
          </cell>
          <cell r="I14351">
            <v>1</v>
          </cell>
        </row>
        <row r="14352">
          <cell r="A14352" t="str">
            <v/>
          </cell>
          <cell r="B14352" t="str">
            <v>Zone: South of Lugo</v>
          </cell>
          <cell r="C14352" t="str">
            <v>10/21/2019 (6pm-8pm)</v>
          </cell>
          <cell r="D14352">
            <v>12</v>
          </cell>
          <cell r="E14352">
            <v>-0.47999998927116394</v>
          </cell>
          <cell r="F14352">
            <v>0.13666665554046631</v>
          </cell>
          <cell r="G14352">
            <v>0.35253727436065674</v>
          </cell>
          <cell r="H14352">
            <v>85.59999999999998</v>
          </cell>
          <cell r="I14352">
            <v>1</v>
          </cell>
        </row>
        <row r="14353">
          <cell r="A14353" t="str">
            <v/>
          </cell>
          <cell r="B14353" t="str">
            <v>Zone: South of Lugo</v>
          </cell>
          <cell r="C14353" t="str">
            <v>10/21/2019 (6pm-7pm)</v>
          </cell>
          <cell r="D14353">
            <v>12</v>
          </cell>
          <cell r="E14353">
            <v>-0.3333333432674408</v>
          </cell>
          <cell r="F14353">
            <v>0.60333335399627686</v>
          </cell>
          <cell r="G14353">
            <v>0.65790915489196777</v>
          </cell>
          <cell r="H14353">
            <v>85.6</v>
          </cell>
          <cell r="I14353">
            <v>1</v>
          </cell>
        </row>
        <row r="14354">
          <cell r="A14354" t="str">
            <v/>
          </cell>
          <cell r="B14354" t="str">
            <v>Zone: South of Lugo</v>
          </cell>
          <cell r="C14354" t="str">
            <v>10/21/2019 (6pm-7pm)</v>
          </cell>
          <cell r="D14354">
            <v>13</v>
          </cell>
          <cell r="E14354">
            <v>0.61500000953674316</v>
          </cell>
          <cell r="F14354">
            <v>0.18500000238418579</v>
          </cell>
          <cell r="G14354">
            <v>0.27300792932510376</v>
          </cell>
          <cell r="H14354">
            <v>88.7</v>
          </cell>
          <cell r="I14354">
            <v>1</v>
          </cell>
        </row>
        <row r="14355">
          <cell r="A14355" t="str">
            <v/>
          </cell>
          <cell r="B14355" t="str">
            <v>Zone: South of Lugo</v>
          </cell>
          <cell r="C14355" t="str">
            <v>10/21/2019 (6pm-8pm)</v>
          </cell>
          <cell r="D14355">
            <v>13</v>
          </cell>
          <cell r="E14355">
            <v>-0.52055555582046509</v>
          </cell>
          <cell r="F14355">
            <v>-0.20611110329627991</v>
          </cell>
          <cell r="G14355">
            <v>0.56359356641769409</v>
          </cell>
          <cell r="H14355">
            <v>88.7</v>
          </cell>
          <cell r="I14355">
            <v>1</v>
          </cell>
        </row>
        <row r="14356">
          <cell r="A14356" t="str">
            <v/>
          </cell>
          <cell r="B14356" t="str">
            <v>Zone: South of Lugo</v>
          </cell>
          <cell r="C14356" t="str">
            <v>10/21/2019 (6pm-7pm)</v>
          </cell>
          <cell r="D14356">
            <v>14</v>
          </cell>
          <cell r="E14356">
            <v>0.52833330631256104</v>
          </cell>
          <cell r="F14356">
            <v>0.30166667699813843</v>
          </cell>
          <cell r="G14356">
            <v>0.57669556140899658</v>
          </cell>
          <cell r="H14356">
            <v>89.6</v>
          </cell>
          <cell r="I14356">
            <v>1</v>
          </cell>
        </row>
        <row r="14357">
          <cell r="A14357" t="str">
            <v/>
          </cell>
          <cell r="B14357" t="str">
            <v>Zone: South of Lugo</v>
          </cell>
          <cell r="C14357" t="str">
            <v>10/21/2019 (6pm-8pm)</v>
          </cell>
          <cell r="D14357">
            <v>14</v>
          </cell>
          <cell r="E14357">
            <v>-0.51444447040557861</v>
          </cell>
          <cell r="F14357">
            <v>-0.13555556535720825</v>
          </cell>
          <cell r="G14357">
            <v>0.41533774137496948</v>
          </cell>
          <cell r="H14357">
            <v>89.59999999999998</v>
          </cell>
          <cell r="I14357">
            <v>1</v>
          </cell>
        </row>
        <row r="14358">
          <cell r="A14358" t="str">
            <v/>
          </cell>
          <cell r="B14358" t="str">
            <v>Zone: South of Lugo</v>
          </cell>
          <cell r="C14358" t="str">
            <v>10/21/2019 (6pm-8pm)</v>
          </cell>
          <cell r="D14358">
            <v>15</v>
          </cell>
          <cell r="E14358">
            <v>-0.44611111283302307</v>
          </cell>
          <cell r="F14358">
            <v>-0.4072222113609314</v>
          </cell>
          <cell r="G14358">
            <v>0.91619390249252319</v>
          </cell>
          <cell r="H14358">
            <v>89.40000000000002</v>
          </cell>
          <cell r="I14358">
            <v>1</v>
          </cell>
        </row>
        <row r="14359">
          <cell r="A14359" t="str">
            <v/>
          </cell>
          <cell r="B14359" t="str">
            <v>Zone: South of Lugo</v>
          </cell>
          <cell r="C14359" t="str">
            <v>10/21/2019 (6pm-7pm)</v>
          </cell>
          <cell r="D14359">
            <v>15</v>
          </cell>
          <cell r="E14359">
            <v>0.25333333015441895</v>
          </cell>
          <cell r="F14359">
            <v>0.43666666746139526</v>
          </cell>
          <cell r="G14359">
            <v>0.6110464334487915</v>
          </cell>
          <cell r="H14359">
            <v>89.4</v>
          </cell>
          <cell r="I14359">
            <v>1</v>
          </cell>
        </row>
        <row r="14360">
          <cell r="A14360" t="str">
            <v/>
          </cell>
          <cell r="B14360" t="str">
            <v>Zone: South of Lugo</v>
          </cell>
          <cell r="C14360" t="str">
            <v>10/21/2019 (6pm-7pm)</v>
          </cell>
          <cell r="D14360">
            <v>16</v>
          </cell>
          <cell r="E14360">
            <v>0.71666669845581055</v>
          </cell>
          <cell r="F14360">
            <v>0.8033333420753479</v>
          </cell>
          <cell r="G14360">
            <v>1.0590771436691284</v>
          </cell>
          <cell r="H14360">
            <v>88.6</v>
          </cell>
          <cell r="I14360">
            <v>1</v>
          </cell>
        </row>
        <row r="14361">
          <cell r="A14361" t="str">
            <v/>
          </cell>
          <cell r="B14361" t="str">
            <v>Zone: South of Lugo</v>
          </cell>
          <cell r="C14361" t="str">
            <v>10/21/2019 (6pm-8pm)</v>
          </cell>
          <cell r="D14361">
            <v>16</v>
          </cell>
          <cell r="E14361">
            <v>0.7866666316986084</v>
          </cell>
          <cell r="F14361">
            <v>-0.27000001072883606</v>
          </cell>
          <cell r="G14361">
            <v>0.82985049486160278</v>
          </cell>
          <cell r="H14361">
            <v>88.59999999999998</v>
          </cell>
          <cell r="I14361">
            <v>1</v>
          </cell>
        </row>
        <row r="14362">
          <cell r="A14362" t="str">
            <v/>
          </cell>
          <cell r="B14362" t="str">
            <v>Zone: South of Lugo</v>
          </cell>
          <cell r="C14362" t="str">
            <v>10/21/2019 (6pm-8pm)</v>
          </cell>
          <cell r="D14362">
            <v>17</v>
          </cell>
          <cell r="E14362">
            <v>-7.5555577874183655E-2</v>
          </cell>
          <cell r="F14362">
            <v>0.2455555647611618</v>
          </cell>
          <cell r="G14362">
            <v>0.86279028654098511</v>
          </cell>
          <cell r="H14362">
            <v>88.40000000000002</v>
          </cell>
          <cell r="I14362">
            <v>1</v>
          </cell>
        </row>
        <row r="14363">
          <cell r="A14363" t="str">
            <v/>
          </cell>
          <cell r="B14363" t="str">
            <v>Zone: South of Lugo</v>
          </cell>
          <cell r="C14363" t="str">
            <v>10/21/2019 (6pm-7pm)</v>
          </cell>
          <cell r="D14363">
            <v>17</v>
          </cell>
          <cell r="E14363">
            <v>-0.18000000715255737</v>
          </cell>
          <cell r="F14363">
            <v>0.45000001788139343</v>
          </cell>
          <cell r="G14363">
            <v>0.87109130620956421</v>
          </cell>
          <cell r="H14363">
            <v>88.4</v>
          </cell>
          <cell r="I14363">
            <v>1</v>
          </cell>
        </row>
        <row r="14364">
          <cell r="A14364" t="str">
            <v/>
          </cell>
          <cell r="B14364" t="str">
            <v>Zone: South of Lugo</v>
          </cell>
          <cell r="C14364" t="str">
            <v>10/21/2019 (6pm-7pm)</v>
          </cell>
          <cell r="D14364">
            <v>18</v>
          </cell>
          <cell r="E14364">
            <v>-0.18166668713092804</v>
          </cell>
          <cell r="F14364">
            <v>0.4816666841506958</v>
          </cell>
          <cell r="G14364">
            <v>1.2809545993804932</v>
          </cell>
          <cell r="H14364">
            <v>85.7</v>
          </cell>
          <cell r="I14364">
            <v>1</v>
          </cell>
        </row>
        <row r="14365">
          <cell r="A14365" t="str">
            <v/>
          </cell>
          <cell r="B14365" t="str">
            <v>Zone: South of Lugo</v>
          </cell>
          <cell r="C14365" t="str">
            <v>10/21/2019 (6pm-8pm)</v>
          </cell>
          <cell r="D14365">
            <v>18</v>
          </cell>
          <cell r="E14365">
            <v>0.74611115455627441</v>
          </cell>
          <cell r="F14365">
            <v>0.28388890624046326</v>
          </cell>
          <cell r="G14365">
            <v>0.7153780460357666</v>
          </cell>
          <cell r="H14365">
            <v>85.7</v>
          </cell>
          <cell r="I14365">
            <v>1</v>
          </cell>
        </row>
        <row r="14366">
          <cell r="A14366" t="str">
            <v/>
          </cell>
          <cell r="B14366" t="str">
            <v>Zone: South of Lugo</v>
          </cell>
          <cell r="C14366" t="str">
            <v>10/21/2019 (6pm-7pm)</v>
          </cell>
          <cell r="D14366">
            <v>19</v>
          </cell>
          <cell r="E14366">
            <v>0.12999999523162842</v>
          </cell>
          <cell r="F14366">
            <v>0.22999998927116394</v>
          </cell>
          <cell r="G14366">
            <v>0.49166384339332581</v>
          </cell>
          <cell r="H14366">
            <v>81.900000000000006</v>
          </cell>
          <cell r="I14366">
            <v>1</v>
          </cell>
        </row>
        <row r="14367">
          <cell r="A14367" t="str">
            <v/>
          </cell>
          <cell r="B14367" t="str">
            <v>Zone: South of Lugo</v>
          </cell>
          <cell r="C14367" t="str">
            <v>10/21/2019 (6pm-8pm)</v>
          </cell>
          <cell r="D14367">
            <v>19</v>
          </cell>
          <cell r="E14367">
            <v>1.4477777481079102</v>
          </cell>
          <cell r="F14367">
            <v>1.0855555534362793</v>
          </cell>
          <cell r="G14367">
            <v>0.92611873149871826</v>
          </cell>
          <cell r="H14367">
            <v>81.900000000000006</v>
          </cell>
          <cell r="I14367">
            <v>1</v>
          </cell>
        </row>
        <row r="14368">
          <cell r="A14368" t="str">
            <v/>
          </cell>
          <cell r="B14368" t="str">
            <v>Zone: South of Lugo</v>
          </cell>
          <cell r="C14368" t="str">
            <v>10/21/2019 (6pm-7pm)</v>
          </cell>
          <cell r="D14368">
            <v>20</v>
          </cell>
          <cell r="E14368">
            <v>0.90666669607162476</v>
          </cell>
          <cell r="F14368">
            <v>0.3633333146572113</v>
          </cell>
          <cell r="G14368">
            <v>0.7075151801109314</v>
          </cell>
          <cell r="H14368">
            <v>80.3</v>
          </cell>
          <cell r="I14368">
            <v>1</v>
          </cell>
        </row>
        <row r="14369">
          <cell r="A14369" t="str">
            <v/>
          </cell>
          <cell r="B14369" t="str">
            <v>Zone: South of Lugo</v>
          </cell>
          <cell r="C14369" t="str">
            <v>10/21/2019 (6pm-8pm)</v>
          </cell>
          <cell r="D14369">
            <v>20</v>
          </cell>
          <cell r="E14369">
            <v>1.5116667747497559</v>
          </cell>
          <cell r="F14369">
            <v>1.68833327293396</v>
          </cell>
          <cell r="G14369">
            <v>0.37408655881881714</v>
          </cell>
          <cell r="H14369">
            <v>80.3</v>
          </cell>
          <cell r="I14369">
            <v>1</v>
          </cell>
        </row>
        <row r="14370">
          <cell r="A14370" t="str">
            <v/>
          </cell>
          <cell r="B14370" t="str">
            <v>Zone: South of Lugo</v>
          </cell>
          <cell r="C14370" t="str">
            <v>10/21/2019 (6pm-8pm)</v>
          </cell>
          <cell r="D14370">
            <v>21</v>
          </cell>
          <cell r="E14370">
            <v>0.991111159324646</v>
          </cell>
          <cell r="F14370">
            <v>1.3155555725097656</v>
          </cell>
          <cell r="G14370">
            <v>0.56757223606109619</v>
          </cell>
          <cell r="H14370">
            <v>78.2</v>
          </cell>
          <cell r="I14370">
            <v>1</v>
          </cell>
        </row>
        <row r="14371">
          <cell r="A14371" t="str">
            <v/>
          </cell>
          <cell r="B14371" t="str">
            <v>Zone: South of Lugo</v>
          </cell>
          <cell r="C14371" t="str">
            <v>10/21/2019 (6pm-7pm)</v>
          </cell>
          <cell r="D14371">
            <v>21</v>
          </cell>
          <cell r="E14371">
            <v>0.31333336234092712</v>
          </cell>
          <cell r="F14371">
            <v>0.95666664838790894</v>
          </cell>
          <cell r="G14371">
            <v>0.71687591075897217</v>
          </cell>
          <cell r="H14371">
            <v>78.2</v>
          </cell>
          <cell r="I14371">
            <v>1</v>
          </cell>
        </row>
        <row r="14372">
          <cell r="A14372" t="str">
            <v/>
          </cell>
          <cell r="B14372" t="str">
            <v>Zone: South of Lugo</v>
          </cell>
          <cell r="C14372" t="str">
            <v>10/21/2019 (6pm-8pm)</v>
          </cell>
          <cell r="D14372">
            <v>22</v>
          </cell>
          <cell r="E14372">
            <v>1.1699999570846558</v>
          </cell>
          <cell r="F14372">
            <v>0.67333334684371948</v>
          </cell>
          <cell r="G14372">
            <v>0.30684605240821838</v>
          </cell>
          <cell r="H14372">
            <v>75.5</v>
          </cell>
          <cell r="I14372">
            <v>1</v>
          </cell>
        </row>
        <row r="14373">
          <cell r="A14373" t="str">
            <v/>
          </cell>
          <cell r="B14373" t="str">
            <v>Zone: South of Lugo</v>
          </cell>
          <cell r="C14373" t="str">
            <v>10/21/2019 (6pm-7pm)</v>
          </cell>
          <cell r="D14373">
            <v>22</v>
          </cell>
          <cell r="E14373">
            <v>0.15000003576278687</v>
          </cell>
          <cell r="F14373">
            <v>1.1100000143051147</v>
          </cell>
          <cell r="G14373">
            <v>2.0713601112365723</v>
          </cell>
          <cell r="H14373">
            <v>75.5</v>
          </cell>
          <cell r="I14373">
            <v>1</v>
          </cell>
        </row>
        <row r="14374">
          <cell r="A14374" t="str">
            <v/>
          </cell>
          <cell r="B14374" t="str">
            <v>Zone: South of Lugo</v>
          </cell>
          <cell r="C14374" t="str">
            <v>10/21/2019 (6pm-7pm)</v>
          </cell>
          <cell r="D14374">
            <v>23</v>
          </cell>
          <cell r="E14374">
            <v>0.69166666269302368</v>
          </cell>
          <cell r="F14374">
            <v>0.94833332300186157</v>
          </cell>
          <cell r="G14374">
            <v>1.4452835321426392</v>
          </cell>
          <cell r="H14374">
            <v>73.400000000000006</v>
          </cell>
          <cell r="I14374">
            <v>1</v>
          </cell>
        </row>
        <row r="14375">
          <cell r="A14375" t="str">
            <v/>
          </cell>
          <cell r="B14375" t="str">
            <v>Zone: South of Lugo</v>
          </cell>
          <cell r="C14375" t="str">
            <v>10/21/2019 (6pm-8pm)</v>
          </cell>
          <cell r="D14375">
            <v>23</v>
          </cell>
          <cell r="E14375">
            <v>0.93166673183441162</v>
          </cell>
          <cell r="F14375">
            <v>0.80833333730697632</v>
          </cell>
          <cell r="G14375">
            <v>0.32545286417007446</v>
          </cell>
          <cell r="H14375">
            <v>73.400000000000006</v>
          </cell>
          <cell r="I14375">
            <v>1</v>
          </cell>
        </row>
        <row r="14376">
          <cell r="A14376" t="str">
            <v/>
          </cell>
          <cell r="B14376" t="str">
            <v>Zone: South of Lugo</v>
          </cell>
          <cell r="C14376" t="str">
            <v>10/21/2019 (6pm-8pm)</v>
          </cell>
          <cell r="D14376">
            <v>24</v>
          </cell>
          <cell r="E14376">
            <v>0.63722223043441772</v>
          </cell>
          <cell r="F14376">
            <v>0.7361111044883728</v>
          </cell>
          <cell r="G14376">
            <v>0.15404482185840607</v>
          </cell>
          <cell r="H14376">
            <v>71.099999999999994</v>
          </cell>
          <cell r="I14376">
            <v>1</v>
          </cell>
        </row>
        <row r="14377">
          <cell r="A14377" t="str">
            <v/>
          </cell>
          <cell r="B14377" t="str">
            <v>Zone: South of Lugo</v>
          </cell>
          <cell r="C14377" t="str">
            <v>10/21/2019 (6pm-7pm)</v>
          </cell>
          <cell r="D14377">
            <v>24</v>
          </cell>
          <cell r="E14377">
            <v>-7.8333310782909393E-2</v>
          </cell>
          <cell r="F14377">
            <v>0.90833336114883423</v>
          </cell>
          <cell r="G14377">
            <v>1.7174528837203979</v>
          </cell>
          <cell r="H14377">
            <v>71.099999999999994</v>
          </cell>
          <cell r="I14377">
            <v>1</v>
          </cell>
        </row>
        <row r="14378">
          <cell r="A14378" t="str">
            <v/>
          </cell>
          <cell r="B14378" t="str">
            <v>Zone: South of Lugo</v>
          </cell>
          <cell r="C14378" t="str">
            <v>10/22/2019</v>
          </cell>
          <cell r="D14378">
            <v>1</v>
          </cell>
          <cell r="E14378">
            <v>0.53555554151535034</v>
          </cell>
          <cell r="F14378">
            <v>0.64444440603256226</v>
          </cell>
          <cell r="G14378">
            <v>7.695712149143219E-2</v>
          </cell>
          <cell r="H14378">
            <v>69.83</v>
          </cell>
          <cell r="I14378">
            <v>1</v>
          </cell>
        </row>
        <row r="14379">
          <cell r="A14379" t="str">
            <v/>
          </cell>
          <cell r="B14379" t="str">
            <v>Zone: South of Lugo</v>
          </cell>
          <cell r="C14379" t="str">
            <v>10/22/2019</v>
          </cell>
          <cell r="D14379">
            <v>2</v>
          </cell>
          <cell r="E14379">
            <v>0.52555555105209351</v>
          </cell>
          <cell r="F14379">
            <v>0.60777777433395386</v>
          </cell>
          <cell r="G14379">
            <v>8.7309382855892181E-2</v>
          </cell>
          <cell r="H14379">
            <v>67.78</v>
          </cell>
          <cell r="I14379">
            <v>1</v>
          </cell>
        </row>
        <row r="14380">
          <cell r="A14380" t="str">
            <v/>
          </cell>
          <cell r="B14380" t="str">
            <v>Zone: South of Lugo</v>
          </cell>
          <cell r="C14380" t="str">
            <v>10/22/2019</v>
          </cell>
          <cell r="D14380">
            <v>3</v>
          </cell>
          <cell r="E14380">
            <v>0.48111110925674438</v>
          </cell>
          <cell r="F14380">
            <v>0.61222219467163086</v>
          </cell>
          <cell r="G14380">
            <v>7.4177436530590057E-2</v>
          </cell>
          <cell r="H14380">
            <v>66.510000000000005</v>
          </cell>
          <cell r="I14380">
            <v>1</v>
          </cell>
        </row>
        <row r="14381">
          <cell r="A14381" t="str">
            <v/>
          </cell>
          <cell r="B14381" t="str">
            <v>Zone: South of Lugo</v>
          </cell>
          <cell r="C14381" t="str">
            <v>10/22/2019</v>
          </cell>
          <cell r="D14381">
            <v>4</v>
          </cell>
          <cell r="E14381">
            <v>0.43888887763023376</v>
          </cell>
          <cell r="F14381">
            <v>0.48777776956558228</v>
          </cell>
          <cell r="G14381">
            <v>6.1089467257261276E-2</v>
          </cell>
          <cell r="H14381">
            <v>65.17</v>
          </cell>
          <cell r="I14381">
            <v>1</v>
          </cell>
        </row>
        <row r="14382">
          <cell r="A14382" t="str">
            <v/>
          </cell>
          <cell r="B14382" t="str">
            <v>Zone: South of Lugo</v>
          </cell>
          <cell r="C14382" t="str">
            <v>10/22/2019</v>
          </cell>
          <cell r="D14382">
            <v>5</v>
          </cell>
          <cell r="E14382">
            <v>0.50555557012557983</v>
          </cell>
          <cell r="F14382">
            <v>0.52777779102325439</v>
          </cell>
          <cell r="G14382">
            <v>3.3248566091060638E-2</v>
          </cell>
          <cell r="H14382">
            <v>64.44</v>
          </cell>
          <cell r="I14382">
            <v>1</v>
          </cell>
        </row>
        <row r="14383">
          <cell r="A14383" t="str">
            <v/>
          </cell>
          <cell r="B14383" t="str">
            <v>Zone: South of Lugo</v>
          </cell>
          <cell r="C14383" t="str">
            <v>10/22/2019</v>
          </cell>
          <cell r="D14383">
            <v>6</v>
          </cell>
          <cell r="E14383">
            <v>0.49333333969116211</v>
          </cell>
          <cell r="F14383">
            <v>0.45666667819023132</v>
          </cell>
          <cell r="G14383">
            <v>8.4690533578395844E-2</v>
          </cell>
          <cell r="H14383">
            <v>63.97</v>
          </cell>
          <cell r="I14383">
            <v>1</v>
          </cell>
        </row>
        <row r="14384">
          <cell r="A14384" t="str">
            <v/>
          </cell>
          <cell r="B14384" t="str">
            <v>Zone: South of Lugo</v>
          </cell>
          <cell r="C14384" t="str">
            <v>10/22/2019</v>
          </cell>
          <cell r="D14384">
            <v>7</v>
          </cell>
          <cell r="E14384">
            <v>0.63944447040557861</v>
          </cell>
          <cell r="F14384">
            <v>0.52388888597488403</v>
          </cell>
          <cell r="G14384">
            <v>0.21535909175872803</v>
          </cell>
          <cell r="H14384">
            <v>64.42</v>
          </cell>
          <cell r="I14384">
            <v>1</v>
          </cell>
        </row>
        <row r="14385">
          <cell r="A14385" t="str">
            <v/>
          </cell>
          <cell r="B14385" t="str">
            <v>Zone: South of Lugo</v>
          </cell>
          <cell r="C14385" t="str">
            <v>10/22/2019</v>
          </cell>
          <cell r="D14385">
            <v>8</v>
          </cell>
          <cell r="E14385">
            <v>0.39555555582046509</v>
          </cell>
          <cell r="F14385">
            <v>0.5211111307144165</v>
          </cell>
          <cell r="G14385">
            <v>9.2288173735141754E-2</v>
          </cell>
          <cell r="H14385">
            <v>64.87</v>
          </cell>
          <cell r="I14385">
            <v>1</v>
          </cell>
        </row>
        <row r="14386">
          <cell r="A14386" t="str">
            <v/>
          </cell>
          <cell r="B14386" t="str">
            <v>Zone: South of Lugo</v>
          </cell>
          <cell r="C14386" t="str">
            <v>10/22/2019</v>
          </cell>
          <cell r="D14386">
            <v>9</v>
          </cell>
          <cell r="E14386">
            <v>0.226666659116745</v>
          </cell>
          <cell r="F14386">
            <v>0.27666667103767395</v>
          </cell>
          <cell r="G14386">
            <v>9.7122617065906525E-2</v>
          </cell>
          <cell r="H14386">
            <v>69.69</v>
          </cell>
          <cell r="I14386">
            <v>1</v>
          </cell>
        </row>
        <row r="14387">
          <cell r="A14387" t="str">
            <v/>
          </cell>
          <cell r="B14387" t="str">
            <v>Zone: South of Lugo</v>
          </cell>
          <cell r="C14387" t="str">
            <v>10/22/2019</v>
          </cell>
          <cell r="D14387">
            <v>10</v>
          </cell>
          <cell r="E14387">
            <v>0.64888894557952881</v>
          </cell>
          <cell r="F14387">
            <v>0.35444444417953491</v>
          </cell>
          <cell r="G14387">
            <v>0.40569058060646057</v>
          </cell>
          <cell r="H14387">
            <v>77.599999999999994</v>
          </cell>
          <cell r="I14387">
            <v>1</v>
          </cell>
        </row>
        <row r="14388">
          <cell r="A14388" t="str">
            <v/>
          </cell>
          <cell r="B14388" t="str">
            <v>Zone: South of Lugo</v>
          </cell>
          <cell r="C14388" t="str">
            <v>10/22/2019</v>
          </cell>
          <cell r="D14388">
            <v>11</v>
          </cell>
          <cell r="E14388">
            <v>-0.20333333313465118</v>
          </cell>
          <cell r="F14388">
            <v>0.40333333611488342</v>
          </cell>
          <cell r="G14388">
            <v>0.55812609195709229</v>
          </cell>
          <cell r="H14388">
            <v>83.5</v>
          </cell>
          <cell r="I14388">
            <v>1</v>
          </cell>
        </row>
        <row r="14389">
          <cell r="A14389" t="str">
            <v/>
          </cell>
          <cell r="B14389" t="str">
            <v>Zone: South of Lugo</v>
          </cell>
          <cell r="C14389" t="str">
            <v>10/22/2019</v>
          </cell>
          <cell r="D14389">
            <v>12</v>
          </cell>
          <cell r="E14389">
            <v>-0.42666664719581604</v>
          </cell>
          <cell r="F14389">
            <v>-0.56666666269302368</v>
          </cell>
          <cell r="G14389">
            <v>0.29685655236244202</v>
          </cell>
          <cell r="H14389">
            <v>90.3</v>
          </cell>
          <cell r="I14389">
            <v>1</v>
          </cell>
        </row>
        <row r="14390">
          <cell r="A14390" t="str">
            <v/>
          </cell>
          <cell r="B14390" t="str">
            <v>Zone: South of Lugo</v>
          </cell>
          <cell r="C14390" t="str">
            <v>10/22/2019</v>
          </cell>
          <cell r="D14390">
            <v>13</v>
          </cell>
          <cell r="E14390">
            <v>-0.54388886690139771</v>
          </cell>
          <cell r="F14390">
            <v>-0.88611114025115967</v>
          </cell>
          <cell r="G14390">
            <v>0.5225716233253479</v>
          </cell>
          <cell r="H14390">
            <v>95.8</v>
          </cell>
          <cell r="I14390">
            <v>1</v>
          </cell>
        </row>
        <row r="14391">
          <cell r="A14391" t="str">
            <v/>
          </cell>
          <cell r="B14391" t="str">
            <v>Zone: South of Lugo</v>
          </cell>
          <cell r="C14391" t="str">
            <v>10/22/2019</v>
          </cell>
          <cell r="D14391">
            <v>14</v>
          </cell>
          <cell r="E14391">
            <v>-0.69777774810791016</v>
          </cell>
          <cell r="F14391">
            <v>-0.64555561542510986</v>
          </cell>
          <cell r="G14391">
            <v>0.33963045477867126</v>
          </cell>
          <cell r="H14391">
            <v>92.90000000000002</v>
          </cell>
          <cell r="I14391">
            <v>1</v>
          </cell>
        </row>
        <row r="14392">
          <cell r="A14392" t="str">
            <v/>
          </cell>
          <cell r="B14392" t="str">
            <v>Zone: South of Lugo</v>
          </cell>
          <cell r="C14392" t="str">
            <v>10/22/2019</v>
          </cell>
          <cell r="D14392">
            <v>15</v>
          </cell>
          <cell r="E14392">
            <v>-0.55611115694046021</v>
          </cell>
          <cell r="F14392">
            <v>-0.55722218751907349</v>
          </cell>
          <cell r="G14392">
            <v>0.90270060300827026</v>
          </cell>
          <cell r="H14392">
            <v>90.8</v>
          </cell>
          <cell r="I14392">
            <v>1</v>
          </cell>
        </row>
        <row r="14393">
          <cell r="A14393" t="str">
            <v/>
          </cell>
          <cell r="B14393" t="str">
            <v>Zone: South of Lugo</v>
          </cell>
          <cell r="C14393" t="str">
            <v>10/22/2019</v>
          </cell>
          <cell r="D14393">
            <v>16</v>
          </cell>
          <cell r="E14393">
            <v>3.6666668951511383E-2</v>
          </cell>
          <cell r="F14393">
            <v>-4.0000010281801224E-2</v>
          </cell>
          <cell r="G14393">
            <v>0.83441710472106934</v>
          </cell>
          <cell r="H14393">
            <v>92</v>
          </cell>
          <cell r="I14393">
            <v>1</v>
          </cell>
        </row>
        <row r="14394">
          <cell r="A14394" t="str">
            <v/>
          </cell>
          <cell r="B14394" t="str">
            <v>Zone: South of Lugo</v>
          </cell>
          <cell r="C14394" t="str">
            <v>10/22/2019</v>
          </cell>
          <cell r="D14394">
            <v>17</v>
          </cell>
          <cell r="E14394">
            <v>-7.88889080286026E-2</v>
          </cell>
          <cell r="F14394">
            <v>0.65888887643814087</v>
          </cell>
          <cell r="G14394">
            <v>0.90453517436981201</v>
          </cell>
          <cell r="H14394">
            <v>90</v>
          </cell>
          <cell r="I14394">
            <v>1</v>
          </cell>
        </row>
        <row r="14395">
          <cell r="A14395" t="str">
            <v/>
          </cell>
          <cell r="B14395" t="str">
            <v>Zone: South of Lugo</v>
          </cell>
          <cell r="C14395" t="str">
            <v>10/22/2019</v>
          </cell>
          <cell r="D14395">
            <v>18</v>
          </cell>
          <cell r="E14395">
            <v>0.65277779102325439</v>
          </cell>
          <cell r="F14395">
            <v>2.2372221946716309</v>
          </cell>
          <cell r="G14395">
            <v>1.3641846179962158</v>
          </cell>
          <cell r="H14395">
            <v>86.5</v>
          </cell>
          <cell r="I14395">
            <v>1</v>
          </cell>
        </row>
        <row r="14396">
          <cell r="A14396" t="str">
            <v/>
          </cell>
          <cell r="B14396" t="str">
            <v>Zone: South of Lugo</v>
          </cell>
          <cell r="C14396" t="str">
            <v>10/22/2019</v>
          </cell>
          <cell r="D14396">
            <v>19</v>
          </cell>
          <cell r="E14396">
            <v>1.3411110639572144</v>
          </cell>
          <cell r="F14396">
            <v>1.7455555200576782</v>
          </cell>
          <cell r="G14396">
            <v>0.63513082265853882</v>
          </cell>
          <cell r="H14396">
            <v>83.8</v>
          </cell>
          <cell r="I14396">
            <v>1</v>
          </cell>
        </row>
        <row r="14397">
          <cell r="A14397" t="str">
            <v/>
          </cell>
          <cell r="B14397" t="str">
            <v>Zone: South of Lugo</v>
          </cell>
          <cell r="C14397" t="str">
            <v>10/22/2019</v>
          </cell>
          <cell r="D14397">
            <v>20</v>
          </cell>
          <cell r="E14397">
            <v>0.98500001430511475</v>
          </cell>
          <cell r="F14397">
            <v>1.1349999904632568</v>
          </cell>
          <cell r="G14397">
            <v>0.34890910983085632</v>
          </cell>
          <cell r="H14397">
            <v>82.1</v>
          </cell>
          <cell r="I14397">
            <v>1</v>
          </cell>
        </row>
        <row r="14398">
          <cell r="A14398" t="str">
            <v/>
          </cell>
          <cell r="B14398" t="str">
            <v>Zone: South of Lugo</v>
          </cell>
          <cell r="C14398" t="str">
            <v>10/22/2019</v>
          </cell>
          <cell r="D14398">
            <v>21</v>
          </cell>
          <cell r="E14398">
            <v>0.90444445610046387</v>
          </cell>
          <cell r="F14398">
            <v>0.91888886690139771</v>
          </cell>
          <cell r="G14398">
            <v>0.54854655265808105</v>
          </cell>
          <cell r="H14398">
            <v>79.8</v>
          </cell>
          <cell r="I14398">
            <v>1</v>
          </cell>
        </row>
        <row r="14399">
          <cell r="A14399" t="str">
            <v/>
          </cell>
          <cell r="B14399" t="str">
            <v>Zone: South of Lugo</v>
          </cell>
          <cell r="C14399" t="str">
            <v>10/22/2019</v>
          </cell>
          <cell r="D14399">
            <v>22</v>
          </cell>
          <cell r="E14399">
            <v>1.2866666316986084</v>
          </cell>
          <cell r="F14399">
            <v>0.99333333969116211</v>
          </cell>
          <cell r="G14399">
            <v>0.27187961339950562</v>
          </cell>
          <cell r="H14399">
            <v>76.900000000000006</v>
          </cell>
          <cell r="I14399">
            <v>1</v>
          </cell>
        </row>
        <row r="14400">
          <cell r="A14400" t="str">
            <v/>
          </cell>
          <cell r="B14400" t="str">
            <v>Zone: South of Lugo</v>
          </cell>
          <cell r="C14400" t="str">
            <v>10/22/2019</v>
          </cell>
          <cell r="D14400">
            <v>23</v>
          </cell>
          <cell r="E14400">
            <v>0.93166667222976685</v>
          </cell>
          <cell r="F14400">
            <v>0.77166664600372314</v>
          </cell>
          <cell r="G14400">
            <v>0.33176454901695251</v>
          </cell>
          <cell r="H14400">
            <v>75.7</v>
          </cell>
          <cell r="I14400">
            <v>1</v>
          </cell>
        </row>
        <row r="14401">
          <cell r="A14401" t="str">
            <v/>
          </cell>
          <cell r="B14401" t="str">
            <v>Zone: South of Lugo</v>
          </cell>
          <cell r="C14401" t="str">
            <v>10/22/2019</v>
          </cell>
          <cell r="D14401">
            <v>24</v>
          </cell>
          <cell r="E14401">
            <v>0.79388886690139771</v>
          </cell>
          <cell r="F14401">
            <v>0.72944444417953491</v>
          </cell>
          <cell r="G14401">
            <v>0.13385875523090363</v>
          </cell>
          <cell r="H14401">
            <v>72.599999999999994</v>
          </cell>
          <cell r="I14401">
            <v>1</v>
          </cell>
        </row>
      </sheetData>
      <sheetData sheetId="4">
        <row r="3">
          <cell r="B3" t="str">
            <v>Average Customer</v>
          </cell>
        </row>
        <row r="4">
          <cell r="B4" t="str">
            <v>Aggregate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ity Disclosure"/>
      <sheetName val="Results"/>
      <sheetName val="Lists"/>
      <sheetName val="Data"/>
      <sheetName val="Enrollment"/>
    </sheetNames>
    <sheetDataSet>
      <sheetData sheetId="0"/>
      <sheetData sheetId="1">
        <row r="6">
          <cell r="F6">
            <v>0.66666666666666663</v>
          </cell>
        </row>
        <row r="7">
          <cell r="F7">
            <v>0.875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DSA">
  <a:themeElements>
    <a:clrScheme name="DSA">
      <a:dk1>
        <a:srgbClr val="595959"/>
      </a:dk1>
      <a:lt1>
        <a:sysClr val="window" lastClr="FFFFFF"/>
      </a:lt1>
      <a:dk2>
        <a:srgbClr val="005F8C"/>
      </a:dk2>
      <a:lt2>
        <a:srgbClr val="D8D8D8"/>
      </a:lt2>
      <a:accent1>
        <a:srgbClr val="0098D7"/>
      </a:accent1>
      <a:accent2>
        <a:srgbClr val="999999"/>
      </a:accent2>
      <a:accent3>
        <a:srgbClr val="E66827"/>
      </a:accent3>
      <a:accent4>
        <a:srgbClr val="8D82A3"/>
      </a:accent4>
      <a:accent5>
        <a:srgbClr val="80BE25"/>
      </a:accent5>
      <a:accent6>
        <a:srgbClr val="00709F"/>
      </a:accent6>
      <a:hlink>
        <a:srgbClr val="737373"/>
      </a:hlink>
      <a:folHlink>
        <a:srgbClr val="B54E15"/>
      </a:folHlink>
    </a:clrScheme>
    <a:fontScheme name="DSA Theme">
      <a:majorFont>
        <a:latin typeface="Corbel"/>
        <a:ea typeface=""/>
        <a:cs typeface=""/>
      </a:majorFont>
      <a:minorFont>
        <a:latin typeface="Corbel"/>
        <a:ea typeface=""/>
        <a:cs typeface=""/>
      </a:minorFont>
    </a:fontScheme>
    <a:fmtScheme name="Dividend">
      <a:fillStyleLst>
        <a:solidFill>
          <a:schemeClr val="phClr"/>
        </a:solidFill>
        <a:gradFill rotWithShape="1">
          <a:gsLst>
            <a:gs pos="0">
              <a:schemeClr val="phClr">
                <a:tint val="68000"/>
                <a:alpha val="90000"/>
                <a:lumMod val="100000"/>
              </a:schemeClr>
            </a:gs>
            <a:gs pos="100000">
              <a:schemeClr val="phClr">
                <a:tint val="90000"/>
                <a:lumMod val="95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98000"/>
                <a:lumMod val="110000"/>
              </a:schemeClr>
            </a:gs>
            <a:gs pos="84000">
              <a:schemeClr val="phClr">
                <a:shade val="90000"/>
                <a:lumMod val="88000"/>
              </a:schemeClr>
            </a:gs>
          </a:gsLst>
          <a:lin ang="5400000" scaled="0"/>
        </a:gradFill>
      </a:fillStyleLst>
      <a:lnStyleLst>
        <a:ln w="12700" cap="rnd" cmpd="sng" algn="ctr">
          <a:solidFill>
            <a:schemeClr val="phClr">
              <a:lumMod val="90000"/>
            </a:schemeClr>
          </a:solidFill>
          <a:prstDash val="solid"/>
        </a:ln>
        <a:ln w="2222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55000"/>
              </a:srgbClr>
            </a:outerShdw>
          </a:effectLst>
        </a:effectStyle>
        <a:effectStyle>
          <a:effectLst>
            <a:outerShdw blurRad="88900" dist="38100" dir="504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1200000"/>
            </a:lightRig>
          </a:scene3d>
          <a:sp3d>
            <a:bevelT w="381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88000">
              <a:schemeClr val="phClr">
                <a:shade val="94000"/>
                <a:satMod val="110000"/>
                <a:lumMod val="8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98000"/>
                <a:satMod val="110000"/>
                <a:lumMod val="86000"/>
              </a:schemeClr>
            </a:gs>
          </a:gsLst>
          <a:path path="circle">
            <a:fillToRect l="50000" t="50000" r="100000"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DSA" id="{26DE1EC5-3BC3-4186-8BF2-25537294699C}" vid="{4CD8A7F0-FA4B-4F51-95D2-BE8BAF5DAF16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GridLines="0" workbookViewId="0">
      <selection activeCell="H26" sqref="A1:XFD1048576"/>
    </sheetView>
  </sheetViews>
  <sheetFormatPr defaultColWidth="8.875" defaultRowHeight="15" x14ac:dyDescent="0.25"/>
  <cols>
    <col min="1" max="16384" width="8.875" style="10"/>
  </cols>
  <sheetData>
    <row r="1" spans="1:9" x14ac:dyDescent="0.25">
      <c r="A1" s="64" t="s">
        <v>149</v>
      </c>
      <c r="B1" s="64"/>
      <c r="C1" s="64"/>
      <c r="D1" s="64"/>
      <c r="E1" s="64"/>
      <c r="F1" s="64"/>
      <c r="G1" s="64"/>
      <c r="H1" s="64"/>
      <c r="I1" s="64"/>
    </row>
    <row r="2" spans="1:9" x14ac:dyDescent="0.25">
      <c r="A2" s="64"/>
      <c r="B2" s="64"/>
      <c r="C2" s="64"/>
      <c r="D2" s="64"/>
      <c r="E2" s="64"/>
      <c r="F2" s="64"/>
      <c r="G2" s="64"/>
      <c r="H2" s="64"/>
      <c r="I2" s="64"/>
    </row>
    <row r="3" spans="1:9" x14ac:dyDescent="0.25">
      <c r="A3" s="64"/>
      <c r="B3" s="64"/>
      <c r="C3" s="64"/>
      <c r="D3" s="64"/>
      <c r="E3" s="64"/>
      <c r="F3" s="64"/>
      <c r="G3" s="64"/>
      <c r="H3" s="64"/>
      <c r="I3" s="64"/>
    </row>
    <row r="4" spans="1:9" x14ac:dyDescent="0.25">
      <c r="A4" s="64"/>
      <c r="B4" s="64"/>
      <c r="C4" s="64"/>
      <c r="D4" s="64"/>
      <c r="E4" s="64"/>
      <c r="F4" s="64"/>
      <c r="G4" s="64"/>
      <c r="H4" s="64"/>
      <c r="I4" s="64"/>
    </row>
    <row r="5" spans="1:9" x14ac:dyDescent="0.25">
      <c r="A5" s="64"/>
      <c r="B5" s="64"/>
      <c r="C5" s="64"/>
      <c r="D5" s="64"/>
      <c r="E5" s="64"/>
      <c r="F5" s="64"/>
      <c r="G5" s="64"/>
      <c r="H5" s="64"/>
      <c r="I5" s="64"/>
    </row>
    <row r="6" spans="1:9" x14ac:dyDescent="0.25">
      <c r="A6" s="64"/>
      <c r="B6" s="64"/>
      <c r="C6" s="64"/>
      <c r="D6" s="64"/>
      <c r="E6" s="64"/>
      <c r="F6" s="64"/>
      <c r="G6" s="64"/>
      <c r="H6" s="64"/>
      <c r="I6" s="64"/>
    </row>
    <row r="7" spans="1:9" x14ac:dyDescent="0.25">
      <c r="A7" s="64"/>
      <c r="B7" s="64"/>
      <c r="C7" s="64"/>
      <c r="D7" s="64"/>
      <c r="E7" s="64"/>
      <c r="F7" s="64"/>
      <c r="G7" s="64"/>
      <c r="H7" s="64"/>
      <c r="I7" s="64"/>
    </row>
    <row r="8" spans="1:9" x14ac:dyDescent="0.25">
      <c r="A8" s="64"/>
      <c r="B8" s="64"/>
      <c r="C8" s="64"/>
      <c r="D8" s="64"/>
      <c r="E8" s="64"/>
      <c r="F8" s="64"/>
      <c r="G8" s="64"/>
      <c r="H8" s="64"/>
      <c r="I8" s="64"/>
    </row>
  </sheetData>
  <mergeCells count="1">
    <mergeCell ref="A1:I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36"/>
  <sheetViews>
    <sheetView showGridLines="0" showZeros="0" tabSelected="1" zoomScale="80" zoomScaleNormal="80" workbookViewId="0">
      <selection activeCell="C38" sqref="C38"/>
    </sheetView>
  </sheetViews>
  <sheetFormatPr defaultRowHeight="15" x14ac:dyDescent="0.25"/>
  <cols>
    <col min="2" max="2" width="37.375" customWidth="1"/>
    <col min="3" max="3" width="36.625" customWidth="1"/>
    <col min="5" max="5" width="2.875" customWidth="1"/>
    <col min="6" max="6" width="10.875" bestFit="1" customWidth="1"/>
    <col min="7" max="7" width="17.875" bestFit="1" customWidth="1"/>
    <col min="8" max="8" width="13.25" bestFit="1" customWidth="1"/>
    <col min="9" max="9" width="13.75" bestFit="1" customWidth="1"/>
    <col min="10" max="10" width="13.75" customWidth="1"/>
    <col min="11" max="11" width="12.375" customWidth="1"/>
    <col min="12" max="13" width="9.875" bestFit="1" customWidth="1"/>
    <col min="14" max="18" width="9.5" customWidth="1"/>
    <col min="19" max="20" width="12.375" customWidth="1"/>
    <col min="21" max="21" width="12.375" style="6" customWidth="1"/>
    <col min="22" max="24" width="8.875" hidden="1" customWidth="1"/>
  </cols>
  <sheetData>
    <row r="2" spans="1:24" s="13" customFormat="1" ht="26.45" customHeight="1" x14ac:dyDescent="0.35">
      <c r="A2" s="11" t="s">
        <v>82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28"/>
    </row>
    <row r="3" spans="1:24" s="13" customFormat="1" ht="25.7" customHeight="1" x14ac:dyDescent="0.3">
      <c r="A3" s="14" t="s">
        <v>83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28"/>
    </row>
    <row r="4" spans="1:24" ht="12.95" customHeight="1" x14ac:dyDescent="0.25">
      <c r="B4" s="60"/>
      <c r="F4" s="63" t="str">
        <f>IF(G7&lt;&gt;"","","Table will update when a valid subcategory is selected")</f>
        <v/>
      </c>
    </row>
    <row r="5" spans="1:24" ht="28.9" customHeight="1" x14ac:dyDescent="0.25">
      <c r="B5" s="15" t="s">
        <v>85</v>
      </c>
      <c r="F5" s="68" t="s">
        <v>0</v>
      </c>
      <c r="G5" s="49" t="s">
        <v>84</v>
      </c>
      <c r="H5" s="49" t="s">
        <v>127</v>
      </c>
      <c r="I5" s="49" t="s">
        <v>132</v>
      </c>
      <c r="J5" s="72" t="s">
        <v>133</v>
      </c>
      <c r="K5" s="49" t="s">
        <v>128</v>
      </c>
      <c r="L5" s="66" t="s">
        <v>131</v>
      </c>
      <c r="M5" s="66"/>
      <c r="N5" s="66"/>
      <c r="O5" s="66"/>
      <c r="P5" s="66"/>
      <c r="Q5" s="66"/>
      <c r="R5" s="67"/>
      <c r="S5" s="72" t="s">
        <v>129</v>
      </c>
      <c r="T5" s="74" t="s">
        <v>130</v>
      </c>
      <c r="U5" s="29"/>
      <c r="V5" s="65" t="s">
        <v>29</v>
      </c>
      <c r="W5" s="65"/>
      <c r="X5" s="65"/>
    </row>
    <row r="6" spans="1:24" s="1" customFormat="1" ht="15" customHeight="1" x14ac:dyDescent="0.25">
      <c r="B6" s="26" t="s">
        <v>88</v>
      </c>
      <c r="C6" s="19" t="s">
        <v>89</v>
      </c>
      <c r="F6" s="69"/>
      <c r="G6" s="50" t="str">
        <f>IF(reportlevel = "Average Customer", "kW", "MW")</f>
        <v>MW</v>
      </c>
      <c r="H6" s="50" t="str">
        <f>IF(reportlevel = "Average Customer", "kW", "MW")</f>
        <v>MW</v>
      </c>
      <c r="I6" s="50" t="str">
        <f>IF(reportlevel = "Average Customer", "kW", "MW")</f>
        <v>MW</v>
      </c>
      <c r="J6" s="80"/>
      <c r="K6" s="50" t="s">
        <v>7</v>
      </c>
      <c r="L6" s="50" t="s">
        <v>125</v>
      </c>
      <c r="M6" s="50" t="s">
        <v>1</v>
      </c>
      <c r="N6" s="50" t="s">
        <v>2</v>
      </c>
      <c r="O6" s="50" t="s">
        <v>3</v>
      </c>
      <c r="P6" s="50" t="s">
        <v>4</v>
      </c>
      <c r="Q6" s="50" t="s">
        <v>5</v>
      </c>
      <c r="R6" s="50" t="s">
        <v>126</v>
      </c>
      <c r="S6" s="73"/>
      <c r="T6" s="75"/>
      <c r="U6" s="29"/>
      <c r="V6" s="4" t="s">
        <v>30</v>
      </c>
      <c r="W6" s="4" t="s">
        <v>31</v>
      </c>
      <c r="X6" s="4" t="s">
        <v>34</v>
      </c>
    </row>
    <row r="7" spans="1:24" s="1" customFormat="1" ht="14.45" customHeight="1" x14ac:dyDescent="0.25">
      <c r="B7" s="26" t="s">
        <v>87</v>
      </c>
      <c r="C7" s="18" t="s">
        <v>13</v>
      </c>
      <c r="F7" s="42">
        <v>1</v>
      </c>
      <c r="G7" s="57">
        <f t="shared" ref="G7:G30" si="0">IFERROR(INDEX(interval, MATCH($F7, interval_y, 0), MATCH("Refload", interval_x, 0))*IF(reportlevel = "Average Customer", 1, enrolled/1000),"")</f>
        <v>67.496902211503127</v>
      </c>
      <c r="H7" s="57">
        <f t="shared" ref="H7:H30" si="1">IFERROR(INDEX(interval, MATCH($F7, interval_y, 0), MATCH("Obsload", interval_x, 0))*IF(reportlevel = "Average Customer", 1, enrolled/1000),"")</f>
        <v>69.664246417169466</v>
      </c>
      <c r="I7" s="57">
        <f>IFERROR(G7-H7,"")</f>
        <v>-2.167344205666339</v>
      </c>
      <c r="J7" s="55">
        <f>IFERROR(IF(G7=0,"",I7/G7), "")</f>
        <v>-3.2110276689068115E-2</v>
      </c>
      <c r="K7" s="40">
        <f t="shared" ref="K7:K30" si="2">IFERROR(INDEX(interval, MATCH($F7, interval_y, 0), MATCH("Temp", interval_x, 0)),"")</f>
        <v>74.183370222194725</v>
      </c>
      <c r="L7" s="57">
        <f t="shared" ref="L7:L30" si="3">IFERROR($I7-INDEX(interval, MATCH($F7, interval_y, 0), MATCH("SE", interval_x, 0))*ABS(_xlfn.NORM.INV(0.05,0,1))*IF(reportlevel = "Average Customer", 1, enrolled/1000),"")</f>
        <v>-2.7029786947253216</v>
      </c>
      <c r="M7" s="57">
        <f t="shared" ref="M7:M30" si="4">IFERROR($I7-INDEX(interval, MATCH($F7, interval_y, 0), MATCH("SE", interval_x, 0))*ABS(_xlfn.NORM.INV(0.1,0,1))*IF(reportlevel = "Average Customer", 1, enrolled/1000),"")</f>
        <v>-2.5846720497769766</v>
      </c>
      <c r="N7" s="57">
        <f t="shared" ref="N7:N30" si="5">IFERROR($I7-INDEX(interval, MATCH($F7, interval_y, 0), MATCH("SE", interval_x, 0))*ABS(_xlfn.NORM.INV(0.3,0,1))*IF(reportlevel = "Average Customer", 1, enrolled/1000),"")</f>
        <v>-2.3381113767289876</v>
      </c>
      <c r="O7" s="57">
        <f>I7</f>
        <v>-2.167344205666339</v>
      </c>
      <c r="P7" s="57">
        <f t="shared" ref="P7:P30" si="6">IFERROR($I7+INDEX(interval, MATCH($F7, interval_y, 0), MATCH("SE", interval_x, 0))*ABS(_xlfn.NORM.INV(0.7,0,1))*IF(reportlevel = "Average Customer", 1, enrolled/1000),"")</f>
        <v>-1.9965770346036906</v>
      </c>
      <c r="Q7" s="57">
        <f t="shared" ref="Q7:Q30" si="7">IFERROR($I7+INDEX(interval, MATCH($F7, interval_y, 0), MATCH("SE", interval_x, 0))*ABS(_xlfn.NORM.INV(0.9,0,1))*IF(reportlevel = "Average Customer", 1, enrolled/1000),"")</f>
        <v>-1.7500163615557014</v>
      </c>
      <c r="R7" s="57">
        <f t="shared" ref="R7:R30" si="8">IFERROR($I7+INDEX(interval, MATCH($F7, interval_y, 0), MATCH("SE", interval_x, 0))*ABS(_xlfn.NORM.INV(0.95,0,1))*IF(reportlevel = "Average Customer", 1, enrolled/1000),"")</f>
        <v>-1.6317097166073569</v>
      </c>
      <c r="S7" s="41">
        <f t="shared" ref="S7:S30" si="9">IFERROR(INDEX(interval, MATCH($F7, interval_y, 0), MATCH("SE", interval_x, 0))*multiplier,"")</f>
        <v>0.32564264703097801</v>
      </c>
      <c r="T7" s="58">
        <f>IFERROR(I7/S7,"")</f>
        <v>-6.6555907999978947</v>
      </c>
      <c r="U7" s="30"/>
      <c r="V7">
        <f>MAX(K7-75, 0)</f>
        <v>0</v>
      </c>
      <c r="W7">
        <f t="shared" ref="W7" si="10">IF(AND(F7&gt;=INDEX(event, MATCH(1, event_y, 0), MATCH("StartHour", event_x, 0)), F7&lt;=INDEX(event, MATCH(1, event_y, 0), MATCH("EndHour", event_x, 0))), 1, 0)</f>
        <v>0</v>
      </c>
      <c r="X7">
        <f t="shared" ref="X7:X30" si="11">INDEX(interval, MATCH($F7, interval_y, 0), MATCH("SE", interval_x, 0))^2</f>
        <v>3.8859330257362068E-5</v>
      </c>
    </row>
    <row r="8" spans="1:24" x14ac:dyDescent="0.25">
      <c r="B8" s="27" t="s">
        <v>121</v>
      </c>
      <c r="C8" s="22" t="s">
        <v>90</v>
      </c>
      <c r="F8" s="42">
        <v>2</v>
      </c>
      <c r="G8" s="57">
        <f t="shared" si="0"/>
        <v>57.135060698771852</v>
      </c>
      <c r="H8" s="57">
        <f t="shared" si="1"/>
        <v>58.275557428588165</v>
      </c>
      <c r="I8" s="57">
        <f t="shared" ref="I8:I30" si="12">IFERROR(G8-H8,"")</f>
        <v>-1.1404967298163129</v>
      </c>
      <c r="J8" s="55">
        <f t="shared" ref="J8:J30" si="13">IFERROR(IF(G8=0,"",I8/G8), "")</f>
        <v>-1.9961416262936228E-2</v>
      </c>
      <c r="K8" s="40">
        <f t="shared" si="2"/>
        <v>73.255124682433532</v>
      </c>
      <c r="L8" s="57">
        <f t="shared" si="3"/>
        <v>-1.6278164051703814</v>
      </c>
      <c r="M8" s="57">
        <f t="shared" si="4"/>
        <v>-1.5201811483187491</v>
      </c>
      <c r="N8" s="57">
        <f t="shared" si="5"/>
        <v>-1.2958605162475836</v>
      </c>
      <c r="O8" s="57">
        <f t="shared" ref="O8:O30" si="14">I8</f>
        <v>-1.1404967298163129</v>
      </c>
      <c r="P8" s="57">
        <f t="shared" si="6"/>
        <v>-0.9851329433850422</v>
      </c>
      <c r="Q8" s="57">
        <f t="shared" si="7"/>
        <v>-0.76081231131387672</v>
      </c>
      <c r="R8" s="57">
        <f t="shared" si="8"/>
        <v>-0.65317705446224461</v>
      </c>
      <c r="S8" s="41">
        <f t="shared" si="9"/>
        <v>0.29626932595653127</v>
      </c>
      <c r="T8" s="58">
        <f t="shared" ref="T8:T30" si="15">IFERROR(I8/S8,"")</f>
        <v>-3.8495268659153967</v>
      </c>
      <c r="U8" s="30"/>
      <c r="V8">
        <f t="shared" ref="V8:V30" si="16">MAX(K8-75, 0)</f>
        <v>0</v>
      </c>
      <c r="W8">
        <f t="shared" ref="W8:W30" si="17">IF(AND(F8&gt;=INDEX(event, MATCH(1, event_y, 0), MATCH("StartHour", event_x, 0)), F8&lt;=INDEX(event, MATCH(1, event_y, 0), MATCH("EndHour", event_x, 0))), 1, 0)</f>
        <v>0</v>
      </c>
      <c r="X8">
        <f t="shared" si="11"/>
        <v>3.2165191210713076E-5</v>
      </c>
    </row>
    <row r="9" spans="1:24" x14ac:dyDescent="0.25">
      <c r="B9" s="27" t="s">
        <v>119</v>
      </c>
      <c r="C9" s="22" t="s">
        <v>99</v>
      </c>
      <c r="F9" s="42">
        <v>3</v>
      </c>
      <c r="G9" s="57">
        <f t="shared" si="0"/>
        <v>49.663830357626551</v>
      </c>
      <c r="H9" s="57">
        <f t="shared" si="1"/>
        <v>50.454265589479363</v>
      </c>
      <c r="I9" s="57">
        <f t="shared" si="12"/>
        <v>-0.79043523185281117</v>
      </c>
      <c r="J9" s="55">
        <f t="shared" si="13"/>
        <v>-1.5915712222777219E-2</v>
      </c>
      <c r="K9" s="40">
        <f t="shared" si="2"/>
        <v>72.403432424552378</v>
      </c>
      <c r="L9" s="57">
        <f t="shared" si="3"/>
        <v>-1.2252506297900068</v>
      </c>
      <c r="M9" s="57">
        <f t="shared" si="4"/>
        <v>-1.1292120961395635</v>
      </c>
      <c r="N9" s="57">
        <f t="shared" si="5"/>
        <v>-0.92905997868467216</v>
      </c>
      <c r="O9" s="57">
        <f t="shared" si="14"/>
        <v>-0.79043523185281117</v>
      </c>
      <c r="P9" s="57">
        <f t="shared" si="6"/>
        <v>-0.65181048502095029</v>
      </c>
      <c r="Q9" s="57">
        <f t="shared" si="7"/>
        <v>-0.45165836756605882</v>
      </c>
      <c r="R9" s="57">
        <f t="shared" si="8"/>
        <v>-0.35561983391561597</v>
      </c>
      <c r="S9" s="41">
        <f t="shared" si="9"/>
        <v>0.26434899179635252</v>
      </c>
      <c r="T9" s="58">
        <f t="shared" si="15"/>
        <v>-2.9901200926907321</v>
      </c>
      <c r="U9" s="30"/>
      <c r="V9">
        <f t="shared" si="16"/>
        <v>0</v>
      </c>
      <c r="W9">
        <f t="shared" si="17"/>
        <v>0</v>
      </c>
      <c r="X9">
        <f t="shared" si="11"/>
        <v>2.5607552713553285E-5</v>
      </c>
    </row>
    <row r="10" spans="1:24" x14ac:dyDescent="0.25">
      <c r="B10" s="27" t="s">
        <v>10</v>
      </c>
      <c r="C10" s="22" t="s">
        <v>63</v>
      </c>
      <c r="F10" s="42">
        <v>4</v>
      </c>
      <c r="G10" s="57">
        <f t="shared" si="0"/>
        <v>44.691622564072254</v>
      </c>
      <c r="H10" s="57">
        <f t="shared" si="1"/>
        <v>45.029428624676541</v>
      </c>
      <c r="I10" s="57">
        <f t="shared" si="12"/>
        <v>-0.33780606060428653</v>
      </c>
      <c r="J10" s="55">
        <f t="shared" si="13"/>
        <v>-7.5585991562510408E-3</v>
      </c>
      <c r="K10" s="40">
        <f t="shared" si="2"/>
        <v>71.668747335399317</v>
      </c>
      <c r="L10" s="57">
        <f t="shared" si="3"/>
        <v>-0.71881314777532812</v>
      </c>
      <c r="M10" s="57">
        <f t="shared" si="4"/>
        <v>-0.63465936174124038</v>
      </c>
      <c r="N10" s="57">
        <f t="shared" si="5"/>
        <v>-0.45927602521639366</v>
      </c>
      <c r="O10" s="57">
        <f t="shared" si="14"/>
        <v>-0.33780606060428653</v>
      </c>
      <c r="P10" s="57">
        <f t="shared" si="6"/>
        <v>-0.21633609599217946</v>
      </c>
      <c r="Q10" s="57">
        <f t="shared" si="7"/>
        <v>-4.0952759467332622E-2</v>
      </c>
      <c r="R10" s="57">
        <f t="shared" si="8"/>
        <v>4.320102656675473E-2</v>
      </c>
      <c r="S10" s="41">
        <f t="shared" si="9"/>
        <v>0.2316358616524376</v>
      </c>
      <c r="T10" s="58">
        <f t="shared" si="15"/>
        <v>-1.458349575900963</v>
      </c>
      <c r="U10" s="30"/>
      <c r="V10">
        <f t="shared" si="16"/>
        <v>0</v>
      </c>
      <c r="W10">
        <f t="shared" si="17"/>
        <v>0</v>
      </c>
      <c r="X10">
        <f t="shared" si="11"/>
        <v>1.9661848856600272E-5</v>
      </c>
    </row>
    <row r="11" spans="1:24" x14ac:dyDescent="0.25">
      <c r="C11" s="62" t="str">
        <f>IFERROR(IF(INDEX(interval, MATCH($F7, interval_y, 0), MATCH("Confidential", interval_x, 0))="Confidential", "Results are Redacted for this Segment",IF(INDEX(interval, MATCH($F7, interval_y, 0), MATCH("Confidential", interval_x, 0))="Not Called","Event Not Called for this Category","")),"")</f>
        <v/>
      </c>
      <c r="F11" s="42">
        <v>5</v>
      </c>
      <c r="G11" s="57">
        <f t="shared" si="0"/>
        <v>40.917474069048652</v>
      </c>
      <c r="H11" s="57">
        <f t="shared" si="1"/>
        <v>41.348033489280382</v>
      </c>
      <c r="I11" s="57">
        <f t="shared" si="12"/>
        <v>-0.43055942023173088</v>
      </c>
      <c r="J11" s="55">
        <f t="shared" si="13"/>
        <v>-1.0522629512886291E-2</v>
      </c>
      <c r="K11" s="40">
        <f t="shared" si="2"/>
        <v>71.047852259939788</v>
      </c>
      <c r="L11" s="57">
        <f t="shared" si="3"/>
        <v>-0.76633818470857273</v>
      </c>
      <c r="M11" s="57">
        <f t="shared" si="4"/>
        <v>-0.69217406742040977</v>
      </c>
      <c r="N11" s="57">
        <f t="shared" si="5"/>
        <v>-0.53761001328326885</v>
      </c>
      <c r="O11" s="57">
        <f t="shared" si="14"/>
        <v>-0.43055942023173088</v>
      </c>
      <c r="P11" s="57">
        <f t="shared" si="6"/>
        <v>-0.32350882718019291</v>
      </c>
      <c r="Q11" s="57">
        <f t="shared" si="7"/>
        <v>-0.168944773043052</v>
      </c>
      <c r="R11" s="57">
        <f t="shared" si="8"/>
        <v>-9.4780655754889254E-2</v>
      </c>
      <c r="S11" s="41">
        <f t="shared" si="9"/>
        <v>0.20413899387458878</v>
      </c>
      <c r="T11" s="58">
        <f t="shared" si="15"/>
        <v>-2.1091483408419349</v>
      </c>
      <c r="U11" s="30"/>
      <c r="V11">
        <f t="shared" si="16"/>
        <v>0</v>
      </c>
      <c r="W11">
        <f t="shared" si="17"/>
        <v>0</v>
      </c>
      <c r="X11">
        <f t="shared" si="11"/>
        <v>1.5270902297026762E-5</v>
      </c>
    </row>
    <row r="12" spans="1:24" x14ac:dyDescent="0.25">
      <c r="B12" s="15" t="s">
        <v>86</v>
      </c>
      <c r="C12" s="15"/>
      <c r="F12" s="42">
        <v>6</v>
      </c>
      <c r="G12" s="57">
        <f t="shared" si="0"/>
        <v>39.660821574322412</v>
      </c>
      <c r="H12" s="57">
        <f t="shared" si="1"/>
        <v>40.053861172354317</v>
      </c>
      <c r="I12" s="57">
        <f t="shared" si="12"/>
        <v>-0.3930395980319048</v>
      </c>
      <c r="J12" s="55">
        <f t="shared" si="13"/>
        <v>-9.9100215888207992E-3</v>
      </c>
      <c r="K12" s="40">
        <f t="shared" si="2"/>
        <v>70.515986298979129</v>
      </c>
      <c r="L12" s="57">
        <f t="shared" si="3"/>
        <v>-0.69336852940310656</v>
      </c>
      <c r="M12" s="57">
        <f t="shared" si="4"/>
        <v>-0.62703428659908134</v>
      </c>
      <c r="N12" s="57">
        <f t="shared" si="5"/>
        <v>-0.48878832789549082</v>
      </c>
      <c r="O12" s="57">
        <f t="shared" si="14"/>
        <v>-0.3930395980319048</v>
      </c>
      <c r="P12" s="57">
        <f t="shared" si="6"/>
        <v>-0.29729086816831884</v>
      </c>
      <c r="Q12" s="57">
        <f t="shared" si="7"/>
        <v>-0.1590449094647283</v>
      </c>
      <c r="R12" s="57">
        <f t="shared" si="8"/>
        <v>-9.2710666660703267E-2</v>
      </c>
      <c r="S12" s="41">
        <f t="shared" si="9"/>
        <v>0.18258702564788293</v>
      </c>
      <c r="T12" s="58">
        <f t="shared" si="15"/>
        <v>-2.1526151523486523</v>
      </c>
      <c r="U12" s="30"/>
      <c r="V12">
        <f t="shared" si="16"/>
        <v>0</v>
      </c>
      <c r="W12">
        <f t="shared" si="17"/>
        <v>0</v>
      </c>
      <c r="X12">
        <f t="shared" si="11"/>
        <v>1.2216662795038748E-5</v>
      </c>
    </row>
    <row r="13" spans="1:24" x14ac:dyDescent="0.25">
      <c r="B13" s="23" t="s">
        <v>11</v>
      </c>
      <c r="C13" s="18" t="str">
        <f>IFERROR(INDEX(event, MATCH(1, event_y, 0), MATCH("EventTime", event_x, 0)),"")</f>
        <v>5pm-9pm</v>
      </c>
      <c r="F13" s="42">
        <v>7</v>
      </c>
      <c r="G13" s="57">
        <f t="shared" si="0"/>
        <v>41.208824051045347</v>
      </c>
      <c r="H13" s="57">
        <f t="shared" si="1"/>
        <v>41.566719563337045</v>
      </c>
      <c r="I13" s="57">
        <f t="shared" si="12"/>
        <v>-0.35789551229169803</v>
      </c>
      <c r="J13" s="55">
        <f t="shared" si="13"/>
        <v>-8.6849241766368546E-3</v>
      </c>
      <c r="K13" s="40">
        <f t="shared" si="2"/>
        <v>70.433366857410334</v>
      </c>
      <c r="L13" s="57">
        <f t="shared" si="3"/>
        <v>-0.64984713672778649</v>
      </c>
      <c r="M13" s="57">
        <f t="shared" si="4"/>
        <v>-0.58536320621215943</v>
      </c>
      <c r="N13" s="57">
        <f t="shared" si="5"/>
        <v>-0.45097344885191393</v>
      </c>
      <c r="O13" s="57">
        <f t="shared" si="14"/>
        <v>-0.35789551229169803</v>
      </c>
      <c r="P13" s="57">
        <f t="shared" si="6"/>
        <v>-0.26481757573148212</v>
      </c>
      <c r="Q13" s="57">
        <f t="shared" si="7"/>
        <v>-0.1304278183712366</v>
      </c>
      <c r="R13" s="57">
        <f t="shared" si="8"/>
        <v>-6.5943887855609784E-2</v>
      </c>
      <c r="S13" s="41">
        <f t="shared" si="9"/>
        <v>0.17749398466365893</v>
      </c>
      <c r="T13" s="58">
        <f t="shared" si="15"/>
        <v>-2.0163810788849537</v>
      </c>
      <c r="U13" s="30"/>
      <c r="V13">
        <f t="shared" si="16"/>
        <v>0</v>
      </c>
      <c r="W13">
        <f t="shared" si="17"/>
        <v>0</v>
      </c>
      <c r="X13">
        <f t="shared" si="11"/>
        <v>1.1544630493529615E-5</v>
      </c>
    </row>
    <row r="14" spans="1:24" x14ac:dyDescent="0.25">
      <c r="B14" s="23" t="s">
        <v>120</v>
      </c>
      <c r="C14" s="21">
        <f>IFERROR(INDEX(event, MATCH(1, event_y, 0), MATCH("Dispatched", event_x, 0)),"")</f>
        <v>52238.8515625</v>
      </c>
      <c r="F14" s="42">
        <v>8</v>
      </c>
      <c r="G14" s="57">
        <f t="shared" si="0"/>
        <v>39.817333722264046</v>
      </c>
      <c r="H14" s="57">
        <f t="shared" si="1"/>
        <v>40.132690163112244</v>
      </c>
      <c r="I14" s="57">
        <f t="shared" si="12"/>
        <v>-0.31535644084819836</v>
      </c>
      <c r="J14" s="55">
        <f t="shared" si="13"/>
        <v>-7.9200793063616253E-3</v>
      </c>
      <c r="K14" s="40">
        <f t="shared" si="2"/>
        <v>72.579454737168376</v>
      </c>
      <c r="L14" s="57">
        <f t="shared" si="3"/>
        <v>-0.62940347015341946</v>
      </c>
      <c r="M14" s="57">
        <f t="shared" si="4"/>
        <v>-0.56003928403021419</v>
      </c>
      <c r="N14" s="57">
        <f t="shared" si="5"/>
        <v>-0.41547867694486584</v>
      </c>
      <c r="O14" s="57">
        <f t="shared" si="14"/>
        <v>-0.31535644084819836</v>
      </c>
      <c r="P14" s="57">
        <f t="shared" si="6"/>
        <v>-0.21523420475153093</v>
      </c>
      <c r="Q14" s="57">
        <f t="shared" si="7"/>
        <v>-7.0673597666182475E-2</v>
      </c>
      <c r="R14" s="57">
        <f t="shared" si="8"/>
        <v>-1.3094115429774233E-3</v>
      </c>
      <c r="S14" s="41">
        <f t="shared" si="9"/>
        <v>0.19092703700770472</v>
      </c>
      <c r="T14" s="58">
        <f t="shared" si="15"/>
        <v>-1.6517118046276096</v>
      </c>
      <c r="U14" s="30"/>
      <c r="V14">
        <f t="shared" si="16"/>
        <v>0</v>
      </c>
      <c r="W14">
        <f t="shared" si="17"/>
        <v>0</v>
      </c>
      <c r="X14">
        <f t="shared" si="11"/>
        <v>1.3358190242332131E-5</v>
      </c>
    </row>
    <row r="15" spans="1:24" x14ac:dyDescent="0.25">
      <c r="B15" s="23" t="s">
        <v>28</v>
      </c>
      <c r="C15" s="20">
        <f>MAX(K7:K30)</f>
        <v>93.422199230380372</v>
      </c>
      <c r="F15" s="42">
        <v>9</v>
      </c>
      <c r="G15" s="57">
        <f t="shared" si="0"/>
        <v>35.396735815967432</v>
      </c>
      <c r="H15" s="57">
        <f t="shared" si="1"/>
        <v>34.773835152851888</v>
      </c>
      <c r="I15" s="57">
        <f t="shared" si="12"/>
        <v>0.62290066311554426</v>
      </c>
      <c r="J15" s="55">
        <f t="shared" si="13"/>
        <v>1.7597686587658583E-2</v>
      </c>
      <c r="K15" s="40">
        <f t="shared" si="2"/>
        <v>76.239395599297879</v>
      </c>
      <c r="L15" s="57">
        <f t="shared" si="3"/>
        <v>0.26706132755786582</v>
      </c>
      <c r="M15" s="57">
        <f t="shared" si="4"/>
        <v>0.34565626270559385</v>
      </c>
      <c r="N15" s="57">
        <f t="shared" si="5"/>
        <v>0.50945450173644402</v>
      </c>
      <c r="O15" s="57">
        <f t="shared" si="14"/>
        <v>0.62290066311554426</v>
      </c>
      <c r="P15" s="57">
        <f t="shared" si="6"/>
        <v>0.7363468244946445</v>
      </c>
      <c r="Q15" s="57">
        <f t="shared" si="7"/>
        <v>0.90014506352549462</v>
      </c>
      <c r="R15" s="57">
        <f t="shared" si="8"/>
        <v>0.97873999867322248</v>
      </c>
      <c r="S15" s="41">
        <f t="shared" si="9"/>
        <v>0.21633495511523507</v>
      </c>
      <c r="T15" s="58">
        <f t="shared" si="15"/>
        <v>2.8793343303385437</v>
      </c>
      <c r="U15" s="30"/>
      <c r="V15">
        <f t="shared" si="16"/>
        <v>1.2393955992978789</v>
      </c>
      <c r="W15">
        <f t="shared" si="17"/>
        <v>0</v>
      </c>
      <c r="X15">
        <f t="shared" si="11"/>
        <v>1.7150080160264342E-5</v>
      </c>
    </row>
    <row r="16" spans="1:24" x14ac:dyDescent="0.25">
      <c r="B16" s="23" t="str">
        <f>IF(reportlevel = "Average Customer", "Average Impact - kW", "Average Impact - MW")</f>
        <v>Average Impact - MW</v>
      </c>
      <c r="C16" s="16">
        <f>IFERROR(SUMPRODUCT($I$7:$I$30, $W$7:$W$30)/SUM($W$7:$W$30),"")</f>
        <v>27.612256994109142</v>
      </c>
      <c r="F16" s="42">
        <v>10</v>
      </c>
      <c r="G16" s="57">
        <f t="shared" si="0"/>
        <v>33.047898422234226</v>
      </c>
      <c r="H16" s="57">
        <f t="shared" si="1"/>
        <v>32.021751523977144</v>
      </c>
      <c r="I16" s="57">
        <f t="shared" si="12"/>
        <v>1.0261468982570818</v>
      </c>
      <c r="J16" s="55">
        <f t="shared" si="13"/>
        <v>3.1050292068396778E-2</v>
      </c>
      <c r="K16" s="40">
        <f t="shared" si="2"/>
        <v>81.136069587696056</v>
      </c>
      <c r="L16" s="57">
        <f t="shared" si="3"/>
        <v>0.60631309937702538</v>
      </c>
      <c r="M16" s="57">
        <f t="shared" si="4"/>
        <v>0.69904261772577425</v>
      </c>
      <c r="N16" s="57">
        <f t="shared" si="5"/>
        <v>0.89229847808311979</v>
      </c>
      <c r="O16" s="57">
        <f t="shared" si="14"/>
        <v>1.0261468982570818</v>
      </c>
      <c r="P16" s="57">
        <f t="shared" si="6"/>
        <v>1.1599953184310439</v>
      </c>
      <c r="Q16" s="57">
        <f t="shared" si="7"/>
        <v>1.3532511787883894</v>
      </c>
      <c r="R16" s="57">
        <f t="shared" si="8"/>
        <v>1.4459806971371378</v>
      </c>
      <c r="S16" s="41">
        <f t="shared" si="9"/>
        <v>0.25524082629660189</v>
      </c>
      <c r="T16" s="58">
        <f t="shared" si="15"/>
        <v>4.0203086361452645</v>
      </c>
      <c r="U16" s="30"/>
      <c r="V16">
        <f t="shared" si="16"/>
        <v>6.1360695876960563</v>
      </c>
      <c r="W16">
        <f t="shared" si="17"/>
        <v>0</v>
      </c>
      <c r="X16">
        <f t="shared" si="11"/>
        <v>2.3873332260071012E-5</v>
      </c>
    </row>
    <row r="17" spans="2:24" x14ac:dyDescent="0.25">
      <c r="B17" s="59" t="s">
        <v>78</v>
      </c>
      <c r="C17" s="17">
        <f>IFERROR(IF(C16,C16/(SUMPRODUCT($G$7:$G$30,$W$7:$W$30)/SUM($W$7:$W$30)),""),"")</f>
        <v>0.21142721777900991</v>
      </c>
      <c r="F17" s="42">
        <v>11</v>
      </c>
      <c r="G17" s="57">
        <f t="shared" si="0"/>
        <v>35.495672940481924</v>
      </c>
      <c r="H17" s="57">
        <f t="shared" si="1"/>
        <v>34.048531841395423</v>
      </c>
      <c r="I17" s="57">
        <f t="shared" si="12"/>
        <v>1.447141099086501</v>
      </c>
      <c r="J17" s="55">
        <f t="shared" si="13"/>
        <v>4.0769507356939634E-2</v>
      </c>
      <c r="K17" s="40">
        <f t="shared" si="2"/>
        <v>85.560486546315715</v>
      </c>
      <c r="L17" s="57">
        <f t="shared" si="3"/>
        <v>0.95001758649799606</v>
      </c>
      <c r="M17" s="57">
        <f t="shared" si="4"/>
        <v>1.0598182361959021</v>
      </c>
      <c r="N17" s="57">
        <f t="shared" si="5"/>
        <v>1.2886517231267729</v>
      </c>
      <c r="O17" s="57">
        <f t="shared" si="14"/>
        <v>1.447141099086501</v>
      </c>
      <c r="P17" s="57">
        <f t="shared" si="6"/>
        <v>1.6056304750462291</v>
      </c>
      <c r="Q17" s="57">
        <f t="shared" si="7"/>
        <v>1.8344639619770999</v>
      </c>
      <c r="R17" s="57">
        <f t="shared" si="8"/>
        <v>1.9442646116750057</v>
      </c>
      <c r="S17" s="41">
        <f t="shared" si="9"/>
        <v>0.30222963578215789</v>
      </c>
      <c r="T17" s="58">
        <f t="shared" si="15"/>
        <v>4.7882170632981085</v>
      </c>
      <c r="U17" s="30"/>
      <c r="V17">
        <f t="shared" si="16"/>
        <v>10.560486546315715</v>
      </c>
      <c r="W17">
        <f t="shared" si="17"/>
        <v>0</v>
      </c>
      <c r="X17">
        <f t="shared" si="11"/>
        <v>3.3472400109225151E-5</v>
      </c>
    </row>
    <row r="18" spans="2:24" x14ac:dyDescent="0.25">
      <c r="F18" s="42">
        <v>12</v>
      </c>
      <c r="G18" s="57">
        <f t="shared" si="0"/>
        <v>42.699070911006075</v>
      </c>
      <c r="H18" s="57">
        <f t="shared" si="1"/>
        <v>41.377965277729089</v>
      </c>
      <c r="I18" s="57">
        <f t="shared" si="12"/>
        <v>1.3211056332769857</v>
      </c>
      <c r="J18" s="55">
        <f t="shared" si="13"/>
        <v>3.0939915204020486E-2</v>
      </c>
      <c r="K18" s="40">
        <f t="shared" si="2"/>
        <v>88.873004152889834</v>
      </c>
      <c r="L18" s="57">
        <f t="shared" si="3"/>
        <v>0.74608370337036667</v>
      </c>
      <c r="M18" s="57">
        <f t="shared" si="4"/>
        <v>0.87308992998301327</v>
      </c>
      <c r="N18" s="57">
        <f t="shared" si="5"/>
        <v>1.1377812389840616</v>
      </c>
      <c r="O18" s="57">
        <f t="shared" si="14"/>
        <v>1.3211056332769857</v>
      </c>
      <c r="P18" s="57">
        <f t="shared" si="6"/>
        <v>1.5044300275699098</v>
      </c>
      <c r="Q18" s="57">
        <f t="shared" si="7"/>
        <v>1.7691213365709582</v>
      </c>
      <c r="R18" s="57">
        <f t="shared" si="8"/>
        <v>1.8961275631836043</v>
      </c>
      <c r="S18" s="41">
        <f t="shared" si="9"/>
        <v>0.34958851078581937</v>
      </c>
      <c r="T18" s="58">
        <f t="shared" si="15"/>
        <v>3.779030467298111</v>
      </c>
      <c r="U18" s="30"/>
      <c r="V18">
        <f t="shared" si="16"/>
        <v>13.873004152889834</v>
      </c>
      <c r="W18">
        <f t="shared" si="17"/>
        <v>0</v>
      </c>
      <c r="X18">
        <f t="shared" si="11"/>
        <v>4.4784431013664833E-5</v>
      </c>
    </row>
    <row r="19" spans="2:24" x14ac:dyDescent="0.25">
      <c r="F19" s="42">
        <v>13</v>
      </c>
      <c r="G19" s="57">
        <f t="shared" si="0"/>
        <v>55.284850844200705</v>
      </c>
      <c r="H19" s="57">
        <f t="shared" si="1"/>
        <v>53.332643119453458</v>
      </c>
      <c r="I19" s="57">
        <f t="shared" si="12"/>
        <v>1.9522077247472467</v>
      </c>
      <c r="J19" s="55">
        <f t="shared" si="13"/>
        <v>3.5311802328069956E-2</v>
      </c>
      <c r="K19" s="40">
        <f t="shared" si="2"/>
        <v>91.002841172385445</v>
      </c>
      <c r="L19" s="57">
        <f t="shared" si="3"/>
        <v>1.3032412501706649</v>
      </c>
      <c r="M19" s="57">
        <f t="shared" si="4"/>
        <v>1.4465797540560188</v>
      </c>
      <c r="N19" s="57">
        <f t="shared" si="5"/>
        <v>1.7453088576249325</v>
      </c>
      <c r="O19" s="57">
        <f t="shared" si="14"/>
        <v>1.9522077247472467</v>
      </c>
      <c r="P19" s="57">
        <f t="shared" si="6"/>
        <v>2.1591065918695609</v>
      </c>
      <c r="Q19" s="57">
        <f t="shared" si="7"/>
        <v>2.4578356954384746</v>
      </c>
      <c r="R19" s="57">
        <f t="shared" si="8"/>
        <v>2.601174199323828</v>
      </c>
      <c r="S19" s="41">
        <f t="shared" si="9"/>
        <v>0.39454360190052834</v>
      </c>
      <c r="T19" s="58">
        <f t="shared" si="15"/>
        <v>4.9480151631997167</v>
      </c>
      <c r="U19" s="30"/>
      <c r="V19">
        <f t="shared" si="16"/>
        <v>16.002841172385445</v>
      </c>
      <c r="W19">
        <f t="shared" si="17"/>
        <v>0</v>
      </c>
      <c r="X19">
        <f t="shared" si="11"/>
        <v>5.7043053973030583E-5</v>
      </c>
    </row>
    <row r="20" spans="2:24" x14ac:dyDescent="0.25">
      <c r="F20" s="42">
        <v>14</v>
      </c>
      <c r="G20" s="57">
        <f t="shared" si="0"/>
        <v>70.402219285184515</v>
      </c>
      <c r="H20" s="57">
        <f t="shared" si="1"/>
        <v>68.602961660528564</v>
      </c>
      <c r="I20" s="57">
        <f t="shared" si="12"/>
        <v>1.7992576246559508</v>
      </c>
      <c r="J20" s="55">
        <f t="shared" si="13"/>
        <v>2.5556831061923465E-2</v>
      </c>
      <c r="K20" s="40">
        <f t="shared" si="2"/>
        <v>92.53789220421676</v>
      </c>
      <c r="L20" s="57">
        <f t="shared" si="3"/>
        <v>1.0894331928542811</v>
      </c>
      <c r="M20" s="57">
        <f t="shared" si="4"/>
        <v>1.2462135136591526</v>
      </c>
      <c r="N20" s="57">
        <f t="shared" si="5"/>
        <v>1.5729564572630961</v>
      </c>
      <c r="O20" s="57">
        <f t="shared" si="14"/>
        <v>1.7992576246559508</v>
      </c>
      <c r="P20" s="57">
        <f t="shared" si="6"/>
        <v>2.0255587920488054</v>
      </c>
      <c r="Q20" s="57">
        <f t="shared" si="7"/>
        <v>2.3523017356527491</v>
      </c>
      <c r="R20" s="57">
        <f t="shared" si="8"/>
        <v>2.5090820564576202</v>
      </c>
      <c r="S20" s="41">
        <f t="shared" si="9"/>
        <v>0.43154261277171463</v>
      </c>
      <c r="T20" s="58">
        <f t="shared" si="15"/>
        <v>4.1693625876241223</v>
      </c>
      <c r="U20" s="30"/>
      <c r="V20">
        <f t="shared" si="16"/>
        <v>17.53789220421676</v>
      </c>
      <c r="W20">
        <f t="shared" si="17"/>
        <v>0</v>
      </c>
      <c r="X20">
        <f t="shared" si="11"/>
        <v>6.8243317660616511E-5</v>
      </c>
    </row>
    <row r="21" spans="2:24" x14ac:dyDescent="0.25">
      <c r="F21" s="42">
        <v>15</v>
      </c>
      <c r="G21" s="57">
        <f t="shared" si="0"/>
        <v>86.505297285760761</v>
      </c>
      <c r="H21" s="57">
        <f t="shared" si="1"/>
        <v>85.880593802972697</v>
      </c>
      <c r="I21" s="57">
        <f t="shared" si="12"/>
        <v>0.62470348278806398</v>
      </c>
      <c r="J21" s="55">
        <f t="shared" si="13"/>
        <v>7.2215633306758611E-3</v>
      </c>
      <c r="K21" s="40">
        <f t="shared" si="2"/>
        <v>93.422199230380372</v>
      </c>
      <c r="L21" s="57">
        <f t="shared" si="3"/>
        <v>-0.12200175375825684</v>
      </c>
      <c r="M21" s="57">
        <f t="shared" si="4"/>
        <v>4.2924503056075425E-2</v>
      </c>
      <c r="N21" s="57">
        <f t="shared" si="5"/>
        <v>0.38664424002589814</v>
      </c>
      <c r="O21" s="57">
        <f t="shared" si="14"/>
        <v>0.62470348278806398</v>
      </c>
      <c r="P21" s="57">
        <f t="shared" si="6"/>
        <v>0.86276272555022981</v>
      </c>
      <c r="Q21" s="57">
        <f t="shared" si="7"/>
        <v>1.2064824625200525</v>
      </c>
      <c r="R21" s="57">
        <f t="shared" si="8"/>
        <v>1.3714087193343842</v>
      </c>
      <c r="S21" s="41">
        <f t="shared" si="9"/>
        <v>0.45396454998262925</v>
      </c>
      <c r="T21" s="58">
        <f t="shared" si="15"/>
        <v>1.376106312292376</v>
      </c>
      <c r="U21" s="30"/>
      <c r="V21">
        <f t="shared" si="16"/>
        <v>18.422199230380372</v>
      </c>
      <c r="W21">
        <f t="shared" si="17"/>
        <v>0</v>
      </c>
      <c r="X21">
        <f t="shared" si="11"/>
        <v>7.5519071031371343E-5</v>
      </c>
    </row>
    <row r="22" spans="2:24" x14ac:dyDescent="0.25">
      <c r="F22" s="42">
        <v>16</v>
      </c>
      <c r="G22" s="57">
        <f t="shared" si="0"/>
        <v>106.48089421644436</v>
      </c>
      <c r="H22" s="57">
        <f t="shared" si="1"/>
        <v>105.19123361921683</v>
      </c>
      <c r="I22" s="57">
        <f t="shared" si="12"/>
        <v>1.2896605972275239</v>
      </c>
      <c r="J22" s="55">
        <f t="shared" si="13"/>
        <v>1.2111661972015591E-2</v>
      </c>
      <c r="K22" s="40">
        <f t="shared" si="2"/>
        <v>93.087055910366871</v>
      </c>
      <c r="L22" s="57">
        <f t="shared" si="3"/>
        <v>0.52509133216658033</v>
      </c>
      <c r="M22" s="57">
        <f t="shared" si="4"/>
        <v>0.69396325215607424</v>
      </c>
      <c r="N22" s="57">
        <f t="shared" si="5"/>
        <v>1.0459060721869819</v>
      </c>
      <c r="O22" s="57">
        <f t="shared" si="14"/>
        <v>1.2896605972275239</v>
      </c>
      <c r="P22" s="57">
        <f t="shared" si="6"/>
        <v>1.5334151222680656</v>
      </c>
      <c r="Q22" s="57">
        <f t="shared" si="7"/>
        <v>1.8853579422989735</v>
      </c>
      <c r="R22" s="57">
        <f t="shared" si="8"/>
        <v>2.0542298622884667</v>
      </c>
      <c r="S22" s="41">
        <f t="shared" si="9"/>
        <v>0.46482510816356082</v>
      </c>
      <c r="T22" s="58">
        <f t="shared" si="15"/>
        <v>2.7745071739406195</v>
      </c>
      <c r="U22" s="30"/>
      <c r="V22">
        <f t="shared" si="16"/>
        <v>18.087055910366871</v>
      </c>
      <c r="W22">
        <f t="shared" si="17"/>
        <v>0</v>
      </c>
      <c r="X22">
        <f t="shared" si="11"/>
        <v>7.9175700907250547E-5</v>
      </c>
    </row>
    <row r="23" spans="2:24" x14ac:dyDescent="0.25">
      <c r="F23" s="42">
        <v>17</v>
      </c>
      <c r="G23" s="57">
        <f t="shared" si="0"/>
        <v>123.26598606058955</v>
      </c>
      <c r="H23" s="57">
        <f t="shared" si="1"/>
        <v>120.09638620942459</v>
      </c>
      <c r="I23" s="57">
        <f t="shared" si="12"/>
        <v>3.1695998511649606</v>
      </c>
      <c r="J23" s="55">
        <f t="shared" si="13"/>
        <v>2.5713499339606882E-2</v>
      </c>
      <c r="K23" s="40">
        <f t="shared" si="2"/>
        <v>91.525347998485515</v>
      </c>
      <c r="L23" s="57">
        <f t="shared" si="3"/>
        <v>2.4041531214251259</v>
      </c>
      <c r="M23" s="57">
        <f t="shared" si="4"/>
        <v>2.5732188487670977</v>
      </c>
      <c r="N23" s="57">
        <f t="shared" si="5"/>
        <v>2.9255655790879933</v>
      </c>
      <c r="O23" s="57">
        <f t="shared" si="14"/>
        <v>3.1695998511649606</v>
      </c>
      <c r="P23" s="57">
        <f t="shared" si="6"/>
        <v>3.4136341232419278</v>
      </c>
      <c r="Q23" s="57">
        <f t="shared" si="7"/>
        <v>3.7659808535628234</v>
      </c>
      <c r="R23" s="57">
        <f t="shared" si="8"/>
        <v>3.9350465809047943</v>
      </c>
      <c r="S23" s="41">
        <f t="shared" si="9"/>
        <v>0.46535856880985377</v>
      </c>
      <c r="T23" s="58">
        <f t="shared" si="15"/>
        <v>6.8110916261221011</v>
      </c>
      <c r="U23" s="30"/>
      <c r="V23">
        <f>MAX(K23-75, 0)</f>
        <v>16.525347998485515</v>
      </c>
      <c r="W23">
        <f t="shared" si="17"/>
        <v>0</v>
      </c>
      <c r="X23">
        <f t="shared" si="11"/>
        <v>7.9357538577965597E-5</v>
      </c>
    </row>
    <row r="24" spans="2:24" x14ac:dyDescent="0.25">
      <c r="F24" s="42">
        <v>18</v>
      </c>
      <c r="G24" s="57">
        <f t="shared" si="0"/>
        <v>134.15606307839977</v>
      </c>
      <c r="H24" s="57">
        <f t="shared" si="1"/>
        <v>80.903223530977968</v>
      </c>
      <c r="I24" s="57">
        <f t="shared" si="12"/>
        <v>53.2528395474218</v>
      </c>
      <c r="J24" s="55">
        <f t="shared" si="13"/>
        <v>0.39694694615703841</v>
      </c>
      <c r="K24" s="40">
        <f t="shared" si="2"/>
        <v>89.565909196991086</v>
      </c>
      <c r="L24" s="57">
        <f t="shared" si="3"/>
        <v>52.472292022670501</v>
      </c>
      <c r="M24" s="57">
        <f t="shared" si="4"/>
        <v>52.644693092359446</v>
      </c>
      <c r="N24" s="57">
        <f t="shared" si="5"/>
        <v>53.003990947482123</v>
      </c>
      <c r="O24" s="57">
        <f t="shared" si="14"/>
        <v>53.2528395474218</v>
      </c>
      <c r="P24" s="57">
        <f t="shared" si="6"/>
        <v>53.501688147361477</v>
      </c>
      <c r="Q24" s="57">
        <f t="shared" si="7"/>
        <v>53.860986002484154</v>
      </c>
      <c r="R24" s="57">
        <f t="shared" si="8"/>
        <v>54.033387072173099</v>
      </c>
      <c r="S24" s="41">
        <f t="shared" si="9"/>
        <v>0.47453920030437441</v>
      </c>
      <c r="T24" s="58">
        <f t="shared" si="15"/>
        <v>112.22010639640492</v>
      </c>
      <c r="U24" s="30"/>
      <c r="V24">
        <f t="shared" si="16"/>
        <v>14.565909196991086</v>
      </c>
      <c r="W24">
        <f t="shared" si="17"/>
        <v>1</v>
      </c>
      <c r="X24">
        <f t="shared" si="11"/>
        <v>8.2519568190588845E-5</v>
      </c>
    </row>
    <row r="25" spans="2:24" x14ac:dyDescent="0.25">
      <c r="F25" s="42">
        <v>19</v>
      </c>
      <c r="G25" s="57">
        <f t="shared" si="0"/>
        <v>135.64917140861789</v>
      </c>
      <c r="H25" s="57">
        <f t="shared" si="1"/>
        <v>109.46818198217825</v>
      </c>
      <c r="I25" s="57">
        <f t="shared" si="12"/>
        <v>26.180989426439638</v>
      </c>
      <c r="J25" s="55">
        <f t="shared" si="13"/>
        <v>0.19300515553887371</v>
      </c>
      <c r="K25" s="40">
        <f t="shared" si="2"/>
        <v>86.639213617640195</v>
      </c>
      <c r="L25" s="57">
        <f t="shared" si="3"/>
        <v>25.415428822350687</v>
      </c>
      <c r="M25" s="57">
        <f t="shared" si="4"/>
        <v>25.584519701344512</v>
      </c>
      <c r="N25" s="57">
        <f t="shared" si="5"/>
        <v>25.936918849754111</v>
      </c>
      <c r="O25" s="57">
        <f t="shared" si="14"/>
        <v>26.180989426439638</v>
      </c>
      <c r="P25" s="57">
        <f t="shared" si="6"/>
        <v>26.425060003125164</v>
      </c>
      <c r="Q25" s="57">
        <f t="shared" si="7"/>
        <v>26.777459151534764</v>
      </c>
      <c r="R25" s="57">
        <f t="shared" si="8"/>
        <v>26.946550030528588</v>
      </c>
      <c r="S25" s="41">
        <f t="shared" si="9"/>
        <v>0.46542779949837859</v>
      </c>
      <c r="T25" s="58">
        <f t="shared" si="15"/>
        <v>56.251451792644467</v>
      </c>
      <c r="U25" s="30"/>
      <c r="V25">
        <f t="shared" si="16"/>
        <v>11.639213617640195</v>
      </c>
      <c r="W25">
        <f>IF(reportdate = "8/13/2019",0,IF(AND(F25&gt;=INDEX(event, MATCH(1, event_y, 0), MATCH("StartHour", event_x, 0)), F25&lt;=INDEX(event, MATCH(1, event_y, 0), MATCH("EndHour", event_x, 0))), 1, 0))</f>
        <v>1</v>
      </c>
      <c r="X25">
        <f t="shared" si="11"/>
        <v>7.9381152135634715E-5</v>
      </c>
    </row>
    <row r="26" spans="2:24" x14ac:dyDescent="0.25">
      <c r="F26" s="42">
        <v>20</v>
      </c>
      <c r="G26" s="57">
        <f t="shared" si="0"/>
        <v>129.32530345769973</v>
      </c>
      <c r="H26" s="57">
        <f t="shared" si="1"/>
        <v>110.91337703239546</v>
      </c>
      <c r="I26" s="57">
        <f t="shared" si="12"/>
        <v>18.411926425304273</v>
      </c>
      <c r="J26" s="55">
        <f t="shared" si="13"/>
        <v>0.14236909508839099</v>
      </c>
      <c r="K26" s="40">
        <f t="shared" si="2"/>
        <v>83.272146092155893</v>
      </c>
      <c r="L26" s="57">
        <f t="shared" si="3"/>
        <v>17.685276278185299</v>
      </c>
      <c r="M26" s="57">
        <f t="shared" si="4"/>
        <v>17.845772927883672</v>
      </c>
      <c r="N26" s="57">
        <f t="shared" si="5"/>
        <v>18.180261003247963</v>
      </c>
      <c r="O26" s="57">
        <f t="shared" si="14"/>
        <v>18.411926425304273</v>
      </c>
      <c r="P26" s="57">
        <f t="shared" si="6"/>
        <v>18.643591847360582</v>
      </c>
      <c r="Q26" s="57">
        <f t="shared" si="7"/>
        <v>18.978079922724874</v>
      </c>
      <c r="R26" s="57">
        <f t="shared" si="8"/>
        <v>19.138576572423247</v>
      </c>
      <c r="S26" s="41">
        <f t="shared" si="9"/>
        <v>0.44177192135067161</v>
      </c>
      <c r="T26" s="58">
        <f t="shared" si="15"/>
        <v>41.677448329019477</v>
      </c>
      <c r="U26" s="30"/>
      <c r="V26">
        <f t="shared" si="16"/>
        <v>8.2721460921558929</v>
      </c>
      <c r="W26">
        <f>IF(reportdate = "8/13/2019",0,IF(AND(F26&gt;=INDEX(event, MATCH(1, event_y, 0), MATCH("StartHour", event_x, 0)), F26&lt;=INDEX(event, MATCH(1, event_y, 0), MATCH("EndHour", event_x, 0))), 1, 0))</f>
        <v>1</v>
      </c>
      <c r="X26">
        <f t="shared" si="11"/>
        <v>7.1516948673696658E-5</v>
      </c>
    </row>
    <row r="27" spans="2:24" x14ac:dyDescent="0.25">
      <c r="F27" s="42">
        <v>21</v>
      </c>
      <c r="G27" s="57">
        <f t="shared" si="0"/>
        <v>123.266857890483</v>
      </c>
      <c r="H27" s="57">
        <f t="shared" si="1"/>
        <v>110.66358531321214</v>
      </c>
      <c r="I27" s="57">
        <f t="shared" si="12"/>
        <v>12.603272577270857</v>
      </c>
      <c r="J27" s="55">
        <f t="shared" si="13"/>
        <v>0.10224380496879618</v>
      </c>
      <c r="K27" s="40">
        <f t="shared" si="2"/>
        <v>80.301058356535421</v>
      </c>
      <c r="L27" s="57">
        <f t="shared" si="3"/>
        <v>11.904851745256812</v>
      </c>
      <c r="M27" s="57">
        <f t="shared" si="4"/>
        <v>12.059113330508307</v>
      </c>
      <c r="N27" s="57">
        <f t="shared" si="5"/>
        <v>12.380607024304334</v>
      </c>
      <c r="O27" s="57">
        <f t="shared" si="14"/>
        <v>12.603272577270857</v>
      </c>
      <c r="P27" s="57">
        <f t="shared" si="6"/>
        <v>12.825938130237381</v>
      </c>
      <c r="Q27" s="57">
        <f t="shared" si="7"/>
        <v>13.147431824033408</v>
      </c>
      <c r="R27" s="57">
        <f t="shared" si="8"/>
        <v>13.301693409284901</v>
      </c>
      <c r="S27" s="41">
        <f t="shared" si="9"/>
        <v>0.42460971637244077</v>
      </c>
      <c r="T27" s="58">
        <f t="shared" si="15"/>
        <v>29.682016428978898</v>
      </c>
      <c r="U27" s="30"/>
      <c r="V27">
        <f t="shared" si="16"/>
        <v>5.301058356535421</v>
      </c>
      <c r="W27">
        <f t="shared" si="17"/>
        <v>1</v>
      </c>
      <c r="X27">
        <f t="shared" si="11"/>
        <v>6.6068221250764093E-5</v>
      </c>
    </row>
    <row r="28" spans="2:24" x14ac:dyDescent="0.25">
      <c r="F28" s="42">
        <v>22</v>
      </c>
      <c r="G28" s="57">
        <f t="shared" si="0"/>
        <v>112.81805134588107</v>
      </c>
      <c r="H28" s="57">
        <f t="shared" si="1"/>
        <v>138.04731389650331</v>
      </c>
      <c r="I28" s="57">
        <f t="shared" si="12"/>
        <v>-25.229262550622238</v>
      </c>
      <c r="J28" s="55">
        <f t="shared" si="13"/>
        <v>-0.22362788799882374</v>
      </c>
      <c r="K28" s="40">
        <f t="shared" si="2"/>
        <v>77.976276330543513</v>
      </c>
      <c r="L28" s="57">
        <f t="shared" si="3"/>
        <v>-25.906561091297611</v>
      </c>
      <c r="M28" s="57">
        <f t="shared" si="4"/>
        <v>-25.756964828150913</v>
      </c>
      <c r="N28" s="57">
        <f t="shared" si="5"/>
        <v>-25.445194045174034</v>
      </c>
      <c r="O28" s="57">
        <f t="shared" si="14"/>
        <v>-25.229262550622238</v>
      </c>
      <c r="P28" s="57">
        <f t="shared" si="6"/>
        <v>-25.013331056070442</v>
      </c>
      <c r="Q28" s="57">
        <f t="shared" si="7"/>
        <v>-24.701560273093563</v>
      </c>
      <c r="R28" s="57">
        <f t="shared" si="8"/>
        <v>-24.551964009946868</v>
      </c>
      <c r="S28" s="41">
        <f t="shared" si="9"/>
        <v>0.41176827504746327</v>
      </c>
      <c r="T28" s="58">
        <f t="shared" si="15"/>
        <v>-61.270535103060425</v>
      </c>
      <c r="U28" s="30"/>
      <c r="V28">
        <f t="shared" si="16"/>
        <v>2.9762763305435129</v>
      </c>
      <c r="W28">
        <f t="shared" si="17"/>
        <v>0</v>
      </c>
      <c r="X28">
        <f t="shared" si="11"/>
        <v>6.2132456547518006E-5</v>
      </c>
    </row>
    <row r="29" spans="2:24" ht="14.65" customHeight="1" x14ac:dyDescent="0.25">
      <c r="C29" s="24"/>
      <c r="F29" s="42">
        <v>23</v>
      </c>
      <c r="G29" s="57">
        <f t="shared" si="0"/>
        <v>98.385393193779521</v>
      </c>
      <c r="H29" s="57">
        <f t="shared" si="1"/>
        <v>107.96722718291916</v>
      </c>
      <c r="I29" s="57">
        <f t="shared" si="12"/>
        <v>-9.5818339891396391</v>
      </c>
      <c r="J29" s="55">
        <f t="shared" si="13"/>
        <v>-9.7390818678411872E-2</v>
      </c>
      <c r="K29" s="40">
        <f t="shared" si="2"/>
        <v>76.502587589661388</v>
      </c>
      <c r="L29" s="57">
        <f t="shared" si="3"/>
        <v>-10.226972589074173</v>
      </c>
      <c r="M29" s="57">
        <f t="shared" si="4"/>
        <v>-10.084479555402993</v>
      </c>
      <c r="N29" s="57">
        <f t="shared" si="5"/>
        <v>-9.7875124805446365</v>
      </c>
      <c r="O29" s="57">
        <f t="shared" si="14"/>
        <v>-9.5818339891396391</v>
      </c>
      <c r="P29" s="57">
        <f t="shared" si="6"/>
        <v>-9.3761554977346417</v>
      </c>
      <c r="Q29" s="57">
        <f t="shared" si="7"/>
        <v>-9.0791884228762854</v>
      </c>
      <c r="R29" s="57">
        <f t="shared" si="8"/>
        <v>-8.9366953892051058</v>
      </c>
      <c r="S29" s="41">
        <f t="shared" si="9"/>
        <v>0.39221641936019297</v>
      </c>
      <c r="T29" s="58">
        <f t="shared" si="15"/>
        <v>-24.429966508720117</v>
      </c>
      <c r="U29" s="30"/>
      <c r="V29">
        <f t="shared" si="16"/>
        <v>1.5025875896613883</v>
      </c>
      <c r="W29">
        <f t="shared" si="17"/>
        <v>0</v>
      </c>
      <c r="X29">
        <f t="shared" si="11"/>
        <v>5.6372111180424955E-5</v>
      </c>
    </row>
    <row r="30" spans="2:24" ht="15.95" customHeight="1" x14ac:dyDescent="0.25">
      <c r="B30" s="24"/>
      <c r="C30" s="24"/>
      <c r="F30" s="42">
        <v>24</v>
      </c>
      <c r="G30" s="57">
        <f t="shared" si="0"/>
        <v>80.770331745792191</v>
      </c>
      <c r="H30" s="57">
        <f t="shared" si="1"/>
        <v>86.197640971078542</v>
      </c>
      <c r="I30" s="57">
        <f t="shared" si="12"/>
        <v>-5.4273092252863506</v>
      </c>
      <c r="J30" s="55">
        <f t="shared" si="13"/>
        <v>-6.7194341139611466E-2</v>
      </c>
      <c r="K30" s="40">
        <f t="shared" si="2"/>
        <v>75.010122086350819</v>
      </c>
      <c r="L30" s="57">
        <f t="shared" si="3"/>
        <v>-6.0344417610524097</v>
      </c>
      <c r="M30" s="57">
        <f t="shared" si="4"/>
        <v>-5.9003432016567059</v>
      </c>
      <c r="N30" s="57">
        <f t="shared" si="5"/>
        <v>-5.6208708941307277</v>
      </c>
      <c r="O30" s="57">
        <f t="shared" si="14"/>
        <v>-5.4273092252863506</v>
      </c>
      <c r="P30" s="57">
        <f t="shared" si="6"/>
        <v>-5.2337475564419735</v>
      </c>
      <c r="Q30" s="57">
        <f t="shared" si="7"/>
        <v>-4.9542752489159954</v>
      </c>
      <c r="R30" s="57">
        <f t="shared" si="8"/>
        <v>-4.8201766895202924</v>
      </c>
      <c r="S30" s="41">
        <f t="shared" si="9"/>
        <v>0.3691103729948918</v>
      </c>
      <c r="T30" s="58">
        <f t="shared" si="15"/>
        <v>-14.703756985343407</v>
      </c>
      <c r="U30" s="30"/>
      <c r="V30">
        <f t="shared" si="16"/>
        <v>1.0122086350818904E-2</v>
      </c>
      <c r="W30">
        <f t="shared" si="17"/>
        <v>0</v>
      </c>
      <c r="X30">
        <f t="shared" si="11"/>
        <v>4.9925826027665899E-5</v>
      </c>
    </row>
    <row r="31" spans="2:24" ht="28.9" customHeight="1" x14ac:dyDescent="0.25">
      <c r="F31" s="71" t="s">
        <v>6</v>
      </c>
      <c r="G31" s="43" t="str">
        <f>G5</f>
        <v>Reference Load</v>
      </c>
      <c r="H31" s="44" t="str">
        <f t="shared" ref="H31:K31" si="18">H5</f>
        <v>Estimated Load w/ DR</v>
      </c>
      <c r="I31" s="54" t="s">
        <v>134</v>
      </c>
      <c r="J31" s="81" t="s">
        <v>135</v>
      </c>
      <c r="K31" s="44" t="str">
        <f t="shared" si="18"/>
        <v>Avg Temp, site weighted</v>
      </c>
      <c r="L31" s="70" t="s">
        <v>131</v>
      </c>
      <c r="M31" s="70"/>
      <c r="N31" s="70"/>
      <c r="O31" s="70"/>
      <c r="P31" s="70"/>
      <c r="Q31" s="70"/>
      <c r="R31" s="70"/>
      <c r="S31" s="78" t="s">
        <v>129</v>
      </c>
      <c r="T31" s="76" t="s">
        <v>130</v>
      </c>
    </row>
    <row r="32" spans="2:24" ht="14.45" customHeight="1" x14ac:dyDescent="0.25">
      <c r="D32" s="24"/>
      <c r="F32" s="71"/>
      <c r="G32" s="43" t="str">
        <f>IF(reportlevel = "Average Customer", "kWh", "MWh")</f>
        <v>MWh</v>
      </c>
      <c r="H32" s="43" t="str">
        <f>IF(reportlevel = "Average Customer", "kWh", "MWh")</f>
        <v>MWh</v>
      </c>
      <c r="I32" s="43" t="str">
        <f>IF(reportlevel = "Average Customer", "kWh Δ", "MWh Δ")</f>
        <v>MWh Δ</v>
      </c>
      <c r="J32" s="82"/>
      <c r="K32" s="43" t="s">
        <v>7</v>
      </c>
      <c r="L32" s="44" t="str">
        <f t="shared" ref="L32:Q32" si="19">L6</f>
        <v>5th</v>
      </c>
      <c r="M32" s="44" t="str">
        <f t="shared" si="19"/>
        <v>10th</v>
      </c>
      <c r="N32" s="44" t="str">
        <f t="shared" si="19"/>
        <v>30th</v>
      </c>
      <c r="O32" s="44" t="str">
        <f t="shared" si="19"/>
        <v>50th</v>
      </c>
      <c r="P32" s="44" t="str">
        <f t="shared" si="19"/>
        <v>70th</v>
      </c>
      <c r="Q32" s="44" t="str">
        <f t="shared" si="19"/>
        <v>90th</v>
      </c>
      <c r="R32" s="44" t="str">
        <f>R6</f>
        <v>95th</v>
      </c>
      <c r="S32" s="79"/>
      <c r="T32" s="77"/>
      <c r="U32" s="31"/>
    </row>
    <row r="33" spans="4:23" ht="14.45" customHeight="1" x14ac:dyDescent="0.25">
      <c r="D33" s="24"/>
      <c r="F33" s="45"/>
      <c r="G33" s="46">
        <f>SUM(G7:G30)</f>
        <v>1783.5416671511766</v>
      </c>
      <c r="H33" s="46">
        <f t="shared" ref="H33" si="20">SUM(H7:H30)</f>
        <v>1706.0112545648124</v>
      </c>
      <c r="I33" s="46">
        <f>SUM(I7:I30)</f>
        <v>77.530412586364918</v>
      </c>
      <c r="J33" s="56">
        <f>IFERROR(I33/G33,"")</f>
        <v>4.3469919438553425E-2</v>
      </c>
      <c r="K33" s="47">
        <f>IFERROR(AVERAGE(K7:K30),"")</f>
        <v>80.780789187082917</v>
      </c>
      <c r="L33" s="61">
        <f>IFERROR($I33+$S33*_xlfn.NORM.S.INV(0.05),"")</f>
        <v>74.660946750244065</v>
      </c>
      <c r="M33" s="61">
        <f>IFERROR($I33+$S33*_xlfn.NORM.S.INV(0.1),"")</f>
        <v>75.294731323119052</v>
      </c>
      <c r="N33" s="61">
        <f>IFERROR($I33+$S33*_xlfn.NORM.S.INV(0.3),"")</f>
        <v>76.615589935276603</v>
      </c>
      <c r="O33" s="61">
        <f>IFERROR($I33+$S33*_xlfn.NORM.S.INV(0.5),"")</f>
        <v>77.530412586364918</v>
      </c>
      <c r="P33" s="61">
        <f>IFERROR($I33+$S33*_xlfn.NORM.S.INV(0.7),"")</f>
        <v>78.445235237453232</v>
      </c>
      <c r="Q33" s="61">
        <f>IFERROR($I33+$S33*_xlfn.NORM.S.INV(0.9),"")</f>
        <v>79.766093849610783</v>
      </c>
      <c r="R33" s="61">
        <f>IFERROR($I33+$S33*_xlfn.NORM.S.INV(0.95),"")</f>
        <v>80.39987842248577</v>
      </c>
      <c r="S33" s="53">
        <f t="array" ref="S33">SUM(S7:S30^2)^0.5</f>
        <v>1.7445113590070878</v>
      </c>
      <c r="T33" s="58">
        <f>IFERROR(I33/S33,"")</f>
        <v>44.442480804763804</v>
      </c>
      <c r="U33" s="32"/>
      <c r="V33" t="s">
        <v>150</v>
      </c>
      <c r="W33">
        <f>IF(reportlevel="Aggregate",W35,W34)</f>
        <v>52.238851562500003</v>
      </c>
    </row>
    <row r="34" spans="4:23" x14ac:dyDescent="0.25">
      <c r="T34" s="51"/>
      <c r="U34" s="52"/>
      <c r="V34" t="s">
        <v>151</v>
      </c>
      <c r="W34">
        <v>1</v>
      </c>
    </row>
    <row r="35" spans="4:23" x14ac:dyDescent="0.25">
      <c r="T35" s="33"/>
      <c r="V35" t="s">
        <v>13</v>
      </c>
      <c r="W35">
        <f>enrolled/1000</f>
        <v>52.238851562500003</v>
      </c>
    </row>
    <row r="36" spans="4:23" x14ac:dyDescent="0.25">
      <c r="I36" s="9"/>
      <c r="J36" s="9"/>
      <c r="L36" s="48"/>
      <c r="M36" s="48"/>
      <c r="N36" s="48"/>
      <c r="P36" s="48"/>
      <c r="Q36" s="48"/>
      <c r="R36" s="48"/>
    </row>
  </sheetData>
  <mergeCells count="11">
    <mergeCell ref="V5:X5"/>
    <mergeCell ref="L5:R5"/>
    <mergeCell ref="F5:F6"/>
    <mergeCell ref="L31:R31"/>
    <mergeCell ref="F31:F32"/>
    <mergeCell ref="S5:S6"/>
    <mergeCell ref="T5:T6"/>
    <mergeCell ref="T31:T32"/>
    <mergeCell ref="S31:S32"/>
    <mergeCell ref="J5:J6"/>
    <mergeCell ref="J31:J32"/>
  </mergeCells>
  <conditionalFormatting sqref="F7:T30">
    <cfRule type="expression" dxfId="10" priority="9">
      <formula>$W7=1</formula>
    </cfRule>
  </conditionalFormatting>
  <conditionalFormatting sqref="F8:F30">
    <cfRule type="expression" dxfId="9" priority="8">
      <formula>$W8=1</formula>
    </cfRule>
  </conditionalFormatting>
  <conditionalFormatting sqref="S7:U7 S8:T30">
    <cfRule type="expression" dxfId="8" priority="6">
      <formula>$W7=1</formula>
    </cfRule>
  </conditionalFormatting>
  <conditionalFormatting sqref="Q7:Q30">
    <cfRule type="expression" dxfId="7" priority="5">
      <formula>$W7=1</formula>
    </cfRule>
  </conditionalFormatting>
  <conditionalFormatting sqref="M7:M30">
    <cfRule type="expression" dxfId="6" priority="3">
      <formula>$W7=1</formula>
    </cfRule>
  </conditionalFormatting>
  <conditionalFormatting sqref="L33:R33">
    <cfRule type="expression" dxfId="5" priority="1">
      <formula>AND($H33&gt;=event_start*24+1, $H33&lt;=event_end*24)</formula>
    </cfRule>
  </conditionalFormatting>
  <dataValidations count="3">
    <dataValidation type="list" allowBlank="1" showInputMessage="1" showErrorMessage="1" sqref="C7">
      <formula1>report_options</formula1>
    </dataValidation>
    <dataValidation type="list" allowBlank="1" showInputMessage="1" showErrorMessage="1" sqref="C9">
      <formula1>subcategoryList</formula1>
    </dataValidation>
    <dataValidation type="list" allowBlank="1" showInputMessage="1" showErrorMessage="1" sqref="C8">
      <formula1>categoryList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Helpers!$D$2:$D$25</xm:f>
          </x14:formula1>
          <xm:sqref>C10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1"/>
  <sheetViews>
    <sheetView workbookViewId="0">
      <pane ySplit="1" topLeftCell="A2" activePane="bottomLeft" state="frozen"/>
      <selection pane="bottomLeft" activeCell="E33" sqref="E33"/>
    </sheetView>
  </sheetViews>
  <sheetFormatPr defaultRowHeight="15" x14ac:dyDescent="0.25"/>
  <cols>
    <col min="1" max="1" width="8.875" style="5"/>
    <col min="2" max="2" width="23.5" bestFit="1" customWidth="1"/>
    <col min="3" max="3" width="23.5" customWidth="1"/>
    <col min="4" max="4" width="16" bestFit="1" customWidth="1"/>
    <col min="5" max="5" width="9.875" bestFit="1" customWidth="1"/>
    <col min="6" max="7" width="9.875" customWidth="1"/>
    <col min="8" max="8" width="9.5" bestFit="1" customWidth="1"/>
  </cols>
  <sheetData>
    <row r="1" spans="1:8" x14ac:dyDescent="0.25">
      <c r="A1" s="5" t="s">
        <v>27</v>
      </c>
      <c r="B1" t="s">
        <v>121</v>
      </c>
      <c r="C1" t="s">
        <v>119</v>
      </c>
      <c r="D1" t="s">
        <v>10</v>
      </c>
      <c r="E1" t="s">
        <v>24</v>
      </c>
      <c r="F1" t="s">
        <v>32</v>
      </c>
      <c r="G1" t="s">
        <v>33</v>
      </c>
      <c r="H1" t="s">
        <v>25</v>
      </c>
    </row>
    <row r="2" spans="1:8" x14ac:dyDescent="0.25">
      <c r="A2" s="5" t="str">
        <f t="shared" ref="A2:A65" si="0">IF(AND(category=B2, subcategory=C2, reportdate=D2), 1, "")</f>
        <v/>
      </c>
      <c r="B2" s="8" t="s">
        <v>90</v>
      </c>
      <c r="C2" s="8" t="s">
        <v>99</v>
      </c>
      <c r="D2" t="s">
        <v>64</v>
      </c>
      <c r="E2">
        <v>52128.99609375</v>
      </c>
      <c r="F2">
        <v>19</v>
      </c>
      <c r="G2">
        <v>20</v>
      </c>
      <c r="H2" t="s">
        <v>26</v>
      </c>
    </row>
    <row r="3" spans="1:8" x14ac:dyDescent="0.25">
      <c r="A3" s="5">
        <f t="shared" si="0"/>
        <v>1</v>
      </c>
      <c r="B3" s="8" t="s">
        <v>90</v>
      </c>
      <c r="C3" s="8" t="s">
        <v>99</v>
      </c>
      <c r="D3" t="s">
        <v>63</v>
      </c>
      <c r="E3">
        <v>52238.8515625</v>
      </c>
      <c r="F3">
        <v>18</v>
      </c>
      <c r="G3">
        <v>21</v>
      </c>
      <c r="H3" t="s">
        <v>45</v>
      </c>
    </row>
    <row r="4" spans="1:8" x14ac:dyDescent="0.25">
      <c r="A4" s="5" t="str">
        <f t="shared" si="0"/>
        <v/>
      </c>
      <c r="B4" s="8" t="s">
        <v>90</v>
      </c>
      <c r="C4" s="8" t="s">
        <v>99</v>
      </c>
      <c r="D4" t="s">
        <v>48</v>
      </c>
      <c r="E4">
        <v>51009</v>
      </c>
      <c r="F4">
        <v>19</v>
      </c>
      <c r="G4">
        <v>20</v>
      </c>
      <c r="H4" t="s">
        <v>26</v>
      </c>
    </row>
    <row r="5" spans="1:8" x14ac:dyDescent="0.25">
      <c r="A5" s="5" t="str">
        <f t="shared" si="0"/>
        <v/>
      </c>
      <c r="B5" s="8" t="s">
        <v>90</v>
      </c>
      <c r="C5" s="8" t="s">
        <v>99</v>
      </c>
      <c r="D5" t="s">
        <v>49</v>
      </c>
      <c r="E5">
        <v>51946</v>
      </c>
      <c r="F5">
        <v>18</v>
      </c>
      <c r="G5">
        <v>21</v>
      </c>
      <c r="H5" t="s">
        <v>79</v>
      </c>
    </row>
    <row r="6" spans="1:8" x14ac:dyDescent="0.25">
      <c r="A6" s="5" t="str">
        <f t="shared" si="0"/>
        <v/>
      </c>
      <c r="B6" s="8" t="s">
        <v>90</v>
      </c>
      <c r="C6" s="8" t="s">
        <v>99</v>
      </c>
      <c r="D6" t="s">
        <v>50</v>
      </c>
      <c r="E6">
        <v>51932</v>
      </c>
      <c r="F6">
        <v>18</v>
      </c>
      <c r="G6">
        <v>21</v>
      </c>
      <c r="H6" t="s">
        <v>45</v>
      </c>
    </row>
    <row r="7" spans="1:8" x14ac:dyDescent="0.25">
      <c r="A7" s="5" t="str">
        <f t="shared" si="0"/>
        <v/>
      </c>
      <c r="B7" s="8" t="s">
        <v>90</v>
      </c>
      <c r="C7" s="8" t="s">
        <v>99</v>
      </c>
      <c r="D7" t="s">
        <v>51</v>
      </c>
      <c r="E7">
        <v>52024</v>
      </c>
      <c r="F7">
        <v>18</v>
      </c>
      <c r="G7">
        <v>21</v>
      </c>
      <c r="H7" t="s">
        <v>45</v>
      </c>
    </row>
    <row r="8" spans="1:8" x14ac:dyDescent="0.25">
      <c r="A8" s="5" t="str">
        <f t="shared" si="0"/>
        <v/>
      </c>
      <c r="B8" s="8" t="s">
        <v>90</v>
      </c>
      <c r="C8" s="8" t="s">
        <v>99</v>
      </c>
      <c r="D8" t="s">
        <v>71</v>
      </c>
      <c r="E8">
        <v>22447</v>
      </c>
      <c r="F8">
        <v>19</v>
      </c>
      <c r="G8">
        <v>20</v>
      </c>
      <c r="H8" t="s">
        <v>26</v>
      </c>
    </row>
    <row r="9" spans="1:8" x14ac:dyDescent="0.25">
      <c r="A9" s="5" t="str">
        <f t="shared" si="0"/>
        <v/>
      </c>
      <c r="B9" s="8" t="s">
        <v>90</v>
      </c>
      <c r="C9" s="8" t="s">
        <v>99</v>
      </c>
      <c r="D9" t="s">
        <v>70</v>
      </c>
      <c r="E9">
        <v>29729</v>
      </c>
      <c r="F9">
        <v>20</v>
      </c>
      <c r="G9">
        <v>20</v>
      </c>
      <c r="H9" t="s">
        <v>69</v>
      </c>
    </row>
    <row r="10" spans="1:8" x14ac:dyDescent="0.25">
      <c r="A10" s="5" t="str">
        <f t="shared" si="0"/>
        <v/>
      </c>
      <c r="B10" s="8" t="s">
        <v>90</v>
      </c>
      <c r="C10" s="8" t="s">
        <v>99</v>
      </c>
      <c r="D10" t="s">
        <v>52</v>
      </c>
      <c r="E10">
        <v>47018</v>
      </c>
      <c r="F10">
        <v>19</v>
      </c>
      <c r="G10">
        <v>20</v>
      </c>
      <c r="H10" t="s">
        <v>26</v>
      </c>
    </row>
    <row r="11" spans="1:8" x14ac:dyDescent="0.25">
      <c r="A11" s="5" t="str">
        <f t="shared" si="0"/>
        <v/>
      </c>
      <c r="B11" s="8" t="s">
        <v>90</v>
      </c>
      <c r="C11" s="8" t="s">
        <v>99</v>
      </c>
      <c r="D11" t="s">
        <v>53</v>
      </c>
      <c r="E11">
        <v>52259</v>
      </c>
      <c r="F11">
        <v>19</v>
      </c>
      <c r="G11">
        <v>20</v>
      </c>
      <c r="H11" t="s">
        <v>26</v>
      </c>
    </row>
    <row r="12" spans="1:8" x14ac:dyDescent="0.25">
      <c r="A12" s="5" t="str">
        <f t="shared" si="0"/>
        <v/>
      </c>
      <c r="B12" s="8" t="s">
        <v>90</v>
      </c>
      <c r="C12" s="8" t="s">
        <v>99</v>
      </c>
      <c r="D12" t="s">
        <v>54</v>
      </c>
      <c r="E12">
        <v>52240</v>
      </c>
      <c r="F12">
        <v>19</v>
      </c>
      <c r="G12">
        <v>20</v>
      </c>
      <c r="H12" t="s">
        <v>26</v>
      </c>
    </row>
    <row r="13" spans="1:8" x14ac:dyDescent="0.25">
      <c r="A13" s="5" t="str">
        <f t="shared" si="0"/>
        <v/>
      </c>
      <c r="B13" s="8" t="s">
        <v>90</v>
      </c>
      <c r="C13" s="8" t="s">
        <v>99</v>
      </c>
      <c r="D13" t="s">
        <v>57</v>
      </c>
      <c r="E13">
        <v>52441</v>
      </c>
      <c r="F13">
        <v>19</v>
      </c>
      <c r="G13">
        <v>20</v>
      </c>
      <c r="H13" t="s">
        <v>26</v>
      </c>
    </row>
    <row r="14" spans="1:8" x14ac:dyDescent="0.25">
      <c r="A14" s="5" t="str">
        <f t="shared" si="0"/>
        <v/>
      </c>
      <c r="B14" s="8" t="s">
        <v>90</v>
      </c>
      <c r="C14" s="8" t="s">
        <v>99</v>
      </c>
      <c r="D14" t="s">
        <v>58</v>
      </c>
      <c r="E14">
        <v>52432</v>
      </c>
      <c r="F14">
        <v>18</v>
      </c>
      <c r="G14">
        <v>21</v>
      </c>
      <c r="H14" t="s">
        <v>45</v>
      </c>
    </row>
    <row r="15" spans="1:8" x14ac:dyDescent="0.25">
      <c r="A15" s="5" t="str">
        <f t="shared" si="0"/>
        <v/>
      </c>
      <c r="B15" s="8" t="s">
        <v>90</v>
      </c>
      <c r="C15" s="8" t="s">
        <v>99</v>
      </c>
      <c r="D15" t="s">
        <v>59</v>
      </c>
      <c r="E15">
        <v>52562</v>
      </c>
      <c r="F15">
        <v>18</v>
      </c>
      <c r="G15">
        <v>21</v>
      </c>
      <c r="H15" t="s">
        <v>45</v>
      </c>
    </row>
    <row r="16" spans="1:8" x14ac:dyDescent="0.25">
      <c r="A16" s="5" t="str">
        <f t="shared" si="0"/>
        <v/>
      </c>
      <c r="B16" s="8" t="s">
        <v>90</v>
      </c>
      <c r="C16" s="8" t="s">
        <v>99</v>
      </c>
      <c r="D16" t="s">
        <v>55</v>
      </c>
      <c r="E16">
        <v>975</v>
      </c>
      <c r="F16">
        <v>19</v>
      </c>
      <c r="G16">
        <v>19</v>
      </c>
      <c r="H16" t="s">
        <v>61</v>
      </c>
    </row>
    <row r="17" spans="1:8" x14ac:dyDescent="0.25">
      <c r="A17" s="5" t="str">
        <f t="shared" si="0"/>
        <v/>
      </c>
      <c r="B17" s="8" t="s">
        <v>90</v>
      </c>
      <c r="C17" s="8" t="s">
        <v>99</v>
      </c>
      <c r="D17" t="s">
        <v>56</v>
      </c>
      <c r="E17">
        <v>52664</v>
      </c>
      <c r="F17">
        <v>19</v>
      </c>
      <c r="G17">
        <v>20</v>
      </c>
      <c r="H17" t="s">
        <v>26</v>
      </c>
    </row>
    <row r="18" spans="1:8" x14ac:dyDescent="0.25">
      <c r="A18" s="5" t="str">
        <f t="shared" si="0"/>
        <v/>
      </c>
      <c r="B18" s="8" t="s">
        <v>90</v>
      </c>
      <c r="C18" s="8" t="s">
        <v>99</v>
      </c>
      <c r="D18" t="s">
        <v>72</v>
      </c>
      <c r="E18">
        <v>46761</v>
      </c>
      <c r="F18">
        <v>18</v>
      </c>
      <c r="G18">
        <v>20</v>
      </c>
      <c r="H18" t="s">
        <v>62</v>
      </c>
    </row>
    <row r="19" spans="1:8" x14ac:dyDescent="0.25">
      <c r="A19" s="5" t="str">
        <f t="shared" si="0"/>
        <v/>
      </c>
      <c r="B19" s="8" t="s">
        <v>90</v>
      </c>
      <c r="C19" s="8" t="s">
        <v>99</v>
      </c>
      <c r="D19" t="s">
        <v>73</v>
      </c>
      <c r="E19">
        <v>6235</v>
      </c>
      <c r="F19">
        <v>19</v>
      </c>
      <c r="G19">
        <v>20</v>
      </c>
      <c r="H19" t="s">
        <v>26</v>
      </c>
    </row>
    <row r="20" spans="1:8" x14ac:dyDescent="0.25">
      <c r="A20" s="5" t="str">
        <f t="shared" si="0"/>
        <v/>
      </c>
      <c r="B20" s="8" t="s">
        <v>90</v>
      </c>
      <c r="C20" s="8" t="s">
        <v>99</v>
      </c>
      <c r="D20" t="s">
        <v>74</v>
      </c>
      <c r="E20">
        <v>23942</v>
      </c>
      <c r="F20">
        <v>19</v>
      </c>
      <c r="G20">
        <v>20</v>
      </c>
      <c r="H20" t="s">
        <v>26</v>
      </c>
    </row>
    <row r="21" spans="1:8" x14ac:dyDescent="0.25">
      <c r="A21" s="5" t="str">
        <f t="shared" si="0"/>
        <v/>
      </c>
      <c r="B21" s="8" t="s">
        <v>90</v>
      </c>
      <c r="C21" s="8" t="s">
        <v>99</v>
      </c>
      <c r="D21" t="s">
        <v>75</v>
      </c>
      <c r="E21">
        <v>29024</v>
      </c>
      <c r="F21">
        <v>19</v>
      </c>
      <c r="G21">
        <v>19</v>
      </c>
      <c r="H21" t="s">
        <v>61</v>
      </c>
    </row>
    <row r="22" spans="1:8" x14ac:dyDescent="0.25">
      <c r="A22" s="5" t="str">
        <f t="shared" si="0"/>
        <v/>
      </c>
      <c r="B22" s="8" t="s">
        <v>90</v>
      </c>
      <c r="C22" s="8" t="s">
        <v>99</v>
      </c>
      <c r="D22" t="s">
        <v>46</v>
      </c>
      <c r="E22">
        <v>52927</v>
      </c>
      <c r="F22">
        <v>14</v>
      </c>
      <c r="G22">
        <v>17</v>
      </c>
      <c r="H22" t="s">
        <v>60</v>
      </c>
    </row>
    <row r="23" spans="1:8" x14ac:dyDescent="0.25">
      <c r="A23" s="5" t="str">
        <f t="shared" si="0"/>
        <v/>
      </c>
      <c r="B23" s="8" t="s">
        <v>90</v>
      </c>
      <c r="C23" s="8" t="s">
        <v>99</v>
      </c>
      <c r="D23" t="s">
        <v>77</v>
      </c>
      <c r="E23">
        <v>5236</v>
      </c>
      <c r="F23">
        <v>19</v>
      </c>
      <c r="G23">
        <v>20</v>
      </c>
      <c r="H23" t="s">
        <v>26</v>
      </c>
    </row>
    <row r="24" spans="1:8" x14ac:dyDescent="0.25">
      <c r="A24" s="5" t="str">
        <f t="shared" si="0"/>
        <v/>
      </c>
      <c r="B24" s="8" t="s">
        <v>90</v>
      </c>
      <c r="C24" s="8" t="s">
        <v>99</v>
      </c>
      <c r="D24" t="s">
        <v>76</v>
      </c>
      <c r="E24">
        <v>990</v>
      </c>
      <c r="F24">
        <v>19</v>
      </c>
      <c r="G24">
        <v>19</v>
      </c>
      <c r="H24" t="s">
        <v>61</v>
      </c>
    </row>
    <row r="25" spans="1:8" x14ac:dyDescent="0.25">
      <c r="A25" s="5" t="str">
        <f t="shared" si="0"/>
        <v/>
      </c>
      <c r="B25" s="8" t="s">
        <v>90</v>
      </c>
      <c r="C25" s="8" t="s">
        <v>99</v>
      </c>
      <c r="D25" t="s">
        <v>47</v>
      </c>
      <c r="E25">
        <v>5248</v>
      </c>
      <c r="F25">
        <v>19</v>
      </c>
      <c r="G25">
        <v>20</v>
      </c>
      <c r="H25" t="s">
        <v>26</v>
      </c>
    </row>
    <row r="26" spans="1:8" x14ac:dyDescent="0.25">
      <c r="A26" s="5" t="str">
        <f t="shared" si="0"/>
        <v/>
      </c>
      <c r="B26" s="8" t="s">
        <v>91</v>
      </c>
      <c r="C26" s="8" t="s">
        <v>100</v>
      </c>
      <c r="D26" t="s">
        <v>64</v>
      </c>
      <c r="E26">
        <v>6087.08154296875</v>
      </c>
      <c r="F26">
        <v>19</v>
      </c>
      <c r="G26">
        <v>20</v>
      </c>
      <c r="H26" t="s">
        <v>26</v>
      </c>
    </row>
    <row r="27" spans="1:8" x14ac:dyDescent="0.25">
      <c r="A27" s="5" t="str">
        <f t="shared" si="0"/>
        <v/>
      </c>
      <c r="B27" s="8" t="s">
        <v>91</v>
      </c>
      <c r="C27" s="8" t="s">
        <v>100</v>
      </c>
      <c r="D27" t="s">
        <v>63</v>
      </c>
      <c r="E27">
        <v>6092.8486328125</v>
      </c>
      <c r="F27">
        <v>18</v>
      </c>
      <c r="G27">
        <v>21</v>
      </c>
      <c r="H27" t="s">
        <v>45</v>
      </c>
    </row>
    <row r="28" spans="1:8" x14ac:dyDescent="0.25">
      <c r="A28" s="5" t="str">
        <f t="shared" si="0"/>
        <v/>
      </c>
      <c r="B28" s="8" t="s">
        <v>91</v>
      </c>
      <c r="C28" s="8" t="s">
        <v>100</v>
      </c>
      <c r="D28" t="s">
        <v>48</v>
      </c>
      <c r="E28">
        <v>6010</v>
      </c>
      <c r="F28">
        <v>19</v>
      </c>
      <c r="G28">
        <v>20</v>
      </c>
      <c r="H28" t="s">
        <v>26</v>
      </c>
    </row>
    <row r="29" spans="1:8" x14ac:dyDescent="0.25">
      <c r="A29" s="5" t="str">
        <f t="shared" si="0"/>
        <v/>
      </c>
      <c r="B29" s="8" t="s">
        <v>91</v>
      </c>
      <c r="C29" s="8" t="s">
        <v>100</v>
      </c>
      <c r="D29" t="s">
        <v>49</v>
      </c>
      <c r="E29">
        <v>6066</v>
      </c>
      <c r="F29">
        <v>18</v>
      </c>
      <c r="G29">
        <v>21</v>
      </c>
      <c r="H29" t="s">
        <v>79</v>
      </c>
    </row>
    <row r="30" spans="1:8" x14ac:dyDescent="0.25">
      <c r="A30" s="5" t="str">
        <f t="shared" si="0"/>
        <v/>
      </c>
      <c r="B30" s="8" t="s">
        <v>91</v>
      </c>
      <c r="C30" s="8" t="s">
        <v>100</v>
      </c>
      <c r="D30" t="s">
        <v>50</v>
      </c>
      <c r="E30">
        <v>6065</v>
      </c>
      <c r="F30">
        <v>18</v>
      </c>
      <c r="G30">
        <v>21</v>
      </c>
      <c r="H30" t="s">
        <v>45</v>
      </c>
    </row>
    <row r="31" spans="1:8" x14ac:dyDescent="0.25">
      <c r="A31" s="5" t="str">
        <f t="shared" si="0"/>
        <v/>
      </c>
      <c r="B31" s="8" t="s">
        <v>91</v>
      </c>
      <c r="C31" s="8" t="s">
        <v>100</v>
      </c>
      <c r="D31" t="s">
        <v>51</v>
      </c>
      <c r="E31">
        <v>6073</v>
      </c>
      <c r="F31">
        <v>18</v>
      </c>
      <c r="G31">
        <v>21</v>
      </c>
      <c r="H31" t="s">
        <v>45</v>
      </c>
    </row>
    <row r="32" spans="1:8" x14ac:dyDescent="0.25">
      <c r="A32" s="5" t="str">
        <f t="shared" si="0"/>
        <v/>
      </c>
      <c r="B32" s="8" t="s">
        <v>91</v>
      </c>
      <c r="C32" s="8" t="s">
        <v>100</v>
      </c>
      <c r="D32" t="s">
        <v>70</v>
      </c>
      <c r="E32">
        <v>6113</v>
      </c>
      <c r="F32">
        <v>20</v>
      </c>
      <c r="G32">
        <v>20</v>
      </c>
      <c r="H32" t="s">
        <v>69</v>
      </c>
    </row>
    <row r="33" spans="1:9" x14ac:dyDescent="0.25">
      <c r="A33" s="5" t="str">
        <f t="shared" si="0"/>
        <v/>
      </c>
      <c r="B33" s="8" t="s">
        <v>91</v>
      </c>
      <c r="C33" s="8" t="s">
        <v>100</v>
      </c>
      <c r="D33" t="s">
        <v>71</v>
      </c>
      <c r="F33">
        <v>19</v>
      </c>
      <c r="G33">
        <v>20</v>
      </c>
      <c r="H33" t="s">
        <v>26</v>
      </c>
      <c r="I33">
        <v>1</v>
      </c>
    </row>
    <row r="34" spans="1:9" x14ac:dyDescent="0.25">
      <c r="A34" s="5" t="str">
        <f t="shared" si="0"/>
        <v/>
      </c>
      <c r="B34" s="8" t="s">
        <v>91</v>
      </c>
      <c r="C34" s="8" t="s">
        <v>100</v>
      </c>
      <c r="D34" t="s">
        <v>52</v>
      </c>
      <c r="E34">
        <v>1021</v>
      </c>
      <c r="F34">
        <v>19</v>
      </c>
      <c r="G34">
        <v>20</v>
      </c>
      <c r="H34" t="s">
        <v>26</v>
      </c>
    </row>
    <row r="35" spans="1:9" x14ac:dyDescent="0.25">
      <c r="A35" s="5" t="str">
        <f t="shared" si="0"/>
        <v/>
      </c>
      <c r="B35" s="8" t="s">
        <v>91</v>
      </c>
      <c r="C35" s="8" t="s">
        <v>100</v>
      </c>
      <c r="D35" t="s">
        <v>53</v>
      </c>
      <c r="E35">
        <v>6093</v>
      </c>
      <c r="F35">
        <v>19</v>
      </c>
      <c r="G35">
        <v>20</v>
      </c>
      <c r="H35" t="s">
        <v>26</v>
      </c>
    </row>
    <row r="36" spans="1:9" x14ac:dyDescent="0.25">
      <c r="A36" s="5" t="str">
        <f t="shared" si="0"/>
        <v/>
      </c>
      <c r="B36" s="8" t="s">
        <v>91</v>
      </c>
      <c r="C36" s="8" t="s">
        <v>100</v>
      </c>
      <c r="D36" t="s">
        <v>54</v>
      </c>
      <c r="E36">
        <v>6089</v>
      </c>
      <c r="F36">
        <v>19</v>
      </c>
      <c r="G36">
        <v>20</v>
      </c>
      <c r="H36" t="s">
        <v>26</v>
      </c>
    </row>
    <row r="37" spans="1:9" x14ac:dyDescent="0.25">
      <c r="A37" s="5" t="str">
        <f t="shared" si="0"/>
        <v/>
      </c>
      <c r="B37" s="8" t="s">
        <v>91</v>
      </c>
      <c r="C37" s="8" t="s">
        <v>100</v>
      </c>
      <c r="D37" t="s">
        <v>57</v>
      </c>
      <c r="E37">
        <v>6109</v>
      </c>
      <c r="F37">
        <v>19</v>
      </c>
      <c r="G37">
        <v>20</v>
      </c>
      <c r="H37" t="s">
        <v>26</v>
      </c>
    </row>
    <row r="38" spans="1:9" x14ac:dyDescent="0.25">
      <c r="A38" s="5" t="str">
        <f t="shared" si="0"/>
        <v/>
      </c>
      <c r="B38" s="8" t="s">
        <v>91</v>
      </c>
      <c r="C38" s="8" t="s">
        <v>100</v>
      </c>
      <c r="D38" t="s">
        <v>58</v>
      </c>
      <c r="E38">
        <v>6109</v>
      </c>
      <c r="F38">
        <v>18</v>
      </c>
      <c r="G38">
        <v>21</v>
      </c>
      <c r="H38" t="s">
        <v>45</v>
      </c>
    </row>
    <row r="39" spans="1:9" x14ac:dyDescent="0.25">
      <c r="A39" s="5" t="str">
        <f t="shared" si="0"/>
        <v/>
      </c>
      <c r="B39" s="8" t="s">
        <v>91</v>
      </c>
      <c r="C39" s="8" t="s">
        <v>100</v>
      </c>
      <c r="D39" t="s">
        <v>59</v>
      </c>
      <c r="E39">
        <v>6124</v>
      </c>
      <c r="F39">
        <v>18</v>
      </c>
      <c r="G39">
        <v>21</v>
      </c>
      <c r="H39" t="s">
        <v>45</v>
      </c>
    </row>
    <row r="40" spans="1:9" x14ac:dyDescent="0.25">
      <c r="A40" s="5" t="str">
        <f t="shared" si="0"/>
        <v/>
      </c>
      <c r="B40" s="8" t="s">
        <v>91</v>
      </c>
      <c r="C40" s="8" t="s">
        <v>100</v>
      </c>
      <c r="D40" t="s">
        <v>55</v>
      </c>
      <c r="F40">
        <v>19</v>
      </c>
      <c r="G40">
        <v>19</v>
      </c>
      <c r="H40" t="s">
        <v>61</v>
      </c>
      <c r="I40">
        <v>1</v>
      </c>
    </row>
    <row r="41" spans="1:9" x14ac:dyDescent="0.25">
      <c r="A41" s="5" t="str">
        <f t="shared" si="0"/>
        <v/>
      </c>
      <c r="B41" s="8" t="s">
        <v>91</v>
      </c>
      <c r="C41" s="8" t="s">
        <v>100</v>
      </c>
      <c r="D41" t="s">
        <v>56</v>
      </c>
      <c r="E41">
        <v>6133</v>
      </c>
      <c r="F41">
        <v>19</v>
      </c>
      <c r="G41">
        <v>20</v>
      </c>
      <c r="H41" t="s">
        <v>26</v>
      </c>
    </row>
    <row r="42" spans="1:9" x14ac:dyDescent="0.25">
      <c r="A42" s="5" t="str">
        <f t="shared" si="0"/>
        <v/>
      </c>
      <c r="B42" s="8" t="s">
        <v>91</v>
      </c>
      <c r="C42" s="8" t="s">
        <v>100</v>
      </c>
      <c r="D42" t="s">
        <v>72</v>
      </c>
      <c r="E42">
        <v>97</v>
      </c>
      <c r="F42">
        <v>18</v>
      </c>
      <c r="G42">
        <v>20</v>
      </c>
      <c r="H42" t="s">
        <v>62</v>
      </c>
    </row>
    <row r="43" spans="1:9" x14ac:dyDescent="0.25">
      <c r="A43" s="5" t="str">
        <f t="shared" si="0"/>
        <v/>
      </c>
      <c r="B43" s="8" t="s">
        <v>91</v>
      </c>
      <c r="C43" s="8" t="s">
        <v>100</v>
      </c>
      <c r="D43" t="s">
        <v>73</v>
      </c>
      <c r="F43">
        <v>19</v>
      </c>
      <c r="G43">
        <v>20</v>
      </c>
      <c r="H43" t="s">
        <v>26</v>
      </c>
      <c r="I43">
        <v>1</v>
      </c>
    </row>
    <row r="44" spans="1:9" x14ac:dyDescent="0.25">
      <c r="A44" s="5" t="str">
        <f t="shared" si="0"/>
        <v/>
      </c>
      <c r="B44" s="8" t="s">
        <v>91</v>
      </c>
      <c r="C44" s="8" t="s">
        <v>100</v>
      </c>
      <c r="D44" t="s">
        <v>75</v>
      </c>
      <c r="E44">
        <v>6089</v>
      </c>
      <c r="F44">
        <v>19</v>
      </c>
      <c r="G44">
        <v>19</v>
      </c>
      <c r="H44" t="s">
        <v>61</v>
      </c>
    </row>
    <row r="45" spans="1:9" x14ac:dyDescent="0.25">
      <c r="A45" s="5" t="str">
        <f t="shared" si="0"/>
        <v/>
      </c>
      <c r="B45" s="8" t="s">
        <v>91</v>
      </c>
      <c r="C45" s="8" t="s">
        <v>100</v>
      </c>
      <c r="D45" t="s">
        <v>74</v>
      </c>
      <c r="E45">
        <v>96</v>
      </c>
      <c r="F45">
        <v>19</v>
      </c>
      <c r="G45">
        <v>20</v>
      </c>
      <c r="H45" t="s">
        <v>26</v>
      </c>
    </row>
    <row r="46" spans="1:9" x14ac:dyDescent="0.25">
      <c r="A46" s="5" t="str">
        <f t="shared" si="0"/>
        <v/>
      </c>
      <c r="B46" s="8" t="s">
        <v>91</v>
      </c>
      <c r="C46" s="8" t="s">
        <v>100</v>
      </c>
      <c r="D46" t="s">
        <v>46</v>
      </c>
      <c r="E46">
        <v>6178</v>
      </c>
      <c r="F46">
        <v>14</v>
      </c>
      <c r="G46">
        <v>17</v>
      </c>
      <c r="H46" t="s">
        <v>60</v>
      </c>
    </row>
    <row r="47" spans="1:9" x14ac:dyDescent="0.25">
      <c r="A47" s="5" t="str">
        <f t="shared" si="0"/>
        <v/>
      </c>
      <c r="B47" s="8" t="s">
        <v>91</v>
      </c>
      <c r="C47" s="8" t="s">
        <v>100</v>
      </c>
      <c r="D47" t="s">
        <v>76</v>
      </c>
      <c r="F47">
        <v>19</v>
      </c>
      <c r="G47">
        <v>19</v>
      </c>
      <c r="H47" t="s">
        <v>61</v>
      </c>
      <c r="I47">
        <v>1</v>
      </c>
    </row>
    <row r="48" spans="1:9" x14ac:dyDescent="0.25">
      <c r="A48" s="5" t="str">
        <f t="shared" si="0"/>
        <v/>
      </c>
      <c r="B48" s="8" t="s">
        <v>91</v>
      </c>
      <c r="C48" s="8" t="s">
        <v>100</v>
      </c>
      <c r="D48" t="s">
        <v>77</v>
      </c>
      <c r="F48">
        <v>19</v>
      </c>
      <c r="G48">
        <v>20</v>
      </c>
      <c r="H48" t="s">
        <v>26</v>
      </c>
      <c r="I48">
        <v>1</v>
      </c>
    </row>
    <row r="49" spans="1:9" x14ac:dyDescent="0.25">
      <c r="A49" s="5" t="str">
        <f t="shared" si="0"/>
        <v/>
      </c>
      <c r="B49" s="8" t="s">
        <v>91</v>
      </c>
      <c r="C49" s="8" t="s">
        <v>100</v>
      </c>
      <c r="D49" t="s">
        <v>47</v>
      </c>
      <c r="F49">
        <v>19</v>
      </c>
      <c r="G49">
        <v>20</v>
      </c>
      <c r="H49" t="s">
        <v>26</v>
      </c>
      <c r="I49">
        <v>1</v>
      </c>
    </row>
    <row r="50" spans="1:9" x14ac:dyDescent="0.25">
      <c r="A50" s="5" t="str">
        <f t="shared" si="0"/>
        <v/>
      </c>
      <c r="B50" s="8" t="s">
        <v>91</v>
      </c>
      <c r="C50" s="8" t="s">
        <v>101</v>
      </c>
      <c r="D50" t="s">
        <v>63</v>
      </c>
      <c r="E50">
        <v>44965.97265625</v>
      </c>
      <c r="F50">
        <v>18</v>
      </c>
      <c r="G50">
        <v>21</v>
      </c>
      <c r="H50" t="s">
        <v>45</v>
      </c>
    </row>
    <row r="51" spans="1:9" x14ac:dyDescent="0.25">
      <c r="A51" s="5" t="str">
        <f t="shared" si="0"/>
        <v/>
      </c>
      <c r="B51" s="8" t="s">
        <v>91</v>
      </c>
      <c r="C51" s="8" t="s">
        <v>101</v>
      </c>
      <c r="D51" t="s">
        <v>64</v>
      </c>
      <c r="E51">
        <v>44865.5234375</v>
      </c>
      <c r="F51">
        <v>19</v>
      </c>
      <c r="G51">
        <v>20</v>
      </c>
      <c r="H51" t="s">
        <v>26</v>
      </c>
    </row>
    <row r="52" spans="1:9" x14ac:dyDescent="0.25">
      <c r="A52" s="5" t="str">
        <f t="shared" si="0"/>
        <v/>
      </c>
      <c r="B52" s="8" t="s">
        <v>91</v>
      </c>
      <c r="C52" s="8" t="s">
        <v>101</v>
      </c>
      <c r="D52" t="s">
        <v>48</v>
      </c>
      <c r="E52">
        <v>43845</v>
      </c>
      <c r="F52">
        <v>19</v>
      </c>
      <c r="G52">
        <v>20</v>
      </c>
      <c r="H52" t="s">
        <v>26</v>
      </c>
    </row>
    <row r="53" spans="1:9" x14ac:dyDescent="0.25">
      <c r="A53" s="5" t="str">
        <f t="shared" si="0"/>
        <v/>
      </c>
      <c r="B53" s="8" t="s">
        <v>91</v>
      </c>
      <c r="C53" s="8" t="s">
        <v>101</v>
      </c>
      <c r="D53" t="s">
        <v>49</v>
      </c>
      <c r="E53">
        <v>44708</v>
      </c>
      <c r="F53">
        <v>18</v>
      </c>
      <c r="G53">
        <v>21</v>
      </c>
      <c r="H53" t="s">
        <v>79</v>
      </c>
    </row>
    <row r="54" spans="1:9" x14ac:dyDescent="0.25">
      <c r="A54" s="5" t="str">
        <f t="shared" si="0"/>
        <v/>
      </c>
      <c r="B54" s="8" t="s">
        <v>91</v>
      </c>
      <c r="C54" s="8" t="s">
        <v>101</v>
      </c>
      <c r="D54" t="s">
        <v>50</v>
      </c>
      <c r="E54">
        <v>44694</v>
      </c>
      <c r="F54">
        <v>18</v>
      </c>
      <c r="G54">
        <v>21</v>
      </c>
      <c r="H54" t="s">
        <v>45</v>
      </c>
    </row>
    <row r="55" spans="1:9" x14ac:dyDescent="0.25">
      <c r="A55" s="5" t="str">
        <f t="shared" si="0"/>
        <v/>
      </c>
      <c r="B55" s="8" t="s">
        <v>91</v>
      </c>
      <c r="C55" s="8" t="s">
        <v>101</v>
      </c>
      <c r="D55" t="s">
        <v>51</v>
      </c>
      <c r="E55">
        <v>44777</v>
      </c>
      <c r="F55">
        <v>18</v>
      </c>
      <c r="G55">
        <v>21</v>
      </c>
      <c r="H55" t="s">
        <v>45</v>
      </c>
    </row>
    <row r="56" spans="1:9" x14ac:dyDescent="0.25">
      <c r="A56" s="5" t="str">
        <f t="shared" si="0"/>
        <v/>
      </c>
      <c r="B56" s="8" t="s">
        <v>91</v>
      </c>
      <c r="C56" s="8" t="s">
        <v>101</v>
      </c>
      <c r="D56" t="s">
        <v>71</v>
      </c>
      <c r="F56">
        <v>19</v>
      </c>
      <c r="G56">
        <v>20</v>
      </c>
      <c r="H56" t="s">
        <v>26</v>
      </c>
      <c r="I56">
        <v>1</v>
      </c>
    </row>
    <row r="57" spans="1:9" x14ac:dyDescent="0.25">
      <c r="A57" s="5" t="str">
        <f t="shared" si="0"/>
        <v/>
      </c>
      <c r="B57" s="8" t="s">
        <v>91</v>
      </c>
      <c r="C57" s="8" t="s">
        <v>101</v>
      </c>
      <c r="D57" t="s">
        <v>70</v>
      </c>
      <c r="E57">
        <v>22435</v>
      </c>
      <c r="F57">
        <v>20</v>
      </c>
      <c r="G57">
        <v>20</v>
      </c>
      <c r="H57" t="s">
        <v>69</v>
      </c>
    </row>
    <row r="58" spans="1:9" x14ac:dyDescent="0.25">
      <c r="A58" s="5" t="str">
        <f t="shared" si="0"/>
        <v/>
      </c>
      <c r="B58" s="8" t="s">
        <v>91</v>
      </c>
      <c r="C58" s="8" t="s">
        <v>101</v>
      </c>
      <c r="D58" t="s">
        <v>52</v>
      </c>
      <c r="E58">
        <v>44824</v>
      </c>
      <c r="F58">
        <v>19</v>
      </c>
      <c r="G58">
        <v>20</v>
      </c>
      <c r="H58" t="s">
        <v>26</v>
      </c>
    </row>
    <row r="59" spans="1:9" x14ac:dyDescent="0.25">
      <c r="A59" s="5" t="str">
        <f t="shared" si="0"/>
        <v/>
      </c>
      <c r="B59" s="8" t="s">
        <v>91</v>
      </c>
      <c r="C59" s="8" t="s">
        <v>101</v>
      </c>
      <c r="D59" t="s">
        <v>53</v>
      </c>
      <c r="E59">
        <v>44990</v>
      </c>
      <c r="F59">
        <v>19</v>
      </c>
      <c r="G59">
        <v>20</v>
      </c>
      <c r="H59" t="s">
        <v>26</v>
      </c>
    </row>
    <row r="60" spans="1:9" x14ac:dyDescent="0.25">
      <c r="A60" s="5" t="str">
        <f t="shared" si="0"/>
        <v/>
      </c>
      <c r="B60" s="8" t="s">
        <v>91</v>
      </c>
      <c r="C60" s="8" t="s">
        <v>101</v>
      </c>
      <c r="D60" t="s">
        <v>54</v>
      </c>
      <c r="E60">
        <v>44975</v>
      </c>
      <c r="F60">
        <v>19</v>
      </c>
      <c r="G60">
        <v>20</v>
      </c>
      <c r="H60" t="s">
        <v>26</v>
      </c>
    </row>
    <row r="61" spans="1:9" x14ac:dyDescent="0.25">
      <c r="A61" s="5" t="str">
        <f t="shared" si="0"/>
        <v/>
      </c>
      <c r="B61" s="8" t="s">
        <v>91</v>
      </c>
      <c r="C61" s="8" t="s">
        <v>101</v>
      </c>
      <c r="D61" t="s">
        <v>57</v>
      </c>
      <c r="E61">
        <v>45147</v>
      </c>
      <c r="F61">
        <v>19</v>
      </c>
      <c r="G61">
        <v>20</v>
      </c>
      <c r="H61" t="s">
        <v>26</v>
      </c>
    </row>
    <row r="62" spans="1:9" x14ac:dyDescent="0.25">
      <c r="A62" s="5" t="str">
        <f t="shared" si="0"/>
        <v/>
      </c>
      <c r="B62" s="8" t="s">
        <v>91</v>
      </c>
      <c r="C62" s="8" t="s">
        <v>101</v>
      </c>
      <c r="D62" t="s">
        <v>58</v>
      </c>
      <c r="E62">
        <v>45137</v>
      </c>
      <c r="F62">
        <v>18</v>
      </c>
      <c r="G62">
        <v>21</v>
      </c>
      <c r="H62" t="s">
        <v>45</v>
      </c>
    </row>
    <row r="63" spans="1:9" x14ac:dyDescent="0.25">
      <c r="A63" s="5" t="str">
        <f t="shared" si="0"/>
        <v/>
      </c>
      <c r="B63" s="8" t="s">
        <v>91</v>
      </c>
      <c r="C63" s="8" t="s">
        <v>101</v>
      </c>
      <c r="D63" t="s">
        <v>59</v>
      </c>
      <c r="E63">
        <v>45251</v>
      </c>
      <c r="F63">
        <v>18</v>
      </c>
      <c r="G63">
        <v>21</v>
      </c>
      <c r="H63" t="s">
        <v>45</v>
      </c>
    </row>
    <row r="64" spans="1:9" x14ac:dyDescent="0.25">
      <c r="A64" s="5" t="str">
        <f t="shared" si="0"/>
        <v/>
      </c>
      <c r="B64" s="8" t="s">
        <v>91</v>
      </c>
      <c r="C64" s="8" t="s">
        <v>101</v>
      </c>
      <c r="D64" t="s">
        <v>55</v>
      </c>
      <c r="F64">
        <v>19</v>
      </c>
      <c r="G64">
        <v>19</v>
      </c>
      <c r="H64" t="s">
        <v>61</v>
      </c>
      <c r="I64">
        <v>1</v>
      </c>
    </row>
    <row r="65" spans="1:9" x14ac:dyDescent="0.25">
      <c r="A65" s="5" t="str">
        <f t="shared" si="0"/>
        <v/>
      </c>
      <c r="B65" s="8" t="s">
        <v>91</v>
      </c>
      <c r="C65" s="8" t="s">
        <v>101</v>
      </c>
      <c r="D65" t="s">
        <v>56</v>
      </c>
      <c r="E65">
        <v>45340</v>
      </c>
      <c r="F65">
        <v>19</v>
      </c>
      <c r="G65">
        <v>20</v>
      </c>
      <c r="H65" t="s">
        <v>26</v>
      </c>
    </row>
    <row r="66" spans="1:9" x14ac:dyDescent="0.25">
      <c r="A66" s="5" t="str">
        <f t="shared" ref="A66:A129" si="1">IF(AND(category=B66, subcategory=C66, reportdate=D66), 1, "")</f>
        <v/>
      </c>
      <c r="B66" s="8" t="s">
        <v>91</v>
      </c>
      <c r="C66" s="8" t="s">
        <v>101</v>
      </c>
      <c r="D66" t="s">
        <v>73</v>
      </c>
      <c r="F66">
        <v>19</v>
      </c>
      <c r="G66">
        <v>20</v>
      </c>
      <c r="H66" t="s">
        <v>26</v>
      </c>
      <c r="I66">
        <v>1</v>
      </c>
    </row>
    <row r="67" spans="1:9" x14ac:dyDescent="0.25">
      <c r="A67" s="5" t="str">
        <f t="shared" si="1"/>
        <v/>
      </c>
      <c r="B67" s="8" t="s">
        <v>91</v>
      </c>
      <c r="C67" s="8" t="s">
        <v>101</v>
      </c>
      <c r="D67" t="s">
        <v>72</v>
      </c>
      <c r="E67">
        <v>45468</v>
      </c>
      <c r="F67">
        <v>18</v>
      </c>
      <c r="G67">
        <v>20</v>
      </c>
      <c r="H67" t="s">
        <v>62</v>
      </c>
    </row>
    <row r="68" spans="1:9" x14ac:dyDescent="0.25">
      <c r="A68" s="5" t="str">
        <f t="shared" si="1"/>
        <v/>
      </c>
      <c r="B68" s="8" t="s">
        <v>91</v>
      </c>
      <c r="C68" s="8" t="s">
        <v>101</v>
      </c>
      <c r="D68" t="s">
        <v>75</v>
      </c>
      <c r="E68">
        <v>22935</v>
      </c>
      <c r="F68">
        <v>19</v>
      </c>
      <c r="G68">
        <v>19</v>
      </c>
      <c r="H68" t="s">
        <v>61</v>
      </c>
    </row>
    <row r="69" spans="1:9" x14ac:dyDescent="0.25">
      <c r="A69" s="5" t="str">
        <f t="shared" si="1"/>
        <v/>
      </c>
      <c r="B69" s="8" t="s">
        <v>91</v>
      </c>
      <c r="C69" s="8" t="s">
        <v>101</v>
      </c>
      <c r="D69" t="s">
        <v>74</v>
      </c>
      <c r="E69">
        <v>22649</v>
      </c>
      <c r="F69">
        <v>19</v>
      </c>
      <c r="G69">
        <v>20</v>
      </c>
      <c r="H69" t="s">
        <v>26</v>
      </c>
    </row>
    <row r="70" spans="1:9" x14ac:dyDescent="0.25">
      <c r="A70" s="5" t="str">
        <f t="shared" si="1"/>
        <v/>
      </c>
      <c r="B70" s="8" t="s">
        <v>91</v>
      </c>
      <c r="C70" s="8" t="s">
        <v>101</v>
      </c>
      <c r="D70" t="s">
        <v>46</v>
      </c>
      <c r="E70">
        <v>45546</v>
      </c>
      <c r="F70">
        <v>14</v>
      </c>
      <c r="G70">
        <v>17</v>
      </c>
      <c r="H70" t="s">
        <v>60</v>
      </c>
    </row>
    <row r="71" spans="1:9" x14ac:dyDescent="0.25">
      <c r="A71" s="5" t="str">
        <f t="shared" si="1"/>
        <v/>
      </c>
      <c r="B71" s="8" t="s">
        <v>91</v>
      </c>
      <c r="C71" s="8" t="s">
        <v>101</v>
      </c>
      <c r="D71" t="s">
        <v>77</v>
      </c>
      <c r="F71">
        <v>19</v>
      </c>
      <c r="G71">
        <v>20</v>
      </c>
      <c r="H71" t="s">
        <v>26</v>
      </c>
      <c r="I71">
        <v>1</v>
      </c>
    </row>
    <row r="72" spans="1:9" x14ac:dyDescent="0.25">
      <c r="A72" s="5" t="str">
        <f t="shared" si="1"/>
        <v/>
      </c>
      <c r="B72" s="8" t="s">
        <v>91</v>
      </c>
      <c r="C72" s="8" t="s">
        <v>101</v>
      </c>
      <c r="D72" t="s">
        <v>76</v>
      </c>
      <c r="F72">
        <v>19</v>
      </c>
      <c r="G72">
        <v>19</v>
      </c>
      <c r="H72" t="s">
        <v>61</v>
      </c>
      <c r="I72">
        <v>1</v>
      </c>
    </row>
    <row r="73" spans="1:9" x14ac:dyDescent="0.25">
      <c r="A73" s="5" t="str">
        <f t="shared" si="1"/>
        <v/>
      </c>
      <c r="B73" s="8" t="s">
        <v>91</v>
      </c>
      <c r="C73" s="8" t="s">
        <v>101</v>
      </c>
      <c r="D73" t="s">
        <v>47</v>
      </c>
      <c r="F73">
        <v>19</v>
      </c>
      <c r="G73">
        <v>20</v>
      </c>
      <c r="H73" t="s">
        <v>26</v>
      </c>
      <c r="I73">
        <v>1</v>
      </c>
    </row>
    <row r="74" spans="1:9" x14ac:dyDescent="0.25">
      <c r="A74" s="5" t="str">
        <f t="shared" si="1"/>
        <v/>
      </c>
      <c r="B74" s="8" t="s">
        <v>91</v>
      </c>
      <c r="C74" s="8" t="s">
        <v>136</v>
      </c>
      <c r="D74" t="s">
        <v>64</v>
      </c>
      <c r="E74">
        <v>1176.7371826171875</v>
      </c>
      <c r="F74">
        <v>19</v>
      </c>
      <c r="G74">
        <v>20</v>
      </c>
      <c r="H74" t="s">
        <v>26</v>
      </c>
    </row>
    <row r="75" spans="1:9" x14ac:dyDescent="0.25">
      <c r="A75" s="5" t="str">
        <f t="shared" si="1"/>
        <v/>
      </c>
      <c r="B75" s="8" t="s">
        <v>91</v>
      </c>
      <c r="C75" s="8" t="s">
        <v>136</v>
      </c>
      <c r="D75" t="s">
        <v>63</v>
      </c>
      <c r="E75">
        <v>1179.7891845703125</v>
      </c>
      <c r="F75">
        <v>18</v>
      </c>
      <c r="G75">
        <v>21</v>
      </c>
      <c r="H75" t="s">
        <v>45</v>
      </c>
    </row>
    <row r="76" spans="1:9" x14ac:dyDescent="0.25">
      <c r="A76" s="5" t="str">
        <f t="shared" si="1"/>
        <v/>
      </c>
      <c r="B76" s="8" t="s">
        <v>91</v>
      </c>
      <c r="C76" s="8" t="s">
        <v>136</v>
      </c>
      <c r="D76" t="s">
        <v>48</v>
      </c>
      <c r="E76">
        <v>1154</v>
      </c>
      <c r="F76">
        <v>19</v>
      </c>
      <c r="G76">
        <v>20</v>
      </c>
      <c r="H76" t="s">
        <v>26</v>
      </c>
    </row>
    <row r="77" spans="1:9" x14ac:dyDescent="0.25">
      <c r="A77" s="5" t="str">
        <f t="shared" si="1"/>
        <v/>
      </c>
      <c r="B77" s="8" t="s">
        <v>91</v>
      </c>
      <c r="C77" s="8" t="s">
        <v>136</v>
      </c>
      <c r="D77" t="s">
        <v>49</v>
      </c>
      <c r="E77">
        <v>1172</v>
      </c>
      <c r="F77">
        <v>18</v>
      </c>
      <c r="G77">
        <v>21</v>
      </c>
      <c r="H77" t="s">
        <v>79</v>
      </c>
    </row>
    <row r="78" spans="1:9" x14ac:dyDescent="0.25">
      <c r="A78" s="5" t="str">
        <f t="shared" si="1"/>
        <v/>
      </c>
      <c r="B78" s="8" t="s">
        <v>91</v>
      </c>
      <c r="C78" s="8" t="s">
        <v>136</v>
      </c>
      <c r="D78" t="s">
        <v>50</v>
      </c>
      <c r="E78">
        <v>1172</v>
      </c>
      <c r="F78">
        <v>18</v>
      </c>
      <c r="G78">
        <v>21</v>
      </c>
      <c r="H78" t="s">
        <v>45</v>
      </c>
    </row>
    <row r="79" spans="1:9" x14ac:dyDescent="0.25">
      <c r="A79" s="5" t="str">
        <f t="shared" si="1"/>
        <v/>
      </c>
      <c r="B79" s="8" t="s">
        <v>91</v>
      </c>
      <c r="C79" s="8" t="s">
        <v>136</v>
      </c>
      <c r="D79" t="s">
        <v>51</v>
      </c>
      <c r="E79">
        <v>1174</v>
      </c>
      <c r="F79">
        <v>18</v>
      </c>
      <c r="G79">
        <v>21</v>
      </c>
      <c r="H79" t="s">
        <v>45</v>
      </c>
    </row>
    <row r="80" spans="1:9" x14ac:dyDescent="0.25">
      <c r="A80" s="5" t="str">
        <f t="shared" si="1"/>
        <v/>
      </c>
      <c r="B80" s="8" t="s">
        <v>91</v>
      </c>
      <c r="C80" s="8" t="s">
        <v>136</v>
      </c>
      <c r="D80" t="s">
        <v>70</v>
      </c>
      <c r="E80">
        <v>1181</v>
      </c>
      <c r="F80">
        <v>20</v>
      </c>
      <c r="G80">
        <v>20</v>
      </c>
      <c r="H80" t="s">
        <v>69</v>
      </c>
    </row>
    <row r="81" spans="1:8" x14ac:dyDescent="0.25">
      <c r="A81" s="5" t="str">
        <f t="shared" si="1"/>
        <v/>
      </c>
      <c r="B81" s="8" t="s">
        <v>91</v>
      </c>
      <c r="C81" s="8" t="s">
        <v>136</v>
      </c>
      <c r="D81" t="s">
        <v>52</v>
      </c>
      <c r="E81">
        <v>1172</v>
      </c>
      <c r="F81">
        <v>19</v>
      </c>
      <c r="G81">
        <v>20</v>
      </c>
      <c r="H81" t="s">
        <v>26</v>
      </c>
    </row>
    <row r="82" spans="1:8" x14ac:dyDescent="0.25">
      <c r="A82" s="5" t="str">
        <f t="shared" si="1"/>
        <v/>
      </c>
      <c r="B82" s="8" t="s">
        <v>91</v>
      </c>
      <c r="C82" s="8" t="s">
        <v>136</v>
      </c>
      <c r="D82" t="s">
        <v>53</v>
      </c>
      <c r="E82">
        <v>1176</v>
      </c>
      <c r="F82">
        <v>19</v>
      </c>
      <c r="G82">
        <v>20</v>
      </c>
      <c r="H82" t="s">
        <v>26</v>
      </c>
    </row>
    <row r="83" spans="1:8" x14ac:dyDescent="0.25">
      <c r="A83" s="5" t="str">
        <f t="shared" si="1"/>
        <v/>
      </c>
      <c r="B83" s="8" t="s">
        <v>91</v>
      </c>
      <c r="C83" s="8" t="s">
        <v>136</v>
      </c>
      <c r="D83" t="s">
        <v>54</v>
      </c>
      <c r="E83">
        <v>1176</v>
      </c>
      <c r="F83">
        <v>19</v>
      </c>
      <c r="G83">
        <v>20</v>
      </c>
      <c r="H83" t="s">
        <v>26</v>
      </c>
    </row>
    <row r="84" spans="1:8" x14ac:dyDescent="0.25">
      <c r="A84" s="5" t="str">
        <f t="shared" si="1"/>
        <v/>
      </c>
      <c r="B84" s="8" t="s">
        <v>91</v>
      </c>
      <c r="C84" s="8" t="s">
        <v>136</v>
      </c>
      <c r="D84" t="s">
        <v>57</v>
      </c>
      <c r="E84">
        <v>1186</v>
      </c>
      <c r="F84">
        <v>19</v>
      </c>
      <c r="G84">
        <v>20</v>
      </c>
      <c r="H84" t="s">
        <v>26</v>
      </c>
    </row>
    <row r="85" spans="1:8" x14ac:dyDescent="0.25">
      <c r="A85" s="5" t="str">
        <f t="shared" si="1"/>
        <v/>
      </c>
      <c r="B85" s="8" t="s">
        <v>91</v>
      </c>
      <c r="C85" s="8" t="s">
        <v>136</v>
      </c>
      <c r="D85" t="s">
        <v>58</v>
      </c>
      <c r="E85">
        <v>1186</v>
      </c>
      <c r="F85">
        <v>18</v>
      </c>
      <c r="G85">
        <v>21</v>
      </c>
      <c r="H85" t="s">
        <v>45</v>
      </c>
    </row>
    <row r="86" spans="1:8" x14ac:dyDescent="0.25">
      <c r="A86" s="5" t="str">
        <f t="shared" si="1"/>
        <v/>
      </c>
      <c r="B86" s="8" t="s">
        <v>91</v>
      </c>
      <c r="C86" s="8" t="s">
        <v>136</v>
      </c>
      <c r="D86" t="s">
        <v>59</v>
      </c>
      <c r="E86">
        <v>1187</v>
      </c>
      <c r="F86">
        <v>18</v>
      </c>
      <c r="G86">
        <v>21</v>
      </c>
      <c r="H86" t="s">
        <v>45</v>
      </c>
    </row>
    <row r="87" spans="1:8" x14ac:dyDescent="0.25">
      <c r="A87" s="5" t="str">
        <f t="shared" si="1"/>
        <v/>
      </c>
      <c r="B87" s="8" t="s">
        <v>91</v>
      </c>
      <c r="C87" s="8" t="s">
        <v>136</v>
      </c>
      <c r="D87" t="s">
        <v>56</v>
      </c>
      <c r="E87">
        <v>1191</v>
      </c>
      <c r="F87">
        <v>19</v>
      </c>
      <c r="G87">
        <v>20</v>
      </c>
      <c r="H87" t="s">
        <v>26</v>
      </c>
    </row>
    <row r="88" spans="1:8" x14ac:dyDescent="0.25">
      <c r="A88" s="5" t="str">
        <f t="shared" si="1"/>
        <v/>
      </c>
      <c r="B88" s="8" t="s">
        <v>91</v>
      </c>
      <c r="C88" s="8" t="s">
        <v>136</v>
      </c>
      <c r="D88" t="s">
        <v>72</v>
      </c>
      <c r="E88">
        <v>1196</v>
      </c>
      <c r="F88">
        <v>18</v>
      </c>
      <c r="G88">
        <v>20</v>
      </c>
      <c r="H88" t="s">
        <v>62</v>
      </c>
    </row>
    <row r="89" spans="1:8" x14ac:dyDescent="0.25">
      <c r="A89" s="5" t="str">
        <f t="shared" si="1"/>
        <v/>
      </c>
      <c r="B89" s="8" t="s">
        <v>91</v>
      </c>
      <c r="C89" s="8" t="s">
        <v>136</v>
      </c>
      <c r="D89" t="s">
        <v>74</v>
      </c>
      <c r="E89">
        <v>1197</v>
      </c>
      <c r="F89">
        <v>19</v>
      </c>
      <c r="G89">
        <v>20</v>
      </c>
      <c r="H89" t="s">
        <v>26</v>
      </c>
    </row>
    <row r="90" spans="1:8" x14ac:dyDescent="0.25">
      <c r="A90" s="5" t="str">
        <f t="shared" si="1"/>
        <v/>
      </c>
      <c r="B90" s="8" t="s">
        <v>91</v>
      </c>
      <c r="C90" s="8" t="s">
        <v>136</v>
      </c>
      <c r="D90" t="s">
        <v>46</v>
      </c>
      <c r="E90">
        <v>1203</v>
      </c>
      <c r="F90">
        <v>14</v>
      </c>
      <c r="G90">
        <v>17</v>
      </c>
      <c r="H90" t="s">
        <v>60</v>
      </c>
    </row>
    <row r="91" spans="1:8" x14ac:dyDescent="0.25">
      <c r="A91" s="5" t="str">
        <f t="shared" si="1"/>
        <v/>
      </c>
      <c r="B91" s="8" t="s">
        <v>91</v>
      </c>
      <c r="C91" s="8" t="s">
        <v>136</v>
      </c>
      <c r="D91" t="s">
        <v>55</v>
      </c>
      <c r="F91">
        <v>19</v>
      </c>
      <c r="G91">
        <v>19</v>
      </c>
      <c r="H91" t="s">
        <v>61</v>
      </c>
    </row>
    <row r="92" spans="1:8" x14ac:dyDescent="0.25">
      <c r="A92" s="5" t="str">
        <f t="shared" si="1"/>
        <v/>
      </c>
      <c r="B92" s="8" t="s">
        <v>91</v>
      </c>
      <c r="C92" s="8" t="s">
        <v>136</v>
      </c>
      <c r="D92" t="s">
        <v>76</v>
      </c>
      <c r="F92">
        <v>19</v>
      </c>
      <c r="G92">
        <v>19</v>
      </c>
      <c r="H92" t="s">
        <v>61</v>
      </c>
    </row>
    <row r="93" spans="1:8" x14ac:dyDescent="0.25">
      <c r="A93" s="5" t="str">
        <f t="shared" si="1"/>
        <v/>
      </c>
      <c r="B93" s="8" t="s">
        <v>91</v>
      </c>
      <c r="C93" s="8" t="s">
        <v>136</v>
      </c>
      <c r="D93" t="s">
        <v>77</v>
      </c>
      <c r="F93">
        <v>19</v>
      </c>
      <c r="G93">
        <v>20</v>
      </c>
      <c r="H93" t="s">
        <v>26</v>
      </c>
    </row>
    <row r="94" spans="1:8" x14ac:dyDescent="0.25">
      <c r="A94" s="5" t="str">
        <f t="shared" si="1"/>
        <v/>
      </c>
      <c r="B94" s="8" t="s">
        <v>91</v>
      </c>
      <c r="C94" s="8" t="s">
        <v>136</v>
      </c>
      <c r="D94" t="s">
        <v>47</v>
      </c>
      <c r="F94">
        <v>19</v>
      </c>
      <c r="G94">
        <v>20</v>
      </c>
      <c r="H94" t="s">
        <v>26</v>
      </c>
    </row>
    <row r="95" spans="1:8" x14ac:dyDescent="0.25">
      <c r="A95" s="5" t="str">
        <f t="shared" si="1"/>
        <v/>
      </c>
      <c r="B95" s="8" t="s">
        <v>91</v>
      </c>
      <c r="C95" s="8" t="s">
        <v>136</v>
      </c>
      <c r="D95" t="s">
        <v>73</v>
      </c>
      <c r="F95">
        <v>19</v>
      </c>
      <c r="G95">
        <v>20</v>
      </c>
      <c r="H95" t="s">
        <v>26</v>
      </c>
    </row>
    <row r="96" spans="1:8" x14ac:dyDescent="0.25">
      <c r="A96" s="5" t="str">
        <f t="shared" si="1"/>
        <v/>
      </c>
      <c r="B96" s="8" t="s">
        <v>91</v>
      </c>
      <c r="C96" s="8" t="s">
        <v>136</v>
      </c>
      <c r="D96" t="s">
        <v>71</v>
      </c>
      <c r="F96">
        <v>19</v>
      </c>
      <c r="G96">
        <v>20</v>
      </c>
      <c r="H96" t="s">
        <v>26</v>
      </c>
    </row>
    <row r="97" spans="1:8" x14ac:dyDescent="0.25">
      <c r="A97" s="5" t="str">
        <f t="shared" si="1"/>
        <v/>
      </c>
      <c r="B97" s="8" t="s">
        <v>91</v>
      </c>
      <c r="C97" s="8" t="s">
        <v>136</v>
      </c>
      <c r="D97" t="s">
        <v>75</v>
      </c>
      <c r="F97">
        <v>19</v>
      </c>
      <c r="G97">
        <v>19</v>
      </c>
      <c r="H97" t="s">
        <v>61</v>
      </c>
    </row>
    <row r="98" spans="1:8" x14ac:dyDescent="0.25">
      <c r="A98" s="5" t="str">
        <f t="shared" si="1"/>
        <v/>
      </c>
      <c r="B98" s="8" t="s">
        <v>92</v>
      </c>
      <c r="C98" s="8" t="s">
        <v>102</v>
      </c>
      <c r="D98" t="s">
        <v>64</v>
      </c>
      <c r="E98">
        <v>6454.65478515625</v>
      </c>
      <c r="F98">
        <v>19</v>
      </c>
      <c r="G98">
        <v>20</v>
      </c>
      <c r="H98" t="s">
        <v>26</v>
      </c>
    </row>
    <row r="99" spans="1:8" x14ac:dyDescent="0.25">
      <c r="A99" s="5" t="str">
        <f t="shared" si="1"/>
        <v/>
      </c>
      <c r="B99" s="8" t="s">
        <v>92</v>
      </c>
      <c r="C99" s="8" t="s">
        <v>102</v>
      </c>
      <c r="D99" t="s">
        <v>63</v>
      </c>
      <c r="E99">
        <v>6471.54736328125</v>
      </c>
      <c r="F99">
        <v>18</v>
      </c>
      <c r="G99">
        <v>21</v>
      </c>
      <c r="H99" t="s">
        <v>45</v>
      </c>
    </row>
    <row r="100" spans="1:8" x14ac:dyDescent="0.25">
      <c r="A100" s="5" t="str">
        <f t="shared" si="1"/>
        <v/>
      </c>
      <c r="B100" s="8" t="s">
        <v>92</v>
      </c>
      <c r="C100" s="8" t="s">
        <v>102</v>
      </c>
      <c r="D100" t="s">
        <v>48</v>
      </c>
      <c r="E100">
        <v>6268</v>
      </c>
      <c r="F100">
        <v>19</v>
      </c>
      <c r="G100">
        <v>20</v>
      </c>
      <c r="H100" t="s">
        <v>26</v>
      </c>
    </row>
    <row r="101" spans="1:8" x14ac:dyDescent="0.25">
      <c r="A101" s="5" t="str">
        <f t="shared" si="1"/>
        <v/>
      </c>
      <c r="B101" s="8" t="s">
        <v>92</v>
      </c>
      <c r="C101" s="8" t="s">
        <v>102</v>
      </c>
      <c r="D101" t="s">
        <v>49</v>
      </c>
      <c r="E101">
        <v>6420</v>
      </c>
      <c r="F101">
        <v>18</v>
      </c>
      <c r="G101">
        <v>21</v>
      </c>
      <c r="H101" t="s">
        <v>79</v>
      </c>
    </row>
    <row r="102" spans="1:8" x14ac:dyDescent="0.25">
      <c r="A102" s="5" t="str">
        <f t="shared" si="1"/>
        <v/>
      </c>
      <c r="B102" s="8" t="s">
        <v>92</v>
      </c>
      <c r="C102" s="8" t="s">
        <v>102</v>
      </c>
      <c r="D102" t="s">
        <v>50</v>
      </c>
      <c r="E102">
        <v>6420</v>
      </c>
      <c r="F102">
        <v>18</v>
      </c>
      <c r="G102">
        <v>21</v>
      </c>
      <c r="H102" t="s">
        <v>45</v>
      </c>
    </row>
    <row r="103" spans="1:8" x14ac:dyDescent="0.25">
      <c r="A103" s="5" t="str">
        <f t="shared" si="1"/>
        <v/>
      </c>
      <c r="B103" s="8" t="s">
        <v>92</v>
      </c>
      <c r="C103" s="8" t="s">
        <v>102</v>
      </c>
      <c r="D103" t="s">
        <v>51</v>
      </c>
      <c r="E103">
        <v>6437</v>
      </c>
      <c r="F103">
        <v>18</v>
      </c>
      <c r="G103">
        <v>21</v>
      </c>
      <c r="H103" t="s">
        <v>45</v>
      </c>
    </row>
    <row r="104" spans="1:8" x14ac:dyDescent="0.25">
      <c r="A104" s="5" t="str">
        <f t="shared" si="1"/>
        <v/>
      </c>
      <c r="B104" s="8" t="s">
        <v>92</v>
      </c>
      <c r="C104" s="8" t="s">
        <v>102</v>
      </c>
      <c r="D104" t="s">
        <v>71</v>
      </c>
      <c r="E104">
        <v>1388</v>
      </c>
      <c r="F104">
        <v>19</v>
      </c>
      <c r="G104">
        <v>20</v>
      </c>
      <c r="H104" t="s">
        <v>26</v>
      </c>
    </row>
    <row r="105" spans="1:8" x14ac:dyDescent="0.25">
      <c r="A105" s="5" t="str">
        <f t="shared" si="1"/>
        <v/>
      </c>
      <c r="B105" s="8" t="s">
        <v>92</v>
      </c>
      <c r="C105" s="8" t="s">
        <v>102</v>
      </c>
      <c r="D105" t="s">
        <v>70</v>
      </c>
      <c r="E105">
        <v>5080</v>
      </c>
      <c r="F105">
        <v>20</v>
      </c>
      <c r="G105">
        <v>20</v>
      </c>
      <c r="H105" t="s">
        <v>69</v>
      </c>
    </row>
    <row r="106" spans="1:8" x14ac:dyDescent="0.25">
      <c r="A106" s="5" t="str">
        <f t="shared" si="1"/>
        <v/>
      </c>
      <c r="B106" s="8" t="s">
        <v>92</v>
      </c>
      <c r="C106" s="8" t="s">
        <v>102</v>
      </c>
      <c r="D106" t="s">
        <v>52</v>
      </c>
      <c r="E106">
        <v>5586</v>
      </c>
      <c r="F106">
        <v>19</v>
      </c>
      <c r="G106">
        <v>20</v>
      </c>
      <c r="H106" t="s">
        <v>26</v>
      </c>
    </row>
    <row r="107" spans="1:8" x14ac:dyDescent="0.25">
      <c r="A107" s="5" t="str">
        <f t="shared" si="1"/>
        <v/>
      </c>
      <c r="B107" s="8" t="s">
        <v>92</v>
      </c>
      <c r="C107" s="8" t="s">
        <v>102</v>
      </c>
      <c r="D107" t="s">
        <v>53</v>
      </c>
      <c r="E107">
        <v>6472</v>
      </c>
      <c r="F107">
        <v>19</v>
      </c>
      <c r="G107">
        <v>20</v>
      </c>
      <c r="H107" t="s">
        <v>26</v>
      </c>
    </row>
    <row r="108" spans="1:8" x14ac:dyDescent="0.25">
      <c r="A108" s="5" t="str">
        <f t="shared" si="1"/>
        <v/>
      </c>
      <c r="B108" s="8" t="s">
        <v>92</v>
      </c>
      <c r="C108" s="8" t="s">
        <v>102</v>
      </c>
      <c r="D108" t="s">
        <v>54</v>
      </c>
      <c r="E108">
        <v>6471</v>
      </c>
      <c r="F108">
        <v>19</v>
      </c>
      <c r="G108">
        <v>20</v>
      </c>
      <c r="H108" t="s">
        <v>26</v>
      </c>
    </row>
    <row r="109" spans="1:8" x14ac:dyDescent="0.25">
      <c r="A109" s="5" t="str">
        <f t="shared" si="1"/>
        <v/>
      </c>
      <c r="B109" s="8" t="s">
        <v>92</v>
      </c>
      <c r="C109" s="8" t="s">
        <v>102</v>
      </c>
      <c r="D109" t="s">
        <v>57</v>
      </c>
      <c r="E109">
        <v>6506</v>
      </c>
      <c r="F109">
        <v>19</v>
      </c>
      <c r="G109">
        <v>20</v>
      </c>
      <c r="H109" t="s">
        <v>26</v>
      </c>
    </row>
    <row r="110" spans="1:8" x14ac:dyDescent="0.25">
      <c r="A110" s="5" t="str">
        <f t="shared" si="1"/>
        <v/>
      </c>
      <c r="B110" s="8" t="s">
        <v>92</v>
      </c>
      <c r="C110" s="8" t="s">
        <v>102</v>
      </c>
      <c r="D110" t="s">
        <v>58</v>
      </c>
      <c r="E110">
        <v>6503</v>
      </c>
      <c r="F110">
        <v>18</v>
      </c>
      <c r="G110">
        <v>21</v>
      </c>
      <c r="H110" t="s">
        <v>45</v>
      </c>
    </row>
    <row r="111" spans="1:8" x14ac:dyDescent="0.25">
      <c r="A111" s="5" t="str">
        <f t="shared" si="1"/>
        <v/>
      </c>
      <c r="B111" s="8" t="s">
        <v>92</v>
      </c>
      <c r="C111" s="8" t="s">
        <v>102</v>
      </c>
      <c r="D111" t="s">
        <v>59</v>
      </c>
      <c r="E111">
        <v>6525</v>
      </c>
      <c r="F111">
        <v>18</v>
      </c>
      <c r="G111">
        <v>21</v>
      </c>
      <c r="H111" t="s">
        <v>45</v>
      </c>
    </row>
    <row r="112" spans="1:8" x14ac:dyDescent="0.25">
      <c r="A112" s="5" t="str">
        <f t="shared" si="1"/>
        <v/>
      </c>
      <c r="B112" s="8" t="s">
        <v>92</v>
      </c>
      <c r="C112" s="8" t="s">
        <v>102</v>
      </c>
      <c r="D112" t="s">
        <v>55</v>
      </c>
      <c r="E112">
        <v>39</v>
      </c>
      <c r="F112">
        <v>19</v>
      </c>
      <c r="G112">
        <v>19</v>
      </c>
      <c r="H112" t="s">
        <v>61</v>
      </c>
    </row>
    <row r="113" spans="1:8" x14ac:dyDescent="0.25">
      <c r="A113" s="5" t="str">
        <f t="shared" si="1"/>
        <v/>
      </c>
      <c r="B113" s="8" t="s">
        <v>92</v>
      </c>
      <c r="C113" s="8" t="s">
        <v>102</v>
      </c>
      <c r="D113" t="s">
        <v>56</v>
      </c>
      <c r="E113">
        <v>6549</v>
      </c>
      <c r="F113">
        <v>19</v>
      </c>
      <c r="G113">
        <v>20</v>
      </c>
      <c r="H113" t="s">
        <v>26</v>
      </c>
    </row>
    <row r="114" spans="1:8" x14ac:dyDescent="0.25">
      <c r="A114" s="5" t="str">
        <f t="shared" si="1"/>
        <v/>
      </c>
      <c r="B114" s="8" t="s">
        <v>92</v>
      </c>
      <c r="C114" s="8" t="s">
        <v>102</v>
      </c>
      <c r="D114" t="s">
        <v>73</v>
      </c>
      <c r="E114">
        <v>945</v>
      </c>
      <c r="F114">
        <v>19</v>
      </c>
      <c r="G114">
        <v>20</v>
      </c>
      <c r="H114" t="s">
        <v>26</v>
      </c>
    </row>
    <row r="115" spans="1:8" x14ac:dyDescent="0.25">
      <c r="A115" s="5" t="str">
        <f t="shared" si="1"/>
        <v/>
      </c>
      <c r="B115" s="8" t="s">
        <v>92</v>
      </c>
      <c r="C115" s="8" t="s">
        <v>102</v>
      </c>
      <c r="D115" t="s">
        <v>72</v>
      </c>
      <c r="E115">
        <v>5671</v>
      </c>
      <c r="F115">
        <v>18</v>
      </c>
      <c r="G115">
        <v>20</v>
      </c>
      <c r="H115" t="s">
        <v>62</v>
      </c>
    </row>
    <row r="116" spans="1:8" x14ac:dyDescent="0.25">
      <c r="A116" s="5" t="str">
        <f t="shared" si="1"/>
        <v/>
      </c>
      <c r="B116" s="8" t="s">
        <v>92</v>
      </c>
      <c r="C116" s="8" t="s">
        <v>102</v>
      </c>
      <c r="D116" t="s">
        <v>75</v>
      </c>
      <c r="E116">
        <v>2348</v>
      </c>
      <c r="F116">
        <v>19</v>
      </c>
      <c r="G116">
        <v>19</v>
      </c>
      <c r="H116" t="s">
        <v>61</v>
      </c>
    </row>
    <row r="117" spans="1:8" x14ac:dyDescent="0.25">
      <c r="A117" s="5" t="str">
        <f t="shared" si="1"/>
        <v/>
      </c>
      <c r="B117" s="8" t="s">
        <v>92</v>
      </c>
      <c r="C117" s="8" t="s">
        <v>102</v>
      </c>
      <c r="D117" t="s">
        <v>74</v>
      </c>
      <c r="E117">
        <v>4254</v>
      </c>
      <c r="F117">
        <v>19</v>
      </c>
      <c r="G117">
        <v>20</v>
      </c>
      <c r="H117" t="s">
        <v>26</v>
      </c>
    </row>
    <row r="118" spans="1:8" x14ac:dyDescent="0.25">
      <c r="A118" s="5" t="str">
        <f t="shared" si="1"/>
        <v/>
      </c>
      <c r="B118" s="8" t="s">
        <v>92</v>
      </c>
      <c r="C118" s="8" t="s">
        <v>102</v>
      </c>
      <c r="D118" t="s">
        <v>46</v>
      </c>
      <c r="E118">
        <v>6613</v>
      </c>
      <c r="F118">
        <v>14</v>
      </c>
      <c r="G118">
        <v>17</v>
      </c>
      <c r="H118" t="s">
        <v>60</v>
      </c>
    </row>
    <row r="119" spans="1:8" x14ac:dyDescent="0.25">
      <c r="A119" s="5" t="str">
        <f t="shared" si="1"/>
        <v/>
      </c>
      <c r="B119" s="8" t="s">
        <v>92</v>
      </c>
      <c r="C119" s="8" t="s">
        <v>102</v>
      </c>
      <c r="D119" t="s">
        <v>77</v>
      </c>
      <c r="E119">
        <v>902</v>
      </c>
      <c r="F119">
        <v>19</v>
      </c>
      <c r="G119">
        <v>20</v>
      </c>
      <c r="H119" t="s">
        <v>26</v>
      </c>
    </row>
    <row r="120" spans="1:8" x14ac:dyDescent="0.25">
      <c r="A120" s="5" t="str">
        <f t="shared" si="1"/>
        <v/>
      </c>
      <c r="B120" s="8" t="s">
        <v>92</v>
      </c>
      <c r="C120" s="8" t="s">
        <v>102</v>
      </c>
      <c r="D120" t="s">
        <v>76</v>
      </c>
      <c r="E120">
        <v>38</v>
      </c>
      <c r="F120">
        <v>19</v>
      </c>
      <c r="G120">
        <v>19</v>
      </c>
      <c r="H120" t="s">
        <v>61</v>
      </c>
    </row>
    <row r="121" spans="1:8" x14ac:dyDescent="0.25">
      <c r="A121" s="5" t="str">
        <f t="shared" si="1"/>
        <v/>
      </c>
      <c r="B121" s="8" t="s">
        <v>92</v>
      </c>
      <c r="C121" s="8" t="s">
        <v>102</v>
      </c>
      <c r="D121" t="s">
        <v>47</v>
      </c>
      <c r="E121">
        <v>904</v>
      </c>
      <c r="F121">
        <v>19</v>
      </c>
      <c r="G121">
        <v>20</v>
      </c>
      <c r="H121" t="s">
        <v>26</v>
      </c>
    </row>
    <row r="122" spans="1:8" x14ac:dyDescent="0.25">
      <c r="A122" s="5" t="str">
        <f t="shared" si="1"/>
        <v/>
      </c>
      <c r="B122" s="8" t="s">
        <v>92</v>
      </c>
      <c r="C122" s="8" t="s">
        <v>103</v>
      </c>
      <c r="D122" t="s">
        <v>63</v>
      </c>
      <c r="E122">
        <v>45767.32421875</v>
      </c>
      <c r="F122">
        <v>18</v>
      </c>
      <c r="G122">
        <v>21</v>
      </c>
      <c r="H122" t="s">
        <v>45</v>
      </c>
    </row>
    <row r="123" spans="1:8" x14ac:dyDescent="0.25">
      <c r="A123" s="5" t="str">
        <f t="shared" si="1"/>
        <v/>
      </c>
      <c r="B123" s="8" t="s">
        <v>92</v>
      </c>
      <c r="C123" s="8" t="s">
        <v>103</v>
      </c>
      <c r="D123" t="s">
        <v>64</v>
      </c>
      <c r="E123">
        <v>45674.45703125</v>
      </c>
      <c r="F123">
        <v>19</v>
      </c>
      <c r="G123">
        <v>20</v>
      </c>
      <c r="H123" t="s">
        <v>26</v>
      </c>
    </row>
    <row r="124" spans="1:8" x14ac:dyDescent="0.25">
      <c r="A124" s="5" t="str">
        <f t="shared" si="1"/>
        <v/>
      </c>
      <c r="B124" s="8" t="s">
        <v>92</v>
      </c>
      <c r="C124" s="8" t="s">
        <v>103</v>
      </c>
      <c r="D124" t="s">
        <v>48</v>
      </c>
      <c r="E124">
        <v>44741</v>
      </c>
      <c r="F124">
        <v>19</v>
      </c>
      <c r="G124">
        <v>20</v>
      </c>
      <c r="H124" t="s">
        <v>26</v>
      </c>
    </row>
    <row r="125" spans="1:8" x14ac:dyDescent="0.25">
      <c r="A125" s="5" t="str">
        <f t="shared" si="1"/>
        <v/>
      </c>
      <c r="B125" s="8" t="s">
        <v>92</v>
      </c>
      <c r="C125" s="8" t="s">
        <v>103</v>
      </c>
      <c r="D125" t="s">
        <v>49</v>
      </c>
      <c r="E125">
        <v>45526</v>
      </c>
      <c r="F125">
        <v>18</v>
      </c>
      <c r="G125">
        <v>21</v>
      </c>
      <c r="H125" t="s">
        <v>79</v>
      </c>
    </row>
    <row r="126" spans="1:8" x14ac:dyDescent="0.25">
      <c r="A126" s="5" t="str">
        <f t="shared" si="1"/>
        <v/>
      </c>
      <c r="B126" s="8" t="s">
        <v>92</v>
      </c>
      <c r="C126" s="8" t="s">
        <v>103</v>
      </c>
      <c r="D126" t="s">
        <v>50</v>
      </c>
      <c r="E126">
        <v>45512</v>
      </c>
      <c r="F126">
        <v>18</v>
      </c>
      <c r="G126">
        <v>21</v>
      </c>
      <c r="H126" t="s">
        <v>45</v>
      </c>
    </row>
    <row r="127" spans="1:8" x14ac:dyDescent="0.25">
      <c r="A127" s="5" t="str">
        <f t="shared" si="1"/>
        <v/>
      </c>
      <c r="B127" s="8" t="s">
        <v>92</v>
      </c>
      <c r="C127" s="8" t="s">
        <v>103</v>
      </c>
      <c r="D127" t="s">
        <v>51</v>
      </c>
      <c r="E127">
        <v>45587</v>
      </c>
      <c r="F127">
        <v>18</v>
      </c>
      <c r="G127">
        <v>21</v>
      </c>
      <c r="H127" t="s">
        <v>45</v>
      </c>
    </row>
    <row r="128" spans="1:8" x14ac:dyDescent="0.25">
      <c r="A128" s="5" t="str">
        <f t="shared" si="1"/>
        <v/>
      </c>
      <c r="B128" s="8" t="s">
        <v>92</v>
      </c>
      <c r="C128" s="8" t="s">
        <v>103</v>
      </c>
      <c r="D128" t="s">
        <v>71</v>
      </c>
      <c r="E128">
        <v>21059</v>
      </c>
      <c r="F128">
        <v>19</v>
      </c>
      <c r="G128">
        <v>20</v>
      </c>
      <c r="H128" t="s">
        <v>26</v>
      </c>
    </row>
    <row r="129" spans="1:8" x14ac:dyDescent="0.25">
      <c r="A129" s="5" t="str">
        <f t="shared" si="1"/>
        <v/>
      </c>
      <c r="B129" s="8" t="s">
        <v>92</v>
      </c>
      <c r="C129" s="8" t="s">
        <v>103</v>
      </c>
      <c r="D129" t="s">
        <v>70</v>
      </c>
      <c r="E129">
        <v>24649</v>
      </c>
      <c r="F129">
        <v>20</v>
      </c>
      <c r="G129">
        <v>20</v>
      </c>
      <c r="H129" t="s">
        <v>69</v>
      </c>
    </row>
    <row r="130" spans="1:8" x14ac:dyDescent="0.25">
      <c r="A130" s="5" t="str">
        <f t="shared" ref="A130:A193" si="2">IF(AND(category=B130, subcategory=C130, reportdate=D130), 1, "")</f>
        <v/>
      </c>
      <c r="B130" s="8" t="s">
        <v>92</v>
      </c>
      <c r="C130" s="8" t="s">
        <v>103</v>
      </c>
      <c r="D130" t="s">
        <v>52</v>
      </c>
      <c r="E130">
        <v>41432</v>
      </c>
      <c r="F130">
        <v>19</v>
      </c>
      <c r="G130">
        <v>20</v>
      </c>
      <c r="H130" t="s">
        <v>26</v>
      </c>
    </row>
    <row r="131" spans="1:8" x14ac:dyDescent="0.25">
      <c r="A131" s="5" t="str">
        <f t="shared" si="2"/>
        <v/>
      </c>
      <c r="B131" s="8" t="s">
        <v>92</v>
      </c>
      <c r="C131" s="8" t="s">
        <v>103</v>
      </c>
      <c r="D131" t="s">
        <v>53</v>
      </c>
      <c r="E131">
        <v>45787</v>
      </c>
      <c r="F131">
        <v>19</v>
      </c>
      <c r="G131">
        <v>20</v>
      </c>
      <c r="H131" t="s">
        <v>26</v>
      </c>
    </row>
    <row r="132" spans="1:8" x14ac:dyDescent="0.25">
      <c r="A132" s="5" t="str">
        <f t="shared" si="2"/>
        <v/>
      </c>
      <c r="B132" s="8" t="s">
        <v>92</v>
      </c>
      <c r="C132" s="8" t="s">
        <v>103</v>
      </c>
      <c r="D132" t="s">
        <v>54</v>
      </c>
      <c r="E132">
        <v>45769</v>
      </c>
      <c r="F132">
        <v>19</v>
      </c>
      <c r="G132">
        <v>20</v>
      </c>
      <c r="H132" t="s">
        <v>26</v>
      </c>
    </row>
    <row r="133" spans="1:8" x14ac:dyDescent="0.25">
      <c r="A133" s="5" t="str">
        <f t="shared" si="2"/>
        <v/>
      </c>
      <c r="B133" s="8" t="s">
        <v>92</v>
      </c>
      <c r="C133" s="8" t="s">
        <v>103</v>
      </c>
      <c r="D133" t="s">
        <v>57</v>
      </c>
      <c r="E133">
        <v>45935</v>
      </c>
      <c r="F133">
        <v>19</v>
      </c>
      <c r="G133">
        <v>20</v>
      </c>
      <c r="H133" t="s">
        <v>26</v>
      </c>
    </row>
    <row r="134" spans="1:8" x14ac:dyDescent="0.25">
      <c r="A134" s="5" t="str">
        <f t="shared" si="2"/>
        <v/>
      </c>
      <c r="B134" s="8" t="s">
        <v>92</v>
      </c>
      <c r="C134" s="8" t="s">
        <v>103</v>
      </c>
      <c r="D134" t="s">
        <v>58</v>
      </c>
      <c r="E134">
        <v>45929</v>
      </c>
      <c r="F134">
        <v>18</v>
      </c>
      <c r="G134">
        <v>21</v>
      </c>
      <c r="H134" t="s">
        <v>45</v>
      </c>
    </row>
    <row r="135" spans="1:8" x14ac:dyDescent="0.25">
      <c r="A135" s="5" t="str">
        <f t="shared" si="2"/>
        <v/>
      </c>
      <c r="B135" s="8" t="s">
        <v>92</v>
      </c>
      <c r="C135" s="8" t="s">
        <v>103</v>
      </c>
      <c r="D135" t="s">
        <v>59</v>
      </c>
      <c r="E135">
        <v>46037</v>
      </c>
      <c r="F135">
        <v>18</v>
      </c>
      <c r="G135">
        <v>21</v>
      </c>
      <c r="H135" t="s">
        <v>45</v>
      </c>
    </row>
    <row r="136" spans="1:8" x14ac:dyDescent="0.25">
      <c r="A136" s="5" t="str">
        <f t="shared" si="2"/>
        <v/>
      </c>
      <c r="B136" s="8" t="s">
        <v>92</v>
      </c>
      <c r="C136" s="8" t="s">
        <v>103</v>
      </c>
      <c r="D136" t="s">
        <v>55</v>
      </c>
      <c r="E136">
        <v>936</v>
      </c>
      <c r="F136">
        <v>19</v>
      </c>
      <c r="G136">
        <v>19</v>
      </c>
      <c r="H136" t="s">
        <v>61</v>
      </c>
    </row>
    <row r="137" spans="1:8" x14ac:dyDescent="0.25">
      <c r="A137" s="5" t="str">
        <f t="shared" si="2"/>
        <v/>
      </c>
      <c r="B137" s="8" t="s">
        <v>92</v>
      </c>
      <c r="C137" s="8" t="s">
        <v>103</v>
      </c>
      <c r="D137" t="s">
        <v>56</v>
      </c>
      <c r="E137">
        <v>46115</v>
      </c>
      <c r="F137">
        <v>19</v>
      </c>
      <c r="G137">
        <v>20</v>
      </c>
      <c r="H137" t="s">
        <v>26</v>
      </c>
    </row>
    <row r="138" spans="1:8" x14ac:dyDescent="0.25">
      <c r="A138" s="5" t="str">
        <f t="shared" si="2"/>
        <v/>
      </c>
      <c r="B138" s="8" t="s">
        <v>92</v>
      </c>
      <c r="C138" s="8" t="s">
        <v>103</v>
      </c>
      <c r="D138" t="s">
        <v>72</v>
      </c>
      <c r="E138">
        <v>41090</v>
      </c>
      <c r="F138">
        <v>18</v>
      </c>
      <c r="G138">
        <v>20</v>
      </c>
      <c r="H138" t="s">
        <v>62</v>
      </c>
    </row>
    <row r="139" spans="1:8" x14ac:dyDescent="0.25">
      <c r="A139" s="5" t="str">
        <f t="shared" si="2"/>
        <v/>
      </c>
      <c r="B139" s="8" t="s">
        <v>92</v>
      </c>
      <c r="C139" s="8" t="s">
        <v>103</v>
      </c>
      <c r="D139" t="s">
        <v>73</v>
      </c>
      <c r="E139">
        <v>5290</v>
      </c>
      <c r="F139">
        <v>19</v>
      </c>
      <c r="G139">
        <v>20</v>
      </c>
      <c r="H139" t="s">
        <v>26</v>
      </c>
    </row>
    <row r="140" spans="1:8" x14ac:dyDescent="0.25">
      <c r="A140" s="5" t="str">
        <f t="shared" si="2"/>
        <v/>
      </c>
      <c r="B140" s="8" t="s">
        <v>92</v>
      </c>
      <c r="C140" s="8" t="s">
        <v>103</v>
      </c>
      <c r="D140" t="s">
        <v>74</v>
      </c>
      <c r="E140">
        <v>19688</v>
      </c>
      <c r="F140">
        <v>19</v>
      </c>
      <c r="G140">
        <v>20</v>
      </c>
      <c r="H140" t="s">
        <v>26</v>
      </c>
    </row>
    <row r="141" spans="1:8" x14ac:dyDescent="0.25">
      <c r="A141" s="5" t="str">
        <f t="shared" si="2"/>
        <v/>
      </c>
      <c r="B141" s="8" t="s">
        <v>92</v>
      </c>
      <c r="C141" s="8" t="s">
        <v>103</v>
      </c>
      <c r="D141" t="s">
        <v>75</v>
      </c>
      <c r="E141">
        <v>26676</v>
      </c>
      <c r="F141">
        <v>19</v>
      </c>
      <c r="G141">
        <v>19</v>
      </c>
      <c r="H141" t="s">
        <v>61</v>
      </c>
    </row>
    <row r="142" spans="1:8" x14ac:dyDescent="0.25">
      <c r="A142" s="5" t="str">
        <f t="shared" si="2"/>
        <v/>
      </c>
      <c r="B142" s="8" t="s">
        <v>92</v>
      </c>
      <c r="C142" s="8" t="s">
        <v>103</v>
      </c>
      <c r="D142" t="s">
        <v>46</v>
      </c>
      <c r="E142">
        <v>46314</v>
      </c>
      <c r="F142">
        <v>14</v>
      </c>
      <c r="G142">
        <v>17</v>
      </c>
      <c r="H142" t="s">
        <v>60</v>
      </c>
    </row>
    <row r="143" spans="1:8" x14ac:dyDescent="0.25">
      <c r="A143" s="5" t="str">
        <f t="shared" si="2"/>
        <v/>
      </c>
      <c r="B143" s="8" t="s">
        <v>92</v>
      </c>
      <c r="C143" s="8" t="s">
        <v>103</v>
      </c>
      <c r="D143" t="s">
        <v>77</v>
      </c>
      <c r="E143">
        <v>4334</v>
      </c>
      <c r="F143">
        <v>19</v>
      </c>
      <c r="G143">
        <v>20</v>
      </c>
      <c r="H143" t="s">
        <v>26</v>
      </c>
    </row>
    <row r="144" spans="1:8" x14ac:dyDescent="0.25">
      <c r="A144" s="5" t="str">
        <f t="shared" si="2"/>
        <v/>
      </c>
      <c r="B144" s="8" t="s">
        <v>92</v>
      </c>
      <c r="C144" s="8" t="s">
        <v>103</v>
      </c>
      <c r="D144" t="s">
        <v>76</v>
      </c>
      <c r="E144">
        <v>952</v>
      </c>
      <c r="F144">
        <v>19</v>
      </c>
      <c r="G144">
        <v>19</v>
      </c>
      <c r="H144" t="s">
        <v>61</v>
      </c>
    </row>
    <row r="145" spans="1:8" x14ac:dyDescent="0.25">
      <c r="A145" s="5" t="str">
        <f t="shared" si="2"/>
        <v/>
      </c>
      <c r="B145" s="8" t="s">
        <v>92</v>
      </c>
      <c r="C145" s="8" t="s">
        <v>103</v>
      </c>
      <c r="D145" t="s">
        <v>47</v>
      </c>
      <c r="E145">
        <v>4344</v>
      </c>
      <c r="F145">
        <v>19</v>
      </c>
      <c r="G145">
        <v>20</v>
      </c>
      <c r="H145" t="s">
        <v>26</v>
      </c>
    </row>
    <row r="146" spans="1:8" x14ac:dyDescent="0.25">
      <c r="A146" s="5" t="str">
        <f t="shared" si="2"/>
        <v/>
      </c>
      <c r="B146" s="8" t="s">
        <v>93</v>
      </c>
      <c r="C146" s="8" t="s">
        <v>104</v>
      </c>
      <c r="D146" t="s">
        <v>63</v>
      </c>
      <c r="E146">
        <v>9178.8701171875</v>
      </c>
      <c r="F146">
        <v>18</v>
      </c>
      <c r="G146">
        <v>21</v>
      </c>
      <c r="H146" t="s">
        <v>45</v>
      </c>
    </row>
    <row r="147" spans="1:8" x14ac:dyDescent="0.25">
      <c r="A147" s="5" t="str">
        <f t="shared" si="2"/>
        <v/>
      </c>
      <c r="B147" s="8" t="s">
        <v>93</v>
      </c>
      <c r="C147" s="8" t="s">
        <v>104</v>
      </c>
      <c r="D147" t="s">
        <v>64</v>
      </c>
      <c r="E147">
        <v>9168.6923828125</v>
      </c>
      <c r="F147">
        <v>19</v>
      </c>
      <c r="G147">
        <v>20</v>
      </c>
      <c r="H147" t="s">
        <v>26</v>
      </c>
    </row>
    <row r="148" spans="1:8" x14ac:dyDescent="0.25">
      <c r="A148" s="5" t="str">
        <f t="shared" si="2"/>
        <v/>
      </c>
      <c r="B148" s="8" t="s">
        <v>93</v>
      </c>
      <c r="C148" s="8" t="s">
        <v>104</v>
      </c>
      <c r="D148" t="s">
        <v>48</v>
      </c>
      <c r="E148">
        <v>9076</v>
      </c>
      <c r="F148">
        <v>19</v>
      </c>
      <c r="G148">
        <v>20</v>
      </c>
      <c r="H148" t="s">
        <v>26</v>
      </c>
    </row>
    <row r="149" spans="1:8" x14ac:dyDescent="0.25">
      <c r="A149" s="5" t="str">
        <f t="shared" si="2"/>
        <v/>
      </c>
      <c r="B149" s="8" t="s">
        <v>93</v>
      </c>
      <c r="C149" s="8" t="s">
        <v>104</v>
      </c>
      <c r="D149" t="s">
        <v>49</v>
      </c>
      <c r="E149">
        <v>9143</v>
      </c>
      <c r="F149">
        <v>18</v>
      </c>
      <c r="G149">
        <v>21</v>
      </c>
      <c r="H149" t="s">
        <v>79</v>
      </c>
    </row>
    <row r="150" spans="1:8" x14ac:dyDescent="0.25">
      <c r="A150" s="5" t="str">
        <f t="shared" si="2"/>
        <v/>
      </c>
      <c r="B150" s="8" t="s">
        <v>93</v>
      </c>
      <c r="C150" s="8" t="s">
        <v>104</v>
      </c>
      <c r="D150" t="s">
        <v>50</v>
      </c>
      <c r="E150">
        <v>9139</v>
      </c>
      <c r="F150">
        <v>18</v>
      </c>
      <c r="G150">
        <v>21</v>
      </c>
      <c r="H150" t="s">
        <v>45</v>
      </c>
    </row>
    <row r="151" spans="1:8" x14ac:dyDescent="0.25">
      <c r="A151" s="5" t="str">
        <f t="shared" si="2"/>
        <v/>
      </c>
      <c r="B151" s="8" t="s">
        <v>93</v>
      </c>
      <c r="C151" s="8" t="s">
        <v>104</v>
      </c>
      <c r="D151" t="s">
        <v>51</v>
      </c>
      <c r="E151">
        <v>9154</v>
      </c>
      <c r="F151">
        <v>18</v>
      </c>
      <c r="G151">
        <v>21</v>
      </c>
      <c r="H151" t="s">
        <v>45</v>
      </c>
    </row>
    <row r="152" spans="1:8" x14ac:dyDescent="0.25">
      <c r="A152" s="5" t="str">
        <f t="shared" si="2"/>
        <v/>
      </c>
      <c r="B152" s="8" t="s">
        <v>93</v>
      </c>
      <c r="C152" s="8" t="s">
        <v>104</v>
      </c>
      <c r="D152" t="s">
        <v>71</v>
      </c>
      <c r="E152">
        <v>2897</v>
      </c>
      <c r="F152">
        <v>19</v>
      </c>
      <c r="G152">
        <v>20</v>
      </c>
      <c r="H152" t="s">
        <v>26</v>
      </c>
    </row>
    <row r="153" spans="1:8" x14ac:dyDescent="0.25">
      <c r="A153" s="5" t="str">
        <f t="shared" si="2"/>
        <v/>
      </c>
      <c r="B153" s="8" t="s">
        <v>93</v>
      </c>
      <c r="C153" s="8" t="s">
        <v>104</v>
      </c>
      <c r="D153" t="s">
        <v>70</v>
      </c>
      <c r="E153">
        <v>6271</v>
      </c>
      <c r="F153">
        <v>20</v>
      </c>
      <c r="G153">
        <v>20</v>
      </c>
      <c r="H153" t="s">
        <v>69</v>
      </c>
    </row>
    <row r="154" spans="1:8" x14ac:dyDescent="0.25">
      <c r="A154" s="5" t="str">
        <f t="shared" si="2"/>
        <v/>
      </c>
      <c r="B154" s="8" t="s">
        <v>93</v>
      </c>
      <c r="C154" s="8" t="s">
        <v>104</v>
      </c>
      <c r="D154" t="s">
        <v>52</v>
      </c>
      <c r="E154">
        <v>7960</v>
      </c>
      <c r="F154">
        <v>19</v>
      </c>
      <c r="G154">
        <v>20</v>
      </c>
      <c r="H154" t="s">
        <v>26</v>
      </c>
    </row>
    <row r="155" spans="1:8" x14ac:dyDescent="0.25">
      <c r="A155" s="5" t="str">
        <f t="shared" si="2"/>
        <v/>
      </c>
      <c r="B155" s="8" t="s">
        <v>93</v>
      </c>
      <c r="C155" s="8" t="s">
        <v>104</v>
      </c>
      <c r="D155" t="s">
        <v>53</v>
      </c>
      <c r="E155">
        <v>9169</v>
      </c>
      <c r="F155">
        <v>19</v>
      </c>
      <c r="G155">
        <v>20</v>
      </c>
      <c r="H155" t="s">
        <v>26</v>
      </c>
    </row>
    <row r="156" spans="1:8" x14ac:dyDescent="0.25">
      <c r="A156" s="5" t="str">
        <f t="shared" si="2"/>
        <v/>
      </c>
      <c r="B156" s="8" t="s">
        <v>93</v>
      </c>
      <c r="C156" s="8" t="s">
        <v>104</v>
      </c>
      <c r="D156" t="s">
        <v>54</v>
      </c>
      <c r="E156">
        <v>9165</v>
      </c>
      <c r="F156">
        <v>19</v>
      </c>
      <c r="G156">
        <v>20</v>
      </c>
      <c r="H156" t="s">
        <v>26</v>
      </c>
    </row>
    <row r="157" spans="1:8" x14ac:dyDescent="0.25">
      <c r="A157" s="5" t="str">
        <f t="shared" si="2"/>
        <v/>
      </c>
      <c r="B157" s="8" t="s">
        <v>93</v>
      </c>
      <c r="C157" s="8" t="s">
        <v>104</v>
      </c>
      <c r="D157" t="s">
        <v>57</v>
      </c>
      <c r="E157">
        <v>9203</v>
      </c>
      <c r="F157">
        <v>19</v>
      </c>
      <c r="G157">
        <v>20</v>
      </c>
      <c r="H157" t="s">
        <v>26</v>
      </c>
    </row>
    <row r="158" spans="1:8" x14ac:dyDescent="0.25">
      <c r="A158" s="5" t="str">
        <f t="shared" si="2"/>
        <v/>
      </c>
      <c r="B158" s="8" t="s">
        <v>93</v>
      </c>
      <c r="C158" s="8" t="s">
        <v>104</v>
      </c>
      <c r="D158" t="s">
        <v>58</v>
      </c>
      <c r="E158">
        <v>9203</v>
      </c>
      <c r="F158">
        <v>18</v>
      </c>
      <c r="G158">
        <v>21</v>
      </c>
      <c r="H158" t="s">
        <v>45</v>
      </c>
    </row>
    <row r="159" spans="1:8" x14ac:dyDescent="0.25">
      <c r="A159" s="5" t="str">
        <f t="shared" si="2"/>
        <v/>
      </c>
      <c r="B159" s="8" t="s">
        <v>93</v>
      </c>
      <c r="C159" s="8" t="s">
        <v>104</v>
      </c>
      <c r="D159" t="s">
        <v>59</v>
      </c>
      <c r="E159">
        <v>9219</v>
      </c>
      <c r="F159">
        <v>18</v>
      </c>
      <c r="G159">
        <v>21</v>
      </c>
      <c r="H159" t="s">
        <v>45</v>
      </c>
    </row>
    <row r="160" spans="1:8" x14ac:dyDescent="0.25">
      <c r="A160" s="5" t="str">
        <f t="shared" si="2"/>
        <v/>
      </c>
      <c r="B160" s="8" t="s">
        <v>93</v>
      </c>
      <c r="C160" s="8" t="s">
        <v>104</v>
      </c>
      <c r="D160" t="s">
        <v>55</v>
      </c>
      <c r="E160">
        <v>176</v>
      </c>
      <c r="F160">
        <v>19</v>
      </c>
      <c r="G160">
        <v>19</v>
      </c>
      <c r="H160" t="s">
        <v>61</v>
      </c>
    </row>
    <row r="161" spans="1:8" x14ac:dyDescent="0.25">
      <c r="A161" s="5" t="str">
        <f t="shared" si="2"/>
        <v/>
      </c>
      <c r="B161" s="8" t="s">
        <v>93</v>
      </c>
      <c r="C161" s="8" t="s">
        <v>104</v>
      </c>
      <c r="D161" t="s">
        <v>56</v>
      </c>
      <c r="E161">
        <v>9229</v>
      </c>
      <c r="F161">
        <v>19</v>
      </c>
      <c r="G161">
        <v>20</v>
      </c>
      <c r="H161" t="s">
        <v>26</v>
      </c>
    </row>
    <row r="162" spans="1:8" x14ac:dyDescent="0.25">
      <c r="A162" s="5" t="str">
        <f t="shared" si="2"/>
        <v/>
      </c>
      <c r="B162" s="8" t="s">
        <v>93</v>
      </c>
      <c r="C162" s="8" t="s">
        <v>104</v>
      </c>
      <c r="D162" t="s">
        <v>73</v>
      </c>
      <c r="E162">
        <v>1395</v>
      </c>
      <c r="F162">
        <v>19</v>
      </c>
      <c r="G162">
        <v>20</v>
      </c>
      <c r="H162" t="s">
        <v>26</v>
      </c>
    </row>
    <row r="163" spans="1:8" x14ac:dyDescent="0.25">
      <c r="A163" s="5" t="str">
        <f t="shared" si="2"/>
        <v/>
      </c>
      <c r="B163" s="8" t="s">
        <v>93</v>
      </c>
      <c r="C163" s="8" t="s">
        <v>104</v>
      </c>
      <c r="D163" t="s">
        <v>72</v>
      </c>
      <c r="E163">
        <v>7864</v>
      </c>
      <c r="F163">
        <v>18</v>
      </c>
      <c r="G163">
        <v>20</v>
      </c>
      <c r="H163" t="s">
        <v>62</v>
      </c>
    </row>
    <row r="164" spans="1:8" x14ac:dyDescent="0.25">
      <c r="A164" s="5" t="str">
        <f t="shared" si="2"/>
        <v/>
      </c>
      <c r="B164" s="8" t="s">
        <v>93</v>
      </c>
      <c r="C164" s="8" t="s">
        <v>104</v>
      </c>
      <c r="D164" t="s">
        <v>74</v>
      </c>
      <c r="E164">
        <v>4955</v>
      </c>
      <c r="F164">
        <v>19</v>
      </c>
      <c r="G164">
        <v>20</v>
      </c>
      <c r="H164" t="s">
        <v>26</v>
      </c>
    </row>
    <row r="165" spans="1:8" x14ac:dyDescent="0.25">
      <c r="A165" s="5" t="str">
        <f t="shared" si="2"/>
        <v/>
      </c>
      <c r="B165" s="8" t="s">
        <v>93</v>
      </c>
      <c r="C165" s="8" t="s">
        <v>104</v>
      </c>
      <c r="D165" t="s">
        <v>75</v>
      </c>
      <c r="E165">
        <v>4289</v>
      </c>
      <c r="F165">
        <v>19</v>
      </c>
      <c r="G165">
        <v>19</v>
      </c>
      <c r="H165" t="s">
        <v>61</v>
      </c>
    </row>
    <row r="166" spans="1:8" x14ac:dyDescent="0.25">
      <c r="A166" s="5" t="str">
        <f t="shared" si="2"/>
        <v/>
      </c>
      <c r="B166" s="8" t="s">
        <v>93</v>
      </c>
      <c r="C166" s="8" t="s">
        <v>104</v>
      </c>
      <c r="D166" t="s">
        <v>46</v>
      </c>
      <c r="E166">
        <v>9236</v>
      </c>
      <c r="F166">
        <v>14</v>
      </c>
      <c r="G166">
        <v>17</v>
      </c>
      <c r="H166" t="s">
        <v>60</v>
      </c>
    </row>
    <row r="167" spans="1:8" x14ac:dyDescent="0.25">
      <c r="A167" s="5" t="str">
        <f t="shared" si="2"/>
        <v/>
      </c>
      <c r="B167" s="8" t="s">
        <v>93</v>
      </c>
      <c r="C167" s="8" t="s">
        <v>104</v>
      </c>
      <c r="D167" t="s">
        <v>76</v>
      </c>
      <c r="E167">
        <v>177</v>
      </c>
      <c r="F167">
        <v>19</v>
      </c>
      <c r="G167">
        <v>19</v>
      </c>
      <c r="H167" t="s">
        <v>61</v>
      </c>
    </row>
    <row r="168" spans="1:8" x14ac:dyDescent="0.25">
      <c r="A168" s="5" t="str">
        <f t="shared" si="2"/>
        <v/>
      </c>
      <c r="B168" s="8" t="s">
        <v>93</v>
      </c>
      <c r="C168" s="8" t="s">
        <v>104</v>
      </c>
      <c r="D168" t="s">
        <v>77</v>
      </c>
      <c r="E168">
        <v>1214</v>
      </c>
      <c r="F168">
        <v>19</v>
      </c>
      <c r="G168">
        <v>20</v>
      </c>
      <c r="H168" t="s">
        <v>26</v>
      </c>
    </row>
    <row r="169" spans="1:8" x14ac:dyDescent="0.25">
      <c r="A169" s="5" t="str">
        <f t="shared" si="2"/>
        <v/>
      </c>
      <c r="B169" s="8" t="s">
        <v>93</v>
      </c>
      <c r="C169" s="8" t="s">
        <v>104</v>
      </c>
      <c r="D169" t="s">
        <v>47</v>
      </c>
      <c r="E169">
        <v>1217</v>
      </c>
      <c r="F169">
        <v>19</v>
      </c>
      <c r="G169">
        <v>20</v>
      </c>
      <c r="H169" t="s">
        <v>26</v>
      </c>
    </row>
    <row r="170" spans="1:8" x14ac:dyDescent="0.25">
      <c r="A170" s="5" t="str">
        <f t="shared" si="2"/>
        <v/>
      </c>
      <c r="B170" s="8" t="s">
        <v>93</v>
      </c>
      <c r="C170" s="8" t="s">
        <v>105</v>
      </c>
      <c r="D170" t="s">
        <v>63</v>
      </c>
      <c r="E170">
        <v>43060.00390625</v>
      </c>
      <c r="F170">
        <v>18</v>
      </c>
      <c r="G170">
        <v>21</v>
      </c>
      <c r="H170" t="s">
        <v>45</v>
      </c>
    </row>
    <row r="171" spans="1:8" x14ac:dyDescent="0.25">
      <c r="A171" s="5" t="str">
        <f t="shared" si="2"/>
        <v/>
      </c>
      <c r="B171" s="8" t="s">
        <v>93</v>
      </c>
      <c r="C171" s="8" t="s">
        <v>105</v>
      </c>
      <c r="D171" t="s">
        <v>64</v>
      </c>
      <c r="E171">
        <v>42960.66015625</v>
      </c>
      <c r="F171">
        <v>19</v>
      </c>
      <c r="G171">
        <v>20</v>
      </c>
      <c r="H171" t="s">
        <v>26</v>
      </c>
    </row>
    <row r="172" spans="1:8" x14ac:dyDescent="0.25">
      <c r="A172" s="5" t="str">
        <f t="shared" si="2"/>
        <v/>
      </c>
      <c r="B172" s="8" t="s">
        <v>93</v>
      </c>
      <c r="C172" s="8" t="s">
        <v>105</v>
      </c>
      <c r="D172" t="s">
        <v>48</v>
      </c>
      <c r="E172">
        <v>41933</v>
      </c>
      <c r="F172">
        <v>19</v>
      </c>
      <c r="G172">
        <v>20</v>
      </c>
      <c r="H172" t="s">
        <v>26</v>
      </c>
    </row>
    <row r="173" spans="1:8" x14ac:dyDescent="0.25">
      <c r="A173" s="5" t="str">
        <f t="shared" si="2"/>
        <v/>
      </c>
      <c r="B173" s="8" t="s">
        <v>93</v>
      </c>
      <c r="C173" s="8" t="s">
        <v>105</v>
      </c>
      <c r="D173" t="s">
        <v>49</v>
      </c>
      <c r="E173">
        <v>42803</v>
      </c>
      <c r="F173">
        <v>18</v>
      </c>
      <c r="G173">
        <v>21</v>
      </c>
      <c r="H173" t="s">
        <v>79</v>
      </c>
    </row>
    <row r="174" spans="1:8" x14ac:dyDescent="0.25">
      <c r="A174" s="5" t="str">
        <f t="shared" si="2"/>
        <v/>
      </c>
      <c r="B174" s="8" t="s">
        <v>93</v>
      </c>
      <c r="C174" s="8" t="s">
        <v>105</v>
      </c>
      <c r="D174" t="s">
        <v>50</v>
      </c>
      <c r="E174">
        <v>42793</v>
      </c>
      <c r="F174">
        <v>18</v>
      </c>
      <c r="G174">
        <v>21</v>
      </c>
      <c r="H174" t="s">
        <v>45</v>
      </c>
    </row>
    <row r="175" spans="1:8" x14ac:dyDescent="0.25">
      <c r="A175" s="5" t="str">
        <f t="shared" si="2"/>
        <v/>
      </c>
      <c r="B175" s="8" t="s">
        <v>93</v>
      </c>
      <c r="C175" s="8" t="s">
        <v>105</v>
      </c>
      <c r="D175" t="s">
        <v>51</v>
      </c>
      <c r="E175">
        <v>42870</v>
      </c>
      <c r="F175">
        <v>18</v>
      </c>
      <c r="G175">
        <v>21</v>
      </c>
      <c r="H175" t="s">
        <v>45</v>
      </c>
    </row>
    <row r="176" spans="1:8" x14ac:dyDescent="0.25">
      <c r="A176" s="5" t="str">
        <f t="shared" si="2"/>
        <v/>
      </c>
      <c r="B176" s="8" t="s">
        <v>93</v>
      </c>
      <c r="C176" s="8" t="s">
        <v>105</v>
      </c>
      <c r="D176" t="s">
        <v>70</v>
      </c>
      <c r="E176">
        <v>23458</v>
      </c>
      <c r="F176">
        <v>20</v>
      </c>
      <c r="G176">
        <v>20</v>
      </c>
      <c r="H176" t="s">
        <v>69</v>
      </c>
    </row>
    <row r="177" spans="1:8" x14ac:dyDescent="0.25">
      <c r="A177" s="5" t="str">
        <f t="shared" si="2"/>
        <v/>
      </c>
      <c r="B177" s="8" t="s">
        <v>93</v>
      </c>
      <c r="C177" s="8" t="s">
        <v>105</v>
      </c>
      <c r="D177" t="s">
        <v>71</v>
      </c>
      <c r="E177">
        <v>19550</v>
      </c>
      <c r="F177">
        <v>19</v>
      </c>
      <c r="G177">
        <v>20</v>
      </c>
      <c r="H177" t="s">
        <v>26</v>
      </c>
    </row>
    <row r="178" spans="1:8" x14ac:dyDescent="0.25">
      <c r="A178" s="5" t="str">
        <f t="shared" si="2"/>
        <v/>
      </c>
      <c r="B178" s="8" t="s">
        <v>93</v>
      </c>
      <c r="C178" s="8" t="s">
        <v>105</v>
      </c>
      <c r="D178" t="s">
        <v>52</v>
      </c>
      <c r="E178">
        <v>39058</v>
      </c>
      <c r="F178">
        <v>19</v>
      </c>
      <c r="G178">
        <v>20</v>
      </c>
      <c r="H178" t="s">
        <v>26</v>
      </c>
    </row>
    <row r="179" spans="1:8" x14ac:dyDescent="0.25">
      <c r="A179" s="5" t="str">
        <f t="shared" si="2"/>
        <v/>
      </c>
      <c r="B179" s="8" t="s">
        <v>93</v>
      </c>
      <c r="C179" s="8" t="s">
        <v>105</v>
      </c>
      <c r="D179" t="s">
        <v>53</v>
      </c>
      <c r="E179">
        <v>43090</v>
      </c>
      <c r="F179">
        <v>19</v>
      </c>
      <c r="G179">
        <v>20</v>
      </c>
      <c r="H179" t="s">
        <v>26</v>
      </c>
    </row>
    <row r="180" spans="1:8" x14ac:dyDescent="0.25">
      <c r="A180" s="5" t="str">
        <f t="shared" si="2"/>
        <v/>
      </c>
      <c r="B180" s="8" t="s">
        <v>93</v>
      </c>
      <c r="C180" s="8" t="s">
        <v>105</v>
      </c>
      <c r="D180" t="s">
        <v>54</v>
      </c>
      <c r="E180">
        <v>43075</v>
      </c>
      <c r="F180">
        <v>19</v>
      </c>
      <c r="G180">
        <v>20</v>
      </c>
      <c r="H180" t="s">
        <v>26</v>
      </c>
    </row>
    <row r="181" spans="1:8" x14ac:dyDescent="0.25">
      <c r="A181" s="5" t="str">
        <f t="shared" si="2"/>
        <v/>
      </c>
      <c r="B181" s="8" t="s">
        <v>93</v>
      </c>
      <c r="C181" s="8" t="s">
        <v>105</v>
      </c>
      <c r="D181" t="s">
        <v>57</v>
      </c>
      <c r="E181">
        <v>43238</v>
      </c>
      <c r="F181">
        <v>19</v>
      </c>
      <c r="G181">
        <v>20</v>
      </c>
      <c r="H181" t="s">
        <v>26</v>
      </c>
    </row>
    <row r="182" spans="1:8" x14ac:dyDescent="0.25">
      <c r="A182" s="5" t="str">
        <f t="shared" si="2"/>
        <v/>
      </c>
      <c r="B182" s="8" t="s">
        <v>93</v>
      </c>
      <c r="C182" s="8" t="s">
        <v>105</v>
      </c>
      <c r="D182" t="s">
        <v>58</v>
      </c>
      <c r="E182">
        <v>43229</v>
      </c>
      <c r="F182">
        <v>18</v>
      </c>
      <c r="G182">
        <v>21</v>
      </c>
      <c r="H182" t="s">
        <v>45</v>
      </c>
    </row>
    <row r="183" spans="1:8" x14ac:dyDescent="0.25">
      <c r="A183" s="5" t="str">
        <f t="shared" si="2"/>
        <v/>
      </c>
      <c r="B183" s="8" t="s">
        <v>93</v>
      </c>
      <c r="C183" s="8" t="s">
        <v>105</v>
      </c>
      <c r="D183" t="s">
        <v>59</v>
      </c>
      <c r="E183">
        <v>43343</v>
      </c>
      <c r="F183">
        <v>18</v>
      </c>
      <c r="G183">
        <v>21</v>
      </c>
      <c r="H183" t="s">
        <v>45</v>
      </c>
    </row>
    <row r="184" spans="1:8" x14ac:dyDescent="0.25">
      <c r="A184" s="5" t="str">
        <f t="shared" si="2"/>
        <v/>
      </c>
      <c r="B184" s="8" t="s">
        <v>93</v>
      </c>
      <c r="C184" s="8" t="s">
        <v>105</v>
      </c>
      <c r="D184" t="s">
        <v>55</v>
      </c>
      <c r="E184">
        <v>799</v>
      </c>
      <c r="F184">
        <v>19</v>
      </c>
      <c r="G184">
        <v>19</v>
      </c>
      <c r="H184" t="s">
        <v>61</v>
      </c>
    </row>
    <row r="185" spans="1:8" x14ac:dyDescent="0.25">
      <c r="A185" s="5" t="str">
        <f t="shared" si="2"/>
        <v/>
      </c>
      <c r="B185" s="8" t="s">
        <v>93</v>
      </c>
      <c r="C185" s="8" t="s">
        <v>105</v>
      </c>
      <c r="D185" t="s">
        <v>56</v>
      </c>
      <c r="E185">
        <v>43435</v>
      </c>
      <c r="F185">
        <v>19</v>
      </c>
      <c r="G185">
        <v>20</v>
      </c>
      <c r="H185" t="s">
        <v>26</v>
      </c>
    </row>
    <row r="186" spans="1:8" x14ac:dyDescent="0.25">
      <c r="A186" s="5" t="str">
        <f t="shared" si="2"/>
        <v/>
      </c>
      <c r="B186" s="8" t="s">
        <v>93</v>
      </c>
      <c r="C186" s="8" t="s">
        <v>105</v>
      </c>
      <c r="D186" t="s">
        <v>73</v>
      </c>
      <c r="E186">
        <v>4840</v>
      </c>
      <c r="F186">
        <v>19</v>
      </c>
      <c r="G186">
        <v>20</v>
      </c>
      <c r="H186" t="s">
        <v>26</v>
      </c>
    </row>
    <row r="187" spans="1:8" x14ac:dyDescent="0.25">
      <c r="A187" s="5" t="str">
        <f t="shared" si="2"/>
        <v/>
      </c>
      <c r="B187" s="8" t="s">
        <v>93</v>
      </c>
      <c r="C187" s="8" t="s">
        <v>105</v>
      </c>
      <c r="D187" t="s">
        <v>72</v>
      </c>
      <c r="E187">
        <v>38897</v>
      </c>
      <c r="F187">
        <v>18</v>
      </c>
      <c r="G187">
        <v>20</v>
      </c>
      <c r="H187" t="s">
        <v>62</v>
      </c>
    </row>
    <row r="188" spans="1:8" x14ac:dyDescent="0.25">
      <c r="A188" s="5" t="str">
        <f t="shared" si="2"/>
        <v/>
      </c>
      <c r="B188" s="8" t="s">
        <v>93</v>
      </c>
      <c r="C188" s="8" t="s">
        <v>105</v>
      </c>
      <c r="D188" t="s">
        <v>75</v>
      </c>
      <c r="E188">
        <v>24735</v>
      </c>
      <c r="F188">
        <v>19</v>
      </c>
      <c r="G188">
        <v>19</v>
      </c>
      <c r="H188" t="s">
        <v>61</v>
      </c>
    </row>
    <row r="189" spans="1:8" x14ac:dyDescent="0.25">
      <c r="A189" s="5" t="str">
        <f t="shared" si="2"/>
        <v/>
      </c>
      <c r="B189" s="8" t="s">
        <v>93</v>
      </c>
      <c r="C189" s="8" t="s">
        <v>105</v>
      </c>
      <c r="D189" t="s">
        <v>74</v>
      </c>
      <c r="E189">
        <v>18987</v>
      </c>
      <c r="F189">
        <v>19</v>
      </c>
      <c r="G189">
        <v>20</v>
      </c>
      <c r="H189" t="s">
        <v>26</v>
      </c>
    </row>
    <row r="190" spans="1:8" x14ac:dyDescent="0.25">
      <c r="A190" s="5" t="str">
        <f t="shared" si="2"/>
        <v/>
      </c>
      <c r="B190" s="8" t="s">
        <v>93</v>
      </c>
      <c r="C190" s="8" t="s">
        <v>105</v>
      </c>
      <c r="D190" t="s">
        <v>46</v>
      </c>
      <c r="E190">
        <v>43691</v>
      </c>
      <c r="F190">
        <v>14</v>
      </c>
      <c r="G190">
        <v>17</v>
      </c>
      <c r="H190" t="s">
        <v>60</v>
      </c>
    </row>
    <row r="191" spans="1:8" x14ac:dyDescent="0.25">
      <c r="A191" s="5" t="str">
        <f t="shared" si="2"/>
        <v/>
      </c>
      <c r="B191" s="8" t="s">
        <v>93</v>
      </c>
      <c r="C191" s="8" t="s">
        <v>105</v>
      </c>
      <c r="D191" t="s">
        <v>77</v>
      </c>
      <c r="E191">
        <v>4022</v>
      </c>
      <c r="F191">
        <v>19</v>
      </c>
      <c r="G191">
        <v>20</v>
      </c>
      <c r="H191" t="s">
        <v>26</v>
      </c>
    </row>
    <row r="192" spans="1:8" x14ac:dyDescent="0.25">
      <c r="A192" s="5" t="str">
        <f t="shared" si="2"/>
        <v/>
      </c>
      <c r="B192" s="8" t="s">
        <v>93</v>
      </c>
      <c r="C192" s="8" t="s">
        <v>105</v>
      </c>
      <c r="D192" t="s">
        <v>76</v>
      </c>
      <c r="E192">
        <v>813</v>
      </c>
      <c r="F192">
        <v>19</v>
      </c>
      <c r="G192">
        <v>19</v>
      </c>
      <c r="H192" t="s">
        <v>61</v>
      </c>
    </row>
    <row r="193" spans="1:8" x14ac:dyDescent="0.25">
      <c r="A193" s="5" t="str">
        <f t="shared" si="2"/>
        <v/>
      </c>
      <c r="B193" s="8" t="s">
        <v>93</v>
      </c>
      <c r="C193" s="8" t="s">
        <v>105</v>
      </c>
      <c r="D193" t="s">
        <v>47</v>
      </c>
      <c r="E193">
        <v>4031</v>
      </c>
      <c r="F193">
        <v>19</v>
      </c>
      <c r="G193">
        <v>20</v>
      </c>
      <c r="H193" t="s">
        <v>26</v>
      </c>
    </row>
    <row r="194" spans="1:8" x14ac:dyDescent="0.25">
      <c r="A194" s="5" t="str">
        <f t="shared" ref="A194:A257" si="3">IF(AND(category=B194, subcategory=C194, reportdate=D194), 1, "")</f>
        <v/>
      </c>
      <c r="B194" s="8" t="s">
        <v>94</v>
      </c>
      <c r="C194" s="8" t="s">
        <v>106</v>
      </c>
      <c r="D194" t="s">
        <v>64</v>
      </c>
      <c r="E194">
        <v>26237.861328125</v>
      </c>
      <c r="F194">
        <v>19</v>
      </c>
      <c r="G194">
        <v>20</v>
      </c>
      <c r="H194" t="s">
        <v>26</v>
      </c>
    </row>
    <row r="195" spans="1:8" x14ac:dyDescent="0.25">
      <c r="A195" s="5" t="str">
        <f t="shared" si="3"/>
        <v/>
      </c>
      <c r="B195" s="8" t="s">
        <v>94</v>
      </c>
      <c r="C195" s="8" t="s">
        <v>106</v>
      </c>
      <c r="D195" t="s">
        <v>63</v>
      </c>
      <c r="E195">
        <v>26285.375</v>
      </c>
      <c r="F195">
        <v>18</v>
      </c>
      <c r="G195">
        <v>21</v>
      </c>
      <c r="H195" t="s">
        <v>45</v>
      </c>
    </row>
    <row r="196" spans="1:8" x14ac:dyDescent="0.25">
      <c r="A196" s="5" t="str">
        <f t="shared" si="3"/>
        <v/>
      </c>
      <c r="B196" s="8" t="s">
        <v>94</v>
      </c>
      <c r="C196" s="8" t="s">
        <v>106</v>
      </c>
      <c r="D196" t="s">
        <v>48</v>
      </c>
      <c r="E196">
        <v>25722</v>
      </c>
      <c r="F196">
        <v>19</v>
      </c>
      <c r="G196">
        <v>20</v>
      </c>
      <c r="H196" t="s">
        <v>26</v>
      </c>
    </row>
    <row r="197" spans="1:8" x14ac:dyDescent="0.25">
      <c r="A197" s="5" t="str">
        <f t="shared" si="3"/>
        <v/>
      </c>
      <c r="B197" s="8" t="s">
        <v>94</v>
      </c>
      <c r="C197" s="8" t="s">
        <v>106</v>
      </c>
      <c r="D197" t="s">
        <v>49</v>
      </c>
      <c r="E197">
        <v>26142</v>
      </c>
      <c r="F197">
        <v>18</v>
      </c>
      <c r="G197">
        <v>21</v>
      </c>
      <c r="H197" t="s">
        <v>79</v>
      </c>
    </row>
    <row r="198" spans="1:8" x14ac:dyDescent="0.25">
      <c r="A198" s="5" t="str">
        <f t="shared" si="3"/>
        <v/>
      </c>
      <c r="B198" s="8" t="s">
        <v>94</v>
      </c>
      <c r="C198" s="8" t="s">
        <v>106</v>
      </c>
      <c r="D198" t="s">
        <v>50</v>
      </c>
      <c r="E198">
        <v>26135</v>
      </c>
      <c r="F198">
        <v>18</v>
      </c>
      <c r="G198">
        <v>21</v>
      </c>
      <c r="H198" t="s">
        <v>45</v>
      </c>
    </row>
    <row r="199" spans="1:8" x14ac:dyDescent="0.25">
      <c r="A199" s="5" t="str">
        <f t="shared" si="3"/>
        <v/>
      </c>
      <c r="B199" s="8" t="s">
        <v>94</v>
      </c>
      <c r="C199" s="8" t="s">
        <v>106</v>
      </c>
      <c r="D199" t="s">
        <v>51</v>
      </c>
      <c r="E199">
        <v>26185</v>
      </c>
      <c r="F199">
        <v>18</v>
      </c>
      <c r="G199">
        <v>21</v>
      </c>
      <c r="H199" t="s">
        <v>45</v>
      </c>
    </row>
    <row r="200" spans="1:8" x14ac:dyDescent="0.25">
      <c r="A200" s="5" t="str">
        <f t="shared" si="3"/>
        <v/>
      </c>
      <c r="B200" s="8" t="s">
        <v>94</v>
      </c>
      <c r="C200" s="8" t="s">
        <v>106</v>
      </c>
      <c r="D200" t="s">
        <v>71</v>
      </c>
      <c r="E200">
        <v>7526</v>
      </c>
      <c r="F200">
        <v>19</v>
      </c>
      <c r="G200">
        <v>20</v>
      </c>
      <c r="H200" t="s">
        <v>26</v>
      </c>
    </row>
    <row r="201" spans="1:8" x14ac:dyDescent="0.25">
      <c r="A201" s="5" t="str">
        <f t="shared" si="3"/>
        <v/>
      </c>
      <c r="B201" s="8" t="s">
        <v>94</v>
      </c>
      <c r="C201" s="8" t="s">
        <v>106</v>
      </c>
      <c r="D201" t="s">
        <v>70</v>
      </c>
      <c r="E201">
        <v>18761</v>
      </c>
      <c r="F201">
        <v>20</v>
      </c>
      <c r="G201">
        <v>20</v>
      </c>
      <c r="H201" t="s">
        <v>69</v>
      </c>
    </row>
    <row r="202" spans="1:8" x14ac:dyDescent="0.25">
      <c r="A202" s="5" t="str">
        <f t="shared" si="3"/>
        <v/>
      </c>
      <c r="B202" s="8" t="s">
        <v>94</v>
      </c>
      <c r="C202" s="8" t="s">
        <v>106</v>
      </c>
      <c r="D202" t="s">
        <v>52</v>
      </c>
      <c r="E202">
        <v>22879</v>
      </c>
      <c r="F202">
        <v>19</v>
      </c>
      <c r="G202">
        <v>20</v>
      </c>
      <c r="H202" t="s">
        <v>26</v>
      </c>
    </row>
    <row r="203" spans="1:8" x14ac:dyDescent="0.25">
      <c r="A203" s="5" t="str">
        <f t="shared" si="3"/>
        <v/>
      </c>
      <c r="B203" s="8" t="s">
        <v>94</v>
      </c>
      <c r="C203" s="8" t="s">
        <v>106</v>
      </c>
      <c r="D203" t="s">
        <v>53</v>
      </c>
      <c r="E203">
        <v>26303</v>
      </c>
      <c r="F203">
        <v>19</v>
      </c>
      <c r="G203">
        <v>20</v>
      </c>
      <c r="H203" t="s">
        <v>26</v>
      </c>
    </row>
    <row r="204" spans="1:8" x14ac:dyDescent="0.25">
      <c r="A204" s="5" t="str">
        <f t="shared" si="3"/>
        <v/>
      </c>
      <c r="B204" s="8" t="s">
        <v>94</v>
      </c>
      <c r="C204" s="8" t="s">
        <v>106</v>
      </c>
      <c r="D204" t="s">
        <v>54</v>
      </c>
      <c r="E204">
        <v>26299</v>
      </c>
      <c r="F204">
        <v>19</v>
      </c>
      <c r="G204">
        <v>20</v>
      </c>
      <c r="H204" t="s">
        <v>26</v>
      </c>
    </row>
    <row r="205" spans="1:8" x14ac:dyDescent="0.25">
      <c r="A205" s="5" t="str">
        <f t="shared" si="3"/>
        <v/>
      </c>
      <c r="B205" s="8" t="s">
        <v>94</v>
      </c>
      <c r="C205" s="8" t="s">
        <v>106</v>
      </c>
      <c r="D205" t="s">
        <v>57</v>
      </c>
      <c r="E205">
        <v>26380</v>
      </c>
      <c r="F205">
        <v>19</v>
      </c>
      <c r="G205">
        <v>20</v>
      </c>
      <c r="H205" t="s">
        <v>26</v>
      </c>
    </row>
    <row r="206" spans="1:8" x14ac:dyDescent="0.25">
      <c r="A206" s="5" t="str">
        <f t="shared" si="3"/>
        <v/>
      </c>
      <c r="B206" s="8" t="s">
        <v>94</v>
      </c>
      <c r="C206" s="8" t="s">
        <v>106</v>
      </c>
      <c r="D206" t="s">
        <v>58</v>
      </c>
      <c r="E206">
        <v>26377</v>
      </c>
      <c r="F206">
        <v>18</v>
      </c>
      <c r="G206">
        <v>21</v>
      </c>
      <c r="H206" t="s">
        <v>45</v>
      </c>
    </row>
    <row r="207" spans="1:8" x14ac:dyDescent="0.25">
      <c r="A207" s="5" t="str">
        <f t="shared" si="3"/>
        <v/>
      </c>
      <c r="B207" s="8" t="s">
        <v>94</v>
      </c>
      <c r="C207" s="8" t="s">
        <v>106</v>
      </c>
      <c r="D207" t="s">
        <v>59</v>
      </c>
      <c r="E207">
        <v>26442</v>
      </c>
      <c r="F207">
        <v>18</v>
      </c>
      <c r="G207">
        <v>21</v>
      </c>
      <c r="H207" t="s">
        <v>45</v>
      </c>
    </row>
    <row r="208" spans="1:8" x14ac:dyDescent="0.25">
      <c r="A208" s="5" t="str">
        <f t="shared" si="3"/>
        <v/>
      </c>
      <c r="B208" s="8" t="s">
        <v>94</v>
      </c>
      <c r="C208" s="8" t="s">
        <v>106</v>
      </c>
      <c r="D208" t="s">
        <v>55</v>
      </c>
      <c r="E208">
        <v>331</v>
      </c>
      <c r="F208">
        <v>19</v>
      </c>
      <c r="G208">
        <v>19</v>
      </c>
      <c r="H208" t="s">
        <v>61</v>
      </c>
    </row>
    <row r="209" spans="1:8" x14ac:dyDescent="0.25">
      <c r="A209" s="5" t="str">
        <f t="shared" si="3"/>
        <v/>
      </c>
      <c r="B209" s="8" t="s">
        <v>94</v>
      </c>
      <c r="C209" s="8" t="s">
        <v>106</v>
      </c>
      <c r="D209" t="s">
        <v>56</v>
      </c>
      <c r="E209">
        <v>26472</v>
      </c>
      <c r="F209">
        <v>19</v>
      </c>
      <c r="G209">
        <v>20</v>
      </c>
      <c r="H209" t="s">
        <v>26</v>
      </c>
    </row>
    <row r="210" spans="1:8" x14ac:dyDescent="0.25">
      <c r="A210" s="5" t="str">
        <f t="shared" si="3"/>
        <v/>
      </c>
      <c r="B210" s="8" t="s">
        <v>94</v>
      </c>
      <c r="C210" s="8" t="s">
        <v>106</v>
      </c>
      <c r="D210" t="s">
        <v>73</v>
      </c>
      <c r="E210">
        <v>3800</v>
      </c>
      <c r="F210">
        <v>19</v>
      </c>
      <c r="G210">
        <v>20</v>
      </c>
      <c r="H210" t="s">
        <v>26</v>
      </c>
    </row>
    <row r="211" spans="1:8" x14ac:dyDescent="0.25">
      <c r="A211" s="5" t="str">
        <f t="shared" si="3"/>
        <v/>
      </c>
      <c r="B211" s="8" t="s">
        <v>94</v>
      </c>
      <c r="C211" s="8" t="s">
        <v>106</v>
      </c>
      <c r="D211" t="s">
        <v>72</v>
      </c>
      <c r="E211">
        <v>22823</v>
      </c>
      <c r="F211">
        <v>18</v>
      </c>
      <c r="G211">
        <v>20</v>
      </c>
      <c r="H211" t="s">
        <v>62</v>
      </c>
    </row>
    <row r="212" spans="1:8" x14ac:dyDescent="0.25">
      <c r="A212" s="5" t="str">
        <f t="shared" si="3"/>
        <v/>
      </c>
      <c r="B212" s="8" t="s">
        <v>94</v>
      </c>
      <c r="C212" s="8" t="s">
        <v>106</v>
      </c>
      <c r="D212" t="s">
        <v>75</v>
      </c>
      <c r="E212">
        <v>11368</v>
      </c>
      <c r="F212">
        <v>19</v>
      </c>
      <c r="G212">
        <v>19</v>
      </c>
      <c r="H212" t="s">
        <v>61</v>
      </c>
    </row>
    <row r="213" spans="1:8" x14ac:dyDescent="0.25">
      <c r="A213" s="5" t="str">
        <f t="shared" si="3"/>
        <v/>
      </c>
      <c r="B213" s="8" t="s">
        <v>94</v>
      </c>
      <c r="C213" s="8" t="s">
        <v>106</v>
      </c>
      <c r="D213" t="s">
        <v>74</v>
      </c>
      <c r="E213">
        <v>15210</v>
      </c>
      <c r="F213">
        <v>19</v>
      </c>
      <c r="G213">
        <v>20</v>
      </c>
      <c r="H213" t="s">
        <v>26</v>
      </c>
    </row>
    <row r="214" spans="1:8" x14ac:dyDescent="0.25">
      <c r="A214" s="5" t="str">
        <f t="shared" si="3"/>
        <v/>
      </c>
      <c r="B214" s="8" t="s">
        <v>94</v>
      </c>
      <c r="C214" s="8" t="s">
        <v>106</v>
      </c>
      <c r="D214" t="s">
        <v>46</v>
      </c>
      <c r="E214">
        <v>26586</v>
      </c>
      <c r="F214">
        <v>14</v>
      </c>
      <c r="G214">
        <v>17</v>
      </c>
      <c r="H214" t="s">
        <v>60</v>
      </c>
    </row>
    <row r="215" spans="1:8" x14ac:dyDescent="0.25">
      <c r="A215" s="5" t="str">
        <f t="shared" si="3"/>
        <v/>
      </c>
      <c r="B215" s="8" t="s">
        <v>94</v>
      </c>
      <c r="C215" s="8" t="s">
        <v>106</v>
      </c>
      <c r="D215" t="s">
        <v>76</v>
      </c>
      <c r="E215">
        <v>337</v>
      </c>
      <c r="F215">
        <v>19</v>
      </c>
      <c r="G215">
        <v>19</v>
      </c>
      <c r="H215" t="s">
        <v>61</v>
      </c>
    </row>
    <row r="216" spans="1:8" x14ac:dyDescent="0.25">
      <c r="A216" s="5" t="str">
        <f t="shared" si="3"/>
        <v/>
      </c>
      <c r="B216" s="8" t="s">
        <v>94</v>
      </c>
      <c r="C216" s="8" t="s">
        <v>106</v>
      </c>
      <c r="D216" t="s">
        <v>77</v>
      </c>
      <c r="E216">
        <v>3454</v>
      </c>
      <c r="F216">
        <v>19</v>
      </c>
      <c r="G216">
        <v>20</v>
      </c>
      <c r="H216" t="s">
        <v>26</v>
      </c>
    </row>
    <row r="217" spans="1:8" x14ac:dyDescent="0.25">
      <c r="A217" s="5" t="str">
        <f t="shared" si="3"/>
        <v/>
      </c>
      <c r="B217" s="8" t="s">
        <v>94</v>
      </c>
      <c r="C217" s="8" t="s">
        <v>106</v>
      </c>
      <c r="D217" t="s">
        <v>47</v>
      </c>
      <c r="E217">
        <v>3461</v>
      </c>
      <c r="F217">
        <v>19</v>
      </c>
      <c r="G217">
        <v>20</v>
      </c>
      <c r="H217" t="s">
        <v>26</v>
      </c>
    </row>
    <row r="218" spans="1:8" x14ac:dyDescent="0.25">
      <c r="A218" s="5" t="str">
        <f t="shared" si="3"/>
        <v/>
      </c>
      <c r="B218" t="s">
        <v>94</v>
      </c>
      <c r="C218" t="s">
        <v>107</v>
      </c>
      <c r="D218" t="s">
        <v>64</v>
      </c>
      <c r="E218">
        <v>25891.193359375</v>
      </c>
      <c r="F218">
        <v>19</v>
      </c>
      <c r="G218">
        <v>20</v>
      </c>
      <c r="H218" t="s">
        <v>26</v>
      </c>
    </row>
    <row r="219" spans="1:8" x14ac:dyDescent="0.25">
      <c r="A219" s="5" t="str">
        <f t="shared" si="3"/>
        <v/>
      </c>
      <c r="B219" t="s">
        <v>94</v>
      </c>
      <c r="C219" t="s">
        <v>107</v>
      </c>
      <c r="D219" t="s">
        <v>63</v>
      </c>
      <c r="E219">
        <v>25953.478515625</v>
      </c>
      <c r="F219">
        <v>18</v>
      </c>
      <c r="G219">
        <v>21</v>
      </c>
      <c r="H219" t="s">
        <v>45</v>
      </c>
    </row>
    <row r="220" spans="1:8" x14ac:dyDescent="0.25">
      <c r="A220" s="5" t="str">
        <f t="shared" si="3"/>
        <v/>
      </c>
      <c r="B220" t="s">
        <v>94</v>
      </c>
      <c r="C220" t="s">
        <v>107</v>
      </c>
      <c r="D220" t="s">
        <v>48</v>
      </c>
      <c r="E220">
        <v>25287</v>
      </c>
      <c r="F220">
        <v>19</v>
      </c>
      <c r="G220">
        <v>20</v>
      </c>
      <c r="H220" t="s">
        <v>26</v>
      </c>
    </row>
    <row r="221" spans="1:8" x14ac:dyDescent="0.25">
      <c r="A221" s="5" t="str">
        <f t="shared" si="3"/>
        <v/>
      </c>
      <c r="B221" t="s">
        <v>94</v>
      </c>
      <c r="C221" t="s">
        <v>107</v>
      </c>
      <c r="D221" t="s">
        <v>49</v>
      </c>
      <c r="E221">
        <v>25804</v>
      </c>
      <c r="F221">
        <v>18</v>
      </c>
      <c r="G221">
        <v>21</v>
      </c>
      <c r="H221" t="s">
        <v>79</v>
      </c>
    </row>
    <row r="222" spans="1:8" x14ac:dyDescent="0.25">
      <c r="A222" s="5" t="str">
        <f t="shared" si="3"/>
        <v/>
      </c>
      <c r="B222" t="s">
        <v>94</v>
      </c>
      <c r="C222" t="s">
        <v>107</v>
      </c>
      <c r="D222" t="s">
        <v>50</v>
      </c>
      <c r="E222">
        <v>25797</v>
      </c>
      <c r="F222">
        <v>18</v>
      </c>
      <c r="G222">
        <v>21</v>
      </c>
      <c r="H222" t="s">
        <v>45</v>
      </c>
    </row>
    <row r="223" spans="1:8" x14ac:dyDescent="0.25">
      <c r="A223" s="5" t="str">
        <f t="shared" si="3"/>
        <v/>
      </c>
      <c r="B223" t="s">
        <v>94</v>
      </c>
      <c r="C223" t="s">
        <v>107</v>
      </c>
      <c r="D223" t="s">
        <v>51</v>
      </c>
      <c r="E223">
        <v>25839</v>
      </c>
      <c r="F223">
        <v>18</v>
      </c>
      <c r="G223">
        <v>21</v>
      </c>
      <c r="H223" t="s">
        <v>45</v>
      </c>
    </row>
    <row r="224" spans="1:8" x14ac:dyDescent="0.25">
      <c r="A224" s="5" t="str">
        <f t="shared" si="3"/>
        <v/>
      </c>
      <c r="B224" t="s">
        <v>94</v>
      </c>
      <c r="C224" t="s">
        <v>107</v>
      </c>
      <c r="D224" t="s">
        <v>71</v>
      </c>
      <c r="E224">
        <v>14921</v>
      </c>
      <c r="F224">
        <v>19</v>
      </c>
      <c r="G224">
        <v>20</v>
      </c>
      <c r="H224" t="s">
        <v>26</v>
      </c>
    </row>
    <row r="225" spans="1:8" x14ac:dyDescent="0.25">
      <c r="A225" s="5" t="str">
        <f t="shared" si="3"/>
        <v/>
      </c>
      <c r="B225" t="s">
        <v>94</v>
      </c>
      <c r="C225" t="s">
        <v>107</v>
      </c>
      <c r="D225" t="s">
        <v>70</v>
      </c>
      <c r="E225">
        <v>10968</v>
      </c>
      <c r="F225">
        <v>20</v>
      </c>
      <c r="G225">
        <v>20</v>
      </c>
      <c r="H225" t="s">
        <v>69</v>
      </c>
    </row>
    <row r="226" spans="1:8" x14ac:dyDescent="0.25">
      <c r="A226" s="5" t="str">
        <f t="shared" si="3"/>
        <v/>
      </c>
      <c r="B226" t="s">
        <v>94</v>
      </c>
      <c r="C226" t="s">
        <v>107</v>
      </c>
      <c r="D226" t="s">
        <v>52</v>
      </c>
      <c r="E226">
        <v>24139</v>
      </c>
      <c r="F226">
        <v>19</v>
      </c>
      <c r="G226">
        <v>20</v>
      </c>
      <c r="H226" t="s">
        <v>26</v>
      </c>
    </row>
    <row r="227" spans="1:8" x14ac:dyDescent="0.25">
      <c r="A227" s="5" t="str">
        <f t="shared" si="3"/>
        <v/>
      </c>
      <c r="B227" t="s">
        <v>94</v>
      </c>
      <c r="C227" t="s">
        <v>107</v>
      </c>
      <c r="D227" t="s">
        <v>53</v>
      </c>
      <c r="E227">
        <v>25956</v>
      </c>
      <c r="F227">
        <v>19</v>
      </c>
      <c r="G227">
        <v>20</v>
      </c>
      <c r="H227" t="s">
        <v>26</v>
      </c>
    </row>
    <row r="228" spans="1:8" x14ac:dyDescent="0.25">
      <c r="A228" s="5" t="str">
        <f t="shared" si="3"/>
        <v/>
      </c>
      <c r="B228" t="s">
        <v>94</v>
      </c>
      <c r="C228" t="s">
        <v>107</v>
      </c>
      <c r="D228" t="s">
        <v>54</v>
      </c>
      <c r="E228">
        <v>25941</v>
      </c>
      <c r="F228">
        <v>19</v>
      </c>
      <c r="G228">
        <v>20</v>
      </c>
      <c r="H228" t="s">
        <v>26</v>
      </c>
    </row>
    <row r="229" spans="1:8" x14ac:dyDescent="0.25">
      <c r="A229" s="5" t="str">
        <f t="shared" si="3"/>
        <v/>
      </c>
      <c r="B229" t="s">
        <v>94</v>
      </c>
      <c r="C229" t="s">
        <v>107</v>
      </c>
      <c r="D229" t="s">
        <v>57</v>
      </c>
      <c r="E229">
        <v>26061</v>
      </c>
      <c r="F229">
        <v>19</v>
      </c>
      <c r="G229">
        <v>20</v>
      </c>
      <c r="H229" t="s">
        <v>26</v>
      </c>
    </row>
    <row r="230" spans="1:8" x14ac:dyDescent="0.25">
      <c r="A230" s="5" t="str">
        <f t="shared" si="3"/>
        <v/>
      </c>
      <c r="B230" t="s">
        <v>94</v>
      </c>
      <c r="C230" t="s">
        <v>107</v>
      </c>
      <c r="D230" t="s">
        <v>58</v>
      </c>
      <c r="E230">
        <v>26055</v>
      </c>
      <c r="F230">
        <v>18</v>
      </c>
      <c r="G230">
        <v>21</v>
      </c>
      <c r="H230" t="s">
        <v>45</v>
      </c>
    </row>
    <row r="231" spans="1:8" x14ac:dyDescent="0.25">
      <c r="A231" s="5" t="str">
        <f t="shared" si="3"/>
        <v/>
      </c>
      <c r="B231" t="s">
        <v>94</v>
      </c>
      <c r="C231" t="s">
        <v>107</v>
      </c>
      <c r="D231" t="s">
        <v>59</v>
      </c>
      <c r="E231">
        <v>26120</v>
      </c>
      <c r="F231">
        <v>18</v>
      </c>
      <c r="G231">
        <v>21</v>
      </c>
      <c r="H231" t="s">
        <v>45</v>
      </c>
    </row>
    <row r="232" spans="1:8" x14ac:dyDescent="0.25">
      <c r="A232" s="5" t="str">
        <f t="shared" si="3"/>
        <v/>
      </c>
      <c r="B232" t="s">
        <v>94</v>
      </c>
      <c r="C232" t="s">
        <v>107</v>
      </c>
      <c r="D232" t="s">
        <v>55</v>
      </c>
      <c r="E232">
        <v>644</v>
      </c>
      <c r="F232">
        <v>19</v>
      </c>
      <c r="G232">
        <v>19</v>
      </c>
      <c r="H232" t="s">
        <v>61</v>
      </c>
    </row>
    <row r="233" spans="1:8" x14ac:dyDescent="0.25">
      <c r="A233" s="5" t="str">
        <f t="shared" si="3"/>
        <v/>
      </c>
      <c r="B233" t="s">
        <v>94</v>
      </c>
      <c r="C233" t="s">
        <v>107</v>
      </c>
      <c r="D233" t="s">
        <v>56</v>
      </c>
      <c r="E233">
        <v>26192</v>
      </c>
      <c r="F233">
        <v>19</v>
      </c>
      <c r="G233">
        <v>20</v>
      </c>
      <c r="H233" t="s">
        <v>26</v>
      </c>
    </row>
    <row r="234" spans="1:8" x14ac:dyDescent="0.25">
      <c r="A234" s="5" t="str">
        <f t="shared" si="3"/>
        <v/>
      </c>
      <c r="B234" t="s">
        <v>94</v>
      </c>
      <c r="C234" t="s">
        <v>107</v>
      </c>
      <c r="D234" t="s">
        <v>73</v>
      </c>
      <c r="E234">
        <v>2435</v>
      </c>
      <c r="F234">
        <v>19</v>
      </c>
      <c r="G234">
        <v>20</v>
      </c>
      <c r="H234" t="s">
        <v>26</v>
      </c>
    </row>
    <row r="235" spans="1:8" x14ac:dyDescent="0.25">
      <c r="A235" s="5" t="str">
        <f t="shared" si="3"/>
        <v/>
      </c>
      <c r="B235" t="s">
        <v>94</v>
      </c>
      <c r="C235" t="s">
        <v>107</v>
      </c>
      <c r="D235" t="s">
        <v>72</v>
      </c>
      <c r="E235">
        <v>23938</v>
      </c>
      <c r="F235">
        <v>18</v>
      </c>
      <c r="G235">
        <v>20</v>
      </c>
      <c r="H235" t="s">
        <v>62</v>
      </c>
    </row>
    <row r="236" spans="1:8" x14ac:dyDescent="0.25">
      <c r="A236" s="5" t="str">
        <f t="shared" si="3"/>
        <v/>
      </c>
      <c r="B236" t="s">
        <v>94</v>
      </c>
      <c r="C236" t="s">
        <v>107</v>
      </c>
      <c r="D236" t="s">
        <v>74</v>
      </c>
      <c r="E236">
        <v>8732</v>
      </c>
      <c r="F236">
        <v>19</v>
      </c>
      <c r="G236">
        <v>20</v>
      </c>
      <c r="H236" t="s">
        <v>26</v>
      </c>
    </row>
    <row r="237" spans="1:8" x14ac:dyDescent="0.25">
      <c r="A237" s="5" t="str">
        <f t="shared" si="3"/>
        <v/>
      </c>
      <c r="B237" t="s">
        <v>94</v>
      </c>
      <c r="C237" t="s">
        <v>107</v>
      </c>
      <c r="D237" t="s">
        <v>75</v>
      </c>
      <c r="E237">
        <v>17656</v>
      </c>
      <c r="F237">
        <v>19</v>
      </c>
      <c r="G237">
        <v>19</v>
      </c>
      <c r="H237" t="s">
        <v>61</v>
      </c>
    </row>
    <row r="238" spans="1:8" x14ac:dyDescent="0.25">
      <c r="A238" s="5" t="str">
        <f t="shared" si="3"/>
        <v/>
      </c>
      <c r="B238" t="s">
        <v>94</v>
      </c>
      <c r="C238" t="s">
        <v>107</v>
      </c>
      <c r="D238" t="s">
        <v>46</v>
      </c>
      <c r="E238">
        <v>26341</v>
      </c>
      <c r="F238">
        <v>14</v>
      </c>
      <c r="G238">
        <v>17</v>
      </c>
      <c r="H238" t="s">
        <v>60</v>
      </c>
    </row>
    <row r="239" spans="1:8" x14ac:dyDescent="0.25">
      <c r="A239" s="5" t="str">
        <f t="shared" si="3"/>
        <v/>
      </c>
      <c r="B239" t="s">
        <v>94</v>
      </c>
      <c r="C239" t="s">
        <v>107</v>
      </c>
      <c r="D239" t="s">
        <v>76</v>
      </c>
      <c r="E239">
        <v>653</v>
      </c>
      <c r="F239">
        <v>19</v>
      </c>
      <c r="G239">
        <v>19</v>
      </c>
      <c r="H239" t="s">
        <v>61</v>
      </c>
    </row>
    <row r="240" spans="1:8" x14ac:dyDescent="0.25">
      <c r="A240" s="5" t="str">
        <f t="shared" si="3"/>
        <v/>
      </c>
      <c r="B240" t="s">
        <v>94</v>
      </c>
      <c r="C240" t="s">
        <v>107</v>
      </c>
      <c r="D240" t="s">
        <v>77</v>
      </c>
      <c r="E240">
        <v>1782</v>
      </c>
      <c r="F240">
        <v>19</v>
      </c>
      <c r="G240">
        <v>20</v>
      </c>
      <c r="H240" t="s">
        <v>26</v>
      </c>
    </row>
    <row r="241" spans="1:8" x14ac:dyDescent="0.25">
      <c r="A241" s="5" t="str">
        <f t="shared" si="3"/>
        <v/>
      </c>
      <c r="B241" t="s">
        <v>94</v>
      </c>
      <c r="C241" t="s">
        <v>107</v>
      </c>
      <c r="D241" t="s">
        <v>47</v>
      </c>
      <c r="E241">
        <v>1787</v>
      </c>
      <c r="F241">
        <v>19</v>
      </c>
      <c r="G241">
        <v>20</v>
      </c>
      <c r="H241" t="s">
        <v>26</v>
      </c>
    </row>
    <row r="242" spans="1:8" x14ac:dyDescent="0.25">
      <c r="A242" s="5" t="str">
        <f t="shared" si="3"/>
        <v/>
      </c>
      <c r="B242" t="s">
        <v>95</v>
      </c>
      <c r="C242" t="s">
        <v>108</v>
      </c>
      <c r="D242" t="s">
        <v>64</v>
      </c>
      <c r="E242">
        <v>22251.62109375</v>
      </c>
      <c r="F242">
        <v>19</v>
      </c>
      <c r="G242">
        <v>20</v>
      </c>
      <c r="H242" t="s">
        <v>26</v>
      </c>
    </row>
    <row r="243" spans="1:8" x14ac:dyDescent="0.25">
      <c r="A243" s="5" t="str">
        <f t="shared" si="3"/>
        <v/>
      </c>
      <c r="B243" t="s">
        <v>95</v>
      </c>
      <c r="C243" t="s">
        <v>108</v>
      </c>
      <c r="D243" t="s">
        <v>63</v>
      </c>
      <c r="E243">
        <v>22306.814453125</v>
      </c>
      <c r="F243">
        <v>18</v>
      </c>
      <c r="G243">
        <v>21</v>
      </c>
      <c r="H243" t="s">
        <v>45</v>
      </c>
    </row>
    <row r="244" spans="1:8" x14ac:dyDescent="0.25">
      <c r="A244" s="5" t="str">
        <f t="shared" si="3"/>
        <v/>
      </c>
      <c r="B244" t="s">
        <v>95</v>
      </c>
      <c r="C244" t="s">
        <v>108</v>
      </c>
      <c r="D244" t="s">
        <v>48</v>
      </c>
      <c r="E244">
        <v>21715</v>
      </c>
      <c r="F244">
        <v>19</v>
      </c>
      <c r="G244">
        <v>20</v>
      </c>
      <c r="H244" t="s">
        <v>26</v>
      </c>
    </row>
    <row r="245" spans="1:8" x14ac:dyDescent="0.25">
      <c r="A245" s="5" t="str">
        <f t="shared" si="3"/>
        <v/>
      </c>
      <c r="B245" t="s">
        <v>95</v>
      </c>
      <c r="C245" t="s">
        <v>108</v>
      </c>
      <c r="D245" t="s">
        <v>49</v>
      </c>
      <c r="E245">
        <v>22159</v>
      </c>
      <c r="F245">
        <v>18</v>
      </c>
      <c r="G245">
        <v>21</v>
      </c>
      <c r="H245" t="s">
        <v>79</v>
      </c>
    </row>
    <row r="246" spans="1:8" x14ac:dyDescent="0.25">
      <c r="A246" s="5" t="str">
        <f t="shared" si="3"/>
        <v/>
      </c>
      <c r="B246" t="s">
        <v>95</v>
      </c>
      <c r="C246" t="s">
        <v>108</v>
      </c>
      <c r="D246" t="s">
        <v>50</v>
      </c>
      <c r="E246">
        <v>22154</v>
      </c>
      <c r="F246">
        <v>18</v>
      </c>
      <c r="G246">
        <v>21</v>
      </c>
      <c r="H246" t="s">
        <v>45</v>
      </c>
    </row>
    <row r="247" spans="1:8" x14ac:dyDescent="0.25">
      <c r="A247" s="5" t="str">
        <f t="shared" si="3"/>
        <v/>
      </c>
      <c r="B247" t="s">
        <v>95</v>
      </c>
      <c r="C247" t="s">
        <v>108</v>
      </c>
      <c r="D247" t="s">
        <v>51</v>
      </c>
      <c r="E247">
        <v>22193</v>
      </c>
      <c r="F247">
        <v>18</v>
      </c>
      <c r="G247">
        <v>21</v>
      </c>
      <c r="H247" t="s">
        <v>45</v>
      </c>
    </row>
    <row r="248" spans="1:8" x14ac:dyDescent="0.25">
      <c r="A248" s="5" t="str">
        <f t="shared" si="3"/>
        <v/>
      </c>
      <c r="B248" t="s">
        <v>95</v>
      </c>
      <c r="C248" t="s">
        <v>108</v>
      </c>
      <c r="D248" t="s">
        <v>70</v>
      </c>
      <c r="E248">
        <v>22247</v>
      </c>
      <c r="F248">
        <v>20</v>
      </c>
      <c r="G248">
        <v>20</v>
      </c>
      <c r="H248" t="s">
        <v>69</v>
      </c>
    </row>
    <row r="249" spans="1:8" x14ac:dyDescent="0.25">
      <c r="A249" s="5" t="str">
        <f t="shared" si="3"/>
        <v/>
      </c>
      <c r="B249" t="s">
        <v>95</v>
      </c>
      <c r="C249" t="s">
        <v>108</v>
      </c>
      <c r="D249" t="s">
        <v>52</v>
      </c>
      <c r="E249">
        <v>22279</v>
      </c>
      <c r="F249">
        <v>19</v>
      </c>
      <c r="G249">
        <v>20</v>
      </c>
      <c r="H249" t="s">
        <v>26</v>
      </c>
    </row>
    <row r="250" spans="1:8" x14ac:dyDescent="0.25">
      <c r="A250" s="5" t="str">
        <f t="shared" si="3"/>
        <v/>
      </c>
      <c r="B250" t="s">
        <v>95</v>
      </c>
      <c r="C250" t="s">
        <v>108</v>
      </c>
      <c r="D250" t="s">
        <v>53</v>
      </c>
      <c r="E250">
        <v>22312</v>
      </c>
      <c r="F250">
        <v>19</v>
      </c>
      <c r="G250">
        <v>20</v>
      </c>
      <c r="H250" t="s">
        <v>26</v>
      </c>
    </row>
    <row r="251" spans="1:8" x14ac:dyDescent="0.25">
      <c r="A251" s="5" t="str">
        <f t="shared" si="3"/>
        <v/>
      </c>
      <c r="B251" t="s">
        <v>95</v>
      </c>
      <c r="C251" t="s">
        <v>108</v>
      </c>
      <c r="D251" t="s">
        <v>54</v>
      </c>
      <c r="E251">
        <v>22303</v>
      </c>
      <c r="F251">
        <v>19</v>
      </c>
      <c r="G251">
        <v>20</v>
      </c>
      <c r="H251" t="s">
        <v>26</v>
      </c>
    </row>
    <row r="252" spans="1:8" x14ac:dyDescent="0.25">
      <c r="A252" s="5" t="str">
        <f t="shared" si="3"/>
        <v/>
      </c>
      <c r="B252" t="s">
        <v>95</v>
      </c>
      <c r="C252" t="s">
        <v>108</v>
      </c>
      <c r="D252" t="s">
        <v>57</v>
      </c>
      <c r="E252">
        <v>22415</v>
      </c>
      <c r="F252">
        <v>19</v>
      </c>
      <c r="G252">
        <v>20</v>
      </c>
      <c r="H252" t="s">
        <v>26</v>
      </c>
    </row>
    <row r="253" spans="1:8" x14ac:dyDescent="0.25">
      <c r="A253" s="5" t="str">
        <f t="shared" si="3"/>
        <v/>
      </c>
      <c r="B253" t="s">
        <v>95</v>
      </c>
      <c r="C253" t="s">
        <v>108</v>
      </c>
      <c r="D253" t="s">
        <v>58</v>
      </c>
      <c r="E253">
        <v>22409</v>
      </c>
      <c r="F253">
        <v>18</v>
      </c>
      <c r="G253">
        <v>21</v>
      </c>
      <c r="H253" t="s">
        <v>45</v>
      </c>
    </row>
    <row r="254" spans="1:8" x14ac:dyDescent="0.25">
      <c r="A254" s="5" t="str">
        <f t="shared" si="3"/>
        <v/>
      </c>
      <c r="B254" t="s">
        <v>95</v>
      </c>
      <c r="C254" t="s">
        <v>108</v>
      </c>
      <c r="D254" t="s">
        <v>59</v>
      </c>
      <c r="E254">
        <v>22468</v>
      </c>
      <c r="F254">
        <v>18</v>
      </c>
      <c r="G254">
        <v>21</v>
      </c>
      <c r="H254" t="s">
        <v>45</v>
      </c>
    </row>
    <row r="255" spans="1:8" x14ac:dyDescent="0.25">
      <c r="A255" s="5" t="str">
        <f t="shared" si="3"/>
        <v/>
      </c>
      <c r="B255" t="s">
        <v>95</v>
      </c>
      <c r="C255" t="s">
        <v>108</v>
      </c>
      <c r="D255" t="s">
        <v>56</v>
      </c>
      <c r="E255">
        <v>22496</v>
      </c>
      <c r="F255">
        <v>19</v>
      </c>
      <c r="G255">
        <v>20</v>
      </c>
      <c r="H255" t="s">
        <v>26</v>
      </c>
    </row>
    <row r="256" spans="1:8" x14ac:dyDescent="0.25">
      <c r="A256" s="5" t="str">
        <f t="shared" si="3"/>
        <v/>
      </c>
      <c r="B256" t="s">
        <v>95</v>
      </c>
      <c r="C256" t="s">
        <v>108</v>
      </c>
      <c r="D256" t="s">
        <v>72</v>
      </c>
      <c r="E256">
        <v>22614</v>
      </c>
      <c r="F256">
        <v>18</v>
      </c>
      <c r="G256">
        <v>20</v>
      </c>
      <c r="H256" t="s">
        <v>62</v>
      </c>
    </row>
    <row r="257" spans="1:8" x14ac:dyDescent="0.25">
      <c r="A257" s="5" t="str">
        <f t="shared" si="3"/>
        <v/>
      </c>
      <c r="B257" t="s">
        <v>95</v>
      </c>
      <c r="C257" t="s">
        <v>108</v>
      </c>
      <c r="D257" t="s">
        <v>74</v>
      </c>
      <c r="E257">
        <v>22601</v>
      </c>
      <c r="F257">
        <v>19</v>
      </c>
      <c r="G257">
        <v>20</v>
      </c>
      <c r="H257" t="s">
        <v>26</v>
      </c>
    </row>
    <row r="258" spans="1:8" x14ac:dyDescent="0.25">
      <c r="A258" s="5" t="str">
        <f t="shared" ref="A258:A321" si="4">IF(AND(category=B258, subcategory=C258, reportdate=D258), 1, "")</f>
        <v/>
      </c>
      <c r="B258" t="s">
        <v>95</v>
      </c>
      <c r="C258" t="s">
        <v>108</v>
      </c>
      <c r="D258" t="s">
        <v>46</v>
      </c>
      <c r="E258">
        <v>22563</v>
      </c>
      <c r="F258">
        <v>14</v>
      </c>
      <c r="G258">
        <v>17</v>
      </c>
      <c r="H258" t="s">
        <v>60</v>
      </c>
    </row>
    <row r="259" spans="1:8" x14ac:dyDescent="0.25">
      <c r="A259" s="5" t="str">
        <f t="shared" si="4"/>
        <v/>
      </c>
      <c r="B259" t="s">
        <v>95</v>
      </c>
      <c r="C259" t="s">
        <v>108</v>
      </c>
      <c r="D259" t="s">
        <v>73</v>
      </c>
      <c r="F259">
        <v>19</v>
      </c>
      <c r="G259">
        <v>20</v>
      </c>
      <c r="H259" t="s">
        <v>26</v>
      </c>
    </row>
    <row r="260" spans="1:8" x14ac:dyDescent="0.25">
      <c r="A260" s="5" t="str">
        <f t="shared" si="4"/>
        <v/>
      </c>
      <c r="B260" t="s">
        <v>95</v>
      </c>
      <c r="C260" t="s">
        <v>108</v>
      </c>
      <c r="D260" t="s">
        <v>71</v>
      </c>
      <c r="F260">
        <v>19</v>
      </c>
      <c r="G260">
        <v>20</v>
      </c>
      <c r="H260" t="s">
        <v>26</v>
      </c>
    </row>
    <row r="261" spans="1:8" x14ac:dyDescent="0.25">
      <c r="A261" s="5" t="str">
        <f t="shared" si="4"/>
        <v/>
      </c>
      <c r="B261" t="s">
        <v>95</v>
      </c>
      <c r="C261" t="s">
        <v>108</v>
      </c>
      <c r="D261" t="s">
        <v>76</v>
      </c>
      <c r="F261">
        <v>19</v>
      </c>
      <c r="G261">
        <v>19</v>
      </c>
      <c r="H261" t="s">
        <v>61</v>
      </c>
    </row>
    <row r="262" spans="1:8" x14ac:dyDescent="0.25">
      <c r="A262" s="5" t="str">
        <f t="shared" si="4"/>
        <v/>
      </c>
      <c r="B262" t="s">
        <v>95</v>
      </c>
      <c r="C262" t="s">
        <v>108</v>
      </c>
      <c r="D262" t="s">
        <v>77</v>
      </c>
      <c r="F262">
        <v>19</v>
      </c>
      <c r="G262">
        <v>20</v>
      </c>
      <c r="H262" t="s">
        <v>26</v>
      </c>
    </row>
    <row r="263" spans="1:8" x14ac:dyDescent="0.25">
      <c r="A263" s="5" t="str">
        <f t="shared" si="4"/>
        <v/>
      </c>
      <c r="B263" t="s">
        <v>95</v>
      </c>
      <c r="C263" t="s">
        <v>108</v>
      </c>
      <c r="D263" t="s">
        <v>47</v>
      </c>
      <c r="F263">
        <v>19</v>
      </c>
      <c r="G263">
        <v>20</v>
      </c>
      <c r="H263" t="s">
        <v>26</v>
      </c>
    </row>
    <row r="264" spans="1:8" x14ac:dyDescent="0.25">
      <c r="A264" s="5" t="str">
        <f t="shared" si="4"/>
        <v/>
      </c>
      <c r="B264" t="s">
        <v>95</v>
      </c>
      <c r="C264" t="s">
        <v>108</v>
      </c>
      <c r="D264" t="s">
        <v>75</v>
      </c>
      <c r="F264">
        <v>19</v>
      </c>
      <c r="G264">
        <v>19</v>
      </c>
      <c r="H264" t="s">
        <v>61</v>
      </c>
    </row>
    <row r="265" spans="1:8" x14ac:dyDescent="0.25">
      <c r="A265" s="5" t="str">
        <f t="shared" si="4"/>
        <v/>
      </c>
      <c r="B265" t="s">
        <v>95</v>
      </c>
      <c r="C265" t="s">
        <v>108</v>
      </c>
      <c r="D265" t="s">
        <v>55</v>
      </c>
      <c r="F265">
        <v>19</v>
      </c>
      <c r="G265">
        <v>19</v>
      </c>
      <c r="H265" t="s">
        <v>61</v>
      </c>
    </row>
    <row r="266" spans="1:8" x14ac:dyDescent="0.25">
      <c r="A266" s="5" t="str">
        <f t="shared" si="4"/>
        <v/>
      </c>
      <c r="B266" t="s">
        <v>95</v>
      </c>
      <c r="C266" t="s">
        <v>109</v>
      </c>
      <c r="D266" t="s">
        <v>64</v>
      </c>
      <c r="E266">
        <v>5195.51123046875</v>
      </c>
      <c r="F266">
        <v>19</v>
      </c>
      <c r="G266">
        <v>20</v>
      </c>
      <c r="H266" t="s">
        <v>26</v>
      </c>
    </row>
    <row r="267" spans="1:8" x14ac:dyDescent="0.25">
      <c r="A267" s="5" t="str">
        <f t="shared" si="4"/>
        <v/>
      </c>
      <c r="B267" t="s">
        <v>95</v>
      </c>
      <c r="C267" t="s">
        <v>109</v>
      </c>
      <c r="D267" t="s">
        <v>63</v>
      </c>
      <c r="E267">
        <v>5196.03662109375</v>
      </c>
      <c r="F267">
        <v>18</v>
      </c>
      <c r="G267">
        <v>21</v>
      </c>
      <c r="H267" t="s">
        <v>45</v>
      </c>
    </row>
    <row r="268" spans="1:8" x14ac:dyDescent="0.25">
      <c r="A268" s="5" t="str">
        <f t="shared" si="4"/>
        <v/>
      </c>
      <c r="B268" t="s">
        <v>95</v>
      </c>
      <c r="C268" t="s">
        <v>109</v>
      </c>
      <c r="D268" t="s">
        <v>48</v>
      </c>
      <c r="E268">
        <v>5152</v>
      </c>
      <c r="F268">
        <v>19</v>
      </c>
      <c r="G268">
        <v>20</v>
      </c>
      <c r="H268" t="s">
        <v>26</v>
      </c>
    </row>
    <row r="269" spans="1:8" x14ac:dyDescent="0.25">
      <c r="A269" s="5" t="str">
        <f t="shared" si="4"/>
        <v/>
      </c>
      <c r="B269" t="s">
        <v>95</v>
      </c>
      <c r="C269" t="s">
        <v>109</v>
      </c>
      <c r="D269" t="s">
        <v>49</v>
      </c>
      <c r="E269">
        <v>5183</v>
      </c>
      <c r="F269">
        <v>18</v>
      </c>
      <c r="G269">
        <v>21</v>
      </c>
      <c r="H269" t="s">
        <v>79</v>
      </c>
    </row>
    <row r="270" spans="1:8" x14ac:dyDescent="0.25">
      <c r="A270" s="5" t="str">
        <f t="shared" si="4"/>
        <v/>
      </c>
      <c r="B270" t="s">
        <v>95</v>
      </c>
      <c r="C270" t="s">
        <v>109</v>
      </c>
      <c r="D270" t="s">
        <v>50</v>
      </c>
      <c r="E270">
        <v>5178</v>
      </c>
      <c r="F270">
        <v>18</v>
      </c>
      <c r="G270">
        <v>21</v>
      </c>
      <c r="H270" t="s">
        <v>45</v>
      </c>
    </row>
    <row r="271" spans="1:8" x14ac:dyDescent="0.25">
      <c r="A271" s="5" t="str">
        <f t="shared" si="4"/>
        <v/>
      </c>
      <c r="B271" t="s">
        <v>95</v>
      </c>
      <c r="C271" t="s">
        <v>109</v>
      </c>
      <c r="D271" t="s">
        <v>51</v>
      </c>
      <c r="E271">
        <v>5188</v>
      </c>
      <c r="F271">
        <v>18</v>
      </c>
      <c r="G271">
        <v>21</v>
      </c>
      <c r="H271" t="s">
        <v>45</v>
      </c>
    </row>
    <row r="272" spans="1:8" x14ac:dyDescent="0.25">
      <c r="A272" s="5" t="str">
        <f t="shared" si="4"/>
        <v/>
      </c>
      <c r="B272" t="s">
        <v>95</v>
      </c>
      <c r="C272" t="s">
        <v>109</v>
      </c>
      <c r="D272" t="s">
        <v>70</v>
      </c>
      <c r="E272">
        <v>5196</v>
      </c>
      <c r="F272">
        <v>20</v>
      </c>
      <c r="G272">
        <v>20</v>
      </c>
      <c r="H272" t="s">
        <v>69</v>
      </c>
    </row>
    <row r="273" spans="1:8" x14ac:dyDescent="0.25">
      <c r="A273" s="5" t="str">
        <f t="shared" si="4"/>
        <v/>
      </c>
      <c r="B273" t="s">
        <v>95</v>
      </c>
      <c r="C273" t="s">
        <v>109</v>
      </c>
      <c r="D273" t="s">
        <v>53</v>
      </c>
      <c r="E273">
        <v>5199</v>
      </c>
      <c r="F273">
        <v>19</v>
      </c>
      <c r="G273">
        <v>20</v>
      </c>
      <c r="H273" t="s">
        <v>26</v>
      </c>
    </row>
    <row r="274" spans="1:8" x14ac:dyDescent="0.25">
      <c r="A274" s="5" t="str">
        <f t="shared" si="4"/>
        <v/>
      </c>
      <c r="B274" t="s">
        <v>95</v>
      </c>
      <c r="C274" t="s">
        <v>109</v>
      </c>
      <c r="D274" t="s">
        <v>54</v>
      </c>
      <c r="E274">
        <v>5195</v>
      </c>
      <c r="F274">
        <v>19</v>
      </c>
      <c r="G274">
        <v>20</v>
      </c>
      <c r="H274" t="s">
        <v>26</v>
      </c>
    </row>
    <row r="275" spans="1:8" x14ac:dyDescent="0.25">
      <c r="A275" s="5" t="str">
        <f t="shared" si="4"/>
        <v/>
      </c>
      <c r="B275" t="s">
        <v>95</v>
      </c>
      <c r="C275" t="s">
        <v>109</v>
      </c>
      <c r="D275" t="s">
        <v>57</v>
      </c>
      <c r="E275">
        <v>5206</v>
      </c>
      <c r="F275">
        <v>19</v>
      </c>
      <c r="G275">
        <v>20</v>
      </c>
      <c r="H275" t="s">
        <v>26</v>
      </c>
    </row>
    <row r="276" spans="1:8" x14ac:dyDescent="0.25">
      <c r="A276" s="5" t="str">
        <f t="shared" si="4"/>
        <v/>
      </c>
      <c r="B276" t="s">
        <v>95</v>
      </c>
      <c r="C276" t="s">
        <v>109</v>
      </c>
      <c r="D276" t="s">
        <v>58</v>
      </c>
      <c r="E276">
        <v>5205</v>
      </c>
      <c r="F276">
        <v>18</v>
      </c>
      <c r="G276">
        <v>21</v>
      </c>
      <c r="H276" t="s">
        <v>45</v>
      </c>
    </row>
    <row r="277" spans="1:8" x14ac:dyDescent="0.25">
      <c r="A277" s="5" t="str">
        <f t="shared" si="4"/>
        <v/>
      </c>
      <c r="B277" t="s">
        <v>95</v>
      </c>
      <c r="C277" t="s">
        <v>109</v>
      </c>
      <c r="D277" t="s">
        <v>59</v>
      </c>
      <c r="E277">
        <v>5213</v>
      </c>
      <c r="F277">
        <v>18</v>
      </c>
      <c r="G277">
        <v>21</v>
      </c>
      <c r="H277" t="s">
        <v>45</v>
      </c>
    </row>
    <row r="278" spans="1:8" x14ac:dyDescent="0.25">
      <c r="A278" s="5" t="str">
        <f t="shared" si="4"/>
        <v/>
      </c>
      <c r="B278" t="s">
        <v>95</v>
      </c>
      <c r="C278" t="s">
        <v>109</v>
      </c>
      <c r="D278" t="s">
        <v>56</v>
      </c>
      <c r="E278">
        <v>5225</v>
      </c>
      <c r="F278">
        <v>19</v>
      </c>
      <c r="G278">
        <v>20</v>
      </c>
      <c r="H278" t="s">
        <v>26</v>
      </c>
    </row>
    <row r="279" spans="1:8" x14ac:dyDescent="0.25">
      <c r="A279" s="5" t="str">
        <f t="shared" si="4"/>
        <v/>
      </c>
      <c r="B279" t="s">
        <v>95</v>
      </c>
      <c r="C279" t="s">
        <v>109</v>
      </c>
      <c r="D279" t="s">
        <v>73</v>
      </c>
      <c r="E279">
        <v>5252</v>
      </c>
      <c r="F279">
        <v>19</v>
      </c>
      <c r="G279">
        <v>20</v>
      </c>
      <c r="H279" t="s">
        <v>26</v>
      </c>
    </row>
    <row r="280" spans="1:8" x14ac:dyDescent="0.25">
      <c r="A280" s="5" t="str">
        <f t="shared" si="4"/>
        <v/>
      </c>
      <c r="B280" t="s">
        <v>95</v>
      </c>
      <c r="C280" t="s">
        <v>109</v>
      </c>
      <c r="D280" t="s">
        <v>75</v>
      </c>
      <c r="E280">
        <v>5249</v>
      </c>
      <c r="F280">
        <v>19</v>
      </c>
      <c r="G280">
        <v>19</v>
      </c>
      <c r="H280" t="s">
        <v>61</v>
      </c>
    </row>
    <row r="281" spans="1:8" x14ac:dyDescent="0.25">
      <c r="A281" s="5" t="str">
        <f t="shared" si="4"/>
        <v/>
      </c>
      <c r="B281" t="s">
        <v>95</v>
      </c>
      <c r="C281" t="s">
        <v>109</v>
      </c>
      <c r="D281" t="s">
        <v>46</v>
      </c>
      <c r="E281">
        <v>5234</v>
      </c>
      <c r="F281">
        <v>14</v>
      </c>
      <c r="G281">
        <v>17</v>
      </c>
      <c r="H281" t="s">
        <v>60</v>
      </c>
    </row>
    <row r="282" spans="1:8" x14ac:dyDescent="0.25">
      <c r="A282" s="5" t="str">
        <f t="shared" si="4"/>
        <v/>
      </c>
      <c r="B282" t="s">
        <v>95</v>
      </c>
      <c r="C282" t="s">
        <v>109</v>
      </c>
      <c r="D282" t="s">
        <v>77</v>
      </c>
      <c r="E282">
        <v>5236</v>
      </c>
      <c r="F282">
        <v>19</v>
      </c>
      <c r="G282">
        <v>20</v>
      </c>
      <c r="H282" t="s">
        <v>26</v>
      </c>
    </row>
    <row r="283" spans="1:8" x14ac:dyDescent="0.25">
      <c r="A283" s="5" t="str">
        <f t="shared" si="4"/>
        <v/>
      </c>
      <c r="B283" t="s">
        <v>95</v>
      </c>
      <c r="C283" t="s">
        <v>109</v>
      </c>
      <c r="D283" t="s">
        <v>47</v>
      </c>
      <c r="E283">
        <v>5248</v>
      </c>
      <c r="F283">
        <v>19</v>
      </c>
      <c r="G283">
        <v>20</v>
      </c>
      <c r="H283" t="s">
        <v>26</v>
      </c>
    </row>
    <row r="284" spans="1:8" x14ac:dyDescent="0.25">
      <c r="A284" s="5" t="str">
        <f t="shared" si="4"/>
        <v/>
      </c>
      <c r="B284" t="s">
        <v>95</v>
      </c>
      <c r="C284" t="s">
        <v>109</v>
      </c>
      <c r="D284" t="s">
        <v>52</v>
      </c>
      <c r="F284">
        <v>19</v>
      </c>
      <c r="G284">
        <v>20</v>
      </c>
      <c r="H284" t="s">
        <v>26</v>
      </c>
    </row>
    <row r="285" spans="1:8" x14ac:dyDescent="0.25">
      <c r="A285" s="5" t="str">
        <f t="shared" si="4"/>
        <v/>
      </c>
      <c r="B285" t="s">
        <v>95</v>
      </c>
      <c r="C285" t="s">
        <v>109</v>
      </c>
      <c r="D285" t="s">
        <v>71</v>
      </c>
      <c r="F285">
        <v>19</v>
      </c>
      <c r="G285">
        <v>20</v>
      </c>
      <c r="H285" t="s">
        <v>26</v>
      </c>
    </row>
    <row r="286" spans="1:8" x14ac:dyDescent="0.25">
      <c r="A286" s="5" t="str">
        <f t="shared" si="4"/>
        <v/>
      </c>
      <c r="B286" t="s">
        <v>95</v>
      </c>
      <c r="C286" t="s">
        <v>109</v>
      </c>
      <c r="D286" t="s">
        <v>72</v>
      </c>
      <c r="F286">
        <v>18</v>
      </c>
      <c r="G286">
        <v>20</v>
      </c>
      <c r="H286" t="s">
        <v>62</v>
      </c>
    </row>
    <row r="287" spans="1:8" x14ac:dyDescent="0.25">
      <c r="A287" s="5" t="str">
        <f t="shared" si="4"/>
        <v/>
      </c>
      <c r="B287" t="s">
        <v>95</v>
      </c>
      <c r="C287" t="s">
        <v>109</v>
      </c>
      <c r="D287" t="s">
        <v>76</v>
      </c>
      <c r="F287">
        <v>19</v>
      </c>
      <c r="G287">
        <v>19</v>
      </c>
      <c r="H287" t="s">
        <v>61</v>
      </c>
    </row>
    <row r="288" spans="1:8" x14ac:dyDescent="0.25">
      <c r="A288" s="5" t="str">
        <f t="shared" si="4"/>
        <v/>
      </c>
      <c r="B288" t="s">
        <v>95</v>
      </c>
      <c r="C288" t="s">
        <v>109</v>
      </c>
      <c r="D288" t="s">
        <v>55</v>
      </c>
      <c r="F288">
        <v>19</v>
      </c>
      <c r="G288">
        <v>19</v>
      </c>
      <c r="H288" t="s">
        <v>61</v>
      </c>
    </row>
    <row r="289" spans="1:8" x14ac:dyDescent="0.25">
      <c r="A289" s="5" t="str">
        <f t="shared" si="4"/>
        <v/>
      </c>
      <c r="B289" t="s">
        <v>95</v>
      </c>
      <c r="C289" t="s">
        <v>109</v>
      </c>
      <c r="D289" t="s">
        <v>74</v>
      </c>
      <c r="F289">
        <v>19</v>
      </c>
      <c r="G289">
        <v>20</v>
      </c>
      <c r="H289" t="s">
        <v>26</v>
      </c>
    </row>
    <row r="290" spans="1:8" x14ac:dyDescent="0.25">
      <c r="A290" s="5" t="str">
        <f t="shared" si="4"/>
        <v/>
      </c>
      <c r="B290" t="s">
        <v>95</v>
      </c>
      <c r="C290" t="s">
        <v>110</v>
      </c>
      <c r="D290" t="s">
        <v>64</v>
      </c>
      <c r="E290">
        <v>22395.41796875</v>
      </c>
      <c r="F290">
        <v>19</v>
      </c>
      <c r="G290">
        <v>20</v>
      </c>
      <c r="H290" t="s">
        <v>26</v>
      </c>
    </row>
    <row r="291" spans="1:8" x14ac:dyDescent="0.25">
      <c r="A291" s="5" t="str">
        <f t="shared" si="4"/>
        <v/>
      </c>
      <c r="B291" t="s">
        <v>95</v>
      </c>
      <c r="C291" t="s">
        <v>110</v>
      </c>
      <c r="D291" t="s">
        <v>63</v>
      </c>
      <c r="E291">
        <v>22445.75390625</v>
      </c>
      <c r="F291">
        <v>18</v>
      </c>
      <c r="G291">
        <v>21</v>
      </c>
      <c r="H291" t="s">
        <v>45</v>
      </c>
    </row>
    <row r="292" spans="1:8" x14ac:dyDescent="0.25">
      <c r="A292" s="5" t="str">
        <f t="shared" si="4"/>
        <v/>
      </c>
      <c r="B292" t="s">
        <v>95</v>
      </c>
      <c r="C292" t="s">
        <v>110</v>
      </c>
      <c r="D292" t="s">
        <v>48</v>
      </c>
      <c r="E292">
        <v>21888</v>
      </c>
      <c r="F292">
        <v>19</v>
      </c>
      <c r="G292">
        <v>20</v>
      </c>
      <c r="H292" t="s">
        <v>26</v>
      </c>
    </row>
    <row r="293" spans="1:8" x14ac:dyDescent="0.25">
      <c r="A293" s="5" t="str">
        <f t="shared" si="4"/>
        <v/>
      </c>
      <c r="B293" t="s">
        <v>95</v>
      </c>
      <c r="C293" t="s">
        <v>110</v>
      </c>
      <c r="D293" t="s">
        <v>49</v>
      </c>
      <c r="E293">
        <v>22326</v>
      </c>
      <c r="F293">
        <v>18</v>
      </c>
      <c r="G293">
        <v>21</v>
      </c>
      <c r="H293" t="s">
        <v>79</v>
      </c>
    </row>
    <row r="294" spans="1:8" x14ac:dyDescent="0.25">
      <c r="A294" s="5" t="str">
        <f t="shared" si="4"/>
        <v/>
      </c>
      <c r="B294" t="s">
        <v>95</v>
      </c>
      <c r="C294" t="s">
        <v>110</v>
      </c>
      <c r="D294" t="s">
        <v>50</v>
      </c>
      <c r="E294">
        <v>22322</v>
      </c>
      <c r="F294">
        <v>18</v>
      </c>
      <c r="G294">
        <v>21</v>
      </c>
      <c r="H294" t="s">
        <v>45</v>
      </c>
    </row>
    <row r="295" spans="1:8" x14ac:dyDescent="0.25">
      <c r="A295" s="5" t="str">
        <f t="shared" si="4"/>
        <v/>
      </c>
      <c r="B295" t="s">
        <v>95</v>
      </c>
      <c r="C295" t="s">
        <v>110</v>
      </c>
      <c r="D295" t="s">
        <v>51</v>
      </c>
      <c r="E295">
        <v>22362</v>
      </c>
      <c r="F295">
        <v>18</v>
      </c>
      <c r="G295">
        <v>21</v>
      </c>
      <c r="H295" t="s">
        <v>45</v>
      </c>
    </row>
    <row r="296" spans="1:8" x14ac:dyDescent="0.25">
      <c r="A296" s="5" t="str">
        <f t="shared" si="4"/>
        <v/>
      </c>
      <c r="B296" t="s">
        <v>95</v>
      </c>
      <c r="C296" t="s">
        <v>110</v>
      </c>
      <c r="D296" t="s">
        <v>71</v>
      </c>
      <c r="E296">
        <v>22447</v>
      </c>
      <c r="F296">
        <v>19</v>
      </c>
      <c r="G296">
        <v>20</v>
      </c>
      <c r="H296" t="s">
        <v>26</v>
      </c>
    </row>
    <row r="297" spans="1:8" x14ac:dyDescent="0.25">
      <c r="A297" s="5" t="str">
        <f t="shared" si="4"/>
        <v/>
      </c>
      <c r="B297" t="s">
        <v>95</v>
      </c>
      <c r="C297" t="s">
        <v>110</v>
      </c>
      <c r="D297" t="s">
        <v>52</v>
      </c>
      <c r="E297">
        <v>22452</v>
      </c>
      <c r="F297">
        <v>19</v>
      </c>
      <c r="G297">
        <v>20</v>
      </c>
      <c r="H297" t="s">
        <v>26</v>
      </c>
    </row>
    <row r="298" spans="1:8" x14ac:dyDescent="0.25">
      <c r="A298" s="5" t="str">
        <f t="shared" si="4"/>
        <v/>
      </c>
      <c r="B298" t="s">
        <v>95</v>
      </c>
      <c r="C298" t="s">
        <v>110</v>
      </c>
      <c r="D298" t="s">
        <v>53</v>
      </c>
      <c r="E298">
        <v>22461</v>
      </c>
      <c r="F298">
        <v>19</v>
      </c>
      <c r="G298">
        <v>20</v>
      </c>
      <c r="H298" t="s">
        <v>26</v>
      </c>
    </row>
    <row r="299" spans="1:8" x14ac:dyDescent="0.25">
      <c r="A299" s="5" t="str">
        <f t="shared" si="4"/>
        <v/>
      </c>
      <c r="B299" t="s">
        <v>95</v>
      </c>
      <c r="C299" t="s">
        <v>110</v>
      </c>
      <c r="D299" t="s">
        <v>54</v>
      </c>
      <c r="E299">
        <v>22459</v>
      </c>
      <c r="F299">
        <v>19</v>
      </c>
      <c r="G299">
        <v>20</v>
      </c>
      <c r="H299" t="s">
        <v>26</v>
      </c>
    </row>
    <row r="300" spans="1:8" x14ac:dyDescent="0.25">
      <c r="A300" s="5" t="str">
        <f t="shared" si="4"/>
        <v/>
      </c>
      <c r="B300" t="s">
        <v>95</v>
      </c>
      <c r="C300" t="s">
        <v>110</v>
      </c>
      <c r="D300" t="s">
        <v>57</v>
      </c>
      <c r="E300">
        <v>22521</v>
      </c>
      <c r="F300">
        <v>19</v>
      </c>
      <c r="G300">
        <v>20</v>
      </c>
      <c r="H300" t="s">
        <v>26</v>
      </c>
    </row>
    <row r="301" spans="1:8" x14ac:dyDescent="0.25">
      <c r="A301" s="5" t="str">
        <f t="shared" si="4"/>
        <v/>
      </c>
      <c r="B301" t="s">
        <v>95</v>
      </c>
      <c r="C301" t="s">
        <v>110</v>
      </c>
      <c r="D301" t="s">
        <v>58</v>
      </c>
      <c r="E301">
        <v>22519</v>
      </c>
      <c r="F301">
        <v>18</v>
      </c>
      <c r="G301">
        <v>21</v>
      </c>
      <c r="H301" t="s">
        <v>45</v>
      </c>
    </row>
    <row r="302" spans="1:8" x14ac:dyDescent="0.25">
      <c r="A302" s="5" t="str">
        <f t="shared" si="4"/>
        <v/>
      </c>
      <c r="B302" t="s">
        <v>95</v>
      </c>
      <c r="C302" t="s">
        <v>110</v>
      </c>
      <c r="D302" t="s">
        <v>59</v>
      </c>
      <c r="E302">
        <v>22578</v>
      </c>
      <c r="F302">
        <v>18</v>
      </c>
      <c r="G302">
        <v>21</v>
      </c>
      <c r="H302" t="s">
        <v>45</v>
      </c>
    </row>
    <row r="303" spans="1:8" x14ac:dyDescent="0.25">
      <c r="A303" s="5" t="str">
        <f t="shared" si="4"/>
        <v/>
      </c>
      <c r="B303" t="s">
        <v>95</v>
      </c>
      <c r="C303" t="s">
        <v>110</v>
      </c>
      <c r="D303" t="s">
        <v>56</v>
      </c>
      <c r="E303">
        <v>22633</v>
      </c>
      <c r="F303">
        <v>19</v>
      </c>
      <c r="G303">
        <v>20</v>
      </c>
      <c r="H303" t="s">
        <v>26</v>
      </c>
    </row>
    <row r="304" spans="1:8" x14ac:dyDescent="0.25">
      <c r="A304" s="5" t="str">
        <f t="shared" si="4"/>
        <v/>
      </c>
      <c r="B304" t="s">
        <v>95</v>
      </c>
      <c r="C304" t="s">
        <v>110</v>
      </c>
      <c r="D304" t="s">
        <v>72</v>
      </c>
      <c r="E304">
        <v>22806</v>
      </c>
      <c r="F304">
        <v>18</v>
      </c>
      <c r="G304">
        <v>20</v>
      </c>
      <c r="H304" t="s">
        <v>62</v>
      </c>
    </row>
    <row r="305" spans="1:8" x14ac:dyDescent="0.25">
      <c r="A305" s="5" t="str">
        <f t="shared" si="4"/>
        <v/>
      </c>
      <c r="B305" t="s">
        <v>95</v>
      </c>
      <c r="C305" t="s">
        <v>110</v>
      </c>
      <c r="D305" t="s">
        <v>75</v>
      </c>
      <c r="E305">
        <v>22792</v>
      </c>
      <c r="F305">
        <v>19</v>
      </c>
      <c r="G305">
        <v>19</v>
      </c>
      <c r="H305" t="s">
        <v>61</v>
      </c>
    </row>
    <row r="306" spans="1:8" x14ac:dyDescent="0.25">
      <c r="A306" s="5" t="str">
        <f t="shared" si="4"/>
        <v/>
      </c>
      <c r="B306" t="s">
        <v>95</v>
      </c>
      <c r="C306" t="s">
        <v>110</v>
      </c>
      <c r="D306" t="s">
        <v>46</v>
      </c>
      <c r="E306">
        <v>22794</v>
      </c>
      <c r="F306">
        <v>14</v>
      </c>
      <c r="G306">
        <v>17</v>
      </c>
      <c r="H306" t="s">
        <v>60</v>
      </c>
    </row>
    <row r="307" spans="1:8" x14ac:dyDescent="0.25">
      <c r="A307" s="5" t="str">
        <f t="shared" si="4"/>
        <v/>
      </c>
      <c r="B307" t="s">
        <v>95</v>
      </c>
      <c r="C307" t="s">
        <v>110</v>
      </c>
      <c r="D307" t="s">
        <v>76</v>
      </c>
      <c r="F307">
        <v>19</v>
      </c>
      <c r="G307">
        <v>19</v>
      </c>
      <c r="H307" t="s">
        <v>61</v>
      </c>
    </row>
    <row r="308" spans="1:8" x14ac:dyDescent="0.25">
      <c r="A308" s="5" t="str">
        <f t="shared" si="4"/>
        <v/>
      </c>
      <c r="B308" t="s">
        <v>95</v>
      </c>
      <c r="C308" t="s">
        <v>110</v>
      </c>
      <c r="D308" t="s">
        <v>77</v>
      </c>
      <c r="F308">
        <v>19</v>
      </c>
      <c r="G308">
        <v>20</v>
      </c>
      <c r="H308" t="s">
        <v>26</v>
      </c>
    </row>
    <row r="309" spans="1:8" x14ac:dyDescent="0.25">
      <c r="A309" s="5" t="str">
        <f t="shared" si="4"/>
        <v/>
      </c>
      <c r="B309" t="s">
        <v>95</v>
      </c>
      <c r="C309" t="s">
        <v>110</v>
      </c>
      <c r="D309" t="s">
        <v>47</v>
      </c>
      <c r="F309">
        <v>19</v>
      </c>
      <c r="G309">
        <v>20</v>
      </c>
      <c r="H309" t="s">
        <v>26</v>
      </c>
    </row>
    <row r="310" spans="1:8" x14ac:dyDescent="0.25">
      <c r="A310" s="5" t="str">
        <f t="shared" si="4"/>
        <v/>
      </c>
      <c r="B310" t="s">
        <v>95</v>
      </c>
      <c r="C310" t="s">
        <v>110</v>
      </c>
      <c r="D310" t="s">
        <v>70</v>
      </c>
      <c r="F310">
        <v>20</v>
      </c>
      <c r="G310">
        <v>20</v>
      </c>
      <c r="H310" t="s">
        <v>69</v>
      </c>
    </row>
    <row r="311" spans="1:8" x14ac:dyDescent="0.25">
      <c r="A311" s="5" t="str">
        <f t="shared" si="4"/>
        <v/>
      </c>
      <c r="B311" t="s">
        <v>95</v>
      </c>
      <c r="C311" t="s">
        <v>110</v>
      </c>
      <c r="D311" t="s">
        <v>55</v>
      </c>
      <c r="F311">
        <v>19</v>
      </c>
      <c r="G311">
        <v>19</v>
      </c>
      <c r="H311" t="s">
        <v>61</v>
      </c>
    </row>
    <row r="312" spans="1:8" x14ac:dyDescent="0.25">
      <c r="A312" s="5" t="str">
        <f t="shared" si="4"/>
        <v/>
      </c>
      <c r="B312" t="s">
        <v>95</v>
      </c>
      <c r="C312" t="s">
        <v>110</v>
      </c>
      <c r="D312" t="s">
        <v>74</v>
      </c>
      <c r="F312">
        <v>19</v>
      </c>
      <c r="G312">
        <v>20</v>
      </c>
      <c r="H312" t="s">
        <v>26</v>
      </c>
    </row>
    <row r="313" spans="1:8" x14ac:dyDescent="0.25">
      <c r="A313" s="5" t="str">
        <f t="shared" si="4"/>
        <v/>
      </c>
      <c r="B313" t="s">
        <v>95</v>
      </c>
      <c r="C313" t="s">
        <v>110</v>
      </c>
      <c r="D313" t="s">
        <v>73</v>
      </c>
      <c r="F313">
        <v>19</v>
      </c>
      <c r="G313">
        <v>20</v>
      </c>
      <c r="H313" t="s">
        <v>26</v>
      </c>
    </row>
    <row r="314" spans="1:8" x14ac:dyDescent="0.25">
      <c r="A314" s="5" t="str">
        <f t="shared" si="4"/>
        <v/>
      </c>
      <c r="B314" t="s">
        <v>95</v>
      </c>
      <c r="C314" t="s">
        <v>111</v>
      </c>
      <c r="D314" t="s">
        <v>63</v>
      </c>
      <c r="E314">
        <v>1276.5142822265625</v>
      </c>
      <c r="F314">
        <v>18</v>
      </c>
      <c r="G314">
        <v>21</v>
      </c>
      <c r="H314" t="s">
        <v>45</v>
      </c>
    </row>
    <row r="315" spans="1:8" x14ac:dyDescent="0.25">
      <c r="A315" s="5" t="str">
        <f t="shared" si="4"/>
        <v/>
      </c>
      <c r="B315" t="s">
        <v>95</v>
      </c>
      <c r="C315" t="s">
        <v>111</v>
      </c>
      <c r="D315" t="s">
        <v>64</v>
      </c>
      <c r="E315">
        <v>1274.2506103515625</v>
      </c>
      <c r="F315">
        <v>19</v>
      </c>
      <c r="G315">
        <v>20</v>
      </c>
      <c r="H315" t="s">
        <v>26</v>
      </c>
    </row>
    <row r="316" spans="1:8" x14ac:dyDescent="0.25">
      <c r="A316" s="5" t="str">
        <f t="shared" si="4"/>
        <v/>
      </c>
      <c r="B316" t="s">
        <v>95</v>
      </c>
      <c r="C316" t="s">
        <v>111</v>
      </c>
      <c r="D316" t="s">
        <v>48</v>
      </c>
      <c r="E316">
        <v>1260</v>
      </c>
      <c r="F316">
        <v>19</v>
      </c>
      <c r="G316">
        <v>20</v>
      </c>
      <c r="H316" t="s">
        <v>26</v>
      </c>
    </row>
    <row r="317" spans="1:8" x14ac:dyDescent="0.25">
      <c r="A317" s="5" t="str">
        <f t="shared" si="4"/>
        <v/>
      </c>
      <c r="B317" t="s">
        <v>95</v>
      </c>
      <c r="C317" t="s">
        <v>111</v>
      </c>
      <c r="D317" t="s">
        <v>49</v>
      </c>
      <c r="E317">
        <v>1271</v>
      </c>
      <c r="F317">
        <v>18</v>
      </c>
      <c r="G317">
        <v>21</v>
      </c>
      <c r="H317" t="s">
        <v>79</v>
      </c>
    </row>
    <row r="318" spans="1:8" x14ac:dyDescent="0.25">
      <c r="A318" s="5" t="str">
        <f t="shared" si="4"/>
        <v/>
      </c>
      <c r="B318" t="s">
        <v>95</v>
      </c>
      <c r="C318" t="s">
        <v>111</v>
      </c>
      <c r="D318" t="s">
        <v>50</v>
      </c>
      <c r="E318">
        <v>1271</v>
      </c>
      <c r="F318">
        <v>18</v>
      </c>
      <c r="G318">
        <v>21</v>
      </c>
      <c r="H318" t="s">
        <v>45</v>
      </c>
    </row>
    <row r="319" spans="1:8" x14ac:dyDescent="0.25">
      <c r="A319" s="5" t="str">
        <f t="shared" si="4"/>
        <v/>
      </c>
      <c r="B319" t="s">
        <v>95</v>
      </c>
      <c r="C319" t="s">
        <v>111</v>
      </c>
      <c r="D319" t="s">
        <v>51</v>
      </c>
      <c r="E319">
        <v>1274</v>
      </c>
      <c r="F319">
        <v>18</v>
      </c>
      <c r="G319">
        <v>21</v>
      </c>
      <c r="H319" t="s">
        <v>45</v>
      </c>
    </row>
    <row r="320" spans="1:8" x14ac:dyDescent="0.25">
      <c r="A320" s="5" t="str">
        <f t="shared" si="4"/>
        <v/>
      </c>
      <c r="B320" t="s">
        <v>95</v>
      </c>
      <c r="C320" t="s">
        <v>111</v>
      </c>
      <c r="D320" t="s">
        <v>70</v>
      </c>
      <c r="E320">
        <v>1275</v>
      </c>
      <c r="F320">
        <v>20</v>
      </c>
      <c r="G320">
        <v>20</v>
      </c>
      <c r="H320" t="s">
        <v>69</v>
      </c>
    </row>
    <row r="321" spans="1:8" x14ac:dyDescent="0.25">
      <c r="A321" s="5" t="str">
        <f t="shared" si="4"/>
        <v/>
      </c>
      <c r="B321" t="s">
        <v>95</v>
      </c>
      <c r="C321" t="s">
        <v>111</v>
      </c>
      <c r="D321" t="s">
        <v>52</v>
      </c>
      <c r="E321">
        <v>1275</v>
      </c>
      <c r="F321">
        <v>19</v>
      </c>
      <c r="G321">
        <v>20</v>
      </c>
      <c r="H321" t="s">
        <v>26</v>
      </c>
    </row>
    <row r="322" spans="1:8" x14ac:dyDescent="0.25">
      <c r="A322" s="5" t="str">
        <f t="shared" ref="A322:A385" si="5">IF(AND(category=B322, subcategory=C322, reportdate=D322), 1, "")</f>
        <v/>
      </c>
      <c r="B322" t="s">
        <v>95</v>
      </c>
      <c r="C322" t="s">
        <v>111</v>
      </c>
      <c r="D322" t="s">
        <v>53</v>
      </c>
      <c r="E322">
        <v>1275</v>
      </c>
      <c r="F322">
        <v>19</v>
      </c>
      <c r="G322">
        <v>20</v>
      </c>
      <c r="H322" t="s">
        <v>26</v>
      </c>
    </row>
    <row r="323" spans="1:8" x14ac:dyDescent="0.25">
      <c r="A323" s="5" t="str">
        <f t="shared" si="5"/>
        <v/>
      </c>
      <c r="B323" t="s">
        <v>95</v>
      </c>
      <c r="C323" t="s">
        <v>111</v>
      </c>
      <c r="D323" t="s">
        <v>54</v>
      </c>
      <c r="E323">
        <v>1273</v>
      </c>
      <c r="F323">
        <v>19</v>
      </c>
      <c r="G323">
        <v>20</v>
      </c>
      <c r="H323" t="s">
        <v>26</v>
      </c>
    </row>
    <row r="324" spans="1:8" x14ac:dyDescent="0.25">
      <c r="A324" s="5" t="str">
        <f t="shared" si="5"/>
        <v/>
      </c>
      <c r="B324" t="s">
        <v>95</v>
      </c>
      <c r="C324" t="s">
        <v>111</v>
      </c>
      <c r="D324" t="s">
        <v>57</v>
      </c>
      <c r="E324">
        <v>1279</v>
      </c>
      <c r="F324">
        <v>19</v>
      </c>
      <c r="G324">
        <v>20</v>
      </c>
      <c r="H324" t="s">
        <v>26</v>
      </c>
    </row>
    <row r="325" spans="1:8" x14ac:dyDescent="0.25">
      <c r="A325" s="5" t="str">
        <f t="shared" si="5"/>
        <v/>
      </c>
      <c r="B325" t="s">
        <v>95</v>
      </c>
      <c r="C325" t="s">
        <v>111</v>
      </c>
      <c r="D325" t="s">
        <v>58</v>
      </c>
      <c r="E325">
        <v>1279</v>
      </c>
      <c r="F325">
        <v>18</v>
      </c>
      <c r="G325">
        <v>21</v>
      </c>
      <c r="H325" t="s">
        <v>45</v>
      </c>
    </row>
    <row r="326" spans="1:8" x14ac:dyDescent="0.25">
      <c r="A326" s="5" t="str">
        <f t="shared" si="5"/>
        <v/>
      </c>
      <c r="B326" t="s">
        <v>95</v>
      </c>
      <c r="C326" t="s">
        <v>111</v>
      </c>
      <c r="D326" t="s">
        <v>59</v>
      </c>
      <c r="E326">
        <v>1282</v>
      </c>
      <c r="F326">
        <v>18</v>
      </c>
      <c r="G326">
        <v>21</v>
      </c>
      <c r="H326" t="s">
        <v>45</v>
      </c>
    </row>
    <row r="327" spans="1:8" x14ac:dyDescent="0.25">
      <c r="A327" s="5" t="str">
        <f t="shared" si="5"/>
        <v/>
      </c>
      <c r="B327" t="s">
        <v>95</v>
      </c>
      <c r="C327" t="s">
        <v>111</v>
      </c>
      <c r="D327" t="s">
        <v>56</v>
      </c>
      <c r="E327">
        <v>1284</v>
      </c>
      <c r="F327">
        <v>19</v>
      </c>
      <c r="G327">
        <v>20</v>
      </c>
      <c r="H327" t="s">
        <v>26</v>
      </c>
    </row>
    <row r="328" spans="1:8" x14ac:dyDescent="0.25">
      <c r="A328" s="5" t="str">
        <f t="shared" si="5"/>
        <v/>
      </c>
      <c r="B328" t="s">
        <v>95</v>
      </c>
      <c r="C328" t="s">
        <v>111</v>
      </c>
      <c r="D328" t="s">
        <v>72</v>
      </c>
      <c r="E328">
        <v>1291</v>
      </c>
      <c r="F328">
        <v>18</v>
      </c>
      <c r="G328">
        <v>20</v>
      </c>
      <c r="H328" t="s">
        <v>62</v>
      </c>
    </row>
    <row r="329" spans="1:8" x14ac:dyDescent="0.25">
      <c r="A329" s="5" t="str">
        <f t="shared" si="5"/>
        <v/>
      </c>
      <c r="B329" t="s">
        <v>95</v>
      </c>
      <c r="C329" t="s">
        <v>111</v>
      </c>
      <c r="D329" t="s">
        <v>74</v>
      </c>
      <c r="E329">
        <v>1291</v>
      </c>
      <c r="F329">
        <v>19</v>
      </c>
      <c r="G329">
        <v>20</v>
      </c>
      <c r="H329" t="s">
        <v>26</v>
      </c>
    </row>
    <row r="330" spans="1:8" x14ac:dyDescent="0.25">
      <c r="A330" s="5" t="str">
        <f t="shared" si="5"/>
        <v/>
      </c>
      <c r="B330" t="s">
        <v>95</v>
      </c>
      <c r="C330" t="s">
        <v>111</v>
      </c>
      <c r="D330" t="s">
        <v>46</v>
      </c>
      <c r="E330">
        <v>1298</v>
      </c>
      <c r="F330">
        <v>14</v>
      </c>
      <c r="G330">
        <v>17</v>
      </c>
      <c r="H330" t="s">
        <v>60</v>
      </c>
    </row>
    <row r="331" spans="1:8" x14ac:dyDescent="0.25">
      <c r="A331" s="5" t="str">
        <f t="shared" si="5"/>
        <v/>
      </c>
      <c r="B331" t="s">
        <v>95</v>
      </c>
      <c r="C331" t="s">
        <v>111</v>
      </c>
      <c r="D331" t="s">
        <v>76</v>
      </c>
      <c r="F331">
        <v>19</v>
      </c>
      <c r="G331">
        <v>19</v>
      </c>
      <c r="H331" t="s">
        <v>61</v>
      </c>
    </row>
    <row r="332" spans="1:8" x14ac:dyDescent="0.25">
      <c r="A332" s="5" t="str">
        <f t="shared" si="5"/>
        <v/>
      </c>
      <c r="B332" t="s">
        <v>95</v>
      </c>
      <c r="C332" t="s">
        <v>111</v>
      </c>
      <c r="D332" t="s">
        <v>55</v>
      </c>
      <c r="F332">
        <v>19</v>
      </c>
      <c r="G332">
        <v>19</v>
      </c>
      <c r="H332" t="s">
        <v>61</v>
      </c>
    </row>
    <row r="333" spans="1:8" x14ac:dyDescent="0.25">
      <c r="A333" s="5" t="str">
        <f t="shared" si="5"/>
        <v/>
      </c>
      <c r="B333" t="s">
        <v>95</v>
      </c>
      <c r="C333" t="s">
        <v>111</v>
      </c>
      <c r="D333" t="s">
        <v>71</v>
      </c>
      <c r="F333">
        <v>19</v>
      </c>
      <c r="G333">
        <v>20</v>
      </c>
      <c r="H333" t="s">
        <v>26</v>
      </c>
    </row>
    <row r="334" spans="1:8" x14ac:dyDescent="0.25">
      <c r="A334" s="5" t="str">
        <f t="shared" si="5"/>
        <v/>
      </c>
      <c r="B334" t="s">
        <v>95</v>
      </c>
      <c r="C334" t="s">
        <v>111</v>
      </c>
      <c r="D334" t="s">
        <v>77</v>
      </c>
      <c r="F334">
        <v>19</v>
      </c>
      <c r="G334">
        <v>20</v>
      </c>
      <c r="H334" t="s">
        <v>26</v>
      </c>
    </row>
    <row r="335" spans="1:8" x14ac:dyDescent="0.25">
      <c r="A335" s="5" t="str">
        <f t="shared" si="5"/>
        <v/>
      </c>
      <c r="B335" t="s">
        <v>95</v>
      </c>
      <c r="C335" t="s">
        <v>111</v>
      </c>
      <c r="D335" t="s">
        <v>75</v>
      </c>
      <c r="F335">
        <v>19</v>
      </c>
      <c r="G335">
        <v>19</v>
      </c>
      <c r="H335" t="s">
        <v>61</v>
      </c>
    </row>
    <row r="336" spans="1:8" x14ac:dyDescent="0.25">
      <c r="A336" s="5" t="str">
        <f t="shared" si="5"/>
        <v/>
      </c>
      <c r="B336" t="s">
        <v>95</v>
      </c>
      <c r="C336" t="s">
        <v>111</v>
      </c>
      <c r="D336" t="s">
        <v>47</v>
      </c>
      <c r="F336">
        <v>19</v>
      </c>
      <c r="G336">
        <v>20</v>
      </c>
      <c r="H336" t="s">
        <v>26</v>
      </c>
    </row>
    <row r="337" spans="1:8" x14ac:dyDescent="0.25">
      <c r="A337" s="5" t="str">
        <f t="shared" si="5"/>
        <v/>
      </c>
      <c r="B337" t="s">
        <v>95</v>
      </c>
      <c r="C337" t="s">
        <v>111</v>
      </c>
      <c r="D337" t="s">
        <v>73</v>
      </c>
      <c r="F337">
        <v>19</v>
      </c>
      <c r="G337">
        <v>20</v>
      </c>
      <c r="H337" t="s">
        <v>26</v>
      </c>
    </row>
    <row r="338" spans="1:8" x14ac:dyDescent="0.25">
      <c r="A338" s="5" t="str">
        <f t="shared" si="5"/>
        <v/>
      </c>
      <c r="B338" t="s">
        <v>95</v>
      </c>
      <c r="C338" t="s">
        <v>112</v>
      </c>
      <c r="D338" t="s">
        <v>64</v>
      </c>
      <c r="E338">
        <v>50.211154937744141</v>
      </c>
      <c r="F338">
        <v>19</v>
      </c>
      <c r="G338">
        <v>20</v>
      </c>
      <c r="H338" t="s">
        <v>26</v>
      </c>
    </row>
    <row r="339" spans="1:8" x14ac:dyDescent="0.25">
      <c r="A339" s="5" t="str">
        <f t="shared" si="5"/>
        <v/>
      </c>
      <c r="B339" t="s">
        <v>95</v>
      </c>
      <c r="C339" t="s">
        <v>112</v>
      </c>
      <c r="D339" t="s">
        <v>63</v>
      </c>
      <c r="E339">
        <v>50.020000457763672</v>
      </c>
      <c r="F339">
        <v>18</v>
      </c>
      <c r="G339">
        <v>21</v>
      </c>
      <c r="H339" t="s">
        <v>45</v>
      </c>
    </row>
    <row r="340" spans="1:8" x14ac:dyDescent="0.25">
      <c r="A340" s="5" t="str">
        <f t="shared" si="5"/>
        <v/>
      </c>
      <c r="B340" t="s">
        <v>95</v>
      </c>
      <c r="C340" t="s">
        <v>112</v>
      </c>
      <c r="D340" t="s">
        <v>48</v>
      </c>
      <c r="E340">
        <v>49</v>
      </c>
      <c r="F340">
        <v>19</v>
      </c>
      <c r="G340">
        <v>20</v>
      </c>
      <c r="H340" t="s">
        <v>26</v>
      </c>
    </row>
    <row r="341" spans="1:8" x14ac:dyDescent="0.25">
      <c r="A341" s="5" t="str">
        <f t="shared" si="5"/>
        <v/>
      </c>
      <c r="B341" t="s">
        <v>95</v>
      </c>
      <c r="C341" t="s">
        <v>112</v>
      </c>
      <c r="D341" t="s">
        <v>49</v>
      </c>
      <c r="E341">
        <v>49</v>
      </c>
      <c r="F341">
        <v>18</v>
      </c>
      <c r="G341">
        <v>21</v>
      </c>
      <c r="H341" t="s">
        <v>79</v>
      </c>
    </row>
    <row r="342" spans="1:8" x14ac:dyDescent="0.25">
      <c r="A342" s="5" t="str">
        <f t="shared" si="5"/>
        <v/>
      </c>
      <c r="B342" t="s">
        <v>95</v>
      </c>
      <c r="C342" t="s">
        <v>112</v>
      </c>
      <c r="D342" t="s">
        <v>50</v>
      </c>
      <c r="E342">
        <v>49</v>
      </c>
      <c r="F342">
        <v>18</v>
      </c>
      <c r="G342">
        <v>21</v>
      </c>
      <c r="H342" t="s">
        <v>45</v>
      </c>
    </row>
    <row r="343" spans="1:8" x14ac:dyDescent="0.25">
      <c r="A343" s="5" t="str">
        <f t="shared" si="5"/>
        <v/>
      </c>
      <c r="B343" t="s">
        <v>95</v>
      </c>
      <c r="C343" t="s">
        <v>112</v>
      </c>
      <c r="D343" t="s">
        <v>51</v>
      </c>
      <c r="E343">
        <v>49</v>
      </c>
      <c r="F343">
        <v>18</v>
      </c>
      <c r="G343">
        <v>21</v>
      </c>
      <c r="H343" t="s">
        <v>45</v>
      </c>
    </row>
    <row r="344" spans="1:8" x14ac:dyDescent="0.25">
      <c r="A344" s="5" t="str">
        <f t="shared" si="5"/>
        <v/>
      </c>
      <c r="B344" t="s">
        <v>95</v>
      </c>
      <c r="C344" t="s">
        <v>112</v>
      </c>
      <c r="D344" t="s">
        <v>70</v>
      </c>
      <c r="E344">
        <v>50</v>
      </c>
      <c r="F344">
        <v>20</v>
      </c>
      <c r="G344">
        <v>20</v>
      </c>
      <c r="H344" t="s">
        <v>69</v>
      </c>
    </row>
    <row r="345" spans="1:8" x14ac:dyDescent="0.25">
      <c r="A345" s="5" t="str">
        <f t="shared" si="5"/>
        <v/>
      </c>
      <c r="B345" t="s">
        <v>95</v>
      </c>
      <c r="C345" t="s">
        <v>112</v>
      </c>
      <c r="D345" t="s">
        <v>52</v>
      </c>
      <c r="E345">
        <v>51</v>
      </c>
      <c r="F345">
        <v>19</v>
      </c>
      <c r="G345">
        <v>20</v>
      </c>
      <c r="H345" t="s">
        <v>26</v>
      </c>
    </row>
    <row r="346" spans="1:8" x14ac:dyDescent="0.25">
      <c r="A346" s="5" t="str">
        <f t="shared" si="5"/>
        <v/>
      </c>
      <c r="B346" t="s">
        <v>95</v>
      </c>
      <c r="C346" t="s">
        <v>112</v>
      </c>
      <c r="D346" t="s">
        <v>53</v>
      </c>
      <c r="E346">
        <v>50</v>
      </c>
      <c r="F346">
        <v>19</v>
      </c>
      <c r="G346">
        <v>20</v>
      </c>
      <c r="H346" t="s">
        <v>26</v>
      </c>
    </row>
    <row r="347" spans="1:8" x14ac:dyDescent="0.25">
      <c r="A347" s="5" t="str">
        <f t="shared" si="5"/>
        <v/>
      </c>
      <c r="B347" t="s">
        <v>95</v>
      </c>
      <c r="C347" t="s">
        <v>112</v>
      </c>
      <c r="D347" t="s">
        <v>54</v>
      </c>
      <c r="E347">
        <v>50</v>
      </c>
      <c r="F347">
        <v>19</v>
      </c>
      <c r="G347">
        <v>20</v>
      </c>
      <c r="H347" t="s">
        <v>26</v>
      </c>
    </row>
    <row r="348" spans="1:8" x14ac:dyDescent="0.25">
      <c r="A348" s="5" t="str">
        <f t="shared" si="5"/>
        <v/>
      </c>
      <c r="B348" t="s">
        <v>95</v>
      </c>
      <c r="C348" t="s">
        <v>112</v>
      </c>
      <c r="D348" t="s">
        <v>57</v>
      </c>
      <c r="E348">
        <v>51</v>
      </c>
      <c r="F348">
        <v>19</v>
      </c>
      <c r="G348">
        <v>20</v>
      </c>
      <c r="H348" t="s">
        <v>26</v>
      </c>
    </row>
    <row r="349" spans="1:8" x14ac:dyDescent="0.25">
      <c r="A349" s="5" t="str">
        <f t="shared" si="5"/>
        <v/>
      </c>
      <c r="B349" t="s">
        <v>95</v>
      </c>
      <c r="C349" t="s">
        <v>112</v>
      </c>
      <c r="D349" t="s">
        <v>58</v>
      </c>
      <c r="E349">
        <v>51</v>
      </c>
      <c r="F349">
        <v>18</v>
      </c>
      <c r="G349">
        <v>21</v>
      </c>
      <c r="H349" t="s">
        <v>45</v>
      </c>
    </row>
    <row r="350" spans="1:8" x14ac:dyDescent="0.25">
      <c r="A350" s="5" t="str">
        <f t="shared" si="5"/>
        <v/>
      </c>
      <c r="B350" t="s">
        <v>95</v>
      </c>
      <c r="C350" t="s">
        <v>112</v>
      </c>
      <c r="D350" t="s">
        <v>59</v>
      </c>
      <c r="E350">
        <v>51</v>
      </c>
      <c r="F350">
        <v>18</v>
      </c>
      <c r="G350">
        <v>21</v>
      </c>
      <c r="H350" t="s">
        <v>45</v>
      </c>
    </row>
    <row r="351" spans="1:8" x14ac:dyDescent="0.25">
      <c r="A351" s="5" t="str">
        <f t="shared" si="5"/>
        <v/>
      </c>
      <c r="B351" t="s">
        <v>95</v>
      </c>
      <c r="C351" t="s">
        <v>112</v>
      </c>
      <c r="D351" t="s">
        <v>56</v>
      </c>
      <c r="E351">
        <v>51</v>
      </c>
      <c r="F351">
        <v>19</v>
      </c>
      <c r="G351">
        <v>20</v>
      </c>
      <c r="H351" t="s">
        <v>26</v>
      </c>
    </row>
    <row r="352" spans="1:8" x14ac:dyDescent="0.25">
      <c r="A352" s="5" t="str">
        <f t="shared" si="5"/>
        <v/>
      </c>
      <c r="B352" t="s">
        <v>95</v>
      </c>
      <c r="C352" t="s">
        <v>112</v>
      </c>
      <c r="D352" t="s">
        <v>72</v>
      </c>
      <c r="E352">
        <v>50</v>
      </c>
      <c r="F352">
        <v>18</v>
      </c>
      <c r="G352">
        <v>20</v>
      </c>
      <c r="H352" t="s">
        <v>62</v>
      </c>
    </row>
    <row r="353" spans="1:8" x14ac:dyDescent="0.25">
      <c r="A353" s="5" t="str">
        <f t="shared" si="5"/>
        <v/>
      </c>
      <c r="B353" t="s">
        <v>95</v>
      </c>
      <c r="C353" t="s">
        <v>112</v>
      </c>
      <c r="D353" t="s">
        <v>74</v>
      </c>
      <c r="E353">
        <v>50</v>
      </c>
      <c r="F353">
        <v>19</v>
      </c>
      <c r="G353">
        <v>20</v>
      </c>
      <c r="H353" t="s">
        <v>26</v>
      </c>
    </row>
    <row r="354" spans="1:8" x14ac:dyDescent="0.25">
      <c r="A354" s="5" t="str">
        <f t="shared" si="5"/>
        <v/>
      </c>
      <c r="B354" t="s">
        <v>95</v>
      </c>
      <c r="C354" t="s">
        <v>112</v>
      </c>
      <c r="D354" t="s">
        <v>46</v>
      </c>
      <c r="E354">
        <v>51</v>
      </c>
      <c r="F354">
        <v>14</v>
      </c>
      <c r="G354">
        <v>17</v>
      </c>
      <c r="H354" t="s">
        <v>60</v>
      </c>
    </row>
    <row r="355" spans="1:8" x14ac:dyDescent="0.25">
      <c r="A355" s="5" t="str">
        <f t="shared" si="5"/>
        <v/>
      </c>
      <c r="B355" t="s">
        <v>95</v>
      </c>
      <c r="C355" t="s">
        <v>112</v>
      </c>
      <c r="D355" t="s">
        <v>75</v>
      </c>
      <c r="F355">
        <v>19</v>
      </c>
      <c r="G355">
        <v>19</v>
      </c>
      <c r="H355" t="s">
        <v>61</v>
      </c>
    </row>
    <row r="356" spans="1:8" x14ac:dyDescent="0.25">
      <c r="A356" s="5" t="str">
        <f t="shared" si="5"/>
        <v/>
      </c>
      <c r="B356" t="s">
        <v>95</v>
      </c>
      <c r="C356" t="s">
        <v>112</v>
      </c>
      <c r="D356" t="s">
        <v>47</v>
      </c>
      <c r="F356">
        <v>19</v>
      </c>
      <c r="G356">
        <v>20</v>
      </c>
      <c r="H356" t="s">
        <v>26</v>
      </c>
    </row>
    <row r="357" spans="1:8" x14ac:dyDescent="0.25">
      <c r="A357" s="5" t="str">
        <f t="shared" si="5"/>
        <v/>
      </c>
      <c r="B357" t="s">
        <v>95</v>
      </c>
      <c r="C357" t="s">
        <v>112</v>
      </c>
      <c r="D357" t="s">
        <v>76</v>
      </c>
      <c r="F357">
        <v>19</v>
      </c>
      <c r="G357">
        <v>19</v>
      </c>
      <c r="H357" t="s">
        <v>61</v>
      </c>
    </row>
    <row r="358" spans="1:8" x14ac:dyDescent="0.25">
      <c r="A358" s="5" t="str">
        <f t="shared" si="5"/>
        <v/>
      </c>
      <c r="B358" t="s">
        <v>95</v>
      </c>
      <c r="C358" t="s">
        <v>112</v>
      </c>
      <c r="D358" t="s">
        <v>71</v>
      </c>
      <c r="F358">
        <v>19</v>
      </c>
      <c r="G358">
        <v>20</v>
      </c>
      <c r="H358" t="s">
        <v>26</v>
      </c>
    </row>
    <row r="359" spans="1:8" x14ac:dyDescent="0.25">
      <c r="A359" s="5" t="str">
        <f t="shared" si="5"/>
        <v/>
      </c>
      <c r="B359" t="s">
        <v>95</v>
      </c>
      <c r="C359" t="s">
        <v>112</v>
      </c>
      <c r="D359" t="s">
        <v>55</v>
      </c>
      <c r="F359">
        <v>19</v>
      </c>
      <c r="G359">
        <v>19</v>
      </c>
      <c r="H359" t="s">
        <v>61</v>
      </c>
    </row>
    <row r="360" spans="1:8" x14ac:dyDescent="0.25">
      <c r="A360" s="5" t="str">
        <f t="shared" si="5"/>
        <v/>
      </c>
      <c r="B360" t="s">
        <v>95</v>
      </c>
      <c r="C360" t="s">
        <v>112</v>
      </c>
      <c r="D360" t="s">
        <v>73</v>
      </c>
      <c r="F360">
        <v>19</v>
      </c>
      <c r="G360">
        <v>20</v>
      </c>
      <c r="H360" t="s">
        <v>26</v>
      </c>
    </row>
    <row r="361" spans="1:8" x14ac:dyDescent="0.25">
      <c r="A361" s="5" t="str">
        <f t="shared" si="5"/>
        <v/>
      </c>
      <c r="B361" t="s">
        <v>95</v>
      </c>
      <c r="C361" t="s">
        <v>112</v>
      </c>
      <c r="D361" t="s">
        <v>77</v>
      </c>
      <c r="F361">
        <v>19</v>
      </c>
      <c r="G361">
        <v>20</v>
      </c>
      <c r="H361" t="s">
        <v>26</v>
      </c>
    </row>
    <row r="362" spans="1:8" x14ac:dyDescent="0.25">
      <c r="A362" s="5" t="str">
        <f t="shared" si="5"/>
        <v/>
      </c>
      <c r="B362" t="s">
        <v>95</v>
      </c>
      <c r="C362" t="s">
        <v>113</v>
      </c>
      <c r="D362" t="s">
        <v>63</v>
      </c>
      <c r="E362">
        <v>963.784423828125</v>
      </c>
      <c r="F362">
        <v>18</v>
      </c>
      <c r="G362">
        <v>21</v>
      </c>
      <c r="H362" t="s">
        <v>45</v>
      </c>
    </row>
    <row r="363" spans="1:8" x14ac:dyDescent="0.25">
      <c r="A363" s="5" t="str">
        <f t="shared" si="5"/>
        <v/>
      </c>
      <c r="B363" t="s">
        <v>95</v>
      </c>
      <c r="C363" t="s">
        <v>113</v>
      </c>
      <c r="D363" t="s">
        <v>64</v>
      </c>
      <c r="E363">
        <v>962.30615234375</v>
      </c>
      <c r="F363">
        <v>19</v>
      </c>
      <c r="G363">
        <v>20</v>
      </c>
      <c r="H363" t="s">
        <v>26</v>
      </c>
    </row>
    <row r="364" spans="1:8" x14ac:dyDescent="0.25">
      <c r="A364" s="5" t="str">
        <f t="shared" si="5"/>
        <v/>
      </c>
      <c r="B364" t="s">
        <v>95</v>
      </c>
      <c r="C364" t="s">
        <v>113</v>
      </c>
      <c r="D364" t="s">
        <v>48</v>
      </c>
      <c r="E364">
        <v>945</v>
      </c>
      <c r="F364">
        <v>19</v>
      </c>
      <c r="G364">
        <v>20</v>
      </c>
      <c r="H364" t="s">
        <v>26</v>
      </c>
    </row>
    <row r="365" spans="1:8" x14ac:dyDescent="0.25">
      <c r="A365" s="5" t="str">
        <f t="shared" si="5"/>
        <v/>
      </c>
      <c r="B365" t="s">
        <v>95</v>
      </c>
      <c r="C365" t="s">
        <v>113</v>
      </c>
      <c r="D365" t="s">
        <v>49</v>
      </c>
      <c r="E365">
        <v>958</v>
      </c>
      <c r="F365">
        <v>18</v>
      </c>
      <c r="G365">
        <v>21</v>
      </c>
      <c r="H365" t="s">
        <v>79</v>
      </c>
    </row>
    <row r="366" spans="1:8" x14ac:dyDescent="0.25">
      <c r="A366" s="5" t="str">
        <f t="shared" si="5"/>
        <v/>
      </c>
      <c r="B366" t="s">
        <v>95</v>
      </c>
      <c r="C366" t="s">
        <v>113</v>
      </c>
      <c r="D366" t="s">
        <v>50</v>
      </c>
      <c r="E366">
        <v>958</v>
      </c>
      <c r="F366">
        <v>18</v>
      </c>
      <c r="G366">
        <v>21</v>
      </c>
      <c r="H366" t="s">
        <v>45</v>
      </c>
    </row>
    <row r="367" spans="1:8" x14ac:dyDescent="0.25">
      <c r="A367" s="5" t="str">
        <f t="shared" si="5"/>
        <v/>
      </c>
      <c r="B367" t="s">
        <v>95</v>
      </c>
      <c r="C367" t="s">
        <v>113</v>
      </c>
      <c r="D367" t="s">
        <v>51</v>
      </c>
      <c r="E367">
        <v>958</v>
      </c>
      <c r="F367">
        <v>18</v>
      </c>
      <c r="G367">
        <v>21</v>
      </c>
      <c r="H367" t="s">
        <v>45</v>
      </c>
    </row>
    <row r="368" spans="1:8" x14ac:dyDescent="0.25">
      <c r="A368" s="5" t="str">
        <f t="shared" si="5"/>
        <v/>
      </c>
      <c r="B368" t="s">
        <v>95</v>
      </c>
      <c r="C368" t="s">
        <v>113</v>
      </c>
      <c r="D368" t="s">
        <v>70</v>
      </c>
      <c r="E368">
        <v>961</v>
      </c>
      <c r="F368">
        <v>20</v>
      </c>
      <c r="G368">
        <v>20</v>
      </c>
      <c r="H368" t="s">
        <v>69</v>
      </c>
    </row>
    <row r="369" spans="1:8" x14ac:dyDescent="0.25">
      <c r="A369" s="5" t="str">
        <f t="shared" si="5"/>
        <v/>
      </c>
      <c r="B369" t="s">
        <v>95</v>
      </c>
      <c r="C369" t="s">
        <v>113</v>
      </c>
      <c r="D369" t="s">
        <v>52</v>
      </c>
      <c r="E369">
        <v>961</v>
      </c>
      <c r="F369">
        <v>19</v>
      </c>
      <c r="G369">
        <v>20</v>
      </c>
      <c r="H369" t="s">
        <v>26</v>
      </c>
    </row>
    <row r="370" spans="1:8" x14ac:dyDescent="0.25">
      <c r="A370" s="5" t="str">
        <f t="shared" si="5"/>
        <v/>
      </c>
      <c r="B370" t="s">
        <v>95</v>
      </c>
      <c r="C370" t="s">
        <v>113</v>
      </c>
      <c r="D370" t="s">
        <v>53</v>
      </c>
      <c r="E370">
        <v>962</v>
      </c>
      <c r="F370">
        <v>19</v>
      </c>
      <c r="G370">
        <v>20</v>
      </c>
      <c r="H370" t="s">
        <v>26</v>
      </c>
    </row>
    <row r="371" spans="1:8" x14ac:dyDescent="0.25">
      <c r="A371" s="5" t="str">
        <f t="shared" si="5"/>
        <v/>
      </c>
      <c r="B371" t="s">
        <v>95</v>
      </c>
      <c r="C371" t="s">
        <v>113</v>
      </c>
      <c r="D371" t="s">
        <v>54</v>
      </c>
      <c r="E371">
        <v>960</v>
      </c>
      <c r="F371">
        <v>19</v>
      </c>
      <c r="G371">
        <v>20</v>
      </c>
      <c r="H371" t="s">
        <v>26</v>
      </c>
    </row>
    <row r="372" spans="1:8" x14ac:dyDescent="0.25">
      <c r="A372" s="5" t="str">
        <f t="shared" si="5"/>
        <v/>
      </c>
      <c r="B372" t="s">
        <v>95</v>
      </c>
      <c r="C372" t="s">
        <v>113</v>
      </c>
      <c r="D372" t="s">
        <v>57</v>
      </c>
      <c r="E372">
        <v>969</v>
      </c>
      <c r="F372">
        <v>19</v>
      </c>
      <c r="G372">
        <v>20</v>
      </c>
      <c r="H372" t="s">
        <v>26</v>
      </c>
    </row>
    <row r="373" spans="1:8" x14ac:dyDescent="0.25">
      <c r="A373" s="5" t="str">
        <f t="shared" si="5"/>
        <v/>
      </c>
      <c r="B373" t="s">
        <v>95</v>
      </c>
      <c r="C373" t="s">
        <v>113</v>
      </c>
      <c r="D373" t="s">
        <v>58</v>
      </c>
      <c r="E373">
        <v>969</v>
      </c>
      <c r="F373">
        <v>18</v>
      </c>
      <c r="G373">
        <v>21</v>
      </c>
      <c r="H373" t="s">
        <v>45</v>
      </c>
    </row>
    <row r="374" spans="1:8" x14ac:dyDescent="0.25">
      <c r="A374" s="5" t="str">
        <f t="shared" si="5"/>
        <v/>
      </c>
      <c r="B374" t="s">
        <v>95</v>
      </c>
      <c r="C374" t="s">
        <v>113</v>
      </c>
      <c r="D374" t="s">
        <v>59</v>
      </c>
      <c r="E374">
        <v>970</v>
      </c>
      <c r="F374">
        <v>18</v>
      </c>
      <c r="G374">
        <v>21</v>
      </c>
      <c r="H374" t="s">
        <v>45</v>
      </c>
    </row>
    <row r="375" spans="1:8" x14ac:dyDescent="0.25">
      <c r="A375" s="5" t="str">
        <f t="shared" si="5"/>
        <v/>
      </c>
      <c r="B375" t="s">
        <v>95</v>
      </c>
      <c r="C375" t="s">
        <v>113</v>
      </c>
      <c r="D375" t="s">
        <v>55</v>
      </c>
      <c r="E375">
        <v>975</v>
      </c>
      <c r="F375">
        <v>19</v>
      </c>
      <c r="G375">
        <v>19</v>
      </c>
      <c r="H375" t="s">
        <v>61</v>
      </c>
    </row>
    <row r="376" spans="1:8" x14ac:dyDescent="0.25">
      <c r="A376" s="5" t="str">
        <f t="shared" si="5"/>
        <v/>
      </c>
      <c r="B376" t="s">
        <v>95</v>
      </c>
      <c r="C376" t="s">
        <v>113</v>
      </c>
      <c r="D376" t="s">
        <v>56</v>
      </c>
      <c r="E376">
        <v>975</v>
      </c>
      <c r="F376">
        <v>19</v>
      </c>
      <c r="G376">
        <v>20</v>
      </c>
      <c r="H376" t="s">
        <v>26</v>
      </c>
    </row>
    <row r="377" spans="1:8" x14ac:dyDescent="0.25">
      <c r="A377" s="5" t="str">
        <f t="shared" si="5"/>
        <v/>
      </c>
      <c r="B377" t="s">
        <v>95</v>
      </c>
      <c r="C377" t="s">
        <v>113</v>
      </c>
      <c r="D377" t="s">
        <v>73</v>
      </c>
      <c r="E377">
        <v>983</v>
      </c>
      <c r="F377">
        <v>19</v>
      </c>
      <c r="G377">
        <v>20</v>
      </c>
      <c r="H377" t="s">
        <v>26</v>
      </c>
    </row>
    <row r="378" spans="1:8" x14ac:dyDescent="0.25">
      <c r="A378" s="5" t="str">
        <f t="shared" si="5"/>
        <v/>
      </c>
      <c r="B378" t="s">
        <v>95</v>
      </c>
      <c r="C378" t="s">
        <v>113</v>
      </c>
      <c r="D378" t="s">
        <v>75</v>
      </c>
      <c r="E378">
        <v>983</v>
      </c>
      <c r="F378">
        <v>19</v>
      </c>
      <c r="G378">
        <v>19</v>
      </c>
      <c r="H378" t="s">
        <v>61</v>
      </c>
    </row>
    <row r="379" spans="1:8" x14ac:dyDescent="0.25">
      <c r="A379" s="5" t="str">
        <f t="shared" si="5"/>
        <v/>
      </c>
      <c r="B379" t="s">
        <v>95</v>
      </c>
      <c r="C379" t="s">
        <v>113</v>
      </c>
      <c r="D379" t="s">
        <v>46</v>
      </c>
      <c r="E379">
        <v>987</v>
      </c>
      <c r="F379">
        <v>14</v>
      </c>
      <c r="G379">
        <v>17</v>
      </c>
      <c r="H379" t="s">
        <v>60</v>
      </c>
    </row>
    <row r="380" spans="1:8" x14ac:dyDescent="0.25">
      <c r="A380" s="5" t="str">
        <f t="shared" si="5"/>
        <v/>
      </c>
      <c r="B380" t="s">
        <v>95</v>
      </c>
      <c r="C380" t="s">
        <v>113</v>
      </c>
      <c r="D380" t="s">
        <v>76</v>
      </c>
      <c r="E380">
        <v>990</v>
      </c>
      <c r="F380">
        <v>19</v>
      </c>
      <c r="G380">
        <v>19</v>
      </c>
      <c r="H380" t="s">
        <v>61</v>
      </c>
    </row>
    <row r="381" spans="1:8" x14ac:dyDescent="0.25">
      <c r="A381" s="5" t="str">
        <f t="shared" si="5"/>
        <v/>
      </c>
      <c r="B381" t="s">
        <v>95</v>
      </c>
      <c r="C381" t="s">
        <v>113</v>
      </c>
      <c r="D381" t="s">
        <v>71</v>
      </c>
      <c r="F381">
        <v>19</v>
      </c>
      <c r="G381">
        <v>20</v>
      </c>
      <c r="H381" t="s">
        <v>26</v>
      </c>
    </row>
    <row r="382" spans="1:8" x14ac:dyDescent="0.25">
      <c r="A382" s="5" t="str">
        <f t="shared" si="5"/>
        <v/>
      </c>
      <c r="B382" t="s">
        <v>95</v>
      </c>
      <c r="C382" t="s">
        <v>113</v>
      </c>
      <c r="D382" t="s">
        <v>74</v>
      </c>
      <c r="F382">
        <v>19</v>
      </c>
      <c r="G382">
        <v>20</v>
      </c>
      <c r="H382" t="s">
        <v>26</v>
      </c>
    </row>
    <row r="383" spans="1:8" x14ac:dyDescent="0.25">
      <c r="A383" s="5" t="str">
        <f t="shared" si="5"/>
        <v/>
      </c>
      <c r="B383" t="s">
        <v>95</v>
      </c>
      <c r="C383" t="s">
        <v>113</v>
      </c>
      <c r="D383" t="s">
        <v>77</v>
      </c>
      <c r="F383">
        <v>19</v>
      </c>
      <c r="G383">
        <v>20</v>
      </c>
      <c r="H383" t="s">
        <v>26</v>
      </c>
    </row>
    <row r="384" spans="1:8" x14ac:dyDescent="0.25">
      <c r="A384" s="5" t="str">
        <f t="shared" si="5"/>
        <v/>
      </c>
      <c r="B384" t="s">
        <v>95</v>
      </c>
      <c r="C384" t="s">
        <v>113</v>
      </c>
      <c r="D384" t="s">
        <v>47</v>
      </c>
      <c r="F384">
        <v>19</v>
      </c>
      <c r="G384">
        <v>20</v>
      </c>
      <c r="H384" t="s">
        <v>26</v>
      </c>
    </row>
    <row r="385" spans="1:8" x14ac:dyDescent="0.25">
      <c r="A385" s="5" t="str">
        <f t="shared" si="5"/>
        <v/>
      </c>
      <c r="B385" t="s">
        <v>95</v>
      </c>
      <c r="C385" t="s">
        <v>113</v>
      </c>
      <c r="D385" t="s">
        <v>72</v>
      </c>
      <c r="F385">
        <v>18</v>
      </c>
      <c r="G385">
        <v>20</v>
      </c>
      <c r="H385" t="s">
        <v>62</v>
      </c>
    </row>
    <row r="386" spans="1:8" x14ac:dyDescent="0.25">
      <c r="A386" s="5" t="str">
        <f t="shared" ref="A386:A449" si="6">IF(AND(category=B386, subcategory=C386, reportdate=D386), 1, "")</f>
        <v/>
      </c>
      <c r="B386" t="s">
        <v>96</v>
      </c>
      <c r="C386" t="s">
        <v>114</v>
      </c>
      <c r="D386" t="s">
        <v>64</v>
      </c>
      <c r="E386">
        <v>10468.9248046875</v>
      </c>
      <c r="F386">
        <v>19</v>
      </c>
      <c r="G386">
        <v>20</v>
      </c>
      <c r="H386" t="s">
        <v>26</v>
      </c>
    </row>
    <row r="387" spans="1:8" x14ac:dyDescent="0.25">
      <c r="A387" s="5" t="str">
        <f t="shared" si="6"/>
        <v/>
      </c>
      <c r="B387" t="s">
        <v>96</v>
      </c>
      <c r="C387" t="s">
        <v>114</v>
      </c>
      <c r="D387" t="s">
        <v>63</v>
      </c>
      <c r="E387">
        <v>10479.1162109375</v>
      </c>
      <c r="F387">
        <v>18</v>
      </c>
      <c r="G387">
        <v>21</v>
      </c>
      <c r="H387" t="s">
        <v>45</v>
      </c>
    </row>
    <row r="388" spans="1:8" x14ac:dyDescent="0.25">
      <c r="A388" s="5" t="str">
        <f t="shared" si="6"/>
        <v/>
      </c>
      <c r="B388" t="s">
        <v>96</v>
      </c>
      <c r="C388" t="s">
        <v>114</v>
      </c>
      <c r="D388" t="s">
        <v>48</v>
      </c>
      <c r="E388">
        <v>10364</v>
      </c>
      <c r="F388">
        <v>19</v>
      </c>
      <c r="G388">
        <v>20</v>
      </c>
      <c r="H388" t="s">
        <v>26</v>
      </c>
    </row>
    <row r="389" spans="1:8" x14ac:dyDescent="0.25">
      <c r="A389" s="5" t="str">
        <f t="shared" si="6"/>
        <v/>
      </c>
      <c r="B389" t="s">
        <v>96</v>
      </c>
      <c r="C389" t="s">
        <v>114</v>
      </c>
      <c r="D389" t="s">
        <v>49</v>
      </c>
      <c r="E389">
        <v>10443</v>
      </c>
      <c r="F389">
        <v>18</v>
      </c>
      <c r="G389">
        <v>21</v>
      </c>
      <c r="H389" t="s">
        <v>79</v>
      </c>
    </row>
    <row r="390" spans="1:8" x14ac:dyDescent="0.25">
      <c r="A390" s="5" t="str">
        <f t="shared" si="6"/>
        <v/>
      </c>
      <c r="B390" t="s">
        <v>96</v>
      </c>
      <c r="C390" t="s">
        <v>114</v>
      </c>
      <c r="D390" t="s">
        <v>50</v>
      </c>
      <c r="E390">
        <v>10437</v>
      </c>
      <c r="F390">
        <v>18</v>
      </c>
      <c r="G390">
        <v>21</v>
      </c>
      <c r="H390" t="s">
        <v>45</v>
      </c>
    </row>
    <row r="391" spans="1:8" x14ac:dyDescent="0.25">
      <c r="A391" s="5" t="str">
        <f t="shared" si="6"/>
        <v/>
      </c>
      <c r="B391" t="s">
        <v>96</v>
      </c>
      <c r="C391" t="s">
        <v>114</v>
      </c>
      <c r="D391" t="s">
        <v>51</v>
      </c>
      <c r="E391">
        <v>10453</v>
      </c>
      <c r="F391">
        <v>18</v>
      </c>
      <c r="G391">
        <v>21</v>
      </c>
      <c r="H391" t="s">
        <v>45</v>
      </c>
    </row>
    <row r="392" spans="1:8" x14ac:dyDescent="0.25">
      <c r="A392" s="5" t="str">
        <f t="shared" si="6"/>
        <v/>
      </c>
      <c r="B392" t="s">
        <v>96</v>
      </c>
      <c r="C392" t="s">
        <v>114</v>
      </c>
      <c r="D392" t="s">
        <v>71</v>
      </c>
      <c r="E392">
        <v>4904</v>
      </c>
      <c r="F392">
        <v>19</v>
      </c>
      <c r="G392">
        <v>20</v>
      </c>
      <c r="H392" t="s">
        <v>26</v>
      </c>
    </row>
    <row r="393" spans="1:8" x14ac:dyDescent="0.25">
      <c r="A393" s="5" t="str">
        <f t="shared" si="6"/>
        <v/>
      </c>
      <c r="B393" t="s">
        <v>96</v>
      </c>
      <c r="C393" t="s">
        <v>114</v>
      </c>
      <c r="D393" t="s">
        <v>70</v>
      </c>
      <c r="E393">
        <v>5555</v>
      </c>
      <c r="F393">
        <v>20</v>
      </c>
      <c r="G393">
        <v>20</v>
      </c>
      <c r="H393" t="s">
        <v>69</v>
      </c>
    </row>
    <row r="394" spans="1:8" x14ac:dyDescent="0.25">
      <c r="A394" s="5" t="str">
        <f t="shared" si="6"/>
        <v/>
      </c>
      <c r="B394" t="s">
        <v>96</v>
      </c>
      <c r="C394" t="s">
        <v>114</v>
      </c>
      <c r="D394" t="s">
        <v>52</v>
      </c>
      <c r="E394">
        <v>9485</v>
      </c>
      <c r="F394">
        <v>19</v>
      </c>
      <c r="G394">
        <v>20</v>
      </c>
      <c r="H394" t="s">
        <v>26</v>
      </c>
    </row>
    <row r="395" spans="1:8" x14ac:dyDescent="0.25">
      <c r="A395" s="5" t="str">
        <f t="shared" si="6"/>
        <v/>
      </c>
      <c r="B395" t="s">
        <v>96</v>
      </c>
      <c r="C395" t="s">
        <v>114</v>
      </c>
      <c r="D395" t="s">
        <v>53</v>
      </c>
      <c r="E395">
        <v>10471</v>
      </c>
      <c r="F395">
        <v>19</v>
      </c>
      <c r="G395">
        <v>20</v>
      </c>
      <c r="H395" t="s">
        <v>26</v>
      </c>
    </row>
    <row r="396" spans="1:8" x14ac:dyDescent="0.25">
      <c r="A396" s="5" t="str">
        <f t="shared" si="6"/>
        <v/>
      </c>
      <c r="B396" t="s">
        <v>96</v>
      </c>
      <c r="C396" t="s">
        <v>114</v>
      </c>
      <c r="D396" t="s">
        <v>54</v>
      </c>
      <c r="E396">
        <v>10465</v>
      </c>
      <c r="F396">
        <v>19</v>
      </c>
      <c r="G396">
        <v>20</v>
      </c>
      <c r="H396" t="s">
        <v>26</v>
      </c>
    </row>
    <row r="397" spans="1:8" x14ac:dyDescent="0.25">
      <c r="A397" s="5" t="str">
        <f t="shared" si="6"/>
        <v/>
      </c>
      <c r="B397" t="s">
        <v>96</v>
      </c>
      <c r="C397" t="s">
        <v>114</v>
      </c>
      <c r="D397" t="s">
        <v>57</v>
      </c>
      <c r="E397">
        <v>10507</v>
      </c>
      <c r="F397">
        <v>19</v>
      </c>
      <c r="G397">
        <v>20</v>
      </c>
      <c r="H397" t="s">
        <v>26</v>
      </c>
    </row>
    <row r="398" spans="1:8" x14ac:dyDescent="0.25">
      <c r="A398" s="5" t="str">
        <f t="shared" si="6"/>
        <v/>
      </c>
      <c r="B398" t="s">
        <v>96</v>
      </c>
      <c r="C398" t="s">
        <v>114</v>
      </c>
      <c r="D398" t="s">
        <v>58</v>
      </c>
      <c r="E398">
        <v>10505</v>
      </c>
      <c r="F398">
        <v>18</v>
      </c>
      <c r="G398">
        <v>21</v>
      </c>
      <c r="H398" t="s">
        <v>45</v>
      </c>
    </row>
    <row r="399" spans="1:8" x14ac:dyDescent="0.25">
      <c r="A399" s="5" t="str">
        <f t="shared" si="6"/>
        <v/>
      </c>
      <c r="B399" t="s">
        <v>96</v>
      </c>
      <c r="C399" t="s">
        <v>114</v>
      </c>
      <c r="D399" t="s">
        <v>59</v>
      </c>
      <c r="E399">
        <v>10521</v>
      </c>
      <c r="F399">
        <v>18</v>
      </c>
      <c r="G399">
        <v>21</v>
      </c>
      <c r="H399" t="s">
        <v>45</v>
      </c>
    </row>
    <row r="400" spans="1:8" x14ac:dyDescent="0.25">
      <c r="A400" s="5" t="str">
        <f t="shared" si="6"/>
        <v/>
      </c>
      <c r="B400" t="s">
        <v>96</v>
      </c>
      <c r="C400" t="s">
        <v>114</v>
      </c>
      <c r="D400" t="s">
        <v>55</v>
      </c>
      <c r="E400">
        <v>257</v>
      </c>
      <c r="F400">
        <v>19</v>
      </c>
      <c r="G400">
        <v>19</v>
      </c>
      <c r="H400" t="s">
        <v>61</v>
      </c>
    </row>
    <row r="401" spans="1:8" x14ac:dyDescent="0.25">
      <c r="A401" s="5" t="str">
        <f t="shared" si="6"/>
        <v/>
      </c>
      <c r="B401" t="s">
        <v>96</v>
      </c>
      <c r="C401" t="s">
        <v>114</v>
      </c>
      <c r="D401" t="s">
        <v>56</v>
      </c>
      <c r="E401">
        <v>10536</v>
      </c>
      <c r="F401">
        <v>19</v>
      </c>
      <c r="G401">
        <v>20</v>
      </c>
      <c r="H401" t="s">
        <v>26</v>
      </c>
    </row>
    <row r="402" spans="1:8" x14ac:dyDescent="0.25">
      <c r="A402" s="5" t="str">
        <f t="shared" si="6"/>
        <v/>
      </c>
      <c r="B402" t="s">
        <v>96</v>
      </c>
      <c r="C402" t="s">
        <v>114</v>
      </c>
      <c r="D402" t="s">
        <v>73</v>
      </c>
      <c r="E402">
        <v>1240</v>
      </c>
      <c r="F402">
        <v>19</v>
      </c>
      <c r="G402">
        <v>20</v>
      </c>
      <c r="H402" t="s">
        <v>26</v>
      </c>
    </row>
    <row r="403" spans="1:8" x14ac:dyDescent="0.25">
      <c r="A403" s="5" t="str">
        <f t="shared" si="6"/>
        <v/>
      </c>
      <c r="B403" t="s">
        <v>96</v>
      </c>
      <c r="C403" t="s">
        <v>114</v>
      </c>
      <c r="D403" t="s">
        <v>72</v>
      </c>
      <c r="E403">
        <v>9328</v>
      </c>
      <c r="F403">
        <v>18</v>
      </c>
      <c r="G403">
        <v>20</v>
      </c>
      <c r="H403" t="s">
        <v>62</v>
      </c>
    </row>
    <row r="404" spans="1:8" x14ac:dyDescent="0.25">
      <c r="A404" s="5" t="str">
        <f t="shared" si="6"/>
        <v/>
      </c>
      <c r="B404" t="s">
        <v>96</v>
      </c>
      <c r="C404" t="s">
        <v>114</v>
      </c>
      <c r="D404" t="s">
        <v>74</v>
      </c>
      <c r="E404">
        <v>4373</v>
      </c>
      <c r="F404">
        <v>19</v>
      </c>
      <c r="G404">
        <v>20</v>
      </c>
      <c r="H404" t="s">
        <v>26</v>
      </c>
    </row>
    <row r="405" spans="1:8" x14ac:dyDescent="0.25">
      <c r="A405" s="5" t="str">
        <f t="shared" si="6"/>
        <v/>
      </c>
      <c r="B405" t="s">
        <v>96</v>
      </c>
      <c r="C405" t="s">
        <v>114</v>
      </c>
      <c r="D405" t="s">
        <v>75</v>
      </c>
      <c r="E405">
        <v>6188</v>
      </c>
      <c r="F405">
        <v>19</v>
      </c>
      <c r="G405">
        <v>19</v>
      </c>
      <c r="H405" t="s">
        <v>61</v>
      </c>
    </row>
    <row r="406" spans="1:8" x14ac:dyDescent="0.25">
      <c r="A406" s="5" t="str">
        <f t="shared" si="6"/>
        <v/>
      </c>
      <c r="B406" t="s">
        <v>96</v>
      </c>
      <c r="C406" t="s">
        <v>114</v>
      </c>
      <c r="D406" t="s">
        <v>46</v>
      </c>
      <c r="E406">
        <v>10562</v>
      </c>
      <c r="F406">
        <v>14</v>
      </c>
      <c r="G406">
        <v>17</v>
      </c>
      <c r="H406" t="s">
        <v>60</v>
      </c>
    </row>
    <row r="407" spans="1:8" x14ac:dyDescent="0.25">
      <c r="A407" s="5" t="str">
        <f t="shared" si="6"/>
        <v/>
      </c>
      <c r="B407" t="s">
        <v>96</v>
      </c>
      <c r="C407" t="s">
        <v>114</v>
      </c>
      <c r="D407" t="s">
        <v>77</v>
      </c>
      <c r="E407">
        <v>976</v>
      </c>
      <c r="F407">
        <v>19</v>
      </c>
      <c r="G407">
        <v>20</v>
      </c>
      <c r="H407" t="s">
        <v>26</v>
      </c>
    </row>
    <row r="408" spans="1:8" x14ac:dyDescent="0.25">
      <c r="A408" s="5" t="str">
        <f t="shared" si="6"/>
        <v/>
      </c>
      <c r="B408" t="s">
        <v>96</v>
      </c>
      <c r="C408" t="s">
        <v>114</v>
      </c>
      <c r="D408" t="s">
        <v>76</v>
      </c>
      <c r="E408">
        <v>257</v>
      </c>
      <c r="F408">
        <v>19</v>
      </c>
      <c r="G408">
        <v>19</v>
      </c>
      <c r="H408" t="s">
        <v>61</v>
      </c>
    </row>
    <row r="409" spans="1:8" x14ac:dyDescent="0.25">
      <c r="A409" s="5" t="str">
        <f t="shared" si="6"/>
        <v/>
      </c>
      <c r="B409" t="s">
        <v>96</v>
      </c>
      <c r="C409" t="s">
        <v>114</v>
      </c>
      <c r="D409" t="s">
        <v>47</v>
      </c>
      <c r="E409">
        <v>978</v>
      </c>
      <c r="F409">
        <v>19</v>
      </c>
      <c r="G409">
        <v>20</v>
      </c>
      <c r="H409" t="s">
        <v>26</v>
      </c>
    </row>
    <row r="410" spans="1:8" x14ac:dyDescent="0.25">
      <c r="A410" s="5" t="str">
        <f t="shared" si="6"/>
        <v/>
      </c>
      <c r="B410" t="s">
        <v>96</v>
      </c>
      <c r="C410" t="s">
        <v>115</v>
      </c>
      <c r="D410" t="s">
        <v>63</v>
      </c>
      <c r="E410">
        <v>41759.7734375</v>
      </c>
      <c r="F410">
        <v>18</v>
      </c>
      <c r="G410">
        <v>21</v>
      </c>
      <c r="H410" t="s">
        <v>45</v>
      </c>
    </row>
    <row r="411" spans="1:8" x14ac:dyDescent="0.25">
      <c r="A411" s="5" t="str">
        <f t="shared" si="6"/>
        <v/>
      </c>
      <c r="B411" t="s">
        <v>96</v>
      </c>
      <c r="C411" t="s">
        <v>115</v>
      </c>
      <c r="D411" t="s">
        <v>64</v>
      </c>
      <c r="E411">
        <v>41660.5</v>
      </c>
      <c r="F411">
        <v>19</v>
      </c>
      <c r="G411">
        <v>20</v>
      </c>
      <c r="H411" t="s">
        <v>26</v>
      </c>
    </row>
    <row r="412" spans="1:8" x14ac:dyDescent="0.25">
      <c r="A412" s="5" t="str">
        <f t="shared" si="6"/>
        <v/>
      </c>
      <c r="B412" t="s">
        <v>96</v>
      </c>
      <c r="C412" t="s">
        <v>115</v>
      </c>
      <c r="D412" t="s">
        <v>48</v>
      </c>
      <c r="E412">
        <v>40645</v>
      </c>
      <c r="F412">
        <v>19</v>
      </c>
      <c r="G412">
        <v>20</v>
      </c>
      <c r="H412" t="s">
        <v>26</v>
      </c>
    </row>
    <row r="413" spans="1:8" x14ac:dyDescent="0.25">
      <c r="A413" s="5" t="str">
        <f t="shared" si="6"/>
        <v/>
      </c>
      <c r="B413" t="s">
        <v>96</v>
      </c>
      <c r="C413" t="s">
        <v>115</v>
      </c>
      <c r="D413" t="s">
        <v>49</v>
      </c>
      <c r="E413">
        <v>41503</v>
      </c>
      <c r="F413">
        <v>18</v>
      </c>
      <c r="G413">
        <v>21</v>
      </c>
      <c r="H413" t="s">
        <v>79</v>
      </c>
    </row>
    <row r="414" spans="1:8" x14ac:dyDescent="0.25">
      <c r="A414" s="5" t="str">
        <f t="shared" si="6"/>
        <v/>
      </c>
      <c r="B414" t="s">
        <v>96</v>
      </c>
      <c r="C414" t="s">
        <v>115</v>
      </c>
      <c r="D414" t="s">
        <v>50</v>
      </c>
      <c r="E414">
        <v>41495</v>
      </c>
      <c r="F414">
        <v>18</v>
      </c>
      <c r="G414">
        <v>21</v>
      </c>
      <c r="H414" t="s">
        <v>45</v>
      </c>
    </row>
    <row r="415" spans="1:8" x14ac:dyDescent="0.25">
      <c r="A415" s="5" t="str">
        <f t="shared" si="6"/>
        <v/>
      </c>
      <c r="B415" t="s">
        <v>96</v>
      </c>
      <c r="C415" t="s">
        <v>115</v>
      </c>
      <c r="D415" t="s">
        <v>51</v>
      </c>
      <c r="E415">
        <v>41571</v>
      </c>
      <c r="F415">
        <v>18</v>
      </c>
      <c r="G415">
        <v>21</v>
      </c>
      <c r="H415" t="s">
        <v>45</v>
      </c>
    </row>
    <row r="416" spans="1:8" x14ac:dyDescent="0.25">
      <c r="A416" s="5" t="str">
        <f t="shared" si="6"/>
        <v/>
      </c>
      <c r="B416" t="s">
        <v>96</v>
      </c>
      <c r="C416" t="s">
        <v>115</v>
      </c>
      <c r="D416" t="s">
        <v>70</v>
      </c>
      <c r="E416">
        <v>24174</v>
      </c>
      <c r="F416">
        <v>20</v>
      </c>
      <c r="G416">
        <v>20</v>
      </c>
      <c r="H416" t="s">
        <v>69</v>
      </c>
    </row>
    <row r="417" spans="1:8" x14ac:dyDescent="0.25">
      <c r="A417" s="5" t="str">
        <f t="shared" si="6"/>
        <v/>
      </c>
      <c r="B417" t="s">
        <v>96</v>
      </c>
      <c r="C417" t="s">
        <v>115</v>
      </c>
      <c r="D417" t="s">
        <v>71</v>
      </c>
      <c r="E417">
        <v>17543</v>
      </c>
      <c r="F417">
        <v>19</v>
      </c>
      <c r="G417">
        <v>20</v>
      </c>
      <c r="H417" t="s">
        <v>26</v>
      </c>
    </row>
    <row r="418" spans="1:8" x14ac:dyDescent="0.25">
      <c r="A418" s="5" t="str">
        <f t="shared" si="6"/>
        <v/>
      </c>
      <c r="B418" t="s">
        <v>96</v>
      </c>
      <c r="C418" t="s">
        <v>115</v>
      </c>
      <c r="D418" t="s">
        <v>52</v>
      </c>
      <c r="E418">
        <v>37533</v>
      </c>
      <c r="F418">
        <v>19</v>
      </c>
      <c r="G418">
        <v>20</v>
      </c>
      <c r="H418" t="s">
        <v>26</v>
      </c>
    </row>
    <row r="419" spans="1:8" x14ac:dyDescent="0.25">
      <c r="A419" s="5" t="str">
        <f t="shared" si="6"/>
        <v/>
      </c>
      <c r="B419" t="s">
        <v>96</v>
      </c>
      <c r="C419" t="s">
        <v>115</v>
      </c>
      <c r="D419" t="s">
        <v>53</v>
      </c>
      <c r="E419">
        <v>41788</v>
      </c>
      <c r="F419">
        <v>19</v>
      </c>
      <c r="G419">
        <v>20</v>
      </c>
      <c r="H419" t="s">
        <v>26</v>
      </c>
    </row>
    <row r="420" spans="1:8" x14ac:dyDescent="0.25">
      <c r="A420" s="5" t="str">
        <f t="shared" si="6"/>
        <v/>
      </c>
      <c r="B420" t="s">
        <v>96</v>
      </c>
      <c r="C420" t="s">
        <v>115</v>
      </c>
      <c r="D420" t="s">
        <v>54</v>
      </c>
      <c r="E420">
        <v>41775</v>
      </c>
      <c r="F420">
        <v>19</v>
      </c>
      <c r="G420">
        <v>20</v>
      </c>
      <c r="H420" t="s">
        <v>26</v>
      </c>
    </row>
    <row r="421" spans="1:8" x14ac:dyDescent="0.25">
      <c r="A421" s="5" t="str">
        <f t="shared" si="6"/>
        <v/>
      </c>
      <c r="B421" t="s">
        <v>96</v>
      </c>
      <c r="C421" t="s">
        <v>115</v>
      </c>
      <c r="D421" t="s">
        <v>57</v>
      </c>
      <c r="E421">
        <v>41934</v>
      </c>
      <c r="F421">
        <v>19</v>
      </c>
      <c r="G421">
        <v>20</v>
      </c>
      <c r="H421" t="s">
        <v>26</v>
      </c>
    </row>
    <row r="422" spans="1:8" x14ac:dyDescent="0.25">
      <c r="A422" s="5" t="str">
        <f t="shared" si="6"/>
        <v/>
      </c>
      <c r="B422" t="s">
        <v>96</v>
      </c>
      <c r="C422" t="s">
        <v>115</v>
      </c>
      <c r="D422" t="s">
        <v>58</v>
      </c>
      <c r="E422">
        <v>41927</v>
      </c>
      <c r="F422">
        <v>18</v>
      </c>
      <c r="G422">
        <v>21</v>
      </c>
      <c r="H422" t="s">
        <v>45</v>
      </c>
    </row>
    <row r="423" spans="1:8" x14ac:dyDescent="0.25">
      <c r="A423" s="5" t="str">
        <f t="shared" si="6"/>
        <v/>
      </c>
      <c r="B423" t="s">
        <v>96</v>
      </c>
      <c r="C423" t="s">
        <v>115</v>
      </c>
      <c r="D423" t="s">
        <v>59</v>
      </c>
      <c r="E423">
        <v>42041</v>
      </c>
      <c r="F423">
        <v>18</v>
      </c>
      <c r="G423">
        <v>21</v>
      </c>
      <c r="H423" t="s">
        <v>45</v>
      </c>
    </row>
    <row r="424" spans="1:8" x14ac:dyDescent="0.25">
      <c r="A424" s="5" t="str">
        <f t="shared" si="6"/>
        <v/>
      </c>
      <c r="B424" t="s">
        <v>96</v>
      </c>
      <c r="C424" t="s">
        <v>115</v>
      </c>
      <c r="D424" t="s">
        <v>55</v>
      </c>
      <c r="E424">
        <v>718</v>
      </c>
      <c r="F424">
        <v>19</v>
      </c>
      <c r="G424">
        <v>19</v>
      </c>
      <c r="H424" t="s">
        <v>61</v>
      </c>
    </row>
    <row r="425" spans="1:8" x14ac:dyDescent="0.25">
      <c r="A425" s="5" t="str">
        <f t="shared" si="6"/>
        <v/>
      </c>
      <c r="B425" t="s">
        <v>96</v>
      </c>
      <c r="C425" t="s">
        <v>115</v>
      </c>
      <c r="D425" t="s">
        <v>56</v>
      </c>
      <c r="E425">
        <v>42128</v>
      </c>
      <c r="F425">
        <v>19</v>
      </c>
      <c r="G425">
        <v>20</v>
      </c>
      <c r="H425" t="s">
        <v>26</v>
      </c>
    </row>
    <row r="426" spans="1:8" x14ac:dyDescent="0.25">
      <c r="A426" s="5" t="str">
        <f t="shared" si="6"/>
        <v/>
      </c>
      <c r="B426" t="s">
        <v>96</v>
      </c>
      <c r="C426" t="s">
        <v>115</v>
      </c>
      <c r="D426" t="s">
        <v>73</v>
      </c>
      <c r="E426">
        <v>4995</v>
      </c>
      <c r="F426">
        <v>19</v>
      </c>
      <c r="G426">
        <v>20</v>
      </c>
      <c r="H426" t="s">
        <v>26</v>
      </c>
    </row>
    <row r="427" spans="1:8" x14ac:dyDescent="0.25">
      <c r="A427" s="5" t="str">
        <f t="shared" si="6"/>
        <v/>
      </c>
      <c r="B427" t="s">
        <v>96</v>
      </c>
      <c r="C427" t="s">
        <v>115</v>
      </c>
      <c r="D427" t="s">
        <v>72</v>
      </c>
      <c r="E427">
        <v>37433</v>
      </c>
      <c r="F427">
        <v>18</v>
      </c>
      <c r="G427">
        <v>20</v>
      </c>
      <c r="H427" t="s">
        <v>62</v>
      </c>
    </row>
    <row r="428" spans="1:8" x14ac:dyDescent="0.25">
      <c r="A428" s="5" t="str">
        <f t="shared" si="6"/>
        <v/>
      </c>
      <c r="B428" t="s">
        <v>96</v>
      </c>
      <c r="C428" t="s">
        <v>115</v>
      </c>
      <c r="D428" t="s">
        <v>74</v>
      </c>
      <c r="E428">
        <v>19569</v>
      </c>
      <c r="F428">
        <v>19</v>
      </c>
      <c r="G428">
        <v>20</v>
      </c>
      <c r="H428" t="s">
        <v>26</v>
      </c>
    </row>
    <row r="429" spans="1:8" x14ac:dyDescent="0.25">
      <c r="A429" s="5" t="str">
        <f t="shared" si="6"/>
        <v/>
      </c>
      <c r="B429" t="s">
        <v>96</v>
      </c>
      <c r="C429" t="s">
        <v>115</v>
      </c>
      <c r="D429" t="s">
        <v>75</v>
      </c>
      <c r="E429">
        <v>22836</v>
      </c>
      <c r="F429">
        <v>19</v>
      </c>
      <c r="G429">
        <v>19</v>
      </c>
      <c r="H429" t="s">
        <v>61</v>
      </c>
    </row>
    <row r="430" spans="1:8" x14ac:dyDescent="0.25">
      <c r="A430" s="5" t="str">
        <f t="shared" si="6"/>
        <v/>
      </c>
      <c r="B430" t="s">
        <v>96</v>
      </c>
      <c r="C430" t="s">
        <v>115</v>
      </c>
      <c r="D430" t="s">
        <v>46</v>
      </c>
      <c r="E430">
        <v>42365</v>
      </c>
      <c r="F430">
        <v>14</v>
      </c>
      <c r="G430">
        <v>17</v>
      </c>
      <c r="H430" t="s">
        <v>60</v>
      </c>
    </row>
    <row r="431" spans="1:8" x14ac:dyDescent="0.25">
      <c r="A431" s="5" t="str">
        <f t="shared" si="6"/>
        <v/>
      </c>
      <c r="B431" t="s">
        <v>96</v>
      </c>
      <c r="C431" t="s">
        <v>115</v>
      </c>
      <c r="D431" t="s">
        <v>77</v>
      </c>
      <c r="E431">
        <v>4260</v>
      </c>
      <c r="F431">
        <v>19</v>
      </c>
      <c r="G431">
        <v>20</v>
      </c>
      <c r="H431" t="s">
        <v>26</v>
      </c>
    </row>
    <row r="432" spans="1:8" x14ac:dyDescent="0.25">
      <c r="A432" s="5" t="str">
        <f t="shared" si="6"/>
        <v/>
      </c>
      <c r="B432" t="s">
        <v>96</v>
      </c>
      <c r="C432" t="s">
        <v>115</v>
      </c>
      <c r="D432" t="s">
        <v>76</v>
      </c>
      <c r="E432">
        <v>733</v>
      </c>
      <c r="F432">
        <v>19</v>
      </c>
      <c r="G432">
        <v>19</v>
      </c>
      <c r="H432" t="s">
        <v>61</v>
      </c>
    </row>
    <row r="433" spans="1:9" x14ac:dyDescent="0.25">
      <c r="A433" s="5" t="str">
        <f t="shared" si="6"/>
        <v/>
      </c>
      <c r="B433" t="s">
        <v>96</v>
      </c>
      <c r="C433" t="s">
        <v>115</v>
      </c>
      <c r="D433" t="s">
        <v>47</v>
      </c>
      <c r="E433">
        <v>4270</v>
      </c>
      <c r="F433">
        <v>19</v>
      </c>
      <c r="G433">
        <v>20</v>
      </c>
      <c r="H433" t="s">
        <v>26</v>
      </c>
    </row>
    <row r="434" spans="1:9" x14ac:dyDescent="0.25">
      <c r="A434" s="5" t="str">
        <f t="shared" si="6"/>
        <v/>
      </c>
      <c r="B434" t="s">
        <v>97</v>
      </c>
      <c r="C434" t="s">
        <v>141</v>
      </c>
      <c r="D434" t="s">
        <v>64</v>
      </c>
      <c r="F434">
        <v>19</v>
      </c>
      <c r="G434">
        <v>20</v>
      </c>
      <c r="H434" t="s">
        <v>26</v>
      </c>
      <c r="I434">
        <v>1</v>
      </c>
    </row>
    <row r="435" spans="1:9" x14ac:dyDescent="0.25">
      <c r="A435" s="5" t="str">
        <f t="shared" si="6"/>
        <v/>
      </c>
      <c r="B435" t="s">
        <v>97</v>
      </c>
      <c r="C435" t="s">
        <v>141</v>
      </c>
      <c r="D435" t="s">
        <v>63</v>
      </c>
      <c r="F435">
        <v>18</v>
      </c>
      <c r="G435">
        <v>21</v>
      </c>
      <c r="H435" t="s">
        <v>45</v>
      </c>
      <c r="I435">
        <v>1</v>
      </c>
    </row>
    <row r="436" spans="1:9" x14ac:dyDescent="0.25">
      <c r="A436" s="5" t="str">
        <f t="shared" si="6"/>
        <v/>
      </c>
      <c r="B436" t="s">
        <v>97</v>
      </c>
      <c r="C436" t="s">
        <v>141</v>
      </c>
      <c r="D436" t="s">
        <v>48</v>
      </c>
      <c r="F436">
        <v>19</v>
      </c>
      <c r="G436">
        <v>20</v>
      </c>
      <c r="H436" t="s">
        <v>26</v>
      </c>
      <c r="I436">
        <v>1</v>
      </c>
    </row>
    <row r="437" spans="1:9" x14ac:dyDescent="0.25">
      <c r="A437" s="5" t="str">
        <f t="shared" si="6"/>
        <v/>
      </c>
      <c r="B437" t="s">
        <v>97</v>
      </c>
      <c r="C437" t="s">
        <v>141</v>
      </c>
      <c r="D437" t="s">
        <v>49</v>
      </c>
      <c r="F437">
        <v>18</v>
      </c>
      <c r="G437">
        <v>21</v>
      </c>
      <c r="H437" t="s">
        <v>79</v>
      </c>
      <c r="I437">
        <v>1</v>
      </c>
    </row>
    <row r="438" spans="1:9" x14ac:dyDescent="0.25">
      <c r="A438" s="5" t="str">
        <f t="shared" si="6"/>
        <v/>
      </c>
      <c r="B438" t="s">
        <v>97</v>
      </c>
      <c r="C438" t="s">
        <v>141</v>
      </c>
      <c r="D438" t="s">
        <v>50</v>
      </c>
      <c r="F438">
        <v>18</v>
      </c>
      <c r="G438">
        <v>21</v>
      </c>
      <c r="H438" t="s">
        <v>45</v>
      </c>
      <c r="I438">
        <v>1</v>
      </c>
    </row>
    <row r="439" spans="1:9" x14ac:dyDescent="0.25">
      <c r="A439" s="5" t="str">
        <f t="shared" si="6"/>
        <v/>
      </c>
      <c r="B439" t="s">
        <v>97</v>
      </c>
      <c r="C439" t="s">
        <v>141</v>
      </c>
      <c r="D439" t="s">
        <v>51</v>
      </c>
      <c r="F439">
        <v>18</v>
      </c>
      <c r="G439">
        <v>21</v>
      </c>
      <c r="H439" t="s">
        <v>45</v>
      </c>
      <c r="I439">
        <v>1</v>
      </c>
    </row>
    <row r="440" spans="1:9" x14ac:dyDescent="0.25">
      <c r="A440" s="5" t="str">
        <f t="shared" si="6"/>
        <v/>
      </c>
      <c r="B440" t="s">
        <v>97</v>
      </c>
      <c r="C440" t="s">
        <v>141</v>
      </c>
      <c r="D440" t="s">
        <v>70</v>
      </c>
      <c r="F440">
        <v>20</v>
      </c>
      <c r="G440">
        <v>20</v>
      </c>
      <c r="H440" t="s">
        <v>69</v>
      </c>
      <c r="I440">
        <v>1</v>
      </c>
    </row>
    <row r="441" spans="1:9" x14ac:dyDescent="0.25">
      <c r="A441" s="5" t="str">
        <f t="shared" si="6"/>
        <v/>
      </c>
      <c r="B441" t="s">
        <v>97</v>
      </c>
      <c r="C441" t="s">
        <v>141</v>
      </c>
      <c r="D441" t="s">
        <v>71</v>
      </c>
      <c r="F441">
        <v>19</v>
      </c>
      <c r="G441">
        <v>20</v>
      </c>
      <c r="H441" t="s">
        <v>26</v>
      </c>
      <c r="I441">
        <v>1</v>
      </c>
    </row>
    <row r="442" spans="1:9" x14ac:dyDescent="0.25">
      <c r="A442" s="5" t="str">
        <f t="shared" si="6"/>
        <v/>
      </c>
      <c r="B442" t="s">
        <v>97</v>
      </c>
      <c r="C442" t="s">
        <v>141</v>
      </c>
      <c r="D442" t="s">
        <v>52</v>
      </c>
      <c r="F442">
        <v>19</v>
      </c>
      <c r="G442">
        <v>20</v>
      </c>
      <c r="H442" t="s">
        <v>26</v>
      </c>
      <c r="I442">
        <v>1</v>
      </c>
    </row>
    <row r="443" spans="1:9" x14ac:dyDescent="0.25">
      <c r="A443" s="5" t="str">
        <f t="shared" si="6"/>
        <v/>
      </c>
      <c r="B443" t="s">
        <v>97</v>
      </c>
      <c r="C443" t="s">
        <v>141</v>
      </c>
      <c r="D443" t="s">
        <v>53</v>
      </c>
      <c r="F443">
        <v>19</v>
      </c>
      <c r="G443">
        <v>20</v>
      </c>
      <c r="H443" t="s">
        <v>26</v>
      </c>
      <c r="I443">
        <v>1</v>
      </c>
    </row>
    <row r="444" spans="1:9" x14ac:dyDescent="0.25">
      <c r="A444" s="5" t="str">
        <f t="shared" si="6"/>
        <v/>
      </c>
      <c r="B444" t="s">
        <v>97</v>
      </c>
      <c r="C444" t="s">
        <v>141</v>
      </c>
      <c r="D444" t="s">
        <v>54</v>
      </c>
      <c r="F444">
        <v>19</v>
      </c>
      <c r="G444">
        <v>20</v>
      </c>
      <c r="H444" t="s">
        <v>26</v>
      </c>
      <c r="I444">
        <v>1</v>
      </c>
    </row>
    <row r="445" spans="1:9" x14ac:dyDescent="0.25">
      <c r="A445" s="5" t="str">
        <f t="shared" si="6"/>
        <v/>
      </c>
      <c r="B445" t="s">
        <v>97</v>
      </c>
      <c r="C445" t="s">
        <v>141</v>
      </c>
      <c r="D445" t="s">
        <v>57</v>
      </c>
      <c r="F445">
        <v>19</v>
      </c>
      <c r="G445">
        <v>20</v>
      </c>
      <c r="H445" t="s">
        <v>26</v>
      </c>
      <c r="I445">
        <v>1</v>
      </c>
    </row>
    <row r="446" spans="1:9" x14ac:dyDescent="0.25">
      <c r="A446" s="5" t="str">
        <f t="shared" si="6"/>
        <v/>
      </c>
      <c r="B446" t="s">
        <v>97</v>
      </c>
      <c r="C446" t="s">
        <v>141</v>
      </c>
      <c r="D446" t="s">
        <v>58</v>
      </c>
      <c r="F446">
        <v>18</v>
      </c>
      <c r="G446">
        <v>21</v>
      </c>
      <c r="H446" t="s">
        <v>45</v>
      </c>
      <c r="I446">
        <v>1</v>
      </c>
    </row>
    <row r="447" spans="1:9" x14ac:dyDescent="0.25">
      <c r="A447" s="5" t="str">
        <f t="shared" si="6"/>
        <v/>
      </c>
      <c r="B447" t="s">
        <v>97</v>
      </c>
      <c r="C447" t="s">
        <v>141</v>
      </c>
      <c r="D447" t="s">
        <v>59</v>
      </c>
      <c r="F447">
        <v>18</v>
      </c>
      <c r="G447">
        <v>21</v>
      </c>
      <c r="H447" t="s">
        <v>45</v>
      </c>
      <c r="I447">
        <v>1</v>
      </c>
    </row>
    <row r="448" spans="1:9" x14ac:dyDescent="0.25">
      <c r="A448" s="5" t="str">
        <f t="shared" si="6"/>
        <v/>
      </c>
      <c r="B448" t="s">
        <v>97</v>
      </c>
      <c r="C448" t="s">
        <v>141</v>
      </c>
      <c r="D448" t="s">
        <v>55</v>
      </c>
      <c r="F448">
        <v>19</v>
      </c>
      <c r="G448">
        <v>19</v>
      </c>
      <c r="H448" t="s">
        <v>61</v>
      </c>
      <c r="I448">
        <v>1</v>
      </c>
    </row>
    <row r="449" spans="1:9" x14ac:dyDescent="0.25">
      <c r="A449" s="5" t="str">
        <f t="shared" si="6"/>
        <v/>
      </c>
      <c r="B449" t="s">
        <v>97</v>
      </c>
      <c r="C449" t="s">
        <v>141</v>
      </c>
      <c r="D449" t="s">
        <v>56</v>
      </c>
      <c r="F449">
        <v>19</v>
      </c>
      <c r="G449">
        <v>20</v>
      </c>
      <c r="H449" t="s">
        <v>26</v>
      </c>
      <c r="I449">
        <v>1</v>
      </c>
    </row>
    <row r="450" spans="1:9" x14ac:dyDescent="0.25">
      <c r="A450" s="5" t="str">
        <f t="shared" ref="A450:A513" si="7">IF(AND(category=B450, subcategory=C450, reportdate=D450), 1, "")</f>
        <v/>
      </c>
      <c r="B450" t="s">
        <v>97</v>
      </c>
      <c r="C450" t="s">
        <v>141</v>
      </c>
      <c r="D450" t="s">
        <v>73</v>
      </c>
      <c r="F450">
        <v>19</v>
      </c>
      <c r="G450">
        <v>20</v>
      </c>
      <c r="H450" t="s">
        <v>26</v>
      </c>
      <c r="I450">
        <v>1</v>
      </c>
    </row>
    <row r="451" spans="1:9" x14ac:dyDescent="0.25">
      <c r="A451" s="5" t="str">
        <f t="shared" si="7"/>
        <v/>
      </c>
      <c r="B451" t="s">
        <v>97</v>
      </c>
      <c r="C451" t="s">
        <v>141</v>
      </c>
      <c r="D451" t="s">
        <v>72</v>
      </c>
      <c r="F451">
        <v>18</v>
      </c>
      <c r="G451">
        <v>20</v>
      </c>
      <c r="H451" t="s">
        <v>62</v>
      </c>
      <c r="I451">
        <v>1</v>
      </c>
    </row>
    <row r="452" spans="1:9" x14ac:dyDescent="0.25">
      <c r="A452" s="5" t="str">
        <f t="shared" si="7"/>
        <v/>
      </c>
      <c r="B452" t="s">
        <v>97</v>
      </c>
      <c r="C452" t="s">
        <v>141</v>
      </c>
      <c r="D452" t="s">
        <v>75</v>
      </c>
      <c r="F452">
        <v>19</v>
      </c>
      <c r="G452">
        <v>19</v>
      </c>
      <c r="H452" t="s">
        <v>61</v>
      </c>
      <c r="I452">
        <v>1</v>
      </c>
    </row>
    <row r="453" spans="1:9" x14ac:dyDescent="0.25">
      <c r="A453" s="5" t="str">
        <f t="shared" si="7"/>
        <v/>
      </c>
      <c r="B453" t="s">
        <v>97</v>
      </c>
      <c r="C453" t="s">
        <v>141</v>
      </c>
      <c r="D453" t="s">
        <v>74</v>
      </c>
      <c r="F453">
        <v>19</v>
      </c>
      <c r="G453">
        <v>20</v>
      </c>
      <c r="H453" t="s">
        <v>26</v>
      </c>
      <c r="I453">
        <v>1</v>
      </c>
    </row>
    <row r="454" spans="1:9" x14ac:dyDescent="0.25">
      <c r="A454" s="5" t="str">
        <f t="shared" si="7"/>
        <v/>
      </c>
      <c r="B454" t="s">
        <v>97</v>
      </c>
      <c r="C454" t="s">
        <v>141</v>
      </c>
      <c r="D454" t="s">
        <v>46</v>
      </c>
      <c r="F454">
        <v>14</v>
      </c>
      <c r="G454">
        <v>17</v>
      </c>
      <c r="H454" t="s">
        <v>60</v>
      </c>
      <c r="I454">
        <v>1</v>
      </c>
    </row>
    <row r="455" spans="1:9" x14ac:dyDescent="0.25">
      <c r="A455" s="5" t="str">
        <f t="shared" si="7"/>
        <v/>
      </c>
      <c r="B455" t="s">
        <v>97</v>
      </c>
      <c r="C455" t="s">
        <v>141</v>
      </c>
      <c r="D455" t="s">
        <v>77</v>
      </c>
      <c r="F455">
        <v>19</v>
      </c>
      <c r="G455">
        <v>20</v>
      </c>
      <c r="H455" t="s">
        <v>26</v>
      </c>
      <c r="I455">
        <v>1</v>
      </c>
    </row>
    <row r="456" spans="1:9" x14ac:dyDescent="0.25">
      <c r="A456" s="5" t="str">
        <f t="shared" si="7"/>
        <v/>
      </c>
      <c r="B456" t="s">
        <v>97</v>
      </c>
      <c r="C456" t="s">
        <v>141</v>
      </c>
      <c r="D456" t="s">
        <v>76</v>
      </c>
      <c r="F456">
        <v>19</v>
      </c>
      <c r="G456">
        <v>19</v>
      </c>
      <c r="H456" t="s">
        <v>61</v>
      </c>
      <c r="I456">
        <v>1</v>
      </c>
    </row>
    <row r="457" spans="1:9" x14ac:dyDescent="0.25">
      <c r="A457" s="5" t="str">
        <f t="shared" si="7"/>
        <v/>
      </c>
      <c r="B457" t="s">
        <v>97</v>
      </c>
      <c r="C457" t="s">
        <v>141</v>
      </c>
      <c r="D457" t="s">
        <v>47</v>
      </c>
      <c r="F457">
        <v>19</v>
      </c>
      <c r="G457">
        <v>20</v>
      </c>
      <c r="H457" t="s">
        <v>26</v>
      </c>
      <c r="I457">
        <v>1</v>
      </c>
    </row>
    <row r="458" spans="1:9" x14ac:dyDescent="0.25">
      <c r="A458" s="5" t="str">
        <f t="shared" si="7"/>
        <v/>
      </c>
      <c r="B458" t="s">
        <v>97</v>
      </c>
      <c r="C458" t="s">
        <v>142</v>
      </c>
      <c r="D458" t="s">
        <v>63</v>
      </c>
      <c r="F458">
        <v>18</v>
      </c>
      <c r="G458">
        <v>21</v>
      </c>
      <c r="H458" t="s">
        <v>45</v>
      </c>
      <c r="I458">
        <v>1</v>
      </c>
    </row>
    <row r="459" spans="1:9" x14ac:dyDescent="0.25">
      <c r="A459" s="5" t="str">
        <f t="shared" si="7"/>
        <v/>
      </c>
      <c r="B459" t="s">
        <v>97</v>
      </c>
      <c r="C459" t="s">
        <v>142</v>
      </c>
      <c r="D459" t="s">
        <v>64</v>
      </c>
      <c r="F459">
        <v>19</v>
      </c>
      <c r="G459">
        <v>20</v>
      </c>
      <c r="H459" t="s">
        <v>26</v>
      </c>
      <c r="I459">
        <v>1</v>
      </c>
    </row>
    <row r="460" spans="1:9" x14ac:dyDescent="0.25">
      <c r="A460" s="5" t="str">
        <f t="shared" si="7"/>
        <v/>
      </c>
      <c r="B460" t="s">
        <v>97</v>
      </c>
      <c r="C460" t="s">
        <v>142</v>
      </c>
      <c r="D460" t="s">
        <v>48</v>
      </c>
      <c r="F460">
        <v>19</v>
      </c>
      <c r="G460">
        <v>20</v>
      </c>
      <c r="H460" t="s">
        <v>26</v>
      </c>
      <c r="I460">
        <v>1</v>
      </c>
    </row>
    <row r="461" spans="1:9" x14ac:dyDescent="0.25">
      <c r="A461" s="5" t="str">
        <f t="shared" si="7"/>
        <v/>
      </c>
      <c r="B461" t="s">
        <v>97</v>
      </c>
      <c r="C461" t="s">
        <v>142</v>
      </c>
      <c r="D461" t="s">
        <v>49</v>
      </c>
      <c r="F461">
        <v>18</v>
      </c>
      <c r="G461">
        <v>21</v>
      </c>
      <c r="H461" t="s">
        <v>79</v>
      </c>
      <c r="I461">
        <v>1</v>
      </c>
    </row>
    <row r="462" spans="1:9" x14ac:dyDescent="0.25">
      <c r="A462" s="5" t="str">
        <f t="shared" si="7"/>
        <v/>
      </c>
      <c r="B462" t="s">
        <v>97</v>
      </c>
      <c r="C462" t="s">
        <v>142</v>
      </c>
      <c r="D462" t="s">
        <v>50</v>
      </c>
      <c r="F462">
        <v>18</v>
      </c>
      <c r="G462">
        <v>21</v>
      </c>
      <c r="H462" t="s">
        <v>45</v>
      </c>
      <c r="I462">
        <v>1</v>
      </c>
    </row>
    <row r="463" spans="1:9" x14ac:dyDescent="0.25">
      <c r="A463" s="5" t="str">
        <f t="shared" si="7"/>
        <v/>
      </c>
      <c r="B463" t="s">
        <v>97</v>
      </c>
      <c r="C463" t="s">
        <v>142</v>
      </c>
      <c r="D463" t="s">
        <v>51</v>
      </c>
      <c r="F463">
        <v>18</v>
      </c>
      <c r="G463">
        <v>21</v>
      </c>
      <c r="H463" t="s">
        <v>45</v>
      </c>
      <c r="I463">
        <v>1</v>
      </c>
    </row>
    <row r="464" spans="1:9" x14ac:dyDescent="0.25">
      <c r="A464" s="5" t="str">
        <f t="shared" si="7"/>
        <v/>
      </c>
      <c r="B464" t="s">
        <v>97</v>
      </c>
      <c r="C464" t="s">
        <v>142</v>
      </c>
      <c r="D464" t="s">
        <v>70</v>
      </c>
      <c r="F464">
        <v>20</v>
      </c>
      <c r="G464">
        <v>20</v>
      </c>
      <c r="H464" t="s">
        <v>69</v>
      </c>
      <c r="I464">
        <v>1</v>
      </c>
    </row>
    <row r="465" spans="1:9" x14ac:dyDescent="0.25">
      <c r="A465" s="5" t="str">
        <f t="shared" si="7"/>
        <v/>
      </c>
      <c r="B465" t="s">
        <v>97</v>
      </c>
      <c r="C465" t="s">
        <v>142</v>
      </c>
      <c r="D465" t="s">
        <v>71</v>
      </c>
      <c r="F465">
        <v>19</v>
      </c>
      <c r="G465">
        <v>20</v>
      </c>
      <c r="H465" t="s">
        <v>26</v>
      </c>
      <c r="I465">
        <v>1</v>
      </c>
    </row>
    <row r="466" spans="1:9" x14ac:dyDescent="0.25">
      <c r="A466" s="5" t="str">
        <f t="shared" si="7"/>
        <v/>
      </c>
      <c r="B466" t="s">
        <v>97</v>
      </c>
      <c r="C466" t="s">
        <v>142</v>
      </c>
      <c r="D466" t="s">
        <v>52</v>
      </c>
      <c r="F466">
        <v>19</v>
      </c>
      <c r="G466">
        <v>20</v>
      </c>
      <c r="H466" t="s">
        <v>26</v>
      </c>
      <c r="I466">
        <v>1</v>
      </c>
    </row>
    <row r="467" spans="1:9" x14ac:dyDescent="0.25">
      <c r="A467" s="5" t="str">
        <f t="shared" si="7"/>
        <v/>
      </c>
      <c r="B467" t="s">
        <v>97</v>
      </c>
      <c r="C467" t="s">
        <v>142</v>
      </c>
      <c r="D467" t="s">
        <v>53</v>
      </c>
      <c r="F467">
        <v>19</v>
      </c>
      <c r="G467">
        <v>20</v>
      </c>
      <c r="H467" t="s">
        <v>26</v>
      </c>
      <c r="I467">
        <v>1</v>
      </c>
    </row>
    <row r="468" spans="1:9" x14ac:dyDescent="0.25">
      <c r="A468" s="5" t="str">
        <f t="shared" si="7"/>
        <v/>
      </c>
      <c r="B468" t="s">
        <v>97</v>
      </c>
      <c r="C468" t="s">
        <v>142</v>
      </c>
      <c r="D468" t="s">
        <v>54</v>
      </c>
      <c r="F468">
        <v>19</v>
      </c>
      <c r="G468">
        <v>20</v>
      </c>
      <c r="H468" t="s">
        <v>26</v>
      </c>
      <c r="I468">
        <v>1</v>
      </c>
    </row>
    <row r="469" spans="1:9" x14ac:dyDescent="0.25">
      <c r="A469" s="5" t="str">
        <f t="shared" si="7"/>
        <v/>
      </c>
      <c r="B469" t="s">
        <v>97</v>
      </c>
      <c r="C469" t="s">
        <v>142</v>
      </c>
      <c r="D469" t="s">
        <v>57</v>
      </c>
      <c r="F469">
        <v>19</v>
      </c>
      <c r="G469">
        <v>20</v>
      </c>
      <c r="H469" t="s">
        <v>26</v>
      </c>
      <c r="I469">
        <v>1</v>
      </c>
    </row>
    <row r="470" spans="1:9" x14ac:dyDescent="0.25">
      <c r="A470" s="5" t="str">
        <f t="shared" si="7"/>
        <v/>
      </c>
      <c r="B470" t="s">
        <v>97</v>
      </c>
      <c r="C470" t="s">
        <v>142</v>
      </c>
      <c r="D470" t="s">
        <v>58</v>
      </c>
      <c r="F470">
        <v>18</v>
      </c>
      <c r="G470">
        <v>21</v>
      </c>
      <c r="H470" t="s">
        <v>45</v>
      </c>
      <c r="I470">
        <v>1</v>
      </c>
    </row>
    <row r="471" spans="1:9" x14ac:dyDescent="0.25">
      <c r="A471" s="5" t="str">
        <f t="shared" si="7"/>
        <v/>
      </c>
      <c r="B471" t="s">
        <v>97</v>
      </c>
      <c r="C471" t="s">
        <v>142</v>
      </c>
      <c r="D471" t="s">
        <v>59</v>
      </c>
      <c r="F471">
        <v>18</v>
      </c>
      <c r="G471">
        <v>21</v>
      </c>
      <c r="H471" t="s">
        <v>45</v>
      </c>
      <c r="I471">
        <v>1</v>
      </c>
    </row>
    <row r="472" spans="1:9" x14ac:dyDescent="0.25">
      <c r="A472" s="5" t="str">
        <f t="shared" si="7"/>
        <v/>
      </c>
      <c r="B472" t="s">
        <v>97</v>
      </c>
      <c r="C472" t="s">
        <v>142</v>
      </c>
      <c r="D472" t="s">
        <v>55</v>
      </c>
      <c r="F472">
        <v>19</v>
      </c>
      <c r="G472">
        <v>19</v>
      </c>
      <c r="H472" t="s">
        <v>61</v>
      </c>
      <c r="I472">
        <v>1</v>
      </c>
    </row>
    <row r="473" spans="1:9" x14ac:dyDescent="0.25">
      <c r="A473" s="5" t="str">
        <f t="shared" si="7"/>
        <v/>
      </c>
      <c r="B473" t="s">
        <v>97</v>
      </c>
      <c r="C473" t="s">
        <v>142</v>
      </c>
      <c r="D473" t="s">
        <v>56</v>
      </c>
      <c r="F473">
        <v>19</v>
      </c>
      <c r="G473">
        <v>20</v>
      </c>
      <c r="H473" t="s">
        <v>26</v>
      </c>
      <c r="I473">
        <v>1</v>
      </c>
    </row>
    <row r="474" spans="1:9" x14ac:dyDescent="0.25">
      <c r="A474" s="5" t="str">
        <f t="shared" si="7"/>
        <v/>
      </c>
      <c r="B474" t="s">
        <v>97</v>
      </c>
      <c r="C474" t="s">
        <v>142</v>
      </c>
      <c r="D474" t="s">
        <v>73</v>
      </c>
      <c r="F474">
        <v>19</v>
      </c>
      <c r="G474">
        <v>20</v>
      </c>
      <c r="H474" t="s">
        <v>26</v>
      </c>
      <c r="I474">
        <v>1</v>
      </c>
    </row>
    <row r="475" spans="1:9" x14ac:dyDescent="0.25">
      <c r="A475" s="5" t="str">
        <f t="shared" si="7"/>
        <v/>
      </c>
      <c r="B475" t="s">
        <v>97</v>
      </c>
      <c r="C475" t="s">
        <v>142</v>
      </c>
      <c r="D475" t="s">
        <v>72</v>
      </c>
      <c r="F475">
        <v>18</v>
      </c>
      <c r="G475">
        <v>20</v>
      </c>
      <c r="H475" t="s">
        <v>62</v>
      </c>
      <c r="I475">
        <v>1</v>
      </c>
    </row>
    <row r="476" spans="1:9" x14ac:dyDescent="0.25">
      <c r="A476" s="5" t="str">
        <f t="shared" si="7"/>
        <v/>
      </c>
      <c r="B476" t="s">
        <v>97</v>
      </c>
      <c r="C476" t="s">
        <v>142</v>
      </c>
      <c r="D476" t="s">
        <v>74</v>
      </c>
      <c r="F476">
        <v>19</v>
      </c>
      <c r="G476">
        <v>20</v>
      </c>
      <c r="H476" t="s">
        <v>26</v>
      </c>
      <c r="I476">
        <v>1</v>
      </c>
    </row>
    <row r="477" spans="1:9" x14ac:dyDescent="0.25">
      <c r="A477" s="5" t="str">
        <f t="shared" si="7"/>
        <v/>
      </c>
      <c r="B477" t="s">
        <v>97</v>
      </c>
      <c r="C477" t="s">
        <v>142</v>
      </c>
      <c r="D477" t="s">
        <v>75</v>
      </c>
      <c r="F477">
        <v>19</v>
      </c>
      <c r="G477">
        <v>19</v>
      </c>
      <c r="H477" t="s">
        <v>61</v>
      </c>
      <c r="I477">
        <v>1</v>
      </c>
    </row>
    <row r="478" spans="1:9" x14ac:dyDescent="0.25">
      <c r="A478" s="5" t="str">
        <f t="shared" si="7"/>
        <v/>
      </c>
      <c r="B478" t="s">
        <v>97</v>
      </c>
      <c r="C478" t="s">
        <v>142</v>
      </c>
      <c r="D478" t="s">
        <v>46</v>
      </c>
      <c r="F478">
        <v>14</v>
      </c>
      <c r="G478">
        <v>17</v>
      </c>
      <c r="H478" t="s">
        <v>60</v>
      </c>
      <c r="I478">
        <v>1</v>
      </c>
    </row>
    <row r="479" spans="1:9" x14ac:dyDescent="0.25">
      <c r="A479" s="5" t="str">
        <f t="shared" si="7"/>
        <v/>
      </c>
      <c r="B479" t="s">
        <v>97</v>
      </c>
      <c r="C479" t="s">
        <v>142</v>
      </c>
      <c r="D479" t="s">
        <v>76</v>
      </c>
      <c r="F479">
        <v>19</v>
      </c>
      <c r="G479">
        <v>19</v>
      </c>
      <c r="H479" t="s">
        <v>61</v>
      </c>
      <c r="I479">
        <v>1</v>
      </c>
    </row>
    <row r="480" spans="1:9" x14ac:dyDescent="0.25">
      <c r="A480" s="5" t="str">
        <f t="shared" si="7"/>
        <v/>
      </c>
      <c r="B480" t="s">
        <v>97</v>
      </c>
      <c r="C480" t="s">
        <v>142</v>
      </c>
      <c r="D480" t="s">
        <v>77</v>
      </c>
      <c r="F480">
        <v>19</v>
      </c>
      <c r="G480">
        <v>20</v>
      </c>
      <c r="H480" t="s">
        <v>26</v>
      </c>
      <c r="I480">
        <v>1</v>
      </c>
    </row>
    <row r="481" spans="1:9" x14ac:dyDescent="0.25">
      <c r="A481" s="5" t="str">
        <f t="shared" si="7"/>
        <v/>
      </c>
      <c r="B481" t="s">
        <v>97</v>
      </c>
      <c r="C481" t="s">
        <v>142</v>
      </c>
      <c r="D481" t="s">
        <v>47</v>
      </c>
      <c r="F481">
        <v>19</v>
      </c>
      <c r="G481">
        <v>20</v>
      </c>
      <c r="H481" t="s">
        <v>26</v>
      </c>
      <c r="I481">
        <v>1</v>
      </c>
    </row>
    <row r="482" spans="1:9" x14ac:dyDescent="0.25">
      <c r="A482" s="5" t="str">
        <f t="shared" si="7"/>
        <v/>
      </c>
      <c r="B482" t="s">
        <v>97</v>
      </c>
      <c r="C482" t="s">
        <v>143</v>
      </c>
      <c r="D482" t="s">
        <v>63</v>
      </c>
      <c r="F482">
        <v>18</v>
      </c>
      <c r="G482">
        <v>21</v>
      </c>
      <c r="H482" t="s">
        <v>45</v>
      </c>
      <c r="I482">
        <v>1</v>
      </c>
    </row>
    <row r="483" spans="1:9" x14ac:dyDescent="0.25">
      <c r="A483" s="5" t="str">
        <f t="shared" si="7"/>
        <v/>
      </c>
      <c r="B483" t="s">
        <v>97</v>
      </c>
      <c r="C483" t="s">
        <v>143</v>
      </c>
      <c r="D483" t="s">
        <v>64</v>
      </c>
      <c r="F483">
        <v>19</v>
      </c>
      <c r="G483">
        <v>20</v>
      </c>
      <c r="H483" t="s">
        <v>26</v>
      </c>
      <c r="I483">
        <v>1</v>
      </c>
    </row>
    <row r="484" spans="1:9" x14ac:dyDescent="0.25">
      <c r="A484" s="5" t="str">
        <f t="shared" si="7"/>
        <v/>
      </c>
      <c r="B484" t="s">
        <v>97</v>
      </c>
      <c r="C484" t="s">
        <v>143</v>
      </c>
      <c r="D484" t="s">
        <v>48</v>
      </c>
      <c r="F484">
        <v>19</v>
      </c>
      <c r="G484">
        <v>20</v>
      </c>
      <c r="H484" t="s">
        <v>26</v>
      </c>
      <c r="I484">
        <v>1</v>
      </c>
    </row>
    <row r="485" spans="1:9" x14ac:dyDescent="0.25">
      <c r="A485" s="5" t="str">
        <f t="shared" si="7"/>
        <v/>
      </c>
      <c r="B485" t="s">
        <v>97</v>
      </c>
      <c r="C485" t="s">
        <v>143</v>
      </c>
      <c r="D485" t="s">
        <v>49</v>
      </c>
      <c r="F485">
        <v>18</v>
      </c>
      <c r="G485">
        <v>21</v>
      </c>
      <c r="H485" t="s">
        <v>79</v>
      </c>
      <c r="I485">
        <v>1</v>
      </c>
    </row>
    <row r="486" spans="1:9" x14ac:dyDescent="0.25">
      <c r="A486" s="5" t="str">
        <f t="shared" si="7"/>
        <v/>
      </c>
      <c r="B486" t="s">
        <v>97</v>
      </c>
      <c r="C486" t="s">
        <v>143</v>
      </c>
      <c r="D486" t="s">
        <v>50</v>
      </c>
      <c r="F486">
        <v>18</v>
      </c>
      <c r="G486">
        <v>21</v>
      </c>
      <c r="H486" t="s">
        <v>45</v>
      </c>
      <c r="I486">
        <v>1</v>
      </c>
    </row>
    <row r="487" spans="1:9" x14ac:dyDescent="0.25">
      <c r="A487" s="5" t="str">
        <f t="shared" si="7"/>
        <v/>
      </c>
      <c r="B487" t="s">
        <v>97</v>
      </c>
      <c r="C487" t="s">
        <v>143</v>
      </c>
      <c r="D487" t="s">
        <v>51</v>
      </c>
      <c r="F487">
        <v>18</v>
      </c>
      <c r="G487">
        <v>21</v>
      </c>
      <c r="H487" t="s">
        <v>45</v>
      </c>
      <c r="I487">
        <v>1</v>
      </c>
    </row>
    <row r="488" spans="1:9" x14ac:dyDescent="0.25">
      <c r="A488" s="5" t="str">
        <f t="shared" si="7"/>
        <v/>
      </c>
      <c r="B488" t="s">
        <v>97</v>
      </c>
      <c r="C488" t="s">
        <v>143</v>
      </c>
      <c r="D488" t="s">
        <v>71</v>
      </c>
      <c r="F488">
        <v>19</v>
      </c>
      <c r="G488">
        <v>20</v>
      </c>
      <c r="H488" t="s">
        <v>26</v>
      </c>
      <c r="I488">
        <v>1</v>
      </c>
    </row>
    <row r="489" spans="1:9" x14ac:dyDescent="0.25">
      <c r="A489" s="5" t="str">
        <f t="shared" si="7"/>
        <v/>
      </c>
      <c r="B489" t="s">
        <v>97</v>
      </c>
      <c r="C489" t="s">
        <v>143</v>
      </c>
      <c r="D489" t="s">
        <v>70</v>
      </c>
      <c r="F489">
        <v>20</v>
      </c>
      <c r="G489">
        <v>20</v>
      </c>
      <c r="H489" t="s">
        <v>69</v>
      </c>
      <c r="I489">
        <v>1</v>
      </c>
    </row>
    <row r="490" spans="1:9" x14ac:dyDescent="0.25">
      <c r="A490" s="5" t="str">
        <f t="shared" si="7"/>
        <v/>
      </c>
      <c r="B490" t="s">
        <v>97</v>
      </c>
      <c r="C490" t="s">
        <v>143</v>
      </c>
      <c r="D490" t="s">
        <v>52</v>
      </c>
      <c r="F490">
        <v>19</v>
      </c>
      <c r="G490">
        <v>20</v>
      </c>
      <c r="H490" t="s">
        <v>26</v>
      </c>
      <c r="I490">
        <v>1</v>
      </c>
    </row>
    <row r="491" spans="1:9" x14ac:dyDescent="0.25">
      <c r="A491" s="5" t="str">
        <f t="shared" si="7"/>
        <v/>
      </c>
      <c r="B491" t="s">
        <v>97</v>
      </c>
      <c r="C491" t="s">
        <v>143</v>
      </c>
      <c r="D491" t="s">
        <v>53</v>
      </c>
      <c r="F491">
        <v>19</v>
      </c>
      <c r="G491">
        <v>20</v>
      </c>
      <c r="H491" t="s">
        <v>26</v>
      </c>
      <c r="I491">
        <v>1</v>
      </c>
    </row>
    <row r="492" spans="1:9" x14ac:dyDescent="0.25">
      <c r="A492" s="5" t="str">
        <f t="shared" si="7"/>
        <v/>
      </c>
      <c r="B492" t="s">
        <v>97</v>
      </c>
      <c r="C492" t="s">
        <v>143</v>
      </c>
      <c r="D492" t="s">
        <v>54</v>
      </c>
      <c r="F492">
        <v>19</v>
      </c>
      <c r="G492">
        <v>20</v>
      </c>
      <c r="H492" t="s">
        <v>26</v>
      </c>
      <c r="I492">
        <v>1</v>
      </c>
    </row>
    <row r="493" spans="1:9" x14ac:dyDescent="0.25">
      <c r="A493" s="5" t="str">
        <f t="shared" si="7"/>
        <v/>
      </c>
      <c r="B493" t="s">
        <v>97</v>
      </c>
      <c r="C493" t="s">
        <v>143</v>
      </c>
      <c r="D493" t="s">
        <v>57</v>
      </c>
      <c r="F493">
        <v>19</v>
      </c>
      <c r="G493">
        <v>20</v>
      </c>
      <c r="H493" t="s">
        <v>26</v>
      </c>
      <c r="I493">
        <v>1</v>
      </c>
    </row>
    <row r="494" spans="1:9" x14ac:dyDescent="0.25">
      <c r="A494" s="5" t="str">
        <f t="shared" si="7"/>
        <v/>
      </c>
      <c r="B494" t="s">
        <v>97</v>
      </c>
      <c r="C494" t="s">
        <v>143</v>
      </c>
      <c r="D494" t="s">
        <v>58</v>
      </c>
      <c r="F494">
        <v>18</v>
      </c>
      <c r="G494">
        <v>21</v>
      </c>
      <c r="H494" t="s">
        <v>45</v>
      </c>
      <c r="I494">
        <v>1</v>
      </c>
    </row>
    <row r="495" spans="1:9" x14ac:dyDescent="0.25">
      <c r="A495" s="5" t="str">
        <f t="shared" si="7"/>
        <v/>
      </c>
      <c r="B495" t="s">
        <v>97</v>
      </c>
      <c r="C495" t="s">
        <v>143</v>
      </c>
      <c r="D495" t="s">
        <v>59</v>
      </c>
      <c r="F495">
        <v>18</v>
      </c>
      <c r="G495">
        <v>21</v>
      </c>
      <c r="H495" t="s">
        <v>45</v>
      </c>
      <c r="I495">
        <v>1</v>
      </c>
    </row>
    <row r="496" spans="1:9" x14ac:dyDescent="0.25">
      <c r="A496" s="5" t="str">
        <f t="shared" si="7"/>
        <v/>
      </c>
      <c r="B496" t="s">
        <v>97</v>
      </c>
      <c r="C496" t="s">
        <v>143</v>
      </c>
      <c r="D496" t="s">
        <v>55</v>
      </c>
      <c r="F496">
        <v>19</v>
      </c>
      <c r="G496">
        <v>19</v>
      </c>
      <c r="H496" t="s">
        <v>61</v>
      </c>
      <c r="I496">
        <v>1</v>
      </c>
    </row>
    <row r="497" spans="1:9" x14ac:dyDescent="0.25">
      <c r="A497" s="5" t="str">
        <f t="shared" si="7"/>
        <v/>
      </c>
      <c r="B497" t="s">
        <v>97</v>
      </c>
      <c r="C497" t="s">
        <v>143</v>
      </c>
      <c r="D497" t="s">
        <v>56</v>
      </c>
      <c r="F497">
        <v>19</v>
      </c>
      <c r="G497">
        <v>20</v>
      </c>
      <c r="H497" t="s">
        <v>26</v>
      </c>
      <c r="I497">
        <v>1</v>
      </c>
    </row>
    <row r="498" spans="1:9" x14ac:dyDescent="0.25">
      <c r="A498" s="5" t="str">
        <f t="shared" si="7"/>
        <v/>
      </c>
      <c r="B498" t="s">
        <v>97</v>
      </c>
      <c r="C498" t="s">
        <v>143</v>
      </c>
      <c r="D498" t="s">
        <v>72</v>
      </c>
      <c r="F498">
        <v>18</v>
      </c>
      <c r="G498">
        <v>20</v>
      </c>
      <c r="H498" t="s">
        <v>62</v>
      </c>
      <c r="I498">
        <v>1</v>
      </c>
    </row>
    <row r="499" spans="1:9" x14ac:dyDescent="0.25">
      <c r="A499" s="5" t="str">
        <f t="shared" si="7"/>
        <v/>
      </c>
      <c r="B499" t="s">
        <v>97</v>
      </c>
      <c r="C499" t="s">
        <v>143</v>
      </c>
      <c r="D499" t="s">
        <v>73</v>
      </c>
      <c r="F499">
        <v>19</v>
      </c>
      <c r="G499">
        <v>20</v>
      </c>
      <c r="H499" t="s">
        <v>26</v>
      </c>
      <c r="I499">
        <v>1</v>
      </c>
    </row>
    <row r="500" spans="1:9" x14ac:dyDescent="0.25">
      <c r="A500" s="5" t="str">
        <f t="shared" si="7"/>
        <v/>
      </c>
      <c r="B500" t="s">
        <v>97</v>
      </c>
      <c r="C500" t="s">
        <v>143</v>
      </c>
      <c r="D500" t="s">
        <v>74</v>
      </c>
      <c r="F500">
        <v>19</v>
      </c>
      <c r="G500">
        <v>20</v>
      </c>
      <c r="H500" t="s">
        <v>26</v>
      </c>
      <c r="I500">
        <v>1</v>
      </c>
    </row>
    <row r="501" spans="1:9" x14ac:dyDescent="0.25">
      <c r="A501" s="5" t="str">
        <f t="shared" si="7"/>
        <v/>
      </c>
      <c r="B501" t="s">
        <v>97</v>
      </c>
      <c r="C501" t="s">
        <v>143</v>
      </c>
      <c r="D501" t="s">
        <v>75</v>
      </c>
      <c r="F501">
        <v>19</v>
      </c>
      <c r="G501">
        <v>19</v>
      </c>
      <c r="H501" t="s">
        <v>61</v>
      </c>
      <c r="I501">
        <v>1</v>
      </c>
    </row>
    <row r="502" spans="1:9" x14ac:dyDescent="0.25">
      <c r="A502" s="5" t="str">
        <f t="shared" si="7"/>
        <v/>
      </c>
      <c r="B502" t="s">
        <v>97</v>
      </c>
      <c r="C502" t="s">
        <v>143</v>
      </c>
      <c r="D502" t="s">
        <v>46</v>
      </c>
      <c r="F502">
        <v>14</v>
      </c>
      <c r="G502">
        <v>17</v>
      </c>
      <c r="H502" t="s">
        <v>60</v>
      </c>
      <c r="I502">
        <v>1</v>
      </c>
    </row>
    <row r="503" spans="1:9" x14ac:dyDescent="0.25">
      <c r="A503" s="5" t="str">
        <f t="shared" si="7"/>
        <v/>
      </c>
      <c r="B503" t="s">
        <v>97</v>
      </c>
      <c r="C503" t="s">
        <v>143</v>
      </c>
      <c r="D503" t="s">
        <v>77</v>
      </c>
      <c r="F503">
        <v>19</v>
      </c>
      <c r="G503">
        <v>20</v>
      </c>
      <c r="H503" t="s">
        <v>26</v>
      </c>
      <c r="I503">
        <v>1</v>
      </c>
    </row>
    <row r="504" spans="1:9" x14ac:dyDescent="0.25">
      <c r="A504" s="5" t="str">
        <f t="shared" si="7"/>
        <v/>
      </c>
      <c r="B504" t="s">
        <v>97</v>
      </c>
      <c r="C504" t="s">
        <v>143</v>
      </c>
      <c r="D504" t="s">
        <v>76</v>
      </c>
      <c r="F504">
        <v>19</v>
      </c>
      <c r="G504">
        <v>19</v>
      </c>
      <c r="H504" t="s">
        <v>61</v>
      </c>
      <c r="I504">
        <v>1</v>
      </c>
    </row>
    <row r="505" spans="1:9" x14ac:dyDescent="0.25">
      <c r="A505" s="5" t="str">
        <f t="shared" si="7"/>
        <v/>
      </c>
      <c r="B505" t="s">
        <v>97</v>
      </c>
      <c r="C505" t="s">
        <v>143</v>
      </c>
      <c r="D505" t="s">
        <v>47</v>
      </c>
      <c r="F505">
        <v>19</v>
      </c>
      <c r="G505">
        <v>20</v>
      </c>
      <c r="H505" t="s">
        <v>26</v>
      </c>
      <c r="I505">
        <v>1</v>
      </c>
    </row>
    <row r="506" spans="1:9" x14ac:dyDescent="0.25">
      <c r="A506" s="5" t="str">
        <f t="shared" si="7"/>
        <v/>
      </c>
      <c r="B506" t="s">
        <v>97</v>
      </c>
      <c r="C506" t="s">
        <v>144</v>
      </c>
      <c r="D506" t="s">
        <v>64</v>
      </c>
      <c r="F506">
        <v>19</v>
      </c>
      <c r="G506">
        <v>20</v>
      </c>
      <c r="H506" t="s">
        <v>26</v>
      </c>
      <c r="I506">
        <v>1</v>
      </c>
    </row>
    <row r="507" spans="1:9" x14ac:dyDescent="0.25">
      <c r="A507" s="5" t="str">
        <f t="shared" si="7"/>
        <v/>
      </c>
      <c r="B507" t="s">
        <v>97</v>
      </c>
      <c r="C507" t="s">
        <v>144</v>
      </c>
      <c r="D507" t="s">
        <v>63</v>
      </c>
      <c r="F507">
        <v>18</v>
      </c>
      <c r="G507">
        <v>21</v>
      </c>
      <c r="H507" t="s">
        <v>45</v>
      </c>
      <c r="I507">
        <v>1</v>
      </c>
    </row>
    <row r="508" spans="1:9" x14ac:dyDescent="0.25">
      <c r="A508" s="5" t="str">
        <f t="shared" si="7"/>
        <v/>
      </c>
      <c r="B508" t="s">
        <v>97</v>
      </c>
      <c r="C508" t="s">
        <v>144</v>
      </c>
      <c r="D508" t="s">
        <v>48</v>
      </c>
      <c r="F508">
        <v>19</v>
      </c>
      <c r="G508">
        <v>20</v>
      </c>
      <c r="H508" t="s">
        <v>26</v>
      </c>
      <c r="I508">
        <v>1</v>
      </c>
    </row>
    <row r="509" spans="1:9" x14ac:dyDescent="0.25">
      <c r="A509" s="5" t="str">
        <f t="shared" si="7"/>
        <v/>
      </c>
      <c r="B509" t="s">
        <v>97</v>
      </c>
      <c r="C509" t="s">
        <v>144</v>
      </c>
      <c r="D509" t="s">
        <v>49</v>
      </c>
      <c r="F509">
        <v>18</v>
      </c>
      <c r="G509">
        <v>21</v>
      </c>
      <c r="H509" t="s">
        <v>79</v>
      </c>
      <c r="I509">
        <v>1</v>
      </c>
    </row>
    <row r="510" spans="1:9" x14ac:dyDescent="0.25">
      <c r="A510" s="5" t="str">
        <f t="shared" si="7"/>
        <v/>
      </c>
      <c r="B510" t="s">
        <v>97</v>
      </c>
      <c r="C510" t="s">
        <v>144</v>
      </c>
      <c r="D510" t="s">
        <v>50</v>
      </c>
      <c r="F510">
        <v>18</v>
      </c>
      <c r="G510">
        <v>21</v>
      </c>
      <c r="H510" t="s">
        <v>45</v>
      </c>
      <c r="I510">
        <v>1</v>
      </c>
    </row>
    <row r="511" spans="1:9" x14ac:dyDescent="0.25">
      <c r="A511" s="5" t="str">
        <f t="shared" si="7"/>
        <v/>
      </c>
      <c r="B511" t="s">
        <v>97</v>
      </c>
      <c r="C511" t="s">
        <v>144</v>
      </c>
      <c r="D511" t="s">
        <v>51</v>
      </c>
      <c r="F511">
        <v>18</v>
      </c>
      <c r="G511">
        <v>21</v>
      </c>
      <c r="H511" t="s">
        <v>45</v>
      </c>
      <c r="I511">
        <v>1</v>
      </c>
    </row>
    <row r="512" spans="1:9" x14ac:dyDescent="0.25">
      <c r="A512" s="5" t="str">
        <f t="shared" si="7"/>
        <v/>
      </c>
      <c r="B512" t="s">
        <v>97</v>
      </c>
      <c r="C512" t="s">
        <v>144</v>
      </c>
      <c r="D512" t="s">
        <v>71</v>
      </c>
      <c r="F512">
        <v>19</v>
      </c>
      <c r="G512">
        <v>20</v>
      </c>
      <c r="H512" t="s">
        <v>26</v>
      </c>
      <c r="I512">
        <v>1</v>
      </c>
    </row>
    <row r="513" spans="1:9" x14ac:dyDescent="0.25">
      <c r="A513" s="5" t="str">
        <f t="shared" si="7"/>
        <v/>
      </c>
      <c r="B513" t="s">
        <v>97</v>
      </c>
      <c r="C513" t="s">
        <v>144</v>
      </c>
      <c r="D513" t="s">
        <v>70</v>
      </c>
      <c r="F513">
        <v>20</v>
      </c>
      <c r="G513">
        <v>20</v>
      </c>
      <c r="H513" t="s">
        <v>69</v>
      </c>
      <c r="I513">
        <v>1</v>
      </c>
    </row>
    <row r="514" spans="1:9" x14ac:dyDescent="0.25">
      <c r="A514" s="5" t="str">
        <f t="shared" ref="A514:A577" si="8">IF(AND(category=B514, subcategory=C514, reportdate=D514), 1, "")</f>
        <v/>
      </c>
      <c r="B514" t="s">
        <v>97</v>
      </c>
      <c r="C514" t="s">
        <v>144</v>
      </c>
      <c r="D514" t="s">
        <v>52</v>
      </c>
      <c r="F514">
        <v>19</v>
      </c>
      <c r="G514">
        <v>20</v>
      </c>
      <c r="H514" t="s">
        <v>26</v>
      </c>
      <c r="I514">
        <v>1</v>
      </c>
    </row>
    <row r="515" spans="1:9" x14ac:dyDescent="0.25">
      <c r="A515" s="5" t="str">
        <f t="shared" si="8"/>
        <v/>
      </c>
      <c r="B515" t="s">
        <v>97</v>
      </c>
      <c r="C515" t="s">
        <v>144</v>
      </c>
      <c r="D515" t="s">
        <v>53</v>
      </c>
      <c r="F515">
        <v>19</v>
      </c>
      <c r="G515">
        <v>20</v>
      </c>
      <c r="H515" t="s">
        <v>26</v>
      </c>
      <c r="I515">
        <v>1</v>
      </c>
    </row>
    <row r="516" spans="1:9" x14ac:dyDescent="0.25">
      <c r="A516" s="5" t="str">
        <f t="shared" si="8"/>
        <v/>
      </c>
      <c r="B516" t="s">
        <v>97</v>
      </c>
      <c r="C516" t="s">
        <v>144</v>
      </c>
      <c r="D516" t="s">
        <v>54</v>
      </c>
      <c r="F516">
        <v>19</v>
      </c>
      <c r="G516">
        <v>20</v>
      </c>
      <c r="H516" t="s">
        <v>26</v>
      </c>
      <c r="I516">
        <v>1</v>
      </c>
    </row>
    <row r="517" spans="1:9" x14ac:dyDescent="0.25">
      <c r="A517" s="5" t="str">
        <f t="shared" si="8"/>
        <v/>
      </c>
      <c r="B517" t="s">
        <v>97</v>
      </c>
      <c r="C517" t="s">
        <v>144</v>
      </c>
      <c r="D517" t="s">
        <v>57</v>
      </c>
      <c r="F517">
        <v>19</v>
      </c>
      <c r="G517">
        <v>20</v>
      </c>
      <c r="H517" t="s">
        <v>26</v>
      </c>
      <c r="I517">
        <v>1</v>
      </c>
    </row>
    <row r="518" spans="1:9" x14ac:dyDescent="0.25">
      <c r="A518" s="5" t="str">
        <f t="shared" si="8"/>
        <v/>
      </c>
      <c r="B518" t="s">
        <v>97</v>
      </c>
      <c r="C518" t="s">
        <v>144</v>
      </c>
      <c r="D518" t="s">
        <v>58</v>
      </c>
      <c r="F518">
        <v>18</v>
      </c>
      <c r="G518">
        <v>21</v>
      </c>
      <c r="H518" t="s">
        <v>45</v>
      </c>
      <c r="I518">
        <v>1</v>
      </c>
    </row>
    <row r="519" spans="1:9" x14ac:dyDescent="0.25">
      <c r="A519" s="5" t="str">
        <f t="shared" si="8"/>
        <v/>
      </c>
      <c r="B519" t="s">
        <v>97</v>
      </c>
      <c r="C519" t="s">
        <v>144</v>
      </c>
      <c r="D519" t="s">
        <v>59</v>
      </c>
      <c r="F519">
        <v>18</v>
      </c>
      <c r="G519">
        <v>21</v>
      </c>
      <c r="H519" t="s">
        <v>45</v>
      </c>
      <c r="I519">
        <v>1</v>
      </c>
    </row>
    <row r="520" spans="1:9" x14ac:dyDescent="0.25">
      <c r="A520" s="5" t="str">
        <f t="shared" si="8"/>
        <v/>
      </c>
      <c r="B520" t="s">
        <v>97</v>
      </c>
      <c r="C520" t="s">
        <v>144</v>
      </c>
      <c r="D520" t="s">
        <v>55</v>
      </c>
      <c r="F520">
        <v>19</v>
      </c>
      <c r="G520">
        <v>19</v>
      </c>
      <c r="H520" t="s">
        <v>61</v>
      </c>
      <c r="I520">
        <v>1</v>
      </c>
    </row>
    <row r="521" spans="1:9" x14ac:dyDescent="0.25">
      <c r="A521" s="5" t="str">
        <f t="shared" si="8"/>
        <v/>
      </c>
      <c r="B521" t="s">
        <v>97</v>
      </c>
      <c r="C521" t="s">
        <v>144</v>
      </c>
      <c r="D521" t="s">
        <v>56</v>
      </c>
      <c r="F521">
        <v>19</v>
      </c>
      <c r="G521">
        <v>20</v>
      </c>
      <c r="H521" t="s">
        <v>26</v>
      </c>
      <c r="I521">
        <v>1</v>
      </c>
    </row>
    <row r="522" spans="1:9" x14ac:dyDescent="0.25">
      <c r="A522" s="5" t="str">
        <f t="shared" si="8"/>
        <v/>
      </c>
      <c r="B522" t="s">
        <v>97</v>
      </c>
      <c r="C522" t="s">
        <v>144</v>
      </c>
      <c r="D522" t="s">
        <v>73</v>
      </c>
      <c r="F522">
        <v>19</v>
      </c>
      <c r="G522">
        <v>20</v>
      </c>
      <c r="H522" t="s">
        <v>26</v>
      </c>
      <c r="I522">
        <v>1</v>
      </c>
    </row>
    <row r="523" spans="1:9" x14ac:dyDescent="0.25">
      <c r="A523" s="5" t="str">
        <f t="shared" si="8"/>
        <v/>
      </c>
      <c r="B523" t="s">
        <v>97</v>
      </c>
      <c r="C523" t="s">
        <v>144</v>
      </c>
      <c r="D523" t="s">
        <v>72</v>
      </c>
      <c r="F523">
        <v>18</v>
      </c>
      <c r="G523">
        <v>20</v>
      </c>
      <c r="H523" t="s">
        <v>62</v>
      </c>
      <c r="I523">
        <v>1</v>
      </c>
    </row>
    <row r="524" spans="1:9" x14ac:dyDescent="0.25">
      <c r="A524" s="5" t="str">
        <f t="shared" si="8"/>
        <v/>
      </c>
      <c r="B524" t="s">
        <v>97</v>
      </c>
      <c r="C524" t="s">
        <v>144</v>
      </c>
      <c r="D524" t="s">
        <v>74</v>
      </c>
      <c r="F524">
        <v>19</v>
      </c>
      <c r="G524">
        <v>20</v>
      </c>
      <c r="H524" t="s">
        <v>26</v>
      </c>
      <c r="I524">
        <v>1</v>
      </c>
    </row>
    <row r="525" spans="1:9" x14ac:dyDescent="0.25">
      <c r="A525" s="5" t="str">
        <f t="shared" si="8"/>
        <v/>
      </c>
      <c r="B525" t="s">
        <v>97</v>
      </c>
      <c r="C525" t="s">
        <v>144</v>
      </c>
      <c r="D525" t="s">
        <v>75</v>
      </c>
      <c r="F525">
        <v>19</v>
      </c>
      <c r="G525">
        <v>19</v>
      </c>
      <c r="H525" t="s">
        <v>61</v>
      </c>
      <c r="I525">
        <v>1</v>
      </c>
    </row>
    <row r="526" spans="1:9" x14ac:dyDescent="0.25">
      <c r="A526" s="5" t="str">
        <f t="shared" si="8"/>
        <v/>
      </c>
      <c r="B526" t="s">
        <v>97</v>
      </c>
      <c r="C526" t="s">
        <v>144</v>
      </c>
      <c r="D526" t="s">
        <v>46</v>
      </c>
      <c r="F526">
        <v>14</v>
      </c>
      <c r="G526">
        <v>17</v>
      </c>
      <c r="H526" t="s">
        <v>60</v>
      </c>
      <c r="I526">
        <v>1</v>
      </c>
    </row>
    <row r="527" spans="1:9" x14ac:dyDescent="0.25">
      <c r="A527" s="5" t="str">
        <f t="shared" si="8"/>
        <v/>
      </c>
      <c r="B527" t="s">
        <v>97</v>
      </c>
      <c r="C527" t="s">
        <v>144</v>
      </c>
      <c r="D527" t="s">
        <v>76</v>
      </c>
      <c r="F527">
        <v>19</v>
      </c>
      <c r="G527">
        <v>19</v>
      </c>
      <c r="H527" t="s">
        <v>61</v>
      </c>
      <c r="I527">
        <v>1</v>
      </c>
    </row>
    <row r="528" spans="1:9" x14ac:dyDescent="0.25">
      <c r="A528" s="5" t="str">
        <f t="shared" si="8"/>
        <v/>
      </c>
      <c r="B528" t="s">
        <v>97</v>
      </c>
      <c r="C528" t="s">
        <v>144</v>
      </c>
      <c r="D528" t="s">
        <v>77</v>
      </c>
      <c r="F528">
        <v>19</v>
      </c>
      <c r="G528">
        <v>20</v>
      </c>
      <c r="H528" t="s">
        <v>26</v>
      </c>
      <c r="I528">
        <v>1</v>
      </c>
    </row>
    <row r="529" spans="1:9" x14ac:dyDescent="0.25">
      <c r="A529" s="5" t="str">
        <f t="shared" si="8"/>
        <v/>
      </c>
      <c r="B529" t="s">
        <v>97</v>
      </c>
      <c r="C529" t="s">
        <v>144</v>
      </c>
      <c r="D529" t="s">
        <v>47</v>
      </c>
      <c r="F529">
        <v>19</v>
      </c>
      <c r="G529">
        <v>20</v>
      </c>
      <c r="H529" t="s">
        <v>26</v>
      </c>
      <c r="I529">
        <v>1</v>
      </c>
    </row>
    <row r="530" spans="1:9" x14ac:dyDescent="0.25">
      <c r="A530" s="5" t="str">
        <f t="shared" si="8"/>
        <v/>
      </c>
      <c r="B530" t="s">
        <v>98</v>
      </c>
      <c r="C530" t="s">
        <v>116</v>
      </c>
      <c r="D530" t="s">
        <v>64</v>
      </c>
      <c r="E530">
        <v>22729.2890625</v>
      </c>
      <c r="F530">
        <v>19</v>
      </c>
      <c r="G530">
        <v>20</v>
      </c>
      <c r="H530" t="s">
        <v>26</v>
      </c>
    </row>
    <row r="531" spans="1:9" x14ac:dyDescent="0.25">
      <c r="A531" s="5" t="str">
        <f t="shared" si="8"/>
        <v/>
      </c>
      <c r="B531" t="s">
        <v>98</v>
      </c>
      <c r="C531" t="s">
        <v>116</v>
      </c>
      <c r="D531" t="s">
        <v>63</v>
      </c>
      <c r="E531">
        <v>22768.38671875</v>
      </c>
      <c r="F531">
        <v>18</v>
      </c>
      <c r="G531">
        <v>21</v>
      </c>
      <c r="H531" t="s">
        <v>45</v>
      </c>
    </row>
    <row r="532" spans="1:9" x14ac:dyDescent="0.25">
      <c r="A532" s="5" t="str">
        <f t="shared" si="8"/>
        <v/>
      </c>
      <c r="B532" t="s">
        <v>98</v>
      </c>
      <c r="C532" t="s">
        <v>116</v>
      </c>
      <c r="D532" t="s">
        <v>48</v>
      </c>
      <c r="E532">
        <v>22316</v>
      </c>
      <c r="F532">
        <v>19</v>
      </c>
      <c r="G532">
        <v>20</v>
      </c>
      <c r="H532" t="s">
        <v>26</v>
      </c>
    </row>
    <row r="533" spans="1:9" x14ac:dyDescent="0.25">
      <c r="A533" s="5" t="str">
        <f t="shared" si="8"/>
        <v/>
      </c>
      <c r="B533" t="s">
        <v>98</v>
      </c>
      <c r="C533" t="s">
        <v>116</v>
      </c>
      <c r="D533" t="s">
        <v>49</v>
      </c>
      <c r="E533">
        <v>22640</v>
      </c>
      <c r="F533">
        <v>18</v>
      </c>
      <c r="G533">
        <v>21</v>
      </c>
      <c r="H533" t="s">
        <v>79</v>
      </c>
    </row>
    <row r="534" spans="1:9" x14ac:dyDescent="0.25">
      <c r="A534" s="5" t="str">
        <f t="shared" si="8"/>
        <v/>
      </c>
      <c r="B534" t="s">
        <v>98</v>
      </c>
      <c r="C534" t="s">
        <v>116</v>
      </c>
      <c r="D534" t="s">
        <v>50</v>
      </c>
      <c r="E534">
        <v>22634</v>
      </c>
      <c r="F534">
        <v>18</v>
      </c>
      <c r="G534">
        <v>21</v>
      </c>
      <c r="H534" t="s">
        <v>45</v>
      </c>
    </row>
    <row r="535" spans="1:9" x14ac:dyDescent="0.25">
      <c r="A535" s="5" t="str">
        <f t="shared" si="8"/>
        <v/>
      </c>
      <c r="B535" t="s">
        <v>98</v>
      </c>
      <c r="C535" t="s">
        <v>116</v>
      </c>
      <c r="D535" t="s">
        <v>51</v>
      </c>
      <c r="E535">
        <v>22665</v>
      </c>
      <c r="F535">
        <v>18</v>
      </c>
      <c r="G535">
        <v>21</v>
      </c>
      <c r="H535" t="s">
        <v>45</v>
      </c>
    </row>
    <row r="536" spans="1:9" x14ac:dyDescent="0.25">
      <c r="A536" s="5" t="str">
        <f t="shared" si="8"/>
        <v/>
      </c>
      <c r="B536" t="s">
        <v>98</v>
      </c>
      <c r="C536" t="s">
        <v>116</v>
      </c>
      <c r="D536" t="s">
        <v>71</v>
      </c>
      <c r="E536">
        <v>5086</v>
      </c>
      <c r="F536">
        <v>19</v>
      </c>
      <c r="G536">
        <v>20</v>
      </c>
      <c r="H536" t="s">
        <v>26</v>
      </c>
    </row>
    <row r="537" spans="1:9" x14ac:dyDescent="0.25">
      <c r="A537" s="5" t="str">
        <f t="shared" si="8"/>
        <v/>
      </c>
      <c r="B537" t="s">
        <v>98</v>
      </c>
      <c r="C537" t="s">
        <v>116</v>
      </c>
      <c r="D537" t="s">
        <v>70</v>
      </c>
      <c r="E537">
        <v>17676</v>
      </c>
      <c r="F537">
        <v>20</v>
      </c>
      <c r="G537">
        <v>20</v>
      </c>
      <c r="H537" t="s">
        <v>69</v>
      </c>
    </row>
    <row r="538" spans="1:9" x14ac:dyDescent="0.25">
      <c r="A538" s="5" t="str">
        <f t="shared" si="8"/>
        <v/>
      </c>
      <c r="B538" t="s">
        <v>98</v>
      </c>
      <c r="C538" t="s">
        <v>116</v>
      </c>
      <c r="D538" t="s">
        <v>52</v>
      </c>
      <c r="E538">
        <v>17628</v>
      </c>
      <c r="F538">
        <v>19</v>
      </c>
      <c r="G538">
        <v>20</v>
      </c>
      <c r="H538" t="s">
        <v>26</v>
      </c>
    </row>
    <row r="539" spans="1:9" x14ac:dyDescent="0.25">
      <c r="A539" s="5" t="str">
        <f t="shared" si="8"/>
        <v/>
      </c>
      <c r="B539" t="s">
        <v>98</v>
      </c>
      <c r="C539" t="s">
        <v>116</v>
      </c>
      <c r="D539" t="s">
        <v>53</v>
      </c>
      <c r="E539">
        <v>22759</v>
      </c>
      <c r="F539">
        <v>19</v>
      </c>
      <c r="G539">
        <v>20</v>
      </c>
      <c r="H539" t="s">
        <v>26</v>
      </c>
    </row>
    <row r="540" spans="1:9" x14ac:dyDescent="0.25">
      <c r="A540" s="5" t="str">
        <f t="shared" si="8"/>
        <v/>
      </c>
      <c r="B540" t="s">
        <v>98</v>
      </c>
      <c r="C540" t="s">
        <v>116</v>
      </c>
      <c r="D540" t="s">
        <v>54</v>
      </c>
      <c r="E540">
        <v>22754</v>
      </c>
      <c r="F540">
        <v>19</v>
      </c>
      <c r="G540">
        <v>20</v>
      </c>
      <c r="H540" t="s">
        <v>26</v>
      </c>
    </row>
    <row r="541" spans="1:9" x14ac:dyDescent="0.25">
      <c r="A541" s="5" t="str">
        <f t="shared" si="8"/>
        <v/>
      </c>
      <c r="B541" t="s">
        <v>98</v>
      </c>
      <c r="C541" t="s">
        <v>116</v>
      </c>
      <c r="D541" t="s">
        <v>57</v>
      </c>
      <c r="E541">
        <v>22857</v>
      </c>
      <c r="F541">
        <v>19</v>
      </c>
      <c r="G541">
        <v>20</v>
      </c>
      <c r="H541" t="s">
        <v>26</v>
      </c>
    </row>
    <row r="542" spans="1:9" x14ac:dyDescent="0.25">
      <c r="A542" s="5" t="str">
        <f t="shared" si="8"/>
        <v/>
      </c>
      <c r="B542" t="s">
        <v>98</v>
      </c>
      <c r="C542" t="s">
        <v>116</v>
      </c>
      <c r="D542" t="s">
        <v>58</v>
      </c>
      <c r="E542">
        <v>22858</v>
      </c>
      <c r="F542">
        <v>18</v>
      </c>
      <c r="G542">
        <v>21</v>
      </c>
      <c r="H542" t="s">
        <v>45</v>
      </c>
    </row>
    <row r="543" spans="1:9" x14ac:dyDescent="0.25">
      <c r="A543" s="5" t="str">
        <f t="shared" si="8"/>
        <v/>
      </c>
      <c r="B543" t="s">
        <v>98</v>
      </c>
      <c r="C543" t="s">
        <v>116</v>
      </c>
      <c r="D543" t="s">
        <v>59</v>
      </c>
      <c r="E543">
        <v>22914</v>
      </c>
      <c r="F543">
        <v>18</v>
      </c>
      <c r="G543">
        <v>21</v>
      </c>
      <c r="H543" t="s">
        <v>45</v>
      </c>
    </row>
    <row r="544" spans="1:9" x14ac:dyDescent="0.25">
      <c r="A544" s="5" t="str">
        <f t="shared" si="8"/>
        <v/>
      </c>
      <c r="B544" t="s">
        <v>98</v>
      </c>
      <c r="C544" t="s">
        <v>116</v>
      </c>
      <c r="D544" t="s">
        <v>55</v>
      </c>
      <c r="E544">
        <v>973</v>
      </c>
      <c r="F544">
        <v>19</v>
      </c>
      <c r="G544">
        <v>19</v>
      </c>
      <c r="H544" t="s">
        <v>61</v>
      </c>
    </row>
    <row r="545" spans="1:8" x14ac:dyDescent="0.25">
      <c r="A545" s="5" t="str">
        <f t="shared" si="8"/>
        <v/>
      </c>
      <c r="B545" t="s">
        <v>98</v>
      </c>
      <c r="C545" t="s">
        <v>116</v>
      </c>
      <c r="D545" t="s">
        <v>56</v>
      </c>
      <c r="E545">
        <v>22950</v>
      </c>
      <c r="F545">
        <v>19</v>
      </c>
      <c r="G545">
        <v>20</v>
      </c>
      <c r="H545" t="s">
        <v>26</v>
      </c>
    </row>
    <row r="546" spans="1:8" x14ac:dyDescent="0.25">
      <c r="A546" s="5" t="str">
        <f t="shared" si="8"/>
        <v/>
      </c>
      <c r="B546" t="s">
        <v>98</v>
      </c>
      <c r="C546" t="s">
        <v>116</v>
      </c>
      <c r="D546" t="s">
        <v>72</v>
      </c>
      <c r="E546">
        <v>16945</v>
      </c>
      <c r="F546">
        <v>18</v>
      </c>
      <c r="G546">
        <v>20</v>
      </c>
      <c r="H546" t="s">
        <v>62</v>
      </c>
    </row>
    <row r="547" spans="1:8" x14ac:dyDescent="0.25">
      <c r="A547" s="5" t="str">
        <f t="shared" si="8"/>
        <v/>
      </c>
      <c r="B547" t="s">
        <v>98</v>
      </c>
      <c r="C547" t="s">
        <v>116</v>
      </c>
      <c r="D547" t="s">
        <v>73</v>
      </c>
      <c r="E547">
        <v>6227</v>
      </c>
      <c r="F547">
        <v>19</v>
      </c>
      <c r="G547">
        <v>20</v>
      </c>
      <c r="H547" t="s">
        <v>26</v>
      </c>
    </row>
    <row r="548" spans="1:8" x14ac:dyDescent="0.25">
      <c r="A548" s="5" t="str">
        <f t="shared" si="8"/>
        <v/>
      </c>
      <c r="B548" t="s">
        <v>98</v>
      </c>
      <c r="C548" t="s">
        <v>116</v>
      </c>
      <c r="D548" t="s">
        <v>74</v>
      </c>
      <c r="E548">
        <v>11783</v>
      </c>
      <c r="F548">
        <v>19</v>
      </c>
      <c r="G548">
        <v>20</v>
      </c>
      <c r="H548" t="s">
        <v>26</v>
      </c>
    </row>
    <row r="549" spans="1:8" x14ac:dyDescent="0.25">
      <c r="A549" s="5" t="str">
        <f t="shared" si="8"/>
        <v/>
      </c>
      <c r="B549" t="s">
        <v>98</v>
      </c>
      <c r="C549" t="s">
        <v>116</v>
      </c>
      <c r="D549" t="s">
        <v>75</v>
      </c>
      <c r="E549">
        <v>11276</v>
      </c>
      <c r="F549">
        <v>19</v>
      </c>
      <c r="G549">
        <v>19</v>
      </c>
      <c r="H549" t="s">
        <v>61</v>
      </c>
    </row>
    <row r="550" spans="1:8" x14ac:dyDescent="0.25">
      <c r="A550" s="5" t="str">
        <f t="shared" si="8"/>
        <v/>
      </c>
      <c r="B550" t="s">
        <v>98</v>
      </c>
      <c r="C550" t="s">
        <v>116</v>
      </c>
      <c r="D550" t="s">
        <v>46</v>
      </c>
      <c r="E550">
        <v>23088</v>
      </c>
      <c r="F550">
        <v>14</v>
      </c>
      <c r="G550">
        <v>17</v>
      </c>
      <c r="H550" t="s">
        <v>60</v>
      </c>
    </row>
    <row r="551" spans="1:8" x14ac:dyDescent="0.25">
      <c r="A551" s="5" t="str">
        <f t="shared" si="8"/>
        <v/>
      </c>
      <c r="B551" t="s">
        <v>98</v>
      </c>
      <c r="C551" t="s">
        <v>116</v>
      </c>
      <c r="D551" t="s">
        <v>77</v>
      </c>
      <c r="E551">
        <v>5231</v>
      </c>
      <c r="F551">
        <v>19</v>
      </c>
      <c r="G551">
        <v>20</v>
      </c>
      <c r="H551" t="s">
        <v>26</v>
      </c>
    </row>
    <row r="552" spans="1:8" x14ac:dyDescent="0.25">
      <c r="A552" s="5" t="str">
        <f t="shared" si="8"/>
        <v/>
      </c>
      <c r="B552" t="s">
        <v>98</v>
      </c>
      <c r="C552" t="s">
        <v>116</v>
      </c>
      <c r="D552" t="s">
        <v>76</v>
      </c>
      <c r="E552">
        <v>988</v>
      </c>
      <c r="F552">
        <v>19</v>
      </c>
      <c r="G552">
        <v>19</v>
      </c>
      <c r="H552" t="s">
        <v>61</v>
      </c>
    </row>
    <row r="553" spans="1:8" x14ac:dyDescent="0.25">
      <c r="A553" s="5" t="str">
        <f t="shared" si="8"/>
        <v/>
      </c>
      <c r="B553" t="s">
        <v>98</v>
      </c>
      <c r="C553" t="s">
        <v>116</v>
      </c>
      <c r="D553" t="s">
        <v>47</v>
      </c>
      <c r="E553">
        <v>5243</v>
      </c>
      <c r="F553">
        <v>19</v>
      </c>
      <c r="G553">
        <v>20</v>
      </c>
      <c r="H553" t="s">
        <v>26</v>
      </c>
    </row>
    <row r="554" spans="1:8" x14ac:dyDescent="0.25">
      <c r="A554" s="5" t="str">
        <f t="shared" si="8"/>
        <v/>
      </c>
      <c r="B554" t="s">
        <v>98</v>
      </c>
      <c r="C554" t="s">
        <v>117</v>
      </c>
      <c r="D554" t="s">
        <v>63</v>
      </c>
      <c r="E554">
        <v>10369.5166015625</v>
      </c>
      <c r="F554">
        <v>18</v>
      </c>
      <c r="G554">
        <v>21</v>
      </c>
      <c r="H554" t="s">
        <v>45</v>
      </c>
    </row>
    <row r="555" spans="1:8" x14ac:dyDescent="0.25">
      <c r="A555" s="5" t="str">
        <f t="shared" si="8"/>
        <v/>
      </c>
      <c r="B555" t="s">
        <v>98</v>
      </c>
      <c r="C555" t="s">
        <v>117</v>
      </c>
      <c r="D555" t="s">
        <v>64</v>
      </c>
      <c r="E555">
        <v>10341.5869140625</v>
      </c>
      <c r="F555">
        <v>19</v>
      </c>
      <c r="G555">
        <v>20</v>
      </c>
      <c r="H555" t="s">
        <v>26</v>
      </c>
    </row>
    <row r="556" spans="1:8" x14ac:dyDescent="0.25">
      <c r="A556" s="5" t="str">
        <f t="shared" si="8"/>
        <v/>
      </c>
      <c r="B556" t="s">
        <v>98</v>
      </c>
      <c r="C556" t="s">
        <v>117</v>
      </c>
      <c r="D556" t="s">
        <v>48</v>
      </c>
      <c r="E556">
        <v>10078</v>
      </c>
      <c r="F556">
        <v>19</v>
      </c>
      <c r="G556">
        <v>20</v>
      </c>
      <c r="H556" t="s">
        <v>26</v>
      </c>
    </row>
    <row r="557" spans="1:8" x14ac:dyDescent="0.25">
      <c r="A557" s="5" t="str">
        <f t="shared" si="8"/>
        <v/>
      </c>
      <c r="B557" t="s">
        <v>98</v>
      </c>
      <c r="C557" t="s">
        <v>117</v>
      </c>
      <c r="D557" t="s">
        <v>49</v>
      </c>
      <c r="E557">
        <v>10306</v>
      </c>
      <c r="F557">
        <v>18</v>
      </c>
      <c r="G557">
        <v>21</v>
      </c>
      <c r="H557" t="s">
        <v>79</v>
      </c>
    </row>
    <row r="558" spans="1:8" x14ac:dyDescent="0.25">
      <c r="A558" s="5" t="str">
        <f t="shared" si="8"/>
        <v/>
      </c>
      <c r="B558" t="s">
        <v>98</v>
      </c>
      <c r="C558" t="s">
        <v>117</v>
      </c>
      <c r="D558" t="s">
        <v>50</v>
      </c>
      <c r="E558">
        <v>10305</v>
      </c>
      <c r="F558">
        <v>18</v>
      </c>
      <c r="G558">
        <v>21</v>
      </c>
      <c r="H558" t="s">
        <v>45</v>
      </c>
    </row>
    <row r="559" spans="1:8" x14ac:dyDescent="0.25">
      <c r="A559" s="5" t="str">
        <f t="shared" si="8"/>
        <v/>
      </c>
      <c r="B559" t="s">
        <v>98</v>
      </c>
      <c r="C559" t="s">
        <v>117</v>
      </c>
      <c r="D559" t="s">
        <v>51</v>
      </c>
      <c r="E559">
        <v>10332</v>
      </c>
      <c r="F559">
        <v>18</v>
      </c>
      <c r="G559">
        <v>21</v>
      </c>
      <c r="H559" t="s">
        <v>45</v>
      </c>
    </row>
    <row r="560" spans="1:8" x14ac:dyDescent="0.25">
      <c r="A560" s="5" t="str">
        <f t="shared" si="8"/>
        <v/>
      </c>
      <c r="B560" t="s">
        <v>98</v>
      </c>
      <c r="C560" t="s">
        <v>117</v>
      </c>
      <c r="D560" t="s">
        <v>71</v>
      </c>
      <c r="E560">
        <v>10309</v>
      </c>
      <c r="F560">
        <v>19</v>
      </c>
      <c r="G560">
        <v>20</v>
      </c>
      <c r="H560" t="s">
        <v>26</v>
      </c>
    </row>
    <row r="561" spans="1:8" x14ac:dyDescent="0.25">
      <c r="A561" s="5" t="str">
        <f t="shared" si="8"/>
        <v/>
      </c>
      <c r="B561" t="s">
        <v>98</v>
      </c>
      <c r="C561" t="s">
        <v>117</v>
      </c>
      <c r="D561" t="s">
        <v>70</v>
      </c>
      <c r="E561">
        <v>8</v>
      </c>
      <c r="F561">
        <v>20</v>
      </c>
      <c r="G561">
        <v>20</v>
      </c>
      <c r="H561" t="s">
        <v>69</v>
      </c>
    </row>
    <row r="562" spans="1:8" x14ac:dyDescent="0.25">
      <c r="A562" s="5" t="str">
        <f t="shared" si="8"/>
        <v/>
      </c>
      <c r="B562" t="s">
        <v>98</v>
      </c>
      <c r="C562" t="s">
        <v>117</v>
      </c>
      <c r="D562" t="s">
        <v>52</v>
      </c>
      <c r="E562">
        <v>10332</v>
      </c>
      <c r="F562">
        <v>19</v>
      </c>
      <c r="G562">
        <v>20</v>
      </c>
      <c r="H562" t="s">
        <v>26</v>
      </c>
    </row>
    <row r="563" spans="1:8" x14ac:dyDescent="0.25">
      <c r="A563" s="5" t="str">
        <f t="shared" si="8"/>
        <v/>
      </c>
      <c r="B563" t="s">
        <v>98</v>
      </c>
      <c r="C563" t="s">
        <v>117</v>
      </c>
      <c r="D563" t="s">
        <v>53</v>
      </c>
      <c r="E563">
        <v>10375</v>
      </c>
      <c r="F563">
        <v>19</v>
      </c>
      <c r="G563">
        <v>20</v>
      </c>
      <c r="H563" t="s">
        <v>26</v>
      </c>
    </row>
    <row r="564" spans="1:8" x14ac:dyDescent="0.25">
      <c r="A564" s="5" t="str">
        <f t="shared" si="8"/>
        <v/>
      </c>
      <c r="B564" t="s">
        <v>98</v>
      </c>
      <c r="C564" t="s">
        <v>117</v>
      </c>
      <c r="D564" t="s">
        <v>54</v>
      </c>
      <c r="E564">
        <v>10367</v>
      </c>
      <c r="F564">
        <v>19</v>
      </c>
      <c r="G564">
        <v>20</v>
      </c>
      <c r="H564" t="s">
        <v>26</v>
      </c>
    </row>
    <row r="565" spans="1:8" x14ac:dyDescent="0.25">
      <c r="A565" s="5" t="str">
        <f t="shared" si="8"/>
        <v/>
      </c>
      <c r="B565" t="s">
        <v>98</v>
      </c>
      <c r="C565" t="s">
        <v>117</v>
      </c>
      <c r="D565" t="s">
        <v>57</v>
      </c>
      <c r="E565">
        <v>10408</v>
      </c>
      <c r="F565">
        <v>19</v>
      </c>
      <c r="G565">
        <v>20</v>
      </c>
      <c r="H565" t="s">
        <v>26</v>
      </c>
    </row>
    <row r="566" spans="1:8" x14ac:dyDescent="0.25">
      <c r="A566" s="5" t="str">
        <f t="shared" si="8"/>
        <v/>
      </c>
      <c r="B566" t="s">
        <v>98</v>
      </c>
      <c r="C566" t="s">
        <v>117</v>
      </c>
      <c r="D566" t="s">
        <v>58</v>
      </c>
      <c r="E566">
        <v>10406</v>
      </c>
      <c r="F566">
        <v>18</v>
      </c>
      <c r="G566">
        <v>21</v>
      </c>
      <c r="H566" t="s">
        <v>45</v>
      </c>
    </row>
    <row r="567" spans="1:8" x14ac:dyDescent="0.25">
      <c r="A567" s="5" t="str">
        <f t="shared" si="8"/>
        <v/>
      </c>
      <c r="B567" t="s">
        <v>98</v>
      </c>
      <c r="C567" t="s">
        <v>117</v>
      </c>
      <c r="D567" t="s">
        <v>59</v>
      </c>
      <c r="E567">
        <v>10434</v>
      </c>
      <c r="F567">
        <v>18</v>
      </c>
      <c r="G567">
        <v>21</v>
      </c>
      <c r="H567" t="s">
        <v>45</v>
      </c>
    </row>
    <row r="568" spans="1:8" x14ac:dyDescent="0.25">
      <c r="A568" s="5" t="str">
        <f t="shared" si="8"/>
        <v/>
      </c>
      <c r="B568" t="s">
        <v>98</v>
      </c>
      <c r="C568" t="s">
        <v>117</v>
      </c>
      <c r="D568" t="s">
        <v>55</v>
      </c>
      <c r="E568">
        <v>1</v>
      </c>
      <c r="F568">
        <v>19</v>
      </c>
      <c r="G568">
        <v>19</v>
      </c>
      <c r="H568" t="s">
        <v>61</v>
      </c>
    </row>
    <row r="569" spans="1:8" x14ac:dyDescent="0.25">
      <c r="A569" s="5" t="str">
        <f t="shared" si="8"/>
        <v/>
      </c>
      <c r="B569" t="s">
        <v>98</v>
      </c>
      <c r="C569" t="s">
        <v>117</v>
      </c>
      <c r="D569" t="s">
        <v>56</v>
      </c>
      <c r="E569">
        <v>10471</v>
      </c>
      <c r="F569">
        <v>19</v>
      </c>
      <c r="G569">
        <v>20</v>
      </c>
      <c r="H569" t="s">
        <v>26</v>
      </c>
    </row>
    <row r="570" spans="1:8" x14ac:dyDescent="0.25">
      <c r="A570" s="5" t="str">
        <f t="shared" si="8"/>
        <v/>
      </c>
      <c r="B570" t="s">
        <v>98</v>
      </c>
      <c r="C570" t="s">
        <v>117</v>
      </c>
      <c r="D570" t="s">
        <v>72</v>
      </c>
      <c r="E570">
        <v>10514</v>
      </c>
      <c r="F570">
        <v>18</v>
      </c>
      <c r="G570">
        <v>20</v>
      </c>
      <c r="H570" t="s">
        <v>62</v>
      </c>
    </row>
    <row r="571" spans="1:8" x14ac:dyDescent="0.25">
      <c r="A571" s="5" t="str">
        <f t="shared" si="8"/>
        <v/>
      </c>
      <c r="B571" t="s">
        <v>98</v>
      </c>
      <c r="C571" t="s">
        <v>117</v>
      </c>
      <c r="D571" t="s">
        <v>73</v>
      </c>
      <c r="E571">
        <v>3</v>
      </c>
      <c r="F571">
        <v>19</v>
      </c>
      <c r="G571">
        <v>20</v>
      </c>
      <c r="H571" t="s">
        <v>26</v>
      </c>
    </row>
    <row r="572" spans="1:8" x14ac:dyDescent="0.25">
      <c r="A572" s="5" t="str">
        <f t="shared" si="8"/>
        <v/>
      </c>
      <c r="B572" t="s">
        <v>98</v>
      </c>
      <c r="C572" t="s">
        <v>117</v>
      </c>
      <c r="D572" t="s">
        <v>75</v>
      </c>
      <c r="E572">
        <v>10563</v>
      </c>
      <c r="F572">
        <v>19</v>
      </c>
      <c r="G572">
        <v>19</v>
      </c>
      <c r="H572" t="s">
        <v>61</v>
      </c>
    </row>
    <row r="573" spans="1:8" x14ac:dyDescent="0.25">
      <c r="A573" s="5" t="str">
        <f t="shared" si="8"/>
        <v/>
      </c>
      <c r="B573" t="s">
        <v>98</v>
      </c>
      <c r="C573" t="s">
        <v>117</v>
      </c>
      <c r="D573" t="s">
        <v>74</v>
      </c>
      <c r="E573">
        <v>3</v>
      </c>
      <c r="F573">
        <v>19</v>
      </c>
      <c r="G573">
        <v>20</v>
      </c>
      <c r="H573" t="s">
        <v>26</v>
      </c>
    </row>
    <row r="574" spans="1:8" x14ac:dyDescent="0.25">
      <c r="A574" s="5" t="str">
        <f t="shared" si="8"/>
        <v/>
      </c>
      <c r="B574" t="s">
        <v>98</v>
      </c>
      <c r="C574" t="s">
        <v>117</v>
      </c>
      <c r="D574" t="s">
        <v>46</v>
      </c>
      <c r="E574">
        <v>10526</v>
      </c>
      <c r="F574">
        <v>14</v>
      </c>
      <c r="G574">
        <v>17</v>
      </c>
      <c r="H574" t="s">
        <v>60</v>
      </c>
    </row>
    <row r="575" spans="1:8" x14ac:dyDescent="0.25">
      <c r="A575" s="5" t="str">
        <f t="shared" si="8"/>
        <v/>
      </c>
      <c r="B575" t="s">
        <v>98</v>
      </c>
      <c r="C575" t="s">
        <v>117</v>
      </c>
      <c r="D575" t="s">
        <v>76</v>
      </c>
      <c r="E575">
        <v>1</v>
      </c>
      <c r="F575">
        <v>19</v>
      </c>
      <c r="G575">
        <v>19</v>
      </c>
      <c r="H575" t="s">
        <v>61</v>
      </c>
    </row>
    <row r="576" spans="1:8" x14ac:dyDescent="0.25">
      <c r="A576" s="5" t="str">
        <f t="shared" si="8"/>
        <v/>
      </c>
      <c r="B576" t="s">
        <v>98</v>
      </c>
      <c r="C576" t="s">
        <v>117</v>
      </c>
      <c r="D576" t="s">
        <v>77</v>
      </c>
      <c r="E576">
        <v>2</v>
      </c>
      <c r="F576">
        <v>19</v>
      </c>
      <c r="G576">
        <v>20</v>
      </c>
      <c r="H576" t="s">
        <v>26</v>
      </c>
    </row>
    <row r="577" spans="1:9" x14ac:dyDescent="0.25">
      <c r="A577" s="5" t="str">
        <f t="shared" si="8"/>
        <v/>
      </c>
      <c r="B577" t="s">
        <v>98</v>
      </c>
      <c r="C577" t="s">
        <v>117</v>
      </c>
      <c r="D577" t="s">
        <v>47</v>
      </c>
      <c r="E577">
        <v>2</v>
      </c>
      <c r="F577">
        <v>19</v>
      </c>
      <c r="G577">
        <v>20</v>
      </c>
      <c r="H577" t="s">
        <v>26</v>
      </c>
    </row>
    <row r="578" spans="1:9" x14ac:dyDescent="0.25">
      <c r="A578" s="5" t="str">
        <f t="shared" ref="A578:A601" si="9">IF(AND(category=B578, subcategory=C578, reportdate=D578), 1, "")</f>
        <v/>
      </c>
      <c r="B578" t="s">
        <v>98</v>
      </c>
      <c r="C578" t="s">
        <v>118</v>
      </c>
      <c r="D578" t="s">
        <v>63</v>
      </c>
      <c r="E578">
        <v>19100.697265625</v>
      </c>
      <c r="F578">
        <v>18</v>
      </c>
      <c r="G578">
        <v>21</v>
      </c>
      <c r="H578" t="s">
        <v>45</v>
      </c>
    </row>
    <row r="579" spans="1:9" x14ac:dyDescent="0.25">
      <c r="A579" s="5" t="str">
        <f t="shared" si="9"/>
        <v/>
      </c>
      <c r="B579" t="s">
        <v>98</v>
      </c>
      <c r="C579" t="s">
        <v>118</v>
      </c>
      <c r="D579" t="s">
        <v>64</v>
      </c>
      <c r="E579">
        <v>19058.251953125</v>
      </c>
      <c r="F579">
        <v>19</v>
      </c>
      <c r="G579">
        <v>20</v>
      </c>
      <c r="H579" t="s">
        <v>26</v>
      </c>
    </row>
    <row r="580" spans="1:9" x14ac:dyDescent="0.25">
      <c r="A580" s="5" t="str">
        <f t="shared" si="9"/>
        <v/>
      </c>
      <c r="B580" t="s">
        <v>98</v>
      </c>
      <c r="C580" t="s">
        <v>118</v>
      </c>
      <c r="D580" t="s">
        <v>48</v>
      </c>
      <c r="E580">
        <v>18615</v>
      </c>
      <c r="F580">
        <v>19</v>
      </c>
      <c r="G580">
        <v>20</v>
      </c>
      <c r="H580" t="s">
        <v>26</v>
      </c>
    </row>
    <row r="581" spans="1:9" x14ac:dyDescent="0.25">
      <c r="A581" s="5" t="str">
        <f t="shared" si="9"/>
        <v/>
      </c>
      <c r="B581" t="s">
        <v>98</v>
      </c>
      <c r="C581" t="s">
        <v>118</v>
      </c>
      <c r="D581" t="s">
        <v>49</v>
      </c>
      <c r="E581">
        <v>19000</v>
      </c>
      <c r="F581">
        <v>18</v>
      </c>
      <c r="G581">
        <v>21</v>
      </c>
      <c r="H581" t="s">
        <v>79</v>
      </c>
    </row>
    <row r="582" spans="1:9" x14ac:dyDescent="0.25">
      <c r="A582" s="5" t="str">
        <f t="shared" si="9"/>
        <v/>
      </c>
      <c r="B582" t="s">
        <v>98</v>
      </c>
      <c r="C582" t="s">
        <v>118</v>
      </c>
      <c r="D582" t="s">
        <v>50</v>
      </c>
      <c r="E582">
        <v>18993</v>
      </c>
      <c r="F582">
        <v>18</v>
      </c>
      <c r="G582">
        <v>21</v>
      </c>
      <c r="H582" t="s">
        <v>45</v>
      </c>
    </row>
    <row r="583" spans="1:9" x14ac:dyDescent="0.25">
      <c r="A583" s="5" t="str">
        <f t="shared" si="9"/>
        <v/>
      </c>
      <c r="B583" t="s">
        <v>98</v>
      </c>
      <c r="C583" t="s">
        <v>118</v>
      </c>
      <c r="D583" t="s">
        <v>51</v>
      </c>
      <c r="E583">
        <v>19027</v>
      </c>
      <c r="F583">
        <v>18</v>
      </c>
      <c r="G583">
        <v>21</v>
      </c>
      <c r="H583" t="s">
        <v>45</v>
      </c>
    </row>
    <row r="584" spans="1:9" x14ac:dyDescent="0.25">
      <c r="A584" s="5" t="str">
        <f t="shared" si="9"/>
        <v/>
      </c>
      <c r="B584" t="s">
        <v>98</v>
      </c>
      <c r="C584" t="s">
        <v>118</v>
      </c>
      <c r="D584" t="s">
        <v>71</v>
      </c>
      <c r="E584">
        <v>7052</v>
      </c>
      <c r="F584">
        <v>19</v>
      </c>
      <c r="G584">
        <v>20</v>
      </c>
      <c r="H584" t="s">
        <v>26</v>
      </c>
    </row>
    <row r="585" spans="1:9" x14ac:dyDescent="0.25">
      <c r="A585" s="5" t="str">
        <f t="shared" si="9"/>
        <v/>
      </c>
      <c r="B585" t="s">
        <v>98</v>
      </c>
      <c r="C585" t="s">
        <v>118</v>
      </c>
      <c r="D585" t="s">
        <v>70</v>
      </c>
      <c r="F585">
        <v>20</v>
      </c>
      <c r="G585">
        <v>20</v>
      </c>
      <c r="H585" t="s">
        <v>69</v>
      </c>
      <c r="I585">
        <v>1</v>
      </c>
    </row>
    <row r="586" spans="1:9" x14ac:dyDescent="0.25">
      <c r="A586" s="5" t="str">
        <f t="shared" si="9"/>
        <v/>
      </c>
      <c r="B586" t="s">
        <v>98</v>
      </c>
      <c r="C586" t="s">
        <v>118</v>
      </c>
      <c r="D586" t="s">
        <v>52</v>
      </c>
      <c r="E586">
        <v>19057</v>
      </c>
      <c r="F586">
        <v>19</v>
      </c>
      <c r="G586">
        <v>20</v>
      </c>
      <c r="H586" t="s">
        <v>26</v>
      </c>
    </row>
    <row r="587" spans="1:9" x14ac:dyDescent="0.25">
      <c r="A587" s="5" t="str">
        <f t="shared" si="9"/>
        <v/>
      </c>
      <c r="B587" t="s">
        <v>98</v>
      </c>
      <c r="C587" t="s">
        <v>118</v>
      </c>
      <c r="D587" t="s">
        <v>53</v>
      </c>
      <c r="E587">
        <v>19126</v>
      </c>
      <c r="F587">
        <v>19</v>
      </c>
      <c r="G587">
        <v>20</v>
      </c>
      <c r="H587" t="s">
        <v>26</v>
      </c>
    </row>
    <row r="588" spans="1:9" x14ac:dyDescent="0.25">
      <c r="A588" s="5" t="str">
        <f t="shared" si="9"/>
        <v/>
      </c>
      <c r="B588" t="s">
        <v>98</v>
      </c>
      <c r="C588" t="s">
        <v>118</v>
      </c>
      <c r="D588" t="s">
        <v>54</v>
      </c>
      <c r="E588">
        <v>19118</v>
      </c>
      <c r="F588">
        <v>19</v>
      </c>
      <c r="G588">
        <v>20</v>
      </c>
      <c r="H588" t="s">
        <v>26</v>
      </c>
    </row>
    <row r="589" spans="1:9" x14ac:dyDescent="0.25">
      <c r="A589" s="5" t="str">
        <f t="shared" si="9"/>
        <v/>
      </c>
      <c r="B589" t="s">
        <v>98</v>
      </c>
      <c r="C589" t="s">
        <v>118</v>
      </c>
      <c r="D589" t="s">
        <v>57</v>
      </c>
      <c r="E589">
        <v>19176</v>
      </c>
      <c r="F589">
        <v>19</v>
      </c>
      <c r="G589">
        <v>20</v>
      </c>
      <c r="H589" t="s">
        <v>26</v>
      </c>
    </row>
    <row r="590" spans="1:9" x14ac:dyDescent="0.25">
      <c r="A590" s="5" t="str">
        <f t="shared" si="9"/>
        <v/>
      </c>
      <c r="B590" t="s">
        <v>98</v>
      </c>
      <c r="C590" t="s">
        <v>118</v>
      </c>
      <c r="D590" t="s">
        <v>58</v>
      </c>
      <c r="E590">
        <v>19168</v>
      </c>
      <c r="F590">
        <v>18</v>
      </c>
      <c r="G590">
        <v>21</v>
      </c>
      <c r="H590" t="s">
        <v>45</v>
      </c>
    </row>
    <row r="591" spans="1:9" x14ac:dyDescent="0.25">
      <c r="A591" s="5" t="str">
        <f t="shared" si="9"/>
        <v/>
      </c>
      <c r="B591" t="s">
        <v>98</v>
      </c>
      <c r="C591" t="s">
        <v>118</v>
      </c>
      <c r="D591" t="s">
        <v>59</v>
      </c>
      <c r="E591">
        <v>19213</v>
      </c>
      <c r="F591">
        <v>18</v>
      </c>
      <c r="G591">
        <v>21</v>
      </c>
      <c r="H591" t="s">
        <v>45</v>
      </c>
    </row>
    <row r="592" spans="1:9" x14ac:dyDescent="0.25">
      <c r="A592" s="5" t="str">
        <f t="shared" si="9"/>
        <v/>
      </c>
      <c r="B592" t="s">
        <v>98</v>
      </c>
      <c r="C592" t="s">
        <v>118</v>
      </c>
      <c r="D592" t="s">
        <v>55</v>
      </c>
      <c r="F592">
        <v>19</v>
      </c>
      <c r="G592">
        <v>19</v>
      </c>
      <c r="H592" t="s">
        <v>61</v>
      </c>
      <c r="I592">
        <v>1</v>
      </c>
    </row>
    <row r="593" spans="1:9" x14ac:dyDescent="0.25">
      <c r="A593" s="5" t="str">
        <f t="shared" si="9"/>
        <v/>
      </c>
      <c r="B593" t="s">
        <v>98</v>
      </c>
      <c r="C593" t="s">
        <v>118</v>
      </c>
      <c r="D593" t="s">
        <v>56</v>
      </c>
      <c r="E593">
        <v>19243</v>
      </c>
      <c r="F593">
        <v>19</v>
      </c>
      <c r="G593">
        <v>20</v>
      </c>
      <c r="H593" t="s">
        <v>26</v>
      </c>
    </row>
    <row r="594" spans="1:9" x14ac:dyDescent="0.25">
      <c r="A594" s="5" t="str">
        <f t="shared" si="9"/>
        <v/>
      </c>
      <c r="B594" t="s">
        <v>98</v>
      </c>
      <c r="C594" t="s">
        <v>118</v>
      </c>
      <c r="D594" t="s">
        <v>72</v>
      </c>
      <c r="E594">
        <v>19302</v>
      </c>
      <c r="F594">
        <v>18</v>
      </c>
      <c r="G594">
        <v>20</v>
      </c>
      <c r="H594" t="s">
        <v>62</v>
      </c>
    </row>
    <row r="595" spans="1:9" x14ac:dyDescent="0.25">
      <c r="A595" s="5" t="str">
        <f t="shared" si="9"/>
        <v/>
      </c>
      <c r="B595" t="s">
        <v>98</v>
      </c>
      <c r="C595" t="s">
        <v>118</v>
      </c>
      <c r="D595" t="s">
        <v>73</v>
      </c>
      <c r="F595">
        <v>19</v>
      </c>
      <c r="G595">
        <v>20</v>
      </c>
      <c r="H595" t="s">
        <v>26</v>
      </c>
      <c r="I595">
        <v>1</v>
      </c>
    </row>
    <row r="596" spans="1:9" x14ac:dyDescent="0.25">
      <c r="A596" s="5" t="str">
        <f t="shared" si="9"/>
        <v/>
      </c>
      <c r="B596" t="s">
        <v>98</v>
      </c>
      <c r="C596" t="s">
        <v>118</v>
      </c>
      <c r="D596" t="s">
        <v>75</v>
      </c>
      <c r="E596">
        <v>7186</v>
      </c>
      <c r="F596">
        <v>19</v>
      </c>
      <c r="G596">
        <v>19</v>
      </c>
      <c r="H596" t="s">
        <v>61</v>
      </c>
    </row>
    <row r="597" spans="1:9" x14ac:dyDescent="0.25">
      <c r="A597" s="5" t="str">
        <f t="shared" si="9"/>
        <v/>
      </c>
      <c r="B597" t="s">
        <v>98</v>
      </c>
      <c r="C597" t="s">
        <v>118</v>
      </c>
      <c r="D597" t="s">
        <v>74</v>
      </c>
      <c r="F597">
        <v>19</v>
      </c>
      <c r="G597">
        <v>20</v>
      </c>
      <c r="H597" t="s">
        <v>26</v>
      </c>
      <c r="I597">
        <v>1</v>
      </c>
    </row>
    <row r="598" spans="1:9" x14ac:dyDescent="0.25">
      <c r="A598" s="5" t="str">
        <f t="shared" si="9"/>
        <v/>
      </c>
      <c r="B598" t="s">
        <v>98</v>
      </c>
      <c r="C598" t="s">
        <v>118</v>
      </c>
      <c r="D598" t="s">
        <v>46</v>
      </c>
      <c r="E598">
        <v>19313</v>
      </c>
      <c r="F598">
        <v>14</v>
      </c>
      <c r="G598">
        <v>17</v>
      </c>
      <c r="H598" t="s">
        <v>60</v>
      </c>
    </row>
    <row r="599" spans="1:9" x14ac:dyDescent="0.25">
      <c r="A599" s="5" t="str">
        <f t="shared" si="9"/>
        <v/>
      </c>
      <c r="B599" t="s">
        <v>98</v>
      </c>
      <c r="C599" t="s">
        <v>118</v>
      </c>
      <c r="D599" t="s">
        <v>76</v>
      </c>
      <c r="F599">
        <v>19</v>
      </c>
      <c r="G599">
        <v>19</v>
      </c>
      <c r="H599" t="s">
        <v>61</v>
      </c>
      <c r="I599">
        <v>1</v>
      </c>
    </row>
    <row r="600" spans="1:9" x14ac:dyDescent="0.25">
      <c r="A600" s="5" t="str">
        <f t="shared" si="9"/>
        <v/>
      </c>
      <c r="B600" t="s">
        <v>98</v>
      </c>
      <c r="C600" t="s">
        <v>118</v>
      </c>
      <c r="D600" t="s">
        <v>77</v>
      </c>
      <c r="F600">
        <v>19</v>
      </c>
      <c r="G600">
        <v>20</v>
      </c>
      <c r="H600" t="s">
        <v>26</v>
      </c>
      <c r="I600">
        <v>1</v>
      </c>
    </row>
    <row r="601" spans="1:9" x14ac:dyDescent="0.25">
      <c r="A601" s="5" t="str">
        <f t="shared" si="9"/>
        <v/>
      </c>
      <c r="B601" t="s">
        <v>98</v>
      </c>
      <c r="C601" t="s">
        <v>118</v>
      </c>
      <c r="D601" t="s">
        <v>47</v>
      </c>
      <c r="F601">
        <v>19</v>
      </c>
      <c r="G601">
        <v>20</v>
      </c>
      <c r="H601" t="s">
        <v>26</v>
      </c>
      <c r="I601">
        <v>1</v>
      </c>
    </row>
  </sheetData>
  <autoFilter ref="A1:H601"/>
  <conditionalFormatting sqref="E1:E1048576">
    <cfRule type="expression" dxfId="4" priority="1">
      <formula>$I1=1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401"/>
  <sheetViews>
    <sheetView workbookViewId="0">
      <pane ySplit="1" topLeftCell="A9142" activePane="bottomLeft" state="frozen"/>
      <selection pane="bottomLeft" activeCell="H10385" sqref="H10385"/>
    </sheetView>
  </sheetViews>
  <sheetFormatPr defaultRowHeight="15" x14ac:dyDescent="0.25"/>
  <cols>
    <col min="1" max="1" width="8.875" style="5"/>
    <col min="2" max="2" width="12" bestFit="1" customWidth="1"/>
    <col min="3" max="3" width="12" customWidth="1"/>
    <col min="4" max="4" width="25.625" bestFit="1" customWidth="1"/>
    <col min="5" max="5" width="4.625" bestFit="1" customWidth="1"/>
    <col min="6" max="6" width="11.625" bestFit="1" customWidth="1"/>
    <col min="7" max="7" width="10.625" bestFit="1" customWidth="1"/>
    <col min="8" max="8" width="11.625" bestFit="1" customWidth="1"/>
    <col min="9" max="9" width="6" bestFit="1" customWidth="1"/>
    <col min="10" max="10" width="25.125" style="6" bestFit="1" customWidth="1"/>
  </cols>
  <sheetData>
    <row r="1" spans="1:10" x14ac:dyDescent="0.25">
      <c r="A1" s="5" t="s">
        <v>27</v>
      </c>
      <c r="B1" t="s">
        <v>121</v>
      </c>
      <c r="C1" t="s">
        <v>119</v>
      </c>
      <c r="D1" t="s">
        <v>10</v>
      </c>
      <c r="E1" t="s">
        <v>19</v>
      </c>
      <c r="F1" t="s">
        <v>21</v>
      </c>
      <c r="G1" t="s">
        <v>22</v>
      </c>
      <c r="H1" t="s">
        <v>23</v>
      </c>
      <c r="I1" t="s">
        <v>8</v>
      </c>
      <c r="J1" s="6" t="s">
        <v>20</v>
      </c>
    </row>
    <row r="2" spans="1:10" x14ac:dyDescent="0.25">
      <c r="A2" s="5">
        <f t="shared" ref="A2:A65" si="0">IF(AND(category = B2, subcategory=C2, reportdate = D2), E2, "")</f>
        <v>1</v>
      </c>
      <c r="B2" t="s">
        <v>90</v>
      </c>
      <c r="C2" t="s">
        <v>99</v>
      </c>
      <c r="D2" s="8" t="s">
        <v>63</v>
      </c>
      <c r="E2">
        <v>1</v>
      </c>
      <c r="F2" s="2">
        <v>1.2920824289321899</v>
      </c>
      <c r="G2" s="2">
        <v>1.3335715532302856</v>
      </c>
      <c r="H2" s="2">
        <v>6.233725231140852E-3</v>
      </c>
      <c r="I2" s="2">
        <v>74.183370222194725</v>
      </c>
      <c r="J2" s="7" t="s">
        <v>80</v>
      </c>
    </row>
    <row r="3" spans="1:10" x14ac:dyDescent="0.25">
      <c r="A3" s="5" t="str">
        <f t="shared" si="0"/>
        <v/>
      </c>
      <c r="B3" t="s">
        <v>90</v>
      </c>
      <c r="C3" t="s">
        <v>99</v>
      </c>
      <c r="D3" s="8" t="s">
        <v>64</v>
      </c>
      <c r="E3">
        <v>1</v>
      </c>
      <c r="F3" s="2">
        <v>1.2791050672531128</v>
      </c>
      <c r="G3" s="2">
        <v>1.274901270866394</v>
      </c>
      <c r="H3" s="2">
        <v>6.2927138060331345E-3</v>
      </c>
      <c r="I3" s="2">
        <v>74.340734010895616</v>
      </c>
      <c r="J3" s="6" t="s">
        <v>80</v>
      </c>
    </row>
    <row r="4" spans="1:10" x14ac:dyDescent="0.25">
      <c r="A4" s="5" t="str">
        <f t="shared" si="0"/>
        <v/>
      </c>
      <c r="B4" t="s">
        <v>90</v>
      </c>
      <c r="C4" t="s">
        <v>99</v>
      </c>
      <c r="D4" s="8" t="s">
        <v>64</v>
      </c>
      <c r="E4">
        <v>2</v>
      </c>
      <c r="F4" s="2">
        <v>1.0874588489532471</v>
      </c>
      <c r="G4" s="2">
        <v>1.0820611715316772</v>
      </c>
      <c r="H4" s="2">
        <v>5.7468470185995102E-3</v>
      </c>
      <c r="I4" s="2">
        <v>73.54683284347054</v>
      </c>
      <c r="J4" s="6" t="s">
        <v>80</v>
      </c>
    </row>
    <row r="5" spans="1:10" x14ac:dyDescent="0.25">
      <c r="A5" s="5">
        <f t="shared" si="0"/>
        <v>2</v>
      </c>
      <c r="B5" t="s">
        <v>90</v>
      </c>
      <c r="C5" t="s">
        <v>99</v>
      </c>
      <c r="D5" s="8" t="s">
        <v>63</v>
      </c>
      <c r="E5">
        <v>2</v>
      </c>
      <c r="F5" s="2">
        <v>1.0937273502349854</v>
      </c>
      <c r="G5" s="2">
        <v>1.1155596971511841</v>
      </c>
      <c r="H5" s="2">
        <v>5.671436432749033E-3</v>
      </c>
      <c r="I5" s="2">
        <v>73.255124682433532</v>
      </c>
      <c r="J5" s="6" t="s">
        <v>80</v>
      </c>
    </row>
    <row r="6" spans="1:10" x14ac:dyDescent="0.25">
      <c r="A6" s="5" t="str">
        <f t="shared" si="0"/>
        <v/>
      </c>
      <c r="B6" t="s">
        <v>90</v>
      </c>
      <c r="C6" t="s">
        <v>99</v>
      </c>
      <c r="D6" s="8" t="s">
        <v>64</v>
      </c>
      <c r="E6">
        <v>3</v>
      </c>
      <c r="F6" s="2">
        <v>0.94449317455291748</v>
      </c>
      <c r="G6" s="2">
        <v>0.94553738832473755</v>
      </c>
      <c r="H6" s="2">
        <v>5.1158973947167397E-3</v>
      </c>
      <c r="I6" s="2">
        <v>72.828936060236458</v>
      </c>
      <c r="J6" s="6" t="s">
        <v>80</v>
      </c>
    </row>
    <row r="7" spans="1:10" x14ac:dyDescent="0.25">
      <c r="A7" s="5">
        <f t="shared" si="0"/>
        <v>3</v>
      </c>
      <c r="B7" t="s">
        <v>90</v>
      </c>
      <c r="C7" t="s">
        <v>99</v>
      </c>
      <c r="D7" s="8" t="s">
        <v>63</v>
      </c>
      <c r="E7">
        <v>3</v>
      </c>
      <c r="F7" s="2">
        <v>0.95070677995681763</v>
      </c>
      <c r="G7" s="2">
        <v>0.96583795547485352</v>
      </c>
      <c r="H7" s="2">
        <v>5.0603905692696571E-3</v>
      </c>
      <c r="I7" s="2">
        <v>72.403432424552378</v>
      </c>
      <c r="J7" s="6" t="s">
        <v>80</v>
      </c>
    </row>
    <row r="8" spans="1:10" x14ac:dyDescent="0.25">
      <c r="A8" s="5">
        <f t="shared" si="0"/>
        <v>4</v>
      </c>
      <c r="B8" t="s">
        <v>90</v>
      </c>
      <c r="C8" t="s">
        <v>99</v>
      </c>
      <c r="D8" s="8" t="s">
        <v>63</v>
      </c>
      <c r="E8">
        <v>4</v>
      </c>
      <c r="F8" s="2">
        <v>0.85552459955215454</v>
      </c>
      <c r="G8" s="2">
        <v>0.86199116706848145</v>
      </c>
      <c r="H8" s="2">
        <v>4.4341683387756348E-3</v>
      </c>
      <c r="I8" s="2">
        <v>71.668747335399317</v>
      </c>
      <c r="J8" s="6" t="s">
        <v>80</v>
      </c>
    </row>
    <row r="9" spans="1:10" x14ac:dyDescent="0.25">
      <c r="A9" s="5" t="str">
        <f t="shared" si="0"/>
        <v/>
      </c>
      <c r="B9" t="s">
        <v>90</v>
      </c>
      <c r="C9" t="s">
        <v>99</v>
      </c>
      <c r="D9" s="8" t="s">
        <v>64</v>
      </c>
      <c r="E9">
        <v>4</v>
      </c>
      <c r="F9" s="2">
        <v>0.84328687191009521</v>
      </c>
      <c r="G9" s="2">
        <v>0.84801894426345825</v>
      </c>
      <c r="H9" s="2">
        <v>4.4890120625495911E-3</v>
      </c>
      <c r="I9" s="2">
        <v>72.151902005662251</v>
      </c>
      <c r="J9" s="6" t="s">
        <v>80</v>
      </c>
    </row>
    <row r="10" spans="1:10" x14ac:dyDescent="0.25">
      <c r="A10" s="5" t="str">
        <f t="shared" si="0"/>
        <v/>
      </c>
      <c r="B10" t="s">
        <v>90</v>
      </c>
      <c r="C10" t="s">
        <v>99</v>
      </c>
      <c r="D10" s="8" t="s">
        <v>64</v>
      </c>
      <c r="E10">
        <v>5</v>
      </c>
      <c r="F10" s="2">
        <v>0.78221374750137329</v>
      </c>
      <c r="G10" s="2">
        <v>0.77715826034545898</v>
      </c>
      <c r="H10" s="2">
        <v>3.9683259092271328E-3</v>
      </c>
      <c r="I10" s="2">
        <v>71.613129361735886</v>
      </c>
      <c r="J10" s="6" t="s">
        <v>80</v>
      </c>
    </row>
    <row r="11" spans="1:10" x14ac:dyDescent="0.25">
      <c r="A11" s="5">
        <f t="shared" si="0"/>
        <v>5</v>
      </c>
      <c r="B11" t="s">
        <v>90</v>
      </c>
      <c r="C11" t="s">
        <v>99</v>
      </c>
      <c r="D11" s="8" t="s">
        <v>63</v>
      </c>
      <c r="E11">
        <v>5</v>
      </c>
      <c r="F11" s="2">
        <v>0.78327667713165283</v>
      </c>
      <c r="G11" s="2">
        <v>0.79151880741119385</v>
      </c>
      <c r="H11" s="2">
        <v>3.9078001864254475E-3</v>
      </c>
      <c r="I11" s="2">
        <v>71.047852259939788</v>
      </c>
      <c r="J11" s="6" t="s">
        <v>80</v>
      </c>
    </row>
    <row r="12" spans="1:10" x14ac:dyDescent="0.25">
      <c r="A12" s="5">
        <f t="shared" si="0"/>
        <v>6</v>
      </c>
      <c r="B12" t="s">
        <v>90</v>
      </c>
      <c r="C12" t="s">
        <v>99</v>
      </c>
      <c r="D12" s="8" t="s">
        <v>63</v>
      </c>
      <c r="E12">
        <v>6</v>
      </c>
      <c r="F12" s="2">
        <v>0.75922077894210815</v>
      </c>
      <c r="G12" s="2">
        <v>0.76674467325210571</v>
      </c>
      <c r="H12" s="2">
        <v>3.4952342975884676E-3</v>
      </c>
      <c r="I12" s="2">
        <v>70.515986298979129</v>
      </c>
      <c r="J12" s="6" t="s">
        <v>80</v>
      </c>
    </row>
    <row r="13" spans="1:10" x14ac:dyDescent="0.25">
      <c r="A13" s="5" t="str">
        <f t="shared" si="0"/>
        <v/>
      </c>
      <c r="B13" t="s">
        <v>90</v>
      </c>
      <c r="C13" t="s">
        <v>99</v>
      </c>
      <c r="D13" s="8" t="s">
        <v>64</v>
      </c>
      <c r="E13">
        <v>6</v>
      </c>
      <c r="F13" s="2">
        <v>0.75810253620147705</v>
      </c>
      <c r="G13" s="2">
        <v>0.75317907333374023</v>
      </c>
      <c r="H13" s="2">
        <v>3.5509099252521992E-3</v>
      </c>
      <c r="I13" s="2">
        <v>71.168814627864805</v>
      </c>
      <c r="J13" s="6" t="s">
        <v>80</v>
      </c>
    </row>
    <row r="14" spans="1:10" x14ac:dyDescent="0.25">
      <c r="A14" s="5">
        <f t="shared" si="0"/>
        <v>7</v>
      </c>
      <c r="B14" t="s">
        <v>90</v>
      </c>
      <c r="C14" t="s">
        <v>99</v>
      </c>
      <c r="D14" s="8" t="s">
        <v>63</v>
      </c>
      <c r="E14">
        <v>7</v>
      </c>
      <c r="F14" s="2">
        <v>0.78885394334793091</v>
      </c>
      <c r="G14" s="2">
        <v>0.79570508003234863</v>
      </c>
      <c r="H14" s="2">
        <v>3.3977390266954899E-3</v>
      </c>
      <c r="I14" s="2">
        <v>70.433366857410334</v>
      </c>
      <c r="J14" s="6" t="s">
        <v>80</v>
      </c>
    </row>
    <row r="15" spans="1:10" x14ac:dyDescent="0.25">
      <c r="A15" s="5" t="str">
        <f t="shared" si="0"/>
        <v/>
      </c>
      <c r="B15" t="s">
        <v>90</v>
      </c>
      <c r="C15" t="s">
        <v>99</v>
      </c>
      <c r="D15" s="8" t="s">
        <v>64</v>
      </c>
      <c r="E15">
        <v>7</v>
      </c>
      <c r="F15" s="2">
        <v>0.78555846214294434</v>
      </c>
      <c r="G15" s="2">
        <v>0.78325289487838745</v>
      </c>
      <c r="H15" s="2">
        <v>3.4270700998604298E-3</v>
      </c>
      <c r="I15" s="2">
        <v>71.243664030237767</v>
      </c>
      <c r="J15" s="6" t="s">
        <v>80</v>
      </c>
    </row>
    <row r="16" spans="1:10" x14ac:dyDescent="0.25">
      <c r="A16" s="5">
        <f t="shared" si="0"/>
        <v>8</v>
      </c>
      <c r="B16" t="s">
        <v>90</v>
      </c>
      <c r="C16" t="s">
        <v>99</v>
      </c>
      <c r="D16" s="8" t="s">
        <v>63</v>
      </c>
      <c r="E16">
        <v>8</v>
      </c>
      <c r="F16" s="2">
        <v>0.76221686601638794</v>
      </c>
      <c r="G16" s="2">
        <v>0.76825368404388428</v>
      </c>
      <c r="H16" s="2">
        <v>3.6548858042806387E-3</v>
      </c>
      <c r="I16" s="2">
        <v>72.579454737168376</v>
      </c>
      <c r="J16" s="6" t="s">
        <v>80</v>
      </c>
    </row>
    <row r="17" spans="1:10" x14ac:dyDescent="0.25">
      <c r="A17" s="5" t="str">
        <f t="shared" si="0"/>
        <v/>
      </c>
      <c r="B17" t="s">
        <v>90</v>
      </c>
      <c r="C17" t="s">
        <v>99</v>
      </c>
      <c r="D17" s="8" t="s">
        <v>64</v>
      </c>
      <c r="E17">
        <v>8</v>
      </c>
      <c r="F17" s="2">
        <v>0.75826519727706909</v>
      </c>
      <c r="G17" s="2">
        <v>0.7629096508026123</v>
      </c>
      <c r="H17" s="2">
        <v>3.6754377651959658E-3</v>
      </c>
      <c r="I17" s="2">
        <v>73.632976509611595</v>
      </c>
      <c r="J17" s="6" t="s">
        <v>80</v>
      </c>
    </row>
    <row r="18" spans="1:10" x14ac:dyDescent="0.25">
      <c r="A18" s="5">
        <f t="shared" si="0"/>
        <v>9</v>
      </c>
      <c r="B18" t="s">
        <v>90</v>
      </c>
      <c r="C18" t="s">
        <v>99</v>
      </c>
      <c r="D18" s="8" t="s">
        <v>63</v>
      </c>
      <c r="E18">
        <v>9</v>
      </c>
      <c r="F18" s="2">
        <v>0.67759406566619873</v>
      </c>
      <c r="G18" s="2">
        <v>0.66566997766494751</v>
      </c>
      <c r="H18" s="2">
        <v>4.1412655264139175E-3</v>
      </c>
      <c r="I18" s="2">
        <v>76.239395599297879</v>
      </c>
      <c r="J18" s="6" t="s">
        <v>80</v>
      </c>
    </row>
    <row r="19" spans="1:10" x14ac:dyDescent="0.25">
      <c r="A19" s="5" t="str">
        <f t="shared" si="0"/>
        <v/>
      </c>
      <c r="B19" t="s">
        <v>90</v>
      </c>
      <c r="C19" t="s">
        <v>99</v>
      </c>
      <c r="D19" s="8" t="s">
        <v>64</v>
      </c>
      <c r="E19">
        <v>9</v>
      </c>
      <c r="F19" s="2">
        <v>0.68050628900527954</v>
      </c>
      <c r="G19" s="2">
        <v>0.67956894636154175</v>
      </c>
      <c r="H19" s="2">
        <v>4.1731982491910458E-3</v>
      </c>
      <c r="I19" s="2">
        <v>77.677434260106494</v>
      </c>
      <c r="J19" s="6" t="s">
        <v>80</v>
      </c>
    </row>
    <row r="20" spans="1:10" x14ac:dyDescent="0.25">
      <c r="A20" s="5">
        <f t="shared" si="0"/>
        <v>10</v>
      </c>
      <c r="B20" t="s">
        <v>90</v>
      </c>
      <c r="C20" t="s">
        <v>99</v>
      </c>
      <c r="D20" s="8" t="s">
        <v>63</v>
      </c>
      <c r="E20">
        <v>10</v>
      </c>
      <c r="F20" s="2">
        <v>0.63263064622879028</v>
      </c>
      <c r="G20" s="2">
        <v>0.61298727989196777</v>
      </c>
      <c r="H20" s="2">
        <v>4.8860344104468822E-3</v>
      </c>
      <c r="I20" s="2">
        <v>81.136069587696056</v>
      </c>
      <c r="J20" s="6" t="s">
        <v>80</v>
      </c>
    </row>
    <row r="21" spans="1:10" x14ac:dyDescent="0.25">
      <c r="A21" s="5" t="str">
        <f t="shared" si="0"/>
        <v/>
      </c>
      <c r="B21" t="s">
        <v>90</v>
      </c>
      <c r="C21" t="s">
        <v>99</v>
      </c>
      <c r="D21" s="8" t="s">
        <v>64</v>
      </c>
      <c r="E21">
        <v>10</v>
      </c>
      <c r="F21" s="2">
        <v>0.64636057615280151</v>
      </c>
      <c r="G21" s="2">
        <v>0.63960361480712891</v>
      </c>
      <c r="H21" s="2">
        <v>4.9616671167314053E-3</v>
      </c>
      <c r="I21" s="2">
        <v>81.93615443108645</v>
      </c>
      <c r="J21" s="6" t="s">
        <v>80</v>
      </c>
    </row>
    <row r="22" spans="1:10" x14ac:dyDescent="0.25">
      <c r="A22" s="5">
        <f t="shared" si="0"/>
        <v>11</v>
      </c>
      <c r="B22" t="s">
        <v>90</v>
      </c>
      <c r="C22" t="s">
        <v>99</v>
      </c>
      <c r="D22" s="8" t="s">
        <v>63</v>
      </c>
      <c r="E22">
        <v>11</v>
      </c>
      <c r="F22" s="2">
        <v>0.67948800325393677</v>
      </c>
      <c r="G22" s="2">
        <v>0.65178561210632324</v>
      </c>
      <c r="H22" s="2">
        <v>5.7855336926877499E-3</v>
      </c>
      <c r="I22" s="2">
        <v>85.560486546315715</v>
      </c>
      <c r="J22" s="6" t="s">
        <v>80</v>
      </c>
    </row>
    <row r="23" spans="1:10" x14ac:dyDescent="0.25">
      <c r="A23" s="5" t="str">
        <f t="shared" si="0"/>
        <v/>
      </c>
      <c r="B23" t="s">
        <v>90</v>
      </c>
      <c r="C23" t="s">
        <v>99</v>
      </c>
      <c r="D23" s="8" t="s">
        <v>64</v>
      </c>
      <c r="E23">
        <v>11</v>
      </c>
      <c r="F23" s="2">
        <v>0.68908786773681641</v>
      </c>
      <c r="G23" s="2">
        <v>0.67989945411682129</v>
      </c>
      <c r="H23" s="2">
        <v>5.8468431234359741E-3</v>
      </c>
      <c r="I23" s="2">
        <v>85.670114381264156</v>
      </c>
      <c r="J23" s="6" t="s">
        <v>80</v>
      </c>
    </row>
    <row r="24" spans="1:10" x14ac:dyDescent="0.25">
      <c r="A24" s="5">
        <f t="shared" si="0"/>
        <v>12</v>
      </c>
      <c r="B24" t="s">
        <v>90</v>
      </c>
      <c r="C24" t="s">
        <v>99</v>
      </c>
      <c r="D24" s="8" t="s">
        <v>63</v>
      </c>
      <c r="E24">
        <v>12</v>
      </c>
      <c r="F24" s="2">
        <v>0.81738150119781494</v>
      </c>
      <c r="G24" s="2">
        <v>0.79209178686141968</v>
      </c>
      <c r="H24" s="2">
        <v>6.6921170800924301E-3</v>
      </c>
      <c r="I24" s="2">
        <v>88.873004152889834</v>
      </c>
      <c r="J24" s="6" t="s">
        <v>80</v>
      </c>
    </row>
    <row r="25" spans="1:10" x14ac:dyDescent="0.25">
      <c r="A25" s="5" t="str">
        <f t="shared" si="0"/>
        <v/>
      </c>
      <c r="B25" t="s">
        <v>90</v>
      </c>
      <c r="C25" t="s">
        <v>99</v>
      </c>
      <c r="D25" s="8" t="s">
        <v>64</v>
      </c>
      <c r="E25">
        <v>12</v>
      </c>
      <c r="F25" s="2">
        <v>0.82901179790496826</v>
      </c>
      <c r="G25" s="2">
        <v>0.82201480865478516</v>
      </c>
      <c r="H25" s="2">
        <v>6.7436587996780872E-3</v>
      </c>
      <c r="I25" s="2">
        <v>88.360177584602823</v>
      </c>
      <c r="J25" s="6" t="s">
        <v>80</v>
      </c>
    </row>
    <row r="26" spans="1:10" x14ac:dyDescent="0.25">
      <c r="A26" s="5">
        <f t="shared" si="0"/>
        <v>13</v>
      </c>
      <c r="B26" t="s">
        <v>90</v>
      </c>
      <c r="C26" t="s">
        <v>99</v>
      </c>
      <c r="D26" s="8" t="s">
        <v>63</v>
      </c>
      <c r="E26">
        <v>13</v>
      </c>
      <c r="F26">
        <v>1.0583090782165527</v>
      </c>
      <c r="G26">
        <v>1.0209382772445679</v>
      </c>
      <c r="H26">
        <v>7.5526852160692215E-3</v>
      </c>
      <c r="I26">
        <v>91.002841172385445</v>
      </c>
      <c r="J26" s="6" t="s">
        <v>80</v>
      </c>
    </row>
    <row r="27" spans="1:10" x14ac:dyDescent="0.25">
      <c r="A27" s="5" t="str">
        <f t="shared" si="0"/>
        <v/>
      </c>
      <c r="B27" t="s">
        <v>90</v>
      </c>
      <c r="C27" t="s">
        <v>99</v>
      </c>
      <c r="D27" s="8" t="s">
        <v>64</v>
      </c>
      <c r="E27">
        <v>13</v>
      </c>
      <c r="F27">
        <v>1.0779790878295898</v>
      </c>
      <c r="G27">
        <v>1.0595566034317017</v>
      </c>
      <c r="H27">
        <v>7.6049710623919964E-3</v>
      </c>
      <c r="I27">
        <v>90.186150541253866</v>
      </c>
      <c r="J27" s="6" t="s">
        <v>80</v>
      </c>
    </row>
    <row r="28" spans="1:10" x14ac:dyDescent="0.25">
      <c r="A28" s="5" t="str">
        <f t="shared" si="0"/>
        <v/>
      </c>
      <c r="B28" t="s">
        <v>90</v>
      </c>
      <c r="C28" t="s">
        <v>99</v>
      </c>
      <c r="D28" s="8" t="s">
        <v>64</v>
      </c>
      <c r="E28">
        <v>14</v>
      </c>
      <c r="F28">
        <v>1.3662283420562744</v>
      </c>
      <c r="G28">
        <v>1.3387696743011475</v>
      </c>
      <c r="H28">
        <v>8.35463497787714E-3</v>
      </c>
      <c r="I28">
        <v>91.462900716131202</v>
      </c>
      <c r="J28" s="6" t="s">
        <v>80</v>
      </c>
    </row>
    <row r="29" spans="1:10" x14ac:dyDescent="0.25">
      <c r="A29" s="5">
        <f t="shared" si="0"/>
        <v>14</v>
      </c>
      <c r="B29" t="s">
        <v>90</v>
      </c>
      <c r="C29" t="s">
        <v>99</v>
      </c>
      <c r="D29" s="8" t="s">
        <v>63</v>
      </c>
      <c r="E29">
        <v>14</v>
      </c>
      <c r="F29">
        <v>1.347698450088501</v>
      </c>
      <c r="G29">
        <v>1.3132555484771729</v>
      </c>
      <c r="H29">
        <v>8.2609513774514198E-3</v>
      </c>
      <c r="I29">
        <v>92.53789220421676</v>
      </c>
      <c r="J29" s="6" t="s">
        <v>80</v>
      </c>
    </row>
    <row r="30" spans="1:10" x14ac:dyDescent="0.25">
      <c r="A30" s="5">
        <f t="shared" si="0"/>
        <v>15</v>
      </c>
      <c r="B30" t="s">
        <v>90</v>
      </c>
      <c r="C30" t="s">
        <v>99</v>
      </c>
      <c r="D30" s="8" t="s">
        <v>63</v>
      </c>
      <c r="E30">
        <v>15</v>
      </c>
      <c r="F30">
        <v>1.6559571027755737</v>
      </c>
      <c r="G30">
        <v>1.6439985036849976</v>
      </c>
      <c r="H30">
        <v>8.69017094373703E-3</v>
      </c>
      <c r="I30">
        <v>93.422199230380372</v>
      </c>
      <c r="J30" s="6" t="s">
        <v>80</v>
      </c>
    </row>
    <row r="31" spans="1:10" x14ac:dyDescent="0.25">
      <c r="A31" s="5" t="str">
        <f t="shared" si="0"/>
        <v/>
      </c>
      <c r="B31" t="s">
        <v>90</v>
      </c>
      <c r="C31" t="s">
        <v>99</v>
      </c>
      <c r="D31" s="8" t="s">
        <v>64</v>
      </c>
      <c r="E31">
        <v>15</v>
      </c>
      <c r="F31">
        <v>1.6728188991546631</v>
      </c>
      <c r="G31">
        <v>1.6496349573135376</v>
      </c>
      <c r="H31">
        <v>8.7705180048942566E-3</v>
      </c>
      <c r="I31">
        <v>91.974158464669273</v>
      </c>
      <c r="J31" s="6" t="s">
        <v>80</v>
      </c>
    </row>
    <row r="32" spans="1:10" x14ac:dyDescent="0.25">
      <c r="A32" s="5">
        <f t="shared" si="0"/>
        <v>16</v>
      </c>
      <c r="B32" t="s">
        <v>90</v>
      </c>
      <c r="C32" t="s">
        <v>99</v>
      </c>
      <c r="D32" s="8" t="s">
        <v>63</v>
      </c>
      <c r="E32">
        <v>16</v>
      </c>
      <c r="F32">
        <v>2.0383467674255371</v>
      </c>
      <c r="G32">
        <v>2.0136590003967285</v>
      </c>
      <c r="H32">
        <v>8.8980728760361671E-3</v>
      </c>
      <c r="I32">
        <v>93.087055910366871</v>
      </c>
      <c r="J32" s="6" t="s">
        <v>80</v>
      </c>
    </row>
    <row r="33" spans="1:10" x14ac:dyDescent="0.25">
      <c r="A33" s="5" t="str">
        <f t="shared" si="0"/>
        <v/>
      </c>
      <c r="B33" t="s">
        <v>90</v>
      </c>
      <c r="C33" t="s">
        <v>99</v>
      </c>
      <c r="D33" s="8" t="s">
        <v>64</v>
      </c>
      <c r="E33">
        <v>16</v>
      </c>
      <c r="F33">
        <v>2.0252845287322998</v>
      </c>
      <c r="G33">
        <v>2.0039083957672119</v>
      </c>
      <c r="H33">
        <v>8.9543573558330536E-3</v>
      </c>
      <c r="I33">
        <v>91.708494568447449</v>
      </c>
      <c r="J33" s="6" t="s">
        <v>80</v>
      </c>
    </row>
    <row r="34" spans="1:10" x14ac:dyDescent="0.25">
      <c r="A34" s="5" t="str">
        <f t="shared" si="0"/>
        <v/>
      </c>
      <c r="B34" t="s">
        <v>90</v>
      </c>
      <c r="C34" t="s">
        <v>99</v>
      </c>
      <c r="D34" s="8" t="s">
        <v>64</v>
      </c>
      <c r="E34">
        <v>17</v>
      </c>
      <c r="F34">
        <v>2.3252139091491699</v>
      </c>
      <c r="G34">
        <v>2.2934427261352539</v>
      </c>
      <c r="H34">
        <v>8.9643057435750961E-3</v>
      </c>
      <c r="I34">
        <v>90.413049881695855</v>
      </c>
      <c r="J34" s="6" t="s">
        <v>80</v>
      </c>
    </row>
    <row r="35" spans="1:10" x14ac:dyDescent="0.25">
      <c r="A35" s="5">
        <f t="shared" si="0"/>
        <v>17</v>
      </c>
      <c r="B35" t="s">
        <v>90</v>
      </c>
      <c r="C35" t="s">
        <v>99</v>
      </c>
      <c r="D35" s="8" t="s">
        <v>63</v>
      </c>
      <c r="E35">
        <v>17</v>
      </c>
      <c r="F35">
        <v>2.3596611022949219</v>
      </c>
      <c r="G35">
        <v>2.2989859580993652</v>
      </c>
      <c r="H35">
        <v>8.9082848280668259E-3</v>
      </c>
      <c r="I35">
        <v>91.525347998485515</v>
      </c>
      <c r="J35" s="6" t="s">
        <v>80</v>
      </c>
    </row>
    <row r="36" spans="1:10" x14ac:dyDescent="0.25">
      <c r="A36" s="5" t="str">
        <f t="shared" si="0"/>
        <v/>
      </c>
      <c r="B36" t="s">
        <v>90</v>
      </c>
      <c r="C36" t="s">
        <v>99</v>
      </c>
      <c r="D36" s="8" t="s">
        <v>64</v>
      </c>
      <c r="E36">
        <v>18</v>
      </c>
      <c r="F36">
        <v>2.527296781539917</v>
      </c>
      <c r="G36">
        <v>2.4979932308197021</v>
      </c>
      <c r="H36">
        <v>8.9084235951304436E-3</v>
      </c>
      <c r="I36">
        <v>88.833062640904672</v>
      </c>
      <c r="J36" s="6" t="s">
        <v>80</v>
      </c>
    </row>
    <row r="37" spans="1:10" x14ac:dyDescent="0.25">
      <c r="A37" s="5">
        <f t="shared" si="0"/>
        <v>18</v>
      </c>
      <c r="B37" t="s">
        <v>90</v>
      </c>
      <c r="C37" t="s">
        <v>99</v>
      </c>
      <c r="D37" s="8" t="s">
        <v>63</v>
      </c>
      <c r="E37">
        <v>18</v>
      </c>
      <c r="F37">
        <v>2.5681281089782715</v>
      </c>
      <c r="G37">
        <v>1.5487174987792969</v>
      </c>
      <c r="H37">
        <v>9.0840281918644905E-3</v>
      </c>
      <c r="I37">
        <v>89.565909196991086</v>
      </c>
      <c r="J37" s="6" t="s">
        <v>80</v>
      </c>
    </row>
    <row r="38" spans="1:10" x14ac:dyDescent="0.25">
      <c r="A38" s="5">
        <f t="shared" si="0"/>
        <v>19</v>
      </c>
      <c r="B38" t="s">
        <v>90</v>
      </c>
      <c r="C38" t="s">
        <v>99</v>
      </c>
      <c r="D38" s="8" t="s">
        <v>63</v>
      </c>
      <c r="E38">
        <v>19</v>
      </c>
      <c r="F38">
        <v>2.5967104434967041</v>
      </c>
      <c r="G38">
        <v>2.0955319404602051</v>
      </c>
      <c r="H38">
        <v>8.9096101000905037E-3</v>
      </c>
      <c r="I38">
        <v>86.639213617640195</v>
      </c>
      <c r="J38" s="6" t="s">
        <v>80</v>
      </c>
    </row>
    <row r="39" spans="1:10" x14ac:dyDescent="0.25">
      <c r="A39" s="5" t="str">
        <f t="shared" si="0"/>
        <v/>
      </c>
      <c r="B39" t="s">
        <v>90</v>
      </c>
      <c r="C39" t="s">
        <v>99</v>
      </c>
      <c r="D39" s="8" t="s">
        <v>64</v>
      </c>
      <c r="E39">
        <v>19</v>
      </c>
      <c r="F39">
        <v>2.5522475242614746</v>
      </c>
      <c r="G39">
        <v>1.6122856140136719</v>
      </c>
      <c r="H39">
        <v>8.9368317276239395E-3</v>
      </c>
      <c r="I39">
        <v>85.908605068158352</v>
      </c>
      <c r="J39" s="6" t="s">
        <v>80</v>
      </c>
    </row>
    <row r="40" spans="1:10" x14ac:dyDescent="0.25">
      <c r="A40" s="5">
        <f t="shared" si="0"/>
        <v>20</v>
      </c>
      <c r="B40" t="s">
        <v>90</v>
      </c>
      <c r="C40" t="s">
        <v>99</v>
      </c>
      <c r="D40" s="8" t="s">
        <v>63</v>
      </c>
      <c r="E40">
        <v>20</v>
      </c>
      <c r="F40">
        <v>2.4756536483764648</v>
      </c>
      <c r="G40">
        <v>2.123197078704834</v>
      </c>
      <c r="H40">
        <v>8.4567693993449211E-3</v>
      </c>
      <c r="I40">
        <v>83.272146092155893</v>
      </c>
      <c r="J40" s="6" t="s">
        <v>80</v>
      </c>
    </row>
    <row r="41" spans="1:10" x14ac:dyDescent="0.25">
      <c r="A41" s="5" t="str">
        <f t="shared" si="0"/>
        <v/>
      </c>
      <c r="B41" t="s">
        <v>90</v>
      </c>
      <c r="C41" t="s">
        <v>99</v>
      </c>
      <c r="D41" s="8" t="s">
        <v>64</v>
      </c>
      <c r="E41">
        <v>20</v>
      </c>
      <c r="F41">
        <v>2.4031169414520264</v>
      </c>
      <c r="G41">
        <v>1.8583310842514038</v>
      </c>
      <c r="H41">
        <v>8.471345528960228E-3</v>
      </c>
      <c r="I41">
        <v>81.612449471341606</v>
      </c>
      <c r="J41" s="6" t="s">
        <v>80</v>
      </c>
    </row>
    <row r="42" spans="1:10" x14ac:dyDescent="0.25">
      <c r="A42" s="5" t="str">
        <f t="shared" si="0"/>
        <v/>
      </c>
      <c r="B42" t="s">
        <v>90</v>
      </c>
      <c r="C42" t="s">
        <v>99</v>
      </c>
      <c r="D42" s="8" t="s">
        <v>64</v>
      </c>
      <c r="E42">
        <v>21</v>
      </c>
      <c r="F42">
        <v>2.2994430065155029</v>
      </c>
      <c r="G42">
        <v>2.7796111106872559</v>
      </c>
      <c r="H42">
        <v>8.2093020901083946E-3</v>
      </c>
      <c r="I42">
        <v>78.886947496940337</v>
      </c>
      <c r="J42" s="6" t="s">
        <v>80</v>
      </c>
    </row>
    <row r="43" spans="1:10" x14ac:dyDescent="0.25">
      <c r="A43" s="5">
        <f t="shared" si="0"/>
        <v>21</v>
      </c>
      <c r="B43" t="s">
        <v>90</v>
      </c>
      <c r="C43" t="s">
        <v>99</v>
      </c>
      <c r="D43" s="8" t="s">
        <v>63</v>
      </c>
      <c r="E43">
        <v>21</v>
      </c>
      <c r="F43">
        <v>2.359677791595459</v>
      </c>
      <c r="G43">
        <v>2.118415355682373</v>
      </c>
      <c r="H43">
        <v>8.1282360479235649E-3</v>
      </c>
      <c r="I43">
        <v>80.301058356535421</v>
      </c>
      <c r="J43" s="6" t="s">
        <v>80</v>
      </c>
    </row>
    <row r="44" spans="1:10" x14ac:dyDescent="0.25">
      <c r="A44" s="5">
        <f t="shared" si="0"/>
        <v>22</v>
      </c>
      <c r="B44" t="s">
        <v>90</v>
      </c>
      <c r="C44" t="s">
        <v>99</v>
      </c>
      <c r="D44" s="8" t="s">
        <v>63</v>
      </c>
      <c r="E44">
        <v>22</v>
      </c>
      <c r="F44">
        <v>2.1596579551696777</v>
      </c>
      <c r="G44">
        <v>2.6426177024841309</v>
      </c>
      <c r="H44">
        <v>7.882414385676384E-3</v>
      </c>
      <c r="I44">
        <v>77.976276330543513</v>
      </c>
      <c r="J44" s="6" t="s">
        <v>80</v>
      </c>
    </row>
    <row r="45" spans="1:10" x14ac:dyDescent="0.25">
      <c r="A45" s="5" t="str">
        <f t="shared" si="0"/>
        <v/>
      </c>
      <c r="B45" t="s">
        <v>90</v>
      </c>
      <c r="C45" t="s">
        <v>99</v>
      </c>
      <c r="D45" s="8" t="s">
        <v>64</v>
      </c>
      <c r="E45">
        <v>22</v>
      </c>
      <c r="F45">
        <v>2.1178131103515625</v>
      </c>
      <c r="G45">
        <v>2.2649037837982178</v>
      </c>
      <c r="H45">
        <v>7.6946229673922062E-3</v>
      </c>
      <c r="I45">
        <v>77.507873466623778</v>
      </c>
      <c r="J45" s="6" t="s">
        <v>80</v>
      </c>
    </row>
    <row r="46" spans="1:10" x14ac:dyDescent="0.25">
      <c r="A46" s="5" t="str">
        <f t="shared" si="0"/>
        <v/>
      </c>
      <c r="B46" t="s">
        <v>90</v>
      </c>
      <c r="C46" t="s">
        <v>99</v>
      </c>
      <c r="D46" s="8" t="s">
        <v>64</v>
      </c>
      <c r="E46">
        <v>23</v>
      </c>
      <c r="F46">
        <v>1.8719673156738281</v>
      </c>
      <c r="G46">
        <v>1.9353374242782593</v>
      </c>
      <c r="H46">
        <v>7.4645127169787884E-3</v>
      </c>
      <c r="I46">
        <v>76.494652418632072</v>
      </c>
      <c r="J46" s="6" t="s">
        <v>80</v>
      </c>
    </row>
    <row r="47" spans="1:10" x14ac:dyDescent="0.25">
      <c r="A47" s="5">
        <f t="shared" si="0"/>
        <v>23</v>
      </c>
      <c r="B47" t="s">
        <v>90</v>
      </c>
      <c r="C47" t="s">
        <v>99</v>
      </c>
      <c r="D47" s="8" t="s">
        <v>63</v>
      </c>
      <c r="E47">
        <v>23</v>
      </c>
      <c r="F47">
        <v>1.883375883102417</v>
      </c>
      <c r="G47">
        <v>2.0667994022369385</v>
      </c>
      <c r="H47">
        <v>7.5081363320350647E-3</v>
      </c>
      <c r="I47">
        <v>76.502587589661388</v>
      </c>
      <c r="J47" s="6" t="s">
        <v>80</v>
      </c>
    </row>
    <row r="48" spans="1:10" x14ac:dyDescent="0.25">
      <c r="A48" s="5" t="str">
        <f t="shared" si="0"/>
        <v/>
      </c>
      <c r="B48" t="s">
        <v>90</v>
      </c>
      <c r="C48" t="s">
        <v>99</v>
      </c>
      <c r="D48" s="8" t="s">
        <v>64</v>
      </c>
      <c r="E48">
        <v>24</v>
      </c>
      <c r="F48">
        <v>1.5439358949661255</v>
      </c>
      <c r="G48">
        <v>1.5999491214752197</v>
      </c>
      <c r="H48">
        <v>7.0810141041874886E-3</v>
      </c>
      <c r="I48">
        <v>75.565754869889759</v>
      </c>
      <c r="J48" s="6" t="s">
        <v>80</v>
      </c>
    </row>
    <row r="49" spans="1:10" x14ac:dyDescent="0.25">
      <c r="A49" s="5">
        <f t="shared" si="0"/>
        <v>24</v>
      </c>
      <c r="B49" t="s">
        <v>90</v>
      </c>
      <c r="C49" t="s">
        <v>99</v>
      </c>
      <c r="D49" s="8" t="s">
        <v>63</v>
      </c>
      <c r="E49">
        <v>24</v>
      </c>
      <c r="F49">
        <v>1.5461735725402832</v>
      </c>
      <c r="G49">
        <v>1.6500676870346069</v>
      </c>
      <c r="H49">
        <v>7.0658209733664989E-3</v>
      </c>
      <c r="I49">
        <v>75.010122086350819</v>
      </c>
      <c r="J49" s="6" t="s">
        <v>80</v>
      </c>
    </row>
    <row r="50" spans="1:10" x14ac:dyDescent="0.25">
      <c r="A50" s="5" t="str">
        <f t="shared" si="0"/>
        <v/>
      </c>
      <c r="B50" t="s">
        <v>90</v>
      </c>
      <c r="C50" t="s">
        <v>99</v>
      </c>
      <c r="D50" s="8" t="s">
        <v>48</v>
      </c>
      <c r="E50">
        <v>1</v>
      </c>
      <c r="F50">
        <v>1.4768410921096802</v>
      </c>
      <c r="G50">
        <v>1.426331639289856</v>
      </c>
      <c r="H50">
        <v>6.6120903939008713E-3</v>
      </c>
      <c r="I50">
        <v>76.511214911874319</v>
      </c>
      <c r="J50" s="6" t="s">
        <v>80</v>
      </c>
    </row>
    <row r="51" spans="1:10" x14ac:dyDescent="0.25">
      <c r="A51" s="5" t="str">
        <f t="shared" si="0"/>
        <v/>
      </c>
      <c r="B51" t="s">
        <v>90</v>
      </c>
      <c r="C51" t="s">
        <v>99</v>
      </c>
      <c r="D51" s="8" t="s">
        <v>48</v>
      </c>
      <c r="E51">
        <v>2</v>
      </c>
      <c r="F51">
        <v>1.2448891401290894</v>
      </c>
      <c r="G51">
        <v>1.2071505784988403</v>
      </c>
      <c r="H51">
        <v>6.0873455367982388E-3</v>
      </c>
      <c r="I51">
        <v>75.83788932304536</v>
      </c>
      <c r="J51" s="6" t="s">
        <v>80</v>
      </c>
    </row>
    <row r="52" spans="1:10" x14ac:dyDescent="0.25">
      <c r="A52" s="5" t="str">
        <f t="shared" si="0"/>
        <v/>
      </c>
      <c r="B52" t="s">
        <v>90</v>
      </c>
      <c r="C52" t="s">
        <v>99</v>
      </c>
      <c r="D52" s="8" t="s">
        <v>48</v>
      </c>
      <c r="E52">
        <v>3</v>
      </c>
      <c r="F52">
        <v>1.0580344200134277</v>
      </c>
      <c r="G52">
        <v>1.0423895120620728</v>
      </c>
      <c r="H52">
        <v>5.4570706561207771E-3</v>
      </c>
      <c r="I52">
        <v>75.319787305929054</v>
      </c>
      <c r="J52" s="6" t="s">
        <v>80</v>
      </c>
    </row>
    <row r="53" spans="1:10" x14ac:dyDescent="0.25">
      <c r="A53" s="5" t="str">
        <f t="shared" si="0"/>
        <v/>
      </c>
      <c r="B53" t="s">
        <v>90</v>
      </c>
      <c r="C53" t="s">
        <v>99</v>
      </c>
      <c r="D53" s="8" t="s">
        <v>48</v>
      </c>
      <c r="E53">
        <v>4</v>
      </c>
      <c r="F53">
        <v>0.9306071400642395</v>
      </c>
      <c r="G53">
        <v>0.92865598201751709</v>
      </c>
      <c r="H53">
        <v>4.7370116226375103E-3</v>
      </c>
      <c r="I53">
        <v>74.608628577497257</v>
      </c>
      <c r="J53" s="6" t="s">
        <v>80</v>
      </c>
    </row>
    <row r="54" spans="1:10" x14ac:dyDescent="0.25">
      <c r="A54" s="5" t="str">
        <f t="shared" si="0"/>
        <v/>
      </c>
      <c r="B54" t="s">
        <v>90</v>
      </c>
      <c r="C54" t="s">
        <v>99</v>
      </c>
      <c r="D54" s="8" t="s">
        <v>48</v>
      </c>
      <c r="E54">
        <v>5</v>
      </c>
      <c r="F54">
        <v>0.85308319330215454</v>
      </c>
      <c r="G54">
        <v>0.84166467189788818</v>
      </c>
      <c r="H54">
        <v>4.2076767422258854E-3</v>
      </c>
      <c r="I54">
        <v>74.171734502040152</v>
      </c>
      <c r="J54" s="6" t="s">
        <v>80</v>
      </c>
    </row>
    <row r="55" spans="1:10" x14ac:dyDescent="0.25">
      <c r="A55" s="5" t="str">
        <f t="shared" si="0"/>
        <v/>
      </c>
      <c r="B55" t="s">
        <v>90</v>
      </c>
      <c r="C55" t="s">
        <v>99</v>
      </c>
      <c r="D55" s="8" t="s">
        <v>48</v>
      </c>
      <c r="E55">
        <v>6</v>
      </c>
      <c r="F55">
        <v>0.8131067156791687</v>
      </c>
      <c r="G55">
        <v>0.80134326219558716</v>
      </c>
      <c r="H55">
        <v>3.8192362990230322E-3</v>
      </c>
      <c r="I55">
        <v>73.860776850812968</v>
      </c>
      <c r="J55" s="6" t="s">
        <v>80</v>
      </c>
    </row>
    <row r="56" spans="1:10" x14ac:dyDescent="0.25">
      <c r="A56" s="5" t="str">
        <f t="shared" si="0"/>
        <v/>
      </c>
      <c r="B56" t="s">
        <v>90</v>
      </c>
      <c r="C56" t="s">
        <v>99</v>
      </c>
      <c r="D56" s="8" t="s">
        <v>48</v>
      </c>
      <c r="E56">
        <v>7</v>
      </c>
      <c r="F56">
        <v>0.79574424028396606</v>
      </c>
      <c r="G56">
        <v>0.78982406854629517</v>
      </c>
      <c r="H56">
        <v>3.72163369320333E-3</v>
      </c>
      <c r="I56">
        <v>74.501136973298955</v>
      </c>
      <c r="J56" s="6" t="s">
        <v>80</v>
      </c>
    </row>
    <row r="57" spans="1:10" x14ac:dyDescent="0.25">
      <c r="A57" s="5" t="str">
        <f t="shared" si="0"/>
        <v/>
      </c>
      <c r="B57" t="s">
        <v>90</v>
      </c>
      <c r="C57" t="s">
        <v>99</v>
      </c>
      <c r="D57" s="8" t="s">
        <v>48</v>
      </c>
      <c r="E57">
        <v>8</v>
      </c>
      <c r="F57">
        <v>0.79098290205001831</v>
      </c>
      <c r="G57">
        <v>0.79580080509185791</v>
      </c>
      <c r="H57">
        <v>4.0552476420998573E-3</v>
      </c>
      <c r="I57">
        <v>78.05093927555194</v>
      </c>
      <c r="J57" s="6" t="s">
        <v>80</v>
      </c>
    </row>
    <row r="58" spans="1:10" x14ac:dyDescent="0.25">
      <c r="A58" s="5" t="str">
        <f t="shared" si="0"/>
        <v/>
      </c>
      <c r="B58" t="s">
        <v>90</v>
      </c>
      <c r="C58" t="s">
        <v>99</v>
      </c>
      <c r="D58" s="8" t="s">
        <v>48</v>
      </c>
      <c r="E58">
        <v>9</v>
      </c>
      <c r="F58">
        <v>0.78342545032501221</v>
      </c>
      <c r="G58">
        <v>0.78510594367980957</v>
      </c>
      <c r="H58">
        <v>4.6905321069061756E-3</v>
      </c>
      <c r="I58">
        <v>82.864685563483292</v>
      </c>
      <c r="J58" s="6" t="s">
        <v>80</v>
      </c>
    </row>
    <row r="59" spans="1:10" x14ac:dyDescent="0.25">
      <c r="A59" s="5" t="str">
        <f t="shared" si="0"/>
        <v/>
      </c>
      <c r="B59" t="s">
        <v>90</v>
      </c>
      <c r="C59" t="s">
        <v>99</v>
      </c>
      <c r="D59" s="8" t="s">
        <v>48</v>
      </c>
      <c r="E59">
        <v>10</v>
      </c>
      <c r="F59">
        <v>0.82795983552932739</v>
      </c>
      <c r="G59">
        <v>0.81238555908203125</v>
      </c>
      <c r="H59">
        <v>5.5835405364632607E-3</v>
      </c>
      <c r="I59">
        <v>86.911919801430344</v>
      </c>
      <c r="J59" s="6" t="s">
        <v>80</v>
      </c>
    </row>
    <row r="60" spans="1:10" x14ac:dyDescent="0.25">
      <c r="A60" s="5" t="str">
        <f t="shared" si="0"/>
        <v/>
      </c>
      <c r="B60" t="s">
        <v>90</v>
      </c>
      <c r="C60" t="s">
        <v>99</v>
      </c>
      <c r="D60" s="8" t="s">
        <v>48</v>
      </c>
      <c r="E60">
        <v>11</v>
      </c>
      <c r="F60">
        <v>0.9621698260307312</v>
      </c>
      <c r="G60">
        <v>0.94092988967895508</v>
      </c>
      <c r="H60">
        <v>6.6698295995593071E-3</v>
      </c>
      <c r="I60">
        <v>90.674192353990591</v>
      </c>
      <c r="J60" s="6" t="s">
        <v>80</v>
      </c>
    </row>
    <row r="61" spans="1:10" x14ac:dyDescent="0.25">
      <c r="A61" s="5" t="str">
        <f t="shared" si="0"/>
        <v/>
      </c>
      <c r="B61" t="s">
        <v>90</v>
      </c>
      <c r="C61" t="s">
        <v>99</v>
      </c>
      <c r="D61" s="8" t="s">
        <v>48</v>
      </c>
      <c r="E61">
        <v>12</v>
      </c>
      <c r="F61">
        <v>1.1842943429946899</v>
      </c>
      <c r="G61">
        <v>1.1654797792434692</v>
      </c>
      <c r="H61">
        <v>7.6239472255110741E-3</v>
      </c>
      <c r="I61">
        <v>93.654806695517806</v>
      </c>
      <c r="J61" s="6" t="s">
        <v>80</v>
      </c>
    </row>
    <row r="62" spans="1:10" x14ac:dyDescent="0.25">
      <c r="A62" s="5" t="str">
        <f t="shared" si="0"/>
        <v/>
      </c>
      <c r="B62" t="s">
        <v>90</v>
      </c>
      <c r="C62" t="s">
        <v>99</v>
      </c>
      <c r="D62" s="8" t="s">
        <v>48</v>
      </c>
      <c r="E62">
        <v>13</v>
      </c>
      <c r="F62">
        <v>1.4908425807952881</v>
      </c>
      <c r="G62">
        <v>1.4770882129669189</v>
      </c>
      <c r="H62">
        <v>8.4551693871617317E-3</v>
      </c>
      <c r="I62">
        <v>95.269536381878993</v>
      </c>
      <c r="J62" s="6" t="s">
        <v>80</v>
      </c>
    </row>
    <row r="63" spans="1:10" x14ac:dyDescent="0.25">
      <c r="A63" s="5" t="str">
        <f t="shared" si="0"/>
        <v/>
      </c>
      <c r="B63" t="s">
        <v>90</v>
      </c>
      <c r="C63" t="s">
        <v>99</v>
      </c>
      <c r="D63" s="8" t="s">
        <v>48</v>
      </c>
      <c r="E63">
        <v>14</v>
      </c>
      <c r="F63">
        <v>1.7598508596420288</v>
      </c>
      <c r="G63">
        <v>1.7529321908950806</v>
      </c>
      <c r="H63">
        <v>9.1169290244579315E-3</v>
      </c>
      <c r="I63">
        <v>96.468300770913615</v>
      </c>
      <c r="J63" s="6" t="s">
        <v>80</v>
      </c>
    </row>
    <row r="64" spans="1:10" x14ac:dyDescent="0.25">
      <c r="A64" s="5" t="str">
        <f t="shared" si="0"/>
        <v/>
      </c>
      <c r="B64" t="s">
        <v>90</v>
      </c>
      <c r="C64" t="s">
        <v>99</v>
      </c>
      <c r="D64" s="8" t="s">
        <v>48</v>
      </c>
      <c r="E64">
        <v>15</v>
      </c>
      <c r="F64">
        <v>2.0289943218231201</v>
      </c>
      <c r="G64">
        <v>2.0522427558898926</v>
      </c>
      <c r="H64">
        <v>9.4697047024965286E-3</v>
      </c>
      <c r="I64">
        <v>95.96869363179303</v>
      </c>
      <c r="J64" s="6" t="s">
        <v>80</v>
      </c>
    </row>
    <row r="65" spans="1:10" x14ac:dyDescent="0.25">
      <c r="A65" s="5" t="str">
        <f t="shared" si="0"/>
        <v/>
      </c>
      <c r="B65" t="s">
        <v>90</v>
      </c>
      <c r="C65" t="s">
        <v>99</v>
      </c>
      <c r="D65" s="8" t="s">
        <v>48</v>
      </c>
      <c r="E65">
        <v>16</v>
      </c>
      <c r="F65">
        <v>2.3070940971374512</v>
      </c>
      <c r="G65">
        <v>2.2932605743408203</v>
      </c>
      <c r="H65">
        <v>9.503963403403759E-3</v>
      </c>
      <c r="I65">
        <v>94.622446087194589</v>
      </c>
      <c r="J65" s="6" t="s">
        <v>80</v>
      </c>
    </row>
    <row r="66" spans="1:10" x14ac:dyDescent="0.25">
      <c r="A66" s="5" t="str">
        <f t="shared" ref="A66:A129" si="1">IF(AND(category = B66, subcategory=C66, reportdate = D66), E66, "")</f>
        <v/>
      </c>
      <c r="B66" t="s">
        <v>90</v>
      </c>
      <c r="C66" t="s">
        <v>99</v>
      </c>
      <c r="D66" s="8" t="s">
        <v>48</v>
      </c>
      <c r="E66">
        <v>17</v>
      </c>
      <c r="F66">
        <v>2.4976677894592285</v>
      </c>
      <c r="G66">
        <v>2.4906525611877441</v>
      </c>
      <c r="H66">
        <v>9.4022806733846664E-3</v>
      </c>
      <c r="I66">
        <v>92.284121153308732</v>
      </c>
      <c r="J66" s="6" t="s">
        <v>80</v>
      </c>
    </row>
    <row r="67" spans="1:10" x14ac:dyDescent="0.25">
      <c r="A67" s="5" t="str">
        <f t="shared" si="1"/>
        <v/>
      </c>
      <c r="B67" t="s">
        <v>90</v>
      </c>
      <c r="C67" t="s">
        <v>99</v>
      </c>
      <c r="D67" s="8" t="s">
        <v>48</v>
      </c>
      <c r="E67">
        <v>18</v>
      </c>
      <c r="F67">
        <v>2.6529226303100586</v>
      </c>
      <c r="G67">
        <v>2.663996696472168</v>
      </c>
      <c r="H67">
        <v>9.3538630753755569E-3</v>
      </c>
      <c r="I67">
        <v>90.229081550316067</v>
      </c>
      <c r="J67" s="6" t="s">
        <v>80</v>
      </c>
    </row>
    <row r="68" spans="1:10" x14ac:dyDescent="0.25">
      <c r="A68" s="5" t="str">
        <f t="shared" si="1"/>
        <v/>
      </c>
      <c r="B68" t="s">
        <v>90</v>
      </c>
      <c r="C68" t="s">
        <v>99</v>
      </c>
      <c r="D68" s="8" t="s">
        <v>48</v>
      </c>
      <c r="E68">
        <v>19</v>
      </c>
      <c r="F68">
        <v>2.6872210502624512</v>
      </c>
      <c r="G68">
        <v>1.7085493803024292</v>
      </c>
      <c r="H68">
        <v>9.4583667814731598E-3</v>
      </c>
      <c r="I68">
        <v>87.112715175781531</v>
      </c>
      <c r="J68" s="6" t="s">
        <v>80</v>
      </c>
    </row>
    <row r="69" spans="1:10" x14ac:dyDescent="0.25">
      <c r="A69" s="5" t="str">
        <f t="shared" si="1"/>
        <v/>
      </c>
      <c r="B69" t="s">
        <v>90</v>
      </c>
      <c r="C69" t="s">
        <v>99</v>
      </c>
      <c r="D69" s="8" t="s">
        <v>48</v>
      </c>
      <c r="E69">
        <v>20</v>
      </c>
      <c r="F69">
        <v>2.5386679172515869</v>
      </c>
      <c r="G69">
        <v>1.9637361764907837</v>
      </c>
      <c r="H69">
        <v>8.9845536276698112E-3</v>
      </c>
      <c r="I69">
        <v>82.572315133642576</v>
      </c>
      <c r="J69" s="6" t="s">
        <v>80</v>
      </c>
    </row>
    <row r="70" spans="1:10" x14ac:dyDescent="0.25">
      <c r="A70" s="5" t="str">
        <f t="shared" si="1"/>
        <v/>
      </c>
      <c r="B70" t="s">
        <v>90</v>
      </c>
      <c r="C70" t="s">
        <v>99</v>
      </c>
      <c r="D70" s="8" t="s">
        <v>48</v>
      </c>
      <c r="E70">
        <v>21</v>
      </c>
      <c r="F70">
        <v>2.4016048908233643</v>
      </c>
      <c r="G70">
        <v>2.9213840961456299</v>
      </c>
      <c r="H70">
        <v>8.656766265630722E-3</v>
      </c>
      <c r="I70">
        <v>79.548857323896854</v>
      </c>
      <c r="J70" s="6" t="s">
        <v>80</v>
      </c>
    </row>
    <row r="71" spans="1:10" x14ac:dyDescent="0.25">
      <c r="A71" s="5" t="str">
        <f t="shared" si="1"/>
        <v/>
      </c>
      <c r="B71" t="s">
        <v>90</v>
      </c>
      <c r="C71" t="s">
        <v>99</v>
      </c>
      <c r="D71" s="8" t="s">
        <v>48</v>
      </c>
      <c r="E71">
        <v>22</v>
      </c>
      <c r="F71">
        <v>2.2909111976623535</v>
      </c>
      <c r="G71">
        <v>2.4699816703796387</v>
      </c>
      <c r="H71">
        <v>8.2261897623538971E-3</v>
      </c>
      <c r="I71">
        <v>78.851895448384582</v>
      </c>
      <c r="J71" s="6" t="s">
        <v>80</v>
      </c>
    </row>
    <row r="72" spans="1:10" x14ac:dyDescent="0.25">
      <c r="A72" s="5" t="str">
        <f t="shared" si="1"/>
        <v/>
      </c>
      <c r="B72" t="s">
        <v>90</v>
      </c>
      <c r="C72" t="s">
        <v>99</v>
      </c>
      <c r="D72" s="8" t="s">
        <v>48</v>
      </c>
      <c r="E72">
        <v>23</v>
      </c>
      <c r="F72">
        <v>2.0630495548248291</v>
      </c>
      <c r="G72">
        <v>2.1506407260894775</v>
      </c>
      <c r="H72">
        <v>7.9700686037540436E-3</v>
      </c>
      <c r="I72">
        <v>78.551570598779577</v>
      </c>
      <c r="J72" s="6" t="s">
        <v>80</v>
      </c>
    </row>
    <row r="73" spans="1:10" x14ac:dyDescent="0.25">
      <c r="A73" s="5" t="str">
        <f t="shared" si="1"/>
        <v/>
      </c>
      <c r="B73" t="s">
        <v>90</v>
      </c>
      <c r="C73" t="s">
        <v>99</v>
      </c>
      <c r="D73" s="8" t="s">
        <v>48</v>
      </c>
      <c r="E73">
        <v>24</v>
      </c>
      <c r="F73">
        <v>1.7381842136383057</v>
      </c>
      <c r="G73">
        <v>1.8066718578338623</v>
      </c>
      <c r="H73">
        <v>7.6400889083743095E-3</v>
      </c>
      <c r="I73">
        <v>78.198907382044567</v>
      </c>
      <c r="J73" s="6" t="s">
        <v>80</v>
      </c>
    </row>
    <row r="74" spans="1:10" x14ac:dyDescent="0.25">
      <c r="A74" s="5" t="str">
        <f t="shared" si="1"/>
        <v/>
      </c>
      <c r="B74" t="s">
        <v>90</v>
      </c>
      <c r="C74" t="s">
        <v>99</v>
      </c>
      <c r="D74" s="8" t="s">
        <v>49</v>
      </c>
      <c r="E74">
        <v>1</v>
      </c>
      <c r="F74">
        <v>1.0179446935653687</v>
      </c>
      <c r="G74">
        <v>1.0120487213134766</v>
      </c>
      <c r="H74">
        <v>5.967690609395504E-3</v>
      </c>
      <c r="I74">
        <v>68.789156290595841</v>
      </c>
      <c r="J74" s="6" t="s">
        <v>80</v>
      </c>
    </row>
    <row r="75" spans="1:10" x14ac:dyDescent="0.25">
      <c r="A75" s="5" t="str">
        <f t="shared" si="1"/>
        <v/>
      </c>
      <c r="B75" t="s">
        <v>90</v>
      </c>
      <c r="C75" t="s">
        <v>99</v>
      </c>
      <c r="D75" s="8" t="s">
        <v>49</v>
      </c>
      <c r="E75">
        <v>2</v>
      </c>
      <c r="F75">
        <v>0.85839635133743286</v>
      </c>
      <c r="G75">
        <v>0.86274772882461548</v>
      </c>
      <c r="H75">
        <v>5.280529148876667E-3</v>
      </c>
      <c r="I75">
        <v>68.035974312913538</v>
      </c>
      <c r="J75" s="6" t="s">
        <v>80</v>
      </c>
    </row>
    <row r="76" spans="1:10" x14ac:dyDescent="0.25">
      <c r="A76" s="5" t="str">
        <f t="shared" si="1"/>
        <v/>
      </c>
      <c r="B76" t="s">
        <v>90</v>
      </c>
      <c r="C76" t="s">
        <v>99</v>
      </c>
      <c r="D76" s="8" t="s">
        <v>49</v>
      </c>
      <c r="E76">
        <v>3</v>
      </c>
      <c r="F76">
        <v>0.76031392812728882</v>
      </c>
      <c r="G76">
        <v>0.76082724332809448</v>
      </c>
      <c r="H76">
        <v>4.6716243959963322E-3</v>
      </c>
      <c r="I76">
        <v>67.485255528739017</v>
      </c>
      <c r="J76" s="6" t="s">
        <v>80</v>
      </c>
    </row>
    <row r="77" spans="1:10" x14ac:dyDescent="0.25">
      <c r="A77" s="5" t="str">
        <f t="shared" si="1"/>
        <v/>
      </c>
      <c r="B77" t="s">
        <v>90</v>
      </c>
      <c r="C77" t="s">
        <v>99</v>
      </c>
      <c r="D77" s="8" t="s">
        <v>49</v>
      </c>
      <c r="E77">
        <v>4</v>
      </c>
      <c r="F77">
        <v>0.68706798553466797</v>
      </c>
      <c r="G77">
        <v>0.68811649084091187</v>
      </c>
      <c r="H77">
        <v>4.0682251565158367E-3</v>
      </c>
      <c r="I77">
        <v>66.915326767080515</v>
      </c>
      <c r="J77" s="6" t="s">
        <v>80</v>
      </c>
    </row>
    <row r="78" spans="1:10" x14ac:dyDescent="0.25">
      <c r="A78" s="5" t="str">
        <f t="shared" si="1"/>
        <v/>
      </c>
      <c r="B78" t="s">
        <v>90</v>
      </c>
      <c r="C78" t="s">
        <v>99</v>
      </c>
      <c r="D78" s="8" t="s">
        <v>49</v>
      </c>
      <c r="E78">
        <v>5</v>
      </c>
      <c r="F78">
        <v>0.64466077089309692</v>
      </c>
      <c r="G78">
        <v>0.64500385522842407</v>
      </c>
      <c r="H78">
        <v>3.4549259580671787E-3</v>
      </c>
      <c r="I78">
        <v>66.407681141504739</v>
      </c>
      <c r="J78" s="6" t="s">
        <v>80</v>
      </c>
    </row>
    <row r="79" spans="1:10" x14ac:dyDescent="0.25">
      <c r="A79" s="5" t="str">
        <f t="shared" si="1"/>
        <v/>
      </c>
      <c r="B79" t="s">
        <v>90</v>
      </c>
      <c r="C79" t="s">
        <v>99</v>
      </c>
      <c r="D79" s="8" t="s">
        <v>49</v>
      </c>
      <c r="E79">
        <v>6</v>
      </c>
      <c r="F79">
        <v>0.63843739032745361</v>
      </c>
      <c r="G79">
        <v>0.63527786731719971</v>
      </c>
      <c r="H79">
        <v>3.0354515183717012E-3</v>
      </c>
      <c r="I79">
        <v>66.12416134960408</v>
      </c>
      <c r="J79" s="6" t="s">
        <v>80</v>
      </c>
    </row>
    <row r="80" spans="1:10" x14ac:dyDescent="0.25">
      <c r="A80" s="5" t="str">
        <f t="shared" si="1"/>
        <v/>
      </c>
      <c r="B80" t="s">
        <v>90</v>
      </c>
      <c r="C80" t="s">
        <v>99</v>
      </c>
      <c r="D80" s="8" t="s">
        <v>49</v>
      </c>
      <c r="E80">
        <v>7</v>
      </c>
      <c r="F80">
        <v>0.66231483221054077</v>
      </c>
      <c r="G80">
        <v>0.66030198335647583</v>
      </c>
      <c r="H80">
        <v>2.9260104056447744E-3</v>
      </c>
      <c r="I80">
        <v>66.119545313752525</v>
      </c>
      <c r="J80" s="6" t="s">
        <v>80</v>
      </c>
    </row>
    <row r="81" spans="1:10" x14ac:dyDescent="0.25">
      <c r="A81" s="5" t="str">
        <f t="shared" si="1"/>
        <v/>
      </c>
      <c r="B81" t="s">
        <v>90</v>
      </c>
      <c r="C81" t="s">
        <v>99</v>
      </c>
      <c r="D81" s="8" t="s">
        <v>49</v>
      </c>
      <c r="E81">
        <v>8</v>
      </c>
      <c r="F81">
        <v>0.62352579832077026</v>
      </c>
      <c r="G81">
        <v>0.6171339750289917</v>
      </c>
      <c r="H81">
        <v>3.1104686204344034E-3</v>
      </c>
      <c r="I81">
        <v>68.098420780918673</v>
      </c>
      <c r="J81" s="6" t="s">
        <v>80</v>
      </c>
    </row>
    <row r="82" spans="1:10" x14ac:dyDescent="0.25">
      <c r="A82" s="5" t="str">
        <f t="shared" si="1"/>
        <v/>
      </c>
      <c r="B82" t="s">
        <v>90</v>
      </c>
      <c r="C82" t="s">
        <v>99</v>
      </c>
      <c r="D82" s="8" t="s">
        <v>49</v>
      </c>
      <c r="E82">
        <v>9</v>
      </c>
      <c r="F82">
        <v>0.51692867279052734</v>
      </c>
      <c r="G82">
        <v>0.50817477703094482</v>
      </c>
      <c r="H82">
        <v>3.4900836180895567E-3</v>
      </c>
      <c r="I82">
        <v>71.642410745651588</v>
      </c>
      <c r="J82" s="6" t="s">
        <v>80</v>
      </c>
    </row>
    <row r="83" spans="1:10" x14ac:dyDescent="0.25">
      <c r="A83" s="5" t="str">
        <f t="shared" si="1"/>
        <v/>
      </c>
      <c r="B83" t="s">
        <v>90</v>
      </c>
      <c r="C83" t="s">
        <v>99</v>
      </c>
      <c r="D83" s="8" t="s">
        <v>49</v>
      </c>
      <c r="E83">
        <v>10</v>
      </c>
      <c r="F83">
        <v>0.42151317000389099</v>
      </c>
      <c r="G83">
        <v>0.41393068432807922</v>
      </c>
      <c r="H83">
        <v>4.1661402210593224E-3</v>
      </c>
      <c r="I83">
        <v>76.273786987108707</v>
      </c>
      <c r="J83" s="6" t="s">
        <v>80</v>
      </c>
    </row>
    <row r="84" spans="1:10" x14ac:dyDescent="0.25">
      <c r="A84" s="5" t="str">
        <f t="shared" si="1"/>
        <v/>
      </c>
      <c r="B84" t="s">
        <v>90</v>
      </c>
      <c r="C84" t="s">
        <v>99</v>
      </c>
      <c r="D84" s="8" t="s">
        <v>49</v>
      </c>
      <c r="E84">
        <v>11</v>
      </c>
      <c r="F84">
        <v>0.40167632699012756</v>
      </c>
      <c r="G84">
        <v>0.40079888701438904</v>
      </c>
      <c r="H84">
        <v>5.0328890793025494E-3</v>
      </c>
      <c r="I84">
        <v>80.598582667457549</v>
      </c>
      <c r="J84" s="6" t="s">
        <v>80</v>
      </c>
    </row>
    <row r="85" spans="1:10" x14ac:dyDescent="0.25">
      <c r="A85" s="5" t="str">
        <f t="shared" si="1"/>
        <v/>
      </c>
      <c r="B85" t="s">
        <v>90</v>
      </c>
      <c r="C85" t="s">
        <v>99</v>
      </c>
      <c r="D85" s="8" t="s">
        <v>49</v>
      </c>
      <c r="E85">
        <v>12</v>
      </c>
      <c r="F85">
        <v>0.47961774468421936</v>
      </c>
      <c r="G85">
        <v>0.47172638773918152</v>
      </c>
      <c r="H85">
        <v>5.8736912906169891E-3</v>
      </c>
      <c r="I85">
        <v>83.743921204223639</v>
      </c>
      <c r="J85" s="6" t="s">
        <v>80</v>
      </c>
    </row>
    <row r="86" spans="1:10" x14ac:dyDescent="0.25">
      <c r="A86" s="5" t="str">
        <f t="shared" si="1"/>
        <v/>
      </c>
      <c r="B86" t="s">
        <v>90</v>
      </c>
      <c r="C86" t="s">
        <v>99</v>
      </c>
      <c r="D86" s="8" t="s">
        <v>49</v>
      </c>
      <c r="E86">
        <v>13</v>
      </c>
      <c r="F86">
        <v>0.65873616933822632</v>
      </c>
      <c r="G86">
        <v>0.64541906118392944</v>
      </c>
      <c r="H86">
        <v>6.7845555022358894E-3</v>
      </c>
      <c r="I86">
        <v>86.472496438062933</v>
      </c>
      <c r="J86" s="6" t="s">
        <v>80</v>
      </c>
    </row>
    <row r="87" spans="1:10" x14ac:dyDescent="0.25">
      <c r="A87" s="5" t="str">
        <f t="shared" si="1"/>
        <v/>
      </c>
      <c r="B87" t="s">
        <v>90</v>
      </c>
      <c r="C87" t="s">
        <v>99</v>
      </c>
      <c r="D87" s="8" t="s">
        <v>49</v>
      </c>
      <c r="E87">
        <v>14</v>
      </c>
      <c r="F87">
        <v>0.88385999202728271</v>
      </c>
      <c r="G87">
        <v>0.87896764278411865</v>
      </c>
      <c r="H87">
        <v>7.5365114025771618E-3</v>
      </c>
      <c r="I87">
        <v>88.432573045115447</v>
      </c>
      <c r="J87" s="6" t="s">
        <v>80</v>
      </c>
    </row>
    <row r="88" spans="1:10" x14ac:dyDescent="0.25">
      <c r="A88" s="5" t="str">
        <f t="shared" si="1"/>
        <v/>
      </c>
      <c r="B88" t="s">
        <v>90</v>
      </c>
      <c r="C88" t="s">
        <v>99</v>
      </c>
      <c r="D88" s="8" t="s">
        <v>49</v>
      </c>
      <c r="E88">
        <v>15</v>
      </c>
      <c r="F88">
        <v>1.1806403398513794</v>
      </c>
      <c r="G88">
        <v>1.1490418910980225</v>
      </c>
      <c r="H88">
        <v>8.063572458922863E-3</v>
      </c>
      <c r="I88">
        <v>89.457617543211853</v>
      </c>
      <c r="J88" s="6" t="s">
        <v>80</v>
      </c>
    </row>
    <row r="89" spans="1:10" x14ac:dyDescent="0.25">
      <c r="A89" s="5" t="str">
        <f t="shared" si="1"/>
        <v/>
      </c>
      <c r="B89" t="s">
        <v>90</v>
      </c>
      <c r="C89" t="s">
        <v>99</v>
      </c>
      <c r="D89" s="8" t="s">
        <v>49</v>
      </c>
      <c r="E89">
        <v>16</v>
      </c>
      <c r="F89">
        <v>1.5381016731262207</v>
      </c>
      <c r="G89">
        <v>1.5159125328063965</v>
      </c>
      <c r="H89">
        <v>8.4118321537971497E-3</v>
      </c>
      <c r="I89">
        <v>89.954499783112695</v>
      </c>
      <c r="J89" s="6" t="s">
        <v>80</v>
      </c>
    </row>
    <row r="90" spans="1:10" x14ac:dyDescent="0.25">
      <c r="A90" s="5" t="str">
        <f t="shared" si="1"/>
        <v/>
      </c>
      <c r="B90" t="s">
        <v>90</v>
      </c>
      <c r="C90" t="s">
        <v>99</v>
      </c>
      <c r="D90" s="8" t="s">
        <v>49</v>
      </c>
      <c r="E90">
        <v>17</v>
      </c>
      <c r="F90">
        <v>1.8744250535964966</v>
      </c>
      <c r="G90">
        <v>1.8520829677581787</v>
      </c>
      <c r="H90">
        <v>8.5821710526943207E-3</v>
      </c>
      <c r="I90">
        <v>88.528056329961544</v>
      </c>
      <c r="J90" s="6" t="s">
        <v>80</v>
      </c>
    </row>
    <row r="91" spans="1:10" x14ac:dyDescent="0.25">
      <c r="A91" s="5" t="str">
        <f t="shared" si="1"/>
        <v/>
      </c>
      <c r="B91" t="s">
        <v>90</v>
      </c>
      <c r="C91" t="s">
        <v>99</v>
      </c>
      <c r="D91" s="8" t="s">
        <v>49</v>
      </c>
      <c r="E91">
        <v>18</v>
      </c>
      <c r="F91">
        <v>2.1701760292053223</v>
      </c>
      <c r="G91">
        <v>1.1433618068695068</v>
      </c>
      <c r="H91">
        <v>8.8879447430372238E-3</v>
      </c>
      <c r="I91">
        <v>86.533227611491483</v>
      </c>
      <c r="J91" s="6" t="s">
        <v>80</v>
      </c>
    </row>
    <row r="92" spans="1:10" x14ac:dyDescent="0.25">
      <c r="A92" s="5" t="str">
        <f t="shared" si="1"/>
        <v/>
      </c>
      <c r="B92" t="s">
        <v>90</v>
      </c>
      <c r="C92" t="s">
        <v>99</v>
      </c>
      <c r="D92" s="8" t="s">
        <v>49</v>
      </c>
      <c r="E92">
        <v>19</v>
      </c>
      <c r="F92">
        <v>2.26967453956604</v>
      </c>
      <c r="G92">
        <v>2.6120231151580811</v>
      </c>
      <c r="H92">
        <v>8.6497310549020767E-3</v>
      </c>
      <c r="I92">
        <v>84.187978896906785</v>
      </c>
      <c r="J92" s="6" t="s">
        <v>80</v>
      </c>
    </row>
    <row r="93" spans="1:10" x14ac:dyDescent="0.25">
      <c r="A93" s="5" t="str">
        <f t="shared" si="1"/>
        <v/>
      </c>
      <c r="B93" t="s">
        <v>90</v>
      </c>
      <c r="C93" t="s">
        <v>99</v>
      </c>
      <c r="D93" s="8" t="s">
        <v>49</v>
      </c>
      <c r="E93">
        <v>20</v>
      </c>
      <c r="F93">
        <v>2.1587421894073486</v>
      </c>
      <c r="G93">
        <v>2.2480278015136719</v>
      </c>
      <c r="H93">
        <v>8.2053476944565773E-3</v>
      </c>
      <c r="I93">
        <v>80.42102252785773</v>
      </c>
      <c r="J93" s="6" t="s">
        <v>80</v>
      </c>
    </row>
    <row r="94" spans="1:10" x14ac:dyDescent="0.25">
      <c r="A94" s="5" t="str">
        <f t="shared" si="1"/>
        <v/>
      </c>
      <c r="B94" t="s">
        <v>90</v>
      </c>
      <c r="C94" t="s">
        <v>99</v>
      </c>
      <c r="D94" s="8" t="s">
        <v>49</v>
      </c>
      <c r="E94">
        <v>21</v>
      </c>
      <c r="F94">
        <v>2.0491342544555664</v>
      </c>
      <c r="G94">
        <v>1.4210556745529175</v>
      </c>
      <c r="H94">
        <v>7.7923797070980072E-3</v>
      </c>
      <c r="I94">
        <v>77.27198145741086</v>
      </c>
      <c r="J94" s="6" t="s">
        <v>80</v>
      </c>
    </row>
    <row r="95" spans="1:10" x14ac:dyDescent="0.25">
      <c r="A95" s="5" t="str">
        <f t="shared" si="1"/>
        <v/>
      </c>
      <c r="B95" t="s">
        <v>90</v>
      </c>
      <c r="C95" t="s">
        <v>99</v>
      </c>
      <c r="D95" s="8" t="s">
        <v>49</v>
      </c>
      <c r="E95">
        <v>22</v>
      </c>
      <c r="F95">
        <v>1.8696653842926025</v>
      </c>
      <c r="G95">
        <v>2.2133991718292236</v>
      </c>
      <c r="H95">
        <v>7.4421963654458523E-3</v>
      </c>
      <c r="I95">
        <v>75.143357492431392</v>
      </c>
      <c r="J95" s="6" t="s">
        <v>80</v>
      </c>
    </row>
    <row r="96" spans="1:10" x14ac:dyDescent="0.25">
      <c r="A96" s="5" t="str">
        <f t="shared" si="1"/>
        <v/>
      </c>
      <c r="B96" t="s">
        <v>90</v>
      </c>
      <c r="C96" t="s">
        <v>99</v>
      </c>
      <c r="D96" s="8" t="s">
        <v>49</v>
      </c>
      <c r="E96">
        <v>23</v>
      </c>
      <c r="F96">
        <v>1.619499683380127</v>
      </c>
      <c r="G96">
        <v>1.6886706352233887</v>
      </c>
      <c r="H96">
        <v>7.1257171221077442E-3</v>
      </c>
      <c r="I96">
        <v>73.312790889784679</v>
      </c>
      <c r="J96" s="6" t="s">
        <v>80</v>
      </c>
    </row>
    <row r="97" spans="1:10" x14ac:dyDescent="0.25">
      <c r="A97" s="5" t="str">
        <f t="shared" si="1"/>
        <v/>
      </c>
      <c r="B97" t="s">
        <v>90</v>
      </c>
      <c r="C97" t="s">
        <v>99</v>
      </c>
      <c r="D97" s="8" t="s">
        <v>49</v>
      </c>
      <c r="E97">
        <v>24</v>
      </c>
      <c r="F97">
        <v>1.3333406448364258</v>
      </c>
      <c r="G97">
        <v>1.3483718633651733</v>
      </c>
      <c r="H97">
        <v>6.5856622532010078E-3</v>
      </c>
      <c r="I97">
        <v>71.856336492639159</v>
      </c>
      <c r="J97" s="6" t="s">
        <v>80</v>
      </c>
    </row>
    <row r="98" spans="1:10" x14ac:dyDescent="0.25">
      <c r="A98" s="5" t="str">
        <f t="shared" si="1"/>
        <v/>
      </c>
      <c r="B98" t="s">
        <v>90</v>
      </c>
      <c r="C98" t="s">
        <v>99</v>
      </c>
      <c r="D98" s="8" t="s">
        <v>50</v>
      </c>
      <c r="E98">
        <v>1</v>
      </c>
      <c r="F98">
        <v>1.080119252204895</v>
      </c>
      <c r="G98">
        <v>1.1198111772537231</v>
      </c>
      <c r="H98">
        <v>5.9646833688020706E-3</v>
      </c>
      <c r="I98">
        <v>70.477637497664972</v>
      </c>
      <c r="J98" s="6" t="s">
        <v>80</v>
      </c>
    </row>
    <row r="99" spans="1:10" x14ac:dyDescent="0.25">
      <c r="A99" s="5" t="str">
        <f t="shared" si="1"/>
        <v/>
      </c>
      <c r="B99" t="s">
        <v>90</v>
      </c>
      <c r="C99" t="s">
        <v>99</v>
      </c>
      <c r="D99" s="8" t="s">
        <v>50</v>
      </c>
      <c r="E99">
        <v>2</v>
      </c>
      <c r="F99">
        <v>0.90558743476867676</v>
      </c>
      <c r="G99">
        <v>0.93374013900756836</v>
      </c>
      <c r="H99">
        <v>5.387274082750082E-3</v>
      </c>
      <c r="I99">
        <v>69.431633449679552</v>
      </c>
      <c r="J99" s="6" t="s">
        <v>80</v>
      </c>
    </row>
    <row r="100" spans="1:10" x14ac:dyDescent="0.25">
      <c r="A100" s="5" t="str">
        <f t="shared" si="1"/>
        <v/>
      </c>
      <c r="B100" t="s">
        <v>90</v>
      </c>
      <c r="C100" t="s">
        <v>99</v>
      </c>
      <c r="D100" s="8" t="s">
        <v>50</v>
      </c>
      <c r="E100">
        <v>3</v>
      </c>
      <c r="F100">
        <v>0.79318636655807495</v>
      </c>
      <c r="G100">
        <v>0.80405908823013306</v>
      </c>
      <c r="H100">
        <v>4.7587486915290356E-3</v>
      </c>
      <c r="I100">
        <v>68.449398376693026</v>
      </c>
      <c r="J100" s="6" t="s">
        <v>80</v>
      </c>
    </row>
    <row r="101" spans="1:10" x14ac:dyDescent="0.25">
      <c r="A101" s="5" t="str">
        <f t="shared" si="1"/>
        <v/>
      </c>
      <c r="B101" t="s">
        <v>90</v>
      </c>
      <c r="C101" t="s">
        <v>99</v>
      </c>
      <c r="D101" s="8" t="s">
        <v>50</v>
      </c>
      <c r="E101">
        <v>4</v>
      </c>
      <c r="F101">
        <v>0.71725046634674072</v>
      </c>
      <c r="G101">
        <v>0.71903741359710693</v>
      </c>
      <c r="H101">
        <v>4.1362089104950428E-3</v>
      </c>
      <c r="I101">
        <v>67.372981267661629</v>
      </c>
      <c r="J101" s="6" t="s">
        <v>80</v>
      </c>
    </row>
    <row r="102" spans="1:10" x14ac:dyDescent="0.25">
      <c r="A102" s="5" t="str">
        <f t="shared" si="1"/>
        <v/>
      </c>
      <c r="B102" t="s">
        <v>90</v>
      </c>
      <c r="C102" t="s">
        <v>99</v>
      </c>
      <c r="D102" s="8" t="s">
        <v>50</v>
      </c>
      <c r="E102">
        <v>5</v>
      </c>
      <c r="F102">
        <v>0.65418100357055664</v>
      </c>
      <c r="G102">
        <v>0.66327649354934692</v>
      </c>
      <c r="H102">
        <v>3.5347745288163424E-3</v>
      </c>
      <c r="I102">
        <v>66.413227865048356</v>
      </c>
      <c r="J102" s="6" t="s">
        <v>80</v>
      </c>
    </row>
    <row r="103" spans="1:10" x14ac:dyDescent="0.25">
      <c r="A103" s="5" t="str">
        <f t="shared" si="1"/>
        <v/>
      </c>
      <c r="B103" t="s">
        <v>90</v>
      </c>
      <c r="C103" t="s">
        <v>99</v>
      </c>
      <c r="D103" s="8" t="s">
        <v>50</v>
      </c>
      <c r="E103">
        <v>6</v>
      </c>
      <c r="F103">
        <v>0.64318794012069702</v>
      </c>
      <c r="G103">
        <v>0.64954668283462524</v>
      </c>
      <c r="H103">
        <v>3.1104802619665861E-3</v>
      </c>
      <c r="I103">
        <v>65.800478324610111</v>
      </c>
      <c r="J103" s="6" t="s">
        <v>80</v>
      </c>
    </row>
    <row r="104" spans="1:10" x14ac:dyDescent="0.25">
      <c r="A104" s="5" t="str">
        <f t="shared" si="1"/>
        <v/>
      </c>
      <c r="B104" t="s">
        <v>90</v>
      </c>
      <c r="C104" t="s">
        <v>99</v>
      </c>
      <c r="D104" s="8" t="s">
        <v>50</v>
      </c>
      <c r="E104">
        <v>7</v>
      </c>
      <c r="F104">
        <v>0.67613059282302856</v>
      </c>
      <c r="G104">
        <v>0.67383623123168945</v>
      </c>
      <c r="H104">
        <v>2.9450450092554092E-3</v>
      </c>
      <c r="I104">
        <v>65.819047068290075</v>
      </c>
      <c r="J104" s="6" t="s">
        <v>80</v>
      </c>
    </row>
    <row r="105" spans="1:10" x14ac:dyDescent="0.25">
      <c r="A105" s="5" t="str">
        <f t="shared" si="1"/>
        <v/>
      </c>
      <c r="B105" t="s">
        <v>90</v>
      </c>
      <c r="C105" t="s">
        <v>99</v>
      </c>
      <c r="D105" s="8" t="s">
        <v>50</v>
      </c>
      <c r="E105">
        <v>8</v>
      </c>
      <c r="F105">
        <v>0.63584315776824951</v>
      </c>
      <c r="G105">
        <v>0.63630372285842896</v>
      </c>
      <c r="H105">
        <v>3.2094724010676146E-3</v>
      </c>
      <c r="I105">
        <v>68.1316270472811</v>
      </c>
      <c r="J105" s="6" t="s">
        <v>80</v>
      </c>
    </row>
    <row r="106" spans="1:10" x14ac:dyDescent="0.25">
      <c r="A106" s="5" t="str">
        <f t="shared" si="1"/>
        <v/>
      </c>
      <c r="B106" t="s">
        <v>90</v>
      </c>
      <c r="C106" t="s">
        <v>99</v>
      </c>
      <c r="D106" s="8" t="s">
        <v>50</v>
      </c>
      <c r="E106">
        <v>9</v>
      </c>
      <c r="F106">
        <v>0.53903418779373169</v>
      </c>
      <c r="G106">
        <v>0.52311807870864868</v>
      </c>
      <c r="H106">
        <v>3.6001685075461864E-3</v>
      </c>
      <c r="I106">
        <v>72.088975815316104</v>
      </c>
      <c r="J106" s="6" t="s">
        <v>80</v>
      </c>
    </row>
    <row r="107" spans="1:10" x14ac:dyDescent="0.25">
      <c r="A107" s="5" t="str">
        <f t="shared" si="1"/>
        <v/>
      </c>
      <c r="B107" t="s">
        <v>90</v>
      </c>
      <c r="C107" t="s">
        <v>99</v>
      </c>
      <c r="D107" s="8" t="s">
        <v>50</v>
      </c>
      <c r="E107">
        <v>10</v>
      </c>
      <c r="F107">
        <v>0.4550289511680603</v>
      </c>
      <c r="G107">
        <v>0.43577533960342407</v>
      </c>
      <c r="H107">
        <v>4.2261048220098019E-3</v>
      </c>
      <c r="I107">
        <v>77.319055949117768</v>
      </c>
      <c r="J107" s="6" t="s">
        <v>80</v>
      </c>
    </row>
    <row r="108" spans="1:10" x14ac:dyDescent="0.25">
      <c r="A108" s="5" t="str">
        <f t="shared" si="1"/>
        <v/>
      </c>
      <c r="B108" t="s">
        <v>90</v>
      </c>
      <c r="C108" t="s">
        <v>99</v>
      </c>
      <c r="D108" s="8" t="s">
        <v>50</v>
      </c>
      <c r="E108">
        <v>11</v>
      </c>
      <c r="F108">
        <v>0.4448707103729248</v>
      </c>
      <c r="G108">
        <v>0.42541354894638062</v>
      </c>
      <c r="H108">
        <v>4.9309846945106983E-3</v>
      </c>
      <c r="I108">
        <v>82.719370908133399</v>
      </c>
      <c r="J108" s="6" t="s">
        <v>80</v>
      </c>
    </row>
    <row r="109" spans="1:10" x14ac:dyDescent="0.25">
      <c r="A109" s="5" t="str">
        <f t="shared" si="1"/>
        <v/>
      </c>
      <c r="B109" t="s">
        <v>90</v>
      </c>
      <c r="C109" t="s">
        <v>99</v>
      </c>
      <c r="D109" s="8" t="s">
        <v>50</v>
      </c>
      <c r="E109">
        <v>12</v>
      </c>
      <c r="F109">
        <v>0.54785829782485962</v>
      </c>
      <c r="G109">
        <v>0.52912408113479614</v>
      </c>
      <c r="H109">
        <v>5.8158012107014656E-3</v>
      </c>
      <c r="I109">
        <v>86.396542059872814</v>
      </c>
      <c r="J109" s="6" t="s">
        <v>80</v>
      </c>
    </row>
    <row r="110" spans="1:10" x14ac:dyDescent="0.25">
      <c r="A110" s="5" t="str">
        <f t="shared" si="1"/>
        <v/>
      </c>
      <c r="B110" t="s">
        <v>90</v>
      </c>
      <c r="C110" t="s">
        <v>99</v>
      </c>
      <c r="D110" s="8" t="s">
        <v>50</v>
      </c>
      <c r="E110">
        <v>13</v>
      </c>
      <c r="F110">
        <v>0.76414346694946289</v>
      </c>
      <c r="G110">
        <v>0.73578745126724243</v>
      </c>
      <c r="H110">
        <v>6.7352014593780041E-3</v>
      </c>
      <c r="I110">
        <v>89.038546851394813</v>
      </c>
      <c r="J110" s="6" t="s">
        <v>80</v>
      </c>
    </row>
    <row r="111" spans="1:10" x14ac:dyDescent="0.25">
      <c r="A111" s="5" t="str">
        <f t="shared" si="1"/>
        <v/>
      </c>
      <c r="B111" t="s">
        <v>90</v>
      </c>
      <c r="C111" t="s">
        <v>99</v>
      </c>
      <c r="D111" s="8" t="s">
        <v>50</v>
      </c>
      <c r="E111">
        <v>14</v>
      </c>
      <c r="F111">
        <v>1.0297549962997437</v>
      </c>
      <c r="G111">
        <v>1.0256024599075317</v>
      </c>
      <c r="H111">
        <v>7.5161103159189224E-3</v>
      </c>
      <c r="I111">
        <v>90.825040996302391</v>
      </c>
      <c r="J111" s="6" t="s">
        <v>80</v>
      </c>
    </row>
    <row r="112" spans="1:10" x14ac:dyDescent="0.25">
      <c r="A112" s="5" t="str">
        <f t="shared" si="1"/>
        <v/>
      </c>
      <c r="B112" t="s">
        <v>90</v>
      </c>
      <c r="C112" t="s">
        <v>99</v>
      </c>
      <c r="D112" s="8" t="s">
        <v>50</v>
      </c>
      <c r="E112">
        <v>15</v>
      </c>
      <c r="F112">
        <v>1.3510901927947998</v>
      </c>
      <c r="G112">
        <v>1.3504817485809326</v>
      </c>
      <c r="H112">
        <v>8.0465227365493774E-3</v>
      </c>
      <c r="I112">
        <v>91.916735372468054</v>
      </c>
      <c r="J112" s="6" t="s">
        <v>80</v>
      </c>
    </row>
    <row r="113" spans="1:10" x14ac:dyDescent="0.25">
      <c r="A113" s="5" t="str">
        <f t="shared" si="1"/>
        <v/>
      </c>
      <c r="B113" t="s">
        <v>90</v>
      </c>
      <c r="C113" t="s">
        <v>99</v>
      </c>
      <c r="D113" s="8" t="s">
        <v>50</v>
      </c>
      <c r="E113">
        <v>16</v>
      </c>
      <c r="F113">
        <v>1.754542350769043</v>
      </c>
      <c r="G113">
        <v>1.7326120138168335</v>
      </c>
      <c r="H113">
        <v>8.4074670448899269E-3</v>
      </c>
      <c r="I113">
        <v>92.67233338152073</v>
      </c>
      <c r="J113" s="6" t="s">
        <v>80</v>
      </c>
    </row>
    <row r="114" spans="1:10" x14ac:dyDescent="0.25">
      <c r="A114" s="5" t="str">
        <f t="shared" si="1"/>
        <v/>
      </c>
      <c r="B114" t="s">
        <v>90</v>
      </c>
      <c r="C114" t="s">
        <v>99</v>
      </c>
      <c r="D114" s="8" t="s">
        <v>50</v>
      </c>
      <c r="E114">
        <v>17</v>
      </c>
      <c r="F114">
        <v>2.1323931217193604</v>
      </c>
      <c r="G114">
        <v>2.085519552230835</v>
      </c>
      <c r="H114">
        <v>8.47599096596241E-3</v>
      </c>
      <c r="I114">
        <v>92.402257584857892</v>
      </c>
      <c r="J114" s="6" t="s">
        <v>80</v>
      </c>
    </row>
    <row r="115" spans="1:10" x14ac:dyDescent="0.25">
      <c r="A115" s="5" t="str">
        <f t="shared" si="1"/>
        <v/>
      </c>
      <c r="B115" t="s">
        <v>90</v>
      </c>
      <c r="C115" t="s">
        <v>99</v>
      </c>
      <c r="D115" s="8" t="s">
        <v>50</v>
      </c>
      <c r="E115">
        <v>18</v>
      </c>
      <c r="F115">
        <v>2.4442696571350098</v>
      </c>
      <c r="G115">
        <v>1.4062131643295288</v>
      </c>
      <c r="H115">
        <v>8.6884582415223122E-3</v>
      </c>
      <c r="I115">
        <v>90.70844812979999</v>
      </c>
      <c r="J115" s="6" t="s">
        <v>80</v>
      </c>
    </row>
    <row r="116" spans="1:10" x14ac:dyDescent="0.25">
      <c r="A116" s="5" t="str">
        <f t="shared" si="1"/>
        <v/>
      </c>
      <c r="B116" t="s">
        <v>90</v>
      </c>
      <c r="C116" t="s">
        <v>99</v>
      </c>
      <c r="D116" s="8" t="s">
        <v>50</v>
      </c>
      <c r="E116">
        <v>19</v>
      </c>
      <c r="F116">
        <v>2.5211217403411865</v>
      </c>
      <c r="G116">
        <v>1.9967390298843384</v>
      </c>
      <c r="H116">
        <v>8.527776226401329E-3</v>
      </c>
      <c r="I116">
        <v>87.288597864484018</v>
      </c>
      <c r="J116" s="6" t="s">
        <v>80</v>
      </c>
    </row>
    <row r="117" spans="1:10" x14ac:dyDescent="0.25">
      <c r="A117" s="5" t="str">
        <f t="shared" si="1"/>
        <v/>
      </c>
      <c r="B117" t="s">
        <v>90</v>
      </c>
      <c r="C117" t="s">
        <v>99</v>
      </c>
      <c r="D117" s="8" t="s">
        <v>50</v>
      </c>
      <c r="E117">
        <v>20</v>
      </c>
      <c r="F117">
        <v>2.37750244140625</v>
      </c>
      <c r="G117">
        <v>2.0180747509002686</v>
      </c>
      <c r="H117">
        <v>8.0220615491271019E-3</v>
      </c>
      <c r="I117">
        <v>83.041403168182825</v>
      </c>
      <c r="J117" s="6" t="s">
        <v>80</v>
      </c>
    </row>
    <row r="118" spans="1:10" x14ac:dyDescent="0.25">
      <c r="A118" s="5" t="str">
        <f t="shared" si="1"/>
        <v/>
      </c>
      <c r="B118" t="s">
        <v>90</v>
      </c>
      <c r="C118" t="s">
        <v>99</v>
      </c>
      <c r="D118" s="8" t="s">
        <v>50</v>
      </c>
      <c r="E118">
        <v>21</v>
      </c>
      <c r="F118">
        <v>2.2434747219085693</v>
      </c>
      <c r="G118">
        <v>1.9716758728027344</v>
      </c>
      <c r="H118">
        <v>7.6489127241075039E-3</v>
      </c>
      <c r="I118">
        <v>79.231888514849658</v>
      </c>
      <c r="J118" s="6" t="s">
        <v>80</v>
      </c>
    </row>
    <row r="119" spans="1:10" x14ac:dyDescent="0.25">
      <c r="A119" s="5" t="str">
        <f t="shared" si="1"/>
        <v/>
      </c>
      <c r="B119" t="s">
        <v>90</v>
      </c>
      <c r="C119" t="s">
        <v>99</v>
      </c>
      <c r="D119" s="8" t="s">
        <v>50</v>
      </c>
      <c r="E119">
        <v>22</v>
      </c>
      <c r="F119">
        <v>2.0241501331329346</v>
      </c>
      <c r="G119">
        <v>2.463857889175415</v>
      </c>
      <c r="H119">
        <v>7.4021969921886921E-3</v>
      </c>
      <c r="I119">
        <v>76.354810095166542</v>
      </c>
      <c r="J119" s="6" t="s">
        <v>80</v>
      </c>
    </row>
    <row r="120" spans="1:10" x14ac:dyDescent="0.25">
      <c r="A120" s="5" t="str">
        <f t="shared" si="1"/>
        <v/>
      </c>
      <c r="B120" t="s">
        <v>90</v>
      </c>
      <c r="C120" t="s">
        <v>99</v>
      </c>
      <c r="D120" s="8" t="s">
        <v>50</v>
      </c>
      <c r="E120">
        <v>23</v>
      </c>
      <c r="F120">
        <v>1.7383811473846436</v>
      </c>
      <c r="G120">
        <v>1.901506781578064</v>
      </c>
      <c r="H120">
        <v>7.0934146642684937E-3</v>
      </c>
      <c r="I120">
        <v>74.069811231145593</v>
      </c>
      <c r="J120" s="6" t="s">
        <v>80</v>
      </c>
    </row>
    <row r="121" spans="1:10" x14ac:dyDescent="0.25">
      <c r="A121" s="5" t="str">
        <f t="shared" si="1"/>
        <v/>
      </c>
      <c r="B121" t="s">
        <v>90</v>
      </c>
      <c r="C121" t="s">
        <v>99</v>
      </c>
      <c r="D121" s="8" t="s">
        <v>50</v>
      </c>
      <c r="E121">
        <v>24</v>
      </c>
      <c r="F121">
        <v>1.3758249282836914</v>
      </c>
      <c r="G121">
        <v>1.4979684352874756</v>
      </c>
      <c r="H121">
        <v>6.6076661460101604E-3</v>
      </c>
      <c r="I121">
        <v>72.335987938583017</v>
      </c>
      <c r="J121" s="6" t="s">
        <v>80</v>
      </c>
    </row>
    <row r="122" spans="1:10" x14ac:dyDescent="0.25">
      <c r="A122" s="5" t="str">
        <f t="shared" si="1"/>
        <v/>
      </c>
      <c r="B122" t="s">
        <v>90</v>
      </c>
      <c r="C122" t="s">
        <v>99</v>
      </c>
      <c r="D122" s="8" t="s">
        <v>51</v>
      </c>
      <c r="E122">
        <v>1</v>
      </c>
      <c r="F122">
        <v>1.1239824295043945</v>
      </c>
      <c r="G122">
        <v>1.2122560739517212</v>
      </c>
      <c r="H122">
        <v>5.9897713363170624E-3</v>
      </c>
      <c r="I122">
        <v>70.649421058041085</v>
      </c>
      <c r="J122" s="6" t="s">
        <v>80</v>
      </c>
    </row>
    <row r="123" spans="1:10" x14ac:dyDescent="0.25">
      <c r="A123" s="5" t="str">
        <f t="shared" si="1"/>
        <v/>
      </c>
      <c r="B123" t="s">
        <v>90</v>
      </c>
      <c r="C123" t="s">
        <v>99</v>
      </c>
      <c r="D123" s="8" t="s">
        <v>51</v>
      </c>
      <c r="E123">
        <v>2</v>
      </c>
      <c r="F123">
        <v>0.95086020231246948</v>
      </c>
      <c r="G123">
        <v>0.99527508020401001</v>
      </c>
      <c r="H123">
        <v>5.3867567330598831E-3</v>
      </c>
      <c r="I123">
        <v>69.128503660902624</v>
      </c>
      <c r="J123" s="6" t="s">
        <v>80</v>
      </c>
    </row>
    <row r="124" spans="1:10" x14ac:dyDescent="0.25">
      <c r="A124" s="5" t="str">
        <f t="shared" si="1"/>
        <v/>
      </c>
      <c r="B124" t="s">
        <v>90</v>
      </c>
      <c r="C124" t="s">
        <v>99</v>
      </c>
      <c r="D124" s="8" t="s">
        <v>51</v>
      </c>
      <c r="E124">
        <v>3</v>
      </c>
      <c r="F124">
        <v>0.82633054256439209</v>
      </c>
      <c r="G124">
        <v>0.85270476341247559</v>
      </c>
      <c r="H124">
        <v>4.7485576942563057E-3</v>
      </c>
      <c r="I124">
        <v>67.740229349297607</v>
      </c>
      <c r="J124" s="6" t="s">
        <v>80</v>
      </c>
    </row>
    <row r="125" spans="1:10" x14ac:dyDescent="0.25">
      <c r="A125" s="5" t="str">
        <f t="shared" si="1"/>
        <v/>
      </c>
      <c r="B125" t="s">
        <v>90</v>
      </c>
      <c r="C125" t="s">
        <v>99</v>
      </c>
      <c r="D125" s="8" t="s">
        <v>51</v>
      </c>
      <c r="E125">
        <v>4</v>
      </c>
      <c r="F125">
        <v>0.74047309160232544</v>
      </c>
      <c r="G125">
        <v>0.75113362073898315</v>
      </c>
      <c r="H125">
        <v>4.1524600237607956E-3</v>
      </c>
      <c r="I125">
        <v>66.789096834092021</v>
      </c>
      <c r="J125" s="6" t="s">
        <v>80</v>
      </c>
    </row>
    <row r="126" spans="1:10" x14ac:dyDescent="0.25">
      <c r="A126" s="5" t="str">
        <f t="shared" si="1"/>
        <v/>
      </c>
      <c r="B126" t="s">
        <v>90</v>
      </c>
      <c r="C126" t="s">
        <v>99</v>
      </c>
      <c r="D126" s="8" t="s">
        <v>51</v>
      </c>
      <c r="E126">
        <v>5</v>
      </c>
      <c r="F126">
        <v>0.6753610372543335</v>
      </c>
      <c r="G126">
        <v>0.68886315822601318</v>
      </c>
      <c r="H126">
        <v>3.6351473536342382E-3</v>
      </c>
      <c r="I126">
        <v>66.168664535385247</v>
      </c>
      <c r="J126" s="6" t="s">
        <v>80</v>
      </c>
    </row>
    <row r="127" spans="1:10" x14ac:dyDescent="0.25">
      <c r="A127" s="5" t="str">
        <f t="shared" si="1"/>
        <v/>
      </c>
      <c r="B127" t="s">
        <v>90</v>
      </c>
      <c r="C127" t="s">
        <v>99</v>
      </c>
      <c r="D127" s="8" t="s">
        <v>51</v>
      </c>
      <c r="E127">
        <v>6</v>
      </c>
      <c r="F127">
        <v>0.65915954113006592</v>
      </c>
      <c r="G127">
        <v>0.67364716529846191</v>
      </c>
      <c r="H127">
        <v>3.1916580628603697E-3</v>
      </c>
      <c r="I127">
        <v>65.42749633908187</v>
      </c>
      <c r="J127" s="6" t="s">
        <v>80</v>
      </c>
    </row>
    <row r="128" spans="1:10" x14ac:dyDescent="0.25">
      <c r="A128" s="5" t="str">
        <f t="shared" si="1"/>
        <v/>
      </c>
      <c r="B128" t="s">
        <v>90</v>
      </c>
      <c r="C128" t="s">
        <v>99</v>
      </c>
      <c r="D128" s="8" t="s">
        <v>51</v>
      </c>
      <c r="E128">
        <v>7</v>
      </c>
      <c r="F128">
        <v>0.69394928216934204</v>
      </c>
      <c r="G128">
        <v>0.6933743953704834</v>
      </c>
      <c r="H128">
        <v>3.0850260518491268E-3</v>
      </c>
      <c r="I128">
        <v>65.248853666096792</v>
      </c>
      <c r="J128" s="6" t="s">
        <v>80</v>
      </c>
    </row>
    <row r="129" spans="1:10" x14ac:dyDescent="0.25">
      <c r="A129" s="5" t="str">
        <f t="shared" si="1"/>
        <v/>
      </c>
      <c r="B129" t="s">
        <v>90</v>
      </c>
      <c r="C129" t="s">
        <v>99</v>
      </c>
      <c r="D129" s="8" t="s">
        <v>51</v>
      </c>
      <c r="E129">
        <v>8</v>
      </c>
      <c r="F129">
        <v>0.6494985818862915</v>
      </c>
      <c r="G129">
        <v>0.65687501430511475</v>
      </c>
      <c r="H129">
        <v>3.182276850566268E-3</v>
      </c>
      <c r="I129">
        <v>68.00252634837922</v>
      </c>
      <c r="J129" s="6" t="s">
        <v>80</v>
      </c>
    </row>
    <row r="130" spans="1:10" x14ac:dyDescent="0.25">
      <c r="A130" s="5" t="str">
        <f t="shared" ref="A130:A193" si="2">IF(AND(category = B130, subcategory=C130, reportdate = D130), E130, "")</f>
        <v/>
      </c>
      <c r="B130" t="s">
        <v>90</v>
      </c>
      <c r="C130" t="s">
        <v>99</v>
      </c>
      <c r="D130" s="8" t="s">
        <v>51</v>
      </c>
      <c r="E130">
        <v>9</v>
      </c>
      <c r="F130">
        <v>0.54669094085693359</v>
      </c>
      <c r="G130">
        <v>0.53756248950958252</v>
      </c>
      <c r="H130">
        <v>3.4929930698126554E-3</v>
      </c>
      <c r="I130">
        <v>72.054872847220778</v>
      </c>
      <c r="J130" s="6" t="s">
        <v>80</v>
      </c>
    </row>
    <row r="131" spans="1:10" x14ac:dyDescent="0.25">
      <c r="A131" s="5" t="str">
        <f t="shared" si="2"/>
        <v/>
      </c>
      <c r="B131" t="s">
        <v>90</v>
      </c>
      <c r="C131" t="s">
        <v>99</v>
      </c>
      <c r="D131" s="8" t="s">
        <v>51</v>
      </c>
      <c r="E131">
        <v>10</v>
      </c>
      <c r="F131">
        <v>0.44744491577148438</v>
      </c>
      <c r="G131">
        <v>0.43824687600135803</v>
      </c>
      <c r="H131">
        <v>4.0862741880118847E-3</v>
      </c>
      <c r="I131">
        <v>77.520958647020848</v>
      </c>
      <c r="J131" s="6" t="s">
        <v>80</v>
      </c>
    </row>
    <row r="132" spans="1:10" x14ac:dyDescent="0.25">
      <c r="A132" s="5" t="str">
        <f t="shared" si="2"/>
        <v/>
      </c>
      <c r="B132" t="s">
        <v>90</v>
      </c>
      <c r="C132" t="s">
        <v>99</v>
      </c>
      <c r="D132" s="8" t="s">
        <v>51</v>
      </c>
      <c r="E132">
        <v>11</v>
      </c>
      <c r="F132">
        <v>0.43170040845870972</v>
      </c>
      <c r="G132">
        <v>0.42502632737159729</v>
      </c>
      <c r="H132">
        <v>4.8227850347757339E-3</v>
      </c>
      <c r="I132">
        <v>82.293843250483008</v>
      </c>
      <c r="J132" s="6" t="s">
        <v>80</v>
      </c>
    </row>
    <row r="133" spans="1:10" x14ac:dyDescent="0.25">
      <c r="A133" s="5" t="str">
        <f t="shared" si="2"/>
        <v/>
      </c>
      <c r="B133" t="s">
        <v>90</v>
      </c>
      <c r="C133" t="s">
        <v>99</v>
      </c>
      <c r="D133" s="8" t="s">
        <v>51</v>
      </c>
      <c r="E133">
        <v>12</v>
      </c>
      <c r="F133">
        <v>0.52458435297012329</v>
      </c>
      <c r="G133">
        <v>0.5173456072807312</v>
      </c>
      <c r="H133">
        <v>5.6750047951936722E-3</v>
      </c>
      <c r="I133">
        <v>85.984442817425858</v>
      </c>
      <c r="J133" s="6" t="s">
        <v>80</v>
      </c>
    </row>
    <row r="134" spans="1:10" x14ac:dyDescent="0.25">
      <c r="A134" s="5" t="str">
        <f t="shared" si="2"/>
        <v/>
      </c>
      <c r="B134" t="s">
        <v>90</v>
      </c>
      <c r="C134" t="s">
        <v>99</v>
      </c>
      <c r="D134" s="8" t="s">
        <v>51</v>
      </c>
      <c r="E134">
        <v>13</v>
      </c>
      <c r="F134">
        <v>0.74691164493560791</v>
      </c>
      <c r="G134">
        <v>0.71122664213180542</v>
      </c>
      <c r="H134">
        <v>6.59176055341959E-3</v>
      </c>
      <c r="I134">
        <v>88.211700113371492</v>
      </c>
      <c r="J134" s="6" t="s">
        <v>80</v>
      </c>
    </row>
    <row r="135" spans="1:10" x14ac:dyDescent="0.25">
      <c r="A135" s="5" t="str">
        <f t="shared" si="2"/>
        <v/>
      </c>
      <c r="B135" t="s">
        <v>90</v>
      </c>
      <c r="C135" t="s">
        <v>99</v>
      </c>
      <c r="D135" s="8" t="s">
        <v>51</v>
      </c>
      <c r="E135">
        <v>14</v>
      </c>
      <c r="F135">
        <v>1.0163267850875854</v>
      </c>
      <c r="G135">
        <v>0.96880060434341431</v>
      </c>
      <c r="H135">
        <v>7.3378230445086956E-3</v>
      </c>
      <c r="I135">
        <v>90.228314530277672</v>
      </c>
      <c r="J135" s="6" t="s">
        <v>80</v>
      </c>
    </row>
    <row r="136" spans="1:10" x14ac:dyDescent="0.25">
      <c r="A136" s="5" t="str">
        <f t="shared" si="2"/>
        <v/>
      </c>
      <c r="B136" t="s">
        <v>90</v>
      </c>
      <c r="C136" t="s">
        <v>99</v>
      </c>
      <c r="D136" s="8" t="s">
        <v>51</v>
      </c>
      <c r="E136">
        <v>15</v>
      </c>
      <c r="F136">
        <v>1.3123294115066528</v>
      </c>
      <c r="G136">
        <v>1.2874150276184082</v>
      </c>
      <c r="H136">
        <v>7.8994240611791611E-3</v>
      </c>
      <c r="I136">
        <v>91.865211508726503</v>
      </c>
      <c r="J136" s="6" t="s">
        <v>80</v>
      </c>
    </row>
    <row r="137" spans="1:10" x14ac:dyDescent="0.25">
      <c r="A137" s="5" t="str">
        <f t="shared" si="2"/>
        <v/>
      </c>
      <c r="B137" t="s">
        <v>90</v>
      </c>
      <c r="C137" t="s">
        <v>99</v>
      </c>
      <c r="D137" s="8" t="s">
        <v>51</v>
      </c>
      <c r="E137">
        <v>16</v>
      </c>
      <c r="F137">
        <v>1.7057080268859863</v>
      </c>
      <c r="G137">
        <v>1.6887667179107666</v>
      </c>
      <c r="H137">
        <v>8.245362900197506E-3</v>
      </c>
      <c r="I137">
        <v>91.631730638362384</v>
      </c>
      <c r="J137" s="6" t="s">
        <v>80</v>
      </c>
    </row>
    <row r="138" spans="1:10" x14ac:dyDescent="0.25">
      <c r="A138" s="5" t="str">
        <f t="shared" si="2"/>
        <v/>
      </c>
      <c r="B138" t="s">
        <v>90</v>
      </c>
      <c r="C138" t="s">
        <v>99</v>
      </c>
      <c r="D138" s="8" t="s">
        <v>51</v>
      </c>
      <c r="E138">
        <v>17</v>
      </c>
      <c r="F138">
        <v>2.0551178455352783</v>
      </c>
      <c r="G138">
        <v>2.0206079483032227</v>
      </c>
      <c r="H138">
        <v>8.3720246329903603E-3</v>
      </c>
      <c r="I138">
        <v>90.6770576466824</v>
      </c>
      <c r="J138" s="6" t="s">
        <v>80</v>
      </c>
    </row>
    <row r="139" spans="1:10" x14ac:dyDescent="0.25">
      <c r="A139" s="5" t="str">
        <f t="shared" si="2"/>
        <v/>
      </c>
      <c r="B139" t="s">
        <v>90</v>
      </c>
      <c r="C139" t="s">
        <v>99</v>
      </c>
      <c r="D139" s="8" t="s">
        <v>51</v>
      </c>
      <c r="E139">
        <v>18</v>
      </c>
      <c r="F139">
        <v>2.330125093460083</v>
      </c>
      <c r="G139">
        <v>1.3786622285842896</v>
      </c>
      <c r="H139">
        <v>8.5977204144001007E-3</v>
      </c>
      <c r="I139">
        <v>88.755487470315003</v>
      </c>
      <c r="J139" s="6" t="s">
        <v>80</v>
      </c>
    </row>
    <row r="140" spans="1:10" x14ac:dyDescent="0.25">
      <c r="A140" s="5" t="str">
        <f t="shared" si="2"/>
        <v/>
      </c>
      <c r="B140" t="s">
        <v>90</v>
      </c>
      <c r="C140" t="s">
        <v>99</v>
      </c>
      <c r="D140" s="8" t="s">
        <v>51</v>
      </c>
      <c r="E140">
        <v>19</v>
      </c>
      <c r="F140">
        <v>2.4119656085968018</v>
      </c>
      <c r="G140">
        <v>1.8909173011779785</v>
      </c>
      <c r="H140">
        <v>8.4517840296030045E-3</v>
      </c>
      <c r="I140">
        <v>85.893855006698033</v>
      </c>
      <c r="J140" s="6" t="s">
        <v>80</v>
      </c>
    </row>
    <row r="141" spans="1:10" x14ac:dyDescent="0.25">
      <c r="A141" s="5" t="str">
        <f t="shared" si="2"/>
        <v/>
      </c>
      <c r="B141" t="s">
        <v>90</v>
      </c>
      <c r="C141" t="s">
        <v>99</v>
      </c>
      <c r="D141" s="8" t="s">
        <v>51</v>
      </c>
      <c r="E141">
        <v>20</v>
      </c>
      <c r="F141">
        <v>2.2651486396789551</v>
      </c>
      <c r="G141">
        <v>1.9087330102920532</v>
      </c>
      <c r="H141">
        <v>7.9837767407298088E-3</v>
      </c>
      <c r="I141">
        <v>81.394865216070784</v>
      </c>
      <c r="J141" s="6" t="s">
        <v>80</v>
      </c>
    </row>
    <row r="142" spans="1:10" x14ac:dyDescent="0.25">
      <c r="A142" s="5" t="str">
        <f t="shared" si="2"/>
        <v/>
      </c>
      <c r="B142" t="s">
        <v>90</v>
      </c>
      <c r="C142" t="s">
        <v>99</v>
      </c>
      <c r="D142" s="8" t="s">
        <v>51</v>
      </c>
      <c r="E142">
        <v>21</v>
      </c>
      <c r="F142">
        <v>2.0898947715759277</v>
      </c>
      <c r="G142">
        <v>1.8918807506561279</v>
      </c>
      <c r="H142">
        <v>7.6007908210158348E-3</v>
      </c>
      <c r="I142">
        <v>77.266284211576561</v>
      </c>
      <c r="J142" s="6" t="s">
        <v>80</v>
      </c>
    </row>
    <row r="143" spans="1:10" x14ac:dyDescent="0.25">
      <c r="A143" s="5" t="str">
        <f t="shared" si="2"/>
        <v/>
      </c>
      <c r="B143" t="s">
        <v>90</v>
      </c>
      <c r="C143" t="s">
        <v>99</v>
      </c>
      <c r="D143" s="8" t="s">
        <v>51</v>
      </c>
      <c r="E143">
        <v>22</v>
      </c>
      <c r="F143">
        <v>1.9143273830413818</v>
      </c>
      <c r="G143">
        <v>2.3645522594451904</v>
      </c>
      <c r="H143">
        <v>7.3826671577990055E-3</v>
      </c>
      <c r="I143">
        <v>74.785684850958873</v>
      </c>
      <c r="J143" s="6" t="s">
        <v>80</v>
      </c>
    </row>
    <row r="144" spans="1:10" x14ac:dyDescent="0.25">
      <c r="A144" s="5" t="str">
        <f t="shared" si="2"/>
        <v/>
      </c>
      <c r="B144" t="s">
        <v>90</v>
      </c>
      <c r="C144" t="s">
        <v>99</v>
      </c>
      <c r="D144" s="8" t="s">
        <v>51</v>
      </c>
      <c r="E144">
        <v>23</v>
      </c>
      <c r="F144">
        <v>1.669788122177124</v>
      </c>
      <c r="G144">
        <v>1.8255301713943481</v>
      </c>
      <c r="H144">
        <v>7.005118764936924E-3</v>
      </c>
      <c r="I144">
        <v>72.96157058879227</v>
      </c>
      <c r="J144" s="6" t="s">
        <v>80</v>
      </c>
    </row>
    <row r="145" spans="1:10" x14ac:dyDescent="0.25">
      <c r="A145" s="5" t="str">
        <f t="shared" si="2"/>
        <v/>
      </c>
      <c r="B145" t="s">
        <v>90</v>
      </c>
      <c r="C145" t="s">
        <v>99</v>
      </c>
      <c r="D145" s="8" t="s">
        <v>51</v>
      </c>
      <c r="E145">
        <v>24</v>
      </c>
      <c r="F145">
        <v>1.3534733057022095</v>
      </c>
      <c r="G145">
        <v>1.4459673166275024</v>
      </c>
      <c r="H145">
        <v>6.5271393395960331E-3</v>
      </c>
      <c r="I145">
        <v>71.318750128857388</v>
      </c>
      <c r="J145" s="6" t="s">
        <v>80</v>
      </c>
    </row>
    <row r="146" spans="1:10" x14ac:dyDescent="0.25">
      <c r="A146" s="5" t="str">
        <f t="shared" si="2"/>
        <v/>
      </c>
      <c r="B146" t="s">
        <v>90</v>
      </c>
      <c r="C146" t="s">
        <v>99</v>
      </c>
      <c r="D146" s="8" t="s">
        <v>70</v>
      </c>
      <c r="E146">
        <v>1</v>
      </c>
      <c r="F146">
        <v>1.1600347757339478</v>
      </c>
      <c r="G146">
        <v>1.1642400026321411</v>
      </c>
      <c r="H146">
        <v>7.5271883979439735E-3</v>
      </c>
      <c r="I146">
        <v>73.22505088180651</v>
      </c>
      <c r="J146" s="6" t="s">
        <v>80</v>
      </c>
    </row>
    <row r="147" spans="1:10" x14ac:dyDescent="0.25">
      <c r="A147" s="5" t="str">
        <f t="shared" si="2"/>
        <v/>
      </c>
      <c r="B147" t="s">
        <v>90</v>
      </c>
      <c r="C147" t="s">
        <v>99</v>
      </c>
      <c r="D147" s="8" t="s">
        <v>71</v>
      </c>
      <c r="E147">
        <v>1</v>
      </c>
      <c r="F147">
        <v>0.91098850965499878</v>
      </c>
      <c r="G147">
        <v>0.93698662519454956</v>
      </c>
      <c r="H147">
        <v>9.602040983736515E-3</v>
      </c>
      <c r="I147">
        <v>68.708506447143009</v>
      </c>
      <c r="J147" s="6" t="s">
        <v>80</v>
      </c>
    </row>
    <row r="148" spans="1:10" x14ac:dyDescent="0.25">
      <c r="A148" s="5" t="str">
        <f t="shared" si="2"/>
        <v/>
      </c>
      <c r="B148" t="s">
        <v>90</v>
      </c>
      <c r="C148" t="s">
        <v>99</v>
      </c>
      <c r="D148" s="8" t="s">
        <v>70</v>
      </c>
      <c r="E148">
        <v>2</v>
      </c>
      <c r="F148">
        <v>0.96730577945709229</v>
      </c>
      <c r="G148">
        <v>0.97653466463088989</v>
      </c>
      <c r="H148">
        <v>6.6026761196553707E-3</v>
      </c>
      <c r="I148">
        <v>71.635950458106961</v>
      </c>
      <c r="J148" s="6" t="s">
        <v>80</v>
      </c>
    </row>
    <row r="149" spans="1:10" x14ac:dyDescent="0.25">
      <c r="A149" s="5" t="str">
        <f t="shared" si="2"/>
        <v/>
      </c>
      <c r="B149" t="s">
        <v>90</v>
      </c>
      <c r="C149" t="s">
        <v>99</v>
      </c>
      <c r="D149" s="8" t="s">
        <v>71</v>
      </c>
      <c r="E149">
        <v>2</v>
      </c>
      <c r="F149">
        <v>0.76579964160919189</v>
      </c>
      <c r="G149">
        <v>0.79521352052688599</v>
      </c>
      <c r="H149">
        <v>8.8880006223917007E-3</v>
      </c>
      <c r="I149">
        <v>67.675086834459407</v>
      </c>
      <c r="J149" s="6" t="s">
        <v>80</v>
      </c>
    </row>
    <row r="150" spans="1:10" x14ac:dyDescent="0.25">
      <c r="A150" s="5" t="str">
        <f t="shared" si="2"/>
        <v/>
      </c>
      <c r="B150" t="s">
        <v>90</v>
      </c>
      <c r="C150" t="s">
        <v>99</v>
      </c>
      <c r="D150" s="8" t="s">
        <v>70</v>
      </c>
      <c r="E150">
        <v>3</v>
      </c>
      <c r="F150">
        <v>0.85225886106491089</v>
      </c>
      <c r="G150">
        <v>0.85322457551956177</v>
      </c>
      <c r="H150">
        <v>5.8320225216448307E-3</v>
      </c>
      <c r="I150">
        <v>70.104434143344051</v>
      </c>
      <c r="J150" s="6" t="s">
        <v>80</v>
      </c>
    </row>
    <row r="151" spans="1:10" x14ac:dyDescent="0.25">
      <c r="A151" s="5" t="str">
        <f t="shared" si="2"/>
        <v/>
      </c>
      <c r="B151" t="s">
        <v>90</v>
      </c>
      <c r="C151" t="s">
        <v>99</v>
      </c>
      <c r="D151" s="8" t="s">
        <v>71</v>
      </c>
      <c r="E151">
        <v>3</v>
      </c>
      <c r="F151">
        <v>0.67298543453216553</v>
      </c>
      <c r="G151">
        <v>0.69045001268386841</v>
      </c>
      <c r="H151">
        <v>8.065556176006794E-3</v>
      </c>
      <c r="I151">
        <v>67.126869676944537</v>
      </c>
      <c r="J151" s="6" t="s">
        <v>80</v>
      </c>
    </row>
    <row r="152" spans="1:10" x14ac:dyDescent="0.25">
      <c r="A152" s="5" t="str">
        <f t="shared" si="2"/>
        <v/>
      </c>
      <c r="B152" t="s">
        <v>90</v>
      </c>
      <c r="C152" t="s">
        <v>99</v>
      </c>
      <c r="D152" s="8" t="s">
        <v>71</v>
      </c>
      <c r="E152">
        <v>4</v>
      </c>
      <c r="F152">
        <v>0.61021882295608521</v>
      </c>
      <c r="G152">
        <v>0.60372889041900635</v>
      </c>
      <c r="H152">
        <v>6.9266245700418949E-3</v>
      </c>
      <c r="I152">
        <v>66.372579340560733</v>
      </c>
      <c r="J152" s="6" t="s">
        <v>80</v>
      </c>
    </row>
    <row r="153" spans="1:10" x14ac:dyDescent="0.25">
      <c r="A153" s="5" t="str">
        <f t="shared" si="2"/>
        <v/>
      </c>
      <c r="B153" t="s">
        <v>90</v>
      </c>
      <c r="C153" t="s">
        <v>99</v>
      </c>
      <c r="D153" s="8" t="s">
        <v>70</v>
      </c>
      <c r="E153">
        <v>4</v>
      </c>
      <c r="F153">
        <v>0.75317507982254028</v>
      </c>
      <c r="G153">
        <v>0.76622515916824341</v>
      </c>
      <c r="H153">
        <v>5.1489295437932014E-3</v>
      </c>
      <c r="I153">
        <v>68.709456415457097</v>
      </c>
      <c r="J153" s="6" t="s">
        <v>80</v>
      </c>
    </row>
    <row r="154" spans="1:10" x14ac:dyDescent="0.25">
      <c r="A154" s="5" t="str">
        <f t="shared" si="2"/>
        <v/>
      </c>
      <c r="B154" t="s">
        <v>90</v>
      </c>
      <c r="C154" t="s">
        <v>99</v>
      </c>
      <c r="D154" s="8" t="s">
        <v>71</v>
      </c>
      <c r="E154">
        <v>5</v>
      </c>
      <c r="F154">
        <v>0.56879043579101563</v>
      </c>
      <c r="G154">
        <v>0.55749976634979248</v>
      </c>
      <c r="H154">
        <v>6.0761868953704834E-3</v>
      </c>
      <c r="I154">
        <v>65.45807917400343</v>
      </c>
      <c r="J154" s="6" t="s">
        <v>80</v>
      </c>
    </row>
    <row r="155" spans="1:10" x14ac:dyDescent="0.25">
      <c r="A155" s="5" t="str">
        <f t="shared" si="2"/>
        <v/>
      </c>
      <c r="B155" t="s">
        <v>90</v>
      </c>
      <c r="C155" t="s">
        <v>99</v>
      </c>
      <c r="D155" s="8" t="s">
        <v>70</v>
      </c>
      <c r="E155">
        <v>5</v>
      </c>
      <c r="F155">
        <v>0.69892090559005737</v>
      </c>
      <c r="G155">
        <v>0.71282404661178589</v>
      </c>
      <c r="H155">
        <v>4.5248228125274181E-3</v>
      </c>
      <c r="I155">
        <v>67.798836055470815</v>
      </c>
      <c r="J155" s="6" t="s">
        <v>80</v>
      </c>
    </row>
    <row r="156" spans="1:10" x14ac:dyDescent="0.25">
      <c r="A156" s="5" t="str">
        <f t="shared" si="2"/>
        <v/>
      </c>
      <c r="B156" t="s">
        <v>90</v>
      </c>
      <c r="C156" t="s">
        <v>99</v>
      </c>
      <c r="D156" s="8" t="s">
        <v>70</v>
      </c>
      <c r="E156">
        <v>6</v>
      </c>
      <c r="F156">
        <v>0.69707554578781128</v>
      </c>
      <c r="G156">
        <v>0.70033556222915649</v>
      </c>
      <c r="H156">
        <v>4.074394702911377E-3</v>
      </c>
      <c r="I156">
        <v>66.608082062804499</v>
      </c>
      <c r="J156" s="6" t="s">
        <v>80</v>
      </c>
    </row>
    <row r="157" spans="1:10" x14ac:dyDescent="0.25">
      <c r="A157" s="5" t="str">
        <f t="shared" si="2"/>
        <v/>
      </c>
      <c r="B157" t="s">
        <v>90</v>
      </c>
      <c r="C157" t="s">
        <v>99</v>
      </c>
      <c r="D157" s="8" t="s">
        <v>71</v>
      </c>
      <c r="E157">
        <v>6</v>
      </c>
      <c r="F157">
        <v>0.56484305858612061</v>
      </c>
      <c r="G157">
        <v>0.54270362854003906</v>
      </c>
      <c r="H157">
        <v>5.1225624047219753E-3</v>
      </c>
      <c r="I157">
        <v>65.158715325687467</v>
      </c>
      <c r="J157" s="6" t="s">
        <v>80</v>
      </c>
    </row>
    <row r="158" spans="1:10" x14ac:dyDescent="0.25">
      <c r="A158" s="5" t="str">
        <f t="shared" si="2"/>
        <v/>
      </c>
      <c r="B158" t="s">
        <v>90</v>
      </c>
      <c r="C158" t="s">
        <v>99</v>
      </c>
      <c r="D158" s="8" t="s">
        <v>70</v>
      </c>
      <c r="E158">
        <v>7</v>
      </c>
      <c r="F158">
        <v>0.72893702983856201</v>
      </c>
      <c r="G158">
        <v>0.72610551118850708</v>
      </c>
      <c r="H158">
        <v>4.1321641765534878E-3</v>
      </c>
      <c r="I158">
        <v>66.121940028240303</v>
      </c>
      <c r="J158" s="6" t="s">
        <v>80</v>
      </c>
    </row>
    <row r="159" spans="1:10" x14ac:dyDescent="0.25">
      <c r="A159" s="5" t="str">
        <f t="shared" si="2"/>
        <v/>
      </c>
      <c r="B159" t="s">
        <v>90</v>
      </c>
      <c r="C159" t="s">
        <v>99</v>
      </c>
      <c r="D159" s="8" t="s">
        <v>71</v>
      </c>
      <c r="E159">
        <v>7</v>
      </c>
      <c r="F159">
        <v>0.61167967319488525</v>
      </c>
      <c r="G159">
        <v>0.58324998617172241</v>
      </c>
      <c r="H159">
        <v>4.6716192737221718E-3</v>
      </c>
      <c r="I159">
        <v>65.166584193763512</v>
      </c>
      <c r="J159" s="6" t="s">
        <v>80</v>
      </c>
    </row>
    <row r="160" spans="1:10" x14ac:dyDescent="0.25">
      <c r="A160" s="5" t="str">
        <f t="shared" si="2"/>
        <v/>
      </c>
      <c r="B160" t="s">
        <v>90</v>
      </c>
      <c r="C160" t="s">
        <v>99</v>
      </c>
      <c r="D160" s="8" t="s">
        <v>71</v>
      </c>
      <c r="E160">
        <v>8</v>
      </c>
      <c r="F160">
        <v>0.57613372802734375</v>
      </c>
      <c r="G160">
        <v>0.56425023078918457</v>
      </c>
      <c r="H160">
        <v>4.6031367965042591E-3</v>
      </c>
      <c r="I160">
        <v>66.840692296690108</v>
      </c>
      <c r="J160" s="6" t="s">
        <v>80</v>
      </c>
    </row>
    <row r="161" spans="1:10" x14ac:dyDescent="0.25">
      <c r="A161" s="5" t="str">
        <f t="shared" si="2"/>
        <v/>
      </c>
      <c r="B161" t="s">
        <v>90</v>
      </c>
      <c r="C161" t="s">
        <v>99</v>
      </c>
      <c r="D161" s="8" t="s">
        <v>70</v>
      </c>
      <c r="E161">
        <v>8</v>
      </c>
      <c r="F161">
        <v>0.66128528118133545</v>
      </c>
      <c r="G161">
        <v>0.65203607082366943</v>
      </c>
      <c r="H161">
        <v>4.4982102699577808E-3</v>
      </c>
      <c r="I161">
        <v>70.319262666129802</v>
      </c>
      <c r="J161" s="6" t="s">
        <v>80</v>
      </c>
    </row>
    <row r="162" spans="1:10" x14ac:dyDescent="0.25">
      <c r="A162" s="5" t="str">
        <f t="shared" si="2"/>
        <v/>
      </c>
      <c r="B162" t="s">
        <v>90</v>
      </c>
      <c r="C162" t="s">
        <v>99</v>
      </c>
      <c r="D162" s="8" t="s">
        <v>70</v>
      </c>
      <c r="E162">
        <v>9</v>
      </c>
      <c r="F162">
        <v>0.54018056392669678</v>
      </c>
      <c r="G162">
        <v>0.50953340530395508</v>
      </c>
      <c r="H162">
        <v>5.0395405851304531E-3</v>
      </c>
      <c r="I162">
        <v>76.606626226774424</v>
      </c>
      <c r="J162" s="6" t="s">
        <v>80</v>
      </c>
    </row>
    <row r="163" spans="1:10" x14ac:dyDescent="0.25">
      <c r="A163" s="5" t="str">
        <f t="shared" si="2"/>
        <v/>
      </c>
      <c r="B163" t="s">
        <v>90</v>
      </c>
      <c r="C163" t="s">
        <v>99</v>
      </c>
      <c r="D163" s="8" t="s">
        <v>71</v>
      </c>
      <c r="E163">
        <v>9</v>
      </c>
      <c r="F163">
        <v>0.46781465411186218</v>
      </c>
      <c r="G163">
        <v>0.47731688618659973</v>
      </c>
      <c r="H163">
        <v>4.7460617497563362E-3</v>
      </c>
      <c r="I163">
        <v>70.277944996925442</v>
      </c>
      <c r="J163" s="6" t="s">
        <v>80</v>
      </c>
    </row>
    <row r="164" spans="1:10" x14ac:dyDescent="0.25">
      <c r="A164" s="5" t="str">
        <f t="shared" si="2"/>
        <v/>
      </c>
      <c r="B164" t="s">
        <v>90</v>
      </c>
      <c r="C164" t="s">
        <v>99</v>
      </c>
      <c r="D164" s="8" t="s">
        <v>70</v>
      </c>
      <c r="E164">
        <v>10</v>
      </c>
      <c r="F164">
        <v>0.43689393997192383</v>
      </c>
      <c r="G164">
        <v>0.40801763534545898</v>
      </c>
      <c r="H164">
        <v>6.1621037311851978E-3</v>
      </c>
      <c r="I164">
        <v>82.765868974761602</v>
      </c>
      <c r="J164" s="6" t="s">
        <v>80</v>
      </c>
    </row>
    <row r="165" spans="1:10" x14ac:dyDescent="0.25">
      <c r="A165" s="5" t="str">
        <f t="shared" si="2"/>
        <v/>
      </c>
      <c r="B165" t="s">
        <v>90</v>
      </c>
      <c r="C165" t="s">
        <v>99</v>
      </c>
      <c r="D165" s="8" t="s">
        <v>71</v>
      </c>
      <c r="E165">
        <v>10</v>
      </c>
      <c r="F165">
        <v>0.38981160521507263</v>
      </c>
      <c r="G165">
        <v>0.40337842702865601</v>
      </c>
      <c r="H165">
        <v>5.228694062680006E-3</v>
      </c>
      <c r="I165">
        <v>74.765194842265217</v>
      </c>
      <c r="J165" s="6" t="s">
        <v>80</v>
      </c>
    </row>
    <row r="166" spans="1:10" x14ac:dyDescent="0.25">
      <c r="A166" s="5" t="str">
        <f t="shared" si="2"/>
        <v/>
      </c>
      <c r="B166" t="s">
        <v>90</v>
      </c>
      <c r="C166" t="s">
        <v>99</v>
      </c>
      <c r="D166" s="8" t="s">
        <v>70</v>
      </c>
      <c r="E166">
        <v>11</v>
      </c>
      <c r="F166">
        <v>0.4142303466796875</v>
      </c>
      <c r="G166">
        <v>0.39640450477600098</v>
      </c>
      <c r="H166">
        <v>7.4070729315280914E-3</v>
      </c>
      <c r="I166">
        <v>87.85199435046836</v>
      </c>
      <c r="J166" s="6" t="s">
        <v>80</v>
      </c>
    </row>
    <row r="167" spans="1:10" x14ac:dyDescent="0.25">
      <c r="A167" s="5" t="str">
        <f t="shared" si="2"/>
        <v/>
      </c>
      <c r="B167" t="s">
        <v>90</v>
      </c>
      <c r="C167" t="s">
        <v>99</v>
      </c>
      <c r="D167" s="8" t="s">
        <v>71</v>
      </c>
      <c r="E167">
        <v>11</v>
      </c>
      <c r="F167">
        <v>0.37068384885787964</v>
      </c>
      <c r="G167">
        <v>0.37003517150878906</v>
      </c>
      <c r="H167">
        <v>6.0688178054988384E-3</v>
      </c>
      <c r="I167">
        <v>77.798171004446417</v>
      </c>
      <c r="J167" s="6" t="s">
        <v>80</v>
      </c>
    </row>
    <row r="168" spans="1:10" x14ac:dyDescent="0.25">
      <c r="A168" s="5" t="str">
        <f t="shared" si="2"/>
        <v/>
      </c>
      <c r="B168" t="s">
        <v>90</v>
      </c>
      <c r="C168" t="s">
        <v>99</v>
      </c>
      <c r="D168" s="8" t="s">
        <v>70</v>
      </c>
      <c r="E168">
        <v>12</v>
      </c>
      <c r="F168">
        <v>0.51568007469177246</v>
      </c>
      <c r="G168">
        <v>0.50473099946975708</v>
      </c>
      <c r="H168">
        <v>8.6843036115169525E-3</v>
      </c>
      <c r="I168">
        <v>92.043106507820994</v>
      </c>
      <c r="J168" s="6" t="s">
        <v>80</v>
      </c>
    </row>
    <row r="169" spans="1:10" x14ac:dyDescent="0.25">
      <c r="A169" s="5" t="str">
        <f t="shared" si="2"/>
        <v/>
      </c>
      <c r="B169" t="s">
        <v>90</v>
      </c>
      <c r="C169" t="s">
        <v>99</v>
      </c>
      <c r="D169" s="8" t="s">
        <v>71</v>
      </c>
      <c r="E169">
        <v>12</v>
      </c>
      <c r="F169">
        <v>0.41680240631103516</v>
      </c>
      <c r="G169">
        <v>0.40667206048965454</v>
      </c>
      <c r="H169">
        <v>7.0340423844754696E-3</v>
      </c>
      <c r="I169">
        <v>78.766013227389521</v>
      </c>
      <c r="J169" s="6" t="s">
        <v>80</v>
      </c>
    </row>
    <row r="170" spans="1:10" x14ac:dyDescent="0.25">
      <c r="A170" s="5" t="str">
        <f t="shared" si="2"/>
        <v/>
      </c>
      <c r="B170" t="s">
        <v>90</v>
      </c>
      <c r="C170" t="s">
        <v>99</v>
      </c>
      <c r="D170" s="8" t="s">
        <v>71</v>
      </c>
      <c r="E170">
        <v>13</v>
      </c>
      <c r="F170">
        <v>0.54102414846420288</v>
      </c>
      <c r="G170">
        <v>0.53624343872070313</v>
      </c>
      <c r="H170">
        <v>8.3493813872337341E-3</v>
      </c>
      <c r="I170">
        <v>80.403839748774473</v>
      </c>
      <c r="J170" s="6" t="s">
        <v>80</v>
      </c>
    </row>
    <row r="171" spans="1:10" x14ac:dyDescent="0.25">
      <c r="A171" s="5" t="str">
        <f t="shared" si="2"/>
        <v/>
      </c>
      <c r="B171" t="s">
        <v>90</v>
      </c>
      <c r="C171" t="s">
        <v>99</v>
      </c>
      <c r="D171" s="8" t="s">
        <v>70</v>
      </c>
      <c r="E171">
        <v>13</v>
      </c>
      <c r="F171">
        <v>0.77051371335983276</v>
      </c>
      <c r="G171">
        <v>0.73545950651168823</v>
      </c>
      <c r="H171">
        <v>9.9617987871170044E-3</v>
      </c>
      <c r="I171">
        <v>94.884854959618508</v>
      </c>
      <c r="J171" s="6" t="s">
        <v>80</v>
      </c>
    </row>
    <row r="172" spans="1:10" x14ac:dyDescent="0.25">
      <c r="A172" s="5" t="str">
        <f t="shared" si="2"/>
        <v/>
      </c>
      <c r="B172" t="s">
        <v>90</v>
      </c>
      <c r="C172" t="s">
        <v>99</v>
      </c>
      <c r="D172" s="8" t="s">
        <v>70</v>
      </c>
      <c r="E172">
        <v>14</v>
      </c>
      <c r="F172">
        <v>1.1289488077163696</v>
      </c>
      <c r="G172">
        <v>1.0889692306518555</v>
      </c>
      <c r="H172">
        <v>1.1165873147547245E-2</v>
      </c>
      <c r="I172">
        <v>97.221841161749893</v>
      </c>
      <c r="J172" s="6" t="s">
        <v>80</v>
      </c>
    </row>
    <row r="173" spans="1:10" x14ac:dyDescent="0.25">
      <c r="A173" s="5" t="str">
        <f t="shared" si="2"/>
        <v/>
      </c>
      <c r="B173" t="s">
        <v>90</v>
      </c>
      <c r="C173" t="s">
        <v>99</v>
      </c>
      <c r="D173" s="8" t="s">
        <v>71</v>
      </c>
      <c r="E173">
        <v>14</v>
      </c>
      <c r="F173">
        <v>0.75172972679138184</v>
      </c>
      <c r="G173">
        <v>0.74098175764083862</v>
      </c>
      <c r="H173">
        <v>9.4716362655162811E-3</v>
      </c>
      <c r="I173">
        <v>82.107160869748199</v>
      </c>
      <c r="J173" s="6" t="s">
        <v>80</v>
      </c>
    </row>
    <row r="174" spans="1:10" x14ac:dyDescent="0.25">
      <c r="A174" s="5" t="str">
        <f t="shared" si="2"/>
        <v/>
      </c>
      <c r="B174" t="s">
        <v>90</v>
      </c>
      <c r="C174" t="s">
        <v>99</v>
      </c>
      <c r="D174" s="8" t="s">
        <v>70</v>
      </c>
      <c r="E174">
        <v>15</v>
      </c>
      <c r="F174">
        <v>1.5677210092544556</v>
      </c>
      <c r="G174">
        <v>1.5267027616500854</v>
      </c>
      <c r="H174">
        <v>1.1999145150184631E-2</v>
      </c>
      <c r="I174">
        <v>99.163676529203698</v>
      </c>
      <c r="J174" s="6" t="s">
        <v>80</v>
      </c>
    </row>
    <row r="175" spans="1:10" x14ac:dyDescent="0.25">
      <c r="A175" s="5" t="str">
        <f t="shared" si="2"/>
        <v/>
      </c>
      <c r="B175" t="s">
        <v>90</v>
      </c>
      <c r="C175" t="s">
        <v>99</v>
      </c>
      <c r="D175" s="8" t="s">
        <v>71</v>
      </c>
      <c r="E175">
        <v>15</v>
      </c>
      <c r="F175">
        <v>1.0253851413726807</v>
      </c>
      <c r="G175">
        <v>0.96940058469772339</v>
      </c>
      <c r="H175">
        <v>1.0604820214211941E-2</v>
      </c>
      <c r="I175">
        <v>82.901808060147957</v>
      </c>
      <c r="J175" s="6" t="s">
        <v>80</v>
      </c>
    </row>
    <row r="176" spans="1:10" x14ac:dyDescent="0.25">
      <c r="A176" s="5" t="str">
        <f t="shared" si="2"/>
        <v/>
      </c>
      <c r="B176" t="s">
        <v>90</v>
      </c>
      <c r="C176" t="s">
        <v>99</v>
      </c>
      <c r="D176" s="8" t="s">
        <v>70</v>
      </c>
      <c r="E176">
        <v>16</v>
      </c>
      <c r="F176">
        <v>2.0386724472045898</v>
      </c>
      <c r="G176">
        <v>1.9993656873703003</v>
      </c>
      <c r="H176">
        <v>1.2406762689352036E-2</v>
      </c>
      <c r="I176">
        <v>99.418893274904221</v>
      </c>
      <c r="J176" s="6" t="s">
        <v>80</v>
      </c>
    </row>
    <row r="177" spans="1:10" x14ac:dyDescent="0.25">
      <c r="A177" s="5" t="str">
        <f t="shared" si="2"/>
        <v/>
      </c>
      <c r="B177" t="s">
        <v>90</v>
      </c>
      <c r="C177" t="s">
        <v>99</v>
      </c>
      <c r="D177" s="8" t="s">
        <v>71</v>
      </c>
      <c r="E177">
        <v>16</v>
      </c>
      <c r="F177">
        <v>1.2989077568054199</v>
      </c>
      <c r="G177">
        <v>1.241547703742981</v>
      </c>
      <c r="H177">
        <v>1.1312596499919891E-2</v>
      </c>
      <c r="I177">
        <v>83.430580006638991</v>
      </c>
      <c r="J177" s="6" t="s">
        <v>80</v>
      </c>
    </row>
    <row r="178" spans="1:10" x14ac:dyDescent="0.25">
      <c r="A178" s="5" t="str">
        <f t="shared" si="2"/>
        <v/>
      </c>
      <c r="B178" t="s">
        <v>90</v>
      </c>
      <c r="C178" t="s">
        <v>99</v>
      </c>
      <c r="D178" s="8" t="s">
        <v>70</v>
      </c>
      <c r="E178">
        <v>17</v>
      </c>
      <c r="F178">
        <v>2.4688007831573486</v>
      </c>
      <c r="G178">
        <v>2.4304065704345703</v>
      </c>
      <c r="H178">
        <v>1.2435991317033768E-2</v>
      </c>
      <c r="I178">
        <v>98.536569731624425</v>
      </c>
      <c r="J178" s="6" t="s">
        <v>80</v>
      </c>
    </row>
    <row r="179" spans="1:10" x14ac:dyDescent="0.25">
      <c r="A179" s="5" t="str">
        <f t="shared" si="2"/>
        <v/>
      </c>
      <c r="B179" t="s">
        <v>90</v>
      </c>
      <c r="C179" t="s">
        <v>99</v>
      </c>
      <c r="D179" s="8" t="s">
        <v>71</v>
      </c>
      <c r="E179">
        <v>17</v>
      </c>
      <c r="F179">
        <v>1.5610851049423218</v>
      </c>
      <c r="G179">
        <v>1.5131996870040894</v>
      </c>
      <c r="H179">
        <v>1.1657451279461384E-2</v>
      </c>
      <c r="I179">
        <v>83.765128229545653</v>
      </c>
      <c r="J179" s="6" t="s">
        <v>80</v>
      </c>
    </row>
    <row r="180" spans="1:10" x14ac:dyDescent="0.25">
      <c r="A180" s="5" t="str">
        <f t="shared" si="2"/>
        <v/>
      </c>
      <c r="B180" t="s">
        <v>90</v>
      </c>
      <c r="C180" t="s">
        <v>99</v>
      </c>
      <c r="D180" s="8" t="s">
        <v>70</v>
      </c>
      <c r="E180">
        <v>18</v>
      </c>
      <c r="F180">
        <v>2.7541947364807129</v>
      </c>
      <c r="G180">
        <v>2.7377657890319824</v>
      </c>
      <c r="H180">
        <v>1.2400628998875618E-2</v>
      </c>
      <c r="I180">
        <v>96.682884873057759</v>
      </c>
      <c r="J180" s="6" t="s">
        <v>80</v>
      </c>
    </row>
    <row r="181" spans="1:10" x14ac:dyDescent="0.25">
      <c r="A181" s="5" t="str">
        <f t="shared" si="2"/>
        <v/>
      </c>
      <c r="B181" t="s">
        <v>90</v>
      </c>
      <c r="C181" t="s">
        <v>99</v>
      </c>
      <c r="D181" s="8" t="s">
        <v>71</v>
      </c>
      <c r="E181">
        <v>18</v>
      </c>
      <c r="F181">
        <v>1.8500763177871704</v>
      </c>
      <c r="G181">
        <v>1.7579646110534668</v>
      </c>
      <c r="H181">
        <v>1.189857441931963E-2</v>
      </c>
      <c r="I181">
        <v>81.932059761161256</v>
      </c>
      <c r="J181" s="6" t="s">
        <v>80</v>
      </c>
    </row>
    <row r="182" spans="1:10" x14ac:dyDescent="0.25">
      <c r="A182" s="5" t="str">
        <f t="shared" si="2"/>
        <v/>
      </c>
      <c r="B182" t="s">
        <v>90</v>
      </c>
      <c r="C182" t="s">
        <v>99</v>
      </c>
      <c r="D182" s="8" t="s">
        <v>70</v>
      </c>
      <c r="E182">
        <v>19</v>
      </c>
      <c r="F182">
        <v>2.8419630527496338</v>
      </c>
      <c r="G182">
        <v>2.805290699005127</v>
      </c>
      <c r="H182">
        <v>1.2325423769652843E-2</v>
      </c>
      <c r="I182">
        <v>92.980102125802432</v>
      </c>
      <c r="J182" s="6" t="s">
        <v>80</v>
      </c>
    </row>
    <row r="183" spans="1:10" x14ac:dyDescent="0.25">
      <c r="A183" s="5" t="str">
        <f t="shared" si="2"/>
        <v/>
      </c>
      <c r="B183" t="s">
        <v>90</v>
      </c>
      <c r="C183" t="s">
        <v>99</v>
      </c>
      <c r="D183" s="8" t="s">
        <v>71</v>
      </c>
      <c r="E183">
        <v>19</v>
      </c>
      <c r="F183">
        <v>1.9092904329299927</v>
      </c>
      <c r="G183">
        <v>1.2101151943206787</v>
      </c>
      <c r="H183">
        <v>1.1906413361430168E-2</v>
      </c>
      <c r="I183">
        <v>78.936187847916429</v>
      </c>
      <c r="J183" s="6" t="s">
        <v>80</v>
      </c>
    </row>
    <row r="184" spans="1:10" x14ac:dyDescent="0.25">
      <c r="A184" s="5" t="str">
        <f t="shared" si="2"/>
        <v/>
      </c>
      <c r="B184" t="s">
        <v>90</v>
      </c>
      <c r="C184" t="s">
        <v>99</v>
      </c>
      <c r="D184" s="8" t="s">
        <v>70</v>
      </c>
      <c r="E184">
        <v>20</v>
      </c>
      <c r="F184">
        <v>2.6582281589508057</v>
      </c>
      <c r="G184">
        <v>1.6267522573471069</v>
      </c>
      <c r="H184">
        <v>1.1948945000767708E-2</v>
      </c>
      <c r="I184">
        <v>88.259152210926402</v>
      </c>
      <c r="J184" s="6" t="s">
        <v>80</v>
      </c>
    </row>
    <row r="185" spans="1:10" x14ac:dyDescent="0.25">
      <c r="A185" s="5" t="str">
        <f t="shared" si="2"/>
        <v/>
      </c>
      <c r="B185" t="s">
        <v>90</v>
      </c>
      <c r="C185" t="s">
        <v>99</v>
      </c>
      <c r="D185" s="8" t="s">
        <v>71</v>
      </c>
      <c r="E185">
        <v>20</v>
      </c>
      <c r="F185">
        <v>1.8673369884490967</v>
      </c>
      <c r="G185">
        <v>1.4200770854949951</v>
      </c>
      <c r="H185">
        <v>1.1391032487154007E-2</v>
      </c>
      <c r="I185">
        <v>75.494997383096063</v>
      </c>
      <c r="J185" s="6" t="s">
        <v>80</v>
      </c>
    </row>
    <row r="186" spans="1:10" x14ac:dyDescent="0.25">
      <c r="A186" s="5" t="str">
        <f t="shared" si="2"/>
        <v/>
      </c>
      <c r="B186" t="s">
        <v>90</v>
      </c>
      <c r="C186" t="s">
        <v>99</v>
      </c>
      <c r="D186" s="8" t="s">
        <v>70</v>
      </c>
      <c r="E186">
        <v>21</v>
      </c>
      <c r="F186">
        <v>2.5041332244873047</v>
      </c>
      <c r="G186">
        <v>2.9782106876373291</v>
      </c>
      <c r="H186">
        <v>1.1210625059902668E-2</v>
      </c>
      <c r="I186">
        <v>84.77894506211608</v>
      </c>
      <c r="J186" s="6" t="s">
        <v>80</v>
      </c>
    </row>
    <row r="187" spans="1:10" x14ac:dyDescent="0.25">
      <c r="A187" s="5" t="str">
        <f t="shared" si="2"/>
        <v/>
      </c>
      <c r="B187" t="s">
        <v>90</v>
      </c>
      <c r="C187" t="s">
        <v>99</v>
      </c>
      <c r="D187" s="8" t="s">
        <v>71</v>
      </c>
      <c r="E187">
        <v>21</v>
      </c>
      <c r="F187">
        <v>1.8186079263687134</v>
      </c>
      <c r="G187">
        <v>2.0949306488037109</v>
      </c>
      <c r="H187">
        <v>1.103442907333374E-2</v>
      </c>
      <c r="I187">
        <v>73.466322500848747</v>
      </c>
      <c r="J187" s="6" t="s">
        <v>80</v>
      </c>
    </row>
    <row r="188" spans="1:10" x14ac:dyDescent="0.25">
      <c r="A188" s="5" t="str">
        <f t="shared" si="2"/>
        <v/>
      </c>
      <c r="B188" t="s">
        <v>90</v>
      </c>
      <c r="C188" t="s">
        <v>99</v>
      </c>
      <c r="D188" s="8" t="s">
        <v>71</v>
      </c>
      <c r="E188">
        <v>22</v>
      </c>
      <c r="F188">
        <v>1.6910685300827026</v>
      </c>
      <c r="G188">
        <v>1.7346518039703369</v>
      </c>
      <c r="H188">
        <v>1.0325110517442226E-2</v>
      </c>
      <c r="I188">
        <v>71.903384403106699</v>
      </c>
      <c r="J188" s="6" t="s">
        <v>80</v>
      </c>
    </row>
    <row r="189" spans="1:10" x14ac:dyDescent="0.25">
      <c r="A189" s="5" t="str">
        <f t="shared" si="2"/>
        <v/>
      </c>
      <c r="B189" t="s">
        <v>90</v>
      </c>
      <c r="C189" t="s">
        <v>99</v>
      </c>
      <c r="D189" s="8" t="s">
        <v>70</v>
      </c>
      <c r="E189">
        <v>22</v>
      </c>
      <c r="F189">
        <v>2.2461006641387939</v>
      </c>
      <c r="G189">
        <v>2.3399608135223389</v>
      </c>
      <c r="H189">
        <v>1.0430510155856609E-2</v>
      </c>
      <c r="I189">
        <v>81.277512765727451</v>
      </c>
      <c r="J189" s="6" t="s">
        <v>80</v>
      </c>
    </row>
    <row r="190" spans="1:10" x14ac:dyDescent="0.25">
      <c r="A190" s="5" t="str">
        <f t="shared" si="2"/>
        <v/>
      </c>
      <c r="B190" t="s">
        <v>90</v>
      </c>
      <c r="C190" t="s">
        <v>99</v>
      </c>
      <c r="D190" s="8" t="s">
        <v>70</v>
      </c>
      <c r="E190">
        <v>23</v>
      </c>
      <c r="F190">
        <v>1.9248864650726318</v>
      </c>
      <c r="G190">
        <v>1.9274835586547852</v>
      </c>
      <c r="H190">
        <v>9.8160384222865105E-3</v>
      </c>
      <c r="I190">
        <v>78.986779053333962</v>
      </c>
      <c r="J190" s="6" t="s">
        <v>80</v>
      </c>
    </row>
    <row r="191" spans="1:10" x14ac:dyDescent="0.25">
      <c r="A191" s="5" t="str">
        <f t="shared" si="2"/>
        <v/>
      </c>
      <c r="B191" t="s">
        <v>90</v>
      </c>
      <c r="C191" t="s">
        <v>99</v>
      </c>
      <c r="D191" s="8" t="s">
        <v>71</v>
      </c>
      <c r="E191">
        <v>23</v>
      </c>
      <c r="F191">
        <v>1.4810510873794556</v>
      </c>
      <c r="G191">
        <v>1.5163707733154297</v>
      </c>
      <c r="H191">
        <v>1.0473697446286678E-2</v>
      </c>
      <c r="I191">
        <v>70.680344007218153</v>
      </c>
      <c r="J191" s="6" t="s">
        <v>80</v>
      </c>
    </row>
    <row r="192" spans="1:10" x14ac:dyDescent="0.25">
      <c r="A192" s="5" t="str">
        <f t="shared" si="2"/>
        <v/>
      </c>
      <c r="B192" t="s">
        <v>90</v>
      </c>
      <c r="C192" t="s">
        <v>99</v>
      </c>
      <c r="D192" s="8" t="s">
        <v>70</v>
      </c>
      <c r="E192">
        <v>24</v>
      </c>
      <c r="F192">
        <v>1.5326049327850342</v>
      </c>
      <c r="G192">
        <v>1.5367577075958252</v>
      </c>
      <c r="H192">
        <v>8.8669657707214355E-3</v>
      </c>
      <c r="I192">
        <v>77.038233440795793</v>
      </c>
      <c r="J192" s="6" t="s">
        <v>80</v>
      </c>
    </row>
    <row r="193" spans="1:10" x14ac:dyDescent="0.25">
      <c r="A193" s="5" t="str">
        <f t="shared" si="2"/>
        <v/>
      </c>
      <c r="B193" t="s">
        <v>90</v>
      </c>
      <c r="C193" t="s">
        <v>99</v>
      </c>
      <c r="D193" s="8" t="s">
        <v>71</v>
      </c>
      <c r="E193">
        <v>24</v>
      </c>
      <c r="F193">
        <v>1.2388960123062134</v>
      </c>
      <c r="G193">
        <v>1.2497285604476929</v>
      </c>
      <c r="H193">
        <v>1.0067388415336609E-2</v>
      </c>
      <c r="I193">
        <v>69.872916686494392</v>
      </c>
      <c r="J193" s="6" t="s">
        <v>80</v>
      </c>
    </row>
    <row r="194" spans="1:10" x14ac:dyDescent="0.25">
      <c r="A194" s="5" t="str">
        <f t="shared" ref="A194:A257" si="3">IF(AND(category = B194, subcategory=C194, reportdate = D194), E194, "")</f>
        <v/>
      </c>
      <c r="B194" t="s">
        <v>90</v>
      </c>
      <c r="C194" t="s">
        <v>99</v>
      </c>
      <c r="D194" s="8" t="s">
        <v>52</v>
      </c>
      <c r="E194">
        <v>1</v>
      </c>
      <c r="F194">
        <v>1.1724278926849365</v>
      </c>
      <c r="G194">
        <v>1.1633672714233398</v>
      </c>
      <c r="H194">
        <v>6.6045741550624371E-3</v>
      </c>
      <c r="I194">
        <v>74.471772601121273</v>
      </c>
      <c r="J194" s="6" t="s">
        <v>80</v>
      </c>
    </row>
    <row r="195" spans="1:10" x14ac:dyDescent="0.25">
      <c r="A195" s="5" t="str">
        <f t="shared" si="3"/>
        <v/>
      </c>
      <c r="B195" t="s">
        <v>90</v>
      </c>
      <c r="C195" t="s">
        <v>99</v>
      </c>
      <c r="D195" s="8" t="s">
        <v>52</v>
      </c>
      <c r="E195">
        <v>2</v>
      </c>
      <c r="F195">
        <v>0.98742860555648804</v>
      </c>
      <c r="G195">
        <v>0.97771912813186646</v>
      </c>
      <c r="H195">
        <v>5.9981057420372963E-3</v>
      </c>
      <c r="I195">
        <v>73.815067791999496</v>
      </c>
      <c r="J195" s="6" t="s">
        <v>80</v>
      </c>
    </row>
    <row r="196" spans="1:10" x14ac:dyDescent="0.25">
      <c r="A196" s="5" t="str">
        <f t="shared" si="3"/>
        <v/>
      </c>
      <c r="B196" t="s">
        <v>90</v>
      </c>
      <c r="C196" t="s">
        <v>99</v>
      </c>
      <c r="D196" s="8" t="s">
        <v>52</v>
      </c>
      <c r="E196">
        <v>3</v>
      </c>
      <c r="F196">
        <v>0.85502815246582031</v>
      </c>
      <c r="G196">
        <v>0.85947525501251221</v>
      </c>
      <c r="H196">
        <v>5.1792077720165253E-3</v>
      </c>
      <c r="I196">
        <v>73.169241093759368</v>
      </c>
      <c r="J196" s="6" t="s">
        <v>80</v>
      </c>
    </row>
    <row r="197" spans="1:10" x14ac:dyDescent="0.25">
      <c r="A197" s="5" t="str">
        <f t="shared" si="3"/>
        <v/>
      </c>
      <c r="B197" t="s">
        <v>90</v>
      </c>
      <c r="C197" t="s">
        <v>99</v>
      </c>
      <c r="D197" s="8" t="s">
        <v>52</v>
      </c>
      <c r="E197">
        <v>4</v>
      </c>
      <c r="F197">
        <v>0.76535981893539429</v>
      </c>
      <c r="G197">
        <v>0.77695059776306152</v>
      </c>
      <c r="H197">
        <v>4.536705557256937E-3</v>
      </c>
      <c r="I197">
        <v>72.807769689218091</v>
      </c>
      <c r="J197" s="6" t="s">
        <v>80</v>
      </c>
    </row>
    <row r="198" spans="1:10" x14ac:dyDescent="0.25">
      <c r="A198" s="5" t="str">
        <f t="shared" si="3"/>
        <v/>
      </c>
      <c r="B198" t="s">
        <v>90</v>
      </c>
      <c r="C198" t="s">
        <v>99</v>
      </c>
      <c r="D198" s="8" t="s">
        <v>52</v>
      </c>
      <c r="E198">
        <v>5</v>
      </c>
      <c r="F198">
        <v>0.71805119514465332</v>
      </c>
      <c r="G198">
        <v>0.716899573802948</v>
      </c>
      <c r="H198">
        <v>3.9116679690778255E-3</v>
      </c>
      <c r="I198">
        <v>72.421210473675217</v>
      </c>
      <c r="J198" s="6" t="s">
        <v>80</v>
      </c>
    </row>
    <row r="199" spans="1:10" x14ac:dyDescent="0.25">
      <c r="A199" s="5" t="str">
        <f t="shared" si="3"/>
        <v/>
      </c>
      <c r="B199" t="s">
        <v>90</v>
      </c>
      <c r="C199" t="s">
        <v>99</v>
      </c>
      <c r="D199" s="8" t="s">
        <v>52</v>
      </c>
      <c r="E199">
        <v>6</v>
      </c>
      <c r="F199">
        <v>0.70633292198181152</v>
      </c>
      <c r="G199">
        <v>0.70245695114135742</v>
      </c>
      <c r="H199">
        <v>3.3987020142376423E-3</v>
      </c>
      <c r="I199">
        <v>71.896735520241023</v>
      </c>
      <c r="J199" s="6" t="s">
        <v>80</v>
      </c>
    </row>
    <row r="200" spans="1:10" x14ac:dyDescent="0.25">
      <c r="A200" s="5" t="str">
        <f t="shared" si="3"/>
        <v/>
      </c>
      <c r="B200" t="s">
        <v>90</v>
      </c>
      <c r="C200" t="s">
        <v>99</v>
      </c>
      <c r="D200" s="8" t="s">
        <v>52</v>
      </c>
      <c r="E200">
        <v>7</v>
      </c>
      <c r="F200">
        <v>0.75608336925506592</v>
      </c>
      <c r="G200">
        <v>0.74195015430450439</v>
      </c>
      <c r="H200">
        <v>3.2796571031212807E-3</v>
      </c>
      <c r="I200">
        <v>71.852716229133918</v>
      </c>
      <c r="J200" s="6" t="s">
        <v>80</v>
      </c>
    </row>
    <row r="201" spans="1:10" x14ac:dyDescent="0.25">
      <c r="A201" s="5" t="str">
        <f t="shared" si="3"/>
        <v/>
      </c>
      <c r="B201" t="s">
        <v>90</v>
      </c>
      <c r="C201" t="s">
        <v>99</v>
      </c>
      <c r="D201" s="8" t="s">
        <v>52</v>
      </c>
      <c r="E201">
        <v>8</v>
      </c>
      <c r="F201">
        <v>0.73323571681976318</v>
      </c>
      <c r="G201">
        <v>0.71717929840087891</v>
      </c>
      <c r="H201">
        <v>3.7433740217238665E-3</v>
      </c>
      <c r="I201">
        <v>74.219191728506686</v>
      </c>
      <c r="J201" s="6" t="s">
        <v>80</v>
      </c>
    </row>
    <row r="202" spans="1:10" x14ac:dyDescent="0.25">
      <c r="A202" s="5" t="str">
        <f t="shared" si="3"/>
        <v/>
      </c>
      <c r="B202" t="s">
        <v>90</v>
      </c>
      <c r="C202" t="s">
        <v>99</v>
      </c>
      <c r="D202" s="8" t="s">
        <v>52</v>
      </c>
      <c r="E202">
        <v>9</v>
      </c>
      <c r="F202">
        <v>0.66033953428268433</v>
      </c>
      <c r="G202">
        <v>0.62701910734176636</v>
      </c>
      <c r="H202">
        <v>4.1399537585675716E-3</v>
      </c>
      <c r="I202">
        <v>78.979178079048637</v>
      </c>
      <c r="J202" s="6" t="s">
        <v>80</v>
      </c>
    </row>
    <row r="203" spans="1:10" x14ac:dyDescent="0.25">
      <c r="A203" s="5" t="str">
        <f t="shared" si="3"/>
        <v/>
      </c>
      <c r="B203" t="s">
        <v>90</v>
      </c>
      <c r="C203" t="s">
        <v>99</v>
      </c>
      <c r="D203" s="8" t="s">
        <v>52</v>
      </c>
      <c r="E203">
        <v>10</v>
      </c>
      <c r="F203">
        <v>0.61825060844421387</v>
      </c>
      <c r="G203">
        <v>0.59173750877380371</v>
      </c>
      <c r="H203">
        <v>4.7278031706809998E-3</v>
      </c>
      <c r="I203">
        <v>83.470467264195221</v>
      </c>
      <c r="J203" s="6" t="s">
        <v>80</v>
      </c>
    </row>
    <row r="204" spans="1:10" x14ac:dyDescent="0.25">
      <c r="A204" s="5" t="str">
        <f t="shared" si="3"/>
        <v/>
      </c>
      <c r="B204" t="s">
        <v>90</v>
      </c>
      <c r="C204" t="s">
        <v>99</v>
      </c>
      <c r="D204" s="8" t="s">
        <v>52</v>
      </c>
      <c r="E204">
        <v>11</v>
      </c>
      <c r="F204">
        <v>0.65005558729171753</v>
      </c>
      <c r="G204">
        <v>0.62815612554550171</v>
      </c>
      <c r="H204">
        <v>5.5490834638476372E-3</v>
      </c>
      <c r="I204">
        <v>87.102559261146652</v>
      </c>
      <c r="J204" s="6" t="s">
        <v>80</v>
      </c>
    </row>
    <row r="205" spans="1:10" x14ac:dyDescent="0.25">
      <c r="A205" s="5" t="str">
        <f t="shared" si="3"/>
        <v/>
      </c>
      <c r="B205" t="s">
        <v>90</v>
      </c>
      <c r="C205" t="s">
        <v>99</v>
      </c>
      <c r="D205" s="8" t="s">
        <v>52</v>
      </c>
      <c r="E205">
        <v>12</v>
      </c>
      <c r="F205">
        <v>0.79179120063781738</v>
      </c>
      <c r="G205">
        <v>0.76750576496124268</v>
      </c>
      <c r="H205">
        <v>6.4730527810752392E-3</v>
      </c>
      <c r="I205">
        <v>88.610448610081988</v>
      </c>
      <c r="J205" s="6" t="s">
        <v>80</v>
      </c>
    </row>
    <row r="206" spans="1:10" x14ac:dyDescent="0.25">
      <c r="A206" s="5" t="str">
        <f t="shared" si="3"/>
        <v/>
      </c>
      <c r="B206" t="s">
        <v>90</v>
      </c>
      <c r="C206" t="s">
        <v>99</v>
      </c>
      <c r="D206" s="8" t="s">
        <v>52</v>
      </c>
      <c r="E206">
        <v>13</v>
      </c>
      <c r="F206">
        <v>1.0468037128448486</v>
      </c>
      <c r="G206">
        <v>1.0017863512039185</v>
      </c>
      <c r="H206">
        <v>7.4319601990282536E-3</v>
      </c>
      <c r="I206">
        <v>90.162084262283599</v>
      </c>
      <c r="J206" s="6" t="s">
        <v>80</v>
      </c>
    </row>
    <row r="207" spans="1:10" x14ac:dyDescent="0.25">
      <c r="A207" s="5" t="str">
        <f t="shared" si="3"/>
        <v/>
      </c>
      <c r="B207" t="s">
        <v>90</v>
      </c>
      <c r="C207" t="s">
        <v>99</v>
      </c>
      <c r="D207" s="8" t="s">
        <v>52</v>
      </c>
      <c r="E207">
        <v>14</v>
      </c>
      <c r="F207">
        <v>1.3166812658309937</v>
      </c>
      <c r="G207">
        <v>1.2691454887390137</v>
      </c>
      <c r="H207">
        <v>8.2568060606718063E-3</v>
      </c>
      <c r="I207">
        <v>90.784801401283616</v>
      </c>
      <c r="J207" s="6" t="s">
        <v>80</v>
      </c>
    </row>
    <row r="208" spans="1:10" x14ac:dyDescent="0.25">
      <c r="A208" s="5" t="str">
        <f t="shared" si="3"/>
        <v/>
      </c>
      <c r="B208" t="s">
        <v>90</v>
      </c>
      <c r="C208" t="s">
        <v>99</v>
      </c>
      <c r="D208" s="8" t="s">
        <v>52</v>
      </c>
      <c r="E208">
        <v>15</v>
      </c>
      <c r="F208">
        <v>1.5536289215087891</v>
      </c>
      <c r="G208">
        <v>1.5662157535552979</v>
      </c>
      <c r="H208">
        <v>8.6793573573231697E-3</v>
      </c>
      <c r="I208">
        <v>91.100452704898629</v>
      </c>
      <c r="J208" s="6" t="s">
        <v>80</v>
      </c>
    </row>
    <row r="209" spans="1:10" x14ac:dyDescent="0.25">
      <c r="A209" s="5" t="str">
        <f t="shared" si="3"/>
        <v/>
      </c>
      <c r="B209" t="s">
        <v>90</v>
      </c>
      <c r="C209" t="s">
        <v>99</v>
      </c>
      <c r="D209" s="8" t="s">
        <v>52</v>
      </c>
      <c r="E209">
        <v>16</v>
      </c>
      <c r="F209">
        <v>1.9026856422424316</v>
      </c>
      <c r="G209">
        <v>1.9328194856643677</v>
      </c>
      <c r="H209">
        <v>8.9558642357587814E-3</v>
      </c>
      <c r="I209">
        <v>91.177305609848446</v>
      </c>
      <c r="J209" s="6" t="s">
        <v>80</v>
      </c>
    </row>
    <row r="210" spans="1:10" x14ac:dyDescent="0.25">
      <c r="A210" s="5" t="str">
        <f t="shared" si="3"/>
        <v/>
      </c>
      <c r="B210" t="s">
        <v>90</v>
      </c>
      <c r="C210" t="s">
        <v>99</v>
      </c>
      <c r="D210" s="8" t="s">
        <v>52</v>
      </c>
      <c r="E210">
        <v>17</v>
      </c>
      <c r="F210">
        <v>2.2193043231964111</v>
      </c>
      <c r="G210">
        <v>2.2396731376647949</v>
      </c>
      <c r="H210">
        <v>9.0345237404108047E-3</v>
      </c>
      <c r="I210">
        <v>89.579152827682051</v>
      </c>
      <c r="J210" s="6" t="s">
        <v>80</v>
      </c>
    </row>
    <row r="211" spans="1:10" x14ac:dyDescent="0.25">
      <c r="A211" s="5" t="str">
        <f t="shared" si="3"/>
        <v/>
      </c>
      <c r="B211" t="s">
        <v>90</v>
      </c>
      <c r="C211" t="s">
        <v>99</v>
      </c>
      <c r="D211" s="8" t="s">
        <v>52</v>
      </c>
      <c r="E211">
        <v>18</v>
      </c>
      <c r="F211">
        <v>2.4579625129699707</v>
      </c>
      <c r="G211">
        <v>2.436610221862793</v>
      </c>
      <c r="H211">
        <v>8.9652743190526962E-3</v>
      </c>
      <c r="I211">
        <v>86.750443605207167</v>
      </c>
      <c r="J211" s="6" t="s">
        <v>80</v>
      </c>
    </row>
    <row r="212" spans="1:10" x14ac:dyDescent="0.25">
      <c r="A212" s="5" t="str">
        <f t="shared" si="3"/>
        <v/>
      </c>
      <c r="B212" t="s">
        <v>90</v>
      </c>
      <c r="C212" t="s">
        <v>99</v>
      </c>
      <c r="D212" s="8" t="s">
        <v>52</v>
      </c>
      <c r="E212">
        <v>19</v>
      </c>
      <c r="F212">
        <v>2.5193448066711426</v>
      </c>
      <c r="G212">
        <v>1.5851978063583374</v>
      </c>
      <c r="H212">
        <v>9.0369377285242081E-3</v>
      </c>
      <c r="I212">
        <v>83.336601301236342</v>
      </c>
      <c r="J212" s="6" t="s">
        <v>80</v>
      </c>
    </row>
    <row r="213" spans="1:10" x14ac:dyDescent="0.25">
      <c r="A213" s="5" t="str">
        <f t="shared" si="3"/>
        <v/>
      </c>
      <c r="B213" t="s">
        <v>90</v>
      </c>
      <c r="C213" t="s">
        <v>99</v>
      </c>
      <c r="D213" s="8" t="s">
        <v>52</v>
      </c>
      <c r="E213">
        <v>20</v>
      </c>
      <c r="F213">
        <v>2.3561718463897705</v>
      </c>
      <c r="G213">
        <v>1.8317499160766602</v>
      </c>
      <c r="H213">
        <v>8.4885908290743828E-3</v>
      </c>
      <c r="I213">
        <v>79.825000454990601</v>
      </c>
      <c r="J213" s="6" t="s">
        <v>80</v>
      </c>
    </row>
    <row r="214" spans="1:10" x14ac:dyDescent="0.25">
      <c r="A214" s="5" t="str">
        <f t="shared" si="3"/>
        <v/>
      </c>
      <c r="B214" t="s">
        <v>90</v>
      </c>
      <c r="C214" t="s">
        <v>99</v>
      </c>
      <c r="D214" s="8" t="s">
        <v>52</v>
      </c>
      <c r="E214">
        <v>21</v>
      </c>
      <c r="F214">
        <v>2.2720589637756348</v>
      </c>
      <c r="G214">
        <v>2.7143387794494629</v>
      </c>
      <c r="H214">
        <v>8.2525843754410744E-3</v>
      </c>
      <c r="I214">
        <v>77.507030802156919</v>
      </c>
      <c r="J214" s="6" t="s">
        <v>80</v>
      </c>
    </row>
    <row r="215" spans="1:10" x14ac:dyDescent="0.25">
      <c r="A215" s="5" t="str">
        <f t="shared" si="3"/>
        <v/>
      </c>
      <c r="B215" t="s">
        <v>90</v>
      </c>
      <c r="C215" t="s">
        <v>99</v>
      </c>
      <c r="D215" s="8" t="s">
        <v>52</v>
      </c>
      <c r="E215">
        <v>22</v>
      </c>
      <c r="F215">
        <v>2.064417839050293</v>
      </c>
      <c r="G215">
        <v>2.1855154037475586</v>
      </c>
      <c r="H215">
        <v>7.6270648278295994E-3</v>
      </c>
      <c r="I215">
        <v>76.231248464444676</v>
      </c>
      <c r="J215" s="6" t="s">
        <v>80</v>
      </c>
    </row>
    <row r="216" spans="1:10" x14ac:dyDescent="0.25">
      <c r="A216" s="5" t="str">
        <f t="shared" si="3"/>
        <v/>
      </c>
      <c r="B216" t="s">
        <v>90</v>
      </c>
      <c r="C216" t="s">
        <v>99</v>
      </c>
      <c r="D216" s="8" t="s">
        <v>52</v>
      </c>
      <c r="E216">
        <v>23</v>
      </c>
      <c r="F216">
        <v>1.8061312437057495</v>
      </c>
      <c r="G216">
        <v>1.8413760662078857</v>
      </c>
      <c r="H216">
        <v>7.4674692004919052E-3</v>
      </c>
      <c r="I216">
        <v>75.481505755525944</v>
      </c>
      <c r="J216" s="6" t="s">
        <v>80</v>
      </c>
    </row>
    <row r="217" spans="1:10" x14ac:dyDescent="0.25">
      <c r="A217" s="5" t="str">
        <f t="shared" si="3"/>
        <v/>
      </c>
      <c r="B217" t="s">
        <v>90</v>
      </c>
      <c r="C217" t="s">
        <v>99</v>
      </c>
      <c r="D217" s="8" t="s">
        <v>52</v>
      </c>
      <c r="E217">
        <v>24</v>
      </c>
      <c r="F217">
        <v>1.4583979845046997</v>
      </c>
      <c r="G217">
        <v>1.5042145252227783</v>
      </c>
      <c r="H217">
        <v>7.0625301450490952E-3</v>
      </c>
      <c r="I217">
        <v>75.101859729774333</v>
      </c>
      <c r="J217" s="6" t="s">
        <v>80</v>
      </c>
    </row>
    <row r="218" spans="1:10" x14ac:dyDescent="0.25">
      <c r="A218" s="5" t="str">
        <f t="shared" si="3"/>
        <v/>
      </c>
      <c r="B218" t="s">
        <v>90</v>
      </c>
      <c r="C218" t="s">
        <v>99</v>
      </c>
      <c r="D218" s="8" t="s">
        <v>53</v>
      </c>
      <c r="E218">
        <v>1</v>
      </c>
      <c r="F218">
        <v>1.2568966150283813</v>
      </c>
      <c r="G218">
        <v>1.2819441556930542</v>
      </c>
      <c r="H218">
        <v>6.1915782280266285E-3</v>
      </c>
      <c r="I218">
        <v>74.654456468183</v>
      </c>
      <c r="J218" s="6" t="s">
        <v>80</v>
      </c>
    </row>
    <row r="219" spans="1:10" x14ac:dyDescent="0.25">
      <c r="A219" s="5" t="str">
        <f t="shared" si="3"/>
        <v/>
      </c>
      <c r="B219" t="s">
        <v>90</v>
      </c>
      <c r="C219" t="s">
        <v>99</v>
      </c>
      <c r="D219" s="8" t="s">
        <v>53</v>
      </c>
      <c r="E219">
        <v>2</v>
      </c>
      <c r="F219">
        <v>1.0605804920196533</v>
      </c>
      <c r="G219">
        <v>1.0841102600097656</v>
      </c>
      <c r="H219">
        <v>5.6731142103672028E-3</v>
      </c>
      <c r="I219">
        <v>73.842698562590741</v>
      </c>
      <c r="J219" s="6" t="s">
        <v>80</v>
      </c>
    </row>
    <row r="220" spans="1:10" x14ac:dyDescent="0.25">
      <c r="A220" s="5" t="str">
        <f t="shared" si="3"/>
        <v/>
      </c>
      <c r="B220" t="s">
        <v>90</v>
      </c>
      <c r="C220" t="s">
        <v>99</v>
      </c>
      <c r="D220" s="8" t="s">
        <v>53</v>
      </c>
      <c r="E220">
        <v>3</v>
      </c>
      <c r="F220">
        <v>0.91806089878082275</v>
      </c>
      <c r="G220">
        <v>0.94590526819229126</v>
      </c>
      <c r="H220">
        <v>4.9952305853366852E-3</v>
      </c>
      <c r="I220">
        <v>72.961713963078708</v>
      </c>
      <c r="J220" s="6" t="s">
        <v>80</v>
      </c>
    </row>
    <row r="221" spans="1:10" x14ac:dyDescent="0.25">
      <c r="A221" s="5" t="str">
        <f t="shared" si="3"/>
        <v/>
      </c>
      <c r="B221" t="s">
        <v>90</v>
      </c>
      <c r="C221" t="s">
        <v>99</v>
      </c>
      <c r="D221" s="8" t="s">
        <v>53</v>
      </c>
      <c r="E221">
        <v>4</v>
      </c>
      <c r="F221">
        <v>0.8187682032585144</v>
      </c>
      <c r="G221">
        <v>0.84778511524200439</v>
      </c>
      <c r="H221">
        <v>4.430762492120266E-3</v>
      </c>
      <c r="I221">
        <v>72.221366735056378</v>
      </c>
      <c r="J221" s="6" t="s">
        <v>80</v>
      </c>
    </row>
    <row r="222" spans="1:10" x14ac:dyDescent="0.25">
      <c r="A222" s="5" t="str">
        <f t="shared" si="3"/>
        <v/>
      </c>
      <c r="B222" t="s">
        <v>90</v>
      </c>
      <c r="C222" t="s">
        <v>99</v>
      </c>
      <c r="D222" s="8" t="s">
        <v>53</v>
      </c>
      <c r="E222">
        <v>5</v>
      </c>
      <c r="F222">
        <v>0.76486867666244507</v>
      </c>
      <c r="G222">
        <v>0.77488750219345093</v>
      </c>
      <c r="H222">
        <v>3.9291377179324627E-3</v>
      </c>
      <c r="I222">
        <v>71.374820328581251</v>
      </c>
      <c r="J222" s="6" t="s">
        <v>80</v>
      </c>
    </row>
    <row r="223" spans="1:10" x14ac:dyDescent="0.25">
      <c r="A223" s="5" t="str">
        <f t="shared" si="3"/>
        <v/>
      </c>
      <c r="B223" t="s">
        <v>90</v>
      </c>
      <c r="C223" t="s">
        <v>99</v>
      </c>
      <c r="D223" s="8" t="s">
        <v>53</v>
      </c>
      <c r="E223">
        <v>6</v>
      </c>
      <c r="F223">
        <v>0.74427127838134766</v>
      </c>
      <c r="G223">
        <v>0.74987524747848511</v>
      </c>
      <c r="H223">
        <v>3.4922061022371054E-3</v>
      </c>
      <c r="I223">
        <v>70.851399589302261</v>
      </c>
      <c r="J223" s="6" t="s">
        <v>80</v>
      </c>
    </row>
    <row r="224" spans="1:10" x14ac:dyDescent="0.25">
      <c r="A224" s="5" t="str">
        <f t="shared" si="3"/>
        <v/>
      </c>
      <c r="B224" t="s">
        <v>90</v>
      </c>
      <c r="C224" t="s">
        <v>99</v>
      </c>
      <c r="D224" s="8" t="s">
        <v>53</v>
      </c>
      <c r="E224">
        <v>7</v>
      </c>
      <c r="F224">
        <v>0.78360635042190552</v>
      </c>
      <c r="G224">
        <v>0.78897368907928467</v>
      </c>
      <c r="H224">
        <v>3.3837161026895046E-3</v>
      </c>
      <c r="I224">
        <v>70.976444969231963</v>
      </c>
      <c r="J224" s="6" t="s">
        <v>80</v>
      </c>
    </row>
    <row r="225" spans="1:10" x14ac:dyDescent="0.25">
      <c r="A225" s="5" t="str">
        <f t="shared" si="3"/>
        <v/>
      </c>
      <c r="B225" t="s">
        <v>90</v>
      </c>
      <c r="C225" t="s">
        <v>99</v>
      </c>
      <c r="D225" s="8" t="s">
        <v>53</v>
      </c>
      <c r="E225">
        <v>8</v>
      </c>
      <c r="F225">
        <v>0.75015938282012939</v>
      </c>
      <c r="G225">
        <v>0.7524564266204834</v>
      </c>
      <c r="H225">
        <v>3.555231960490346E-3</v>
      </c>
      <c r="I225">
        <v>73.079087268965637</v>
      </c>
      <c r="J225" s="6" t="s">
        <v>80</v>
      </c>
    </row>
    <row r="226" spans="1:10" x14ac:dyDescent="0.25">
      <c r="A226" s="5" t="str">
        <f t="shared" si="3"/>
        <v/>
      </c>
      <c r="B226" t="s">
        <v>90</v>
      </c>
      <c r="C226" t="s">
        <v>99</v>
      </c>
      <c r="D226" s="8" t="s">
        <v>53</v>
      </c>
      <c r="E226">
        <v>9</v>
      </c>
      <c r="F226">
        <v>0.65573173761367798</v>
      </c>
      <c r="G226">
        <v>0.64719873666763306</v>
      </c>
      <c r="H226">
        <v>4.0217870846390724E-3</v>
      </c>
      <c r="I226">
        <v>76.686809445559405</v>
      </c>
      <c r="J226" s="6" t="s">
        <v>80</v>
      </c>
    </row>
    <row r="227" spans="1:10" x14ac:dyDescent="0.25">
      <c r="A227" s="5" t="str">
        <f t="shared" si="3"/>
        <v/>
      </c>
      <c r="B227" t="s">
        <v>90</v>
      </c>
      <c r="C227" t="s">
        <v>99</v>
      </c>
      <c r="D227" s="8" t="s">
        <v>53</v>
      </c>
      <c r="E227">
        <v>10</v>
      </c>
      <c r="F227">
        <v>0.60740476846694946</v>
      </c>
      <c r="G227">
        <v>0.59344875812530518</v>
      </c>
      <c r="H227">
        <v>4.8185358755290508E-3</v>
      </c>
      <c r="I227">
        <v>80.430048460032566</v>
      </c>
      <c r="J227" s="6" t="s">
        <v>80</v>
      </c>
    </row>
    <row r="228" spans="1:10" x14ac:dyDescent="0.25">
      <c r="A228" s="5" t="str">
        <f t="shared" si="3"/>
        <v/>
      </c>
      <c r="B228" t="s">
        <v>90</v>
      </c>
      <c r="C228" t="s">
        <v>99</v>
      </c>
      <c r="D228" s="8" t="s">
        <v>53</v>
      </c>
      <c r="E228">
        <v>11</v>
      </c>
      <c r="F228">
        <v>0.61590921878814697</v>
      </c>
      <c r="G228">
        <v>0.61359238624572754</v>
      </c>
      <c r="H228">
        <v>5.6571937166154385E-3</v>
      </c>
      <c r="I228">
        <v>83.90755441481987</v>
      </c>
      <c r="J228" s="6" t="s">
        <v>80</v>
      </c>
    </row>
    <row r="229" spans="1:10" x14ac:dyDescent="0.25">
      <c r="A229" s="5" t="str">
        <f t="shared" si="3"/>
        <v/>
      </c>
      <c r="B229" t="s">
        <v>90</v>
      </c>
      <c r="C229" t="s">
        <v>99</v>
      </c>
      <c r="D229" s="8" t="s">
        <v>53</v>
      </c>
      <c r="E229">
        <v>12</v>
      </c>
      <c r="F229">
        <v>0.74224692583084106</v>
      </c>
      <c r="G229">
        <v>0.73136168718338013</v>
      </c>
      <c r="H229">
        <v>6.5474365837872028E-3</v>
      </c>
      <c r="I229">
        <v>85.785778234071699</v>
      </c>
      <c r="J229" s="6" t="s">
        <v>80</v>
      </c>
    </row>
    <row r="230" spans="1:10" x14ac:dyDescent="0.25">
      <c r="A230" s="5" t="str">
        <f t="shared" si="3"/>
        <v/>
      </c>
      <c r="B230" t="s">
        <v>90</v>
      </c>
      <c r="C230" t="s">
        <v>99</v>
      </c>
      <c r="D230" s="8" t="s">
        <v>53</v>
      </c>
      <c r="E230">
        <v>13</v>
      </c>
      <c r="F230">
        <v>0.97641021013259888</v>
      </c>
      <c r="G230">
        <v>0.94418251514434814</v>
      </c>
      <c r="H230">
        <v>7.4562733061611652E-3</v>
      </c>
      <c r="I230">
        <v>87.822663244278743</v>
      </c>
      <c r="J230" s="6" t="s">
        <v>80</v>
      </c>
    </row>
    <row r="231" spans="1:10" x14ac:dyDescent="0.25">
      <c r="A231" s="5" t="str">
        <f t="shared" si="3"/>
        <v/>
      </c>
      <c r="B231" t="s">
        <v>90</v>
      </c>
      <c r="C231" t="s">
        <v>99</v>
      </c>
      <c r="D231" s="8" t="s">
        <v>53</v>
      </c>
      <c r="E231">
        <v>14</v>
      </c>
      <c r="F231">
        <v>1.2435460090637207</v>
      </c>
      <c r="G231">
        <v>1.2168426513671875</v>
      </c>
      <c r="H231">
        <v>8.2267792895436287E-3</v>
      </c>
      <c r="I231">
        <v>89.384055441545854</v>
      </c>
      <c r="J231" s="6" t="s">
        <v>80</v>
      </c>
    </row>
    <row r="232" spans="1:10" x14ac:dyDescent="0.25">
      <c r="A232" s="5" t="str">
        <f t="shared" si="3"/>
        <v/>
      </c>
      <c r="B232" t="s">
        <v>90</v>
      </c>
      <c r="C232" t="s">
        <v>99</v>
      </c>
      <c r="D232" s="8" t="s">
        <v>53</v>
      </c>
      <c r="E232">
        <v>15</v>
      </c>
      <c r="F232">
        <v>1.5267423391342163</v>
      </c>
      <c r="G232">
        <v>1.5093526840209961</v>
      </c>
      <c r="H232">
        <v>8.5473749786615372E-3</v>
      </c>
      <c r="I232">
        <v>89.884342915835219</v>
      </c>
      <c r="J232" s="6" t="s">
        <v>80</v>
      </c>
    </row>
    <row r="233" spans="1:10" x14ac:dyDescent="0.25">
      <c r="A233" s="5" t="str">
        <f t="shared" si="3"/>
        <v/>
      </c>
      <c r="B233" t="s">
        <v>90</v>
      </c>
      <c r="C233" t="s">
        <v>99</v>
      </c>
      <c r="D233" s="8" t="s">
        <v>53</v>
      </c>
      <c r="E233">
        <v>16</v>
      </c>
      <c r="F233">
        <v>1.9025048017501831</v>
      </c>
      <c r="G233">
        <v>1.8725017309188843</v>
      </c>
      <c r="H233">
        <v>8.7547628208994865E-3</v>
      </c>
      <c r="I233">
        <v>89.669106776205609</v>
      </c>
      <c r="J233" s="6" t="s">
        <v>80</v>
      </c>
    </row>
    <row r="234" spans="1:10" x14ac:dyDescent="0.25">
      <c r="A234" s="5" t="str">
        <f t="shared" si="3"/>
        <v/>
      </c>
      <c r="B234" t="s">
        <v>90</v>
      </c>
      <c r="C234" t="s">
        <v>99</v>
      </c>
      <c r="D234" s="8" t="s">
        <v>53</v>
      </c>
      <c r="E234">
        <v>17</v>
      </c>
      <c r="F234">
        <v>2.2193167209625244</v>
      </c>
      <c r="G234">
        <v>2.1881041526794434</v>
      </c>
      <c r="H234">
        <v>8.8684344664216042E-3</v>
      </c>
      <c r="I234">
        <v>88.491006160176255</v>
      </c>
      <c r="J234" s="6" t="s">
        <v>80</v>
      </c>
    </row>
    <row r="235" spans="1:10" x14ac:dyDescent="0.25">
      <c r="A235" s="5" t="str">
        <f t="shared" si="3"/>
        <v/>
      </c>
      <c r="B235" t="s">
        <v>90</v>
      </c>
      <c r="C235" t="s">
        <v>99</v>
      </c>
      <c r="D235" s="8" t="s">
        <v>53</v>
      </c>
      <c r="E235">
        <v>18</v>
      </c>
      <c r="F235">
        <v>2.4595882892608643</v>
      </c>
      <c r="G235">
        <v>2.420734167098999</v>
      </c>
      <c r="H235">
        <v>8.8433679193258286E-3</v>
      </c>
      <c r="I235">
        <v>86.770794661225395</v>
      </c>
      <c r="J235" s="6" t="s">
        <v>80</v>
      </c>
    </row>
    <row r="236" spans="1:10" x14ac:dyDescent="0.25">
      <c r="A236" s="5" t="str">
        <f t="shared" si="3"/>
        <v/>
      </c>
      <c r="B236" t="s">
        <v>90</v>
      </c>
      <c r="C236" t="s">
        <v>99</v>
      </c>
      <c r="D236" s="8" t="s">
        <v>53</v>
      </c>
      <c r="E236">
        <v>19</v>
      </c>
      <c r="F236">
        <v>2.5041306018829346</v>
      </c>
      <c r="G236">
        <v>1.5815545320510864</v>
      </c>
      <c r="H236">
        <v>8.8308649137616158E-3</v>
      </c>
      <c r="I236">
        <v>83.57757227928316</v>
      </c>
      <c r="J236" s="6" t="s">
        <v>80</v>
      </c>
    </row>
    <row r="237" spans="1:10" x14ac:dyDescent="0.25">
      <c r="A237" s="5" t="str">
        <f t="shared" si="3"/>
        <v/>
      </c>
      <c r="B237" t="s">
        <v>90</v>
      </c>
      <c r="C237" t="s">
        <v>99</v>
      </c>
      <c r="D237" s="8" t="s">
        <v>53</v>
      </c>
      <c r="E237">
        <v>20</v>
      </c>
      <c r="F237">
        <v>2.3309040069580078</v>
      </c>
      <c r="G237">
        <v>1.820360541343689</v>
      </c>
      <c r="H237">
        <v>8.372824639081955E-3</v>
      </c>
      <c r="I237">
        <v>79.202803285444134</v>
      </c>
      <c r="J237" s="6" t="s">
        <v>80</v>
      </c>
    </row>
    <row r="238" spans="1:10" x14ac:dyDescent="0.25">
      <c r="A238" s="5" t="str">
        <f t="shared" si="3"/>
        <v/>
      </c>
      <c r="B238" t="s">
        <v>90</v>
      </c>
      <c r="C238" t="s">
        <v>99</v>
      </c>
      <c r="D238" s="8" t="s">
        <v>53</v>
      </c>
      <c r="E238">
        <v>21</v>
      </c>
      <c r="F238">
        <v>2.2519395351409912</v>
      </c>
      <c r="G238">
        <v>2.7172815799713135</v>
      </c>
      <c r="H238">
        <v>8.2118324935436249E-3</v>
      </c>
      <c r="I238">
        <v>76.615551745385886</v>
      </c>
      <c r="J238" s="6" t="s">
        <v>80</v>
      </c>
    </row>
    <row r="239" spans="1:10" x14ac:dyDescent="0.25">
      <c r="A239" s="5" t="str">
        <f t="shared" si="3"/>
        <v/>
      </c>
      <c r="B239" t="s">
        <v>90</v>
      </c>
      <c r="C239" t="s">
        <v>99</v>
      </c>
      <c r="D239" s="8" t="s">
        <v>53</v>
      </c>
      <c r="E239">
        <v>22</v>
      </c>
      <c r="F239">
        <v>2.0375006198883057</v>
      </c>
      <c r="G239">
        <v>2.1717305183410645</v>
      </c>
      <c r="H239">
        <v>7.6359817758202553E-3</v>
      </c>
      <c r="I239">
        <v>75.217738193042464</v>
      </c>
      <c r="J239" s="6" t="s">
        <v>80</v>
      </c>
    </row>
    <row r="240" spans="1:10" x14ac:dyDescent="0.25">
      <c r="A240" s="5" t="str">
        <f t="shared" si="3"/>
        <v/>
      </c>
      <c r="B240" t="s">
        <v>90</v>
      </c>
      <c r="C240" t="s">
        <v>99</v>
      </c>
      <c r="D240" s="8" t="s">
        <v>53</v>
      </c>
      <c r="E240">
        <v>23</v>
      </c>
      <c r="F240">
        <v>1.8147304058074951</v>
      </c>
      <c r="G240">
        <v>1.833728551864624</v>
      </c>
      <c r="H240">
        <v>7.4476469308137894E-3</v>
      </c>
      <c r="I240">
        <v>74.418456468201114</v>
      </c>
      <c r="J240" s="6" t="s">
        <v>80</v>
      </c>
    </row>
    <row r="241" spans="1:10" x14ac:dyDescent="0.25">
      <c r="A241" s="5" t="str">
        <f t="shared" si="3"/>
        <v/>
      </c>
      <c r="B241" t="s">
        <v>90</v>
      </c>
      <c r="C241" t="s">
        <v>99</v>
      </c>
      <c r="D241" s="8" t="s">
        <v>53</v>
      </c>
      <c r="E241">
        <v>24</v>
      </c>
      <c r="F241">
        <v>1.4854736328125</v>
      </c>
      <c r="G241">
        <v>1.5059727430343628</v>
      </c>
      <c r="H241">
        <v>7.0605850778520107E-3</v>
      </c>
      <c r="I241">
        <v>73.054277823475758</v>
      </c>
      <c r="J241" s="6" t="s">
        <v>80</v>
      </c>
    </row>
    <row r="242" spans="1:10" x14ac:dyDescent="0.25">
      <c r="A242" s="5" t="str">
        <f t="shared" si="3"/>
        <v/>
      </c>
      <c r="B242" t="s">
        <v>90</v>
      </c>
      <c r="C242" t="s">
        <v>99</v>
      </c>
      <c r="D242" s="8" t="s">
        <v>54</v>
      </c>
      <c r="E242">
        <v>1</v>
      </c>
      <c r="F242">
        <v>1.2315202951431274</v>
      </c>
      <c r="G242">
        <v>1.2624828815460205</v>
      </c>
      <c r="H242">
        <v>6.1577432788908482E-3</v>
      </c>
      <c r="I242">
        <v>72.033420220803805</v>
      </c>
      <c r="J242" s="6" t="s">
        <v>80</v>
      </c>
    </row>
    <row r="243" spans="1:10" x14ac:dyDescent="0.25">
      <c r="A243" s="5" t="str">
        <f t="shared" si="3"/>
        <v/>
      </c>
      <c r="B243" t="s">
        <v>90</v>
      </c>
      <c r="C243" t="s">
        <v>99</v>
      </c>
      <c r="D243" s="8" t="s">
        <v>54</v>
      </c>
      <c r="E243">
        <v>2</v>
      </c>
      <c r="F243">
        <v>1.0527056455612183</v>
      </c>
      <c r="G243">
        <v>1.0670162439346313</v>
      </c>
      <c r="H243">
        <v>5.5544092319905758E-3</v>
      </c>
      <c r="I243">
        <v>71.30696010019021</v>
      </c>
      <c r="J243" s="6" t="s">
        <v>80</v>
      </c>
    </row>
    <row r="244" spans="1:10" x14ac:dyDescent="0.25">
      <c r="A244" s="5" t="str">
        <f t="shared" si="3"/>
        <v/>
      </c>
      <c r="B244" t="s">
        <v>90</v>
      </c>
      <c r="C244" t="s">
        <v>99</v>
      </c>
      <c r="D244" s="8" t="s">
        <v>54</v>
      </c>
      <c r="E244">
        <v>3</v>
      </c>
      <c r="F244">
        <v>0.91714072227478027</v>
      </c>
      <c r="G244">
        <v>0.93290549516677856</v>
      </c>
      <c r="H244">
        <v>4.9334010109305382E-3</v>
      </c>
      <c r="I244">
        <v>70.809705061326852</v>
      </c>
      <c r="J244" s="6" t="s">
        <v>80</v>
      </c>
    </row>
    <row r="245" spans="1:10" x14ac:dyDescent="0.25">
      <c r="A245" s="5" t="str">
        <f t="shared" si="3"/>
        <v/>
      </c>
      <c r="B245" t="s">
        <v>90</v>
      </c>
      <c r="C245" t="s">
        <v>99</v>
      </c>
      <c r="D245" s="8" t="s">
        <v>54</v>
      </c>
      <c r="E245">
        <v>4</v>
      </c>
      <c r="F245">
        <v>0.81925612688064575</v>
      </c>
      <c r="G245">
        <v>0.83511888980865479</v>
      </c>
      <c r="H245">
        <v>4.3382355943322182E-3</v>
      </c>
      <c r="I245">
        <v>70.325116169254585</v>
      </c>
      <c r="J245" s="6" t="s">
        <v>80</v>
      </c>
    </row>
    <row r="246" spans="1:10" x14ac:dyDescent="0.25">
      <c r="A246" s="5" t="str">
        <f t="shared" si="3"/>
        <v/>
      </c>
      <c r="B246" t="s">
        <v>90</v>
      </c>
      <c r="C246" t="s">
        <v>99</v>
      </c>
      <c r="D246" s="8" t="s">
        <v>54</v>
      </c>
      <c r="E246">
        <v>5</v>
      </c>
      <c r="F246">
        <v>0.7640765905380249</v>
      </c>
      <c r="G246">
        <v>0.76449662446975708</v>
      </c>
      <c r="H246">
        <v>3.8470632862299681E-3</v>
      </c>
      <c r="I246">
        <v>70.060941053314295</v>
      </c>
      <c r="J246" s="6" t="s">
        <v>80</v>
      </c>
    </row>
    <row r="247" spans="1:10" x14ac:dyDescent="0.25">
      <c r="A247" s="5" t="str">
        <f t="shared" si="3"/>
        <v/>
      </c>
      <c r="B247" t="s">
        <v>90</v>
      </c>
      <c r="C247" t="s">
        <v>99</v>
      </c>
      <c r="D247" s="8" t="s">
        <v>54</v>
      </c>
      <c r="E247">
        <v>6</v>
      </c>
      <c r="F247">
        <v>0.75122696161270142</v>
      </c>
      <c r="G247">
        <v>0.74399548768997192</v>
      </c>
      <c r="H247">
        <v>3.3812294714152813E-3</v>
      </c>
      <c r="I247">
        <v>69.778721932661057</v>
      </c>
      <c r="J247" s="6" t="s">
        <v>80</v>
      </c>
    </row>
    <row r="248" spans="1:10" x14ac:dyDescent="0.25">
      <c r="A248" s="5" t="str">
        <f t="shared" si="3"/>
        <v/>
      </c>
      <c r="B248" t="s">
        <v>90</v>
      </c>
      <c r="C248" t="s">
        <v>99</v>
      </c>
      <c r="D248" s="8" t="s">
        <v>54</v>
      </c>
      <c r="E248">
        <v>7</v>
      </c>
      <c r="F248">
        <v>0.77516543865203857</v>
      </c>
      <c r="G248">
        <v>0.78078395128250122</v>
      </c>
      <c r="H248">
        <v>3.165974747389555E-3</v>
      </c>
      <c r="I248">
        <v>69.867112187520689</v>
      </c>
      <c r="J248" s="6" t="s">
        <v>80</v>
      </c>
    </row>
    <row r="249" spans="1:10" x14ac:dyDescent="0.25">
      <c r="A249" s="5" t="str">
        <f t="shared" si="3"/>
        <v/>
      </c>
      <c r="B249" t="s">
        <v>90</v>
      </c>
      <c r="C249" t="s">
        <v>99</v>
      </c>
      <c r="D249" s="8" t="s">
        <v>54</v>
      </c>
      <c r="E249">
        <v>8</v>
      </c>
      <c r="F249">
        <v>0.73390084505081177</v>
      </c>
      <c r="G249">
        <v>0.75956052541732788</v>
      </c>
      <c r="H249">
        <v>3.3759979996830225E-3</v>
      </c>
      <c r="I249">
        <v>71.632951644019002</v>
      </c>
      <c r="J249" s="6" t="s">
        <v>80</v>
      </c>
    </row>
    <row r="250" spans="1:10" x14ac:dyDescent="0.25">
      <c r="A250" s="5" t="str">
        <f t="shared" si="3"/>
        <v/>
      </c>
      <c r="B250" t="s">
        <v>90</v>
      </c>
      <c r="C250" t="s">
        <v>99</v>
      </c>
      <c r="D250" s="8" t="s">
        <v>54</v>
      </c>
      <c r="E250">
        <v>9</v>
      </c>
      <c r="F250">
        <v>0.64166325330734253</v>
      </c>
      <c r="G250">
        <v>0.65062010288238525</v>
      </c>
      <c r="H250">
        <v>3.7812541704624891E-3</v>
      </c>
      <c r="I250">
        <v>74.220736422977083</v>
      </c>
      <c r="J250" s="6" t="s">
        <v>80</v>
      </c>
    </row>
    <row r="251" spans="1:10" x14ac:dyDescent="0.25">
      <c r="A251" s="5" t="str">
        <f t="shared" si="3"/>
        <v/>
      </c>
      <c r="B251" t="s">
        <v>90</v>
      </c>
      <c r="C251" t="s">
        <v>99</v>
      </c>
      <c r="D251" s="8" t="s">
        <v>54</v>
      </c>
      <c r="E251">
        <v>10</v>
      </c>
      <c r="F251">
        <v>0.56307691335678101</v>
      </c>
      <c r="G251">
        <v>0.56973022222518921</v>
      </c>
      <c r="H251">
        <v>4.4488329440355301E-3</v>
      </c>
      <c r="I251">
        <v>77.037626534211583</v>
      </c>
      <c r="J251" s="6" t="s">
        <v>80</v>
      </c>
    </row>
    <row r="252" spans="1:10" x14ac:dyDescent="0.25">
      <c r="A252" s="5" t="str">
        <f t="shared" si="3"/>
        <v/>
      </c>
      <c r="B252" t="s">
        <v>90</v>
      </c>
      <c r="C252" t="s">
        <v>99</v>
      </c>
      <c r="D252" s="8" t="s">
        <v>54</v>
      </c>
      <c r="E252">
        <v>11</v>
      </c>
      <c r="F252">
        <v>0.5488581657409668</v>
      </c>
      <c r="G252">
        <v>0.53431302309036255</v>
      </c>
      <c r="H252">
        <v>5.0785401836037636E-3</v>
      </c>
      <c r="I252">
        <v>79.692290135852957</v>
      </c>
      <c r="J252" s="6" t="s">
        <v>80</v>
      </c>
    </row>
    <row r="253" spans="1:10" x14ac:dyDescent="0.25">
      <c r="A253" s="5" t="str">
        <f t="shared" si="3"/>
        <v/>
      </c>
      <c r="B253" t="s">
        <v>90</v>
      </c>
      <c r="C253" t="s">
        <v>99</v>
      </c>
      <c r="D253" s="8" t="s">
        <v>54</v>
      </c>
      <c r="E253">
        <v>12</v>
      </c>
      <c r="F253">
        <v>0.59266746044158936</v>
      </c>
      <c r="G253">
        <v>0.59548103809356689</v>
      </c>
      <c r="H253">
        <v>5.8329855091869831E-3</v>
      </c>
      <c r="I253">
        <v>82.397470547193564</v>
      </c>
      <c r="J253" s="6" t="s">
        <v>80</v>
      </c>
    </row>
    <row r="254" spans="1:10" x14ac:dyDescent="0.25">
      <c r="A254" s="5" t="str">
        <f t="shared" si="3"/>
        <v/>
      </c>
      <c r="B254" t="s">
        <v>90</v>
      </c>
      <c r="C254" t="s">
        <v>99</v>
      </c>
      <c r="D254" s="8" t="s">
        <v>54</v>
      </c>
      <c r="E254">
        <v>13</v>
      </c>
      <c r="F254">
        <v>0.76443856954574585</v>
      </c>
      <c r="G254">
        <v>0.75181937217712402</v>
      </c>
      <c r="H254">
        <v>6.6567105241119862E-3</v>
      </c>
      <c r="I254">
        <v>84.12513854116024</v>
      </c>
      <c r="J254" s="6" t="s">
        <v>80</v>
      </c>
    </row>
    <row r="255" spans="1:10" x14ac:dyDescent="0.25">
      <c r="A255" s="5" t="str">
        <f t="shared" si="3"/>
        <v/>
      </c>
      <c r="B255" t="s">
        <v>90</v>
      </c>
      <c r="C255" t="s">
        <v>99</v>
      </c>
      <c r="D255" s="8" t="s">
        <v>54</v>
      </c>
      <c r="E255">
        <v>14</v>
      </c>
      <c r="F255">
        <v>1.022364616394043</v>
      </c>
      <c r="G255">
        <v>0.98007804155349731</v>
      </c>
      <c r="H255">
        <v>7.4145887047052383E-3</v>
      </c>
      <c r="I255">
        <v>85.540683879959104</v>
      </c>
      <c r="J255" s="6" t="s">
        <v>80</v>
      </c>
    </row>
    <row r="256" spans="1:10" x14ac:dyDescent="0.25">
      <c r="A256" s="5" t="str">
        <f t="shared" si="3"/>
        <v/>
      </c>
      <c r="B256" t="s">
        <v>90</v>
      </c>
      <c r="C256" t="s">
        <v>99</v>
      </c>
      <c r="D256" s="8" t="s">
        <v>54</v>
      </c>
      <c r="E256">
        <v>15</v>
      </c>
      <c r="F256">
        <v>1.3037919998168945</v>
      </c>
      <c r="G256">
        <v>1.2584677934646606</v>
      </c>
      <c r="H256">
        <v>7.867022417485714E-3</v>
      </c>
      <c r="I256">
        <v>86.006366733676757</v>
      </c>
      <c r="J256" s="6" t="s">
        <v>80</v>
      </c>
    </row>
    <row r="257" spans="1:10" x14ac:dyDescent="0.25">
      <c r="A257" s="5" t="str">
        <f t="shared" si="3"/>
        <v/>
      </c>
      <c r="B257" t="s">
        <v>90</v>
      </c>
      <c r="C257" t="s">
        <v>99</v>
      </c>
      <c r="D257" s="8" t="s">
        <v>54</v>
      </c>
      <c r="E257">
        <v>16</v>
      </c>
      <c r="F257">
        <v>1.6149734258651733</v>
      </c>
      <c r="G257">
        <v>1.5996246337890625</v>
      </c>
      <c r="H257">
        <v>8.1891277804970741E-3</v>
      </c>
      <c r="I257">
        <v>86.288112556910164</v>
      </c>
      <c r="J257" s="6" t="s">
        <v>80</v>
      </c>
    </row>
    <row r="258" spans="1:10" x14ac:dyDescent="0.25">
      <c r="A258" s="5" t="str">
        <f t="shared" ref="A258:A321" si="4">IF(AND(category = B258, subcategory=C258, reportdate = D258), E258, "")</f>
        <v/>
      </c>
      <c r="B258" t="s">
        <v>90</v>
      </c>
      <c r="C258" t="s">
        <v>99</v>
      </c>
      <c r="D258" s="8" t="s">
        <v>54</v>
      </c>
      <c r="E258">
        <v>17</v>
      </c>
      <c r="F258">
        <v>1.9389939308166504</v>
      </c>
      <c r="G258">
        <v>1.9062402248382568</v>
      </c>
      <c r="H258">
        <v>8.2566915079951286E-3</v>
      </c>
      <c r="I258">
        <v>85.575117606063031</v>
      </c>
      <c r="J258" s="6" t="s">
        <v>80</v>
      </c>
    </row>
    <row r="259" spans="1:10" x14ac:dyDescent="0.25">
      <c r="A259" s="5" t="str">
        <f t="shared" si="4"/>
        <v/>
      </c>
      <c r="B259" t="s">
        <v>90</v>
      </c>
      <c r="C259" t="s">
        <v>99</v>
      </c>
      <c r="D259" s="8" t="s">
        <v>54</v>
      </c>
      <c r="E259">
        <v>18</v>
      </c>
      <c r="F259">
        <v>2.1771328449249268</v>
      </c>
      <c r="G259">
        <v>2.1387591361999512</v>
      </c>
      <c r="H259">
        <v>8.1930812448263168E-3</v>
      </c>
      <c r="I259">
        <v>84.483547062997815</v>
      </c>
      <c r="J259" s="6" t="s">
        <v>80</v>
      </c>
    </row>
    <row r="260" spans="1:10" x14ac:dyDescent="0.25">
      <c r="A260" s="5" t="str">
        <f t="shared" si="4"/>
        <v/>
      </c>
      <c r="B260" t="s">
        <v>90</v>
      </c>
      <c r="C260" t="s">
        <v>99</v>
      </c>
      <c r="D260" s="8" t="s">
        <v>54</v>
      </c>
      <c r="E260">
        <v>19</v>
      </c>
      <c r="F260">
        <v>2.2515754699707031</v>
      </c>
      <c r="G260">
        <v>1.3940457105636597</v>
      </c>
      <c r="H260">
        <v>8.2089882344007492E-3</v>
      </c>
      <c r="I260">
        <v>82.223827839527672</v>
      </c>
      <c r="J260" s="6" t="s">
        <v>80</v>
      </c>
    </row>
    <row r="261" spans="1:10" x14ac:dyDescent="0.25">
      <c r="A261" s="5" t="str">
        <f t="shared" si="4"/>
        <v/>
      </c>
      <c r="B261" t="s">
        <v>90</v>
      </c>
      <c r="C261" t="s">
        <v>99</v>
      </c>
      <c r="D261" s="8" t="s">
        <v>54</v>
      </c>
      <c r="E261">
        <v>20</v>
      </c>
      <c r="F261">
        <v>2.1417171955108643</v>
      </c>
      <c r="G261">
        <v>1.6451762914657593</v>
      </c>
      <c r="H261">
        <v>7.696591317653656E-3</v>
      </c>
      <c r="I261">
        <v>78.653719059130097</v>
      </c>
      <c r="J261" s="6" t="s">
        <v>80</v>
      </c>
    </row>
    <row r="262" spans="1:10" x14ac:dyDescent="0.25">
      <c r="A262" s="5" t="str">
        <f t="shared" si="4"/>
        <v/>
      </c>
      <c r="B262" t="s">
        <v>90</v>
      </c>
      <c r="C262" t="s">
        <v>99</v>
      </c>
      <c r="D262" s="8" t="s">
        <v>54</v>
      </c>
      <c r="E262">
        <v>21</v>
      </c>
      <c r="F262">
        <v>2.0845248699188232</v>
      </c>
      <c r="G262">
        <v>2.5168685913085938</v>
      </c>
      <c r="H262">
        <v>7.3921959847211838E-3</v>
      </c>
      <c r="I262">
        <v>75.991141373575459</v>
      </c>
      <c r="J262" s="6" t="s">
        <v>80</v>
      </c>
    </row>
    <row r="263" spans="1:10" x14ac:dyDescent="0.25">
      <c r="A263" s="5" t="str">
        <f t="shared" si="4"/>
        <v/>
      </c>
      <c r="B263" t="s">
        <v>90</v>
      </c>
      <c r="C263" t="s">
        <v>99</v>
      </c>
      <c r="D263" s="8" t="s">
        <v>54</v>
      </c>
      <c r="E263">
        <v>22</v>
      </c>
      <c r="F263">
        <v>1.9169949293136597</v>
      </c>
      <c r="G263">
        <v>2.0255041122436523</v>
      </c>
      <c r="H263">
        <v>6.8994155153632164E-3</v>
      </c>
      <c r="I263">
        <v>74.605249784474481</v>
      </c>
      <c r="J263" s="6" t="s">
        <v>80</v>
      </c>
    </row>
    <row r="264" spans="1:10" x14ac:dyDescent="0.25">
      <c r="A264" s="5" t="str">
        <f t="shared" si="4"/>
        <v/>
      </c>
      <c r="B264" t="s">
        <v>90</v>
      </c>
      <c r="C264" t="s">
        <v>99</v>
      </c>
      <c r="D264" s="8" t="s">
        <v>54</v>
      </c>
      <c r="E264">
        <v>23</v>
      </c>
      <c r="F264">
        <v>1.694374680519104</v>
      </c>
      <c r="G264">
        <v>1.7405843734741211</v>
      </c>
      <c r="H264">
        <v>6.7531606182456017E-3</v>
      </c>
      <c r="I264">
        <v>73.408635318682457</v>
      </c>
      <c r="J264" s="6" t="s">
        <v>80</v>
      </c>
    </row>
    <row r="265" spans="1:10" x14ac:dyDescent="0.25">
      <c r="A265" s="5" t="str">
        <f t="shared" si="4"/>
        <v/>
      </c>
      <c r="B265" t="s">
        <v>90</v>
      </c>
      <c r="C265" t="s">
        <v>99</v>
      </c>
      <c r="D265" s="8" t="s">
        <v>54</v>
      </c>
      <c r="E265">
        <v>24</v>
      </c>
      <c r="F265">
        <v>1.3751076459884644</v>
      </c>
      <c r="G265">
        <v>1.4217605590820313</v>
      </c>
      <c r="H265">
        <v>6.3931895419955254E-3</v>
      </c>
      <c r="I265">
        <v>72.869971470805453</v>
      </c>
      <c r="J265" s="6" t="s">
        <v>80</v>
      </c>
    </row>
    <row r="266" spans="1:10" x14ac:dyDescent="0.25">
      <c r="A266" s="5" t="str">
        <f t="shared" si="4"/>
        <v/>
      </c>
      <c r="B266" t="s">
        <v>90</v>
      </c>
      <c r="C266" t="s">
        <v>99</v>
      </c>
      <c r="D266" s="8" t="s">
        <v>57</v>
      </c>
      <c r="E266">
        <v>1</v>
      </c>
      <c r="F266">
        <v>1.412667989730835</v>
      </c>
      <c r="G266">
        <v>1.3621504306793213</v>
      </c>
      <c r="H266">
        <v>6.4842668361961842E-3</v>
      </c>
      <c r="I266">
        <v>77.1101556856229</v>
      </c>
      <c r="J266" s="6" t="s">
        <v>80</v>
      </c>
    </row>
    <row r="267" spans="1:10" x14ac:dyDescent="0.25">
      <c r="A267" s="5" t="str">
        <f t="shared" si="4"/>
        <v/>
      </c>
      <c r="B267" t="s">
        <v>90</v>
      </c>
      <c r="C267" t="s">
        <v>99</v>
      </c>
      <c r="D267" s="8" t="s">
        <v>57</v>
      </c>
      <c r="E267">
        <v>2</v>
      </c>
      <c r="F267">
        <v>1.2154302597045898</v>
      </c>
      <c r="G267">
        <v>1.1718274354934692</v>
      </c>
      <c r="H267">
        <v>5.9481183998286724E-3</v>
      </c>
      <c r="I267">
        <v>76.329843498171329</v>
      </c>
      <c r="J267" s="6" t="s">
        <v>80</v>
      </c>
    </row>
    <row r="268" spans="1:10" x14ac:dyDescent="0.25">
      <c r="A268" s="5" t="str">
        <f t="shared" si="4"/>
        <v/>
      </c>
      <c r="B268" t="s">
        <v>90</v>
      </c>
      <c r="C268" t="s">
        <v>99</v>
      </c>
      <c r="D268" s="8" t="s">
        <v>57</v>
      </c>
      <c r="E268">
        <v>3</v>
      </c>
      <c r="F268">
        <v>1.064568042755127</v>
      </c>
      <c r="G268">
        <v>1.0376261472702026</v>
      </c>
      <c r="H268">
        <v>5.3421682678163052E-3</v>
      </c>
      <c r="I268">
        <v>75.615787508367958</v>
      </c>
      <c r="J268" s="6" t="s">
        <v>80</v>
      </c>
    </row>
    <row r="269" spans="1:10" x14ac:dyDescent="0.25">
      <c r="A269" s="5" t="str">
        <f t="shared" si="4"/>
        <v/>
      </c>
      <c r="B269" t="s">
        <v>90</v>
      </c>
      <c r="C269" t="s">
        <v>99</v>
      </c>
      <c r="D269" s="8" t="s">
        <v>57</v>
      </c>
      <c r="E269">
        <v>4</v>
      </c>
      <c r="F269">
        <v>0.95816785097122192</v>
      </c>
      <c r="G269">
        <v>0.94060361385345459</v>
      </c>
      <c r="H269">
        <v>4.7185192815959454E-3</v>
      </c>
      <c r="I269">
        <v>75.12213266956303</v>
      </c>
      <c r="J269" s="6" t="s">
        <v>80</v>
      </c>
    </row>
    <row r="270" spans="1:10" x14ac:dyDescent="0.25">
      <c r="A270" s="5" t="str">
        <f t="shared" si="4"/>
        <v/>
      </c>
      <c r="B270" t="s">
        <v>90</v>
      </c>
      <c r="C270" t="s">
        <v>99</v>
      </c>
      <c r="D270" s="8" t="s">
        <v>57</v>
      </c>
      <c r="E270">
        <v>5</v>
      </c>
      <c r="F270">
        <v>0.88703739643096924</v>
      </c>
      <c r="G270">
        <v>0.86808431148529053</v>
      </c>
      <c r="H270">
        <v>4.1737095452845097E-3</v>
      </c>
      <c r="I270">
        <v>74.914169438280837</v>
      </c>
      <c r="J270" s="6" t="s">
        <v>80</v>
      </c>
    </row>
    <row r="271" spans="1:10" x14ac:dyDescent="0.25">
      <c r="A271" s="5" t="str">
        <f t="shared" si="4"/>
        <v/>
      </c>
      <c r="B271" t="s">
        <v>90</v>
      </c>
      <c r="C271" t="s">
        <v>99</v>
      </c>
      <c r="D271" s="8" t="s">
        <v>57</v>
      </c>
      <c r="E271">
        <v>6</v>
      </c>
      <c r="F271">
        <v>0.84637868404388428</v>
      </c>
      <c r="G271">
        <v>0.84069114923477173</v>
      </c>
      <c r="H271">
        <v>3.80144570954144E-3</v>
      </c>
      <c r="I271">
        <v>74.496195596684146</v>
      </c>
      <c r="J271" s="6" t="s">
        <v>80</v>
      </c>
    </row>
    <row r="272" spans="1:10" x14ac:dyDescent="0.25">
      <c r="A272" s="5" t="str">
        <f t="shared" si="4"/>
        <v/>
      </c>
      <c r="B272" t="s">
        <v>90</v>
      </c>
      <c r="C272" t="s">
        <v>99</v>
      </c>
      <c r="D272" s="8" t="s">
        <v>57</v>
      </c>
      <c r="E272">
        <v>7</v>
      </c>
      <c r="F272">
        <v>0.88345646858215332</v>
      </c>
      <c r="G272">
        <v>0.87851351499557495</v>
      </c>
      <c r="H272">
        <v>3.7599969655275345E-3</v>
      </c>
      <c r="I272">
        <v>74.297330286267595</v>
      </c>
      <c r="J272" s="6" t="s">
        <v>80</v>
      </c>
    </row>
    <row r="273" spans="1:10" x14ac:dyDescent="0.25">
      <c r="A273" s="5" t="str">
        <f t="shared" si="4"/>
        <v/>
      </c>
      <c r="B273" t="s">
        <v>90</v>
      </c>
      <c r="C273" t="s">
        <v>99</v>
      </c>
      <c r="D273" s="8" t="s">
        <v>57</v>
      </c>
      <c r="E273">
        <v>8</v>
      </c>
      <c r="F273">
        <v>0.86219137907028198</v>
      </c>
      <c r="G273">
        <v>0.85855621099472046</v>
      </c>
      <c r="H273">
        <v>4.0287445299327374E-3</v>
      </c>
      <c r="I273">
        <v>76.224116386838844</v>
      </c>
      <c r="J273" s="6" t="s">
        <v>80</v>
      </c>
    </row>
    <row r="274" spans="1:10" x14ac:dyDescent="0.25">
      <c r="A274" s="5" t="str">
        <f t="shared" si="4"/>
        <v/>
      </c>
      <c r="B274" t="s">
        <v>90</v>
      </c>
      <c r="C274" t="s">
        <v>99</v>
      </c>
      <c r="D274" s="8" t="s">
        <v>57</v>
      </c>
      <c r="E274">
        <v>9</v>
      </c>
      <c r="F274">
        <v>0.78967469930648804</v>
      </c>
      <c r="G274">
        <v>0.78877639770507813</v>
      </c>
      <c r="H274">
        <v>4.6175518073141575E-3</v>
      </c>
      <c r="I274">
        <v>80.524864004571114</v>
      </c>
      <c r="J274" s="6" t="s">
        <v>80</v>
      </c>
    </row>
    <row r="275" spans="1:10" x14ac:dyDescent="0.25">
      <c r="A275" s="5" t="str">
        <f t="shared" si="4"/>
        <v/>
      </c>
      <c r="B275" t="s">
        <v>90</v>
      </c>
      <c r="C275" t="s">
        <v>99</v>
      </c>
      <c r="D275" s="8" t="s">
        <v>57</v>
      </c>
      <c r="E275">
        <v>10</v>
      </c>
      <c r="F275">
        <v>0.78800952434539795</v>
      </c>
      <c r="G275">
        <v>0.77961009740829468</v>
      </c>
      <c r="H275">
        <v>5.4710726253688335E-3</v>
      </c>
      <c r="I275">
        <v>84.482567691655731</v>
      </c>
      <c r="J275" s="6" t="s">
        <v>80</v>
      </c>
    </row>
    <row r="276" spans="1:10" x14ac:dyDescent="0.25">
      <c r="A276" s="5" t="str">
        <f t="shared" si="4"/>
        <v/>
      </c>
      <c r="B276" t="s">
        <v>90</v>
      </c>
      <c r="C276" t="s">
        <v>99</v>
      </c>
      <c r="D276" s="8" t="s">
        <v>57</v>
      </c>
      <c r="E276">
        <v>11</v>
      </c>
      <c r="F276">
        <v>0.87599921226501465</v>
      </c>
      <c r="G276">
        <v>0.87015080451965332</v>
      </c>
      <c r="H276">
        <v>6.5259933471679688E-3</v>
      </c>
      <c r="I276">
        <v>87.714515701202075</v>
      </c>
      <c r="J276" s="6" t="s">
        <v>80</v>
      </c>
    </row>
    <row r="277" spans="1:10" x14ac:dyDescent="0.25">
      <c r="A277" s="5" t="str">
        <f t="shared" si="4"/>
        <v/>
      </c>
      <c r="B277" t="s">
        <v>90</v>
      </c>
      <c r="C277" t="s">
        <v>99</v>
      </c>
      <c r="D277" s="8" t="s">
        <v>57</v>
      </c>
      <c r="E277">
        <v>12</v>
      </c>
      <c r="F277">
        <v>1.0692726373672485</v>
      </c>
      <c r="G277">
        <v>1.0615396499633789</v>
      </c>
      <c r="H277">
        <v>7.5119291432201862E-3</v>
      </c>
      <c r="I277">
        <v>89.724844416270756</v>
      </c>
      <c r="J277" s="6" t="s">
        <v>80</v>
      </c>
    </row>
    <row r="278" spans="1:10" x14ac:dyDescent="0.25">
      <c r="A278" s="5" t="str">
        <f t="shared" si="4"/>
        <v/>
      </c>
      <c r="B278" t="s">
        <v>90</v>
      </c>
      <c r="C278" t="s">
        <v>99</v>
      </c>
      <c r="D278" s="8" t="s">
        <v>57</v>
      </c>
      <c r="E278">
        <v>13</v>
      </c>
      <c r="F278">
        <v>1.353538990020752</v>
      </c>
      <c r="G278">
        <v>1.3240513801574707</v>
      </c>
      <c r="H278">
        <v>8.3119682967662811E-3</v>
      </c>
      <c r="I278">
        <v>91.566644901937011</v>
      </c>
      <c r="J278" s="6" t="s">
        <v>80</v>
      </c>
    </row>
    <row r="279" spans="1:10" x14ac:dyDescent="0.25">
      <c r="A279" s="5" t="str">
        <f t="shared" si="4"/>
        <v/>
      </c>
      <c r="B279" t="s">
        <v>90</v>
      </c>
      <c r="C279" t="s">
        <v>99</v>
      </c>
      <c r="D279" s="8" t="s">
        <v>57</v>
      </c>
      <c r="E279">
        <v>14</v>
      </c>
      <c r="F279">
        <v>1.6486696004867554</v>
      </c>
      <c r="G279">
        <v>1.6114273071289063</v>
      </c>
      <c r="H279">
        <v>9.0141138061881065E-3</v>
      </c>
      <c r="I279">
        <v>92.637640025369294</v>
      </c>
      <c r="J279" s="6" t="s">
        <v>80</v>
      </c>
    </row>
    <row r="280" spans="1:10" x14ac:dyDescent="0.25">
      <c r="A280" s="5" t="str">
        <f t="shared" si="4"/>
        <v/>
      </c>
      <c r="B280" t="s">
        <v>90</v>
      </c>
      <c r="C280" t="s">
        <v>99</v>
      </c>
      <c r="D280" s="8" t="s">
        <v>57</v>
      </c>
      <c r="E280">
        <v>15</v>
      </c>
      <c r="F280">
        <v>1.9772343635559082</v>
      </c>
      <c r="G280">
        <v>1.9277104139328003</v>
      </c>
      <c r="H280">
        <v>9.380437433719635E-3</v>
      </c>
      <c r="I280">
        <v>93.932881715587996</v>
      </c>
      <c r="J280" s="6" t="s">
        <v>80</v>
      </c>
    </row>
    <row r="281" spans="1:10" x14ac:dyDescent="0.25">
      <c r="A281" s="5" t="str">
        <f t="shared" si="4"/>
        <v/>
      </c>
      <c r="B281" t="s">
        <v>90</v>
      </c>
      <c r="C281" t="s">
        <v>99</v>
      </c>
      <c r="D281" s="8" t="s">
        <v>57</v>
      </c>
      <c r="E281">
        <v>16</v>
      </c>
      <c r="F281">
        <v>2.360001802444458</v>
      </c>
      <c r="G281">
        <v>2.2932696342468262</v>
      </c>
      <c r="H281">
        <v>9.4175469130277634E-3</v>
      </c>
      <c r="I281">
        <v>93.872088800016115</v>
      </c>
      <c r="J281" s="6" t="s">
        <v>80</v>
      </c>
    </row>
    <row r="282" spans="1:10" x14ac:dyDescent="0.25">
      <c r="A282" s="5" t="str">
        <f t="shared" si="4"/>
        <v/>
      </c>
      <c r="B282" t="s">
        <v>90</v>
      </c>
      <c r="C282" t="s">
        <v>99</v>
      </c>
      <c r="D282" s="8" t="s">
        <v>57</v>
      </c>
      <c r="E282">
        <v>17</v>
      </c>
      <c r="F282">
        <v>2.6620151996612549</v>
      </c>
      <c r="G282">
        <v>2.594005823135376</v>
      </c>
      <c r="H282">
        <v>9.371437132358551E-3</v>
      </c>
      <c r="I282">
        <v>92.638572915197486</v>
      </c>
      <c r="J282" s="6" t="s">
        <v>80</v>
      </c>
    </row>
    <row r="283" spans="1:10" x14ac:dyDescent="0.25">
      <c r="A283" s="5" t="str">
        <f t="shared" si="4"/>
        <v/>
      </c>
      <c r="B283" t="s">
        <v>90</v>
      </c>
      <c r="C283" t="s">
        <v>99</v>
      </c>
      <c r="D283" s="8" t="s">
        <v>57</v>
      </c>
      <c r="E283">
        <v>18</v>
      </c>
      <c r="F283">
        <v>2.8368027210235596</v>
      </c>
      <c r="G283">
        <v>2.818779468536377</v>
      </c>
      <c r="H283">
        <v>9.3309367075562477E-3</v>
      </c>
      <c r="I283">
        <v>91.220000612089095</v>
      </c>
      <c r="J283" s="6" t="s">
        <v>80</v>
      </c>
    </row>
    <row r="284" spans="1:10" x14ac:dyDescent="0.25">
      <c r="A284" s="5" t="str">
        <f t="shared" si="4"/>
        <v/>
      </c>
      <c r="B284" t="s">
        <v>90</v>
      </c>
      <c r="C284" t="s">
        <v>99</v>
      </c>
      <c r="D284" s="8" t="s">
        <v>57</v>
      </c>
      <c r="E284">
        <v>19</v>
      </c>
      <c r="F284">
        <v>2.8449187278747559</v>
      </c>
      <c r="G284">
        <v>1.8414574861526489</v>
      </c>
      <c r="H284">
        <v>9.3691805377602577E-3</v>
      </c>
      <c r="I284">
        <v>88.476712440496456</v>
      </c>
      <c r="J284" s="6" t="s">
        <v>80</v>
      </c>
    </row>
    <row r="285" spans="1:10" x14ac:dyDescent="0.25">
      <c r="A285" s="5" t="str">
        <f t="shared" si="4"/>
        <v/>
      </c>
      <c r="B285" t="s">
        <v>90</v>
      </c>
      <c r="C285" t="s">
        <v>99</v>
      </c>
      <c r="D285" s="8" t="s">
        <v>57</v>
      </c>
      <c r="E285">
        <v>20</v>
      </c>
      <c r="F285">
        <v>2.7093875408172607</v>
      </c>
      <c r="G285">
        <v>2.1449766159057617</v>
      </c>
      <c r="H285">
        <v>8.8769933208823204E-3</v>
      </c>
      <c r="I285">
        <v>83.940834540636928</v>
      </c>
      <c r="J285" s="6" t="s">
        <v>80</v>
      </c>
    </row>
    <row r="286" spans="1:10" x14ac:dyDescent="0.25">
      <c r="A286" s="5" t="str">
        <f t="shared" si="4"/>
        <v/>
      </c>
      <c r="B286" t="s">
        <v>90</v>
      </c>
      <c r="C286" t="s">
        <v>99</v>
      </c>
      <c r="D286" s="8" t="s">
        <v>57</v>
      </c>
      <c r="E286">
        <v>21</v>
      </c>
      <c r="F286">
        <v>2.6072463989257813</v>
      </c>
      <c r="G286">
        <v>3.1687438488006592</v>
      </c>
      <c r="H286">
        <v>8.6726592853665352E-3</v>
      </c>
      <c r="I286">
        <v>81.48212246734839</v>
      </c>
      <c r="J286" s="6" t="s">
        <v>80</v>
      </c>
    </row>
    <row r="287" spans="1:10" x14ac:dyDescent="0.25">
      <c r="A287" s="5" t="str">
        <f t="shared" si="4"/>
        <v/>
      </c>
      <c r="B287" t="s">
        <v>90</v>
      </c>
      <c r="C287" t="s">
        <v>99</v>
      </c>
      <c r="D287" s="8" t="s">
        <v>57</v>
      </c>
      <c r="E287">
        <v>22</v>
      </c>
      <c r="F287">
        <v>2.3777077198028564</v>
      </c>
      <c r="G287">
        <v>2.5619637966156006</v>
      </c>
      <c r="H287">
        <v>8.1476913765072823E-3</v>
      </c>
      <c r="I287">
        <v>80.154904813446649</v>
      </c>
      <c r="J287" s="6" t="s">
        <v>80</v>
      </c>
    </row>
    <row r="288" spans="1:10" x14ac:dyDescent="0.25">
      <c r="A288" s="5" t="str">
        <f t="shared" si="4"/>
        <v/>
      </c>
      <c r="B288" t="s">
        <v>90</v>
      </c>
      <c r="C288" t="s">
        <v>99</v>
      </c>
      <c r="D288" s="8" t="s">
        <v>57</v>
      </c>
      <c r="E288">
        <v>23</v>
      </c>
      <c r="F288">
        <v>2.067392110824585</v>
      </c>
      <c r="G288">
        <v>2.143596887588501</v>
      </c>
      <c r="H288">
        <v>7.8512849286198616E-3</v>
      </c>
      <c r="I288">
        <v>79.183025566794896</v>
      </c>
      <c r="J288" s="6" t="s">
        <v>80</v>
      </c>
    </row>
    <row r="289" spans="1:10" x14ac:dyDescent="0.25">
      <c r="A289" s="5" t="str">
        <f t="shared" si="4"/>
        <v/>
      </c>
      <c r="B289" t="s">
        <v>90</v>
      </c>
      <c r="C289" t="s">
        <v>99</v>
      </c>
      <c r="D289" s="8" t="s">
        <v>57</v>
      </c>
      <c r="E289">
        <v>24</v>
      </c>
      <c r="F289">
        <v>1.6762970685958862</v>
      </c>
      <c r="G289">
        <v>1.755658745765686</v>
      </c>
      <c r="H289">
        <v>7.440345361828804E-3</v>
      </c>
      <c r="I289">
        <v>78.415018874083728</v>
      </c>
      <c r="J289" s="6" t="s">
        <v>80</v>
      </c>
    </row>
    <row r="290" spans="1:10" x14ac:dyDescent="0.25">
      <c r="A290" s="5" t="str">
        <f t="shared" si="4"/>
        <v/>
      </c>
      <c r="B290" t="s">
        <v>90</v>
      </c>
      <c r="C290" t="s">
        <v>99</v>
      </c>
      <c r="D290" s="8" t="s">
        <v>58</v>
      </c>
      <c r="E290">
        <v>1</v>
      </c>
      <c r="F290">
        <v>1.4379298686981201</v>
      </c>
      <c r="G290">
        <v>1.4530273675918579</v>
      </c>
      <c r="H290">
        <v>6.4295544289052486E-3</v>
      </c>
      <c r="I290">
        <v>77.482439178726992</v>
      </c>
      <c r="J290" s="6" t="s">
        <v>80</v>
      </c>
    </row>
    <row r="291" spans="1:10" x14ac:dyDescent="0.25">
      <c r="A291" s="5" t="str">
        <f t="shared" si="4"/>
        <v/>
      </c>
      <c r="B291" t="s">
        <v>90</v>
      </c>
      <c r="C291" t="s">
        <v>99</v>
      </c>
      <c r="D291" s="8" t="s">
        <v>58</v>
      </c>
      <c r="E291">
        <v>2</v>
      </c>
      <c r="F291">
        <v>1.2143748998641968</v>
      </c>
      <c r="G291">
        <v>1.2212904691696167</v>
      </c>
      <c r="H291">
        <v>5.8821868151426315E-3</v>
      </c>
      <c r="I291">
        <v>76.74436505023094</v>
      </c>
      <c r="J291" s="6" t="s">
        <v>80</v>
      </c>
    </row>
    <row r="292" spans="1:10" x14ac:dyDescent="0.25">
      <c r="A292" s="5" t="str">
        <f t="shared" si="4"/>
        <v/>
      </c>
      <c r="B292" t="s">
        <v>90</v>
      </c>
      <c r="C292" t="s">
        <v>99</v>
      </c>
      <c r="D292" s="8" t="s">
        <v>58</v>
      </c>
      <c r="E292">
        <v>3</v>
      </c>
      <c r="F292">
        <v>1.0508872270584106</v>
      </c>
      <c r="G292">
        <v>1.0621944665908813</v>
      </c>
      <c r="H292">
        <v>5.3115193732082844E-3</v>
      </c>
      <c r="I292">
        <v>76.226742183036066</v>
      </c>
      <c r="J292" s="6" t="s">
        <v>80</v>
      </c>
    </row>
    <row r="293" spans="1:10" x14ac:dyDescent="0.25">
      <c r="A293" s="5" t="str">
        <f t="shared" si="4"/>
        <v/>
      </c>
      <c r="B293" t="s">
        <v>90</v>
      </c>
      <c r="C293" t="s">
        <v>99</v>
      </c>
      <c r="D293" s="8" t="s">
        <v>58</v>
      </c>
      <c r="E293">
        <v>4</v>
      </c>
      <c r="F293">
        <v>0.94049072265625</v>
      </c>
      <c r="G293">
        <v>0.95272958278656006</v>
      </c>
      <c r="H293">
        <v>4.6521080657839775E-3</v>
      </c>
      <c r="I293">
        <v>75.594258306781569</v>
      </c>
      <c r="J293" s="6" t="s">
        <v>80</v>
      </c>
    </row>
    <row r="294" spans="1:10" x14ac:dyDescent="0.25">
      <c r="A294" s="5" t="str">
        <f t="shared" si="4"/>
        <v/>
      </c>
      <c r="B294" t="s">
        <v>90</v>
      </c>
      <c r="C294" t="s">
        <v>99</v>
      </c>
      <c r="D294" s="8" t="s">
        <v>58</v>
      </c>
      <c r="E294">
        <v>5</v>
      </c>
      <c r="F294">
        <v>0.86058366298675537</v>
      </c>
      <c r="G294">
        <v>0.86787456274032593</v>
      </c>
      <c r="H294">
        <v>4.1540144011378288E-3</v>
      </c>
      <c r="I294">
        <v>74.936340517626562</v>
      </c>
      <c r="J294" s="6" t="s">
        <v>80</v>
      </c>
    </row>
    <row r="295" spans="1:10" x14ac:dyDescent="0.25">
      <c r="A295" s="5" t="str">
        <f t="shared" si="4"/>
        <v/>
      </c>
      <c r="B295" t="s">
        <v>90</v>
      </c>
      <c r="C295" t="s">
        <v>99</v>
      </c>
      <c r="D295" s="8" t="s">
        <v>58</v>
      </c>
      <c r="E295">
        <v>6</v>
      </c>
      <c r="F295">
        <v>0.82889556884765625</v>
      </c>
      <c r="G295">
        <v>0.83039158582687378</v>
      </c>
      <c r="H295">
        <v>3.7398908752948046E-3</v>
      </c>
      <c r="I295">
        <v>74.344333619075371</v>
      </c>
      <c r="J295" s="6" t="s">
        <v>80</v>
      </c>
    </row>
    <row r="296" spans="1:10" x14ac:dyDescent="0.25">
      <c r="A296" s="5" t="str">
        <f t="shared" si="4"/>
        <v/>
      </c>
      <c r="B296" t="s">
        <v>90</v>
      </c>
      <c r="C296" t="s">
        <v>99</v>
      </c>
      <c r="D296" s="8" t="s">
        <v>58</v>
      </c>
      <c r="E296">
        <v>7</v>
      </c>
      <c r="F296">
        <v>0.85097479820251465</v>
      </c>
      <c r="G296">
        <v>0.86227858066558838</v>
      </c>
      <c r="H296">
        <v>3.6656437441706657E-3</v>
      </c>
      <c r="I296">
        <v>74.037742672871957</v>
      </c>
      <c r="J296" s="6" t="s">
        <v>80</v>
      </c>
    </row>
    <row r="297" spans="1:10" x14ac:dyDescent="0.25">
      <c r="A297" s="5" t="str">
        <f t="shared" si="4"/>
        <v/>
      </c>
      <c r="B297" t="s">
        <v>90</v>
      </c>
      <c r="C297" t="s">
        <v>99</v>
      </c>
      <c r="D297" s="8" t="s">
        <v>58</v>
      </c>
      <c r="E297">
        <v>8</v>
      </c>
      <c r="F297">
        <v>0.84897392988204956</v>
      </c>
      <c r="G297">
        <v>0.84419864416122437</v>
      </c>
      <c r="H297">
        <v>3.9970772340893745E-3</v>
      </c>
      <c r="I297">
        <v>76.41741529925693</v>
      </c>
      <c r="J297" s="6" t="s">
        <v>80</v>
      </c>
    </row>
    <row r="298" spans="1:10" x14ac:dyDescent="0.25">
      <c r="A298" s="5" t="str">
        <f t="shared" si="4"/>
        <v/>
      </c>
      <c r="B298" t="s">
        <v>90</v>
      </c>
      <c r="C298" t="s">
        <v>99</v>
      </c>
      <c r="D298" s="8" t="s">
        <v>58</v>
      </c>
      <c r="E298">
        <v>9</v>
      </c>
      <c r="F298">
        <v>0.78485977649688721</v>
      </c>
      <c r="G298">
        <v>0.76277530193328857</v>
      </c>
      <c r="H298">
        <v>4.6340129338204861E-3</v>
      </c>
      <c r="I298">
        <v>80.737615111399919</v>
      </c>
      <c r="J298" s="6" t="s">
        <v>80</v>
      </c>
    </row>
    <row r="299" spans="1:10" x14ac:dyDescent="0.25">
      <c r="A299" s="5" t="str">
        <f t="shared" si="4"/>
        <v/>
      </c>
      <c r="B299" t="s">
        <v>90</v>
      </c>
      <c r="C299" t="s">
        <v>99</v>
      </c>
      <c r="D299" s="8" t="s">
        <v>58</v>
      </c>
      <c r="E299">
        <v>10</v>
      </c>
      <c r="F299">
        <v>0.77731972932815552</v>
      </c>
      <c r="G299">
        <v>0.74383813142776489</v>
      </c>
      <c r="H299">
        <v>5.4761944338679314E-3</v>
      </c>
      <c r="I299">
        <v>85.481272552795943</v>
      </c>
      <c r="J299" s="6" t="s">
        <v>80</v>
      </c>
    </row>
    <row r="300" spans="1:10" x14ac:dyDescent="0.25">
      <c r="A300" s="5" t="str">
        <f t="shared" si="4"/>
        <v/>
      </c>
      <c r="B300" t="s">
        <v>90</v>
      </c>
      <c r="C300" t="s">
        <v>99</v>
      </c>
      <c r="D300" s="8" t="s">
        <v>58</v>
      </c>
      <c r="E300">
        <v>11</v>
      </c>
      <c r="F300">
        <v>0.87819451093673706</v>
      </c>
      <c r="G300">
        <v>0.84179002046585083</v>
      </c>
      <c r="H300">
        <v>6.5213190391659737E-3</v>
      </c>
      <c r="I300">
        <v>89.439199526532079</v>
      </c>
      <c r="J300" s="6" t="s">
        <v>80</v>
      </c>
    </row>
    <row r="301" spans="1:10" x14ac:dyDescent="0.25">
      <c r="A301" s="5" t="str">
        <f t="shared" si="4"/>
        <v/>
      </c>
      <c r="B301" t="s">
        <v>90</v>
      </c>
      <c r="C301" t="s">
        <v>99</v>
      </c>
      <c r="D301" s="8" t="s">
        <v>58</v>
      </c>
      <c r="E301">
        <v>12</v>
      </c>
      <c r="F301">
        <v>1.0899089574813843</v>
      </c>
      <c r="G301">
        <v>1.0625649690628052</v>
      </c>
      <c r="H301">
        <v>7.4866181239485741E-3</v>
      </c>
      <c r="I301">
        <v>92.730359417120312</v>
      </c>
      <c r="J301" s="6" t="s">
        <v>80</v>
      </c>
    </row>
    <row r="302" spans="1:10" x14ac:dyDescent="0.25">
      <c r="A302" s="5" t="str">
        <f t="shared" si="4"/>
        <v/>
      </c>
      <c r="B302" t="s">
        <v>90</v>
      </c>
      <c r="C302" t="s">
        <v>99</v>
      </c>
      <c r="D302" s="8" t="s">
        <v>58</v>
      </c>
      <c r="E302">
        <v>13</v>
      </c>
      <c r="F302">
        <v>1.4127347469329834</v>
      </c>
      <c r="G302">
        <v>1.3665810823440552</v>
      </c>
      <c r="H302">
        <v>8.3893593400716782E-3</v>
      </c>
      <c r="I302">
        <v>95.045166136076702</v>
      </c>
      <c r="J302" s="6" t="s">
        <v>80</v>
      </c>
    </row>
    <row r="303" spans="1:10" x14ac:dyDescent="0.25">
      <c r="A303" s="5" t="str">
        <f t="shared" si="4"/>
        <v/>
      </c>
      <c r="B303" t="s">
        <v>90</v>
      </c>
      <c r="C303" t="s">
        <v>99</v>
      </c>
      <c r="D303" s="8" t="s">
        <v>58</v>
      </c>
      <c r="E303">
        <v>14</v>
      </c>
      <c r="F303">
        <v>1.7456971406936646</v>
      </c>
      <c r="G303">
        <v>1.7049820423126221</v>
      </c>
      <c r="H303">
        <v>9.0684685856103897E-3</v>
      </c>
      <c r="I303">
        <v>96.407258959941998</v>
      </c>
      <c r="J303" s="6" t="s">
        <v>80</v>
      </c>
    </row>
    <row r="304" spans="1:10" x14ac:dyDescent="0.25">
      <c r="A304" s="5" t="str">
        <f t="shared" si="4"/>
        <v/>
      </c>
      <c r="B304" t="s">
        <v>90</v>
      </c>
      <c r="C304" t="s">
        <v>99</v>
      </c>
      <c r="D304" s="8" t="s">
        <v>58</v>
      </c>
      <c r="E304">
        <v>15</v>
      </c>
      <c r="F304">
        <v>2.0927443504333496</v>
      </c>
      <c r="G304">
        <v>2.0741651058197021</v>
      </c>
      <c r="H304">
        <v>9.410269558429718E-3</v>
      </c>
      <c r="I304">
        <v>96.874589558286772</v>
      </c>
      <c r="J304" s="6" t="s">
        <v>80</v>
      </c>
    </row>
    <row r="305" spans="1:10" x14ac:dyDescent="0.25">
      <c r="A305" s="5" t="str">
        <f t="shared" si="4"/>
        <v/>
      </c>
      <c r="B305" t="s">
        <v>90</v>
      </c>
      <c r="C305" t="s">
        <v>99</v>
      </c>
      <c r="D305" s="8" t="s">
        <v>58</v>
      </c>
      <c r="E305">
        <v>16</v>
      </c>
      <c r="F305">
        <v>2.4610235691070557</v>
      </c>
      <c r="G305">
        <v>2.4261946678161621</v>
      </c>
      <c r="H305">
        <v>9.4820661470293999E-3</v>
      </c>
      <c r="I305">
        <v>95.34953588055167</v>
      </c>
      <c r="J305" s="6" t="s">
        <v>80</v>
      </c>
    </row>
    <row r="306" spans="1:10" x14ac:dyDescent="0.25">
      <c r="A306" s="5" t="str">
        <f t="shared" si="4"/>
        <v/>
      </c>
      <c r="B306" t="s">
        <v>90</v>
      </c>
      <c r="C306" t="s">
        <v>99</v>
      </c>
      <c r="D306" s="8" t="s">
        <v>58</v>
      </c>
      <c r="E306">
        <v>17</v>
      </c>
      <c r="F306">
        <v>2.7074949741363525</v>
      </c>
      <c r="G306">
        <v>2.640211820602417</v>
      </c>
      <c r="H306">
        <v>9.4016073271632195E-3</v>
      </c>
      <c r="I306">
        <v>91.713104539148802</v>
      </c>
      <c r="J306" s="6" t="s">
        <v>80</v>
      </c>
    </row>
    <row r="307" spans="1:10" x14ac:dyDescent="0.25">
      <c r="A307" s="5" t="str">
        <f t="shared" si="4"/>
        <v/>
      </c>
      <c r="B307" t="s">
        <v>90</v>
      </c>
      <c r="C307" t="s">
        <v>99</v>
      </c>
      <c r="D307" s="8" t="s">
        <v>58</v>
      </c>
      <c r="E307">
        <v>18</v>
      </c>
      <c r="F307">
        <v>2.7690310478210449</v>
      </c>
      <c r="G307">
        <v>1.7252259254455566</v>
      </c>
      <c r="H307">
        <v>9.5164347440004349E-3</v>
      </c>
      <c r="I307">
        <v>88.796102538905615</v>
      </c>
      <c r="J307" s="6" t="s">
        <v>80</v>
      </c>
    </row>
    <row r="308" spans="1:10" x14ac:dyDescent="0.25">
      <c r="A308" s="5" t="str">
        <f t="shared" si="4"/>
        <v/>
      </c>
      <c r="B308" t="s">
        <v>90</v>
      </c>
      <c r="C308" t="s">
        <v>99</v>
      </c>
      <c r="D308" s="8" t="s">
        <v>58</v>
      </c>
      <c r="E308">
        <v>19</v>
      </c>
      <c r="F308">
        <v>2.7502384185791016</v>
      </c>
      <c r="G308">
        <v>2.2682425975799561</v>
      </c>
      <c r="H308">
        <v>9.3165198341012001E-3</v>
      </c>
      <c r="I308">
        <v>86.296950363305896</v>
      </c>
      <c r="J308" s="6" t="s">
        <v>80</v>
      </c>
    </row>
    <row r="309" spans="1:10" x14ac:dyDescent="0.25">
      <c r="A309" s="5" t="str">
        <f t="shared" si="4"/>
        <v/>
      </c>
      <c r="B309" t="s">
        <v>90</v>
      </c>
      <c r="C309" t="s">
        <v>99</v>
      </c>
      <c r="D309" s="8" t="s">
        <v>58</v>
      </c>
      <c r="E309">
        <v>20</v>
      </c>
      <c r="F309">
        <v>2.6795804500579834</v>
      </c>
      <c r="G309">
        <v>2.3099734783172607</v>
      </c>
      <c r="H309">
        <v>8.9063113555312157E-3</v>
      </c>
      <c r="I309">
        <v>85.586704220699005</v>
      </c>
      <c r="J309" s="6" t="s">
        <v>80</v>
      </c>
    </row>
    <row r="310" spans="1:10" x14ac:dyDescent="0.25">
      <c r="A310" s="5" t="str">
        <f t="shared" si="4"/>
        <v/>
      </c>
      <c r="B310" t="s">
        <v>90</v>
      </c>
      <c r="C310" t="s">
        <v>99</v>
      </c>
      <c r="D310" s="8" t="s">
        <v>58</v>
      </c>
      <c r="E310">
        <v>21</v>
      </c>
      <c r="F310">
        <v>2.6097631454467773</v>
      </c>
      <c r="G310">
        <v>2.3508961200714111</v>
      </c>
      <c r="H310">
        <v>8.6485203355550766E-3</v>
      </c>
      <c r="I310">
        <v>83.906502163414231</v>
      </c>
      <c r="J310" s="6" t="s">
        <v>80</v>
      </c>
    </row>
    <row r="311" spans="1:10" x14ac:dyDescent="0.25">
      <c r="A311" s="5" t="str">
        <f t="shared" si="4"/>
        <v/>
      </c>
      <c r="B311" t="s">
        <v>90</v>
      </c>
      <c r="C311" t="s">
        <v>99</v>
      </c>
      <c r="D311" s="8" t="s">
        <v>58</v>
      </c>
      <c r="E311">
        <v>22</v>
      </c>
      <c r="F311">
        <v>2.3979051113128662</v>
      </c>
      <c r="G311">
        <v>2.9317944049835205</v>
      </c>
      <c r="H311">
        <v>8.3625558763742447E-3</v>
      </c>
      <c r="I311">
        <v>81.237350804135772</v>
      </c>
      <c r="J311" s="6" t="s">
        <v>80</v>
      </c>
    </row>
    <row r="312" spans="1:10" x14ac:dyDescent="0.25">
      <c r="A312" s="5" t="str">
        <f t="shared" si="4"/>
        <v/>
      </c>
      <c r="B312" t="s">
        <v>90</v>
      </c>
      <c r="C312" t="s">
        <v>99</v>
      </c>
      <c r="D312" s="8" t="s">
        <v>58</v>
      </c>
      <c r="E312">
        <v>23</v>
      </c>
      <c r="F312">
        <v>2.1125059127807617</v>
      </c>
      <c r="G312">
        <v>2.3285212516784668</v>
      </c>
      <c r="H312">
        <v>7.967878133058548E-3</v>
      </c>
      <c r="I312">
        <v>80.361512572495755</v>
      </c>
      <c r="J312" s="6" t="s">
        <v>80</v>
      </c>
    </row>
    <row r="313" spans="1:10" x14ac:dyDescent="0.25">
      <c r="A313" s="5" t="str">
        <f t="shared" si="4"/>
        <v/>
      </c>
      <c r="B313" t="s">
        <v>90</v>
      </c>
      <c r="C313" t="s">
        <v>99</v>
      </c>
      <c r="D313" s="8" t="s">
        <v>58</v>
      </c>
      <c r="E313">
        <v>24</v>
      </c>
      <c r="F313">
        <v>1.7973376512527466</v>
      </c>
      <c r="G313">
        <v>1.8791490793228149</v>
      </c>
      <c r="H313">
        <v>7.5421235524117947E-3</v>
      </c>
      <c r="I313">
        <v>79.027284472221481</v>
      </c>
      <c r="J313" s="6" t="s">
        <v>80</v>
      </c>
    </row>
    <row r="314" spans="1:10" x14ac:dyDescent="0.25">
      <c r="A314" s="5" t="str">
        <f t="shared" si="4"/>
        <v/>
      </c>
      <c r="B314" t="s">
        <v>90</v>
      </c>
      <c r="C314" t="s">
        <v>99</v>
      </c>
      <c r="D314" s="8" t="s">
        <v>59</v>
      </c>
      <c r="E314">
        <v>1</v>
      </c>
      <c r="F314">
        <v>1.5223977565765381</v>
      </c>
      <c r="G314">
        <v>1.5456830263137817</v>
      </c>
      <c r="H314">
        <v>6.5253055654466152E-3</v>
      </c>
      <c r="I314">
        <v>78.051554454859115</v>
      </c>
      <c r="J314" s="6" t="s">
        <v>80</v>
      </c>
    </row>
    <row r="315" spans="1:10" x14ac:dyDescent="0.25">
      <c r="A315" s="5" t="str">
        <f t="shared" si="4"/>
        <v/>
      </c>
      <c r="B315" t="s">
        <v>90</v>
      </c>
      <c r="C315" t="s">
        <v>99</v>
      </c>
      <c r="D315" s="8" t="s">
        <v>59</v>
      </c>
      <c r="E315">
        <v>2</v>
      </c>
      <c r="F315">
        <v>1.3006678819656372</v>
      </c>
      <c r="G315">
        <v>1.3087841272354126</v>
      </c>
      <c r="H315">
        <v>5.996407475322485E-3</v>
      </c>
      <c r="I315">
        <v>77.636560467965836</v>
      </c>
      <c r="J315" s="6" t="s">
        <v>80</v>
      </c>
    </row>
    <row r="316" spans="1:10" x14ac:dyDescent="0.25">
      <c r="A316" s="5" t="str">
        <f t="shared" si="4"/>
        <v/>
      </c>
      <c r="B316" t="s">
        <v>90</v>
      </c>
      <c r="C316" t="s">
        <v>99</v>
      </c>
      <c r="D316" s="8" t="s">
        <v>59</v>
      </c>
      <c r="E316">
        <v>3</v>
      </c>
      <c r="F316">
        <v>1.1295096874237061</v>
      </c>
      <c r="G316">
        <v>1.141534686088562</v>
      </c>
      <c r="H316">
        <v>5.3817396983504295E-3</v>
      </c>
      <c r="I316">
        <v>77.111693063486797</v>
      </c>
      <c r="J316" s="6" t="s">
        <v>80</v>
      </c>
    </row>
    <row r="317" spans="1:10" x14ac:dyDescent="0.25">
      <c r="A317" s="5" t="str">
        <f t="shared" si="4"/>
        <v/>
      </c>
      <c r="B317" t="s">
        <v>90</v>
      </c>
      <c r="C317" t="s">
        <v>99</v>
      </c>
      <c r="D317" s="8" t="s">
        <v>59</v>
      </c>
      <c r="E317">
        <v>4</v>
      </c>
      <c r="F317">
        <v>1.0212594270706177</v>
      </c>
      <c r="G317">
        <v>1.0224403142929077</v>
      </c>
      <c r="H317">
        <v>4.7543318942189217E-3</v>
      </c>
      <c r="I317">
        <v>76.826927576985454</v>
      </c>
      <c r="J317" s="6" t="s">
        <v>80</v>
      </c>
    </row>
    <row r="318" spans="1:10" x14ac:dyDescent="0.25">
      <c r="A318" s="5" t="str">
        <f t="shared" si="4"/>
        <v/>
      </c>
      <c r="B318" t="s">
        <v>90</v>
      </c>
      <c r="C318" t="s">
        <v>99</v>
      </c>
      <c r="D318" s="8" t="s">
        <v>59</v>
      </c>
      <c r="E318">
        <v>5</v>
      </c>
      <c r="F318">
        <v>0.94052040576934814</v>
      </c>
      <c r="G318">
        <v>0.94366210699081421</v>
      </c>
      <c r="H318">
        <v>4.2508146725594997E-3</v>
      </c>
      <c r="I318">
        <v>76.577302431750098</v>
      </c>
      <c r="J318" s="6" t="s">
        <v>80</v>
      </c>
    </row>
    <row r="319" spans="1:10" x14ac:dyDescent="0.25">
      <c r="A319" s="5" t="str">
        <f t="shared" si="4"/>
        <v/>
      </c>
      <c r="B319" t="s">
        <v>90</v>
      </c>
      <c r="C319" t="s">
        <v>99</v>
      </c>
      <c r="D319" s="8" t="s">
        <v>59</v>
      </c>
      <c r="E319">
        <v>6</v>
      </c>
      <c r="F319">
        <v>0.90339744091033936</v>
      </c>
      <c r="G319">
        <v>0.91119301319122314</v>
      </c>
      <c r="H319">
        <v>3.869268111884594E-3</v>
      </c>
      <c r="I319">
        <v>76.392502700777783</v>
      </c>
      <c r="J319" s="6" t="s">
        <v>80</v>
      </c>
    </row>
    <row r="320" spans="1:10" x14ac:dyDescent="0.25">
      <c r="A320" s="5" t="str">
        <f t="shared" si="4"/>
        <v/>
      </c>
      <c r="B320" t="s">
        <v>90</v>
      </c>
      <c r="C320" t="s">
        <v>99</v>
      </c>
      <c r="D320" s="8" t="s">
        <v>59</v>
      </c>
      <c r="E320">
        <v>7</v>
      </c>
      <c r="F320">
        <v>0.93219220638275146</v>
      </c>
      <c r="G320">
        <v>0.95098769664764404</v>
      </c>
      <c r="H320">
        <v>3.8079414516687393E-3</v>
      </c>
      <c r="I320">
        <v>76.528365845219113</v>
      </c>
      <c r="J320" s="6" t="s">
        <v>80</v>
      </c>
    </row>
    <row r="321" spans="1:10" x14ac:dyDescent="0.25">
      <c r="A321" s="5" t="str">
        <f t="shared" si="4"/>
        <v/>
      </c>
      <c r="B321" t="s">
        <v>90</v>
      </c>
      <c r="C321" t="s">
        <v>99</v>
      </c>
      <c r="D321" s="8" t="s">
        <v>59</v>
      </c>
      <c r="E321">
        <v>8</v>
      </c>
      <c r="F321">
        <v>0.91209805011749268</v>
      </c>
      <c r="G321">
        <v>0.93310362100601196</v>
      </c>
      <c r="H321">
        <v>4.1188942268490791E-3</v>
      </c>
      <c r="I321">
        <v>77.675584296510976</v>
      </c>
      <c r="J321" s="6" t="s">
        <v>80</v>
      </c>
    </row>
    <row r="322" spans="1:10" x14ac:dyDescent="0.25">
      <c r="A322" s="5" t="str">
        <f t="shared" ref="A322:A385" si="5">IF(AND(category = B322, subcategory=C322, reportdate = D322), E322, "")</f>
        <v/>
      </c>
      <c r="B322" t="s">
        <v>90</v>
      </c>
      <c r="C322" t="s">
        <v>99</v>
      </c>
      <c r="D322" s="8" t="s">
        <v>59</v>
      </c>
      <c r="E322">
        <v>9</v>
      </c>
      <c r="F322">
        <v>0.83705592155456543</v>
      </c>
      <c r="G322">
        <v>0.83644425868988037</v>
      </c>
      <c r="H322">
        <v>4.6769501641392708E-3</v>
      </c>
      <c r="I322">
        <v>79.994666829792678</v>
      </c>
      <c r="J322" s="6" t="s">
        <v>80</v>
      </c>
    </row>
    <row r="323" spans="1:10" x14ac:dyDescent="0.25">
      <c r="A323" s="5" t="str">
        <f t="shared" si="5"/>
        <v/>
      </c>
      <c r="B323" t="s">
        <v>90</v>
      </c>
      <c r="C323" t="s">
        <v>99</v>
      </c>
      <c r="D323" s="8" t="s">
        <v>59</v>
      </c>
      <c r="E323">
        <v>10</v>
      </c>
      <c r="F323">
        <v>0.84706276655197144</v>
      </c>
      <c r="G323">
        <v>0.83049976825714111</v>
      </c>
      <c r="H323">
        <v>5.5512730032205582E-3</v>
      </c>
      <c r="I323">
        <v>84.150985344140167</v>
      </c>
      <c r="J323" s="6" t="s">
        <v>80</v>
      </c>
    </row>
    <row r="324" spans="1:10" x14ac:dyDescent="0.25">
      <c r="A324" s="5" t="str">
        <f t="shared" si="5"/>
        <v/>
      </c>
      <c r="B324" t="s">
        <v>90</v>
      </c>
      <c r="C324" t="s">
        <v>99</v>
      </c>
      <c r="D324" s="8" t="s">
        <v>59</v>
      </c>
      <c r="E324">
        <v>11</v>
      </c>
      <c r="F324">
        <v>0.95832961797714233</v>
      </c>
      <c r="G324">
        <v>0.91034817695617676</v>
      </c>
      <c r="H324">
        <v>6.6027445718646049E-3</v>
      </c>
      <c r="I324">
        <v>87.731636600837561</v>
      </c>
      <c r="J324" s="6" t="s">
        <v>80</v>
      </c>
    </row>
    <row r="325" spans="1:10" x14ac:dyDescent="0.25">
      <c r="A325" s="5" t="str">
        <f t="shared" si="5"/>
        <v/>
      </c>
      <c r="B325" t="s">
        <v>90</v>
      </c>
      <c r="C325" t="s">
        <v>99</v>
      </c>
      <c r="D325" s="8" t="s">
        <v>59</v>
      </c>
      <c r="E325">
        <v>12</v>
      </c>
      <c r="F325">
        <v>1.101621150970459</v>
      </c>
      <c r="G325">
        <v>1.05403733253479</v>
      </c>
      <c r="H325">
        <v>7.5383540242910385E-3</v>
      </c>
      <c r="I325">
        <v>90.330964145215233</v>
      </c>
      <c r="J325" s="6" t="s">
        <v>80</v>
      </c>
    </row>
    <row r="326" spans="1:10" x14ac:dyDescent="0.25">
      <c r="A326" s="5" t="str">
        <f t="shared" si="5"/>
        <v/>
      </c>
      <c r="B326" t="s">
        <v>90</v>
      </c>
      <c r="C326" t="s">
        <v>99</v>
      </c>
      <c r="D326" s="8" t="s">
        <v>59</v>
      </c>
      <c r="E326">
        <v>13</v>
      </c>
      <c r="F326">
        <v>1.3036099672317505</v>
      </c>
      <c r="G326">
        <v>1.2644251585006714</v>
      </c>
      <c r="H326">
        <v>8.290385827422142E-3</v>
      </c>
      <c r="I326">
        <v>91.673836808692371</v>
      </c>
      <c r="J326" s="6" t="s">
        <v>80</v>
      </c>
    </row>
    <row r="327" spans="1:10" x14ac:dyDescent="0.25">
      <c r="A327" s="5" t="str">
        <f t="shared" si="5"/>
        <v/>
      </c>
      <c r="B327" t="s">
        <v>90</v>
      </c>
      <c r="C327" t="s">
        <v>99</v>
      </c>
      <c r="D327" s="8" t="s">
        <v>59</v>
      </c>
      <c r="E327">
        <v>14</v>
      </c>
      <c r="F327">
        <v>1.5927964448928833</v>
      </c>
      <c r="G327">
        <v>1.5476324558258057</v>
      </c>
      <c r="H327">
        <v>8.9524835348129272E-3</v>
      </c>
      <c r="I327">
        <v>92.656354593437712</v>
      </c>
      <c r="J327" s="6" t="s">
        <v>80</v>
      </c>
    </row>
    <row r="328" spans="1:10" x14ac:dyDescent="0.25">
      <c r="A328" s="5" t="str">
        <f t="shared" si="5"/>
        <v/>
      </c>
      <c r="B328" t="s">
        <v>90</v>
      </c>
      <c r="C328" t="s">
        <v>99</v>
      </c>
      <c r="D328" s="8" t="s">
        <v>59</v>
      </c>
      <c r="E328">
        <v>15</v>
      </c>
      <c r="F328">
        <v>1.861573338508606</v>
      </c>
      <c r="G328">
        <v>1.8578281402587891</v>
      </c>
      <c r="H328">
        <v>9.2814061790704727E-3</v>
      </c>
      <c r="I328">
        <v>93.006818320742866</v>
      </c>
      <c r="J328" s="6" t="s">
        <v>80</v>
      </c>
    </row>
    <row r="329" spans="1:10" x14ac:dyDescent="0.25">
      <c r="A329" s="5" t="str">
        <f t="shared" si="5"/>
        <v/>
      </c>
      <c r="B329" t="s">
        <v>90</v>
      </c>
      <c r="C329" t="s">
        <v>99</v>
      </c>
      <c r="D329" s="8" t="s">
        <v>59</v>
      </c>
      <c r="E329">
        <v>16</v>
      </c>
      <c r="F329">
        <v>2.2263524532318115</v>
      </c>
      <c r="G329">
        <v>2.2013885974884033</v>
      </c>
      <c r="H329">
        <v>9.3772048130631447E-3</v>
      </c>
      <c r="I329">
        <v>92.68035263655824</v>
      </c>
      <c r="J329" s="6" t="s">
        <v>80</v>
      </c>
    </row>
    <row r="330" spans="1:10" x14ac:dyDescent="0.25">
      <c r="A330" s="5" t="str">
        <f t="shared" si="5"/>
        <v/>
      </c>
      <c r="B330" t="s">
        <v>90</v>
      </c>
      <c r="C330" t="s">
        <v>99</v>
      </c>
      <c r="D330" s="8" t="s">
        <v>59</v>
      </c>
      <c r="E330">
        <v>17</v>
      </c>
      <c r="F330">
        <v>2.5386574268341064</v>
      </c>
      <c r="G330">
        <v>2.4450407028198242</v>
      </c>
      <c r="H330">
        <v>9.3243848532438278E-3</v>
      </c>
      <c r="I330">
        <v>91.311264395933435</v>
      </c>
      <c r="J330" s="6" t="s">
        <v>80</v>
      </c>
    </row>
    <row r="331" spans="1:10" x14ac:dyDescent="0.25">
      <c r="A331" s="5" t="str">
        <f t="shared" si="5"/>
        <v/>
      </c>
      <c r="B331" t="s">
        <v>90</v>
      </c>
      <c r="C331" t="s">
        <v>99</v>
      </c>
      <c r="D331" s="8" t="s">
        <v>59</v>
      </c>
      <c r="E331">
        <v>18</v>
      </c>
      <c r="F331">
        <v>2.7256631851196289</v>
      </c>
      <c r="G331">
        <v>1.6817567348480225</v>
      </c>
      <c r="H331">
        <v>9.4843702390789986E-3</v>
      </c>
      <c r="I331">
        <v>90.007093907365601</v>
      </c>
      <c r="J331" s="6" t="s">
        <v>80</v>
      </c>
    </row>
    <row r="332" spans="1:10" x14ac:dyDescent="0.25">
      <c r="A332" s="5" t="str">
        <f t="shared" si="5"/>
        <v/>
      </c>
      <c r="B332" t="s">
        <v>90</v>
      </c>
      <c r="C332" t="s">
        <v>99</v>
      </c>
      <c r="D332" s="8" t="s">
        <v>59</v>
      </c>
      <c r="E332">
        <v>19</v>
      </c>
      <c r="F332">
        <v>2.7010986804962158</v>
      </c>
      <c r="G332">
        <v>2.2233777046203613</v>
      </c>
      <c r="H332">
        <v>9.2966984957456589E-3</v>
      </c>
      <c r="I332">
        <v>87.076759004418008</v>
      </c>
      <c r="J332" s="6" t="s">
        <v>80</v>
      </c>
    </row>
    <row r="333" spans="1:10" x14ac:dyDescent="0.25">
      <c r="A333" s="5" t="str">
        <f t="shared" si="5"/>
        <v/>
      </c>
      <c r="B333" t="s">
        <v>90</v>
      </c>
      <c r="C333" t="s">
        <v>99</v>
      </c>
      <c r="D333" s="8" t="s">
        <v>59</v>
      </c>
      <c r="E333">
        <v>20</v>
      </c>
      <c r="F333">
        <v>2.5775566101074219</v>
      </c>
      <c r="G333">
        <v>2.2530143260955811</v>
      </c>
      <c r="H333">
        <v>8.860311470925808E-3</v>
      </c>
      <c r="I333">
        <v>83.049355673782301</v>
      </c>
      <c r="J333" s="6" t="s">
        <v>80</v>
      </c>
    </row>
    <row r="334" spans="1:10" x14ac:dyDescent="0.25">
      <c r="A334" s="5" t="str">
        <f t="shared" si="5"/>
        <v/>
      </c>
      <c r="B334" t="s">
        <v>90</v>
      </c>
      <c r="C334" t="s">
        <v>99</v>
      </c>
      <c r="D334" s="8" t="s">
        <v>59</v>
      </c>
      <c r="E334">
        <v>21</v>
      </c>
      <c r="F334">
        <v>2.4920432567596436</v>
      </c>
      <c r="G334">
        <v>2.2557063102722168</v>
      </c>
      <c r="H334">
        <v>8.5465852171182632E-3</v>
      </c>
      <c r="I334">
        <v>80.764598340811062</v>
      </c>
      <c r="J334" s="6" t="s">
        <v>80</v>
      </c>
    </row>
    <row r="335" spans="1:10" x14ac:dyDescent="0.25">
      <c r="A335" s="5" t="str">
        <f t="shared" si="5"/>
        <v/>
      </c>
      <c r="B335" t="s">
        <v>90</v>
      </c>
      <c r="C335" t="s">
        <v>99</v>
      </c>
      <c r="D335" s="8" t="s">
        <v>59</v>
      </c>
      <c r="E335">
        <v>22</v>
      </c>
      <c r="F335">
        <v>2.2987031936645508</v>
      </c>
      <c r="G335">
        <v>2.8059928417205811</v>
      </c>
      <c r="H335">
        <v>8.3159124478697777E-3</v>
      </c>
      <c r="I335">
        <v>79.48323304585341</v>
      </c>
      <c r="J335" s="6" t="s">
        <v>80</v>
      </c>
    </row>
    <row r="336" spans="1:10" x14ac:dyDescent="0.25">
      <c r="A336" s="5" t="str">
        <f t="shared" si="5"/>
        <v/>
      </c>
      <c r="B336" t="s">
        <v>90</v>
      </c>
      <c r="C336" t="s">
        <v>99</v>
      </c>
      <c r="D336" s="8" t="s">
        <v>59</v>
      </c>
      <c r="E336">
        <v>23</v>
      </c>
      <c r="F336">
        <v>2.0094711780548096</v>
      </c>
      <c r="G336">
        <v>2.2078359127044678</v>
      </c>
      <c r="H336">
        <v>7.9046459868550301E-3</v>
      </c>
      <c r="I336">
        <v>78.561597056646789</v>
      </c>
      <c r="J336" s="6" t="s">
        <v>80</v>
      </c>
    </row>
    <row r="337" spans="1:10" x14ac:dyDescent="0.25">
      <c r="A337" s="5" t="str">
        <f t="shared" si="5"/>
        <v/>
      </c>
      <c r="B337" t="s">
        <v>90</v>
      </c>
      <c r="C337" t="s">
        <v>99</v>
      </c>
      <c r="D337" s="8" t="s">
        <v>59</v>
      </c>
      <c r="E337">
        <v>24</v>
      </c>
      <c r="F337">
        <v>1.654665470123291</v>
      </c>
      <c r="G337">
        <v>1.7738403081893921</v>
      </c>
      <c r="H337">
        <v>7.5114606879651546E-3</v>
      </c>
      <c r="I337">
        <v>77.298566419948187</v>
      </c>
      <c r="J337" s="6" t="s">
        <v>80</v>
      </c>
    </row>
    <row r="338" spans="1:10" x14ac:dyDescent="0.25">
      <c r="A338" s="5" t="str">
        <f t="shared" si="5"/>
        <v/>
      </c>
      <c r="B338" t="s">
        <v>90</v>
      </c>
      <c r="C338" t="s">
        <v>99</v>
      </c>
      <c r="D338" s="8" t="s">
        <v>55</v>
      </c>
      <c r="E338">
        <v>1</v>
      </c>
      <c r="F338">
        <v>0.92426186800003052</v>
      </c>
      <c r="G338">
        <v>0.85421812534332275</v>
      </c>
      <c r="H338">
        <v>4.412677139043808E-2</v>
      </c>
      <c r="I338">
        <v>60.640713476784086</v>
      </c>
      <c r="J338" s="6" t="s">
        <v>80</v>
      </c>
    </row>
    <row r="339" spans="1:10" x14ac:dyDescent="0.25">
      <c r="A339" s="5" t="str">
        <f t="shared" si="5"/>
        <v/>
      </c>
      <c r="B339" t="s">
        <v>90</v>
      </c>
      <c r="C339" t="s">
        <v>99</v>
      </c>
      <c r="D339" s="8" t="s">
        <v>55</v>
      </c>
      <c r="E339">
        <v>2</v>
      </c>
      <c r="F339">
        <v>0.8067551851272583</v>
      </c>
      <c r="G339">
        <v>0.75971519947052002</v>
      </c>
      <c r="H339">
        <v>4.1423007845878601E-2</v>
      </c>
      <c r="I339">
        <v>60.159999999999954</v>
      </c>
      <c r="J339" s="6" t="s">
        <v>80</v>
      </c>
    </row>
    <row r="340" spans="1:10" x14ac:dyDescent="0.25">
      <c r="A340" s="5" t="str">
        <f t="shared" si="5"/>
        <v/>
      </c>
      <c r="B340" t="s">
        <v>90</v>
      </c>
      <c r="C340" t="s">
        <v>99</v>
      </c>
      <c r="D340" s="8" t="s">
        <v>55</v>
      </c>
      <c r="E340">
        <v>3</v>
      </c>
      <c r="F340">
        <v>0.69821441173553467</v>
      </c>
      <c r="G340">
        <v>0.67581671476364136</v>
      </c>
      <c r="H340">
        <v>3.4579917788505554E-2</v>
      </c>
      <c r="I340">
        <v>59.29594563986312</v>
      </c>
      <c r="J340" s="6" t="s">
        <v>80</v>
      </c>
    </row>
    <row r="341" spans="1:10" x14ac:dyDescent="0.25">
      <c r="A341" s="5" t="str">
        <f t="shared" si="5"/>
        <v/>
      </c>
      <c r="B341" t="s">
        <v>90</v>
      </c>
      <c r="C341" t="s">
        <v>99</v>
      </c>
      <c r="D341" s="8" t="s">
        <v>55</v>
      </c>
      <c r="E341">
        <v>4</v>
      </c>
      <c r="F341">
        <v>0.6326715350151062</v>
      </c>
      <c r="G341">
        <v>0.60428982973098755</v>
      </c>
      <c r="H341">
        <v>3.0504610389471054E-2</v>
      </c>
      <c r="I341">
        <v>58.732718006795615</v>
      </c>
      <c r="J341" s="6" t="s">
        <v>80</v>
      </c>
    </row>
    <row r="342" spans="1:10" x14ac:dyDescent="0.25">
      <c r="A342" s="5" t="str">
        <f t="shared" si="5"/>
        <v/>
      </c>
      <c r="B342" t="s">
        <v>90</v>
      </c>
      <c r="C342" t="s">
        <v>99</v>
      </c>
      <c r="D342" s="8" t="s">
        <v>55</v>
      </c>
      <c r="E342">
        <v>5</v>
      </c>
      <c r="F342">
        <v>0.61430895328521729</v>
      </c>
      <c r="G342">
        <v>0.58359718322753906</v>
      </c>
      <c r="H342">
        <v>2.3600775748491287E-2</v>
      </c>
      <c r="I342">
        <v>58.152933182333129</v>
      </c>
      <c r="J342" s="6" t="s">
        <v>80</v>
      </c>
    </row>
    <row r="343" spans="1:10" x14ac:dyDescent="0.25">
      <c r="A343" s="5" t="str">
        <f t="shared" si="5"/>
        <v/>
      </c>
      <c r="B343" t="s">
        <v>90</v>
      </c>
      <c r="C343" t="s">
        <v>99</v>
      </c>
      <c r="D343" s="8" t="s">
        <v>55</v>
      </c>
      <c r="E343">
        <v>6</v>
      </c>
      <c r="F343">
        <v>0.61725819110870361</v>
      </c>
      <c r="G343">
        <v>0.59134751558303833</v>
      </c>
      <c r="H343">
        <v>1.8761949613690376E-2</v>
      </c>
      <c r="I343">
        <v>57.648776896941897</v>
      </c>
      <c r="J343" s="6" t="s">
        <v>80</v>
      </c>
    </row>
    <row r="344" spans="1:10" x14ac:dyDescent="0.25">
      <c r="A344" s="5" t="str">
        <f t="shared" si="5"/>
        <v/>
      </c>
      <c r="B344" t="s">
        <v>90</v>
      </c>
      <c r="C344" t="s">
        <v>99</v>
      </c>
      <c r="D344" s="8" t="s">
        <v>55</v>
      </c>
      <c r="E344">
        <v>7</v>
      </c>
      <c r="F344">
        <v>0.69418609142303467</v>
      </c>
      <c r="G344">
        <v>0.67174893617630005</v>
      </c>
      <c r="H344">
        <v>1.9778881222009659E-2</v>
      </c>
      <c r="I344">
        <v>57.437463193658239</v>
      </c>
      <c r="J344" s="6" t="s">
        <v>80</v>
      </c>
    </row>
    <row r="345" spans="1:10" x14ac:dyDescent="0.25">
      <c r="A345" s="5" t="str">
        <f t="shared" si="5"/>
        <v/>
      </c>
      <c r="B345" t="s">
        <v>90</v>
      </c>
      <c r="C345" t="s">
        <v>99</v>
      </c>
      <c r="D345" s="8" t="s">
        <v>55</v>
      </c>
      <c r="E345">
        <v>8</v>
      </c>
      <c r="F345">
        <v>0.70503753423690796</v>
      </c>
      <c r="G345">
        <v>0.71540230512619019</v>
      </c>
      <c r="H345">
        <v>2.280249260365963E-2</v>
      </c>
      <c r="I345">
        <v>60.200509626274481</v>
      </c>
      <c r="J345" s="6" t="s">
        <v>80</v>
      </c>
    </row>
    <row r="346" spans="1:10" x14ac:dyDescent="0.25">
      <c r="A346" s="5" t="str">
        <f t="shared" si="5"/>
        <v/>
      </c>
      <c r="B346" t="s">
        <v>90</v>
      </c>
      <c r="C346" t="s">
        <v>99</v>
      </c>
      <c r="D346" s="8" t="s">
        <v>55</v>
      </c>
      <c r="E346">
        <v>9</v>
      </c>
      <c r="F346">
        <v>0.57601672410964966</v>
      </c>
      <c r="G346">
        <v>0.57485091686248779</v>
      </c>
      <c r="H346">
        <v>2.4917976930737495E-2</v>
      </c>
      <c r="I346">
        <v>66.91517553793939</v>
      </c>
      <c r="J346" s="6" t="s">
        <v>80</v>
      </c>
    </row>
    <row r="347" spans="1:10" x14ac:dyDescent="0.25">
      <c r="A347" s="5" t="str">
        <f t="shared" si="5"/>
        <v/>
      </c>
      <c r="B347" t="s">
        <v>90</v>
      </c>
      <c r="C347" t="s">
        <v>99</v>
      </c>
      <c r="D347" s="8" t="s">
        <v>55</v>
      </c>
      <c r="E347">
        <v>10</v>
      </c>
      <c r="F347">
        <v>0.44231623411178589</v>
      </c>
      <c r="G347">
        <v>0.46537065505981445</v>
      </c>
      <c r="H347">
        <v>2.7827760204672813E-2</v>
      </c>
      <c r="I347">
        <v>73.307836919593328</v>
      </c>
      <c r="J347" s="6" t="s">
        <v>80</v>
      </c>
    </row>
    <row r="348" spans="1:10" x14ac:dyDescent="0.25">
      <c r="A348" s="5" t="str">
        <f t="shared" si="5"/>
        <v/>
      </c>
      <c r="B348" t="s">
        <v>90</v>
      </c>
      <c r="C348" t="s">
        <v>99</v>
      </c>
      <c r="D348" s="8" t="s">
        <v>55</v>
      </c>
      <c r="E348">
        <v>11</v>
      </c>
      <c r="F348">
        <v>0.41244760155677795</v>
      </c>
      <c r="G348">
        <v>0.35838997364044189</v>
      </c>
      <c r="H348">
        <v>3.0837446451187134E-2</v>
      </c>
      <c r="I348">
        <v>76.914586636466808</v>
      </c>
      <c r="J348" s="6" t="s">
        <v>80</v>
      </c>
    </row>
    <row r="349" spans="1:10" x14ac:dyDescent="0.25">
      <c r="A349" s="5" t="str">
        <f t="shared" si="5"/>
        <v/>
      </c>
      <c r="B349" t="s">
        <v>90</v>
      </c>
      <c r="C349" t="s">
        <v>99</v>
      </c>
      <c r="D349" s="8" t="s">
        <v>55</v>
      </c>
      <c r="E349">
        <v>12</v>
      </c>
      <c r="F349">
        <v>0.38238328695297241</v>
      </c>
      <c r="G349">
        <v>0.34837678074836731</v>
      </c>
      <c r="H349">
        <v>3.6261189728975296E-2</v>
      </c>
      <c r="I349">
        <v>77.719026047565933</v>
      </c>
      <c r="J349" s="6" t="s">
        <v>80</v>
      </c>
    </row>
    <row r="350" spans="1:10" x14ac:dyDescent="0.25">
      <c r="A350" s="5" t="str">
        <f t="shared" si="5"/>
        <v/>
      </c>
      <c r="B350" t="s">
        <v>90</v>
      </c>
      <c r="C350" t="s">
        <v>99</v>
      </c>
      <c r="D350" s="8" t="s">
        <v>55</v>
      </c>
      <c r="E350">
        <v>13</v>
      </c>
      <c r="F350">
        <v>0.4743482768535614</v>
      </c>
      <c r="G350">
        <v>0.42174279689788818</v>
      </c>
      <c r="H350">
        <v>4.2836036533117294E-2</v>
      </c>
      <c r="I350">
        <v>79.139184597962029</v>
      </c>
      <c r="J350" s="6" t="s">
        <v>80</v>
      </c>
    </row>
    <row r="351" spans="1:10" x14ac:dyDescent="0.25">
      <c r="A351" s="5" t="str">
        <f t="shared" si="5"/>
        <v/>
      </c>
      <c r="B351" t="s">
        <v>90</v>
      </c>
      <c r="C351" t="s">
        <v>99</v>
      </c>
      <c r="D351" s="8" t="s">
        <v>55</v>
      </c>
      <c r="E351">
        <v>14</v>
      </c>
      <c r="F351">
        <v>0.62275063991546631</v>
      </c>
      <c r="G351">
        <v>0.59352028369903564</v>
      </c>
      <c r="H351">
        <v>4.745880514383316E-2</v>
      </c>
      <c r="I351">
        <v>79.799773499433385</v>
      </c>
      <c r="J351" s="6" t="s">
        <v>80</v>
      </c>
    </row>
    <row r="352" spans="1:10" x14ac:dyDescent="0.25">
      <c r="A352" s="5" t="str">
        <f t="shared" si="5"/>
        <v/>
      </c>
      <c r="B352" t="s">
        <v>90</v>
      </c>
      <c r="C352" t="s">
        <v>99</v>
      </c>
      <c r="D352" s="8" t="s">
        <v>55</v>
      </c>
      <c r="E352">
        <v>15</v>
      </c>
      <c r="F352">
        <v>0.8714480996131897</v>
      </c>
      <c r="G352">
        <v>0.80230480432510376</v>
      </c>
      <c r="H352">
        <v>5.3366851061582565E-2</v>
      </c>
      <c r="I352">
        <v>79.657870894676392</v>
      </c>
      <c r="J352" s="6" t="s">
        <v>80</v>
      </c>
    </row>
    <row r="353" spans="1:10" x14ac:dyDescent="0.25">
      <c r="A353" s="5" t="str">
        <f t="shared" si="5"/>
        <v/>
      </c>
      <c r="B353" t="s">
        <v>90</v>
      </c>
      <c r="C353" t="s">
        <v>99</v>
      </c>
      <c r="D353" s="8" t="s">
        <v>55</v>
      </c>
      <c r="E353">
        <v>16</v>
      </c>
      <c r="F353">
        <v>1.1538910865783691</v>
      </c>
      <c r="G353">
        <v>1.1244590282440186</v>
      </c>
      <c r="H353">
        <v>5.6002870202064514E-2</v>
      </c>
      <c r="I353">
        <v>79.48881087202686</v>
      </c>
      <c r="J353" s="6" t="s">
        <v>80</v>
      </c>
    </row>
    <row r="354" spans="1:10" x14ac:dyDescent="0.25">
      <c r="A354" s="5" t="str">
        <f t="shared" si="5"/>
        <v/>
      </c>
      <c r="B354" t="s">
        <v>90</v>
      </c>
      <c r="C354" t="s">
        <v>99</v>
      </c>
      <c r="D354" s="8" t="s">
        <v>55</v>
      </c>
      <c r="E354">
        <v>17</v>
      </c>
      <c r="F354">
        <v>1.4505308866500854</v>
      </c>
      <c r="G354">
        <v>1.4214578866958618</v>
      </c>
      <c r="H354">
        <v>5.650605633854866E-2</v>
      </c>
      <c r="I354">
        <v>78.499660249150295</v>
      </c>
      <c r="J354" s="6" t="s">
        <v>80</v>
      </c>
    </row>
    <row r="355" spans="1:10" x14ac:dyDescent="0.25">
      <c r="A355" s="5" t="str">
        <f t="shared" si="5"/>
        <v/>
      </c>
      <c r="B355" t="s">
        <v>90</v>
      </c>
      <c r="C355" t="s">
        <v>99</v>
      </c>
      <c r="D355" s="8" t="s">
        <v>55</v>
      </c>
      <c r="E355">
        <v>18</v>
      </c>
      <c r="F355">
        <v>1.6982688903808594</v>
      </c>
      <c r="G355">
        <v>1.6348479986190796</v>
      </c>
      <c r="H355">
        <v>5.649992823600769E-2</v>
      </c>
      <c r="I355">
        <v>77.15945639864087</v>
      </c>
      <c r="J355" s="6" t="s">
        <v>80</v>
      </c>
    </row>
    <row r="356" spans="1:10" x14ac:dyDescent="0.25">
      <c r="A356" s="5" t="str">
        <f t="shared" si="5"/>
        <v/>
      </c>
      <c r="B356" t="s">
        <v>90</v>
      </c>
      <c r="C356" t="s">
        <v>99</v>
      </c>
      <c r="D356" s="8" t="s">
        <v>55</v>
      </c>
      <c r="E356">
        <v>19</v>
      </c>
      <c r="F356">
        <v>1.7475568056106567</v>
      </c>
      <c r="G356">
        <v>1.2066500186920166</v>
      </c>
      <c r="H356">
        <v>5.8354265987873077E-2</v>
      </c>
      <c r="I356">
        <v>73.75281993204959</v>
      </c>
      <c r="J356" s="6" t="s">
        <v>80</v>
      </c>
    </row>
    <row r="357" spans="1:10" x14ac:dyDescent="0.25">
      <c r="A357" s="5" t="str">
        <f t="shared" si="5"/>
        <v/>
      </c>
      <c r="B357" t="s">
        <v>90</v>
      </c>
      <c r="C357" t="s">
        <v>99</v>
      </c>
      <c r="D357" s="8" t="s">
        <v>55</v>
      </c>
      <c r="E357">
        <v>20</v>
      </c>
      <c r="F357">
        <v>1.7047646045684814</v>
      </c>
      <c r="G357">
        <v>1.975226879119873</v>
      </c>
      <c r="H357">
        <v>5.3872477263212204E-2</v>
      </c>
      <c r="I357">
        <v>70.137938844847227</v>
      </c>
      <c r="J357" s="6" t="s">
        <v>80</v>
      </c>
    </row>
    <row r="358" spans="1:10" x14ac:dyDescent="0.25">
      <c r="A358" s="5" t="str">
        <f t="shared" si="5"/>
        <v/>
      </c>
      <c r="B358" t="s">
        <v>90</v>
      </c>
      <c r="C358" t="s">
        <v>99</v>
      </c>
      <c r="D358" s="8" t="s">
        <v>55</v>
      </c>
      <c r="E358">
        <v>21</v>
      </c>
      <c r="F358">
        <v>1.6544715166091919</v>
      </c>
      <c r="G358">
        <v>1.7437103986740112</v>
      </c>
      <c r="H358">
        <v>5.0234001129865646E-2</v>
      </c>
      <c r="I358">
        <v>66.735254813136052</v>
      </c>
      <c r="J358" s="6" t="s">
        <v>80</v>
      </c>
    </row>
    <row r="359" spans="1:10" x14ac:dyDescent="0.25">
      <c r="A359" s="5" t="str">
        <f t="shared" si="5"/>
        <v/>
      </c>
      <c r="B359" t="s">
        <v>90</v>
      </c>
      <c r="C359" t="s">
        <v>99</v>
      </c>
      <c r="D359" s="8" t="s">
        <v>55</v>
      </c>
      <c r="E359">
        <v>22</v>
      </c>
      <c r="F359">
        <v>1.4792654514312744</v>
      </c>
      <c r="G359">
        <v>1.5872147083282471</v>
      </c>
      <c r="H359">
        <v>4.8069987446069717E-2</v>
      </c>
      <c r="I359">
        <v>65.1617893544732</v>
      </c>
      <c r="J359" s="6" t="s">
        <v>80</v>
      </c>
    </row>
    <row r="360" spans="1:10" x14ac:dyDescent="0.25">
      <c r="A360" s="5" t="str">
        <f t="shared" si="5"/>
        <v/>
      </c>
      <c r="B360" t="s">
        <v>90</v>
      </c>
      <c r="C360" t="s">
        <v>99</v>
      </c>
      <c r="D360" s="8" t="s">
        <v>55</v>
      </c>
      <c r="E360">
        <v>23</v>
      </c>
      <c r="F360">
        <v>1.3326678276062012</v>
      </c>
      <c r="G360">
        <v>1.3620833158493042</v>
      </c>
      <c r="H360">
        <v>4.9111027270555496E-2</v>
      </c>
      <c r="I360">
        <v>63.912151755379881</v>
      </c>
      <c r="J360" s="6" t="s">
        <v>80</v>
      </c>
    </row>
    <row r="361" spans="1:10" x14ac:dyDescent="0.25">
      <c r="A361" s="5" t="str">
        <f t="shared" si="5"/>
        <v/>
      </c>
      <c r="B361" t="s">
        <v>90</v>
      </c>
      <c r="C361" t="s">
        <v>99</v>
      </c>
      <c r="D361" s="8" t="s">
        <v>55</v>
      </c>
      <c r="E361">
        <v>24</v>
      </c>
      <c r="F361">
        <v>1.1001192331314087</v>
      </c>
      <c r="G361">
        <v>1.1494873762130737</v>
      </c>
      <c r="H361">
        <v>4.7837067395448685E-2</v>
      </c>
      <c r="I361">
        <v>63.614575311439282</v>
      </c>
      <c r="J361" s="6" t="s">
        <v>80</v>
      </c>
    </row>
    <row r="362" spans="1:10" x14ac:dyDescent="0.25">
      <c r="A362" s="5" t="str">
        <f t="shared" si="5"/>
        <v/>
      </c>
      <c r="B362" t="s">
        <v>90</v>
      </c>
      <c r="C362" t="s">
        <v>99</v>
      </c>
      <c r="D362" s="8" t="s">
        <v>56</v>
      </c>
      <c r="E362">
        <v>1</v>
      </c>
      <c r="F362">
        <v>1.0238250494003296</v>
      </c>
      <c r="G362">
        <v>1.0466793775558472</v>
      </c>
      <c r="H362">
        <v>6.0074115172028542E-3</v>
      </c>
      <c r="I362">
        <v>71.458194670485085</v>
      </c>
      <c r="J362" s="6" t="s">
        <v>80</v>
      </c>
    </row>
    <row r="363" spans="1:10" x14ac:dyDescent="0.25">
      <c r="A363" s="5" t="str">
        <f t="shared" si="5"/>
        <v/>
      </c>
      <c r="B363" t="s">
        <v>90</v>
      </c>
      <c r="C363" t="s">
        <v>99</v>
      </c>
      <c r="D363" s="8" t="s">
        <v>56</v>
      </c>
      <c r="E363">
        <v>2</v>
      </c>
      <c r="F363">
        <v>0.86869126558303833</v>
      </c>
      <c r="G363">
        <v>0.88440704345703125</v>
      </c>
      <c r="H363">
        <v>5.456400103867054E-3</v>
      </c>
      <c r="I363">
        <v>70.48479698944621</v>
      </c>
      <c r="J363" s="6" t="s">
        <v>80</v>
      </c>
    </row>
    <row r="364" spans="1:10" x14ac:dyDescent="0.25">
      <c r="A364" s="5" t="str">
        <f t="shared" si="5"/>
        <v/>
      </c>
      <c r="B364" t="s">
        <v>90</v>
      </c>
      <c r="C364" t="s">
        <v>99</v>
      </c>
      <c r="D364" s="8" t="s">
        <v>56</v>
      </c>
      <c r="E364">
        <v>3</v>
      </c>
      <c r="F364">
        <v>0.76831495761871338</v>
      </c>
      <c r="G364">
        <v>0.77219527959823608</v>
      </c>
      <c r="H364">
        <v>4.8324014060199261E-3</v>
      </c>
      <c r="I364">
        <v>69.5125278682155</v>
      </c>
      <c r="J364" s="6" t="s">
        <v>80</v>
      </c>
    </row>
    <row r="365" spans="1:10" x14ac:dyDescent="0.25">
      <c r="A365" s="5" t="str">
        <f t="shared" si="5"/>
        <v/>
      </c>
      <c r="B365" t="s">
        <v>90</v>
      </c>
      <c r="C365" t="s">
        <v>99</v>
      </c>
      <c r="D365" s="8" t="s">
        <v>56</v>
      </c>
      <c r="E365">
        <v>4</v>
      </c>
      <c r="F365">
        <v>0.69248348474502563</v>
      </c>
      <c r="G365">
        <v>0.69075167179107666</v>
      </c>
      <c r="H365">
        <v>4.2031705379486084E-3</v>
      </c>
      <c r="I365">
        <v>68.557873881178324</v>
      </c>
      <c r="J365" s="6" t="s">
        <v>80</v>
      </c>
    </row>
    <row r="366" spans="1:10" x14ac:dyDescent="0.25">
      <c r="A366" s="5" t="str">
        <f t="shared" si="5"/>
        <v/>
      </c>
      <c r="B366" t="s">
        <v>90</v>
      </c>
      <c r="C366" t="s">
        <v>99</v>
      </c>
      <c r="D366" s="8" t="s">
        <v>56</v>
      </c>
      <c r="E366">
        <v>5</v>
      </c>
      <c r="F366">
        <v>0.64439433813095093</v>
      </c>
      <c r="G366">
        <v>0.63895106315612793</v>
      </c>
      <c r="H366">
        <v>3.6652698181569576E-3</v>
      </c>
      <c r="I366">
        <v>67.624035801423275</v>
      </c>
      <c r="J366" s="6" t="s">
        <v>80</v>
      </c>
    </row>
    <row r="367" spans="1:10" x14ac:dyDescent="0.25">
      <c r="A367" s="5" t="str">
        <f t="shared" si="5"/>
        <v/>
      </c>
      <c r="B367" t="s">
        <v>90</v>
      </c>
      <c r="C367" t="s">
        <v>99</v>
      </c>
      <c r="D367" s="8" t="s">
        <v>56</v>
      </c>
      <c r="E367">
        <v>6</v>
      </c>
      <c r="F367">
        <v>0.63746970891952515</v>
      </c>
      <c r="G367">
        <v>0.63177502155303955</v>
      </c>
      <c r="H367">
        <v>3.2305310014635324E-3</v>
      </c>
      <c r="I367">
        <v>66.942032546774641</v>
      </c>
      <c r="J367" s="6" t="s">
        <v>80</v>
      </c>
    </row>
    <row r="368" spans="1:10" x14ac:dyDescent="0.25">
      <c r="A368" s="5" t="str">
        <f t="shared" si="5"/>
        <v/>
      </c>
      <c r="B368" t="s">
        <v>90</v>
      </c>
      <c r="C368" t="s">
        <v>99</v>
      </c>
      <c r="D368" s="8" t="s">
        <v>56</v>
      </c>
      <c r="E368">
        <v>7</v>
      </c>
      <c r="F368">
        <v>0.69045579433441162</v>
      </c>
      <c r="G368">
        <v>0.67880332469940186</v>
      </c>
      <c r="H368">
        <v>3.0533843673765659E-3</v>
      </c>
      <c r="I368">
        <v>66.678456672034287</v>
      </c>
      <c r="J368" s="6" t="s">
        <v>80</v>
      </c>
    </row>
    <row r="369" spans="1:10" x14ac:dyDescent="0.25">
      <c r="A369" s="5" t="str">
        <f t="shared" si="5"/>
        <v/>
      </c>
      <c r="B369" t="s">
        <v>90</v>
      </c>
      <c r="C369" t="s">
        <v>99</v>
      </c>
      <c r="D369" s="8" t="s">
        <v>56</v>
      </c>
      <c r="E369">
        <v>8</v>
      </c>
      <c r="F369">
        <v>0.65530115365982056</v>
      </c>
      <c r="G369">
        <v>0.64950549602508545</v>
      </c>
      <c r="H369">
        <v>3.3032512292265892E-3</v>
      </c>
      <c r="I369">
        <v>69.307235353906592</v>
      </c>
      <c r="J369" s="6" t="s">
        <v>80</v>
      </c>
    </row>
    <row r="370" spans="1:10" x14ac:dyDescent="0.25">
      <c r="A370" s="5" t="str">
        <f t="shared" si="5"/>
        <v/>
      </c>
      <c r="B370" t="s">
        <v>90</v>
      </c>
      <c r="C370" t="s">
        <v>99</v>
      </c>
      <c r="D370" s="8" t="s">
        <v>56</v>
      </c>
      <c r="E370">
        <v>9</v>
      </c>
      <c r="F370">
        <v>0.53522950410842896</v>
      </c>
      <c r="G370">
        <v>0.52944058179855347</v>
      </c>
      <c r="H370">
        <v>3.6617459263652563E-3</v>
      </c>
      <c r="I370">
        <v>74.229697518340643</v>
      </c>
      <c r="J370" s="6" t="s">
        <v>80</v>
      </c>
    </row>
    <row r="371" spans="1:10" x14ac:dyDescent="0.25">
      <c r="A371" s="5" t="str">
        <f t="shared" si="5"/>
        <v/>
      </c>
      <c r="B371" t="s">
        <v>90</v>
      </c>
      <c r="C371" t="s">
        <v>99</v>
      </c>
      <c r="D371" s="8" t="s">
        <v>56</v>
      </c>
      <c r="E371">
        <v>10</v>
      </c>
      <c r="F371">
        <v>0.45068836212158203</v>
      </c>
      <c r="G371">
        <v>0.44794851541519165</v>
      </c>
      <c r="H371">
        <v>4.3761534616351128E-3</v>
      </c>
      <c r="I371">
        <v>80.934738201796307</v>
      </c>
      <c r="J371" s="6" t="s">
        <v>80</v>
      </c>
    </row>
    <row r="372" spans="1:10" x14ac:dyDescent="0.25">
      <c r="A372" s="5" t="str">
        <f t="shared" si="5"/>
        <v/>
      </c>
      <c r="B372" t="s">
        <v>90</v>
      </c>
      <c r="C372" t="s">
        <v>99</v>
      </c>
      <c r="D372" s="8" t="s">
        <v>56</v>
      </c>
      <c r="E372">
        <v>11</v>
      </c>
      <c r="F372">
        <v>0.45018428564071655</v>
      </c>
      <c r="G372">
        <v>0.44783791899681091</v>
      </c>
      <c r="H372">
        <v>5.1314886659383774E-3</v>
      </c>
      <c r="I372">
        <v>86.46625020340116</v>
      </c>
      <c r="J372" s="6" t="s">
        <v>80</v>
      </c>
    </row>
    <row r="373" spans="1:10" x14ac:dyDescent="0.25">
      <c r="A373" s="5" t="str">
        <f t="shared" si="5"/>
        <v/>
      </c>
      <c r="B373" t="s">
        <v>90</v>
      </c>
      <c r="C373" t="s">
        <v>99</v>
      </c>
      <c r="D373" s="8" t="s">
        <v>56</v>
      </c>
      <c r="E373">
        <v>12</v>
      </c>
      <c r="F373">
        <v>0.56619000434875488</v>
      </c>
      <c r="G373">
        <v>0.56549876928329468</v>
      </c>
      <c r="H373">
        <v>6.0224523767828941E-3</v>
      </c>
      <c r="I373">
        <v>90.342349877924775</v>
      </c>
      <c r="J373" s="6" t="s">
        <v>80</v>
      </c>
    </row>
    <row r="374" spans="1:10" x14ac:dyDescent="0.25">
      <c r="A374" s="5" t="str">
        <f t="shared" si="5"/>
        <v/>
      </c>
      <c r="B374" t="s">
        <v>90</v>
      </c>
      <c r="C374" t="s">
        <v>99</v>
      </c>
      <c r="D374" s="8" t="s">
        <v>56</v>
      </c>
      <c r="E374">
        <v>13</v>
      </c>
      <c r="F374">
        <v>0.81550091505050659</v>
      </c>
      <c r="G374">
        <v>0.81151771545410156</v>
      </c>
      <c r="H374">
        <v>7.0030023343861103E-3</v>
      </c>
      <c r="I374">
        <v>92.245390561466621</v>
      </c>
      <c r="J374" s="6" t="s">
        <v>80</v>
      </c>
    </row>
    <row r="375" spans="1:10" x14ac:dyDescent="0.25">
      <c r="A375" s="5" t="str">
        <f t="shared" si="5"/>
        <v/>
      </c>
      <c r="B375" t="s">
        <v>90</v>
      </c>
      <c r="C375" t="s">
        <v>99</v>
      </c>
      <c r="D375" s="8" t="s">
        <v>56</v>
      </c>
      <c r="E375">
        <v>14</v>
      </c>
      <c r="F375">
        <v>1.1665642261505127</v>
      </c>
      <c r="G375">
        <v>1.1429123878479004</v>
      </c>
      <c r="H375">
        <v>7.8931841999292374E-3</v>
      </c>
      <c r="I375">
        <v>93.382428803933749</v>
      </c>
      <c r="J375" s="6" t="s">
        <v>80</v>
      </c>
    </row>
    <row r="376" spans="1:10" x14ac:dyDescent="0.25">
      <c r="A376" s="5" t="str">
        <f t="shared" si="5"/>
        <v/>
      </c>
      <c r="B376" t="s">
        <v>90</v>
      </c>
      <c r="C376" t="s">
        <v>99</v>
      </c>
      <c r="D376" s="8" t="s">
        <v>56</v>
      </c>
      <c r="E376">
        <v>15</v>
      </c>
      <c r="F376">
        <v>1.5357192754745483</v>
      </c>
      <c r="G376">
        <v>1.5100027322769165</v>
      </c>
      <c r="H376">
        <v>8.5024293512105942E-3</v>
      </c>
      <c r="I376">
        <v>94.148213995056679</v>
      </c>
      <c r="J376" s="6" t="s">
        <v>80</v>
      </c>
    </row>
    <row r="377" spans="1:10" x14ac:dyDescent="0.25">
      <c r="A377" s="5" t="str">
        <f t="shared" si="5"/>
        <v/>
      </c>
      <c r="B377" t="s">
        <v>90</v>
      </c>
      <c r="C377" t="s">
        <v>99</v>
      </c>
      <c r="D377" s="8" t="s">
        <v>56</v>
      </c>
      <c r="E377">
        <v>16</v>
      </c>
      <c r="F377">
        <v>1.9478744268417358</v>
      </c>
      <c r="G377">
        <v>1.9669378995895386</v>
      </c>
      <c r="H377">
        <v>8.8544581085443497E-3</v>
      </c>
      <c r="I377">
        <v>94.132129780356991</v>
      </c>
      <c r="J377" s="6" t="s">
        <v>80</v>
      </c>
    </row>
    <row r="378" spans="1:10" x14ac:dyDescent="0.25">
      <c r="A378" s="5" t="str">
        <f t="shared" si="5"/>
        <v/>
      </c>
      <c r="B378" t="s">
        <v>90</v>
      </c>
      <c r="C378" t="s">
        <v>99</v>
      </c>
      <c r="D378" s="8" t="s">
        <v>56</v>
      </c>
      <c r="E378">
        <v>17</v>
      </c>
      <c r="F378">
        <v>2.3109972476959229</v>
      </c>
      <c r="G378">
        <v>2.2917535305023193</v>
      </c>
      <c r="H378">
        <v>8.8835936039686203E-3</v>
      </c>
      <c r="I378">
        <v>93.090923515077151</v>
      </c>
      <c r="J378" s="6" t="s">
        <v>80</v>
      </c>
    </row>
    <row r="379" spans="1:10" x14ac:dyDescent="0.25">
      <c r="A379" s="5" t="str">
        <f t="shared" si="5"/>
        <v/>
      </c>
      <c r="B379" t="s">
        <v>90</v>
      </c>
      <c r="C379" t="s">
        <v>99</v>
      </c>
      <c r="D379" s="8" t="s">
        <v>56</v>
      </c>
      <c r="E379">
        <v>18</v>
      </c>
      <c r="F379">
        <v>2.5119559764862061</v>
      </c>
      <c r="G379">
        <v>2.4507858753204346</v>
      </c>
      <c r="H379">
        <v>8.7799821048974991E-3</v>
      </c>
      <c r="I379">
        <v>91.464989829171159</v>
      </c>
      <c r="J379" s="6" t="s">
        <v>80</v>
      </c>
    </row>
    <row r="380" spans="1:10" x14ac:dyDescent="0.25">
      <c r="A380" s="5" t="str">
        <f t="shared" si="5"/>
        <v/>
      </c>
      <c r="B380" t="s">
        <v>90</v>
      </c>
      <c r="C380" t="s">
        <v>99</v>
      </c>
      <c r="D380" s="8" t="s">
        <v>56</v>
      </c>
      <c r="E380">
        <v>19</v>
      </c>
      <c r="F380">
        <v>2.4760818481445313</v>
      </c>
      <c r="G380">
        <v>1.537822961807251</v>
      </c>
      <c r="H380">
        <v>8.7715974077582359E-3</v>
      </c>
      <c r="I380">
        <v>88.153319365305521</v>
      </c>
      <c r="J380" s="6" t="s">
        <v>80</v>
      </c>
    </row>
    <row r="381" spans="1:10" x14ac:dyDescent="0.25">
      <c r="A381" s="5" t="str">
        <f t="shared" si="5"/>
        <v/>
      </c>
      <c r="B381" t="s">
        <v>90</v>
      </c>
      <c r="C381" t="s">
        <v>99</v>
      </c>
      <c r="D381" s="8" t="s">
        <v>56</v>
      </c>
      <c r="E381">
        <v>20</v>
      </c>
      <c r="F381">
        <v>2.2978050708770752</v>
      </c>
      <c r="G381">
        <v>1.7199236154556274</v>
      </c>
      <c r="H381">
        <v>8.3756381645798683E-3</v>
      </c>
      <c r="I381">
        <v>83.690247355579814</v>
      </c>
      <c r="J381" s="6" t="s">
        <v>80</v>
      </c>
    </row>
    <row r="382" spans="1:10" x14ac:dyDescent="0.25">
      <c r="A382" s="5" t="str">
        <f t="shared" si="5"/>
        <v/>
      </c>
      <c r="B382" t="s">
        <v>90</v>
      </c>
      <c r="C382" t="s">
        <v>99</v>
      </c>
      <c r="D382" s="8" t="s">
        <v>56</v>
      </c>
      <c r="E382">
        <v>21</v>
      </c>
      <c r="F382">
        <v>2.15431809425354</v>
      </c>
      <c r="G382">
        <v>2.5772860050201416</v>
      </c>
      <c r="H382">
        <v>8.0559169873595238E-3</v>
      </c>
      <c r="I382">
        <v>80.788072619959323</v>
      </c>
      <c r="J382" s="6" t="s">
        <v>80</v>
      </c>
    </row>
    <row r="383" spans="1:10" x14ac:dyDescent="0.25">
      <c r="A383" s="5" t="str">
        <f t="shared" si="5"/>
        <v/>
      </c>
      <c r="B383" t="s">
        <v>90</v>
      </c>
      <c r="C383" t="s">
        <v>99</v>
      </c>
      <c r="D383" s="8" t="s">
        <v>56</v>
      </c>
      <c r="E383">
        <v>22</v>
      </c>
      <c r="F383">
        <v>1.9702569246292114</v>
      </c>
      <c r="G383">
        <v>2.1003968715667725</v>
      </c>
      <c r="H383">
        <v>7.5011253356933594E-3</v>
      </c>
      <c r="I383">
        <v>78.722043531396508</v>
      </c>
      <c r="J383" s="6" t="s">
        <v>80</v>
      </c>
    </row>
    <row r="384" spans="1:10" x14ac:dyDescent="0.25">
      <c r="A384" s="5" t="str">
        <f t="shared" si="5"/>
        <v/>
      </c>
      <c r="B384" t="s">
        <v>90</v>
      </c>
      <c r="C384" t="s">
        <v>99</v>
      </c>
      <c r="D384" s="8" t="s">
        <v>56</v>
      </c>
      <c r="E384">
        <v>23</v>
      </c>
      <c r="F384">
        <v>1.7252520322799683</v>
      </c>
      <c r="G384">
        <v>1.8134353160858154</v>
      </c>
      <c r="H384">
        <v>7.2487513534724712E-3</v>
      </c>
      <c r="I384">
        <v>76.946785598052301</v>
      </c>
      <c r="J384" s="6" t="s">
        <v>80</v>
      </c>
    </row>
    <row r="385" spans="1:10" x14ac:dyDescent="0.25">
      <c r="A385" s="5" t="str">
        <f t="shared" si="5"/>
        <v/>
      </c>
      <c r="B385" t="s">
        <v>90</v>
      </c>
      <c r="C385" t="s">
        <v>99</v>
      </c>
      <c r="D385" s="8" t="s">
        <v>56</v>
      </c>
      <c r="E385">
        <v>24</v>
      </c>
      <c r="F385">
        <v>1.4494730234146118</v>
      </c>
      <c r="G385">
        <v>1.5146803855895996</v>
      </c>
      <c r="H385">
        <v>6.8156644701957703E-3</v>
      </c>
      <c r="I385">
        <v>75.344394426328108</v>
      </c>
      <c r="J385" s="6" t="s">
        <v>80</v>
      </c>
    </row>
    <row r="386" spans="1:10" x14ac:dyDescent="0.25">
      <c r="A386" s="5" t="str">
        <f t="shared" ref="A386:A449" si="6">IF(AND(category = B386, subcategory=C386, reportdate = D386), E386, "")</f>
        <v/>
      </c>
      <c r="B386" t="s">
        <v>90</v>
      </c>
      <c r="C386" t="s">
        <v>99</v>
      </c>
      <c r="D386" s="8" t="s">
        <v>72</v>
      </c>
      <c r="E386">
        <v>1</v>
      </c>
      <c r="F386">
        <v>0.852325439453125</v>
      </c>
      <c r="G386">
        <v>0.85770672559738159</v>
      </c>
      <c r="H386">
        <v>5.7436744682490826E-3</v>
      </c>
      <c r="I386">
        <v>66.862481528790426</v>
      </c>
      <c r="J386" s="6" t="s">
        <v>80</v>
      </c>
    </row>
    <row r="387" spans="1:10" x14ac:dyDescent="0.25">
      <c r="A387" s="5" t="str">
        <f t="shared" si="6"/>
        <v/>
      </c>
      <c r="B387" t="s">
        <v>90</v>
      </c>
      <c r="C387" t="s">
        <v>99</v>
      </c>
      <c r="D387" s="8" t="s">
        <v>73</v>
      </c>
      <c r="E387">
        <v>1</v>
      </c>
      <c r="F387">
        <v>0.89856803417205811</v>
      </c>
      <c r="G387">
        <v>0.91425395011901855</v>
      </c>
      <c r="H387">
        <v>1.6265556216239929E-2</v>
      </c>
      <c r="I387">
        <v>66.194053436454681</v>
      </c>
      <c r="J387" s="6" t="s">
        <v>80</v>
      </c>
    </row>
    <row r="388" spans="1:10" x14ac:dyDescent="0.25">
      <c r="A388" s="5" t="str">
        <f t="shared" si="6"/>
        <v/>
      </c>
      <c r="B388" t="s">
        <v>90</v>
      </c>
      <c r="C388" t="s">
        <v>99</v>
      </c>
      <c r="D388" s="8" t="s">
        <v>72</v>
      </c>
      <c r="E388">
        <v>2</v>
      </c>
      <c r="F388">
        <v>0.73180019855499268</v>
      </c>
      <c r="G388">
        <v>0.73793357610702515</v>
      </c>
      <c r="H388">
        <v>5.086622666567564E-3</v>
      </c>
      <c r="I388">
        <v>66.056352275864768</v>
      </c>
      <c r="J388" s="6" t="s">
        <v>80</v>
      </c>
    </row>
    <row r="389" spans="1:10" x14ac:dyDescent="0.25">
      <c r="A389" s="5" t="str">
        <f t="shared" si="6"/>
        <v/>
      </c>
      <c r="B389" t="s">
        <v>90</v>
      </c>
      <c r="C389" t="s">
        <v>99</v>
      </c>
      <c r="D389" s="8" t="s">
        <v>73</v>
      </c>
      <c r="E389">
        <v>2</v>
      </c>
      <c r="F389">
        <v>0.78630304336547852</v>
      </c>
      <c r="G389">
        <v>0.79154902696609497</v>
      </c>
      <c r="H389">
        <v>1.4500759541988373E-2</v>
      </c>
      <c r="I389">
        <v>64.773035682898055</v>
      </c>
      <c r="J389" s="6" t="s">
        <v>80</v>
      </c>
    </row>
    <row r="390" spans="1:10" x14ac:dyDescent="0.25">
      <c r="A390" s="5" t="str">
        <f t="shared" si="6"/>
        <v/>
      </c>
      <c r="B390" t="s">
        <v>90</v>
      </c>
      <c r="C390" t="s">
        <v>99</v>
      </c>
      <c r="D390" s="8" t="s">
        <v>73</v>
      </c>
      <c r="E390">
        <v>3</v>
      </c>
      <c r="F390">
        <v>0.70472925901412964</v>
      </c>
      <c r="G390">
        <v>0.72075909376144409</v>
      </c>
      <c r="H390">
        <v>1.3066284358501434E-2</v>
      </c>
      <c r="I390">
        <v>63.438024257338242</v>
      </c>
      <c r="J390" s="6" t="s">
        <v>80</v>
      </c>
    </row>
    <row r="391" spans="1:10" x14ac:dyDescent="0.25">
      <c r="A391" s="5" t="str">
        <f t="shared" si="6"/>
        <v/>
      </c>
      <c r="B391" t="s">
        <v>90</v>
      </c>
      <c r="C391" t="s">
        <v>99</v>
      </c>
      <c r="D391" s="8" t="s">
        <v>72</v>
      </c>
      <c r="E391">
        <v>3</v>
      </c>
      <c r="F391">
        <v>0.64902162551879883</v>
      </c>
      <c r="G391">
        <v>0.65968501567840576</v>
      </c>
      <c r="H391">
        <v>4.4873417355120182E-3</v>
      </c>
      <c r="I391">
        <v>65.336861260612338</v>
      </c>
      <c r="J391" s="6" t="s">
        <v>80</v>
      </c>
    </row>
    <row r="392" spans="1:10" x14ac:dyDescent="0.25">
      <c r="A392" s="5" t="str">
        <f t="shared" si="6"/>
        <v/>
      </c>
      <c r="B392" t="s">
        <v>90</v>
      </c>
      <c r="C392" t="s">
        <v>99</v>
      </c>
      <c r="D392" s="8" t="s">
        <v>72</v>
      </c>
      <c r="E392">
        <v>4</v>
      </c>
      <c r="F392">
        <v>0.59646189212799072</v>
      </c>
      <c r="G392">
        <v>0.60706079006195068</v>
      </c>
      <c r="H392">
        <v>4.0044649504125118E-3</v>
      </c>
      <c r="I392">
        <v>64.498616254714705</v>
      </c>
      <c r="J392" s="6" t="s">
        <v>80</v>
      </c>
    </row>
    <row r="393" spans="1:10" x14ac:dyDescent="0.25">
      <c r="A393" s="5" t="str">
        <f t="shared" si="6"/>
        <v/>
      </c>
      <c r="B393" t="s">
        <v>90</v>
      </c>
      <c r="C393" t="s">
        <v>99</v>
      </c>
      <c r="D393" s="8" t="s">
        <v>73</v>
      </c>
      <c r="E393">
        <v>4</v>
      </c>
      <c r="F393">
        <v>0.66046744585037231</v>
      </c>
      <c r="G393">
        <v>0.67458134889602661</v>
      </c>
      <c r="H393">
        <v>1.1599109508097172E-2</v>
      </c>
      <c r="I393">
        <v>61.930581824573608</v>
      </c>
      <c r="J393" s="6" t="s">
        <v>80</v>
      </c>
    </row>
    <row r="394" spans="1:10" x14ac:dyDescent="0.25">
      <c r="A394" s="5" t="str">
        <f t="shared" si="6"/>
        <v/>
      </c>
      <c r="B394" t="s">
        <v>90</v>
      </c>
      <c r="C394" t="s">
        <v>99</v>
      </c>
      <c r="D394" s="8" t="s">
        <v>72</v>
      </c>
      <c r="E394">
        <v>5</v>
      </c>
      <c r="F394">
        <v>0.57348352670669556</v>
      </c>
      <c r="G394">
        <v>0.57746052742004395</v>
      </c>
      <c r="H394">
        <v>3.5166090819984674E-3</v>
      </c>
      <c r="I394">
        <v>64.127702043265927</v>
      </c>
      <c r="J394" s="6" t="s">
        <v>80</v>
      </c>
    </row>
    <row r="395" spans="1:10" x14ac:dyDescent="0.25">
      <c r="A395" s="5" t="str">
        <f t="shared" si="6"/>
        <v/>
      </c>
      <c r="B395" t="s">
        <v>90</v>
      </c>
      <c r="C395" t="s">
        <v>99</v>
      </c>
      <c r="D395" s="8" t="s">
        <v>73</v>
      </c>
      <c r="E395">
        <v>5</v>
      </c>
      <c r="F395">
        <v>0.62667107582092285</v>
      </c>
      <c r="G395">
        <v>0.64877158403396606</v>
      </c>
      <c r="H395">
        <v>1.0195904411375523E-2</v>
      </c>
      <c r="I395">
        <v>61.13818245737172</v>
      </c>
      <c r="J395" s="6" t="s">
        <v>80</v>
      </c>
    </row>
    <row r="396" spans="1:10" x14ac:dyDescent="0.25">
      <c r="A396" s="5" t="str">
        <f t="shared" si="6"/>
        <v/>
      </c>
      <c r="B396" t="s">
        <v>90</v>
      </c>
      <c r="C396" t="s">
        <v>99</v>
      </c>
      <c r="D396" s="8" t="s">
        <v>72</v>
      </c>
      <c r="E396">
        <v>6</v>
      </c>
      <c r="F396">
        <v>0.58859091997146606</v>
      </c>
      <c r="G396">
        <v>0.58231222629547119</v>
      </c>
      <c r="H396">
        <v>3.1501187477260828E-3</v>
      </c>
      <c r="I396">
        <v>63.709009395224122</v>
      </c>
      <c r="J396" s="6" t="s">
        <v>80</v>
      </c>
    </row>
    <row r="397" spans="1:10" x14ac:dyDescent="0.25">
      <c r="A397" s="5" t="str">
        <f t="shared" si="6"/>
        <v/>
      </c>
      <c r="B397" t="s">
        <v>90</v>
      </c>
      <c r="C397" t="s">
        <v>99</v>
      </c>
      <c r="D397" s="8" t="s">
        <v>73</v>
      </c>
      <c r="E397">
        <v>6</v>
      </c>
      <c r="F397">
        <v>0.64212638139724731</v>
      </c>
      <c r="G397">
        <v>0.65382909774780273</v>
      </c>
      <c r="H397">
        <v>9.1535765677690506E-3</v>
      </c>
      <c r="I397">
        <v>60.248080506235766</v>
      </c>
      <c r="J397" s="6" t="s">
        <v>80</v>
      </c>
    </row>
    <row r="398" spans="1:10" x14ac:dyDescent="0.25">
      <c r="A398" s="5" t="str">
        <f t="shared" si="6"/>
        <v/>
      </c>
      <c r="B398" t="s">
        <v>90</v>
      </c>
      <c r="C398" t="s">
        <v>99</v>
      </c>
      <c r="D398" s="8" t="s">
        <v>72</v>
      </c>
      <c r="E398">
        <v>7</v>
      </c>
      <c r="F398">
        <v>0.65585821866989136</v>
      </c>
      <c r="G398">
        <v>0.64109605550765991</v>
      </c>
      <c r="H398">
        <v>2.9951208271086216E-3</v>
      </c>
      <c r="I398">
        <v>63.428250022814957</v>
      </c>
      <c r="J398" s="6" t="s">
        <v>80</v>
      </c>
    </row>
    <row r="399" spans="1:10" x14ac:dyDescent="0.25">
      <c r="A399" s="5" t="str">
        <f t="shared" si="6"/>
        <v/>
      </c>
      <c r="B399" t="s">
        <v>90</v>
      </c>
      <c r="C399" t="s">
        <v>99</v>
      </c>
      <c r="D399" s="8" t="s">
        <v>73</v>
      </c>
      <c r="E399">
        <v>7</v>
      </c>
      <c r="F399">
        <v>0.71593421697616577</v>
      </c>
      <c r="G399">
        <v>0.72386682033538818</v>
      </c>
      <c r="H399">
        <v>8.9428480714559555E-3</v>
      </c>
      <c r="I399">
        <v>59.342163824923645</v>
      </c>
      <c r="J399" s="6" t="s">
        <v>80</v>
      </c>
    </row>
    <row r="400" spans="1:10" x14ac:dyDescent="0.25">
      <c r="A400" s="5" t="str">
        <f t="shared" si="6"/>
        <v/>
      </c>
      <c r="B400" t="s">
        <v>90</v>
      </c>
      <c r="C400" t="s">
        <v>99</v>
      </c>
      <c r="D400" s="8" t="s">
        <v>72</v>
      </c>
      <c r="E400">
        <v>8</v>
      </c>
      <c r="F400">
        <v>0.62237763404846191</v>
      </c>
      <c r="G400">
        <v>0.61162620782852173</v>
      </c>
      <c r="H400">
        <v>3.0910915229469538E-3</v>
      </c>
      <c r="I400">
        <v>64.708483307508345</v>
      </c>
      <c r="J400" s="6" t="s">
        <v>80</v>
      </c>
    </row>
    <row r="401" spans="1:10" x14ac:dyDescent="0.25">
      <c r="A401" s="5" t="str">
        <f t="shared" si="6"/>
        <v/>
      </c>
      <c r="B401" t="s">
        <v>90</v>
      </c>
      <c r="C401" t="s">
        <v>99</v>
      </c>
      <c r="D401" s="8" t="s">
        <v>73</v>
      </c>
      <c r="E401">
        <v>8</v>
      </c>
      <c r="F401">
        <v>0.68421715497970581</v>
      </c>
      <c r="G401">
        <v>0.68579298257827759</v>
      </c>
      <c r="H401">
        <v>9.3820700421929359E-3</v>
      </c>
      <c r="I401">
        <v>60.86308841623876</v>
      </c>
      <c r="J401" s="6" t="s">
        <v>80</v>
      </c>
    </row>
    <row r="402" spans="1:10" x14ac:dyDescent="0.25">
      <c r="A402" s="5" t="str">
        <f t="shared" si="6"/>
        <v/>
      </c>
      <c r="B402" t="s">
        <v>90</v>
      </c>
      <c r="C402" t="s">
        <v>99</v>
      </c>
      <c r="D402" s="8" t="s">
        <v>72</v>
      </c>
      <c r="E402">
        <v>9</v>
      </c>
      <c r="F402">
        <v>0.47938749194145203</v>
      </c>
      <c r="G402">
        <v>0.47373059391975403</v>
      </c>
      <c r="H402">
        <v>3.4168099518865347E-3</v>
      </c>
      <c r="I402">
        <v>70.060041047167473</v>
      </c>
      <c r="J402" s="6" t="s">
        <v>80</v>
      </c>
    </row>
    <row r="403" spans="1:10" x14ac:dyDescent="0.25">
      <c r="A403" s="5" t="str">
        <f t="shared" si="6"/>
        <v/>
      </c>
      <c r="B403" t="s">
        <v>90</v>
      </c>
      <c r="C403" t="s">
        <v>99</v>
      </c>
      <c r="D403" s="8" t="s">
        <v>73</v>
      </c>
      <c r="E403">
        <v>9</v>
      </c>
      <c r="F403">
        <v>0.51552081108093262</v>
      </c>
      <c r="G403">
        <v>0.50086414813995361</v>
      </c>
      <c r="H403">
        <v>9.9320495501160622E-3</v>
      </c>
      <c r="I403">
        <v>66.05511689225024</v>
      </c>
      <c r="J403" s="6" t="s">
        <v>80</v>
      </c>
    </row>
    <row r="404" spans="1:10" x14ac:dyDescent="0.25">
      <c r="A404" s="5" t="str">
        <f t="shared" si="6"/>
        <v/>
      </c>
      <c r="B404" t="s">
        <v>90</v>
      </c>
      <c r="C404" t="s">
        <v>99</v>
      </c>
      <c r="D404" s="8" t="s">
        <v>72</v>
      </c>
      <c r="E404">
        <v>10</v>
      </c>
      <c r="F404">
        <v>0.37049391865730286</v>
      </c>
      <c r="G404">
        <v>0.35648563504219055</v>
      </c>
      <c r="H404">
        <v>3.8249504286795855E-3</v>
      </c>
      <c r="I404">
        <v>74.440638511396713</v>
      </c>
      <c r="J404" s="6" t="s">
        <v>80</v>
      </c>
    </row>
    <row r="405" spans="1:10" x14ac:dyDescent="0.25">
      <c r="A405" s="5" t="str">
        <f t="shared" si="6"/>
        <v/>
      </c>
      <c r="B405" t="s">
        <v>90</v>
      </c>
      <c r="C405" t="s">
        <v>99</v>
      </c>
      <c r="D405" s="8" t="s">
        <v>73</v>
      </c>
      <c r="E405">
        <v>10</v>
      </c>
      <c r="F405">
        <v>0.34497722983360291</v>
      </c>
      <c r="G405">
        <v>0.33485281467437744</v>
      </c>
      <c r="H405">
        <v>1.132817380130291E-2</v>
      </c>
      <c r="I405">
        <v>72.722801898397321</v>
      </c>
      <c r="J405" s="6" t="s">
        <v>80</v>
      </c>
    </row>
    <row r="406" spans="1:10" x14ac:dyDescent="0.25">
      <c r="A406" s="5" t="str">
        <f t="shared" si="6"/>
        <v/>
      </c>
      <c r="B406" t="s">
        <v>90</v>
      </c>
      <c r="C406" t="s">
        <v>99</v>
      </c>
      <c r="D406" s="8" t="s">
        <v>72</v>
      </c>
      <c r="E406">
        <v>11</v>
      </c>
      <c r="F406">
        <v>0.29213619232177734</v>
      </c>
      <c r="G406">
        <v>0.28972673416137695</v>
      </c>
      <c r="H406">
        <v>4.3045710772275925E-3</v>
      </c>
      <c r="I406">
        <v>78.733021526912779</v>
      </c>
      <c r="J406" s="6" t="s">
        <v>80</v>
      </c>
    </row>
    <row r="407" spans="1:10" x14ac:dyDescent="0.25">
      <c r="A407" s="5" t="str">
        <f t="shared" si="6"/>
        <v/>
      </c>
      <c r="B407" t="s">
        <v>90</v>
      </c>
      <c r="C407" t="s">
        <v>99</v>
      </c>
      <c r="D407" s="8" t="s">
        <v>73</v>
      </c>
      <c r="E407">
        <v>11</v>
      </c>
      <c r="F407">
        <v>0.22304441034793854</v>
      </c>
      <c r="G407">
        <v>0.19907034933567047</v>
      </c>
      <c r="H407">
        <v>1.3255647383630276E-2</v>
      </c>
      <c r="I407">
        <v>79.477468799433296</v>
      </c>
      <c r="J407" s="6" t="s">
        <v>80</v>
      </c>
    </row>
    <row r="408" spans="1:10" x14ac:dyDescent="0.25">
      <c r="A408" s="5" t="str">
        <f t="shared" si="6"/>
        <v/>
      </c>
      <c r="B408" t="s">
        <v>90</v>
      </c>
      <c r="C408" t="s">
        <v>99</v>
      </c>
      <c r="D408" s="8" t="s">
        <v>73</v>
      </c>
      <c r="E408">
        <v>12</v>
      </c>
      <c r="F408">
        <v>0.187450110912323</v>
      </c>
      <c r="G408">
        <v>0.16520346701145172</v>
      </c>
      <c r="H408">
        <v>1.5530874021351337E-2</v>
      </c>
      <c r="I408">
        <v>84.973861838635997</v>
      </c>
      <c r="J408" s="6" t="s">
        <v>80</v>
      </c>
    </row>
    <row r="409" spans="1:10" x14ac:dyDescent="0.25">
      <c r="A409" s="5" t="str">
        <f t="shared" si="6"/>
        <v/>
      </c>
      <c r="B409" t="s">
        <v>90</v>
      </c>
      <c r="C409" t="s">
        <v>99</v>
      </c>
      <c r="D409" s="8" t="s">
        <v>72</v>
      </c>
      <c r="E409">
        <v>12</v>
      </c>
      <c r="F409">
        <v>0.30764985084533691</v>
      </c>
      <c r="G409">
        <v>0.30473130941390991</v>
      </c>
      <c r="H409">
        <v>5.0960336811840534E-3</v>
      </c>
      <c r="I409">
        <v>82.246898203097388</v>
      </c>
      <c r="J409" s="6" t="s">
        <v>80</v>
      </c>
    </row>
    <row r="410" spans="1:10" x14ac:dyDescent="0.25">
      <c r="A410" s="5" t="str">
        <f t="shared" si="6"/>
        <v/>
      </c>
      <c r="B410" t="s">
        <v>90</v>
      </c>
      <c r="C410" t="s">
        <v>99</v>
      </c>
      <c r="D410" s="8" t="s">
        <v>73</v>
      </c>
      <c r="E410">
        <v>13</v>
      </c>
      <c r="F410">
        <v>0.31329697370529175</v>
      </c>
      <c r="G410">
        <v>0.23463739454746246</v>
      </c>
      <c r="H410">
        <v>1.8041385337710381E-2</v>
      </c>
      <c r="I410">
        <v>87.570817366846455</v>
      </c>
      <c r="J410" s="6" t="s">
        <v>80</v>
      </c>
    </row>
    <row r="411" spans="1:10" x14ac:dyDescent="0.25">
      <c r="A411" s="5" t="str">
        <f t="shared" si="6"/>
        <v/>
      </c>
      <c r="B411" t="s">
        <v>90</v>
      </c>
      <c r="C411" t="s">
        <v>99</v>
      </c>
      <c r="D411" s="8" t="s">
        <v>72</v>
      </c>
      <c r="E411">
        <v>13</v>
      </c>
      <c r="F411">
        <v>0.44400793313980103</v>
      </c>
      <c r="G411">
        <v>0.42486736178398132</v>
      </c>
      <c r="H411">
        <v>5.9078535996377468E-3</v>
      </c>
      <c r="I411">
        <v>84.957120769904634</v>
      </c>
      <c r="J411" s="6" t="s">
        <v>80</v>
      </c>
    </row>
    <row r="412" spans="1:10" x14ac:dyDescent="0.25">
      <c r="A412" s="5" t="str">
        <f t="shared" si="6"/>
        <v/>
      </c>
      <c r="B412" t="s">
        <v>90</v>
      </c>
      <c r="C412" t="s">
        <v>99</v>
      </c>
      <c r="D412" s="8" t="s">
        <v>73</v>
      </c>
      <c r="E412">
        <v>14</v>
      </c>
      <c r="F412">
        <v>0.54068905115127563</v>
      </c>
      <c r="G412">
        <v>0.41584056615829468</v>
      </c>
      <c r="H412">
        <v>2.0395092666149139E-2</v>
      </c>
      <c r="I412">
        <v>89.211348215856475</v>
      </c>
      <c r="J412" s="6" t="s">
        <v>80</v>
      </c>
    </row>
    <row r="413" spans="1:10" x14ac:dyDescent="0.25">
      <c r="A413" s="5" t="str">
        <f t="shared" si="6"/>
        <v/>
      </c>
      <c r="B413" t="s">
        <v>90</v>
      </c>
      <c r="C413" t="s">
        <v>99</v>
      </c>
      <c r="D413" s="8" t="s">
        <v>72</v>
      </c>
      <c r="E413">
        <v>14</v>
      </c>
      <c r="F413">
        <v>0.65309292078018188</v>
      </c>
      <c r="G413">
        <v>0.63702553510665894</v>
      </c>
      <c r="H413">
        <v>6.7744385451078415E-3</v>
      </c>
      <c r="I413">
        <v>86.184040408690791</v>
      </c>
      <c r="J413" s="6" t="s">
        <v>80</v>
      </c>
    </row>
    <row r="414" spans="1:10" x14ac:dyDescent="0.25">
      <c r="A414" s="5" t="str">
        <f t="shared" si="6"/>
        <v/>
      </c>
      <c r="B414" t="s">
        <v>90</v>
      </c>
      <c r="C414" t="s">
        <v>99</v>
      </c>
      <c r="D414" s="8" t="s">
        <v>73</v>
      </c>
      <c r="E414">
        <v>15</v>
      </c>
      <c r="F414">
        <v>0.85364764928817749</v>
      </c>
      <c r="G414">
        <v>0.74372148513793945</v>
      </c>
      <c r="H414">
        <v>2.2175630554556847E-2</v>
      </c>
      <c r="I414">
        <v>90.695345403404488</v>
      </c>
      <c r="J414" s="6" t="s">
        <v>80</v>
      </c>
    </row>
    <row r="415" spans="1:10" x14ac:dyDescent="0.25">
      <c r="A415" s="5" t="str">
        <f t="shared" si="6"/>
        <v/>
      </c>
      <c r="B415" t="s">
        <v>90</v>
      </c>
      <c r="C415" t="s">
        <v>99</v>
      </c>
      <c r="D415" s="8" t="s">
        <v>72</v>
      </c>
      <c r="E415">
        <v>15</v>
      </c>
      <c r="F415">
        <v>0.92670279741287231</v>
      </c>
      <c r="G415">
        <v>0.92398327589035034</v>
      </c>
      <c r="H415">
        <v>7.4657229706645012E-3</v>
      </c>
      <c r="I415">
        <v>87.351236887689538</v>
      </c>
      <c r="J415" s="6" t="s">
        <v>80</v>
      </c>
    </row>
    <row r="416" spans="1:10" x14ac:dyDescent="0.25">
      <c r="A416" s="5" t="str">
        <f t="shared" si="6"/>
        <v/>
      </c>
      <c r="B416" t="s">
        <v>90</v>
      </c>
      <c r="C416" t="s">
        <v>99</v>
      </c>
      <c r="D416" s="8" t="s">
        <v>72</v>
      </c>
      <c r="E416">
        <v>16</v>
      </c>
      <c r="F416">
        <v>1.2861700057983398</v>
      </c>
      <c r="G416">
        <v>1.2827416658401489</v>
      </c>
      <c r="H416">
        <v>7.9855779185891151E-3</v>
      </c>
      <c r="I416">
        <v>88.0036290248933</v>
      </c>
      <c r="J416" s="6" t="s">
        <v>80</v>
      </c>
    </row>
    <row r="417" spans="1:10" x14ac:dyDescent="0.25">
      <c r="A417" s="5" t="str">
        <f t="shared" si="6"/>
        <v/>
      </c>
      <c r="B417" t="s">
        <v>90</v>
      </c>
      <c r="C417" t="s">
        <v>99</v>
      </c>
      <c r="D417" s="8" t="s">
        <v>73</v>
      </c>
      <c r="E417">
        <v>16</v>
      </c>
      <c r="F417">
        <v>1.2926149368286133</v>
      </c>
      <c r="G417">
        <v>1.2387286424636841</v>
      </c>
      <c r="H417">
        <v>2.3756148293614388E-2</v>
      </c>
      <c r="I417">
        <v>92.084071014236983</v>
      </c>
      <c r="J417" s="6" t="s">
        <v>80</v>
      </c>
    </row>
    <row r="418" spans="1:10" x14ac:dyDescent="0.25">
      <c r="A418" s="5" t="str">
        <f t="shared" si="6"/>
        <v/>
      </c>
      <c r="B418" t="s">
        <v>90</v>
      </c>
      <c r="C418" t="s">
        <v>99</v>
      </c>
      <c r="D418" s="8" t="s">
        <v>72</v>
      </c>
      <c r="E418">
        <v>17</v>
      </c>
      <c r="F418">
        <v>1.5980430841445923</v>
      </c>
      <c r="G418">
        <v>1.6007673740386963</v>
      </c>
      <c r="H418">
        <v>8.2662627100944519E-3</v>
      </c>
      <c r="I418">
        <v>88.964253853871483</v>
      </c>
      <c r="J418" s="6" t="s">
        <v>80</v>
      </c>
    </row>
    <row r="419" spans="1:10" x14ac:dyDescent="0.25">
      <c r="A419" s="5" t="str">
        <f t="shared" si="6"/>
        <v/>
      </c>
      <c r="B419" t="s">
        <v>90</v>
      </c>
      <c r="C419" t="s">
        <v>99</v>
      </c>
      <c r="D419" s="8" t="s">
        <v>73</v>
      </c>
      <c r="E419">
        <v>17</v>
      </c>
      <c r="F419">
        <v>1.6940398216247559</v>
      </c>
      <c r="G419">
        <v>1.6943011283874512</v>
      </c>
      <c r="H419">
        <v>2.4299982935190201E-2</v>
      </c>
      <c r="I419">
        <v>92.074955176660779</v>
      </c>
      <c r="J419" s="6" t="s">
        <v>80</v>
      </c>
    </row>
    <row r="420" spans="1:10" x14ac:dyDescent="0.25">
      <c r="A420" s="5" t="str">
        <f t="shared" si="6"/>
        <v/>
      </c>
      <c r="B420" t="s">
        <v>90</v>
      </c>
      <c r="C420" t="s">
        <v>99</v>
      </c>
      <c r="D420" s="8" t="s">
        <v>72</v>
      </c>
      <c r="E420">
        <v>18</v>
      </c>
      <c r="F420">
        <v>1.8427411317825317</v>
      </c>
      <c r="G420">
        <v>1.1887961626052856</v>
      </c>
      <c r="H420">
        <v>8.2851620391011238E-3</v>
      </c>
      <c r="I420">
        <v>87.647731460318823</v>
      </c>
      <c r="J420" s="6" t="s">
        <v>80</v>
      </c>
    </row>
    <row r="421" spans="1:10" x14ac:dyDescent="0.25">
      <c r="A421" s="5" t="str">
        <f t="shared" si="6"/>
        <v/>
      </c>
      <c r="B421" t="s">
        <v>90</v>
      </c>
      <c r="C421" t="s">
        <v>99</v>
      </c>
      <c r="D421" s="8" t="s">
        <v>73</v>
      </c>
      <c r="E421">
        <v>18</v>
      </c>
      <c r="F421">
        <v>2.0062572956085205</v>
      </c>
      <c r="G421">
        <v>2.0157420635223389</v>
      </c>
      <c r="H421">
        <v>2.4533120915293694E-2</v>
      </c>
      <c r="I421">
        <v>90.492775531727659</v>
      </c>
      <c r="J421" s="6" t="s">
        <v>80</v>
      </c>
    </row>
    <row r="422" spans="1:10" x14ac:dyDescent="0.25">
      <c r="A422" s="5" t="str">
        <f t="shared" si="6"/>
        <v/>
      </c>
      <c r="B422" t="s">
        <v>90</v>
      </c>
      <c r="C422" t="s">
        <v>99</v>
      </c>
      <c r="D422" s="8" t="s">
        <v>72</v>
      </c>
      <c r="E422">
        <v>19</v>
      </c>
      <c r="F422">
        <v>1.8650921583175659</v>
      </c>
      <c r="G422">
        <v>1.494895339012146</v>
      </c>
      <c r="H422">
        <v>8.1200329586863518E-3</v>
      </c>
      <c r="I422">
        <v>85.940168293329023</v>
      </c>
      <c r="J422" s="6" t="s">
        <v>80</v>
      </c>
    </row>
    <row r="423" spans="1:10" x14ac:dyDescent="0.25">
      <c r="A423" s="5" t="str">
        <f t="shared" si="6"/>
        <v/>
      </c>
      <c r="B423" t="s">
        <v>90</v>
      </c>
      <c r="C423" t="s">
        <v>99</v>
      </c>
      <c r="D423" s="8" t="s">
        <v>73</v>
      </c>
      <c r="E423">
        <v>19</v>
      </c>
      <c r="F423">
        <v>2.0994331836700439</v>
      </c>
      <c r="G423">
        <v>1.3751990795135498</v>
      </c>
      <c r="H423">
        <v>2.4101488292217255E-2</v>
      </c>
      <c r="I423">
        <v>85.570522060118506</v>
      </c>
      <c r="J423" s="6" t="s">
        <v>80</v>
      </c>
    </row>
    <row r="424" spans="1:10" x14ac:dyDescent="0.25">
      <c r="A424" s="5" t="str">
        <f t="shared" si="6"/>
        <v/>
      </c>
      <c r="B424" t="s">
        <v>90</v>
      </c>
      <c r="C424" t="s">
        <v>99</v>
      </c>
      <c r="D424" s="8" t="s">
        <v>72</v>
      </c>
      <c r="E424">
        <v>20</v>
      </c>
      <c r="F424">
        <v>1.8592385053634644</v>
      </c>
      <c r="G424">
        <v>1.589164137840271</v>
      </c>
      <c r="H424">
        <v>7.5779692269861698E-3</v>
      </c>
      <c r="I424">
        <v>80.802701359090804</v>
      </c>
      <c r="J424" s="6" t="s">
        <v>80</v>
      </c>
    </row>
    <row r="425" spans="1:10" x14ac:dyDescent="0.25">
      <c r="A425" s="5" t="str">
        <f t="shared" si="6"/>
        <v/>
      </c>
      <c r="B425" t="s">
        <v>90</v>
      </c>
      <c r="C425" t="s">
        <v>99</v>
      </c>
      <c r="D425" s="8" t="s">
        <v>73</v>
      </c>
      <c r="E425">
        <v>20</v>
      </c>
      <c r="F425">
        <v>2.0669894218444824</v>
      </c>
      <c r="G425">
        <v>1.6247404813766479</v>
      </c>
      <c r="H425">
        <v>2.2443225607275963E-2</v>
      </c>
      <c r="I425">
        <v>81.965399894532467</v>
      </c>
      <c r="J425" s="6" t="s">
        <v>80</v>
      </c>
    </row>
    <row r="426" spans="1:10" x14ac:dyDescent="0.25">
      <c r="A426" s="5" t="str">
        <f t="shared" si="6"/>
        <v/>
      </c>
      <c r="B426" t="s">
        <v>90</v>
      </c>
      <c r="C426" t="s">
        <v>99</v>
      </c>
      <c r="D426" s="8" t="s">
        <v>73</v>
      </c>
      <c r="E426">
        <v>21</v>
      </c>
      <c r="F426">
        <v>1.9995124340057373</v>
      </c>
      <c r="G426">
        <v>2.4442687034606934</v>
      </c>
      <c r="H426">
        <v>2.1989349275827408E-2</v>
      </c>
      <c r="I426">
        <v>80.069920899977461</v>
      </c>
      <c r="J426" s="6" t="s">
        <v>80</v>
      </c>
    </row>
    <row r="427" spans="1:10" x14ac:dyDescent="0.25">
      <c r="A427" s="5" t="str">
        <f t="shared" si="6"/>
        <v/>
      </c>
      <c r="B427" t="s">
        <v>90</v>
      </c>
      <c r="C427" t="s">
        <v>99</v>
      </c>
      <c r="D427" s="8" t="s">
        <v>72</v>
      </c>
      <c r="E427">
        <v>21</v>
      </c>
      <c r="F427">
        <v>1.7859760522842407</v>
      </c>
      <c r="G427">
        <v>2.1978394985198975</v>
      </c>
      <c r="H427">
        <v>7.4418643489480019E-3</v>
      </c>
      <c r="I427">
        <v>75.700792666192072</v>
      </c>
      <c r="J427" s="6" t="s">
        <v>80</v>
      </c>
    </row>
    <row r="428" spans="1:10" x14ac:dyDescent="0.25">
      <c r="A428" s="5" t="str">
        <f t="shared" si="6"/>
        <v/>
      </c>
      <c r="B428" t="s">
        <v>90</v>
      </c>
      <c r="C428" t="s">
        <v>99</v>
      </c>
      <c r="D428" s="8" t="s">
        <v>73</v>
      </c>
      <c r="E428">
        <v>22</v>
      </c>
      <c r="F428">
        <v>1.7633148431777954</v>
      </c>
      <c r="G428">
        <v>1.863386869430542</v>
      </c>
      <c r="H428">
        <v>2.0247278735041618E-2</v>
      </c>
      <c r="I428">
        <v>78.464746001058757</v>
      </c>
      <c r="J428" s="6" t="s">
        <v>80</v>
      </c>
    </row>
    <row r="429" spans="1:10" x14ac:dyDescent="0.25">
      <c r="A429" s="5" t="str">
        <f t="shared" si="6"/>
        <v/>
      </c>
      <c r="B429" t="s">
        <v>90</v>
      </c>
      <c r="C429" t="s">
        <v>99</v>
      </c>
      <c r="D429" s="8" t="s">
        <v>72</v>
      </c>
      <c r="E429">
        <v>22</v>
      </c>
      <c r="F429">
        <v>1.6378068923950195</v>
      </c>
      <c r="G429">
        <v>1.7563403844833374</v>
      </c>
      <c r="H429">
        <v>6.9581386633217335E-3</v>
      </c>
      <c r="I429">
        <v>74.171651235986232</v>
      </c>
      <c r="J429" s="6" t="s">
        <v>80</v>
      </c>
    </row>
    <row r="430" spans="1:10" x14ac:dyDescent="0.25">
      <c r="A430" s="5" t="str">
        <f t="shared" si="6"/>
        <v/>
      </c>
      <c r="B430" t="s">
        <v>90</v>
      </c>
      <c r="C430" t="s">
        <v>99</v>
      </c>
      <c r="D430" s="8" t="s">
        <v>73</v>
      </c>
      <c r="E430">
        <v>23</v>
      </c>
      <c r="F430">
        <v>1.469385027885437</v>
      </c>
      <c r="G430">
        <v>1.5669617652893066</v>
      </c>
      <c r="H430">
        <v>1.9304929301142693E-2</v>
      </c>
      <c r="I430">
        <v>74.448773070840247</v>
      </c>
      <c r="J430" s="6" t="s">
        <v>80</v>
      </c>
    </row>
    <row r="431" spans="1:10" x14ac:dyDescent="0.25">
      <c r="A431" s="5" t="str">
        <f t="shared" si="6"/>
        <v/>
      </c>
      <c r="B431" t="s">
        <v>90</v>
      </c>
      <c r="C431" t="s">
        <v>99</v>
      </c>
      <c r="D431" s="8" t="s">
        <v>72</v>
      </c>
      <c r="E431">
        <v>23</v>
      </c>
      <c r="F431">
        <v>1.4324278831481934</v>
      </c>
      <c r="G431">
        <v>1.4887572526931763</v>
      </c>
      <c r="H431">
        <v>6.8237362429499626E-3</v>
      </c>
      <c r="I431">
        <v>72.864598650046645</v>
      </c>
      <c r="J431" s="6" t="s">
        <v>80</v>
      </c>
    </row>
    <row r="432" spans="1:10" x14ac:dyDescent="0.25">
      <c r="A432" s="5" t="str">
        <f t="shared" si="6"/>
        <v/>
      </c>
      <c r="B432" t="s">
        <v>90</v>
      </c>
      <c r="C432" t="s">
        <v>99</v>
      </c>
      <c r="D432" s="8" t="s">
        <v>72</v>
      </c>
      <c r="E432">
        <v>24</v>
      </c>
      <c r="F432">
        <v>1.1599195003509521</v>
      </c>
      <c r="G432">
        <v>1.220995306968689</v>
      </c>
      <c r="H432">
        <v>6.3738455064594746E-3</v>
      </c>
      <c r="I432">
        <v>72.056583280158449</v>
      </c>
      <c r="J432" s="6" t="s">
        <v>80</v>
      </c>
    </row>
    <row r="433" spans="1:10" x14ac:dyDescent="0.25">
      <c r="A433" s="5" t="str">
        <f t="shared" si="6"/>
        <v/>
      </c>
      <c r="B433" t="s">
        <v>90</v>
      </c>
      <c r="C433" t="s">
        <v>99</v>
      </c>
      <c r="D433" s="8" t="s">
        <v>73</v>
      </c>
      <c r="E433">
        <v>24</v>
      </c>
      <c r="F433">
        <v>1.1862400770187378</v>
      </c>
      <c r="G433">
        <v>1.2682441473007202</v>
      </c>
      <c r="H433">
        <v>1.7713084816932678E-2</v>
      </c>
      <c r="I433">
        <v>72.131272631392861</v>
      </c>
      <c r="J433" s="6" t="s">
        <v>80</v>
      </c>
    </row>
    <row r="434" spans="1:10" x14ac:dyDescent="0.25">
      <c r="A434" s="5" t="str">
        <f t="shared" si="6"/>
        <v/>
      </c>
      <c r="B434" t="s">
        <v>90</v>
      </c>
      <c r="C434" t="s">
        <v>99</v>
      </c>
      <c r="D434" s="8" t="s">
        <v>75</v>
      </c>
      <c r="E434">
        <v>1</v>
      </c>
      <c r="F434">
        <v>0.97239577770233154</v>
      </c>
      <c r="G434">
        <v>0.98584413528442383</v>
      </c>
      <c r="H434">
        <v>7.9001961275935173E-3</v>
      </c>
      <c r="I434">
        <v>70.0525964057436</v>
      </c>
      <c r="J434" s="6" t="s">
        <v>80</v>
      </c>
    </row>
    <row r="435" spans="1:10" x14ac:dyDescent="0.25">
      <c r="A435" s="5" t="str">
        <f t="shared" si="6"/>
        <v/>
      </c>
      <c r="B435" t="s">
        <v>90</v>
      </c>
      <c r="C435" t="s">
        <v>99</v>
      </c>
      <c r="D435" s="8" t="s">
        <v>74</v>
      </c>
      <c r="E435">
        <v>1</v>
      </c>
      <c r="F435">
        <v>1.013799786567688</v>
      </c>
      <c r="G435">
        <v>1.0601979494094849</v>
      </c>
      <c r="H435">
        <v>7.8369751572608948E-3</v>
      </c>
      <c r="I435">
        <v>72.78617498997221</v>
      </c>
      <c r="J435" s="6" t="s">
        <v>80</v>
      </c>
    </row>
    <row r="436" spans="1:10" x14ac:dyDescent="0.25">
      <c r="A436" s="5" t="str">
        <f t="shared" si="6"/>
        <v/>
      </c>
      <c r="B436" t="s">
        <v>90</v>
      </c>
      <c r="C436" t="s">
        <v>99</v>
      </c>
      <c r="D436" s="8" t="s">
        <v>74</v>
      </c>
      <c r="E436">
        <v>2</v>
      </c>
      <c r="F436">
        <v>0.86554080247879028</v>
      </c>
      <c r="G436">
        <v>0.8874589204788208</v>
      </c>
      <c r="H436">
        <v>7.0387511514127254E-3</v>
      </c>
      <c r="I436">
        <v>71.153939501938368</v>
      </c>
      <c r="J436" s="6" t="s">
        <v>80</v>
      </c>
    </row>
    <row r="437" spans="1:10" x14ac:dyDescent="0.25">
      <c r="A437" s="5" t="str">
        <f t="shared" si="6"/>
        <v/>
      </c>
      <c r="B437" t="s">
        <v>90</v>
      </c>
      <c r="C437" t="s">
        <v>99</v>
      </c>
      <c r="D437" s="8" t="s">
        <v>75</v>
      </c>
      <c r="E437">
        <v>2</v>
      </c>
      <c r="F437">
        <v>0.82914811372756958</v>
      </c>
      <c r="G437">
        <v>0.82916766405105591</v>
      </c>
      <c r="H437">
        <v>7.3925629258155823E-3</v>
      </c>
      <c r="I437">
        <v>69.226167386230415</v>
      </c>
      <c r="J437" s="6" t="s">
        <v>80</v>
      </c>
    </row>
    <row r="438" spans="1:10" x14ac:dyDescent="0.25">
      <c r="A438" s="5" t="str">
        <f t="shared" si="6"/>
        <v/>
      </c>
      <c r="B438" t="s">
        <v>90</v>
      </c>
      <c r="C438" t="s">
        <v>99</v>
      </c>
      <c r="D438" s="8" t="s">
        <v>74</v>
      </c>
      <c r="E438">
        <v>3</v>
      </c>
      <c r="F438">
        <v>0.7682381272315979</v>
      </c>
      <c r="G438">
        <v>0.77387350797653198</v>
      </c>
      <c r="H438">
        <v>6.2150978483259678E-3</v>
      </c>
      <c r="I438">
        <v>69.470201363198598</v>
      </c>
      <c r="J438" s="6" t="s">
        <v>80</v>
      </c>
    </row>
    <row r="439" spans="1:10" x14ac:dyDescent="0.25">
      <c r="A439" s="5" t="str">
        <f t="shared" si="6"/>
        <v/>
      </c>
      <c r="B439" t="s">
        <v>90</v>
      </c>
      <c r="C439" t="s">
        <v>99</v>
      </c>
      <c r="D439" s="8" t="s">
        <v>75</v>
      </c>
      <c r="E439">
        <v>3</v>
      </c>
      <c r="F439">
        <v>0.71616798639297485</v>
      </c>
      <c r="G439">
        <v>0.73509907722473145</v>
      </c>
      <c r="H439">
        <v>6.6934572532773018E-3</v>
      </c>
      <c r="I439">
        <v>68.127069264554535</v>
      </c>
      <c r="J439" s="6" t="s">
        <v>80</v>
      </c>
    </row>
    <row r="440" spans="1:10" x14ac:dyDescent="0.25">
      <c r="A440" s="5" t="str">
        <f t="shared" si="6"/>
        <v/>
      </c>
      <c r="B440" t="s">
        <v>90</v>
      </c>
      <c r="C440" t="s">
        <v>99</v>
      </c>
      <c r="D440" s="8" t="s">
        <v>74</v>
      </c>
      <c r="E440">
        <v>4</v>
      </c>
      <c r="F440">
        <v>0.69622504711151123</v>
      </c>
      <c r="G440">
        <v>0.70490813255310059</v>
      </c>
      <c r="H440">
        <v>5.5583054199814796E-3</v>
      </c>
      <c r="I440">
        <v>68.441009043526648</v>
      </c>
      <c r="J440" s="6" t="s">
        <v>80</v>
      </c>
    </row>
    <row r="441" spans="1:10" x14ac:dyDescent="0.25">
      <c r="A441" s="5" t="str">
        <f t="shared" si="6"/>
        <v/>
      </c>
      <c r="B441" t="s">
        <v>90</v>
      </c>
      <c r="C441" t="s">
        <v>99</v>
      </c>
      <c r="D441" s="8" t="s">
        <v>75</v>
      </c>
      <c r="E441">
        <v>4</v>
      </c>
      <c r="F441">
        <v>0.6456524133682251</v>
      </c>
      <c r="G441">
        <v>0.65544849634170532</v>
      </c>
      <c r="H441">
        <v>5.7745897211134434E-3</v>
      </c>
      <c r="I441">
        <v>67.365212369479892</v>
      </c>
      <c r="J441" s="6" t="s">
        <v>80</v>
      </c>
    </row>
    <row r="442" spans="1:10" x14ac:dyDescent="0.25">
      <c r="A442" s="5" t="str">
        <f t="shared" si="6"/>
        <v/>
      </c>
      <c r="B442" t="s">
        <v>90</v>
      </c>
      <c r="C442" t="s">
        <v>99</v>
      </c>
      <c r="D442" s="8" t="s">
        <v>74</v>
      </c>
      <c r="E442">
        <v>5</v>
      </c>
      <c r="F442">
        <v>0.65638911724090576</v>
      </c>
      <c r="G442">
        <v>0.66320103406906128</v>
      </c>
      <c r="H442">
        <v>4.873169120401144E-3</v>
      </c>
      <c r="I442">
        <v>67.099740722574126</v>
      </c>
      <c r="J442" s="6" t="s">
        <v>80</v>
      </c>
    </row>
    <row r="443" spans="1:10" x14ac:dyDescent="0.25">
      <c r="A443" s="5" t="str">
        <f t="shared" si="6"/>
        <v/>
      </c>
      <c r="B443" t="s">
        <v>90</v>
      </c>
      <c r="C443" t="s">
        <v>99</v>
      </c>
      <c r="D443" s="8" t="s">
        <v>75</v>
      </c>
      <c r="E443">
        <v>5</v>
      </c>
      <c r="F443">
        <v>0.6135793924331665</v>
      </c>
      <c r="G443">
        <v>0.60217219591140747</v>
      </c>
      <c r="H443">
        <v>4.9005649052560329E-3</v>
      </c>
      <c r="I443">
        <v>66.677111701553855</v>
      </c>
      <c r="J443" s="6" t="s">
        <v>80</v>
      </c>
    </row>
    <row r="444" spans="1:10" x14ac:dyDescent="0.25">
      <c r="A444" s="5" t="str">
        <f t="shared" si="6"/>
        <v/>
      </c>
      <c r="B444" t="s">
        <v>90</v>
      </c>
      <c r="C444" t="s">
        <v>99</v>
      </c>
      <c r="D444" s="8" t="s">
        <v>75</v>
      </c>
      <c r="E444">
        <v>6</v>
      </c>
      <c r="F444">
        <v>0.62044018507003784</v>
      </c>
      <c r="G444">
        <v>0.60090279579162598</v>
      </c>
      <c r="H444">
        <v>4.2574559338390827E-3</v>
      </c>
      <c r="I444">
        <v>66.416249308119959</v>
      </c>
      <c r="J444" s="6" t="s">
        <v>80</v>
      </c>
    </row>
    <row r="445" spans="1:10" x14ac:dyDescent="0.25">
      <c r="A445" s="5" t="str">
        <f t="shared" si="6"/>
        <v/>
      </c>
      <c r="B445" t="s">
        <v>90</v>
      </c>
      <c r="C445" t="s">
        <v>99</v>
      </c>
      <c r="D445" s="8" t="s">
        <v>74</v>
      </c>
      <c r="E445">
        <v>6</v>
      </c>
      <c r="F445">
        <v>0.65511614084243774</v>
      </c>
      <c r="G445">
        <v>0.66110742092132568</v>
      </c>
      <c r="H445">
        <v>4.5217503793537617E-3</v>
      </c>
      <c r="I445">
        <v>66.4894074932199</v>
      </c>
      <c r="J445" s="6" t="s">
        <v>80</v>
      </c>
    </row>
    <row r="446" spans="1:10" x14ac:dyDescent="0.25">
      <c r="A446" s="5" t="str">
        <f t="shared" si="6"/>
        <v/>
      </c>
      <c r="B446" t="s">
        <v>90</v>
      </c>
      <c r="C446" t="s">
        <v>99</v>
      </c>
      <c r="D446" s="8" t="s">
        <v>74</v>
      </c>
      <c r="E446">
        <v>7</v>
      </c>
      <c r="F446">
        <v>0.69834333658218384</v>
      </c>
      <c r="G446">
        <v>0.70881211757659912</v>
      </c>
      <c r="H446">
        <v>4.4135646894574165E-3</v>
      </c>
      <c r="I446">
        <v>65.815050563562934</v>
      </c>
      <c r="J446" s="6" t="s">
        <v>80</v>
      </c>
    </row>
    <row r="447" spans="1:10" x14ac:dyDescent="0.25">
      <c r="A447" s="5" t="str">
        <f t="shared" si="6"/>
        <v/>
      </c>
      <c r="B447" t="s">
        <v>90</v>
      </c>
      <c r="C447" t="s">
        <v>99</v>
      </c>
      <c r="D447" s="8" t="s">
        <v>75</v>
      </c>
      <c r="E447">
        <v>7</v>
      </c>
      <c r="F447">
        <v>0.68744564056396484</v>
      </c>
      <c r="G447">
        <v>0.66312116384506226</v>
      </c>
      <c r="H447">
        <v>3.8973384071141481E-3</v>
      </c>
      <c r="I447">
        <v>66.359059743906741</v>
      </c>
      <c r="J447" s="6" t="s">
        <v>80</v>
      </c>
    </row>
    <row r="448" spans="1:10" x14ac:dyDescent="0.25">
      <c r="A448" s="5" t="str">
        <f t="shared" si="6"/>
        <v/>
      </c>
      <c r="B448" t="s">
        <v>90</v>
      </c>
      <c r="C448" t="s">
        <v>99</v>
      </c>
      <c r="D448" s="8" t="s">
        <v>74</v>
      </c>
      <c r="E448">
        <v>8</v>
      </c>
      <c r="F448">
        <v>0.66607457399368286</v>
      </c>
      <c r="G448">
        <v>0.66512882709503174</v>
      </c>
      <c r="H448">
        <v>4.9733566120266914E-3</v>
      </c>
      <c r="I448">
        <v>68.118823896297798</v>
      </c>
      <c r="J448" s="6" t="s">
        <v>80</v>
      </c>
    </row>
    <row r="449" spans="1:10" x14ac:dyDescent="0.25">
      <c r="A449" s="5" t="str">
        <f t="shared" si="6"/>
        <v/>
      </c>
      <c r="B449" t="s">
        <v>90</v>
      </c>
      <c r="C449" t="s">
        <v>99</v>
      </c>
      <c r="D449" s="8" t="s">
        <v>75</v>
      </c>
      <c r="E449">
        <v>8</v>
      </c>
      <c r="F449">
        <v>0.68022269010543823</v>
      </c>
      <c r="G449">
        <v>0.6761590838432312</v>
      </c>
      <c r="H449">
        <v>4.0196161717176437E-3</v>
      </c>
      <c r="I449">
        <v>67.208580021391171</v>
      </c>
      <c r="J449" s="6" t="s">
        <v>80</v>
      </c>
    </row>
    <row r="450" spans="1:10" x14ac:dyDescent="0.25">
      <c r="A450" s="5" t="str">
        <f t="shared" ref="A450:A513" si="7">IF(AND(category = B450, subcategory=C450, reportdate = D450), E450, "")</f>
        <v/>
      </c>
      <c r="B450" t="s">
        <v>90</v>
      </c>
      <c r="C450" t="s">
        <v>99</v>
      </c>
      <c r="D450" s="8" t="s">
        <v>75</v>
      </c>
      <c r="E450">
        <v>9</v>
      </c>
      <c r="F450">
        <v>0.5644526481628418</v>
      </c>
      <c r="G450">
        <v>0.5628819465637207</v>
      </c>
      <c r="H450">
        <v>4.2376602068543434E-3</v>
      </c>
      <c r="I450">
        <v>69.303188309539237</v>
      </c>
      <c r="J450" s="6" t="s">
        <v>80</v>
      </c>
    </row>
    <row r="451" spans="1:10" x14ac:dyDescent="0.25">
      <c r="A451" s="5" t="str">
        <f t="shared" si="7"/>
        <v/>
      </c>
      <c r="B451" t="s">
        <v>90</v>
      </c>
      <c r="C451" t="s">
        <v>99</v>
      </c>
      <c r="D451" s="8" t="s">
        <v>74</v>
      </c>
      <c r="E451">
        <v>9</v>
      </c>
      <c r="F451">
        <v>0.53786474466323853</v>
      </c>
      <c r="G451">
        <v>0.54918950796127319</v>
      </c>
      <c r="H451">
        <v>5.7623926550149918E-3</v>
      </c>
      <c r="I451">
        <v>71.548997638884799</v>
      </c>
      <c r="J451" s="6" t="s">
        <v>80</v>
      </c>
    </row>
    <row r="452" spans="1:10" x14ac:dyDescent="0.25">
      <c r="A452" s="5" t="str">
        <f t="shared" si="7"/>
        <v/>
      </c>
      <c r="B452" t="s">
        <v>90</v>
      </c>
      <c r="C452" t="s">
        <v>99</v>
      </c>
      <c r="D452" s="8" t="s">
        <v>75</v>
      </c>
      <c r="E452">
        <v>10</v>
      </c>
      <c r="F452">
        <v>0.4528176486492157</v>
      </c>
      <c r="G452">
        <v>0.44933778047561646</v>
      </c>
      <c r="H452">
        <v>4.8784292303025723E-3</v>
      </c>
      <c r="I452">
        <v>72.959888187771725</v>
      </c>
      <c r="J452" s="6" t="s">
        <v>80</v>
      </c>
    </row>
    <row r="453" spans="1:10" x14ac:dyDescent="0.25">
      <c r="A453" s="5" t="str">
        <f t="shared" si="7"/>
        <v/>
      </c>
      <c r="B453" t="s">
        <v>90</v>
      </c>
      <c r="C453" t="s">
        <v>99</v>
      </c>
      <c r="D453" s="8" t="s">
        <v>74</v>
      </c>
      <c r="E453">
        <v>10</v>
      </c>
      <c r="F453">
        <v>0.46161341667175293</v>
      </c>
      <c r="G453">
        <v>0.45734342932701111</v>
      </c>
      <c r="H453">
        <v>6.9190366193652153E-3</v>
      </c>
      <c r="I453">
        <v>75.343543457908666</v>
      </c>
      <c r="J453" s="6" t="s">
        <v>80</v>
      </c>
    </row>
    <row r="454" spans="1:10" x14ac:dyDescent="0.25">
      <c r="A454" s="5" t="str">
        <f t="shared" si="7"/>
        <v/>
      </c>
      <c r="B454" t="s">
        <v>90</v>
      </c>
      <c r="C454" t="s">
        <v>99</v>
      </c>
      <c r="D454" s="8" t="s">
        <v>74</v>
      </c>
      <c r="E454">
        <v>11</v>
      </c>
      <c r="F454">
        <v>0.3796008825302124</v>
      </c>
      <c r="G454">
        <v>0.38912686705589294</v>
      </c>
      <c r="H454">
        <v>7.8585967421531677E-3</v>
      </c>
      <c r="I454">
        <v>81.189496146465871</v>
      </c>
      <c r="J454" s="6" t="s">
        <v>80</v>
      </c>
    </row>
    <row r="455" spans="1:10" x14ac:dyDescent="0.25">
      <c r="A455" s="5" t="str">
        <f t="shared" si="7"/>
        <v/>
      </c>
      <c r="B455" t="s">
        <v>90</v>
      </c>
      <c r="C455" t="s">
        <v>99</v>
      </c>
      <c r="D455" s="8" t="s">
        <v>75</v>
      </c>
      <c r="E455">
        <v>11</v>
      </c>
      <c r="F455">
        <v>0.39116212725639343</v>
      </c>
      <c r="G455">
        <v>0.36978277564048767</v>
      </c>
      <c r="H455">
        <v>5.5390889756381512E-3</v>
      </c>
      <c r="I455">
        <v>77.021864275418878</v>
      </c>
      <c r="J455" s="6" t="s">
        <v>80</v>
      </c>
    </row>
    <row r="456" spans="1:10" x14ac:dyDescent="0.25">
      <c r="A456" s="5" t="str">
        <f t="shared" si="7"/>
        <v/>
      </c>
      <c r="B456" t="s">
        <v>90</v>
      </c>
      <c r="C456" t="s">
        <v>99</v>
      </c>
      <c r="D456" s="8" t="s">
        <v>74</v>
      </c>
      <c r="E456">
        <v>12</v>
      </c>
      <c r="F456">
        <v>0.45128348469734192</v>
      </c>
      <c r="G456">
        <v>0.45458528399467468</v>
      </c>
      <c r="H456">
        <v>9.1209793463349342E-3</v>
      </c>
      <c r="I456">
        <v>84.845031407334218</v>
      </c>
      <c r="J456" s="6" t="s">
        <v>80</v>
      </c>
    </row>
    <row r="457" spans="1:10" x14ac:dyDescent="0.25">
      <c r="A457" s="5" t="str">
        <f t="shared" si="7"/>
        <v/>
      </c>
      <c r="B457" t="s">
        <v>90</v>
      </c>
      <c r="C457" t="s">
        <v>99</v>
      </c>
      <c r="D457" s="8" t="s">
        <v>75</v>
      </c>
      <c r="E457">
        <v>12</v>
      </c>
      <c r="F457">
        <v>0.42750418186187744</v>
      </c>
      <c r="G457">
        <v>0.4037090539932251</v>
      </c>
      <c r="H457">
        <v>6.5096942707896233E-3</v>
      </c>
      <c r="I457">
        <v>80.338178530595329</v>
      </c>
      <c r="J457" s="6" t="s">
        <v>80</v>
      </c>
    </row>
    <row r="458" spans="1:10" x14ac:dyDescent="0.25">
      <c r="A458" s="5" t="str">
        <f t="shared" si="7"/>
        <v/>
      </c>
      <c r="B458" t="s">
        <v>90</v>
      </c>
      <c r="C458" t="s">
        <v>99</v>
      </c>
      <c r="D458" s="8" t="s">
        <v>75</v>
      </c>
      <c r="E458">
        <v>13</v>
      </c>
      <c r="F458">
        <v>0.55988633632659912</v>
      </c>
      <c r="G458">
        <v>0.55434072017669678</v>
      </c>
      <c r="H458">
        <v>7.5466493144631386E-3</v>
      </c>
      <c r="I458">
        <v>81.334543710087814</v>
      </c>
      <c r="J458" s="6" t="s">
        <v>80</v>
      </c>
    </row>
    <row r="459" spans="1:10" x14ac:dyDescent="0.25">
      <c r="A459" s="5" t="str">
        <f t="shared" si="7"/>
        <v/>
      </c>
      <c r="B459" t="s">
        <v>90</v>
      </c>
      <c r="C459" t="s">
        <v>99</v>
      </c>
      <c r="D459" s="8" t="s">
        <v>74</v>
      </c>
      <c r="E459">
        <v>13</v>
      </c>
      <c r="F459">
        <v>0.53316080570220947</v>
      </c>
      <c r="G459">
        <v>0.53704607486724854</v>
      </c>
      <c r="H459">
        <v>1.0148904286324978E-2</v>
      </c>
      <c r="I459">
        <v>87.711496413775421</v>
      </c>
      <c r="J459" s="6" t="s">
        <v>80</v>
      </c>
    </row>
    <row r="460" spans="1:10" x14ac:dyDescent="0.25">
      <c r="A460" s="5" t="str">
        <f t="shared" si="7"/>
        <v/>
      </c>
      <c r="B460" t="s">
        <v>90</v>
      </c>
      <c r="C460" t="s">
        <v>99</v>
      </c>
      <c r="D460" s="8" t="s">
        <v>75</v>
      </c>
      <c r="E460">
        <v>14</v>
      </c>
      <c r="F460">
        <v>0.71456354856491089</v>
      </c>
      <c r="G460">
        <v>0.72384172677993774</v>
      </c>
      <c r="H460">
        <v>8.3302995190024376E-3</v>
      </c>
      <c r="I460">
        <v>80.451289715456653</v>
      </c>
      <c r="J460" s="6" t="s">
        <v>80</v>
      </c>
    </row>
    <row r="461" spans="1:10" x14ac:dyDescent="0.25">
      <c r="A461" s="5" t="str">
        <f t="shared" si="7"/>
        <v/>
      </c>
      <c r="B461" t="s">
        <v>90</v>
      </c>
      <c r="C461" t="s">
        <v>99</v>
      </c>
      <c r="D461" s="8" t="s">
        <v>74</v>
      </c>
      <c r="E461">
        <v>14</v>
      </c>
      <c r="F461">
        <v>0.7688673734664917</v>
      </c>
      <c r="G461">
        <v>0.74292606115341187</v>
      </c>
      <c r="H461">
        <v>1.1150207370519638E-2</v>
      </c>
      <c r="I461">
        <v>89.866025749550374</v>
      </c>
      <c r="J461" s="6" t="s">
        <v>80</v>
      </c>
    </row>
    <row r="462" spans="1:10" x14ac:dyDescent="0.25">
      <c r="A462" s="5" t="str">
        <f t="shared" si="7"/>
        <v/>
      </c>
      <c r="B462" t="s">
        <v>90</v>
      </c>
      <c r="C462" t="s">
        <v>99</v>
      </c>
      <c r="D462" s="8" t="s">
        <v>74</v>
      </c>
      <c r="E462">
        <v>15</v>
      </c>
      <c r="F462">
        <v>1.0588849782943726</v>
      </c>
      <c r="G462">
        <v>1.0474327802658081</v>
      </c>
      <c r="H462">
        <v>1.1943046934902668E-2</v>
      </c>
      <c r="I462">
        <v>90.228752171784421</v>
      </c>
      <c r="J462" s="6" t="s">
        <v>80</v>
      </c>
    </row>
    <row r="463" spans="1:10" x14ac:dyDescent="0.25">
      <c r="A463" s="5" t="str">
        <f t="shared" si="7"/>
        <v/>
      </c>
      <c r="B463" t="s">
        <v>90</v>
      </c>
      <c r="C463" t="s">
        <v>99</v>
      </c>
      <c r="D463" s="8" t="s">
        <v>75</v>
      </c>
      <c r="E463">
        <v>15</v>
      </c>
      <c r="F463">
        <v>0.87991809844970703</v>
      </c>
      <c r="G463">
        <v>0.95152997970581055</v>
      </c>
      <c r="H463">
        <v>9.0278731659054756E-3</v>
      </c>
      <c r="I463">
        <v>80.493523746262014</v>
      </c>
      <c r="J463" s="6" t="s">
        <v>80</v>
      </c>
    </row>
    <row r="464" spans="1:10" x14ac:dyDescent="0.25">
      <c r="A464" s="5" t="str">
        <f t="shared" si="7"/>
        <v/>
      </c>
      <c r="B464" t="s">
        <v>90</v>
      </c>
      <c r="C464" t="s">
        <v>99</v>
      </c>
      <c r="D464" s="8" t="s">
        <v>74</v>
      </c>
      <c r="E464">
        <v>16</v>
      </c>
      <c r="F464">
        <v>1.4289517402648926</v>
      </c>
      <c r="G464">
        <v>1.4005697965621948</v>
      </c>
      <c r="H464">
        <v>1.2614961713552475E-2</v>
      </c>
      <c r="I464">
        <v>89.3430409408667</v>
      </c>
      <c r="J464" s="6" t="s">
        <v>80</v>
      </c>
    </row>
    <row r="465" spans="1:10" x14ac:dyDescent="0.25">
      <c r="A465" s="5" t="str">
        <f t="shared" si="7"/>
        <v/>
      </c>
      <c r="B465" t="s">
        <v>90</v>
      </c>
      <c r="C465" t="s">
        <v>99</v>
      </c>
      <c r="D465" s="8" t="s">
        <v>75</v>
      </c>
      <c r="E465">
        <v>16</v>
      </c>
      <c r="F465">
        <v>1.1330959796905518</v>
      </c>
      <c r="G465">
        <v>1.1860344409942627</v>
      </c>
      <c r="H465">
        <v>9.5349662005901337E-3</v>
      </c>
      <c r="I465">
        <v>80.634618251629973</v>
      </c>
      <c r="J465" s="6" t="s">
        <v>80</v>
      </c>
    </row>
    <row r="466" spans="1:10" x14ac:dyDescent="0.25">
      <c r="A466" s="5" t="str">
        <f t="shared" si="7"/>
        <v/>
      </c>
      <c r="B466" t="s">
        <v>90</v>
      </c>
      <c r="C466" t="s">
        <v>99</v>
      </c>
      <c r="D466" s="8" t="s">
        <v>75</v>
      </c>
      <c r="E466">
        <v>17</v>
      </c>
      <c r="F466">
        <v>1.3980063199996948</v>
      </c>
      <c r="G466">
        <v>1.3769911527633667</v>
      </c>
      <c r="H466">
        <v>9.7476160153746605E-3</v>
      </c>
      <c r="I466">
        <v>80.16461640652976</v>
      </c>
      <c r="J466" s="6" t="s">
        <v>80</v>
      </c>
    </row>
    <row r="467" spans="1:10" x14ac:dyDescent="0.25">
      <c r="A467" s="5" t="str">
        <f t="shared" si="7"/>
        <v/>
      </c>
      <c r="B467" t="s">
        <v>90</v>
      </c>
      <c r="C467" t="s">
        <v>99</v>
      </c>
      <c r="D467" s="8" t="s">
        <v>74</v>
      </c>
      <c r="E467">
        <v>17</v>
      </c>
      <c r="F467">
        <v>1.6760119199752808</v>
      </c>
      <c r="G467">
        <v>1.6841369867324829</v>
      </c>
      <c r="H467">
        <v>1.2894682586193085E-2</v>
      </c>
      <c r="I467">
        <v>87.309252015841551</v>
      </c>
      <c r="J467" s="6" t="s">
        <v>80</v>
      </c>
    </row>
    <row r="468" spans="1:10" x14ac:dyDescent="0.25">
      <c r="A468" s="5" t="str">
        <f t="shared" si="7"/>
        <v/>
      </c>
      <c r="B468" t="s">
        <v>90</v>
      </c>
      <c r="C468" t="s">
        <v>99</v>
      </c>
      <c r="D468" s="8" t="s">
        <v>75</v>
      </c>
      <c r="E468">
        <v>18</v>
      </c>
      <c r="F468">
        <v>1.5280756950378418</v>
      </c>
      <c r="G468">
        <v>1.491752028465271</v>
      </c>
      <c r="H468">
        <v>9.7303520888090134E-3</v>
      </c>
      <c r="I468">
        <v>76.807899184451415</v>
      </c>
      <c r="J468" s="6" t="s">
        <v>80</v>
      </c>
    </row>
    <row r="469" spans="1:10" x14ac:dyDescent="0.25">
      <c r="A469" s="5" t="str">
        <f t="shared" si="7"/>
        <v/>
      </c>
      <c r="B469" t="s">
        <v>90</v>
      </c>
      <c r="C469" t="s">
        <v>99</v>
      </c>
      <c r="D469" s="8" t="s">
        <v>74</v>
      </c>
      <c r="E469">
        <v>18</v>
      </c>
      <c r="F469">
        <v>1.795275092124939</v>
      </c>
      <c r="G469">
        <v>1.7974624633789063</v>
      </c>
      <c r="H469">
        <v>1.2696863152086735E-2</v>
      </c>
      <c r="I469">
        <v>83.05870984987564</v>
      </c>
      <c r="J469" s="6" t="s">
        <v>80</v>
      </c>
    </row>
    <row r="470" spans="1:10" x14ac:dyDescent="0.25">
      <c r="A470" s="5" t="str">
        <f t="shared" si="7"/>
        <v/>
      </c>
      <c r="B470" t="s">
        <v>90</v>
      </c>
      <c r="C470" t="s">
        <v>99</v>
      </c>
      <c r="D470" s="8" t="s">
        <v>75</v>
      </c>
      <c r="E470">
        <v>19</v>
      </c>
      <c r="F470">
        <v>1.5372352600097656</v>
      </c>
      <c r="G470">
        <v>1.0626059770584106</v>
      </c>
      <c r="H470">
        <v>9.49837826192379E-3</v>
      </c>
      <c r="I470">
        <v>74.733897929783865</v>
      </c>
      <c r="J470" s="6" t="s">
        <v>80</v>
      </c>
    </row>
    <row r="471" spans="1:10" x14ac:dyDescent="0.25">
      <c r="A471" s="5" t="str">
        <f t="shared" si="7"/>
        <v/>
      </c>
      <c r="B471" t="s">
        <v>90</v>
      </c>
      <c r="C471" t="s">
        <v>99</v>
      </c>
      <c r="D471" s="8" t="s">
        <v>74</v>
      </c>
      <c r="E471">
        <v>19</v>
      </c>
      <c r="F471">
        <v>1.8095613718032837</v>
      </c>
      <c r="G471">
        <v>1.2841962575912476</v>
      </c>
      <c r="H471">
        <v>1.2299373745918274E-2</v>
      </c>
      <c r="I471">
        <v>78.306336704222346</v>
      </c>
      <c r="J471" s="6" t="s">
        <v>80</v>
      </c>
    </row>
    <row r="472" spans="1:10" x14ac:dyDescent="0.25">
      <c r="A472" s="5" t="str">
        <f t="shared" si="7"/>
        <v/>
      </c>
      <c r="B472" t="s">
        <v>90</v>
      </c>
      <c r="C472" t="s">
        <v>99</v>
      </c>
      <c r="D472" s="8" t="s">
        <v>74</v>
      </c>
      <c r="E472">
        <v>20</v>
      </c>
      <c r="F472">
        <v>1.7566863298416138</v>
      </c>
      <c r="G472">
        <v>1.4463011026382446</v>
      </c>
      <c r="H472">
        <v>1.1430730111896992E-2</v>
      </c>
      <c r="I472">
        <v>74.137597897269501</v>
      </c>
      <c r="J472" s="6" t="s">
        <v>80</v>
      </c>
    </row>
    <row r="473" spans="1:10" x14ac:dyDescent="0.25">
      <c r="A473" s="5" t="str">
        <f t="shared" si="7"/>
        <v/>
      </c>
      <c r="B473" t="s">
        <v>90</v>
      </c>
      <c r="C473" t="s">
        <v>99</v>
      </c>
      <c r="D473" s="8" t="s">
        <v>75</v>
      </c>
      <c r="E473">
        <v>20</v>
      </c>
      <c r="F473">
        <v>1.5385209321975708</v>
      </c>
      <c r="G473">
        <v>1.7872995138168335</v>
      </c>
      <c r="H473">
        <v>9.1151650995016098E-3</v>
      </c>
      <c r="I473">
        <v>72.797816524582686</v>
      </c>
      <c r="J473" s="6" t="s">
        <v>80</v>
      </c>
    </row>
    <row r="474" spans="1:10" x14ac:dyDescent="0.25">
      <c r="A474" s="5" t="str">
        <f t="shared" si="7"/>
        <v/>
      </c>
      <c r="B474" t="s">
        <v>90</v>
      </c>
      <c r="C474" t="s">
        <v>99</v>
      </c>
      <c r="D474" s="8" t="s">
        <v>75</v>
      </c>
      <c r="E474">
        <v>21</v>
      </c>
      <c r="F474">
        <v>1.5295326709747314</v>
      </c>
      <c r="G474">
        <v>1.5416308641433716</v>
      </c>
      <c r="H474">
        <v>8.5664978250861168E-3</v>
      </c>
      <c r="I474">
        <v>72.020345769202976</v>
      </c>
      <c r="J474" s="6" t="s">
        <v>80</v>
      </c>
    </row>
    <row r="475" spans="1:10" x14ac:dyDescent="0.25">
      <c r="A475" s="5" t="str">
        <f t="shared" si="7"/>
        <v/>
      </c>
      <c r="B475" t="s">
        <v>90</v>
      </c>
      <c r="C475" t="s">
        <v>99</v>
      </c>
      <c r="D475" s="8" t="s">
        <v>74</v>
      </c>
      <c r="E475">
        <v>21</v>
      </c>
      <c r="F475">
        <v>1.6736177206039429</v>
      </c>
      <c r="G475">
        <v>2.0175552368164063</v>
      </c>
      <c r="H475">
        <v>1.0805844329297543E-2</v>
      </c>
      <c r="I475">
        <v>71.044481667931251</v>
      </c>
      <c r="J475" s="6" t="s">
        <v>80</v>
      </c>
    </row>
    <row r="476" spans="1:10" x14ac:dyDescent="0.25">
      <c r="A476" s="5" t="str">
        <f t="shared" si="7"/>
        <v/>
      </c>
      <c r="B476" t="s">
        <v>90</v>
      </c>
      <c r="C476" t="s">
        <v>99</v>
      </c>
      <c r="D476" s="8" t="s">
        <v>75</v>
      </c>
      <c r="E476">
        <v>22</v>
      </c>
      <c r="F476">
        <v>1.4146658182144165</v>
      </c>
      <c r="G476">
        <v>1.4432564973831177</v>
      </c>
      <c r="H476">
        <v>8.4722060710191727E-3</v>
      </c>
      <c r="I476">
        <v>71.517382560269027</v>
      </c>
      <c r="J476" s="6" t="s">
        <v>80</v>
      </c>
    </row>
    <row r="477" spans="1:10" x14ac:dyDescent="0.25">
      <c r="A477" s="5" t="str">
        <f t="shared" si="7"/>
        <v/>
      </c>
      <c r="B477" t="s">
        <v>90</v>
      </c>
      <c r="C477" t="s">
        <v>99</v>
      </c>
      <c r="D477" s="8" t="s">
        <v>74</v>
      </c>
      <c r="E477">
        <v>22</v>
      </c>
      <c r="F477">
        <v>1.5212593078613281</v>
      </c>
      <c r="G477">
        <v>1.5888035297393799</v>
      </c>
      <c r="H477">
        <v>1.0103603824973106E-2</v>
      </c>
      <c r="I477">
        <v>69.249300129194722</v>
      </c>
      <c r="J477" s="6" t="s">
        <v>80</v>
      </c>
    </row>
    <row r="478" spans="1:10" x14ac:dyDescent="0.25">
      <c r="A478" s="5" t="str">
        <f t="shared" si="7"/>
        <v/>
      </c>
      <c r="B478" t="s">
        <v>90</v>
      </c>
      <c r="C478" t="s">
        <v>99</v>
      </c>
      <c r="D478" s="8" t="s">
        <v>75</v>
      </c>
      <c r="E478">
        <v>23</v>
      </c>
      <c r="F478">
        <v>1.3160889148712158</v>
      </c>
      <c r="G478">
        <v>1.3278136253356934</v>
      </c>
      <c r="H478">
        <v>8.9174825698137283E-3</v>
      </c>
      <c r="I478">
        <v>70.935552603433649</v>
      </c>
      <c r="J478" s="6" t="s">
        <v>80</v>
      </c>
    </row>
    <row r="479" spans="1:10" x14ac:dyDescent="0.25">
      <c r="A479" s="5" t="str">
        <f t="shared" si="7"/>
        <v/>
      </c>
      <c r="B479" t="s">
        <v>90</v>
      </c>
      <c r="C479" t="s">
        <v>99</v>
      </c>
      <c r="D479" s="8" t="s">
        <v>74</v>
      </c>
      <c r="E479">
        <v>23</v>
      </c>
      <c r="F479">
        <v>1.333587646484375</v>
      </c>
      <c r="G479">
        <v>1.3571960926055908</v>
      </c>
      <c r="H479">
        <v>9.7745582461357117E-3</v>
      </c>
      <c r="I479">
        <v>68.543087272243113</v>
      </c>
      <c r="J479" s="6" t="s">
        <v>80</v>
      </c>
    </row>
    <row r="480" spans="1:10" x14ac:dyDescent="0.25">
      <c r="A480" s="5" t="str">
        <f t="shared" si="7"/>
        <v/>
      </c>
      <c r="B480" t="s">
        <v>90</v>
      </c>
      <c r="C480" t="s">
        <v>99</v>
      </c>
      <c r="D480" s="8" t="s">
        <v>75</v>
      </c>
      <c r="E480">
        <v>24</v>
      </c>
      <c r="F480">
        <v>1.1152422428131104</v>
      </c>
      <c r="G480">
        <v>1.1307836771011353</v>
      </c>
      <c r="H480">
        <v>8.7738214060664177E-3</v>
      </c>
      <c r="I480">
        <v>70.262122956551707</v>
      </c>
      <c r="J480" s="6" t="s">
        <v>80</v>
      </c>
    </row>
    <row r="481" spans="1:10" x14ac:dyDescent="0.25">
      <c r="A481" s="5" t="str">
        <f t="shared" si="7"/>
        <v/>
      </c>
      <c r="B481" t="s">
        <v>90</v>
      </c>
      <c r="C481" t="s">
        <v>99</v>
      </c>
      <c r="D481" s="8" t="s">
        <v>74</v>
      </c>
      <c r="E481">
        <v>24</v>
      </c>
      <c r="F481">
        <v>1.1101651191711426</v>
      </c>
      <c r="G481">
        <v>1.1268206834793091</v>
      </c>
      <c r="H481">
        <v>8.8104493916034698E-3</v>
      </c>
      <c r="I481">
        <v>68.182146834754548</v>
      </c>
      <c r="J481" s="6" t="s">
        <v>80</v>
      </c>
    </row>
    <row r="482" spans="1:10" x14ac:dyDescent="0.25">
      <c r="A482" s="5" t="str">
        <f t="shared" si="7"/>
        <v/>
      </c>
      <c r="B482" t="s">
        <v>90</v>
      </c>
      <c r="C482" t="s">
        <v>99</v>
      </c>
      <c r="D482" s="8" t="s">
        <v>46</v>
      </c>
      <c r="E482">
        <v>1</v>
      </c>
      <c r="F482">
        <v>0.73379230499267578</v>
      </c>
      <c r="G482">
        <v>0.73856383562088013</v>
      </c>
      <c r="H482">
        <v>4.8751765862107277E-3</v>
      </c>
      <c r="I482">
        <v>65.423143156908878</v>
      </c>
      <c r="J482" s="6" t="s">
        <v>80</v>
      </c>
    </row>
    <row r="483" spans="1:10" x14ac:dyDescent="0.25">
      <c r="A483" s="5" t="str">
        <f t="shared" si="7"/>
        <v/>
      </c>
      <c r="B483" t="s">
        <v>90</v>
      </c>
      <c r="C483" t="s">
        <v>99</v>
      </c>
      <c r="D483" s="8" t="s">
        <v>46</v>
      </c>
      <c r="E483">
        <v>2</v>
      </c>
      <c r="F483">
        <v>0.6460641622543335</v>
      </c>
      <c r="G483">
        <v>0.6495203971862793</v>
      </c>
      <c r="H483">
        <v>4.3494394049048424E-3</v>
      </c>
      <c r="I483">
        <v>64.332889767619321</v>
      </c>
      <c r="J483" s="6" t="s">
        <v>80</v>
      </c>
    </row>
    <row r="484" spans="1:10" x14ac:dyDescent="0.25">
      <c r="A484" s="5" t="str">
        <f t="shared" si="7"/>
        <v/>
      </c>
      <c r="B484" t="s">
        <v>90</v>
      </c>
      <c r="C484" t="s">
        <v>99</v>
      </c>
      <c r="D484" s="8" t="s">
        <v>46</v>
      </c>
      <c r="E484">
        <v>3</v>
      </c>
      <c r="F484">
        <v>0.58224856853485107</v>
      </c>
      <c r="G484">
        <v>0.58499401807785034</v>
      </c>
      <c r="H484">
        <v>3.8909786380827427E-3</v>
      </c>
      <c r="I484">
        <v>63.285806770515265</v>
      </c>
      <c r="J484" s="6" t="s">
        <v>80</v>
      </c>
    </row>
    <row r="485" spans="1:10" x14ac:dyDescent="0.25">
      <c r="A485" s="5" t="str">
        <f t="shared" si="7"/>
        <v/>
      </c>
      <c r="B485" t="s">
        <v>90</v>
      </c>
      <c r="C485" t="s">
        <v>99</v>
      </c>
      <c r="D485" s="8" t="s">
        <v>46</v>
      </c>
      <c r="E485">
        <v>4</v>
      </c>
      <c r="F485">
        <v>0.54802167415618896</v>
      </c>
      <c r="G485">
        <v>0.54589998722076416</v>
      </c>
      <c r="H485">
        <v>3.3746685367077589E-3</v>
      </c>
      <c r="I485">
        <v>62.177187096491721</v>
      </c>
      <c r="J485" s="6" t="s">
        <v>80</v>
      </c>
    </row>
    <row r="486" spans="1:10" x14ac:dyDescent="0.25">
      <c r="A486" s="5" t="str">
        <f t="shared" si="7"/>
        <v/>
      </c>
      <c r="B486" t="s">
        <v>90</v>
      </c>
      <c r="C486" t="s">
        <v>99</v>
      </c>
      <c r="D486" s="8" t="s">
        <v>46</v>
      </c>
      <c r="E486">
        <v>5</v>
      </c>
      <c r="F486">
        <v>0.52814704179763794</v>
      </c>
      <c r="G486">
        <v>0.52687221765518188</v>
      </c>
      <c r="H486">
        <v>2.8981314972043037E-3</v>
      </c>
      <c r="I486">
        <v>61.220561249208224</v>
      </c>
      <c r="J486" s="6" t="s">
        <v>80</v>
      </c>
    </row>
    <row r="487" spans="1:10" x14ac:dyDescent="0.25">
      <c r="A487" s="5" t="str">
        <f t="shared" si="7"/>
        <v/>
      </c>
      <c r="B487" t="s">
        <v>90</v>
      </c>
      <c r="C487" t="s">
        <v>99</v>
      </c>
      <c r="D487" s="8" t="s">
        <v>46</v>
      </c>
      <c r="E487">
        <v>6</v>
      </c>
      <c r="F487">
        <v>0.55018150806427002</v>
      </c>
      <c r="G487">
        <v>0.54427033662796021</v>
      </c>
      <c r="H487">
        <v>2.47526029124856E-3</v>
      </c>
      <c r="I487">
        <v>61.083075169481958</v>
      </c>
      <c r="J487" s="6" t="s">
        <v>80</v>
      </c>
    </row>
    <row r="488" spans="1:10" x14ac:dyDescent="0.25">
      <c r="A488" s="5" t="str">
        <f t="shared" si="7"/>
        <v/>
      </c>
      <c r="B488" t="s">
        <v>90</v>
      </c>
      <c r="C488" t="s">
        <v>99</v>
      </c>
      <c r="D488" s="8" t="s">
        <v>46</v>
      </c>
      <c r="E488">
        <v>7</v>
      </c>
      <c r="F488">
        <v>0.62220853567123413</v>
      </c>
      <c r="G488">
        <v>0.61596745252609253</v>
      </c>
      <c r="H488">
        <v>2.4124132469296455E-3</v>
      </c>
      <c r="I488">
        <v>60.273905543921288</v>
      </c>
      <c r="J488" s="6" t="s">
        <v>80</v>
      </c>
    </row>
    <row r="489" spans="1:10" x14ac:dyDescent="0.25">
      <c r="A489" s="5" t="str">
        <f t="shared" si="7"/>
        <v/>
      </c>
      <c r="B489" t="s">
        <v>90</v>
      </c>
      <c r="C489" t="s">
        <v>99</v>
      </c>
      <c r="D489" s="8" t="s">
        <v>46</v>
      </c>
      <c r="E489">
        <v>8</v>
      </c>
      <c r="F489">
        <v>0.6195751428604126</v>
      </c>
      <c r="G489">
        <v>0.61016196012496948</v>
      </c>
      <c r="H489">
        <v>2.54272879101336E-3</v>
      </c>
      <c r="I489">
        <v>61.879258997779999</v>
      </c>
      <c r="J489" s="6" t="s">
        <v>80</v>
      </c>
    </row>
    <row r="490" spans="1:10" x14ac:dyDescent="0.25">
      <c r="A490" s="5" t="str">
        <f t="shared" si="7"/>
        <v/>
      </c>
      <c r="B490" t="s">
        <v>90</v>
      </c>
      <c r="C490" t="s">
        <v>99</v>
      </c>
      <c r="D490" s="8" t="s">
        <v>46</v>
      </c>
      <c r="E490">
        <v>9</v>
      </c>
      <c r="F490">
        <v>0.47434213757514954</v>
      </c>
      <c r="G490">
        <v>0.46188762784004211</v>
      </c>
      <c r="H490">
        <v>2.7133040130138397E-3</v>
      </c>
      <c r="I490">
        <v>66.176340179174034</v>
      </c>
      <c r="J490" s="6" t="s">
        <v>80</v>
      </c>
    </row>
    <row r="491" spans="1:10" x14ac:dyDescent="0.25">
      <c r="A491" s="5" t="str">
        <f t="shared" si="7"/>
        <v/>
      </c>
      <c r="B491" t="s">
        <v>90</v>
      </c>
      <c r="C491" t="s">
        <v>99</v>
      </c>
      <c r="D491" s="8" t="s">
        <v>46</v>
      </c>
      <c r="E491">
        <v>10</v>
      </c>
      <c r="F491">
        <v>0.34050014615058899</v>
      </c>
      <c r="G491">
        <v>0.32490453124046326</v>
      </c>
      <c r="H491">
        <v>3.0267089605331421E-3</v>
      </c>
      <c r="I491">
        <v>72.395382101326462</v>
      </c>
      <c r="J491" s="6" t="s">
        <v>80</v>
      </c>
    </row>
    <row r="492" spans="1:10" x14ac:dyDescent="0.25">
      <c r="A492" s="5" t="str">
        <f t="shared" si="7"/>
        <v/>
      </c>
      <c r="B492" t="s">
        <v>90</v>
      </c>
      <c r="C492" t="s">
        <v>99</v>
      </c>
      <c r="D492" s="8" t="s">
        <v>46</v>
      </c>
      <c r="E492">
        <v>11</v>
      </c>
      <c r="F492">
        <v>0.24212568998336792</v>
      </c>
      <c r="G492">
        <v>0.22799032926559448</v>
      </c>
      <c r="H492">
        <v>3.2596737146377563E-3</v>
      </c>
      <c r="I492">
        <v>79.280656673700918</v>
      </c>
      <c r="J492" s="6" t="s">
        <v>80</v>
      </c>
    </row>
    <row r="493" spans="1:10" x14ac:dyDescent="0.25">
      <c r="A493" s="5" t="str">
        <f t="shared" si="7"/>
        <v/>
      </c>
      <c r="B493" t="s">
        <v>90</v>
      </c>
      <c r="C493" t="s">
        <v>99</v>
      </c>
      <c r="D493" s="8" t="s">
        <v>46</v>
      </c>
      <c r="E493">
        <v>12</v>
      </c>
      <c r="F493">
        <v>0.22664628922939301</v>
      </c>
      <c r="G493">
        <v>0.20976249873638153</v>
      </c>
      <c r="H493">
        <v>3.6458894610404968E-3</v>
      </c>
      <c r="I493">
        <v>84.642317019004665</v>
      </c>
      <c r="J493" s="6" t="s">
        <v>80</v>
      </c>
    </row>
    <row r="494" spans="1:10" x14ac:dyDescent="0.25">
      <c r="A494" s="5" t="str">
        <f t="shared" si="7"/>
        <v/>
      </c>
      <c r="B494" t="s">
        <v>90</v>
      </c>
      <c r="C494" t="s">
        <v>99</v>
      </c>
      <c r="D494" s="8" t="s">
        <v>46</v>
      </c>
      <c r="E494">
        <v>13</v>
      </c>
      <c r="F494">
        <v>0.2776695191860199</v>
      </c>
      <c r="G494">
        <v>0.25398683547973633</v>
      </c>
      <c r="H494">
        <v>4.2139985598623753E-3</v>
      </c>
      <c r="I494">
        <v>84.027429793441158</v>
      </c>
      <c r="J494" s="6" t="s">
        <v>80</v>
      </c>
    </row>
    <row r="495" spans="1:10" x14ac:dyDescent="0.25">
      <c r="A495" s="5" t="str">
        <f t="shared" si="7"/>
        <v/>
      </c>
      <c r="B495" t="s">
        <v>90</v>
      </c>
      <c r="C495" t="s">
        <v>99</v>
      </c>
      <c r="D495" s="8" t="s">
        <v>46</v>
      </c>
      <c r="E495">
        <v>14</v>
      </c>
      <c r="F495">
        <v>0.41346991062164307</v>
      </c>
      <c r="G495">
        <v>0.35311415791511536</v>
      </c>
      <c r="H495">
        <v>4.7829886898398399E-3</v>
      </c>
      <c r="I495">
        <v>84.904231762428466</v>
      </c>
      <c r="J495" s="6" t="s">
        <v>80</v>
      </c>
    </row>
    <row r="496" spans="1:10" x14ac:dyDescent="0.25">
      <c r="A496" s="5" t="str">
        <f t="shared" si="7"/>
        <v/>
      </c>
      <c r="B496" t="s">
        <v>90</v>
      </c>
      <c r="C496" t="s">
        <v>99</v>
      </c>
      <c r="D496" s="8" t="s">
        <v>46</v>
      </c>
      <c r="E496">
        <v>15</v>
      </c>
      <c r="F496">
        <v>0.62543201446533203</v>
      </c>
      <c r="G496">
        <v>0.54889070987701416</v>
      </c>
      <c r="H496">
        <v>5.4571670480072498E-3</v>
      </c>
      <c r="I496">
        <v>86.772832472520847</v>
      </c>
      <c r="J496" s="6" t="s">
        <v>80</v>
      </c>
    </row>
    <row r="497" spans="1:10" x14ac:dyDescent="0.25">
      <c r="A497" s="5" t="str">
        <f t="shared" si="7"/>
        <v/>
      </c>
      <c r="B497" t="s">
        <v>90</v>
      </c>
      <c r="C497" t="s">
        <v>99</v>
      </c>
      <c r="D497" s="8" t="s">
        <v>46</v>
      </c>
      <c r="E497">
        <v>16</v>
      </c>
      <c r="F497">
        <v>0.87788206338882446</v>
      </c>
      <c r="G497">
        <v>0.79311162233352661</v>
      </c>
      <c r="H497">
        <v>6.033201701939106E-3</v>
      </c>
      <c r="I497">
        <v>85.41483739515661</v>
      </c>
      <c r="J497" s="6" t="s">
        <v>80</v>
      </c>
    </row>
    <row r="498" spans="1:10" x14ac:dyDescent="0.25">
      <c r="A498" s="5" t="str">
        <f t="shared" si="7"/>
        <v/>
      </c>
      <c r="B498" t="s">
        <v>90</v>
      </c>
      <c r="C498" t="s">
        <v>99</v>
      </c>
      <c r="D498" s="8" t="s">
        <v>46</v>
      </c>
      <c r="E498">
        <v>17</v>
      </c>
      <c r="F498">
        <v>1.024114727973938</v>
      </c>
      <c r="G498">
        <v>0.95276188850402832</v>
      </c>
      <c r="H498">
        <v>6.214536726474762E-3</v>
      </c>
      <c r="I498">
        <v>81.707740477694927</v>
      </c>
      <c r="J498" s="6" t="s">
        <v>80</v>
      </c>
    </row>
    <row r="499" spans="1:10" x14ac:dyDescent="0.25">
      <c r="A499" s="5" t="str">
        <f t="shared" si="7"/>
        <v/>
      </c>
      <c r="B499" t="s">
        <v>90</v>
      </c>
      <c r="C499" t="s">
        <v>99</v>
      </c>
      <c r="D499" s="8" t="s">
        <v>46</v>
      </c>
      <c r="E499">
        <v>18</v>
      </c>
      <c r="F499">
        <v>1.0965427160263062</v>
      </c>
      <c r="G499">
        <v>1.131709098815918</v>
      </c>
      <c r="H499">
        <v>6.0241944156587124E-3</v>
      </c>
      <c r="I499">
        <v>80.074888234336768</v>
      </c>
      <c r="J499" s="6" t="s">
        <v>80</v>
      </c>
    </row>
    <row r="500" spans="1:10" x14ac:dyDescent="0.25">
      <c r="A500" s="5" t="str">
        <f t="shared" si="7"/>
        <v/>
      </c>
      <c r="B500" t="s">
        <v>90</v>
      </c>
      <c r="C500" t="s">
        <v>99</v>
      </c>
      <c r="D500" s="8" t="s">
        <v>46</v>
      </c>
      <c r="E500">
        <v>19</v>
      </c>
      <c r="F500">
        <v>1.2115379571914673</v>
      </c>
      <c r="G500">
        <v>1.2178102731704712</v>
      </c>
      <c r="H500">
        <v>5.6333844549953938E-3</v>
      </c>
      <c r="I500">
        <v>76.42436188662569</v>
      </c>
      <c r="J500" s="6" t="s">
        <v>80</v>
      </c>
    </row>
    <row r="501" spans="1:10" x14ac:dyDescent="0.25">
      <c r="A501" s="5" t="str">
        <f t="shared" si="7"/>
        <v/>
      </c>
      <c r="B501" t="s">
        <v>90</v>
      </c>
      <c r="C501" t="s">
        <v>99</v>
      </c>
      <c r="D501" s="8" t="s">
        <v>46</v>
      </c>
      <c r="E501">
        <v>20</v>
      </c>
      <c r="F501">
        <v>1.2461230754852295</v>
      </c>
      <c r="G501">
        <v>1.252625584602356</v>
      </c>
      <c r="H501">
        <v>5.474175326526165E-3</v>
      </c>
      <c r="I501">
        <v>73.461449725654361</v>
      </c>
      <c r="J501" s="6" t="s">
        <v>80</v>
      </c>
    </row>
    <row r="502" spans="1:10" x14ac:dyDescent="0.25">
      <c r="A502" s="5" t="str">
        <f t="shared" si="7"/>
        <v/>
      </c>
      <c r="B502" t="s">
        <v>90</v>
      </c>
      <c r="C502" t="s">
        <v>99</v>
      </c>
      <c r="D502" s="8" t="s">
        <v>46</v>
      </c>
      <c r="E502">
        <v>21</v>
      </c>
      <c r="F502">
        <v>1.218496561050415</v>
      </c>
      <c r="G502">
        <v>1.2262347936630249</v>
      </c>
      <c r="H502">
        <v>5.2592693828046322E-3</v>
      </c>
      <c r="I502">
        <v>71.409410305010638</v>
      </c>
      <c r="J502" s="6" t="s">
        <v>80</v>
      </c>
    </row>
    <row r="503" spans="1:10" x14ac:dyDescent="0.25">
      <c r="A503" s="5" t="str">
        <f t="shared" si="7"/>
        <v/>
      </c>
      <c r="B503" t="s">
        <v>90</v>
      </c>
      <c r="C503" t="s">
        <v>99</v>
      </c>
      <c r="D503" s="8" t="s">
        <v>46</v>
      </c>
      <c r="E503">
        <v>22</v>
      </c>
      <c r="F503">
        <v>1.1403359174728394</v>
      </c>
      <c r="G503">
        <v>1.1454622745513916</v>
      </c>
      <c r="H503">
        <v>5.0851390697062016E-3</v>
      </c>
      <c r="I503">
        <v>69.578864993525329</v>
      </c>
      <c r="J503" s="6" t="s">
        <v>80</v>
      </c>
    </row>
    <row r="504" spans="1:10" x14ac:dyDescent="0.25">
      <c r="A504" s="5" t="str">
        <f t="shared" si="7"/>
        <v/>
      </c>
      <c r="B504" t="s">
        <v>90</v>
      </c>
      <c r="C504" t="s">
        <v>99</v>
      </c>
      <c r="D504" s="8" t="s">
        <v>46</v>
      </c>
      <c r="E504">
        <v>23</v>
      </c>
      <c r="F504">
        <v>1.027826189994812</v>
      </c>
      <c r="G504">
        <v>1.0383191108703613</v>
      </c>
      <c r="H504">
        <v>5.2096261642873287E-3</v>
      </c>
      <c r="I504">
        <v>68.19727727564036</v>
      </c>
      <c r="J504" s="6" t="s">
        <v>80</v>
      </c>
    </row>
    <row r="505" spans="1:10" x14ac:dyDescent="0.25">
      <c r="A505" s="5" t="str">
        <f t="shared" si="7"/>
        <v/>
      </c>
      <c r="B505" t="s">
        <v>90</v>
      </c>
      <c r="C505" t="s">
        <v>99</v>
      </c>
      <c r="D505" s="8" t="s">
        <v>46</v>
      </c>
      <c r="E505">
        <v>24</v>
      </c>
      <c r="F505">
        <v>0.85498160123825073</v>
      </c>
      <c r="G505">
        <v>0.87586277723312378</v>
      </c>
      <c r="H505">
        <v>5.0028669647872448E-3</v>
      </c>
      <c r="I505">
        <v>66.833451420237253</v>
      </c>
      <c r="J505" s="6" t="s">
        <v>80</v>
      </c>
    </row>
    <row r="506" spans="1:10" x14ac:dyDescent="0.25">
      <c r="A506" s="5" t="str">
        <f t="shared" si="7"/>
        <v/>
      </c>
      <c r="B506" t="s">
        <v>90</v>
      </c>
      <c r="C506" t="s">
        <v>99</v>
      </c>
      <c r="D506" s="8" t="s">
        <v>77</v>
      </c>
      <c r="E506">
        <v>1</v>
      </c>
      <c r="F506">
        <v>0.71505218744277954</v>
      </c>
      <c r="G506">
        <v>0.67254525423049927</v>
      </c>
      <c r="H506">
        <v>1.382577046751976E-2</v>
      </c>
      <c r="I506">
        <v>59.426248178221634</v>
      </c>
      <c r="J506" s="6" t="s">
        <v>80</v>
      </c>
    </row>
    <row r="507" spans="1:10" x14ac:dyDescent="0.25">
      <c r="A507" s="5" t="str">
        <f t="shared" si="7"/>
        <v/>
      </c>
      <c r="B507" t="s">
        <v>90</v>
      </c>
      <c r="C507" t="s">
        <v>99</v>
      </c>
      <c r="D507" s="8" t="s">
        <v>76</v>
      </c>
      <c r="E507">
        <v>1</v>
      </c>
      <c r="F507">
        <v>0.75360327959060669</v>
      </c>
      <c r="G507">
        <v>0.8081364631652832</v>
      </c>
      <c r="H507">
        <v>4.0021222084760666E-2</v>
      </c>
      <c r="I507">
        <v>68.721838316721318</v>
      </c>
      <c r="J507" s="6" t="s">
        <v>80</v>
      </c>
    </row>
    <row r="508" spans="1:10" x14ac:dyDescent="0.25">
      <c r="A508" s="5" t="str">
        <f t="shared" si="7"/>
        <v/>
      </c>
      <c r="B508" t="s">
        <v>90</v>
      </c>
      <c r="C508" t="s">
        <v>99</v>
      </c>
      <c r="D508" s="8" t="s">
        <v>77</v>
      </c>
      <c r="E508">
        <v>2</v>
      </c>
      <c r="F508">
        <v>0.65015757083892822</v>
      </c>
      <c r="G508">
        <v>0.61904382705688477</v>
      </c>
      <c r="H508">
        <v>1.2861174531280994E-2</v>
      </c>
      <c r="I508">
        <v>57.787093483235189</v>
      </c>
      <c r="J508" s="6" t="s">
        <v>80</v>
      </c>
    </row>
    <row r="509" spans="1:10" x14ac:dyDescent="0.25">
      <c r="A509" s="5" t="str">
        <f t="shared" si="7"/>
        <v/>
      </c>
      <c r="B509" t="s">
        <v>90</v>
      </c>
      <c r="C509" t="s">
        <v>99</v>
      </c>
      <c r="D509" s="8" t="s">
        <v>76</v>
      </c>
      <c r="E509">
        <v>2</v>
      </c>
      <c r="F509">
        <v>0.67335796356201172</v>
      </c>
      <c r="G509">
        <v>0.72848427295684814</v>
      </c>
      <c r="H509">
        <v>3.6839503794908524E-2</v>
      </c>
      <c r="I509">
        <v>68.115182724252989</v>
      </c>
      <c r="J509" s="6" t="s">
        <v>80</v>
      </c>
    </row>
    <row r="510" spans="1:10" x14ac:dyDescent="0.25">
      <c r="A510" s="5" t="str">
        <f t="shared" si="7"/>
        <v/>
      </c>
      <c r="B510" t="s">
        <v>90</v>
      </c>
      <c r="C510" t="s">
        <v>99</v>
      </c>
      <c r="D510" s="8" t="s">
        <v>76</v>
      </c>
      <c r="E510">
        <v>3</v>
      </c>
      <c r="F510">
        <v>0.61760425567626953</v>
      </c>
      <c r="G510">
        <v>0.65084964036941528</v>
      </c>
      <c r="H510">
        <v>3.1899519264698029E-2</v>
      </c>
      <c r="I510">
        <v>68.539988925803755</v>
      </c>
      <c r="J510" s="6" t="s">
        <v>80</v>
      </c>
    </row>
    <row r="511" spans="1:10" x14ac:dyDescent="0.25">
      <c r="A511" s="5" t="str">
        <f t="shared" si="7"/>
        <v/>
      </c>
      <c r="B511" t="s">
        <v>90</v>
      </c>
      <c r="C511" t="s">
        <v>99</v>
      </c>
      <c r="D511" s="8" t="s">
        <v>77</v>
      </c>
      <c r="E511">
        <v>3</v>
      </c>
      <c r="F511">
        <v>0.60457503795623779</v>
      </c>
      <c r="G511">
        <v>0.59147489070892334</v>
      </c>
      <c r="H511">
        <v>1.1451392434537411E-2</v>
      </c>
      <c r="I511">
        <v>56.243993337496455</v>
      </c>
      <c r="J511" s="6" t="s">
        <v>80</v>
      </c>
    </row>
    <row r="512" spans="1:10" x14ac:dyDescent="0.25">
      <c r="A512" s="5" t="str">
        <f t="shared" si="7"/>
        <v/>
      </c>
      <c r="B512" t="s">
        <v>90</v>
      </c>
      <c r="C512" t="s">
        <v>99</v>
      </c>
      <c r="D512" s="8" t="s">
        <v>76</v>
      </c>
      <c r="E512">
        <v>4</v>
      </c>
      <c r="F512">
        <v>0.5800207257270813</v>
      </c>
      <c r="G512">
        <v>0.59965509176254272</v>
      </c>
      <c r="H512">
        <v>2.7703292667865753E-2</v>
      </c>
      <c r="I512">
        <v>66.77236987818371</v>
      </c>
      <c r="J512" s="6" t="s">
        <v>80</v>
      </c>
    </row>
    <row r="513" spans="1:10" x14ac:dyDescent="0.25">
      <c r="A513" s="5" t="str">
        <f t="shared" si="7"/>
        <v/>
      </c>
      <c r="B513" t="s">
        <v>90</v>
      </c>
      <c r="C513" t="s">
        <v>99</v>
      </c>
      <c r="D513" s="8" t="s">
        <v>77</v>
      </c>
      <c r="E513">
        <v>4</v>
      </c>
      <c r="F513">
        <v>0.58190459012985229</v>
      </c>
      <c r="G513">
        <v>0.56424587965011597</v>
      </c>
      <c r="H513">
        <v>1.0054753161966801E-2</v>
      </c>
      <c r="I513">
        <v>55.126183635223271</v>
      </c>
      <c r="J513" s="6" t="s">
        <v>80</v>
      </c>
    </row>
    <row r="514" spans="1:10" x14ac:dyDescent="0.25">
      <c r="A514" s="5" t="str">
        <f t="shared" ref="A514:A577" si="8">IF(AND(category = B514, subcategory=C514, reportdate = D514), E514, "")</f>
        <v/>
      </c>
      <c r="B514" t="s">
        <v>90</v>
      </c>
      <c r="C514" t="s">
        <v>99</v>
      </c>
      <c r="D514" s="8" t="s">
        <v>76</v>
      </c>
      <c r="E514">
        <v>5</v>
      </c>
      <c r="F514">
        <v>0.57152879238128662</v>
      </c>
      <c r="G514">
        <v>0.5875123143196106</v>
      </c>
      <c r="H514">
        <v>2.4790136143565178E-2</v>
      </c>
      <c r="I514">
        <v>66.453853820597587</v>
      </c>
      <c r="J514" s="6" t="s">
        <v>80</v>
      </c>
    </row>
    <row r="515" spans="1:10" x14ac:dyDescent="0.25">
      <c r="A515" s="5" t="str">
        <f t="shared" si="8"/>
        <v/>
      </c>
      <c r="B515" t="s">
        <v>90</v>
      </c>
      <c r="C515" t="s">
        <v>99</v>
      </c>
      <c r="D515" s="8" t="s">
        <v>77</v>
      </c>
      <c r="E515">
        <v>5</v>
      </c>
      <c r="F515">
        <v>0.57405495643615723</v>
      </c>
      <c r="G515">
        <v>0.56216287612915039</v>
      </c>
      <c r="H515">
        <v>9.0228905901312828E-3</v>
      </c>
      <c r="I515">
        <v>54.274018321883339</v>
      </c>
      <c r="J515" s="6" t="s">
        <v>80</v>
      </c>
    </row>
    <row r="516" spans="1:10" x14ac:dyDescent="0.25">
      <c r="A516" s="5" t="str">
        <f t="shared" si="8"/>
        <v/>
      </c>
      <c r="B516" t="s">
        <v>90</v>
      </c>
      <c r="C516" t="s">
        <v>99</v>
      </c>
      <c r="D516" s="8" t="s">
        <v>76</v>
      </c>
      <c r="E516">
        <v>6</v>
      </c>
      <c r="F516">
        <v>0.5780835747718811</v>
      </c>
      <c r="G516">
        <v>0.59190511703491211</v>
      </c>
      <c r="H516">
        <v>2.2050304338335991E-2</v>
      </c>
      <c r="I516">
        <v>65.541661129567601</v>
      </c>
      <c r="J516" s="6" t="s">
        <v>80</v>
      </c>
    </row>
    <row r="517" spans="1:10" x14ac:dyDescent="0.25">
      <c r="A517" s="5" t="str">
        <f t="shared" si="8"/>
        <v/>
      </c>
      <c r="B517" t="s">
        <v>90</v>
      </c>
      <c r="C517" t="s">
        <v>99</v>
      </c>
      <c r="D517" s="8" t="s">
        <v>77</v>
      </c>
      <c r="E517">
        <v>6</v>
      </c>
      <c r="F517">
        <v>0.60176920890808105</v>
      </c>
      <c r="G517">
        <v>0.59595966339111328</v>
      </c>
      <c r="H517">
        <v>7.76705052703619E-3</v>
      </c>
      <c r="I517">
        <v>53.729795960857309</v>
      </c>
      <c r="J517" s="6" t="s">
        <v>80</v>
      </c>
    </row>
    <row r="518" spans="1:10" x14ac:dyDescent="0.25">
      <c r="A518" s="5" t="str">
        <f t="shared" si="8"/>
        <v/>
      </c>
      <c r="B518" t="s">
        <v>90</v>
      </c>
      <c r="C518" t="s">
        <v>99</v>
      </c>
      <c r="D518" s="8" t="s">
        <v>76</v>
      </c>
      <c r="E518">
        <v>7</v>
      </c>
      <c r="F518">
        <v>0.64644920825958252</v>
      </c>
      <c r="G518">
        <v>0.67844343185424805</v>
      </c>
      <c r="H518">
        <v>1.8941620364785194E-2</v>
      </c>
      <c r="I518">
        <v>64.31052048726545</v>
      </c>
      <c r="J518" s="6" t="s">
        <v>80</v>
      </c>
    </row>
    <row r="519" spans="1:10" x14ac:dyDescent="0.25">
      <c r="A519" s="5" t="str">
        <f t="shared" si="8"/>
        <v/>
      </c>
      <c r="B519" t="s">
        <v>90</v>
      </c>
      <c r="C519" t="s">
        <v>99</v>
      </c>
      <c r="D519" s="8" t="s">
        <v>77</v>
      </c>
      <c r="E519">
        <v>7</v>
      </c>
      <c r="F519">
        <v>0.6706463098526001</v>
      </c>
      <c r="G519">
        <v>0.67298424243927002</v>
      </c>
      <c r="H519">
        <v>7.7873286791145802E-3</v>
      </c>
      <c r="I519">
        <v>53.764164064127385</v>
      </c>
      <c r="J519" s="6" t="s">
        <v>80</v>
      </c>
    </row>
    <row r="520" spans="1:10" x14ac:dyDescent="0.25">
      <c r="A520" s="5" t="str">
        <f t="shared" si="8"/>
        <v/>
      </c>
      <c r="B520" t="s">
        <v>90</v>
      </c>
      <c r="C520" t="s">
        <v>99</v>
      </c>
      <c r="D520" s="8" t="s">
        <v>76</v>
      </c>
      <c r="E520">
        <v>8</v>
      </c>
      <c r="F520">
        <v>0.73741412162780762</v>
      </c>
      <c r="G520">
        <v>0.71315193176269531</v>
      </c>
      <c r="H520">
        <v>1.9931631162762642E-2</v>
      </c>
      <c r="I520">
        <v>64.638538205979089</v>
      </c>
      <c r="J520" s="6" t="s">
        <v>80</v>
      </c>
    </row>
    <row r="521" spans="1:10" x14ac:dyDescent="0.25">
      <c r="A521" s="5" t="str">
        <f t="shared" si="8"/>
        <v/>
      </c>
      <c r="B521" t="s">
        <v>90</v>
      </c>
      <c r="C521" t="s">
        <v>99</v>
      </c>
      <c r="D521" s="8" t="s">
        <v>77</v>
      </c>
      <c r="E521">
        <v>8</v>
      </c>
      <c r="F521">
        <v>0.67056930065155029</v>
      </c>
      <c r="G521">
        <v>0.67260563373565674</v>
      </c>
      <c r="H521">
        <v>8.1922831013798714E-3</v>
      </c>
      <c r="I521">
        <v>53.570185300849722</v>
      </c>
      <c r="J521" s="6" t="s">
        <v>80</v>
      </c>
    </row>
    <row r="522" spans="1:10" x14ac:dyDescent="0.25">
      <c r="A522" s="5" t="str">
        <f t="shared" si="8"/>
        <v/>
      </c>
      <c r="B522" t="s">
        <v>90</v>
      </c>
      <c r="C522" t="s">
        <v>99</v>
      </c>
      <c r="D522" s="8" t="s">
        <v>76</v>
      </c>
      <c r="E522">
        <v>9</v>
      </c>
      <c r="F522">
        <v>0.61149358749389648</v>
      </c>
      <c r="G522">
        <v>0.64584523439407349</v>
      </c>
      <c r="H522">
        <v>2.4249868467450142E-2</v>
      </c>
      <c r="I522">
        <v>70.281528239202771</v>
      </c>
      <c r="J522" s="6" t="s">
        <v>80</v>
      </c>
    </row>
    <row r="523" spans="1:10" x14ac:dyDescent="0.25">
      <c r="A523" s="5" t="str">
        <f t="shared" si="8"/>
        <v/>
      </c>
      <c r="B523" t="s">
        <v>90</v>
      </c>
      <c r="C523" t="s">
        <v>99</v>
      </c>
      <c r="D523" s="8" t="s">
        <v>77</v>
      </c>
      <c r="E523">
        <v>9</v>
      </c>
      <c r="F523">
        <v>0.49293193221092224</v>
      </c>
      <c r="G523">
        <v>0.47361770272254944</v>
      </c>
      <c r="H523">
        <v>8.5967332124710083E-3</v>
      </c>
      <c r="I523">
        <v>57.67992921091421</v>
      </c>
      <c r="J523" s="6" t="s">
        <v>80</v>
      </c>
    </row>
    <row r="524" spans="1:10" x14ac:dyDescent="0.25">
      <c r="A524" s="5" t="str">
        <f t="shared" si="8"/>
        <v/>
      </c>
      <c r="B524" t="s">
        <v>90</v>
      </c>
      <c r="C524" t="s">
        <v>99</v>
      </c>
      <c r="D524" s="8" t="s">
        <v>77</v>
      </c>
      <c r="E524">
        <v>10</v>
      </c>
      <c r="F524">
        <v>0.30986714363098145</v>
      </c>
      <c r="G524">
        <v>0.28998315334320068</v>
      </c>
      <c r="H524">
        <v>9.6281552687287331E-3</v>
      </c>
      <c r="I524">
        <v>64.938577972102038</v>
      </c>
      <c r="J524" s="6" t="s">
        <v>80</v>
      </c>
    </row>
    <row r="525" spans="1:10" x14ac:dyDescent="0.25">
      <c r="A525" s="5" t="str">
        <f t="shared" si="8"/>
        <v/>
      </c>
      <c r="B525" t="s">
        <v>90</v>
      </c>
      <c r="C525" t="s">
        <v>99</v>
      </c>
      <c r="D525" s="8" t="s">
        <v>76</v>
      </c>
      <c r="E525">
        <v>10</v>
      </c>
      <c r="F525">
        <v>0.51556247472763062</v>
      </c>
      <c r="G525">
        <v>0.51298803091049194</v>
      </c>
      <c r="H525">
        <v>2.7617814019322395E-2</v>
      </c>
      <c r="I525">
        <v>77.105016611294914</v>
      </c>
      <c r="J525" s="6" t="s">
        <v>80</v>
      </c>
    </row>
    <row r="526" spans="1:10" x14ac:dyDescent="0.25">
      <c r="A526" s="5" t="str">
        <f t="shared" si="8"/>
        <v/>
      </c>
      <c r="B526" t="s">
        <v>90</v>
      </c>
      <c r="C526" t="s">
        <v>99</v>
      </c>
      <c r="D526" s="8" t="s">
        <v>76</v>
      </c>
      <c r="E526">
        <v>11</v>
      </c>
      <c r="F526">
        <v>0.42707279324531555</v>
      </c>
      <c r="G526">
        <v>0.4023093581199646</v>
      </c>
      <c r="H526">
        <v>2.9893944039940834E-2</v>
      </c>
      <c r="I526">
        <v>80.783455149502188</v>
      </c>
      <c r="J526" s="6" t="s">
        <v>80</v>
      </c>
    </row>
    <row r="527" spans="1:10" x14ac:dyDescent="0.25">
      <c r="A527" s="5" t="str">
        <f t="shared" si="8"/>
        <v/>
      </c>
      <c r="B527" t="s">
        <v>90</v>
      </c>
      <c r="C527" t="s">
        <v>99</v>
      </c>
      <c r="D527" s="8" t="s">
        <v>77</v>
      </c>
      <c r="E527">
        <v>11</v>
      </c>
      <c r="F527">
        <v>0.14803135395050049</v>
      </c>
      <c r="G527">
        <v>0.12232502549886703</v>
      </c>
      <c r="H527">
        <v>1.1008979752659798E-2</v>
      </c>
      <c r="I527">
        <v>72.715990006245676</v>
      </c>
      <c r="J527" s="6" t="s">
        <v>80</v>
      </c>
    </row>
    <row r="528" spans="1:10" x14ac:dyDescent="0.25">
      <c r="A528" s="5" t="str">
        <f t="shared" si="8"/>
        <v/>
      </c>
      <c r="B528" t="s">
        <v>90</v>
      </c>
      <c r="C528" t="s">
        <v>99</v>
      </c>
      <c r="D528" s="8" t="s">
        <v>77</v>
      </c>
      <c r="E528">
        <v>12</v>
      </c>
      <c r="F528">
        <v>4.4573415070772171E-2</v>
      </c>
      <c r="G528">
        <v>2.1362734958529472E-2</v>
      </c>
      <c r="H528">
        <v>1.2415699660778046E-2</v>
      </c>
      <c r="I528">
        <v>77.751825942116383</v>
      </c>
      <c r="J528" s="6" t="s">
        <v>80</v>
      </c>
    </row>
    <row r="529" spans="1:10" x14ac:dyDescent="0.25">
      <c r="A529" s="5" t="str">
        <f t="shared" si="8"/>
        <v/>
      </c>
      <c r="B529" t="s">
        <v>90</v>
      </c>
      <c r="C529" t="s">
        <v>99</v>
      </c>
      <c r="D529" s="8" t="s">
        <v>76</v>
      </c>
      <c r="E529">
        <v>12</v>
      </c>
      <c r="F529">
        <v>0.36058348417282104</v>
      </c>
      <c r="G529">
        <v>0.35224604606628418</v>
      </c>
      <c r="H529">
        <v>3.3684361726045609E-2</v>
      </c>
      <c r="I529">
        <v>83.826024363233728</v>
      </c>
      <c r="J529" s="6" t="s">
        <v>80</v>
      </c>
    </row>
    <row r="530" spans="1:10" x14ac:dyDescent="0.25">
      <c r="A530" s="5" t="str">
        <f t="shared" si="8"/>
        <v/>
      </c>
      <c r="B530" t="s">
        <v>90</v>
      </c>
      <c r="C530" t="s">
        <v>99</v>
      </c>
      <c r="D530" s="8" t="s">
        <v>76</v>
      </c>
      <c r="E530">
        <v>13</v>
      </c>
      <c r="F530">
        <v>0.39279145002365112</v>
      </c>
      <c r="G530">
        <v>0.3636518120765686</v>
      </c>
      <c r="H530">
        <v>3.8044523447751999E-2</v>
      </c>
      <c r="I530">
        <v>86.180952380953016</v>
      </c>
      <c r="J530" s="6" t="s">
        <v>80</v>
      </c>
    </row>
    <row r="531" spans="1:10" x14ac:dyDescent="0.25">
      <c r="A531" s="5" t="str">
        <f t="shared" si="8"/>
        <v/>
      </c>
      <c r="B531" t="s">
        <v>90</v>
      </c>
      <c r="C531" t="s">
        <v>99</v>
      </c>
      <c r="D531" s="8" t="s">
        <v>77</v>
      </c>
      <c r="E531">
        <v>13</v>
      </c>
      <c r="F531">
        <v>4.1245076805353165E-2</v>
      </c>
      <c r="G531">
        <v>1.2727797962725163E-2</v>
      </c>
      <c r="H531">
        <v>1.3629165478050709E-2</v>
      </c>
      <c r="I531">
        <v>79.969598167812222</v>
      </c>
      <c r="J531" s="6" t="s">
        <v>80</v>
      </c>
    </row>
    <row r="532" spans="1:10" x14ac:dyDescent="0.25">
      <c r="A532" s="5" t="str">
        <f t="shared" si="8"/>
        <v/>
      </c>
      <c r="B532" t="s">
        <v>90</v>
      </c>
      <c r="C532" t="s">
        <v>99</v>
      </c>
      <c r="D532" s="8" t="s">
        <v>77</v>
      </c>
      <c r="E532">
        <v>14</v>
      </c>
      <c r="F532">
        <v>0.13150879740715027</v>
      </c>
      <c r="G532">
        <v>7.9866848886013031E-2</v>
      </c>
      <c r="H532">
        <v>1.5479918569326401E-2</v>
      </c>
      <c r="I532">
        <v>81.852933583173353</v>
      </c>
      <c r="J532" s="6" t="s">
        <v>80</v>
      </c>
    </row>
    <row r="533" spans="1:10" x14ac:dyDescent="0.25">
      <c r="A533" s="5" t="str">
        <f t="shared" si="8"/>
        <v/>
      </c>
      <c r="B533" t="s">
        <v>90</v>
      </c>
      <c r="C533" t="s">
        <v>99</v>
      </c>
      <c r="D533" s="8" t="s">
        <v>76</v>
      </c>
      <c r="E533">
        <v>14</v>
      </c>
      <c r="F533">
        <v>0.48360589146614075</v>
      </c>
      <c r="G533">
        <v>0.48885607719421387</v>
      </c>
      <c r="H533">
        <v>4.3676178902387619E-2</v>
      </c>
      <c r="I533">
        <v>86.758471760796681</v>
      </c>
      <c r="J533" s="6" t="s">
        <v>80</v>
      </c>
    </row>
    <row r="534" spans="1:10" x14ac:dyDescent="0.25">
      <c r="A534" s="5" t="str">
        <f t="shared" si="8"/>
        <v/>
      </c>
      <c r="B534" t="s">
        <v>90</v>
      </c>
      <c r="C534" t="s">
        <v>99</v>
      </c>
      <c r="D534" s="8" t="s">
        <v>77</v>
      </c>
      <c r="E534">
        <v>15</v>
      </c>
      <c r="F534">
        <v>0.31000831723213196</v>
      </c>
      <c r="G534">
        <v>0.23929350078105927</v>
      </c>
      <c r="H534">
        <v>1.6822284087538719E-2</v>
      </c>
      <c r="I534">
        <v>83.564501353319628</v>
      </c>
      <c r="J534" s="6" t="s">
        <v>80</v>
      </c>
    </row>
    <row r="535" spans="1:10" x14ac:dyDescent="0.25">
      <c r="A535" s="5" t="str">
        <f t="shared" si="8"/>
        <v/>
      </c>
      <c r="B535" t="s">
        <v>90</v>
      </c>
      <c r="C535" t="s">
        <v>99</v>
      </c>
      <c r="D535" s="8" t="s">
        <v>76</v>
      </c>
      <c r="E535">
        <v>15</v>
      </c>
      <c r="F535">
        <v>0.65578955411911011</v>
      </c>
      <c r="G535">
        <v>0.71628034114837646</v>
      </c>
      <c r="H535">
        <v>4.9128707498311996E-2</v>
      </c>
      <c r="I535">
        <v>87.998560354373879</v>
      </c>
      <c r="J535" s="6" t="s">
        <v>80</v>
      </c>
    </row>
    <row r="536" spans="1:10" x14ac:dyDescent="0.25">
      <c r="A536" s="5" t="str">
        <f t="shared" si="8"/>
        <v/>
      </c>
      <c r="B536" t="s">
        <v>90</v>
      </c>
      <c r="C536" t="s">
        <v>99</v>
      </c>
      <c r="D536" s="8" t="s">
        <v>77</v>
      </c>
      <c r="E536">
        <v>16</v>
      </c>
      <c r="F536">
        <v>0.57437813282012939</v>
      </c>
      <c r="G536">
        <v>0.50045454502105713</v>
      </c>
      <c r="H536">
        <v>1.8225055187940598E-2</v>
      </c>
      <c r="I536">
        <v>84.30385175931616</v>
      </c>
      <c r="J536" s="6" t="s">
        <v>80</v>
      </c>
    </row>
    <row r="537" spans="1:10" x14ac:dyDescent="0.25">
      <c r="A537" s="5" t="str">
        <f t="shared" si="8"/>
        <v/>
      </c>
      <c r="B537" t="s">
        <v>90</v>
      </c>
      <c r="C537" t="s">
        <v>99</v>
      </c>
      <c r="D537" s="8" t="s">
        <v>76</v>
      </c>
      <c r="E537">
        <v>16</v>
      </c>
      <c r="F537">
        <v>0.95889836549758911</v>
      </c>
      <c r="G537">
        <v>0.96842795610427856</v>
      </c>
      <c r="H537">
        <v>5.1313851028680801E-2</v>
      </c>
      <c r="I537">
        <v>87.243410852712543</v>
      </c>
      <c r="J537" s="6" t="s">
        <v>80</v>
      </c>
    </row>
    <row r="538" spans="1:10" x14ac:dyDescent="0.25">
      <c r="A538" s="5" t="str">
        <f t="shared" si="8"/>
        <v/>
      </c>
      <c r="B538" t="s">
        <v>90</v>
      </c>
      <c r="C538" t="s">
        <v>99</v>
      </c>
      <c r="D538" s="8" t="s">
        <v>76</v>
      </c>
      <c r="E538">
        <v>17</v>
      </c>
      <c r="F538">
        <v>1.2196646928787231</v>
      </c>
      <c r="G538">
        <v>1.2426259517669678</v>
      </c>
      <c r="H538">
        <v>5.2232500165700912E-2</v>
      </c>
      <c r="I538">
        <v>83.369656699887983</v>
      </c>
      <c r="J538" s="6" t="s">
        <v>80</v>
      </c>
    </row>
    <row r="539" spans="1:10" x14ac:dyDescent="0.25">
      <c r="A539" s="5" t="str">
        <f t="shared" si="8"/>
        <v/>
      </c>
      <c r="B539" t="s">
        <v>90</v>
      </c>
      <c r="C539" t="s">
        <v>99</v>
      </c>
      <c r="D539" s="8" t="s">
        <v>77</v>
      </c>
      <c r="E539">
        <v>17</v>
      </c>
      <c r="F539">
        <v>0.86263942718505859</v>
      </c>
      <c r="G539">
        <v>0.83906298875808716</v>
      </c>
      <c r="H539">
        <v>1.8972858786582947E-2</v>
      </c>
      <c r="I539">
        <v>84.686175307093009</v>
      </c>
      <c r="J539" s="6" t="s">
        <v>80</v>
      </c>
    </row>
    <row r="540" spans="1:10" x14ac:dyDescent="0.25">
      <c r="A540" s="5" t="str">
        <f t="shared" si="8"/>
        <v/>
      </c>
      <c r="B540" t="s">
        <v>90</v>
      </c>
      <c r="C540" t="s">
        <v>99</v>
      </c>
      <c r="D540" s="8" t="s">
        <v>77</v>
      </c>
      <c r="E540">
        <v>18</v>
      </c>
      <c r="F540">
        <v>1.1128395795822144</v>
      </c>
      <c r="G540">
        <v>1.1038404703140259</v>
      </c>
      <c r="H540">
        <v>1.903739757835865E-2</v>
      </c>
      <c r="I540">
        <v>83.574719966683944</v>
      </c>
      <c r="J540" s="6" t="s">
        <v>80</v>
      </c>
    </row>
    <row r="541" spans="1:10" x14ac:dyDescent="0.25">
      <c r="A541" s="5" t="str">
        <f t="shared" si="8"/>
        <v/>
      </c>
      <c r="B541" t="s">
        <v>90</v>
      </c>
      <c r="C541" t="s">
        <v>99</v>
      </c>
      <c r="D541" s="8" t="s">
        <v>76</v>
      </c>
      <c r="E541">
        <v>18</v>
      </c>
      <c r="F541">
        <v>1.3690609931945801</v>
      </c>
      <c r="G541">
        <v>1.3979222774505615</v>
      </c>
      <c r="H541">
        <v>5.106816440820694E-2</v>
      </c>
      <c r="I541">
        <v>79.129125138426943</v>
      </c>
      <c r="J541" s="6" t="s">
        <v>80</v>
      </c>
    </row>
    <row r="542" spans="1:10" x14ac:dyDescent="0.25">
      <c r="A542" s="5" t="str">
        <f t="shared" si="8"/>
        <v/>
      </c>
      <c r="B542" t="s">
        <v>90</v>
      </c>
      <c r="C542" t="s">
        <v>99</v>
      </c>
      <c r="D542" s="8" t="s">
        <v>77</v>
      </c>
      <c r="E542">
        <v>19</v>
      </c>
      <c r="F542">
        <v>1.2413885593414307</v>
      </c>
      <c r="G542">
        <v>1.1981798410415649</v>
      </c>
      <c r="H542">
        <v>1.8769612535834312E-2</v>
      </c>
      <c r="I542">
        <v>80.814211950864873</v>
      </c>
      <c r="J542" s="6" t="s">
        <v>80</v>
      </c>
    </row>
    <row r="543" spans="1:10" x14ac:dyDescent="0.25">
      <c r="A543" s="5" t="str">
        <f t="shared" si="8"/>
        <v/>
      </c>
      <c r="B543" t="s">
        <v>90</v>
      </c>
      <c r="C543" t="s">
        <v>99</v>
      </c>
      <c r="D543" s="8" t="s">
        <v>76</v>
      </c>
      <c r="E543">
        <v>19</v>
      </c>
      <c r="F543">
        <v>1.4245896339416504</v>
      </c>
      <c r="G543">
        <v>1.4541703462600708</v>
      </c>
      <c r="H543">
        <v>4.8187427222728729E-2</v>
      </c>
      <c r="I543">
        <v>74.328239202657741</v>
      </c>
      <c r="J543" s="6" t="s">
        <v>80</v>
      </c>
    </row>
    <row r="544" spans="1:10" x14ac:dyDescent="0.25">
      <c r="A544" s="5" t="str">
        <f t="shared" si="8"/>
        <v/>
      </c>
      <c r="B544" t="s">
        <v>90</v>
      </c>
      <c r="C544" t="s">
        <v>99</v>
      </c>
      <c r="D544" s="8" t="s">
        <v>76</v>
      </c>
      <c r="E544">
        <v>20</v>
      </c>
      <c r="F544">
        <v>1.4755067825317383</v>
      </c>
      <c r="G544">
        <v>1.5150814056396484</v>
      </c>
      <c r="H544">
        <v>4.7245275229215622E-2</v>
      </c>
      <c r="I544">
        <v>68.601373200443419</v>
      </c>
      <c r="J544" s="6" t="s">
        <v>80</v>
      </c>
    </row>
    <row r="545" spans="1:10" x14ac:dyDescent="0.25">
      <c r="A545" s="5" t="str">
        <f t="shared" si="8"/>
        <v/>
      </c>
      <c r="B545" t="s">
        <v>90</v>
      </c>
      <c r="C545" t="s">
        <v>99</v>
      </c>
      <c r="D545" s="8" t="s">
        <v>77</v>
      </c>
      <c r="E545">
        <v>20</v>
      </c>
      <c r="F545">
        <v>1.3000783920288086</v>
      </c>
      <c r="G545">
        <v>1.2415025234222412</v>
      </c>
      <c r="H545">
        <v>1.827046275138855E-2</v>
      </c>
      <c r="I545">
        <v>77.389552363108535</v>
      </c>
      <c r="J545" s="6" t="s">
        <v>80</v>
      </c>
    </row>
    <row r="546" spans="1:10" x14ac:dyDescent="0.25">
      <c r="A546" s="5" t="str">
        <f t="shared" si="8"/>
        <v/>
      </c>
      <c r="B546" t="s">
        <v>90</v>
      </c>
      <c r="C546" t="s">
        <v>99</v>
      </c>
      <c r="D546" s="8" t="s">
        <v>76</v>
      </c>
      <c r="E546">
        <v>21</v>
      </c>
      <c r="F546">
        <v>1.3757846355438232</v>
      </c>
      <c r="G546">
        <v>1.374382495880127</v>
      </c>
      <c r="H546">
        <v>4.385790228843689E-2</v>
      </c>
      <c r="I546">
        <v>65.916710963454904</v>
      </c>
      <c r="J546" s="6" t="s">
        <v>80</v>
      </c>
    </row>
    <row r="547" spans="1:10" x14ac:dyDescent="0.25">
      <c r="A547" s="5" t="str">
        <f t="shared" si="8"/>
        <v/>
      </c>
      <c r="B547" t="s">
        <v>90</v>
      </c>
      <c r="C547" t="s">
        <v>99</v>
      </c>
      <c r="D547" s="8" t="s">
        <v>77</v>
      </c>
      <c r="E547">
        <v>21</v>
      </c>
      <c r="F547">
        <v>1.2257938385009766</v>
      </c>
      <c r="G547">
        <v>1.2766547203063965</v>
      </c>
      <c r="H547">
        <v>1.7579663544893265E-2</v>
      </c>
      <c r="I547">
        <v>72.508242764937549</v>
      </c>
      <c r="J547" s="6" t="s">
        <v>80</v>
      </c>
    </row>
    <row r="548" spans="1:10" x14ac:dyDescent="0.25">
      <c r="A548" s="5" t="str">
        <f t="shared" si="8"/>
        <v/>
      </c>
      <c r="B548" t="s">
        <v>90</v>
      </c>
      <c r="C548" t="s">
        <v>99</v>
      </c>
      <c r="D548" s="8" t="s">
        <v>77</v>
      </c>
      <c r="E548">
        <v>22</v>
      </c>
      <c r="F548">
        <v>1.1304370164871216</v>
      </c>
      <c r="G548">
        <v>1.1657978296279907</v>
      </c>
      <c r="H548">
        <v>1.6807422041893005E-2</v>
      </c>
      <c r="I548">
        <v>69.130289402460463</v>
      </c>
      <c r="J548" s="6" t="s">
        <v>80</v>
      </c>
    </row>
    <row r="549" spans="1:10" x14ac:dyDescent="0.25">
      <c r="A549" s="5" t="str">
        <f t="shared" si="8"/>
        <v/>
      </c>
      <c r="B549" t="s">
        <v>90</v>
      </c>
      <c r="C549" t="s">
        <v>99</v>
      </c>
      <c r="D549" s="8" t="s">
        <v>76</v>
      </c>
      <c r="E549">
        <v>22</v>
      </c>
      <c r="F549">
        <v>1.2356988191604614</v>
      </c>
      <c r="G549">
        <v>1.2998346090316772</v>
      </c>
      <c r="H549">
        <v>4.4397514313459396E-2</v>
      </c>
      <c r="I549">
        <v>64.563543743079819</v>
      </c>
      <c r="J549" s="6" t="s">
        <v>80</v>
      </c>
    </row>
    <row r="550" spans="1:10" x14ac:dyDescent="0.25">
      <c r="A550" s="5" t="str">
        <f t="shared" si="8"/>
        <v/>
      </c>
      <c r="B550" t="s">
        <v>90</v>
      </c>
      <c r="C550" t="s">
        <v>99</v>
      </c>
      <c r="D550" s="8" t="s">
        <v>77</v>
      </c>
      <c r="E550">
        <v>23</v>
      </c>
      <c r="F550">
        <v>1.0262537002563477</v>
      </c>
      <c r="G550">
        <v>1.0249521732330322</v>
      </c>
      <c r="H550">
        <v>1.7102936282753944E-2</v>
      </c>
      <c r="I550">
        <v>65.534946908182107</v>
      </c>
      <c r="J550" s="6" t="s">
        <v>80</v>
      </c>
    </row>
    <row r="551" spans="1:10" x14ac:dyDescent="0.25">
      <c r="A551" s="5" t="str">
        <f t="shared" si="8"/>
        <v/>
      </c>
      <c r="B551" t="s">
        <v>90</v>
      </c>
      <c r="C551" t="s">
        <v>99</v>
      </c>
      <c r="D551" s="8" t="s">
        <v>76</v>
      </c>
      <c r="E551">
        <v>23</v>
      </c>
      <c r="F551">
        <v>1.0835787057876587</v>
      </c>
      <c r="G551">
        <v>1.1273810863494873</v>
      </c>
      <c r="H551">
        <v>4.7124266624450684E-2</v>
      </c>
      <c r="I551">
        <v>63.322624584717587</v>
      </c>
      <c r="J551" s="6" t="s">
        <v>80</v>
      </c>
    </row>
    <row r="552" spans="1:10" x14ac:dyDescent="0.25">
      <c r="A552" s="5" t="str">
        <f t="shared" si="8"/>
        <v/>
      </c>
      <c r="B552" t="s">
        <v>90</v>
      </c>
      <c r="C552" t="s">
        <v>99</v>
      </c>
      <c r="D552" s="8" t="s">
        <v>77</v>
      </c>
      <c r="E552">
        <v>24</v>
      </c>
      <c r="F552">
        <v>0.86212414503097534</v>
      </c>
      <c r="G552">
        <v>0.8590928316116333</v>
      </c>
      <c r="H552">
        <v>1.5500035136938095E-2</v>
      </c>
      <c r="I552">
        <v>63.114507599419376</v>
      </c>
      <c r="J552" s="6" t="s">
        <v>80</v>
      </c>
    </row>
    <row r="553" spans="1:10" x14ac:dyDescent="0.25">
      <c r="A553" s="5" t="str">
        <f t="shared" si="8"/>
        <v/>
      </c>
      <c r="B553" t="s">
        <v>90</v>
      </c>
      <c r="C553" t="s">
        <v>99</v>
      </c>
      <c r="D553" s="8" t="s">
        <v>76</v>
      </c>
      <c r="E553">
        <v>24</v>
      </c>
      <c r="F553">
        <v>0.91740274429321289</v>
      </c>
      <c r="G553">
        <v>0.92240625619888306</v>
      </c>
      <c r="H553">
        <v>4.531262069940567E-2</v>
      </c>
      <c r="I553">
        <v>64.014850498339001</v>
      </c>
      <c r="J553" s="6" t="s">
        <v>80</v>
      </c>
    </row>
    <row r="554" spans="1:10" x14ac:dyDescent="0.25">
      <c r="A554" s="5" t="str">
        <f t="shared" si="8"/>
        <v/>
      </c>
      <c r="B554" t="s">
        <v>90</v>
      </c>
      <c r="C554" t="s">
        <v>99</v>
      </c>
      <c r="D554" s="8" t="s">
        <v>47</v>
      </c>
      <c r="E554">
        <v>1</v>
      </c>
      <c r="F554">
        <v>0.76007705926895142</v>
      </c>
      <c r="G554">
        <v>0.71347963809967041</v>
      </c>
      <c r="H554">
        <v>1.3273640535771847E-2</v>
      </c>
      <c r="I554">
        <v>61.32350478966972</v>
      </c>
      <c r="J554" s="6" t="s">
        <v>80</v>
      </c>
    </row>
    <row r="555" spans="1:10" x14ac:dyDescent="0.25">
      <c r="A555" s="5" t="str">
        <f t="shared" si="8"/>
        <v/>
      </c>
      <c r="B555" t="s">
        <v>90</v>
      </c>
      <c r="C555" t="s">
        <v>99</v>
      </c>
      <c r="D555" s="8" t="s">
        <v>47</v>
      </c>
      <c r="E555">
        <v>2</v>
      </c>
      <c r="F555">
        <v>0.66973161697387695</v>
      </c>
      <c r="G555">
        <v>0.64195370674133301</v>
      </c>
      <c r="H555">
        <v>1.2304251082241535E-2</v>
      </c>
      <c r="I555">
        <v>59.614189920868334</v>
      </c>
      <c r="J555" s="6" t="s">
        <v>80</v>
      </c>
    </row>
    <row r="556" spans="1:10" x14ac:dyDescent="0.25">
      <c r="A556" s="5" t="str">
        <f t="shared" si="8"/>
        <v/>
      </c>
      <c r="B556" t="s">
        <v>90</v>
      </c>
      <c r="C556" t="s">
        <v>99</v>
      </c>
      <c r="D556" s="8" t="s">
        <v>47</v>
      </c>
      <c r="E556">
        <v>3</v>
      </c>
      <c r="F556">
        <v>0.62060219049453735</v>
      </c>
      <c r="G556">
        <v>0.60294246673583984</v>
      </c>
      <c r="H556">
        <v>1.078908983618021E-2</v>
      </c>
      <c r="I556">
        <v>58.816845064561321</v>
      </c>
      <c r="J556" s="6" t="s">
        <v>80</v>
      </c>
    </row>
    <row r="557" spans="1:10" x14ac:dyDescent="0.25">
      <c r="A557" s="5" t="str">
        <f t="shared" si="8"/>
        <v/>
      </c>
      <c r="B557" t="s">
        <v>90</v>
      </c>
      <c r="C557" t="s">
        <v>99</v>
      </c>
      <c r="D557" s="8" t="s">
        <v>47</v>
      </c>
      <c r="E557">
        <v>4</v>
      </c>
      <c r="F557">
        <v>0.60086023807525635</v>
      </c>
      <c r="G557">
        <v>0.57091736793518066</v>
      </c>
      <c r="H557">
        <v>9.6781998872756958E-3</v>
      </c>
      <c r="I557">
        <v>57.920903790085099</v>
      </c>
      <c r="J557" s="6" t="s">
        <v>80</v>
      </c>
    </row>
    <row r="558" spans="1:10" x14ac:dyDescent="0.25">
      <c r="A558" s="5" t="str">
        <f t="shared" si="8"/>
        <v/>
      </c>
      <c r="B558" t="s">
        <v>90</v>
      </c>
      <c r="C558" t="s">
        <v>99</v>
      </c>
      <c r="D558" s="8" t="s">
        <v>47</v>
      </c>
      <c r="E558">
        <v>5</v>
      </c>
      <c r="F558">
        <v>0.5982632040977478</v>
      </c>
      <c r="G558">
        <v>0.56123465299606323</v>
      </c>
      <c r="H558">
        <v>8.8822664692997932E-3</v>
      </c>
      <c r="I558">
        <v>56.85846105789382</v>
      </c>
      <c r="J558" s="6" t="s">
        <v>80</v>
      </c>
    </row>
    <row r="559" spans="1:10" x14ac:dyDescent="0.25">
      <c r="A559" s="5" t="str">
        <f t="shared" si="8"/>
        <v/>
      </c>
      <c r="B559" t="s">
        <v>90</v>
      </c>
      <c r="C559" t="s">
        <v>99</v>
      </c>
      <c r="D559" s="8" t="s">
        <v>47</v>
      </c>
      <c r="E559">
        <v>6</v>
      </c>
      <c r="F559">
        <v>0.62723571062088013</v>
      </c>
      <c r="G559">
        <v>0.59945422410964966</v>
      </c>
      <c r="H559">
        <v>7.9885534942150116E-3</v>
      </c>
      <c r="I559">
        <v>56.09327780091342</v>
      </c>
      <c r="J559" s="6" t="s">
        <v>80</v>
      </c>
    </row>
    <row r="560" spans="1:10" x14ac:dyDescent="0.25">
      <c r="A560" s="5" t="str">
        <f t="shared" si="8"/>
        <v/>
      </c>
      <c r="B560" t="s">
        <v>90</v>
      </c>
      <c r="C560" t="s">
        <v>99</v>
      </c>
      <c r="D560" s="8" t="s">
        <v>47</v>
      </c>
      <c r="E560">
        <v>7</v>
      </c>
      <c r="F560">
        <v>0.70326077938079834</v>
      </c>
      <c r="G560">
        <v>0.68374717235565186</v>
      </c>
      <c r="H560">
        <v>8.183683268725872E-3</v>
      </c>
      <c r="I560">
        <v>55.805520616407307</v>
      </c>
      <c r="J560" s="6" t="s">
        <v>80</v>
      </c>
    </row>
    <row r="561" spans="1:10" x14ac:dyDescent="0.25">
      <c r="A561" s="5" t="str">
        <f t="shared" si="8"/>
        <v/>
      </c>
      <c r="B561" t="s">
        <v>90</v>
      </c>
      <c r="C561" t="s">
        <v>99</v>
      </c>
      <c r="D561" s="8" t="s">
        <v>47</v>
      </c>
      <c r="E561">
        <v>8</v>
      </c>
      <c r="F561">
        <v>0.69453758001327515</v>
      </c>
      <c r="G561">
        <v>0.67676949501037598</v>
      </c>
      <c r="H561">
        <v>8.0701280385255814E-3</v>
      </c>
      <c r="I561">
        <v>55.809854227403875</v>
      </c>
      <c r="J561" s="6" t="s">
        <v>80</v>
      </c>
    </row>
    <row r="562" spans="1:10" x14ac:dyDescent="0.25">
      <c r="A562" s="5" t="str">
        <f t="shared" si="8"/>
        <v/>
      </c>
      <c r="B562" t="s">
        <v>90</v>
      </c>
      <c r="C562" t="s">
        <v>99</v>
      </c>
      <c r="D562" s="8" t="s">
        <v>47</v>
      </c>
      <c r="E562">
        <v>9</v>
      </c>
      <c r="F562">
        <v>0.51669824123382568</v>
      </c>
      <c r="G562">
        <v>0.47074678540229797</v>
      </c>
      <c r="H562">
        <v>8.4859710186719894E-3</v>
      </c>
      <c r="I562">
        <v>60.287773844230166</v>
      </c>
      <c r="J562" s="6" t="s">
        <v>80</v>
      </c>
    </row>
    <row r="563" spans="1:10" x14ac:dyDescent="0.25">
      <c r="A563" s="5" t="str">
        <f t="shared" si="8"/>
        <v/>
      </c>
      <c r="B563" t="s">
        <v>90</v>
      </c>
      <c r="C563" t="s">
        <v>99</v>
      </c>
      <c r="D563" s="8" t="s">
        <v>47</v>
      </c>
      <c r="E563">
        <v>10</v>
      </c>
      <c r="F563">
        <v>0.33541667461395264</v>
      </c>
      <c r="G563">
        <v>0.2864927351474762</v>
      </c>
      <c r="H563">
        <v>9.5737967640161514E-3</v>
      </c>
      <c r="I563">
        <v>68.046734693875877</v>
      </c>
      <c r="J563" s="6" t="s">
        <v>80</v>
      </c>
    </row>
    <row r="564" spans="1:10" x14ac:dyDescent="0.25">
      <c r="A564" s="5" t="str">
        <f t="shared" si="8"/>
        <v/>
      </c>
      <c r="B564" t="s">
        <v>90</v>
      </c>
      <c r="C564" t="s">
        <v>99</v>
      </c>
      <c r="D564" s="8" t="s">
        <v>47</v>
      </c>
      <c r="E564">
        <v>11</v>
      </c>
      <c r="F564">
        <v>0.1871572732925415</v>
      </c>
      <c r="G564">
        <v>0.11910089105367661</v>
      </c>
      <c r="H564">
        <v>1.0904669761657715E-2</v>
      </c>
      <c r="I564">
        <v>75.471532694711414</v>
      </c>
      <c r="J564" s="6" t="s">
        <v>80</v>
      </c>
    </row>
    <row r="565" spans="1:10" x14ac:dyDescent="0.25">
      <c r="A565" s="5" t="str">
        <f t="shared" si="8"/>
        <v/>
      </c>
      <c r="B565" t="s">
        <v>90</v>
      </c>
      <c r="C565" t="s">
        <v>99</v>
      </c>
      <c r="D565" s="8" t="s">
        <v>47</v>
      </c>
      <c r="E565">
        <v>12</v>
      </c>
      <c r="F565">
        <v>0.11634179949760437</v>
      </c>
      <c r="G565">
        <v>3.8352128118276596E-2</v>
      </c>
      <c r="H565">
        <v>1.2624746188521385E-2</v>
      </c>
      <c r="I565">
        <v>81.574623073718371</v>
      </c>
      <c r="J565" s="6" t="s">
        <v>80</v>
      </c>
    </row>
    <row r="566" spans="1:10" x14ac:dyDescent="0.25">
      <c r="A566" s="5" t="str">
        <f t="shared" si="8"/>
        <v/>
      </c>
      <c r="B566" t="s">
        <v>90</v>
      </c>
      <c r="C566" t="s">
        <v>99</v>
      </c>
      <c r="D566" s="8" t="s">
        <v>47</v>
      </c>
      <c r="E566">
        <v>13</v>
      </c>
      <c r="F566">
        <v>0.12754110991954803</v>
      </c>
      <c r="G566">
        <v>5.7813990861177444E-2</v>
      </c>
      <c r="H566">
        <v>1.3815716840326786E-2</v>
      </c>
      <c r="I566">
        <v>85.092986255721073</v>
      </c>
      <c r="J566" s="6" t="s">
        <v>80</v>
      </c>
    </row>
    <row r="567" spans="1:10" x14ac:dyDescent="0.25">
      <c r="A567" s="5" t="str">
        <f t="shared" si="8"/>
        <v/>
      </c>
      <c r="B567" t="s">
        <v>90</v>
      </c>
      <c r="C567" t="s">
        <v>99</v>
      </c>
      <c r="D567" s="8" t="s">
        <v>47</v>
      </c>
      <c r="E567">
        <v>14</v>
      </c>
      <c r="F567">
        <v>0.24258905649185181</v>
      </c>
      <c r="G567">
        <v>0.16272184252738953</v>
      </c>
      <c r="H567">
        <v>1.537876483052969E-2</v>
      </c>
      <c r="I567">
        <v>87.035535193668608</v>
      </c>
      <c r="J567" s="6" t="s">
        <v>80</v>
      </c>
    </row>
    <row r="568" spans="1:10" x14ac:dyDescent="0.25">
      <c r="A568" s="5" t="str">
        <f t="shared" si="8"/>
        <v/>
      </c>
      <c r="B568" t="s">
        <v>90</v>
      </c>
      <c r="C568" t="s">
        <v>99</v>
      </c>
      <c r="D568" s="8" t="s">
        <v>47</v>
      </c>
      <c r="E568">
        <v>15</v>
      </c>
      <c r="F568">
        <v>0.4491819441318512</v>
      </c>
      <c r="G568">
        <v>0.38131445646286011</v>
      </c>
      <c r="H568">
        <v>1.6930347308516502E-2</v>
      </c>
      <c r="I568">
        <v>88.263773427732986</v>
      </c>
      <c r="J568" s="6" t="s">
        <v>80</v>
      </c>
    </row>
    <row r="569" spans="1:10" x14ac:dyDescent="0.25">
      <c r="A569" s="5" t="str">
        <f t="shared" si="8"/>
        <v/>
      </c>
      <c r="B569" t="s">
        <v>90</v>
      </c>
      <c r="C569" t="s">
        <v>99</v>
      </c>
      <c r="D569" s="8" t="s">
        <v>47</v>
      </c>
      <c r="E569">
        <v>16</v>
      </c>
      <c r="F569">
        <v>0.78636288642883301</v>
      </c>
      <c r="G569">
        <v>0.72112858295440674</v>
      </c>
      <c r="H569">
        <v>1.8586678430438042E-2</v>
      </c>
      <c r="I569">
        <v>89.264035818409155</v>
      </c>
      <c r="J569" s="6" t="s">
        <v>80</v>
      </c>
    </row>
    <row r="570" spans="1:10" x14ac:dyDescent="0.25">
      <c r="A570" s="5" t="str">
        <f t="shared" si="8"/>
        <v/>
      </c>
      <c r="B570" t="s">
        <v>90</v>
      </c>
      <c r="C570" t="s">
        <v>99</v>
      </c>
      <c r="D570" s="8" t="s">
        <v>47</v>
      </c>
      <c r="E570">
        <v>17</v>
      </c>
      <c r="F570">
        <v>1.1022768020629883</v>
      </c>
      <c r="G570">
        <v>1.0748119354248047</v>
      </c>
      <c r="H570">
        <v>1.9235789775848389E-2</v>
      </c>
      <c r="I570">
        <v>88.49138275718748</v>
      </c>
      <c r="J570" s="6" t="s">
        <v>80</v>
      </c>
    </row>
    <row r="571" spans="1:10" x14ac:dyDescent="0.25">
      <c r="A571" s="5" t="str">
        <f t="shared" si="8"/>
        <v/>
      </c>
      <c r="B571" t="s">
        <v>90</v>
      </c>
      <c r="C571" t="s">
        <v>99</v>
      </c>
      <c r="D571" s="8" t="s">
        <v>47</v>
      </c>
      <c r="E571">
        <v>18</v>
      </c>
      <c r="F571">
        <v>1.324311375617981</v>
      </c>
      <c r="G571">
        <v>1.319130539894104</v>
      </c>
      <c r="H571">
        <v>1.9591877236962318E-2</v>
      </c>
      <c r="I571">
        <v>85.775780924615461</v>
      </c>
      <c r="J571" s="6" t="s">
        <v>80</v>
      </c>
    </row>
    <row r="572" spans="1:10" x14ac:dyDescent="0.25">
      <c r="A572" s="5" t="str">
        <f t="shared" si="8"/>
        <v/>
      </c>
      <c r="B572" t="s">
        <v>90</v>
      </c>
      <c r="C572" t="s">
        <v>99</v>
      </c>
      <c r="D572" s="8" t="s">
        <v>47</v>
      </c>
      <c r="E572">
        <v>19</v>
      </c>
      <c r="F572">
        <v>1.4001097679138184</v>
      </c>
      <c r="G572">
        <v>1.3387781381607056</v>
      </c>
      <c r="H572">
        <v>1.9305342808365822E-2</v>
      </c>
      <c r="I572">
        <v>81.623286130780556</v>
      </c>
      <c r="J572" s="6" t="s">
        <v>80</v>
      </c>
    </row>
    <row r="573" spans="1:10" x14ac:dyDescent="0.25">
      <c r="A573" s="5" t="str">
        <f t="shared" si="8"/>
        <v/>
      </c>
      <c r="B573" t="s">
        <v>90</v>
      </c>
      <c r="C573" t="s">
        <v>99</v>
      </c>
      <c r="D573" s="8" t="s">
        <v>47</v>
      </c>
      <c r="E573">
        <v>20</v>
      </c>
      <c r="F573">
        <v>1.4231218099594116</v>
      </c>
      <c r="G573">
        <v>1.3486112356185913</v>
      </c>
      <c r="H573">
        <v>1.8586887046694756E-2</v>
      </c>
      <c r="I573">
        <v>77.459627238651393</v>
      </c>
      <c r="J573" s="6" t="s">
        <v>80</v>
      </c>
    </row>
    <row r="574" spans="1:10" x14ac:dyDescent="0.25">
      <c r="A574" s="5" t="str">
        <f t="shared" si="8"/>
        <v/>
      </c>
      <c r="B574" t="s">
        <v>90</v>
      </c>
      <c r="C574" t="s">
        <v>99</v>
      </c>
      <c r="D574" s="8" t="s">
        <v>47</v>
      </c>
      <c r="E574">
        <v>21</v>
      </c>
      <c r="F574">
        <v>1.3474905490875244</v>
      </c>
      <c r="G574">
        <v>1.4118746519088745</v>
      </c>
      <c r="H574">
        <v>1.7903905361890793E-2</v>
      </c>
      <c r="I574">
        <v>73.222646813829087</v>
      </c>
      <c r="J574" s="6" t="s">
        <v>80</v>
      </c>
    </row>
    <row r="575" spans="1:10" x14ac:dyDescent="0.25">
      <c r="A575" s="5" t="str">
        <f t="shared" si="8"/>
        <v/>
      </c>
      <c r="B575" t="s">
        <v>90</v>
      </c>
      <c r="C575" t="s">
        <v>99</v>
      </c>
      <c r="D575" s="8" t="s">
        <v>47</v>
      </c>
      <c r="E575">
        <v>22</v>
      </c>
      <c r="F575">
        <v>1.2207444906234741</v>
      </c>
      <c r="G575">
        <v>1.2555828094482422</v>
      </c>
      <c r="H575">
        <v>1.6873132437467575E-2</v>
      </c>
      <c r="I575">
        <v>69.118002915449409</v>
      </c>
      <c r="J575" s="6" t="s">
        <v>80</v>
      </c>
    </row>
    <row r="576" spans="1:10" x14ac:dyDescent="0.25">
      <c r="A576" s="5" t="str">
        <f t="shared" si="8"/>
        <v/>
      </c>
      <c r="B576" t="s">
        <v>90</v>
      </c>
      <c r="C576" t="s">
        <v>99</v>
      </c>
      <c r="D576" s="8" t="s">
        <v>47</v>
      </c>
      <c r="E576">
        <v>23</v>
      </c>
      <c r="F576">
        <v>1.0416634082794189</v>
      </c>
      <c r="G576">
        <v>1.0721671581268311</v>
      </c>
      <c r="H576">
        <v>1.6879860311746597E-2</v>
      </c>
      <c r="I576">
        <v>66.352336526448809</v>
      </c>
      <c r="J576" s="6" t="s">
        <v>80</v>
      </c>
    </row>
    <row r="577" spans="1:10" x14ac:dyDescent="0.25">
      <c r="A577" s="5" t="str">
        <f t="shared" si="8"/>
        <v/>
      </c>
      <c r="B577" t="s">
        <v>90</v>
      </c>
      <c r="C577" t="s">
        <v>99</v>
      </c>
      <c r="D577" s="8" t="s">
        <v>47</v>
      </c>
      <c r="E577">
        <v>24</v>
      </c>
      <c r="F577">
        <v>0.85237473249435425</v>
      </c>
      <c r="G577">
        <v>0.89017915725708008</v>
      </c>
      <c r="H577">
        <v>1.5592634677886963E-2</v>
      </c>
      <c r="I577">
        <v>63.620485214494884</v>
      </c>
      <c r="J577" s="6" t="s">
        <v>80</v>
      </c>
    </row>
    <row r="578" spans="1:10" x14ac:dyDescent="0.25">
      <c r="A578" s="5" t="str">
        <f t="shared" ref="A578:A641" si="9">IF(AND(category = B578, subcategory=C578, reportdate = D578), E578, "")</f>
        <v/>
      </c>
      <c r="B578" t="s">
        <v>91</v>
      </c>
      <c r="C578" t="s">
        <v>100</v>
      </c>
      <c r="D578" s="8" t="s">
        <v>64</v>
      </c>
      <c r="E578">
        <v>1</v>
      </c>
      <c r="F578">
        <v>1.4263459444046021</v>
      </c>
      <c r="G578">
        <v>1.445833683013916</v>
      </c>
      <c r="H578">
        <v>1.8338415771722794E-2</v>
      </c>
      <c r="I578">
        <v>74.572434283814545</v>
      </c>
      <c r="J578" s="6" t="s">
        <v>80</v>
      </c>
    </row>
    <row r="579" spans="1:10" x14ac:dyDescent="0.25">
      <c r="A579" s="5" t="str">
        <f t="shared" si="9"/>
        <v/>
      </c>
      <c r="B579" t="s">
        <v>91</v>
      </c>
      <c r="C579" t="s">
        <v>100</v>
      </c>
      <c r="D579" s="8" t="s">
        <v>63</v>
      </c>
      <c r="E579">
        <v>1</v>
      </c>
      <c r="F579">
        <v>1.399476170539856</v>
      </c>
      <c r="G579">
        <v>1.4856072664260864</v>
      </c>
      <c r="H579">
        <v>1.8252462148666382E-2</v>
      </c>
      <c r="I579">
        <v>73.920753467032569</v>
      </c>
      <c r="J579" s="6" t="s">
        <v>80</v>
      </c>
    </row>
    <row r="580" spans="1:10" x14ac:dyDescent="0.25">
      <c r="A580" s="5" t="str">
        <f t="shared" si="9"/>
        <v/>
      </c>
      <c r="B580" t="s">
        <v>91</v>
      </c>
      <c r="C580" t="s">
        <v>100</v>
      </c>
      <c r="D580" s="8" t="s">
        <v>64</v>
      </c>
      <c r="E580">
        <v>2</v>
      </c>
      <c r="F580">
        <v>1.2219917774200439</v>
      </c>
      <c r="G580">
        <v>1.2356128692626953</v>
      </c>
      <c r="H580">
        <v>1.6599696129560471E-2</v>
      </c>
      <c r="I580">
        <v>73.377549695958564</v>
      </c>
      <c r="J580" s="6" t="s">
        <v>80</v>
      </c>
    </row>
    <row r="581" spans="1:10" x14ac:dyDescent="0.25">
      <c r="A581" s="5" t="str">
        <f t="shared" si="9"/>
        <v/>
      </c>
      <c r="B581" t="s">
        <v>91</v>
      </c>
      <c r="C581" t="s">
        <v>100</v>
      </c>
      <c r="D581" s="8" t="s">
        <v>63</v>
      </c>
      <c r="E581">
        <v>2</v>
      </c>
      <c r="F581">
        <v>1.1942716836929321</v>
      </c>
      <c r="G581">
        <v>1.2478837966918945</v>
      </c>
      <c r="H581">
        <v>1.6459167003631592E-2</v>
      </c>
      <c r="I581">
        <v>73.423575818657653</v>
      </c>
      <c r="J581" s="6" t="s">
        <v>80</v>
      </c>
    </row>
    <row r="582" spans="1:10" x14ac:dyDescent="0.25">
      <c r="A582" s="5" t="str">
        <f t="shared" si="9"/>
        <v/>
      </c>
      <c r="B582" t="s">
        <v>91</v>
      </c>
      <c r="C582" t="s">
        <v>100</v>
      </c>
      <c r="D582" s="8" t="s">
        <v>64</v>
      </c>
      <c r="E582">
        <v>3</v>
      </c>
      <c r="F582">
        <v>1.0724438428878784</v>
      </c>
      <c r="G582">
        <v>1.0816444158554077</v>
      </c>
      <c r="H582">
        <v>1.4782585203647614E-2</v>
      </c>
      <c r="I582">
        <v>72.091910102076881</v>
      </c>
      <c r="J582" s="6" t="s">
        <v>80</v>
      </c>
    </row>
    <row r="583" spans="1:10" x14ac:dyDescent="0.25">
      <c r="A583" s="5" t="str">
        <f t="shared" si="9"/>
        <v/>
      </c>
      <c r="B583" t="s">
        <v>91</v>
      </c>
      <c r="C583" t="s">
        <v>100</v>
      </c>
      <c r="D583" s="8" t="s">
        <v>63</v>
      </c>
      <c r="E583">
        <v>3</v>
      </c>
      <c r="F583">
        <v>1.0615181922912598</v>
      </c>
      <c r="G583">
        <v>1.0853404998779297</v>
      </c>
      <c r="H583">
        <v>1.4745981432497501E-2</v>
      </c>
      <c r="I583">
        <v>72.20399488666591</v>
      </c>
      <c r="J583" s="6" t="s">
        <v>80</v>
      </c>
    </row>
    <row r="584" spans="1:10" x14ac:dyDescent="0.25">
      <c r="A584" s="5" t="str">
        <f t="shared" si="9"/>
        <v/>
      </c>
      <c r="B584" t="s">
        <v>91</v>
      </c>
      <c r="C584" t="s">
        <v>100</v>
      </c>
      <c r="D584" s="8" t="s">
        <v>64</v>
      </c>
      <c r="E584">
        <v>4</v>
      </c>
      <c r="F584">
        <v>0.96106946468353271</v>
      </c>
      <c r="G584">
        <v>0.97106266021728516</v>
      </c>
      <c r="H584">
        <v>1.3408485800027847E-2</v>
      </c>
      <c r="I584">
        <v>70.923517326176537</v>
      </c>
      <c r="J584" s="6" t="s">
        <v>80</v>
      </c>
    </row>
    <row r="585" spans="1:10" x14ac:dyDescent="0.25">
      <c r="A585" s="5" t="str">
        <f t="shared" si="9"/>
        <v/>
      </c>
      <c r="B585" t="s">
        <v>91</v>
      </c>
      <c r="C585" t="s">
        <v>100</v>
      </c>
      <c r="D585" s="8" t="s">
        <v>63</v>
      </c>
      <c r="E585">
        <v>4</v>
      </c>
      <c r="F585">
        <v>0.94754207134246826</v>
      </c>
      <c r="G585">
        <v>0.97185045480728149</v>
      </c>
      <c r="H585">
        <v>1.3263395987451077E-2</v>
      </c>
      <c r="I585">
        <v>70.698443258229133</v>
      </c>
      <c r="J585" s="6" t="s">
        <v>80</v>
      </c>
    </row>
    <row r="586" spans="1:10" x14ac:dyDescent="0.25">
      <c r="A586" s="5" t="str">
        <f t="shared" si="9"/>
        <v/>
      </c>
      <c r="B586" t="s">
        <v>91</v>
      </c>
      <c r="C586" t="s">
        <v>100</v>
      </c>
      <c r="D586" s="8" t="s">
        <v>64</v>
      </c>
      <c r="E586">
        <v>5</v>
      </c>
      <c r="F586">
        <v>0.89101344347000122</v>
      </c>
      <c r="G586">
        <v>0.90264362096786499</v>
      </c>
      <c r="H586">
        <v>1.2037930078804493E-2</v>
      </c>
      <c r="I586">
        <v>69.904527841046857</v>
      </c>
      <c r="J586" s="6" t="s">
        <v>80</v>
      </c>
    </row>
    <row r="587" spans="1:10" x14ac:dyDescent="0.25">
      <c r="A587" s="5" t="str">
        <f t="shared" si="9"/>
        <v/>
      </c>
      <c r="B587" t="s">
        <v>91</v>
      </c>
      <c r="C587" t="s">
        <v>100</v>
      </c>
      <c r="D587" s="8" t="s">
        <v>63</v>
      </c>
      <c r="E587">
        <v>5</v>
      </c>
      <c r="F587">
        <v>0.88349008560180664</v>
      </c>
      <c r="G587">
        <v>0.89555466175079346</v>
      </c>
      <c r="H587">
        <v>1.19148138910532E-2</v>
      </c>
      <c r="I587">
        <v>69.339930800168361</v>
      </c>
      <c r="J587" s="6" t="s">
        <v>80</v>
      </c>
    </row>
    <row r="588" spans="1:10" x14ac:dyDescent="0.25">
      <c r="A588" s="5" t="str">
        <f t="shared" si="9"/>
        <v/>
      </c>
      <c r="B588" t="s">
        <v>91</v>
      </c>
      <c r="C588" t="s">
        <v>100</v>
      </c>
      <c r="D588" s="8" t="s">
        <v>64</v>
      </c>
      <c r="E588">
        <v>6</v>
      </c>
      <c r="F588">
        <v>0.85875207185745239</v>
      </c>
      <c r="G588">
        <v>0.86702334880828857</v>
      </c>
      <c r="H588">
        <v>1.110250037163496E-2</v>
      </c>
      <c r="I588">
        <v>69.265315764276934</v>
      </c>
      <c r="J588" s="6" t="s">
        <v>80</v>
      </c>
    </row>
    <row r="589" spans="1:10" x14ac:dyDescent="0.25">
      <c r="A589" s="5" t="str">
        <f t="shared" si="9"/>
        <v/>
      </c>
      <c r="B589" t="s">
        <v>91</v>
      </c>
      <c r="C589" t="s">
        <v>100</v>
      </c>
      <c r="D589" s="8" t="s">
        <v>63</v>
      </c>
      <c r="E589">
        <v>6</v>
      </c>
      <c r="F589">
        <v>0.8508988618850708</v>
      </c>
      <c r="G589">
        <v>0.86963957548141479</v>
      </c>
      <c r="H589">
        <v>1.0907570831477642E-2</v>
      </c>
      <c r="I589">
        <v>68.481483660414099</v>
      </c>
      <c r="J589" s="6" t="s">
        <v>80</v>
      </c>
    </row>
    <row r="590" spans="1:10" x14ac:dyDescent="0.25">
      <c r="A590" s="5" t="str">
        <f t="shared" si="9"/>
        <v/>
      </c>
      <c r="B590" t="s">
        <v>91</v>
      </c>
      <c r="C590" t="s">
        <v>100</v>
      </c>
      <c r="D590" s="8" t="s">
        <v>64</v>
      </c>
      <c r="E590">
        <v>7</v>
      </c>
      <c r="F590">
        <v>0.87785309553146362</v>
      </c>
      <c r="G590">
        <v>0.88911008834838867</v>
      </c>
      <c r="H590">
        <v>1.0664942674338818E-2</v>
      </c>
      <c r="I590">
        <v>68.768197778395304</v>
      </c>
      <c r="J590" s="6" t="s">
        <v>80</v>
      </c>
    </row>
    <row r="591" spans="1:10" x14ac:dyDescent="0.25">
      <c r="A591" s="5" t="str">
        <f t="shared" si="9"/>
        <v/>
      </c>
      <c r="B591" t="s">
        <v>91</v>
      </c>
      <c r="C591" t="s">
        <v>100</v>
      </c>
      <c r="D591" s="8" t="s">
        <v>63</v>
      </c>
      <c r="E591">
        <v>7</v>
      </c>
      <c r="F591">
        <v>0.8719017505645752</v>
      </c>
      <c r="G591">
        <v>0.88355886936187744</v>
      </c>
      <c r="H591">
        <v>1.0477564297616482E-2</v>
      </c>
      <c r="I591">
        <v>68.185909051014832</v>
      </c>
      <c r="J591" s="6" t="s">
        <v>80</v>
      </c>
    </row>
    <row r="592" spans="1:10" x14ac:dyDescent="0.25">
      <c r="A592" s="5" t="str">
        <f t="shared" si="9"/>
        <v/>
      </c>
      <c r="B592" t="s">
        <v>91</v>
      </c>
      <c r="C592" t="s">
        <v>100</v>
      </c>
      <c r="D592" s="8" t="s">
        <v>63</v>
      </c>
      <c r="E592">
        <v>8</v>
      </c>
      <c r="F592">
        <v>0.82169044017791748</v>
      </c>
      <c r="G592">
        <v>0.83873683214187622</v>
      </c>
      <c r="H592">
        <v>1.1292207986116409E-2</v>
      </c>
      <c r="I592">
        <v>69.822615813437579</v>
      </c>
      <c r="J592" s="6" t="s">
        <v>80</v>
      </c>
    </row>
    <row r="593" spans="1:10" x14ac:dyDescent="0.25">
      <c r="A593" s="5" t="str">
        <f t="shared" si="9"/>
        <v/>
      </c>
      <c r="B593" t="s">
        <v>91</v>
      </c>
      <c r="C593" t="s">
        <v>100</v>
      </c>
      <c r="D593" s="8" t="s">
        <v>64</v>
      </c>
      <c r="E593">
        <v>8</v>
      </c>
      <c r="F593">
        <v>0.84106892347335815</v>
      </c>
      <c r="G593">
        <v>0.84954261779785156</v>
      </c>
      <c r="H593">
        <v>1.1435376480221748E-2</v>
      </c>
      <c r="I593">
        <v>70.41791600024375</v>
      </c>
      <c r="J593" s="6" t="s">
        <v>80</v>
      </c>
    </row>
    <row r="594" spans="1:10" x14ac:dyDescent="0.25">
      <c r="A594" s="5" t="str">
        <f t="shared" si="9"/>
        <v/>
      </c>
      <c r="B594" t="s">
        <v>91</v>
      </c>
      <c r="C594" t="s">
        <v>100</v>
      </c>
      <c r="D594" s="8" t="s">
        <v>63</v>
      </c>
      <c r="E594">
        <v>9</v>
      </c>
      <c r="F594">
        <v>0.68404155969619751</v>
      </c>
      <c r="G594">
        <v>0.68922263383865356</v>
      </c>
      <c r="H594">
        <v>1.2574590742588043E-2</v>
      </c>
      <c r="I594">
        <v>74.368002299467818</v>
      </c>
      <c r="J594" s="6" t="s">
        <v>80</v>
      </c>
    </row>
    <row r="595" spans="1:10" x14ac:dyDescent="0.25">
      <c r="A595" s="5" t="str">
        <f t="shared" si="9"/>
        <v/>
      </c>
      <c r="B595" t="s">
        <v>91</v>
      </c>
      <c r="C595" t="s">
        <v>100</v>
      </c>
      <c r="D595" s="8" t="s">
        <v>64</v>
      </c>
      <c r="E595">
        <v>9</v>
      </c>
      <c r="F595">
        <v>0.71076643466949463</v>
      </c>
      <c r="G595">
        <v>0.70438480377197266</v>
      </c>
      <c r="H595">
        <v>1.2807391583919525E-2</v>
      </c>
      <c r="I595">
        <v>75.098363314311825</v>
      </c>
      <c r="J595" s="6" t="s">
        <v>80</v>
      </c>
    </row>
    <row r="596" spans="1:10" x14ac:dyDescent="0.25">
      <c r="A596" s="5" t="str">
        <f t="shared" si="9"/>
        <v/>
      </c>
      <c r="B596" t="s">
        <v>91</v>
      </c>
      <c r="C596" t="s">
        <v>100</v>
      </c>
      <c r="D596" s="8" t="s">
        <v>64</v>
      </c>
      <c r="E596">
        <v>10</v>
      </c>
      <c r="F596">
        <v>0.63055628538131714</v>
      </c>
      <c r="G596">
        <v>0.62809234857559204</v>
      </c>
      <c r="H596">
        <v>1.5341243706643581E-2</v>
      </c>
      <c r="I596">
        <v>80.180119672702403</v>
      </c>
      <c r="J596" s="6" t="s">
        <v>80</v>
      </c>
    </row>
    <row r="597" spans="1:10" x14ac:dyDescent="0.25">
      <c r="A597" s="5" t="str">
        <f t="shared" si="9"/>
        <v/>
      </c>
      <c r="B597" t="s">
        <v>91</v>
      </c>
      <c r="C597" t="s">
        <v>100</v>
      </c>
      <c r="D597" s="8" t="s">
        <v>63</v>
      </c>
      <c r="E597">
        <v>10</v>
      </c>
      <c r="F597">
        <v>0.59201681613922119</v>
      </c>
      <c r="G597">
        <v>0.60986083745956421</v>
      </c>
      <c r="H597">
        <v>1.4984964393079281E-2</v>
      </c>
      <c r="I597">
        <v>80.13896698395753</v>
      </c>
      <c r="J597" s="6" t="s">
        <v>80</v>
      </c>
    </row>
    <row r="598" spans="1:10" x14ac:dyDescent="0.25">
      <c r="A598" s="5" t="str">
        <f t="shared" si="9"/>
        <v/>
      </c>
      <c r="B598" t="s">
        <v>91</v>
      </c>
      <c r="C598" t="s">
        <v>100</v>
      </c>
      <c r="D598" s="8" t="s">
        <v>63</v>
      </c>
      <c r="E598">
        <v>11</v>
      </c>
      <c r="F598">
        <v>0.61296337842941284</v>
      </c>
      <c r="G598">
        <v>0.60290610790252686</v>
      </c>
      <c r="H598">
        <v>1.8135178834199905E-2</v>
      </c>
      <c r="I598">
        <v>85.753567116973286</v>
      </c>
      <c r="J598" s="6" t="s">
        <v>80</v>
      </c>
    </row>
    <row r="599" spans="1:10" x14ac:dyDescent="0.25">
      <c r="A599" s="5" t="str">
        <f t="shared" si="9"/>
        <v/>
      </c>
      <c r="B599" t="s">
        <v>91</v>
      </c>
      <c r="C599" t="s">
        <v>100</v>
      </c>
      <c r="D599" s="8" t="s">
        <v>64</v>
      </c>
      <c r="E599">
        <v>11</v>
      </c>
      <c r="F599">
        <v>0.65193969011306763</v>
      </c>
      <c r="G599">
        <v>0.64646154642105103</v>
      </c>
      <c r="H599">
        <v>1.8523212522268295E-2</v>
      </c>
      <c r="I599">
        <v>85.055473948212651</v>
      </c>
      <c r="J599" s="6" t="s">
        <v>80</v>
      </c>
    </row>
    <row r="600" spans="1:10" x14ac:dyDescent="0.25">
      <c r="A600" s="5" t="str">
        <f t="shared" si="9"/>
        <v/>
      </c>
      <c r="B600" t="s">
        <v>91</v>
      </c>
      <c r="C600" t="s">
        <v>100</v>
      </c>
      <c r="D600" s="8" t="s">
        <v>63</v>
      </c>
      <c r="E600">
        <v>12</v>
      </c>
      <c r="F600">
        <v>0.74224269390106201</v>
      </c>
      <c r="G600">
        <v>0.76855999231338501</v>
      </c>
      <c r="H600">
        <v>2.096661739051342E-2</v>
      </c>
      <c r="I600">
        <v>90.682101376003772</v>
      </c>
      <c r="J600" s="6" t="s">
        <v>80</v>
      </c>
    </row>
    <row r="601" spans="1:10" x14ac:dyDescent="0.25">
      <c r="A601" s="5" t="str">
        <f t="shared" si="9"/>
        <v/>
      </c>
      <c r="B601" t="s">
        <v>91</v>
      </c>
      <c r="C601" t="s">
        <v>100</v>
      </c>
      <c r="D601" s="8" t="s">
        <v>64</v>
      </c>
      <c r="E601">
        <v>12</v>
      </c>
      <c r="F601">
        <v>0.76715874671936035</v>
      </c>
      <c r="G601">
        <v>0.77347207069396973</v>
      </c>
      <c r="H601">
        <v>2.1281223744153976E-2</v>
      </c>
      <c r="I601">
        <v>89.031884296203927</v>
      </c>
      <c r="J601" s="6" t="s">
        <v>80</v>
      </c>
    </row>
    <row r="602" spans="1:10" x14ac:dyDescent="0.25">
      <c r="A602" s="5" t="str">
        <f t="shared" si="9"/>
        <v/>
      </c>
      <c r="B602" t="s">
        <v>91</v>
      </c>
      <c r="C602" t="s">
        <v>100</v>
      </c>
      <c r="D602" s="8" t="s">
        <v>64</v>
      </c>
      <c r="E602">
        <v>13</v>
      </c>
      <c r="F602">
        <v>1.0275914669036865</v>
      </c>
      <c r="G602">
        <v>1.0211585760116577</v>
      </c>
      <c r="H602">
        <v>2.3839877918362617E-2</v>
      </c>
      <c r="I602">
        <v>92.184982058851261</v>
      </c>
      <c r="J602" s="6" t="s">
        <v>80</v>
      </c>
    </row>
    <row r="603" spans="1:10" x14ac:dyDescent="0.25">
      <c r="A603" s="5" t="str">
        <f t="shared" si="9"/>
        <v/>
      </c>
      <c r="B603" t="s">
        <v>91</v>
      </c>
      <c r="C603" t="s">
        <v>100</v>
      </c>
      <c r="D603" s="8" t="s">
        <v>63</v>
      </c>
      <c r="E603">
        <v>13</v>
      </c>
      <c r="F603">
        <v>1.0095423460006714</v>
      </c>
      <c r="G603">
        <v>1.0487058162689209</v>
      </c>
      <c r="H603">
        <v>2.3562652990221977E-2</v>
      </c>
      <c r="I603">
        <v>93.149062037833858</v>
      </c>
      <c r="J603" s="6" t="s">
        <v>80</v>
      </c>
    </row>
    <row r="604" spans="1:10" x14ac:dyDescent="0.25">
      <c r="A604" s="5" t="str">
        <f t="shared" si="9"/>
        <v/>
      </c>
      <c r="B604" t="s">
        <v>91</v>
      </c>
      <c r="C604" t="s">
        <v>100</v>
      </c>
      <c r="D604" s="8" t="s">
        <v>64</v>
      </c>
      <c r="E604">
        <v>14</v>
      </c>
      <c r="F604">
        <v>1.3317440748214722</v>
      </c>
      <c r="G604">
        <v>1.3425418138504028</v>
      </c>
      <c r="H604">
        <v>2.6047792285680771E-2</v>
      </c>
      <c r="I604">
        <v>93.819391119160358</v>
      </c>
      <c r="J604" s="6" t="s">
        <v>80</v>
      </c>
    </row>
    <row r="605" spans="1:10" x14ac:dyDescent="0.25">
      <c r="A605" s="5" t="str">
        <f t="shared" si="9"/>
        <v/>
      </c>
      <c r="B605" t="s">
        <v>91</v>
      </c>
      <c r="C605" t="s">
        <v>100</v>
      </c>
      <c r="D605" s="8" t="s">
        <v>63</v>
      </c>
      <c r="E605">
        <v>14</v>
      </c>
      <c r="F605">
        <v>1.3073984384536743</v>
      </c>
      <c r="G605">
        <v>1.3956304788589478</v>
      </c>
      <c r="H605">
        <v>2.5852829217910767E-2</v>
      </c>
      <c r="I605">
        <v>94.970670800307389</v>
      </c>
      <c r="J605" s="6" t="s">
        <v>80</v>
      </c>
    </row>
    <row r="606" spans="1:10" x14ac:dyDescent="0.25">
      <c r="A606" s="5" t="str">
        <f t="shared" si="9"/>
        <v/>
      </c>
      <c r="B606" t="s">
        <v>91</v>
      </c>
      <c r="C606" t="s">
        <v>100</v>
      </c>
      <c r="D606" s="8" t="s">
        <v>64</v>
      </c>
      <c r="E606">
        <v>15</v>
      </c>
      <c r="F606">
        <v>1.7074198722839355</v>
      </c>
      <c r="G606">
        <v>1.7147048711776733</v>
      </c>
      <c r="H606">
        <v>2.7447953820228577E-2</v>
      </c>
      <c r="I606">
        <v>94.872486440593747</v>
      </c>
      <c r="J606" s="6" t="s">
        <v>80</v>
      </c>
    </row>
    <row r="607" spans="1:10" x14ac:dyDescent="0.25">
      <c r="A607" s="5" t="str">
        <f t="shared" si="9"/>
        <v/>
      </c>
      <c r="B607" t="s">
        <v>91</v>
      </c>
      <c r="C607" t="s">
        <v>100</v>
      </c>
      <c r="D607" s="8" t="s">
        <v>63</v>
      </c>
      <c r="E607">
        <v>15</v>
      </c>
      <c r="F607">
        <v>1.6735895872116089</v>
      </c>
      <c r="G607">
        <v>1.786139965057373</v>
      </c>
      <c r="H607">
        <v>2.735632099211216E-2</v>
      </c>
      <c r="I607">
        <v>96.16666535848718</v>
      </c>
      <c r="J607" s="6" t="s">
        <v>80</v>
      </c>
    </row>
    <row r="608" spans="1:10" x14ac:dyDescent="0.25">
      <c r="A608" s="5" t="str">
        <f t="shared" si="9"/>
        <v/>
      </c>
      <c r="B608" t="s">
        <v>91</v>
      </c>
      <c r="C608" t="s">
        <v>100</v>
      </c>
      <c r="D608" s="8" t="s">
        <v>64</v>
      </c>
      <c r="E608">
        <v>16</v>
      </c>
      <c r="F608">
        <v>2.1434831619262695</v>
      </c>
      <c r="G608">
        <v>2.1461951732635498</v>
      </c>
      <c r="H608">
        <v>2.7788689360022545E-2</v>
      </c>
      <c r="I608">
        <v>94.932507359829913</v>
      </c>
      <c r="J608" s="6" t="s">
        <v>80</v>
      </c>
    </row>
    <row r="609" spans="1:10" x14ac:dyDescent="0.25">
      <c r="A609" s="5" t="str">
        <f t="shared" si="9"/>
        <v/>
      </c>
      <c r="B609" t="s">
        <v>91</v>
      </c>
      <c r="C609" t="s">
        <v>100</v>
      </c>
      <c r="D609" s="8" t="s">
        <v>63</v>
      </c>
      <c r="E609">
        <v>16</v>
      </c>
      <c r="F609">
        <v>2.1431341171264648</v>
      </c>
      <c r="G609">
        <v>2.2301785945892334</v>
      </c>
      <c r="H609">
        <v>2.7654016390442848E-2</v>
      </c>
      <c r="I609">
        <v>96.206104744765597</v>
      </c>
      <c r="J609" s="6" t="s">
        <v>80</v>
      </c>
    </row>
    <row r="610" spans="1:10" x14ac:dyDescent="0.25">
      <c r="A610" s="5" t="str">
        <f t="shared" si="9"/>
        <v/>
      </c>
      <c r="B610" t="s">
        <v>91</v>
      </c>
      <c r="C610" t="s">
        <v>100</v>
      </c>
      <c r="D610" s="8" t="s">
        <v>63</v>
      </c>
      <c r="E610">
        <v>17</v>
      </c>
      <c r="F610">
        <v>2.5577487945556641</v>
      </c>
      <c r="G610">
        <v>2.613276481628418</v>
      </c>
      <c r="H610">
        <v>2.7587350457906723E-2</v>
      </c>
      <c r="I610">
        <v>95.323813241301764</v>
      </c>
      <c r="J610" s="6" t="s">
        <v>80</v>
      </c>
    </row>
    <row r="611" spans="1:10" x14ac:dyDescent="0.25">
      <c r="A611" s="5" t="str">
        <f t="shared" si="9"/>
        <v/>
      </c>
      <c r="B611" t="s">
        <v>91</v>
      </c>
      <c r="C611" t="s">
        <v>100</v>
      </c>
      <c r="D611" s="8" t="s">
        <v>64</v>
      </c>
      <c r="E611">
        <v>17</v>
      </c>
      <c r="F611">
        <v>2.5427761077880859</v>
      </c>
      <c r="G611">
        <v>2.5318794250488281</v>
      </c>
      <c r="H611">
        <v>2.7670929208397865E-2</v>
      </c>
      <c r="I611">
        <v>93.862846322957537</v>
      </c>
      <c r="J611" s="6" t="s">
        <v>80</v>
      </c>
    </row>
    <row r="612" spans="1:10" x14ac:dyDescent="0.25">
      <c r="A612" s="5" t="str">
        <f t="shared" si="9"/>
        <v/>
      </c>
      <c r="B612" t="s">
        <v>91</v>
      </c>
      <c r="C612" t="s">
        <v>100</v>
      </c>
      <c r="D612" s="8" t="s">
        <v>64</v>
      </c>
      <c r="E612">
        <v>18</v>
      </c>
      <c r="F612">
        <v>2.836946964263916</v>
      </c>
      <c r="G612">
        <v>2.8072266578674316</v>
      </c>
      <c r="H612">
        <v>2.7377044782042503E-2</v>
      </c>
      <c r="I612">
        <v>92.309253151875197</v>
      </c>
      <c r="J612" s="6" t="s">
        <v>80</v>
      </c>
    </row>
    <row r="613" spans="1:10" x14ac:dyDescent="0.25">
      <c r="A613" s="5" t="str">
        <f t="shared" si="9"/>
        <v/>
      </c>
      <c r="B613" t="s">
        <v>91</v>
      </c>
      <c r="C613" t="s">
        <v>100</v>
      </c>
      <c r="D613" s="8" t="s">
        <v>63</v>
      </c>
      <c r="E613">
        <v>18</v>
      </c>
      <c r="F613">
        <v>2.8626363277435303</v>
      </c>
      <c r="G613">
        <v>1.7411487102508545</v>
      </c>
      <c r="H613">
        <v>2.8343727812170982E-2</v>
      </c>
      <c r="I613">
        <v>93.583658490850041</v>
      </c>
      <c r="J613" s="6" t="s">
        <v>80</v>
      </c>
    </row>
    <row r="614" spans="1:10" x14ac:dyDescent="0.25">
      <c r="A614" s="5" t="str">
        <f t="shared" si="9"/>
        <v/>
      </c>
      <c r="B614" t="s">
        <v>91</v>
      </c>
      <c r="C614" t="s">
        <v>100</v>
      </c>
      <c r="D614" s="8" t="s">
        <v>63</v>
      </c>
      <c r="E614">
        <v>19</v>
      </c>
      <c r="F614">
        <v>2.956702709197998</v>
      </c>
      <c r="G614">
        <v>2.4672305583953857</v>
      </c>
      <c r="H614">
        <v>2.7547309175133705E-2</v>
      </c>
      <c r="I614">
        <v>90.823232493680308</v>
      </c>
      <c r="J614" s="6" t="s">
        <v>80</v>
      </c>
    </row>
    <row r="615" spans="1:10" x14ac:dyDescent="0.25">
      <c r="A615" s="5" t="str">
        <f t="shared" si="9"/>
        <v/>
      </c>
      <c r="B615" t="s">
        <v>91</v>
      </c>
      <c r="C615" t="s">
        <v>100</v>
      </c>
      <c r="D615" s="8" t="s">
        <v>64</v>
      </c>
      <c r="E615">
        <v>19</v>
      </c>
      <c r="F615">
        <v>2.9163734912872314</v>
      </c>
      <c r="G615">
        <v>1.7675480842590332</v>
      </c>
      <c r="H615">
        <v>2.7597295120358467E-2</v>
      </c>
      <c r="I615">
        <v>89.654773185153502</v>
      </c>
      <c r="J615" s="6" t="s">
        <v>80</v>
      </c>
    </row>
    <row r="616" spans="1:10" x14ac:dyDescent="0.25">
      <c r="A616" s="5" t="str">
        <f t="shared" si="9"/>
        <v/>
      </c>
      <c r="B616" t="s">
        <v>91</v>
      </c>
      <c r="C616" t="s">
        <v>100</v>
      </c>
      <c r="D616" s="8" t="s">
        <v>63</v>
      </c>
      <c r="E616">
        <v>20</v>
      </c>
      <c r="F616">
        <v>2.8310964107513428</v>
      </c>
      <c r="G616">
        <v>2.4987401962280273</v>
      </c>
      <c r="H616">
        <v>2.6179967448115349E-2</v>
      </c>
      <c r="I616">
        <v>86.345003377105613</v>
      </c>
      <c r="J616" s="6" t="s">
        <v>80</v>
      </c>
    </row>
    <row r="617" spans="1:10" x14ac:dyDescent="0.25">
      <c r="A617" s="5" t="str">
        <f t="shared" si="9"/>
        <v/>
      </c>
      <c r="B617" t="s">
        <v>91</v>
      </c>
      <c r="C617" t="s">
        <v>100</v>
      </c>
      <c r="D617" s="8" t="s">
        <v>64</v>
      </c>
      <c r="E617">
        <v>20</v>
      </c>
      <c r="F617">
        <v>2.7598979473114014</v>
      </c>
      <c r="G617">
        <v>2.1120798587799072</v>
      </c>
      <c r="H617">
        <v>2.6269948109984398E-2</v>
      </c>
      <c r="I617">
        <v>85.443247195181613</v>
      </c>
      <c r="J617" s="6" t="s">
        <v>80</v>
      </c>
    </row>
    <row r="618" spans="1:10" x14ac:dyDescent="0.25">
      <c r="A618" s="5" t="str">
        <f t="shared" si="9"/>
        <v/>
      </c>
      <c r="B618" t="s">
        <v>91</v>
      </c>
      <c r="C618" t="s">
        <v>100</v>
      </c>
      <c r="D618" s="8" t="s">
        <v>64</v>
      </c>
      <c r="E618">
        <v>21</v>
      </c>
      <c r="F618">
        <v>2.6188740730285645</v>
      </c>
      <c r="G618">
        <v>3.2325410842895508</v>
      </c>
      <c r="H618">
        <v>2.525252103805542E-2</v>
      </c>
      <c r="I618">
        <v>81.609928573308551</v>
      </c>
      <c r="J618" s="6" t="s">
        <v>80</v>
      </c>
    </row>
    <row r="619" spans="1:10" x14ac:dyDescent="0.25">
      <c r="A619" s="5" t="str">
        <f t="shared" si="9"/>
        <v/>
      </c>
      <c r="B619" t="s">
        <v>91</v>
      </c>
      <c r="C619" t="s">
        <v>100</v>
      </c>
      <c r="D619" s="8" t="s">
        <v>63</v>
      </c>
      <c r="E619">
        <v>21</v>
      </c>
      <c r="F619">
        <v>2.6797478199005127</v>
      </c>
      <c r="G619">
        <v>2.4327132701873779</v>
      </c>
      <c r="H619">
        <v>2.5126142427325249E-2</v>
      </c>
      <c r="I619">
        <v>82.711357969475955</v>
      </c>
      <c r="J619" s="6" t="s">
        <v>80</v>
      </c>
    </row>
    <row r="620" spans="1:10" x14ac:dyDescent="0.25">
      <c r="A620" s="5" t="str">
        <f t="shared" si="9"/>
        <v/>
      </c>
      <c r="B620" t="s">
        <v>91</v>
      </c>
      <c r="C620" t="s">
        <v>100</v>
      </c>
      <c r="D620" s="8" t="s">
        <v>64</v>
      </c>
      <c r="E620">
        <v>22</v>
      </c>
      <c r="F620">
        <v>2.3875870704650879</v>
      </c>
      <c r="G620">
        <v>2.6093740463256836</v>
      </c>
      <c r="H620">
        <v>2.3363418877124786E-2</v>
      </c>
      <c r="I620">
        <v>78.825433840302054</v>
      </c>
      <c r="J620" s="6" t="s">
        <v>80</v>
      </c>
    </row>
    <row r="621" spans="1:10" x14ac:dyDescent="0.25">
      <c r="A621" s="5" t="str">
        <f t="shared" si="9"/>
        <v/>
      </c>
      <c r="B621" t="s">
        <v>91</v>
      </c>
      <c r="C621" t="s">
        <v>100</v>
      </c>
      <c r="D621" s="8" t="s">
        <v>63</v>
      </c>
      <c r="E621">
        <v>22</v>
      </c>
      <c r="F621">
        <v>2.4281296730041504</v>
      </c>
      <c r="G621">
        <v>3.0332400798797607</v>
      </c>
      <c r="H621">
        <v>2.39375289529562E-2</v>
      </c>
      <c r="I621">
        <v>79.821596251924916</v>
      </c>
      <c r="J621" s="6" t="s">
        <v>80</v>
      </c>
    </row>
    <row r="622" spans="1:10" x14ac:dyDescent="0.25">
      <c r="A622" s="5" t="str">
        <f t="shared" si="9"/>
        <v/>
      </c>
      <c r="B622" t="s">
        <v>91</v>
      </c>
      <c r="C622" t="s">
        <v>100</v>
      </c>
      <c r="D622" s="8" t="s">
        <v>64</v>
      </c>
      <c r="E622">
        <v>23</v>
      </c>
      <c r="F622">
        <v>2.0989727973937988</v>
      </c>
      <c r="G622">
        <v>2.1769981384277344</v>
      </c>
      <c r="H622">
        <v>2.2409973666071892E-2</v>
      </c>
      <c r="I622">
        <v>77.284872221388184</v>
      </c>
      <c r="J622" s="6" t="s">
        <v>80</v>
      </c>
    </row>
    <row r="623" spans="1:10" x14ac:dyDescent="0.25">
      <c r="A623" s="5" t="str">
        <f t="shared" si="9"/>
        <v/>
      </c>
      <c r="B623" t="s">
        <v>91</v>
      </c>
      <c r="C623" t="s">
        <v>100</v>
      </c>
      <c r="D623" s="8" t="s">
        <v>63</v>
      </c>
      <c r="E623">
        <v>23</v>
      </c>
      <c r="F623">
        <v>2.1020603179931641</v>
      </c>
      <c r="G623">
        <v>2.3397665023803711</v>
      </c>
      <c r="H623">
        <v>2.2562446072697639E-2</v>
      </c>
      <c r="I623">
        <v>77.859241034135621</v>
      </c>
      <c r="J623" s="6" t="s">
        <v>80</v>
      </c>
    </row>
    <row r="624" spans="1:10" x14ac:dyDescent="0.25">
      <c r="A624" s="5" t="str">
        <f t="shared" si="9"/>
        <v/>
      </c>
      <c r="B624" t="s">
        <v>91</v>
      </c>
      <c r="C624" t="s">
        <v>100</v>
      </c>
      <c r="D624" s="8" t="s">
        <v>63</v>
      </c>
      <c r="E624">
        <v>24</v>
      </c>
      <c r="F624">
        <v>1.7279582023620605</v>
      </c>
      <c r="G624">
        <v>1.8496205806732178</v>
      </c>
      <c r="H624">
        <v>2.0688243210315704E-2</v>
      </c>
      <c r="I624">
        <v>76.0517970129454</v>
      </c>
      <c r="J624" s="6" t="s">
        <v>80</v>
      </c>
    </row>
    <row r="625" spans="1:10" x14ac:dyDescent="0.25">
      <c r="A625" s="5" t="str">
        <f t="shared" si="9"/>
        <v/>
      </c>
      <c r="B625" t="s">
        <v>91</v>
      </c>
      <c r="C625" t="s">
        <v>100</v>
      </c>
      <c r="D625" s="8" t="s">
        <v>64</v>
      </c>
      <c r="E625">
        <v>24</v>
      </c>
      <c r="F625">
        <v>1.7403689622879028</v>
      </c>
      <c r="G625">
        <v>1.773867130279541</v>
      </c>
      <c r="H625">
        <v>2.065681666135788E-2</v>
      </c>
      <c r="I625">
        <v>75.913383258794966</v>
      </c>
      <c r="J625" s="6" t="s">
        <v>80</v>
      </c>
    </row>
    <row r="626" spans="1:10" x14ac:dyDescent="0.25">
      <c r="A626" s="5" t="str">
        <f t="shared" si="9"/>
        <v/>
      </c>
      <c r="B626" t="s">
        <v>91</v>
      </c>
      <c r="C626" t="s">
        <v>100</v>
      </c>
      <c r="D626" s="8" t="s">
        <v>48</v>
      </c>
      <c r="E626">
        <v>1</v>
      </c>
      <c r="F626">
        <v>1.634278416633606</v>
      </c>
      <c r="G626">
        <v>1.6620326042175293</v>
      </c>
      <c r="H626">
        <v>1.9413644447922707E-2</v>
      </c>
      <c r="I626">
        <v>77.765095016132975</v>
      </c>
      <c r="J626" s="6" t="s">
        <v>80</v>
      </c>
    </row>
    <row r="627" spans="1:10" x14ac:dyDescent="0.25">
      <c r="A627" s="5" t="str">
        <f t="shared" si="9"/>
        <v/>
      </c>
      <c r="B627" t="s">
        <v>91</v>
      </c>
      <c r="C627" t="s">
        <v>100</v>
      </c>
      <c r="D627" s="8" t="s">
        <v>48</v>
      </c>
      <c r="E627">
        <v>2</v>
      </c>
      <c r="F627">
        <v>1.3738385438919067</v>
      </c>
      <c r="G627">
        <v>1.4050108194351196</v>
      </c>
      <c r="H627">
        <v>1.762484572827816E-2</v>
      </c>
      <c r="I627">
        <v>76.740518106848242</v>
      </c>
      <c r="J627" s="6" t="s">
        <v>80</v>
      </c>
    </row>
    <row r="628" spans="1:10" x14ac:dyDescent="0.25">
      <c r="A628" s="5" t="str">
        <f t="shared" si="9"/>
        <v/>
      </c>
      <c r="B628" t="s">
        <v>91</v>
      </c>
      <c r="C628" t="s">
        <v>100</v>
      </c>
      <c r="D628" s="8" t="s">
        <v>48</v>
      </c>
      <c r="E628">
        <v>3</v>
      </c>
      <c r="F628">
        <v>1.180428147315979</v>
      </c>
      <c r="G628">
        <v>1.2192298173904419</v>
      </c>
      <c r="H628">
        <v>1.5773160383105278E-2</v>
      </c>
      <c r="I628">
        <v>75.705622086773545</v>
      </c>
      <c r="J628" s="6" t="s">
        <v>80</v>
      </c>
    </row>
    <row r="629" spans="1:10" x14ac:dyDescent="0.25">
      <c r="A629" s="5" t="str">
        <f t="shared" si="9"/>
        <v/>
      </c>
      <c r="B629" t="s">
        <v>91</v>
      </c>
      <c r="C629" t="s">
        <v>100</v>
      </c>
      <c r="D629" s="8" t="s">
        <v>48</v>
      </c>
      <c r="E629">
        <v>4</v>
      </c>
      <c r="F629">
        <v>1.0515290498733521</v>
      </c>
      <c r="G629">
        <v>1.0796706676483154</v>
      </c>
      <c r="H629">
        <v>1.4505456201732159E-2</v>
      </c>
      <c r="I629">
        <v>74.793287916818187</v>
      </c>
      <c r="J629" s="6" t="s">
        <v>80</v>
      </c>
    </row>
    <row r="630" spans="1:10" x14ac:dyDescent="0.25">
      <c r="A630" s="5" t="str">
        <f t="shared" si="9"/>
        <v/>
      </c>
      <c r="B630" t="s">
        <v>91</v>
      </c>
      <c r="C630" t="s">
        <v>100</v>
      </c>
      <c r="D630" s="8" t="s">
        <v>48</v>
      </c>
      <c r="E630">
        <v>5</v>
      </c>
      <c r="F630">
        <v>0.97478944063186646</v>
      </c>
      <c r="G630">
        <v>0.99833780527114868</v>
      </c>
      <c r="H630">
        <v>1.3002677820622921E-2</v>
      </c>
      <c r="I630">
        <v>73.408633918966885</v>
      </c>
      <c r="J630" s="6" t="s">
        <v>80</v>
      </c>
    </row>
    <row r="631" spans="1:10" x14ac:dyDescent="0.25">
      <c r="A631" s="5" t="str">
        <f t="shared" si="9"/>
        <v/>
      </c>
      <c r="B631" t="s">
        <v>91</v>
      </c>
      <c r="C631" t="s">
        <v>100</v>
      </c>
      <c r="D631" s="8" t="s">
        <v>48</v>
      </c>
      <c r="E631">
        <v>6</v>
      </c>
      <c r="F631">
        <v>0.91034954786300659</v>
      </c>
      <c r="G631">
        <v>0.9379609227180481</v>
      </c>
      <c r="H631">
        <v>1.2017075903713703E-2</v>
      </c>
      <c r="I631">
        <v>72.713546073861778</v>
      </c>
      <c r="J631" s="6" t="s">
        <v>80</v>
      </c>
    </row>
    <row r="632" spans="1:10" x14ac:dyDescent="0.25">
      <c r="A632" s="5" t="str">
        <f t="shared" si="9"/>
        <v/>
      </c>
      <c r="B632" t="s">
        <v>91</v>
      </c>
      <c r="C632" t="s">
        <v>100</v>
      </c>
      <c r="D632" s="8" t="s">
        <v>48</v>
      </c>
      <c r="E632">
        <v>7</v>
      </c>
      <c r="F632">
        <v>0.89164203405380249</v>
      </c>
      <c r="G632">
        <v>0.90053963661193848</v>
      </c>
      <c r="H632">
        <v>1.1631558649241924E-2</v>
      </c>
      <c r="I632">
        <v>72.59150412333662</v>
      </c>
      <c r="J632" s="6" t="s">
        <v>80</v>
      </c>
    </row>
    <row r="633" spans="1:10" x14ac:dyDescent="0.25">
      <c r="A633" s="5" t="str">
        <f t="shared" si="9"/>
        <v/>
      </c>
      <c r="B633" t="s">
        <v>91</v>
      </c>
      <c r="C633" t="s">
        <v>100</v>
      </c>
      <c r="D633" s="8" t="s">
        <v>48</v>
      </c>
      <c r="E633">
        <v>8</v>
      </c>
      <c r="F633">
        <v>0.86515414714813232</v>
      </c>
      <c r="G633">
        <v>0.87599027156829834</v>
      </c>
      <c r="H633">
        <v>1.245916448533535E-2</v>
      </c>
      <c r="I633">
        <v>75.151470060948142</v>
      </c>
      <c r="J633" s="6" t="s">
        <v>80</v>
      </c>
    </row>
    <row r="634" spans="1:10" x14ac:dyDescent="0.25">
      <c r="A634" s="5" t="str">
        <f t="shared" si="9"/>
        <v/>
      </c>
      <c r="B634" t="s">
        <v>91</v>
      </c>
      <c r="C634" t="s">
        <v>100</v>
      </c>
      <c r="D634" s="8" t="s">
        <v>48</v>
      </c>
      <c r="E634">
        <v>9</v>
      </c>
      <c r="F634">
        <v>0.80508130788803101</v>
      </c>
      <c r="G634">
        <v>0.81920140981674194</v>
      </c>
      <c r="H634">
        <v>1.4031297527253628E-2</v>
      </c>
      <c r="I634">
        <v>79.819045894587532</v>
      </c>
      <c r="J634" s="6" t="s">
        <v>80</v>
      </c>
    </row>
    <row r="635" spans="1:10" x14ac:dyDescent="0.25">
      <c r="A635" s="5" t="str">
        <f t="shared" si="9"/>
        <v/>
      </c>
      <c r="B635" t="s">
        <v>91</v>
      </c>
      <c r="C635" t="s">
        <v>100</v>
      </c>
      <c r="D635" s="8" t="s">
        <v>48</v>
      </c>
      <c r="E635">
        <v>10</v>
      </c>
      <c r="F635">
        <v>0.82017987966537476</v>
      </c>
      <c r="G635">
        <v>0.81880122423171997</v>
      </c>
      <c r="H635">
        <v>1.7033830285072327E-2</v>
      </c>
      <c r="I635">
        <v>84.405694334881517</v>
      </c>
      <c r="J635" s="6" t="s">
        <v>80</v>
      </c>
    </row>
    <row r="636" spans="1:10" x14ac:dyDescent="0.25">
      <c r="A636" s="5" t="str">
        <f t="shared" si="9"/>
        <v/>
      </c>
      <c r="B636" t="s">
        <v>91</v>
      </c>
      <c r="C636" t="s">
        <v>100</v>
      </c>
      <c r="D636" s="8" t="s">
        <v>48</v>
      </c>
      <c r="E636">
        <v>11</v>
      </c>
      <c r="F636">
        <v>0.9193720817565918</v>
      </c>
      <c r="G636">
        <v>0.9159361720085144</v>
      </c>
      <c r="H636">
        <v>2.0729165524244308E-2</v>
      </c>
      <c r="I636">
        <v>89.330250448186931</v>
      </c>
      <c r="J636" s="6" t="s">
        <v>80</v>
      </c>
    </row>
    <row r="637" spans="1:10" x14ac:dyDescent="0.25">
      <c r="A637" s="5" t="str">
        <f t="shared" si="9"/>
        <v/>
      </c>
      <c r="B637" t="s">
        <v>91</v>
      </c>
      <c r="C637" t="s">
        <v>100</v>
      </c>
      <c r="D637" s="8" t="s">
        <v>48</v>
      </c>
      <c r="E637">
        <v>12</v>
      </c>
      <c r="F637">
        <v>1.1097230911254883</v>
      </c>
      <c r="G637">
        <v>1.1376734972000122</v>
      </c>
      <c r="H637">
        <v>2.3691294714808464E-2</v>
      </c>
      <c r="I637">
        <v>92.814525457153266</v>
      </c>
      <c r="J637" s="6" t="s">
        <v>80</v>
      </c>
    </row>
    <row r="638" spans="1:10" x14ac:dyDescent="0.25">
      <c r="A638" s="5" t="str">
        <f t="shared" si="9"/>
        <v/>
      </c>
      <c r="B638" t="s">
        <v>91</v>
      </c>
      <c r="C638" t="s">
        <v>100</v>
      </c>
      <c r="D638" s="8" t="s">
        <v>48</v>
      </c>
      <c r="E638">
        <v>13</v>
      </c>
      <c r="F638">
        <v>1.4141974449157715</v>
      </c>
      <c r="G638">
        <v>1.4881601333618164</v>
      </c>
      <c r="H638">
        <v>2.6185447350144386E-2</v>
      </c>
      <c r="I638">
        <v>96.072015059162041</v>
      </c>
      <c r="J638" s="6" t="s">
        <v>80</v>
      </c>
    </row>
    <row r="639" spans="1:10" x14ac:dyDescent="0.25">
      <c r="A639" s="5" t="str">
        <f t="shared" si="9"/>
        <v/>
      </c>
      <c r="B639" t="s">
        <v>91</v>
      </c>
      <c r="C639" t="s">
        <v>100</v>
      </c>
      <c r="D639" s="8" t="s">
        <v>48</v>
      </c>
      <c r="E639">
        <v>14</v>
      </c>
      <c r="F639">
        <v>1.6949669122695923</v>
      </c>
      <c r="G639">
        <v>1.84018874168396</v>
      </c>
      <c r="H639">
        <v>2.8207823634147644E-2</v>
      </c>
      <c r="I639">
        <v>97.791430620296197</v>
      </c>
      <c r="J639" s="6" t="s">
        <v>80</v>
      </c>
    </row>
    <row r="640" spans="1:10" x14ac:dyDescent="0.25">
      <c r="A640" s="5" t="str">
        <f t="shared" si="9"/>
        <v/>
      </c>
      <c r="B640" t="s">
        <v>91</v>
      </c>
      <c r="C640" t="s">
        <v>100</v>
      </c>
      <c r="D640" s="8" t="s">
        <v>48</v>
      </c>
      <c r="E640">
        <v>15</v>
      </c>
      <c r="F640">
        <v>2.0574321746826172</v>
      </c>
      <c r="G640">
        <v>2.1451151371002197</v>
      </c>
      <c r="H640">
        <v>2.9219191521406174E-2</v>
      </c>
      <c r="I640">
        <v>98.34953388311142</v>
      </c>
      <c r="J640" s="6" t="s">
        <v>80</v>
      </c>
    </row>
    <row r="641" spans="1:10" x14ac:dyDescent="0.25">
      <c r="A641" s="5" t="str">
        <f t="shared" si="9"/>
        <v/>
      </c>
      <c r="B641" t="s">
        <v>91</v>
      </c>
      <c r="C641" t="s">
        <v>100</v>
      </c>
      <c r="D641" s="8" t="s">
        <v>48</v>
      </c>
      <c r="E641">
        <v>16</v>
      </c>
      <c r="F641">
        <v>2.4316413402557373</v>
      </c>
      <c r="G641">
        <v>2.4992673397064209</v>
      </c>
      <c r="H641">
        <v>2.8967820107936859E-2</v>
      </c>
      <c r="I641">
        <v>98.008533524561372</v>
      </c>
      <c r="J641" s="6" t="s">
        <v>80</v>
      </c>
    </row>
    <row r="642" spans="1:10" x14ac:dyDescent="0.25">
      <c r="A642" s="5" t="str">
        <f t="shared" ref="A642:A705" si="10">IF(AND(category = B642, subcategory=C642, reportdate = D642), E642, "")</f>
        <v/>
      </c>
      <c r="B642" t="s">
        <v>91</v>
      </c>
      <c r="C642" t="s">
        <v>100</v>
      </c>
      <c r="D642" s="8" t="s">
        <v>48</v>
      </c>
      <c r="E642">
        <v>17</v>
      </c>
      <c r="F642">
        <v>2.7903022766113281</v>
      </c>
      <c r="G642">
        <v>2.8427245616912842</v>
      </c>
      <c r="H642">
        <v>2.8395324945449829E-2</v>
      </c>
      <c r="I642">
        <v>96.545520975260857</v>
      </c>
      <c r="J642" s="6" t="s">
        <v>80</v>
      </c>
    </row>
    <row r="643" spans="1:10" x14ac:dyDescent="0.25">
      <c r="A643" s="5" t="str">
        <f t="shared" si="10"/>
        <v/>
      </c>
      <c r="B643" t="s">
        <v>91</v>
      </c>
      <c r="C643" t="s">
        <v>100</v>
      </c>
      <c r="D643" s="8" t="s">
        <v>48</v>
      </c>
      <c r="E643">
        <v>18</v>
      </c>
      <c r="F643">
        <v>3.0569653511047363</v>
      </c>
      <c r="G643">
        <v>3.1377859115600586</v>
      </c>
      <c r="H643">
        <v>2.812633290886879E-2</v>
      </c>
      <c r="I643">
        <v>95.082532448899855</v>
      </c>
      <c r="J643" s="6" t="s">
        <v>80</v>
      </c>
    </row>
    <row r="644" spans="1:10" x14ac:dyDescent="0.25">
      <c r="A644" s="5" t="str">
        <f t="shared" si="10"/>
        <v/>
      </c>
      <c r="B644" t="s">
        <v>91</v>
      </c>
      <c r="C644" t="s">
        <v>100</v>
      </c>
      <c r="D644" s="8" t="s">
        <v>48</v>
      </c>
      <c r="E644">
        <v>19</v>
      </c>
      <c r="F644">
        <v>3.1881611347198486</v>
      </c>
      <c r="G644">
        <v>2.0142815113067627</v>
      </c>
      <c r="H644">
        <v>2.8877964243292809E-2</v>
      </c>
      <c r="I644">
        <v>93.337629974904502</v>
      </c>
      <c r="J644" s="6" t="s">
        <v>80</v>
      </c>
    </row>
    <row r="645" spans="1:10" x14ac:dyDescent="0.25">
      <c r="A645" s="5" t="str">
        <f t="shared" si="10"/>
        <v/>
      </c>
      <c r="B645" t="s">
        <v>91</v>
      </c>
      <c r="C645" t="s">
        <v>100</v>
      </c>
      <c r="D645" s="8" t="s">
        <v>48</v>
      </c>
      <c r="E645">
        <v>20</v>
      </c>
      <c r="F645">
        <v>3.0162055492401123</v>
      </c>
      <c r="G645">
        <v>2.4190082550048828</v>
      </c>
      <c r="H645">
        <v>2.7319254353642464E-2</v>
      </c>
      <c r="I645">
        <v>89.827913230549697</v>
      </c>
      <c r="J645" s="6" t="s">
        <v>80</v>
      </c>
    </row>
    <row r="646" spans="1:10" x14ac:dyDescent="0.25">
      <c r="A646" s="5" t="str">
        <f t="shared" si="10"/>
        <v/>
      </c>
      <c r="B646" t="s">
        <v>91</v>
      </c>
      <c r="C646" t="s">
        <v>100</v>
      </c>
      <c r="D646" s="8" t="s">
        <v>48</v>
      </c>
      <c r="E646">
        <v>21</v>
      </c>
      <c r="F646">
        <v>2.8902177810668945</v>
      </c>
      <c r="G646">
        <v>3.6263067722320557</v>
      </c>
      <c r="H646">
        <v>2.6097748428583145E-2</v>
      </c>
      <c r="I646">
        <v>85.267823592684437</v>
      </c>
      <c r="J646" s="6" t="s">
        <v>80</v>
      </c>
    </row>
    <row r="647" spans="1:10" x14ac:dyDescent="0.25">
      <c r="A647" s="5" t="str">
        <f t="shared" si="10"/>
        <v/>
      </c>
      <c r="B647" t="s">
        <v>91</v>
      </c>
      <c r="C647" t="s">
        <v>100</v>
      </c>
      <c r="D647" s="8" t="s">
        <v>48</v>
      </c>
      <c r="E647">
        <v>22</v>
      </c>
      <c r="F647">
        <v>2.7082686424255371</v>
      </c>
      <c r="G647">
        <v>3.0841085910797119</v>
      </c>
      <c r="H647">
        <v>2.4588711559772491E-2</v>
      </c>
      <c r="I647">
        <v>83.106007529574157</v>
      </c>
      <c r="J647" s="6" t="s">
        <v>80</v>
      </c>
    </row>
    <row r="648" spans="1:10" x14ac:dyDescent="0.25">
      <c r="A648" s="5" t="str">
        <f t="shared" si="10"/>
        <v/>
      </c>
      <c r="B648" t="s">
        <v>91</v>
      </c>
      <c r="C648" t="s">
        <v>100</v>
      </c>
      <c r="D648" s="8" t="s">
        <v>48</v>
      </c>
      <c r="E648">
        <v>23</v>
      </c>
      <c r="F648">
        <v>2.4622533321380615</v>
      </c>
      <c r="G648">
        <v>2.6278750896453857</v>
      </c>
      <c r="H648">
        <v>2.3938506841659546E-2</v>
      </c>
      <c r="I648">
        <v>81.797045536035156</v>
      </c>
      <c r="J648" s="6" t="s">
        <v>80</v>
      </c>
    </row>
    <row r="649" spans="1:10" x14ac:dyDescent="0.25">
      <c r="A649" s="5" t="str">
        <f t="shared" si="10"/>
        <v/>
      </c>
      <c r="B649" t="s">
        <v>91</v>
      </c>
      <c r="C649" t="s">
        <v>100</v>
      </c>
      <c r="D649" s="8" t="s">
        <v>48</v>
      </c>
      <c r="E649">
        <v>24</v>
      </c>
      <c r="F649">
        <v>2.0832841396331787</v>
      </c>
      <c r="G649">
        <v>2.1835081577301025</v>
      </c>
      <c r="H649">
        <v>2.2332919761538506E-2</v>
      </c>
      <c r="I649">
        <v>80.861640372893731</v>
      </c>
      <c r="J649" s="6" t="s">
        <v>80</v>
      </c>
    </row>
    <row r="650" spans="1:10" x14ac:dyDescent="0.25">
      <c r="A650" s="5" t="str">
        <f t="shared" si="10"/>
        <v/>
      </c>
      <c r="B650" t="s">
        <v>91</v>
      </c>
      <c r="C650" t="s">
        <v>100</v>
      </c>
      <c r="D650" s="8" t="s">
        <v>49</v>
      </c>
      <c r="E650">
        <v>1</v>
      </c>
      <c r="F650">
        <v>1.2076090574264526</v>
      </c>
      <c r="G650">
        <v>1.120488166809082</v>
      </c>
      <c r="H650">
        <v>1.7410248517990112E-2</v>
      </c>
      <c r="I650">
        <v>68.553038019453567</v>
      </c>
      <c r="J650" s="6" t="s">
        <v>80</v>
      </c>
    </row>
    <row r="651" spans="1:10" x14ac:dyDescent="0.25">
      <c r="A651" s="5" t="str">
        <f t="shared" si="10"/>
        <v/>
      </c>
      <c r="B651" t="s">
        <v>91</v>
      </c>
      <c r="C651" t="s">
        <v>100</v>
      </c>
      <c r="D651" s="8" t="s">
        <v>49</v>
      </c>
      <c r="E651">
        <v>2</v>
      </c>
      <c r="F651">
        <v>1.0100816488265991</v>
      </c>
      <c r="G651">
        <v>0.95245009660720825</v>
      </c>
      <c r="H651">
        <v>1.5233009122312069E-2</v>
      </c>
      <c r="I651">
        <v>67.616694960213138</v>
      </c>
      <c r="J651" s="6" t="s">
        <v>80</v>
      </c>
    </row>
    <row r="652" spans="1:10" x14ac:dyDescent="0.25">
      <c r="A652" s="5" t="str">
        <f t="shared" si="10"/>
        <v/>
      </c>
      <c r="B652" t="s">
        <v>91</v>
      </c>
      <c r="C652" t="s">
        <v>100</v>
      </c>
      <c r="D652" s="8" t="s">
        <v>49</v>
      </c>
      <c r="E652">
        <v>3</v>
      </c>
      <c r="F652">
        <v>0.87594366073608398</v>
      </c>
      <c r="G652">
        <v>0.86013120412826538</v>
      </c>
      <c r="H652">
        <v>1.3783413916826248E-2</v>
      </c>
      <c r="I652">
        <v>66.815432360740331</v>
      </c>
      <c r="J652" s="6" t="s">
        <v>80</v>
      </c>
    </row>
    <row r="653" spans="1:10" x14ac:dyDescent="0.25">
      <c r="A653" s="5" t="str">
        <f t="shared" si="10"/>
        <v/>
      </c>
      <c r="B653" t="s">
        <v>91</v>
      </c>
      <c r="C653" t="s">
        <v>100</v>
      </c>
      <c r="D653" s="8" t="s">
        <v>49</v>
      </c>
      <c r="E653">
        <v>4</v>
      </c>
      <c r="F653">
        <v>0.79576689004898071</v>
      </c>
      <c r="G653">
        <v>0.77066850662231445</v>
      </c>
      <c r="H653">
        <v>1.2238489463925362E-2</v>
      </c>
      <c r="I653">
        <v>65.671052166217805</v>
      </c>
      <c r="J653" s="6" t="s">
        <v>80</v>
      </c>
    </row>
    <row r="654" spans="1:10" x14ac:dyDescent="0.25">
      <c r="A654" s="5" t="str">
        <f t="shared" si="10"/>
        <v/>
      </c>
      <c r="B654" t="s">
        <v>91</v>
      </c>
      <c r="C654" t="s">
        <v>100</v>
      </c>
      <c r="D654" s="8" t="s">
        <v>49</v>
      </c>
      <c r="E654">
        <v>5</v>
      </c>
      <c r="F654">
        <v>0.74092787504196167</v>
      </c>
      <c r="G654">
        <v>0.72897541522979736</v>
      </c>
      <c r="H654">
        <v>1.0614844039082527E-2</v>
      </c>
      <c r="I654">
        <v>63.84973474800875</v>
      </c>
      <c r="J654" s="6" t="s">
        <v>80</v>
      </c>
    </row>
    <row r="655" spans="1:10" x14ac:dyDescent="0.25">
      <c r="A655" s="5" t="str">
        <f t="shared" si="10"/>
        <v/>
      </c>
      <c r="B655" t="s">
        <v>91</v>
      </c>
      <c r="C655" t="s">
        <v>100</v>
      </c>
      <c r="D655" s="8" t="s">
        <v>49</v>
      </c>
      <c r="E655">
        <v>6</v>
      </c>
      <c r="F655">
        <v>0.73109567165374756</v>
      </c>
      <c r="G655">
        <v>0.71173256635665894</v>
      </c>
      <c r="H655">
        <v>9.3792369589209557E-3</v>
      </c>
      <c r="I655">
        <v>63.337085764810702</v>
      </c>
      <c r="J655" s="6" t="s">
        <v>80</v>
      </c>
    </row>
    <row r="656" spans="1:10" x14ac:dyDescent="0.25">
      <c r="A656" s="5" t="str">
        <f t="shared" si="10"/>
        <v/>
      </c>
      <c r="B656" t="s">
        <v>91</v>
      </c>
      <c r="C656" t="s">
        <v>100</v>
      </c>
      <c r="D656" s="8" t="s">
        <v>49</v>
      </c>
      <c r="E656">
        <v>7</v>
      </c>
      <c r="F656">
        <v>0.75741815567016602</v>
      </c>
      <c r="G656">
        <v>0.75347054004669189</v>
      </c>
      <c r="H656">
        <v>9.3754511326551437E-3</v>
      </c>
      <c r="I656">
        <v>62.714396109641136</v>
      </c>
      <c r="J656" s="6" t="s">
        <v>80</v>
      </c>
    </row>
    <row r="657" spans="1:10" x14ac:dyDescent="0.25">
      <c r="A657" s="5" t="str">
        <f t="shared" si="10"/>
        <v/>
      </c>
      <c r="B657" t="s">
        <v>91</v>
      </c>
      <c r="C657" t="s">
        <v>100</v>
      </c>
      <c r="D657" s="8" t="s">
        <v>49</v>
      </c>
      <c r="E657">
        <v>8</v>
      </c>
      <c r="F657">
        <v>0.69913798570632935</v>
      </c>
      <c r="G657">
        <v>0.67180997133255005</v>
      </c>
      <c r="H657">
        <v>1.0223234072327614E-2</v>
      </c>
      <c r="I657">
        <v>65.207382847038673</v>
      </c>
      <c r="J657" s="6" t="s">
        <v>80</v>
      </c>
    </row>
    <row r="658" spans="1:10" x14ac:dyDescent="0.25">
      <c r="A658" s="5" t="str">
        <f t="shared" si="10"/>
        <v/>
      </c>
      <c r="B658" t="s">
        <v>91</v>
      </c>
      <c r="C658" t="s">
        <v>100</v>
      </c>
      <c r="D658" s="8" t="s">
        <v>49</v>
      </c>
      <c r="E658">
        <v>9</v>
      </c>
      <c r="F658">
        <v>0.54105347394943237</v>
      </c>
      <c r="G658">
        <v>0.52053147554397583</v>
      </c>
      <c r="H658">
        <v>1.1357882991433144E-2</v>
      </c>
      <c r="I658">
        <v>70.211310344829684</v>
      </c>
      <c r="J658" s="6" t="s">
        <v>80</v>
      </c>
    </row>
    <row r="659" spans="1:10" x14ac:dyDescent="0.25">
      <c r="A659" s="5" t="str">
        <f t="shared" si="10"/>
        <v/>
      </c>
      <c r="B659" t="s">
        <v>91</v>
      </c>
      <c r="C659" t="s">
        <v>100</v>
      </c>
      <c r="D659" s="8" t="s">
        <v>49</v>
      </c>
      <c r="E659">
        <v>10</v>
      </c>
      <c r="F659">
        <v>0.42848503589630127</v>
      </c>
      <c r="G659">
        <v>0.38655534386634827</v>
      </c>
      <c r="H659">
        <v>1.3538732193410397E-2</v>
      </c>
      <c r="I659">
        <v>75.458861184793093</v>
      </c>
      <c r="J659" s="6" t="s">
        <v>80</v>
      </c>
    </row>
    <row r="660" spans="1:10" x14ac:dyDescent="0.25">
      <c r="A660" s="5" t="str">
        <f t="shared" si="10"/>
        <v/>
      </c>
      <c r="B660" t="s">
        <v>91</v>
      </c>
      <c r="C660" t="s">
        <v>100</v>
      </c>
      <c r="D660" s="8" t="s">
        <v>49</v>
      </c>
      <c r="E660">
        <v>11</v>
      </c>
      <c r="F660">
        <v>0.38228496909141541</v>
      </c>
      <c r="G660">
        <v>0.33494263887405396</v>
      </c>
      <c r="H660">
        <v>1.6504466533660889E-2</v>
      </c>
      <c r="I660">
        <v>80.94509283820048</v>
      </c>
      <c r="J660" s="6" t="s">
        <v>80</v>
      </c>
    </row>
    <row r="661" spans="1:10" x14ac:dyDescent="0.25">
      <c r="A661" s="5" t="str">
        <f t="shared" si="10"/>
        <v/>
      </c>
      <c r="B661" t="s">
        <v>91</v>
      </c>
      <c r="C661" t="s">
        <v>100</v>
      </c>
      <c r="D661" s="8" t="s">
        <v>49</v>
      </c>
      <c r="E661">
        <v>12</v>
      </c>
      <c r="F661">
        <v>0.4728560745716095</v>
      </c>
      <c r="G661">
        <v>0.35807359218597412</v>
      </c>
      <c r="H661">
        <v>1.9063057377934456E-2</v>
      </c>
      <c r="I661">
        <v>85.993750663134691</v>
      </c>
      <c r="J661" s="6" t="s">
        <v>80</v>
      </c>
    </row>
    <row r="662" spans="1:10" x14ac:dyDescent="0.25">
      <c r="A662" s="5" t="str">
        <f t="shared" si="10"/>
        <v/>
      </c>
      <c r="B662" t="s">
        <v>91</v>
      </c>
      <c r="C662" t="s">
        <v>100</v>
      </c>
      <c r="D662" s="8" t="s">
        <v>49</v>
      </c>
      <c r="E662">
        <v>13</v>
      </c>
      <c r="F662">
        <v>0.68774557113647461</v>
      </c>
      <c r="G662">
        <v>0.54432505369186401</v>
      </c>
      <c r="H662">
        <v>2.1650543436408043E-2</v>
      </c>
      <c r="I662">
        <v>88.970995579128612</v>
      </c>
      <c r="J662" s="6" t="s">
        <v>80</v>
      </c>
    </row>
    <row r="663" spans="1:10" x14ac:dyDescent="0.25">
      <c r="A663" s="5" t="str">
        <f t="shared" si="10"/>
        <v/>
      </c>
      <c r="B663" t="s">
        <v>91</v>
      </c>
      <c r="C663" t="s">
        <v>100</v>
      </c>
      <c r="D663" s="8" t="s">
        <v>49</v>
      </c>
      <c r="E663">
        <v>14</v>
      </c>
      <c r="F663">
        <v>0.97024071216583252</v>
      </c>
      <c r="G663">
        <v>0.84578824043273926</v>
      </c>
      <c r="H663">
        <v>2.4266200140118599E-2</v>
      </c>
      <c r="I663">
        <v>91.208671971707048</v>
      </c>
      <c r="J663" s="6" t="s">
        <v>80</v>
      </c>
    </row>
    <row r="664" spans="1:10" x14ac:dyDescent="0.25">
      <c r="A664" s="5" t="str">
        <f t="shared" si="10"/>
        <v/>
      </c>
      <c r="B664" t="s">
        <v>91</v>
      </c>
      <c r="C664" t="s">
        <v>100</v>
      </c>
      <c r="D664" s="8" t="s">
        <v>49</v>
      </c>
      <c r="E664">
        <v>15</v>
      </c>
      <c r="F664">
        <v>1.3265106678009033</v>
      </c>
      <c r="G664">
        <v>1.1822531223297119</v>
      </c>
      <c r="H664">
        <v>2.6065720245242119E-2</v>
      </c>
      <c r="I664">
        <v>93.104261715301831</v>
      </c>
      <c r="J664" s="6" t="s">
        <v>80</v>
      </c>
    </row>
    <row r="665" spans="1:10" x14ac:dyDescent="0.25">
      <c r="A665" s="5" t="str">
        <f t="shared" si="10"/>
        <v/>
      </c>
      <c r="B665" t="s">
        <v>91</v>
      </c>
      <c r="C665" t="s">
        <v>100</v>
      </c>
      <c r="D665" s="8" t="s">
        <v>49</v>
      </c>
      <c r="E665">
        <v>16</v>
      </c>
      <c r="F665">
        <v>1.7720136642456055</v>
      </c>
      <c r="G665">
        <v>1.6132447719573975</v>
      </c>
      <c r="H665">
        <v>2.6768889278173447E-2</v>
      </c>
      <c r="I665">
        <v>93.580661361627534</v>
      </c>
      <c r="J665" s="6" t="s">
        <v>80</v>
      </c>
    </row>
    <row r="666" spans="1:10" x14ac:dyDescent="0.25">
      <c r="A666" s="5" t="str">
        <f t="shared" si="10"/>
        <v/>
      </c>
      <c r="B666" t="s">
        <v>91</v>
      </c>
      <c r="C666" t="s">
        <v>100</v>
      </c>
      <c r="D666" s="8" t="s">
        <v>49</v>
      </c>
      <c r="E666">
        <v>17</v>
      </c>
      <c r="F666">
        <v>2.1907024383544922</v>
      </c>
      <c r="G666">
        <v>2.048499584197998</v>
      </c>
      <c r="H666">
        <v>2.7168920263648033E-2</v>
      </c>
      <c r="I666">
        <v>92.48340583553977</v>
      </c>
      <c r="J666" s="6" t="s">
        <v>80</v>
      </c>
    </row>
    <row r="667" spans="1:10" x14ac:dyDescent="0.25">
      <c r="A667" s="5" t="str">
        <f t="shared" si="10"/>
        <v/>
      </c>
      <c r="B667" t="s">
        <v>91</v>
      </c>
      <c r="C667" t="s">
        <v>100</v>
      </c>
      <c r="D667" s="8" t="s">
        <v>49</v>
      </c>
      <c r="E667">
        <v>18</v>
      </c>
      <c r="F667">
        <v>2.527918815612793</v>
      </c>
      <c r="G667">
        <v>1.2332425117492676</v>
      </c>
      <c r="H667">
        <v>2.7739657089114189E-2</v>
      </c>
      <c r="I667">
        <v>90.660954907158711</v>
      </c>
      <c r="J667" s="6" t="s">
        <v>80</v>
      </c>
    </row>
    <row r="668" spans="1:10" x14ac:dyDescent="0.25">
      <c r="A668" s="5" t="str">
        <f t="shared" si="10"/>
        <v/>
      </c>
      <c r="B668" t="s">
        <v>91</v>
      </c>
      <c r="C668" t="s">
        <v>100</v>
      </c>
      <c r="D668" s="8" t="s">
        <v>49</v>
      </c>
      <c r="E668">
        <v>19</v>
      </c>
      <c r="F668">
        <v>2.6773557662963867</v>
      </c>
      <c r="G668">
        <v>3.0629487037658691</v>
      </c>
      <c r="H668">
        <v>2.6851044967770576E-2</v>
      </c>
      <c r="I668">
        <v>87.76416976126626</v>
      </c>
      <c r="J668" s="6" t="s">
        <v>80</v>
      </c>
    </row>
    <row r="669" spans="1:10" x14ac:dyDescent="0.25">
      <c r="A669" s="5" t="str">
        <f t="shared" si="10"/>
        <v/>
      </c>
      <c r="B669" t="s">
        <v>91</v>
      </c>
      <c r="C669" t="s">
        <v>100</v>
      </c>
      <c r="D669" s="8" t="s">
        <v>49</v>
      </c>
      <c r="E669">
        <v>20</v>
      </c>
      <c r="F669">
        <v>2.5606491565704346</v>
      </c>
      <c r="G669">
        <v>2.7243618965148926</v>
      </c>
      <c r="H669">
        <v>2.5762675330042839E-2</v>
      </c>
      <c r="I669">
        <v>83.762779840846576</v>
      </c>
      <c r="J669" s="6" t="s">
        <v>80</v>
      </c>
    </row>
    <row r="670" spans="1:10" x14ac:dyDescent="0.25">
      <c r="A670" s="5" t="str">
        <f t="shared" si="10"/>
        <v/>
      </c>
      <c r="B670" t="s">
        <v>91</v>
      </c>
      <c r="C670" t="s">
        <v>100</v>
      </c>
      <c r="D670" s="8" t="s">
        <v>49</v>
      </c>
      <c r="E670">
        <v>21</v>
      </c>
      <c r="F670">
        <v>2.4367563724517822</v>
      </c>
      <c r="G670">
        <v>1.6016157865524292</v>
      </c>
      <c r="H670">
        <v>2.4677090346813202E-2</v>
      </c>
      <c r="I670">
        <v>79.66987267904527</v>
      </c>
      <c r="J670" s="6" t="s">
        <v>80</v>
      </c>
    </row>
    <row r="671" spans="1:10" x14ac:dyDescent="0.25">
      <c r="A671" s="5" t="str">
        <f t="shared" si="10"/>
        <v/>
      </c>
      <c r="B671" t="s">
        <v>91</v>
      </c>
      <c r="C671" t="s">
        <v>100</v>
      </c>
      <c r="D671" s="8" t="s">
        <v>49</v>
      </c>
      <c r="E671">
        <v>22</v>
      </c>
      <c r="F671">
        <v>2.2134394645690918</v>
      </c>
      <c r="G671">
        <v>2.6629598140716553</v>
      </c>
      <c r="H671">
        <v>2.325819805264473E-2</v>
      </c>
      <c r="I671">
        <v>76.191034482760301</v>
      </c>
      <c r="J671" s="6" t="s">
        <v>80</v>
      </c>
    </row>
    <row r="672" spans="1:10" x14ac:dyDescent="0.25">
      <c r="A672" s="5" t="str">
        <f t="shared" si="10"/>
        <v/>
      </c>
      <c r="B672" t="s">
        <v>91</v>
      </c>
      <c r="C672" t="s">
        <v>100</v>
      </c>
      <c r="D672" s="8" t="s">
        <v>49</v>
      </c>
      <c r="E672">
        <v>23</v>
      </c>
      <c r="F672">
        <v>1.8760433197021484</v>
      </c>
      <c r="G672">
        <v>1.955647349357605</v>
      </c>
      <c r="H672">
        <v>2.1344399079680443E-2</v>
      </c>
      <c r="I672">
        <v>74.163858532273522</v>
      </c>
      <c r="J672" s="6" t="s">
        <v>80</v>
      </c>
    </row>
    <row r="673" spans="1:10" x14ac:dyDescent="0.25">
      <c r="A673" s="5" t="str">
        <f t="shared" si="10"/>
        <v/>
      </c>
      <c r="B673" t="s">
        <v>91</v>
      </c>
      <c r="C673" t="s">
        <v>100</v>
      </c>
      <c r="D673" s="8" t="s">
        <v>49</v>
      </c>
      <c r="E673">
        <v>24</v>
      </c>
      <c r="F673">
        <v>1.550929069519043</v>
      </c>
      <c r="G673">
        <v>1.5527005195617676</v>
      </c>
      <c r="H673">
        <v>1.9623462110757828E-2</v>
      </c>
      <c r="I673">
        <v>72.036565870913549</v>
      </c>
      <c r="J673" s="6" t="s">
        <v>80</v>
      </c>
    </row>
    <row r="674" spans="1:10" x14ac:dyDescent="0.25">
      <c r="A674" s="5" t="str">
        <f t="shared" si="10"/>
        <v/>
      </c>
      <c r="B674" t="s">
        <v>91</v>
      </c>
      <c r="C674" t="s">
        <v>100</v>
      </c>
      <c r="D674" s="8" t="s">
        <v>50</v>
      </c>
      <c r="E674">
        <v>1</v>
      </c>
      <c r="F674">
        <v>1.2224349975585938</v>
      </c>
      <c r="G674">
        <v>1.3001657724380493</v>
      </c>
      <c r="H674">
        <v>1.6991369426250458E-2</v>
      </c>
      <c r="I674">
        <v>70.532194518125166</v>
      </c>
      <c r="J674" s="6" t="s">
        <v>80</v>
      </c>
    </row>
    <row r="675" spans="1:10" x14ac:dyDescent="0.25">
      <c r="A675" s="5" t="str">
        <f t="shared" si="10"/>
        <v/>
      </c>
      <c r="B675" t="s">
        <v>91</v>
      </c>
      <c r="C675" t="s">
        <v>100</v>
      </c>
      <c r="D675" s="8" t="s">
        <v>50</v>
      </c>
      <c r="E675">
        <v>2</v>
      </c>
      <c r="F675">
        <v>1.0465445518493652</v>
      </c>
      <c r="G675">
        <v>1.0783935785293579</v>
      </c>
      <c r="H675">
        <v>1.537224929779768E-2</v>
      </c>
      <c r="I675">
        <v>69.715483642795363</v>
      </c>
      <c r="J675" s="6" t="s">
        <v>80</v>
      </c>
    </row>
    <row r="676" spans="1:10" x14ac:dyDescent="0.25">
      <c r="A676" s="5" t="str">
        <f t="shared" si="10"/>
        <v/>
      </c>
      <c r="B676" t="s">
        <v>91</v>
      </c>
      <c r="C676" t="s">
        <v>100</v>
      </c>
      <c r="D676" s="8" t="s">
        <v>50</v>
      </c>
      <c r="E676">
        <v>3</v>
      </c>
      <c r="F676">
        <v>0.91866606473922729</v>
      </c>
      <c r="G676">
        <v>0.93300986289978027</v>
      </c>
      <c r="H676">
        <v>1.3579216785728931E-2</v>
      </c>
      <c r="I676">
        <v>68.476618921306539</v>
      </c>
      <c r="J676" s="6" t="s">
        <v>80</v>
      </c>
    </row>
    <row r="677" spans="1:10" x14ac:dyDescent="0.25">
      <c r="A677" s="5" t="str">
        <f t="shared" si="10"/>
        <v/>
      </c>
      <c r="B677" t="s">
        <v>91</v>
      </c>
      <c r="C677" t="s">
        <v>100</v>
      </c>
      <c r="D677" s="8" t="s">
        <v>50</v>
      </c>
      <c r="E677">
        <v>4</v>
      </c>
      <c r="F677">
        <v>0.82561665773391724</v>
      </c>
      <c r="G677">
        <v>0.83643126487731934</v>
      </c>
      <c r="H677">
        <v>1.1939220130443573E-2</v>
      </c>
      <c r="I677">
        <v>66.75210256410503</v>
      </c>
      <c r="J677" s="6" t="s">
        <v>80</v>
      </c>
    </row>
    <row r="678" spans="1:10" x14ac:dyDescent="0.25">
      <c r="A678" s="5" t="str">
        <f t="shared" si="10"/>
        <v/>
      </c>
      <c r="B678" t="s">
        <v>91</v>
      </c>
      <c r="C678" t="s">
        <v>100</v>
      </c>
      <c r="D678" s="8" t="s">
        <v>50</v>
      </c>
      <c r="E678">
        <v>5</v>
      </c>
      <c r="F678">
        <v>0.77299726009368896</v>
      </c>
      <c r="G678">
        <v>0.77670347690582275</v>
      </c>
      <c r="H678">
        <v>1.0625509545207024E-2</v>
      </c>
      <c r="I678">
        <v>64.929227232535624</v>
      </c>
      <c r="J678" s="6" t="s">
        <v>80</v>
      </c>
    </row>
    <row r="679" spans="1:10" x14ac:dyDescent="0.25">
      <c r="A679" s="5" t="str">
        <f t="shared" si="10"/>
        <v/>
      </c>
      <c r="B679" t="s">
        <v>91</v>
      </c>
      <c r="C679" t="s">
        <v>100</v>
      </c>
      <c r="D679" s="8" t="s">
        <v>50</v>
      </c>
      <c r="E679">
        <v>6</v>
      </c>
      <c r="F679">
        <v>0.74911588430404663</v>
      </c>
      <c r="G679">
        <v>0.75442010164260864</v>
      </c>
      <c r="H679">
        <v>9.6059506759047508E-3</v>
      </c>
      <c r="I679">
        <v>64.416463306804303</v>
      </c>
      <c r="J679" s="6" t="s">
        <v>80</v>
      </c>
    </row>
    <row r="680" spans="1:10" x14ac:dyDescent="0.25">
      <c r="A680" s="5" t="str">
        <f t="shared" si="10"/>
        <v/>
      </c>
      <c r="B680" t="s">
        <v>91</v>
      </c>
      <c r="C680" t="s">
        <v>100</v>
      </c>
      <c r="D680" s="8" t="s">
        <v>50</v>
      </c>
      <c r="E680">
        <v>7</v>
      </c>
      <c r="F680">
        <v>0.77032595872879028</v>
      </c>
      <c r="G680">
        <v>0.78155207633972168</v>
      </c>
      <c r="H680">
        <v>9.1533232480287552E-3</v>
      </c>
      <c r="I680">
        <v>64.108891246678908</v>
      </c>
      <c r="J680" s="6" t="s">
        <v>80</v>
      </c>
    </row>
    <row r="681" spans="1:10" x14ac:dyDescent="0.25">
      <c r="A681" s="5" t="str">
        <f t="shared" si="10"/>
        <v/>
      </c>
      <c r="B681" t="s">
        <v>91</v>
      </c>
      <c r="C681" t="s">
        <v>100</v>
      </c>
      <c r="D681" s="8" t="s">
        <v>50</v>
      </c>
      <c r="E681">
        <v>8</v>
      </c>
      <c r="F681">
        <v>0.69546741247177124</v>
      </c>
      <c r="G681">
        <v>0.71392333507537842</v>
      </c>
      <c r="H681">
        <v>9.9299047142267227E-3</v>
      </c>
      <c r="I681">
        <v>66.177511936340139</v>
      </c>
      <c r="J681" s="6" t="s">
        <v>80</v>
      </c>
    </row>
    <row r="682" spans="1:10" x14ac:dyDescent="0.25">
      <c r="A682" s="5" t="str">
        <f t="shared" si="10"/>
        <v/>
      </c>
      <c r="B682" t="s">
        <v>91</v>
      </c>
      <c r="C682" t="s">
        <v>100</v>
      </c>
      <c r="D682" s="8" t="s">
        <v>50</v>
      </c>
      <c r="E682">
        <v>9</v>
      </c>
      <c r="F682">
        <v>0.54780459403991699</v>
      </c>
      <c r="G682">
        <v>0.57423585653305054</v>
      </c>
      <c r="H682">
        <v>1.1259052902460098E-2</v>
      </c>
      <c r="I682">
        <v>71.222159151195129</v>
      </c>
      <c r="J682" s="6" t="s">
        <v>80</v>
      </c>
    </row>
    <row r="683" spans="1:10" x14ac:dyDescent="0.25">
      <c r="A683" s="5" t="str">
        <f t="shared" si="10"/>
        <v/>
      </c>
      <c r="B683" t="s">
        <v>91</v>
      </c>
      <c r="C683" t="s">
        <v>100</v>
      </c>
      <c r="D683" s="8" t="s">
        <v>50</v>
      </c>
      <c r="E683">
        <v>10</v>
      </c>
      <c r="F683">
        <v>0.43399518728256226</v>
      </c>
      <c r="G683">
        <v>0.44201159477233887</v>
      </c>
      <c r="H683">
        <v>1.3127260841429234E-2</v>
      </c>
      <c r="I683">
        <v>78.001625110522625</v>
      </c>
      <c r="J683" s="6" t="s">
        <v>80</v>
      </c>
    </row>
    <row r="684" spans="1:10" x14ac:dyDescent="0.25">
      <c r="A684" s="5" t="str">
        <f t="shared" si="10"/>
        <v/>
      </c>
      <c r="B684" t="s">
        <v>91</v>
      </c>
      <c r="C684" t="s">
        <v>100</v>
      </c>
      <c r="D684" s="8" t="s">
        <v>50</v>
      </c>
      <c r="E684">
        <v>11</v>
      </c>
      <c r="F684">
        <v>0.40096586942672729</v>
      </c>
      <c r="G684">
        <v>0.40485307574272156</v>
      </c>
      <c r="H684">
        <v>1.5770876780152321E-2</v>
      </c>
      <c r="I684">
        <v>83.798394341293104</v>
      </c>
      <c r="J684" s="6" t="s">
        <v>80</v>
      </c>
    </row>
    <row r="685" spans="1:10" x14ac:dyDescent="0.25">
      <c r="A685" s="5" t="str">
        <f t="shared" si="10"/>
        <v/>
      </c>
      <c r="B685" t="s">
        <v>91</v>
      </c>
      <c r="C685" t="s">
        <v>100</v>
      </c>
      <c r="D685" s="8" t="s">
        <v>50</v>
      </c>
      <c r="E685">
        <v>12</v>
      </c>
      <c r="F685">
        <v>0.51396781206130981</v>
      </c>
      <c r="G685">
        <v>0.52507126331329346</v>
      </c>
      <c r="H685">
        <v>1.8767697736620903E-2</v>
      </c>
      <c r="I685">
        <v>89.365389920426296</v>
      </c>
      <c r="J685" s="6" t="s">
        <v>80</v>
      </c>
    </row>
    <row r="686" spans="1:10" x14ac:dyDescent="0.25">
      <c r="A686" s="5" t="str">
        <f t="shared" si="10"/>
        <v/>
      </c>
      <c r="B686" t="s">
        <v>91</v>
      </c>
      <c r="C686" t="s">
        <v>100</v>
      </c>
      <c r="D686" s="8" t="s">
        <v>50</v>
      </c>
      <c r="E686">
        <v>13</v>
      </c>
      <c r="F686">
        <v>0.77097803354263306</v>
      </c>
      <c r="G686">
        <v>0.74374616146087646</v>
      </c>
      <c r="H686">
        <v>2.1384244784712791E-2</v>
      </c>
      <c r="I686">
        <v>91.998719717056062</v>
      </c>
      <c r="J686" s="6" t="s">
        <v>80</v>
      </c>
    </row>
    <row r="687" spans="1:10" x14ac:dyDescent="0.25">
      <c r="A687" s="5" t="str">
        <f t="shared" si="10"/>
        <v/>
      </c>
      <c r="B687" t="s">
        <v>91</v>
      </c>
      <c r="C687" t="s">
        <v>100</v>
      </c>
      <c r="D687" s="8" t="s">
        <v>50</v>
      </c>
      <c r="E687">
        <v>14</v>
      </c>
      <c r="F687">
        <v>1.0798685550689697</v>
      </c>
      <c r="G687">
        <v>1.0865714550018311</v>
      </c>
      <c r="H687">
        <v>2.3754039779305458E-2</v>
      </c>
      <c r="I687">
        <v>94.066521662241442</v>
      </c>
      <c r="J687" s="6" t="s">
        <v>80</v>
      </c>
    </row>
    <row r="688" spans="1:10" x14ac:dyDescent="0.25">
      <c r="A688" s="5" t="str">
        <f t="shared" si="10"/>
        <v/>
      </c>
      <c r="B688" t="s">
        <v>91</v>
      </c>
      <c r="C688" t="s">
        <v>100</v>
      </c>
      <c r="D688" s="8" t="s">
        <v>50</v>
      </c>
      <c r="E688">
        <v>15</v>
      </c>
      <c r="F688">
        <v>1.492178201675415</v>
      </c>
      <c r="G688">
        <v>1.5017837285995483</v>
      </c>
      <c r="H688">
        <v>2.5296624749898911E-2</v>
      </c>
      <c r="I688">
        <v>95.684912466845645</v>
      </c>
      <c r="J688" s="6" t="s">
        <v>80</v>
      </c>
    </row>
    <row r="689" spans="1:10" x14ac:dyDescent="0.25">
      <c r="A689" s="5" t="str">
        <f t="shared" si="10"/>
        <v/>
      </c>
      <c r="B689" t="s">
        <v>91</v>
      </c>
      <c r="C689" t="s">
        <v>100</v>
      </c>
      <c r="D689" s="8" t="s">
        <v>50</v>
      </c>
      <c r="E689">
        <v>16</v>
      </c>
      <c r="F689">
        <v>1.9562767744064331</v>
      </c>
      <c r="G689">
        <v>1.9355968236923218</v>
      </c>
      <c r="H689">
        <v>2.6059294119477272E-2</v>
      </c>
      <c r="I689">
        <v>96.281789566752636</v>
      </c>
      <c r="J689" s="6" t="s">
        <v>80</v>
      </c>
    </row>
    <row r="690" spans="1:10" x14ac:dyDescent="0.25">
      <c r="A690" s="5" t="str">
        <f t="shared" si="10"/>
        <v/>
      </c>
      <c r="B690" t="s">
        <v>91</v>
      </c>
      <c r="C690" t="s">
        <v>100</v>
      </c>
      <c r="D690" s="8" t="s">
        <v>50</v>
      </c>
      <c r="E690">
        <v>17</v>
      </c>
      <c r="F690">
        <v>2.3933565616607666</v>
      </c>
      <c r="G690">
        <v>2.3842451572418213</v>
      </c>
      <c r="H690">
        <v>2.6316290721297264E-2</v>
      </c>
      <c r="I690">
        <v>95.672282935452998</v>
      </c>
      <c r="J690" s="6" t="s">
        <v>80</v>
      </c>
    </row>
    <row r="691" spans="1:10" x14ac:dyDescent="0.25">
      <c r="A691" s="5" t="str">
        <f t="shared" si="10"/>
        <v/>
      </c>
      <c r="B691" t="s">
        <v>91</v>
      </c>
      <c r="C691" t="s">
        <v>100</v>
      </c>
      <c r="D691" s="8" t="s">
        <v>50</v>
      </c>
      <c r="E691">
        <v>18</v>
      </c>
      <c r="F691">
        <v>2.7831614017486572</v>
      </c>
      <c r="G691">
        <v>1.5632345676422119</v>
      </c>
      <c r="H691">
        <v>2.7243709191679955E-2</v>
      </c>
      <c r="I691">
        <v>93.823936339525403</v>
      </c>
      <c r="J691" s="6" t="s">
        <v>80</v>
      </c>
    </row>
    <row r="692" spans="1:10" x14ac:dyDescent="0.25">
      <c r="A692" s="5" t="str">
        <f t="shared" si="10"/>
        <v/>
      </c>
      <c r="B692" t="s">
        <v>91</v>
      </c>
      <c r="C692" t="s">
        <v>100</v>
      </c>
      <c r="D692" s="8" t="s">
        <v>50</v>
      </c>
      <c r="E692">
        <v>19</v>
      </c>
      <c r="F692">
        <v>2.9179298877716064</v>
      </c>
      <c r="G692">
        <v>2.3101072311401367</v>
      </c>
      <c r="H692">
        <v>2.6523899286985397E-2</v>
      </c>
      <c r="I692">
        <v>91.173704686115911</v>
      </c>
      <c r="J692" s="6" t="s">
        <v>80</v>
      </c>
    </row>
    <row r="693" spans="1:10" x14ac:dyDescent="0.25">
      <c r="A693" s="5" t="str">
        <f t="shared" si="10"/>
        <v/>
      </c>
      <c r="B693" t="s">
        <v>91</v>
      </c>
      <c r="C693" t="s">
        <v>100</v>
      </c>
      <c r="D693" s="8" t="s">
        <v>50</v>
      </c>
      <c r="E693">
        <v>20</v>
      </c>
      <c r="F693">
        <v>2.8255228996276855</v>
      </c>
      <c r="G693">
        <v>2.3888938426971436</v>
      </c>
      <c r="H693">
        <v>2.5210971012711525E-2</v>
      </c>
      <c r="I693">
        <v>86.731526083112541</v>
      </c>
      <c r="J693" s="6" t="s">
        <v>80</v>
      </c>
    </row>
    <row r="694" spans="1:10" x14ac:dyDescent="0.25">
      <c r="A694" s="5" t="str">
        <f t="shared" si="10"/>
        <v/>
      </c>
      <c r="B694" t="s">
        <v>91</v>
      </c>
      <c r="C694" t="s">
        <v>100</v>
      </c>
      <c r="D694" s="8" t="s">
        <v>50</v>
      </c>
      <c r="E694">
        <v>21</v>
      </c>
      <c r="F694">
        <v>2.6055598258972168</v>
      </c>
      <c r="G694">
        <v>2.3332488536834717</v>
      </c>
      <c r="H694">
        <v>2.4651940912008286E-2</v>
      </c>
      <c r="I694">
        <v>82.237251989384887</v>
      </c>
      <c r="J694" s="6" t="s">
        <v>80</v>
      </c>
    </row>
    <row r="695" spans="1:10" x14ac:dyDescent="0.25">
      <c r="A695" s="5" t="str">
        <f t="shared" si="10"/>
        <v/>
      </c>
      <c r="B695" t="s">
        <v>91</v>
      </c>
      <c r="C695" t="s">
        <v>100</v>
      </c>
      <c r="D695" s="8" t="s">
        <v>50</v>
      </c>
      <c r="E695">
        <v>22</v>
      </c>
      <c r="F695">
        <v>2.3268218040466309</v>
      </c>
      <c r="G695">
        <v>2.9233694076538086</v>
      </c>
      <c r="H695">
        <v>2.2972799837589264E-2</v>
      </c>
      <c r="I695">
        <v>77.786553492488324</v>
      </c>
      <c r="J695" s="6" t="s">
        <v>80</v>
      </c>
    </row>
    <row r="696" spans="1:10" x14ac:dyDescent="0.25">
      <c r="A696" s="5" t="str">
        <f t="shared" si="10"/>
        <v/>
      </c>
      <c r="B696" t="s">
        <v>91</v>
      </c>
      <c r="C696" t="s">
        <v>100</v>
      </c>
      <c r="D696" s="8" t="s">
        <v>50</v>
      </c>
      <c r="E696">
        <v>23</v>
      </c>
      <c r="F696">
        <v>1.98926842212677</v>
      </c>
      <c r="G696">
        <v>2.2013251781463623</v>
      </c>
      <c r="H696">
        <v>2.1386219188570976E-2</v>
      </c>
      <c r="I696">
        <v>74.946963748898895</v>
      </c>
      <c r="J696" s="6" t="s">
        <v>80</v>
      </c>
    </row>
    <row r="697" spans="1:10" x14ac:dyDescent="0.25">
      <c r="A697" s="5" t="str">
        <f t="shared" si="10"/>
        <v/>
      </c>
      <c r="B697" t="s">
        <v>91</v>
      </c>
      <c r="C697" t="s">
        <v>100</v>
      </c>
      <c r="D697" s="8" t="s">
        <v>50</v>
      </c>
      <c r="E697">
        <v>24</v>
      </c>
      <c r="F697">
        <v>1.5943288803100586</v>
      </c>
      <c r="G697">
        <v>1.7190618515014648</v>
      </c>
      <c r="H697">
        <v>1.9248122349381447E-2</v>
      </c>
      <c r="I697">
        <v>73.012622457999242</v>
      </c>
      <c r="J697" s="6" t="s">
        <v>80</v>
      </c>
    </row>
    <row r="698" spans="1:10" x14ac:dyDescent="0.25">
      <c r="A698" s="5" t="str">
        <f t="shared" si="10"/>
        <v/>
      </c>
      <c r="B698" t="s">
        <v>91</v>
      </c>
      <c r="C698" t="s">
        <v>100</v>
      </c>
      <c r="D698" s="8" t="s">
        <v>51</v>
      </c>
      <c r="E698">
        <v>1</v>
      </c>
      <c r="F698">
        <v>1.2944483757019043</v>
      </c>
      <c r="G698">
        <v>1.4103318452835083</v>
      </c>
      <c r="H698">
        <v>1.7582843080163002E-2</v>
      </c>
      <c r="I698">
        <v>71.349494699645575</v>
      </c>
      <c r="J698" s="6" t="s">
        <v>80</v>
      </c>
    </row>
    <row r="699" spans="1:10" x14ac:dyDescent="0.25">
      <c r="A699" s="5" t="str">
        <f t="shared" si="10"/>
        <v/>
      </c>
      <c r="B699" t="s">
        <v>91</v>
      </c>
      <c r="C699" t="s">
        <v>100</v>
      </c>
      <c r="D699" s="8" t="s">
        <v>51</v>
      </c>
      <c r="E699">
        <v>2</v>
      </c>
      <c r="F699">
        <v>1.118122935295105</v>
      </c>
      <c r="G699">
        <v>1.1623554229736328</v>
      </c>
      <c r="H699">
        <v>1.5612855553627014E-2</v>
      </c>
      <c r="I699">
        <v>70.781568904591893</v>
      </c>
      <c r="J699" s="6" t="s">
        <v>80</v>
      </c>
    </row>
    <row r="700" spans="1:10" x14ac:dyDescent="0.25">
      <c r="A700" s="5" t="str">
        <f t="shared" si="10"/>
        <v/>
      </c>
      <c r="B700" t="s">
        <v>91</v>
      </c>
      <c r="C700" t="s">
        <v>100</v>
      </c>
      <c r="D700" s="8" t="s">
        <v>51</v>
      </c>
      <c r="E700">
        <v>3</v>
      </c>
      <c r="F700">
        <v>0.98438847064971924</v>
      </c>
      <c r="G700">
        <v>1.0049287080764771</v>
      </c>
      <c r="H700">
        <v>1.3830121606588364E-2</v>
      </c>
      <c r="I700">
        <v>69.172298586577426</v>
      </c>
      <c r="J700" s="6" t="s">
        <v>80</v>
      </c>
    </row>
    <row r="701" spans="1:10" x14ac:dyDescent="0.25">
      <c r="A701" s="5" t="str">
        <f t="shared" si="10"/>
        <v/>
      </c>
      <c r="B701" t="s">
        <v>91</v>
      </c>
      <c r="C701" t="s">
        <v>100</v>
      </c>
      <c r="D701" s="8" t="s">
        <v>51</v>
      </c>
      <c r="E701">
        <v>4</v>
      </c>
      <c r="F701">
        <v>0.86890387535095215</v>
      </c>
      <c r="G701">
        <v>0.8917725682258606</v>
      </c>
      <c r="H701">
        <v>1.2175451964139938E-2</v>
      </c>
      <c r="I701">
        <v>67.676273851589698</v>
      </c>
      <c r="J701" s="6" t="s">
        <v>80</v>
      </c>
    </row>
    <row r="702" spans="1:10" x14ac:dyDescent="0.25">
      <c r="A702" s="5" t="str">
        <f t="shared" si="10"/>
        <v/>
      </c>
      <c r="B702" t="s">
        <v>91</v>
      </c>
      <c r="C702" t="s">
        <v>100</v>
      </c>
      <c r="D702" s="8" t="s">
        <v>51</v>
      </c>
      <c r="E702">
        <v>5</v>
      </c>
      <c r="F702">
        <v>0.79503124952316284</v>
      </c>
      <c r="G702">
        <v>0.82706296443939209</v>
      </c>
      <c r="H702">
        <v>1.0639823973178864E-2</v>
      </c>
      <c r="I702">
        <v>66.343445229678437</v>
      </c>
      <c r="J702" s="6" t="s">
        <v>80</v>
      </c>
    </row>
    <row r="703" spans="1:10" x14ac:dyDescent="0.25">
      <c r="A703" s="5" t="str">
        <f t="shared" si="10"/>
        <v/>
      </c>
      <c r="B703" t="s">
        <v>91</v>
      </c>
      <c r="C703" t="s">
        <v>100</v>
      </c>
      <c r="D703" s="8" t="s">
        <v>51</v>
      </c>
      <c r="E703">
        <v>6</v>
      </c>
      <c r="F703">
        <v>0.78005599975585938</v>
      </c>
      <c r="G703">
        <v>0.81193435192108154</v>
      </c>
      <c r="H703">
        <v>9.5220208168029785E-3</v>
      </c>
      <c r="I703">
        <v>65.309699646647303</v>
      </c>
      <c r="J703" s="6" t="s">
        <v>80</v>
      </c>
    </row>
    <row r="704" spans="1:10" x14ac:dyDescent="0.25">
      <c r="A704" s="5" t="str">
        <f t="shared" si="10"/>
        <v/>
      </c>
      <c r="B704" t="s">
        <v>91</v>
      </c>
      <c r="C704" t="s">
        <v>100</v>
      </c>
      <c r="D704" s="8" t="s">
        <v>51</v>
      </c>
      <c r="E704">
        <v>7</v>
      </c>
      <c r="F704">
        <v>0.79709357023239136</v>
      </c>
      <c r="G704">
        <v>0.82673448324203491</v>
      </c>
      <c r="H704">
        <v>9.0298177674412727E-3</v>
      </c>
      <c r="I704">
        <v>65.091816254418077</v>
      </c>
      <c r="J704" s="6" t="s">
        <v>80</v>
      </c>
    </row>
    <row r="705" spans="1:10" x14ac:dyDescent="0.25">
      <c r="A705" s="5" t="str">
        <f t="shared" si="10"/>
        <v/>
      </c>
      <c r="B705" t="s">
        <v>91</v>
      </c>
      <c r="C705" t="s">
        <v>100</v>
      </c>
      <c r="D705" s="8" t="s">
        <v>51</v>
      </c>
      <c r="E705">
        <v>8</v>
      </c>
      <c r="F705">
        <v>0.72534286975860596</v>
      </c>
      <c r="G705">
        <v>0.7786247730255127</v>
      </c>
      <c r="H705">
        <v>9.9132983013987541E-3</v>
      </c>
      <c r="I705">
        <v>67.618420494698029</v>
      </c>
      <c r="J705" s="6" t="s">
        <v>80</v>
      </c>
    </row>
    <row r="706" spans="1:10" x14ac:dyDescent="0.25">
      <c r="A706" s="5" t="str">
        <f t="shared" ref="A706:A769" si="11">IF(AND(category = B706, subcategory=C706, reportdate = D706), E706, "")</f>
        <v/>
      </c>
      <c r="B706" t="s">
        <v>91</v>
      </c>
      <c r="C706" t="s">
        <v>100</v>
      </c>
      <c r="D706" s="8" t="s">
        <v>51</v>
      </c>
      <c r="E706">
        <v>9</v>
      </c>
      <c r="F706">
        <v>0.56792175769805908</v>
      </c>
      <c r="G706">
        <v>0.60441857576370239</v>
      </c>
      <c r="H706">
        <v>1.0918394662439823E-2</v>
      </c>
      <c r="I706">
        <v>73.365436395763638</v>
      </c>
      <c r="J706" s="6" t="s">
        <v>80</v>
      </c>
    </row>
    <row r="707" spans="1:10" x14ac:dyDescent="0.25">
      <c r="A707" s="5" t="str">
        <f t="shared" si="11"/>
        <v/>
      </c>
      <c r="B707" t="s">
        <v>91</v>
      </c>
      <c r="C707" t="s">
        <v>100</v>
      </c>
      <c r="D707" s="8" t="s">
        <v>51</v>
      </c>
      <c r="E707">
        <v>10</v>
      </c>
      <c r="F707">
        <v>0.42626819014549255</v>
      </c>
      <c r="G707">
        <v>0.50185179710388184</v>
      </c>
      <c r="H707">
        <v>1.2778546661138535E-2</v>
      </c>
      <c r="I707">
        <v>79.361494699649711</v>
      </c>
      <c r="J707" s="6" t="s">
        <v>80</v>
      </c>
    </row>
    <row r="708" spans="1:10" x14ac:dyDescent="0.25">
      <c r="A708" s="5" t="str">
        <f t="shared" si="11"/>
        <v/>
      </c>
      <c r="B708" t="s">
        <v>91</v>
      </c>
      <c r="C708" t="s">
        <v>100</v>
      </c>
      <c r="D708" s="8" t="s">
        <v>51</v>
      </c>
      <c r="E708">
        <v>11</v>
      </c>
      <c r="F708">
        <v>0.39796653389930725</v>
      </c>
      <c r="G708">
        <v>0.48142698407173157</v>
      </c>
      <c r="H708">
        <v>1.5536895953118801E-2</v>
      </c>
      <c r="I708">
        <v>85.117669611307051</v>
      </c>
      <c r="J708" s="6" t="s">
        <v>80</v>
      </c>
    </row>
    <row r="709" spans="1:10" x14ac:dyDescent="0.25">
      <c r="A709" s="5" t="str">
        <f t="shared" si="11"/>
        <v/>
      </c>
      <c r="B709" t="s">
        <v>91</v>
      </c>
      <c r="C709" t="s">
        <v>100</v>
      </c>
      <c r="D709" s="8" t="s">
        <v>51</v>
      </c>
      <c r="E709">
        <v>12</v>
      </c>
      <c r="F709">
        <v>0.50002408027648926</v>
      </c>
      <c r="G709">
        <v>0.5966724157333374</v>
      </c>
      <c r="H709">
        <v>1.8234217539429665E-2</v>
      </c>
      <c r="I709">
        <v>89.917187279151449</v>
      </c>
      <c r="J709" s="6" t="s">
        <v>80</v>
      </c>
    </row>
    <row r="710" spans="1:10" x14ac:dyDescent="0.25">
      <c r="A710" s="5" t="str">
        <f t="shared" si="11"/>
        <v/>
      </c>
      <c r="B710" t="s">
        <v>91</v>
      </c>
      <c r="C710" t="s">
        <v>100</v>
      </c>
      <c r="D710" s="8" t="s">
        <v>51</v>
      </c>
      <c r="E710">
        <v>13</v>
      </c>
      <c r="F710">
        <v>0.7514910101890564</v>
      </c>
      <c r="G710">
        <v>0.83873879909515381</v>
      </c>
      <c r="H710">
        <v>2.0958419889211655E-2</v>
      </c>
      <c r="I710">
        <v>92.604667844521202</v>
      </c>
      <c r="J710" s="6" t="s">
        <v>80</v>
      </c>
    </row>
    <row r="711" spans="1:10" x14ac:dyDescent="0.25">
      <c r="A711" s="5" t="str">
        <f t="shared" si="11"/>
        <v/>
      </c>
      <c r="B711" t="s">
        <v>91</v>
      </c>
      <c r="C711" t="s">
        <v>100</v>
      </c>
      <c r="D711" s="8" t="s">
        <v>51</v>
      </c>
      <c r="E711">
        <v>14</v>
      </c>
      <c r="F711">
        <v>1.0470730066299438</v>
      </c>
      <c r="G711">
        <v>1.1636418104171753</v>
      </c>
      <c r="H711">
        <v>2.356959693133831E-2</v>
      </c>
      <c r="I711">
        <v>94.557780918732718</v>
      </c>
      <c r="J711" s="6" t="s">
        <v>80</v>
      </c>
    </row>
    <row r="712" spans="1:10" x14ac:dyDescent="0.25">
      <c r="A712" s="5" t="str">
        <f t="shared" si="11"/>
        <v/>
      </c>
      <c r="B712" t="s">
        <v>91</v>
      </c>
      <c r="C712" t="s">
        <v>100</v>
      </c>
      <c r="D712" s="8" t="s">
        <v>51</v>
      </c>
      <c r="E712">
        <v>15</v>
      </c>
      <c r="F712">
        <v>1.4203822612762451</v>
      </c>
      <c r="G712">
        <v>1.5657105445861816</v>
      </c>
      <c r="H712">
        <v>2.5318775326013565E-2</v>
      </c>
      <c r="I712">
        <v>95.878399293289036</v>
      </c>
      <c r="J712" s="6" t="s">
        <v>80</v>
      </c>
    </row>
    <row r="713" spans="1:10" x14ac:dyDescent="0.25">
      <c r="A713" s="5" t="str">
        <f t="shared" si="11"/>
        <v/>
      </c>
      <c r="B713" t="s">
        <v>91</v>
      </c>
      <c r="C713" t="s">
        <v>100</v>
      </c>
      <c r="D713" s="8" t="s">
        <v>51</v>
      </c>
      <c r="E713">
        <v>16</v>
      </c>
      <c r="F713">
        <v>1.9052214622497559</v>
      </c>
      <c r="G713">
        <v>2.0510063171386719</v>
      </c>
      <c r="H713">
        <v>2.6069231331348419E-2</v>
      </c>
      <c r="I713">
        <v>95.780222614840255</v>
      </c>
      <c r="J713" s="6" t="s">
        <v>80</v>
      </c>
    </row>
    <row r="714" spans="1:10" x14ac:dyDescent="0.25">
      <c r="A714" s="5" t="str">
        <f t="shared" si="11"/>
        <v/>
      </c>
      <c r="B714" t="s">
        <v>91</v>
      </c>
      <c r="C714" t="s">
        <v>100</v>
      </c>
      <c r="D714" s="8" t="s">
        <v>51</v>
      </c>
      <c r="E714">
        <v>17</v>
      </c>
      <c r="F714">
        <v>2.353201150894165</v>
      </c>
      <c r="G714">
        <v>2.4652001857757568</v>
      </c>
      <c r="H714">
        <v>2.6359697803854942E-2</v>
      </c>
      <c r="I714">
        <v>95.051325088337904</v>
      </c>
      <c r="J714" s="6" t="s">
        <v>80</v>
      </c>
    </row>
    <row r="715" spans="1:10" x14ac:dyDescent="0.25">
      <c r="A715" s="5" t="str">
        <f t="shared" si="11"/>
        <v/>
      </c>
      <c r="B715" t="s">
        <v>91</v>
      </c>
      <c r="C715" t="s">
        <v>100</v>
      </c>
      <c r="D715" s="8" t="s">
        <v>51</v>
      </c>
      <c r="E715">
        <v>18</v>
      </c>
      <c r="F715">
        <v>2.7445785999298096</v>
      </c>
      <c r="G715">
        <v>1.6551519632339478</v>
      </c>
      <c r="H715">
        <v>2.7232181280851364E-2</v>
      </c>
      <c r="I715">
        <v>93.568644876326303</v>
      </c>
      <c r="J715" s="6" t="s">
        <v>80</v>
      </c>
    </row>
    <row r="716" spans="1:10" x14ac:dyDescent="0.25">
      <c r="A716" s="5" t="str">
        <f t="shared" si="11"/>
        <v/>
      </c>
      <c r="B716" t="s">
        <v>91</v>
      </c>
      <c r="C716" t="s">
        <v>100</v>
      </c>
      <c r="D716" s="8" t="s">
        <v>51</v>
      </c>
      <c r="E716">
        <v>19</v>
      </c>
      <c r="F716">
        <v>2.9102177619934082</v>
      </c>
      <c r="G716">
        <v>2.4126100540161133</v>
      </c>
      <c r="H716">
        <v>2.6627970859408379E-2</v>
      </c>
      <c r="I716">
        <v>90.7698445229681</v>
      </c>
      <c r="J716" s="6" t="s">
        <v>80</v>
      </c>
    </row>
    <row r="717" spans="1:10" x14ac:dyDescent="0.25">
      <c r="A717" s="5" t="str">
        <f t="shared" si="11"/>
        <v/>
      </c>
      <c r="B717" t="s">
        <v>91</v>
      </c>
      <c r="C717" t="s">
        <v>100</v>
      </c>
      <c r="D717" s="8" t="s">
        <v>51</v>
      </c>
      <c r="E717">
        <v>20</v>
      </c>
      <c r="F717">
        <v>2.720097541809082</v>
      </c>
      <c r="G717">
        <v>2.4761624336242676</v>
      </c>
      <c r="H717">
        <v>2.5545647367835045E-2</v>
      </c>
      <c r="I717">
        <v>85.653692579506739</v>
      </c>
      <c r="J717" s="6" t="s">
        <v>80</v>
      </c>
    </row>
    <row r="718" spans="1:10" x14ac:dyDescent="0.25">
      <c r="A718" s="5" t="str">
        <f t="shared" si="11"/>
        <v/>
      </c>
      <c r="B718" t="s">
        <v>91</v>
      </c>
      <c r="C718" t="s">
        <v>100</v>
      </c>
      <c r="D718" s="8" t="s">
        <v>51</v>
      </c>
      <c r="E718">
        <v>21</v>
      </c>
      <c r="F718">
        <v>2.5375227928161621</v>
      </c>
      <c r="G718">
        <v>2.3659374713897705</v>
      </c>
      <c r="H718">
        <v>2.3918356746435165E-2</v>
      </c>
      <c r="I718">
        <v>81.14511307420733</v>
      </c>
      <c r="J718" s="6" t="s">
        <v>80</v>
      </c>
    </row>
    <row r="719" spans="1:10" x14ac:dyDescent="0.25">
      <c r="A719" s="5" t="str">
        <f t="shared" si="11"/>
        <v/>
      </c>
      <c r="B719" t="s">
        <v>91</v>
      </c>
      <c r="C719" t="s">
        <v>100</v>
      </c>
      <c r="D719" s="8" t="s">
        <v>51</v>
      </c>
      <c r="E719">
        <v>22</v>
      </c>
      <c r="F719">
        <v>2.264507532119751</v>
      </c>
      <c r="G719">
        <v>2.9323630332946777</v>
      </c>
      <c r="H719">
        <v>2.270643413066864E-2</v>
      </c>
      <c r="I719">
        <v>77.988233215547694</v>
      </c>
      <c r="J719" s="6" t="s">
        <v>80</v>
      </c>
    </row>
    <row r="720" spans="1:10" x14ac:dyDescent="0.25">
      <c r="A720" s="5" t="str">
        <f t="shared" si="11"/>
        <v/>
      </c>
      <c r="B720" t="s">
        <v>91</v>
      </c>
      <c r="C720" t="s">
        <v>100</v>
      </c>
      <c r="D720" s="8" t="s">
        <v>51</v>
      </c>
      <c r="E720">
        <v>23</v>
      </c>
      <c r="F720">
        <v>1.9717917442321777</v>
      </c>
      <c r="G720">
        <v>2.273406982421875</v>
      </c>
      <c r="H720">
        <v>2.1102413535118103E-2</v>
      </c>
      <c r="I720">
        <v>76.101289752652988</v>
      </c>
      <c r="J720" s="6" t="s">
        <v>80</v>
      </c>
    </row>
    <row r="721" spans="1:10" x14ac:dyDescent="0.25">
      <c r="A721" s="5" t="str">
        <f t="shared" si="11"/>
        <v/>
      </c>
      <c r="B721" t="s">
        <v>91</v>
      </c>
      <c r="C721" t="s">
        <v>100</v>
      </c>
      <c r="D721" s="8" t="s">
        <v>51</v>
      </c>
      <c r="E721">
        <v>24</v>
      </c>
      <c r="F721">
        <v>1.6229019165039063</v>
      </c>
      <c r="G721">
        <v>1.7893452644348145</v>
      </c>
      <c r="H721">
        <v>1.9527582451701164E-2</v>
      </c>
      <c r="I721">
        <v>74.015222614836958</v>
      </c>
      <c r="J721" s="6" t="s">
        <v>80</v>
      </c>
    </row>
    <row r="722" spans="1:10" x14ac:dyDescent="0.25">
      <c r="A722" s="5" t="str">
        <f t="shared" si="11"/>
        <v/>
      </c>
      <c r="B722" t="s">
        <v>91</v>
      </c>
      <c r="C722" t="s">
        <v>100</v>
      </c>
      <c r="D722" s="8" t="s">
        <v>71</v>
      </c>
      <c r="E722">
        <v>1</v>
      </c>
      <c r="I722">
        <v>60.26</v>
      </c>
      <c r="J722" s="6" t="s">
        <v>20</v>
      </c>
    </row>
    <row r="723" spans="1:10" x14ac:dyDescent="0.25">
      <c r="A723" s="5" t="str">
        <f t="shared" si="11"/>
        <v/>
      </c>
      <c r="B723" t="s">
        <v>91</v>
      </c>
      <c r="C723" t="s">
        <v>100</v>
      </c>
      <c r="D723" s="8" t="s">
        <v>70</v>
      </c>
      <c r="E723">
        <v>1</v>
      </c>
      <c r="F723">
        <v>1.1501259803771973</v>
      </c>
      <c r="G723">
        <v>1.1832300424575806</v>
      </c>
      <c r="H723">
        <v>1.758144237101078E-2</v>
      </c>
      <c r="I723">
        <v>70.078835857697555</v>
      </c>
      <c r="J723" s="6" t="s">
        <v>80</v>
      </c>
    </row>
    <row r="724" spans="1:10" x14ac:dyDescent="0.25">
      <c r="A724" s="5" t="str">
        <f t="shared" si="11"/>
        <v/>
      </c>
      <c r="B724" t="s">
        <v>91</v>
      </c>
      <c r="C724" t="s">
        <v>100</v>
      </c>
      <c r="D724" s="8" t="s">
        <v>70</v>
      </c>
      <c r="E724">
        <v>2</v>
      </c>
      <c r="F724">
        <v>0.98805075883865356</v>
      </c>
      <c r="G724">
        <v>0.99866199493408203</v>
      </c>
      <c r="H724">
        <v>1.5326724387705326E-2</v>
      </c>
      <c r="I724">
        <v>68.876687213805013</v>
      </c>
      <c r="J724" s="6" t="s">
        <v>80</v>
      </c>
    </row>
    <row r="725" spans="1:10" x14ac:dyDescent="0.25">
      <c r="A725" s="5" t="str">
        <f t="shared" si="11"/>
        <v/>
      </c>
      <c r="B725" t="s">
        <v>91</v>
      </c>
      <c r="C725" t="s">
        <v>100</v>
      </c>
      <c r="D725" s="8" t="s">
        <v>71</v>
      </c>
      <c r="E725">
        <v>2</v>
      </c>
      <c r="I725">
        <v>58.6</v>
      </c>
      <c r="J725" s="6" t="s">
        <v>20</v>
      </c>
    </row>
    <row r="726" spans="1:10" x14ac:dyDescent="0.25">
      <c r="A726" s="5" t="str">
        <f t="shared" si="11"/>
        <v/>
      </c>
      <c r="B726" t="s">
        <v>91</v>
      </c>
      <c r="C726" t="s">
        <v>100</v>
      </c>
      <c r="D726" s="8" t="s">
        <v>71</v>
      </c>
      <c r="E726">
        <v>3</v>
      </c>
      <c r="I726">
        <v>57.34</v>
      </c>
      <c r="J726" s="6" t="s">
        <v>20</v>
      </c>
    </row>
    <row r="727" spans="1:10" x14ac:dyDescent="0.25">
      <c r="A727" s="5" t="str">
        <f t="shared" si="11"/>
        <v/>
      </c>
      <c r="B727" t="s">
        <v>91</v>
      </c>
      <c r="C727" t="s">
        <v>100</v>
      </c>
      <c r="D727" s="8" t="s">
        <v>70</v>
      </c>
      <c r="E727">
        <v>3</v>
      </c>
      <c r="F727">
        <v>0.87863713502883911</v>
      </c>
      <c r="G727">
        <v>0.87181442975997925</v>
      </c>
      <c r="H727">
        <v>1.3685635291039944E-2</v>
      </c>
      <c r="I727">
        <v>67.299210989787241</v>
      </c>
      <c r="J727" s="6" t="s">
        <v>80</v>
      </c>
    </row>
    <row r="728" spans="1:10" x14ac:dyDescent="0.25">
      <c r="A728" s="5" t="str">
        <f t="shared" si="11"/>
        <v/>
      </c>
      <c r="B728" t="s">
        <v>91</v>
      </c>
      <c r="C728" t="s">
        <v>100</v>
      </c>
      <c r="D728" s="8" t="s">
        <v>70</v>
      </c>
      <c r="E728">
        <v>4</v>
      </c>
      <c r="F728">
        <v>0.77975970506668091</v>
      </c>
      <c r="G728">
        <v>0.78548026084899902</v>
      </c>
      <c r="H728">
        <v>1.2267914600670338E-2</v>
      </c>
      <c r="I728">
        <v>65.8727773864059</v>
      </c>
      <c r="J728" s="6" t="s">
        <v>80</v>
      </c>
    </row>
    <row r="729" spans="1:10" x14ac:dyDescent="0.25">
      <c r="A729" s="5" t="str">
        <f t="shared" si="11"/>
        <v/>
      </c>
      <c r="B729" t="s">
        <v>91</v>
      </c>
      <c r="C729" t="s">
        <v>100</v>
      </c>
      <c r="D729" s="8" t="s">
        <v>71</v>
      </c>
      <c r="E729">
        <v>4</v>
      </c>
      <c r="I729">
        <v>56.82</v>
      </c>
      <c r="J729" s="6" t="s">
        <v>20</v>
      </c>
    </row>
    <row r="730" spans="1:10" x14ac:dyDescent="0.25">
      <c r="A730" s="5" t="str">
        <f t="shared" si="11"/>
        <v/>
      </c>
      <c r="B730" t="s">
        <v>91</v>
      </c>
      <c r="C730" t="s">
        <v>100</v>
      </c>
      <c r="D730" s="8" t="s">
        <v>71</v>
      </c>
      <c r="E730">
        <v>5</v>
      </c>
      <c r="I730">
        <v>56.01</v>
      </c>
      <c r="J730" s="6" t="s">
        <v>20</v>
      </c>
    </row>
    <row r="731" spans="1:10" x14ac:dyDescent="0.25">
      <c r="A731" s="5" t="str">
        <f t="shared" si="11"/>
        <v/>
      </c>
      <c r="B731" t="s">
        <v>91</v>
      </c>
      <c r="C731" t="s">
        <v>100</v>
      </c>
      <c r="D731" s="8" t="s">
        <v>70</v>
      </c>
      <c r="E731">
        <v>5</v>
      </c>
      <c r="F731">
        <v>0.73829740285873413</v>
      </c>
      <c r="G731">
        <v>0.72774755954742432</v>
      </c>
      <c r="H731">
        <v>1.0633929632604122E-2</v>
      </c>
      <c r="I731">
        <v>65.127726312078991</v>
      </c>
      <c r="J731" s="6" t="s">
        <v>80</v>
      </c>
    </row>
    <row r="732" spans="1:10" x14ac:dyDescent="0.25">
      <c r="A732" s="5" t="str">
        <f t="shared" si="11"/>
        <v/>
      </c>
      <c r="B732" t="s">
        <v>91</v>
      </c>
      <c r="C732" t="s">
        <v>100</v>
      </c>
      <c r="D732" s="8" t="s">
        <v>70</v>
      </c>
      <c r="E732">
        <v>6</v>
      </c>
      <c r="F732">
        <v>0.7353854775428772</v>
      </c>
      <c r="G732">
        <v>0.73150664567947388</v>
      </c>
      <c r="H732">
        <v>9.5692472532391548E-3</v>
      </c>
      <c r="I732">
        <v>63.784110602324084</v>
      </c>
      <c r="J732" s="6" t="s">
        <v>80</v>
      </c>
    </row>
    <row r="733" spans="1:10" x14ac:dyDescent="0.25">
      <c r="A733" s="5" t="str">
        <f t="shared" si="11"/>
        <v/>
      </c>
      <c r="B733" t="s">
        <v>91</v>
      </c>
      <c r="C733" t="s">
        <v>100</v>
      </c>
      <c r="D733" s="8" t="s">
        <v>71</v>
      </c>
      <c r="E733">
        <v>6</v>
      </c>
      <c r="I733">
        <v>55.21</v>
      </c>
      <c r="J733" s="6" t="s">
        <v>20</v>
      </c>
    </row>
    <row r="734" spans="1:10" x14ac:dyDescent="0.25">
      <c r="A734" s="5" t="str">
        <f t="shared" si="11"/>
        <v/>
      </c>
      <c r="B734" t="s">
        <v>91</v>
      </c>
      <c r="C734" t="s">
        <v>100</v>
      </c>
      <c r="D734" s="8" t="s">
        <v>71</v>
      </c>
      <c r="E734">
        <v>7</v>
      </c>
      <c r="I734">
        <v>54.32</v>
      </c>
      <c r="J734" s="6" t="s">
        <v>20</v>
      </c>
    </row>
    <row r="735" spans="1:10" x14ac:dyDescent="0.25">
      <c r="A735" s="5" t="str">
        <f t="shared" si="11"/>
        <v/>
      </c>
      <c r="B735" t="s">
        <v>91</v>
      </c>
      <c r="C735" t="s">
        <v>100</v>
      </c>
      <c r="D735" s="8" t="s">
        <v>70</v>
      </c>
      <c r="E735">
        <v>7</v>
      </c>
      <c r="F735">
        <v>0.75656598806381226</v>
      </c>
      <c r="G735">
        <v>0.76568549871444702</v>
      </c>
      <c r="H735">
        <v>9.2913694679737091E-3</v>
      </c>
      <c r="I735">
        <v>62.541285663969944</v>
      </c>
      <c r="J735" s="6" t="s">
        <v>80</v>
      </c>
    </row>
    <row r="736" spans="1:10" x14ac:dyDescent="0.25">
      <c r="A736" s="5" t="str">
        <f t="shared" si="11"/>
        <v/>
      </c>
      <c r="B736" t="s">
        <v>91</v>
      </c>
      <c r="C736" t="s">
        <v>100</v>
      </c>
      <c r="D736" s="8" t="s">
        <v>71</v>
      </c>
      <c r="E736">
        <v>8</v>
      </c>
      <c r="I736">
        <v>59.83</v>
      </c>
      <c r="J736" s="6" t="s">
        <v>20</v>
      </c>
    </row>
    <row r="737" spans="1:10" x14ac:dyDescent="0.25">
      <c r="A737" s="5" t="str">
        <f t="shared" si="11"/>
        <v/>
      </c>
      <c r="B737" t="s">
        <v>91</v>
      </c>
      <c r="C737" t="s">
        <v>100</v>
      </c>
      <c r="D737" s="8" t="s">
        <v>70</v>
      </c>
      <c r="E737">
        <v>8</v>
      </c>
      <c r="F737">
        <v>0.68959718942642212</v>
      </c>
      <c r="G737">
        <v>0.70091009140014648</v>
      </c>
      <c r="H737">
        <v>1.0258135385811329E-2</v>
      </c>
      <c r="I737">
        <v>65.650133849944467</v>
      </c>
      <c r="J737" s="6" t="s">
        <v>80</v>
      </c>
    </row>
    <row r="738" spans="1:10" x14ac:dyDescent="0.25">
      <c r="A738" s="5" t="str">
        <f t="shared" si="11"/>
        <v/>
      </c>
      <c r="B738" t="s">
        <v>91</v>
      </c>
      <c r="C738" t="s">
        <v>100</v>
      </c>
      <c r="D738" s="8" t="s">
        <v>71</v>
      </c>
      <c r="E738">
        <v>9</v>
      </c>
      <c r="I738">
        <v>68.73</v>
      </c>
      <c r="J738" s="6" t="s">
        <v>20</v>
      </c>
    </row>
    <row r="739" spans="1:10" x14ac:dyDescent="0.25">
      <c r="A739" s="5" t="str">
        <f t="shared" si="11"/>
        <v/>
      </c>
      <c r="B739" t="s">
        <v>91</v>
      </c>
      <c r="C739" t="s">
        <v>100</v>
      </c>
      <c r="D739" s="8" t="s">
        <v>70</v>
      </c>
      <c r="E739">
        <v>9</v>
      </c>
      <c r="F739">
        <v>0.52530163526535034</v>
      </c>
      <c r="G739">
        <v>0.52570146322250366</v>
      </c>
      <c r="H739">
        <v>1.1115546338260174E-2</v>
      </c>
      <c r="I739">
        <v>71.541940824234672</v>
      </c>
      <c r="J739" s="6" t="s">
        <v>80</v>
      </c>
    </row>
    <row r="740" spans="1:10" x14ac:dyDescent="0.25">
      <c r="A740" s="5" t="str">
        <f t="shared" si="11"/>
        <v/>
      </c>
      <c r="B740" t="s">
        <v>91</v>
      </c>
      <c r="C740" t="s">
        <v>100</v>
      </c>
      <c r="D740" s="8" t="s">
        <v>70</v>
      </c>
      <c r="E740">
        <v>10</v>
      </c>
      <c r="F740">
        <v>0.38576698303222656</v>
      </c>
      <c r="G740">
        <v>0.377581387758255</v>
      </c>
      <c r="H740">
        <v>1.2945963069796562E-2</v>
      </c>
      <c r="I740">
        <v>77.162011271576276</v>
      </c>
      <c r="J740" s="6" t="s">
        <v>80</v>
      </c>
    </row>
    <row r="741" spans="1:10" x14ac:dyDescent="0.25">
      <c r="A741" s="5" t="str">
        <f t="shared" si="11"/>
        <v/>
      </c>
      <c r="B741" t="s">
        <v>91</v>
      </c>
      <c r="C741" t="s">
        <v>100</v>
      </c>
      <c r="D741" s="8" t="s">
        <v>71</v>
      </c>
      <c r="E741">
        <v>10</v>
      </c>
      <c r="I741">
        <v>76.400000000000006</v>
      </c>
      <c r="J741" s="6" t="s">
        <v>20</v>
      </c>
    </row>
    <row r="742" spans="1:10" x14ac:dyDescent="0.25">
      <c r="A742" s="5" t="str">
        <f t="shared" si="11"/>
        <v/>
      </c>
      <c r="B742" t="s">
        <v>91</v>
      </c>
      <c r="C742" t="s">
        <v>100</v>
      </c>
      <c r="D742" s="8" t="s">
        <v>71</v>
      </c>
      <c r="E742">
        <v>11</v>
      </c>
      <c r="I742">
        <v>82.7</v>
      </c>
      <c r="J742" s="6" t="s">
        <v>20</v>
      </c>
    </row>
    <row r="743" spans="1:10" x14ac:dyDescent="0.25">
      <c r="A743" s="5" t="str">
        <f t="shared" si="11"/>
        <v/>
      </c>
      <c r="B743" t="s">
        <v>91</v>
      </c>
      <c r="C743" t="s">
        <v>100</v>
      </c>
      <c r="D743" s="8" t="s">
        <v>70</v>
      </c>
      <c r="E743">
        <v>11</v>
      </c>
      <c r="F743">
        <v>0.33560299873352051</v>
      </c>
      <c r="G743">
        <v>0.31239974498748779</v>
      </c>
      <c r="H743">
        <v>1.5815401449799538E-2</v>
      </c>
      <c r="I743">
        <v>82.116910884109814</v>
      </c>
      <c r="J743" s="6" t="s">
        <v>80</v>
      </c>
    </row>
    <row r="744" spans="1:10" x14ac:dyDescent="0.25">
      <c r="A744" s="5" t="str">
        <f t="shared" si="11"/>
        <v/>
      </c>
      <c r="B744" t="s">
        <v>91</v>
      </c>
      <c r="C744" t="s">
        <v>100</v>
      </c>
      <c r="D744" s="8" t="s">
        <v>70</v>
      </c>
      <c r="E744">
        <v>12</v>
      </c>
      <c r="F744">
        <v>0.41769182682037354</v>
      </c>
      <c r="G744">
        <v>0.35828685760498047</v>
      </c>
      <c r="H744">
        <v>1.8530495464801788E-2</v>
      </c>
      <c r="I744">
        <v>87.001338499476731</v>
      </c>
      <c r="J744" s="6" t="s">
        <v>80</v>
      </c>
    </row>
    <row r="745" spans="1:10" x14ac:dyDescent="0.25">
      <c r="A745" s="5" t="str">
        <f t="shared" si="11"/>
        <v/>
      </c>
      <c r="B745" t="s">
        <v>91</v>
      </c>
      <c r="C745" t="s">
        <v>100</v>
      </c>
      <c r="D745" s="8" t="s">
        <v>71</v>
      </c>
      <c r="E745">
        <v>12</v>
      </c>
      <c r="I745">
        <v>85.9</v>
      </c>
      <c r="J745" s="6" t="s">
        <v>20</v>
      </c>
    </row>
    <row r="746" spans="1:10" x14ac:dyDescent="0.25">
      <c r="A746" s="5" t="str">
        <f t="shared" si="11"/>
        <v/>
      </c>
      <c r="B746" t="s">
        <v>91</v>
      </c>
      <c r="C746" t="s">
        <v>100</v>
      </c>
      <c r="D746" s="8" t="s">
        <v>70</v>
      </c>
      <c r="E746">
        <v>13</v>
      </c>
      <c r="F746">
        <v>0.63420319557189941</v>
      </c>
      <c r="G746">
        <v>0.55158281326293945</v>
      </c>
      <c r="H746">
        <v>2.11799256503582E-2</v>
      </c>
      <c r="I746">
        <v>90.249172243742237</v>
      </c>
      <c r="J746" s="6" t="s">
        <v>80</v>
      </c>
    </row>
    <row r="747" spans="1:10" x14ac:dyDescent="0.25">
      <c r="A747" s="5" t="str">
        <f t="shared" si="11"/>
        <v/>
      </c>
      <c r="B747" t="s">
        <v>91</v>
      </c>
      <c r="C747" t="s">
        <v>100</v>
      </c>
      <c r="D747" s="8" t="s">
        <v>71</v>
      </c>
      <c r="E747">
        <v>13</v>
      </c>
      <c r="I747">
        <v>86.3</v>
      </c>
      <c r="J747" s="6" t="s">
        <v>20</v>
      </c>
    </row>
    <row r="748" spans="1:10" x14ac:dyDescent="0.25">
      <c r="A748" s="5" t="str">
        <f t="shared" si="11"/>
        <v/>
      </c>
      <c r="B748" t="s">
        <v>91</v>
      </c>
      <c r="C748" t="s">
        <v>100</v>
      </c>
      <c r="D748" s="8" t="s">
        <v>71</v>
      </c>
      <c r="E748">
        <v>14</v>
      </c>
      <c r="I748">
        <v>86.1</v>
      </c>
      <c r="J748" s="6" t="s">
        <v>20</v>
      </c>
    </row>
    <row r="749" spans="1:10" x14ac:dyDescent="0.25">
      <c r="A749" s="5" t="str">
        <f t="shared" si="11"/>
        <v/>
      </c>
      <c r="B749" t="s">
        <v>91</v>
      </c>
      <c r="C749" t="s">
        <v>100</v>
      </c>
      <c r="D749" s="8" t="s">
        <v>70</v>
      </c>
      <c r="E749">
        <v>14</v>
      </c>
      <c r="F749">
        <v>0.91735601425170898</v>
      </c>
      <c r="G749">
        <v>0.88698983192443848</v>
      </c>
      <c r="H749">
        <v>2.3853722959756851E-2</v>
      </c>
      <c r="I749">
        <v>92.608594575553852</v>
      </c>
      <c r="J749" s="6" t="s">
        <v>80</v>
      </c>
    </row>
    <row r="750" spans="1:10" x14ac:dyDescent="0.25">
      <c r="A750" s="5" t="str">
        <f t="shared" si="11"/>
        <v/>
      </c>
      <c r="B750" t="s">
        <v>91</v>
      </c>
      <c r="C750" t="s">
        <v>100</v>
      </c>
      <c r="D750" s="8" t="s">
        <v>70</v>
      </c>
      <c r="E750">
        <v>15</v>
      </c>
      <c r="F750">
        <v>1.3064963817596436</v>
      </c>
      <c r="G750">
        <v>1.3476690053939819</v>
      </c>
      <c r="H750">
        <v>2.5466956198215485E-2</v>
      </c>
      <c r="I750">
        <v>94.393430785489656</v>
      </c>
      <c r="J750" s="6" t="s">
        <v>80</v>
      </c>
    </row>
    <row r="751" spans="1:10" x14ac:dyDescent="0.25">
      <c r="A751" s="5" t="str">
        <f t="shared" si="11"/>
        <v/>
      </c>
      <c r="B751" t="s">
        <v>91</v>
      </c>
      <c r="C751" t="s">
        <v>100</v>
      </c>
      <c r="D751" s="8" t="s">
        <v>71</v>
      </c>
      <c r="E751">
        <v>15</v>
      </c>
      <c r="I751">
        <v>86.4</v>
      </c>
      <c r="J751" s="6" t="s">
        <v>20</v>
      </c>
    </row>
    <row r="752" spans="1:10" x14ac:dyDescent="0.25">
      <c r="A752" s="5" t="str">
        <f t="shared" si="11"/>
        <v/>
      </c>
      <c r="B752" t="s">
        <v>91</v>
      </c>
      <c r="C752" t="s">
        <v>100</v>
      </c>
      <c r="D752" s="8" t="s">
        <v>71</v>
      </c>
      <c r="E752">
        <v>16</v>
      </c>
      <c r="I752">
        <v>85</v>
      </c>
      <c r="J752" s="6" t="s">
        <v>20</v>
      </c>
    </row>
    <row r="753" spans="1:10" x14ac:dyDescent="0.25">
      <c r="A753" s="5" t="str">
        <f t="shared" si="11"/>
        <v/>
      </c>
      <c r="B753" t="s">
        <v>91</v>
      </c>
      <c r="C753" t="s">
        <v>100</v>
      </c>
      <c r="D753" s="8" t="s">
        <v>70</v>
      </c>
      <c r="E753">
        <v>16</v>
      </c>
      <c r="F753">
        <v>1.7725716829299927</v>
      </c>
      <c r="G753">
        <v>1.8037691116333008</v>
      </c>
      <c r="H753">
        <v>2.6673903688788414E-2</v>
      </c>
      <c r="I753">
        <v>94.535029940119969</v>
      </c>
      <c r="J753" s="6" t="s">
        <v>80</v>
      </c>
    </row>
    <row r="754" spans="1:10" x14ac:dyDescent="0.25">
      <c r="A754" s="5" t="str">
        <f t="shared" si="11"/>
        <v/>
      </c>
      <c r="B754" t="s">
        <v>91</v>
      </c>
      <c r="C754" t="s">
        <v>100</v>
      </c>
      <c r="D754" s="8" t="s">
        <v>70</v>
      </c>
      <c r="E754">
        <v>17</v>
      </c>
      <c r="F754">
        <v>2.2512569427490234</v>
      </c>
      <c r="G754">
        <v>2.2760965824127197</v>
      </c>
      <c r="H754">
        <v>2.6835525408387184E-2</v>
      </c>
      <c r="I754">
        <v>93.039239168719135</v>
      </c>
      <c r="J754" s="6" t="s">
        <v>80</v>
      </c>
    </row>
    <row r="755" spans="1:10" x14ac:dyDescent="0.25">
      <c r="A755" s="5" t="str">
        <f t="shared" si="11"/>
        <v/>
      </c>
      <c r="B755" t="s">
        <v>91</v>
      </c>
      <c r="C755" t="s">
        <v>100</v>
      </c>
      <c r="D755" s="8" t="s">
        <v>71</v>
      </c>
      <c r="E755">
        <v>17</v>
      </c>
      <c r="I755">
        <v>83.6</v>
      </c>
      <c r="J755" s="6" t="s">
        <v>20</v>
      </c>
    </row>
    <row r="756" spans="1:10" x14ac:dyDescent="0.25">
      <c r="A756" s="5" t="str">
        <f t="shared" si="11"/>
        <v/>
      </c>
      <c r="B756" t="s">
        <v>91</v>
      </c>
      <c r="C756" t="s">
        <v>100</v>
      </c>
      <c r="D756" s="8" t="s">
        <v>71</v>
      </c>
      <c r="E756">
        <v>18</v>
      </c>
      <c r="I756">
        <v>82</v>
      </c>
      <c r="J756" s="6" t="s">
        <v>20</v>
      </c>
    </row>
    <row r="757" spans="1:10" x14ac:dyDescent="0.25">
      <c r="A757" s="5" t="str">
        <f t="shared" si="11"/>
        <v/>
      </c>
      <c r="B757" t="s">
        <v>91</v>
      </c>
      <c r="C757" t="s">
        <v>100</v>
      </c>
      <c r="D757" s="8" t="s">
        <v>70</v>
      </c>
      <c r="E757">
        <v>18</v>
      </c>
      <c r="F757">
        <v>2.5703256130218506</v>
      </c>
      <c r="G757">
        <v>2.5894885063171387</v>
      </c>
      <c r="H757">
        <v>2.6805039495229721E-2</v>
      </c>
      <c r="I757">
        <v>91.147939415286345</v>
      </c>
      <c r="J757" s="6" t="s">
        <v>80</v>
      </c>
    </row>
    <row r="758" spans="1:10" x14ac:dyDescent="0.25">
      <c r="A758" s="5" t="str">
        <f t="shared" si="11"/>
        <v/>
      </c>
      <c r="B758" t="s">
        <v>91</v>
      </c>
      <c r="C758" t="s">
        <v>100</v>
      </c>
      <c r="D758" s="8" t="s">
        <v>71</v>
      </c>
      <c r="E758">
        <v>19</v>
      </c>
      <c r="I758">
        <v>80.099999999999994</v>
      </c>
      <c r="J758" s="6" t="s">
        <v>20</v>
      </c>
    </row>
    <row r="759" spans="1:10" x14ac:dyDescent="0.25">
      <c r="A759" s="5" t="str">
        <f t="shared" si="11"/>
        <v/>
      </c>
      <c r="B759" t="s">
        <v>91</v>
      </c>
      <c r="C759" t="s">
        <v>100</v>
      </c>
      <c r="D759" s="8" t="s">
        <v>70</v>
      </c>
      <c r="E759">
        <v>19</v>
      </c>
      <c r="F759">
        <v>2.704390287399292</v>
      </c>
      <c r="G759">
        <v>2.7214047908782959</v>
      </c>
      <c r="H759">
        <v>2.6565620675683022E-2</v>
      </c>
      <c r="I759">
        <v>88.590070447345425</v>
      </c>
      <c r="J759" s="6" t="s">
        <v>80</v>
      </c>
    </row>
    <row r="760" spans="1:10" x14ac:dyDescent="0.25">
      <c r="A760" s="5" t="str">
        <f t="shared" si="11"/>
        <v/>
      </c>
      <c r="B760" t="s">
        <v>91</v>
      </c>
      <c r="C760" t="s">
        <v>100</v>
      </c>
      <c r="D760" s="8" t="s">
        <v>71</v>
      </c>
      <c r="E760">
        <v>20</v>
      </c>
      <c r="I760">
        <v>75.7</v>
      </c>
      <c r="J760" s="6" t="s">
        <v>20</v>
      </c>
    </row>
    <row r="761" spans="1:10" x14ac:dyDescent="0.25">
      <c r="A761" s="5" t="str">
        <f t="shared" si="11"/>
        <v/>
      </c>
      <c r="B761" t="s">
        <v>91</v>
      </c>
      <c r="C761" t="s">
        <v>100</v>
      </c>
      <c r="D761" s="8" t="s">
        <v>70</v>
      </c>
      <c r="E761">
        <v>20</v>
      </c>
      <c r="F761">
        <v>2.559196949005127</v>
      </c>
      <c r="G761">
        <v>1.5615538358688354</v>
      </c>
      <c r="H761">
        <v>2.6351001113653183E-2</v>
      </c>
      <c r="I761">
        <v>84.385389221561638</v>
      </c>
      <c r="J761" s="6" t="s">
        <v>80</v>
      </c>
    </row>
    <row r="762" spans="1:10" x14ac:dyDescent="0.25">
      <c r="A762" s="5" t="str">
        <f t="shared" si="11"/>
        <v/>
      </c>
      <c r="B762" t="s">
        <v>91</v>
      </c>
      <c r="C762" t="s">
        <v>100</v>
      </c>
      <c r="D762" s="8" t="s">
        <v>70</v>
      </c>
      <c r="E762">
        <v>21</v>
      </c>
      <c r="F762">
        <v>2.4549086093902588</v>
      </c>
      <c r="G762">
        <v>2.9625403881072998</v>
      </c>
      <c r="H762">
        <v>2.4646507576107979E-2</v>
      </c>
      <c r="I762">
        <v>80.83983797111334</v>
      </c>
      <c r="J762" s="6" t="s">
        <v>80</v>
      </c>
    </row>
    <row r="763" spans="1:10" x14ac:dyDescent="0.25">
      <c r="A763" s="5" t="str">
        <f t="shared" si="11"/>
        <v/>
      </c>
      <c r="B763" t="s">
        <v>91</v>
      </c>
      <c r="C763" t="s">
        <v>100</v>
      </c>
      <c r="D763" s="8" t="s">
        <v>71</v>
      </c>
      <c r="E763">
        <v>21</v>
      </c>
      <c r="I763">
        <v>72.2</v>
      </c>
      <c r="J763" s="6" t="s">
        <v>20</v>
      </c>
    </row>
    <row r="764" spans="1:10" x14ac:dyDescent="0.25">
      <c r="A764" s="5" t="str">
        <f t="shared" si="11"/>
        <v/>
      </c>
      <c r="B764" t="s">
        <v>91</v>
      </c>
      <c r="C764" t="s">
        <v>100</v>
      </c>
      <c r="D764" s="8" t="s">
        <v>71</v>
      </c>
      <c r="E764">
        <v>22</v>
      </c>
      <c r="I764">
        <v>68.209999999999994</v>
      </c>
      <c r="J764" s="6" t="s">
        <v>20</v>
      </c>
    </row>
    <row r="765" spans="1:10" x14ac:dyDescent="0.25">
      <c r="A765" s="5" t="str">
        <f t="shared" si="11"/>
        <v/>
      </c>
      <c r="B765" t="s">
        <v>91</v>
      </c>
      <c r="C765" t="s">
        <v>100</v>
      </c>
      <c r="D765" s="8" t="s">
        <v>70</v>
      </c>
      <c r="E765">
        <v>22</v>
      </c>
      <c r="F765">
        <v>2.1744410991668701</v>
      </c>
      <c r="G765">
        <v>2.3230719566345215</v>
      </c>
      <c r="H765">
        <v>2.272479422390461E-2</v>
      </c>
      <c r="I765">
        <v>77.329279675945017</v>
      </c>
      <c r="J765" s="6" t="s">
        <v>80</v>
      </c>
    </row>
    <row r="766" spans="1:10" x14ac:dyDescent="0.25">
      <c r="A766" s="5" t="str">
        <f t="shared" si="11"/>
        <v/>
      </c>
      <c r="B766" t="s">
        <v>91</v>
      </c>
      <c r="C766" t="s">
        <v>100</v>
      </c>
      <c r="D766" s="8" t="s">
        <v>71</v>
      </c>
      <c r="E766">
        <v>23</v>
      </c>
      <c r="I766">
        <v>66.14</v>
      </c>
      <c r="J766" s="6" t="s">
        <v>20</v>
      </c>
    </row>
    <row r="767" spans="1:10" x14ac:dyDescent="0.25">
      <c r="A767" s="5" t="str">
        <f t="shared" si="11"/>
        <v/>
      </c>
      <c r="B767" t="s">
        <v>91</v>
      </c>
      <c r="C767" t="s">
        <v>100</v>
      </c>
      <c r="D767" s="8" t="s">
        <v>70</v>
      </c>
      <c r="E767">
        <v>23</v>
      </c>
      <c r="F767">
        <v>1.8558616638183594</v>
      </c>
      <c r="G767">
        <v>1.9325393438339233</v>
      </c>
      <c r="H767">
        <v>2.1521227434277534E-2</v>
      </c>
      <c r="I767">
        <v>76.162983444875735</v>
      </c>
      <c r="J767" s="6" t="s">
        <v>80</v>
      </c>
    </row>
    <row r="768" spans="1:10" x14ac:dyDescent="0.25">
      <c r="A768" s="5" t="str">
        <f t="shared" si="11"/>
        <v/>
      </c>
      <c r="B768" t="s">
        <v>91</v>
      </c>
      <c r="C768" t="s">
        <v>100</v>
      </c>
      <c r="D768" s="8" t="s">
        <v>71</v>
      </c>
      <c r="E768">
        <v>24</v>
      </c>
      <c r="I768">
        <v>65.25</v>
      </c>
      <c r="J768" s="6" t="s">
        <v>20</v>
      </c>
    </row>
    <row r="769" spans="1:10" x14ac:dyDescent="0.25">
      <c r="A769" s="5" t="str">
        <f t="shared" si="11"/>
        <v/>
      </c>
      <c r="B769" t="s">
        <v>91</v>
      </c>
      <c r="C769" t="s">
        <v>100</v>
      </c>
      <c r="D769" s="8" t="s">
        <v>70</v>
      </c>
      <c r="E769">
        <v>24</v>
      </c>
      <c r="F769">
        <v>1.512046217918396</v>
      </c>
      <c r="G769">
        <v>1.5577588081359863</v>
      </c>
      <c r="H769">
        <v>1.9575607031583786E-2</v>
      </c>
      <c r="I769">
        <v>74.013353293408443</v>
      </c>
      <c r="J769" s="6" t="s">
        <v>80</v>
      </c>
    </row>
    <row r="770" spans="1:10" x14ac:dyDescent="0.25">
      <c r="A770" s="5" t="str">
        <f t="shared" ref="A770:A833" si="12">IF(AND(category = B770, subcategory=C770, reportdate = D770), E770, "")</f>
        <v/>
      </c>
      <c r="B770" t="s">
        <v>91</v>
      </c>
      <c r="C770" t="s">
        <v>100</v>
      </c>
      <c r="D770" s="8" t="s">
        <v>52</v>
      </c>
      <c r="E770">
        <v>1</v>
      </c>
      <c r="F770">
        <v>1.1135247945785522</v>
      </c>
      <c r="G770">
        <v>1.0247629880905151</v>
      </c>
      <c r="H770">
        <v>4.7231510281562805E-2</v>
      </c>
      <c r="I770">
        <v>65.40618848167621</v>
      </c>
      <c r="J770" s="6" t="s">
        <v>80</v>
      </c>
    </row>
    <row r="771" spans="1:10" x14ac:dyDescent="0.25">
      <c r="A771" s="5" t="str">
        <f t="shared" si="12"/>
        <v/>
      </c>
      <c r="B771" t="s">
        <v>91</v>
      </c>
      <c r="C771" t="s">
        <v>100</v>
      </c>
      <c r="D771" s="8" t="s">
        <v>52</v>
      </c>
      <c r="E771">
        <v>2</v>
      </c>
      <c r="F771">
        <v>0.94529694318771362</v>
      </c>
      <c r="G771">
        <v>0.89631688594818115</v>
      </c>
      <c r="H771">
        <v>4.4318918138742447E-2</v>
      </c>
      <c r="I771">
        <v>65.341225130890791</v>
      </c>
      <c r="J771" s="6" t="s">
        <v>80</v>
      </c>
    </row>
    <row r="772" spans="1:10" x14ac:dyDescent="0.25">
      <c r="A772" s="5" t="str">
        <f t="shared" si="12"/>
        <v/>
      </c>
      <c r="B772" t="s">
        <v>91</v>
      </c>
      <c r="C772" t="s">
        <v>100</v>
      </c>
      <c r="D772" s="8" t="s">
        <v>52</v>
      </c>
      <c r="E772">
        <v>3</v>
      </c>
      <c r="F772">
        <v>0.81930828094482422</v>
      </c>
      <c r="G772">
        <v>0.81456828117370605</v>
      </c>
      <c r="H772">
        <v>3.7653718143701553E-2</v>
      </c>
      <c r="I772">
        <v>65.625319371727826</v>
      </c>
      <c r="J772" s="6" t="s">
        <v>80</v>
      </c>
    </row>
    <row r="773" spans="1:10" x14ac:dyDescent="0.25">
      <c r="A773" s="5" t="str">
        <f t="shared" si="12"/>
        <v/>
      </c>
      <c r="B773" t="s">
        <v>91</v>
      </c>
      <c r="C773" t="s">
        <v>100</v>
      </c>
      <c r="D773" s="8" t="s">
        <v>52</v>
      </c>
      <c r="E773">
        <v>4</v>
      </c>
      <c r="F773">
        <v>0.71202081441879272</v>
      </c>
      <c r="G773">
        <v>0.71292293071746826</v>
      </c>
      <c r="H773">
        <v>3.0838664621114731E-2</v>
      </c>
      <c r="I773">
        <v>65.793172774869504</v>
      </c>
      <c r="J773" s="6" t="s">
        <v>80</v>
      </c>
    </row>
    <row r="774" spans="1:10" x14ac:dyDescent="0.25">
      <c r="A774" s="5" t="str">
        <f t="shared" si="12"/>
        <v/>
      </c>
      <c r="B774" t="s">
        <v>91</v>
      </c>
      <c r="C774" t="s">
        <v>100</v>
      </c>
      <c r="D774" s="8" t="s">
        <v>52</v>
      </c>
      <c r="E774">
        <v>5</v>
      </c>
      <c r="F774">
        <v>0.67536044120788574</v>
      </c>
      <c r="G774">
        <v>0.65598952770233154</v>
      </c>
      <c r="H774">
        <v>2.3766228929162025E-2</v>
      </c>
      <c r="I774">
        <v>64.664020942407944</v>
      </c>
      <c r="J774" s="6" t="s">
        <v>80</v>
      </c>
    </row>
    <row r="775" spans="1:10" x14ac:dyDescent="0.25">
      <c r="A775" s="5" t="str">
        <f t="shared" si="12"/>
        <v/>
      </c>
      <c r="B775" t="s">
        <v>91</v>
      </c>
      <c r="C775" t="s">
        <v>100</v>
      </c>
      <c r="D775" s="8" t="s">
        <v>52</v>
      </c>
      <c r="E775">
        <v>6</v>
      </c>
      <c r="F775">
        <v>0.66972255706787109</v>
      </c>
      <c r="G775">
        <v>0.6621708869934082</v>
      </c>
      <c r="H775">
        <v>2.1029483526945114E-2</v>
      </c>
      <c r="I775">
        <v>64.100879581151759</v>
      </c>
      <c r="J775" s="6" t="s">
        <v>80</v>
      </c>
    </row>
    <row r="776" spans="1:10" x14ac:dyDescent="0.25">
      <c r="A776" s="5" t="str">
        <f t="shared" si="12"/>
        <v/>
      </c>
      <c r="B776" t="s">
        <v>91</v>
      </c>
      <c r="C776" t="s">
        <v>100</v>
      </c>
      <c r="D776" s="8" t="s">
        <v>52</v>
      </c>
      <c r="E776">
        <v>7</v>
      </c>
      <c r="F776">
        <v>0.75136220455169678</v>
      </c>
      <c r="G776">
        <v>0.71406394243240356</v>
      </c>
      <c r="H776">
        <v>2.0572461187839508E-2</v>
      </c>
      <c r="I776">
        <v>64.104848167539146</v>
      </c>
      <c r="J776" s="6" t="s">
        <v>80</v>
      </c>
    </row>
    <row r="777" spans="1:10" x14ac:dyDescent="0.25">
      <c r="A777" s="5" t="str">
        <f t="shared" si="12"/>
        <v/>
      </c>
      <c r="B777" t="s">
        <v>91</v>
      </c>
      <c r="C777" t="s">
        <v>100</v>
      </c>
      <c r="D777" s="8" t="s">
        <v>52</v>
      </c>
      <c r="E777">
        <v>8</v>
      </c>
      <c r="F777">
        <v>0.74332255125045776</v>
      </c>
      <c r="G777">
        <v>0.73410844802856445</v>
      </c>
      <c r="H777">
        <v>2.1774681285023689E-2</v>
      </c>
      <c r="I777">
        <v>66.096366492145464</v>
      </c>
      <c r="J777" s="6" t="s">
        <v>80</v>
      </c>
    </row>
    <row r="778" spans="1:10" x14ac:dyDescent="0.25">
      <c r="A778" s="5" t="str">
        <f t="shared" si="12"/>
        <v/>
      </c>
      <c r="B778" t="s">
        <v>91</v>
      </c>
      <c r="C778" t="s">
        <v>100</v>
      </c>
      <c r="D778" s="8" t="s">
        <v>52</v>
      </c>
      <c r="E778">
        <v>9</v>
      </c>
      <c r="F778">
        <v>0.64618432521820068</v>
      </c>
      <c r="G778">
        <v>0.63980007171630859</v>
      </c>
      <c r="H778">
        <v>2.467825822532177E-2</v>
      </c>
      <c r="I778">
        <v>71.548240837696042</v>
      </c>
      <c r="J778" s="6" t="s">
        <v>80</v>
      </c>
    </row>
    <row r="779" spans="1:10" x14ac:dyDescent="0.25">
      <c r="A779" s="5" t="str">
        <f t="shared" si="12"/>
        <v/>
      </c>
      <c r="B779" t="s">
        <v>91</v>
      </c>
      <c r="C779" t="s">
        <v>100</v>
      </c>
      <c r="D779" s="8" t="s">
        <v>52</v>
      </c>
      <c r="E779">
        <v>10</v>
      </c>
      <c r="F779">
        <v>0.58692610263824463</v>
      </c>
      <c r="G779">
        <v>0.58451670408248901</v>
      </c>
      <c r="H779">
        <v>2.9633369296789169E-2</v>
      </c>
      <c r="I779">
        <v>77.221047120418874</v>
      </c>
      <c r="J779" s="6" t="s">
        <v>80</v>
      </c>
    </row>
    <row r="780" spans="1:10" x14ac:dyDescent="0.25">
      <c r="A780" s="5" t="str">
        <f t="shared" si="12"/>
        <v/>
      </c>
      <c r="B780" t="s">
        <v>91</v>
      </c>
      <c r="C780" t="s">
        <v>100</v>
      </c>
      <c r="D780" s="8" t="s">
        <v>52</v>
      </c>
      <c r="E780">
        <v>11</v>
      </c>
      <c r="F780">
        <v>0.59505993127822876</v>
      </c>
      <c r="G780">
        <v>0.58275264501571655</v>
      </c>
      <c r="H780">
        <v>3.7661757320165634E-2</v>
      </c>
      <c r="I780">
        <v>79.74890052356028</v>
      </c>
      <c r="J780" s="6" t="s">
        <v>80</v>
      </c>
    </row>
    <row r="781" spans="1:10" x14ac:dyDescent="0.25">
      <c r="A781" s="5" t="str">
        <f t="shared" si="12"/>
        <v/>
      </c>
      <c r="B781" t="s">
        <v>91</v>
      </c>
      <c r="C781" t="s">
        <v>100</v>
      </c>
      <c r="D781" s="8" t="s">
        <v>52</v>
      </c>
      <c r="E781">
        <v>12</v>
      </c>
      <c r="F781">
        <v>0.67207431793212891</v>
      </c>
      <c r="G781">
        <v>0.67121803760528564</v>
      </c>
      <c r="H781">
        <v>4.3561197817325592E-2</v>
      </c>
      <c r="I781">
        <v>81.678010471204217</v>
      </c>
      <c r="J781" s="6" t="s">
        <v>80</v>
      </c>
    </row>
    <row r="782" spans="1:10" x14ac:dyDescent="0.25">
      <c r="A782" s="5" t="str">
        <f t="shared" si="12"/>
        <v/>
      </c>
      <c r="B782" t="s">
        <v>91</v>
      </c>
      <c r="C782" t="s">
        <v>100</v>
      </c>
      <c r="D782" s="8" t="s">
        <v>52</v>
      </c>
      <c r="E782">
        <v>13</v>
      </c>
      <c r="F782">
        <v>0.80066174268722534</v>
      </c>
      <c r="G782">
        <v>0.84123408794403076</v>
      </c>
      <c r="H782">
        <v>5.0924185663461685E-2</v>
      </c>
      <c r="I782">
        <v>80.986178010470454</v>
      </c>
      <c r="J782" s="6" t="s">
        <v>80</v>
      </c>
    </row>
    <row r="783" spans="1:10" x14ac:dyDescent="0.25">
      <c r="A783" s="5" t="str">
        <f t="shared" si="12"/>
        <v/>
      </c>
      <c r="B783" t="s">
        <v>91</v>
      </c>
      <c r="C783" t="s">
        <v>100</v>
      </c>
      <c r="D783" s="8" t="s">
        <v>52</v>
      </c>
      <c r="E783">
        <v>14</v>
      </c>
      <c r="F783">
        <v>1.0036745071411133</v>
      </c>
      <c r="G783">
        <v>1.0100570917129517</v>
      </c>
      <c r="H783">
        <v>5.5287659168243408E-2</v>
      </c>
      <c r="I783">
        <v>80.530157068063218</v>
      </c>
      <c r="J783" s="6" t="s">
        <v>80</v>
      </c>
    </row>
    <row r="784" spans="1:10" x14ac:dyDescent="0.25">
      <c r="A784" s="5" t="str">
        <f t="shared" si="12"/>
        <v/>
      </c>
      <c r="B784" t="s">
        <v>91</v>
      </c>
      <c r="C784" t="s">
        <v>100</v>
      </c>
      <c r="D784" s="8" t="s">
        <v>52</v>
      </c>
      <c r="E784">
        <v>15</v>
      </c>
      <c r="F784">
        <v>1.1490379571914673</v>
      </c>
      <c r="G784">
        <v>1.3568515777587891</v>
      </c>
      <c r="H784">
        <v>5.6863069534301758E-2</v>
      </c>
      <c r="I784">
        <v>79.859057591623582</v>
      </c>
      <c r="J784" s="6" t="s">
        <v>80</v>
      </c>
    </row>
    <row r="785" spans="1:10" x14ac:dyDescent="0.25">
      <c r="A785" s="5" t="str">
        <f t="shared" si="12"/>
        <v/>
      </c>
      <c r="B785" t="s">
        <v>91</v>
      </c>
      <c r="C785" t="s">
        <v>100</v>
      </c>
      <c r="D785" s="8" t="s">
        <v>52</v>
      </c>
      <c r="E785">
        <v>16</v>
      </c>
      <c r="F785">
        <v>1.4318748712539673</v>
      </c>
      <c r="G785">
        <v>1.600027322769165</v>
      </c>
      <c r="H785">
        <v>5.7759419083595276E-2</v>
      </c>
      <c r="I785">
        <v>79.852670157067735</v>
      </c>
      <c r="J785" s="6" t="s">
        <v>80</v>
      </c>
    </row>
    <row r="786" spans="1:10" x14ac:dyDescent="0.25">
      <c r="A786" s="5" t="str">
        <f t="shared" si="12"/>
        <v/>
      </c>
      <c r="B786" t="s">
        <v>91</v>
      </c>
      <c r="C786" t="s">
        <v>100</v>
      </c>
      <c r="D786" s="8" t="s">
        <v>52</v>
      </c>
      <c r="E786">
        <v>17</v>
      </c>
      <c r="F786">
        <v>1.7371786832809448</v>
      </c>
      <c r="G786">
        <v>1.9263288974761963</v>
      </c>
      <c r="H786">
        <v>5.8526434004306793E-2</v>
      </c>
      <c r="I786">
        <v>78.627539267015877</v>
      </c>
      <c r="J786" s="6" t="s">
        <v>80</v>
      </c>
    </row>
    <row r="787" spans="1:10" x14ac:dyDescent="0.25">
      <c r="A787" s="5" t="str">
        <f t="shared" si="12"/>
        <v/>
      </c>
      <c r="B787" t="s">
        <v>91</v>
      </c>
      <c r="C787" t="s">
        <v>100</v>
      </c>
      <c r="D787" s="8" t="s">
        <v>52</v>
      </c>
      <c r="E787">
        <v>18</v>
      </c>
      <c r="F787">
        <v>1.9634068012237549</v>
      </c>
      <c r="G787">
        <v>2.0828566551208496</v>
      </c>
      <c r="H787">
        <v>5.8083366602659225E-2</v>
      </c>
      <c r="I787">
        <v>77.0163350785338</v>
      </c>
      <c r="J787" s="6" t="s">
        <v>80</v>
      </c>
    </row>
    <row r="788" spans="1:10" x14ac:dyDescent="0.25">
      <c r="A788" s="5" t="str">
        <f t="shared" si="12"/>
        <v/>
      </c>
      <c r="B788" t="s">
        <v>91</v>
      </c>
      <c r="C788" t="s">
        <v>100</v>
      </c>
      <c r="D788" s="8" t="s">
        <v>52</v>
      </c>
      <c r="E788">
        <v>19</v>
      </c>
      <c r="F788">
        <v>2.0406935214996338</v>
      </c>
      <c r="G788">
        <v>1.4835289716720581</v>
      </c>
      <c r="H788">
        <v>5.827268585562706E-2</v>
      </c>
      <c r="I788">
        <v>74.026554973821902</v>
      </c>
      <c r="J788" s="6" t="s">
        <v>80</v>
      </c>
    </row>
    <row r="789" spans="1:10" x14ac:dyDescent="0.25">
      <c r="A789" s="5" t="str">
        <f t="shared" si="12"/>
        <v/>
      </c>
      <c r="B789" t="s">
        <v>91</v>
      </c>
      <c r="C789" t="s">
        <v>100</v>
      </c>
      <c r="D789" s="8" t="s">
        <v>52</v>
      </c>
      <c r="E789">
        <v>20</v>
      </c>
      <c r="F789">
        <v>1.9823043346405029</v>
      </c>
      <c r="G789">
        <v>1.6744471788406372</v>
      </c>
      <c r="H789">
        <v>5.2418868988752365E-2</v>
      </c>
      <c r="I789">
        <v>70.409497382199092</v>
      </c>
      <c r="J789" s="6" t="s">
        <v>80</v>
      </c>
    </row>
    <row r="790" spans="1:10" x14ac:dyDescent="0.25">
      <c r="A790" s="5" t="str">
        <f t="shared" si="12"/>
        <v/>
      </c>
      <c r="B790" t="s">
        <v>91</v>
      </c>
      <c r="C790" t="s">
        <v>100</v>
      </c>
      <c r="D790" s="8" t="s">
        <v>52</v>
      </c>
      <c r="E790">
        <v>21</v>
      </c>
      <c r="F790">
        <v>2.0050337314605713</v>
      </c>
      <c r="G790">
        <v>2.3415467739105225</v>
      </c>
      <c r="H790">
        <v>5.2457168698310852E-2</v>
      </c>
      <c r="I790">
        <v>68.727664921465788</v>
      </c>
      <c r="J790" s="6" t="s">
        <v>80</v>
      </c>
    </row>
    <row r="791" spans="1:10" x14ac:dyDescent="0.25">
      <c r="A791" s="5" t="str">
        <f t="shared" si="12"/>
        <v/>
      </c>
      <c r="B791" t="s">
        <v>91</v>
      </c>
      <c r="C791" t="s">
        <v>100</v>
      </c>
      <c r="D791" s="8" t="s">
        <v>52</v>
      </c>
      <c r="E791">
        <v>22</v>
      </c>
      <c r="F791">
        <v>1.7843283414840698</v>
      </c>
      <c r="G791">
        <v>1.9335193634033203</v>
      </c>
      <c r="H791">
        <v>4.8818979412317276E-2</v>
      </c>
      <c r="I791">
        <v>67.757130890052252</v>
      </c>
      <c r="J791" s="6" t="s">
        <v>80</v>
      </c>
    </row>
    <row r="792" spans="1:10" x14ac:dyDescent="0.25">
      <c r="A792" s="5" t="str">
        <f t="shared" si="12"/>
        <v/>
      </c>
      <c r="B792" t="s">
        <v>91</v>
      </c>
      <c r="C792" t="s">
        <v>100</v>
      </c>
      <c r="D792" s="8" t="s">
        <v>52</v>
      </c>
      <c r="E792">
        <v>23</v>
      </c>
      <c r="F792">
        <v>1.5622620582580566</v>
      </c>
      <c r="G792">
        <v>1.587726354598999</v>
      </c>
      <c r="H792">
        <v>4.8720560967922211E-2</v>
      </c>
      <c r="I792">
        <v>67.179486910993703</v>
      </c>
      <c r="J792" s="6" t="s">
        <v>80</v>
      </c>
    </row>
    <row r="793" spans="1:10" x14ac:dyDescent="0.25">
      <c r="A793" s="5" t="str">
        <f t="shared" si="12"/>
        <v/>
      </c>
      <c r="B793" t="s">
        <v>91</v>
      </c>
      <c r="C793" t="s">
        <v>100</v>
      </c>
      <c r="D793" s="8" t="s">
        <v>52</v>
      </c>
      <c r="E793">
        <v>24</v>
      </c>
      <c r="F793">
        <v>1.2768447399139404</v>
      </c>
      <c r="G793">
        <v>1.2608205080032349</v>
      </c>
      <c r="H793">
        <v>4.7294236719608307E-2</v>
      </c>
      <c r="I793">
        <v>66.140314136125625</v>
      </c>
      <c r="J793" s="6" t="s">
        <v>80</v>
      </c>
    </row>
    <row r="794" spans="1:10" x14ac:dyDescent="0.25">
      <c r="A794" s="5" t="str">
        <f t="shared" si="12"/>
        <v/>
      </c>
      <c r="B794" t="s">
        <v>91</v>
      </c>
      <c r="C794" t="s">
        <v>100</v>
      </c>
      <c r="D794" s="8" t="s">
        <v>53</v>
      </c>
      <c r="E794">
        <v>1</v>
      </c>
      <c r="F794">
        <v>1.442029595375061</v>
      </c>
      <c r="G794">
        <v>1.4959952831268311</v>
      </c>
      <c r="H794">
        <v>1.7682630568742752E-2</v>
      </c>
      <c r="I794">
        <v>75.84932898908329</v>
      </c>
      <c r="J794" s="6" t="s">
        <v>80</v>
      </c>
    </row>
    <row r="795" spans="1:10" x14ac:dyDescent="0.25">
      <c r="A795" s="5" t="str">
        <f t="shared" si="12"/>
        <v/>
      </c>
      <c r="B795" t="s">
        <v>91</v>
      </c>
      <c r="C795" t="s">
        <v>100</v>
      </c>
      <c r="D795" s="8" t="s">
        <v>53</v>
      </c>
      <c r="E795">
        <v>2</v>
      </c>
      <c r="F795">
        <v>1.2372695207595825</v>
      </c>
      <c r="G795">
        <v>1.2979052066802979</v>
      </c>
      <c r="H795">
        <v>1.6020374372601509E-2</v>
      </c>
      <c r="I795">
        <v>74.898811201127984</v>
      </c>
      <c r="J795" s="6" t="s">
        <v>80</v>
      </c>
    </row>
    <row r="796" spans="1:10" x14ac:dyDescent="0.25">
      <c r="A796" s="5" t="str">
        <f t="shared" si="12"/>
        <v/>
      </c>
      <c r="B796" t="s">
        <v>91</v>
      </c>
      <c r="C796" t="s">
        <v>100</v>
      </c>
      <c r="D796" s="8" t="s">
        <v>53</v>
      </c>
      <c r="E796">
        <v>3</v>
      </c>
      <c r="F796">
        <v>1.0924416780471802</v>
      </c>
      <c r="G796">
        <v>1.1282360553741455</v>
      </c>
      <c r="H796">
        <v>1.4402267523109913E-2</v>
      </c>
      <c r="I796">
        <v>73.96450862979458</v>
      </c>
      <c r="J796" s="6" t="s">
        <v>80</v>
      </c>
    </row>
    <row r="797" spans="1:10" x14ac:dyDescent="0.25">
      <c r="A797" s="5" t="str">
        <f t="shared" si="12"/>
        <v/>
      </c>
      <c r="B797" t="s">
        <v>91</v>
      </c>
      <c r="C797" t="s">
        <v>100</v>
      </c>
      <c r="D797" s="8" t="s">
        <v>53</v>
      </c>
      <c r="E797">
        <v>4</v>
      </c>
      <c r="F797">
        <v>0.98752325773239136</v>
      </c>
      <c r="G797">
        <v>1.0179632902145386</v>
      </c>
      <c r="H797">
        <v>1.3117960654199123E-2</v>
      </c>
      <c r="I797">
        <v>73.205651637898939</v>
      </c>
      <c r="J797" s="6" t="s">
        <v>80</v>
      </c>
    </row>
    <row r="798" spans="1:10" x14ac:dyDescent="0.25">
      <c r="A798" s="5" t="str">
        <f t="shared" si="12"/>
        <v/>
      </c>
      <c r="B798" t="s">
        <v>91</v>
      </c>
      <c r="C798" t="s">
        <v>100</v>
      </c>
      <c r="D798" s="8" t="s">
        <v>53</v>
      </c>
      <c r="E798">
        <v>5</v>
      </c>
      <c r="F798">
        <v>0.9131695032119751</v>
      </c>
      <c r="G798">
        <v>0.94015687704086304</v>
      </c>
      <c r="H798">
        <v>1.1793606914579868E-2</v>
      </c>
      <c r="I798">
        <v>71.831523423742766</v>
      </c>
      <c r="J798" s="6" t="s">
        <v>80</v>
      </c>
    </row>
    <row r="799" spans="1:10" x14ac:dyDescent="0.25">
      <c r="A799" s="5" t="str">
        <f t="shared" si="12"/>
        <v/>
      </c>
      <c r="B799" t="s">
        <v>91</v>
      </c>
      <c r="C799" t="s">
        <v>100</v>
      </c>
      <c r="D799" s="8" t="s">
        <v>53</v>
      </c>
      <c r="E799">
        <v>6</v>
      </c>
      <c r="F799">
        <v>0.88691264390945435</v>
      </c>
      <c r="G799">
        <v>0.90193241834640503</v>
      </c>
      <c r="H799">
        <v>1.0815044865012169E-2</v>
      </c>
      <c r="I799">
        <v>70.744616061995629</v>
      </c>
      <c r="J799" s="6" t="s">
        <v>80</v>
      </c>
    </row>
    <row r="800" spans="1:10" x14ac:dyDescent="0.25">
      <c r="A800" s="5" t="str">
        <f t="shared" si="12"/>
        <v/>
      </c>
      <c r="B800" t="s">
        <v>91</v>
      </c>
      <c r="C800" t="s">
        <v>100</v>
      </c>
      <c r="D800" s="8" t="s">
        <v>53</v>
      </c>
      <c r="E800">
        <v>7</v>
      </c>
      <c r="F800">
        <v>0.91178852319717407</v>
      </c>
      <c r="G800">
        <v>0.93234789371490479</v>
      </c>
      <c r="H800">
        <v>1.0425247251987457E-2</v>
      </c>
      <c r="I800">
        <v>70.49284607255764</v>
      </c>
      <c r="J800" s="6" t="s">
        <v>80</v>
      </c>
    </row>
    <row r="801" spans="1:10" x14ac:dyDescent="0.25">
      <c r="A801" s="5" t="str">
        <f t="shared" si="12"/>
        <v/>
      </c>
      <c r="B801" t="s">
        <v>91</v>
      </c>
      <c r="C801" t="s">
        <v>100</v>
      </c>
      <c r="D801" s="8" t="s">
        <v>53</v>
      </c>
      <c r="E801">
        <v>8</v>
      </c>
      <c r="F801">
        <v>0.85788613557815552</v>
      </c>
      <c r="G801">
        <v>0.87545609474182129</v>
      </c>
      <c r="H801">
        <v>1.095090713351965E-2</v>
      </c>
      <c r="I801">
        <v>72.508839380065268</v>
      </c>
      <c r="J801" s="6" t="s">
        <v>80</v>
      </c>
    </row>
    <row r="802" spans="1:10" x14ac:dyDescent="0.25">
      <c r="A802" s="5" t="str">
        <f t="shared" si="12"/>
        <v/>
      </c>
      <c r="B802" t="s">
        <v>91</v>
      </c>
      <c r="C802" t="s">
        <v>100</v>
      </c>
      <c r="D802" s="8" t="s">
        <v>53</v>
      </c>
      <c r="E802">
        <v>9</v>
      </c>
      <c r="F802">
        <v>0.72111576795578003</v>
      </c>
      <c r="G802">
        <v>0.71696794033050537</v>
      </c>
      <c r="H802">
        <v>1.2295639142394066E-2</v>
      </c>
      <c r="I802">
        <v>76.691727721031526</v>
      </c>
      <c r="J802" s="6" t="s">
        <v>80</v>
      </c>
    </row>
    <row r="803" spans="1:10" x14ac:dyDescent="0.25">
      <c r="A803" s="5" t="str">
        <f t="shared" si="12"/>
        <v/>
      </c>
      <c r="B803" t="s">
        <v>91</v>
      </c>
      <c r="C803" t="s">
        <v>100</v>
      </c>
      <c r="D803" s="8" t="s">
        <v>53</v>
      </c>
      <c r="E803">
        <v>10</v>
      </c>
      <c r="F803">
        <v>0.63229644298553467</v>
      </c>
      <c r="G803">
        <v>0.63700222969055176</v>
      </c>
      <c r="H803">
        <v>1.4900339767336845E-2</v>
      </c>
      <c r="I803">
        <v>80.92593518844204</v>
      </c>
      <c r="J803" s="6" t="s">
        <v>80</v>
      </c>
    </row>
    <row r="804" spans="1:10" x14ac:dyDescent="0.25">
      <c r="A804" s="5" t="str">
        <f t="shared" si="12"/>
        <v/>
      </c>
      <c r="B804" t="s">
        <v>91</v>
      </c>
      <c r="C804" t="s">
        <v>100</v>
      </c>
      <c r="D804" s="8" t="s">
        <v>53</v>
      </c>
      <c r="E804">
        <v>11</v>
      </c>
      <c r="F804">
        <v>0.64951729774475098</v>
      </c>
      <c r="G804">
        <v>0.66790580749511719</v>
      </c>
      <c r="H804">
        <v>1.798209547996521E-2</v>
      </c>
      <c r="I804">
        <v>85.003680873544326</v>
      </c>
      <c r="J804" s="6" t="s">
        <v>80</v>
      </c>
    </row>
    <row r="805" spans="1:10" x14ac:dyDescent="0.25">
      <c r="A805" s="5" t="str">
        <f t="shared" si="12"/>
        <v/>
      </c>
      <c r="B805" t="s">
        <v>91</v>
      </c>
      <c r="C805" t="s">
        <v>100</v>
      </c>
      <c r="D805" s="8" t="s">
        <v>53</v>
      </c>
      <c r="E805">
        <v>12</v>
      </c>
      <c r="F805">
        <v>0.78917419910430908</v>
      </c>
      <c r="G805">
        <v>0.78725624084472656</v>
      </c>
      <c r="H805">
        <v>2.0633168518543243E-2</v>
      </c>
      <c r="I805">
        <v>88.715903487138348</v>
      </c>
      <c r="J805" s="6" t="s">
        <v>80</v>
      </c>
    </row>
    <row r="806" spans="1:10" x14ac:dyDescent="0.25">
      <c r="A806" s="5" t="str">
        <f t="shared" si="12"/>
        <v/>
      </c>
      <c r="B806" t="s">
        <v>91</v>
      </c>
      <c r="C806" t="s">
        <v>100</v>
      </c>
      <c r="D806" s="8" t="s">
        <v>53</v>
      </c>
      <c r="E806">
        <v>13</v>
      </c>
      <c r="F806">
        <v>1.0256562232971191</v>
      </c>
      <c r="G806">
        <v>1.0430656671524048</v>
      </c>
      <c r="H806">
        <v>2.3349208757281303E-2</v>
      </c>
      <c r="I806">
        <v>91.763842902431932</v>
      </c>
      <c r="J806" s="6" t="s">
        <v>80</v>
      </c>
    </row>
    <row r="807" spans="1:10" x14ac:dyDescent="0.25">
      <c r="A807" s="5" t="str">
        <f t="shared" si="12"/>
        <v/>
      </c>
      <c r="B807" t="s">
        <v>91</v>
      </c>
      <c r="C807" t="s">
        <v>100</v>
      </c>
      <c r="D807" s="8" t="s">
        <v>53</v>
      </c>
      <c r="E807">
        <v>14</v>
      </c>
      <c r="F807">
        <v>1.336822509765625</v>
      </c>
      <c r="G807">
        <v>1.3509854078292847</v>
      </c>
      <c r="H807">
        <v>2.5650680065155029E-2</v>
      </c>
      <c r="I807">
        <v>93.227175061643933</v>
      </c>
      <c r="J807" s="6" t="s">
        <v>80</v>
      </c>
    </row>
    <row r="808" spans="1:10" x14ac:dyDescent="0.25">
      <c r="A808" s="5" t="str">
        <f t="shared" si="12"/>
        <v/>
      </c>
      <c r="B808" t="s">
        <v>91</v>
      </c>
      <c r="C808" t="s">
        <v>100</v>
      </c>
      <c r="D808" s="8" t="s">
        <v>53</v>
      </c>
      <c r="E808">
        <v>15</v>
      </c>
      <c r="F808">
        <v>1.687288761138916</v>
      </c>
      <c r="G808">
        <v>1.7601178884506226</v>
      </c>
      <c r="H808">
        <v>2.6972677558660507E-2</v>
      </c>
      <c r="I808">
        <v>94.787072913001396</v>
      </c>
      <c r="J808" s="6" t="s">
        <v>80</v>
      </c>
    </row>
    <row r="809" spans="1:10" x14ac:dyDescent="0.25">
      <c r="A809" s="5" t="str">
        <f t="shared" si="12"/>
        <v/>
      </c>
      <c r="B809" t="s">
        <v>91</v>
      </c>
      <c r="C809" t="s">
        <v>100</v>
      </c>
      <c r="D809" s="8" t="s">
        <v>53</v>
      </c>
      <c r="E809">
        <v>16</v>
      </c>
      <c r="F809">
        <v>2.1568176746368408</v>
      </c>
      <c r="G809">
        <v>2.2050189971923828</v>
      </c>
      <c r="H809">
        <v>2.7596980333328247E-2</v>
      </c>
      <c r="I809">
        <v>94.911077844307357</v>
      </c>
      <c r="J809" s="6" t="s">
        <v>80</v>
      </c>
    </row>
    <row r="810" spans="1:10" x14ac:dyDescent="0.25">
      <c r="A810" s="5" t="str">
        <f t="shared" si="12"/>
        <v/>
      </c>
      <c r="B810" t="s">
        <v>91</v>
      </c>
      <c r="C810" t="s">
        <v>100</v>
      </c>
      <c r="D810" s="8" t="s">
        <v>53</v>
      </c>
      <c r="E810">
        <v>17</v>
      </c>
      <c r="F810">
        <v>2.5903079509735107</v>
      </c>
      <c r="G810">
        <v>2.6159586906433105</v>
      </c>
      <c r="H810">
        <v>2.7601480484008789E-2</v>
      </c>
      <c r="I810">
        <v>93.922120464953153</v>
      </c>
      <c r="J810" s="6" t="s">
        <v>80</v>
      </c>
    </row>
    <row r="811" spans="1:10" x14ac:dyDescent="0.25">
      <c r="A811" s="5" t="str">
        <f t="shared" si="12"/>
        <v/>
      </c>
      <c r="B811" t="s">
        <v>91</v>
      </c>
      <c r="C811" t="s">
        <v>100</v>
      </c>
      <c r="D811" s="8" t="s">
        <v>53</v>
      </c>
      <c r="E811">
        <v>18</v>
      </c>
      <c r="F811">
        <v>2.929412841796875</v>
      </c>
      <c r="G811">
        <v>2.9168388843536377</v>
      </c>
      <c r="H811">
        <v>2.7211649343371391E-2</v>
      </c>
      <c r="I811">
        <v>92.142074674180918</v>
      </c>
      <c r="J811" s="6" t="s">
        <v>80</v>
      </c>
    </row>
    <row r="812" spans="1:10" x14ac:dyDescent="0.25">
      <c r="A812" s="5" t="str">
        <f t="shared" si="12"/>
        <v/>
      </c>
      <c r="B812" t="s">
        <v>91</v>
      </c>
      <c r="C812" t="s">
        <v>100</v>
      </c>
      <c r="D812" s="8" t="s">
        <v>53</v>
      </c>
      <c r="E812">
        <v>19</v>
      </c>
      <c r="F812">
        <v>2.9854879379272461</v>
      </c>
      <c r="G812">
        <v>1.8641586303710938</v>
      </c>
      <c r="H812">
        <v>2.7378039434552193E-2</v>
      </c>
      <c r="I812">
        <v>89.050399788657714</v>
      </c>
      <c r="J812" s="6" t="s">
        <v>80</v>
      </c>
    </row>
    <row r="813" spans="1:10" x14ac:dyDescent="0.25">
      <c r="A813" s="5" t="str">
        <f t="shared" si="12"/>
        <v/>
      </c>
      <c r="B813" t="s">
        <v>91</v>
      </c>
      <c r="C813" t="s">
        <v>100</v>
      </c>
      <c r="D813" s="8" t="s">
        <v>53</v>
      </c>
      <c r="E813">
        <v>20</v>
      </c>
      <c r="F813">
        <v>2.8324737548828125</v>
      </c>
      <c r="G813">
        <v>2.2530841827392578</v>
      </c>
      <c r="H813">
        <v>2.6206269860267639E-2</v>
      </c>
      <c r="I813">
        <v>84.903103205358391</v>
      </c>
      <c r="J813" s="6" t="s">
        <v>80</v>
      </c>
    </row>
    <row r="814" spans="1:10" x14ac:dyDescent="0.25">
      <c r="A814" s="5" t="str">
        <f t="shared" si="12"/>
        <v/>
      </c>
      <c r="B814" t="s">
        <v>91</v>
      </c>
      <c r="C814" t="s">
        <v>100</v>
      </c>
      <c r="D814" s="8" t="s">
        <v>53</v>
      </c>
      <c r="E814">
        <v>21</v>
      </c>
      <c r="F814">
        <v>2.6825239658355713</v>
      </c>
      <c r="G814">
        <v>3.3835251331329346</v>
      </c>
      <c r="H814">
        <v>2.5560555979609489E-2</v>
      </c>
      <c r="I814">
        <v>81.578388517088129</v>
      </c>
      <c r="J814" s="6" t="s">
        <v>80</v>
      </c>
    </row>
    <row r="815" spans="1:10" x14ac:dyDescent="0.25">
      <c r="A815" s="5" t="str">
        <f t="shared" si="12"/>
        <v/>
      </c>
      <c r="B815" t="s">
        <v>91</v>
      </c>
      <c r="C815" t="s">
        <v>100</v>
      </c>
      <c r="D815" s="8" t="s">
        <v>53</v>
      </c>
      <c r="E815">
        <v>22</v>
      </c>
      <c r="F815">
        <v>2.4183692932128906</v>
      </c>
      <c r="G815">
        <v>2.7219748497009277</v>
      </c>
      <c r="H815">
        <v>2.3357827216386795E-2</v>
      </c>
      <c r="I815">
        <v>78.26826875660521</v>
      </c>
      <c r="J815" s="6" t="s">
        <v>80</v>
      </c>
    </row>
    <row r="816" spans="1:10" x14ac:dyDescent="0.25">
      <c r="A816" s="5" t="str">
        <f t="shared" si="12"/>
        <v/>
      </c>
      <c r="B816" t="s">
        <v>91</v>
      </c>
      <c r="C816" t="s">
        <v>100</v>
      </c>
      <c r="D816" s="8" t="s">
        <v>53</v>
      </c>
      <c r="E816">
        <v>23</v>
      </c>
      <c r="F816">
        <v>2.1085081100463867</v>
      </c>
      <c r="G816">
        <v>2.2531929016113281</v>
      </c>
      <c r="H816">
        <v>2.2301625460386276E-2</v>
      </c>
      <c r="I816">
        <v>76.831227544907009</v>
      </c>
      <c r="J816" s="6" t="s">
        <v>80</v>
      </c>
    </row>
    <row r="817" spans="1:10" x14ac:dyDescent="0.25">
      <c r="A817" s="5" t="str">
        <f t="shared" si="12"/>
        <v/>
      </c>
      <c r="B817" t="s">
        <v>91</v>
      </c>
      <c r="C817" t="s">
        <v>100</v>
      </c>
      <c r="D817" s="8" t="s">
        <v>53</v>
      </c>
      <c r="E817">
        <v>24</v>
      </c>
      <c r="F817">
        <v>1.7338497638702393</v>
      </c>
      <c r="G817">
        <v>1.8172943592071533</v>
      </c>
      <c r="H817">
        <v>2.0548433065414429E-2</v>
      </c>
      <c r="I817">
        <v>75.191040859456635</v>
      </c>
      <c r="J817" s="6" t="s">
        <v>80</v>
      </c>
    </row>
    <row r="818" spans="1:10" x14ac:dyDescent="0.25">
      <c r="A818" s="5" t="str">
        <f t="shared" si="12"/>
        <v/>
      </c>
      <c r="B818" t="s">
        <v>91</v>
      </c>
      <c r="C818" t="s">
        <v>100</v>
      </c>
      <c r="D818" s="8" t="s">
        <v>54</v>
      </c>
      <c r="E818">
        <v>1</v>
      </c>
      <c r="F818">
        <v>1.4666664600372314</v>
      </c>
      <c r="G818">
        <v>1.5105960369110107</v>
      </c>
      <c r="H818">
        <v>1.7930658534169197E-2</v>
      </c>
      <c r="I818">
        <v>73.611500264128907</v>
      </c>
      <c r="J818" s="6" t="s">
        <v>80</v>
      </c>
    </row>
    <row r="819" spans="1:10" x14ac:dyDescent="0.25">
      <c r="A819" s="5" t="str">
        <f t="shared" si="12"/>
        <v/>
      </c>
      <c r="B819" t="s">
        <v>91</v>
      </c>
      <c r="C819" t="s">
        <v>100</v>
      </c>
      <c r="D819" s="8" t="s">
        <v>54</v>
      </c>
      <c r="E819">
        <v>2</v>
      </c>
      <c r="F819">
        <v>1.2759536504745483</v>
      </c>
      <c r="G819">
        <v>1.2749913930892944</v>
      </c>
      <c r="H819">
        <v>1.6203194856643677E-2</v>
      </c>
      <c r="I819">
        <v>72.371611199156504</v>
      </c>
      <c r="J819" s="6" t="s">
        <v>80</v>
      </c>
    </row>
    <row r="820" spans="1:10" x14ac:dyDescent="0.25">
      <c r="A820" s="5" t="str">
        <f t="shared" si="12"/>
        <v/>
      </c>
      <c r="B820" t="s">
        <v>91</v>
      </c>
      <c r="C820" t="s">
        <v>100</v>
      </c>
      <c r="D820" s="8" t="s">
        <v>54</v>
      </c>
      <c r="E820">
        <v>3</v>
      </c>
      <c r="F820">
        <v>1.1246899366378784</v>
      </c>
      <c r="G820">
        <v>1.1117644309997559</v>
      </c>
      <c r="H820">
        <v>1.4443484134972095E-2</v>
      </c>
      <c r="I820">
        <v>71.268608910017619</v>
      </c>
      <c r="J820" s="6" t="s">
        <v>80</v>
      </c>
    </row>
    <row r="821" spans="1:10" x14ac:dyDescent="0.25">
      <c r="A821" s="5" t="str">
        <f t="shared" si="12"/>
        <v/>
      </c>
      <c r="B821" t="s">
        <v>91</v>
      </c>
      <c r="C821" t="s">
        <v>100</v>
      </c>
      <c r="D821" s="8" t="s">
        <v>54</v>
      </c>
      <c r="E821">
        <v>4</v>
      </c>
      <c r="F821">
        <v>0.99315071105957031</v>
      </c>
      <c r="G821">
        <v>0.99928772449493408</v>
      </c>
      <c r="H821">
        <v>1.2804483994841576E-2</v>
      </c>
      <c r="I821">
        <v>69.77143159006863</v>
      </c>
      <c r="J821" s="6" t="s">
        <v>80</v>
      </c>
    </row>
    <row r="822" spans="1:10" x14ac:dyDescent="0.25">
      <c r="A822" s="5" t="str">
        <f t="shared" si="12"/>
        <v/>
      </c>
      <c r="B822" t="s">
        <v>91</v>
      </c>
      <c r="C822" t="s">
        <v>100</v>
      </c>
      <c r="D822" s="8" t="s">
        <v>54</v>
      </c>
      <c r="E822">
        <v>5</v>
      </c>
      <c r="F822">
        <v>0.90431612730026245</v>
      </c>
      <c r="G822">
        <v>0.93129253387451172</v>
      </c>
      <c r="H822">
        <v>1.1363288387656212E-2</v>
      </c>
      <c r="I822">
        <v>69.051186828665536</v>
      </c>
      <c r="J822" s="6" t="s">
        <v>80</v>
      </c>
    </row>
    <row r="823" spans="1:10" x14ac:dyDescent="0.25">
      <c r="A823" s="5" t="str">
        <f t="shared" si="12"/>
        <v/>
      </c>
      <c r="B823" t="s">
        <v>91</v>
      </c>
      <c r="C823" t="s">
        <v>100</v>
      </c>
      <c r="D823" s="8" t="s">
        <v>54</v>
      </c>
      <c r="E823">
        <v>6</v>
      </c>
      <c r="F823">
        <v>0.87627911567687988</v>
      </c>
      <c r="G823">
        <v>0.88834691047668457</v>
      </c>
      <c r="H823">
        <v>1.0301180183887482E-2</v>
      </c>
      <c r="I823">
        <v>68.815217467864414</v>
      </c>
      <c r="J823" s="6" t="s">
        <v>80</v>
      </c>
    </row>
    <row r="824" spans="1:10" x14ac:dyDescent="0.25">
      <c r="A824" s="5" t="str">
        <f t="shared" si="12"/>
        <v/>
      </c>
      <c r="B824" t="s">
        <v>91</v>
      </c>
      <c r="C824" t="s">
        <v>100</v>
      </c>
      <c r="D824" s="8" t="s">
        <v>54</v>
      </c>
      <c r="E824">
        <v>7</v>
      </c>
      <c r="F824">
        <v>0.89782243967056274</v>
      </c>
      <c r="G824">
        <v>0.91365063190460205</v>
      </c>
      <c r="H824">
        <v>9.7184749320149422E-3</v>
      </c>
      <c r="I824">
        <v>68.274055291423309</v>
      </c>
      <c r="J824" s="6" t="s">
        <v>80</v>
      </c>
    </row>
    <row r="825" spans="1:10" x14ac:dyDescent="0.25">
      <c r="A825" s="5" t="str">
        <f t="shared" si="12"/>
        <v/>
      </c>
      <c r="B825" t="s">
        <v>91</v>
      </c>
      <c r="C825" t="s">
        <v>100</v>
      </c>
      <c r="D825" s="8" t="s">
        <v>54</v>
      </c>
      <c r="E825">
        <v>8</v>
      </c>
      <c r="F825">
        <v>0.85978108644485474</v>
      </c>
      <c r="G825">
        <v>0.88264882564544678</v>
      </c>
      <c r="H825">
        <v>1.0964371263980865E-2</v>
      </c>
      <c r="I825">
        <v>68.40793801726015</v>
      </c>
      <c r="J825" s="6" t="s">
        <v>80</v>
      </c>
    </row>
    <row r="826" spans="1:10" x14ac:dyDescent="0.25">
      <c r="A826" s="5" t="str">
        <f t="shared" si="12"/>
        <v/>
      </c>
      <c r="B826" t="s">
        <v>91</v>
      </c>
      <c r="C826" t="s">
        <v>100</v>
      </c>
      <c r="D826" s="8" t="s">
        <v>54</v>
      </c>
      <c r="E826">
        <v>9</v>
      </c>
      <c r="F826">
        <v>0.72206974029541016</v>
      </c>
      <c r="G826">
        <v>0.71283257007598877</v>
      </c>
      <c r="H826">
        <v>1.2332127429544926E-2</v>
      </c>
      <c r="I826">
        <v>72.336703645008285</v>
      </c>
      <c r="J826" s="6" t="s">
        <v>80</v>
      </c>
    </row>
    <row r="827" spans="1:10" x14ac:dyDescent="0.25">
      <c r="A827" s="5" t="str">
        <f t="shared" si="12"/>
        <v/>
      </c>
      <c r="B827" t="s">
        <v>91</v>
      </c>
      <c r="C827" t="s">
        <v>100</v>
      </c>
      <c r="D827" s="8" t="s">
        <v>54</v>
      </c>
      <c r="E827">
        <v>10</v>
      </c>
      <c r="F827">
        <v>0.58472269773483276</v>
      </c>
      <c r="G827">
        <v>0.61213153600692749</v>
      </c>
      <c r="H827">
        <v>1.4444878324866295E-2</v>
      </c>
      <c r="I827">
        <v>76.778911780242566</v>
      </c>
      <c r="J827" s="6" t="s">
        <v>80</v>
      </c>
    </row>
    <row r="828" spans="1:10" x14ac:dyDescent="0.25">
      <c r="A828" s="5" t="str">
        <f t="shared" si="12"/>
        <v/>
      </c>
      <c r="B828" t="s">
        <v>91</v>
      </c>
      <c r="C828" t="s">
        <v>100</v>
      </c>
      <c r="D828" s="8" t="s">
        <v>54</v>
      </c>
      <c r="E828">
        <v>11</v>
      </c>
      <c r="F828">
        <v>0.58294963836669922</v>
      </c>
      <c r="G828">
        <v>0.57221543788909912</v>
      </c>
      <c r="H828">
        <v>1.7061123624444008E-2</v>
      </c>
      <c r="I828">
        <v>81.274002465226275</v>
      </c>
      <c r="J828" s="6" t="s">
        <v>80</v>
      </c>
    </row>
    <row r="829" spans="1:10" x14ac:dyDescent="0.25">
      <c r="A829" s="5" t="str">
        <f t="shared" si="12"/>
        <v/>
      </c>
      <c r="B829" t="s">
        <v>91</v>
      </c>
      <c r="C829" t="s">
        <v>100</v>
      </c>
      <c r="D829" s="8" t="s">
        <v>54</v>
      </c>
      <c r="E829">
        <v>12</v>
      </c>
      <c r="F829">
        <v>0.63173478841781616</v>
      </c>
      <c r="G829">
        <v>0.65978348255157471</v>
      </c>
      <c r="H829">
        <v>1.9419148564338684E-2</v>
      </c>
      <c r="I829">
        <v>85.701665786221653</v>
      </c>
      <c r="J829" s="6" t="s">
        <v>80</v>
      </c>
    </row>
    <row r="830" spans="1:10" x14ac:dyDescent="0.25">
      <c r="A830" s="5" t="str">
        <f t="shared" si="12"/>
        <v/>
      </c>
      <c r="B830" t="s">
        <v>91</v>
      </c>
      <c r="C830" t="s">
        <v>100</v>
      </c>
      <c r="D830" s="8" t="s">
        <v>54</v>
      </c>
      <c r="E830">
        <v>13</v>
      </c>
      <c r="F830">
        <v>0.85196959972381592</v>
      </c>
      <c r="G830">
        <v>0.81099110841751099</v>
      </c>
      <c r="H830">
        <v>2.1809523925185204E-2</v>
      </c>
      <c r="I830">
        <v>88.692076069726184</v>
      </c>
      <c r="J830" s="6" t="s">
        <v>80</v>
      </c>
    </row>
    <row r="831" spans="1:10" x14ac:dyDescent="0.25">
      <c r="A831" s="5" t="str">
        <f t="shared" si="12"/>
        <v/>
      </c>
      <c r="B831" t="s">
        <v>91</v>
      </c>
      <c r="C831" t="s">
        <v>100</v>
      </c>
      <c r="D831" s="8" t="s">
        <v>54</v>
      </c>
      <c r="E831">
        <v>14</v>
      </c>
      <c r="F831">
        <v>1.1680566072463989</v>
      </c>
      <c r="G831">
        <v>1.0730751752853394</v>
      </c>
      <c r="H831">
        <v>2.3829927667975426E-2</v>
      </c>
      <c r="I831">
        <v>90.185508011969858</v>
      </c>
      <c r="J831" s="6" t="s">
        <v>80</v>
      </c>
    </row>
    <row r="832" spans="1:10" x14ac:dyDescent="0.25">
      <c r="A832" s="5" t="str">
        <f t="shared" si="12"/>
        <v/>
      </c>
      <c r="B832" t="s">
        <v>91</v>
      </c>
      <c r="C832" t="s">
        <v>100</v>
      </c>
      <c r="D832" s="8" t="s">
        <v>54</v>
      </c>
      <c r="E832">
        <v>15</v>
      </c>
      <c r="F832">
        <v>1.5184593200683594</v>
      </c>
      <c r="G832">
        <v>1.4458034038543701</v>
      </c>
      <c r="H832">
        <v>2.5227930396795273E-2</v>
      </c>
      <c r="I832">
        <v>90.803979573867494</v>
      </c>
      <c r="J832" s="6" t="s">
        <v>80</v>
      </c>
    </row>
    <row r="833" spans="1:10" x14ac:dyDescent="0.25">
      <c r="A833" s="5" t="str">
        <f t="shared" si="12"/>
        <v/>
      </c>
      <c r="B833" t="s">
        <v>91</v>
      </c>
      <c r="C833" t="s">
        <v>100</v>
      </c>
      <c r="D833" s="8" t="s">
        <v>54</v>
      </c>
      <c r="E833">
        <v>16</v>
      </c>
      <c r="F833">
        <v>1.9304807186126709</v>
      </c>
      <c r="G833">
        <v>1.8616578578948975</v>
      </c>
      <c r="H833">
        <v>2.5987433269619942E-2</v>
      </c>
      <c r="I833">
        <v>91.394210248278128</v>
      </c>
      <c r="J833" s="6" t="s">
        <v>80</v>
      </c>
    </row>
    <row r="834" spans="1:10" x14ac:dyDescent="0.25">
      <c r="A834" s="5" t="str">
        <f t="shared" ref="A834:A897" si="13">IF(AND(category = B834, subcategory=C834, reportdate = D834), E834, "")</f>
        <v/>
      </c>
      <c r="B834" t="s">
        <v>91</v>
      </c>
      <c r="C834" t="s">
        <v>100</v>
      </c>
      <c r="D834" s="8" t="s">
        <v>54</v>
      </c>
      <c r="E834">
        <v>17</v>
      </c>
      <c r="F834">
        <v>2.3204832077026367</v>
      </c>
      <c r="G834">
        <v>2.2497997283935547</v>
      </c>
      <c r="H834">
        <v>2.6301933452486992E-2</v>
      </c>
      <c r="I834">
        <v>90.439351998592997</v>
      </c>
      <c r="J834" s="6" t="s">
        <v>80</v>
      </c>
    </row>
    <row r="835" spans="1:10" x14ac:dyDescent="0.25">
      <c r="A835" s="5" t="str">
        <f t="shared" si="13"/>
        <v/>
      </c>
      <c r="B835" t="s">
        <v>91</v>
      </c>
      <c r="C835" t="s">
        <v>100</v>
      </c>
      <c r="D835" s="8" t="s">
        <v>54</v>
      </c>
      <c r="E835">
        <v>18</v>
      </c>
      <c r="F835">
        <v>2.6108334064483643</v>
      </c>
      <c r="G835">
        <v>2.5270144939422607</v>
      </c>
      <c r="H835">
        <v>2.5824382901191711E-2</v>
      </c>
      <c r="I835">
        <v>88.658017256554231</v>
      </c>
      <c r="J835" s="6" t="s">
        <v>80</v>
      </c>
    </row>
    <row r="836" spans="1:10" x14ac:dyDescent="0.25">
      <c r="A836" s="5" t="str">
        <f t="shared" si="13"/>
        <v/>
      </c>
      <c r="B836" t="s">
        <v>91</v>
      </c>
      <c r="C836" t="s">
        <v>100</v>
      </c>
      <c r="D836" s="8" t="s">
        <v>54</v>
      </c>
      <c r="E836">
        <v>19</v>
      </c>
      <c r="F836">
        <v>2.7124450206756592</v>
      </c>
      <c r="G836">
        <v>1.5843747854232788</v>
      </c>
      <c r="H836">
        <v>2.6148935779929161E-2</v>
      </c>
      <c r="I836">
        <v>85.967605212186811</v>
      </c>
      <c r="J836" s="6" t="s">
        <v>80</v>
      </c>
    </row>
    <row r="837" spans="1:10" x14ac:dyDescent="0.25">
      <c r="A837" s="5" t="str">
        <f t="shared" si="13"/>
        <v/>
      </c>
      <c r="B837" t="s">
        <v>91</v>
      </c>
      <c r="C837" t="s">
        <v>100</v>
      </c>
      <c r="D837" s="8" t="s">
        <v>54</v>
      </c>
      <c r="E837">
        <v>20</v>
      </c>
      <c r="F837">
        <v>2.6122276782989502</v>
      </c>
      <c r="G837">
        <v>1.932092547416687</v>
      </c>
      <c r="H837">
        <v>2.468741312623024E-2</v>
      </c>
      <c r="I837">
        <v>81.900117978512853</v>
      </c>
      <c r="J837" s="6" t="s">
        <v>80</v>
      </c>
    </row>
    <row r="838" spans="1:10" x14ac:dyDescent="0.25">
      <c r="A838" s="5" t="str">
        <f t="shared" si="13"/>
        <v/>
      </c>
      <c r="B838" t="s">
        <v>91</v>
      </c>
      <c r="C838" t="s">
        <v>100</v>
      </c>
      <c r="D838" s="8" t="s">
        <v>54</v>
      </c>
      <c r="E838">
        <v>21</v>
      </c>
      <c r="F838">
        <v>2.4834451675415039</v>
      </c>
      <c r="G838">
        <v>3.0237228870391846</v>
      </c>
      <c r="H838">
        <v>2.3297393694519997E-2</v>
      </c>
      <c r="I838">
        <v>77.826682514530702</v>
      </c>
      <c r="J838" s="6" t="s">
        <v>80</v>
      </c>
    </row>
    <row r="839" spans="1:10" x14ac:dyDescent="0.25">
      <c r="A839" s="5" t="str">
        <f t="shared" si="13"/>
        <v/>
      </c>
      <c r="B839" t="s">
        <v>91</v>
      </c>
      <c r="C839" t="s">
        <v>100</v>
      </c>
      <c r="D839" s="8" t="s">
        <v>54</v>
      </c>
      <c r="E839">
        <v>22</v>
      </c>
      <c r="F839">
        <v>2.2711787223815918</v>
      </c>
      <c r="G839">
        <v>2.4009153842926025</v>
      </c>
      <c r="H839">
        <v>2.1549154072999954E-2</v>
      </c>
      <c r="I839">
        <v>75.229158302520105</v>
      </c>
      <c r="J839" s="6" t="s">
        <v>80</v>
      </c>
    </row>
    <row r="840" spans="1:10" x14ac:dyDescent="0.25">
      <c r="A840" s="5" t="str">
        <f t="shared" si="13"/>
        <v/>
      </c>
      <c r="B840" t="s">
        <v>91</v>
      </c>
      <c r="C840" t="s">
        <v>100</v>
      </c>
      <c r="D840" s="8" t="s">
        <v>54</v>
      </c>
      <c r="E840">
        <v>23</v>
      </c>
      <c r="F840">
        <v>1.9395267963409424</v>
      </c>
      <c r="G840">
        <v>1.9904990196228027</v>
      </c>
      <c r="H840">
        <v>2.0373532548546791E-2</v>
      </c>
      <c r="I840">
        <v>73.36965662969142</v>
      </c>
      <c r="J840" s="6" t="s">
        <v>80</v>
      </c>
    </row>
    <row r="841" spans="1:10" x14ac:dyDescent="0.25">
      <c r="A841" s="5" t="str">
        <f t="shared" si="13"/>
        <v/>
      </c>
      <c r="B841" t="s">
        <v>91</v>
      </c>
      <c r="C841" t="s">
        <v>100</v>
      </c>
      <c r="D841" s="8" t="s">
        <v>54</v>
      </c>
      <c r="E841">
        <v>24</v>
      </c>
      <c r="F841">
        <v>1.6002917289733887</v>
      </c>
      <c r="G841">
        <v>1.6128365993499756</v>
      </c>
      <c r="H841">
        <v>1.8562359735369682E-2</v>
      </c>
      <c r="I841">
        <v>72.152665962319801</v>
      </c>
      <c r="J841" s="6" t="s">
        <v>80</v>
      </c>
    </row>
    <row r="842" spans="1:10" x14ac:dyDescent="0.25">
      <c r="A842" s="5" t="str">
        <f t="shared" si="13"/>
        <v/>
      </c>
      <c r="B842" t="s">
        <v>91</v>
      </c>
      <c r="C842" t="s">
        <v>100</v>
      </c>
      <c r="D842" s="8" t="s">
        <v>57</v>
      </c>
      <c r="E842">
        <v>1</v>
      </c>
      <c r="F842">
        <v>1.5473332405090332</v>
      </c>
      <c r="G842">
        <v>1.5172773599624634</v>
      </c>
      <c r="H842">
        <v>1.9216747954487801E-2</v>
      </c>
      <c r="I842">
        <v>77.029171483625532</v>
      </c>
      <c r="J842" s="6" t="s">
        <v>80</v>
      </c>
    </row>
    <row r="843" spans="1:10" x14ac:dyDescent="0.25">
      <c r="A843" s="5" t="str">
        <f t="shared" si="13"/>
        <v/>
      </c>
      <c r="B843" t="s">
        <v>91</v>
      </c>
      <c r="C843" t="s">
        <v>100</v>
      </c>
      <c r="D843" s="8" t="s">
        <v>57</v>
      </c>
      <c r="E843">
        <v>2</v>
      </c>
      <c r="F843">
        <v>1.3196560144424438</v>
      </c>
      <c r="G843">
        <v>1.3120658397674561</v>
      </c>
      <c r="H843">
        <v>1.7297705635428429E-2</v>
      </c>
      <c r="I843">
        <v>75.850045542124136</v>
      </c>
      <c r="J843" s="6" t="s">
        <v>80</v>
      </c>
    </row>
    <row r="844" spans="1:10" x14ac:dyDescent="0.25">
      <c r="A844" s="5" t="str">
        <f t="shared" si="13"/>
        <v/>
      </c>
      <c r="B844" t="s">
        <v>91</v>
      </c>
      <c r="C844" t="s">
        <v>100</v>
      </c>
      <c r="D844" s="8" t="s">
        <v>57</v>
      </c>
      <c r="E844">
        <v>3</v>
      </c>
      <c r="F844">
        <v>1.1680574417114258</v>
      </c>
      <c r="G844">
        <v>1.1621787548065186</v>
      </c>
      <c r="H844">
        <v>1.5403970144689083E-2</v>
      </c>
      <c r="I844">
        <v>74.090183920124247</v>
      </c>
      <c r="J844" s="6" t="s">
        <v>80</v>
      </c>
    </row>
    <row r="845" spans="1:10" x14ac:dyDescent="0.25">
      <c r="A845" s="5" t="str">
        <f t="shared" si="13"/>
        <v/>
      </c>
      <c r="B845" t="s">
        <v>91</v>
      </c>
      <c r="C845" t="s">
        <v>100</v>
      </c>
      <c r="D845" s="8" t="s">
        <v>57</v>
      </c>
      <c r="E845">
        <v>4</v>
      </c>
      <c r="F845">
        <v>1.0402876138687134</v>
      </c>
      <c r="G845">
        <v>1.0453163385391235</v>
      </c>
      <c r="H845">
        <v>1.4180797152221203E-2</v>
      </c>
      <c r="I845">
        <v>73.424941320719256</v>
      </c>
      <c r="J845" s="6" t="s">
        <v>80</v>
      </c>
    </row>
    <row r="846" spans="1:10" x14ac:dyDescent="0.25">
      <c r="A846" s="5" t="str">
        <f t="shared" si="13"/>
        <v/>
      </c>
      <c r="B846" t="s">
        <v>91</v>
      </c>
      <c r="C846" t="s">
        <v>100</v>
      </c>
      <c r="D846" s="8" t="s">
        <v>57</v>
      </c>
      <c r="E846">
        <v>5</v>
      </c>
      <c r="F846">
        <v>0.97500318288803101</v>
      </c>
      <c r="G846">
        <v>0.96985238790512085</v>
      </c>
      <c r="H846">
        <v>1.2889229692518711E-2</v>
      </c>
      <c r="I846">
        <v>72.573927132597248</v>
      </c>
      <c r="J846" s="6" t="s">
        <v>80</v>
      </c>
    </row>
    <row r="847" spans="1:10" x14ac:dyDescent="0.25">
      <c r="A847" s="5" t="str">
        <f t="shared" si="13"/>
        <v/>
      </c>
      <c r="B847" t="s">
        <v>91</v>
      </c>
      <c r="C847" t="s">
        <v>100</v>
      </c>
      <c r="D847" s="8" t="s">
        <v>57</v>
      </c>
      <c r="E847">
        <v>6</v>
      </c>
      <c r="F847">
        <v>0.93633866310119629</v>
      </c>
      <c r="G847">
        <v>0.92744320631027222</v>
      </c>
      <c r="H847">
        <v>1.2032391503453255E-2</v>
      </c>
      <c r="I847">
        <v>72.596990716412193</v>
      </c>
      <c r="J847" s="6" t="s">
        <v>80</v>
      </c>
    </row>
    <row r="848" spans="1:10" x14ac:dyDescent="0.25">
      <c r="A848" s="5" t="str">
        <f t="shared" si="13"/>
        <v/>
      </c>
      <c r="B848" t="s">
        <v>91</v>
      </c>
      <c r="C848" t="s">
        <v>100</v>
      </c>
      <c r="D848" s="8" t="s">
        <v>57</v>
      </c>
      <c r="E848">
        <v>7</v>
      </c>
      <c r="F848">
        <v>0.96071964502334595</v>
      </c>
      <c r="G848">
        <v>0.96734404563903809</v>
      </c>
      <c r="H848">
        <v>1.1827064678072929E-2</v>
      </c>
      <c r="I848">
        <v>71.636738483099222</v>
      </c>
      <c r="J848" s="6" t="s">
        <v>80</v>
      </c>
    </row>
    <row r="849" spans="1:10" x14ac:dyDescent="0.25">
      <c r="A849" s="5" t="str">
        <f t="shared" si="13"/>
        <v/>
      </c>
      <c r="B849" t="s">
        <v>91</v>
      </c>
      <c r="C849" t="s">
        <v>100</v>
      </c>
      <c r="D849" s="8" t="s">
        <v>57</v>
      </c>
      <c r="E849">
        <v>8</v>
      </c>
      <c r="F849">
        <v>0.93550103902816772</v>
      </c>
      <c r="G849">
        <v>0.92783737182617188</v>
      </c>
      <c r="H849">
        <v>1.2424460612237453E-2</v>
      </c>
      <c r="I849">
        <v>72.79418812401417</v>
      </c>
      <c r="J849" s="6" t="s">
        <v>80</v>
      </c>
    </row>
    <row r="850" spans="1:10" x14ac:dyDescent="0.25">
      <c r="A850" s="5" t="str">
        <f t="shared" si="13"/>
        <v/>
      </c>
      <c r="B850" t="s">
        <v>91</v>
      </c>
      <c r="C850" t="s">
        <v>100</v>
      </c>
      <c r="D850" s="8" t="s">
        <v>57</v>
      </c>
      <c r="E850">
        <v>9</v>
      </c>
      <c r="F850">
        <v>0.78829276561737061</v>
      </c>
      <c r="G850">
        <v>0.76917099952697754</v>
      </c>
      <c r="H850">
        <v>1.3751626014709473E-2</v>
      </c>
      <c r="I850">
        <v>77.670369591869203</v>
      </c>
      <c r="J850" s="6" t="s">
        <v>80</v>
      </c>
    </row>
    <row r="851" spans="1:10" x14ac:dyDescent="0.25">
      <c r="A851" s="5" t="str">
        <f t="shared" si="13"/>
        <v/>
      </c>
      <c r="B851" t="s">
        <v>91</v>
      </c>
      <c r="C851" t="s">
        <v>100</v>
      </c>
      <c r="D851" s="8" t="s">
        <v>57</v>
      </c>
      <c r="E851">
        <v>10</v>
      </c>
      <c r="F851">
        <v>0.73187237977981567</v>
      </c>
      <c r="G851">
        <v>0.71771925687789917</v>
      </c>
      <c r="H851">
        <v>1.6523759812116623E-2</v>
      </c>
      <c r="I851">
        <v>82.129907164124688</v>
      </c>
      <c r="J851" s="6" t="s">
        <v>80</v>
      </c>
    </row>
    <row r="852" spans="1:10" x14ac:dyDescent="0.25">
      <c r="A852" s="5" t="str">
        <f t="shared" si="13"/>
        <v/>
      </c>
      <c r="B852" t="s">
        <v>91</v>
      </c>
      <c r="C852" t="s">
        <v>100</v>
      </c>
      <c r="D852" s="8" t="s">
        <v>57</v>
      </c>
      <c r="E852">
        <v>11</v>
      </c>
      <c r="F852">
        <v>0.78697681427001953</v>
      </c>
      <c r="G852">
        <v>0.79544275999069214</v>
      </c>
      <c r="H852">
        <v>2.0135208964347839E-2</v>
      </c>
      <c r="I852">
        <v>86.070239971969144</v>
      </c>
      <c r="J852" s="6" t="s">
        <v>80</v>
      </c>
    </row>
    <row r="853" spans="1:10" x14ac:dyDescent="0.25">
      <c r="A853" s="5" t="str">
        <f t="shared" si="13"/>
        <v/>
      </c>
      <c r="B853" t="s">
        <v>91</v>
      </c>
      <c r="C853" t="s">
        <v>100</v>
      </c>
      <c r="D853" s="8" t="s">
        <v>57</v>
      </c>
      <c r="E853">
        <v>12</v>
      </c>
      <c r="F853">
        <v>0.91261416673660278</v>
      </c>
      <c r="G853">
        <v>0.95654326677322388</v>
      </c>
      <c r="H853">
        <v>2.3042257875204086E-2</v>
      </c>
      <c r="I853">
        <v>88.693256262040691</v>
      </c>
      <c r="J853" s="6" t="s">
        <v>80</v>
      </c>
    </row>
    <row r="854" spans="1:10" x14ac:dyDescent="0.25">
      <c r="A854" s="5" t="str">
        <f t="shared" si="13"/>
        <v/>
      </c>
      <c r="B854" t="s">
        <v>91</v>
      </c>
      <c r="C854" t="s">
        <v>100</v>
      </c>
      <c r="D854" s="8" t="s">
        <v>57</v>
      </c>
      <c r="E854">
        <v>13</v>
      </c>
      <c r="F854">
        <v>1.19942307472229</v>
      </c>
      <c r="G854">
        <v>1.2614507675170898</v>
      </c>
      <c r="H854">
        <v>2.5546394288539886E-2</v>
      </c>
      <c r="I854">
        <v>92.022613417403491</v>
      </c>
      <c r="J854" s="6" t="s">
        <v>80</v>
      </c>
    </row>
    <row r="855" spans="1:10" x14ac:dyDescent="0.25">
      <c r="A855" s="5" t="str">
        <f t="shared" si="13"/>
        <v/>
      </c>
      <c r="B855" t="s">
        <v>91</v>
      </c>
      <c r="C855" t="s">
        <v>100</v>
      </c>
      <c r="D855" s="8" t="s">
        <v>57</v>
      </c>
      <c r="E855">
        <v>14</v>
      </c>
      <c r="F855">
        <v>1.477791428565979</v>
      </c>
      <c r="G855">
        <v>1.6138219833374023</v>
      </c>
      <c r="H855">
        <v>2.7791876345872879E-2</v>
      </c>
      <c r="I855">
        <v>93.75661236644261</v>
      </c>
      <c r="J855" s="6" t="s">
        <v>80</v>
      </c>
    </row>
    <row r="856" spans="1:10" x14ac:dyDescent="0.25">
      <c r="A856" s="5" t="str">
        <f t="shared" si="13"/>
        <v/>
      </c>
      <c r="B856" t="s">
        <v>91</v>
      </c>
      <c r="C856" t="s">
        <v>100</v>
      </c>
      <c r="D856" s="8" t="s">
        <v>57</v>
      </c>
      <c r="E856">
        <v>15</v>
      </c>
      <c r="F856">
        <v>1.8786604404449463</v>
      </c>
      <c r="G856">
        <v>1.9655455350875854</v>
      </c>
      <c r="H856">
        <v>2.9187686741352081E-2</v>
      </c>
      <c r="I856">
        <v>94.928936766506254</v>
      </c>
      <c r="J856" s="6" t="s">
        <v>80</v>
      </c>
    </row>
    <row r="857" spans="1:10" x14ac:dyDescent="0.25">
      <c r="A857" s="5" t="str">
        <f t="shared" si="13"/>
        <v/>
      </c>
      <c r="B857" t="s">
        <v>91</v>
      </c>
      <c r="C857" t="s">
        <v>100</v>
      </c>
      <c r="D857" s="8" t="s">
        <v>57</v>
      </c>
      <c r="E857">
        <v>16</v>
      </c>
      <c r="F857">
        <v>2.3126847743988037</v>
      </c>
      <c r="G857">
        <v>2.3835084438323975</v>
      </c>
      <c r="H857">
        <v>2.9074056074023247E-2</v>
      </c>
      <c r="I857">
        <v>94.647136100894471</v>
      </c>
      <c r="J857" s="6" t="s">
        <v>80</v>
      </c>
    </row>
    <row r="858" spans="1:10" x14ac:dyDescent="0.25">
      <c r="A858" s="5" t="str">
        <f t="shared" si="13"/>
        <v/>
      </c>
      <c r="B858" t="s">
        <v>91</v>
      </c>
      <c r="C858" t="s">
        <v>100</v>
      </c>
      <c r="D858" s="8" t="s">
        <v>57</v>
      </c>
      <c r="E858">
        <v>17</v>
      </c>
      <c r="F858">
        <v>2.6994998455047607</v>
      </c>
      <c r="G858">
        <v>2.7249352931976318</v>
      </c>
      <c r="H858">
        <v>2.8476247563958168E-2</v>
      </c>
      <c r="I858">
        <v>93.745542126467882</v>
      </c>
      <c r="J858" s="6" t="s">
        <v>80</v>
      </c>
    </row>
    <row r="859" spans="1:10" x14ac:dyDescent="0.25">
      <c r="A859" s="5" t="str">
        <f t="shared" si="13"/>
        <v/>
      </c>
      <c r="B859" t="s">
        <v>91</v>
      </c>
      <c r="C859" t="s">
        <v>100</v>
      </c>
      <c r="D859" s="8" t="s">
        <v>57</v>
      </c>
      <c r="E859">
        <v>18</v>
      </c>
      <c r="F859">
        <v>2.9973597526550293</v>
      </c>
      <c r="G859">
        <v>3.0269269943237305</v>
      </c>
      <c r="H859">
        <v>2.8383892029523849E-2</v>
      </c>
      <c r="I859">
        <v>92.416938167801149</v>
      </c>
      <c r="J859" s="6" t="s">
        <v>80</v>
      </c>
    </row>
    <row r="860" spans="1:10" x14ac:dyDescent="0.25">
      <c r="A860" s="5" t="str">
        <f t="shared" si="13"/>
        <v/>
      </c>
      <c r="B860" t="s">
        <v>91</v>
      </c>
      <c r="C860" t="s">
        <v>100</v>
      </c>
      <c r="D860" s="8" t="s">
        <v>57</v>
      </c>
      <c r="E860">
        <v>19</v>
      </c>
      <c r="F860">
        <v>3.0614326000213623</v>
      </c>
      <c r="G860">
        <v>1.8973624706268311</v>
      </c>
      <c r="H860">
        <v>2.8447065502405167E-2</v>
      </c>
      <c r="I860">
        <v>89.835540374841074</v>
      </c>
      <c r="J860" s="6" t="s">
        <v>80</v>
      </c>
    </row>
    <row r="861" spans="1:10" x14ac:dyDescent="0.25">
      <c r="A861" s="5" t="str">
        <f t="shared" si="13"/>
        <v/>
      </c>
      <c r="B861" t="s">
        <v>91</v>
      </c>
      <c r="C861" t="s">
        <v>100</v>
      </c>
      <c r="D861" s="8" t="s">
        <v>57</v>
      </c>
      <c r="E861">
        <v>20</v>
      </c>
      <c r="F861">
        <v>2.9184670448303223</v>
      </c>
      <c r="G861">
        <v>2.25667405128479</v>
      </c>
      <c r="H861">
        <v>2.7099810540676117E-2</v>
      </c>
      <c r="I861">
        <v>85.850001751619118</v>
      </c>
      <c r="J861" s="6" t="s">
        <v>80</v>
      </c>
    </row>
    <row r="862" spans="1:10" x14ac:dyDescent="0.25">
      <c r="A862" s="5" t="str">
        <f t="shared" si="13"/>
        <v/>
      </c>
      <c r="B862" t="s">
        <v>91</v>
      </c>
      <c r="C862" t="s">
        <v>100</v>
      </c>
      <c r="D862" s="8" t="s">
        <v>57</v>
      </c>
      <c r="E862">
        <v>21</v>
      </c>
      <c r="F862">
        <v>2.7852089405059814</v>
      </c>
      <c r="G862">
        <v>3.4591929912567139</v>
      </c>
      <c r="H862">
        <v>2.5827361270785332E-2</v>
      </c>
      <c r="I862">
        <v>82.745536871598688</v>
      </c>
      <c r="J862" s="6" t="s">
        <v>80</v>
      </c>
    </row>
    <row r="863" spans="1:10" x14ac:dyDescent="0.25">
      <c r="A863" s="5" t="str">
        <f t="shared" si="13"/>
        <v/>
      </c>
      <c r="B863" t="s">
        <v>91</v>
      </c>
      <c r="C863" t="s">
        <v>100</v>
      </c>
      <c r="D863" s="8" t="s">
        <v>57</v>
      </c>
      <c r="E863">
        <v>22</v>
      </c>
      <c r="F863">
        <v>2.5033726692199707</v>
      </c>
      <c r="G863">
        <v>2.7607126235961914</v>
      </c>
      <c r="H863">
        <v>2.4209937080740929E-2</v>
      </c>
      <c r="I863">
        <v>80.406691189344514</v>
      </c>
      <c r="J863" s="6" t="s">
        <v>80</v>
      </c>
    </row>
    <row r="864" spans="1:10" x14ac:dyDescent="0.25">
      <c r="A864" s="5" t="str">
        <f t="shared" si="13"/>
        <v/>
      </c>
      <c r="B864" t="s">
        <v>91</v>
      </c>
      <c r="C864" t="s">
        <v>100</v>
      </c>
      <c r="D864" s="8" t="s">
        <v>57</v>
      </c>
      <c r="E864">
        <v>23</v>
      </c>
      <c r="F864">
        <v>2.1908338069915771</v>
      </c>
      <c r="G864">
        <v>2.2659618854522705</v>
      </c>
      <c r="H864">
        <v>2.3393135517835617E-2</v>
      </c>
      <c r="I864">
        <v>78.852809598878508</v>
      </c>
      <c r="J864" s="6" t="s">
        <v>80</v>
      </c>
    </row>
    <row r="865" spans="1:10" x14ac:dyDescent="0.25">
      <c r="A865" s="5" t="str">
        <f t="shared" si="13"/>
        <v/>
      </c>
      <c r="B865" t="s">
        <v>91</v>
      </c>
      <c r="C865" t="s">
        <v>100</v>
      </c>
      <c r="D865" s="8" t="s">
        <v>57</v>
      </c>
      <c r="E865">
        <v>24</v>
      </c>
      <c r="F865">
        <v>1.7905118465423584</v>
      </c>
      <c r="G865">
        <v>1.8355098962783813</v>
      </c>
      <c r="H865">
        <v>2.1653005853295326E-2</v>
      </c>
      <c r="I865">
        <v>77.687467157122782</v>
      </c>
      <c r="J865" s="6" t="s">
        <v>80</v>
      </c>
    </row>
    <row r="866" spans="1:10" x14ac:dyDescent="0.25">
      <c r="A866" s="5" t="str">
        <f t="shared" si="13"/>
        <v/>
      </c>
      <c r="B866" t="s">
        <v>91</v>
      </c>
      <c r="C866" t="s">
        <v>100</v>
      </c>
      <c r="D866" s="8" t="s">
        <v>58</v>
      </c>
      <c r="E866">
        <v>1</v>
      </c>
      <c r="F866">
        <v>1.5050792694091797</v>
      </c>
      <c r="G866">
        <v>1.5797244310379028</v>
      </c>
      <c r="H866">
        <v>1.901588961482048E-2</v>
      </c>
      <c r="I866">
        <v>76.668575932734868</v>
      </c>
      <c r="J866" s="6" t="s">
        <v>80</v>
      </c>
    </row>
    <row r="867" spans="1:10" x14ac:dyDescent="0.25">
      <c r="A867" s="5" t="str">
        <f t="shared" si="13"/>
        <v/>
      </c>
      <c r="B867" t="s">
        <v>91</v>
      </c>
      <c r="C867" t="s">
        <v>100</v>
      </c>
      <c r="D867" s="8" t="s">
        <v>58</v>
      </c>
      <c r="E867">
        <v>2</v>
      </c>
      <c r="F867">
        <v>1.2785102128982544</v>
      </c>
      <c r="G867">
        <v>1.3501392602920532</v>
      </c>
      <c r="H867">
        <v>1.7297063022851944E-2</v>
      </c>
      <c r="I867">
        <v>76.088623226486291</v>
      </c>
      <c r="J867" s="6" t="s">
        <v>80</v>
      </c>
    </row>
    <row r="868" spans="1:10" x14ac:dyDescent="0.25">
      <c r="A868" s="5" t="str">
        <f t="shared" si="13"/>
        <v/>
      </c>
      <c r="B868" t="s">
        <v>91</v>
      </c>
      <c r="C868" t="s">
        <v>100</v>
      </c>
      <c r="D868" s="8" t="s">
        <v>58</v>
      </c>
      <c r="E868">
        <v>3</v>
      </c>
      <c r="F868">
        <v>1.1390289068222046</v>
      </c>
      <c r="G868">
        <v>1.17812180519104</v>
      </c>
      <c r="H868">
        <v>1.5610018745064735E-2</v>
      </c>
      <c r="I868">
        <v>75.698036433697951</v>
      </c>
      <c r="J868" s="6" t="s">
        <v>80</v>
      </c>
    </row>
    <row r="869" spans="1:10" x14ac:dyDescent="0.25">
      <c r="A869" s="5" t="str">
        <f t="shared" si="13"/>
        <v/>
      </c>
      <c r="B869" t="s">
        <v>91</v>
      </c>
      <c r="C869" t="s">
        <v>100</v>
      </c>
      <c r="D869" s="8" t="s">
        <v>58</v>
      </c>
      <c r="E869">
        <v>4</v>
      </c>
      <c r="F869">
        <v>1.0169318914413452</v>
      </c>
      <c r="G869">
        <v>1.0577628612518311</v>
      </c>
      <c r="H869">
        <v>1.420872937887907E-2</v>
      </c>
      <c r="I869">
        <v>74.050413382379503</v>
      </c>
      <c r="J869" s="6" t="s">
        <v>80</v>
      </c>
    </row>
    <row r="870" spans="1:10" x14ac:dyDescent="0.25">
      <c r="A870" s="5" t="str">
        <f t="shared" si="13"/>
        <v/>
      </c>
      <c r="B870" t="s">
        <v>91</v>
      </c>
      <c r="C870" t="s">
        <v>100</v>
      </c>
      <c r="D870" s="8" t="s">
        <v>58</v>
      </c>
      <c r="E870">
        <v>5</v>
      </c>
      <c r="F870">
        <v>0.94424515962600708</v>
      </c>
      <c r="G870">
        <v>0.96729946136474609</v>
      </c>
      <c r="H870">
        <v>1.2861095368862152E-2</v>
      </c>
      <c r="I870">
        <v>72.832595901209018</v>
      </c>
      <c r="J870" s="6" t="s">
        <v>80</v>
      </c>
    </row>
    <row r="871" spans="1:10" x14ac:dyDescent="0.25">
      <c r="A871" s="5" t="str">
        <f t="shared" si="13"/>
        <v/>
      </c>
      <c r="B871" t="s">
        <v>91</v>
      </c>
      <c r="C871" t="s">
        <v>100</v>
      </c>
      <c r="D871" s="8" t="s">
        <v>58</v>
      </c>
      <c r="E871">
        <v>6</v>
      </c>
      <c r="F871">
        <v>0.90282005071640015</v>
      </c>
      <c r="G871">
        <v>0.92998802661895752</v>
      </c>
      <c r="H871">
        <v>1.1908659711480141E-2</v>
      </c>
      <c r="I871">
        <v>71.613611840949844</v>
      </c>
      <c r="J871" s="6" t="s">
        <v>80</v>
      </c>
    </row>
    <row r="872" spans="1:10" x14ac:dyDescent="0.25">
      <c r="A872" s="5" t="str">
        <f t="shared" si="13"/>
        <v/>
      </c>
      <c r="B872" t="s">
        <v>91</v>
      </c>
      <c r="C872" t="s">
        <v>100</v>
      </c>
      <c r="D872" s="8" t="s">
        <v>58</v>
      </c>
      <c r="E872">
        <v>7</v>
      </c>
      <c r="F872">
        <v>0.92403262853622437</v>
      </c>
      <c r="G872">
        <v>0.9373931884765625</v>
      </c>
      <c r="H872">
        <v>1.1536402627825737E-2</v>
      </c>
      <c r="I872">
        <v>71.006337362057849</v>
      </c>
      <c r="J872" s="6" t="s">
        <v>80</v>
      </c>
    </row>
    <row r="873" spans="1:10" x14ac:dyDescent="0.25">
      <c r="A873" s="5" t="str">
        <f t="shared" si="13"/>
        <v/>
      </c>
      <c r="B873" t="s">
        <v>91</v>
      </c>
      <c r="C873" t="s">
        <v>100</v>
      </c>
      <c r="D873" s="8" t="s">
        <v>58</v>
      </c>
      <c r="E873">
        <v>8</v>
      </c>
      <c r="F873">
        <v>0.89931654930114746</v>
      </c>
      <c r="G873">
        <v>0.90726715326309204</v>
      </c>
      <c r="H873">
        <v>1.2399637140333652E-2</v>
      </c>
      <c r="I873">
        <v>72.234934314244086</v>
      </c>
      <c r="J873" s="6" t="s">
        <v>80</v>
      </c>
    </row>
    <row r="874" spans="1:10" x14ac:dyDescent="0.25">
      <c r="A874" s="5" t="str">
        <f t="shared" si="13"/>
        <v/>
      </c>
      <c r="B874" t="s">
        <v>91</v>
      </c>
      <c r="C874" t="s">
        <v>100</v>
      </c>
      <c r="D874" s="8" t="s">
        <v>58</v>
      </c>
      <c r="E874">
        <v>9</v>
      </c>
      <c r="F874">
        <v>0.77483963966369629</v>
      </c>
      <c r="G874">
        <v>0.7620425820350647</v>
      </c>
      <c r="H874">
        <v>1.3926772400736809E-2</v>
      </c>
      <c r="I874">
        <v>76.385118234365308</v>
      </c>
      <c r="J874" s="6" t="s">
        <v>80</v>
      </c>
    </row>
    <row r="875" spans="1:10" x14ac:dyDescent="0.25">
      <c r="A875" s="5" t="str">
        <f t="shared" si="13"/>
        <v/>
      </c>
      <c r="B875" t="s">
        <v>91</v>
      </c>
      <c r="C875" t="s">
        <v>100</v>
      </c>
      <c r="D875" s="8" t="s">
        <v>58</v>
      </c>
      <c r="E875">
        <v>10</v>
      </c>
      <c r="F875">
        <v>0.70563745498657227</v>
      </c>
      <c r="G875">
        <v>0.70880711078643799</v>
      </c>
      <c r="H875">
        <v>1.6645332798361778E-2</v>
      </c>
      <c r="I875">
        <v>81.801050972144978</v>
      </c>
      <c r="J875" s="6" t="s">
        <v>80</v>
      </c>
    </row>
    <row r="876" spans="1:10" x14ac:dyDescent="0.25">
      <c r="A876" s="5" t="str">
        <f t="shared" si="13"/>
        <v/>
      </c>
      <c r="B876" t="s">
        <v>91</v>
      </c>
      <c r="C876" t="s">
        <v>100</v>
      </c>
      <c r="D876" s="8" t="s">
        <v>58</v>
      </c>
      <c r="E876">
        <v>11</v>
      </c>
      <c r="F876">
        <v>0.79349344968795776</v>
      </c>
      <c r="G876">
        <v>0.75482296943664551</v>
      </c>
      <c r="H876">
        <v>2.0269377157092094E-2</v>
      </c>
      <c r="I876">
        <v>87.121720091086516</v>
      </c>
      <c r="J876" s="6" t="s">
        <v>80</v>
      </c>
    </row>
    <row r="877" spans="1:10" x14ac:dyDescent="0.25">
      <c r="A877" s="5" t="str">
        <f t="shared" si="13"/>
        <v/>
      </c>
      <c r="B877" t="s">
        <v>91</v>
      </c>
      <c r="C877" t="s">
        <v>100</v>
      </c>
      <c r="D877" s="8" t="s">
        <v>58</v>
      </c>
      <c r="E877">
        <v>12</v>
      </c>
      <c r="F877">
        <v>0.95099282264709473</v>
      </c>
      <c r="G877">
        <v>0.97509181499481201</v>
      </c>
      <c r="H877">
        <v>2.3083742707967758E-2</v>
      </c>
      <c r="I877">
        <v>91.845139253815177</v>
      </c>
      <c r="J877" s="6" t="s">
        <v>80</v>
      </c>
    </row>
    <row r="878" spans="1:10" x14ac:dyDescent="0.25">
      <c r="A878" s="5" t="str">
        <f t="shared" si="13"/>
        <v/>
      </c>
      <c r="B878" t="s">
        <v>91</v>
      </c>
      <c r="C878" t="s">
        <v>100</v>
      </c>
      <c r="D878" s="8" t="s">
        <v>58</v>
      </c>
      <c r="E878">
        <v>13</v>
      </c>
      <c r="F878">
        <v>1.2634764909744263</v>
      </c>
      <c r="G878">
        <v>1.2941426038742065</v>
      </c>
      <c r="H878">
        <v>2.5767106562852859E-2</v>
      </c>
      <c r="I878">
        <v>94.636801541427388</v>
      </c>
      <c r="J878" s="6" t="s">
        <v>80</v>
      </c>
    </row>
    <row r="879" spans="1:10" x14ac:dyDescent="0.25">
      <c r="A879" s="5" t="str">
        <f t="shared" si="13"/>
        <v/>
      </c>
      <c r="B879" t="s">
        <v>91</v>
      </c>
      <c r="C879" t="s">
        <v>100</v>
      </c>
      <c r="D879" s="8" t="s">
        <v>58</v>
      </c>
      <c r="E879">
        <v>14</v>
      </c>
      <c r="F879">
        <v>1.5864799022674561</v>
      </c>
      <c r="G879">
        <v>1.6880810260772705</v>
      </c>
      <c r="H879">
        <v>2.8086084872484207E-2</v>
      </c>
      <c r="I879">
        <v>96.532860395858137</v>
      </c>
      <c r="J879" s="6" t="s">
        <v>80</v>
      </c>
    </row>
    <row r="880" spans="1:10" x14ac:dyDescent="0.25">
      <c r="A880" s="5" t="str">
        <f t="shared" si="13"/>
        <v/>
      </c>
      <c r="B880" t="s">
        <v>91</v>
      </c>
      <c r="C880" t="s">
        <v>100</v>
      </c>
      <c r="D880" s="8" t="s">
        <v>58</v>
      </c>
      <c r="E880">
        <v>15</v>
      </c>
      <c r="F880">
        <v>1.9752936363220215</v>
      </c>
      <c r="G880">
        <v>2.1105237007141113</v>
      </c>
      <c r="H880">
        <v>2.9434662312269211E-2</v>
      </c>
      <c r="I880">
        <v>97.319670695393441</v>
      </c>
      <c r="J880" s="6" t="s">
        <v>80</v>
      </c>
    </row>
    <row r="881" spans="1:10" x14ac:dyDescent="0.25">
      <c r="A881" s="5" t="str">
        <f t="shared" si="13"/>
        <v/>
      </c>
      <c r="B881" t="s">
        <v>91</v>
      </c>
      <c r="C881" t="s">
        <v>100</v>
      </c>
      <c r="D881" s="8" t="s">
        <v>58</v>
      </c>
      <c r="E881">
        <v>16</v>
      </c>
      <c r="F881">
        <v>2.4180147647857666</v>
      </c>
      <c r="G881">
        <v>2.537412166595459</v>
      </c>
      <c r="H881">
        <v>2.9351774603128433E-2</v>
      </c>
      <c r="I881">
        <v>97.181800665610595</v>
      </c>
      <c r="J881" s="6" t="s">
        <v>80</v>
      </c>
    </row>
    <row r="882" spans="1:10" x14ac:dyDescent="0.25">
      <c r="A882" s="5" t="str">
        <f t="shared" si="13"/>
        <v/>
      </c>
      <c r="B882" t="s">
        <v>91</v>
      </c>
      <c r="C882" t="s">
        <v>100</v>
      </c>
      <c r="D882" s="8" t="s">
        <v>58</v>
      </c>
      <c r="E882">
        <v>17</v>
      </c>
      <c r="F882">
        <v>2.8065800666809082</v>
      </c>
      <c r="G882">
        <v>2.8935205936431885</v>
      </c>
      <c r="H882">
        <v>2.9131265357136726E-2</v>
      </c>
      <c r="I882">
        <v>96.027360308284116</v>
      </c>
      <c r="J882" s="6" t="s">
        <v>80</v>
      </c>
    </row>
    <row r="883" spans="1:10" x14ac:dyDescent="0.25">
      <c r="A883" s="5" t="str">
        <f t="shared" si="13"/>
        <v/>
      </c>
      <c r="B883" t="s">
        <v>91</v>
      </c>
      <c r="C883" t="s">
        <v>100</v>
      </c>
      <c r="D883" s="8" t="s">
        <v>58</v>
      </c>
      <c r="E883">
        <v>18</v>
      </c>
      <c r="F883">
        <v>3.0090951919555664</v>
      </c>
      <c r="G883">
        <v>1.9154049158096313</v>
      </c>
      <c r="H883">
        <v>2.9634663835167885E-2</v>
      </c>
      <c r="I883">
        <v>94.240007006483182</v>
      </c>
      <c r="J883" s="6" t="s">
        <v>80</v>
      </c>
    </row>
    <row r="884" spans="1:10" x14ac:dyDescent="0.25">
      <c r="A884" s="5" t="str">
        <f t="shared" si="13"/>
        <v/>
      </c>
      <c r="B884" t="s">
        <v>91</v>
      </c>
      <c r="C884" t="s">
        <v>100</v>
      </c>
      <c r="D884" s="8" t="s">
        <v>58</v>
      </c>
      <c r="E884">
        <v>19</v>
      </c>
      <c r="F884">
        <v>3.02913498878479</v>
      </c>
      <c r="G884">
        <v>2.6249368190765381</v>
      </c>
      <c r="H884">
        <v>2.8652803972363472E-2</v>
      </c>
      <c r="I884">
        <v>91.21509896654247</v>
      </c>
      <c r="J884" s="6" t="s">
        <v>80</v>
      </c>
    </row>
    <row r="885" spans="1:10" x14ac:dyDescent="0.25">
      <c r="A885" s="5" t="str">
        <f t="shared" si="13"/>
        <v/>
      </c>
      <c r="B885" t="s">
        <v>91</v>
      </c>
      <c r="C885" t="s">
        <v>100</v>
      </c>
      <c r="D885" s="8" t="s">
        <v>58</v>
      </c>
      <c r="E885">
        <v>20</v>
      </c>
      <c r="F885">
        <v>2.9284658432006836</v>
      </c>
      <c r="G885">
        <v>2.6291568279266357</v>
      </c>
      <c r="H885">
        <v>2.7154795825481415E-2</v>
      </c>
      <c r="I885">
        <v>86.933534769658948</v>
      </c>
      <c r="J885" s="6" t="s">
        <v>80</v>
      </c>
    </row>
    <row r="886" spans="1:10" x14ac:dyDescent="0.25">
      <c r="A886" s="5" t="str">
        <f t="shared" si="13"/>
        <v/>
      </c>
      <c r="B886" t="s">
        <v>91</v>
      </c>
      <c r="C886" t="s">
        <v>100</v>
      </c>
      <c r="D886" s="8" t="s">
        <v>58</v>
      </c>
      <c r="E886">
        <v>21</v>
      </c>
      <c r="F886">
        <v>2.8329911231994629</v>
      </c>
      <c r="G886">
        <v>2.5655744075775146</v>
      </c>
      <c r="H886">
        <v>2.609759196639061E-2</v>
      </c>
      <c r="I886">
        <v>84.31906288317073</v>
      </c>
      <c r="J886" s="6" t="s">
        <v>80</v>
      </c>
    </row>
    <row r="887" spans="1:10" x14ac:dyDescent="0.25">
      <c r="A887" s="5" t="str">
        <f t="shared" si="13"/>
        <v/>
      </c>
      <c r="B887" t="s">
        <v>91</v>
      </c>
      <c r="C887" t="s">
        <v>100</v>
      </c>
      <c r="D887" s="8" t="s">
        <v>58</v>
      </c>
      <c r="E887">
        <v>22</v>
      </c>
      <c r="F887">
        <v>2.5958414077758789</v>
      </c>
      <c r="G887">
        <v>3.1728322505950928</v>
      </c>
      <c r="H887">
        <v>2.512771263718605E-2</v>
      </c>
      <c r="I887">
        <v>82.020775967767904</v>
      </c>
      <c r="J887" s="6" t="s">
        <v>80</v>
      </c>
    </row>
    <row r="888" spans="1:10" x14ac:dyDescent="0.25">
      <c r="A888" s="5" t="str">
        <f t="shared" si="13"/>
        <v/>
      </c>
      <c r="B888" t="s">
        <v>91</v>
      </c>
      <c r="C888" t="s">
        <v>100</v>
      </c>
      <c r="D888" s="8" t="s">
        <v>58</v>
      </c>
      <c r="E888">
        <v>23</v>
      </c>
      <c r="F888">
        <v>2.2408976554870605</v>
      </c>
      <c r="G888">
        <v>2.4680385589599609</v>
      </c>
      <c r="H888">
        <v>2.3840302601456642E-2</v>
      </c>
      <c r="I888">
        <v>80.379572604659828</v>
      </c>
      <c r="J888" s="6" t="s">
        <v>80</v>
      </c>
    </row>
    <row r="889" spans="1:10" x14ac:dyDescent="0.25">
      <c r="A889" s="5" t="str">
        <f t="shared" si="13"/>
        <v/>
      </c>
      <c r="B889" t="s">
        <v>91</v>
      </c>
      <c r="C889" t="s">
        <v>100</v>
      </c>
      <c r="D889" s="8" t="s">
        <v>58</v>
      </c>
      <c r="E889">
        <v>24</v>
      </c>
      <c r="F889">
        <v>1.8698040246963501</v>
      </c>
      <c r="G889">
        <v>1.9744350910186768</v>
      </c>
      <c r="H889">
        <v>2.1932058036327362E-2</v>
      </c>
      <c r="I889">
        <v>78.622785076193949</v>
      </c>
      <c r="J889" s="6" t="s">
        <v>80</v>
      </c>
    </row>
    <row r="890" spans="1:10" x14ac:dyDescent="0.25">
      <c r="A890" s="5" t="str">
        <f t="shared" si="13"/>
        <v/>
      </c>
      <c r="B890" t="s">
        <v>91</v>
      </c>
      <c r="C890" t="s">
        <v>100</v>
      </c>
      <c r="D890" s="8" t="s">
        <v>59</v>
      </c>
      <c r="E890">
        <v>1</v>
      </c>
      <c r="F890">
        <v>1.5736204385757446</v>
      </c>
      <c r="G890">
        <v>1.6500241756439209</v>
      </c>
      <c r="H890">
        <v>1.9302438944578171E-2</v>
      </c>
      <c r="I890">
        <v>77.085419874036063</v>
      </c>
      <c r="J890" s="6" t="s">
        <v>80</v>
      </c>
    </row>
    <row r="891" spans="1:10" x14ac:dyDescent="0.25">
      <c r="A891" s="5" t="str">
        <f t="shared" si="13"/>
        <v/>
      </c>
      <c r="B891" t="s">
        <v>91</v>
      </c>
      <c r="C891" t="s">
        <v>100</v>
      </c>
      <c r="D891" s="8" t="s">
        <v>59</v>
      </c>
      <c r="E891">
        <v>2</v>
      </c>
      <c r="F891">
        <v>1.3320578336715698</v>
      </c>
      <c r="G891">
        <v>1.3985521793365479</v>
      </c>
      <c r="H891">
        <v>1.7431892454624176E-2</v>
      </c>
      <c r="I891">
        <v>77.057428271515434</v>
      </c>
      <c r="J891" s="6" t="s">
        <v>80</v>
      </c>
    </row>
    <row r="892" spans="1:10" x14ac:dyDescent="0.25">
      <c r="A892" s="5" t="str">
        <f t="shared" si="13"/>
        <v/>
      </c>
      <c r="B892" t="s">
        <v>91</v>
      </c>
      <c r="C892" t="s">
        <v>100</v>
      </c>
      <c r="D892" s="8" t="s">
        <v>59</v>
      </c>
      <c r="E892">
        <v>3</v>
      </c>
      <c r="F892">
        <v>1.2021605968475342</v>
      </c>
      <c r="G892">
        <v>1.2233917713165283</v>
      </c>
      <c r="H892">
        <v>1.5810238197445869E-2</v>
      </c>
      <c r="I892">
        <v>75.416425822251043</v>
      </c>
      <c r="J892" s="6" t="s">
        <v>80</v>
      </c>
    </row>
    <row r="893" spans="1:10" x14ac:dyDescent="0.25">
      <c r="A893" s="5" t="str">
        <f t="shared" si="13"/>
        <v/>
      </c>
      <c r="B893" t="s">
        <v>91</v>
      </c>
      <c r="C893" t="s">
        <v>100</v>
      </c>
      <c r="D893" s="8" t="s">
        <v>59</v>
      </c>
      <c r="E893">
        <v>4</v>
      </c>
      <c r="F893">
        <v>1.0770562887191772</v>
      </c>
      <c r="G893">
        <v>1.0996741056442261</v>
      </c>
      <c r="H893">
        <v>1.4508885331451893E-2</v>
      </c>
      <c r="I893">
        <v>74.26000524842334</v>
      </c>
      <c r="J893" s="6" t="s">
        <v>80</v>
      </c>
    </row>
    <row r="894" spans="1:10" x14ac:dyDescent="0.25">
      <c r="A894" s="5" t="str">
        <f t="shared" si="13"/>
        <v/>
      </c>
      <c r="B894" t="s">
        <v>91</v>
      </c>
      <c r="C894" t="s">
        <v>100</v>
      </c>
      <c r="D894" s="8" t="s">
        <v>59</v>
      </c>
      <c r="E894">
        <v>5</v>
      </c>
      <c r="F894">
        <v>1.0200343132019043</v>
      </c>
      <c r="G894">
        <v>1.009613037109375</v>
      </c>
      <c r="H894">
        <v>1.326175220310688E-2</v>
      </c>
      <c r="I894">
        <v>73.195561581523748</v>
      </c>
      <c r="J894" s="6" t="s">
        <v>80</v>
      </c>
    </row>
    <row r="895" spans="1:10" x14ac:dyDescent="0.25">
      <c r="A895" s="5" t="str">
        <f t="shared" si="13"/>
        <v/>
      </c>
      <c r="B895" t="s">
        <v>91</v>
      </c>
      <c r="C895" t="s">
        <v>100</v>
      </c>
      <c r="D895" s="8" t="s">
        <v>59</v>
      </c>
      <c r="E895">
        <v>6</v>
      </c>
      <c r="F895">
        <v>0.97016018629074097</v>
      </c>
      <c r="G895">
        <v>0.98077309131622314</v>
      </c>
      <c r="H895">
        <v>1.2276156805455685E-2</v>
      </c>
      <c r="I895">
        <v>72.52825402379689</v>
      </c>
      <c r="J895" s="6" t="s">
        <v>80</v>
      </c>
    </row>
    <row r="896" spans="1:10" x14ac:dyDescent="0.25">
      <c r="A896" s="5" t="str">
        <f t="shared" si="13"/>
        <v/>
      </c>
      <c r="B896" t="s">
        <v>91</v>
      </c>
      <c r="C896" t="s">
        <v>100</v>
      </c>
      <c r="D896" s="8" t="s">
        <v>59</v>
      </c>
      <c r="E896">
        <v>7</v>
      </c>
      <c r="F896">
        <v>0.99468088150024414</v>
      </c>
      <c r="G896">
        <v>0.98723167181015015</v>
      </c>
      <c r="H896">
        <v>1.184395793825388E-2</v>
      </c>
      <c r="I896">
        <v>72.478453463958587</v>
      </c>
      <c r="J896" s="6" t="s">
        <v>80</v>
      </c>
    </row>
    <row r="897" spans="1:10" x14ac:dyDescent="0.25">
      <c r="A897" s="5" t="str">
        <f t="shared" si="13"/>
        <v/>
      </c>
      <c r="B897" t="s">
        <v>91</v>
      </c>
      <c r="C897" t="s">
        <v>100</v>
      </c>
      <c r="D897" s="8" t="s">
        <v>59</v>
      </c>
      <c r="E897">
        <v>8</v>
      </c>
      <c r="F897">
        <v>0.96480655670166016</v>
      </c>
      <c r="G897">
        <v>0.95359677076339722</v>
      </c>
      <c r="H897">
        <v>1.2608351185917854E-2</v>
      </c>
      <c r="I897">
        <v>73.212031140654162</v>
      </c>
      <c r="J897" s="6" t="s">
        <v>80</v>
      </c>
    </row>
    <row r="898" spans="1:10" x14ac:dyDescent="0.25">
      <c r="A898" s="5" t="str">
        <f t="shared" ref="A898:A961" si="14">IF(AND(category = B898, subcategory=C898, reportdate = D898), E898, "")</f>
        <v/>
      </c>
      <c r="B898" t="s">
        <v>91</v>
      </c>
      <c r="C898" t="s">
        <v>100</v>
      </c>
      <c r="D898" s="8" t="s">
        <v>59</v>
      </c>
      <c r="E898">
        <v>9</v>
      </c>
      <c r="F898">
        <v>0.84354299306869507</v>
      </c>
      <c r="G898">
        <v>0.81455785036087036</v>
      </c>
      <c r="H898">
        <v>1.3856780715286732E-2</v>
      </c>
      <c r="I898">
        <v>76.465579076277209</v>
      </c>
      <c r="J898" s="6" t="s">
        <v>80</v>
      </c>
    </row>
    <row r="899" spans="1:10" x14ac:dyDescent="0.25">
      <c r="A899" s="5" t="str">
        <f t="shared" si="14"/>
        <v/>
      </c>
      <c r="B899" t="s">
        <v>91</v>
      </c>
      <c r="C899" t="s">
        <v>100</v>
      </c>
      <c r="D899" s="8" t="s">
        <v>59</v>
      </c>
      <c r="E899">
        <v>10</v>
      </c>
      <c r="F899">
        <v>0.79954195022583008</v>
      </c>
      <c r="G899">
        <v>0.78449857234954834</v>
      </c>
      <c r="H899">
        <v>1.6870941966772079E-2</v>
      </c>
      <c r="I899">
        <v>81.368701889435485</v>
      </c>
      <c r="J899" s="6" t="s">
        <v>80</v>
      </c>
    </row>
    <row r="900" spans="1:10" x14ac:dyDescent="0.25">
      <c r="A900" s="5" t="str">
        <f t="shared" si="14"/>
        <v/>
      </c>
      <c r="B900" t="s">
        <v>91</v>
      </c>
      <c r="C900" t="s">
        <v>100</v>
      </c>
      <c r="D900" s="8" t="s">
        <v>59</v>
      </c>
      <c r="E900">
        <v>11</v>
      </c>
      <c r="F900">
        <v>0.8560369610786438</v>
      </c>
      <c r="G900">
        <v>0.76797378063201904</v>
      </c>
      <c r="H900">
        <v>2.0329177379608154E-2</v>
      </c>
      <c r="I900">
        <v>86.955703289010131</v>
      </c>
      <c r="J900" s="6" t="s">
        <v>80</v>
      </c>
    </row>
    <row r="901" spans="1:10" x14ac:dyDescent="0.25">
      <c r="A901" s="5" t="str">
        <f t="shared" si="14"/>
        <v/>
      </c>
      <c r="B901" t="s">
        <v>91</v>
      </c>
      <c r="C901" t="s">
        <v>100</v>
      </c>
      <c r="D901" s="8" t="s">
        <v>59</v>
      </c>
      <c r="E901">
        <v>12</v>
      </c>
      <c r="F901">
        <v>1.0002809762954712</v>
      </c>
      <c r="G901">
        <v>0.9741329550743103</v>
      </c>
      <c r="H901">
        <v>2.3223232477903366E-2</v>
      </c>
      <c r="I901">
        <v>91.584482155349249</v>
      </c>
      <c r="J901" s="6" t="s">
        <v>80</v>
      </c>
    </row>
    <row r="902" spans="1:10" x14ac:dyDescent="0.25">
      <c r="A902" s="5" t="str">
        <f t="shared" si="14"/>
        <v/>
      </c>
      <c r="B902" t="s">
        <v>91</v>
      </c>
      <c r="C902" t="s">
        <v>100</v>
      </c>
      <c r="D902" s="8" t="s">
        <v>59</v>
      </c>
      <c r="E902">
        <v>13</v>
      </c>
      <c r="F902">
        <v>1.2483984231948853</v>
      </c>
      <c r="G902">
        <v>1.3141103982925415</v>
      </c>
      <c r="H902">
        <v>2.5664510205388069E-2</v>
      </c>
      <c r="I902">
        <v>93.344086773962587</v>
      </c>
      <c r="J902" s="6" t="s">
        <v>80</v>
      </c>
    </row>
    <row r="903" spans="1:10" x14ac:dyDescent="0.25">
      <c r="A903" s="5" t="str">
        <f t="shared" si="14"/>
        <v/>
      </c>
      <c r="B903" t="s">
        <v>91</v>
      </c>
      <c r="C903" t="s">
        <v>100</v>
      </c>
      <c r="D903" s="8" t="s">
        <v>59</v>
      </c>
      <c r="E903">
        <v>14</v>
      </c>
      <c r="F903">
        <v>1.5124958753585815</v>
      </c>
      <c r="G903">
        <v>1.6400344371795654</v>
      </c>
      <c r="H903">
        <v>2.7626421302556992E-2</v>
      </c>
      <c r="I903">
        <v>94.71719734079619</v>
      </c>
      <c r="J903" s="6" t="s">
        <v>80</v>
      </c>
    </row>
    <row r="904" spans="1:10" x14ac:dyDescent="0.25">
      <c r="A904" s="5" t="str">
        <f t="shared" si="14"/>
        <v/>
      </c>
      <c r="B904" t="s">
        <v>91</v>
      </c>
      <c r="C904" t="s">
        <v>100</v>
      </c>
      <c r="D904" s="8" t="s">
        <v>59</v>
      </c>
      <c r="E904">
        <v>15</v>
      </c>
      <c r="F904">
        <v>1.803386926651001</v>
      </c>
      <c r="G904">
        <v>1.9627609252929688</v>
      </c>
      <c r="H904">
        <v>2.9059676453471184E-2</v>
      </c>
      <c r="I904">
        <v>95.779461161653998</v>
      </c>
      <c r="J904" s="6" t="s">
        <v>80</v>
      </c>
    </row>
    <row r="905" spans="1:10" x14ac:dyDescent="0.25">
      <c r="A905" s="5" t="str">
        <f t="shared" si="14"/>
        <v/>
      </c>
      <c r="B905" t="s">
        <v>91</v>
      </c>
      <c r="C905" t="s">
        <v>100</v>
      </c>
      <c r="D905" s="8" t="s">
        <v>59</v>
      </c>
      <c r="E905">
        <v>16</v>
      </c>
      <c r="F905">
        <v>2.2899150848388672</v>
      </c>
      <c r="G905">
        <v>2.3931212425231934</v>
      </c>
      <c r="H905">
        <v>2.8938949108123779E-2</v>
      </c>
      <c r="I905">
        <v>95.58017844647091</v>
      </c>
      <c r="J905" s="6" t="s">
        <v>80</v>
      </c>
    </row>
    <row r="906" spans="1:10" x14ac:dyDescent="0.25">
      <c r="A906" s="5" t="str">
        <f t="shared" si="14"/>
        <v/>
      </c>
      <c r="B906" t="s">
        <v>91</v>
      </c>
      <c r="C906" t="s">
        <v>100</v>
      </c>
      <c r="D906" s="8" t="s">
        <v>59</v>
      </c>
      <c r="E906">
        <v>17</v>
      </c>
      <c r="F906">
        <v>2.6751794815063477</v>
      </c>
      <c r="G906">
        <v>2.7073862552642822</v>
      </c>
      <c r="H906">
        <v>2.8411950916051865E-2</v>
      </c>
      <c r="I906">
        <v>94.547095871237545</v>
      </c>
      <c r="J906" s="6" t="s">
        <v>80</v>
      </c>
    </row>
    <row r="907" spans="1:10" x14ac:dyDescent="0.25">
      <c r="A907" s="5" t="str">
        <f t="shared" si="14"/>
        <v/>
      </c>
      <c r="B907" t="s">
        <v>91</v>
      </c>
      <c r="C907" t="s">
        <v>100</v>
      </c>
      <c r="D907" s="8" t="s">
        <v>59</v>
      </c>
      <c r="E907">
        <v>18</v>
      </c>
      <c r="F907">
        <v>2.9123203754425049</v>
      </c>
      <c r="G907">
        <v>1.8287999629974365</v>
      </c>
      <c r="H907">
        <v>2.9163721948862076E-2</v>
      </c>
      <c r="I907">
        <v>92.705843247019772</v>
      </c>
      <c r="J907" s="6" t="s">
        <v>80</v>
      </c>
    </row>
    <row r="908" spans="1:10" x14ac:dyDescent="0.25">
      <c r="A908" s="5" t="str">
        <f t="shared" si="14"/>
        <v/>
      </c>
      <c r="B908" t="s">
        <v>91</v>
      </c>
      <c r="C908" t="s">
        <v>100</v>
      </c>
      <c r="D908" s="8" t="s">
        <v>59</v>
      </c>
      <c r="E908">
        <v>19</v>
      </c>
      <c r="F908">
        <v>2.9689445495605469</v>
      </c>
      <c r="G908">
        <v>2.5196859836578369</v>
      </c>
      <c r="H908">
        <v>2.830321341753006E-2</v>
      </c>
      <c r="I908">
        <v>90.138173547941946</v>
      </c>
      <c r="J908" s="6" t="s">
        <v>80</v>
      </c>
    </row>
    <row r="909" spans="1:10" x14ac:dyDescent="0.25">
      <c r="A909" s="5" t="str">
        <f t="shared" si="14"/>
        <v/>
      </c>
      <c r="B909" t="s">
        <v>91</v>
      </c>
      <c r="C909" t="s">
        <v>100</v>
      </c>
      <c r="D909" s="8" t="s">
        <v>59</v>
      </c>
      <c r="E909">
        <v>20</v>
      </c>
      <c r="F909">
        <v>2.8495593070983887</v>
      </c>
      <c r="G909">
        <v>2.4998211860656738</v>
      </c>
      <c r="H909">
        <v>2.6746608316898346E-2</v>
      </c>
      <c r="I909">
        <v>86.060668299505593</v>
      </c>
      <c r="J909" s="6" t="s">
        <v>80</v>
      </c>
    </row>
    <row r="910" spans="1:10" x14ac:dyDescent="0.25">
      <c r="A910" s="5" t="str">
        <f t="shared" si="14"/>
        <v/>
      </c>
      <c r="B910" t="s">
        <v>91</v>
      </c>
      <c r="C910" t="s">
        <v>100</v>
      </c>
      <c r="D910" s="8" t="s">
        <v>59</v>
      </c>
      <c r="E910">
        <v>21</v>
      </c>
      <c r="F910">
        <v>2.7413933277130127</v>
      </c>
      <c r="G910">
        <v>2.4649033546447754</v>
      </c>
      <c r="H910">
        <v>2.5764374062418938E-2</v>
      </c>
      <c r="I910">
        <v>83.130330650804723</v>
      </c>
      <c r="J910" s="6" t="s">
        <v>80</v>
      </c>
    </row>
    <row r="911" spans="1:10" x14ac:dyDescent="0.25">
      <c r="A911" s="5" t="str">
        <f t="shared" si="14"/>
        <v/>
      </c>
      <c r="B911" t="s">
        <v>91</v>
      </c>
      <c r="C911" t="s">
        <v>100</v>
      </c>
      <c r="D911" s="8" t="s">
        <v>59</v>
      </c>
      <c r="E911">
        <v>22</v>
      </c>
      <c r="F911">
        <v>2.5234196186065674</v>
      </c>
      <c r="G911">
        <v>3.1028387546539307</v>
      </c>
      <c r="H911">
        <v>2.4829749017953873E-2</v>
      </c>
      <c r="I911">
        <v>81.461334849543618</v>
      </c>
      <c r="J911" s="6" t="s">
        <v>80</v>
      </c>
    </row>
    <row r="912" spans="1:10" x14ac:dyDescent="0.25">
      <c r="A912" s="5" t="str">
        <f t="shared" si="14"/>
        <v/>
      </c>
      <c r="B912" t="s">
        <v>91</v>
      </c>
      <c r="C912" t="s">
        <v>100</v>
      </c>
      <c r="D912" s="8" t="s">
        <v>59</v>
      </c>
      <c r="E912">
        <v>23</v>
      </c>
      <c r="F912">
        <v>2.2044517993927002</v>
      </c>
      <c r="G912">
        <v>2.4147231578826904</v>
      </c>
      <c r="H912">
        <v>2.37556342035532E-2</v>
      </c>
      <c r="I912">
        <v>79.972613715891441</v>
      </c>
      <c r="J912" s="6" t="s">
        <v>80</v>
      </c>
    </row>
    <row r="913" spans="1:10" x14ac:dyDescent="0.25">
      <c r="A913" s="5" t="str">
        <f t="shared" si="14"/>
        <v/>
      </c>
      <c r="B913" t="s">
        <v>91</v>
      </c>
      <c r="C913" t="s">
        <v>100</v>
      </c>
      <c r="D913" s="8" t="s">
        <v>59</v>
      </c>
      <c r="E913">
        <v>24</v>
      </c>
      <c r="F913">
        <v>1.8229829072952271</v>
      </c>
      <c r="G913">
        <v>1.9141861200332642</v>
      </c>
      <c r="H913">
        <v>2.1871646866202354E-2</v>
      </c>
      <c r="I913">
        <v>78.516614765570452</v>
      </c>
      <c r="J913" s="6" t="s">
        <v>80</v>
      </c>
    </row>
    <row r="914" spans="1:10" x14ac:dyDescent="0.25">
      <c r="A914" s="5" t="str">
        <f t="shared" si="14"/>
        <v/>
      </c>
      <c r="B914" t="s">
        <v>91</v>
      </c>
      <c r="C914" t="s">
        <v>100</v>
      </c>
      <c r="D914" s="8" t="s">
        <v>55</v>
      </c>
      <c r="E914">
        <v>1</v>
      </c>
      <c r="I914">
        <v>60.621407491487339</v>
      </c>
      <c r="J914" s="6" t="s">
        <v>20</v>
      </c>
    </row>
    <row r="915" spans="1:10" x14ac:dyDescent="0.25">
      <c r="A915" s="5" t="str">
        <f t="shared" si="14"/>
        <v/>
      </c>
      <c r="B915" t="s">
        <v>91</v>
      </c>
      <c r="C915" t="s">
        <v>100</v>
      </c>
      <c r="D915" s="8" t="s">
        <v>55</v>
      </c>
      <c r="E915">
        <v>2</v>
      </c>
      <c r="I915">
        <v>60.140465380249672</v>
      </c>
      <c r="J915" s="6" t="s">
        <v>20</v>
      </c>
    </row>
    <row r="916" spans="1:10" x14ac:dyDescent="0.25">
      <c r="A916" s="5" t="str">
        <f t="shared" si="14"/>
        <v/>
      </c>
      <c r="B916" t="s">
        <v>91</v>
      </c>
      <c r="C916" t="s">
        <v>100</v>
      </c>
      <c r="D916" s="8" t="s">
        <v>55</v>
      </c>
      <c r="E916">
        <v>3</v>
      </c>
      <c r="I916">
        <v>59.276027241769732</v>
      </c>
      <c r="J916" s="6" t="s">
        <v>20</v>
      </c>
    </row>
    <row r="917" spans="1:10" x14ac:dyDescent="0.25">
      <c r="A917" s="5" t="str">
        <f t="shared" si="14"/>
        <v/>
      </c>
      <c r="B917" t="s">
        <v>91</v>
      </c>
      <c r="C917" t="s">
        <v>100</v>
      </c>
      <c r="D917" s="8" t="s">
        <v>55</v>
      </c>
      <c r="E917">
        <v>4</v>
      </c>
      <c r="I917">
        <v>58.713155505108425</v>
      </c>
      <c r="J917" s="6" t="s">
        <v>20</v>
      </c>
    </row>
    <row r="918" spans="1:10" x14ac:dyDescent="0.25">
      <c r="A918" s="5" t="str">
        <f t="shared" si="14"/>
        <v/>
      </c>
      <c r="B918" t="s">
        <v>91</v>
      </c>
      <c r="C918" t="s">
        <v>100</v>
      </c>
      <c r="D918" s="8" t="s">
        <v>55</v>
      </c>
      <c r="E918">
        <v>5</v>
      </c>
      <c r="I918">
        <v>58.133427922815159</v>
      </c>
      <c r="J918" s="6" t="s">
        <v>20</v>
      </c>
    </row>
    <row r="919" spans="1:10" x14ac:dyDescent="0.25">
      <c r="A919" s="5" t="str">
        <f t="shared" si="14"/>
        <v/>
      </c>
      <c r="B919" t="s">
        <v>91</v>
      </c>
      <c r="C919" t="s">
        <v>100</v>
      </c>
      <c r="D919" s="8" t="s">
        <v>55</v>
      </c>
      <c r="E919">
        <v>6</v>
      </c>
      <c r="I919">
        <v>57.628660612939498</v>
      </c>
      <c r="J919" s="6" t="s">
        <v>20</v>
      </c>
    </row>
    <row r="920" spans="1:10" x14ac:dyDescent="0.25">
      <c r="A920" s="5" t="str">
        <f t="shared" si="14"/>
        <v/>
      </c>
      <c r="B920" t="s">
        <v>91</v>
      </c>
      <c r="C920" t="s">
        <v>100</v>
      </c>
      <c r="D920" s="8" t="s">
        <v>55</v>
      </c>
      <c r="E920">
        <v>7</v>
      </c>
      <c r="I920">
        <v>57.418308740068362</v>
      </c>
      <c r="J920" s="6" t="s">
        <v>20</v>
      </c>
    </row>
    <row r="921" spans="1:10" x14ac:dyDescent="0.25">
      <c r="A921" s="5" t="str">
        <f t="shared" si="14"/>
        <v/>
      </c>
      <c r="B921" t="s">
        <v>91</v>
      </c>
      <c r="C921" t="s">
        <v>100</v>
      </c>
      <c r="D921" s="8" t="s">
        <v>55</v>
      </c>
      <c r="E921">
        <v>8</v>
      </c>
      <c r="I921">
        <v>60.184665153235379</v>
      </c>
      <c r="J921" s="6" t="s">
        <v>20</v>
      </c>
    </row>
    <row r="922" spans="1:10" x14ac:dyDescent="0.25">
      <c r="A922" s="5" t="str">
        <f t="shared" si="14"/>
        <v/>
      </c>
      <c r="B922" t="s">
        <v>91</v>
      </c>
      <c r="C922" t="s">
        <v>100</v>
      </c>
      <c r="D922" s="8" t="s">
        <v>55</v>
      </c>
      <c r="E922">
        <v>9</v>
      </c>
      <c r="I922">
        <v>66.906696935301341</v>
      </c>
      <c r="J922" s="6" t="s">
        <v>20</v>
      </c>
    </row>
    <row r="923" spans="1:10" x14ac:dyDescent="0.25">
      <c r="A923" s="5" t="str">
        <f t="shared" si="14"/>
        <v/>
      </c>
      <c r="B923" t="s">
        <v>91</v>
      </c>
      <c r="C923" t="s">
        <v>100</v>
      </c>
      <c r="D923" s="8" t="s">
        <v>55</v>
      </c>
      <c r="E923">
        <v>10</v>
      </c>
      <c r="I923">
        <v>73.305471055619648</v>
      </c>
      <c r="J923" s="6" t="s">
        <v>20</v>
      </c>
    </row>
    <row r="924" spans="1:10" x14ac:dyDescent="0.25">
      <c r="A924" s="5" t="str">
        <f t="shared" si="14"/>
        <v/>
      </c>
      <c r="B924" t="s">
        <v>91</v>
      </c>
      <c r="C924" t="s">
        <v>100</v>
      </c>
      <c r="D924" s="8" t="s">
        <v>55</v>
      </c>
      <c r="E924">
        <v>11</v>
      </c>
      <c r="I924">
        <v>76.91507377979589</v>
      </c>
      <c r="J924" s="6" t="s">
        <v>20</v>
      </c>
    </row>
    <row r="925" spans="1:10" x14ac:dyDescent="0.25">
      <c r="A925" s="5" t="str">
        <f t="shared" si="14"/>
        <v/>
      </c>
      <c r="B925" t="s">
        <v>91</v>
      </c>
      <c r="C925" t="s">
        <v>100</v>
      </c>
      <c r="D925" s="8" t="s">
        <v>55</v>
      </c>
      <c r="E925">
        <v>12</v>
      </c>
      <c r="I925">
        <v>77.718842224745444</v>
      </c>
      <c r="J925" s="6" t="s">
        <v>20</v>
      </c>
    </row>
    <row r="926" spans="1:10" x14ac:dyDescent="0.25">
      <c r="A926" s="5" t="str">
        <f t="shared" si="14"/>
        <v/>
      </c>
      <c r="B926" t="s">
        <v>91</v>
      </c>
      <c r="C926" t="s">
        <v>100</v>
      </c>
      <c r="D926" s="8" t="s">
        <v>55</v>
      </c>
      <c r="E926">
        <v>13</v>
      </c>
      <c r="I926">
        <v>79.137911464245704</v>
      </c>
      <c r="J926" s="6" t="s">
        <v>20</v>
      </c>
    </row>
    <row r="927" spans="1:10" x14ac:dyDescent="0.25">
      <c r="A927" s="5" t="str">
        <f t="shared" si="14"/>
        <v/>
      </c>
      <c r="B927" t="s">
        <v>91</v>
      </c>
      <c r="C927" t="s">
        <v>100</v>
      </c>
      <c r="D927" s="8" t="s">
        <v>55</v>
      </c>
      <c r="E927">
        <v>14</v>
      </c>
      <c r="I927">
        <v>79.796367763904286</v>
      </c>
      <c r="J927" s="6" t="s">
        <v>20</v>
      </c>
    </row>
    <row r="928" spans="1:10" x14ac:dyDescent="0.25">
      <c r="A928" s="5" t="str">
        <f t="shared" si="14"/>
        <v/>
      </c>
      <c r="B928" t="s">
        <v>91</v>
      </c>
      <c r="C928" t="s">
        <v>100</v>
      </c>
      <c r="D928" s="8" t="s">
        <v>55</v>
      </c>
      <c r="E928">
        <v>15</v>
      </c>
      <c r="I928">
        <v>79.653348467649565</v>
      </c>
      <c r="J928" s="6" t="s">
        <v>20</v>
      </c>
    </row>
    <row r="929" spans="1:10" x14ac:dyDescent="0.25">
      <c r="A929" s="5" t="str">
        <f t="shared" si="14"/>
        <v/>
      </c>
      <c r="B929" t="s">
        <v>91</v>
      </c>
      <c r="C929" t="s">
        <v>100</v>
      </c>
      <c r="D929" s="8" t="s">
        <v>55</v>
      </c>
      <c r="E929">
        <v>16</v>
      </c>
      <c r="I929">
        <v>79.485380249715931</v>
      </c>
      <c r="J929" s="6" t="s">
        <v>20</v>
      </c>
    </row>
    <row r="930" spans="1:10" x14ac:dyDescent="0.25">
      <c r="A930" s="5" t="str">
        <f t="shared" si="14"/>
        <v/>
      </c>
      <c r="B930" t="s">
        <v>91</v>
      </c>
      <c r="C930" t="s">
        <v>100</v>
      </c>
      <c r="D930" s="8" t="s">
        <v>55</v>
      </c>
      <c r="E930">
        <v>17</v>
      </c>
      <c r="I930">
        <v>78.495913734392403</v>
      </c>
      <c r="J930" s="6" t="s">
        <v>20</v>
      </c>
    </row>
    <row r="931" spans="1:10" x14ac:dyDescent="0.25">
      <c r="A931" s="5" t="str">
        <f t="shared" si="14"/>
        <v/>
      </c>
      <c r="B931" t="s">
        <v>91</v>
      </c>
      <c r="C931" t="s">
        <v>100</v>
      </c>
      <c r="D931" s="8" t="s">
        <v>55</v>
      </c>
      <c r="E931">
        <v>18</v>
      </c>
      <c r="I931">
        <v>77.154824063563993</v>
      </c>
      <c r="J931" s="6" t="s">
        <v>20</v>
      </c>
    </row>
    <row r="932" spans="1:10" x14ac:dyDescent="0.25">
      <c r="A932" s="5" t="str">
        <f t="shared" si="14"/>
        <v/>
      </c>
      <c r="B932" t="s">
        <v>91</v>
      </c>
      <c r="C932" t="s">
        <v>100</v>
      </c>
      <c r="D932" s="8" t="s">
        <v>55</v>
      </c>
      <c r="E932">
        <v>19</v>
      </c>
      <c r="I932">
        <v>73.747718501702366</v>
      </c>
      <c r="J932" s="6" t="s">
        <v>20</v>
      </c>
    </row>
    <row r="933" spans="1:10" x14ac:dyDescent="0.25">
      <c r="A933" s="5" t="str">
        <f t="shared" si="14"/>
        <v/>
      </c>
      <c r="B933" t="s">
        <v>91</v>
      </c>
      <c r="C933" t="s">
        <v>100</v>
      </c>
      <c r="D933" s="8" t="s">
        <v>55</v>
      </c>
      <c r="E933">
        <v>20</v>
      </c>
      <c r="I933">
        <v>70.131101021566522</v>
      </c>
      <c r="J933" s="6" t="s">
        <v>20</v>
      </c>
    </row>
    <row r="934" spans="1:10" x14ac:dyDescent="0.25">
      <c r="A934" s="5" t="str">
        <f t="shared" si="14"/>
        <v/>
      </c>
      <c r="B934" t="s">
        <v>91</v>
      </c>
      <c r="C934" t="s">
        <v>100</v>
      </c>
      <c r="D934" s="8" t="s">
        <v>55</v>
      </c>
      <c r="E934">
        <v>21</v>
      </c>
      <c r="I934">
        <v>66.7228490351863</v>
      </c>
      <c r="J934" s="6" t="s">
        <v>20</v>
      </c>
    </row>
    <row r="935" spans="1:10" x14ac:dyDescent="0.25">
      <c r="A935" s="5" t="str">
        <f t="shared" si="14"/>
        <v/>
      </c>
      <c r="B935" t="s">
        <v>91</v>
      </c>
      <c r="C935" t="s">
        <v>100</v>
      </c>
      <c r="D935" s="8" t="s">
        <v>55</v>
      </c>
      <c r="E935">
        <v>22</v>
      </c>
      <c r="I935">
        <v>65.146379114642272</v>
      </c>
      <c r="J935" s="6" t="s">
        <v>20</v>
      </c>
    </row>
    <row r="936" spans="1:10" x14ac:dyDescent="0.25">
      <c r="A936" s="5" t="str">
        <f t="shared" si="14"/>
        <v/>
      </c>
      <c r="B936" t="s">
        <v>91</v>
      </c>
      <c r="C936" t="s">
        <v>100</v>
      </c>
      <c r="D936" s="8" t="s">
        <v>55</v>
      </c>
      <c r="E936">
        <v>23</v>
      </c>
      <c r="I936">
        <v>63.895607264472687</v>
      </c>
      <c r="J936" s="6" t="s">
        <v>20</v>
      </c>
    </row>
    <row r="937" spans="1:10" x14ac:dyDescent="0.25">
      <c r="A937" s="5" t="str">
        <f t="shared" si="14"/>
        <v/>
      </c>
      <c r="B937" t="s">
        <v>91</v>
      </c>
      <c r="C937" t="s">
        <v>100</v>
      </c>
      <c r="D937" s="8" t="s">
        <v>55</v>
      </c>
      <c r="E937">
        <v>24</v>
      </c>
      <c r="I937">
        <v>63.599160045403949</v>
      </c>
      <c r="J937" s="6" t="s">
        <v>20</v>
      </c>
    </row>
    <row r="938" spans="1:10" x14ac:dyDescent="0.25">
      <c r="A938" s="5" t="str">
        <f t="shared" si="14"/>
        <v/>
      </c>
      <c r="B938" t="s">
        <v>91</v>
      </c>
      <c r="C938" t="s">
        <v>100</v>
      </c>
      <c r="D938" s="8" t="s">
        <v>56</v>
      </c>
      <c r="E938">
        <v>1</v>
      </c>
      <c r="F938">
        <v>1.0464571714401245</v>
      </c>
      <c r="G938">
        <v>1.0486743450164795</v>
      </c>
      <c r="H938">
        <v>1.7372786998748779E-2</v>
      </c>
      <c r="I938">
        <v>68.682153711791784</v>
      </c>
      <c r="J938" s="6" t="s">
        <v>80</v>
      </c>
    </row>
    <row r="939" spans="1:10" x14ac:dyDescent="0.25">
      <c r="A939" s="5" t="str">
        <f t="shared" si="14"/>
        <v/>
      </c>
      <c r="B939" t="s">
        <v>91</v>
      </c>
      <c r="C939" t="s">
        <v>100</v>
      </c>
      <c r="D939" s="8" t="s">
        <v>56</v>
      </c>
      <c r="E939">
        <v>2</v>
      </c>
      <c r="F939">
        <v>0.90715551376342773</v>
      </c>
      <c r="G939">
        <v>0.89247637987136841</v>
      </c>
      <c r="H939">
        <v>1.5788838267326355E-2</v>
      </c>
      <c r="I939">
        <v>67.106588646285928</v>
      </c>
      <c r="J939" s="6" t="s">
        <v>80</v>
      </c>
    </row>
    <row r="940" spans="1:10" x14ac:dyDescent="0.25">
      <c r="A940" s="5" t="str">
        <f t="shared" si="14"/>
        <v/>
      </c>
      <c r="B940" t="s">
        <v>91</v>
      </c>
      <c r="C940" t="s">
        <v>100</v>
      </c>
      <c r="D940" s="8" t="s">
        <v>56</v>
      </c>
      <c r="E940">
        <v>3</v>
      </c>
      <c r="F940">
        <v>0.79964739084243774</v>
      </c>
      <c r="G940">
        <v>0.79040759801864624</v>
      </c>
      <c r="H940">
        <v>1.3821961358189583E-2</v>
      </c>
      <c r="I940">
        <v>65.517227947598911</v>
      </c>
      <c r="J940" s="6" t="s">
        <v>80</v>
      </c>
    </row>
    <row r="941" spans="1:10" x14ac:dyDescent="0.25">
      <c r="A941" s="5" t="str">
        <f t="shared" si="14"/>
        <v/>
      </c>
      <c r="B941" t="s">
        <v>91</v>
      </c>
      <c r="C941" t="s">
        <v>100</v>
      </c>
      <c r="D941" s="8" t="s">
        <v>56</v>
      </c>
      <c r="E941">
        <v>4</v>
      </c>
      <c r="F941">
        <v>0.73538357019424438</v>
      </c>
      <c r="G941">
        <v>0.7160523533821106</v>
      </c>
      <c r="H941">
        <v>1.23260747641325E-2</v>
      </c>
      <c r="I941">
        <v>63.516291703058762</v>
      </c>
      <c r="J941" s="6" t="s">
        <v>80</v>
      </c>
    </row>
    <row r="942" spans="1:10" x14ac:dyDescent="0.25">
      <c r="A942" s="5" t="str">
        <f t="shared" si="14"/>
        <v/>
      </c>
      <c r="B942" t="s">
        <v>91</v>
      </c>
      <c r="C942" t="s">
        <v>100</v>
      </c>
      <c r="D942" s="8" t="s">
        <v>56</v>
      </c>
      <c r="E942">
        <v>5</v>
      </c>
      <c r="F942">
        <v>0.69003778696060181</v>
      </c>
      <c r="G942">
        <v>0.67621088027954102</v>
      </c>
      <c r="H942">
        <v>1.1025413870811462E-2</v>
      </c>
      <c r="I942">
        <v>62.744536244543148</v>
      </c>
      <c r="J942" s="6" t="s">
        <v>80</v>
      </c>
    </row>
    <row r="943" spans="1:10" x14ac:dyDescent="0.25">
      <c r="A943" s="5" t="str">
        <f t="shared" si="14"/>
        <v/>
      </c>
      <c r="B943" t="s">
        <v>91</v>
      </c>
      <c r="C943" t="s">
        <v>100</v>
      </c>
      <c r="D943" s="8" t="s">
        <v>56</v>
      </c>
      <c r="E943">
        <v>6</v>
      </c>
      <c r="F943">
        <v>0.68552809953689575</v>
      </c>
      <c r="G943">
        <v>0.6814730167388916</v>
      </c>
      <c r="H943">
        <v>1.0217809118330479E-2</v>
      </c>
      <c r="I943">
        <v>61.544820960698978</v>
      </c>
      <c r="J943" s="6" t="s">
        <v>80</v>
      </c>
    </row>
    <row r="944" spans="1:10" x14ac:dyDescent="0.25">
      <c r="A944" s="5" t="str">
        <f t="shared" si="14"/>
        <v/>
      </c>
      <c r="B944" t="s">
        <v>91</v>
      </c>
      <c r="C944" t="s">
        <v>100</v>
      </c>
      <c r="D944" s="8" t="s">
        <v>56</v>
      </c>
      <c r="E944">
        <v>7</v>
      </c>
      <c r="F944">
        <v>0.72825831174850464</v>
      </c>
      <c r="G944">
        <v>0.73266160488128662</v>
      </c>
      <c r="H944">
        <v>9.5268553122878075E-3</v>
      </c>
      <c r="I944">
        <v>60.94145152838842</v>
      </c>
      <c r="J944" s="6" t="s">
        <v>80</v>
      </c>
    </row>
    <row r="945" spans="1:10" x14ac:dyDescent="0.25">
      <c r="A945" s="5" t="str">
        <f t="shared" si="14"/>
        <v/>
      </c>
      <c r="B945" t="s">
        <v>91</v>
      </c>
      <c r="C945" t="s">
        <v>100</v>
      </c>
      <c r="D945" s="8" t="s">
        <v>56</v>
      </c>
      <c r="E945">
        <v>8</v>
      </c>
      <c r="F945">
        <v>0.68811869621276855</v>
      </c>
      <c r="G945">
        <v>0.68702393770217896</v>
      </c>
      <c r="H945">
        <v>1.0224377736449242E-2</v>
      </c>
      <c r="I945">
        <v>63.330593886463895</v>
      </c>
      <c r="J945" s="6" t="s">
        <v>80</v>
      </c>
    </row>
    <row r="946" spans="1:10" x14ac:dyDescent="0.25">
      <c r="A946" s="5" t="str">
        <f t="shared" si="14"/>
        <v/>
      </c>
      <c r="B946" t="s">
        <v>91</v>
      </c>
      <c r="C946" t="s">
        <v>100</v>
      </c>
      <c r="D946" s="8" t="s">
        <v>56</v>
      </c>
      <c r="E946">
        <v>9</v>
      </c>
      <c r="F946">
        <v>0.51961612701416016</v>
      </c>
      <c r="G946">
        <v>0.5064501166343689</v>
      </c>
      <c r="H946">
        <v>1.1466696858406067E-2</v>
      </c>
      <c r="I946">
        <v>69.069289082971736</v>
      </c>
      <c r="J946" s="6" t="s">
        <v>80</v>
      </c>
    </row>
    <row r="947" spans="1:10" x14ac:dyDescent="0.25">
      <c r="A947" s="5" t="str">
        <f t="shared" si="14"/>
        <v/>
      </c>
      <c r="B947" t="s">
        <v>91</v>
      </c>
      <c r="C947" t="s">
        <v>100</v>
      </c>
      <c r="D947" s="8" t="s">
        <v>56</v>
      </c>
      <c r="E947">
        <v>10</v>
      </c>
      <c r="F947">
        <v>0.38759201765060425</v>
      </c>
      <c r="G947">
        <v>0.3589266836643219</v>
      </c>
      <c r="H947">
        <v>1.3560092076659203E-2</v>
      </c>
      <c r="I947">
        <v>76.732988646286515</v>
      </c>
      <c r="J947" s="6" t="s">
        <v>80</v>
      </c>
    </row>
    <row r="948" spans="1:10" x14ac:dyDescent="0.25">
      <c r="A948" s="5" t="str">
        <f t="shared" si="14"/>
        <v/>
      </c>
      <c r="B948" t="s">
        <v>91</v>
      </c>
      <c r="C948" t="s">
        <v>100</v>
      </c>
      <c r="D948" s="8" t="s">
        <v>56</v>
      </c>
      <c r="E948">
        <v>11</v>
      </c>
      <c r="F948">
        <v>0.32626387476921082</v>
      </c>
      <c r="G948">
        <v>0.28640219569206238</v>
      </c>
      <c r="H948">
        <v>1.6354288905858994E-2</v>
      </c>
      <c r="I948">
        <v>83.66143231440941</v>
      </c>
      <c r="J948" s="6" t="s">
        <v>80</v>
      </c>
    </row>
    <row r="949" spans="1:10" x14ac:dyDescent="0.25">
      <c r="A949" s="5" t="str">
        <f t="shared" si="14"/>
        <v/>
      </c>
      <c r="B949" t="s">
        <v>91</v>
      </c>
      <c r="C949" t="s">
        <v>100</v>
      </c>
      <c r="D949" s="8" t="s">
        <v>56</v>
      </c>
      <c r="E949">
        <v>12</v>
      </c>
      <c r="F949">
        <v>0.39915910363197327</v>
      </c>
      <c r="G949">
        <v>0.33339864015579224</v>
      </c>
      <c r="H949">
        <v>1.9265424460172653E-2</v>
      </c>
      <c r="I949">
        <v>89.282655021838451</v>
      </c>
      <c r="J949" s="6" t="s">
        <v>80</v>
      </c>
    </row>
    <row r="950" spans="1:10" x14ac:dyDescent="0.25">
      <c r="A950" s="5" t="str">
        <f t="shared" si="14"/>
        <v/>
      </c>
      <c r="B950" t="s">
        <v>91</v>
      </c>
      <c r="C950" t="s">
        <v>100</v>
      </c>
      <c r="D950" s="8" t="s">
        <v>56</v>
      </c>
      <c r="E950">
        <v>13</v>
      </c>
      <c r="F950">
        <v>0.65386450290679932</v>
      </c>
      <c r="G950">
        <v>0.5110662579536438</v>
      </c>
      <c r="H950">
        <v>2.2009756416082382E-2</v>
      </c>
      <c r="I950">
        <v>92.423877729254315</v>
      </c>
      <c r="J950" s="6" t="s">
        <v>80</v>
      </c>
    </row>
    <row r="951" spans="1:10" x14ac:dyDescent="0.25">
      <c r="A951" s="5" t="str">
        <f t="shared" si="14"/>
        <v/>
      </c>
      <c r="B951" t="s">
        <v>91</v>
      </c>
      <c r="C951" t="s">
        <v>100</v>
      </c>
      <c r="D951" s="8" t="s">
        <v>56</v>
      </c>
      <c r="E951">
        <v>14</v>
      </c>
      <c r="F951">
        <v>0.98779797554016113</v>
      </c>
      <c r="G951">
        <v>0.84380155801773071</v>
      </c>
      <c r="H951">
        <v>2.4501744657754898E-2</v>
      </c>
      <c r="I951">
        <v>94.185711790390897</v>
      </c>
      <c r="J951" s="6" t="s">
        <v>80</v>
      </c>
    </row>
    <row r="952" spans="1:10" x14ac:dyDescent="0.25">
      <c r="A952" s="5" t="str">
        <f t="shared" si="14"/>
        <v/>
      </c>
      <c r="B952" t="s">
        <v>91</v>
      </c>
      <c r="C952" t="s">
        <v>100</v>
      </c>
      <c r="D952" s="8" t="s">
        <v>56</v>
      </c>
      <c r="E952">
        <v>15</v>
      </c>
      <c r="F952">
        <v>1.4014612436294556</v>
      </c>
      <c r="G952">
        <v>1.2649229764938354</v>
      </c>
      <c r="H952">
        <v>2.6432661339640617E-2</v>
      </c>
      <c r="I952">
        <v>95.533117903920939</v>
      </c>
      <c r="J952" s="6" t="s">
        <v>80</v>
      </c>
    </row>
    <row r="953" spans="1:10" x14ac:dyDescent="0.25">
      <c r="A953" s="5" t="str">
        <f t="shared" si="14"/>
        <v/>
      </c>
      <c r="B953" t="s">
        <v>91</v>
      </c>
      <c r="C953" t="s">
        <v>100</v>
      </c>
      <c r="D953" s="8" t="s">
        <v>56</v>
      </c>
      <c r="E953">
        <v>16</v>
      </c>
      <c r="F953">
        <v>1.8907909393310547</v>
      </c>
      <c r="G953">
        <v>1.7878749370574951</v>
      </c>
      <c r="H953">
        <v>2.7212955057621002E-2</v>
      </c>
      <c r="I953">
        <v>95.736628820961258</v>
      </c>
      <c r="J953" s="6" t="s">
        <v>80</v>
      </c>
    </row>
    <row r="954" spans="1:10" x14ac:dyDescent="0.25">
      <c r="A954" s="5" t="str">
        <f t="shared" si="14"/>
        <v/>
      </c>
      <c r="B954" t="s">
        <v>91</v>
      </c>
      <c r="C954" t="s">
        <v>100</v>
      </c>
      <c r="D954" s="8" t="s">
        <v>56</v>
      </c>
      <c r="E954">
        <v>17</v>
      </c>
      <c r="F954">
        <v>2.3175795078277588</v>
      </c>
      <c r="G954">
        <v>2.2314932346343994</v>
      </c>
      <c r="H954">
        <v>2.7532044798135757E-2</v>
      </c>
      <c r="I954">
        <v>94.690864628825551</v>
      </c>
      <c r="J954" s="6" t="s">
        <v>80</v>
      </c>
    </row>
    <row r="955" spans="1:10" x14ac:dyDescent="0.25">
      <c r="A955" s="5" t="str">
        <f t="shared" si="14"/>
        <v/>
      </c>
      <c r="B955" t="s">
        <v>91</v>
      </c>
      <c r="C955" t="s">
        <v>100</v>
      </c>
      <c r="D955" s="8" t="s">
        <v>56</v>
      </c>
      <c r="E955">
        <v>18</v>
      </c>
      <c r="F955">
        <v>2.5941851139068604</v>
      </c>
      <c r="G955">
        <v>2.4337608814239502</v>
      </c>
      <c r="H955">
        <v>2.7272816747426987E-2</v>
      </c>
      <c r="I955">
        <v>93.275458515284754</v>
      </c>
      <c r="J955" s="6" t="s">
        <v>80</v>
      </c>
    </row>
    <row r="956" spans="1:10" x14ac:dyDescent="0.25">
      <c r="A956" s="5" t="str">
        <f t="shared" si="14"/>
        <v/>
      </c>
      <c r="B956" t="s">
        <v>91</v>
      </c>
      <c r="C956" t="s">
        <v>100</v>
      </c>
      <c r="D956" s="8" t="s">
        <v>56</v>
      </c>
      <c r="E956">
        <v>19</v>
      </c>
      <c r="F956">
        <v>2.6393475532531738</v>
      </c>
      <c r="G956">
        <v>1.4823355674743652</v>
      </c>
      <c r="H956">
        <v>2.7065791189670563E-2</v>
      </c>
      <c r="I956">
        <v>90.126864628825061</v>
      </c>
      <c r="J956" s="6" t="s">
        <v>80</v>
      </c>
    </row>
    <row r="957" spans="1:10" x14ac:dyDescent="0.25">
      <c r="A957" s="5" t="str">
        <f t="shared" si="14"/>
        <v/>
      </c>
      <c r="B957" t="s">
        <v>91</v>
      </c>
      <c r="C957" t="s">
        <v>100</v>
      </c>
      <c r="D957" s="8" t="s">
        <v>56</v>
      </c>
      <c r="E957">
        <v>20</v>
      </c>
      <c r="F957">
        <v>2.4252910614013672</v>
      </c>
      <c r="G957">
        <v>1.7058897018432617</v>
      </c>
      <c r="H957">
        <v>2.5966774672269821E-2</v>
      </c>
      <c r="I957">
        <v>84.795685589515514</v>
      </c>
      <c r="J957" s="6" t="s">
        <v>80</v>
      </c>
    </row>
    <row r="958" spans="1:10" x14ac:dyDescent="0.25">
      <c r="A958" s="5" t="str">
        <f t="shared" si="14"/>
        <v/>
      </c>
      <c r="B958" t="s">
        <v>91</v>
      </c>
      <c r="C958" t="s">
        <v>100</v>
      </c>
      <c r="D958" s="8" t="s">
        <v>56</v>
      </c>
      <c r="E958">
        <v>21</v>
      </c>
      <c r="F958">
        <v>2.2585103511810303</v>
      </c>
      <c r="G958">
        <v>2.6782279014587402</v>
      </c>
      <c r="H958">
        <v>2.5388976559042931E-2</v>
      </c>
      <c r="I958">
        <v>80.681668122264298</v>
      </c>
      <c r="J958" s="6" t="s">
        <v>80</v>
      </c>
    </row>
    <row r="959" spans="1:10" x14ac:dyDescent="0.25">
      <c r="A959" s="5" t="str">
        <f t="shared" si="14"/>
        <v/>
      </c>
      <c r="B959" t="s">
        <v>91</v>
      </c>
      <c r="C959" t="s">
        <v>100</v>
      </c>
      <c r="D959" s="8" t="s">
        <v>56</v>
      </c>
      <c r="E959">
        <v>22</v>
      </c>
      <c r="F959">
        <v>2.0429966449737549</v>
      </c>
      <c r="G959">
        <v>2.0885112285614014</v>
      </c>
      <c r="H959">
        <v>2.3006878793239594E-2</v>
      </c>
      <c r="I959">
        <v>77.179645414848494</v>
      </c>
      <c r="J959" s="6" t="s">
        <v>80</v>
      </c>
    </row>
    <row r="960" spans="1:10" x14ac:dyDescent="0.25">
      <c r="A960" s="5" t="str">
        <f t="shared" si="14"/>
        <v/>
      </c>
      <c r="B960" t="s">
        <v>91</v>
      </c>
      <c r="C960" t="s">
        <v>100</v>
      </c>
      <c r="D960" s="8" t="s">
        <v>56</v>
      </c>
      <c r="E960">
        <v>23</v>
      </c>
      <c r="F960">
        <v>1.8003050088882446</v>
      </c>
      <c r="G960">
        <v>1.756010890007019</v>
      </c>
      <c r="H960">
        <v>2.189156599342823E-2</v>
      </c>
      <c r="I960">
        <v>75.639203493445109</v>
      </c>
      <c r="J960" s="6" t="s">
        <v>80</v>
      </c>
    </row>
    <row r="961" spans="1:10" x14ac:dyDescent="0.25">
      <c r="A961" s="5" t="str">
        <f t="shared" si="14"/>
        <v/>
      </c>
      <c r="B961" t="s">
        <v>91</v>
      </c>
      <c r="C961" t="s">
        <v>100</v>
      </c>
      <c r="D961" s="8" t="s">
        <v>56</v>
      </c>
      <c r="E961">
        <v>24</v>
      </c>
      <c r="F961">
        <v>1.4999333620071411</v>
      </c>
      <c r="G961">
        <v>1.4277714490890503</v>
      </c>
      <c r="H961">
        <v>2.0002514123916626E-2</v>
      </c>
      <c r="I961">
        <v>73.748592139732096</v>
      </c>
      <c r="J961" s="6" t="s">
        <v>80</v>
      </c>
    </row>
    <row r="962" spans="1:10" x14ac:dyDescent="0.25">
      <c r="A962" s="5" t="str">
        <f t="shared" ref="A962:A1025" si="15">IF(AND(category = B962, subcategory=C962, reportdate = D962), E962, "")</f>
        <v/>
      </c>
      <c r="B962" t="s">
        <v>91</v>
      </c>
      <c r="C962" t="s">
        <v>100</v>
      </c>
      <c r="D962" s="8" t="s">
        <v>72</v>
      </c>
      <c r="E962">
        <v>1</v>
      </c>
      <c r="F962">
        <v>0.60049736499786377</v>
      </c>
      <c r="G962">
        <v>0.84506094455718994</v>
      </c>
      <c r="H962">
        <v>0.12974704802036285</v>
      </c>
      <c r="I962">
        <v>55.501978021977997</v>
      </c>
      <c r="J962" s="6" t="s">
        <v>80</v>
      </c>
    </row>
    <row r="963" spans="1:10" x14ac:dyDescent="0.25">
      <c r="A963" s="5" t="str">
        <f t="shared" si="15"/>
        <v/>
      </c>
      <c r="B963" t="s">
        <v>91</v>
      </c>
      <c r="C963" t="s">
        <v>100</v>
      </c>
      <c r="D963" s="8" t="s">
        <v>73</v>
      </c>
      <c r="E963">
        <v>1</v>
      </c>
      <c r="I963">
        <v>66.192588877154151</v>
      </c>
      <c r="J963" s="6" t="s">
        <v>20</v>
      </c>
    </row>
    <row r="964" spans="1:10" x14ac:dyDescent="0.25">
      <c r="A964" s="5" t="str">
        <f t="shared" si="15"/>
        <v/>
      </c>
      <c r="B964" t="s">
        <v>91</v>
      </c>
      <c r="C964" t="s">
        <v>100</v>
      </c>
      <c r="D964" s="8" t="s">
        <v>72</v>
      </c>
      <c r="E964">
        <v>2</v>
      </c>
      <c r="F964">
        <v>0.54547315835952759</v>
      </c>
      <c r="G964">
        <v>0.77460139989852905</v>
      </c>
      <c r="H964">
        <v>0.11136412620544434</v>
      </c>
      <c r="I964">
        <v>53.898791208791209</v>
      </c>
      <c r="J964" s="6" t="s">
        <v>80</v>
      </c>
    </row>
    <row r="965" spans="1:10" x14ac:dyDescent="0.25">
      <c r="A965" s="5" t="str">
        <f t="shared" si="15"/>
        <v/>
      </c>
      <c r="B965" t="s">
        <v>91</v>
      </c>
      <c r="C965" t="s">
        <v>100</v>
      </c>
      <c r="D965" s="8" t="s">
        <v>73</v>
      </c>
      <c r="E965">
        <v>2</v>
      </c>
      <c r="I965">
        <v>64.770489264344761</v>
      </c>
      <c r="J965" s="6" t="s">
        <v>20</v>
      </c>
    </row>
    <row r="966" spans="1:10" x14ac:dyDescent="0.25">
      <c r="A966" s="5" t="str">
        <f t="shared" si="15"/>
        <v/>
      </c>
      <c r="B966" t="s">
        <v>91</v>
      </c>
      <c r="C966" t="s">
        <v>100</v>
      </c>
      <c r="D966" s="8" t="s">
        <v>72</v>
      </c>
      <c r="E966">
        <v>3</v>
      </c>
      <c r="F966">
        <v>0.5004083514213562</v>
      </c>
      <c r="G966">
        <v>0.64978921413421631</v>
      </c>
      <c r="H966">
        <v>7.9555466771125793E-2</v>
      </c>
      <c r="I966">
        <v>53.809230769230751</v>
      </c>
      <c r="J966" s="6" t="s">
        <v>80</v>
      </c>
    </row>
    <row r="967" spans="1:10" x14ac:dyDescent="0.25">
      <c r="A967" s="5" t="str">
        <f t="shared" si="15"/>
        <v/>
      </c>
      <c r="B967" t="s">
        <v>91</v>
      </c>
      <c r="C967" t="s">
        <v>100</v>
      </c>
      <c r="D967" s="8" t="s">
        <v>73</v>
      </c>
      <c r="E967">
        <v>3</v>
      </c>
      <c r="I967">
        <v>63.434496656106482</v>
      </c>
      <c r="J967" s="6" t="s">
        <v>20</v>
      </c>
    </row>
    <row r="968" spans="1:10" x14ac:dyDescent="0.25">
      <c r="A968" s="5" t="str">
        <f t="shared" si="15"/>
        <v/>
      </c>
      <c r="B968" t="s">
        <v>91</v>
      </c>
      <c r="C968" t="s">
        <v>100</v>
      </c>
      <c r="D968" s="8" t="s">
        <v>73</v>
      </c>
      <c r="E968">
        <v>4</v>
      </c>
      <c r="I968">
        <v>61.925996128123977</v>
      </c>
      <c r="J968" s="6" t="s">
        <v>20</v>
      </c>
    </row>
    <row r="969" spans="1:10" x14ac:dyDescent="0.25">
      <c r="A969" s="5" t="str">
        <f t="shared" si="15"/>
        <v/>
      </c>
      <c r="B969" t="s">
        <v>91</v>
      </c>
      <c r="C969" t="s">
        <v>100</v>
      </c>
      <c r="D969" s="8" t="s">
        <v>72</v>
      </c>
      <c r="E969">
        <v>4</v>
      </c>
      <c r="F969">
        <v>0.53424251079559326</v>
      </c>
      <c r="G969">
        <v>0.62751209735870361</v>
      </c>
      <c r="H969">
        <v>6.1382543295621872E-2</v>
      </c>
      <c r="I969">
        <v>54.056593406593315</v>
      </c>
      <c r="J969" s="6" t="s">
        <v>80</v>
      </c>
    </row>
    <row r="970" spans="1:10" x14ac:dyDescent="0.25">
      <c r="A970" s="5" t="str">
        <f t="shared" si="15"/>
        <v/>
      </c>
      <c r="B970" t="s">
        <v>91</v>
      </c>
      <c r="C970" t="s">
        <v>100</v>
      </c>
      <c r="D970" s="8" t="s">
        <v>72</v>
      </c>
      <c r="E970">
        <v>5</v>
      </c>
      <c r="F970">
        <v>0.49176093935966492</v>
      </c>
      <c r="G970">
        <v>0.66112059354782104</v>
      </c>
      <c r="H970">
        <v>7.8956350684165955E-2</v>
      </c>
      <c r="I970">
        <v>55.205054945055011</v>
      </c>
      <c r="J970" s="6" t="s">
        <v>80</v>
      </c>
    </row>
    <row r="971" spans="1:10" x14ac:dyDescent="0.25">
      <c r="A971" s="5" t="str">
        <f t="shared" si="15"/>
        <v/>
      </c>
      <c r="B971" t="s">
        <v>91</v>
      </c>
      <c r="C971" t="s">
        <v>100</v>
      </c>
      <c r="D971" s="8" t="s">
        <v>73</v>
      </c>
      <c r="E971">
        <v>5</v>
      </c>
      <c r="I971">
        <v>61.132382963743034</v>
      </c>
      <c r="J971" s="6" t="s">
        <v>20</v>
      </c>
    </row>
    <row r="972" spans="1:10" x14ac:dyDescent="0.25">
      <c r="A972" s="5" t="str">
        <f t="shared" si="15"/>
        <v/>
      </c>
      <c r="B972" t="s">
        <v>91</v>
      </c>
      <c r="C972" t="s">
        <v>100</v>
      </c>
      <c r="D972" s="8" t="s">
        <v>73</v>
      </c>
      <c r="E972">
        <v>6</v>
      </c>
      <c r="I972">
        <v>60.241091165078345</v>
      </c>
      <c r="J972" s="6" t="s">
        <v>20</v>
      </c>
    </row>
    <row r="973" spans="1:10" x14ac:dyDescent="0.25">
      <c r="A973" s="5" t="str">
        <f t="shared" si="15"/>
        <v/>
      </c>
      <c r="B973" t="s">
        <v>91</v>
      </c>
      <c r="C973" t="s">
        <v>100</v>
      </c>
      <c r="D973" s="8" t="s">
        <v>72</v>
      </c>
      <c r="E973">
        <v>6</v>
      </c>
      <c r="F973">
        <v>0.53565990924835205</v>
      </c>
      <c r="G973">
        <v>0.5965227484703064</v>
      </c>
      <c r="H973">
        <v>6.9942988455295563E-2</v>
      </c>
      <c r="I973">
        <v>56.171208791208763</v>
      </c>
      <c r="J973" s="6" t="s">
        <v>80</v>
      </c>
    </row>
    <row r="974" spans="1:10" x14ac:dyDescent="0.25">
      <c r="A974" s="5" t="str">
        <f t="shared" si="15"/>
        <v/>
      </c>
      <c r="B974" t="s">
        <v>91</v>
      </c>
      <c r="C974" t="s">
        <v>100</v>
      </c>
      <c r="D974" s="8" t="s">
        <v>72</v>
      </c>
      <c r="E974">
        <v>7</v>
      </c>
      <c r="F974">
        <v>0.58554112911224365</v>
      </c>
      <c r="G974">
        <v>0.59661024808883667</v>
      </c>
      <c r="H974">
        <v>5.5620569735765457E-2</v>
      </c>
      <c r="I974">
        <v>55.690549450549504</v>
      </c>
      <c r="J974" s="6" t="s">
        <v>80</v>
      </c>
    </row>
    <row r="975" spans="1:10" x14ac:dyDescent="0.25">
      <c r="A975" s="5" t="str">
        <f t="shared" si="15"/>
        <v/>
      </c>
      <c r="B975" t="s">
        <v>91</v>
      </c>
      <c r="C975" t="s">
        <v>100</v>
      </c>
      <c r="D975" s="8" t="s">
        <v>73</v>
      </c>
      <c r="E975">
        <v>7</v>
      </c>
      <c r="I975">
        <v>59.334822245686567</v>
      </c>
      <c r="J975" s="6" t="s">
        <v>20</v>
      </c>
    </row>
    <row r="976" spans="1:10" x14ac:dyDescent="0.25">
      <c r="A976" s="5" t="str">
        <f t="shared" si="15"/>
        <v/>
      </c>
      <c r="B976" t="s">
        <v>91</v>
      </c>
      <c r="C976" t="s">
        <v>100</v>
      </c>
      <c r="D976" s="8" t="s">
        <v>73</v>
      </c>
      <c r="E976">
        <v>8</v>
      </c>
      <c r="I976">
        <v>60.857302006332844</v>
      </c>
      <c r="J976" s="6" t="s">
        <v>20</v>
      </c>
    </row>
    <row r="977" spans="1:10" x14ac:dyDescent="0.25">
      <c r="A977" s="5" t="str">
        <f t="shared" si="15"/>
        <v/>
      </c>
      <c r="B977" t="s">
        <v>91</v>
      </c>
      <c r="C977" t="s">
        <v>100</v>
      </c>
      <c r="D977" s="8" t="s">
        <v>72</v>
      </c>
      <c r="E977">
        <v>8</v>
      </c>
      <c r="F977">
        <v>0.59211647510528564</v>
      </c>
      <c r="G977">
        <v>0.47982802987098694</v>
      </c>
      <c r="H977">
        <v>6.1204448342323303E-2</v>
      </c>
      <c r="I977">
        <v>56.901208791208745</v>
      </c>
      <c r="J977" s="6" t="s">
        <v>80</v>
      </c>
    </row>
    <row r="978" spans="1:10" x14ac:dyDescent="0.25">
      <c r="A978" s="5" t="str">
        <f t="shared" si="15"/>
        <v/>
      </c>
      <c r="B978" t="s">
        <v>91</v>
      </c>
      <c r="C978" t="s">
        <v>100</v>
      </c>
      <c r="D978" s="8" t="s">
        <v>73</v>
      </c>
      <c r="E978">
        <v>9</v>
      </c>
      <c r="I978">
        <v>66.052356564591989</v>
      </c>
      <c r="J978" s="6" t="s">
        <v>20</v>
      </c>
    </row>
    <row r="979" spans="1:10" x14ac:dyDescent="0.25">
      <c r="A979" s="5" t="str">
        <f t="shared" si="15"/>
        <v/>
      </c>
      <c r="B979" t="s">
        <v>91</v>
      </c>
      <c r="C979" t="s">
        <v>100</v>
      </c>
      <c r="D979" s="8" t="s">
        <v>72</v>
      </c>
      <c r="E979">
        <v>9</v>
      </c>
      <c r="F979">
        <v>0.44510388374328613</v>
      </c>
      <c r="G979">
        <v>0.40188059210777283</v>
      </c>
      <c r="H979">
        <v>6.7307718098163605E-2</v>
      </c>
      <c r="I979">
        <v>61.696263736263795</v>
      </c>
      <c r="J979" s="6" t="s">
        <v>80</v>
      </c>
    </row>
    <row r="980" spans="1:10" x14ac:dyDescent="0.25">
      <c r="A980" s="5" t="str">
        <f t="shared" si="15"/>
        <v/>
      </c>
      <c r="B980" t="s">
        <v>91</v>
      </c>
      <c r="C980" t="s">
        <v>100</v>
      </c>
      <c r="D980" s="8" t="s">
        <v>72</v>
      </c>
      <c r="E980">
        <v>10</v>
      </c>
      <c r="F980">
        <v>0.23961804807186127</v>
      </c>
      <c r="G980">
        <v>0.26551979780197144</v>
      </c>
      <c r="H980">
        <v>8.0641172826290131E-2</v>
      </c>
      <c r="I980">
        <v>64.539890109890024</v>
      </c>
      <c r="J980" s="6" t="s">
        <v>80</v>
      </c>
    </row>
    <row r="981" spans="1:10" x14ac:dyDescent="0.25">
      <c r="A981" s="5" t="str">
        <f t="shared" si="15"/>
        <v/>
      </c>
      <c r="B981" t="s">
        <v>91</v>
      </c>
      <c r="C981" t="s">
        <v>100</v>
      </c>
      <c r="D981" s="8" t="s">
        <v>73</v>
      </c>
      <c r="E981">
        <v>10</v>
      </c>
      <c r="I981">
        <v>72.723674762404571</v>
      </c>
      <c r="J981" s="6" t="s">
        <v>20</v>
      </c>
    </row>
    <row r="982" spans="1:10" x14ac:dyDescent="0.25">
      <c r="A982" s="5" t="str">
        <f t="shared" si="15"/>
        <v/>
      </c>
      <c r="B982" t="s">
        <v>91</v>
      </c>
      <c r="C982" t="s">
        <v>100</v>
      </c>
      <c r="D982" s="8" t="s">
        <v>72</v>
      </c>
      <c r="E982">
        <v>11</v>
      </c>
      <c r="F982">
        <v>6.684952974319458E-2</v>
      </c>
      <c r="G982">
        <v>0.21379607915878296</v>
      </c>
      <c r="H982">
        <v>9.8613455891609192E-2</v>
      </c>
      <c r="I982">
        <v>66.901648351648277</v>
      </c>
      <c r="J982" s="6" t="s">
        <v>80</v>
      </c>
    </row>
    <row r="983" spans="1:10" x14ac:dyDescent="0.25">
      <c r="A983" s="5" t="str">
        <f t="shared" si="15"/>
        <v/>
      </c>
      <c r="B983" t="s">
        <v>91</v>
      </c>
      <c r="C983" t="s">
        <v>100</v>
      </c>
      <c r="D983" s="8" t="s">
        <v>73</v>
      </c>
      <c r="E983">
        <v>11</v>
      </c>
      <c r="I983">
        <v>79.482104892639427</v>
      </c>
      <c r="J983" s="6" t="s">
        <v>20</v>
      </c>
    </row>
    <row r="984" spans="1:10" x14ac:dyDescent="0.25">
      <c r="A984" s="5" t="str">
        <f t="shared" si="15"/>
        <v/>
      </c>
      <c r="B984" t="s">
        <v>91</v>
      </c>
      <c r="C984" t="s">
        <v>100</v>
      </c>
      <c r="D984" s="8" t="s">
        <v>72</v>
      </c>
      <c r="E984">
        <v>12</v>
      </c>
      <c r="F984">
        <v>0.10149785131216049</v>
      </c>
      <c r="G984">
        <v>8.0524198710918427E-2</v>
      </c>
      <c r="H984">
        <v>0.10904287546873093</v>
      </c>
      <c r="I984">
        <v>68.745714285714172</v>
      </c>
      <c r="J984" s="6" t="s">
        <v>80</v>
      </c>
    </row>
    <row r="985" spans="1:10" x14ac:dyDescent="0.25">
      <c r="A985" s="5" t="str">
        <f t="shared" si="15"/>
        <v/>
      </c>
      <c r="B985" t="s">
        <v>91</v>
      </c>
      <c r="C985" t="s">
        <v>100</v>
      </c>
      <c r="D985" s="8" t="s">
        <v>73</v>
      </c>
      <c r="E985">
        <v>12</v>
      </c>
      <c r="I985">
        <v>84.981626187962107</v>
      </c>
      <c r="J985" s="6" t="s">
        <v>20</v>
      </c>
    </row>
    <row r="986" spans="1:10" x14ac:dyDescent="0.25">
      <c r="A986" s="5" t="str">
        <f t="shared" si="15"/>
        <v/>
      </c>
      <c r="B986" t="s">
        <v>91</v>
      </c>
      <c r="C986" t="s">
        <v>100</v>
      </c>
      <c r="D986" s="8" t="s">
        <v>73</v>
      </c>
      <c r="E986">
        <v>13</v>
      </c>
      <c r="I986">
        <v>87.578701161561</v>
      </c>
      <c r="J986" s="6" t="s">
        <v>20</v>
      </c>
    </row>
    <row r="987" spans="1:10" x14ac:dyDescent="0.25">
      <c r="A987" s="5" t="str">
        <f t="shared" si="15"/>
        <v/>
      </c>
      <c r="B987" t="s">
        <v>91</v>
      </c>
      <c r="C987" t="s">
        <v>100</v>
      </c>
      <c r="D987" s="8" t="s">
        <v>72</v>
      </c>
      <c r="E987">
        <v>13</v>
      </c>
      <c r="F987">
        <v>0.19108457863330841</v>
      </c>
      <c r="G987">
        <v>6.6803835332393646E-2</v>
      </c>
      <c r="H987">
        <v>0.13254021108150482</v>
      </c>
      <c r="I987">
        <v>71.115384615384727</v>
      </c>
      <c r="J987" s="6" t="s">
        <v>80</v>
      </c>
    </row>
    <row r="988" spans="1:10" x14ac:dyDescent="0.25">
      <c r="A988" s="5" t="str">
        <f t="shared" si="15"/>
        <v/>
      </c>
      <c r="B988" t="s">
        <v>91</v>
      </c>
      <c r="C988" t="s">
        <v>100</v>
      </c>
      <c r="D988" s="8" t="s">
        <v>73</v>
      </c>
      <c r="E988">
        <v>14</v>
      </c>
      <c r="I988">
        <v>89.221077085534674</v>
      </c>
      <c r="J988" s="6" t="s">
        <v>20</v>
      </c>
    </row>
    <row r="989" spans="1:10" x14ac:dyDescent="0.25">
      <c r="A989" s="5" t="str">
        <f t="shared" si="15"/>
        <v/>
      </c>
      <c r="B989" t="s">
        <v>91</v>
      </c>
      <c r="C989" t="s">
        <v>100</v>
      </c>
      <c r="D989" s="8" t="s">
        <v>72</v>
      </c>
      <c r="E989">
        <v>14</v>
      </c>
      <c r="F989">
        <v>0.28887647390365601</v>
      </c>
      <c r="G989">
        <v>0.1711210161447525</v>
      </c>
      <c r="H989">
        <v>0.15216800570487976</v>
      </c>
      <c r="I989">
        <v>72.673626373626277</v>
      </c>
      <c r="J989" s="6" t="s">
        <v>80</v>
      </c>
    </row>
    <row r="990" spans="1:10" x14ac:dyDescent="0.25">
      <c r="A990" s="5" t="str">
        <f t="shared" si="15"/>
        <v/>
      </c>
      <c r="B990" t="s">
        <v>91</v>
      </c>
      <c r="C990" t="s">
        <v>100</v>
      </c>
      <c r="D990" s="8" t="s">
        <v>72</v>
      </c>
      <c r="E990">
        <v>15</v>
      </c>
      <c r="F990">
        <v>0.41001492738723755</v>
      </c>
      <c r="G990">
        <v>0.31644392013549805</v>
      </c>
      <c r="H990">
        <v>0.16896894574165344</v>
      </c>
      <c r="I990">
        <v>73.553846153846266</v>
      </c>
      <c r="J990" s="6" t="s">
        <v>80</v>
      </c>
    </row>
    <row r="991" spans="1:10" x14ac:dyDescent="0.25">
      <c r="A991" s="5" t="str">
        <f t="shared" si="15"/>
        <v/>
      </c>
      <c r="B991" t="s">
        <v>91</v>
      </c>
      <c r="C991" t="s">
        <v>100</v>
      </c>
      <c r="D991" s="8" t="s">
        <v>73</v>
      </c>
      <c r="E991">
        <v>15</v>
      </c>
      <c r="I991">
        <v>90.706268919388975</v>
      </c>
      <c r="J991" s="6" t="s">
        <v>20</v>
      </c>
    </row>
    <row r="992" spans="1:10" x14ac:dyDescent="0.25">
      <c r="A992" s="5" t="str">
        <f t="shared" si="15"/>
        <v/>
      </c>
      <c r="B992" t="s">
        <v>91</v>
      </c>
      <c r="C992" t="s">
        <v>100</v>
      </c>
      <c r="D992" s="8" t="s">
        <v>72</v>
      </c>
      <c r="E992">
        <v>16</v>
      </c>
      <c r="F992">
        <v>0.79607975482940674</v>
      </c>
      <c r="G992">
        <v>0.57158792018890381</v>
      </c>
      <c r="H992">
        <v>0.18771921098232269</v>
      </c>
      <c r="I992">
        <v>74.154945054944946</v>
      </c>
      <c r="J992" s="6" t="s">
        <v>80</v>
      </c>
    </row>
    <row r="993" spans="1:10" x14ac:dyDescent="0.25">
      <c r="A993" s="5" t="str">
        <f t="shared" si="15"/>
        <v/>
      </c>
      <c r="B993" t="s">
        <v>91</v>
      </c>
      <c r="C993" t="s">
        <v>100</v>
      </c>
      <c r="D993" s="8" t="s">
        <v>73</v>
      </c>
      <c r="E993">
        <v>16</v>
      </c>
      <c r="I993">
        <v>92.094734248503144</v>
      </c>
      <c r="J993" s="6" t="s">
        <v>20</v>
      </c>
    </row>
    <row r="994" spans="1:10" x14ac:dyDescent="0.25">
      <c r="A994" s="5" t="str">
        <f t="shared" si="15"/>
        <v/>
      </c>
      <c r="B994" t="s">
        <v>91</v>
      </c>
      <c r="C994" t="s">
        <v>100</v>
      </c>
      <c r="D994" s="8" t="s">
        <v>73</v>
      </c>
      <c r="E994">
        <v>17</v>
      </c>
      <c r="I994">
        <v>92.083002463925197</v>
      </c>
      <c r="J994" s="6" t="s">
        <v>20</v>
      </c>
    </row>
    <row r="995" spans="1:10" x14ac:dyDescent="0.25">
      <c r="A995" s="5" t="str">
        <f t="shared" si="15"/>
        <v/>
      </c>
      <c r="B995" t="s">
        <v>91</v>
      </c>
      <c r="C995" t="s">
        <v>100</v>
      </c>
      <c r="D995" s="8" t="s">
        <v>72</v>
      </c>
      <c r="E995">
        <v>17</v>
      </c>
      <c r="F995">
        <v>0.94313341379165649</v>
      </c>
      <c r="G995">
        <v>0.79830610752105713</v>
      </c>
      <c r="H995">
        <v>0.17930395901203156</v>
      </c>
      <c r="I995">
        <v>73.359340659340774</v>
      </c>
      <c r="J995" s="6" t="s">
        <v>80</v>
      </c>
    </row>
    <row r="996" spans="1:10" x14ac:dyDescent="0.25">
      <c r="A996" s="5" t="str">
        <f t="shared" si="15"/>
        <v/>
      </c>
      <c r="B996" t="s">
        <v>91</v>
      </c>
      <c r="C996" t="s">
        <v>100</v>
      </c>
      <c r="D996" s="8" t="s">
        <v>72</v>
      </c>
      <c r="E996">
        <v>18</v>
      </c>
      <c r="F996">
        <v>1.1776440143585205</v>
      </c>
      <c r="G996">
        <v>0.82509744167327881</v>
      </c>
      <c r="H996">
        <v>0.16859476268291473</v>
      </c>
      <c r="I996">
        <v>72.264835164835162</v>
      </c>
      <c r="J996" s="6" t="s">
        <v>80</v>
      </c>
    </row>
    <row r="997" spans="1:10" x14ac:dyDescent="0.25">
      <c r="A997" s="5" t="str">
        <f t="shared" si="15"/>
        <v/>
      </c>
      <c r="B997" t="s">
        <v>91</v>
      </c>
      <c r="C997" t="s">
        <v>100</v>
      </c>
      <c r="D997" s="8" t="s">
        <v>73</v>
      </c>
      <c r="E997">
        <v>18</v>
      </c>
      <c r="I997">
        <v>90.502041534670667</v>
      </c>
      <c r="J997" s="6" t="s">
        <v>20</v>
      </c>
    </row>
    <row r="998" spans="1:10" x14ac:dyDescent="0.25">
      <c r="A998" s="5" t="str">
        <f t="shared" si="15"/>
        <v/>
      </c>
      <c r="B998" t="s">
        <v>91</v>
      </c>
      <c r="C998" t="s">
        <v>100</v>
      </c>
      <c r="D998" s="8" t="s">
        <v>73</v>
      </c>
      <c r="E998">
        <v>19</v>
      </c>
      <c r="I998">
        <v>85.574287222811336</v>
      </c>
      <c r="J998" s="6" t="s">
        <v>20</v>
      </c>
    </row>
    <row r="999" spans="1:10" x14ac:dyDescent="0.25">
      <c r="A999" s="5" t="str">
        <f t="shared" si="15"/>
        <v/>
      </c>
      <c r="B999" t="s">
        <v>91</v>
      </c>
      <c r="C999" t="s">
        <v>100</v>
      </c>
      <c r="D999" s="8" t="s">
        <v>72</v>
      </c>
      <c r="E999">
        <v>19</v>
      </c>
      <c r="F999">
        <v>1.3738385438919067</v>
      </c>
      <c r="G999">
        <v>1.0571261644363403</v>
      </c>
      <c r="H999">
        <v>0.17370666563510895</v>
      </c>
      <c r="I999">
        <v>69.733406593406627</v>
      </c>
      <c r="J999" s="6" t="s">
        <v>80</v>
      </c>
    </row>
    <row r="1000" spans="1:10" x14ac:dyDescent="0.25">
      <c r="A1000" s="5" t="str">
        <f t="shared" si="15"/>
        <v/>
      </c>
      <c r="B1000" t="s">
        <v>91</v>
      </c>
      <c r="C1000" t="s">
        <v>100</v>
      </c>
      <c r="D1000" s="8" t="s">
        <v>73</v>
      </c>
      <c r="E1000">
        <v>20</v>
      </c>
      <c r="I1000">
        <v>81.972256247799223</v>
      </c>
      <c r="J1000" s="6" t="s">
        <v>20</v>
      </c>
    </row>
    <row r="1001" spans="1:10" x14ac:dyDescent="0.25">
      <c r="A1001" s="5" t="str">
        <f t="shared" si="15"/>
        <v/>
      </c>
      <c r="B1001" t="s">
        <v>91</v>
      </c>
      <c r="C1001" t="s">
        <v>100</v>
      </c>
      <c r="D1001" s="8" t="s">
        <v>72</v>
      </c>
      <c r="E1001">
        <v>20</v>
      </c>
      <c r="F1001">
        <v>1.2125012874603271</v>
      </c>
      <c r="G1001">
        <v>1.1440854072570801</v>
      </c>
      <c r="H1001">
        <v>0.1437356173992157</v>
      </c>
      <c r="I1001">
        <v>65.82582417582428</v>
      </c>
      <c r="J1001" s="6" t="s">
        <v>80</v>
      </c>
    </row>
    <row r="1002" spans="1:10" x14ac:dyDescent="0.25">
      <c r="A1002" s="5" t="str">
        <f t="shared" si="15"/>
        <v/>
      </c>
      <c r="B1002" t="s">
        <v>91</v>
      </c>
      <c r="C1002" t="s">
        <v>100</v>
      </c>
      <c r="D1002" s="8" t="s">
        <v>73</v>
      </c>
      <c r="E1002">
        <v>21</v>
      </c>
      <c r="I1002">
        <v>80.080429426253417</v>
      </c>
      <c r="J1002" s="6" t="s">
        <v>20</v>
      </c>
    </row>
    <row r="1003" spans="1:10" x14ac:dyDescent="0.25">
      <c r="A1003" s="5" t="str">
        <f t="shared" si="15"/>
        <v/>
      </c>
      <c r="B1003" t="s">
        <v>91</v>
      </c>
      <c r="C1003" t="s">
        <v>100</v>
      </c>
      <c r="D1003" s="8" t="s">
        <v>72</v>
      </c>
      <c r="E1003">
        <v>21</v>
      </c>
      <c r="F1003">
        <v>1.1195617914199829</v>
      </c>
      <c r="G1003">
        <v>1.3739395141601563</v>
      </c>
      <c r="H1003">
        <v>0.12757818400859833</v>
      </c>
      <c r="I1003">
        <v>65.478681318681296</v>
      </c>
      <c r="J1003" s="6" t="s">
        <v>80</v>
      </c>
    </row>
    <row r="1004" spans="1:10" x14ac:dyDescent="0.25">
      <c r="A1004" s="5" t="str">
        <f t="shared" si="15"/>
        <v/>
      </c>
      <c r="B1004" t="s">
        <v>91</v>
      </c>
      <c r="C1004" t="s">
        <v>100</v>
      </c>
      <c r="D1004" s="8" t="s">
        <v>73</v>
      </c>
      <c r="E1004">
        <v>22</v>
      </c>
      <c r="I1004">
        <v>78.473692361848606</v>
      </c>
      <c r="J1004" s="6" t="s">
        <v>20</v>
      </c>
    </row>
    <row r="1005" spans="1:10" x14ac:dyDescent="0.25">
      <c r="A1005" s="5" t="str">
        <f t="shared" si="15"/>
        <v/>
      </c>
      <c r="B1005" t="s">
        <v>91</v>
      </c>
      <c r="C1005" t="s">
        <v>100</v>
      </c>
      <c r="D1005" s="8" t="s">
        <v>72</v>
      </c>
      <c r="E1005">
        <v>22</v>
      </c>
      <c r="F1005">
        <v>1.0921438932418823</v>
      </c>
      <c r="G1005">
        <v>1.0139811038970947</v>
      </c>
      <c r="H1005">
        <v>0.12516720592975616</v>
      </c>
      <c r="I1005">
        <v>65.437692307692274</v>
      </c>
      <c r="J1005" s="6" t="s">
        <v>80</v>
      </c>
    </row>
    <row r="1006" spans="1:10" x14ac:dyDescent="0.25">
      <c r="A1006" s="5" t="str">
        <f t="shared" si="15"/>
        <v/>
      </c>
      <c r="B1006" t="s">
        <v>91</v>
      </c>
      <c r="C1006" t="s">
        <v>100</v>
      </c>
      <c r="D1006" s="8" t="s">
        <v>72</v>
      </c>
      <c r="E1006">
        <v>23</v>
      </c>
      <c r="F1006">
        <v>0.95345133543014526</v>
      </c>
      <c r="G1006">
        <v>0.95756018161773682</v>
      </c>
      <c r="H1006">
        <v>0.12463351339101791</v>
      </c>
      <c r="I1006">
        <v>63.465604395604366</v>
      </c>
      <c r="J1006" s="6" t="s">
        <v>80</v>
      </c>
    </row>
    <row r="1007" spans="1:10" x14ac:dyDescent="0.25">
      <c r="A1007" s="5" t="str">
        <f t="shared" si="15"/>
        <v/>
      </c>
      <c r="B1007" t="s">
        <v>91</v>
      </c>
      <c r="C1007" t="s">
        <v>100</v>
      </c>
      <c r="D1007" s="8" t="s">
        <v>73</v>
      </c>
      <c r="E1007">
        <v>23</v>
      </c>
      <c r="I1007">
        <v>74.454445617741882</v>
      </c>
      <c r="J1007" s="6" t="s">
        <v>20</v>
      </c>
    </row>
    <row r="1008" spans="1:10" x14ac:dyDescent="0.25">
      <c r="A1008" s="5" t="str">
        <f t="shared" si="15"/>
        <v/>
      </c>
      <c r="B1008" t="s">
        <v>91</v>
      </c>
      <c r="C1008" t="s">
        <v>100</v>
      </c>
      <c r="D1008" s="8" t="s">
        <v>72</v>
      </c>
      <c r="E1008">
        <v>24</v>
      </c>
      <c r="F1008">
        <v>0.81204104423522949</v>
      </c>
      <c r="G1008">
        <v>0.8851466178894043</v>
      </c>
      <c r="H1008">
        <v>0.10459806025028229</v>
      </c>
      <c r="I1008">
        <v>62.97065934065931</v>
      </c>
      <c r="J1008" s="6" t="s">
        <v>80</v>
      </c>
    </row>
    <row r="1009" spans="1:10" x14ac:dyDescent="0.25">
      <c r="A1009" s="5" t="str">
        <f t="shared" si="15"/>
        <v/>
      </c>
      <c r="B1009" t="s">
        <v>91</v>
      </c>
      <c r="C1009" t="s">
        <v>100</v>
      </c>
      <c r="D1009" s="8" t="s">
        <v>73</v>
      </c>
      <c r="E1009">
        <v>24</v>
      </c>
      <c r="I1009">
        <v>72.134273143258426</v>
      </c>
      <c r="J1009" s="6" t="s">
        <v>20</v>
      </c>
    </row>
    <row r="1010" spans="1:10" x14ac:dyDescent="0.25">
      <c r="A1010" s="5" t="str">
        <f t="shared" si="15"/>
        <v/>
      </c>
      <c r="B1010" t="s">
        <v>91</v>
      </c>
      <c r="C1010" t="s">
        <v>100</v>
      </c>
      <c r="D1010" s="8" t="s">
        <v>75</v>
      </c>
      <c r="E1010">
        <v>1</v>
      </c>
      <c r="F1010">
        <v>1.0331195592880249</v>
      </c>
      <c r="G1010">
        <v>1.0566380023956299</v>
      </c>
      <c r="H1010">
        <v>1.7031881958246231E-2</v>
      </c>
      <c r="I1010">
        <v>70.603736147759022</v>
      </c>
      <c r="J1010" s="6" t="s">
        <v>80</v>
      </c>
    </row>
    <row r="1011" spans="1:10" x14ac:dyDescent="0.25">
      <c r="A1011" s="5" t="str">
        <f t="shared" si="15"/>
        <v/>
      </c>
      <c r="B1011" t="s">
        <v>91</v>
      </c>
      <c r="C1011" t="s">
        <v>100</v>
      </c>
      <c r="D1011" s="8" t="s">
        <v>74</v>
      </c>
      <c r="E1011">
        <v>1</v>
      </c>
      <c r="F1011">
        <v>0.65375816822052002</v>
      </c>
      <c r="G1011">
        <v>0.64956372976303101</v>
      </c>
      <c r="H1011">
        <v>0.1079949215054512</v>
      </c>
      <c r="I1011">
        <v>62.027888888888789</v>
      </c>
      <c r="J1011" s="6" t="s">
        <v>80</v>
      </c>
    </row>
    <row r="1012" spans="1:10" x14ac:dyDescent="0.25">
      <c r="A1012" s="5" t="str">
        <f t="shared" si="15"/>
        <v/>
      </c>
      <c r="B1012" t="s">
        <v>91</v>
      </c>
      <c r="C1012" t="s">
        <v>100</v>
      </c>
      <c r="D1012" s="8" t="s">
        <v>75</v>
      </c>
      <c r="E1012">
        <v>2</v>
      </c>
      <c r="F1012">
        <v>0.89097213745117188</v>
      </c>
      <c r="G1012">
        <v>0.89520615339279175</v>
      </c>
      <c r="H1012">
        <v>1.5532116405665874E-2</v>
      </c>
      <c r="I1012">
        <v>69.072562884788169</v>
      </c>
      <c r="J1012" s="6" t="s">
        <v>80</v>
      </c>
    </row>
    <row r="1013" spans="1:10" x14ac:dyDescent="0.25">
      <c r="A1013" s="5" t="str">
        <f t="shared" si="15"/>
        <v/>
      </c>
      <c r="B1013" t="s">
        <v>91</v>
      </c>
      <c r="C1013" t="s">
        <v>100</v>
      </c>
      <c r="D1013" s="8" t="s">
        <v>74</v>
      </c>
      <c r="E1013">
        <v>2</v>
      </c>
      <c r="F1013">
        <v>0.57848143577575684</v>
      </c>
      <c r="G1013">
        <v>0.57496315240859985</v>
      </c>
      <c r="H1013">
        <v>8.7866149842739105E-2</v>
      </c>
      <c r="I1013">
        <v>62.722222222222143</v>
      </c>
      <c r="J1013" s="6" t="s">
        <v>80</v>
      </c>
    </row>
    <row r="1014" spans="1:10" x14ac:dyDescent="0.25">
      <c r="A1014" s="5" t="str">
        <f t="shared" si="15"/>
        <v/>
      </c>
      <c r="B1014" t="s">
        <v>91</v>
      </c>
      <c r="C1014" t="s">
        <v>100</v>
      </c>
      <c r="D1014" s="8" t="s">
        <v>75</v>
      </c>
      <c r="E1014">
        <v>3</v>
      </c>
      <c r="F1014">
        <v>0.78743904829025269</v>
      </c>
      <c r="G1014">
        <v>0.79329919815063477</v>
      </c>
      <c r="H1014">
        <v>1.3875574804842472E-2</v>
      </c>
      <c r="I1014">
        <v>67.377871591910591</v>
      </c>
      <c r="J1014" s="6" t="s">
        <v>80</v>
      </c>
    </row>
    <row r="1015" spans="1:10" x14ac:dyDescent="0.25">
      <c r="A1015" s="5" t="str">
        <f t="shared" si="15"/>
        <v/>
      </c>
      <c r="B1015" t="s">
        <v>91</v>
      </c>
      <c r="C1015" t="s">
        <v>100</v>
      </c>
      <c r="D1015" s="8" t="s">
        <v>74</v>
      </c>
      <c r="E1015">
        <v>3</v>
      </c>
      <c r="F1015">
        <v>0.46908324956893921</v>
      </c>
      <c r="G1015">
        <v>0.52822107076644897</v>
      </c>
      <c r="H1015">
        <v>6.2527336180210114E-2</v>
      </c>
      <c r="I1015">
        <v>62.682999999999915</v>
      </c>
      <c r="J1015" s="6" t="s">
        <v>80</v>
      </c>
    </row>
    <row r="1016" spans="1:10" x14ac:dyDescent="0.25">
      <c r="A1016" s="5" t="str">
        <f t="shared" si="15"/>
        <v/>
      </c>
      <c r="B1016" t="s">
        <v>91</v>
      </c>
      <c r="C1016" t="s">
        <v>100</v>
      </c>
      <c r="D1016" s="8" t="s">
        <v>74</v>
      </c>
      <c r="E1016">
        <v>4</v>
      </c>
      <c r="F1016">
        <v>0.47446727752685547</v>
      </c>
      <c r="G1016">
        <v>0.50414788722991943</v>
      </c>
      <c r="H1016">
        <v>4.1711769998073578E-2</v>
      </c>
      <c r="I1016">
        <v>61.435777777777687</v>
      </c>
      <c r="J1016" s="6" t="s">
        <v>80</v>
      </c>
    </row>
    <row r="1017" spans="1:10" x14ac:dyDescent="0.25">
      <c r="A1017" s="5" t="str">
        <f t="shared" si="15"/>
        <v/>
      </c>
      <c r="B1017" t="s">
        <v>91</v>
      </c>
      <c r="C1017" t="s">
        <v>100</v>
      </c>
      <c r="D1017" s="8" t="s">
        <v>75</v>
      </c>
      <c r="E1017">
        <v>4</v>
      </c>
      <c r="F1017">
        <v>0.71507042646408081</v>
      </c>
      <c r="G1017">
        <v>0.72460341453552246</v>
      </c>
      <c r="H1017">
        <v>1.2315801344811916E-2</v>
      </c>
      <c r="I1017">
        <v>66.022042216358813</v>
      </c>
      <c r="J1017" s="6" t="s">
        <v>80</v>
      </c>
    </row>
    <row r="1018" spans="1:10" x14ac:dyDescent="0.25">
      <c r="A1018" s="5" t="str">
        <f t="shared" si="15"/>
        <v/>
      </c>
      <c r="B1018" t="s">
        <v>91</v>
      </c>
      <c r="C1018" t="s">
        <v>100</v>
      </c>
      <c r="D1018" s="8" t="s">
        <v>74</v>
      </c>
      <c r="E1018">
        <v>5</v>
      </c>
      <c r="F1018">
        <v>0.47409158945083618</v>
      </c>
      <c r="G1018">
        <v>0.48246264457702637</v>
      </c>
      <c r="H1018">
        <v>4.4403232634067535E-2</v>
      </c>
      <c r="I1018">
        <v>61.789000000000001</v>
      </c>
      <c r="J1018" s="6" t="s">
        <v>80</v>
      </c>
    </row>
    <row r="1019" spans="1:10" x14ac:dyDescent="0.25">
      <c r="A1019" s="5" t="str">
        <f t="shared" si="15"/>
        <v/>
      </c>
      <c r="B1019" t="s">
        <v>91</v>
      </c>
      <c r="C1019" t="s">
        <v>100</v>
      </c>
      <c r="D1019" s="8" t="s">
        <v>75</v>
      </c>
      <c r="E1019">
        <v>5</v>
      </c>
      <c r="F1019">
        <v>0.67136627435684204</v>
      </c>
      <c r="G1019">
        <v>0.6842658519744873</v>
      </c>
      <c r="H1019">
        <v>1.0819328017532825E-2</v>
      </c>
      <c r="I1019">
        <v>64.805419525068956</v>
      </c>
      <c r="J1019" s="6" t="s">
        <v>80</v>
      </c>
    </row>
    <row r="1020" spans="1:10" x14ac:dyDescent="0.25">
      <c r="A1020" s="5" t="str">
        <f t="shared" si="15"/>
        <v/>
      </c>
      <c r="B1020" t="s">
        <v>91</v>
      </c>
      <c r="C1020" t="s">
        <v>100</v>
      </c>
      <c r="D1020" s="8" t="s">
        <v>75</v>
      </c>
      <c r="E1020">
        <v>6</v>
      </c>
      <c r="F1020">
        <v>0.67693758010864258</v>
      </c>
      <c r="G1020">
        <v>0.69089198112487793</v>
      </c>
      <c r="H1020">
        <v>9.9543780088424683E-3</v>
      </c>
      <c r="I1020">
        <v>63.716204045735424</v>
      </c>
      <c r="J1020" s="6" t="s">
        <v>80</v>
      </c>
    </row>
    <row r="1021" spans="1:10" x14ac:dyDescent="0.25">
      <c r="A1021" s="5" t="str">
        <f t="shared" si="15"/>
        <v/>
      </c>
      <c r="B1021" t="s">
        <v>91</v>
      </c>
      <c r="C1021" t="s">
        <v>100</v>
      </c>
      <c r="D1021" s="8" t="s">
        <v>74</v>
      </c>
      <c r="E1021">
        <v>6</v>
      </c>
      <c r="F1021">
        <v>0.52015930414199829</v>
      </c>
      <c r="G1021">
        <v>0.55825316905975342</v>
      </c>
      <c r="H1021">
        <v>4.3188650161027908E-2</v>
      </c>
      <c r="I1021">
        <v>60.604666666666731</v>
      </c>
      <c r="J1021" s="6" t="s">
        <v>80</v>
      </c>
    </row>
    <row r="1022" spans="1:10" x14ac:dyDescent="0.25">
      <c r="A1022" s="5" t="str">
        <f t="shared" si="15"/>
        <v/>
      </c>
      <c r="B1022" t="s">
        <v>91</v>
      </c>
      <c r="C1022" t="s">
        <v>100</v>
      </c>
      <c r="D1022" s="8" t="s">
        <v>74</v>
      </c>
      <c r="E1022">
        <v>7</v>
      </c>
      <c r="F1022">
        <v>0.60512787103652954</v>
      </c>
      <c r="G1022">
        <v>0.5348392128944397</v>
      </c>
      <c r="H1022">
        <v>4.708799347281456E-2</v>
      </c>
      <c r="I1022">
        <v>60.465777777777831</v>
      </c>
      <c r="J1022" s="6" t="s">
        <v>80</v>
      </c>
    </row>
    <row r="1023" spans="1:10" x14ac:dyDescent="0.25">
      <c r="A1023" s="5" t="str">
        <f t="shared" si="15"/>
        <v/>
      </c>
      <c r="B1023" t="s">
        <v>91</v>
      </c>
      <c r="C1023" t="s">
        <v>100</v>
      </c>
      <c r="D1023" s="8" t="s">
        <v>75</v>
      </c>
      <c r="E1023">
        <v>7</v>
      </c>
      <c r="F1023">
        <v>0.73410928249359131</v>
      </c>
      <c r="G1023">
        <v>0.7443692684173584</v>
      </c>
      <c r="H1023">
        <v>9.4200801104307175E-3</v>
      </c>
      <c r="I1023">
        <v>62.936812664911351</v>
      </c>
      <c r="J1023" s="6" t="s">
        <v>80</v>
      </c>
    </row>
    <row r="1024" spans="1:10" x14ac:dyDescent="0.25">
      <c r="A1024" s="5" t="str">
        <f t="shared" si="15"/>
        <v/>
      </c>
      <c r="B1024" t="s">
        <v>91</v>
      </c>
      <c r="C1024" t="s">
        <v>100</v>
      </c>
      <c r="D1024" s="8" t="s">
        <v>75</v>
      </c>
      <c r="E1024">
        <v>8</v>
      </c>
      <c r="F1024">
        <v>0.73303902149200439</v>
      </c>
      <c r="G1024">
        <v>0.70823806524276733</v>
      </c>
      <c r="H1024">
        <v>1.0482287965714931E-2</v>
      </c>
      <c r="I1024">
        <v>64.861834652595988</v>
      </c>
      <c r="J1024" s="6" t="s">
        <v>80</v>
      </c>
    </row>
    <row r="1025" spans="1:10" x14ac:dyDescent="0.25">
      <c r="A1025" s="5" t="str">
        <f t="shared" si="15"/>
        <v/>
      </c>
      <c r="B1025" t="s">
        <v>91</v>
      </c>
      <c r="C1025" t="s">
        <v>100</v>
      </c>
      <c r="D1025" s="8" t="s">
        <v>74</v>
      </c>
      <c r="E1025">
        <v>8</v>
      </c>
      <c r="F1025">
        <v>0.59040975570678711</v>
      </c>
      <c r="G1025">
        <v>0.49491801857948303</v>
      </c>
      <c r="H1025">
        <v>7.008940726518631E-2</v>
      </c>
      <c r="I1025">
        <v>61.878222222222291</v>
      </c>
      <c r="J1025" s="6" t="s">
        <v>80</v>
      </c>
    </row>
    <row r="1026" spans="1:10" x14ac:dyDescent="0.25">
      <c r="A1026" s="5" t="str">
        <f t="shared" ref="A1026:A1089" si="16">IF(AND(category = B1026, subcategory=C1026, reportdate = D1026), E1026, "")</f>
        <v/>
      </c>
      <c r="B1026" t="s">
        <v>91</v>
      </c>
      <c r="C1026" t="s">
        <v>100</v>
      </c>
      <c r="D1026" s="8" t="s">
        <v>75</v>
      </c>
      <c r="E1026">
        <v>9</v>
      </c>
      <c r="F1026">
        <v>0.56868797540664673</v>
      </c>
      <c r="G1026">
        <v>0.53683477640151978</v>
      </c>
      <c r="H1026">
        <v>1.1216925457119942E-2</v>
      </c>
      <c r="I1026">
        <v>70.005827616534575</v>
      </c>
      <c r="J1026" s="6" t="s">
        <v>80</v>
      </c>
    </row>
    <row r="1027" spans="1:10" x14ac:dyDescent="0.25">
      <c r="A1027" s="5" t="str">
        <f t="shared" si="16"/>
        <v/>
      </c>
      <c r="B1027" t="s">
        <v>91</v>
      </c>
      <c r="C1027" t="s">
        <v>100</v>
      </c>
      <c r="D1027" s="8" t="s">
        <v>74</v>
      </c>
      <c r="E1027">
        <v>9</v>
      </c>
      <c r="F1027">
        <v>0.43459722399711609</v>
      </c>
      <c r="G1027">
        <v>0.44669848680496216</v>
      </c>
      <c r="H1027">
        <v>7.9300738871097565E-2</v>
      </c>
      <c r="I1027">
        <v>67.234888888888804</v>
      </c>
      <c r="J1027" s="6" t="s">
        <v>80</v>
      </c>
    </row>
    <row r="1028" spans="1:10" x14ac:dyDescent="0.25">
      <c r="A1028" s="5" t="str">
        <f t="shared" si="16"/>
        <v/>
      </c>
      <c r="B1028" t="s">
        <v>91</v>
      </c>
      <c r="C1028" t="s">
        <v>100</v>
      </c>
      <c r="D1028" s="8" t="s">
        <v>75</v>
      </c>
      <c r="E1028">
        <v>10</v>
      </c>
      <c r="F1028">
        <v>0.41058331727981567</v>
      </c>
      <c r="G1028">
        <v>0.38668951392173767</v>
      </c>
      <c r="H1028">
        <v>1.3085190206766129E-2</v>
      </c>
      <c r="I1028">
        <v>76.903961301669867</v>
      </c>
      <c r="J1028" s="6" t="s">
        <v>80</v>
      </c>
    </row>
    <row r="1029" spans="1:10" x14ac:dyDescent="0.25">
      <c r="A1029" s="5" t="str">
        <f t="shared" si="16"/>
        <v/>
      </c>
      <c r="B1029" t="s">
        <v>91</v>
      </c>
      <c r="C1029" t="s">
        <v>100</v>
      </c>
      <c r="D1029" s="8" t="s">
        <v>74</v>
      </c>
      <c r="E1029">
        <v>10</v>
      </c>
      <c r="F1029">
        <v>0.27940037846565247</v>
      </c>
      <c r="G1029">
        <v>0.32492467761039734</v>
      </c>
      <c r="H1029">
        <v>9.1274052858352661E-2</v>
      </c>
      <c r="I1029">
        <v>70.62222222222222</v>
      </c>
      <c r="J1029" s="6" t="s">
        <v>80</v>
      </c>
    </row>
    <row r="1030" spans="1:10" x14ac:dyDescent="0.25">
      <c r="A1030" s="5" t="str">
        <f t="shared" si="16"/>
        <v/>
      </c>
      <c r="B1030" t="s">
        <v>91</v>
      </c>
      <c r="C1030" t="s">
        <v>100</v>
      </c>
      <c r="D1030" s="8" t="s">
        <v>74</v>
      </c>
      <c r="E1030">
        <v>11</v>
      </c>
      <c r="F1030">
        <v>0.156560018658638</v>
      </c>
      <c r="G1030">
        <v>0.25741013884544373</v>
      </c>
      <c r="H1030">
        <v>0.10345722734928131</v>
      </c>
      <c r="I1030">
        <v>72.35777777777767</v>
      </c>
      <c r="J1030" s="6" t="s">
        <v>80</v>
      </c>
    </row>
    <row r="1031" spans="1:10" x14ac:dyDescent="0.25">
      <c r="A1031" s="5" t="str">
        <f t="shared" si="16"/>
        <v/>
      </c>
      <c r="B1031" t="s">
        <v>91</v>
      </c>
      <c r="C1031" t="s">
        <v>100</v>
      </c>
      <c r="D1031" s="8" t="s">
        <v>75</v>
      </c>
      <c r="E1031">
        <v>11</v>
      </c>
      <c r="F1031">
        <v>0.31224650144577026</v>
      </c>
      <c r="G1031">
        <v>0.29202631115913391</v>
      </c>
      <c r="H1031">
        <v>1.5441589057445526E-2</v>
      </c>
      <c r="I1031">
        <v>84.016992084428168</v>
      </c>
      <c r="J1031" s="6" t="s">
        <v>80</v>
      </c>
    </row>
    <row r="1032" spans="1:10" x14ac:dyDescent="0.25">
      <c r="A1032" s="5" t="str">
        <f t="shared" si="16"/>
        <v/>
      </c>
      <c r="B1032" t="s">
        <v>91</v>
      </c>
      <c r="C1032" t="s">
        <v>100</v>
      </c>
      <c r="D1032" s="8" t="s">
        <v>75</v>
      </c>
      <c r="E1032">
        <v>12</v>
      </c>
      <c r="F1032">
        <v>0.35727563500404358</v>
      </c>
      <c r="G1032">
        <v>0.32703891396522522</v>
      </c>
      <c r="H1032">
        <v>1.8090065568685532E-2</v>
      </c>
      <c r="I1032">
        <v>88.967088830250205</v>
      </c>
      <c r="J1032" s="6" t="s">
        <v>80</v>
      </c>
    </row>
    <row r="1033" spans="1:10" x14ac:dyDescent="0.25">
      <c r="A1033" s="5" t="str">
        <f t="shared" si="16"/>
        <v/>
      </c>
      <c r="B1033" t="s">
        <v>91</v>
      </c>
      <c r="C1033" t="s">
        <v>100</v>
      </c>
      <c r="D1033" s="8" t="s">
        <v>74</v>
      </c>
      <c r="E1033">
        <v>12</v>
      </c>
      <c r="F1033">
        <v>0.2560788094997406</v>
      </c>
      <c r="G1033">
        <v>0.15734763443470001</v>
      </c>
      <c r="H1033">
        <v>0.11040884256362915</v>
      </c>
      <c r="I1033">
        <v>71.589999999999918</v>
      </c>
      <c r="J1033" s="6" t="s">
        <v>80</v>
      </c>
    </row>
    <row r="1034" spans="1:10" x14ac:dyDescent="0.25">
      <c r="A1034" s="5" t="str">
        <f t="shared" si="16"/>
        <v/>
      </c>
      <c r="B1034" t="s">
        <v>91</v>
      </c>
      <c r="C1034" t="s">
        <v>100</v>
      </c>
      <c r="D1034" s="8" t="s">
        <v>75</v>
      </c>
      <c r="E1034">
        <v>13</v>
      </c>
      <c r="F1034">
        <v>0.5341038703918457</v>
      </c>
      <c r="G1034">
        <v>0.50470554828643799</v>
      </c>
      <c r="H1034">
        <v>2.0489932969212532E-2</v>
      </c>
      <c r="I1034">
        <v>91.519753737910023</v>
      </c>
      <c r="J1034" s="6" t="s">
        <v>80</v>
      </c>
    </row>
    <row r="1035" spans="1:10" x14ac:dyDescent="0.25">
      <c r="A1035" s="5" t="str">
        <f t="shared" si="16"/>
        <v/>
      </c>
      <c r="B1035" t="s">
        <v>91</v>
      </c>
      <c r="C1035" t="s">
        <v>100</v>
      </c>
      <c r="D1035" s="8" t="s">
        <v>74</v>
      </c>
      <c r="E1035">
        <v>13</v>
      </c>
      <c r="F1035">
        <v>0.40765553712844849</v>
      </c>
      <c r="G1035">
        <v>0.13430425524711609</v>
      </c>
      <c r="H1035">
        <v>0.1478901207447052</v>
      </c>
      <c r="I1035">
        <v>72.492222222222338</v>
      </c>
      <c r="J1035" s="6" t="s">
        <v>80</v>
      </c>
    </row>
    <row r="1036" spans="1:10" x14ac:dyDescent="0.25">
      <c r="A1036" s="5" t="str">
        <f t="shared" si="16"/>
        <v/>
      </c>
      <c r="B1036" t="s">
        <v>91</v>
      </c>
      <c r="C1036" t="s">
        <v>100</v>
      </c>
      <c r="D1036" s="8" t="s">
        <v>75</v>
      </c>
      <c r="E1036">
        <v>14</v>
      </c>
      <c r="F1036">
        <v>0.78141295909881592</v>
      </c>
      <c r="G1036">
        <v>0.7947617769241333</v>
      </c>
      <c r="H1036">
        <v>2.2535709664225578E-2</v>
      </c>
      <c r="I1036">
        <v>90.401266490763774</v>
      </c>
      <c r="J1036" s="6" t="s">
        <v>80</v>
      </c>
    </row>
    <row r="1037" spans="1:10" x14ac:dyDescent="0.25">
      <c r="A1037" s="5" t="str">
        <f t="shared" si="16"/>
        <v/>
      </c>
      <c r="B1037" t="s">
        <v>91</v>
      </c>
      <c r="C1037" t="s">
        <v>100</v>
      </c>
      <c r="D1037" s="8" t="s">
        <v>74</v>
      </c>
      <c r="E1037">
        <v>14</v>
      </c>
      <c r="F1037">
        <v>0.53370720148086548</v>
      </c>
      <c r="G1037">
        <v>0.21776160597801208</v>
      </c>
      <c r="H1037">
        <v>0.15702199935913086</v>
      </c>
      <c r="I1037">
        <v>71.234444444444449</v>
      </c>
      <c r="J1037" s="6" t="s">
        <v>80</v>
      </c>
    </row>
    <row r="1038" spans="1:10" x14ac:dyDescent="0.25">
      <c r="A1038" s="5" t="str">
        <f t="shared" si="16"/>
        <v/>
      </c>
      <c r="B1038" t="s">
        <v>91</v>
      </c>
      <c r="C1038" t="s">
        <v>100</v>
      </c>
      <c r="D1038" s="8" t="s">
        <v>75</v>
      </c>
      <c r="E1038">
        <v>15</v>
      </c>
      <c r="F1038">
        <v>1.1055811643600464</v>
      </c>
      <c r="G1038">
        <v>1.1748216152191162</v>
      </c>
      <c r="H1038">
        <v>2.3907411843538284E-2</v>
      </c>
      <c r="I1038">
        <v>90.388390501323158</v>
      </c>
      <c r="J1038" s="6" t="s">
        <v>80</v>
      </c>
    </row>
    <row r="1039" spans="1:10" x14ac:dyDescent="0.25">
      <c r="A1039" s="5" t="str">
        <f t="shared" si="16"/>
        <v/>
      </c>
      <c r="B1039" t="s">
        <v>91</v>
      </c>
      <c r="C1039" t="s">
        <v>100</v>
      </c>
      <c r="D1039" s="8" t="s">
        <v>74</v>
      </c>
      <c r="E1039">
        <v>15</v>
      </c>
      <c r="F1039">
        <v>0.72022461891174316</v>
      </c>
      <c r="G1039">
        <v>0.49416887760162354</v>
      </c>
      <c r="H1039">
        <v>0.16529625654220581</v>
      </c>
      <c r="I1039">
        <v>71.856666666666769</v>
      </c>
      <c r="J1039" s="6" t="s">
        <v>80</v>
      </c>
    </row>
    <row r="1040" spans="1:10" x14ac:dyDescent="0.25">
      <c r="A1040" s="5" t="str">
        <f t="shared" si="16"/>
        <v/>
      </c>
      <c r="B1040" t="s">
        <v>91</v>
      </c>
      <c r="C1040" t="s">
        <v>100</v>
      </c>
      <c r="D1040" s="8" t="s">
        <v>74</v>
      </c>
      <c r="E1040">
        <v>16</v>
      </c>
      <c r="F1040">
        <v>1.0041831731796265</v>
      </c>
      <c r="G1040">
        <v>0.61542534828186035</v>
      </c>
      <c r="H1040">
        <v>0.17547920346260071</v>
      </c>
      <c r="I1040">
        <v>69.360333333333273</v>
      </c>
      <c r="J1040" s="6" t="s">
        <v>80</v>
      </c>
    </row>
    <row r="1041" spans="1:10" x14ac:dyDescent="0.25">
      <c r="A1041" s="5" t="str">
        <f t="shared" si="16"/>
        <v/>
      </c>
      <c r="B1041" t="s">
        <v>91</v>
      </c>
      <c r="C1041" t="s">
        <v>100</v>
      </c>
      <c r="D1041" s="8" t="s">
        <v>75</v>
      </c>
      <c r="E1041">
        <v>16</v>
      </c>
      <c r="F1041">
        <v>1.4573713541030884</v>
      </c>
      <c r="G1041">
        <v>1.5714842081069946</v>
      </c>
      <c r="H1041">
        <v>2.5239793583750725E-2</v>
      </c>
      <c r="I1041">
        <v>89.967602462619752</v>
      </c>
      <c r="J1041" s="6" t="s">
        <v>80</v>
      </c>
    </row>
    <row r="1042" spans="1:10" x14ac:dyDescent="0.25">
      <c r="A1042" s="5" t="str">
        <f t="shared" si="16"/>
        <v/>
      </c>
      <c r="B1042" t="s">
        <v>91</v>
      </c>
      <c r="C1042" t="s">
        <v>100</v>
      </c>
      <c r="D1042" s="8" t="s">
        <v>75</v>
      </c>
      <c r="E1042">
        <v>17</v>
      </c>
      <c r="F1042">
        <v>1.8123717308044434</v>
      </c>
      <c r="G1042">
        <v>1.8796200752258301</v>
      </c>
      <c r="H1042">
        <v>2.5479001924395561E-2</v>
      </c>
      <c r="I1042">
        <v>89.070930518908625</v>
      </c>
      <c r="J1042" s="6" t="s">
        <v>80</v>
      </c>
    </row>
    <row r="1043" spans="1:10" x14ac:dyDescent="0.25">
      <c r="A1043" s="5" t="str">
        <f t="shared" si="16"/>
        <v/>
      </c>
      <c r="B1043" t="s">
        <v>91</v>
      </c>
      <c r="C1043" t="s">
        <v>100</v>
      </c>
      <c r="D1043" s="8" t="s">
        <v>74</v>
      </c>
      <c r="E1043">
        <v>17</v>
      </c>
      <c r="F1043">
        <v>1.2140651941299438</v>
      </c>
      <c r="G1043">
        <v>0.92444729804992676</v>
      </c>
      <c r="H1043">
        <v>0.17537219822406769</v>
      </c>
      <c r="I1043">
        <v>68.637333333333416</v>
      </c>
      <c r="J1043" s="6" t="s">
        <v>80</v>
      </c>
    </row>
    <row r="1044" spans="1:10" x14ac:dyDescent="0.25">
      <c r="A1044" s="5" t="str">
        <f t="shared" si="16"/>
        <v/>
      </c>
      <c r="B1044" t="s">
        <v>91</v>
      </c>
      <c r="C1044" t="s">
        <v>100</v>
      </c>
      <c r="D1044" s="8" t="s">
        <v>74</v>
      </c>
      <c r="E1044">
        <v>18</v>
      </c>
      <c r="F1044">
        <v>1.3248336315155029</v>
      </c>
      <c r="G1044">
        <v>1.3970597982406616</v>
      </c>
      <c r="H1044">
        <v>0.17363868653774261</v>
      </c>
      <c r="I1044">
        <v>67.753777777777813</v>
      </c>
      <c r="J1044" s="6" t="s">
        <v>80</v>
      </c>
    </row>
    <row r="1045" spans="1:10" x14ac:dyDescent="0.25">
      <c r="A1045" s="5" t="str">
        <f t="shared" si="16"/>
        <v/>
      </c>
      <c r="B1045" t="s">
        <v>91</v>
      </c>
      <c r="C1045" t="s">
        <v>100</v>
      </c>
      <c r="D1045" s="8" t="s">
        <v>75</v>
      </c>
      <c r="E1045">
        <v>18</v>
      </c>
      <c r="F1045">
        <v>2.0245916843414307</v>
      </c>
      <c r="G1045">
        <v>2.1051626205444336</v>
      </c>
      <c r="H1045">
        <v>2.5111081078648567E-2</v>
      </c>
      <c r="I1045">
        <v>86.932868953388862</v>
      </c>
      <c r="J1045" s="6" t="s">
        <v>80</v>
      </c>
    </row>
    <row r="1046" spans="1:10" x14ac:dyDescent="0.25">
      <c r="A1046" s="5" t="str">
        <f t="shared" si="16"/>
        <v/>
      </c>
      <c r="B1046" t="s">
        <v>91</v>
      </c>
      <c r="C1046" t="s">
        <v>100</v>
      </c>
      <c r="D1046" s="8" t="s">
        <v>74</v>
      </c>
      <c r="E1046">
        <v>19</v>
      </c>
      <c r="F1046">
        <v>1.3287950754165649</v>
      </c>
      <c r="G1046">
        <v>1.0397521257400513</v>
      </c>
      <c r="H1046">
        <v>0.17285604774951935</v>
      </c>
      <c r="I1046">
        <v>66.106333333333282</v>
      </c>
      <c r="J1046" s="6" t="s">
        <v>80</v>
      </c>
    </row>
    <row r="1047" spans="1:10" x14ac:dyDescent="0.25">
      <c r="A1047" s="5" t="str">
        <f t="shared" si="16"/>
        <v/>
      </c>
      <c r="B1047" t="s">
        <v>91</v>
      </c>
      <c r="C1047" t="s">
        <v>100</v>
      </c>
      <c r="D1047" s="8" t="s">
        <v>75</v>
      </c>
      <c r="E1047">
        <v>19</v>
      </c>
      <c r="F1047">
        <v>2.0536956787109375</v>
      </c>
      <c r="G1047">
        <v>1.323799729347229</v>
      </c>
      <c r="H1047">
        <v>2.4681499227881432E-2</v>
      </c>
      <c r="I1047">
        <v>83.91095866315095</v>
      </c>
      <c r="J1047" s="6" t="s">
        <v>80</v>
      </c>
    </row>
    <row r="1048" spans="1:10" x14ac:dyDescent="0.25">
      <c r="A1048" s="5" t="str">
        <f t="shared" si="16"/>
        <v/>
      </c>
      <c r="B1048" t="s">
        <v>91</v>
      </c>
      <c r="C1048" t="s">
        <v>100</v>
      </c>
      <c r="D1048" s="8" t="s">
        <v>75</v>
      </c>
      <c r="E1048">
        <v>20</v>
      </c>
      <c r="F1048">
        <v>2.0117936134338379</v>
      </c>
      <c r="G1048">
        <v>2.536463737487793</v>
      </c>
      <c r="H1048">
        <v>2.3648090660572052E-2</v>
      </c>
      <c r="I1048">
        <v>79.665491644675114</v>
      </c>
      <c r="J1048" s="6" t="s">
        <v>80</v>
      </c>
    </row>
    <row r="1049" spans="1:10" x14ac:dyDescent="0.25">
      <c r="A1049" s="5" t="str">
        <f t="shared" si="16"/>
        <v/>
      </c>
      <c r="B1049" t="s">
        <v>91</v>
      </c>
      <c r="C1049" t="s">
        <v>100</v>
      </c>
      <c r="D1049" s="8" t="s">
        <v>74</v>
      </c>
      <c r="E1049">
        <v>20</v>
      </c>
      <c r="F1049">
        <v>1.3398113250732422</v>
      </c>
      <c r="G1049">
        <v>1.145302414894104</v>
      </c>
      <c r="H1049">
        <v>0.15599644184112549</v>
      </c>
      <c r="I1049">
        <v>65.026444444444394</v>
      </c>
      <c r="J1049" s="6" t="s">
        <v>80</v>
      </c>
    </row>
    <row r="1050" spans="1:10" x14ac:dyDescent="0.25">
      <c r="A1050" s="5" t="str">
        <f t="shared" si="16"/>
        <v/>
      </c>
      <c r="B1050" t="s">
        <v>91</v>
      </c>
      <c r="C1050" t="s">
        <v>100</v>
      </c>
      <c r="D1050" s="8" t="s">
        <v>74</v>
      </c>
      <c r="E1050">
        <v>21</v>
      </c>
      <c r="F1050">
        <v>1.330950140953064</v>
      </c>
      <c r="G1050">
        <v>1.4309124946594238</v>
      </c>
      <c r="H1050">
        <v>0.14710775017738342</v>
      </c>
      <c r="I1050">
        <v>61.863777777777692</v>
      </c>
      <c r="J1050" s="6" t="s">
        <v>80</v>
      </c>
    </row>
    <row r="1051" spans="1:10" x14ac:dyDescent="0.25">
      <c r="A1051" s="5" t="str">
        <f t="shared" si="16"/>
        <v/>
      </c>
      <c r="B1051" t="s">
        <v>91</v>
      </c>
      <c r="C1051" t="s">
        <v>100</v>
      </c>
      <c r="D1051" s="8" t="s">
        <v>75</v>
      </c>
      <c r="E1051">
        <v>21</v>
      </c>
      <c r="F1051">
        <v>1.926174521446228</v>
      </c>
      <c r="G1051">
        <v>2.0669028759002686</v>
      </c>
      <c r="H1051">
        <v>2.1703340113162994E-2</v>
      </c>
      <c r="I1051">
        <v>77.235806508360085</v>
      </c>
      <c r="J1051" s="6" t="s">
        <v>80</v>
      </c>
    </row>
    <row r="1052" spans="1:10" x14ac:dyDescent="0.25">
      <c r="A1052" s="5" t="str">
        <f t="shared" si="16"/>
        <v/>
      </c>
      <c r="B1052" t="s">
        <v>91</v>
      </c>
      <c r="C1052" t="s">
        <v>100</v>
      </c>
      <c r="D1052" s="8" t="s">
        <v>74</v>
      </c>
      <c r="E1052">
        <v>22</v>
      </c>
      <c r="F1052">
        <v>1.2846953868865967</v>
      </c>
      <c r="G1052">
        <v>1.070894718170166</v>
      </c>
      <c r="H1052">
        <v>0.15984360873699188</v>
      </c>
      <c r="I1052">
        <v>59.818777777777733</v>
      </c>
      <c r="J1052" s="6" t="s">
        <v>80</v>
      </c>
    </row>
    <row r="1053" spans="1:10" x14ac:dyDescent="0.25">
      <c r="A1053" s="5" t="str">
        <f t="shared" si="16"/>
        <v/>
      </c>
      <c r="B1053" t="s">
        <v>91</v>
      </c>
      <c r="C1053" t="s">
        <v>100</v>
      </c>
      <c r="D1053" s="8" t="s">
        <v>75</v>
      </c>
      <c r="E1053">
        <v>22</v>
      </c>
      <c r="F1053">
        <v>1.737545371055603</v>
      </c>
      <c r="G1053">
        <v>1.8457450866699219</v>
      </c>
      <c r="H1053">
        <v>2.0787794142961502E-2</v>
      </c>
      <c r="I1053">
        <v>74.816956904133349</v>
      </c>
      <c r="J1053" s="6" t="s">
        <v>80</v>
      </c>
    </row>
    <row r="1054" spans="1:10" x14ac:dyDescent="0.25">
      <c r="A1054" s="5" t="str">
        <f t="shared" si="16"/>
        <v/>
      </c>
      <c r="B1054" t="s">
        <v>91</v>
      </c>
      <c r="C1054" t="s">
        <v>100</v>
      </c>
      <c r="D1054" s="8" t="s">
        <v>75</v>
      </c>
      <c r="E1054">
        <v>23</v>
      </c>
      <c r="F1054">
        <v>1.5159875154495239</v>
      </c>
      <c r="G1054">
        <v>1.5829548835754395</v>
      </c>
      <c r="H1054">
        <v>2.000885084271431E-2</v>
      </c>
      <c r="I1054">
        <v>73.409875109937616</v>
      </c>
      <c r="J1054" s="6" t="s">
        <v>80</v>
      </c>
    </row>
    <row r="1055" spans="1:10" x14ac:dyDescent="0.25">
      <c r="A1055" s="5" t="str">
        <f t="shared" si="16"/>
        <v/>
      </c>
      <c r="B1055" t="s">
        <v>91</v>
      </c>
      <c r="C1055" t="s">
        <v>100</v>
      </c>
      <c r="D1055" s="8" t="s">
        <v>74</v>
      </c>
      <c r="E1055">
        <v>23</v>
      </c>
      <c r="F1055">
        <v>1.1342170238494873</v>
      </c>
      <c r="G1055">
        <v>0.94522804021835327</v>
      </c>
      <c r="H1055">
        <v>0.12617532908916473</v>
      </c>
      <c r="I1055">
        <v>55.396222222222249</v>
      </c>
      <c r="J1055" s="6" t="s">
        <v>80</v>
      </c>
    </row>
    <row r="1056" spans="1:10" x14ac:dyDescent="0.25">
      <c r="A1056" s="5" t="str">
        <f t="shared" si="16"/>
        <v/>
      </c>
      <c r="B1056" t="s">
        <v>91</v>
      </c>
      <c r="C1056" t="s">
        <v>100</v>
      </c>
      <c r="D1056" s="8" t="s">
        <v>74</v>
      </c>
      <c r="E1056">
        <v>24</v>
      </c>
      <c r="F1056">
        <v>0.88275635242462158</v>
      </c>
      <c r="G1056">
        <v>0.83933901786804199</v>
      </c>
      <c r="H1056">
        <v>0.11432666331529617</v>
      </c>
      <c r="I1056">
        <v>57.725555555555559</v>
      </c>
      <c r="J1056" s="6" t="s">
        <v>80</v>
      </c>
    </row>
    <row r="1057" spans="1:10" x14ac:dyDescent="0.25">
      <c r="A1057" s="5" t="str">
        <f t="shared" si="16"/>
        <v/>
      </c>
      <c r="B1057" t="s">
        <v>91</v>
      </c>
      <c r="C1057" t="s">
        <v>100</v>
      </c>
      <c r="D1057" s="8" t="s">
        <v>75</v>
      </c>
      <c r="E1057">
        <v>24</v>
      </c>
      <c r="F1057">
        <v>1.2352181673049927</v>
      </c>
      <c r="G1057">
        <v>1.3120726346969604</v>
      </c>
      <c r="H1057">
        <v>1.8252242356538773E-2</v>
      </c>
      <c r="I1057">
        <v>71.171718557608287</v>
      </c>
      <c r="J1057" s="6" t="s">
        <v>80</v>
      </c>
    </row>
    <row r="1058" spans="1:10" x14ac:dyDescent="0.25">
      <c r="A1058" s="5" t="str">
        <f t="shared" si="16"/>
        <v/>
      </c>
      <c r="B1058" t="s">
        <v>91</v>
      </c>
      <c r="C1058" t="s">
        <v>100</v>
      </c>
      <c r="D1058" s="8" t="s">
        <v>46</v>
      </c>
      <c r="E1058">
        <v>1</v>
      </c>
      <c r="F1058">
        <v>0.71413689851760864</v>
      </c>
      <c r="G1058">
        <v>0.71157252788543701</v>
      </c>
      <c r="H1058">
        <v>1.2974628247320652E-2</v>
      </c>
      <c r="I1058">
        <v>58.669643968199381</v>
      </c>
      <c r="J1058" s="6" t="s">
        <v>80</v>
      </c>
    </row>
    <row r="1059" spans="1:10" x14ac:dyDescent="0.25">
      <c r="A1059" s="5" t="str">
        <f t="shared" si="16"/>
        <v/>
      </c>
      <c r="B1059" t="s">
        <v>91</v>
      </c>
      <c r="C1059" t="s">
        <v>100</v>
      </c>
      <c r="D1059" s="8" t="s">
        <v>46</v>
      </c>
      <c r="E1059">
        <v>2</v>
      </c>
      <c r="F1059">
        <v>0.62922042608261108</v>
      </c>
      <c r="G1059">
        <v>0.65639495849609375</v>
      </c>
      <c r="H1059">
        <v>1.1778194457292557E-2</v>
      </c>
      <c r="I1059">
        <v>57.938280331832459</v>
      </c>
      <c r="J1059" s="6" t="s">
        <v>80</v>
      </c>
    </row>
    <row r="1060" spans="1:10" x14ac:dyDescent="0.25">
      <c r="A1060" s="5" t="str">
        <f t="shared" si="16"/>
        <v/>
      </c>
      <c r="B1060" t="s">
        <v>91</v>
      </c>
      <c r="C1060" t="s">
        <v>100</v>
      </c>
      <c r="D1060" s="8" t="s">
        <v>46</v>
      </c>
      <c r="E1060">
        <v>3</v>
      </c>
      <c r="F1060">
        <v>0.57508993148803711</v>
      </c>
      <c r="G1060">
        <v>0.59937423467636108</v>
      </c>
      <c r="H1060">
        <v>1.0539916343986988E-2</v>
      </c>
      <c r="I1060">
        <v>56.351904597304802</v>
      </c>
      <c r="J1060" s="6" t="s">
        <v>80</v>
      </c>
    </row>
    <row r="1061" spans="1:10" x14ac:dyDescent="0.25">
      <c r="A1061" s="5" t="str">
        <f t="shared" si="16"/>
        <v/>
      </c>
      <c r="B1061" t="s">
        <v>91</v>
      </c>
      <c r="C1061" t="s">
        <v>100</v>
      </c>
      <c r="D1061" s="8" t="s">
        <v>46</v>
      </c>
      <c r="E1061">
        <v>4</v>
      </c>
      <c r="F1061">
        <v>0.5541045069694519</v>
      </c>
      <c r="G1061">
        <v>0.5753815770149231</v>
      </c>
      <c r="H1061">
        <v>9.3310968950390816E-3</v>
      </c>
      <c r="I1061">
        <v>55.342827514685304</v>
      </c>
      <c r="J1061" s="6" t="s">
        <v>80</v>
      </c>
    </row>
    <row r="1062" spans="1:10" x14ac:dyDescent="0.25">
      <c r="A1062" s="5" t="str">
        <f t="shared" si="16"/>
        <v/>
      </c>
      <c r="B1062" t="s">
        <v>91</v>
      </c>
      <c r="C1062" t="s">
        <v>100</v>
      </c>
      <c r="D1062" s="8" t="s">
        <v>46</v>
      </c>
      <c r="E1062">
        <v>5</v>
      </c>
      <c r="F1062">
        <v>0.55369150638580322</v>
      </c>
      <c r="G1062">
        <v>0.56470441818237305</v>
      </c>
      <c r="H1062">
        <v>8.2640424370765686E-3</v>
      </c>
      <c r="I1062">
        <v>53.778778085032748</v>
      </c>
      <c r="J1062" s="6" t="s">
        <v>80</v>
      </c>
    </row>
    <row r="1063" spans="1:10" x14ac:dyDescent="0.25">
      <c r="A1063" s="5" t="str">
        <f t="shared" si="16"/>
        <v/>
      </c>
      <c r="B1063" t="s">
        <v>91</v>
      </c>
      <c r="C1063" t="s">
        <v>100</v>
      </c>
      <c r="D1063" s="8" t="s">
        <v>46</v>
      </c>
      <c r="E1063">
        <v>6</v>
      </c>
      <c r="F1063">
        <v>0.59092843532562256</v>
      </c>
      <c r="G1063">
        <v>0.59457695484161377</v>
      </c>
      <c r="H1063">
        <v>7.5820428319275379E-3</v>
      </c>
      <c r="I1063">
        <v>53.122203594883608</v>
      </c>
      <c r="J1063" s="6" t="s">
        <v>80</v>
      </c>
    </row>
    <row r="1064" spans="1:10" x14ac:dyDescent="0.25">
      <c r="A1064" s="5" t="str">
        <f t="shared" si="16"/>
        <v/>
      </c>
      <c r="B1064" t="s">
        <v>91</v>
      </c>
      <c r="C1064" t="s">
        <v>100</v>
      </c>
      <c r="D1064" s="8" t="s">
        <v>46</v>
      </c>
      <c r="E1064">
        <v>7</v>
      </c>
      <c r="F1064">
        <v>0.66939234733581543</v>
      </c>
      <c r="G1064">
        <v>0.67002022266387939</v>
      </c>
      <c r="H1064">
        <v>7.0360563695430756E-3</v>
      </c>
      <c r="I1064">
        <v>52.581194262008452</v>
      </c>
      <c r="J1064" s="6" t="s">
        <v>80</v>
      </c>
    </row>
    <row r="1065" spans="1:10" x14ac:dyDescent="0.25">
      <c r="A1065" s="5" t="str">
        <f t="shared" si="16"/>
        <v/>
      </c>
      <c r="B1065" t="s">
        <v>91</v>
      </c>
      <c r="C1065" t="s">
        <v>100</v>
      </c>
      <c r="D1065" s="8" t="s">
        <v>46</v>
      </c>
      <c r="E1065">
        <v>8</v>
      </c>
      <c r="F1065">
        <v>0.69579911231994629</v>
      </c>
      <c r="G1065">
        <v>0.66834574937820435</v>
      </c>
      <c r="H1065">
        <v>8.1991171464323997E-3</v>
      </c>
      <c r="I1065">
        <v>53.333349464222309</v>
      </c>
      <c r="J1065" s="6" t="s">
        <v>80</v>
      </c>
    </row>
    <row r="1066" spans="1:10" x14ac:dyDescent="0.25">
      <c r="A1066" s="5" t="str">
        <f t="shared" si="16"/>
        <v/>
      </c>
      <c r="B1066" t="s">
        <v>91</v>
      </c>
      <c r="C1066" t="s">
        <v>100</v>
      </c>
      <c r="D1066" s="8" t="s">
        <v>46</v>
      </c>
      <c r="E1066">
        <v>9</v>
      </c>
      <c r="F1066">
        <v>0.51973128318786621</v>
      </c>
      <c r="G1066">
        <v>0.49318903684616089</v>
      </c>
      <c r="H1066">
        <v>8.8003035634756088E-3</v>
      </c>
      <c r="I1066">
        <v>58.142768752158858</v>
      </c>
      <c r="J1066" s="6" t="s">
        <v>80</v>
      </c>
    </row>
    <row r="1067" spans="1:10" x14ac:dyDescent="0.25">
      <c r="A1067" s="5" t="str">
        <f t="shared" si="16"/>
        <v/>
      </c>
      <c r="B1067" t="s">
        <v>91</v>
      </c>
      <c r="C1067" t="s">
        <v>100</v>
      </c>
      <c r="D1067" s="8" t="s">
        <v>46</v>
      </c>
      <c r="E1067">
        <v>10</v>
      </c>
      <c r="F1067">
        <v>0.34031832218170166</v>
      </c>
      <c r="G1067">
        <v>0.31243851780891418</v>
      </c>
      <c r="H1067">
        <v>9.9419634789228439E-3</v>
      </c>
      <c r="I1067">
        <v>65.478361562391896</v>
      </c>
      <c r="J1067" s="6" t="s">
        <v>80</v>
      </c>
    </row>
    <row r="1068" spans="1:10" x14ac:dyDescent="0.25">
      <c r="A1068" s="5" t="str">
        <f t="shared" si="16"/>
        <v/>
      </c>
      <c r="B1068" t="s">
        <v>91</v>
      </c>
      <c r="C1068" t="s">
        <v>100</v>
      </c>
      <c r="D1068" s="8" t="s">
        <v>46</v>
      </c>
      <c r="E1068">
        <v>11</v>
      </c>
      <c r="F1068">
        <v>0.2292618602514267</v>
      </c>
      <c r="G1068">
        <v>0.20578870177268982</v>
      </c>
      <c r="H1068">
        <v>1.0800652205944061E-2</v>
      </c>
      <c r="I1068">
        <v>72.071750777740434</v>
      </c>
      <c r="J1068" s="6" t="s">
        <v>80</v>
      </c>
    </row>
    <row r="1069" spans="1:10" x14ac:dyDescent="0.25">
      <c r="A1069" s="5" t="str">
        <f t="shared" si="16"/>
        <v/>
      </c>
      <c r="B1069" t="s">
        <v>91</v>
      </c>
      <c r="C1069" t="s">
        <v>100</v>
      </c>
      <c r="D1069" s="8" t="s">
        <v>46</v>
      </c>
      <c r="E1069">
        <v>12</v>
      </c>
      <c r="F1069">
        <v>0.17819541692733765</v>
      </c>
      <c r="G1069">
        <v>0.12811657786369324</v>
      </c>
      <c r="H1069">
        <v>1.1829305440187454E-2</v>
      </c>
      <c r="I1069">
        <v>77.3057293466955</v>
      </c>
      <c r="J1069" s="6" t="s">
        <v>80</v>
      </c>
    </row>
    <row r="1070" spans="1:10" x14ac:dyDescent="0.25">
      <c r="A1070" s="5" t="str">
        <f t="shared" si="16"/>
        <v/>
      </c>
      <c r="B1070" t="s">
        <v>91</v>
      </c>
      <c r="C1070" t="s">
        <v>100</v>
      </c>
      <c r="D1070" s="8" t="s">
        <v>46</v>
      </c>
      <c r="E1070">
        <v>13</v>
      </c>
      <c r="F1070">
        <v>0.15829955041408539</v>
      </c>
      <c r="G1070">
        <v>8.752422034740448E-2</v>
      </c>
      <c r="H1070">
        <v>1.278255507349968E-2</v>
      </c>
      <c r="I1070">
        <v>81.146384376076895</v>
      </c>
      <c r="J1070" s="6" t="s">
        <v>80</v>
      </c>
    </row>
    <row r="1071" spans="1:10" x14ac:dyDescent="0.25">
      <c r="A1071" s="5" t="str">
        <f t="shared" si="16"/>
        <v/>
      </c>
      <c r="B1071" t="s">
        <v>91</v>
      </c>
      <c r="C1071" t="s">
        <v>100</v>
      </c>
      <c r="D1071" s="8" t="s">
        <v>46</v>
      </c>
      <c r="E1071">
        <v>14</v>
      </c>
      <c r="F1071">
        <v>0.28401836752891541</v>
      </c>
      <c r="G1071">
        <v>0.19507542252540588</v>
      </c>
      <c r="H1071">
        <v>1.4174727723002434E-2</v>
      </c>
      <c r="I1071">
        <v>83.197704804705339</v>
      </c>
      <c r="J1071" s="6" t="s">
        <v>80</v>
      </c>
    </row>
    <row r="1072" spans="1:10" x14ac:dyDescent="0.25">
      <c r="A1072" s="5" t="str">
        <f t="shared" si="16"/>
        <v/>
      </c>
      <c r="B1072" t="s">
        <v>91</v>
      </c>
      <c r="C1072" t="s">
        <v>100</v>
      </c>
      <c r="D1072" s="8" t="s">
        <v>46</v>
      </c>
      <c r="E1072">
        <v>15</v>
      </c>
      <c r="F1072">
        <v>0.53925693035125732</v>
      </c>
      <c r="G1072">
        <v>0.39254596829414368</v>
      </c>
      <c r="H1072">
        <v>1.6291487962007523E-2</v>
      </c>
      <c r="I1072">
        <v>83.484018320087102</v>
      </c>
      <c r="J1072" s="6" t="s">
        <v>80</v>
      </c>
    </row>
    <row r="1073" spans="1:10" x14ac:dyDescent="0.25">
      <c r="A1073" s="5" t="str">
        <f t="shared" si="16"/>
        <v/>
      </c>
      <c r="B1073" t="s">
        <v>91</v>
      </c>
      <c r="C1073" t="s">
        <v>100</v>
      </c>
      <c r="D1073" s="8" t="s">
        <v>46</v>
      </c>
      <c r="E1073">
        <v>16</v>
      </c>
      <c r="F1073">
        <v>0.75873315334320068</v>
      </c>
      <c r="G1073">
        <v>0.57601350545883179</v>
      </c>
      <c r="H1073">
        <v>1.7757544293999672E-2</v>
      </c>
      <c r="I1073">
        <v>82.915948842034183</v>
      </c>
      <c r="J1073" s="6" t="s">
        <v>80</v>
      </c>
    </row>
    <row r="1074" spans="1:10" x14ac:dyDescent="0.25">
      <c r="A1074" s="5" t="str">
        <f t="shared" si="16"/>
        <v/>
      </c>
      <c r="B1074" t="s">
        <v>91</v>
      </c>
      <c r="C1074" t="s">
        <v>100</v>
      </c>
      <c r="D1074" s="8" t="s">
        <v>46</v>
      </c>
      <c r="E1074">
        <v>17</v>
      </c>
      <c r="F1074">
        <v>0.92364853620529175</v>
      </c>
      <c r="G1074">
        <v>0.7210850715637207</v>
      </c>
      <c r="H1074">
        <v>1.8260937184095383E-2</v>
      </c>
      <c r="I1074">
        <v>81.89659868648566</v>
      </c>
      <c r="J1074" s="6" t="s">
        <v>80</v>
      </c>
    </row>
    <row r="1075" spans="1:10" x14ac:dyDescent="0.25">
      <c r="A1075" s="5" t="str">
        <f t="shared" si="16"/>
        <v/>
      </c>
      <c r="B1075" t="s">
        <v>91</v>
      </c>
      <c r="C1075" t="s">
        <v>100</v>
      </c>
      <c r="D1075" s="8" t="s">
        <v>46</v>
      </c>
      <c r="E1075">
        <v>18</v>
      </c>
      <c r="F1075">
        <v>1.0373876094818115</v>
      </c>
      <c r="G1075">
        <v>0.93426811695098877</v>
      </c>
      <c r="H1075">
        <v>1.8180647864937782E-2</v>
      </c>
      <c r="I1075">
        <v>80.442557898376123</v>
      </c>
      <c r="J1075" s="6" t="s">
        <v>80</v>
      </c>
    </row>
    <row r="1076" spans="1:10" x14ac:dyDescent="0.25">
      <c r="A1076" s="5" t="str">
        <f t="shared" si="16"/>
        <v/>
      </c>
      <c r="B1076" t="s">
        <v>91</v>
      </c>
      <c r="C1076" t="s">
        <v>100</v>
      </c>
      <c r="D1076" s="8" t="s">
        <v>46</v>
      </c>
      <c r="E1076">
        <v>19</v>
      </c>
      <c r="F1076">
        <v>1.1848056316375732</v>
      </c>
      <c r="G1076">
        <v>1.0914649963378906</v>
      </c>
      <c r="H1076">
        <v>1.7011309042572975E-2</v>
      </c>
      <c r="I1076">
        <v>76.574445212587662</v>
      </c>
      <c r="J1076" s="6" t="s">
        <v>80</v>
      </c>
    </row>
    <row r="1077" spans="1:10" x14ac:dyDescent="0.25">
      <c r="A1077" s="5" t="str">
        <f t="shared" si="16"/>
        <v/>
      </c>
      <c r="B1077" t="s">
        <v>91</v>
      </c>
      <c r="C1077" t="s">
        <v>100</v>
      </c>
      <c r="D1077" s="8" t="s">
        <v>46</v>
      </c>
      <c r="E1077">
        <v>20</v>
      </c>
      <c r="F1077">
        <v>1.2336164712905884</v>
      </c>
      <c r="G1077">
        <v>1.1692661046981812</v>
      </c>
      <c r="H1077">
        <v>1.6444427892565727E-2</v>
      </c>
      <c r="I1077">
        <v>73.124716557207918</v>
      </c>
      <c r="J1077" s="6" t="s">
        <v>80</v>
      </c>
    </row>
    <row r="1078" spans="1:10" x14ac:dyDescent="0.25">
      <c r="A1078" s="5" t="str">
        <f t="shared" si="16"/>
        <v/>
      </c>
      <c r="B1078" t="s">
        <v>91</v>
      </c>
      <c r="C1078" t="s">
        <v>100</v>
      </c>
      <c r="D1078" s="8" t="s">
        <v>46</v>
      </c>
      <c r="E1078">
        <v>21</v>
      </c>
      <c r="F1078">
        <v>1.1985803842544556</v>
      </c>
      <c r="G1078">
        <v>1.1443002223968506</v>
      </c>
      <c r="H1078">
        <v>1.5564979054033756E-2</v>
      </c>
      <c r="I1078">
        <v>69.464987901832572</v>
      </c>
      <c r="J1078" s="6" t="s">
        <v>80</v>
      </c>
    </row>
    <row r="1079" spans="1:10" x14ac:dyDescent="0.25">
      <c r="A1079" s="5" t="str">
        <f t="shared" si="16"/>
        <v/>
      </c>
      <c r="B1079" t="s">
        <v>91</v>
      </c>
      <c r="C1079" t="s">
        <v>100</v>
      </c>
      <c r="D1079" s="8" t="s">
        <v>46</v>
      </c>
      <c r="E1079">
        <v>22</v>
      </c>
      <c r="F1079">
        <v>1.0981290340423584</v>
      </c>
      <c r="G1079">
        <v>1.0801923274993896</v>
      </c>
      <c r="H1079">
        <v>1.4698040671646595E-2</v>
      </c>
      <c r="I1079">
        <v>66.716593501559288</v>
      </c>
      <c r="J1079" s="6" t="s">
        <v>80</v>
      </c>
    </row>
    <row r="1080" spans="1:10" x14ac:dyDescent="0.25">
      <c r="A1080" s="5" t="str">
        <f t="shared" si="16"/>
        <v/>
      </c>
      <c r="B1080" t="s">
        <v>91</v>
      </c>
      <c r="C1080" t="s">
        <v>100</v>
      </c>
      <c r="D1080" s="8" t="s">
        <v>46</v>
      </c>
      <c r="E1080">
        <v>23</v>
      </c>
      <c r="F1080">
        <v>0.97750401496887207</v>
      </c>
      <c r="G1080">
        <v>0.96879798173904419</v>
      </c>
      <c r="H1080">
        <v>1.4671558514237404E-2</v>
      </c>
      <c r="I1080">
        <v>64.604123746979624</v>
      </c>
      <c r="J1080" s="6" t="s">
        <v>80</v>
      </c>
    </row>
    <row r="1081" spans="1:10" x14ac:dyDescent="0.25">
      <c r="A1081" s="5" t="str">
        <f t="shared" si="16"/>
        <v/>
      </c>
      <c r="B1081" t="s">
        <v>91</v>
      </c>
      <c r="C1081" t="s">
        <v>100</v>
      </c>
      <c r="D1081" s="8" t="s">
        <v>46</v>
      </c>
      <c r="E1081">
        <v>24</v>
      </c>
      <c r="F1081">
        <v>0.82506626844406128</v>
      </c>
      <c r="G1081">
        <v>0.82640242576599121</v>
      </c>
      <c r="H1081">
        <v>1.3800475746393204E-2</v>
      </c>
      <c r="I1081">
        <v>64.112945039752731</v>
      </c>
      <c r="J1081" s="6" t="s">
        <v>80</v>
      </c>
    </row>
    <row r="1082" spans="1:10" x14ac:dyDescent="0.25">
      <c r="A1082" s="5" t="str">
        <f t="shared" si="16"/>
        <v/>
      </c>
      <c r="B1082" t="s">
        <v>91</v>
      </c>
      <c r="C1082" t="s">
        <v>100</v>
      </c>
      <c r="D1082" s="8" t="s">
        <v>76</v>
      </c>
      <c r="E1082">
        <v>1</v>
      </c>
      <c r="I1082">
        <v>68.727880133184627</v>
      </c>
      <c r="J1082" s="6" t="s">
        <v>20</v>
      </c>
    </row>
    <row r="1083" spans="1:10" x14ac:dyDescent="0.25">
      <c r="A1083" s="5" t="str">
        <f t="shared" si="16"/>
        <v/>
      </c>
      <c r="B1083" t="s">
        <v>91</v>
      </c>
      <c r="C1083" t="s">
        <v>100</v>
      </c>
      <c r="D1083" s="8" t="s">
        <v>77</v>
      </c>
      <c r="E1083">
        <v>1</v>
      </c>
      <c r="I1083">
        <v>59.417699041266879</v>
      </c>
      <c r="J1083" s="6" t="s">
        <v>20</v>
      </c>
    </row>
    <row r="1084" spans="1:10" x14ac:dyDescent="0.25">
      <c r="A1084" s="5" t="str">
        <f t="shared" si="16"/>
        <v/>
      </c>
      <c r="B1084" t="s">
        <v>91</v>
      </c>
      <c r="C1084" t="s">
        <v>100</v>
      </c>
      <c r="D1084" s="8" t="s">
        <v>76</v>
      </c>
      <c r="E1084">
        <v>2</v>
      </c>
      <c r="I1084">
        <v>68.122430632630895</v>
      </c>
      <c r="J1084" s="6" t="s">
        <v>20</v>
      </c>
    </row>
    <row r="1085" spans="1:10" x14ac:dyDescent="0.25">
      <c r="A1085" s="5" t="str">
        <f t="shared" si="16"/>
        <v/>
      </c>
      <c r="B1085" t="s">
        <v>91</v>
      </c>
      <c r="C1085" t="s">
        <v>100</v>
      </c>
      <c r="D1085" s="8" t="s">
        <v>77</v>
      </c>
      <c r="E1085">
        <v>2</v>
      </c>
      <c r="I1085">
        <v>57.778482701121021</v>
      </c>
      <c r="J1085" s="6" t="s">
        <v>20</v>
      </c>
    </row>
    <row r="1086" spans="1:10" x14ac:dyDescent="0.25">
      <c r="A1086" s="5" t="str">
        <f t="shared" si="16"/>
        <v/>
      </c>
      <c r="B1086" t="s">
        <v>91</v>
      </c>
      <c r="C1086" t="s">
        <v>100</v>
      </c>
      <c r="D1086" s="8" t="s">
        <v>77</v>
      </c>
      <c r="E1086">
        <v>3</v>
      </c>
      <c r="I1086">
        <v>56.235619007918999</v>
      </c>
      <c r="J1086" s="6" t="s">
        <v>20</v>
      </c>
    </row>
    <row r="1087" spans="1:10" x14ac:dyDescent="0.25">
      <c r="A1087" s="5" t="str">
        <f t="shared" si="16"/>
        <v/>
      </c>
      <c r="B1087" t="s">
        <v>91</v>
      </c>
      <c r="C1087" t="s">
        <v>100</v>
      </c>
      <c r="D1087" s="8" t="s">
        <v>76</v>
      </c>
      <c r="E1087">
        <v>3</v>
      </c>
      <c r="I1087">
        <v>68.551864594895449</v>
      </c>
      <c r="J1087" s="6" t="s">
        <v>20</v>
      </c>
    </row>
    <row r="1088" spans="1:10" x14ac:dyDescent="0.25">
      <c r="A1088" s="5" t="str">
        <f t="shared" si="16"/>
        <v/>
      </c>
      <c r="B1088" t="s">
        <v>91</v>
      </c>
      <c r="C1088" t="s">
        <v>100</v>
      </c>
      <c r="D1088" s="8" t="s">
        <v>76</v>
      </c>
      <c r="E1088">
        <v>4</v>
      </c>
      <c r="I1088">
        <v>66.781920088790102</v>
      </c>
      <c r="J1088" s="6" t="s">
        <v>20</v>
      </c>
    </row>
    <row r="1089" spans="1:10" x14ac:dyDescent="0.25">
      <c r="A1089" s="5" t="str">
        <f t="shared" si="16"/>
        <v/>
      </c>
      <c r="B1089" t="s">
        <v>91</v>
      </c>
      <c r="C1089" t="s">
        <v>100</v>
      </c>
      <c r="D1089" s="8" t="s">
        <v>77</v>
      </c>
      <c r="E1089">
        <v>4</v>
      </c>
      <c r="I1089">
        <v>55.117415589824382</v>
      </c>
      <c r="J1089" s="6" t="s">
        <v>20</v>
      </c>
    </row>
    <row r="1090" spans="1:10" x14ac:dyDescent="0.25">
      <c r="A1090" s="5" t="str">
        <f t="shared" ref="A1090:A1153" si="17">IF(AND(category = B1090, subcategory=C1090, reportdate = D1090), E1090, "")</f>
        <v/>
      </c>
      <c r="B1090" t="s">
        <v>91</v>
      </c>
      <c r="C1090" t="s">
        <v>100</v>
      </c>
      <c r="D1090" s="8" t="s">
        <v>76</v>
      </c>
      <c r="E1090">
        <v>5</v>
      </c>
      <c r="I1090">
        <v>66.463806881242633</v>
      </c>
      <c r="J1090" s="6" t="s">
        <v>20</v>
      </c>
    </row>
    <row r="1091" spans="1:10" x14ac:dyDescent="0.25">
      <c r="A1091" s="5" t="str">
        <f t="shared" si="17"/>
        <v/>
      </c>
      <c r="B1091" t="s">
        <v>91</v>
      </c>
      <c r="C1091" t="s">
        <v>100</v>
      </c>
      <c r="D1091" s="8" t="s">
        <v>77</v>
      </c>
      <c r="E1091">
        <v>5</v>
      </c>
      <c r="I1091">
        <v>54.264768653606858</v>
      </c>
      <c r="J1091" s="6" t="s">
        <v>20</v>
      </c>
    </row>
    <row r="1092" spans="1:10" x14ac:dyDescent="0.25">
      <c r="A1092" s="5" t="str">
        <f t="shared" si="17"/>
        <v/>
      </c>
      <c r="B1092" t="s">
        <v>91</v>
      </c>
      <c r="C1092" t="s">
        <v>100</v>
      </c>
      <c r="D1092" s="8" t="s">
        <v>76</v>
      </c>
      <c r="E1092">
        <v>6</v>
      </c>
      <c r="I1092">
        <v>65.550987791342436</v>
      </c>
      <c r="J1092" s="6" t="s">
        <v>20</v>
      </c>
    </row>
    <row r="1093" spans="1:10" x14ac:dyDescent="0.25">
      <c r="A1093" s="5" t="str">
        <f t="shared" si="17"/>
        <v/>
      </c>
      <c r="B1093" t="s">
        <v>91</v>
      </c>
      <c r="C1093" t="s">
        <v>100</v>
      </c>
      <c r="D1093" s="8" t="s">
        <v>77</v>
      </c>
      <c r="E1093">
        <v>6</v>
      </c>
      <c r="I1093">
        <v>53.72102125885737</v>
      </c>
      <c r="J1093" s="6" t="s">
        <v>20</v>
      </c>
    </row>
    <row r="1094" spans="1:10" x14ac:dyDescent="0.25">
      <c r="A1094" s="5" t="str">
        <f t="shared" si="17"/>
        <v/>
      </c>
      <c r="B1094" t="s">
        <v>91</v>
      </c>
      <c r="C1094" t="s">
        <v>100</v>
      </c>
      <c r="D1094" s="8" t="s">
        <v>76</v>
      </c>
      <c r="E1094">
        <v>7</v>
      </c>
      <c r="I1094">
        <v>64.31740288568335</v>
      </c>
      <c r="J1094" s="6" t="s">
        <v>20</v>
      </c>
    </row>
    <row r="1095" spans="1:10" x14ac:dyDescent="0.25">
      <c r="A1095" s="5" t="str">
        <f t="shared" si="17"/>
        <v/>
      </c>
      <c r="B1095" t="s">
        <v>91</v>
      </c>
      <c r="C1095" t="s">
        <v>100</v>
      </c>
      <c r="D1095" s="8" t="s">
        <v>77</v>
      </c>
      <c r="E1095">
        <v>7</v>
      </c>
      <c r="I1095">
        <v>53.755383493122935</v>
      </c>
      <c r="J1095" s="6" t="s">
        <v>20</v>
      </c>
    </row>
    <row r="1096" spans="1:10" x14ac:dyDescent="0.25">
      <c r="A1096" s="5" t="str">
        <f t="shared" si="17"/>
        <v/>
      </c>
      <c r="B1096" t="s">
        <v>91</v>
      </c>
      <c r="C1096" t="s">
        <v>100</v>
      </c>
      <c r="D1096" s="8" t="s">
        <v>76</v>
      </c>
      <c r="E1096">
        <v>8</v>
      </c>
      <c r="I1096">
        <v>64.643951165370822</v>
      </c>
      <c r="J1096" s="6" t="s">
        <v>20</v>
      </c>
    </row>
    <row r="1097" spans="1:10" x14ac:dyDescent="0.25">
      <c r="A1097" s="5" t="str">
        <f t="shared" si="17"/>
        <v/>
      </c>
      <c r="B1097" t="s">
        <v>91</v>
      </c>
      <c r="C1097" t="s">
        <v>100</v>
      </c>
      <c r="D1097" s="8" t="s">
        <v>77</v>
      </c>
      <c r="E1097">
        <v>8</v>
      </c>
      <c r="I1097">
        <v>53.560191746557145</v>
      </c>
      <c r="J1097" s="6" t="s">
        <v>20</v>
      </c>
    </row>
    <row r="1098" spans="1:10" x14ac:dyDescent="0.25">
      <c r="A1098" s="5" t="str">
        <f t="shared" si="17"/>
        <v/>
      </c>
      <c r="B1098" t="s">
        <v>91</v>
      </c>
      <c r="C1098" t="s">
        <v>100</v>
      </c>
      <c r="D1098" s="8" t="s">
        <v>76</v>
      </c>
      <c r="E1098">
        <v>9</v>
      </c>
      <c r="I1098">
        <v>70.290710321864708</v>
      </c>
      <c r="J1098" s="6" t="s">
        <v>20</v>
      </c>
    </row>
    <row r="1099" spans="1:10" x14ac:dyDescent="0.25">
      <c r="A1099" s="5" t="str">
        <f t="shared" si="17"/>
        <v/>
      </c>
      <c r="B1099" t="s">
        <v>91</v>
      </c>
      <c r="C1099" t="s">
        <v>100</v>
      </c>
      <c r="D1099" s="8" t="s">
        <v>77</v>
      </c>
      <c r="E1099">
        <v>9</v>
      </c>
      <c r="I1099">
        <v>57.669831179662566</v>
      </c>
      <c r="J1099" s="6" t="s">
        <v>20</v>
      </c>
    </row>
    <row r="1100" spans="1:10" x14ac:dyDescent="0.25">
      <c r="A1100" s="5" t="str">
        <f t="shared" si="17"/>
        <v/>
      </c>
      <c r="B1100" t="s">
        <v>91</v>
      </c>
      <c r="C1100" t="s">
        <v>100</v>
      </c>
      <c r="D1100" s="8" t="s">
        <v>77</v>
      </c>
      <c r="E1100">
        <v>10</v>
      </c>
      <c r="I1100">
        <v>64.928822426012118</v>
      </c>
      <c r="J1100" s="6" t="s">
        <v>20</v>
      </c>
    </row>
    <row r="1101" spans="1:10" x14ac:dyDescent="0.25">
      <c r="A1101" s="5" t="str">
        <f t="shared" si="17"/>
        <v/>
      </c>
      <c r="B1101" t="s">
        <v>91</v>
      </c>
      <c r="C1101" t="s">
        <v>100</v>
      </c>
      <c r="D1101" s="8" t="s">
        <v>76</v>
      </c>
      <c r="E1101">
        <v>10</v>
      </c>
      <c r="I1101">
        <v>77.113906770254488</v>
      </c>
      <c r="J1101" s="6" t="s">
        <v>20</v>
      </c>
    </row>
    <row r="1102" spans="1:10" x14ac:dyDescent="0.25">
      <c r="A1102" s="5" t="str">
        <f t="shared" si="17"/>
        <v/>
      </c>
      <c r="B1102" t="s">
        <v>91</v>
      </c>
      <c r="C1102" t="s">
        <v>100</v>
      </c>
      <c r="D1102" s="8" t="s">
        <v>76</v>
      </c>
      <c r="E1102">
        <v>11</v>
      </c>
      <c r="I1102">
        <v>80.784750277469996</v>
      </c>
      <c r="J1102" s="6" t="s">
        <v>20</v>
      </c>
    </row>
    <row r="1103" spans="1:10" x14ac:dyDescent="0.25">
      <c r="A1103" s="5" t="str">
        <f t="shared" si="17"/>
        <v/>
      </c>
      <c r="B1103" t="s">
        <v>91</v>
      </c>
      <c r="C1103" t="s">
        <v>100</v>
      </c>
      <c r="D1103" s="8" t="s">
        <v>77</v>
      </c>
      <c r="E1103">
        <v>11</v>
      </c>
      <c r="I1103">
        <v>72.707253022092146</v>
      </c>
      <c r="J1103" s="6" t="s">
        <v>20</v>
      </c>
    </row>
    <row r="1104" spans="1:10" x14ac:dyDescent="0.25">
      <c r="A1104" s="5" t="str">
        <f t="shared" si="17"/>
        <v/>
      </c>
      <c r="B1104" t="s">
        <v>91</v>
      </c>
      <c r="C1104" t="s">
        <v>100</v>
      </c>
      <c r="D1104" s="8" t="s">
        <v>77</v>
      </c>
      <c r="E1104">
        <v>12</v>
      </c>
      <c r="I1104">
        <v>77.743647353060666</v>
      </c>
      <c r="J1104" s="6" t="s">
        <v>20</v>
      </c>
    </row>
    <row r="1105" spans="1:10" x14ac:dyDescent="0.25">
      <c r="A1105" s="5" t="str">
        <f t="shared" si="17"/>
        <v/>
      </c>
      <c r="B1105" t="s">
        <v>91</v>
      </c>
      <c r="C1105" t="s">
        <v>100</v>
      </c>
      <c r="D1105" s="8" t="s">
        <v>76</v>
      </c>
      <c r="E1105">
        <v>12</v>
      </c>
      <c r="I1105">
        <v>83.822308546059986</v>
      </c>
      <c r="J1105" s="6" t="s">
        <v>20</v>
      </c>
    </row>
    <row r="1106" spans="1:10" x14ac:dyDescent="0.25">
      <c r="A1106" s="5" t="str">
        <f t="shared" si="17"/>
        <v/>
      </c>
      <c r="B1106" t="s">
        <v>91</v>
      </c>
      <c r="C1106" t="s">
        <v>100</v>
      </c>
      <c r="D1106" s="8" t="s">
        <v>76</v>
      </c>
      <c r="E1106">
        <v>13</v>
      </c>
      <c r="I1106">
        <v>86.182019977803094</v>
      </c>
      <c r="J1106" s="6" t="s">
        <v>20</v>
      </c>
    </row>
    <row r="1107" spans="1:10" x14ac:dyDescent="0.25">
      <c r="A1107" s="5" t="str">
        <f t="shared" si="17"/>
        <v/>
      </c>
      <c r="B1107" t="s">
        <v>91</v>
      </c>
      <c r="C1107" t="s">
        <v>100</v>
      </c>
      <c r="D1107" s="8" t="s">
        <v>77</v>
      </c>
      <c r="E1107">
        <v>13</v>
      </c>
      <c r="I1107">
        <v>79.960500208420612</v>
      </c>
      <c r="J1107" s="6" t="s">
        <v>20</v>
      </c>
    </row>
    <row r="1108" spans="1:10" x14ac:dyDescent="0.25">
      <c r="A1108" s="5" t="str">
        <f t="shared" si="17"/>
        <v/>
      </c>
      <c r="B1108" t="s">
        <v>91</v>
      </c>
      <c r="C1108" t="s">
        <v>100</v>
      </c>
      <c r="D1108" s="8" t="s">
        <v>76</v>
      </c>
      <c r="E1108">
        <v>14</v>
      </c>
      <c r="I1108">
        <v>86.76037735848989</v>
      </c>
      <c r="J1108" s="6" t="s">
        <v>20</v>
      </c>
    </row>
    <row r="1109" spans="1:10" x14ac:dyDescent="0.25">
      <c r="A1109" s="5" t="str">
        <f t="shared" si="17"/>
        <v/>
      </c>
      <c r="B1109" t="s">
        <v>91</v>
      </c>
      <c r="C1109" t="s">
        <v>100</v>
      </c>
      <c r="D1109" s="8" t="s">
        <v>77</v>
      </c>
      <c r="E1109">
        <v>14</v>
      </c>
      <c r="I1109">
        <v>81.844860358478883</v>
      </c>
      <c r="J1109" s="6" t="s">
        <v>20</v>
      </c>
    </row>
    <row r="1110" spans="1:10" x14ac:dyDescent="0.25">
      <c r="A1110" s="5" t="str">
        <f t="shared" si="17"/>
        <v/>
      </c>
      <c r="B1110" t="s">
        <v>91</v>
      </c>
      <c r="C1110" t="s">
        <v>100</v>
      </c>
      <c r="D1110" s="8" t="s">
        <v>76</v>
      </c>
      <c r="E1110">
        <v>15</v>
      </c>
      <c r="I1110">
        <v>88.00166481686972</v>
      </c>
      <c r="J1110" s="6" t="s">
        <v>20</v>
      </c>
    </row>
    <row r="1111" spans="1:10" x14ac:dyDescent="0.25">
      <c r="A1111" s="5" t="str">
        <f t="shared" si="17"/>
        <v/>
      </c>
      <c r="B1111" t="s">
        <v>91</v>
      </c>
      <c r="C1111" t="s">
        <v>100</v>
      </c>
      <c r="D1111" s="8" t="s">
        <v>77</v>
      </c>
      <c r="E1111">
        <v>15</v>
      </c>
      <c r="I1111">
        <v>83.558420175071703</v>
      </c>
      <c r="J1111" s="6" t="s">
        <v>20</v>
      </c>
    </row>
    <row r="1112" spans="1:10" x14ac:dyDescent="0.25">
      <c r="A1112" s="5" t="str">
        <f t="shared" si="17"/>
        <v/>
      </c>
      <c r="B1112" t="s">
        <v>91</v>
      </c>
      <c r="C1112" t="s">
        <v>100</v>
      </c>
      <c r="D1112" s="8" t="s">
        <v>76</v>
      </c>
      <c r="E1112">
        <v>16</v>
      </c>
      <c r="I1112">
        <v>87.243507214205778</v>
      </c>
      <c r="J1112" s="6" t="s">
        <v>20</v>
      </c>
    </row>
    <row r="1113" spans="1:10" x14ac:dyDescent="0.25">
      <c r="A1113" s="5" t="str">
        <f t="shared" si="17"/>
        <v/>
      </c>
      <c r="B1113" t="s">
        <v>91</v>
      </c>
      <c r="C1113" t="s">
        <v>100</v>
      </c>
      <c r="D1113" s="8" t="s">
        <v>77</v>
      </c>
      <c r="E1113">
        <v>16</v>
      </c>
      <c r="I1113">
        <v>84.299374739473848</v>
      </c>
      <c r="J1113" s="6" t="s">
        <v>20</v>
      </c>
    </row>
    <row r="1114" spans="1:10" x14ac:dyDescent="0.25">
      <c r="A1114" s="5" t="str">
        <f t="shared" si="17"/>
        <v/>
      </c>
      <c r="B1114" t="s">
        <v>91</v>
      </c>
      <c r="C1114" t="s">
        <v>100</v>
      </c>
      <c r="D1114" s="8" t="s">
        <v>76</v>
      </c>
      <c r="E1114">
        <v>17</v>
      </c>
      <c r="I1114">
        <v>83.362153163150779</v>
      </c>
      <c r="J1114" s="6" t="s">
        <v>20</v>
      </c>
    </row>
    <row r="1115" spans="1:10" x14ac:dyDescent="0.25">
      <c r="A1115" s="5" t="str">
        <f t="shared" si="17"/>
        <v/>
      </c>
      <c r="B1115" t="s">
        <v>91</v>
      </c>
      <c r="C1115" t="s">
        <v>100</v>
      </c>
      <c r="D1115" s="8" t="s">
        <v>77</v>
      </c>
      <c r="E1115">
        <v>17</v>
      </c>
      <c r="I1115">
        <v>84.682305127129567</v>
      </c>
      <c r="J1115" s="6" t="s">
        <v>20</v>
      </c>
    </row>
    <row r="1116" spans="1:10" x14ac:dyDescent="0.25">
      <c r="A1116" s="5" t="str">
        <f t="shared" si="17"/>
        <v/>
      </c>
      <c r="B1116" t="s">
        <v>91</v>
      </c>
      <c r="C1116" t="s">
        <v>100</v>
      </c>
      <c r="D1116" s="8" t="s">
        <v>77</v>
      </c>
      <c r="E1116">
        <v>18</v>
      </c>
      <c r="I1116">
        <v>83.572505210500822</v>
      </c>
      <c r="J1116" s="6" t="s">
        <v>20</v>
      </c>
    </row>
    <row r="1117" spans="1:10" x14ac:dyDescent="0.25">
      <c r="A1117" s="5" t="str">
        <f t="shared" si="17"/>
        <v/>
      </c>
      <c r="B1117" t="s">
        <v>91</v>
      </c>
      <c r="C1117" t="s">
        <v>100</v>
      </c>
      <c r="D1117" s="8" t="s">
        <v>76</v>
      </c>
      <c r="E1117">
        <v>18</v>
      </c>
      <c r="I1117">
        <v>79.118978912319122</v>
      </c>
      <c r="J1117" s="6" t="s">
        <v>20</v>
      </c>
    </row>
    <row r="1118" spans="1:10" x14ac:dyDescent="0.25">
      <c r="A1118" s="5" t="str">
        <f t="shared" si="17"/>
        <v/>
      </c>
      <c r="B1118" t="s">
        <v>91</v>
      </c>
      <c r="C1118" t="s">
        <v>100</v>
      </c>
      <c r="D1118" s="8" t="s">
        <v>76</v>
      </c>
      <c r="E1118">
        <v>19</v>
      </c>
      <c r="I1118">
        <v>74.313984461709126</v>
      </c>
      <c r="J1118" s="6" t="s">
        <v>20</v>
      </c>
    </row>
    <row r="1119" spans="1:10" x14ac:dyDescent="0.25">
      <c r="A1119" s="5" t="str">
        <f t="shared" si="17"/>
        <v/>
      </c>
      <c r="B1119" t="s">
        <v>91</v>
      </c>
      <c r="C1119" t="s">
        <v>100</v>
      </c>
      <c r="D1119" s="8" t="s">
        <v>77</v>
      </c>
      <c r="E1119">
        <v>19</v>
      </c>
      <c r="I1119">
        <v>80.813080450188394</v>
      </c>
      <c r="J1119" s="6" t="s">
        <v>20</v>
      </c>
    </row>
    <row r="1120" spans="1:10" x14ac:dyDescent="0.25">
      <c r="A1120" s="5" t="str">
        <f t="shared" si="17"/>
        <v/>
      </c>
      <c r="B1120" t="s">
        <v>91</v>
      </c>
      <c r="C1120" t="s">
        <v>100</v>
      </c>
      <c r="D1120" s="8" t="s">
        <v>76</v>
      </c>
      <c r="E1120">
        <v>20</v>
      </c>
      <c r="I1120">
        <v>68.577957824639725</v>
      </c>
      <c r="J1120" s="6" t="s">
        <v>20</v>
      </c>
    </row>
    <row r="1121" spans="1:10" x14ac:dyDescent="0.25">
      <c r="A1121" s="5" t="str">
        <f t="shared" si="17"/>
        <v/>
      </c>
      <c r="B1121" t="s">
        <v>91</v>
      </c>
      <c r="C1121" t="s">
        <v>100</v>
      </c>
      <c r="D1121" s="8" t="s">
        <v>77</v>
      </c>
      <c r="E1121">
        <v>20</v>
      </c>
      <c r="I1121">
        <v>77.386519383078436</v>
      </c>
      <c r="J1121" s="6" t="s">
        <v>20</v>
      </c>
    </row>
    <row r="1122" spans="1:10" x14ac:dyDescent="0.25">
      <c r="A1122" s="5" t="str">
        <f t="shared" si="17"/>
        <v/>
      </c>
      <c r="B1122" t="s">
        <v>91</v>
      </c>
      <c r="C1122" t="s">
        <v>100</v>
      </c>
      <c r="D1122" s="8" t="s">
        <v>77</v>
      </c>
      <c r="E1122">
        <v>21</v>
      </c>
      <c r="I1122">
        <v>72.502311379740533</v>
      </c>
      <c r="J1122" s="6" t="s">
        <v>20</v>
      </c>
    </row>
    <row r="1123" spans="1:10" x14ac:dyDescent="0.25">
      <c r="A1123" s="5" t="str">
        <f t="shared" si="17"/>
        <v/>
      </c>
      <c r="B1123" t="s">
        <v>91</v>
      </c>
      <c r="C1123" t="s">
        <v>100</v>
      </c>
      <c r="D1123" s="8" t="s">
        <v>76</v>
      </c>
      <c r="E1123">
        <v>21</v>
      </c>
      <c r="I1123">
        <v>65.892663706991982</v>
      </c>
      <c r="J1123" s="6" t="s">
        <v>20</v>
      </c>
    </row>
    <row r="1124" spans="1:10" x14ac:dyDescent="0.25">
      <c r="A1124" s="5" t="str">
        <f t="shared" si="17"/>
        <v/>
      </c>
      <c r="B1124" t="s">
        <v>91</v>
      </c>
      <c r="C1124" t="s">
        <v>100</v>
      </c>
      <c r="D1124" s="8" t="s">
        <v>76</v>
      </c>
      <c r="E1124">
        <v>22</v>
      </c>
      <c r="I1124">
        <v>64.541598224196534</v>
      </c>
      <c r="J1124" s="6" t="s">
        <v>20</v>
      </c>
    </row>
    <row r="1125" spans="1:10" x14ac:dyDescent="0.25">
      <c r="A1125" s="5" t="str">
        <f t="shared" si="17"/>
        <v/>
      </c>
      <c r="B1125" t="s">
        <v>91</v>
      </c>
      <c r="C1125" t="s">
        <v>100</v>
      </c>
      <c r="D1125" s="8" t="s">
        <v>77</v>
      </c>
      <c r="E1125">
        <v>22</v>
      </c>
      <c r="I1125">
        <v>69.123651521470933</v>
      </c>
      <c r="J1125" s="6" t="s">
        <v>20</v>
      </c>
    </row>
    <row r="1126" spans="1:10" x14ac:dyDescent="0.25">
      <c r="A1126" s="5" t="str">
        <f t="shared" si="17"/>
        <v/>
      </c>
      <c r="B1126" t="s">
        <v>91</v>
      </c>
      <c r="C1126" t="s">
        <v>100</v>
      </c>
      <c r="D1126" s="8" t="s">
        <v>76</v>
      </c>
      <c r="E1126">
        <v>23</v>
      </c>
      <c r="I1126">
        <v>63.302807991120957</v>
      </c>
      <c r="J1126" s="6" t="s">
        <v>20</v>
      </c>
    </row>
    <row r="1127" spans="1:10" x14ac:dyDescent="0.25">
      <c r="A1127" s="5" t="str">
        <f t="shared" si="17"/>
        <v/>
      </c>
      <c r="B1127" t="s">
        <v>91</v>
      </c>
      <c r="C1127" t="s">
        <v>100</v>
      </c>
      <c r="D1127" s="8" t="s">
        <v>77</v>
      </c>
      <c r="E1127">
        <v>23</v>
      </c>
      <c r="I1127">
        <v>65.526750729470308</v>
      </c>
      <c r="J1127" s="6" t="s">
        <v>20</v>
      </c>
    </row>
    <row r="1128" spans="1:10" x14ac:dyDescent="0.25">
      <c r="A1128" s="5" t="str">
        <f t="shared" si="17"/>
        <v/>
      </c>
      <c r="B1128" t="s">
        <v>91</v>
      </c>
      <c r="C1128" t="s">
        <v>100</v>
      </c>
      <c r="D1128" s="8" t="s">
        <v>77</v>
      </c>
      <c r="E1128">
        <v>24</v>
      </c>
      <c r="I1128">
        <v>63.10618591079853</v>
      </c>
      <c r="J1128" s="6" t="s">
        <v>20</v>
      </c>
    </row>
    <row r="1129" spans="1:10" x14ac:dyDescent="0.25">
      <c r="A1129" s="5" t="str">
        <f t="shared" si="17"/>
        <v/>
      </c>
      <c r="B1129" t="s">
        <v>91</v>
      </c>
      <c r="C1129" t="s">
        <v>100</v>
      </c>
      <c r="D1129" s="8" t="s">
        <v>76</v>
      </c>
      <c r="E1129">
        <v>24</v>
      </c>
      <c r="I1129">
        <v>64.002053274139982</v>
      </c>
      <c r="J1129" s="6" t="s">
        <v>20</v>
      </c>
    </row>
    <row r="1130" spans="1:10" x14ac:dyDescent="0.25">
      <c r="A1130" s="5" t="str">
        <f t="shared" si="17"/>
        <v/>
      </c>
      <c r="B1130" t="s">
        <v>91</v>
      </c>
      <c r="C1130" t="s">
        <v>100</v>
      </c>
      <c r="D1130" s="8" t="s">
        <v>47</v>
      </c>
      <c r="E1130">
        <v>1</v>
      </c>
      <c r="I1130">
        <v>61.314638315612662</v>
      </c>
      <c r="J1130" s="6" t="s">
        <v>20</v>
      </c>
    </row>
    <row r="1131" spans="1:10" x14ac:dyDescent="0.25">
      <c r="A1131" s="5" t="str">
        <f t="shared" si="17"/>
        <v/>
      </c>
      <c r="B1131" t="s">
        <v>91</v>
      </c>
      <c r="C1131" t="s">
        <v>100</v>
      </c>
      <c r="D1131" s="8" t="s">
        <v>47</v>
      </c>
      <c r="E1131">
        <v>2</v>
      </c>
      <c r="I1131">
        <v>59.605678549095209</v>
      </c>
      <c r="J1131" s="6" t="s">
        <v>20</v>
      </c>
    </row>
    <row r="1132" spans="1:10" x14ac:dyDescent="0.25">
      <c r="A1132" s="5" t="str">
        <f t="shared" si="17"/>
        <v/>
      </c>
      <c r="B1132" t="s">
        <v>91</v>
      </c>
      <c r="C1132" t="s">
        <v>100</v>
      </c>
      <c r="D1132" s="8" t="s">
        <v>47</v>
      </c>
      <c r="E1132">
        <v>3</v>
      </c>
      <c r="I1132">
        <v>58.808826349806836</v>
      </c>
      <c r="J1132" s="6" t="s">
        <v>20</v>
      </c>
    </row>
    <row r="1133" spans="1:10" x14ac:dyDescent="0.25">
      <c r="A1133" s="5" t="str">
        <f t="shared" si="17"/>
        <v/>
      </c>
      <c r="B1133" t="s">
        <v>91</v>
      </c>
      <c r="C1133" t="s">
        <v>100</v>
      </c>
      <c r="D1133" s="8" t="s">
        <v>47</v>
      </c>
      <c r="E1133">
        <v>4</v>
      </c>
      <c r="I1133">
        <v>57.913347925784599</v>
      </c>
      <c r="J1133" s="6" t="s">
        <v>20</v>
      </c>
    </row>
    <row r="1134" spans="1:10" x14ac:dyDescent="0.25">
      <c r="A1134" s="5" t="str">
        <f t="shared" si="17"/>
        <v/>
      </c>
      <c r="B1134" t="s">
        <v>91</v>
      </c>
      <c r="C1134" t="s">
        <v>100</v>
      </c>
      <c r="D1134" s="8" t="s">
        <v>47</v>
      </c>
      <c r="E1134">
        <v>5</v>
      </c>
      <c r="I1134">
        <v>56.850558682511178</v>
      </c>
      <c r="J1134" s="6" t="s">
        <v>20</v>
      </c>
    </row>
    <row r="1135" spans="1:10" x14ac:dyDescent="0.25">
      <c r="A1135" s="5" t="str">
        <f t="shared" si="17"/>
        <v/>
      </c>
      <c r="B1135" t="s">
        <v>91</v>
      </c>
      <c r="C1135" t="s">
        <v>100</v>
      </c>
      <c r="D1135" s="8" t="s">
        <v>47</v>
      </c>
      <c r="E1135">
        <v>6</v>
      </c>
      <c r="I1135">
        <v>56.085067750674668</v>
      </c>
      <c r="J1135" s="6" t="s">
        <v>20</v>
      </c>
    </row>
    <row r="1136" spans="1:10" x14ac:dyDescent="0.25">
      <c r="A1136" s="5" t="str">
        <f t="shared" si="17"/>
        <v/>
      </c>
      <c r="B1136" t="s">
        <v>91</v>
      </c>
      <c r="C1136" t="s">
        <v>100</v>
      </c>
      <c r="D1136" s="8" t="s">
        <v>47</v>
      </c>
      <c r="E1136">
        <v>7</v>
      </c>
      <c r="I1136">
        <v>55.796541588490285</v>
      </c>
      <c r="J1136" s="6" t="s">
        <v>20</v>
      </c>
    </row>
    <row r="1137" spans="1:10" x14ac:dyDescent="0.25">
      <c r="A1137" s="5" t="str">
        <f t="shared" si="17"/>
        <v/>
      </c>
      <c r="B1137" t="s">
        <v>91</v>
      </c>
      <c r="C1137" t="s">
        <v>100</v>
      </c>
      <c r="D1137" s="8" t="s">
        <v>47</v>
      </c>
      <c r="E1137">
        <v>8</v>
      </c>
      <c r="I1137">
        <v>55.800410673336131</v>
      </c>
      <c r="J1137" s="6" t="s">
        <v>20</v>
      </c>
    </row>
    <row r="1138" spans="1:10" x14ac:dyDescent="0.25">
      <c r="A1138" s="5" t="str">
        <f t="shared" si="17"/>
        <v/>
      </c>
      <c r="B1138" t="s">
        <v>91</v>
      </c>
      <c r="C1138" t="s">
        <v>100</v>
      </c>
      <c r="D1138" s="8" t="s">
        <v>47</v>
      </c>
      <c r="E1138">
        <v>9</v>
      </c>
      <c r="I1138">
        <v>60.277973733582073</v>
      </c>
      <c r="J1138" s="6" t="s">
        <v>20</v>
      </c>
    </row>
    <row r="1139" spans="1:10" x14ac:dyDescent="0.25">
      <c r="A1139" s="5" t="str">
        <f t="shared" si="17"/>
        <v/>
      </c>
      <c r="B1139" t="s">
        <v>91</v>
      </c>
      <c r="C1139" t="s">
        <v>100</v>
      </c>
      <c r="D1139" s="8" t="s">
        <v>47</v>
      </c>
      <c r="E1139">
        <v>10</v>
      </c>
      <c r="I1139">
        <v>68.036777152385255</v>
      </c>
      <c r="J1139" s="6" t="s">
        <v>20</v>
      </c>
    </row>
    <row r="1140" spans="1:10" x14ac:dyDescent="0.25">
      <c r="A1140" s="5" t="str">
        <f t="shared" si="17"/>
        <v/>
      </c>
      <c r="B1140" t="s">
        <v>91</v>
      </c>
      <c r="C1140" t="s">
        <v>100</v>
      </c>
      <c r="D1140" s="8" t="s">
        <v>47</v>
      </c>
      <c r="E1140">
        <v>11</v>
      </c>
      <c r="I1140">
        <v>75.463164477799523</v>
      </c>
      <c r="J1140" s="6" t="s">
        <v>20</v>
      </c>
    </row>
    <row r="1141" spans="1:10" x14ac:dyDescent="0.25">
      <c r="A1141" s="5" t="str">
        <f t="shared" si="17"/>
        <v/>
      </c>
      <c r="B1141" t="s">
        <v>91</v>
      </c>
      <c r="C1141" t="s">
        <v>100</v>
      </c>
      <c r="D1141" s="8" t="s">
        <v>47</v>
      </c>
      <c r="E1141">
        <v>12</v>
      </c>
      <c r="I1141">
        <v>81.565528455283655</v>
      </c>
      <c r="J1141" s="6" t="s">
        <v>20</v>
      </c>
    </row>
    <row r="1142" spans="1:10" x14ac:dyDescent="0.25">
      <c r="A1142" s="5" t="str">
        <f t="shared" si="17"/>
        <v/>
      </c>
      <c r="B1142" t="s">
        <v>91</v>
      </c>
      <c r="C1142" t="s">
        <v>100</v>
      </c>
      <c r="D1142" s="8" t="s">
        <v>47</v>
      </c>
      <c r="E1142">
        <v>13</v>
      </c>
      <c r="I1142">
        <v>85.081826141332641</v>
      </c>
      <c r="J1142" s="6" t="s">
        <v>20</v>
      </c>
    </row>
    <row r="1143" spans="1:10" x14ac:dyDescent="0.25">
      <c r="A1143" s="5" t="str">
        <f t="shared" si="17"/>
        <v/>
      </c>
      <c r="B1143" t="s">
        <v>91</v>
      </c>
      <c r="C1143" t="s">
        <v>100</v>
      </c>
      <c r="D1143" s="8" t="s">
        <v>47</v>
      </c>
      <c r="E1143">
        <v>14</v>
      </c>
      <c r="I1143">
        <v>87.02942255576329</v>
      </c>
      <c r="J1143" s="6" t="s">
        <v>20</v>
      </c>
    </row>
    <row r="1144" spans="1:10" x14ac:dyDescent="0.25">
      <c r="A1144" s="5" t="str">
        <f t="shared" si="17"/>
        <v/>
      </c>
      <c r="B1144" t="s">
        <v>91</v>
      </c>
      <c r="C1144" t="s">
        <v>100</v>
      </c>
      <c r="D1144" s="8" t="s">
        <v>47</v>
      </c>
      <c r="E1144">
        <v>15</v>
      </c>
      <c r="I1144">
        <v>88.261129872831731</v>
      </c>
      <c r="J1144" s="6" t="s">
        <v>20</v>
      </c>
    </row>
    <row r="1145" spans="1:10" x14ac:dyDescent="0.25">
      <c r="A1145" s="5" t="str">
        <f t="shared" si="17"/>
        <v/>
      </c>
      <c r="B1145" t="s">
        <v>91</v>
      </c>
      <c r="C1145" t="s">
        <v>100</v>
      </c>
      <c r="D1145" s="8" t="s">
        <v>47</v>
      </c>
      <c r="E1145">
        <v>16</v>
      </c>
      <c r="I1145">
        <v>89.261184073379354</v>
      </c>
      <c r="J1145" s="6" t="s">
        <v>20</v>
      </c>
    </row>
    <row r="1146" spans="1:10" x14ac:dyDescent="0.25">
      <c r="A1146" s="5" t="str">
        <f t="shared" si="17"/>
        <v/>
      </c>
      <c r="B1146" t="s">
        <v>91</v>
      </c>
      <c r="C1146" t="s">
        <v>100</v>
      </c>
      <c r="D1146" s="8" t="s">
        <v>47</v>
      </c>
      <c r="E1146">
        <v>17</v>
      </c>
      <c r="I1146">
        <v>88.489810298105965</v>
      </c>
      <c r="J1146" s="6" t="s">
        <v>20</v>
      </c>
    </row>
    <row r="1147" spans="1:10" x14ac:dyDescent="0.25">
      <c r="A1147" s="5" t="str">
        <f t="shared" si="17"/>
        <v/>
      </c>
      <c r="B1147" t="s">
        <v>91</v>
      </c>
      <c r="C1147" t="s">
        <v>100</v>
      </c>
      <c r="D1147" s="8" t="s">
        <v>47</v>
      </c>
      <c r="E1147">
        <v>18</v>
      </c>
      <c r="I1147">
        <v>85.775026057953596</v>
      </c>
      <c r="J1147" s="6" t="s">
        <v>20</v>
      </c>
    </row>
    <row r="1148" spans="1:10" x14ac:dyDescent="0.25">
      <c r="A1148" s="5" t="str">
        <f t="shared" si="17"/>
        <v/>
      </c>
      <c r="B1148" t="s">
        <v>91</v>
      </c>
      <c r="C1148" t="s">
        <v>100</v>
      </c>
      <c r="D1148" s="8" t="s">
        <v>47</v>
      </c>
      <c r="E1148">
        <v>19</v>
      </c>
      <c r="I1148">
        <v>81.621017302482443</v>
      </c>
      <c r="J1148" s="6" t="s">
        <v>20</v>
      </c>
    </row>
    <row r="1149" spans="1:10" x14ac:dyDescent="0.25">
      <c r="A1149" s="5" t="str">
        <f t="shared" si="17"/>
        <v/>
      </c>
      <c r="B1149" t="s">
        <v>91</v>
      </c>
      <c r="C1149" t="s">
        <v>100</v>
      </c>
      <c r="D1149" s="8" t="s">
        <v>47</v>
      </c>
      <c r="E1149">
        <v>20</v>
      </c>
      <c r="I1149">
        <v>77.454790494059637</v>
      </c>
      <c r="J1149" s="6" t="s">
        <v>20</v>
      </c>
    </row>
    <row r="1150" spans="1:10" x14ac:dyDescent="0.25">
      <c r="A1150" s="5" t="str">
        <f t="shared" si="17"/>
        <v/>
      </c>
      <c r="B1150" t="s">
        <v>91</v>
      </c>
      <c r="C1150" t="s">
        <v>100</v>
      </c>
      <c r="D1150" s="8" t="s">
        <v>47</v>
      </c>
      <c r="E1150">
        <v>21</v>
      </c>
      <c r="I1150">
        <v>73.215791119451183</v>
      </c>
      <c r="J1150" s="6" t="s">
        <v>20</v>
      </c>
    </row>
    <row r="1151" spans="1:10" x14ac:dyDescent="0.25">
      <c r="A1151" s="5" t="str">
        <f t="shared" si="17"/>
        <v/>
      </c>
      <c r="B1151" t="s">
        <v>91</v>
      </c>
      <c r="C1151" t="s">
        <v>100</v>
      </c>
      <c r="D1151" s="8" t="s">
        <v>47</v>
      </c>
      <c r="E1151">
        <v>22</v>
      </c>
      <c r="I1151">
        <v>69.109891598913478</v>
      </c>
      <c r="J1151" s="6" t="s">
        <v>20</v>
      </c>
    </row>
    <row r="1152" spans="1:10" x14ac:dyDescent="0.25">
      <c r="A1152" s="5" t="str">
        <f t="shared" si="17"/>
        <v/>
      </c>
      <c r="B1152" t="s">
        <v>91</v>
      </c>
      <c r="C1152" t="s">
        <v>100</v>
      </c>
      <c r="D1152" s="8" t="s">
        <v>47</v>
      </c>
      <c r="E1152">
        <v>23</v>
      </c>
      <c r="I1152">
        <v>66.342593287472823</v>
      </c>
      <c r="J1152" s="6" t="s">
        <v>20</v>
      </c>
    </row>
    <row r="1153" spans="1:10" x14ac:dyDescent="0.25">
      <c r="A1153" s="5" t="str">
        <f t="shared" si="17"/>
        <v/>
      </c>
      <c r="B1153" t="s">
        <v>91</v>
      </c>
      <c r="C1153" t="s">
        <v>100</v>
      </c>
      <c r="D1153" s="8" t="s">
        <v>47</v>
      </c>
      <c r="E1153">
        <v>24</v>
      </c>
      <c r="I1153">
        <v>63.611125703565676</v>
      </c>
      <c r="J1153" s="6" t="s">
        <v>20</v>
      </c>
    </row>
    <row r="1154" spans="1:10" x14ac:dyDescent="0.25">
      <c r="A1154" s="5" t="str">
        <f t="shared" ref="A1154:A1217" si="18">IF(AND(category = B1154, subcategory=C1154, reportdate = D1154), E1154, "")</f>
        <v/>
      </c>
      <c r="B1154" t="s">
        <v>91</v>
      </c>
      <c r="C1154" t="s">
        <v>101</v>
      </c>
      <c r="D1154" s="8" t="s">
        <v>63</v>
      </c>
      <c r="E1154">
        <v>1</v>
      </c>
      <c r="F1154">
        <v>1.2718298435211182</v>
      </c>
      <c r="G1154">
        <v>1.310041069984436</v>
      </c>
      <c r="H1154">
        <v>6.7468658089637756E-3</v>
      </c>
      <c r="I1154">
        <v>74.077317638941153</v>
      </c>
      <c r="J1154" s="6" t="s">
        <v>80</v>
      </c>
    </row>
    <row r="1155" spans="1:10" x14ac:dyDescent="0.25">
      <c r="A1155" s="5" t="str">
        <f t="shared" si="18"/>
        <v/>
      </c>
      <c r="B1155" t="s">
        <v>91</v>
      </c>
      <c r="C1155" t="s">
        <v>101</v>
      </c>
      <c r="D1155" s="8" t="s">
        <v>64</v>
      </c>
      <c r="E1155">
        <v>1</v>
      </c>
      <c r="F1155">
        <v>1.2544224262237549</v>
      </c>
      <c r="G1155">
        <v>1.2465677261352539</v>
      </c>
      <c r="H1155">
        <v>6.8151196464896202E-3</v>
      </c>
      <c r="I1155">
        <v>74.205095461764429</v>
      </c>
      <c r="J1155" s="6" t="s">
        <v>80</v>
      </c>
    </row>
    <row r="1156" spans="1:10" x14ac:dyDescent="0.25">
      <c r="A1156" s="5" t="str">
        <f t="shared" si="18"/>
        <v/>
      </c>
      <c r="B1156" t="s">
        <v>91</v>
      </c>
      <c r="C1156" t="s">
        <v>101</v>
      </c>
      <c r="D1156" s="8" t="s">
        <v>63</v>
      </c>
      <c r="E1156">
        <v>2</v>
      </c>
      <c r="F1156">
        <v>1.074912428855896</v>
      </c>
      <c r="G1156">
        <v>1.0939881801605225</v>
      </c>
      <c r="H1156">
        <v>6.1483327299356461E-3</v>
      </c>
      <c r="I1156">
        <v>73.089848576460128</v>
      </c>
      <c r="J1156" s="6" t="s">
        <v>80</v>
      </c>
    </row>
    <row r="1157" spans="1:10" x14ac:dyDescent="0.25">
      <c r="A1157" s="5" t="str">
        <f t="shared" si="18"/>
        <v/>
      </c>
      <c r="B1157" t="s">
        <v>91</v>
      </c>
      <c r="C1157" t="s">
        <v>101</v>
      </c>
      <c r="D1157" s="8" t="s">
        <v>64</v>
      </c>
      <c r="E1157">
        <v>2</v>
      </c>
      <c r="F1157">
        <v>1.0636097192764282</v>
      </c>
      <c r="G1157">
        <v>1.0562565326690674</v>
      </c>
      <c r="H1157">
        <v>6.2349811196327209E-3</v>
      </c>
      <c r="I1157">
        <v>73.485184893116184</v>
      </c>
      <c r="J1157" s="6" t="s">
        <v>80</v>
      </c>
    </row>
    <row r="1158" spans="1:10" x14ac:dyDescent="0.25">
      <c r="A1158" s="5" t="str">
        <f t="shared" si="18"/>
        <v/>
      </c>
      <c r="B1158" t="s">
        <v>91</v>
      </c>
      <c r="C1158" t="s">
        <v>101</v>
      </c>
      <c r="D1158" s="8" t="s">
        <v>63</v>
      </c>
      <c r="E1158">
        <v>3</v>
      </c>
      <c r="F1158">
        <v>0.93033617734909058</v>
      </c>
      <c r="G1158">
        <v>0.94548964500427246</v>
      </c>
      <c r="H1158">
        <v>5.4797343909740448E-3</v>
      </c>
      <c r="I1158">
        <v>72.325081300108408</v>
      </c>
      <c r="J1158" s="6" t="s">
        <v>80</v>
      </c>
    </row>
    <row r="1159" spans="1:10" x14ac:dyDescent="0.25">
      <c r="A1159" s="5" t="str">
        <f t="shared" si="18"/>
        <v/>
      </c>
      <c r="B1159" t="s">
        <v>91</v>
      </c>
      <c r="C1159" t="s">
        <v>101</v>
      </c>
      <c r="D1159" s="8" t="s">
        <v>64</v>
      </c>
      <c r="E1159">
        <v>3</v>
      </c>
      <c r="F1159">
        <v>0.92168915271759033</v>
      </c>
      <c r="G1159">
        <v>0.9217492938041687</v>
      </c>
      <c r="H1159">
        <v>5.5455826222896576E-3</v>
      </c>
      <c r="I1159">
        <v>72.864643704464584</v>
      </c>
      <c r="J1159" s="6" t="s">
        <v>80</v>
      </c>
    </row>
    <row r="1160" spans="1:10" x14ac:dyDescent="0.25">
      <c r="A1160" s="5" t="str">
        <f t="shared" si="18"/>
        <v/>
      </c>
      <c r="B1160" t="s">
        <v>91</v>
      </c>
      <c r="C1160" t="s">
        <v>101</v>
      </c>
      <c r="D1160" s="8" t="s">
        <v>63</v>
      </c>
      <c r="E1160">
        <v>4</v>
      </c>
      <c r="F1160">
        <v>0.83789908885955811</v>
      </c>
      <c r="G1160">
        <v>0.84238529205322266</v>
      </c>
      <c r="H1160">
        <v>4.7829002141952515E-3</v>
      </c>
      <c r="I1160">
        <v>71.704240292703915</v>
      </c>
      <c r="J1160" s="6" t="s">
        <v>80</v>
      </c>
    </row>
    <row r="1161" spans="1:10" x14ac:dyDescent="0.25">
      <c r="A1161" s="5" t="str">
        <f t="shared" si="18"/>
        <v/>
      </c>
      <c r="B1161" t="s">
        <v>91</v>
      </c>
      <c r="C1161" t="s">
        <v>101</v>
      </c>
      <c r="D1161" s="8" t="s">
        <v>64</v>
      </c>
      <c r="E1161">
        <v>4</v>
      </c>
      <c r="F1161">
        <v>0.82190275192260742</v>
      </c>
      <c r="G1161">
        <v>0.82588648796081543</v>
      </c>
      <c r="H1161">
        <v>4.8435446806252003E-3</v>
      </c>
      <c r="I1161">
        <v>72.24172110849625</v>
      </c>
      <c r="J1161" s="6" t="s">
        <v>80</v>
      </c>
    </row>
    <row r="1162" spans="1:10" x14ac:dyDescent="0.25">
      <c r="A1162" s="5" t="str">
        <f t="shared" si="18"/>
        <v/>
      </c>
      <c r="B1162" t="s">
        <v>91</v>
      </c>
      <c r="C1162" t="s">
        <v>101</v>
      </c>
      <c r="D1162" s="8" t="s">
        <v>63</v>
      </c>
      <c r="E1162">
        <v>5</v>
      </c>
      <c r="F1162">
        <v>0.76438885927200317</v>
      </c>
      <c r="G1162">
        <v>0.77306860685348511</v>
      </c>
      <c r="H1162">
        <v>4.1990000754594803E-3</v>
      </c>
      <c r="I1162">
        <v>71.203359151936056</v>
      </c>
      <c r="J1162" s="6" t="s">
        <v>80</v>
      </c>
    </row>
    <row r="1163" spans="1:10" x14ac:dyDescent="0.25">
      <c r="A1163" s="5" t="str">
        <f t="shared" si="18"/>
        <v/>
      </c>
      <c r="B1163" t="s">
        <v>91</v>
      </c>
      <c r="C1163" t="s">
        <v>101</v>
      </c>
      <c r="D1163" s="8" t="s">
        <v>64</v>
      </c>
      <c r="E1163">
        <v>5</v>
      </c>
      <c r="F1163">
        <v>0.76225012540817261</v>
      </c>
      <c r="G1163">
        <v>0.75494003295898438</v>
      </c>
      <c r="H1163">
        <v>4.2677219025790691E-3</v>
      </c>
      <c r="I1163">
        <v>71.779659611914468</v>
      </c>
      <c r="J1163" s="6" t="s">
        <v>80</v>
      </c>
    </row>
    <row r="1164" spans="1:10" x14ac:dyDescent="0.25">
      <c r="A1164" s="5" t="str">
        <f t="shared" si="18"/>
        <v/>
      </c>
      <c r="B1164" t="s">
        <v>91</v>
      </c>
      <c r="C1164" t="s">
        <v>101</v>
      </c>
      <c r="D1164" s="8" t="s">
        <v>63</v>
      </c>
      <c r="E1164">
        <v>6</v>
      </c>
      <c r="F1164">
        <v>0.74269121885299683</v>
      </c>
      <c r="G1164">
        <v>0.74862915277481079</v>
      </c>
      <c r="H1164">
        <v>3.7373071536421776E-3</v>
      </c>
      <c r="I1164">
        <v>70.735508234358221</v>
      </c>
      <c r="J1164" s="6" t="s">
        <v>80</v>
      </c>
    </row>
    <row r="1165" spans="1:10" x14ac:dyDescent="0.25">
      <c r="A1165" s="5" t="str">
        <f t="shared" si="18"/>
        <v/>
      </c>
      <c r="B1165" t="s">
        <v>91</v>
      </c>
      <c r="C1165" t="s">
        <v>101</v>
      </c>
      <c r="D1165" s="8" t="s">
        <v>64</v>
      </c>
      <c r="E1165">
        <v>6</v>
      </c>
      <c r="F1165">
        <v>0.73991560935974121</v>
      </c>
      <c r="G1165">
        <v>0.73297619819641113</v>
      </c>
      <c r="H1165">
        <v>3.79518186673522E-3</v>
      </c>
      <c r="I1165">
        <v>71.394903394714689</v>
      </c>
      <c r="J1165" s="6" t="s">
        <v>80</v>
      </c>
    </row>
    <row r="1166" spans="1:10" x14ac:dyDescent="0.25">
      <c r="A1166" s="5" t="str">
        <f t="shared" si="18"/>
        <v/>
      </c>
      <c r="B1166" t="s">
        <v>91</v>
      </c>
      <c r="C1166" t="s">
        <v>101</v>
      </c>
      <c r="D1166" s="8" t="s">
        <v>64</v>
      </c>
      <c r="E1166">
        <v>7</v>
      </c>
      <c r="F1166">
        <v>0.76968258619308472</v>
      </c>
      <c r="G1166">
        <v>0.76502454280853271</v>
      </c>
      <c r="H1166">
        <v>3.6606455687433481E-3</v>
      </c>
      <c r="I1166">
        <v>71.55739647160874</v>
      </c>
      <c r="J1166" s="6" t="s">
        <v>80</v>
      </c>
    </row>
    <row r="1167" spans="1:10" x14ac:dyDescent="0.25">
      <c r="A1167" s="5" t="str">
        <f t="shared" si="18"/>
        <v/>
      </c>
      <c r="B1167" t="s">
        <v>91</v>
      </c>
      <c r="C1167" t="s">
        <v>101</v>
      </c>
      <c r="D1167" s="8" t="s">
        <v>63</v>
      </c>
      <c r="E1167">
        <v>7</v>
      </c>
      <c r="F1167">
        <v>0.77477520704269409</v>
      </c>
      <c r="G1167">
        <v>0.78053182363510132</v>
      </c>
      <c r="H1167">
        <v>3.6360954400151968E-3</v>
      </c>
      <c r="I1167">
        <v>70.678398461885678</v>
      </c>
      <c r="J1167" s="6" t="s">
        <v>80</v>
      </c>
    </row>
    <row r="1168" spans="1:10" x14ac:dyDescent="0.25">
      <c r="A1168" s="5" t="str">
        <f t="shared" si="18"/>
        <v/>
      </c>
      <c r="B1168" t="s">
        <v>91</v>
      </c>
      <c r="C1168" t="s">
        <v>101</v>
      </c>
      <c r="D1168" s="8" t="s">
        <v>63</v>
      </c>
      <c r="E1168">
        <v>8</v>
      </c>
      <c r="F1168">
        <v>0.7528759241104126</v>
      </c>
      <c r="G1168">
        <v>0.75729924440383911</v>
      </c>
      <c r="H1168">
        <v>3.9077810943126678E-3</v>
      </c>
      <c r="I1168">
        <v>72.874378140564701</v>
      </c>
      <c r="J1168" s="6" t="s">
        <v>80</v>
      </c>
    </row>
    <row r="1169" spans="1:10" x14ac:dyDescent="0.25">
      <c r="A1169" s="5" t="str">
        <f t="shared" si="18"/>
        <v/>
      </c>
      <c r="B1169" t="s">
        <v>91</v>
      </c>
      <c r="C1169" t="s">
        <v>101</v>
      </c>
      <c r="D1169" s="8" t="s">
        <v>64</v>
      </c>
      <c r="E1169">
        <v>8</v>
      </c>
      <c r="F1169">
        <v>0.74474442005157471</v>
      </c>
      <c r="G1169">
        <v>0.74927020072937012</v>
      </c>
      <c r="H1169">
        <v>3.9237779565155506E-3</v>
      </c>
      <c r="I1169">
        <v>74.023419103643732</v>
      </c>
      <c r="J1169" s="6" t="s">
        <v>80</v>
      </c>
    </row>
    <row r="1170" spans="1:10" x14ac:dyDescent="0.25">
      <c r="A1170" s="5" t="str">
        <f t="shared" si="18"/>
        <v/>
      </c>
      <c r="B1170" t="s">
        <v>91</v>
      </c>
      <c r="C1170" t="s">
        <v>101</v>
      </c>
      <c r="D1170" s="8" t="s">
        <v>64</v>
      </c>
      <c r="E1170">
        <v>9</v>
      </c>
      <c r="F1170">
        <v>0.67443770170211792</v>
      </c>
      <c r="G1170">
        <v>0.67481935024261475</v>
      </c>
      <c r="H1170">
        <v>4.4604907743632793E-3</v>
      </c>
      <c r="I1170">
        <v>77.95601158194728</v>
      </c>
      <c r="J1170" s="6" t="s">
        <v>80</v>
      </c>
    </row>
    <row r="1171" spans="1:10" x14ac:dyDescent="0.25">
      <c r="A1171" s="5" t="str">
        <f t="shared" si="18"/>
        <v/>
      </c>
      <c r="B1171" t="s">
        <v>91</v>
      </c>
      <c r="C1171" t="s">
        <v>101</v>
      </c>
      <c r="D1171" s="8" t="s">
        <v>63</v>
      </c>
      <c r="E1171">
        <v>9</v>
      </c>
      <c r="F1171">
        <v>0.67593425512313843</v>
      </c>
      <c r="G1171">
        <v>0.66261231899261475</v>
      </c>
      <c r="H1171">
        <v>4.4354973360896111E-3</v>
      </c>
      <c r="I1171">
        <v>76.406585685474155</v>
      </c>
      <c r="J1171" s="6" t="s">
        <v>80</v>
      </c>
    </row>
    <row r="1172" spans="1:10" x14ac:dyDescent="0.25">
      <c r="A1172" s="5" t="str">
        <f t="shared" si="18"/>
        <v/>
      </c>
      <c r="B1172" t="s">
        <v>91</v>
      </c>
      <c r="C1172" t="s">
        <v>101</v>
      </c>
      <c r="D1172" s="8" t="s">
        <v>64</v>
      </c>
      <c r="E1172">
        <v>10</v>
      </c>
      <c r="F1172">
        <v>0.64670127630233765</v>
      </c>
      <c r="G1172">
        <v>0.64040583372116089</v>
      </c>
      <c r="H1172">
        <v>5.2994531579315662E-3</v>
      </c>
      <c r="I1172">
        <v>82.112159798407589</v>
      </c>
      <c r="J1172" s="6" t="s">
        <v>80</v>
      </c>
    </row>
    <row r="1173" spans="1:10" x14ac:dyDescent="0.25">
      <c r="A1173" s="5" t="str">
        <f t="shared" si="18"/>
        <v/>
      </c>
      <c r="B1173" t="s">
        <v>91</v>
      </c>
      <c r="C1173" t="s">
        <v>101</v>
      </c>
      <c r="D1173" s="8" t="s">
        <v>63</v>
      </c>
      <c r="E1173">
        <v>10</v>
      </c>
      <c r="F1173">
        <v>0.63669443130493164</v>
      </c>
      <c r="G1173">
        <v>0.61385482549667358</v>
      </c>
      <c r="H1173">
        <v>5.2254535257816315E-3</v>
      </c>
      <c r="I1173">
        <v>81.202936849918956</v>
      </c>
      <c r="J1173" s="6" t="s">
        <v>80</v>
      </c>
    </row>
    <row r="1174" spans="1:10" x14ac:dyDescent="0.25">
      <c r="A1174" s="5" t="str">
        <f t="shared" si="18"/>
        <v/>
      </c>
      <c r="B1174" t="s">
        <v>91</v>
      </c>
      <c r="C1174" t="s">
        <v>101</v>
      </c>
      <c r="D1174" s="8" t="s">
        <v>63</v>
      </c>
      <c r="E1174">
        <v>11</v>
      </c>
      <c r="F1174">
        <v>0.68575173616409302</v>
      </c>
      <c r="G1174">
        <v>0.65802228450775146</v>
      </c>
      <c r="H1174">
        <v>6.1686723493039608E-3</v>
      </c>
      <c r="I1174">
        <v>85.475509457815789</v>
      </c>
      <c r="J1174" s="6" t="s">
        <v>80</v>
      </c>
    </row>
    <row r="1175" spans="1:10" x14ac:dyDescent="0.25">
      <c r="A1175" s="5" t="str">
        <f t="shared" si="18"/>
        <v/>
      </c>
      <c r="B1175" t="s">
        <v>91</v>
      </c>
      <c r="C1175" t="s">
        <v>101</v>
      </c>
      <c r="D1175" s="8" t="s">
        <v>64</v>
      </c>
      <c r="E1175">
        <v>11</v>
      </c>
      <c r="F1175">
        <v>0.69131660461425781</v>
      </c>
      <c r="G1175">
        <v>0.68329083919525146</v>
      </c>
      <c r="H1175">
        <v>6.2245423905551434E-3</v>
      </c>
      <c r="I1175">
        <v>85.684262662458366</v>
      </c>
      <c r="J1175" s="6" t="s">
        <v>80</v>
      </c>
    </row>
    <row r="1176" spans="1:10" x14ac:dyDescent="0.25">
      <c r="A1176" s="5" t="str">
        <f t="shared" si="18"/>
        <v/>
      </c>
      <c r="B1176" t="s">
        <v>91</v>
      </c>
      <c r="C1176" t="s">
        <v>101</v>
      </c>
      <c r="D1176" s="8" t="s">
        <v>63</v>
      </c>
      <c r="E1176">
        <v>12</v>
      </c>
      <c r="F1176">
        <v>0.82336175441741943</v>
      </c>
      <c r="G1176">
        <v>0.79392904043197632</v>
      </c>
      <c r="H1176">
        <v>7.13719567283988E-3</v>
      </c>
      <c r="I1176">
        <v>88.556060752402644</v>
      </c>
      <c r="J1176" s="6" t="s">
        <v>80</v>
      </c>
    </row>
    <row r="1177" spans="1:10" x14ac:dyDescent="0.25">
      <c r="A1177" s="5" t="str">
        <f t="shared" si="18"/>
        <v/>
      </c>
      <c r="B1177" t="s">
        <v>91</v>
      </c>
      <c r="C1177" t="s">
        <v>101</v>
      </c>
      <c r="D1177" s="8" t="s">
        <v>64</v>
      </c>
      <c r="E1177">
        <v>12</v>
      </c>
      <c r="F1177">
        <v>0.83476608991622925</v>
      </c>
      <c r="G1177">
        <v>0.82675451040267944</v>
      </c>
      <c r="H1177">
        <v>7.1845818310976028E-3</v>
      </c>
      <c r="I1177">
        <v>88.195418428760291</v>
      </c>
      <c r="J1177" s="6" t="s">
        <v>80</v>
      </c>
    </row>
    <row r="1178" spans="1:10" x14ac:dyDescent="0.25">
      <c r="A1178" s="5" t="str">
        <f t="shared" si="18"/>
        <v/>
      </c>
      <c r="B1178" t="s">
        <v>91</v>
      </c>
      <c r="C1178" t="s">
        <v>101</v>
      </c>
      <c r="D1178" s="8" t="s">
        <v>63</v>
      </c>
      <c r="E1178">
        <v>13</v>
      </c>
      <c r="F1178">
        <v>1.0607130527496338</v>
      </c>
      <c r="G1178">
        <v>1.015306830406189</v>
      </c>
      <c r="H1178">
        <v>8.069254457950592E-3</v>
      </c>
      <c r="I1178">
        <v>90.612640709120043</v>
      </c>
      <c r="J1178" s="6" t="s">
        <v>80</v>
      </c>
    </row>
    <row r="1179" spans="1:10" x14ac:dyDescent="0.25">
      <c r="A1179" s="5" t="str">
        <f t="shared" si="18"/>
        <v/>
      </c>
      <c r="B1179" t="s">
        <v>91</v>
      </c>
      <c r="C1179" t="s">
        <v>101</v>
      </c>
      <c r="D1179" s="8" t="s">
        <v>64</v>
      </c>
      <c r="E1179">
        <v>13</v>
      </c>
      <c r="F1179">
        <v>1.0823328495025635</v>
      </c>
      <c r="G1179">
        <v>1.0631550550460815</v>
      </c>
      <c r="H1179">
        <v>8.1172063946723938E-3</v>
      </c>
      <c r="I1179">
        <v>89.830893403531917</v>
      </c>
      <c r="J1179" s="6" t="s">
        <v>80</v>
      </c>
    </row>
    <row r="1180" spans="1:10" x14ac:dyDescent="0.25">
      <c r="A1180" s="5" t="str">
        <f t="shared" si="18"/>
        <v/>
      </c>
      <c r="B1180" t="s">
        <v>91</v>
      </c>
      <c r="C1180" t="s">
        <v>101</v>
      </c>
      <c r="D1180" s="8" t="s">
        <v>64</v>
      </c>
      <c r="E1180">
        <v>14</v>
      </c>
      <c r="F1180">
        <v>1.3683700561523438</v>
      </c>
      <c r="G1180">
        <v>1.3362841606140137</v>
      </c>
      <c r="H1180">
        <v>8.9308246970176697E-3</v>
      </c>
      <c r="I1180">
        <v>91.057517657145581</v>
      </c>
      <c r="J1180" s="6" t="s">
        <v>80</v>
      </c>
    </row>
    <row r="1181" spans="1:10" x14ac:dyDescent="0.25">
      <c r="A1181" s="5" t="str">
        <f t="shared" si="18"/>
        <v/>
      </c>
      <c r="B1181" t="s">
        <v>91</v>
      </c>
      <c r="C1181" t="s">
        <v>101</v>
      </c>
      <c r="D1181" s="8" t="s">
        <v>63</v>
      </c>
      <c r="E1181">
        <v>14</v>
      </c>
      <c r="F1181">
        <v>1.3489687442779541</v>
      </c>
      <c r="G1181">
        <v>1.2999773025512695</v>
      </c>
      <c r="H1181">
        <v>8.8257547467947006E-3</v>
      </c>
      <c r="I1181">
        <v>92.087076718550819</v>
      </c>
      <c r="J1181" s="6" t="s">
        <v>80</v>
      </c>
    </row>
    <row r="1182" spans="1:10" x14ac:dyDescent="0.25">
      <c r="A1182" s="5" t="str">
        <f t="shared" si="18"/>
        <v/>
      </c>
      <c r="B1182" t="s">
        <v>91</v>
      </c>
      <c r="C1182" t="s">
        <v>101</v>
      </c>
      <c r="D1182" s="8" t="s">
        <v>63</v>
      </c>
      <c r="E1182">
        <v>15</v>
      </c>
      <c r="F1182">
        <v>1.6499130725860596</v>
      </c>
      <c r="G1182">
        <v>1.623792290687561</v>
      </c>
      <c r="H1182">
        <v>9.2780543491244316E-3</v>
      </c>
      <c r="I1182">
        <v>92.967254553747239</v>
      </c>
      <c r="J1182" s="6" t="s">
        <v>80</v>
      </c>
    </row>
    <row r="1183" spans="1:10" x14ac:dyDescent="0.25">
      <c r="A1183" s="5" t="str">
        <f t="shared" si="18"/>
        <v/>
      </c>
      <c r="B1183" t="s">
        <v>91</v>
      </c>
      <c r="C1183" t="s">
        <v>101</v>
      </c>
      <c r="D1183" s="8" t="s">
        <v>64</v>
      </c>
      <c r="E1183">
        <v>15</v>
      </c>
      <c r="F1183">
        <v>1.6649844646453857</v>
      </c>
      <c r="G1183">
        <v>1.6397246122360229</v>
      </c>
      <c r="H1183">
        <v>9.3742907047271729E-3</v>
      </c>
      <c r="I1183">
        <v>91.488225132207376</v>
      </c>
      <c r="J1183" s="6" t="s">
        <v>80</v>
      </c>
    </row>
    <row r="1184" spans="1:10" x14ac:dyDescent="0.25">
      <c r="A1184" s="5" t="str">
        <f t="shared" si="18"/>
        <v/>
      </c>
      <c r="B1184" t="s">
        <v>91</v>
      </c>
      <c r="C1184" t="s">
        <v>101</v>
      </c>
      <c r="D1184" s="8" t="s">
        <v>64</v>
      </c>
      <c r="E1184">
        <v>16</v>
      </c>
      <c r="F1184">
        <v>2.0065810680389404</v>
      </c>
      <c r="G1184">
        <v>1.983767032623291</v>
      </c>
      <c r="H1184">
        <v>9.5798559486865997E-3</v>
      </c>
      <c r="I1184">
        <v>91.172508296275609</v>
      </c>
      <c r="J1184" s="6" t="s">
        <v>80</v>
      </c>
    </row>
    <row r="1185" spans="1:10" x14ac:dyDescent="0.25">
      <c r="A1185" s="5" t="str">
        <f t="shared" si="18"/>
        <v/>
      </c>
      <c r="B1185" t="s">
        <v>91</v>
      </c>
      <c r="C1185" t="s">
        <v>101</v>
      </c>
      <c r="D1185" s="8" t="s">
        <v>63</v>
      </c>
      <c r="E1185">
        <v>16</v>
      </c>
      <c r="F1185">
        <v>2.0212600231170654</v>
      </c>
      <c r="G1185">
        <v>1.9835494756698608</v>
      </c>
      <c r="H1185">
        <v>9.5186447724699974E-3</v>
      </c>
      <c r="I1185">
        <v>92.592785151857356</v>
      </c>
      <c r="J1185" s="6" t="s">
        <v>80</v>
      </c>
    </row>
    <row r="1186" spans="1:10" x14ac:dyDescent="0.25">
      <c r="A1186" s="5" t="str">
        <f t="shared" si="18"/>
        <v/>
      </c>
      <c r="B1186" t="s">
        <v>91</v>
      </c>
      <c r="C1186" t="s">
        <v>101</v>
      </c>
      <c r="D1186" s="8" t="s">
        <v>64</v>
      </c>
      <c r="E1186">
        <v>17</v>
      </c>
      <c r="F1186">
        <v>2.293428897857666</v>
      </c>
      <c r="G1186">
        <v>2.2588338851928711</v>
      </c>
      <c r="H1186">
        <v>9.5995552837848663E-3</v>
      </c>
      <c r="I1186">
        <v>89.838034947294901</v>
      </c>
      <c r="J1186" s="6" t="s">
        <v>80</v>
      </c>
    </row>
    <row r="1187" spans="1:10" x14ac:dyDescent="0.25">
      <c r="A1187" s="5" t="str">
        <f t="shared" si="18"/>
        <v/>
      </c>
      <c r="B1187" t="s">
        <v>91</v>
      </c>
      <c r="C1187" t="s">
        <v>101</v>
      </c>
      <c r="D1187" s="8" t="s">
        <v>63</v>
      </c>
      <c r="E1187">
        <v>17</v>
      </c>
      <c r="F1187">
        <v>2.3304424285888672</v>
      </c>
      <c r="G1187">
        <v>2.254096508026123</v>
      </c>
      <c r="H1187">
        <v>9.5375794917345047E-3</v>
      </c>
      <c r="I1187">
        <v>90.91224715991639</v>
      </c>
      <c r="J1187" s="6" t="s">
        <v>80</v>
      </c>
    </row>
    <row r="1188" spans="1:10" x14ac:dyDescent="0.25">
      <c r="A1188" s="5" t="str">
        <f t="shared" si="18"/>
        <v/>
      </c>
      <c r="B1188" t="s">
        <v>91</v>
      </c>
      <c r="C1188" t="s">
        <v>101</v>
      </c>
      <c r="D1188" s="8" t="s">
        <v>63</v>
      </c>
      <c r="E1188">
        <v>18</v>
      </c>
      <c r="F1188">
        <v>2.5262093544006348</v>
      </c>
      <c r="G1188">
        <v>1.5199981927871704</v>
      </c>
      <c r="H1188">
        <v>9.7222654148936272E-3</v>
      </c>
      <c r="I1188">
        <v>88.898129247964903</v>
      </c>
      <c r="J1188" s="6" t="s">
        <v>80</v>
      </c>
    </row>
    <row r="1189" spans="1:10" x14ac:dyDescent="0.25">
      <c r="A1189" s="5" t="str">
        <f t="shared" si="18"/>
        <v/>
      </c>
      <c r="B1189" t="s">
        <v>91</v>
      </c>
      <c r="C1189" t="s">
        <v>101</v>
      </c>
      <c r="D1189" s="8" t="s">
        <v>64</v>
      </c>
      <c r="E1189">
        <v>18</v>
      </c>
      <c r="F1189">
        <v>2.4821882247924805</v>
      </c>
      <c r="G1189">
        <v>2.4524312019348145</v>
      </c>
      <c r="H1189">
        <v>9.5495479181408882E-3</v>
      </c>
      <c r="I1189">
        <v>88.252719732102818</v>
      </c>
      <c r="J1189" s="6" t="s">
        <v>80</v>
      </c>
    </row>
    <row r="1190" spans="1:10" x14ac:dyDescent="0.25">
      <c r="A1190" s="5" t="str">
        <f t="shared" si="18"/>
        <v/>
      </c>
      <c r="B1190" t="s">
        <v>91</v>
      </c>
      <c r="C1190" t="s">
        <v>101</v>
      </c>
      <c r="D1190" s="8" t="s">
        <v>63</v>
      </c>
      <c r="E1190">
        <v>19</v>
      </c>
      <c r="F1190">
        <v>2.5453372001647949</v>
      </c>
      <c r="G1190">
        <v>2.0413901805877686</v>
      </c>
      <c r="H1190">
        <v>9.5491968095302582E-3</v>
      </c>
      <c r="I1190">
        <v>85.937317104280737</v>
      </c>
      <c r="J1190" s="6" t="s">
        <v>80</v>
      </c>
    </row>
    <row r="1191" spans="1:10" x14ac:dyDescent="0.25">
      <c r="A1191" s="5" t="str">
        <f t="shared" si="18"/>
        <v/>
      </c>
      <c r="B1191" t="s">
        <v>91</v>
      </c>
      <c r="C1191" t="s">
        <v>101</v>
      </c>
      <c r="D1191" s="8" t="s">
        <v>64</v>
      </c>
      <c r="E1191">
        <v>19</v>
      </c>
      <c r="F1191">
        <v>2.4991607666015625</v>
      </c>
      <c r="G1191">
        <v>1.5874500274658203</v>
      </c>
      <c r="H1191">
        <v>9.5720943063497543E-3</v>
      </c>
      <c r="I1191">
        <v>85.273291691027993</v>
      </c>
      <c r="J1191" s="6" t="s">
        <v>80</v>
      </c>
    </row>
    <row r="1192" spans="1:10" x14ac:dyDescent="0.25">
      <c r="A1192" s="5" t="str">
        <f t="shared" si="18"/>
        <v/>
      </c>
      <c r="B1192" t="s">
        <v>91</v>
      </c>
      <c r="C1192" t="s">
        <v>101</v>
      </c>
      <c r="D1192" s="8" t="s">
        <v>64</v>
      </c>
      <c r="E1192">
        <v>20</v>
      </c>
      <c r="F1192">
        <v>2.3497917652130127</v>
      </c>
      <c r="G1192">
        <v>1.8205418586730957</v>
      </c>
      <c r="H1192">
        <v>9.0672336518764496E-3</v>
      </c>
      <c r="I1192">
        <v>80.944926797639454</v>
      </c>
      <c r="J1192" s="6" t="s">
        <v>80</v>
      </c>
    </row>
    <row r="1193" spans="1:10" x14ac:dyDescent="0.25">
      <c r="A1193" s="5" t="str">
        <f t="shared" si="18"/>
        <v/>
      </c>
      <c r="B1193" t="s">
        <v>91</v>
      </c>
      <c r="C1193" t="s">
        <v>101</v>
      </c>
      <c r="D1193" s="8" t="s">
        <v>63</v>
      </c>
      <c r="E1193">
        <v>20</v>
      </c>
      <c r="F1193">
        <v>2.4245162010192871</v>
      </c>
      <c r="G1193">
        <v>2.0698926448822021</v>
      </c>
      <c r="H1193">
        <v>9.0617751702666283E-3</v>
      </c>
      <c r="I1193">
        <v>82.728362855681326</v>
      </c>
      <c r="J1193" s="6" t="s">
        <v>80</v>
      </c>
    </row>
    <row r="1194" spans="1:10" x14ac:dyDescent="0.25">
      <c r="A1194" s="5" t="str">
        <f t="shared" si="18"/>
        <v/>
      </c>
      <c r="B1194" t="s">
        <v>91</v>
      </c>
      <c r="C1194" t="s">
        <v>101</v>
      </c>
      <c r="D1194" s="8" t="s">
        <v>64</v>
      </c>
      <c r="E1194">
        <v>21</v>
      </c>
      <c r="F1194">
        <v>2.2517826557159424</v>
      </c>
      <c r="G1194">
        <v>2.713444709777832</v>
      </c>
      <c r="H1194">
        <v>8.7966527789831161E-3</v>
      </c>
      <c r="I1194">
        <v>78.370930891089841</v>
      </c>
      <c r="J1194" s="6" t="s">
        <v>80</v>
      </c>
    </row>
    <row r="1195" spans="1:10" x14ac:dyDescent="0.25">
      <c r="A1195" s="5" t="str">
        <f t="shared" si="18"/>
        <v/>
      </c>
      <c r="B1195" t="s">
        <v>91</v>
      </c>
      <c r="C1195" t="s">
        <v>101</v>
      </c>
      <c r="D1195" s="8" t="s">
        <v>63</v>
      </c>
      <c r="E1195">
        <v>21</v>
      </c>
      <c r="F1195">
        <v>2.3137378692626953</v>
      </c>
      <c r="G1195">
        <v>2.0731701850891113</v>
      </c>
      <c r="H1195">
        <v>8.7094288319349289E-3</v>
      </c>
      <c r="I1195">
        <v>79.830525309508701</v>
      </c>
      <c r="J1195" s="6" t="s">
        <v>80</v>
      </c>
    </row>
    <row r="1196" spans="1:10" x14ac:dyDescent="0.25">
      <c r="A1196" s="5" t="str">
        <f t="shared" si="18"/>
        <v/>
      </c>
      <c r="B1196" t="s">
        <v>91</v>
      </c>
      <c r="C1196" t="s">
        <v>101</v>
      </c>
      <c r="D1196" s="8" t="s">
        <v>63</v>
      </c>
      <c r="E1196">
        <v>22</v>
      </c>
      <c r="F1196">
        <v>2.1201717853546143</v>
      </c>
      <c r="G1196">
        <v>2.5844259262084961</v>
      </c>
      <c r="H1196">
        <v>8.4660379216074944E-3</v>
      </c>
      <c r="I1196">
        <v>77.567012600252738</v>
      </c>
      <c r="J1196" s="6" t="s">
        <v>80</v>
      </c>
    </row>
    <row r="1197" spans="1:10" x14ac:dyDescent="0.25">
      <c r="A1197" s="5" t="str">
        <f t="shared" si="18"/>
        <v/>
      </c>
      <c r="B1197" t="s">
        <v>91</v>
      </c>
      <c r="C1197" t="s">
        <v>101</v>
      </c>
      <c r="D1197" s="8" t="s">
        <v>64</v>
      </c>
      <c r="E1197">
        <v>22</v>
      </c>
      <c r="F1197">
        <v>2.0780673027038574</v>
      </c>
      <c r="G1197">
        <v>2.2131586074829102</v>
      </c>
      <c r="H1197">
        <v>8.2599101588129997E-3</v>
      </c>
      <c r="I1197">
        <v>77.193172407847186</v>
      </c>
      <c r="J1197" s="6" t="s">
        <v>80</v>
      </c>
    </row>
    <row r="1198" spans="1:10" x14ac:dyDescent="0.25">
      <c r="A1198" s="5" t="str">
        <f t="shared" si="18"/>
        <v/>
      </c>
      <c r="B1198" t="s">
        <v>91</v>
      </c>
      <c r="C1198" t="s">
        <v>101</v>
      </c>
      <c r="D1198" s="8" t="s">
        <v>63</v>
      </c>
      <c r="E1198">
        <v>23</v>
      </c>
      <c r="F1198">
        <v>1.8510497808456421</v>
      </c>
      <c r="G1198">
        <v>2.0259487628936768</v>
      </c>
      <c r="H1198">
        <v>8.0855470150709152E-3</v>
      </c>
      <c r="I1198">
        <v>76.158328339267513</v>
      </c>
      <c r="J1198" s="6" t="s">
        <v>80</v>
      </c>
    </row>
    <row r="1199" spans="1:10" x14ac:dyDescent="0.25">
      <c r="A1199" s="5" t="str">
        <f t="shared" si="18"/>
        <v/>
      </c>
      <c r="B1199" t="s">
        <v>91</v>
      </c>
      <c r="C1199" t="s">
        <v>101</v>
      </c>
      <c r="D1199" s="8" t="s">
        <v>64</v>
      </c>
      <c r="E1199">
        <v>23</v>
      </c>
      <c r="F1199">
        <v>1.8390288352966309</v>
      </c>
      <c r="G1199">
        <v>1.9000723361968994</v>
      </c>
      <c r="H1199">
        <v>8.0363508313894272E-3</v>
      </c>
      <c r="I1199">
        <v>76.277560104411265</v>
      </c>
      <c r="J1199" s="6" t="s">
        <v>80</v>
      </c>
    </row>
    <row r="1200" spans="1:10" x14ac:dyDescent="0.25">
      <c r="A1200" s="5" t="str">
        <f t="shared" si="18"/>
        <v/>
      </c>
      <c r="B1200" t="s">
        <v>91</v>
      </c>
      <c r="C1200" t="s">
        <v>101</v>
      </c>
      <c r="D1200" s="8" t="s">
        <v>64</v>
      </c>
      <c r="E1200">
        <v>24</v>
      </c>
      <c r="F1200">
        <v>1.5146293640136719</v>
      </c>
      <c r="G1200">
        <v>1.5727219581604004</v>
      </c>
      <c r="H1200">
        <v>7.6622553169727325E-3</v>
      </c>
      <c r="I1200">
        <v>75.420965921491216</v>
      </c>
      <c r="J1200" s="6" t="s">
        <v>80</v>
      </c>
    </row>
    <row r="1201" spans="1:10" x14ac:dyDescent="0.25">
      <c r="A1201" s="5" t="str">
        <f t="shared" si="18"/>
        <v/>
      </c>
      <c r="B1201" t="s">
        <v>91</v>
      </c>
      <c r="C1201" t="s">
        <v>101</v>
      </c>
      <c r="D1201" s="8" t="s">
        <v>63</v>
      </c>
      <c r="E1201">
        <v>24</v>
      </c>
      <c r="F1201">
        <v>1.5180312395095825</v>
      </c>
      <c r="G1201">
        <v>1.6196393966674805</v>
      </c>
      <c r="H1201">
        <v>7.6447245664894581E-3</v>
      </c>
      <c r="I1201">
        <v>74.718050752203865</v>
      </c>
      <c r="J1201" s="6" t="s">
        <v>80</v>
      </c>
    </row>
    <row r="1202" spans="1:10" x14ac:dyDescent="0.25">
      <c r="A1202" s="5" t="str">
        <f t="shared" si="18"/>
        <v/>
      </c>
      <c r="B1202" t="s">
        <v>91</v>
      </c>
      <c r="C1202" t="s">
        <v>101</v>
      </c>
      <c r="D1202" s="8" t="s">
        <v>48</v>
      </c>
      <c r="E1202">
        <v>1</v>
      </c>
      <c r="F1202">
        <v>1.4511175155639648</v>
      </c>
      <c r="G1202">
        <v>1.3896342515945435</v>
      </c>
      <c r="H1202">
        <v>7.1542332880198956E-3</v>
      </c>
      <c r="I1202">
        <v>76.202660212352512</v>
      </c>
      <c r="J1202" s="6" t="s">
        <v>80</v>
      </c>
    </row>
    <row r="1203" spans="1:10" x14ac:dyDescent="0.25">
      <c r="A1203" s="5" t="str">
        <f t="shared" si="18"/>
        <v/>
      </c>
      <c r="B1203" t="s">
        <v>91</v>
      </c>
      <c r="C1203" t="s">
        <v>101</v>
      </c>
      <c r="D1203" s="8" t="s">
        <v>48</v>
      </c>
      <c r="E1203">
        <v>2</v>
      </c>
      <c r="F1203">
        <v>1.2209392786026001</v>
      </c>
      <c r="G1203">
        <v>1.174654483795166</v>
      </c>
      <c r="H1203">
        <v>6.600748747587204E-3</v>
      </c>
      <c r="I1203">
        <v>75.595567131892579</v>
      </c>
      <c r="J1203" s="6" t="s">
        <v>80</v>
      </c>
    </row>
    <row r="1204" spans="1:10" x14ac:dyDescent="0.25">
      <c r="A1204" s="5" t="str">
        <f t="shared" si="18"/>
        <v/>
      </c>
      <c r="B1204" t="s">
        <v>91</v>
      </c>
      <c r="C1204" t="s">
        <v>101</v>
      </c>
      <c r="D1204" s="8" t="s">
        <v>48</v>
      </c>
      <c r="E1204">
        <v>3</v>
      </c>
      <c r="F1204">
        <v>1.0348435640335083</v>
      </c>
      <c r="G1204">
        <v>1.0127122402191162</v>
      </c>
      <c r="H1204">
        <v>5.9137367643415928E-3</v>
      </c>
      <c r="I1204">
        <v>75.163025850206552</v>
      </c>
      <c r="J1204" s="6" t="s">
        <v>80</v>
      </c>
    </row>
    <row r="1205" spans="1:10" x14ac:dyDescent="0.25">
      <c r="A1205" s="5" t="str">
        <f t="shared" si="18"/>
        <v/>
      </c>
      <c r="B1205" t="s">
        <v>91</v>
      </c>
      <c r="C1205" t="s">
        <v>101</v>
      </c>
      <c r="D1205" s="8" t="s">
        <v>48</v>
      </c>
      <c r="E1205">
        <v>4</v>
      </c>
      <c r="F1205">
        <v>0.90834754705429077</v>
      </c>
      <c r="G1205">
        <v>0.90179085731506348</v>
      </c>
      <c r="H1205">
        <v>5.091050174087286E-3</v>
      </c>
      <c r="I1205">
        <v>74.480176921589475</v>
      </c>
      <c r="J1205" s="6" t="s">
        <v>80</v>
      </c>
    </row>
    <row r="1206" spans="1:10" x14ac:dyDescent="0.25">
      <c r="A1206" s="5" t="str">
        <f t="shared" si="18"/>
        <v/>
      </c>
      <c r="B1206" t="s">
        <v>91</v>
      </c>
      <c r="C1206" t="s">
        <v>101</v>
      </c>
      <c r="D1206" s="8" t="s">
        <v>48</v>
      </c>
      <c r="E1206">
        <v>5</v>
      </c>
      <c r="F1206">
        <v>0.83102697134017944</v>
      </c>
      <c r="G1206">
        <v>0.81508040428161621</v>
      </c>
      <c r="H1206">
        <v>4.5108050107955933E-3</v>
      </c>
      <c r="I1206">
        <v>74.193438421446459</v>
      </c>
      <c r="J1206" s="6" t="s">
        <v>80</v>
      </c>
    </row>
    <row r="1207" spans="1:10" x14ac:dyDescent="0.25">
      <c r="A1207" s="5" t="str">
        <f t="shared" si="18"/>
        <v/>
      </c>
      <c r="B1207" t="s">
        <v>91</v>
      </c>
      <c r="C1207" t="s">
        <v>101</v>
      </c>
      <c r="D1207" s="8" t="s">
        <v>48</v>
      </c>
      <c r="E1207">
        <v>6</v>
      </c>
      <c r="F1207">
        <v>0.79542690515518188</v>
      </c>
      <c r="G1207">
        <v>0.77776122093200684</v>
      </c>
      <c r="H1207">
        <v>4.0744640864431858E-3</v>
      </c>
      <c r="I1207">
        <v>73.968647778689444</v>
      </c>
      <c r="J1207" s="6" t="s">
        <v>80</v>
      </c>
    </row>
    <row r="1208" spans="1:10" x14ac:dyDescent="0.25">
      <c r="A1208" s="5" t="str">
        <f t="shared" si="18"/>
        <v/>
      </c>
      <c r="B1208" t="s">
        <v>91</v>
      </c>
      <c r="C1208" t="s">
        <v>101</v>
      </c>
      <c r="D1208" s="8" t="s">
        <v>48</v>
      </c>
      <c r="E1208">
        <v>7</v>
      </c>
      <c r="F1208">
        <v>0.77968406677246094</v>
      </c>
      <c r="G1208">
        <v>0.77002221345901489</v>
      </c>
      <c r="H1208">
        <v>3.9716674946248531E-3</v>
      </c>
      <c r="I1208">
        <v>74.715229752326195</v>
      </c>
      <c r="J1208" s="6" t="s">
        <v>80</v>
      </c>
    </row>
    <row r="1209" spans="1:10" x14ac:dyDescent="0.25">
      <c r="A1209" s="5" t="str">
        <f t="shared" si="18"/>
        <v/>
      </c>
      <c r="B1209" t="s">
        <v>91</v>
      </c>
      <c r="C1209" t="s">
        <v>101</v>
      </c>
      <c r="D1209" s="8" t="s">
        <v>48</v>
      </c>
      <c r="E1209">
        <v>8</v>
      </c>
      <c r="F1209">
        <v>0.77787774801254272</v>
      </c>
      <c r="G1209">
        <v>0.78141933679580688</v>
      </c>
      <c r="H1209">
        <v>4.3398495763540268E-3</v>
      </c>
      <c r="I1209">
        <v>78.388847061146947</v>
      </c>
      <c r="J1209" s="6" t="s">
        <v>80</v>
      </c>
    </row>
    <row r="1210" spans="1:10" x14ac:dyDescent="0.25">
      <c r="A1210" s="5" t="str">
        <f t="shared" si="18"/>
        <v/>
      </c>
      <c r="B1210" t="s">
        <v>91</v>
      </c>
      <c r="C1210" t="s">
        <v>101</v>
      </c>
      <c r="D1210" s="8" t="s">
        <v>48</v>
      </c>
      <c r="E1210">
        <v>9</v>
      </c>
      <c r="F1210">
        <v>0.77743047475814819</v>
      </c>
      <c r="G1210">
        <v>0.77779245376586914</v>
      </c>
      <c r="H1210">
        <v>5.0367158837616444E-3</v>
      </c>
      <c r="I1210">
        <v>83.243451936362845</v>
      </c>
      <c r="J1210" s="6" t="s">
        <v>80</v>
      </c>
    </row>
    <row r="1211" spans="1:10" x14ac:dyDescent="0.25">
      <c r="A1211" s="5" t="str">
        <f t="shared" si="18"/>
        <v/>
      </c>
      <c r="B1211" t="s">
        <v>91</v>
      </c>
      <c r="C1211" t="s">
        <v>101</v>
      </c>
      <c r="D1211" s="8" t="s">
        <v>48</v>
      </c>
      <c r="E1211">
        <v>10</v>
      </c>
      <c r="F1211">
        <v>0.82675302028656006</v>
      </c>
      <c r="G1211">
        <v>0.81052237749099731</v>
      </c>
      <c r="H1211">
        <v>5.9895985759794712E-3</v>
      </c>
      <c r="I1211">
        <v>87.234846176497228</v>
      </c>
      <c r="J1211" s="6" t="s">
        <v>80</v>
      </c>
    </row>
    <row r="1212" spans="1:10" x14ac:dyDescent="0.25">
      <c r="A1212" s="5" t="str">
        <f t="shared" si="18"/>
        <v/>
      </c>
      <c r="B1212" t="s">
        <v>91</v>
      </c>
      <c r="C1212" t="s">
        <v>101</v>
      </c>
      <c r="D1212" s="8" t="s">
        <v>48</v>
      </c>
      <c r="E1212">
        <v>11</v>
      </c>
      <c r="F1212">
        <v>0.96619987487792969</v>
      </c>
      <c r="G1212">
        <v>0.94157272577285767</v>
      </c>
      <c r="H1212">
        <v>7.1415780112147331E-3</v>
      </c>
      <c r="I1212">
        <v>90.874331629650897</v>
      </c>
      <c r="J1212" s="6" t="s">
        <v>80</v>
      </c>
    </row>
    <row r="1213" spans="1:10" x14ac:dyDescent="0.25">
      <c r="A1213" s="5" t="str">
        <f t="shared" si="18"/>
        <v/>
      </c>
      <c r="B1213" t="s">
        <v>91</v>
      </c>
      <c r="C1213" t="s">
        <v>101</v>
      </c>
      <c r="D1213" s="8" t="s">
        <v>48</v>
      </c>
      <c r="E1213">
        <v>12</v>
      </c>
      <c r="F1213">
        <v>1.1940665245056152</v>
      </c>
      <c r="G1213">
        <v>1.167328953742981</v>
      </c>
      <c r="H1213">
        <v>8.1637920811772346E-3</v>
      </c>
      <c r="I1213">
        <v>93.788170827586569</v>
      </c>
      <c r="J1213" s="6" t="s">
        <v>80</v>
      </c>
    </row>
    <row r="1214" spans="1:10" x14ac:dyDescent="0.25">
      <c r="A1214" s="5" t="str">
        <f t="shared" si="18"/>
        <v/>
      </c>
      <c r="B1214" t="s">
        <v>91</v>
      </c>
      <c r="C1214" t="s">
        <v>101</v>
      </c>
      <c r="D1214" s="8" t="s">
        <v>48</v>
      </c>
      <c r="E1214">
        <v>13</v>
      </c>
      <c r="F1214">
        <v>1.500571608543396</v>
      </c>
      <c r="G1214">
        <v>1.4742419719696045</v>
      </c>
      <c r="H1214">
        <v>9.0600736439228058E-3</v>
      </c>
      <c r="I1214">
        <v>95.133457833716321</v>
      </c>
      <c r="J1214" s="6" t="s">
        <v>80</v>
      </c>
    </row>
    <row r="1215" spans="1:10" x14ac:dyDescent="0.25">
      <c r="A1215" s="5" t="str">
        <f t="shared" si="18"/>
        <v/>
      </c>
      <c r="B1215" t="s">
        <v>91</v>
      </c>
      <c r="C1215" t="s">
        <v>101</v>
      </c>
      <c r="D1215" s="8" t="s">
        <v>48</v>
      </c>
      <c r="E1215">
        <v>14</v>
      </c>
      <c r="F1215">
        <v>1.7656792402267456</v>
      </c>
      <c r="G1215">
        <v>1.7382982969284058</v>
      </c>
      <c r="H1215">
        <v>9.7706262022256851E-3</v>
      </c>
      <c r="I1215">
        <v>96.277093571816252</v>
      </c>
      <c r="J1215" s="6" t="s">
        <v>80</v>
      </c>
    </row>
    <row r="1216" spans="1:10" x14ac:dyDescent="0.25">
      <c r="A1216" s="5" t="str">
        <f t="shared" si="18"/>
        <v/>
      </c>
      <c r="B1216" t="s">
        <v>91</v>
      </c>
      <c r="C1216" t="s">
        <v>101</v>
      </c>
      <c r="D1216" s="8" t="s">
        <v>48</v>
      </c>
      <c r="E1216">
        <v>15</v>
      </c>
      <c r="F1216">
        <v>2.0206944942474365</v>
      </c>
      <c r="G1216">
        <v>2.0402417182922363</v>
      </c>
      <c r="H1216">
        <v>1.0152787901461124E-2</v>
      </c>
      <c r="I1216">
        <v>95.61332563390836</v>
      </c>
      <c r="J1216" s="6" t="s">
        <v>80</v>
      </c>
    </row>
    <row r="1217" spans="1:10" x14ac:dyDescent="0.25">
      <c r="A1217" s="5" t="str">
        <f t="shared" si="18"/>
        <v/>
      </c>
      <c r="B1217" t="s">
        <v>91</v>
      </c>
      <c r="C1217" t="s">
        <v>101</v>
      </c>
      <c r="D1217" s="8" t="s">
        <v>48</v>
      </c>
      <c r="E1217">
        <v>16</v>
      </c>
      <c r="F1217">
        <v>2.2880387306213379</v>
      </c>
      <c r="G1217">
        <v>2.2675240039825439</v>
      </c>
      <c r="H1217">
        <v>1.0202708654105663E-2</v>
      </c>
      <c r="I1217">
        <v>94.109482504376771</v>
      </c>
      <c r="J1217" s="6" t="s">
        <v>80</v>
      </c>
    </row>
    <row r="1218" spans="1:10" x14ac:dyDescent="0.25">
      <c r="A1218" s="5" t="str">
        <f t="shared" ref="A1218:A1281" si="19">IF(AND(category = B1218, subcategory=C1218, reportdate = D1218), E1218, "")</f>
        <v/>
      </c>
      <c r="B1218" t="s">
        <v>91</v>
      </c>
      <c r="C1218" t="s">
        <v>101</v>
      </c>
      <c r="D1218" s="8" t="s">
        <v>48</v>
      </c>
      <c r="E1218">
        <v>17</v>
      </c>
      <c r="F1218">
        <v>2.4573819637298584</v>
      </c>
      <c r="G1218">
        <v>2.4430851936340332</v>
      </c>
      <c r="H1218">
        <v>1.0108713060617447E-2</v>
      </c>
      <c r="I1218">
        <v>91.605776980598947</v>
      </c>
      <c r="J1218" s="6" t="s">
        <v>80</v>
      </c>
    </row>
    <row r="1219" spans="1:10" x14ac:dyDescent="0.25">
      <c r="A1219" s="5" t="str">
        <f t="shared" si="19"/>
        <v/>
      </c>
      <c r="B1219" t="s">
        <v>91</v>
      </c>
      <c r="C1219" t="s">
        <v>101</v>
      </c>
      <c r="D1219" s="8" t="s">
        <v>48</v>
      </c>
      <c r="E1219">
        <v>18</v>
      </c>
      <c r="F1219">
        <v>2.5983481407165527</v>
      </c>
      <c r="G1219">
        <v>2.5976965427398682</v>
      </c>
      <c r="H1219">
        <v>1.0069078765809536E-2</v>
      </c>
      <c r="I1219">
        <v>89.460649695290954</v>
      </c>
      <c r="J1219" s="6" t="s">
        <v>80</v>
      </c>
    </row>
    <row r="1220" spans="1:10" x14ac:dyDescent="0.25">
      <c r="A1220" s="5" t="str">
        <f t="shared" si="19"/>
        <v/>
      </c>
      <c r="B1220" t="s">
        <v>91</v>
      </c>
      <c r="C1220" t="s">
        <v>101</v>
      </c>
      <c r="D1220" s="8" t="s">
        <v>48</v>
      </c>
      <c r="E1220">
        <v>19</v>
      </c>
      <c r="F1220">
        <v>2.6187360286712646</v>
      </c>
      <c r="G1220">
        <v>1.6641935110092163</v>
      </c>
      <c r="H1220">
        <v>1.0155084542930126E-2</v>
      </c>
      <c r="I1220">
        <v>86.124017102370786</v>
      </c>
      <c r="J1220" s="6" t="s">
        <v>80</v>
      </c>
    </row>
    <row r="1221" spans="1:10" x14ac:dyDescent="0.25">
      <c r="A1221" s="5" t="str">
        <f t="shared" si="19"/>
        <v/>
      </c>
      <c r="B1221" t="s">
        <v>91</v>
      </c>
      <c r="C1221" t="s">
        <v>101</v>
      </c>
      <c r="D1221" s="8" t="s">
        <v>48</v>
      </c>
      <c r="E1221">
        <v>20</v>
      </c>
      <c r="F1221">
        <v>2.4700453281402588</v>
      </c>
      <c r="G1221">
        <v>1.8989084959030151</v>
      </c>
      <c r="H1221">
        <v>9.6572106704115868E-3</v>
      </c>
      <c r="I1221">
        <v>81.403981472427773</v>
      </c>
      <c r="J1221" s="6" t="s">
        <v>80</v>
      </c>
    </row>
    <row r="1222" spans="1:10" x14ac:dyDescent="0.25">
      <c r="A1222" s="5" t="str">
        <f t="shared" si="19"/>
        <v/>
      </c>
      <c r="B1222" t="s">
        <v>91</v>
      </c>
      <c r="C1222" t="s">
        <v>101</v>
      </c>
      <c r="D1222" s="8" t="s">
        <v>48</v>
      </c>
      <c r="E1222">
        <v>21</v>
      </c>
      <c r="F1222">
        <v>2.330958366394043</v>
      </c>
      <c r="G1222">
        <v>2.8200149536132813</v>
      </c>
      <c r="H1222">
        <v>9.3056680634617805E-3</v>
      </c>
      <c r="I1222">
        <v>78.5893842146601</v>
      </c>
      <c r="J1222" s="6" t="s">
        <v>80</v>
      </c>
    </row>
    <row r="1223" spans="1:10" x14ac:dyDescent="0.25">
      <c r="A1223" s="5" t="str">
        <f t="shared" si="19"/>
        <v/>
      </c>
      <c r="B1223" t="s">
        <v>91</v>
      </c>
      <c r="C1223" t="s">
        <v>101</v>
      </c>
      <c r="D1223" s="8" t="s">
        <v>48</v>
      </c>
      <c r="E1223">
        <v>22</v>
      </c>
      <c r="F1223">
        <v>2.2314507961273193</v>
      </c>
      <c r="G1223">
        <v>2.3812806606292725</v>
      </c>
      <c r="H1223">
        <v>8.8612623512744904E-3</v>
      </c>
      <c r="I1223">
        <v>78.104240957398716</v>
      </c>
      <c r="J1223" s="6" t="s">
        <v>80</v>
      </c>
    </row>
    <row r="1224" spans="1:10" x14ac:dyDescent="0.25">
      <c r="A1224" s="5" t="str">
        <f t="shared" si="19"/>
        <v/>
      </c>
      <c r="B1224" t="s">
        <v>91</v>
      </c>
      <c r="C1224" t="s">
        <v>101</v>
      </c>
      <c r="D1224" s="8" t="s">
        <v>48</v>
      </c>
      <c r="E1224">
        <v>23</v>
      </c>
      <c r="F1224">
        <v>2.0074226856231689</v>
      </c>
      <c r="G1224">
        <v>2.0841939449310303</v>
      </c>
      <c r="H1224">
        <v>8.5827596485614777E-3</v>
      </c>
      <c r="I1224">
        <v>77.993968203246368</v>
      </c>
      <c r="J1224" s="6" t="s">
        <v>80</v>
      </c>
    </row>
    <row r="1225" spans="1:10" x14ac:dyDescent="0.25">
      <c r="A1225" s="5" t="str">
        <f t="shared" si="19"/>
        <v/>
      </c>
      <c r="B1225" t="s">
        <v>91</v>
      </c>
      <c r="C1225" t="s">
        <v>101</v>
      </c>
      <c r="D1225" s="8" t="s">
        <v>48</v>
      </c>
      <c r="E1225">
        <v>24</v>
      </c>
      <c r="F1225">
        <v>1.6903141736984253</v>
      </c>
      <c r="G1225">
        <v>1.7524449825286865</v>
      </c>
      <c r="H1225">
        <v>8.2713300362229347E-3</v>
      </c>
      <c r="I1225">
        <v>77.74716286618262</v>
      </c>
      <c r="J1225" s="6" t="s">
        <v>80</v>
      </c>
    </row>
    <row r="1226" spans="1:10" x14ac:dyDescent="0.25">
      <c r="A1226" s="5" t="str">
        <f t="shared" si="19"/>
        <v/>
      </c>
      <c r="B1226" t="s">
        <v>91</v>
      </c>
      <c r="C1226" t="s">
        <v>101</v>
      </c>
      <c r="D1226" s="8" t="s">
        <v>49</v>
      </c>
      <c r="E1226">
        <v>1</v>
      </c>
      <c r="F1226">
        <v>0.98593860864639282</v>
      </c>
      <c r="G1226">
        <v>0.99228101968765259</v>
      </c>
      <c r="H1226">
        <v>6.4581073820590973E-3</v>
      </c>
      <c r="I1226">
        <v>68.647924234029105</v>
      </c>
      <c r="J1226" s="6" t="s">
        <v>80</v>
      </c>
    </row>
    <row r="1227" spans="1:10" x14ac:dyDescent="0.25">
      <c r="A1227" s="5" t="str">
        <f t="shared" si="19"/>
        <v/>
      </c>
      <c r="B1227" t="s">
        <v>91</v>
      </c>
      <c r="C1227" t="s">
        <v>101</v>
      </c>
      <c r="D1227" s="8" t="s">
        <v>49</v>
      </c>
      <c r="E1227">
        <v>2</v>
      </c>
      <c r="F1227">
        <v>0.83275657892227173</v>
      </c>
      <c r="G1227">
        <v>0.84631228446960449</v>
      </c>
      <c r="H1227">
        <v>5.7246065698564053E-3</v>
      </c>
      <c r="I1227">
        <v>67.934393848527492</v>
      </c>
      <c r="J1227" s="6" t="s">
        <v>80</v>
      </c>
    </row>
    <row r="1228" spans="1:10" x14ac:dyDescent="0.25">
      <c r="A1228" s="5" t="str">
        <f t="shared" si="19"/>
        <v/>
      </c>
      <c r="B1228" t="s">
        <v>91</v>
      </c>
      <c r="C1228" t="s">
        <v>101</v>
      </c>
      <c r="D1228" s="8" t="s">
        <v>49</v>
      </c>
      <c r="E1228">
        <v>3</v>
      </c>
      <c r="F1228">
        <v>0.73992341756820679</v>
      </c>
      <c r="G1228">
        <v>0.74279206991195679</v>
      </c>
      <c r="H1228">
        <v>5.0492570735514164E-3</v>
      </c>
      <c r="I1228">
        <v>67.4578913654031</v>
      </c>
      <c r="J1228" s="6" t="s">
        <v>80</v>
      </c>
    </row>
    <row r="1229" spans="1:10" x14ac:dyDescent="0.25">
      <c r="A1229" s="5" t="str">
        <f t="shared" si="19"/>
        <v/>
      </c>
      <c r="B1229" t="s">
        <v>91</v>
      </c>
      <c r="C1229" t="s">
        <v>101</v>
      </c>
      <c r="D1229" s="8" t="s">
        <v>49</v>
      </c>
      <c r="E1229">
        <v>4</v>
      </c>
      <c r="F1229">
        <v>0.66770130395889282</v>
      </c>
      <c r="G1229">
        <v>0.67296141386032104</v>
      </c>
      <c r="H1229">
        <v>4.3851388618350029E-3</v>
      </c>
      <c r="I1229">
        <v>66.980139152169585</v>
      </c>
      <c r="J1229" s="6" t="s">
        <v>80</v>
      </c>
    </row>
    <row r="1230" spans="1:10" x14ac:dyDescent="0.25">
      <c r="A1230" s="5" t="str">
        <f t="shared" si="19"/>
        <v/>
      </c>
      <c r="B1230" t="s">
        <v>91</v>
      </c>
      <c r="C1230" t="s">
        <v>101</v>
      </c>
      <c r="D1230" s="8" t="s">
        <v>49</v>
      </c>
      <c r="E1230">
        <v>5</v>
      </c>
      <c r="F1230">
        <v>0.6274229884147644</v>
      </c>
      <c r="G1230">
        <v>0.62995082139968872</v>
      </c>
      <c r="H1230">
        <v>3.7098417524248362E-3</v>
      </c>
      <c r="I1230">
        <v>66.678586406300553</v>
      </c>
      <c r="J1230" s="6" t="s">
        <v>80</v>
      </c>
    </row>
    <row r="1231" spans="1:10" x14ac:dyDescent="0.25">
      <c r="A1231" s="5" t="str">
        <f t="shared" si="19"/>
        <v/>
      </c>
      <c r="B1231" t="s">
        <v>91</v>
      </c>
      <c r="C1231" t="s">
        <v>101</v>
      </c>
      <c r="D1231" s="8" t="s">
        <v>49</v>
      </c>
      <c r="E1231">
        <v>6</v>
      </c>
      <c r="F1231">
        <v>0.62254816293716431</v>
      </c>
      <c r="G1231">
        <v>0.62176322937011719</v>
      </c>
      <c r="H1231">
        <v>3.2532864715903997E-3</v>
      </c>
      <c r="I1231">
        <v>66.467905040660412</v>
      </c>
      <c r="J1231" s="6" t="s">
        <v>80</v>
      </c>
    </row>
    <row r="1232" spans="1:10" x14ac:dyDescent="0.25">
      <c r="A1232" s="5" t="str">
        <f t="shared" si="19"/>
        <v/>
      </c>
      <c r="B1232" t="s">
        <v>91</v>
      </c>
      <c r="C1232" t="s">
        <v>101</v>
      </c>
      <c r="D1232" s="8" t="s">
        <v>49</v>
      </c>
      <c r="E1232">
        <v>7</v>
      </c>
      <c r="F1232">
        <v>0.64698952436447144</v>
      </c>
      <c r="G1232">
        <v>0.64545851945877075</v>
      </c>
      <c r="H1232">
        <v>3.1100686173886061E-3</v>
      </c>
      <c r="I1232">
        <v>66.556601569065023</v>
      </c>
      <c r="J1232" s="6" t="s">
        <v>80</v>
      </c>
    </row>
    <row r="1233" spans="1:10" x14ac:dyDescent="0.25">
      <c r="A1233" s="5" t="str">
        <f t="shared" si="19"/>
        <v/>
      </c>
      <c r="B1233" t="s">
        <v>91</v>
      </c>
      <c r="C1233" t="s">
        <v>101</v>
      </c>
      <c r="D1233" s="8" t="s">
        <v>49</v>
      </c>
      <c r="E1233">
        <v>8</v>
      </c>
      <c r="F1233">
        <v>0.61200320720672607</v>
      </c>
      <c r="G1233">
        <v>0.60929179191589355</v>
      </c>
      <c r="H1233">
        <v>3.2863591331988573E-3</v>
      </c>
      <c r="I1233">
        <v>68.408246923040863</v>
      </c>
      <c r="J1233" s="6" t="s">
        <v>80</v>
      </c>
    </row>
    <row r="1234" spans="1:10" x14ac:dyDescent="0.25">
      <c r="A1234" s="5" t="str">
        <f t="shared" si="19"/>
        <v/>
      </c>
      <c r="B1234" t="s">
        <v>91</v>
      </c>
      <c r="C1234" t="s">
        <v>101</v>
      </c>
      <c r="D1234" s="8" t="s">
        <v>49</v>
      </c>
      <c r="E1234">
        <v>9</v>
      </c>
      <c r="F1234">
        <v>0.51303678750991821</v>
      </c>
      <c r="G1234">
        <v>0.50726771354675293</v>
      </c>
      <c r="H1234">
        <v>3.682370763272047E-3</v>
      </c>
      <c r="I1234">
        <v>71.770083971125544</v>
      </c>
      <c r="J1234" s="6" t="s">
        <v>80</v>
      </c>
    </row>
    <row r="1235" spans="1:10" x14ac:dyDescent="0.25">
      <c r="A1235" s="5" t="str">
        <f t="shared" si="19"/>
        <v/>
      </c>
      <c r="B1235" t="s">
        <v>91</v>
      </c>
      <c r="C1235" t="s">
        <v>101</v>
      </c>
      <c r="D1235" s="8" t="s">
        <v>49</v>
      </c>
      <c r="E1235">
        <v>10</v>
      </c>
      <c r="F1235">
        <v>0.419817715883255</v>
      </c>
      <c r="G1235">
        <v>0.41821947693824768</v>
      </c>
      <c r="H1235">
        <v>4.4057006016373634E-3</v>
      </c>
      <c r="I1235">
        <v>76.288264437005196</v>
      </c>
      <c r="J1235" s="6" t="s">
        <v>80</v>
      </c>
    </row>
    <row r="1236" spans="1:10" x14ac:dyDescent="0.25">
      <c r="A1236" s="5" t="str">
        <f t="shared" si="19"/>
        <v/>
      </c>
      <c r="B1236" t="s">
        <v>91</v>
      </c>
      <c r="C1236" t="s">
        <v>101</v>
      </c>
      <c r="D1236" s="8" t="s">
        <v>49</v>
      </c>
      <c r="E1236">
        <v>11</v>
      </c>
      <c r="F1236">
        <v>0.4031028151512146</v>
      </c>
      <c r="G1236">
        <v>0.41008108854293823</v>
      </c>
      <c r="H1236">
        <v>5.3181410767138004E-3</v>
      </c>
      <c r="I1236">
        <v>80.459053765543288</v>
      </c>
      <c r="J1236" s="6" t="s">
        <v>80</v>
      </c>
    </row>
    <row r="1237" spans="1:10" x14ac:dyDescent="0.25">
      <c r="A1237" s="5" t="str">
        <f t="shared" si="19"/>
        <v/>
      </c>
      <c r="B1237" t="s">
        <v>91</v>
      </c>
      <c r="C1237" t="s">
        <v>101</v>
      </c>
      <c r="D1237" s="8" t="s">
        <v>49</v>
      </c>
      <c r="E1237">
        <v>12</v>
      </c>
      <c r="F1237">
        <v>0.47762882709503174</v>
      </c>
      <c r="G1237">
        <v>0.48530083894729614</v>
      </c>
      <c r="H1237">
        <v>6.2222857959568501E-3</v>
      </c>
      <c r="I1237">
        <v>83.283731196450589</v>
      </c>
      <c r="J1237" s="6" t="s">
        <v>80</v>
      </c>
    </row>
    <row r="1238" spans="1:10" x14ac:dyDescent="0.25">
      <c r="A1238" s="5" t="str">
        <f t="shared" si="19"/>
        <v/>
      </c>
      <c r="B1238" t="s">
        <v>91</v>
      </c>
      <c r="C1238" t="s">
        <v>101</v>
      </c>
      <c r="D1238" s="8" t="s">
        <v>49</v>
      </c>
      <c r="E1238">
        <v>13</v>
      </c>
      <c r="F1238">
        <v>0.65095710754394531</v>
      </c>
      <c r="G1238">
        <v>0.65568947792053223</v>
      </c>
      <c r="H1238">
        <v>7.2095552459359169E-3</v>
      </c>
      <c r="I1238">
        <v>85.938644706206617</v>
      </c>
      <c r="J1238" s="6" t="s">
        <v>80</v>
      </c>
    </row>
    <row r="1239" spans="1:10" x14ac:dyDescent="0.25">
      <c r="A1239" s="5" t="str">
        <f t="shared" si="19"/>
        <v/>
      </c>
      <c r="B1239" t="s">
        <v>91</v>
      </c>
      <c r="C1239" t="s">
        <v>101</v>
      </c>
      <c r="D1239" s="8" t="s">
        <v>49</v>
      </c>
      <c r="E1239">
        <v>14</v>
      </c>
      <c r="F1239">
        <v>0.86628085374832153</v>
      </c>
      <c r="G1239">
        <v>0.87967932224273682</v>
      </c>
      <c r="H1239">
        <v>8.002190850675106E-3</v>
      </c>
      <c r="I1239">
        <v>87.872559199688581</v>
      </c>
      <c r="J1239" s="6" t="s">
        <v>80</v>
      </c>
    </row>
    <row r="1240" spans="1:10" x14ac:dyDescent="0.25">
      <c r="A1240" s="5" t="str">
        <f t="shared" si="19"/>
        <v/>
      </c>
      <c r="B1240" t="s">
        <v>91</v>
      </c>
      <c r="C1240" t="s">
        <v>101</v>
      </c>
      <c r="D1240" s="8" t="s">
        <v>49</v>
      </c>
      <c r="E1240">
        <v>15</v>
      </c>
      <c r="F1240">
        <v>1.1547446250915527</v>
      </c>
      <c r="G1240">
        <v>1.1402782201766968</v>
      </c>
      <c r="H1240">
        <v>8.5551692172884941E-3</v>
      </c>
      <c r="I1240">
        <v>88.792626376531956</v>
      </c>
      <c r="J1240" s="6" t="s">
        <v>80</v>
      </c>
    </row>
    <row r="1241" spans="1:10" x14ac:dyDescent="0.25">
      <c r="A1241" s="5" t="str">
        <f t="shared" si="19"/>
        <v/>
      </c>
      <c r="B1241" t="s">
        <v>91</v>
      </c>
      <c r="C1241" t="s">
        <v>101</v>
      </c>
      <c r="D1241" s="8" t="s">
        <v>49</v>
      </c>
      <c r="E1241">
        <v>16</v>
      </c>
      <c r="F1241">
        <v>1.4986563920974731</v>
      </c>
      <c r="G1241">
        <v>1.4995602369308472</v>
      </c>
      <c r="H1241">
        <v>8.9542372152209282E-3</v>
      </c>
      <c r="I1241">
        <v>89.304302439886598</v>
      </c>
      <c r="J1241" s="6" t="s">
        <v>80</v>
      </c>
    </row>
    <row r="1242" spans="1:10" x14ac:dyDescent="0.25">
      <c r="A1242" s="5" t="str">
        <f t="shared" si="19"/>
        <v/>
      </c>
      <c r="B1242" t="s">
        <v>91</v>
      </c>
      <c r="C1242" t="s">
        <v>101</v>
      </c>
      <c r="D1242" s="8" t="s">
        <v>49</v>
      </c>
      <c r="E1242">
        <v>17</v>
      </c>
      <c r="F1242">
        <v>1.8233686685562134</v>
      </c>
      <c r="G1242">
        <v>1.8212834596633911</v>
      </c>
      <c r="H1242">
        <v>9.1481981799006462E-3</v>
      </c>
      <c r="I1242">
        <v>87.803802212113936</v>
      </c>
      <c r="J1242" s="6" t="s">
        <v>80</v>
      </c>
    </row>
    <row r="1243" spans="1:10" x14ac:dyDescent="0.25">
      <c r="A1243" s="5" t="str">
        <f t="shared" si="19"/>
        <v/>
      </c>
      <c r="B1243" t="s">
        <v>91</v>
      </c>
      <c r="C1243" t="s">
        <v>101</v>
      </c>
      <c r="D1243" s="8" t="s">
        <v>49</v>
      </c>
      <c r="E1243">
        <v>18</v>
      </c>
      <c r="F1243">
        <v>2.1129047870635986</v>
      </c>
      <c r="G1243">
        <v>1.1280872821807861</v>
      </c>
      <c r="H1243">
        <v>9.4968425109982491E-3</v>
      </c>
      <c r="I1243">
        <v>85.75873611471043</v>
      </c>
      <c r="J1243" s="6" t="s">
        <v>80</v>
      </c>
    </row>
    <row r="1244" spans="1:10" x14ac:dyDescent="0.25">
      <c r="A1244" s="5" t="str">
        <f t="shared" si="19"/>
        <v/>
      </c>
      <c r="B1244" t="s">
        <v>91</v>
      </c>
      <c r="C1244" t="s">
        <v>101</v>
      </c>
      <c r="D1244" s="8" t="s">
        <v>49</v>
      </c>
      <c r="E1244">
        <v>19</v>
      </c>
      <c r="F1244">
        <v>2.2070071697235107</v>
      </c>
      <c r="G1244">
        <v>2.5442667007446289</v>
      </c>
      <c r="H1244">
        <v>9.2554111033678055E-3</v>
      </c>
      <c r="I1244">
        <v>83.480086610158665</v>
      </c>
      <c r="J1244" s="6" t="s">
        <v>80</v>
      </c>
    </row>
    <row r="1245" spans="1:10" x14ac:dyDescent="0.25">
      <c r="A1245" s="5" t="str">
        <f t="shared" si="19"/>
        <v/>
      </c>
      <c r="B1245" t="s">
        <v>91</v>
      </c>
      <c r="C1245" t="s">
        <v>101</v>
      </c>
      <c r="D1245" s="8" t="s">
        <v>49</v>
      </c>
      <c r="E1245">
        <v>20</v>
      </c>
      <c r="F1245">
        <v>2.096552848815918</v>
      </c>
      <c r="G1245">
        <v>2.1749324798583984</v>
      </c>
      <c r="H1245">
        <v>8.7702265009284019E-3</v>
      </c>
      <c r="I1245">
        <v>79.731645833874651</v>
      </c>
      <c r="J1245" s="6" t="s">
        <v>80</v>
      </c>
    </row>
    <row r="1246" spans="1:10" x14ac:dyDescent="0.25">
      <c r="A1246" s="5" t="str">
        <f t="shared" si="19"/>
        <v/>
      </c>
      <c r="B1246" t="s">
        <v>91</v>
      </c>
      <c r="C1246" t="s">
        <v>101</v>
      </c>
      <c r="D1246" s="8" t="s">
        <v>49</v>
      </c>
      <c r="E1246">
        <v>21</v>
      </c>
      <c r="F1246">
        <v>1.9892218112945557</v>
      </c>
      <c r="G1246">
        <v>1.3910678625106812</v>
      </c>
      <c r="H1246">
        <v>8.3134127780795097E-3</v>
      </c>
      <c r="I1246">
        <v>76.726823492740181</v>
      </c>
      <c r="J1246" s="6" t="s">
        <v>80</v>
      </c>
    </row>
    <row r="1247" spans="1:10" x14ac:dyDescent="0.25">
      <c r="A1247" s="5" t="str">
        <f t="shared" si="19"/>
        <v/>
      </c>
      <c r="B1247" t="s">
        <v>91</v>
      </c>
      <c r="C1247" t="s">
        <v>101</v>
      </c>
      <c r="D1247" s="8" t="s">
        <v>49</v>
      </c>
      <c r="E1247">
        <v>22</v>
      </c>
      <c r="F1247">
        <v>1.8158532381057739</v>
      </c>
      <c r="G1247">
        <v>2.1440720558166504</v>
      </c>
      <c r="H1247">
        <v>7.9610683023929596E-3</v>
      </c>
      <c r="I1247">
        <v>74.773027518558635</v>
      </c>
      <c r="J1247" s="6" t="s">
        <v>80</v>
      </c>
    </row>
    <row r="1248" spans="1:10" x14ac:dyDescent="0.25">
      <c r="A1248" s="5" t="str">
        <f t="shared" si="19"/>
        <v/>
      </c>
      <c r="B1248" t="s">
        <v>91</v>
      </c>
      <c r="C1248" t="s">
        <v>101</v>
      </c>
      <c r="D1248" s="8" t="s">
        <v>49</v>
      </c>
      <c r="E1248">
        <v>23</v>
      </c>
      <c r="F1248">
        <v>1.5781658887863159</v>
      </c>
      <c r="G1248">
        <v>1.6468948125839233</v>
      </c>
      <c r="H1248">
        <v>7.6755196787416935E-3</v>
      </c>
      <c r="I1248">
        <v>72.991998512543645</v>
      </c>
      <c r="J1248" s="6" t="s">
        <v>80</v>
      </c>
    </row>
    <row r="1249" spans="1:10" x14ac:dyDescent="0.25">
      <c r="A1249" s="5" t="str">
        <f t="shared" si="19"/>
        <v/>
      </c>
      <c r="B1249" t="s">
        <v>91</v>
      </c>
      <c r="C1249" t="s">
        <v>101</v>
      </c>
      <c r="D1249" s="8" t="s">
        <v>49</v>
      </c>
      <c r="E1249">
        <v>24</v>
      </c>
      <c r="F1249">
        <v>1.2974903583526611</v>
      </c>
      <c r="G1249">
        <v>1.3149610757827759</v>
      </c>
      <c r="H1249">
        <v>7.1046967059373856E-3</v>
      </c>
      <c r="I1249">
        <v>71.597228953265642</v>
      </c>
      <c r="J1249" s="6" t="s">
        <v>80</v>
      </c>
    </row>
    <row r="1250" spans="1:10" x14ac:dyDescent="0.25">
      <c r="A1250" s="5" t="str">
        <f t="shared" si="19"/>
        <v/>
      </c>
      <c r="B1250" t="s">
        <v>91</v>
      </c>
      <c r="C1250" t="s">
        <v>101</v>
      </c>
      <c r="D1250" s="8" t="s">
        <v>50</v>
      </c>
      <c r="E1250">
        <v>1</v>
      </c>
      <c r="F1250">
        <v>1.0541360378265381</v>
      </c>
      <c r="G1250">
        <v>1.0908825397491455</v>
      </c>
      <c r="H1250">
        <v>6.4758611842989922E-3</v>
      </c>
      <c r="I1250">
        <v>70.259188404378548</v>
      </c>
      <c r="J1250" s="6" t="s">
        <v>80</v>
      </c>
    </row>
    <row r="1251" spans="1:10" x14ac:dyDescent="0.25">
      <c r="A1251" s="5" t="str">
        <f t="shared" si="19"/>
        <v/>
      </c>
      <c r="B1251" t="s">
        <v>91</v>
      </c>
      <c r="C1251" t="s">
        <v>101</v>
      </c>
      <c r="D1251" s="8" t="s">
        <v>50</v>
      </c>
      <c r="E1251">
        <v>2</v>
      </c>
      <c r="F1251">
        <v>0.87972927093505859</v>
      </c>
      <c r="G1251">
        <v>0.90978056192398071</v>
      </c>
      <c r="H1251">
        <v>5.8546927757561207E-3</v>
      </c>
      <c r="I1251">
        <v>69.186606032967006</v>
      </c>
      <c r="J1251" s="6" t="s">
        <v>80</v>
      </c>
    </row>
    <row r="1252" spans="1:10" x14ac:dyDescent="0.25">
      <c r="A1252" s="5" t="str">
        <f t="shared" si="19"/>
        <v/>
      </c>
      <c r="B1252" t="s">
        <v>91</v>
      </c>
      <c r="C1252" t="s">
        <v>101</v>
      </c>
      <c r="D1252" s="8" t="s">
        <v>50</v>
      </c>
      <c r="E1252">
        <v>3</v>
      </c>
      <c r="F1252">
        <v>0.76995384693145752</v>
      </c>
      <c r="G1252">
        <v>0.78255248069763184</v>
      </c>
      <c r="H1252">
        <v>5.1691643893718719E-3</v>
      </c>
      <c r="I1252">
        <v>68.296031532743314</v>
      </c>
      <c r="J1252" s="6" t="s">
        <v>80</v>
      </c>
    </row>
    <row r="1253" spans="1:10" x14ac:dyDescent="0.25">
      <c r="A1253" s="5" t="str">
        <f t="shared" si="19"/>
        <v/>
      </c>
      <c r="B1253" t="s">
        <v>91</v>
      </c>
      <c r="C1253" t="s">
        <v>101</v>
      </c>
      <c r="D1253" s="8" t="s">
        <v>50</v>
      </c>
      <c r="E1253">
        <v>4</v>
      </c>
      <c r="F1253">
        <v>0.69639134407043457</v>
      </c>
      <c r="G1253">
        <v>0.69889563322067261</v>
      </c>
      <c r="H1253">
        <v>4.4820252805948257E-3</v>
      </c>
      <c r="I1253">
        <v>67.335309927750146</v>
      </c>
      <c r="J1253" s="6" t="s">
        <v>80</v>
      </c>
    </row>
    <row r="1254" spans="1:10" x14ac:dyDescent="0.25">
      <c r="A1254" s="5" t="str">
        <f t="shared" si="19"/>
        <v/>
      </c>
      <c r="B1254" t="s">
        <v>91</v>
      </c>
      <c r="C1254" t="s">
        <v>101</v>
      </c>
      <c r="D1254" s="8" t="s">
        <v>50</v>
      </c>
      <c r="E1254">
        <v>5</v>
      </c>
      <c r="F1254">
        <v>0.63219755887985229</v>
      </c>
      <c r="G1254">
        <v>0.64377081394195557</v>
      </c>
      <c r="H1254">
        <v>3.8043165113776922E-3</v>
      </c>
      <c r="I1254">
        <v>66.523943749817278</v>
      </c>
      <c r="J1254" s="6" t="s">
        <v>80</v>
      </c>
    </row>
    <row r="1255" spans="1:10" x14ac:dyDescent="0.25">
      <c r="A1255" s="5" t="str">
        <f t="shared" si="19"/>
        <v/>
      </c>
      <c r="B1255" t="s">
        <v>91</v>
      </c>
      <c r="C1255" t="s">
        <v>101</v>
      </c>
      <c r="D1255" s="8" t="s">
        <v>50</v>
      </c>
      <c r="E1255">
        <v>6</v>
      </c>
      <c r="F1255">
        <v>0.62464213371276855</v>
      </c>
      <c r="G1255">
        <v>0.63140785694122314</v>
      </c>
      <c r="H1255">
        <v>3.3329694997519255E-3</v>
      </c>
      <c r="I1255">
        <v>65.904592882331997</v>
      </c>
      <c r="J1255" s="6" t="s">
        <v>80</v>
      </c>
    </row>
    <row r="1256" spans="1:10" x14ac:dyDescent="0.25">
      <c r="A1256" s="5" t="str">
        <f t="shared" si="19"/>
        <v/>
      </c>
      <c r="B1256" t="s">
        <v>91</v>
      </c>
      <c r="C1256" t="s">
        <v>101</v>
      </c>
      <c r="D1256" s="8" t="s">
        <v>50</v>
      </c>
      <c r="E1256">
        <v>7</v>
      </c>
      <c r="F1256">
        <v>0.66089826822280884</v>
      </c>
      <c r="G1256">
        <v>0.65597480535507202</v>
      </c>
      <c r="H1256">
        <v>3.1459322199225426E-3</v>
      </c>
      <c r="I1256">
        <v>65.944259557008152</v>
      </c>
      <c r="J1256" s="6" t="s">
        <v>80</v>
      </c>
    </row>
    <row r="1257" spans="1:10" x14ac:dyDescent="0.25">
      <c r="A1257" s="5" t="str">
        <f t="shared" si="19"/>
        <v/>
      </c>
      <c r="B1257" t="s">
        <v>91</v>
      </c>
      <c r="C1257" t="s">
        <v>101</v>
      </c>
      <c r="D1257" s="8" t="s">
        <v>50</v>
      </c>
      <c r="E1257">
        <v>8</v>
      </c>
      <c r="F1257">
        <v>0.62658029794692993</v>
      </c>
      <c r="G1257">
        <v>0.62409263849258423</v>
      </c>
      <c r="H1257">
        <v>3.4221052192151546E-3</v>
      </c>
      <c r="I1257">
        <v>68.285658851516601</v>
      </c>
      <c r="J1257" s="6" t="s">
        <v>80</v>
      </c>
    </row>
    <row r="1258" spans="1:10" x14ac:dyDescent="0.25">
      <c r="A1258" s="5" t="str">
        <f t="shared" si="19"/>
        <v/>
      </c>
      <c r="B1258" t="s">
        <v>91</v>
      </c>
      <c r="C1258" t="s">
        <v>101</v>
      </c>
      <c r="D1258" s="8" t="s">
        <v>50</v>
      </c>
      <c r="E1258">
        <v>9</v>
      </c>
      <c r="F1258">
        <v>0.53817975521087646</v>
      </c>
      <c r="G1258">
        <v>0.51590198278427124</v>
      </c>
      <c r="H1258">
        <v>3.8335758727043867E-3</v>
      </c>
      <c r="I1258">
        <v>72.040171582181387</v>
      </c>
      <c r="J1258" s="6" t="s">
        <v>80</v>
      </c>
    </row>
    <row r="1259" spans="1:10" x14ac:dyDescent="0.25">
      <c r="A1259" s="5" t="str">
        <f t="shared" si="19"/>
        <v/>
      </c>
      <c r="B1259" t="s">
        <v>91</v>
      </c>
      <c r="C1259" t="s">
        <v>101</v>
      </c>
      <c r="D1259" s="8" t="s">
        <v>50</v>
      </c>
      <c r="E1259">
        <v>10</v>
      </c>
      <c r="F1259">
        <v>0.45639148354530334</v>
      </c>
      <c r="G1259">
        <v>0.43428173661231995</v>
      </c>
      <c r="H1259">
        <v>4.494017455726862E-3</v>
      </c>
      <c r="I1259">
        <v>77.077019270011476</v>
      </c>
      <c r="J1259" s="6" t="s">
        <v>80</v>
      </c>
    </row>
    <row r="1260" spans="1:10" x14ac:dyDescent="0.25">
      <c r="A1260" s="5" t="str">
        <f t="shared" si="19"/>
        <v/>
      </c>
      <c r="B1260" t="s">
        <v>91</v>
      </c>
      <c r="C1260" t="s">
        <v>101</v>
      </c>
      <c r="D1260" s="8" t="s">
        <v>50</v>
      </c>
      <c r="E1260">
        <v>11</v>
      </c>
      <c r="F1260">
        <v>0.44803443551063538</v>
      </c>
      <c r="G1260">
        <v>0.42638713121414185</v>
      </c>
      <c r="H1260">
        <v>5.2229277789592743E-3</v>
      </c>
      <c r="I1260">
        <v>82.452489741086453</v>
      </c>
      <c r="J1260" s="6" t="s">
        <v>80</v>
      </c>
    </row>
    <row r="1261" spans="1:10" x14ac:dyDescent="0.25">
      <c r="A1261" s="5" t="str">
        <f t="shared" si="19"/>
        <v/>
      </c>
      <c r="B1261" t="s">
        <v>91</v>
      </c>
      <c r="C1261" t="s">
        <v>101</v>
      </c>
      <c r="D1261" s="8" t="s">
        <v>50</v>
      </c>
      <c r="E1261">
        <v>12</v>
      </c>
      <c r="F1261">
        <v>0.5492207407951355</v>
      </c>
      <c r="G1261">
        <v>0.5261688232421875</v>
      </c>
      <c r="H1261">
        <v>6.1548370867967606E-3</v>
      </c>
      <c r="I1261">
        <v>85.860379880423949</v>
      </c>
      <c r="J1261" s="6" t="s">
        <v>80</v>
      </c>
    </row>
    <row r="1262" spans="1:10" x14ac:dyDescent="0.25">
      <c r="A1262" s="5" t="str">
        <f t="shared" si="19"/>
        <v/>
      </c>
      <c r="B1262" t="s">
        <v>91</v>
      </c>
      <c r="C1262" t="s">
        <v>101</v>
      </c>
      <c r="D1262" s="8" t="s">
        <v>50</v>
      </c>
      <c r="E1262">
        <v>13</v>
      </c>
      <c r="F1262">
        <v>0.75868046283721924</v>
      </c>
      <c r="G1262">
        <v>0.73059338331222534</v>
      </c>
      <c r="H1262">
        <v>7.1603460237383842E-3</v>
      </c>
      <c r="I1262">
        <v>88.483879436498526</v>
      </c>
      <c r="J1262" s="6" t="s">
        <v>80</v>
      </c>
    </row>
    <row r="1263" spans="1:10" x14ac:dyDescent="0.25">
      <c r="A1263" s="5" t="str">
        <f t="shared" si="19"/>
        <v/>
      </c>
      <c r="B1263" t="s">
        <v>91</v>
      </c>
      <c r="C1263" t="s">
        <v>101</v>
      </c>
      <c r="D1263" s="8" t="s">
        <v>50</v>
      </c>
      <c r="E1263">
        <v>14</v>
      </c>
      <c r="F1263">
        <v>1.0183725357055664</v>
      </c>
      <c r="G1263">
        <v>1.012103796005249</v>
      </c>
      <c r="H1263">
        <v>8.0101685598492622E-3</v>
      </c>
      <c r="I1263">
        <v>90.215785078339721</v>
      </c>
      <c r="J1263" s="6" t="s">
        <v>80</v>
      </c>
    </row>
    <row r="1264" spans="1:10" x14ac:dyDescent="0.25">
      <c r="A1264" s="5" t="str">
        <f t="shared" si="19"/>
        <v/>
      </c>
      <c r="B1264" t="s">
        <v>91</v>
      </c>
      <c r="C1264" t="s">
        <v>101</v>
      </c>
      <c r="D1264" s="8" t="s">
        <v>50</v>
      </c>
      <c r="E1264">
        <v>15</v>
      </c>
      <c r="F1264">
        <v>1.3278282880783081</v>
      </c>
      <c r="G1264">
        <v>1.3244181871414185</v>
      </c>
      <c r="H1264">
        <v>8.5910037159919739E-3</v>
      </c>
      <c r="I1264">
        <v>91.240580499606708</v>
      </c>
      <c r="J1264" s="6" t="s">
        <v>80</v>
      </c>
    </row>
    <row r="1265" spans="1:10" x14ac:dyDescent="0.25">
      <c r="A1265" s="5" t="str">
        <f t="shared" si="19"/>
        <v/>
      </c>
      <c r="B1265" t="s">
        <v>91</v>
      </c>
      <c r="C1265" t="s">
        <v>101</v>
      </c>
      <c r="D1265" s="8" t="s">
        <v>50</v>
      </c>
      <c r="E1265">
        <v>16</v>
      </c>
      <c r="F1265">
        <v>1.7229857444763184</v>
      </c>
      <c r="G1265">
        <v>1.6991733312606812</v>
      </c>
      <c r="H1265">
        <v>9.0013276785612106E-3</v>
      </c>
      <c r="I1265">
        <v>92.04055314245899</v>
      </c>
      <c r="J1265" s="6" t="s">
        <v>80</v>
      </c>
    </row>
    <row r="1266" spans="1:10" x14ac:dyDescent="0.25">
      <c r="A1266" s="5" t="str">
        <f t="shared" si="19"/>
        <v/>
      </c>
      <c r="B1266" t="s">
        <v>91</v>
      </c>
      <c r="C1266" t="s">
        <v>101</v>
      </c>
      <c r="D1266" s="8" t="s">
        <v>50</v>
      </c>
      <c r="E1266">
        <v>17</v>
      </c>
      <c r="F1266">
        <v>2.0917532444000244</v>
      </c>
      <c r="G1266">
        <v>2.0378689765930176</v>
      </c>
      <c r="H1266">
        <v>9.0712457895278931E-3</v>
      </c>
      <c r="I1266">
        <v>91.823041203747664</v>
      </c>
      <c r="J1266" s="6" t="s">
        <v>80</v>
      </c>
    </row>
    <row r="1267" spans="1:10" x14ac:dyDescent="0.25">
      <c r="A1267" s="5" t="str">
        <f t="shared" si="19"/>
        <v/>
      </c>
      <c r="B1267" t="s">
        <v>91</v>
      </c>
      <c r="C1267" t="s">
        <v>101</v>
      </c>
      <c r="D1267" s="8" t="s">
        <v>50</v>
      </c>
      <c r="E1267">
        <v>18</v>
      </c>
      <c r="F1267">
        <v>2.395167350769043</v>
      </c>
      <c r="G1267">
        <v>1.3800468444824219</v>
      </c>
      <c r="H1267">
        <v>9.2860851436853409E-3</v>
      </c>
      <c r="I1267">
        <v>90.124374025041362</v>
      </c>
      <c r="J1267" s="6" t="s">
        <v>80</v>
      </c>
    </row>
    <row r="1268" spans="1:10" x14ac:dyDescent="0.25">
      <c r="A1268" s="5" t="str">
        <f t="shared" si="19"/>
        <v/>
      </c>
      <c r="B1268" t="s">
        <v>91</v>
      </c>
      <c r="C1268" t="s">
        <v>101</v>
      </c>
      <c r="D1268" s="8" t="s">
        <v>50</v>
      </c>
      <c r="E1268">
        <v>19</v>
      </c>
      <c r="F1268">
        <v>2.464111328125</v>
      </c>
      <c r="G1268">
        <v>1.9466420412063599</v>
      </c>
      <c r="H1268">
        <v>9.1271828860044479E-3</v>
      </c>
      <c r="I1268">
        <v>86.566562357522315</v>
      </c>
      <c r="J1268" s="6" t="s">
        <v>80</v>
      </c>
    </row>
    <row r="1269" spans="1:10" x14ac:dyDescent="0.25">
      <c r="A1269" s="5" t="str">
        <f t="shared" si="19"/>
        <v/>
      </c>
      <c r="B1269" t="s">
        <v>91</v>
      </c>
      <c r="C1269" t="s">
        <v>101</v>
      </c>
      <c r="D1269" s="8" t="s">
        <v>50</v>
      </c>
      <c r="E1269">
        <v>20</v>
      </c>
      <c r="F1269">
        <v>2.3118941783905029</v>
      </c>
      <c r="G1269">
        <v>1.9621055126190186</v>
      </c>
      <c r="H1269">
        <v>8.5685588419437408E-3</v>
      </c>
      <c r="I1269">
        <v>82.334377864699022</v>
      </c>
      <c r="J1269" s="6" t="s">
        <v>80</v>
      </c>
    </row>
    <row r="1270" spans="1:10" x14ac:dyDescent="0.25">
      <c r="A1270" s="5" t="str">
        <f t="shared" si="19"/>
        <v/>
      </c>
      <c r="B1270" t="s">
        <v>91</v>
      </c>
      <c r="C1270" t="s">
        <v>101</v>
      </c>
      <c r="D1270" s="8" t="s">
        <v>50</v>
      </c>
      <c r="E1270">
        <v>21</v>
      </c>
      <c r="F1270">
        <v>2.1885809898376465</v>
      </c>
      <c r="G1270">
        <v>1.9166419506072998</v>
      </c>
      <c r="H1270">
        <v>8.1325042992830276E-3</v>
      </c>
      <c r="I1270">
        <v>78.606800172794536</v>
      </c>
      <c r="J1270" s="6" t="s">
        <v>80</v>
      </c>
    </row>
    <row r="1271" spans="1:10" x14ac:dyDescent="0.25">
      <c r="A1271" s="5" t="str">
        <f t="shared" si="19"/>
        <v/>
      </c>
      <c r="B1271" t="s">
        <v>91</v>
      </c>
      <c r="C1271" t="s">
        <v>101</v>
      </c>
      <c r="D1271" s="8" t="s">
        <v>50</v>
      </c>
      <c r="E1271">
        <v>22</v>
      </c>
      <c r="F1271">
        <v>1.9754598140716553</v>
      </c>
      <c r="G1271">
        <v>2.3916420936584473</v>
      </c>
      <c r="H1271">
        <v>7.9148542135953903E-3</v>
      </c>
      <c r="I1271">
        <v>75.931472726800706</v>
      </c>
      <c r="J1271" s="6" t="s">
        <v>80</v>
      </c>
    </row>
    <row r="1272" spans="1:10" x14ac:dyDescent="0.25">
      <c r="A1272" s="5" t="str">
        <f t="shared" si="19"/>
        <v/>
      </c>
      <c r="B1272" t="s">
        <v>91</v>
      </c>
      <c r="C1272" t="s">
        <v>101</v>
      </c>
      <c r="D1272" s="8" t="s">
        <v>50</v>
      </c>
      <c r="E1272">
        <v>23</v>
      </c>
      <c r="F1272">
        <v>1.6979951858520508</v>
      </c>
      <c r="G1272">
        <v>1.8536970615386963</v>
      </c>
      <c r="H1272">
        <v>7.6347212307155132E-3</v>
      </c>
      <c r="I1272">
        <v>73.710132706209947</v>
      </c>
      <c r="J1272" s="6" t="s">
        <v>80</v>
      </c>
    </row>
    <row r="1273" spans="1:10" x14ac:dyDescent="0.25">
      <c r="A1273" s="5" t="str">
        <f t="shared" si="19"/>
        <v/>
      </c>
      <c r="B1273" t="s">
        <v>91</v>
      </c>
      <c r="C1273" t="s">
        <v>101</v>
      </c>
      <c r="D1273" s="8" t="s">
        <v>50</v>
      </c>
      <c r="E1273">
        <v>24</v>
      </c>
      <c r="F1273">
        <v>1.339429497718811</v>
      </c>
      <c r="G1273">
        <v>1.4621928930282593</v>
      </c>
      <c r="H1273">
        <v>7.1509778499603271E-3</v>
      </c>
      <c r="I1273">
        <v>72.000451632993816</v>
      </c>
      <c r="J1273" s="6" t="s">
        <v>80</v>
      </c>
    </row>
    <row r="1274" spans="1:10" x14ac:dyDescent="0.25">
      <c r="A1274" s="5" t="str">
        <f t="shared" si="19"/>
        <v/>
      </c>
      <c r="B1274" t="s">
        <v>91</v>
      </c>
      <c r="C1274" t="s">
        <v>101</v>
      </c>
      <c r="D1274" s="8" t="s">
        <v>51</v>
      </c>
      <c r="E1274">
        <v>1</v>
      </c>
      <c r="F1274">
        <v>1.0933822393417358</v>
      </c>
      <c r="G1274">
        <v>1.1807548999786377</v>
      </c>
      <c r="H1274">
        <v>6.4822528511285782E-3</v>
      </c>
      <c r="I1274">
        <v>70.323332774188756</v>
      </c>
      <c r="J1274" s="6" t="s">
        <v>80</v>
      </c>
    </row>
    <row r="1275" spans="1:10" x14ac:dyDescent="0.25">
      <c r="A1275" s="5" t="str">
        <f t="shared" si="19"/>
        <v/>
      </c>
      <c r="B1275" t="s">
        <v>91</v>
      </c>
      <c r="C1275" t="s">
        <v>101</v>
      </c>
      <c r="D1275" s="8" t="s">
        <v>51</v>
      </c>
      <c r="E1275">
        <v>2</v>
      </c>
      <c r="F1275">
        <v>0.92199933528900146</v>
      </c>
      <c r="G1275">
        <v>0.96805500984191895</v>
      </c>
      <c r="H1275">
        <v>5.8436193503439426E-3</v>
      </c>
      <c r="I1275">
        <v>68.681652967804652</v>
      </c>
      <c r="J1275" s="6" t="s">
        <v>80</v>
      </c>
    </row>
    <row r="1276" spans="1:10" x14ac:dyDescent="0.25">
      <c r="A1276" s="5" t="str">
        <f t="shared" si="19"/>
        <v/>
      </c>
      <c r="B1276" t="s">
        <v>91</v>
      </c>
      <c r="C1276" t="s">
        <v>101</v>
      </c>
      <c r="D1276" s="8" t="s">
        <v>51</v>
      </c>
      <c r="E1276">
        <v>3</v>
      </c>
      <c r="F1276">
        <v>0.799263596534729</v>
      </c>
      <c r="G1276">
        <v>0.82707178592681885</v>
      </c>
      <c r="H1276">
        <v>5.1401844248175621E-3</v>
      </c>
      <c r="I1276">
        <v>67.357710095635525</v>
      </c>
      <c r="J1276" s="6" t="s">
        <v>80</v>
      </c>
    </row>
    <row r="1277" spans="1:10" x14ac:dyDescent="0.25">
      <c r="A1277" s="5" t="str">
        <f t="shared" si="19"/>
        <v/>
      </c>
      <c r="B1277" t="s">
        <v>91</v>
      </c>
      <c r="C1277" t="s">
        <v>101</v>
      </c>
      <c r="D1277" s="8" t="s">
        <v>51</v>
      </c>
      <c r="E1277">
        <v>4</v>
      </c>
      <c r="F1277">
        <v>0.71802651882171631</v>
      </c>
      <c r="G1277">
        <v>0.72751390933990479</v>
      </c>
      <c r="H1277">
        <v>4.4931112788617611E-3</v>
      </c>
      <c r="I1277">
        <v>66.483771057510992</v>
      </c>
      <c r="J1277" s="6" t="s">
        <v>80</v>
      </c>
    </row>
    <row r="1278" spans="1:10" x14ac:dyDescent="0.25">
      <c r="A1278" s="5" t="str">
        <f t="shared" si="19"/>
        <v/>
      </c>
      <c r="B1278" t="s">
        <v>91</v>
      </c>
      <c r="C1278" t="s">
        <v>101</v>
      </c>
      <c r="D1278" s="8" t="s">
        <v>51</v>
      </c>
      <c r="E1278">
        <v>5</v>
      </c>
      <c r="F1278">
        <v>0.65452080965042114</v>
      </c>
      <c r="G1278">
        <v>0.66578036546707153</v>
      </c>
      <c r="H1278">
        <v>3.9302180521190166E-3</v>
      </c>
      <c r="I1278">
        <v>65.992814214831697</v>
      </c>
      <c r="J1278" s="6" t="s">
        <v>80</v>
      </c>
    </row>
    <row r="1279" spans="1:10" x14ac:dyDescent="0.25">
      <c r="A1279" s="5" t="str">
        <f t="shared" si="19"/>
        <v/>
      </c>
      <c r="B1279" t="s">
        <v>91</v>
      </c>
      <c r="C1279" t="s">
        <v>101</v>
      </c>
      <c r="D1279" s="8" t="s">
        <v>51</v>
      </c>
      <c r="E1279">
        <v>6</v>
      </c>
      <c r="F1279">
        <v>0.63877934217453003</v>
      </c>
      <c r="G1279">
        <v>0.6506277322769165</v>
      </c>
      <c r="H1279">
        <v>3.4403363242745399E-3</v>
      </c>
      <c r="I1279">
        <v>65.327687810026703</v>
      </c>
      <c r="J1279" s="6" t="s">
        <v>80</v>
      </c>
    </row>
    <row r="1280" spans="1:10" x14ac:dyDescent="0.25">
      <c r="A1280" s="5" t="str">
        <f t="shared" si="19"/>
        <v/>
      </c>
      <c r="B1280" t="s">
        <v>91</v>
      </c>
      <c r="C1280" t="s">
        <v>101</v>
      </c>
      <c r="D1280" s="8" t="s">
        <v>51</v>
      </c>
      <c r="E1280">
        <v>7</v>
      </c>
      <c r="F1280">
        <v>0.67781341075897217</v>
      </c>
      <c r="G1280">
        <v>0.67232972383499146</v>
      </c>
      <c r="H1280">
        <v>3.3312367741018534E-3</v>
      </c>
      <c r="I1280">
        <v>65.150171814727798</v>
      </c>
      <c r="J1280" s="6" t="s">
        <v>80</v>
      </c>
    </row>
    <row r="1281" spans="1:10" x14ac:dyDescent="0.25">
      <c r="A1281" s="5" t="str">
        <f t="shared" si="19"/>
        <v/>
      </c>
      <c r="B1281" t="s">
        <v>91</v>
      </c>
      <c r="C1281" t="s">
        <v>101</v>
      </c>
      <c r="D1281" s="8" t="s">
        <v>51</v>
      </c>
      <c r="E1281">
        <v>8</v>
      </c>
      <c r="F1281">
        <v>0.63814789056777954</v>
      </c>
      <c r="G1281">
        <v>0.63897067308425903</v>
      </c>
      <c r="H1281">
        <v>3.3939552959054708E-3</v>
      </c>
      <c r="I1281">
        <v>67.897437636297738</v>
      </c>
      <c r="J1281" s="6" t="s">
        <v>80</v>
      </c>
    </row>
    <row r="1282" spans="1:10" x14ac:dyDescent="0.25">
      <c r="A1282" s="5" t="str">
        <f t="shared" ref="A1282:A1345" si="20">IF(AND(category = B1282, subcategory=C1282, reportdate = D1282), E1282, "")</f>
        <v/>
      </c>
      <c r="B1282" t="s">
        <v>91</v>
      </c>
      <c r="C1282" t="s">
        <v>101</v>
      </c>
      <c r="D1282" s="8" t="s">
        <v>51</v>
      </c>
      <c r="E1282">
        <v>9</v>
      </c>
      <c r="F1282">
        <v>0.54218244552612305</v>
      </c>
      <c r="G1282">
        <v>0.5286824107170105</v>
      </c>
      <c r="H1282">
        <v>3.7185761611908674E-3</v>
      </c>
      <c r="I1282">
        <v>71.730869377659118</v>
      </c>
      <c r="J1282" s="6" t="s">
        <v>80</v>
      </c>
    </row>
    <row r="1283" spans="1:10" x14ac:dyDescent="0.25">
      <c r="A1283" s="5" t="str">
        <f t="shared" si="20"/>
        <v/>
      </c>
      <c r="B1283" t="s">
        <v>91</v>
      </c>
      <c r="C1283" t="s">
        <v>101</v>
      </c>
      <c r="D1283" s="8" t="s">
        <v>51</v>
      </c>
      <c r="E1283">
        <v>10</v>
      </c>
      <c r="F1283">
        <v>0.44781380891799927</v>
      </c>
      <c r="G1283">
        <v>0.42912822961807251</v>
      </c>
      <c r="H1283">
        <v>4.3411888182163239E-3</v>
      </c>
      <c r="I1283">
        <v>77.112744003274614</v>
      </c>
      <c r="J1283" s="6" t="s">
        <v>80</v>
      </c>
    </row>
    <row r="1284" spans="1:10" x14ac:dyDescent="0.25">
      <c r="A1284" s="5" t="str">
        <f t="shared" si="20"/>
        <v/>
      </c>
      <c r="B1284" t="s">
        <v>91</v>
      </c>
      <c r="C1284" t="s">
        <v>101</v>
      </c>
      <c r="D1284" s="8" t="s">
        <v>51</v>
      </c>
      <c r="E1284">
        <v>11</v>
      </c>
      <c r="F1284">
        <v>0.43138977885246277</v>
      </c>
      <c r="G1284">
        <v>0.41580939292907715</v>
      </c>
      <c r="H1284">
        <v>5.0954753533005714E-3</v>
      </c>
      <c r="I1284">
        <v>81.748994272840022</v>
      </c>
      <c r="J1284" s="6" t="s">
        <v>80</v>
      </c>
    </row>
    <row r="1285" spans="1:10" x14ac:dyDescent="0.25">
      <c r="A1285" s="5" t="str">
        <f t="shared" si="20"/>
        <v/>
      </c>
      <c r="B1285" t="s">
        <v>91</v>
      </c>
      <c r="C1285" t="s">
        <v>101</v>
      </c>
      <c r="D1285" s="8" t="s">
        <v>51</v>
      </c>
      <c r="E1285">
        <v>12</v>
      </c>
      <c r="F1285">
        <v>0.51841789484024048</v>
      </c>
      <c r="G1285">
        <v>0.50264263153076172</v>
      </c>
      <c r="H1285">
        <v>6.0017360374331474E-3</v>
      </c>
      <c r="I1285">
        <v>85.266593899071438</v>
      </c>
      <c r="J1285" s="6" t="s">
        <v>80</v>
      </c>
    </row>
    <row r="1286" spans="1:10" x14ac:dyDescent="0.25">
      <c r="A1286" s="5" t="str">
        <f t="shared" si="20"/>
        <v/>
      </c>
      <c r="B1286" t="s">
        <v>91</v>
      </c>
      <c r="C1286" t="s">
        <v>101</v>
      </c>
      <c r="D1286" s="8" t="s">
        <v>51</v>
      </c>
      <c r="E1286">
        <v>13</v>
      </c>
      <c r="F1286">
        <v>0.73648554086685181</v>
      </c>
      <c r="G1286">
        <v>0.68731266260147095</v>
      </c>
      <c r="H1286">
        <v>6.9922632537782192E-3</v>
      </c>
      <c r="I1286">
        <v>87.400722724057815</v>
      </c>
      <c r="J1286" s="6" t="s">
        <v>80</v>
      </c>
    </row>
    <row r="1287" spans="1:10" x14ac:dyDescent="0.25">
      <c r="A1287" s="5" t="str">
        <f t="shared" si="20"/>
        <v/>
      </c>
      <c r="B1287" t="s">
        <v>91</v>
      </c>
      <c r="C1287" t="s">
        <v>101</v>
      </c>
      <c r="D1287" s="8" t="s">
        <v>51</v>
      </c>
      <c r="E1287">
        <v>14</v>
      </c>
      <c r="F1287">
        <v>1.0028402805328369</v>
      </c>
      <c r="G1287">
        <v>0.93311697244644165</v>
      </c>
      <c r="H1287">
        <v>7.7774142846465111E-3</v>
      </c>
      <c r="I1287">
        <v>89.386844072751686</v>
      </c>
      <c r="J1287" s="6" t="s">
        <v>80</v>
      </c>
    </row>
    <row r="1288" spans="1:10" x14ac:dyDescent="0.25">
      <c r="A1288" s="5" t="str">
        <f t="shared" si="20"/>
        <v/>
      </c>
      <c r="B1288" t="s">
        <v>91</v>
      </c>
      <c r="C1288" t="s">
        <v>101</v>
      </c>
      <c r="D1288" s="8" t="s">
        <v>51</v>
      </c>
      <c r="E1288">
        <v>15</v>
      </c>
      <c r="F1288">
        <v>1.2899178266525269</v>
      </c>
      <c r="G1288">
        <v>1.2397705316543579</v>
      </c>
      <c r="H1288">
        <v>8.3839530125260353E-3</v>
      </c>
      <c r="I1288">
        <v>91.113587980145581</v>
      </c>
      <c r="J1288" s="6" t="s">
        <v>80</v>
      </c>
    </row>
    <row r="1289" spans="1:10" x14ac:dyDescent="0.25">
      <c r="A1289" s="5" t="str">
        <f t="shared" si="20"/>
        <v/>
      </c>
      <c r="B1289" t="s">
        <v>91</v>
      </c>
      <c r="C1289" t="s">
        <v>101</v>
      </c>
      <c r="D1289" s="8" t="s">
        <v>51</v>
      </c>
      <c r="E1289">
        <v>16</v>
      </c>
      <c r="F1289">
        <v>1.669924259185791</v>
      </c>
      <c r="G1289">
        <v>1.6308197975158691</v>
      </c>
      <c r="H1289">
        <v>8.7785171344876289E-3</v>
      </c>
      <c r="I1289">
        <v>90.864386187742497</v>
      </c>
      <c r="J1289" s="6" t="s">
        <v>80</v>
      </c>
    </row>
    <row r="1290" spans="1:10" x14ac:dyDescent="0.25">
      <c r="A1290" s="5" t="str">
        <f t="shared" si="20"/>
        <v/>
      </c>
      <c r="B1290" t="s">
        <v>91</v>
      </c>
      <c r="C1290" t="s">
        <v>101</v>
      </c>
      <c r="D1290" s="8" t="s">
        <v>51</v>
      </c>
      <c r="E1290">
        <v>17</v>
      </c>
      <c r="F1290">
        <v>2.005434513092041</v>
      </c>
      <c r="G1290">
        <v>1.9512486457824707</v>
      </c>
      <c r="H1290">
        <v>8.9274682104587555E-3</v>
      </c>
      <c r="I1290">
        <v>89.869047949955799</v>
      </c>
      <c r="J1290" s="6" t="s">
        <v>80</v>
      </c>
    </row>
    <row r="1291" spans="1:10" x14ac:dyDescent="0.25">
      <c r="A1291" s="5" t="str">
        <f t="shared" si="20"/>
        <v/>
      </c>
      <c r="B1291" t="s">
        <v>91</v>
      </c>
      <c r="C1291" t="s">
        <v>101</v>
      </c>
      <c r="D1291" s="8" t="s">
        <v>51</v>
      </c>
      <c r="E1291">
        <v>18</v>
      </c>
      <c r="F1291">
        <v>2.264601469039917</v>
      </c>
      <c r="G1291">
        <v>1.3330250978469849</v>
      </c>
      <c r="H1291">
        <v>9.1697676107287407E-3</v>
      </c>
      <c r="I1291">
        <v>87.881785243536171</v>
      </c>
      <c r="J1291" s="6" t="s">
        <v>80</v>
      </c>
    </row>
    <row r="1292" spans="1:10" x14ac:dyDescent="0.25">
      <c r="A1292" s="5" t="str">
        <f t="shared" si="20"/>
        <v/>
      </c>
      <c r="B1292" t="s">
        <v>91</v>
      </c>
      <c r="C1292" t="s">
        <v>101</v>
      </c>
      <c r="D1292" s="8" t="s">
        <v>51</v>
      </c>
      <c r="E1292">
        <v>19</v>
      </c>
      <c r="F1292">
        <v>2.3359720706939697</v>
      </c>
      <c r="G1292">
        <v>1.8085781335830688</v>
      </c>
      <c r="H1292">
        <v>9.0205371379852295E-3</v>
      </c>
      <c r="I1292">
        <v>85.015133593723576</v>
      </c>
      <c r="J1292" s="6" t="s">
        <v>80</v>
      </c>
    </row>
    <row r="1293" spans="1:10" x14ac:dyDescent="0.25">
      <c r="A1293" s="5" t="str">
        <f t="shared" si="20"/>
        <v/>
      </c>
      <c r="B1293" t="s">
        <v>91</v>
      </c>
      <c r="C1293" t="s">
        <v>101</v>
      </c>
      <c r="D1293" s="8" t="s">
        <v>51</v>
      </c>
      <c r="E1293">
        <v>20</v>
      </c>
      <c r="F1293">
        <v>2.1957933902740479</v>
      </c>
      <c r="G1293">
        <v>1.8215169906616211</v>
      </c>
      <c r="H1293">
        <v>8.4995087236166E-3</v>
      </c>
      <c r="I1293">
        <v>80.585485849875582</v>
      </c>
      <c r="J1293" s="6" t="s">
        <v>80</v>
      </c>
    </row>
    <row r="1294" spans="1:10" x14ac:dyDescent="0.25">
      <c r="A1294" s="5" t="str">
        <f t="shared" si="20"/>
        <v/>
      </c>
      <c r="B1294" t="s">
        <v>91</v>
      </c>
      <c r="C1294" t="s">
        <v>101</v>
      </c>
      <c r="D1294" s="8" t="s">
        <v>51</v>
      </c>
      <c r="E1294">
        <v>21</v>
      </c>
      <c r="F1294">
        <v>2.0207509994506836</v>
      </c>
      <c r="G1294">
        <v>1.8184723854064941</v>
      </c>
      <c r="H1294">
        <v>8.1109749153256416E-3</v>
      </c>
      <c r="I1294">
        <v>76.467742685264966</v>
      </c>
      <c r="J1294" s="6" t="s">
        <v>80</v>
      </c>
    </row>
    <row r="1295" spans="1:10" x14ac:dyDescent="0.25">
      <c r="A1295" s="5" t="str">
        <f t="shared" si="20"/>
        <v/>
      </c>
      <c r="B1295" t="s">
        <v>91</v>
      </c>
      <c r="C1295" t="s">
        <v>101</v>
      </c>
      <c r="D1295" s="8" t="s">
        <v>51</v>
      </c>
      <c r="E1295">
        <v>22</v>
      </c>
      <c r="F1295">
        <v>1.8607441186904907</v>
      </c>
      <c r="G1295">
        <v>2.2745523452758789</v>
      </c>
      <c r="H1295">
        <v>7.8981360420584679E-3</v>
      </c>
      <c r="I1295">
        <v>74.0806213605821</v>
      </c>
      <c r="J1295" s="6" t="s">
        <v>80</v>
      </c>
    </row>
    <row r="1296" spans="1:10" x14ac:dyDescent="0.25">
      <c r="A1296" s="5" t="str">
        <f t="shared" si="20"/>
        <v/>
      </c>
      <c r="B1296" t="s">
        <v>91</v>
      </c>
      <c r="C1296" t="s">
        <v>101</v>
      </c>
      <c r="D1296" s="8" t="s">
        <v>51</v>
      </c>
      <c r="E1296">
        <v>23</v>
      </c>
      <c r="F1296">
        <v>1.6227113008499146</v>
      </c>
      <c r="G1296">
        <v>1.7540866136550903</v>
      </c>
      <c r="H1296">
        <v>7.5332536362111568E-3</v>
      </c>
      <c r="I1296">
        <v>72.264422611453696</v>
      </c>
      <c r="J1296" s="6" t="s">
        <v>80</v>
      </c>
    </row>
    <row r="1297" spans="1:10" x14ac:dyDescent="0.25">
      <c r="A1297" s="5" t="str">
        <f t="shared" si="20"/>
        <v/>
      </c>
      <c r="B1297" t="s">
        <v>91</v>
      </c>
      <c r="C1297" t="s">
        <v>101</v>
      </c>
      <c r="D1297" s="8" t="s">
        <v>51</v>
      </c>
      <c r="E1297">
        <v>24</v>
      </c>
      <c r="F1297">
        <v>1.3096121549606323</v>
      </c>
      <c r="G1297">
        <v>1.3900545835494995</v>
      </c>
      <c r="H1297">
        <v>7.0319059304893017E-3</v>
      </c>
      <c r="I1297">
        <v>70.693162636848967</v>
      </c>
      <c r="J1297" s="6" t="s">
        <v>80</v>
      </c>
    </row>
    <row r="1298" spans="1:10" x14ac:dyDescent="0.25">
      <c r="A1298" s="5" t="str">
        <f t="shared" si="20"/>
        <v/>
      </c>
      <c r="B1298" t="s">
        <v>91</v>
      </c>
      <c r="C1298" t="s">
        <v>101</v>
      </c>
      <c r="D1298" s="8" t="s">
        <v>71</v>
      </c>
      <c r="E1298">
        <v>1</v>
      </c>
      <c r="I1298">
        <v>68.708908450685414</v>
      </c>
      <c r="J1298" s="6" t="s">
        <v>20</v>
      </c>
    </row>
    <row r="1299" spans="1:10" x14ac:dyDescent="0.25">
      <c r="A1299" s="5" t="str">
        <f t="shared" si="20"/>
        <v/>
      </c>
      <c r="B1299" t="s">
        <v>91</v>
      </c>
      <c r="C1299" t="s">
        <v>101</v>
      </c>
      <c r="D1299" s="8" t="s">
        <v>70</v>
      </c>
      <c r="E1299">
        <v>1</v>
      </c>
      <c r="F1299">
        <v>1.1570463180541992</v>
      </c>
      <c r="G1299">
        <v>1.1553070545196533</v>
      </c>
      <c r="H1299">
        <v>8.5831796750426292E-3</v>
      </c>
      <c r="I1299">
        <v>74.0036011133394</v>
      </c>
      <c r="J1299" s="6" t="s">
        <v>80</v>
      </c>
    </row>
    <row r="1300" spans="1:10" x14ac:dyDescent="0.25">
      <c r="A1300" s="5" t="str">
        <f t="shared" si="20"/>
        <v/>
      </c>
      <c r="B1300" t="s">
        <v>91</v>
      </c>
      <c r="C1300" t="s">
        <v>101</v>
      </c>
      <c r="D1300" s="8" t="s">
        <v>70</v>
      </c>
      <c r="E1300">
        <v>2</v>
      </c>
      <c r="F1300">
        <v>0.9539647102355957</v>
      </c>
      <c r="G1300">
        <v>0.96645921468734741</v>
      </c>
      <c r="H1300">
        <v>7.5362012721598148E-3</v>
      </c>
      <c r="I1300">
        <v>72.307323639484494</v>
      </c>
      <c r="J1300" s="6" t="s">
        <v>80</v>
      </c>
    </row>
    <row r="1301" spans="1:10" x14ac:dyDescent="0.25">
      <c r="A1301" s="5" t="str">
        <f t="shared" si="20"/>
        <v/>
      </c>
      <c r="B1301" t="s">
        <v>91</v>
      </c>
      <c r="C1301" t="s">
        <v>101</v>
      </c>
      <c r="D1301" s="8" t="s">
        <v>71</v>
      </c>
      <c r="E1301">
        <v>2</v>
      </c>
      <c r="I1301">
        <v>67.675518652447337</v>
      </c>
      <c r="J1301" s="6" t="s">
        <v>20</v>
      </c>
    </row>
    <row r="1302" spans="1:10" x14ac:dyDescent="0.25">
      <c r="A1302" s="5" t="str">
        <f t="shared" si="20"/>
        <v/>
      </c>
      <c r="B1302" t="s">
        <v>91</v>
      </c>
      <c r="C1302" t="s">
        <v>101</v>
      </c>
      <c r="D1302" s="8" t="s">
        <v>71</v>
      </c>
      <c r="E1302">
        <v>3</v>
      </c>
      <c r="I1302">
        <v>67.12733536354888</v>
      </c>
      <c r="J1302" s="6" t="s">
        <v>20</v>
      </c>
    </row>
    <row r="1303" spans="1:10" x14ac:dyDescent="0.25">
      <c r="A1303" s="5" t="str">
        <f t="shared" si="20"/>
        <v/>
      </c>
      <c r="B1303" t="s">
        <v>91</v>
      </c>
      <c r="C1303" t="s">
        <v>101</v>
      </c>
      <c r="D1303" s="8" t="s">
        <v>70</v>
      </c>
      <c r="E1303">
        <v>3</v>
      </c>
      <c r="F1303">
        <v>0.83855980634689331</v>
      </c>
      <c r="G1303">
        <v>0.84408301115036011</v>
      </c>
      <c r="H1303">
        <v>6.6200508736073971E-3</v>
      </c>
      <c r="I1303">
        <v>70.80464679911195</v>
      </c>
      <c r="J1303" s="6" t="s">
        <v>80</v>
      </c>
    </row>
    <row r="1304" spans="1:10" x14ac:dyDescent="0.25">
      <c r="A1304" s="5" t="str">
        <f t="shared" si="20"/>
        <v/>
      </c>
      <c r="B1304" t="s">
        <v>91</v>
      </c>
      <c r="C1304" t="s">
        <v>101</v>
      </c>
      <c r="D1304" s="8" t="s">
        <v>71</v>
      </c>
      <c r="E1304">
        <v>4</v>
      </c>
      <c r="I1304">
        <v>66.373033878976244</v>
      </c>
      <c r="J1304" s="6" t="s">
        <v>20</v>
      </c>
    </row>
    <row r="1305" spans="1:10" x14ac:dyDescent="0.25">
      <c r="A1305" s="5" t="str">
        <f t="shared" si="20"/>
        <v/>
      </c>
      <c r="B1305" t="s">
        <v>91</v>
      </c>
      <c r="C1305" t="s">
        <v>101</v>
      </c>
      <c r="D1305" s="8" t="s">
        <v>70</v>
      </c>
      <c r="E1305">
        <v>4</v>
      </c>
      <c r="F1305">
        <v>0.7404056191444397</v>
      </c>
      <c r="G1305">
        <v>0.75638699531555176</v>
      </c>
      <c r="H1305">
        <v>5.822452250868082E-3</v>
      </c>
      <c r="I1305">
        <v>69.399275362310291</v>
      </c>
      <c r="J1305" s="6" t="s">
        <v>80</v>
      </c>
    </row>
    <row r="1306" spans="1:10" x14ac:dyDescent="0.25">
      <c r="A1306" s="5" t="str">
        <f t="shared" si="20"/>
        <v/>
      </c>
      <c r="B1306" t="s">
        <v>91</v>
      </c>
      <c r="C1306" t="s">
        <v>101</v>
      </c>
      <c r="D1306" s="8" t="s">
        <v>71</v>
      </c>
      <c r="E1306">
        <v>5</v>
      </c>
      <c r="I1306">
        <v>65.458528740009044</v>
      </c>
      <c r="J1306" s="6" t="s">
        <v>20</v>
      </c>
    </row>
    <row r="1307" spans="1:10" x14ac:dyDescent="0.25">
      <c r="A1307" s="5" t="str">
        <f t="shared" si="20"/>
        <v/>
      </c>
      <c r="B1307" t="s">
        <v>91</v>
      </c>
      <c r="C1307" t="s">
        <v>101</v>
      </c>
      <c r="D1307" s="8" t="s">
        <v>70</v>
      </c>
      <c r="E1307">
        <v>5</v>
      </c>
      <c r="F1307">
        <v>0.68416029214859009</v>
      </c>
      <c r="G1307">
        <v>0.70433610677719116</v>
      </c>
      <c r="H1307">
        <v>5.1337121985852718E-3</v>
      </c>
      <c r="I1307">
        <v>68.513902965718444</v>
      </c>
      <c r="J1307" s="6" t="s">
        <v>80</v>
      </c>
    </row>
    <row r="1308" spans="1:10" x14ac:dyDescent="0.25">
      <c r="A1308" s="5" t="str">
        <f t="shared" si="20"/>
        <v/>
      </c>
      <c r="B1308" t="s">
        <v>91</v>
      </c>
      <c r="C1308" t="s">
        <v>101</v>
      </c>
      <c r="D1308" s="8" t="s">
        <v>71</v>
      </c>
      <c r="E1308">
        <v>6</v>
      </c>
      <c r="I1308">
        <v>65.159188713359981</v>
      </c>
      <c r="J1308" s="6" t="s">
        <v>20</v>
      </c>
    </row>
    <row r="1309" spans="1:10" x14ac:dyDescent="0.25">
      <c r="A1309" s="5" t="str">
        <f t="shared" si="20"/>
        <v/>
      </c>
      <c r="B1309" t="s">
        <v>91</v>
      </c>
      <c r="C1309" t="s">
        <v>101</v>
      </c>
      <c r="D1309" s="8" t="s">
        <v>70</v>
      </c>
      <c r="E1309">
        <v>6</v>
      </c>
      <c r="F1309">
        <v>0.68316042423248291</v>
      </c>
      <c r="G1309">
        <v>0.68867450952529907</v>
      </c>
      <c r="H1309">
        <v>4.6249204315245152E-3</v>
      </c>
      <c r="I1309">
        <v>67.367909588259664</v>
      </c>
      <c r="J1309" s="6" t="s">
        <v>80</v>
      </c>
    </row>
    <row r="1310" spans="1:10" x14ac:dyDescent="0.25">
      <c r="A1310" s="5" t="str">
        <f t="shared" si="20"/>
        <v/>
      </c>
      <c r="B1310" t="s">
        <v>91</v>
      </c>
      <c r="C1310" t="s">
        <v>101</v>
      </c>
      <c r="D1310" s="8" t="s">
        <v>70</v>
      </c>
      <c r="E1310">
        <v>7</v>
      </c>
      <c r="F1310">
        <v>0.72063833475112915</v>
      </c>
      <c r="G1310">
        <v>0.71325844526290894</v>
      </c>
      <c r="H1310">
        <v>4.7438004985451698E-3</v>
      </c>
      <c r="I1310">
        <v>67.106819752362853</v>
      </c>
      <c r="J1310" s="6" t="s">
        <v>80</v>
      </c>
    </row>
    <row r="1311" spans="1:10" x14ac:dyDescent="0.25">
      <c r="A1311" s="5" t="str">
        <f t="shared" si="20"/>
        <v/>
      </c>
      <c r="B1311" t="s">
        <v>91</v>
      </c>
      <c r="C1311" t="s">
        <v>101</v>
      </c>
      <c r="D1311" s="8" t="s">
        <v>71</v>
      </c>
      <c r="E1311">
        <v>7</v>
      </c>
      <c r="I1311">
        <v>65.167100304545471</v>
      </c>
      <c r="J1311" s="6" t="s">
        <v>20</v>
      </c>
    </row>
    <row r="1312" spans="1:10" x14ac:dyDescent="0.25">
      <c r="A1312" s="5" t="str">
        <f t="shared" si="20"/>
        <v/>
      </c>
      <c r="B1312" t="s">
        <v>91</v>
      </c>
      <c r="C1312" t="s">
        <v>101</v>
      </c>
      <c r="D1312" s="8" t="s">
        <v>71</v>
      </c>
      <c r="E1312">
        <v>8</v>
      </c>
      <c r="I1312">
        <v>66.841025885017885</v>
      </c>
      <c r="J1312" s="6" t="s">
        <v>20</v>
      </c>
    </row>
    <row r="1313" spans="1:10" x14ac:dyDescent="0.25">
      <c r="A1313" s="5" t="str">
        <f t="shared" si="20"/>
        <v/>
      </c>
      <c r="B1313" t="s">
        <v>91</v>
      </c>
      <c r="C1313" t="s">
        <v>101</v>
      </c>
      <c r="D1313" s="8" t="s">
        <v>70</v>
      </c>
      <c r="E1313">
        <v>8</v>
      </c>
      <c r="F1313">
        <v>0.65374797582626343</v>
      </c>
      <c r="G1313">
        <v>0.63926976919174194</v>
      </c>
      <c r="H1313">
        <v>5.1226494833827019E-3</v>
      </c>
      <c r="I1313">
        <v>71.634152509825853</v>
      </c>
      <c r="J1313" s="6" t="s">
        <v>80</v>
      </c>
    </row>
    <row r="1314" spans="1:10" x14ac:dyDescent="0.25">
      <c r="A1314" s="5" t="str">
        <f t="shared" si="20"/>
        <v/>
      </c>
      <c r="B1314" t="s">
        <v>91</v>
      </c>
      <c r="C1314" t="s">
        <v>101</v>
      </c>
      <c r="D1314" s="8" t="s">
        <v>70</v>
      </c>
      <c r="E1314">
        <v>9</v>
      </c>
      <c r="F1314">
        <v>0.54644316434860229</v>
      </c>
      <c r="G1314">
        <v>0.50801032781600952</v>
      </c>
      <c r="H1314">
        <v>5.7826912961900234E-3</v>
      </c>
      <c r="I1314">
        <v>78.034494673196761</v>
      </c>
      <c r="J1314" s="6" t="s">
        <v>80</v>
      </c>
    </row>
    <row r="1315" spans="1:10" x14ac:dyDescent="0.25">
      <c r="A1315" s="5" t="str">
        <f t="shared" si="20"/>
        <v/>
      </c>
      <c r="B1315" t="s">
        <v>91</v>
      </c>
      <c r="C1315" t="s">
        <v>101</v>
      </c>
      <c r="D1315" s="8" t="s">
        <v>71</v>
      </c>
      <c r="E1315">
        <v>9</v>
      </c>
      <c r="I1315">
        <v>70.278018652473449</v>
      </c>
      <c r="J1315" s="6" t="s">
        <v>20</v>
      </c>
    </row>
    <row r="1316" spans="1:10" x14ac:dyDescent="0.25">
      <c r="A1316" s="5" t="str">
        <f t="shared" si="20"/>
        <v/>
      </c>
      <c r="B1316" t="s">
        <v>91</v>
      </c>
      <c r="C1316" t="s">
        <v>101</v>
      </c>
      <c r="D1316" s="8" t="s">
        <v>71</v>
      </c>
      <c r="E1316">
        <v>10</v>
      </c>
      <c r="I1316">
        <v>74.765117053668078</v>
      </c>
      <c r="J1316" s="6" t="s">
        <v>20</v>
      </c>
    </row>
    <row r="1317" spans="1:10" x14ac:dyDescent="0.25">
      <c r="A1317" s="5" t="str">
        <f t="shared" si="20"/>
        <v/>
      </c>
      <c r="B1317" t="s">
        <v>91</v>
      </c>
      <c r="C1317" t="s">
        <v>101</v>
      </c>
      <c r="D1317" s="8" t="s">
        <v>70</v>
      </c>
      <c r="E1317">
        <v>10</v>
      </c>
      <c r="F1317">
        <v>0.45174065232276917</v>
      </c>
      <c r="G1317">
        <v>0.41809976100921631</v>
      </c>
      <c r="H1317">
        <v>7.1779177524149418E-3</v>
      </c>
      <c r="I1317">
        <v>84.475319128512623</v>
      </c>
      <c r="J1317" s="6" t="s">
        <v>80</v>
      </c>
    </row>
    <row r="1318" spans="1:10" x14ac:dyDescent="0.25">
      <c r="A1318" s="5" t="str">
        <f t="shared" si="20"/>
        <v/>
      </c>
      <c r="B1318" t="s">
        <v>91</v>
      </c>
      <c r="C1318" t="s">
        <v>101</v>
      </c>
      <c r="D1318" s="8" t="s">
        <v>71</v>
      </c>
      <c r="E1318">
        <v>11</v>
      </c>
      <c r="I1318">
        <v>77.797937761726786</v>
      </c>
      <c r="J1318" s="6" t="s">
        <v>20</v>
      </c>
    </row>
    <row r="1319" spans="1:10" x14ac:dyDescent="0.25">
      <c r="A1319" s="5" t="str">
        <f t="shared" si="20"/>
        <v/>
      </c>
      <c r="B1319" t="s">
        <v>91</v>
      </c>
      <c r="C1319" t="s">
        <v>101</v>
      </c>
      <c r="D1319" s="8" t="s">
        <v>70</v>
      </c>
      <c r="E1319">
        <v>11</v>
      </c>
      <c r="F1319">
        <v>0.43497255444526672</v>
      </c>
      <c r="G1319">
        <v>0.42048096656799316</v>
      </c>
      <c r="H1319">
        <v>8.5901301354169846E-3</v>
      </c>
      <c r="I1319">
        <v>89.645359439463348</v>
      </c>
      <c r="J1319" s="6" t="s">
        <v>80</v>
      </c>
    </row>
    <row r="1320" spans="1:10" x14ac:dyDescent="0.25">
      <c r="A1320" s="5" t="str">
        <f t="shared" si="20"/>
        <v/>
      </c>
      <c r="B1320" t="s">
        <v>91</v>
      </c>
      <c r="C1320" t="s">
        <v>101</v>
      </c>
      <c r="D1320" s="8" t="s">
        <v>71</v>
      </c>
      <c r="E1320">
        <v>12</v>
      </c>
      <c r="I1320">
        <v>78.765673772366085</v>
      </c>
      <c r="J1320" s="6" t="s">
        <v>20</v>
      </c>
    </row>
    <row r="1321" spans="1:10" x14ac:dyDescent="0.25">
      <c r="A1321" s="5" t="str">
        <f t="shared" si="20"/>
        <v/>
      </c>
      <c r="B1321" t="s">
        <v>91</v>
      </c>
      <c r="C1321" t="s">
        <v>101</v>
      </c>
      <c r="D1321" s="8" t="s">
        <v>70</v>
      </c>
      <c r="E1321">
        <v>12</v>
      </c>
      <c r="F1321">
        <v>0.54115700721740723</v>
      </c>
      <c r="G1321">
        <v>0.54596543312072754</v>
      </c>
      <c r="H1321">
        <v>1.0090474970638752E-2</v>
      </c>
      <c r="I1321">
        <v>93.60971782321181</v>
      </c>
      <c r="J1321" s="6" t="s">
        <v>80</v>
      </c>
    </row>
    <row r="1322" spans="1:10" x14ac:dyDescent="0.25">
      <c r="A1322" s="5" t="str">
        <f t="shared" si="20"/>
        <v/>
      </c>
      <c r="B1322" t="s">
        <v>91</v>
      </c>
      <c r="C1322" t="s">
        <v>101</v>
      </c>
      <c r="D1322" s="8" t="s">
        <v>70</v>
      </c>
      <c r="E1322">
        <v>13</v>
      </c>
      <c r="F1322">
        <v>0.80673050880432129</v>
      </c>
      <c r="G1322">
        <v>0.78783804178237915</v>
      </c>
      <c r="H1322">
        <v>1.1594963259994984E-2</v>
      </c>
      <c r="I1322">
        <v>96.28273346770672</v>
      </c>
      <c r="J1322" s="6" t="s">
        <v>80</v>
      </c>
    </row>
    <row r="1323" spans="1:10" x14ac:dyDescent="0.25">
      <c r="A1323" s="5" t="str">
        <f t="shared" si="20"/>
        <v/>
      </c>
      <c r="B1323" t="s">
        <v>91</v>
      </c>
      <c r="C1323" t="s">
        <v>101</v>
      </c>
      <c r="D1323" s="8" t="s">
        <v>71</v>
      </c>
      <c r="E1323">
        <v>13</v>
      </c>
      <c r="I1323">
        <v>80.403559192995488</v>
      </c>
      <c r="J1323" s="6" t="s">
        <v>20</v>
      </c>
    </row>
    <row r="1324" spans="1:10" x14ac:dyDescent="0.25">
      <c r="A1324" s="5" t="str">
        <f t="shared" si="20"/>
        <v/>
      </c>
      <c r="B1324" t="s">
        <v>91</v>
      </c>
      <c r="C1324" t="s">
        <v>101</v>
      </c>
      <c r="D1324" s="8" t="s">
        <v>70</v>
      </c>
      <c r="E1324">
        <v>14</v>
      </c>
      <c r="F1324">
        <v>1.1883480548858643</v>
      </c>
      <c r="G1324">
        <v>1.1475808620452881</v>
      </c>
      <c r="H1324">
        <v>1.3014476746320724E-2</v>
      </c>
      <c r="I1324">
        <v>98.58214799884658</v>
      </c>
      <c r="J1324" s="6" t="s">
        <v>80</v>
      </c>
    </row>
    <row r="1325" spans="1:10" x14ac:dyDescent="0.25">
      <c r="A1325" s="5" t="str">
        <f t="shared" si="20"/>
        <v/>
      </c>
      <c r="B1325" t="s">
        <v>91</v>
      </c>
      <c r="C1325" t="s">
        <v>101</v>
      </c>
      <c r="D1325" s="8" t="s">
        <v>71</v>
      </c>
      <c r="E1325">
        <v>14</v>
      </c>
      <c r="I1325">
        <v>82.106970879306147</v>
      </c>
      <c r="J1325" s="6" t="s">
        <v>20</v>
      </c>
    </row>
    <row r="1326" spans="1:10" x14ac:dyDescent="0.25">
      <c r="A1326" s="5" t="str">
        <f t="shared" si="20"/>
        <v/>
      </c>
      <c r="B1326" t="s">
        <v>91</v>
      </c>
      <c r="C1326" t="s">
        <v>101</v>
      </c>
      <c r="D1326" s="8" t="s">
        <v>70</v>
      </c>
      <c r="E1326">
        <v>15</v>
      </c>
      <c r="F1326">
        <v>1.6487745046615601</v>
      </c>
      <c r="G1326">
        <v>1.5790390968322754</v>
      </c>
      <c r="H1326">
        <v>1.4009145088493824E-2</v>
      </c>
      <c r="I1326">
        <v>100.56936846148098</v>
      </c>
      <c r="J1326" s="6" t="s">
        <v>80</v>
      </c>
    </row>
    <row r="1327" spans="1:10" x14ac:dyDescent="0.25">
      <c r="A1327" s="5" t="str">
        <f t="shared" si="20"/>
        <v/>
      </c>
      <c r="B1327" t="s">
        <v>91</v>
      </c>
      <c r="C1327" t="s">
        <v>101</v>
      </c>
      <c r="D1327" s="8" t="s">
        <v>71</v>
      </c>
      <c r="E1327">
        <v>15</v>
      </c>
      <c r="I1327">
        <v>82.901641606401299</v>
      </c>
      <c r="J1327" s="6" t="s">
        <v>20</v>
      </c>
    </row>
    <row r="1328" spans="1:10" x14ac:dyDescent="0.25">
      <c r="A1328" s="5" t="str">
        <f t="shared" si="20"/>
        <v/>
      </c>
      <c r="B1328" t="s">
        <v>91</v>
      </c>
      <c r="C1328" t="s">
        <v>101</v>
      </c>
      <c r="D1328" s="8" t="s">
        <v>71</v>
      </c>
      <c r="E1328">
        <v>16</v>
      </c>
      <c r="I1328">
        <v>83.43050532925065</v>
      </c>
      <c r="J1328" s="6" t="s">
        <v>20</v>
      </c>
    </row>
    <row r="1329" spans="1:10" x14ac:dyDescent="0.25">
      <c r="A1329" s="5" t="str">
        <f t="shared" si="20"/>
        <v/>
      </c>
      <c r="B1329" t="s">
        <v>91</v>
      </c>
      <c r="C1329" t="s">
        <v>101</v>
      </c>
      <c r="D1329" s="8" t="s">
        <v>70</v>
      </c>
      <c r="E1329">
        <v>16</v>
      </c>
      <c r="F1329">
        <v>2.1221816539764404</v>
      </c>
      <c r="G1329">
        <v>2.0579352378845215</v>
      </c>
      <c r="H1329">
        <v>1.4435435645282269E-2</v>
      </c>
      <c r="I1329">
        <v>100.75952586620173</v>
      </c>
      <c r="J1329" s="6" t="s">
        <v>80</v>
      </c>
    </row>
    <row r="1330" spans="1:10" x14ac:dyDescent="0.25">
      <c r="A1330" s="5" t="str">
        <f t="shared" si="20"/>
        <v/>
      </c>
      <c r="B1330" t="s">
        <v>91</v>
      </c>
      <c r="C1330" t="s">
        <v>101</v>
      </c>
      <c r="D1330" s="8" t="s">
        <v>70</v>
      </c>
      <c r="E1330">
        <v>17</v>
      </c>
      <c r="F1330">
        <v>2.5432066917419434</v>
      </c>
      <c r="G1330">
        <v>2.4757518768310547</v>
      </c>
      <c r="H1330">
        <v>1.4472036622464657E-2</v>
      </c>
      <c r="I1330">
        <v>100.06168538246155</v>
      </c>
      <c r="J1330" s="6" t="s">
        <v>80</v>
      </c>
    </row>
    <row r="1331" spans="1:10" x14ac:dyDescent="0.25">
      <c r="A1331" s="5" t="str">
        <f t="shared" si="20"/>
        <v/>
      </c>
      <c r="B1331" t="s">
        <v>91</v>
      </c>
      <c r="C1331" t="s">
        <v>101</v>
      </c>
      <c r="D1331" s="8" t="s">
        <v>71</v>
      </c>
      <c r="E1331">
        <v>17</v>
      </c>
      <c r="I1331">
        <v>83.765136086808184</v>
      </c>
      <c r="J1331" s="6" t="s">
        <v>20</v>
      </c>
    </row>
    <row r="1332" spans="1:10" x14ac:dyDescent="0.25">
      <c r="A1332" s="5" t="str">
        <f t="shared" si="20"/>
        <v/>
      </c>
      <c r="B1332" t="s">
        <v>91</v>
      </c>
      <c r="C1332" t="s">
        <v>101</v>
      </c>
      <c r="D1332" s="8" t="s">
        <v>71</v>
      </c>
      <c r="E1332">
        <v>18</v>
      </c>
      <c r="I1332">
        <v>81.932056528374858</v>
      </c>
      <c r="J1332" s="6" t="s">
        <v>20</v>
      </c>
    </row>
    <row r="1333" spans="1:10" x14ac:dyDescent="0.25">
      <c r="A1333" s="5" t="str">
        <f t="shared" si="20"/>
        <v/>
      </c>
      <c r="B1333" t="s">
        <v>91</v>
      </c>
      <c r="C1333" t="s">
        <v>101</v>
      </c>
      <c r="D1333" s="8" t="s">
        <v>70</v>
      </c>
      <c r="E1333">
        <v>18</v>
      </c>
      <c r="F1333">
        <v>2.8168339729309082</v>
      </c>
      <c r="G1333">
        <v>2.7838537693023682</v>
      </c>
      <c r="H1333">
        <v>1.4432622119784355E-2</v>
      </c>
      <c r="I1333">
        <v>98.222425376681656</v>
      </c>
      <c r="J1333" s="6" t="s">
        <v>80</v>
      </c>
    </row>
    <row r="1334" spans="1:10" x14ac:dyDescent="0.25">
      <c r="A1334" s="5" t="str">
        <f t="shared" si="20"/>
        <v/>
      </c>
      <c r="B1334" t="s">
        <v>91</v>
      </c>
      <c r="C1334" t="s">
        <v>101</v>
      </c>
      <c r="D1334" s="8" t="s">
        <v>70</v>
      </c>
      <c r="E1334">
        <v>19</v>
      </c>
      <c r="F1334">
        <v>2.8924226760864258</v>
      </c>
      <c r="G1334">
        <v>2.8339951038360596</v>
      </c>
      <c r="H1334">
        <v>1.4365007169544697E-2</v>
      </c>
      <c r="I1334">
        <v>94.146204050289867</v>
      </c>
      <c r="J1334" s="6" t="s">
        <v>80</v>
      </c>
    </row>
    <row r="1335" spans="1:10" x14ac:dyDescent="0.25">
      <c r="A1335" s="5" t="str">
        <f t="shared" si="20"/>
        <v/>
      </c>
      <c r="B1335" t="s">
        <v>91</v>
      </c>
      <c r="C1335" t="s">
        <v>101</v>
      </c>
      <c r="D1335" s="8" t="s">
        <v>71</v>
      </c>
      <c r="E1335">
        <v>19</v>
      </c>
      <c r="I1335">
        <v>78.936132470482463</v>
      </c>
      <c r="J1335" s="6" t="s">
        <v>20</v>
      </c>
    </row>
    <row r="1336" spans="1:10" x14ac:dyDescent="0.25">
      <c r="A1336" s="5" t="str">
        <f t="shared" si="20"/>
        <v/>
      </c>
      <c r="B1336" t="s">
        <v>91</v>
      </c>
      <c r="C1336" t="s">
        <v>101</v>
      </c>
      <c r="D1336" s="8" t="s">
        <v>71</v>
      </c>
      <c r="E1336">
        <v>20</v>
      </c>
      <c r="I1336">
        <v>75.494987628498762</v>
      </c>
      <c r="J1336" s="6" t="s">
        <v>20</v>
      </c>
    </row>
    <row r="1337" spans="1:10" x14ac:dyDescent="0.25">
      <c r="A1337" s="5" t="str">
        <f t="shared" si="20"/>
        <v/>
      </c>
      <c r="B1337" t="s">
        <v>91</v>
      </c>
      <c r="C1337" t="s">
        <v>101</v>
      </c>
      <c r="D1337" s="8" t="s">
        <v>70</v>
      </c>
      <c r="E1337">
        <v>20</v>
      </c>
      <c r="F1337">
        <v>2.6916077136993408</v>
      </c>
      <c r="G1337">
        <v>1.644733190536499</v>
      </c>
      <c r="H1337">
        <v>1.3849112205207348E-2</v>
      </c>
      <c r="I1337">
        <v>89.246348018051421</v>
      </c>
      <c r="J1337" s="6" t="s">
        <v>80</v>
      </c>
    </row>
    <row r="1338" spans="1:10" x14ac:dyDescent="0.25">
      <c r="A1338" s="5" t="str">
        <f t="shared" si="20"/>
        <v/>
      </c>
      <c r="B1338" t="s">
        <v>91</v>
      </c>
      <c r="C1338" t="s">
        <v>101</v>
      </c>
      <c r="D1338" s="8" t="s">
        <v>70</v>
      </c>
      <c r="E1338">
        <v>21</v>
      </c>
      <c r="F1338">
        <v>2.5216019153594971</v>
      </c>
      <c r="G1338">
        <v>2.9880714416503906</v>
      </c>
      <c r="H1338">
        <v>1.2976028956472874E-2</v>
      </c>
      <c r="I1338">
        <v>85.783016604284825</v>
      </c>
      <c r="J1338" s="6" t="s">
        <v>80</v>
      </c>
    </row>
    <row r="1339" spans="1:10" x14ac:dyDescent="0.25">
      <c r="A1339" s="5" t="str">
        <f t="shared" si="20"/>
        <v/>
      </c>
      <c r="B1339" t="s">
        <v>91</v>
      </c>
      <c r="C1339" t="s">
        <v>101</v>
      </c>
      <c r="D1339" s="8" t="s">
        <v>71</v>
      </c>
      <c r="E1339">
        <v>21</v>
      </c>
      <c r="I1339">
        <v>73.466382756011512</v>
      </c>
      <c r="J1339" s="6" t="s">
        <v>20</v>
      </c>
    </row>
    <row r="1340" spans="1:10" x14ac:dyDescent="0.25">
      <c r="A1340" s="5" t="str">
        <f t="shared" si="20"/>
        <v/>
      </c>
      <c r="B1340" t="s">
        <v>91</v>
      </c>
      <c r="C1340" t="s">
        <v>101</v>
      </c>
      <c r="D1340" s="8" t="s">
        <v>71</v>
      </c>
      <c r="E1340">
        <v>22</v>
      </c>
      <c r="I1340">
        <v>71.90356014465614</v>
      </c>
      <c r="J1340" s="6" t="s">
        <v>20</v>
      </c>
    </row>
    <row r="1341" spans="1:10" x14ac:dyDescent="0.25">
      <c r="A1341" s="5" t="str">
        <f t="shared" si="20"/>
        <v/>
      </c>
      <c r="B1341" t="s">
        <v>91</v>
      </c>
      <c r="C1341" t="s">
        <v>101</v>
      </c>
      <c r="D1341" s="8" t="s">
        <v>70</v>
      </c>
      <c r="E1341">
        <v>22</v>
      </c>
      <c r="F1341">
        <v>2.2691521644592285</v>
      </c>
      <c r="G1341">
        <v>2.3433437347412109</v>
      </c>
      <c r="H1341">
        <v>1.2099205516278744E-2</v>
      </c>
      <c r="I1341">
        <v>82.291833669266097</v>
      </c>
      <c r="J1341" s="6" t="s">
        <v>80</v>
      </c>
    </row>
    <row r="1342" spans="1:10" x14ac:dyDescent="0.25">
      <c r="A1342" s="5" t="str">
        <f t="shared" si="20"/>
        <v/>
      </c>
      <c r="B1342" t="s">
        <v>91</v>
      </c>
      <c r="C1342" t="s">
        <v>101</v>
      </c>
      <c r="D1342" s="8" t="s">
        <v>71</v>
      </c>
      <c r="E1342">
        <v>23</v>
      </c>
      <c r="I1342">
        <v>70.680560049472021</v>
      </c>
      <c r="J1342" s="6" t="s">
        <v>20</v>
      </c>
    </row>
    <row r="1343" spans="1:10" x14ac:dyDescent="0.25">
      <c r="A1343" s="5" t="str">
        <f t="shared" si="20"/>
        <v/>
      </c>
      <c r="B1343" t="s">
        <v>91</v>
      </c>
      <c r="C1343" t="s">
        <v>101</v>
      </c>
      <c r="D1343" s="8" t="s">
        <v>70</v>
      </c>
      <c r="E1343">
        <v>23</v>
      </c>
      <c r="F1343">
        <v>1.9451860189437866</v>
      </c>
      <c r="G1343">
        <v>1.9259859323501587</v>
      </c>
      <c r="H1343">
        <v>1.1389304883778095E-2</v>
      </c>
      <c r="I1343">
        <v>79.716690661280666</v>
      </c>
      <c r="J1343" s="6" t="s">
        <v>80</v>
      </c>
    </row>
    <row r="1344" spans="1:10" x14ac:dyDescent="0.25">
      <c r="A1344" s="5" t="str">
        <f t="shared" si="20"/>
        <v/>
      </c>
      <c r="B1344" t="s">
        <v>91</v>
      </c>
      <c r="C1344" t="s">
        <v>101</v>
      </c>
      <c r="D1344" s="8" t="s">
        <v>71</v>
      </c>
      <c r="E1344">
        <v>24</v>
      </c>
      <c r="I1344">
        <v>69.873136657787057</v>
      </c>
      <c r="J1344" s="6" t="s">
        <v>20</v>
      </c>
    </row>
    <row r="1345" spans="1:10" x14ac:dyDescent="0.25">
      <c r="A1345" s="5" t="str">
        <f t="shared" si="20"/>
        <v/>
      </c>
      <c r="B1345" t="s">
        <v>91</v>
      </c>
      <c r="C1345" t="s">
        <v>101</v>
      </c>
      <c r="D1345" s="8" t="s">
        <v>70</v>
      </c>
      <c r="E1345">
        <v>24</v>
      </c>
      <c r="F1345">
        <v>1.5367302894592285</v>
      </c>
      <c r="G1345">
        <v>1.5291842222213745</v>
      </c>
      <c r="H1345">
        <v>1.0272156447172165E-2</v>
      </c>
      <c r="I1345">
        <v>77.847533832437406</v>
      </c>
      <c r="J1345" s="6" t="s">
        <v>80</v>
      </c>
    </row>
    <row r="1346" spans="1:10" x14ac:dyDescent="0.25">
      <c r="A1346" s="5" t="str">
        <f t="shared" ref="A1346:A1409" si="21">IF(AND(category = B1346, subcategory=C1346, reportdate = D1346), E1346, "")</f>
        <v/>
      </c>
      <c r="B1346" t="s">
        <v>91</v>
      </c>
      <c r="C1346" t="s">
        <v>101</v>
      </c>
      <c r="D1346" s="8" t="s">
        <v>52</v>
      </c>
      <c r="E1346">
        <v>1</v>
      </c>
      <c r="F1346">
        <v>1.1653597354888916</v>
      </c>
      <c r="G1346">
        <v>1.1597102880477905</v>
      </c>
      <c r="H1346">
        <v>6.7865587770938873E-3</v>
      </c>
      <c r="I1346">
        <v>74.599732264301821</v>
      </c>
      <c r="J1346" s="6" t="s">
        <v>80</v>
      </c>
    </row>
    <row r="1347" spans="1:10" x14ac:dyDescent="0.25">
      <c r="A1347" s="5" t="str">
        <f t="shared" si="21"/>
        <v/>
      </c>
      <c r="B1347" t="s">
        <v>91</v>
      </c>
      <c r="C1347" t="s">
        <v>101</v>
      </c>
      <c r="D1347" s="8" t="s">
        <v>52</v>
      </c>
      <c r="E1347">
        <v>2</v>
      </c>
      <c r="F1347">
        <v>0.98013913631439209</v>
      </c>
      <c r="G1347">
        <v>0.97250336408615112</v>
      </c>
      <c r="H1347">
        <v>6.161239929497242E-3</v>
      </c>
      <c r="I1347">
        <v>73.922290786762289</v>
      </c>
      <c r="J1347" s="6" t="s">
        <v>80</v>
      </c>
    </row>
    <row r="1348" spans="1:10" x14ac:dyDescent="0.25">
      <c r="A1348" s="5" t="str">
        <f t="shared" si="21"/>
        <v/>
      </c>
      <c r="B1348" t="s">
        <v>91</v>
      </c>
      <c r="C1348" t="s">
        <v>101</v>
      </c>
      <c r="D1348" s="8" t="s">
        <v>52</v>
      </c>
      <c r="E1348">
        <v>3</v>
      </c>
      <c r="F1348">
        <v>0.84816634654998779</v>
      </c>
      <c r="G1348">
        <v>0.85319024324417114</v>
      </c>
      <c r="H1348">
        <v>5.3161117248237133E-3</v>
      </c>
      <c r="I1348">
        <v>73.270353162943309</v>
      </c>
      <c r="J1348" s="6" t="s">
        <v>80</v>
      </c>
    </row>
    <row r="1349" spans="1:10" x14ac:dyDescent="0.25">
      <c r="A1349" s="5" t="str">
        <f t="shared" si="21"/>
        <v/>
      </c>
      <c r="B1349" t="s">
        <v>91</v>
      </c>
      <c r="C1349" t="s">
        <v>101</v>
      </c>
      <c r="D1349" s="8" t="s">
        <v>52</v>
      </c>
      <c r="E1349">
        <v>4</v>
      </c>
      <c r="F1349">
        <v>0.75929242372512817</v>
      </c>
      <c r="G1349">
        <v>0.77147984504699707</v>
      </c>
      <c r="H1349">
        <v>4.6608950942754745E-3</v>
      </c>
      <c r="I1349">
        <v>72.94173121432047</v>
      </c>
      <c r="J1349" s="6" t="s">
        <v>80</v>
      </c>
    </row>
    <row r="1350" spans="1:10" x14ac:dyDescent="0.25">
      <c r="A1350" s="5" t="str">
        <f t="shared" si="21"/>
        <v/>
      </c>
      <c r="B1350" t="s">
        <v>91</v>
      </c>
      <c r="C1350" t="s">
        <v>101</v>
      </c>
      <c r="D1350" s="8" t="s">
        <v>52</v>
      </c>
      <c r="E1350">
        <v>5</v>
      </c>
      <c r="F1350">
        <v>0.71180474758148193</v>
      </c>
      <c r="G1350">
        <v>0.71174341440200806</v>
      </c>
      <c r="H1350">
        <v>4.0203537791967392E-3</v>
      </c>
      <c r="I1350">
        <v>72.589943446248455</v>
      </c>
      <c r="J1350" s="6" t="s">
        <v>80</v>
      </c>
    </row>
    <row r="1351" spans="1:10" x14ac:dyDescent="0.25">
      <c r="A1351" s="5" t="str">
        <f t="shared" si="21"/>
        <v/>
      </c>
      <c r="B1351" t="s">
        <v>91</v>
      </c>
      <c r="C1351" t="s">
        <v>101</v>
      </c>
      <c r="D1351" s="8" t="s">
        <v>52</v>
      </c>
      <c r="E1351">
        <v>6</v>
      </c>
      <c r="F1351">
        <v>0.70100969076156616</v>
      </c>
      <c r="G1351">
        <v>0.69700115919113159</v>
      </c>
      <c r="H1351">
        <v>3.4870000090450048E-3</v>
      </c>
      <c r="I1351">
        <v>72.047516643968976</v>
      </c>
      <c r="J1351" s="6" t="s">
        <v>80</v>
      </c>
    </row>
    <row r="1352" spans="1:10" x14ac:dyDescent="0.25">
      <c r="A1352" s="5" t="str">
        <f t="shared" si="21"/>
        <v/>
      </c>
      <c r="B1352" t="s">
        <v>91</v>
      </c>
      <c r="C1352" t="s">
        <v>101</v>
      </c>
      <c r="D1352" s="8" t="s">
        <v>52</v>
      </c>
      <c r="E1352">
        <v>7</v>
      </c>
      <c r="F1352">
        <v>0.75026619434356689</v>
      </c>
      <c r="G1352">
        <v>0.73800963163375854</v>
      </c>
      <c r="H1352">
        <v>3.3569836523383856E-3</v>
      </c>
      <c r="I1352">
        <v>71.993792445177192</v>
      </c>
      <c r="J1352" s="6" t="s">
        <v>80</v>
      </c>
    </row>
    <row r="1353" spans="1:10" x14ac:dyDescent="0.25">
      <c r="A1353" s="5" t="str">
        <f t="shared" si="21"/>
        <v/>
      </c>
      <c r="B1353" t="s">
        <v>91</v>
      </c>
      <c r="C1353" t="s">
        <v>101</v>
      </c>
      <c r="D1353" s="8" t="s">
        <v>52</v>
      </c>
      <c r="E1353">
        <v>8</v>
      </c>
      <c r="F1353">
        <v>0.72911828756332397</v>
      </c>
      <c r="G1353">
        <v>0.7148621678352356</v>
      </c>
      <c r="H1353">
        <v>3.8411298301070929E-3</v>
      </c>
      <c r="I1353">
        <v>74.379784761535944</v>
      </c>
      <c r="J1353" s="6" t="s">
        <v>80</v>
      </c>
    </row>
    <row r="1354" spans="1:10" x14ac:dyDescent="0.25">
      <c r="A1354" s="5" t="str">
        <f t="shared" si="21"/>
        <v/>
      </c>
      <c r="B1354" t="s">
        <v>91</v>
      </c>
      <c r="C1354" t="s">
        <v>101</v>
      </c>
      <c r="D1354" s="8" t="s">
        <v>52</v>
      </c>
      <c r="E1354">
        <v>9</v>
      </c>
      <c r="F1354">
        <v>0.65778088569641113</v>
      </c>
      <c r="G1354">
        <v>0.62553179264068604</v>
      </c>
      <c r="H1354">
        <v>4.2409291490912437E-3</v>
      </c>
      <c r="I1354">
        <v>79.181456558545548</v>
      </c>
      <c r="J1354" s="6" t="s">
        <v>80</v>
      </c>
    </row>
    <row r="1355" spans="1:10" x14ac:dyDescent="0.25">
      <c r="A1355" s="5" t="str">
        <f t="shared" si="21"/>
        <v/>
      </c>
      <c r="B1355" t="s">
        <v>91</v>
      </c>
      <c r="C1355" t="s">
        <v>101</v>
      </c>
      <c r="D1355" s="8" t="s">
        <v>52</v>
      </c>
      <c r="E1355">
        <v>10</v>
      </c>
      <c r="F1355">
        <v>0.61581528186798096</v>
      </c>
      <c r="G1355">
        <v>0.59223997592926025</v>
      </c>
      <c r="H1355">
        <v>4.8363590613007545E-3</v>
      </c>
      <c r="I1355">
        <v>83.638633163899144</v>
      </c>
      <c r="J1355" s="6" t="s">
        <v>80</v>
      </c>
    </row>
    <row r="1356" spans="1:10" x14ac:dyDescent="0.25">
      <c r="A1356" s="5" t="str">
        <f t="shared" si="21"/>
        <v/>
      </c>
      <c r="B1356" t="s">
        <v>91</v>
      </c>
      <c r="C1356" t="s">
        <v>101</v>
      </c>
      <c r="D1356" s="8" t="s">
        <v>52</v>
      </c>
      <c r="E1356">
        <v>11</v>
      </c>
      <c r="F1356">
        <v>0.64658039808273315</v>
      </c>
      <c r="G1356">
        <v>0.62915128469467163</v>
      </c>
      <c r="H1356">
        <v>5.6650354526937008E-3</v>
      </c>
      <c r="I1356">
        <v>87.267091416741806</v>
      </c>
      <c r="J1356" s="6" t="s">
        <v>80</v>
      </c>
    </row>
    <row r="1357" spans="1:10" x14ac:dyDescent="0.25">
      <c r="A1357" s="5" t="str">
        <f t="shared" si="21"/>
        <v/>
      </c>
      <c r="B1357" t="s">
        <v>91</v>
      </c>
      <c r="C1357" t="s">
        <v>101</v>
      </c>
      <c r="D1357" s="8" t="s">
        <v>52</v>
      </c>
      <c r="E1357">
        <v>12</v>
      </c>
      <c r="F1357">
        <v>0.7905503511428833</v>
      </c>
      <c r="G1357">
        <v>0.76760590076446533</v>
      </c>
      <c r="H1357">
        <v>6.6109080798923969E-3</v>
      </c>
      <c r="I1357">
        <v>88.714918748701919</v>
      </c>
      <c r="J1357" s="6" t="s">
        <v>80</v>
      </c>
    </row>
    <row r="1358" spans="1:10" x14ac:dyDescent="0.25">
      <c r="A1358" s="5" t="str">
        <f t="shared" si="21"/>
        <v/>
      </c>
      <c r="B1358" t="s">
        <v>91</v>
      </c>
      <c r="C1358" t="s">
        <v>101</v>
      </c>
      <c r="D1358" s="8" t="s">
        <v>52</v>
      </c>
      <c r="E1358">
        <v>13</v>
      </c>
      <c r="F1358">
        <v>1.047228217124939</v>
      </c>
      <c r="G1358">
        <v>1.003521203994751</v>
      </c>
      <c r="H1358">
        <v>7.5906175188720226E-3</v>
      </c>
      <c r="I1358">
        <v>90.279936526148774</v>
      </c>
      <c r="J1358" s="6" t="s">
        <v>80</v>
      </c>
    </row>
    <row r="1359" spans="1:10" x14ac:dyDescent="0.25">
      <c r="A1359" s="5" t="str">
        <f t="shared" si="21"/>
        <v/>
      </c>
      <c r="B1359" t="s">
        <v>91</v>
      </c>
      <c r="C1359" t="s">
        <v>101</v>
      </c>
      <c r="D1359" s="8" t="s">
        <v>52</v>
      </c>
      <c r="E1359">
        <v>14</v>
      </c>
      <c r="F1359">
        <v>1.3174612522125244</v>
      </c>
      <c r="G1359">
        <v>1.2692124843597412</v>
      </c>
      <c r="H1359">
        <v>8.443792350590229E-3</v>
      </c>
      <c r="I1359">
        <v>90.884969098187554</v>
      </c>
      <c r="J1359" s="6" t="s">
        <v>80</v>
      </c>
    </row>
    <row r="1360" spans="1:10" x14ac:dyDescent="0.25">
      <c r="A1360" s="5" t="str">
        <f t="shared" si="21"/>
        <v/>
      </c>
      <c r="B1360" t="s">
        <v>91</v>
      </c>
      <c r="C1360" t="s">
        <v>101</v>
      </c>
      <c r="D1360" s="8" t="s">
        <v>52</v>
      </c>
      <c r="E1360">
        <v>15</v>
      </c>
      <c r="F1360">
        <v>1.5543750524520874</v>
      </c>
      <c r="G1360">
        <v>1.5647966861724854</v>
      </c>
      <c r="H1360">
        <v>8.8822832331061363E-3</v>
      </c>
      <c r="I1360">
        <v>91.177187582072875</v>
      </c>
      <c r="J1360" s="6" t="s">
        <v>80</v>
      </c>
    </row>
    <row r="1361" spans="1:10" x14ac:dyDescent="0.25">
      <c r="A1361" s="5" t="str">
        <f t="shared" si="21"/>
        <v/>
      </c>
      <c r="B1361" t="s">
        <v>91</v>
      </c>
      <c r="C1361" t="s">
        <v>101</v>
      </c>
      <c r="D1361" s="8" t="s">
        <v>52</v>
      </c>
      <c r="E1361">
        <v>16</v>
      </c>
      <c r="F1361">
        <v>1.903558611869812</v>
      </c>
      <c r="G1361">
        <v>1.9343442916870117</v>
      </c>
      <c r="H1361">
        <v>9.1671682894229889E-3</v>
      </c>
      <c r="I1361">
        <v>91.248920228064705</v>
      </c>
      <c r="J1361" s="6" t="s">
        <v>80</v>
      </c>
    </row>
    <row r="1362" spans="1:10" x14ac:dyDescent="0.25">
      <c r="A1362" s="5" t="str">
        <f t="shared" si="21"/>
        <v/>
      </c>
      <c r="B1362" t="s">
        <v>91</v>
      </c>
      <c r="C1362" t="s">
        <v>101</v>
      </c>
      <c r="D1362" s="8" t="s">
        <v>52</v>
      </c>
      <c r="E1362">
        <v>17</v>
      </c>
      <c r="F1362">
        <v>2.2208321094512939</v>
      </c>
      <c r="G1362">
        <v>2.2368049621582031</v>
      </c>
      <c r="H1362">
        <v>9.2522725462913513E-3</v>
      </c>
      <c r="I1362">
        <v>89.589221371117532</v>
      </c>
      <c r="J1362" s="6" t="s">
        <v>80</v>
      </c>
    </row>
    <row r="1363" spans="1:10" x14ac:dyDescent="0.25">
      <c r="A1363" s="5" t="str">
        <f t="shared" si="21"/>
        <v/>
      </c>
      <c r="B1363" t="s">
        <v>91</v>
      </c>
      <c r="C1363" t="s">
        <v>101</v>
      </c>
      <c r="D1363" s="8" t="s">
        <v>52</v>
      </c>
      <c r="E1363">
        <v>18</v>
      </c>
      <c r="F1363">
        <v>2.4558954238891602</v>
      </c>
      <c r="G1363">
        <v>2.4304499626159668</v>
      </c>
      <c r="H1363">
        <v>9.1753816232085228E-3</v>
      </c>
      <c r="I1363">
        <v>86.697403774969061</v>
      </c>
      <c r="J1363" s="6" t="s">
        <v>80</v>
      </c>
    </row>
    <row r="1364" spans="1:10" x14ac:dyDescent="0.25">
      <c r="A1364" s="5" t="str">
        <f t="shared" si="21"/>
        <v/>
      </c>
      <c r="B1364" t="s">
        <v>91</v>
      </c>
      <c r="C1364" t="s">
        <v>101</v>
      </c>
      <c r="D1364" s="8" t="s">
        <v>52</v>
      </c>
      <c r="E1364">
        <v>19</v>
      </c>
      <c r="F1364">
        <v>2.5156741142272949</v>
      </c>
      <c r="G1364">
        <v>1.5771775245666504</v>
      </c>
      <c r="H1364">
        <v>9.2609366402029991E-3</v>
      </c>
      <c r="I1364">
        <v>83.274039181995136</v>
      </c>
      <c r="J1364" s="6" t="s">
        <v>80</v>
      </c>
    </row>
    <row r="1365" spans="1:10" x14ac:dyDescent="0.25">
      <c r="A1365" s="5" t="str">
        <f t="shared" si="21"/>
        <v/>
      </c>
      <c r="B1365" t="s">
        <v>91</v>
      </c>
      <c r="C1365" t="s">
        <v>101</v>
      </c>
      <c r="D1365" s="8" t="s">
        <v>52</v>
      </c>
      <c r="E1365">
        <v>20</v>
      </c>
      <c r="F1365">
        <v>2.3512437343597412</v>
      </c>
      <c r="G1365">
        <v>1.8234785795211792</v>
      </c>
      <c r="H1365">
        <v>8.7038958445191383E-3</v>
      </c>
      <c r="I1365">
        <v>79.777810389684731</v>
      </c>
      <c r="J1365" s="6" t="s">
        <v>80</v>
      </c>
    </row>
    <row r="1366" spans="1:10" x14ac:dyDescent="0.25">
      <c r="A1366" s="5" t="str">
        <f t="shared" si="21"/>
        <v/>
      </c>
      <c r="B1366" t="s">
        <v>91</v>
      </c>
      <c r="C1366" t="s">
        <v>101</v>
      </c>
      <c r="D1366" s="8" t="s">
        <v>52</v>
      </c>
      <c r="E1366">
        <v>21</v>
      </c>
      <c r="F1366">
        <v>2.2672240734100342</v>
      </c>
      <c r="G1366">
        <v>2.7073371410369873</v>
      </c>
      <c r="H1366">
        <v>8.4582231938838959E-3</v>
      </c>
      <c r="I1366">
        <v>77.43955425110812</v>
      </c>
      <c r="J1366" s="6" t="s">
        <v>80</v>
      </c>
    </row>
    <row r="1367" spans="1:10" x14ac:dyDescent="0.25">
      <c r="A1367" s="5" t="str">
        <f t="shared" si="21"/>
        <v/>
      </c>
      <c r="B1367" t="s">
        <v>91</v>
      </c>
      <c r="C1367" t="s">
        <v>101</v>
      </c>
      <c r="D1367" s="8" t="s">
        <v>52</v>
      </c>
      <c r="E1367">
        <v>22</v>
      </c>
      <c r="F1367">
        <v>2.0600006580352783</v>
      </c>
      <c r="G1367">
        <v>2.1774108409881592</v>
      </c>
      <c r="H1367">
        <v>7.8170383349061012E-3</v>
      </c>
      <c r="I1367">
        <v>76.173636385331804</v>
      </c>
      <c r="J1367" s="6" t="s">
        <v>80</v>
      </c>
    </row>
    <row r="1368" spans="1:10" x14ac:dyDescent="0.25">
      <c r="A1368" s="5" t="str">
        <f t="shared" si="21"/>
        <v/>
      </c>
      <c r="B1368" t="s">
        <v>91</v>
      </c>
      <c r="C1368" t="s">
        <v>101</v>
      </c>
      <c r="D1368" s="8" t="s">
        <v>52</v>
      </c>
      <c r="E1368">
        <v>23</v>
      </c>
      <c r="F1368">
        <v>1.8022478818893433</v>
      </c>
      <c r="G1368">
        <v>1.8344407081604004</v>
      </c>
      <c r="H1368">
        <v>7.6620480976998806E-3</v>
      </c>
      <c r="I1368">
        <v>75.457694657253612</v>
      </c>
      <c r="J1368" s="6" t="s">
        <v>80</v>
      </c>
    </row>
    <row r="1369" spans="1:10" x14ac:dyDescent="0.25">
      <c r="A1369" s="5" t="str">
        <f t="shared" si="21"/>
        <v/>
      </c>
      <c r="B1369" t="s">
        <v>91</v>
      </c>
      <c r="C1369" t="s">
        <v>101</v>
      </c>
      <c r="D1369" s="8" t="s">
        <v>52</v>
      </c>
      <c r="E1369">
        <v>24</v>
      </c>
      <c r="F1369">
        <v>1.4524141550064087</v>
      </c>
      <c r="G1369">
        <v>1.4983887672424316</v>
      </c>
      <c r="H1369">
        <v>7.2504174895584583E-3</v>
      </c>
      <c r="I1369">
        <v>75.110253656939378</v>
      </c>
      <c r="J1369" s="6" t="s">
        <v>80</v>
      </c>
    </row>
    <row r="1370" spans="1:10" x14ac:dyDescent="0.25">
      <c r="A1370" s="5" t="str">
        <f t="shared" si="21"/>
        <v/>
      </c>
      <c r="B1370" t="s">
        <v>91</v>
      </c>
      <c r="C1370" t="s">
        <v>101</v>
      </c>
      <c r="D1370" s="8" t="s">
        <v>53</v>
      </c>
      <c r="E1370">
        <v>1</v>
      </c>
      <c r="F1370">
        <v>1.2229069471359253</v>
      </c>
      <c r="G1370">
        <v>1.243903636932373</v>
      </c>
      <c r="H1370">
        <v>6.7299827933311462E-3</v>
      </c>
      <c r="I1370">
        <v>74.337026427524933</v>
      </c>
      <c r="J1370" s="6" t="s">
        <v>80</v>
      </c>
    </row>
    <row r="1371" spans="1:10" x14ac:dyDescent="0.25">
      <c r="A1371" s="5" t="str">
        <f t="shared" si="21"/>
        <v/>
      </c>
      <c r="B1371" t="s">
        <v>91</v>
      </c>
      <c r="C1371" t="s">
        <v>101</v>
      </c>
      <c r="D1371" s="8" t="s">
        <v>53</v>
      </c>
      <c r="E1371">
        <v>2</v>
      </c>
      <c r="F1371">
        <v>1.0268672704696655</v>
      </c>
      <c r="G1371">
        <v>1.0469585657119751</v>
      </c>
      <c r="H1371">
        <v>6.1763343401253223E-3</v>
      </c>
      <c r="I1371">
        <v>73.570130944964617</v>
      </c>
      <c r="J1371" s="6" t="s">
        <v>80</v>
      </c>
    </row>
    <row r="1372" spans="1:10" x14ac:dyDescent="0.25">
      <c r="A1372" s="5" t="str">
        <f t="shared" si="21"/>
        <v/>
      </c>
      <c r="B1372" t="s">
        <v>91</v>
      </c>
      <c r="C1372" t="s">
        <v>101</v>
      </c>
      <c r="D1372" s="8" t="s">
        <v>53</v>
      </c>
      <c r="E1372">
        <v>3</v>
      </c>
      <c r="F1372">
        <v>0.88584065437316895</v>
      </c>
      <c r="G1372">
        <v>0.91289007663726807</v>
      </c>
      <c r="H1372">
        <v>5.4170484654605389E-3</v>
      </c>
      <c r="I1372">
        <v>72.716185899009076</v>
      </c>
      <c r="J1372" s="6" t="s">
        <v>80</v>
      </c>
    </row>
    <row r="1373" spans="1:10" x14ac:dyDescent="0.25">
      <c r="A1373" s="5" t="str">
        <f t="shared" si="21"/>
        <v/>
      </c>
      <c r="B1373" t="s">
        <v>91</v>
      </c>
      <c r="C1373" t="s">
        <v>101</v>
      </c>
      <c r="D1373" s="8" t="s">
        <v>53</v>
      </c>
      <c r="E1373">
        <v>4</v>
      </c>
      <c r="F1373">
        <v>0.78808367252349854</v>
      </c>
      <c r="G1373">
        <v>0.81764322519302368</v>
      </c>
      <c r="H1373">
        <v>4.7921482473611832E-3</v>
      </c>
      <c r="I1373">
        <v>71.978443924960487</v>
      </c>
      <c r="J1373" s="6" t="s">
        <v>80</v>
      </c>
    </row>
    <row r="1374" spans="1:10" x14ac:dyDescent="0.25">
      <c r="A1374" s="5" t="str">
        <f t="shared" si="21"/>
        <v/>
      </c>
      <c r="B1374" t="s">
        <v>91</v>
      </c>
      <c r="C1374" t="s">
        <v>101</v>
      </c>
      <c r="D1374" s="8" t="s">
        <v>53</v>
      </c>
      <c r="E1374">
        <v>5</v>
      </c>
      <c r="F1374">
        <v>0.73777484893798828</v>
      </c>
      <c r="G1374">
        <v>0.74522459506988525</v>
      </c>
      <c r="H1374">
        <v>4.2342380620539188E-3</v>
      </c>
      <c r="I1374">
        <v>71.232337213228604</v>
      </c>
      <c r="J1374" s="6" t="s">
        <v>80</v>
      </c>
    </row>
    <row r="1375" spans="1:10" x14ac:dyDescent="0.25">
      <c r="A1375" s="5" t="str">
        <f t="shared" si="21"/>
        <v/>
      </c>
      <c r="B1375" t="s">
        <v>91</v>
      </c>
      <c r="C1375" t="s">
        <v>101</v>
      </c>
      <c r="D1375" s="8" t="s">
        <v>53</v>
      </c>
      <c r="E1375">
        <v>6</v>
      </c>
      <c r="F1375">
        <v>0.71788311004638672</v>
      </c>
      <c r="G1375">
        <v>0.72305381298065186</v>
      </c>
      <c r="H1375">
        <v>3.7403057795017958E-3</v>
      </c>
      <c r="I1375">
        <v>70.798027476966254</v>
      </c>
      <c r="J1375" s="6" t="s">
        <v>80</v>
      </c>
    </row>
    <row r="1376" spans="1:10" x14ac:dyDescent="0.25">
      <c r="A1376" s="5" t="str">
        <f t="shared" si="21"/>
        <v/>
      </c>
      <c r="B1376" t="s">
        <v>91</v>
      </c>
      <c r="C1376" t="s">
        <v>101</v>
      </c>
      <c r="D1376" s="8" t="s">
        <v>53</v>
      </c>
      <c r="E1376">
        <v>7</v>
      </c>
      <c r="F1376">
        <v>0.76049321889877319</v>
      </c>
      <c r="G1376">
        <v>0.76405477523803711</v>
      </c>
      <c r="H1376">
        <v>3.6232478450983763E-3</v>
      </c>
      <c r="I1376">
        <v>70.970482278327694</v>
      </c>
      <c r="J1376" s="6" t="s">
        <v>80</v>
      </c>
    </row>
    <row r="1377" spans="1:10" x14ac:dyDescent="0.25">
      <c r="A1377" s="5" t="str">
        <f t="shared" si="21"/>
        <v/>
      </c>
      <c r="B1377" t="s">
        <v>91</v>
      </c>
      <c r="C1377" t="s">
        <v>101</v>
      </c>
      <c r="D1377" s="8" t="s">
        <v>53</v>
      </c>
      <c r="E1377">
        <v>8</v>
      </c>
      <c r="F1377">
        <v>0.73074483871459961</v>
      </c>
      <c r="G1377">
        <v>0.73271298408508301</v>
      </c>
      <c r="H1377">
        <v>3.8040531799197197E-3</v>
      </c>
      <c r="I1377">
        <v>73.039133711746629</v>
      </c>
      <c r="J1377" s="6" t="s">
        <v>80</v>
      </c>
    </row>
    <row r="1378" spans="1:10" x14ac:dyDescent="0.25">
      <c r="A1378" s="5" t="str">
        <f t="shared" si="21"/>
        <v/>
      </c>
      <c r="B1378" t="s">
        <v>91</v>
      </c>
      <c r="C1378" t="s">
        <v>101</v>
      </c>
      <c r="D1378" s="8" t="s">
        <v>53</v>
      </c>
      <c r="E1378">
        <v>9</v>
      </c>
      <c r="F1378">
        <v>0.64305442571640015</v>
      </c>
      <c r="G1378">
        <v>0.63354772329330444</v>
      </c>
      <c r="H1378">
        <v>4.3040607124567032E-3</v>
      </c>
      <c r="I1378">
        <v>76.51395196294429</v>
      </c>
      <c r="J1378" s="6" t="s">
        <v>80</v>
      </c>
    </row>
    <row r="1379" spans="1:10" x14ac:dyDescent="0.25">
      <c r="A1379" s="5" t="str">
        <f t="shared" si="21"/>
        <v/>
      </c>
      <c r="B1379" t="s">
        <v>91</v>
      </c>
      <c r="C1379" t="s">
        <v>101</v>
      </c>
      <c r="D1379" s="8" t="s">
        <v>53</v>
      </c>
      <c r="E1379">
        <v>10</v>
      </c>
      <c r="F1379">
        <v>0.59993058443069458</v>
      </c>
      <c r="G1379">
        <v>0.58407795429229736</v>
      </c>
      <c r="H1379">
        <v>5.1503968425095081E-3</v>
      </c>
      <c r="I1379">
        <v>80.213161284220078</v>
      </c>
      <c r="J1379" s="6" t="s">
        <v>80</v>
      </c>
    </row>
    <row r="1380" spans="1:10" x14ac:dyDescent="0.25">
      <c r="A1380" s="5" t="str">
        <f t="shared" si="21"/>
        <v/>
      </c>
      <c r="B1380" t="s">
        <v>91</v>
      </c>
      <c r="C1380" t="s">
        <v>101</v>
      </c>
      <c r="D1380" s="8" t="s">
        <v>53</v>
      </c>
      <c r="E1380">
        <v>11</v>
      </c>
      <c r="F1380">
        <v>0.60289883613586426</v>
      </c>
      <c r="G1380">
        <v>0.60224604606628418</v>
      </c>
      <c r="H1380">
        <v>6.0187703929841518E-3</v>
      </c>
      <c r="I1380">
        <v>83.605371368631666</v>
      </c>
      <c r="J1380" s="6" t="s">
        <v>80</v>
      </c>
    </row>
    <row r="1381" spans="1:10" x14ac:dyDescent="0.25">
      <c r="A1381" s="5" t="str">
        <f t="shared" si="21"/>
        <v/>
      </c>
      <c r="B1381" t="s">
        <v>91</v>
      </c>
      <c r="C1381" t="s">
        <v>101</v>
      </c>
      <c r="D1381" s="8" t="s">
        <v>53</v>
      </c>
      <c r="E1381">
        <v>12</v>
      </c>
      <c r="F1381">
        <v>0.72554939985275269</v>
      </c>
      <c r="G1381">
        <v>0.71710151433944702</v>
      </c>
      <c r="H1381">
        <v>6.9767325185239315E-3</v>
      </c>
      <c r="I1381">
        <v>85.197331011768298</v>
      </c>
      <c r="J1381" s="6" t="s">
        <v>80</v>
      </c>
    </row>
    <row r="1382" spans="1:10" x14ac:dyDescent="0.25">
      <c r="A1382" s="5" t="str">
        <f t="shared" si="21"/>
        <v/>
      </c>
      <c r="B1382" t="s">
        <v>91</v>
      </c>
      <c r="C1382" t="s">
        <v>101</v>
      </c>
      <c r="D1382" s="8" t="s">
        <v>53</v>
      </c>
      <c r="E1382">
        <v>13</v>
      </c>
      <c r="F1382">
        <v>0.95876318216323853</v>
      </c>
      <c r="G1382">
        <v>0.92206394672393799</v>
      </c>
      <c r="H1382">
        <v>7.9599516466259956E-3</v>
      </c>
      <c r="I1382">
        <v>87.079210990720313</v>
      </c>
      <c r="J1382" s="6" t="s">
        <v>80</v>
      </c>
    </row>
    <row r="1383" spans="1:10" x14ac:dyDescent="0.25">
      <c r="A1383" s="5" t="str">
        <f t="shared" si="21"/>
        <v/>
      </c>
      <c r="B1383" t="s">
        <v>91</v>
      </c>
      <c r="C1383" t="s">
        <v>101</v>
      </c>
      <c r="D1383" s="8" t="s">
        <v>53</v>
      </c>
      <c r="E1383">
        <v>14</v>
      </c>
      <c r="F1383">
        <v>1.219348669052124</v>
      </c>
      <c r="G1383">
        <v>1.1881026029586792</v>
      </c>
      <c r="H1383">
        <v>8.7928427383303642E-3</v>
      </c>
      <c r="I1383">
        <v>88.648774030500405</v>
      </c>
      <c r="J1383" s="6" t="s">
        <v>80</v>
      </c>
    </row>
    <row r="1384" spans="1:10" x14ac:dyDescent="0.25">
      <c r="A1384" s="5" t="str">
        <f t="shared" si="21"/>
        <v/>
      </c>
      <c r="B1384" t="s">
        <v>91</v>
      </c>
      <c r="C1384" t="s">
        <v>101</v>
      </c>
      <c r="D1384" s="8" t="s">
        <v>53</v>
      </c>
      <c r="E1384">
        <v>15</v>
      </c>
      <c r="F1384">
        <v>1.4934873580932617</v>
      </c>
      <c r="G1384">
        <v>1.4642086029052734</v>
      </c>
      <c r="H1384">
        <v>9.116416797041893E-3</v>
      </c>
      <c r="I1384">
        <v>88.994941086699782</v>
      </c>
      <c r="J1384" s="6" t="s">
        <v>80</v>
      </c>
    </row>
    <row r="1385" spans="1:10" x14ac:dyDescent="0.25">
      <c r="A1385" s="5" t="str">
        <f t="shared" si="21"/>
        <v/>
      </c>
      <c r="B1385" t="s">
        <v>91</v>
      </c>
      <c r="C1385" t="s">
        <v>101</v>
      </c>
      <c r="D1385" s="8" t="s">
        <v>53</v>
      </c>
      <c r="E1385">
        <v>16</v>
      </c>
      <c r="F1385">
        <v>1.8551312685012817</v>
      </c>
      <c r="G1385">
        <v>1.8151994943618774</v>
      </c>
      <c r="H1385">
        <v>9.3368329107761383E-3</v>
      </c>
      <c r="I1385">
        <v>88.733034393978684</v>
      </c>
      <c r="J1385" s="6" t="s">
        <v>80</v>
      </c>
    </row>
    <row r="1386" spans="1:10" x14ac:dyDescent="0.25">
      <c r="A1386" s="5" t="str">
        <f t="shared" si="21"/>
        <v/>
      </c>
      <c r="B1386" t="s">
        <v>91</v>
      </c>
      <c r="C1386" t="s">
        <v>101</v>
      </c>
      <c r="D1386" s="8" t="s">
        <v>53</v>
      </c>
      <c r="E1386">
        <v>17</v>
      </c>
      <c r="F1386">
        <v>2.1551573276519775</v>
      </c>
      <c r="G1386">
        <v>2.1174271106719971</v>
      </c>
      <c r="H1386">
        <v>9.4773145392537117E-3</v>
      </c>
      <c r="I1386">
        <v>87.522835472041479</v>
      </c>
      <c r="J1386" s="6" t="s">
        <v>80</v>
      </c>
    </row>
    <row r="1387" spans="1:10" x14ac:dyDescent="0.25">
      <c r="A1387" s="5" t="str">
        <f t="shared" si="21"/>
        <v/>
      </c>
      <c r="B1387" t="s">
        <v>91</v>
      </c>
      <c r="C1387" t="s">
        <v>101</v>
      </c>
      <c r="D1387" s="8" t="s">
        <v>53</v>
      </c>
      <c r="E1387">
        <v>18</v>
      </c>
      <c r="F1387">
        <v>2.3815958499908447</v>
      </c>
      <c r="G1387">
        <v>2.3400802612304688</v>
      </c>
      <c r="H1387">
        <v>9.4697196036577225E-3</v>
      </c>
      <c r="I1387">
        <v>85.803167485609805</v>
      </c>
      <c r="J1387" s="6" t="s">
        <v>80</v>
      </c>
    </row>
    <row r="1388" spans="1:10" x14ac:dyDescent="0.25">
      <c r="A1388" s="5" t="str">
        <f t="shared" si="21"/>
        <v/>
      </c>
      <c r="B1388" t="s">
        <v>91</v>
      </c>
      <c r="C1388" t="s">
        <v>101</v>
      </c>
      <c r="D1388" s="8" t="s">
        <v>53</v>
      </c>
      <c r="E1388">
        <v>19</v>
      </c>
      <c r="F1388">
        <v>2.4248151779174805</v>
      </c>
      <c r="G1388">
        <v>1.5325990915298462</v>
      </c>
      <c r="H1388">
        <v>9.4545986503362656E-3</v>
      </c>
      <c r="I1388">
        <v>82.588625196801189</v>
      </c>
      <c r="J1388" s="6" t="s">
        <v>80</v>
      </c>
    </row>
    <row r="1389" spans="1:10" x14ac:dyDescent="0.25">
      <c r="A1389" s="5" t="str">
        <f t="shared" si="21"/>
        <v/>
      </c>
      <c r="B1389" t="s">
        <v>91</v>
      </c>
      <c r="C1389" t="s">
        <v>101</v>
      </c>
      <c r="D1389" s="8" t="s">
        <v>53</v>
      </c>
      <c r="E1389">
        <v>20</v>
      </c>
      <c r="F1389">
        <v>2.2474193572998047</v>
      </c>
      <c r="G1389">
        <v>1.7503454685211182</v>
      </c>
      <c r="H1389">
        <v>8.9494558051228523E-3</v>
      </c>
      <c r="I1389">
        <v>78.170416925087409</v>
      </c>
      <c r="J1389" s="6" t="s">
        <v>80</v>
      </c>
    </row>
    <row r="1390" spans="1:10" x14ac:dyDescent="0.25">
      <c r="A1390" s="5" t="str">
        <f t="shared" si="21"/>
        <v/>
      </c>
      <c r="B1390" t="s">
        <v>91</v>
      </c>
      <c r="C1390" t="s">
        <v>101</v>
      </c>
      <c r="D1390" s="8" t="s">
        <v>53</v>
      </c>
      <c r="E1390">
        <v>21</v>
      </c>
      <c r="F1390">
        <v>2.1809372901916504</v>
      </c>
      <c r="G1390">
        <v>2.6123430728912354</v>
      </c>
      <c r="H1390">
        <v>8.780062198638916E-3</v>
      </c>
      <c r="I1390">
        <v>75.684466202371141</v>
      </c>
      <c r="J1390" s="6" t="s">
        <v>80</v>
      </c>
    </row>
    <row r="1391" spans="1:10" x14ac:dyDescent="0.25">
      <c r="A1391" s="5" t="str">
        <f t="shared" si="21"/>
        <v/>
      </c>
      <c r="B1391" t="s">
        <v>91</v>
      </c>
      <c r="C1391" t="s">
        <v>101</v>
      </c>
      <c r="D1391" s="8" t="s">
        <v>53</v>
      </c>
      <c r="E1391">
        <v>22</v>
      </c>
      <c r="F1391">
        <v>1.9744235277175903</v>
      </c>
      <c r="G1391">
        <v>2.0818891525268555</v>
      </c>
      <c r="H1391">
        <v>8.1846136599779129E-3</v>
      </c>
      <c r="I1391">
        <v>74.550406191882175</v>
      </c>
      <c r="J1391" s="6" t="s">
        <v>80</v>
      </c>
    </row>
    <row r="1392" spans="1:10" x14ac:dyDescent="0.25">
      <c r="A1392" s="5" t="str">
        <f t="shared" si="21"/>
        <v/>
      </c>
      <c r="B1392" t="s">
        <v>91</v>
      </c>
      <c r="C1392" t="s">
        <v>101</v>
      </c>
      <c r="D1392" s="8" t="s">
        <v>53</v>
      </c>
      <c r="E1392">
        <v>23</v>
      </c>
      <c r="F1392">
        <v>1.7664382457733154</v>
      </c>
      <c r="G1392">
        <v>1.7656913995742798</v>
      </c>
      <c r="H1392">
        <v>8.0212587490677834E-3</v>
      </c>
      <c r="I1392">
        <v>73.848248819370866</v>
      </c>
      <c r="J1392" s="6" t="s">
        <v>80</v>
      </c>
    </row>
    <row r="1393" spans="1:10" x14ac:dyDescent="0.25">
      <c r="A1393" s="5" t="str">
        <f t="shared" si="21"/>
        <v/>
      </c>
      <c r="B1393" t="s">
        <v>91</v>
      </c>
      <c r="C1393" t="s">
        <v>101</v>
      </c>
      <c r="D1393" s="8" t="s">
        <v>53</v>
      </c>
      <c r="E1393">
        <v>24</v>
      </c>
      <c r="F1393">
        <v>1.4434065818786621</v>
      </c>
      <c r="G1393">
        <v>1.4519602060317993</v>
      </c>
      <c r="H1393">
        <v>7.6481024734675884E-3</v>
      </c>
      <c r="I1393">
        <v>72.543060630684437</v>
      </c>
      <c r="J1393" s="6" t="s">
        <v>80</v>
      </c>
    </row>
    <row r="1394" spans="1:10" x14ac:dyDescent="0.25">
      <c r="A1394" s="5" t="str">
        <f t="shared" si="21"/>
        <v/>
      </c>
      <c r="B1394" t="s">
        <v>91</v>
      </c>
      <c r="C1394" t="s">
        <v>101</v>
      </c>
      <c r="D1394" s="8" t="s">
        <v>54</v>
      </c>
      <c r="E1394">
        <v>1</v>
      </c>
      <c r="F1394">
        <v>1.1908949613571167</v>
      </c>
      <c r="G1394">
        <v>1.2183225154876709</v>
      </c>
      <c r="H1394">
        <v>6.6654141992330551E-3</v>
      </c>
      <c r="I1394">
        <v>71.611182234271652</v>
      </c>
      <c r="J1394" s="6" t="s">
        <v>80</v>
      </c>
    </row>
    <row r="1395" spans="1:10" x14ac:dyDescent="0.25">
      <c r="A1395" s="5" t="str">
        <f t="shared" si="21"/>
        <v/>
      </c>
      <c r="B1395" t="s">
        <v>91</v>
      </c>
      <c r="C1395" t="s">
        <v>101</v>
      </c>
      <c r="D1395" s="8" t="s">
        <v>54</v>
      </c>
      <c r="E1395">
        <v>2</v>
      </c>
      <c r="F1395">
        <v>1.0140354633331299</v>
      </c>
      <c r="G1395">
        <v>1.0301024913787842</v>
      </c>
      <c r="H1395">
        <v>6.01529935374856E-3</v>
      </c>
      <c r="I1395">
        <v>70.98551637823941</v>
      </c>
      <c r="J1395" s="6" t="s">
        <v>80</v>
      </c>
    </row>
    <row r="1396" spans="1:10" x14ac:dyDescent="0.25">
      <c r="A1396" s="5" t="str">
        <f t="shared" si="21"/>
        <v/>
      </c>
      <c r="B1396" t="s">
        <v>91</v>
      </c>
      <c r="C1396" t="s">
        <v>101</v>
      </c>
      <c r="D1396" s="8" t="s">
        <v>54</v>
      </c>
      <c r="E1396">
        <v>3</v>
      </c>
      <c r="F1396">
        <v>0.88121813535690308</v>
      </c>
      <c r="G1396">
        <v>0.89991647005081177</v>
      </c>
      <c r="H1396">
        <v>5.3383097983896732E-3</v>
      </c>
      <c r="I1396">
        <v>70.588692604744921</v>
      </c>
      <c r="J1396" s="6" t="s">
        <v>80</v>
      </c>
    </row>
    <row r="1397" spans="1:10" x14ac:dyDescent="0.25">
      <c r="A1397" s="5" t="str">
        <f t="shared" si="21"/>
        <v/>
      </c>
      <c r="B1397" t="s">
        <v>91</v>
      </c>
      <c r="C1397" t="s">
        <v>101</v>
      </c>
      <c r="D1397" s="8" t="s">
        <v>54</v>
      </c>
      <c r="E1397">
        <v>4</v>
      </c>
      <c r="F1397">
        <v>0.78742063045501709</v>
      </c>
      <c r="G1397">
        <v>0.80489867925643921</v>
      </c>
      <c r="H1397">
        <v>4.684812854975462E-3</v>
      </c>
      <c r="I1397">
        <v>70.197994326008867</v>
      </c>
      <c r="J1397" s="6" t="s">
        <v>80</v>
      </c>
    </row>
    <row r="1398" spans="1:10" x14ac:dyDescent="0.25">
      <c r="A1398" s="5" t="str">
        <f t="shared" si="21"/>
        <v/>
      </c>
      <c r="B1398" t="s">
        <v>91</v>
      </c>
      <c r="C1398" t="s">
        <v>101</v>
      </c>
      <c r="D1398" s="8" t="s">
        <v>54</v>
      </c>
      <c r="E1398">
        <v>5</v>
      </c>
      <c r="F1398">
        <v>0.73718690872192383</v>
      </c>
      <c r="G1398">
        <v>0.73481994867324829</v>
      </c>
      <c r="H1398">
        <v>4.1524260304868221E-3</v>
      </c>
      <c r="I1398">
        <v>70.002066943209272</v>
      </c>
      <c r="J1398" s="6" t="s">
        <v>80</v>
      </c>
    </row>
    <row r="1399" spans="1:10" x14ac:dyDescent="0.25">
      <c r="A1399" s="5" t="str">
        <f t="shared" si="21"/>
        <v/>
      </c>
      <c r="B1399" t="s">
        <v>91</v>
      </c>
      <c r="C1399" t="s">
        <v>101</v>
      </c>
      <c r="D1399" s="8" t="s">
        <v>54</v>
      </c>
      <c r="E1399">
        <v>6</v>
      </c>
      <c r="F1399">
        <v>0.72794497013092041</v>
      </c>
      <c r="G1399">
        <v>0.71772366762161255</v>
      </c>
      <c r="H1399">
        <v>3.6264776717871428E-3</v>
      </c>
      <c r="I1399">
        <v>69.78024746106766</v>
      </c>
      <c r="J1399" s="6" t="s">
        <v>80</v>
      </c>
    </row>
    <row r="1400" spans="1:10" x14ac:dyDescent="0.25">
      <c r="A1400" s="5" t="str">
        <f t="shared" si="21"/>
        <v/>
      </c>
      <c r="B1400" t="s">
        <v>91</v>
      </c>
      <c r="C1400" t="s">
        <v>101</v>
      </c>
      <c r="D1400" s="8" t="s">
        <v>54</v>
      </c>
      <c r="E1400">
        <v>7</v>
      </c>
      <c r="F1400">
        <v>0.75276929140090942</v>
      </c>
      <c r="G1400">
        <v>0.75761687755584717</v>
      </c>
      <c r="H1400">
        <v>3.3817922230809927E-3</v>
      </c>
      <c r="I1400">
        <v>69.983041768007482</v>
      </c>
      <c r="J1400" s="6" t="s">
        <v>80</v>
      </c>
    </row>
    <row r="1401" spans="1:10" x14ac:dyDescent="0.25">
      <c r="A1401" s="5" t="str">
        <f t="shared" si="21"/>
        <v/>
      </c>
      <c r="B1401" t="s">
        <v>91</v>
      </c>
      <c r="C1401" t="s">
        <v>101</v>
      </c>
      <c r="D1401" s="8" t="s">
        <v>54</v>
      </c>
      <c r="E1401">
        <v>8</v>
      </c>
      <c r="F1401">
        <v>0.71222639083862305</v>
      </c>
      <c r="G1401">
        <v>0.73969411849975586</v>
      </c>
      <c r="H1401">
        <v>3.5714511759579182E-3</v>
      </c>
      <c r="I1401">
        <v>71.944427120582034</v>
      </c>
      <c r="J1401" s="6" t="s">
        <v>80</v>
      </c>
    </row>
    <row r="1402" spans="1:10" x14ac:dyDescent="0.25">
      <c r="A1402" s="5" t="str">
        <f t="shared" si="21"/>
        <v/>
      </c>
      <c r="B1402" t="s">
        <v>91</v>
      </c>
      <c r="C1402" t="s">
        <v>101</v>
      </c>
      <c r="D1402" s="8" t="s">
        <v>54</v>
      </c>
      <c r="E1402">
        <v>9</v>
      </c>
      <c r="F1402">
        <v>0.62589985132217407</v>
      </c>
      <c r="G1402">
        <v>0.63947093486785889</v>
      </c>
      <c r="H1402">
        <v>3.9918306283652782E-3</v>
      </c>
      <c r="I1402">
        <v>74.27683164069569</v>
      </c>
      <c r="J1402" s="6" t="s">
        <v>80</v>
      </c>
    </row>
    <row r="1403" spans="1:10" x14ac:dyDescent="0.25">
      <c r="A1403" s="5" t="str">
        <f t="shared" si="21"/>
        <v/>
      </c>
      <c r="B1403" t="s">
        <v>91</v>
      </c>
      <c r="C1403" t="s">
        <v>101</v>
      </c>
      <c r="D1403" s="8" t="s">
        <v>54</v>
      </c>
      <c r="E1403">
        <v>10</v>
      </c>
      <c r="F1403">
        <v>0.55401843786239624</v>
      </c>
      <c r="G1403">
        <v>0.55924242734909058</v>
      </c>
      <c r="H1403">
        <v>4.6921065077185631E-3</v>
      </c>
      <c r="I1403">
        <v>76.808530014768365</v>
      </c>
      <c r="J1403" s="6" t="s">
        <v>80</v>
      </c>
    </row>
    <row r="1404" spans="1:10" x14ac:dyDescent="0.25">
      <c r="A1404" s="5" t="str">
        <f t="shared" si="21"/>
        <v/>
      </c>
      <c r="B1404" t="s">
        <v>91</v>
      </c>
      <c r="C1404" t="s">
        <v>101</v>
      </c>
      <c r="D1404" s="8" t="s">
        <v>54</v>
      </c>
      <c r="E1404">
        <v>11</v>
      </c>
      <c r="F1404">
        <v>0.53456246852874756</v>
      </c>
      <c r="G1404">
        <v>0.52199411392211914</v>
      </c>
      <c r="H1404">
        <v>5.3272135555744171E-3</v>
      </c>
      <c r="I1404">
        <v>79.153103990821847</v>
      </c>
      <c r="J1404" s="6" t="s">
        <v>80</v>
      </c>
    </row>
    <row r="1405" spans="1:10" x14ac:dyDescent="0.25">
      <c r="A1405" s="5" t="str">
        <f t="shared" si="21"/>
        <v/>
      </c>
      <c r="B1405" t="s">
        <v>91</v>
      </c>
      <c r="C1405" t="s">
        <v>101</v>
      </c>
      <c r="D1405" s="8" t="s">
        <v>54</v>
      </c>
      <c r="E1405">
        <v>12</v>
      </c>
      <c r="F1405">
        <v>0.57516211271286011</v>
      </c>
      <c r="G1405">
        <v>0.57648420333862305</v>
      </c>
      <c r="H1405">
        <v>6.1346832662820816E-3</v>
      </c>
      <c r="I1405">
        <v>81.654541553439969</v>
      </c>
      <c r="J1405" s="6" t="s">
        <v>80</v>
      </c>
    </row>
    <row r="1406" spans="1:10" x14ac:dyDescent="0.25">
      <c r="A1406" s="5" t="str">
        <f t="shared" si="21"/>
        <v/>
      </c>
      <c r="B1406" t="s">
        <v>91</v>
      </c>
      <c r="C1406" t="s">
        <v>101</v>
      </c>
      <c r="D1406" s="8" t="s">
        <v>54</v>
      </c>
      <c r="E1406">
        <v>13</v>
      </c>
      <c r="F1406">
        <v>0.73964023590087891</v>
      </c>
      <c r="G1406">
        <v>0.73279464244842529</v>
      </c>
      <c r="H1406">
        <v>7.0311031304299831E-3</v>
      </c>
      <c r="I1406">
        <v>83.244259285805953</v>
      </c>
      <c r="J1406" s="6" t="s">
        <v>80</v>
      </c>
    </row>
    <row r="1407" spans="1:10" x14ac:dyDescent="0.25">
      <c r="A1407" s="5" t="str">
        <f t="shared" si="21"/>
        <v/>
      </c>
      <c r="B1407" t="s">
        <v>91</v>
      </c>
      <c r="C1407" t="s">
        <v>101</v>
      </c>
      <c r="D1407" s="8" t="s">
        <v>54</v>
      </c>
      <c r="E1407">
        <v>14</v>
      </c>
      <c r="F1407">
        <v>0.99005460739135742</v>
      </c>
      <c r="G1407">
        <v>0.95696145296096802</v>
      </c>
      <c r="H1407">
        <v>7.8737596049904823E-3</v>
      </c>
      <c r="I1407">
        <v>84.686711486190035</v>
      </c>
      <c r="J1407" s="6" t="s">
        <v>80</v>
      </c>
    </row>
    <row r="1408" spans="1:10" x14ac:dyDescent="0.25">
      <c r="A1408" s="5" t="str">
        <f t="shared" si="21"/>
        <v/>
      </c>
      <c r="B1408" t="s">
        <v>91</v>
      </c>
      <c r="C1408" t="s">
        <v>101</v>
      </c>
      <c r="D1408" s="8" t="s">
        <v>54</v>
      </c>
      <c r="E1408">
        <v>15</v>
      </c>
      <c r="F1408">
        <v>1.2620658874511719</v>
      </c>
      <c r="G1408">
        <v>1.2237585783004761</v>
      </c>
      <c r="H1408">
        <v>8.3698313683271408E-3</v>
      </c>
      <c r="I1408">
        <v>85.134725599534761</v>
      </c>
      <c r="J1408" s="6" t="s">
        <v>80</v>
      </c>
    </row>
    <row r="1409" spans="1:10" x14ac:dyDescent="0.25">
      <c r="A1409" s="5" t="str">
        <f t="shared" si="21"/>
        <v/>
      </c>
      <c r="B1409" t="s">
        <v>91</v>
      </c>
      <c r="C1409" t="s">
        <v>101</v>
      </c>
      <c r="D1409" s="8" t="s">
        <v>54</v>
      </c>
      <c r="E1409">
        <v>16</v>
      </c>
      <c r="F1409">
        <v>1.5607131719589233</v>
      </c>
      <c r="G1409">
        <v>1.5543407201766968</v>
      </c>
      <c r="H1409">
        <v>8.7275300174951553E-3</v>
      </c>
      <c r="I1409">
        <v>85.400188337329681</v>
      </c>
      <c r="J1409" s="6" t="s">
        <v>80</v>
      </c>
    </row>
    <row r="1410" spans="1:10" x14ac:dyDescent="0.25">
      <c r="A1410" s="5" t="str">
        <f t="shared" ref="A1410:A1473" si="22">IF(AND(category = B1410, subcategory=C1410, reportdate = D1410), E1410, "")</f>
        <v/>
      </c>
      <c r="B1410" t="s">
        <v>91</v>
      </c>
      <c r="C1410" t="s">
        <v>101</v>
      </c>
      <c r="D1410" s="8" t="s">
        <v>54</v>
      </c>
      <c r="E1410">
        <v>17</v>
      </c>
      <c r="F1410">
        <v>1.8766031265258789</v>
      </c>
      <c r="G1410">
        <v>1.8491349220275879</v>
      </c>
      <c r="H1410">
        <v>8.7984157726168633E-3</v>
      </c>
      <c r="I1410">
        <v>84.738778429461021</v>
      </c>
      <c r="J1410" s="6" t="s">
        <v>80</v>
      </c>
    </row>
    <row r="1411" spans="1:10" x14ac:dyDescent="0.25">
      <c r="A1411" s="5" t="str">
        <f t="shared" si="22"/>
        <v/>
      </c>
      <c r="B1411" t="s">
        <v>91</v>
      </c>
      <c r="C1411" t="s">
        <v>101</v>
      </c>
      <c r="D1411" s="8" t="s">
        <v>54</v>
      </c>
      <c r="E1411">
        <v>18</v>
      </c>
      <c r="F1411">
        <v>2.107825756072998</v>
      </c>
      <c r="G1411">
        <v>2.0752837657928467</v>
      </c>
      <c r="H1411">
        <v>8.7473737075924873E-3</v>
      </c>
      <c r="I1411">
        <v>83.763474467243881</v>
      </c>
      <c r="J1411" s="6" t="s">
        <v>80</v>
      </c>
    </row>
    <row r="1412" spans="1:10" x14ac:dyDescent="0.25">
      <c r="A1412" s="5" t="str">
        <f t="shared" si="22"/>
        <v/>
      </c>
      <c r="B1412" t="s">
        <v>91</v>
      </c>
      <c r="C1412" t="s">
        <v>101</v>
      </c>
      <c r="D1412" s="8" t="s">
        <v>54</v>
      </c>
      <c r="E1412">
        <v>19</v>
      </c>
      <c r="F1412">
        <v>2.1793863773345947</v>
      </c>
      <c r="G1412">
        <v>1.3591607809066772</v>
      </c>
      <c r="H1412">
        <v>8.7436838075518608E-3</v>
      </c>
      <c r="I1412">
        <v>81.564791398412126</v>
      </c>
      <c r="J1412" s="6" t="s">
        <v>80</v>
      </c>
    </row>
    <row r="1413" spans="1:10" x14ac:dyDescent="0.25">
      <c r="A1413" s="5" t="str">
        <f t="shared" si="22"/>
        <v/>
      </c>
      <c r="B1413" t="s">
        <v>91</v>
      </c>
      <c r="C1413" t="s">
        <v>101</v>
      </c>
      <c r="D1413" s="8" t="s">
        <v>54</v>
      </c>
      <c r="E1413">
        <v>20</v>
      </c>
      <c r="F1413">
        <v>2.0677967071533203</v>
      </c>
      <c r="G1413">
        <v>1.5974105596542358</v>
      </c>
      <c r="H1413">
        <v>8.1854965537786484E-3</v>
      </c>
      <c r="I1413">
        <v>78.058382205668025</v>
      </c>
      <c r="J1413" s="6" t="s">
        <v>80</v>
      </c>
    </row>
    <row r="1414" spans="1:10" x14ac:dyDescent="0.25">
      <c r="A1414" s="5" t="str">
        <f t="shared" si="22"/>
        <v/>
      </c>
      <c r="B1414" t="s">
        <v>91</v>
      </c>
      <c r="C1414" t="s">
        <v>101</v>
      </c>
      <c r="D1414" s="8" t="s">
        <v>54</v>
      </c>
      <c r="E1414">
        <v>21</v>
      </c>
      <c r="F1414">
        <v>2.0210402011871338</v>
      </c>
      <c r="G1414">
        <v>2.4365768432617188</v>
      </c>
      <c r="H1414">
        <v>7.8898612409830093E-3</v>
      </c>
      <c r="I1414">
        <v>75.580127783398609</v>
      </c>
      <c r="J1414" s="6" t="s">
        <v>80</v>
      </c>
    </row>
    <row r="1415" spans="1:10" x14ac:dyDescent="0.25">
      <c r="A1415" s="5" t="str">
        <f t="shared" si="22"/>
        <v/>
      </c>
      <c r="B1415" t="s">
        <v>91</v>
      </c>
      <c r="C1415" t="s">
        <v>101</v>
      </c>
      <c r="D1415" s="8" t="s">
        <v>54</v>
      </c>
      <c r="E1415">
        <v>22</v>
      </c>
      <c r="F1415">
        <v>1.8606432676315308</v>
      </c>
      <c r="G1415">
        <v>1.9636030197143555</v>
      </c>
      <c r="H1415">
        <v>7.3734265752136707E-3</v>
      </c>
      <c r="I1415">
        <v>74.354775425531869</v>
      </c>
      <c r="J1415" s="6" t="s">
        <v>80</v>
      </c>
    </row>
    <row r="1416" spans="1:10" x14ac:dyDescent="0.25">
      <c r="A1416" s="5" t="str">
        <f t="shared" si="22"/>
        <v/>
      </c>
      <c r="B1416" t="s">
        <v>91</v>
      </c>
      <c r="C1416" t="s">
        <v>101</v>
      </c>
      <c r="D1416" s="8" t="s">
        <v>54</v>
      </c>
      <c r="E1416">
        <v>23</v>
      </c>
      <c r="F1416">
        <v>1.6553338766098022</v>
      </c>
      <c r="G1416">
        <v>1.6983559131622314</v>
      </c>
      <c r="H1416">
        <v>7.2661037556827068E-3</v>
      </c>
      <c r="I1416">
        <v>73.258963905928326</v>
      </c>
      <c r="J1416" s="6" t="s">
        <v>80</v>
      </c>
    </row>
    <row r="1417" spans="1:10" x14ac:dyDescent="0.25">
      <c r="A1417" s="5" t="str">
        <f t="shared" si="22"/>
        <v/>
      </c>
      <c r="B1417" t="s">
        <v>91</v>
      </c>
      <c r="C1417" t="s">
        <v>101</v>
      </c>
      <c r="D1417" s="8" t="s">
        <v>54</v>
      </c>
      <c r="E1417">
        <v>24</v>
      </c>
      <c r="F1417">
        <v>1.338331937789917</v>
      </c>
      <c r="G1417">
        <v>1.3877148628234863</v>
      </c>
      <c r="H1417">
        <v>6.9183045998215675E-3</v>
      </c>
      <c r="I1417">
        <v>72.810597911621528</v>
      </c>
      <c r="J1417" s="6" t="s">
        <v>80</v>
      </c>
    </row>
    <row r="1418" spans="1:10" x14ac:dyDescent="0.25">
      <c r="A1418" s="5" t="str">
        <f t="shared" si="22"/>
        <v/>
      </c>
      <c r="B1418" t="s">
        <v>91</v>
      </c>
      <c r="C1418" t="s">
        <v>101</v>
      </c>
      <c r="D1418" s="8" t="s">
        <v>57</v>
      </c>
      <c r="E1418">
        <v>1</v>
      </c>
      <c r="F1418">
        <v>1.3902528285980225</v>
      </c>
      <c r="G1418">
        <v>1.3372479677200317</v>
      </c>
      <c r="H1418">
        <v>7.009867113083601E-3</v>
      </c>
      <c r="I1418">
        <v>77.050598454632251</v>
      </c>
      <c r="J1418" s="6" t="s">
        <v>80</v>
      </c>
    </row>
    <row r="1419" spans="1:10" x14ac:dyDescent="0.25">
      <c r="A1419" s="5" t="str">
        <f t="shared" si="22"/>
        <v/>
      </c>
      <c r="B1419" t="s">
        <v>91</v>
      </c>
      <c r="C1419" t="s">
        <v>101</v>
      </c>
      <c r="D1419" s="8" t="s">
        <v>57</v>
      </c>
      <c r="E1419">
        <v>2</v>
      </c>
      <c r="F1419">
        <v>1.1964744329452515</v>
      </c>
      <c r="G1419">
        <v>1.1486603021621704</v>
      </c>
      <c r="H1419">
        <v>6.4480649307370186E-3</v>
      </c>
      <c r="I1419">
        <v>76.331985210487105</v>
      </c>
      <c r="J1419" s="6" t="s">
        <v>80</v>
      </c>
    </row>
    <row r="1420" spans="1:10" x14ac:dyDescent="0.25">
      <c r="A1420" s="5" t="str">
        <f t="shared" si="22"/>
        <v/>
      </c>
      <c r="B1420" t="s">
        <v>91</v>
      </c>
      <c r="C1420" t="s">
        <v>101</v>
      </c>
      <c r="D1420" s="8" t="s">
        <v>57</v>
      </c>
      <c r="E1420">
        <v>3</v>
      </c>
      <c r="F1420">
        <v>1.0453470945358276</v>
      </c>
      <c r="G1420">
        <v>1.0160175561904907</v>
      </c>
      <c r="H1420">
        <v>5.7927751913666725E-3</v>
      </c>
      <c r="I1420">
        <v>75.768482413688702</v>
      </c>
      <c r="J1420" s="6" t="s">
        <v>80</v>
      </c>
    </row>
    <row r="1421" spans="1:10" x14ac:dyDescent="0.25">
      <c r="A1421" s="5" t="str">
        <f t="shared" si="22"/>
        <v/>
      </c>
      <c r="B1421" t="s">
        <v>91</v>
      </c>
      <c r="C1421" t="s">
        <v>101</v>
      </c>
      <c r="D1421" s="8" t="s">
        <v>57</v>
      </c>
      <c r="E1421">
        <v>4</v>
      </c>
      <c r="F1421">
        <v>0.94149363040924072</v>
      </c>
      <c r="G1421">
        <v>0.92094892263412476</v>
      </c>
      <c r="H1421">
        <v>5.0864960066974163E-3</v>
      </c>
      <c r="I1421">
        <v>75.295683067910915</v>
      </c>
      <c r="J1421" s="6" t="s">
        <v>80</v>
      </c>
    </row>
    <row r="1422" spans="1:10" x14ac:dyDescent="0.25">
      <c r="A1422" s="5" t="str">
        <f t="shared" si="22"/>
        <v/>
      </c>
      <c r="B1422" t="s">
        <v>91</v>
      </c>
      <c r="C1422" t="s">
        <v>101</v>
      </c>
      <c r="D1422" s="8" t="s">
        <v>57</v>
      </c>
      <c r="E1422">
        <v>5</v>
      </c>
      <c r="F1422">
        <v>0.86959350109100342</v>
      </c>
      <c r="G1422">
        <v>0.84896796941757202</v>
      </c>
      <c r="H1422">
        <v>4.4752447865903378E-3</v>
      </c>
      <c r="I1422">
        <v>75.179034177105081</v>
      </c>
      <c r="J1422" s="6" t="s">
        <v>80</v>
      </c>
    </row>
    <row r="1423" spans="1:10" x14ac:dyDescent="0.25">
      <c r="A1423" s="5" t="str">
        <f t="shared" si="22"/>
        <v/>
      </c>
      <c r="B1423" t="s">
        <v>91</v>
      </c>
      <c r="C1423" t="s">
        <v>101</v>
      </c>
      <c r="D1423" s="8" t="s">
        <v>57</v>
      </c>
      <c r="E1423">
        <v>6</v>
      </c>
      <c r="F1423">
        <v>0.82945430278778076</v>
      </c>
      <c r="G1423">
        <v>0.82415950298309326</v>
      </c>
      <c r="H1423">
        <v>4.0537877939641476E-3</v>
      </c>
      <c r="I1423">
        <v>74.718856418237678</v>
      </c>
      <c r="J1423" s="6" t="s">
        <v>80</v>
      </c>
    </row>
    <row r="1424" spans="1:10" x14ac:dyDescent="0.25">
      <c r="A1424" s="5" t="str">
        <f t="shared" si="22"/>
        <v/>
      </c>
      <c r="B1424" t="s">
        <v>91</v>
      </c>
      <c r="C1424" t="s">
        <v>101</v>
      </c>
      <c r="D1424" s="8" t="s">
        <v>57</v>
      </c>
      <c r="E1424">
        <v>7</v>
      </c>
      <c r="F1424">
        <v>0.86984062194824219</v>
      </c>
      <c r="G1424">
        <v>0.8628852367401123</v>
      </c>
      <c r="H1424">
        <v>4.0111290290951729E-3</v>
      </c>
      <c r="I1424">
        <v>74.630267349253614</v>
      </c>
      <c r="J1424" s="6" t="s">
        <v>80</v>
      </c>
    </row>
    <row r="1425" spans="1:10" x14ac:dyDescent="0.25">
      <c r="A1425" s="5" t="str">
        <f t="shared" si="22"/>
        <v/>
      </c>
      <c r="B1425" t="s">
        <v>91</v>
      </c>
      <c r="C1425" t="s">
        <v>101</v>
      </c>
      <c r="D1425" s="8" t="s">
        <v>57</v>
      </c>
      <c r="E1425">
        <v>8</v>
      </c>
      <c r="F1425">
        <v>0.85069864988327026</v>
      </c>
      <c r="G1425">
        <v>0.84791874885559082</v>
      </c>
      <c r="H1425">
        <v>4.3132249265909195E-3</v>
      </c>
      <c r="I1425">
        <v>76.640217339812153</v>
      </c>
      <c r="J1425" s="6" t="s">
        <v>80</v>
      </c>
    </row>
    <row r="1426" spans="1:10" x14ac:dyDescent="0.25">
      <c r="A1426" s="5" t="str">
        <f t="shared" si="22"/>
        <v/>
      </c>
      <c r="B1426" t="s">
        <v>91</v>
      </c>
      <c r="C1426" t="s">
        <v>101</v>
      </c>
      <c r="D1426" s="8" t="s">
        <v>57</v>
      </c>
      <c r="E1426">
        <v>9</v>
      </c>
      <c r="F1426">
        <v>0.7880547046661377</v>
      </c>
      <c r="G1426">
        <v>0.79041963815689087</v>
      </c>
      <c r="H1426">
        <v>4.9619912169873714E-3</v>
      </c>
      <c r="I1426">
        <v>80.859850682600438</v>
      </c>
      <c r="J1426" s="6" t="s">
        <v>80</v>
      </c>
    </row>
    <row r="1427" spans="1:10" x14ac:dyDescent="0.25">
      <c r="A1427" s="5" t="str">
        <f t="shared" si="22"/>
        <v/>
      </c>
      <c r="B1427" t="s">
        <v>91</v>
      </c>
      <c r="C1427" t="s">
        <v>101</v>
      </c>
      <c r="D1427" s="8" t="s">
        <v>57</v>
      </c>
      <c r="E1427">
        <v>10</v>
      </c>
      <c r="F1427">
        <v>0.79370731115341187</v>
      </c>
      <c r="G1427">
        <v>0.78814661502838135</v>
      </c>
      <c r="H1427">
        <v>5.8749355375766754E-3</v>
      </c>
      <c r="I1427">
        <v>84.785507205168287</v>
      </c>
      <c r="J1427" s="6" t="s">
        <v>80</v>
      </c>
    </row>
    <row r="1428" spans="1:10" x14ac:dyDescent="0.25">
      <c r="A1428" s="5" t="str">
        <f t="shared" si="22"/>
        <v/>
      </c>
      <c r="B1428" t="s">
        <v>91</v>
      </c>
      <c r="C1428" t="s">
        <v>101</v>
      </c>
      <c r="D1428" s="8" t="s">
        <v>57</v>
      </c>
      <c r="E1428">
        <v>11</v>
      </c>
      <c r="F1428">
        <v>0.88561344146728516</v>
      </c>
      <c r="G1428">
        <v>0.88230687379837036</v>
      </c>
      <c r="H1428">
        <v>6.9924676790833473E-3</v>
      </c>
      <c r="I1428">
        <v>87.913440936669019</v>
      </c>
      <c r="J1428" s="6" t="s">
        <v>80</v>
      </c>
    </row>
    <row r="1429" spans="1:10" x14ac:dyDescent="0.25">
      <c r="A1429" s="5" t="str">
        <f t="shared" si="22"/>
        <v/>
      </c>
      <c r="B1429" t="s">
        <v>91</v>
      </c>
      <c r="C1429" t="s">
        <v>101</v>
      </c>
      <c r="D1429" s="8" t="s">
        <v>57</v>
      </c>
      <c r="E1429">
        <v>12</v>
      </c>
      <c r="F1429">
        <v>1.0903221368789673</v>
      </c>
      <c r="G1429">
        <v>1.0775272846221924</v>
      </c>
      <c r="H1429">
        <v>8.0548999831080437E-3</v>
      </c>
      <c r="I1429">
        <v>89.82386234350767</v>
      </c>
      <c r="J1429" s="6" t="s">
        <v>80</v>
      </c>
    </row>
    <row r="1430" spans="1:10" x14ac:dyDescent="0.25">
      <c r="A1430" s="5" t="str">
        <f t="shared" si="22"/>
        <v/>
      </c>
      <c r="B1430" t="s">
        <v>91</v>
      </c>
      <c r="C1430" t="s">
        <v>101</v>
      </c>
      <c r="D1430" s="8" t="s">
        <v>57</v>
      </c>
      <c r="E1430">
        <v>13</v>
      </c>
      <c r="F1430">
        <v>1.3750635385513306</v>
      </c>
      <c r="G1430">
        <v>1.3348861932754517</v>
      </c>
      <c r="H1430">
        <v>8.9174984022974968E-3</v>
      </c>
      <c r="I1430">
        <v>91.46284603717541</v>
      </c>
      <c r="J1430" s="6" t="s">
        <v>80</v>
      </c>
    </row>
    <row r="1431" spans="1:10" x14ac:dyDescent="0.25">
      <c r="A1431" s="5" t="str">
        <f t="shared" si="22"/>
        <v/>
      </c>
      <c r="B1431" t="s">
        <v>91</v>
      </c>
      <c r="C1431" t="s">
        <v>101</v>
      </c>
      <c r="D1431" s="8" t="s">
        <v>57</v>
      </c>
      <c r="E1431">
        <v>14</v>
      </c>
      <c r="F1431">
        <v>1.6714857816696167</v>
      </c>
      <c r="G1431">
        <v>1.6117427349090576</v>
      </c>
      <c r="H1431">
        <v>9.6670566126704216E-3</v>
      </c>
      <c r="I1431">
        <v>92.409715111940812</v>
      </c>
      <c r="J1431" s="6" t="s">
        <v>80</v>
      </c>
    </row>
    <row r="1432" spans="1:10" x14ac:dyDescent="0.25">
      <c r="A1432" s="5" t="str">
        <f t="shared" si="22"/>
        <v/>
      </c>
      <c r="B1432" t="s">
        <v>91</v>
      </c>
      <c r="C1432" t="s">
        <v>101</v>
      </c>
      <c r="D1432" s="8" t="s">
        <v>57</v>
      </c>
      <c r="E1432">
        <v>15</v>
      </c>
      <c r="F1432">
        <v>1.9877666234970093</v>
      </c>
      <c r="G1432">
        <v>1.9241771697998047</v>
      </c>
      <c r="H1432">
        <v>1.0048349387943745E-2</v>
      </c>
      <c r="I1432">
        <v>93.727891543387031</v>
      </c>
      <c r="J1432" s="6" t="s">
        <v>80</v>
      </c>
    </row>
    <row r="1433" spans="1:10" x14ac:dyDescent="0.25">
      <c r="A1433" s="5" t="str">
        <f t="shared" si="22"/>
        <v/>
      </c>
      <c r="B1433" t="s">
        <v>91</v>
      </c>
      <c r="C1433" t="s">
        <v>101</v>
      </c>
      <c r="D1433" s="8" t="s">
        <v>57</v>
      </c>
      <c r="E1433">
        <v>16</v>
      </c>
      <c r="F1433">
        <v>2.364253044128418</v>
      </c>
      <c r="G1433">
        <v>2.2815945148468018</v>
      </c>
      <c r="H1433">
        <v>1.0091838426887989E-2</v>
      </c>
      <c r="I1433">
        <v>93.690218524846898</v>
      </c>
      <c r="J1433" s="6" t="s">
        <v>80</v>
      </c>
    </row>
    <row r="1434" spans="1:10" x14ac:dyDescent="0.25">
      <c r="A1434" s="5" t="str">
        <f t="shared" si="22"/>
        <v/>
      </c>
      <c r="B1434" t="s">
        <v>91</v>
      </c>
      <c r="C1434" t="s">
        <v>101</v>
      </c>
      <c r="D1434" s="8" t="s">
        <v>57</v>
      </c>
      <c r="E1434">
        <v>17</v>
      </c>
      <c r="F1434">
        <v>2.6548569202423096</v>
      </c>
      <c r="G1434">
        <v>2.5752692222595215</v>
      </c>
      <c r="H1434">
        <v>1.0066153481602669E-2</v>
      </c>
      <c r="I1434">
        <v>92.430946624945705</v>
      </c>
      <c r="J1434" s="6" t="s">
        <v>80</v>
      </c>
    </row>
    <row r="1435" spans="1:10" x14ac:dyDescent="0.25">
      <c r="A1435" s="5" t="str">
        <f t="shared" si="22"/>
        <v/>
      </c>
      <c r="B1435" t="s">
        <v>91</v>
      </c>
      <c r="C1435" t="s">
        <v>101</v>
      </c>
      <c r="D1435" s="8" t="s">
        <v>57</v>
      </c>
      <c r="E1435">
        <v>18</v>
      </c>
      <c r="F1435">
        <v>2.8116199970245361</v>
      </c>
      <c r="G1435">
        <v>2.7893683910369873</v>
      </c>
      <c r="H1435">
        <v>1.0029150173068047E-2</v>
      </c>
      <c r="I1435">
        <v>91.02400218046354</v>
      </c>
      <c r="J1435" s="6" t="s">
        <v>80</v>
      </c>
    </row>
    <row r="1436" spans="1:10" x14ac:dyDescent="0.25">
      <c r="A1436" s="5" t="str">
        <f t="shared" si="22"/>
        <v/>
      </c>
      <c r="B1436" t="s">
        <v>91</v>
      </c>
      <c r="C1436" t="s">
        <v>101</v>
      </c>
      <c r="D1436" s="8" t="s">
        <v>57</v>
      </c>
      <c r="E1436">
        <v>19</v>
      </c>
      <c r="F1436">
        <v>2.8125708103179932</v>
      </c>
      <c r="G1436">
        <v>1.8337422609329224</v>
      </c>
      <c r="H1436">
        <v>1.0069691576063633E-2</v>
      </c>
      <c r="I1436">
        <v>88.254365756478151</v>
      </c>
      <c r="J1436" s="6" t="s">
        <v>80</v>
      </c>
    </row>
    <row r="1437" spans="1:10" x14ac:dyDescent="0.25">
      <c r="A1437" s="5" t="str">
        <f t="shared" si="22"/>
        <v/>
      </c>
      <c r="B1437" t="s">
        <v>91</v>
      </c>
      <c r="C1437" t="s">
        <v>101</v>
      </c>
      <c r="D1437" s="8" t="s">
        <v>57</v>
      </c>
      <c r="E1437">
        <v>20</v>
      </c>
      <c r="F1437">
        <v>2.6779060363769531</v>
      </c>
      <c r="G1437">
        <v>2.1310510635375977</v>
      </c>
      <c r="H1437">
        <v>9.5364823937416077E-3</v>
      </c>
      <c r="I1437">
        <v>83.608958096369378</v>
      </c>
      <c r="J1437" s="6" t="s">
        <v>80</v>
      </c>
    </row>
    <row r="1438" spans="1:10" x14ac:dyDescent="0.25">
      <c r="A1438" s="5" t="str">
        <f t="shared" si="22"/>
        <v/>
      </c>
      <c r="B1438" t="s">
        <v>91</v>
      </c>
      <c r="C1438" t="s">
        <v>101</v>
      </c>
      <c r="D1438" s="8" t="s">
        <v>57</v>
      </c>
      <c r="E1438">
        <v>21</v>
      </c>
      <c r="F1438">
        <v>2.5816061496734619</v>
      </c>
      <c r="G1438">
        <v>3.1286725997924805</v>
      </c>
      <c r="H1438">
        <v>9.3540055677294731E-3</v>
      </c>
      <c r="I1438">
        <v>81.225465728140009</v>
      </c>
      <c r="J1438" s="6" t="s">
        <v>80</v>
      </c>
    </row>
    <row r="1439" spans="1:10" x14ac:dyDescent="0.25">
      <c r="A1439" s="5" t="str">
        <f t="shared" si="22"/>
        <v/>
      </c>
      <c r="B1439" t="s">
        <v>91</v>
      </c>
      <c r="C1439" t="s">
        <v>101</v>
      </c>
      <c r="D1439" s="8" t="s">
        <v>57</v>
      </c>
      <c r="E1439">
        <v>22</v>
      </c>
      <c r="F1439">
        <v>2.3601806163787842</v>
      </c>
      <c r="G1439">
        <v>2.5333623886108398</v>
      </c>
      <c r="H1439">
        <v>8.787425234913826E-3</v>
      </c>
      <c r="I1439">
        <v>80.032000142247099</v>
      </c>
      <c r="J1439" s="6" t="s">
        <v>80</v>
      </c>
    </row>
    <row r="1440" spans="1:10" x14ac:dyDescent="0.25">
      <c r="A1440" s="5" t="str">
        <f t="shared" si="22"/>
        <v/>
      </c>
      <c r="B1440" t="s">
        <v>91</v>
      </c>
      <c r="C1440" t="s">
        <v>101</v>
      </c>
      <c r="D1440" s="8" t="s">
        <v>57</v>
      </c>
      <c r="E1440">
        <v>23</v>
      </c>
      <c r="F1440">
        <v>2.0495560169219971</v>
      </c>
      <c r="G1440">
        <v>2.1262259483337402</v>
      </c>
      <c r="H1440">
        <v>8.4693990647792816E-3</v>
      </c>
      <c r="I1440">
        <v>79.17826507399036</v>
      </c>
      <c r="J1440" s="6" t="s">
        <v>80</v>
      </c>
    </row>
    <row r="1441" spans="1:10" x14ac:dyDescent="0.25">
      <c r="A1441" s="5" t="str">
        <f t="shared" si="22"/>
        <v/>
      </c>
      <c r="B1441" t="s">
        <v>91</v>
      </c>
      <c r="C1441" t="s">
        <v>101</v>
      </c>
      <c r="D1441" s="8" t="s">
        <v>57</v>
      </c>
      <c r="E1441">
        <v>24</v>
      </c>
      <c r="F1441">
        <v>1.6572486162185669</v>
      </c>
      <c r="G1441">
        <v>1.7428053617477417</v>
      </c>
      <c r="H1441">
        <v>8.0594345927238464E-3</v>
      </c>
      <c r="I1441">
        <v>78.460562191896244</v>
      </c>
      <c r="J1441" s="6" t="s">
        <v>80</v>
      </c>
    </row>
    <row r="1442" spans="1:10" x14ac:dyDescent="0.25">
      <c r="A1442" s="5" t="str">
        <f t="shared" si="22"/>
        <v/>
      </c>
      <c r="B1442" t="s">
        <v>91</v>
      </c>
      <c r="C1442" t="s">
        <v>101</v>
      </c>
      <c r="D1442" s="8" t="s">
        <v>58</v>
      </c>
      <c r="E1442">
        <v>1</v>
      </c>
      <c r="F1442">
        <v>1.4238619804382324</v>
      </c>
      <c r="G1442">
        <v>1.4332811832427979</v>
      </c>
      <c r="H1442">
        <v>6.9514438509941101E-3</v>
      </c>
      <c r="I1442">
        <v>77.536003698543041</v>
      </c>
      <c r="J1442" s="6" t="s">
        <v>80</v>
      </c>
    </row>
    <row r="1443" spans="1:10" x14ac:dyDescent="0.25">
      <c r="A1443" s="5" t="str">
        <f t="shared" si="22"/>
        <v/>
      </c>
      <c r="B1443" t="s">
        <v>91</v>
      </c>
      <c r="C1443" t="s">
        <v>101</v>
      </c>
      <c r="D1443" s="8" t="s">
        <v>58</v>
      </c>
      <c r="E1443">
        <v>2</v>
      </c>
      <c r="F1443">
        <v>1.2005467414855957</v>
      </c>
      <c r="G1443">
        <v>1.199887752532959</v>
      </c>
      <c r="H1443">
        <v>6.3624996691942215E-3</v>
      </c>
      <c r="I1443">
        <v>76.748691291902034</v>
      </c>
      <c r="J1443" s="6" t="s">
        <v>80</v>
      </c>
    </row>
    <row r="1444" spans="1:10" x14ac:dyDescent="0.25">
      <c r="A1444" s="5" t="str">
        <f t="shared" si="22"/>
        <v/>
      </c>
      <c r="B1444" t="s">
        <v>91</v>
      </c>
      <c r="C1444" t="s">
        <v>101</v>
      </c>
      <c r="D1444" s="8" t="s">
        <v>58</v>
      </c>
      <c r="E1444">
        <v>3</v>
      </c>
      <c r="F1444">
        <v>1.0332069396972656</v>
      </c>
      <c r="G1444">
        <v>1.041669487953186</v>
      </c>
      <c r="H1444">
        <v>5.7432418689131737E-3</v>
      </c>
      <c r="I1444">
        <v>76.246477393956283</v>
      </c>
      <c r="J1444" s="6" t="s">
        <v>80</v>
      </c>
    </row>
    <row r="1445" spans="1:10" x14ac:dyDescent="0.25">
      <c r="A1445" s="5" t="str">
        <f t="shared" si="22"/>
        <v/>
      </c>
      <c r="B1445" t="s">
        <v>91</v>
      </c>
      <c r="C1445" t="s">
        <v>101</v>
      </c>
      <c r="D1445" s="8" t="s">
        <v>58</v>
      </c>
      <c r="E1445">
        <v>4</v>
      </c>
      <c r="F1445">
        <v>0.92436498403549194</v>
      </c>
      <c r="G1445">
        <v>0.93277353048324585</v>
      </c>
      <c r="H1445">
        <v>5.0010071136057377E-3</v>
      </c>
      <c r="I1445">
        <v>75.757548306016716</v>
      </c>
      <c r="J1445" s="6" t="s">
        <v>80</v>
      </c>
    </row>
    <row r="1446" spans="1:10" x14ac:dyDescent="0.25">
      <c r="A1446" s="5" t="str">
        <f t="shared" si="22"/>
        <v/>
      </c>
      <c r="B1446" t="s">
        <v>91</v>
      </c>
      <c r="C1446" t="s">
        <v>101</v>
      </c>
      <c r="D1446" s="8" t="s">
        <v>58</v>
      </c>
      <c r="E1446">
        <v>5</v>
      </c>
      <c r="F1446">
        <v>0.84377825260162354</v>
      </c>
      <c r="G1446">
        <v>0.84927862882614136</v>
      </c>
      <c r="H1446">
        <v>4.4522895477712154E-3</v>
      </c>
      <c r="I1446">
        <v>75.188432395298094</v>
      </c>
      <c r="J1446" s="6" t="s">
        <v>80</v>
      </c>
    </row>
    <row r="1447" spans="1:10" x14ac:dyDescent="0.25">
      <c r="A1447" s="5" t="str">
        <f t="shared" si="22"/>
        <v/>
      </c>
      <c r="B1447" t="s">
        <v>91</v>
      </c>
      <c r="C1447" t="s">
        <v>101</v>
      </c>
      <c r="D1447" s="8" t="s">
        <v>58</v>
      </c>
      <c r="E1447">
        <v>6</v>
      </c>
      <c r="F1447">
        <v>0.81470859050750732</v>
      </c>
      <c r="G1447">
        <v>0.81196939945220947</v>
      </c>
      <c r="H1447">
        <v>3.9809285663068295E-3</v>
      </c>
      <c r="I1447">
        <v>74.697052561700687</v>
      </c>
      <c r="J1447" s="6" t="s">
        <v>80</v>
      </c>
    </row>
    <row r="1448" spans="1:10" x14ac:dyDescent="0.25">
      <c r="A1448" s="5" t="str">
        <f t="shared" si="22"/>
        <v/>
      </c>
      <c r="B1448" t="s">
        <v>91</v>
      </c>
      <c r="C1448" t="s">
        <v>101</v>
      </c>
      <c r="D1448" s="8" t="s">
        <v>58</v>
      </c>
      <c r="E1448">
        <v>7</v>
      </c>
      <c r="F1448">
        <v>0.83754277229309082</v>
      </c>
      <c r="G1448">
        <v>0.84820753335952759</v>
      </c>
      <c r="H1448">
        <v>3.9068735204637051E-3</v>
      </c>
      <c r="I1448">
        <v>74.426412432725257</v>
      </c>
      <c r="J1448" s="6" t="s">
        <v>80</v>
      </c>
    </row>
    <row r="1449" spans="1:10" x14ac:dyDescent="0.25">
      <c r="A1449" s="5" t="str">
        <f t="shared" si="22"/>
        <v/>
      </c>
      <c r="B1449" t="s">
        <v>91</v>
      </c>
      <c r="C1449" t="s">
        <v>101</v>
      </c>
      <c r="D1449" s="8" t="s">
        <v>58</v>
      </c>
      <c r="E1449">
        <v>8</v>
      </c>
      <c r="F1449">
        <v>0.84059673547744751</v>
      </c>
      <c r="G1449">
        <v>0.83423960208892822</v>
      </c>
      <c r="H1449">
        <v>4.2765429243445396E-3</v>
      </c>
      <c r="I1449">
        <v>76.952256573215578</v>
      </c>
      <c r="J1449" s="6" t="s">
        <v>80</v>
      </c>
    </row>
    <row r="1450" spans="1:10" x14ac:dyDescent="0.25">
      <c r="A1450" s="5" t="str">
        <f t="shared" si="22"/>
        <v/>
      </c>
      <c r="B1450" t="s">
        <v>91</v>
      </c>
      <c r="C1450" t="s">
        <v>101</v>
      </c>
      <c r="D1450" s="8" t="s">
        <v>58</v>
      </c>
      <c r="E1450">
        <v>9</v>
      </c>
      <c r="F1450">
        <v>0.78552651405334473</v>
      </c>
      <c r="G1450">
        <v>0.76263123750686646</v>
      </c>
      <c r="H1450">
        <v>4.9760979600250721E-3</v>
      </c>
      <c r="I1450">
        <v>81.301116669384498</v>
      </c>
      <c r="J1450" s="6" t="s">
        <v>80</v>
      </c>
    </row>
    <row r="1451" spans="1:10" x14ac:dyDescent="0.25">
      <c r="A1451" s="5" t="str">
        <f t="shared" si="22"/>
        <v/>
      </c>
      <c r="B1451" t="s">
        <v>91</v>
      </c>
      <c r="C1451" t="s">
        <v>101</v>
      </c>
      <c r="D1451" s="8" t="s">
        <v>58</v>
      </c>
      <c r="E1451">
        <v>10</v>
      </c>
      <c r="F1451">
        <v>0.78621870279312134</v>
      </c>
      <c r="G1451">
        <v>0.74982708692550659</v>
      </c>
      <c r="H1451">
        <v>5.8767520822584629E-3</v>
      </c>
      <c r="I1451">
        <v>85.98970340683799</v>
      </c>
      <c r="J1451" s="6" t="s">
        <v>80</v>
      </c>
    </row>
    <row r="1452" spans="1:10" x14ac:dyDescent="0.25">
      <c r="A1452" s="5" t="str">
        <f t="shared" si="22"/>
        <v/>
      </c>
      <c r="B1452" t="s">
        <v>91</v>
      </c>
      <c r="C1452" t="s">
        <v>101</v>
      </c>
      <c r="D1452" s="8" t="s">
        <v>58</v>
      </c>
      <c r="E1452">
        <v>11</v>
      </c>
      <c r="F1452">
        <v>0.88707476854324341</v>
      </c>
      <c r="G1452">
        <v>0.85477310419082642</v>
      </c>
      <c r="H1452">
        <v>6.9778100587427616E-3</v>
      </c>
      <c r="I1452">
        <v>89.754548472030976</v>
      </c>
      <c r="J1452" s="6" t="s">
        <v>80</v>
      </c>
    </row>
    <row r="1453" spans="1:10" x14ac:dyDescent="0.25">
      <c r="A1453" s="5" t="str">
        <f t="shared" si="22"/>
        <v/>
      </c>
      <c r="B1453" t="s">
        <v>91</v>
      </c>
      <c r="C1453" t="s">
        <v>101</v>
      </c>
      <c r="D1453" s="8" t="s">
        <v>58</v>
      </c>
      <c r="E1453">
        <v>12</v>
      </c>
      <c r="F1453">
        <v>1.1048692464828491</v>
      </c>
      <c r="G1453">
        <v>1.0741662979125977</v>
      </c>
      <c r="H1453">
        <v>8.0198487266898155E-3</v>
      </c>
      <c r="I1453">
        <v>92.835226060391946</v>
      </c>
      <c r="J1453" s="6" t="s">
        <v>80</v>
      </c>
    </row>
    <row r="1454" spans="1:10" x14ac:dyDescent="0.25">
      <c r="A1454" s="5" t="str">
        <f t="shared" si="22"/>
        <v/>
      </c>
      <c r="B1454" t="s">
        <v>91</v>
      </c>
      <c r="C1454" t="s">
        <v>101</v>
      </c>
      <c r="D1454" s="8" t="s">
        <v>58</v>
      </c>
      <c r="E1454">
        <v>13</v>
      </c>
      <c r="F1454">
        <v>1.4301217794418335</v>
      </c>
      <c r="G1454">
        <v>1.3744313716888428</v>
      </c>
      <c r="H1454">
        <v>9.0015558525919914E-3</v>
      </c>
      <c r="I1454">
        <v>95.051509044858619</v>
      </c>
      <c r="J1454" s="6" t="s">
        <v>80</v>
      </c>
    </row>
    <row r="1455" spans="1:10" x14ac:dyDescent="0.25">
      <c r="A1455" s="5" t="str">
        <f t="shared" si="22"/>
        <v/>
      </c>
      <c r="B1455" t="s">
        <v>91</v>
      </c>
      <c r="C1455" t="s">
        <v>101</v>
      </c>
      <c r="D1455" s="8" t="s">
        <v>58</v>
      </c>
      <c r="E1455">
        <v>14</v>
      </c>
      <c r="F1455">
        <v>1.7661144733428955</v>
      </c>
      <c r="G1455">
        <v>1.7084382772445679</v>
      </c>
      <c r="H1455">
        <v>9.7200889140367508E-3</v>
      </c>
      <c r="I1455">
        <v>96.35518148847008</v>
      </c>
      <c r="J1455" s="6" t="s">
        <v>80</v>
      </c>
    </row>
    <row r="1456" spans="1:10" x14ac:dyDescent="0.25">
      <c r="A1456" s="5" t="str">
        <f t="shared" si="22"/>
        <v/>
      </c>
      <c r="B1456" t="s">
        <v>91</v>
      </c>
      <c r="C1456" t="s">
        <v>101</v>
      </c>
      <c r="D1456" s="8" t="s">
        <v>58</v>
      </c>
      <c r="E1456">
        <v>15</v>
      </c>
      <c r="F1456">
        <v>2.1080000400543213</v>
      </c>
      <c r="G1456">
        <v>2.0739617347717285</v>
      </c>
      <c r="H1456">
        <v>1.006897259503603E-2</v>
      </c>
      <c r="I1456">
        <v>96.775049195031301</v>
      </c>
      <c r="J1456" s="6" t="s">
        <v>80</v>
      </c>
    </row>
    <row r="1457" spans="1:10" x14ac:dyDescent="0.25">
      <c r="A1457" s="5" t="str">
        <f t="shared" si="22"/>
        <v/>
      </c>
      <c r="B1457" t="s">
        <v>91</v>
      </c>
      <c r="C1457" t="s">
        <v>101</v>
      </c>
      <c r="D1457" s="8" t="s">
        <v>58</v>
      </c>
      <c r="E1457">
        <v>16</v>
      </c>
      <c r="F1457">
        <v>2.4677751064300537</v>
      </c>
      <c r="G1457">
        <v>2.4151830673217773</v>
      </c>
      <c r="H1457">
        <v>1.0158765129745007E-2</v>
      </c>
      <c r="I1457">
        <v>95.021942198812837</v>
      </c>
      <c r="J1457" s="6" t="s">
        <v>80</v>
      </c>
    </row>
    <row r="1458" spans="1:10" x14ac:dyDescent="0.25">
      <c r="A1458" s="5" t="str">
        <f t="shared" si="22"/>
        <v/>
      </c>
      <c r="B1458" t="s">
        <v>91</v>
      </c>
      <c r="C1458" t="s">
        <v>101</v>
      </c>
      <c r="D1458" s="8" t="s">
        <v>58</v>
      </c>
      <c r="E1458">
        <v>17</v>
      </c>
      <c r="F1458">
        <v>2.6943118572235107</v>
      </c>
      <c r="G1458">
        <v>2.6063520908355713</v>
      </c>
      <c r="H1458">
        <v>1.0073047131299973E-2</v>
      </c>
      <c r="I1458">
        <v>90.98081035586543</v>
      </c>
      <c r="J1458" s="6" t="s">
        <v>80</v>
      </c>
    </row>
    <row r="1459" spans="1:10" x14ac:dyDescent="0.25">
      <c r="A1459" s="5" t="str">
        <f t="shared" si="22"/>
        <v/>
      </c>
      <c r="B1459" t="s">
        <v>91</v>
      </c>
      <c r="C1459" t="s">
        <v>101</v>
      </c>
      <c r="D1459" s="8" t="s">
        <v>58</v>
      </c>
      <c r="E1459">
        <v>18</v>
      </c>
      <c r="F1459">
        <v>2.7355465888977051</v>
      </c>
      <c r="G1459">
        <v>1.6988556385040283</v>
      </c>
      <c r="H1459">
        <v>1.019671093672514E-2</v>
      </c>
      <c r="I1459">
        <v>87.892617179075927</v>
      </c>
      <c r="J1459" s="6" t="s">
        <v>80</v>
      </c>
    </row>
    <row r="1460" spans="1:10" x14ac:dyDescent="0.25">
      <c r="A1460" s="5" t="str">
        <f t="shared" si="22"/>
        <v/>
      </c>
      <c r="B1460" t="s">
        <v>91</v>
      </c>
      <c r="C1460" t="s">
        <v>101</v>
      </c>
      <c r="D1460" s="8" t="s">
        <v>58</v>
      </c>
      <c r="E1460">
        <v>19</v>
      </c>
      <c r="F1460">
        <v>2.7099447250366211</v>
      </c>
      <c r="G1460">
        <v>2.2181448936462402</v>
      </c>
      <c r="H1460">
        <v>1.0001739487051964E-2</v>
      </c>
      <c r="I1460">
        <v>85.517062993442565</v>
      </c>
      <c r="J1460" s="6" t="s">
        <v>80</v>
      </c>
    </row>
    <row r="1461" spans="1:10" x14ac:dyDescent="0.25">
      <c r="A1461" s="5" t="str">
        <f t="shared" si="22"/>
        <v/>
      </c>
      <c r="B1461" t="s">
        <v>91</v>
      </c>
      <c r="C1461" t="s">
        <v>101</v>
      </c>
      <c r="D1461" s="8" t="s">
        <v>58</v>
      </c>
      <c r="E1461">
        <v>20</v>
      </c>
      <c r="F1461">
        <v>2.6441676616668701</v>
      </c>
      <c r="G1461">
        <v>2.2672457695007324</v>
      </c>
      <c r="H1461">
        <v>9.5744570717215538E-3</v>
      </c>
      <c r="I1461">
        <v>85.358225420167145</v>
      </c>
      <c r="J1461" s="6" t="s">
        <v>80</v>
      </c>
    </row>
    <row r="1462" spans="1:10" x14ac:dyDescent="0.25">
      <c r="A1462" s="5" t="str">
        <f t="shared" si="22"/>
        <v/>
      </c>
      <c r="B1462" t="s">
        <v>91</v>
      </c>
      <c r="C1462" t="s">
        <v>101</v>
      </c>
      <c r="D1462" s="8" t="s">
        <v>58</v>
      </c>
      <c r="E1462">
        <v>21</v>
      </c>
      <c r="F1462">
        <v>2.5796260833740234</v>
      </c>
      <c r="G1462">
        <v>2.3221683502197266</v>
      </c>
      <c r="H1462">
        <v>9.3099139630794525E-3</v>
      </c>
      <c r="I1462">
        <v>83.792226463368365</v>
      </c>
      <c r="J1462" s="6" t="s">
        <v>80</v>
      </c>
    </row>
    <row r="1463" spans="1:10" x14ac:dyDescent="0.25">
      <c r="A1463" s="5" t="str">
        <f t="shared" si="22"/>
        <v/>
      </c>
      <c r="B1463" t="s">
        <v>91</v>
      </c>
      <c r="C1463" t="s">
        <v>101</v>
      </c>
      <c r="D1463" s="8" t="s">
        <v>58</v>
      </c>
      <c r="E1463">
        <v>22</v>
      </c>
      <c r="F1463">
        <v>2.369596004486084</v>
      </c>
      <c r="G1463">
        <v>2.898345947265625</v>
      </c>
      <c r="H1463">
        <v>9.0076858177781105E-3</v>
      </c>
      <c r="I1463">
        <v>81.032589677307314</v>
      </c>
      <c r="J1463" s="6" t="s">
        <v>80</v>
      </c>
    </row>
    <row r="1464" spans="1:10" x14ac:dyDescent="0.25">
      <c r="A1464" s="5" t="str">
        <f t="shared" si="22"/>
        <v/>
      </c>
      <c r="B1464" t="s">
        <v>91</v>
      </c>
      <c r="C1464" t="s">
        <v>101</v>
      </c>
      <c r="D1464" s="8" t="s">
        <v>58</v>
      </c>
      <c r="E1464">
        <v>23</v>
      </c>
      <c r="F1464">
        <v>2.0955452919006348</v>
      </c>
      <c r="G1464">
        <v>2.3100993633270264</v>
      </c>
      <c r="H1464">
        <v>8.5873706266283989E-3</v>
      </c>
      <c r="I1464">
        <v>80.265158017053835</v>
      </c>
      <c r="J1464" s="6" t="s">
        <v>80</v>
      </c>
    </row>
    <row r="1465" spans="1:10" x14ac:dyDescent="0.25">
      <c r="A1465" s="5" t="str">
        <f t="shared" si="22"/>
        <v/>
      </c>
      <c r="B1465" t="s">
        <v>91</v>
      </c>
      <c r="C1465" t="s">
        <v>101</v>
      </c>
      <c r="D1465" s="8" t="s">
        <v>58</v>
      </c>
      <c r="E1465">
        <v>24</v>
      </c>
      <c r="F1465">
        <v>1.7864406108856201</v>
      </c>
      <c r="G1465">
        <v>1.8661962747573853</v>
      </c>
      <c r="H1465">
        <v>8.1711532548069954E-3</v>
      </c>
      <c r="I1465">
        <v>79.010167144803845</v>
      </c>
      <c r="J1465" s="6" t="s">
        <v>80</v>
      </c>
    </row>
    <row r="1466" spans="1:10" x14ac:dyDescent="0.25">
      <c r="A1466" s="5" t="str">
        <f t="shared" si="22"/>
        <v/>
      </c>
      <c r="B1466" t="s">
        <v>91</v>
      </c>
      <c r="C1466" t="s">
        <v>101</v>
      </c>
      <c r="D1466" s="8" t="s">
        <v>59</v>
      </c>
      <c r="E1466">
        <v>1</v>
      </c>
      <c r="F1466">
        <v>1.5117734670639038</v>
      </c>
      <c r="G1466">
        <v>1.5315040349960327</v>
      </c>
      <c r="H1466">
        <v>7.0518162101507187E-3</v>
      </c>
      <c r="I1466">
        <v>78.113138629113891</v>
      </c>
      <c r="J1466" s="6" t="s">
        <v>80</v>
      </c>
    </row>
    <row r="1467" spans="1:10" x14ac:dyDescent="0.25">
      <c r="A1467" s="5" t="str">
        <f t="shared" si="22"/>
        <v/>
      </c>
      <c r="B1467" t="s">
        <v>91</v>
      </c>
      <c r="C1467" t="s">
        <v>101</v>
      </c>
      <c r="D1467" s="8" t="s">
        <v>59</v>
      </c>
      <c r="E1467">
        <v>2</v>
      </c>
      <c r="F1467">
        <v>1.2936863899230957</v>
      </c>
      <c r="G1467">
        <v>1.2949094772338867</v>
      </c>
      <c r="H1467">
        <v>6.4981798641383648E-3</v>
      </c>
      <c r="I1467">
        <v>77.657440748141326</v>
      </c>
      <c r="J1467" s="6" t="s">
        <v>80</v>
      </c>
    </row>
    <row r="1468" spans="1:10" x14ac:dyDescent="0.25">
      <c r="A1468" s="5" t="str">
        <f t="shared" si="22"/>
        <v/>
      </c>
      <c r="B1468" t="s">
        <v>91</v>
      </c>
      <c r="C1468" t="s">
        <v>101</v>
      </c>
      <c r="D1468" s="8" t="s">
        <v>59</v>
      </c>
      <c r="E1468">
        <v>3</v>
      </c>
      <c r="F1468">
        <v>1.1158324480056763</v>
      </c>
      <c r="G1468">
        <v>1.1276611089706421</v>
      </c>
      <c r="H1468">
        <v>5.8234306052327156E-3</v>
      </c>
      <c r="I1468">
        <v>77.308358470497737</v>
      </c>
      <c r="J1468" s="6" t="s">
        <v>80</v>
      </c>
    </row>
    <row r="1469" spans="1:10" x14ac:dyDescent="0.25">
      <c r="A1469" s="5" t="str">
        <f t="shared" si="22"/>
        <v/>
      </c>
      <c r="B1469" t="s">
        <v>91</v>
      </c>
      <c r="C1469" t="s">
        <v>101</v>
      </c>
      <c r="D1469" s="8" t="s">
        <v>59</v>
      </c>
      <c r="E1469">
        <v>4</v>
      </c>
      <c r="F1469">
        <v>1.0100339651107788</v>
      </c>
      <c r="G1469">
        <v>1.0076162815093994</v>
      </c>
      <c r="H1469">
        <v>5.1147602498531342E-3</v>
      </c>
      <c r="I1469">
        <v>77.142081685790856</v>
      </c>
      <c r="J1469" s="6" t="s">
        <v>80</v>
      </c>
    </row>
    <row r="1470" spans="1:10" x14ac:dyDescent="0.25">
      <c r="A1470" s="5" t="str">
        <f t="shared" si="22"/>
        <v/>
      </c>
      <c r="B1470" t="s">
        <v>91</v>
      </c>
      <c r="C1470" t="s">
        <v>101</v>
      </c>
      <c r="D1470" s="8" t="s">
        <v>59</v>
      </c>
      <c r="E1470">
        <v>5</v>
      </c>
      <c r="F1470">
        <v>0.92448079586029053</v>
      </c>
      <c r="G1470">
        <v>0.93092113733291626</v>
      </c>
      <c r="H1470">
        <v>4.552782978862524E-3</v>
      </c>
      <c r="I1470">
        <v>77.006106309907949</v>
      </c>
      <c r="J1470" s="6" t="s">
        <v>80</v>
      </c>
    </row>
    <row r="1471" spans="1:10" x14ac:dyDescent="0.25">
      <c r="A1471" s="5" t="str">
        <f t="shared" si="22"/>
        <v/>
      </c>
      <c r="B1471" t="s">
        <v>91</v>
      </c>
      <c r="C1471" t="s">
        <v>101</v>
      </c>
      <c r="D1471" s="8" t="s">
        <v>59</v>
      </c>
      <c r="E1471">
        <v>6</v>
      </c>
      <c r="F1471">
        <v>0.89027470350265503</v>
      </c>
      <c r="G1471">
        <v>0.89820176362991333</v>
      </c>
      <c r="H1471">
        <v>4.1260984726250172E-3</v>
      </c>
      <c r="I1471">
        <v>76.906569196115882</v>
      </c>
      <c r="J1471" s="6" t="s">
        <v>80</v>
      </c>
    </row>
    <row r="1472" spans="1:10" x14ac:dyDescent="0.25">
      <c r="A1472" s="5" t="str">
        <f t="shared" si="22"/>
        <v/>
      </c>
      <c r="B1472" t="s">
        <v>91</v>
      </c>
      <c r="C1472" t="s">
        <v>101</v>
      </c>
      <c r="D1472" s="8" t="s">
        <v>59</v>
      </c>
      <c r="E1472">
        <v>7</v>
      </c>
      <c r="F1472">
        <v>0.92058718204498291</v>
      </c>
      <c r="G1472">
        <v>0.94311904907226563</v>
      </c>
      <c r="H1472">
        <v>4.0705101564526558E-3</v>
      </c>
      <c r="I1472">
        <v>77.086011601763261</v>
      </c>
      <c r="J1472" s="6" t="s">
        <v>80</v>
      </c>
    </row>
    <row r="1473" spans="1:10" x14ac:dyDescent="0.25">
      <c r="A1473" s="5" t="str">
        <f t="shared" si="22"/>
        <v/>
      </c>
      <c r="B1473" t="s">
        <v>91</v>
      </c>
      <c r="C1473" t="s">
        <v>101</v>
      </c>
      <c r="D1473" s="8" t="s">
        <v>59</v>
      </c>
      <c r="E1473">
        <v>8</v>
      </c>
      <c r="F1473">
        <v>0.90364348888397217</v>
      </c>
      <c r="G1473">
        <v>0.92920887470245361</v>
      </c>
      <c r="H1473">
        <v>4.4146273285150528E-3</v>
      </c>
      <c r="I1473">
        <v>78.263816739705348</v>
      </c>
      <c r="J1473" s="6" t="s">
        <v>80</v>
      </c>
    </row>
    <row r="1474" spans="1:10" x14ac:dyDescent="0.25">
      <c r="A1474" s="5" t="str">
        <f t="shared" ref="A1474:A1537" si="23">IF(AND(category = B1474, subcategory=C1474, reportdate = D1474), E1474, "")</f>
        <v/>
      </c>
      <c r="B1474" t="s">
        <v>91</v>
      </c>
      <c r="C1474" t="s">
        <v>101</v>
      </c>
      <c r="D1474" s="8" t="s">
        <v>59</v>
      </c>
      <c r="E1474">
        <v>9</v>
      </c>
      <c r="F1474">
        <v>0.83502775430679321</v>
      </c>
      <c r="G1474">
        <v>0.84027683734893799</v>
      </c>
      <c r="H1474">
        <v>5.0298315472900867E-3</v>
      </c>
      <c r="I1474">
        <v>80.463791405277902</v>
      </c>
      <c r="J1474" s="6" t="s">
        <v>80</v>
      </c>
    </row>
    <row r="1475" spans="1:10" x14ac:dyDescent="0.25">
      <c r="A1475" s="5" t="str">
        <f t="shared" si="23"/>
        <v/>
      </c>
      <c r="B1475" t="s">
        <v>91</v>
      </c>
      <c r="C1475" t="s">
        <v>101</v>
      </c>
      <c r="D1475" s="8" t="s">
        <v>59</v>
      </c>
      <c r="E1475">
        <v>10</v>
      </c>
      <c r="F1475">
        <v>0.85253262519836426</v>
      </c>
      <c r="G1475">
        <v>0.8383793830871582</v>
      </c>
      <c r="H1475">
        <v>5.9569482691586018E-3</v>
      </c>
      <c r="I1475">
        <v>84.550709127458148</v>
      </c>
      <c r="J1475" s="6" t="s">
        <v>80</v>
      </c>
    </row>
    <row r="1476" spans="1:10" x14ac:dyDescent="0.25">
      <c r="A1476" s="5" t="str">
        <f t="shared" si="23"/>
        <v/>
      </c>
      <c r="B1476" t="s">
        <v>91</v>
      </c>
      <c r="C1476" t="s">
        <v>101</v>
      </c>
      <c r="D1476" s="8" t="s">
        <v>59</v>
      </c>
      <c r="E1476">
        <v>11</v>
      </c>
      <c r="F1476">
        <v>0.97142469882965088</v>
      </c>
      <c r="G1476">
        <v>0.93022674322128296</v>
      </c>
      <c r="H1476">
        <v>7.0742466486990452E-3</v>
      </c>
      <c r="I1476">
        <v>87.880539836647884</v>
      </c>
      <c r="J1476" s="6" t="s">
        <v>80</v>
      </c>
    </row>
    <row r="1477" spans="1:10" x14ac:dyDescent="0.25">
      <c r="A1477" s="5" t="str">
        <f t="shared" si="23"/>
        <v/>
      </c>
      <c r="B1477" t="s">
        <v>91</v>
      </c>
      <c r="C1477" t="s">
        <v>101</v>
      </c>
      <c r="D1477" s="8" t="s">
        <v>59</v>
      </c>
      <c r="E1477">
        <v>12</v>
      </c>
      <c r="F1477">
        <v>1.1150795221328735</v>
      </c>
      <c r="G1477">
        <v>1.0670974254608154</v>
      </c>
      <c r="H1477">
        <v>8.0780023708939552E-3</v>
      </c>
      <c r="I1477">
        <v>90.205185272901986</v>
      </c>
      <c r="J1477" s="6" t="s">
        <v>80</v>
      </c>
    </row>
    <row r="1478" spans="1:10" x14ac:dyDescent="0.25">
      <c r="A1478" s="5" t="str">
        <f t="shared" si="23"/>
        <v/>
      </c>
      <c r="B1478" t="s">
        <v>91</v>
      </c>
      <c r="C1478" t="s">
        <v>101</v>
      </c>
      <c r="D1478" s="8" t="s">
        <v>59</v>
      </c>
      <c r="E1478">
        <v>13</v>
      </c>
      <c r="F1478">
        <v>1.3113811016082764</v>
      </c>
      <c r="G1478">
        <v>1.2628545761108398</v>
      </c>
      <c r="H1478">
        <v>8.8859973475337029E-3</v>
      </c>
      <c r="I1478">
        <v>91.46578666977166</v>
      </c>
      <c r="J1478" s="6" t="s">
        <v>80</v>
      </c>
    </row>
    <row r="1479" spans="1:10" x14ac:dyDescent="0.25">
      <c r="A1479" s="5" t="str">
        <f t="shared" si="23"/>
        <v/>
      </c>
      <c r="B1479" t="s">
        <v>91</v>
      </c>
      <c r="C1479" t="s">
        <v>101</v>
      </c>
      <c r="D1479" s="8" t="s">
        <v>59</v>
      </c>
      <c r="E1479">
        <v>14</v>
      </c>
      <c r="F1479">
        <v>1.6019034385681152</v>
      </c>
      <c r="G1479">
        <v>1.5398926734924316</v>
      </c>
      <c r="H1479">
        <v>9.5987040549516678E-3</v>
      </c>
      <c r="I1479">
        <v>92.349930152700281</v>
      </c>
      <c r="J1479" s="6" t="s">
        <v>80</v>
      </c>
    </row>
    <row r="1480" spans="1:10" x14ac:dyDescent="0.25">
      <c r="A1480" s="5" t="str">
        <f t="shared" si="23"/>
        <v/>
      </c>
      <c r="B1480" t="s">
        <v>91</v>
      </c>
      <c r="C1480" t="s">
        <v>101</v>
      </c>
      <c r="D1480" s="8" t="s">
        <v>59</v>
      </c>
      <c r="E1480">
        <v>15</v>
      </c>
      <c r="F1480">
        <v>1.8673244714736938</v>
      </c>
      <c r="G1480">
        <v>1.850445032119751</v>
      </c>
      <c r="H1480">
        <v>9.9282907322049141E-3</v>
      </c>
      <c r="I1480">
        <v>92.708722623365148</v>
      </c>
      <c r="J1480" s="6" t="s">
        <v>80</v>
      </c>
    </row>
    <row r="1481" spans="1:10" x14ac:dyDescent="0.25">
      <c r="A1481" s="5" t="str">
        <f t="shared" si="23"/>
        <v/>
      </c>
      <c r="B1481" t="s">
        <v>91</v>
      </c>
      <c r="C1481" t="s">
        <v>101</v>
      </c>
      <c r="D1481" s="8" t="s">
        <v>59</v>
      </c>
      <c r="E1481">
        <v>16</v>
      </c>
      <c r="F1481">
        <v>2.2181284427642822</v>
      </c>
      <c r="G1481">
        <v>2.1829140186309814</v>
      </c>
      <c r="H1481">
        <v>1.0045076720416546E-2</v>
      </c>
      <c r="I1481">
        <v>92.425476500463844</v>
      </c>
      <c r="J1481" s="6" t="s">
        <v>80</v>
      </c>
    </row>
    <row r="1482" spans="1:10" x14ac:dyDescent="0.25">
      <c r="A1482" s="5" t="str">
        <f t="shared" si="23"/>
        <v/>
      </c>
      <c r="B1482" t="s">
        <v>91</v>
      </c>
      <c r="C1482" t="s">
        <v>101</v>
      </c>
      <c r="D1482" s="8" t="s">
        <v>59</v>
      </c>
      <c r="E1482">
        <v>17</v>
      </c>
      <c r="F1482">
        <v>2.5248439311981201</v>
      </c>
      <c r="G1482">
        <v>2.4159703254699707</v>
      </c>
      <c r="H1482">
        <v>1.0010487399995327E-2</v>
      </c>
      <c r="I1482">
        <v>90.976545519153987</v>
      </c>
      <c r="J1482" s="6" t="s">
        <v>80</v>
      </c>
    </row>
    <row r="1483" spans="1:10" x14ac:dyDescent="0.25">
      <c r="A1483" s="5" t="str">
        <f t="shared" si="23"/>
        <v/>
      </c>
      <c r="B1483" t="s">
        <v>91</v>
      </c>
      <c r="C1483" t="s">
        <v>101</v>
      </c>
      <c r="D1483" s="8" t="s">
        <v>59</v>
      </c>
      <c r="E1483">
        <v>18</v>
      </c>
      <c r="F1483">
        <v>2.705695629119873</v>
      </c>
      <c r="G1483">
        <v>1.6648344993591309</v>
      </c>
      <c r="H1483">
        <v>1.0179062373936176E-2</v>
      </c>
      <c r="I1483">
        <v>89.695655262264978</v>
      </c>
      <c r="J1483" s="6" t="s">
        <v>80</v>
      </c>
    </row>
    <row r="1484" spans="1:10" x14ac:dyDescent="0.25">
      <c r="A1484" s="5" t="str">
        <f t="shared" si="23"/>
        <v/>
      </c>
      <c r="B1484" t="s">
        <v>91</v>
      </c>
      <c r="C1484" t="s">
        <v>101</v>
      </c>
      <c r="D1484" s="8" t="s">
        <v>59</v>
      </c>
      <c r="E1484">
        <v>19</v>
      </c>
      <c r="F1484">
        <v>2.6685426235198975</v>
      </c>
      <c r="G1484">
        <v>2.1890361309051514</v>
      </c>
      <c r="H1484">
        <v>9.9930362775921822E-3</v>
      </c>
      <c r="I1484">
        <v>86.647536403406491</v>
      </c>
      <c r="J1484" s="6" t="s">
        <v>80</v>
      </c>
    </row>
    <row r="1485" spans="1:10" x14ac:dyDescent="0.25">
      <c r="A1485" s="5" t="str">
        <f t="shared" si="23"/>
        <v/>
      </c>
      <c r="B1485" t="s">
        <v>91</v>
      </c>
      <c r="C1485" t="s">
        <v>101</v>
      </c>
      <c r="D1485" s="8" t="s">
        <v>59</v>
      </c>
      <c r="E1485">
        <v>20</v>
      </c>
      <c r="F1485">
        <v>2.542980432510376</v>
      </c>
      <c r="G1485">
        <v>2.2252707481384277</v>
      </c>
      <c r="H1485">
        <v>9.5364879816770554E-3</v>
      </c>
      <c r="I1485">
        <v>82.614691606487497</v>
      </c>
      <c r="J1485" s="6" t="s">
        <v>80</v>
      </c>
    </row>
    <row r="1486" spans="1:10" x14ac:dyDescent="0.25">
      <c r="A1486" s="5" t="str">
        <f t="shared" si="23"/>
        <v/>
      </c>
      <c r="B1486" t="s">
        <v>91</v>
      </c>
      <c r="C1486" t="s">
        <v>101</v>
      </c>
      <c r="D1486" s="8" t="s">
        <v>59</v>
      </c>
      <c r="E1486">
        <v>21</v>
      </c>
      <c r="F1486">
        <v>2.4620535373687744</v>
      </c>
      <c r="G1486">
        <v>2.2314302921295166</v>
      </c>
      <c r="H1486">
        <v>9.1988453641533852E-3</v>
      </c>
      <c r="I1486">
        <v>80.415024742544475</v>
      </c>
      <c r="J1486" s="6" t="s">
        <v>80</v>
      </c>
    </row>
    <row r="1487" spans="1:10" x14ac:dyDescent="0.25">
      <c r="A1487" s="5" t="str">
        <f t="shared" si="23"/>
        <v/>
      </c>
      <c r="B1487" t="s">
        <v>91</v>
      </c>
      <c r="C1487" t="s">
        <v>101</v>
      </c>
      <c r="D1487" s="8" t="s">
        <v>59</v>
      </c>
      <c r="E1487">
        <v>22</v>
      </c>
      <c r="F1487">
        <v>2.2710163593292236</v>
      </c>
      <c r="G1487">
        <v>2.7683351039886475</v>
      </c>
      <c r="H1487">
        <v>8.9636305347084999E-3</v>
      </c>
      <c r="I1487">
        <v>79.175445720311629</v>
      </c>
      <c r="J1487" s="6" t="s">
        <v>80</v>
      </c>
    </row>
    <row r="1488" spans="1:10" x14ac:dyDescent="0.25">
      <c r="A1488" s="5" t="str">
        <f t="shared" si="23"/>
        <v/>
      </c>
      <c r="B1488" t="s">
        <v>91</v>
      </c>
      <c r="C1488" t="s">
        <v>101</v>
      </c>
      <c r="D1488" s="8" t="s">
        <v>59</v>
      </c>
      <c r="E1488">
        <v>23</v>
      </c>
      <c r="F1488">
        <v>1.9842875003814697</v>
      </c>
      <c r="G1488">
        <v>2.1816601753234863</v>
      </c>
      <c r="H1488">
        <v>8.518565446138382E-3</v>
      </c>
      <c r="I1488">
        <v>78.333022848382342</v>
      </c>
      <c r="J1488" s="6" t="s">
        <v>80</v>
      </c>
    </row>
    <row r="1489" spans="1:10" x14ac:dyDescent="0.25">
      <c r="A1489" s="5" t="str">
        <f t="shared" si="23"/>
        <v/>
      </c>
      <c r="B1489" t="s">
        <v>91</v>
      </c>
      <c r="C1489" t="s">
        <v>101</v>
      </c>
      <c r="D1489" s="8" t="s">
        <v>59</v>
      </c>
      <c r="E1489">
        <v>24</v>
      </c>
      <c r="F1489">
        <v>1.6329370737075806</v>
      </c>
      <c r="G1489">
        <v>1.7563918828964233</v>
      </c>
      <c r="H1489">
        <v>8.1395432353019714E-3</v>
      </c>
      <c r="I1489">
        <v>77.103623061377917</v>
      </c>
      <c r="J1489" s="6" t="s">
        <v>80</v>
      </c>
    </row>
    <row r="1490" spans="1:10" x14ac:dyDescent="0.25">
      <c r="A1490" s="5" t="str">
        <f t="shared" si="23"/>
        <v/>
      </c>
      <c r="B1490" t="s">
        <v>91</v>
      </c>
      <c r="C1490" t="s">
        <v>101</v>
      </c>
      <c r="D1490" s="8" t="s">
        <v>55</v>
      </c>
      <c r="E1490">
        <v>1</v>
      </c>
      <c r="I1490">
        <v>69.144999999999996</v>
      </c>
      <c r="J1490" s="6" t="s">
        <v>20</v>
      </c>
    </row>
    <row r="1491" spans="1:10" x14ac:dyDescent="0.25">
      <c r="A1491" s="5" t="str">
        <f t="shared" si="23"/>
        <v/>
      </c>
      <c r="B1491" t="s">
        <v>91</v>
      </c>
      <c r="C1491" t="s">
        <v>101</v>
      </c>
      <c r="D1491" s="8" t="s">
        <v>55</v>
      </c>
      <c r="E1491">
        <v>2</v>
      </c>
      <c r="I1491">
        <v>68.765000000000001</v>
      </c>
      <c r="J1491" s="6" t="s">
        <v>20</v>
      </c>
    </row>
    <row r="1492" spans="1:10" x14ac:dyDescent="0.25">
      <c r="A1492" s="5" t="str">
        <f t="shared" si="23"/>
        <v/>
      </c>
      <c r="B1492" t="s">
        <v>91</v>
      </c>
      <c r="C1492" t="s">
        <v>101</v>
      </c>
      <c r="D1492" s="8" t="s">
        <v>55</v>
      </c>
      <c r="E1492">
        <v>3</v>
      </c>
      <c r="I1492">
        <v>68.069999999999993</v>
      </c>
      <c r="J1492" s="6" t="s">
        <v>20</v>
      </c>
    </row>
    <row r="1493" spans="1:10" x14ac:dyDescent="0.25">
      <c r="A1493" s="5" t="str">
        <f t="shared" si="23"/>
        <v/>
      </c>
      <c r="B1493" t="s">
        <v>91</v>
      </c>
      <c r="C1493" t="s">
        <v>101</v>
      </c>
      <c r="D1493" s="8" t="s">
        <v>55</v>
      </c>
      <c r="E1493">
        <v>4</v>
      </c>
      <c r="I1493">
        <v>67.349999999999994</v>
      </c>
      <c r="J1493" s="6" t="s">
        <v>20</v>
      </c>
    </row>
    <row r="1494" spans="1:10" x14ac:dyDescent="0.25">
      <c r="A1494" s="5" t="str">
        <f t="shared" si="23"/>
        <v/>
      </c>
      <c r="B1494" t="s">
        <v>91</v>
      </c>
      <c r="C1494" t="s">
        <v>101</v>
      </c>
      <c r="D1494" s="8" t="s">
        <v>55</v>
      </c>
      <c r="E1494">
        <v>5</v>
      </c>
      <c r="I1494">
        <v>66.745000000000005</v>
      </c>
      <c r="J1494" s="6" t="s">
        <v>20</v>
      </c>
    </row>
    <row r="1495" spans="1:10" x14ac:dyDescent="0.25">
      <c r="A1495" s="5" t="str">
        <f t="shared" si="23"/>
        <v/>
      </c>
      <c r="B1495" t="s">
        <v>91</v>
      </c>
      <c r="C1495" t="s">
        <v>101</v>
      </c>
      <c r="D1495" s="8" t="s">
        <v>55</v>
      </c>
      <c r="E1495">
        <v>6</v>
      </c>
      <c r="I1495">
        <v>66.510000000000005</v>
      </c>
      <c r="J1495" s="6" t="s">
        <v>20</v>
      </c>
    </row>
    <row r="1496" spans="1:10" x14ac:dyDescent="0.25">
      <c r="A1496" s="5" t="str">
        <f t="shared" si="23"/>
        <v/>
      </c>
      <c r="B1496" t="s">
        <v>91</v>
      </c>
      <c r="C1496" t="s">
        <v>101</v>
      </c>
      <c r="D1496" s="8" t="s">
        <v>55</v>
      </c>
      <c r="E1496">
        <v>7</v>
      </c>
      <c r="I1496">
        <v>65.875</v>
      </c>
      <c r="J1496" s="6" t="s">
        <v>20</v>
      </c>
    </row>
    <row r="1497" spans="1:10" x14ac:dyDescent="0.25">
      <c r="A1497" s="5" t="str">
        <f t="shared" si="23"/>
        <v/>
      </c>
      <c r="B1497" t="s">
        <v>91</v>
      </c>
      <c r="C1497" t="s">
        <v>101</v>
      </c>
      <c r="D1497" s="8" t="s">
        <v>55</v>
      </c>
      <c r="E1497">
        <v>8</v>
      </c>
      <c r="I1497">
        <v>67.180000000000007</v>
      </c>
      <c r="J1497" s="6" t="s">
        <v>20</v>
      </c>
    </row>
    <row r="1498" spans="1:10" x14ac:dyDescent="0.25">
      <c r="A1498" s="5" t="str">
        <f t="shared" si="23"/>
        <v/>
      </c>
      <c r="B1498" t="s">
        <v>91</v>
      </c>
      <c r="C1498" t="s">
        <v>101</v>
      </c>
      <c r="D1498" s="8" t="s">
        <v>55</v>
      </c>
      <c r="E1498">
        <v>9</v>
      </c>
      <c r="I1498">
        <v>70.650000000000006</v>
      </c>
      <c r="J1498" s="6" t="s">
        <v>20</v>
      </c>
    </row>
    <row r="1499" spans="1:10" x14ac:dyDescent="0.25">
      <c r="A1499" s="5" t="str">
        <f t="shared" si="23"/>
        <v/>
      </c>
      <c r="B1499" t="s">
        <v>91</v>
      </c>
      <c r="C1499" t="s">
        <v>101</v>
      </c>
      <c r="D1499" s="8" t="s">
        <v>55</v>
      </c>
      <c r="E1499">
        <v>10</v>
      </c>
      <c r="I1499">
        <v>74.349999999999994</v>
      </c>
      <c r="J1499" s="6" t="s">
        <v>20</v>
      </c>
    </row>
    <row r="1500" spans="1:10" x14ac:dyDescent="0.25">
      <c r="A1500" s="5" t="str">
        <f t="shared" si="23"/>
        <v/>
      </c>
      <c r="B1500" t="s">
        <v>91</v>
      </c>
      <c r="C1500" t="s">
        <v>101</v>
      </c>
      <c r="D1500" s="8" t="s">
        <v>55</v>
      </c>
      <c r="E1500">
        <v>11</v>
      </c>
      <c r="I1500">
        <v>76.7</v>
      </c>
      <c r="J1500" s="6" t="s">
        <v>20</v>
      </c>
    </row>
    <row r="1501" spans="1:10" x14ac:dyDescent="0.25">
      <c r="A1501" s="5" t="str">
        <f t="shared" si="23"/>
        <v/>
      </c>
      <c r="B1501" t="s">
        <v>91</v>
      </c>
      <c r="C1501" t="s">
        <v>101</v>
      </c>
      <c r="D1501" s="8" t="s">
        <v>55</v>
      </c>
      <c r="E1501">
        <v>12</v>
      </c>
      <c r="I1501">
        <v>77.800000000000011</v>
      </c>
      <c r="J1501" s="6" t="s">
        <v>20</v>
      </c>
    </row>
    <row r="1502" spans="1:10" x14ac:dyDescent="0.25">
      <c r="A1502" s="5" t="str">
        <f t="shared" si="23"/>
        <v/>
      </c>
      <c r="B1502" t="s">
        <v>91</v>
      </c>
      <c r="C1502" t="s">
        <v>101</v>
      </c>
      <c r="D1502" s="8" t="s">
        <v>55</v>
      </c>
      <c r="E1502">
        <v>13</v>
      </c>
      <c r="I1502">
        <v>79.699999999999989</v>
      </c>
      <c r="J1502" s="6" t="s">
        <v>20</v>
      </c>
    </row>
    <row r="1503" spans="1:10" x14ac:dyDescent="0.25">
      <c r="A1503" s="5" t="str">
        <f t="shared" si="23"/>
        <v/>
      </c>
      <c r="B1503" t="s">
        <v>91</v>
      </c>
      <c r="C1503" t="s">
        <v>101</v>
      </c>
      <c r="D1503" s="8" t="s">
        <v>55</v>
      </c>
      <c r="E1503">
        <v>14</v>
      </c>
      <c r="I1503">
        <v>81.3</v>
      </c>
      <c r="J1503" s="6" t="s">
        <v>20</v>
      </c>
    </row>
    <row r="1504" spans="1:10" x14ac:dyDescent="0.25">
      <c r="A1504" s="5" t="str">
        <f t="shared" si="23"/>
        <v/>
      </c>
      <c r="B1504" t="s">
        <v>91</v>
      </c>
      <c r="C1504" t="s">
        <v>101</v>
      </c>
      <c r="D1504" s="8" t="s">
        <v>55</v>
      </c>
      <c r="E1504">
        <v>15</v>
      </c>
      <c r="I1504">
        <v>81.650000000000006</v>
      </c>
      <c r="J1504" s="6" t="s">
        <v>20</v>
      </c>
    </row>
    <row r="1505" spans="1:10" x14ac:dyDescent="0.25">
      <c r="A1505" s="5" t="str">
        <f t="shared" si="23"/>
        <v/>
      </c>
      <c r="B1505" t="s">
        <v>91</v>
      </c>
      <c r="C1505" t="s">
        <v>101</v>
      </c>
      <c r="D1505" s="8" t="s">
        <v>55</v>
      </c>
      <c r="E1505">
        <v>16</v>
      </c>
      <c r="I1505">
        <v>81</v>
      </c>
      <c r="J1505" s="6" t="s">
        <v>20</v>
      </c>
    </row>
    <row r="1506" spans="1:10" x14ac:dyDescent="0.25">
      <c r="A1506" s="5" t="str">
        <f t="shared" si="23"/>
        <v/>
      </c>
      <c r="B1506" t="s">
        <v>91</v>
      </c>
      <c r="C1506" t="s">
        <v>101</v>
      </c>
      <c r="D1506" s="8" t="s">
        <v>55</v>
      </c>
      <c r="E1506">
        <v>17</v>
      </c>
      <c r="I1506">
        <v>80.150000000000006</v>
      </c>
      <c r="J1506" s="6" t="s">
        <v>20</v>
      </c>
    </row>
    <row r="1507" spans="1:10" x14ac:dyDescent="0.25">
      <c r="A1507" s="5" t="str">
        <f t="shared" si="23"/>
        <v/>
      </c>
      <c r="B1507" t="s">
        <v>91</v>
      </c>
      <c r="C1507" t="s">
        <v>101</v>
      </c>
      <c r="D1507" s="8" t="s">
        <v>55</v>
      </c>
      <c r="E1507">
        <v>18</v>
      </c>
      <c r="I1507">
        <v>79.199999999999989</v>
      </c>
      <c r="J1507" s="6" t="s">
        <v>20</v>
      </c>
    </row>
    <row r="1508" spans="1:10" x14ac:dyDescent="0.25">
      <c r="A1508" s="5" t="str">
        <f t="shared" si="23"/>
        <v/>
      </c>
      <c r="B1508" t="s">
        <v>91</v>
      </c>
      <c r="C1508" t="s">
        <v>101</v>
      </c>
      <c r="D1508" s="8" t="s">
        <v>55</v>
      </c>
      <c r="E1508">
        <v>19</v>
      </c>
      <c r="I1508">
        <v>76</v>
      </c>
      <c r="J1508" s="6" t="s">
        <v>20</v>
      </c>
    </row>
    <row r="1509" spans="1:10" x14ac:dyDescent="0.25">
      <c r="A1509" s="5" t="str">
        <f t="shared" si="23"/>
        <v/>
      </c>
      <c r="B1509" t="s">
        <v>91</v>
      </c>
      <c r="C1509" t="s">
        <v>101</v>
      </c>
      <c r="D1509" s="8" t="s">
        <v>55</v>
      </c>
      <c r="E1509">
        <v>20</v>
      </c>
      <c r="I1509">
        <v>73.150000000000006</v>
      </c>
      <c r="J1509" s="6" t="s">
        <v>20</v>
      </c>
    </row>
    <row r="1510" spans="1:10" x14ac:dyDescent="0.25">
      <c r="A1510" s="5" t="str">
        <f t="shared" si="23"/>
        <v/>
      </c>
      <c r="B1510" t="s">
        <v>91</v>
      </c>
      <c r="C1510" t="s">
        <v>101</v>
      </c>
      <c r="D1510" s="8" t="s">
        <v>55</v>
      </c>
      <c r="E1510">
        <v>21</v>
      </c>
      <c r="I1510">
        <v>72.199999999999989</v>
      </c>
      <c r="J1510" s="6" t="s">
        <v>20</v>
      </c>
    </row>
    <row r="1511" spans="1:10" x14ac:dyDescent="0.25">
      <c r="A1511" s="5" t="str">
        <f t="shared" si="23"/>
        <v/>
      </c>
      <c r="B1511" t="s">
        <v>91</v>
      </c>
      <c r="C1511" t="s">
        <v>101</v>
      </c>
      <c r="D1511" s="8" t="s">
        <v>55</v>
      </c>
      <c r="E1511">
        <v>22</v>
      </c>
      <c r="I1511">
        <v>71.95</v>
      </c>
      <c r="J1511" s="6" t="s">
        <v>20</v>
      </c>
    </row>
    <row r="1512" spans="1:10" x14ac:dyDescent="0.25">
      <c r="A1512" s="5" t="str">
        <f t="shared" si="23"/>
        <v/>
      </c>
      <c r="B1512" t="s">
        <v>91</v>
      </c>
      <c r="C1512" t="s">
        <v>101</v>
      </c>
      <c r="D1512" s="8" t="s">
        <v>55</v>
      </c>
      <c r="E1512">
        <v>23</v>
      </c>
      <c r="I1512">
        <v>71.199999999999989</v>
      </c>
      <c r="J1512" s="6" t="s">
        <v>20</v>
      </c>
    </row>
    <row r="1513" spans="1:10" x14ac:dyDescent="0.25">
      <c r="A1513" s="5" t="str">
        <f t="shared" si="23"/>
        <v/>
      </c>
      <c r="B1513" t="s">
        <v>91</v>
      </c>
      <c r="C1513" t="s">
        <v>101</v>
      </c>
      <c r="D1513" s="8" t="s">
        <v>55</v>
      </c>
      <c r="E1513">
        <v>24</v>
      </c>
      <c r="I1513">
        <v>70.405000000000001</v>
      </c>
      <c r="J1513" s="6" t="s">
        <v>20</v>
      </c>
    </row>
    <row r="1514" spans="1:10" x14ac:dyDescent="0.25">
      <c r="A1514" s="5" t="str">
        <f t="shared" si="23"/>
        <v/>
      </c>
      <c r="B1514" t="s">
        <v>91</v>
      </c>
      <c r="C1514" t="s">
        <v>101</v>
      </c>
      <c r="D1514" s="8" t="s">
        <v>56</v>
      </c>
      <c r="E1514">
        <v>1</v>
      </c>
      <c r="F1514">
        <v>1.0232487916946411</v>
      </c>
      <c r="G1514">
        <v>1.0485856533050537</v>
      </c>
      <c r="H1514">
        <v>6.5061571076512337E-3</v>
      </c>
      <c r="I1514">
        <v>71.882125085681182</v>
      </c>
      <c r="J1514" s="6" t="s">
        <v>80</v>
      </c>
    </row>
    <row r="1515" spans="1:10" x14ac:dyDescent="0.25">
      <c r="A1515" s="5" t="str">
        <f t="shared" si="23"/>
        <v/>
      </c>
      <c r="B1515" t="s">
        <v>91</v>
      </c>
      <c r="C1515" t="s">
        <v>101</v>
      </c>
      <c r="D1515" s="8" t="s">
        <v>56</v>
      </c>
      <c r="E1515">
        <v>2</v>
      </c>
      <c r="F1515">
        <v>0.86480242013931274</v>
      </c>
      <c r="G1515">
        <v>0.88492172956466675</v>
      </c>
      <c r="H1515">
        <v>5.9190886095166206E-3</v>
      </c>
      <c r="I1515">
        <v>71.004961368555655</v>
      </c>
      <c r="J1515" s="6" t="s">
        <v>80</v>
      </c>
    </row>
    <row r="1516" spans="1:10" x14ac:dyDescent="0.25">
      <c r="A1516" s="5" t="str">
        <f t="shared" si="23"/>
        <v/>
      </c>
      <c r="B1516" t="s">
        <v>91</v>
      </c>
      <c r="C1516" t="s">
        <v>101</v>
      </c>
      <c r="D1516" s="8" t="s">
        <v>56</v>
      </c>
      <c r="E1516">
        <v>3</v>
      </c>
      <c r="F1516">
        <v>0.76485133171081543</v>
      </c>
      <c r="G1516">
        <v>0.77036654949188232</v>
      </c>
      <c r="H1516">
        <v>5.2458490245044231E-3</v>
      </c>
      <c r="I1516">
        <v>70.155509297581901</v>
      </c>
      <c r="J1516" s="6" t="s">
        <v>80</v>
      </c>
    </row>
    <row r="1517" spans="1:10" x14ac:dyDescent="0.25">
      <c r="A1517" s="5" t="str">
        <f t="shared" si="23"/>
        <v/>
      </c>
      <c r="B1517" t="s">
        <v>91</v>
      </c>
      <c r="C1517" t="s">
        <v>101</v>
      </c>
      <c r="D1517" s="8" t="s">
        <v>56</v>
      </c>
      <c r="E1517">
        <v>4</v>
      </c>
      <c r="F1517">
        <v>0.68698900938034058</v>
      </c>
      <c r="G1517">
        <v>0.68682563304901123</v>
      </c>
      <c r="H1517">
        <v>4.5466008596122265E-3</v>
      </c>
      <c r="I1517">
        <v>69.32463105165634</v>
      </c>
      <c r="J1517" s="6" t="s">
        <v>80</v>
      </c>
    </row>
    <row r="1518" spans="1:10" x14ac:dyDescent="0.25">
      <c r="A1518" s="5" t="str">
        <f t="shared" si="23"/>
        <v/>
      </c>
      <c r="B1518" t="s">
        <v>91</v>
      </c>
      <c r="C1518" t="s">
        <v>101</v>
      </c>
      <c r="D1518" s="8" t="s">
        <v>56</v>
      </c>
      <c r="E1518">
        <v>5</v>
      </c>
      <c r="F1518">
        <v>0.63800233602523804</v>
      </c>
      <c r="G1518">
        <v>0.63275367021560669</v>
      </c>
      <c r="H1518">
        <v>3.9482563734054565E-3</v>
      </c>
      <c r="I1518">
        <v>68.366946104929539</v>
      </c>
      <c r="J1518" s="6" t="s">
        <v>80</v>
      </c>
    </row>
    <row r="1519" spans="1:10" x14ac:dyDescent="0.25">
      <c r="A1519" s="5" t="str">
        <f t="shared" si="23"/>
        <v/>
      </c>
      <c r="B1519" t="s">
        <v>91</v>
      </c>
      <c r="C1519" t="s">
        <v>101</v>
      </c>
      <c r="D1519" s="8" t="s">
        <v>56</v>
      </c>
      <c r="E1519">
        <v>6</v>
      </c>
      <c r="F1519">
        <v>0.63081389665603638</v>
      </c>
      <c r="G1519">
        <v>0.6238483190536499</v>
      </c>
      <c r="H1519">
        <v>3.4509680699557066E-3</v>
      </c>
      <c r="I1519">
        <v>67.790145311055923</v>
      </c>
      <c r="J1519" s="6" t="s">
        <v>80</v>
      </c>
    </row>
    <row r="1520" spans="1:10" x14ac:dyDescent="0.25">
      <c r="A1520" s="5" t="str">
        <f t="shared" si="23"/>
        <v/>
      </c>
      <c r="B1520" t="s">
        <v>91</v>
      </c>
      <c r="C1520" t="s">
        <v>101</v>
      </c>
      <c r="D1520" s="8" t="s">
        <v>56</v>
      </c>
      <c r="E1520">
        <v>7</v>
      </c>
      <c r="F1520">
        <v>0.68617475032806396</v>
      </c>
      <c r="G1520">
        <v>0.67105776071548462</v>
      </c>
      <c r="H1520">
        <v>3.2627738546580076E-3</v>
      </c>
      <c r="I1520">
        <v>67.58796044699676</v>
      </c>
      <c r="J1520" s="6" t="s">
        <v>80</v>
      </c>
    </row>
    <row r="1521" spans="1:10" x14ac:dyDescent="0.25">
      <c r="A1521" s="5" t="str">
        <f t="shared" si="23"/>
        <v/>
      </c>
      <c r="B1521" t="s">
        <v>91</v>
      </c>
      <c r="C1521" t="s">
        <v>101</v>
      </c>
      <c r="D1521" s="8" t="s">
        <v>56</v>
      </c>
      <c r="E1521">
        <v>8</v>
      </c>
      <c r="F1521">
        <v>0.65334820747375488</v>
      </c>
      <c r="G1521">
        <v>0.64588087797164917</v>
      </c>
      <c r="H1521">
        <v>3.523421473801136E-3</v>
      </c>
      <c r="I1521">
        <v>70.235216312612124</v>
      </c>
      <c r="J1521" s="6" t="s">
        <v>80</v>
      </c>
    </row>
    <row r="1522" spans="1:10" x14ac:dyDescent="0.25">
      <c r="A1522" s="5" t="str">
        <f t="shared" si="23"/>
        <v/>
      </c>
      <c r="B1522" t="s">
        <v>91</v>
      </c>
      <c r="C1522" t="s">
        <v>101</v>
      </c>
      <c r="D1522" s="8" t="s">
        <v>56</v>
      </c>
      <c r="E1522">
        <v>9</v>
      </c>
      <c r="F1522">
        <v>0.54099553823471069</v>
      </c>
      <c r="G1522">
        <v>0.53615033626556396</v>
      </c>
      <c r="H1522">
        <v>3.8972385227680206E-3</v>
      </c>
      <c r="I1522">
        <v>75.031925430650347</v>
      </c>
      <c r="J1522" s="6" t="s">
        <v>80</v>
      </c>
    </row>
    <row r="1523" spans="1:10" x14ac:dyDescent="0.25">
      <c r="A1523" s="5" t="str">
        <f t="shared" si="23"/>
        <v/>
      </c>
      <c r="B1523" t="s">
        <v>91</v>
      </c>
      <c r="C1523" t="s">
        <v>101</v>
      </c>
      <c r="D1523" s="8" t="s">
        <v>56</v>
      </c>
      <c r="E1523">
        <v>10</v>
      </c>
      <c r="F1523">
        <v>0.46455258131027222</v>
      </c>
      <c r="G1523">
        <v>0.46518978476524353</v>
      </c>
      <c r="H1523">
        <v>4.6595907770097256E-3</v>
      </c>
      <c r="I1523">
        <v>81.641689861312386</v>
      </c>
      <c r="J1523" s="6" t="s">
        <v>80</v>
      </c>
    </row>
    <row r="1524" spans="1:10" x14ac:dyDescent="0.25">
      <c r="A1524" s="5" t="str">
        <f t="shared" si="23"/>
        <v/>
      </c>
      <c r="B1524" t="s">
        <v>91</v>
      </c>
      <c r="C1524" t="s">
        <v>101</v>
      </c>
      <c r="D1524" s="8" t="s">
        <v>56</v>
      </c>
      <c r="E1524">
        <v>11</v>
      </c>
      <c r="F1524">
        <v>0.47525477409362793</v>
      </c>
      <c r="G1524">
        <v>0.47577372193336487</v>
      </c>
      <c r="H1524">
        <v>5.4376074112951756E-3</v>
      </c>
      <c r="I1524">
        <v>86.987061408681797</v>
      </c>
      <c r="J1524" s="6" t="s">
        <v>80</v>
      </c>
    </row>
    <row r="1525" spans="1:10" x14ac:dyDescent="0.25">
      <c r="A1525" s="5" t="str">
        <f t="shared" si="23"/>
        <v/>
      </c>
      <c r="B1525" t="s">
        <v>91</v>
      </c>
      <c r="C1525" t="s">
        <v>101</v>
      </c>
      <c r="D1525" s="8" t="s">
        <v>56</v>
      </c>
      <c r="E1525">
        <v>12</v>
      </c>
      <c r="F1525">
        <v>0.59873229265213013</v>
      </c>
      <c r="G1525">
        <v>0.60476654767990112</v>
      </c>
      <c r="H1525">
        <v>6.3772844150662422E-3</v>
      </c>
      <c r="I1525">
        <v>90.628729059822618</v>
      </c>
      <c r="J1525" s="6" t="s">
        <v>80</v>
      </c>
    </row>
    <row r="1526" spans="1:10" x14ac:dyDescent="0.25">
      <c r="A1526" s="5" t="str">
        <f t="shared" si="23"/>
        <v/>
      </c>
      <c r="B1526" t="s">
        <v>91</v>
      </c>
      <c r="C1526" t="s">
        <v>101</v>
      </c>
      <c r="D1526" s="8" t="s">
        <v>56</v>
      </c>
      <c r="E1526">
        <v>13</v>
      </c>
      <c r="F1526">
        <v>0.84894973039627075</v>
      </c>
      <c r="G1526">
        <v>0.86275160312652588</v>
      </c>
      <c r="H1526">
        <v>7.4485782533884048E-3</v>
      </c>
      <c r="I1526">
        <v>92.342215816513374</v>
      </c>
      <c r="J1526" s="6" t="s">
        <v>80</v>
      </c>
    </row>
    <row r="1527" spans="1:10" x14ac:dyDescent="0.25">
      <c r="A1527" s="5" t="str">
        <f t="shared" si="23"/>
        <v/>
      </c>
      <c r="B1527" t="s">
        <v>91</v>
      </c>
      <c r="C1527" t="s">
        <v>101</v>
      </c>
      <c r="D1527" s="8" t="s">
        <v>56</v>
      </c>
      <c r="E1527">
        <v>14</v>
      </c>
      <c r="F1527">
        <v>1.2054766416549683</v>
      </c>
      <c r="G1527">
        <v>1.1965465545654297</v>
      </c>
      <c r="H1527">
        <v>8.4252636879682541E-3</v>
      </c>
      <c r="I1527">
        <v>93.373274578872909</v>
      </c>
      <c r="J1527" s="6" t="s">
        <v>80</v>
      </c>
    </row>
    <row r="1528" spans="1:10" x14ac:dyDescent="0.25">
      <c r="A1528" s="5" t="str">
        <f t="shared" si="23"/>
        <v/>
      </c>
      <c r="B1528" t="s">
        <v>91</v>
      </c>
      <c r="C1528" t="s">
        <v>101</v>
      </c>
      <c r="D1528" s="8" t="s">
        <v>56</v>
      </c>
      <c r="E1528">
        <v>15</v>
      </c>
      <c r="F1528">
        <v>1.5694431066513062</v>
      </c>
      <c r="G1528">
        <v>1.555950403213501</v>
      </c>
      <c r="H1528">
        <v>9.0857995674014091E-3</v>
      </c>
      <c r="I1528">
        <v>94.04539848303952</v>
      </c>
      <c r="J1528" s="6" t="s">
        <v>80</v>
      </c>
    </row>
    <row r="1529" spans="1:10" x14ac:dyDescent="0.25">
      <c r="A1529" s="5" t="str">
        <f t="shared" si="23"/>
        <v/>
      </c>
      <c r="B1529" t="s">
        <v>91</v>
      </c>
      <c r="C1529" t="s">
        <v>101</v>
      </c>
      <c r="D1529" s="8" t="s">
        <v>56</v>
      </c>
      <c r="E1529">
        <v>16</v>
      </c>
      <c r="F1529">
        <v>1.9708139896392822</v>
      </c>
      <c r="G1529">
        <v>2.0060422420501709</v>
      </c>
      <c r="H1529">
        <v>9.4799557700753212E-3</v>
      </c>
      <c r="I1529">
        <v>93.97187581225333</v>
      </c>
      <c r="J1529" s="6" t="s">
        <v>80</v>
      </c>
    </row>
    <row r="1530" spans="1:10" x14ac:dyDescent="0.25">
      <c r="A1530" s="5" t="str">
        <f t="shared" si="23"/>
        <v/>
      </c>
      <c r="B1530" t="s">
        <v>91</v>
      </c>
      <c r="C1530" t="s">
        <v>101</v>
      </c>
      <c r="D1530" s="8" t="s">
        <v>56</v>
      </c>
      <c r="E1530">
        <v>17</v>
      </c>
      <c r="F1530">
        <v>2.3256664276123047</v>
      </c>
      <c r="G1530">
        <v>2.3122849464416504</v>
      </c>
      <c r="H1530">
        <v>9.4997594133019447E-3</v>
      </c>
      <c r="I1530">
        <v>92.902239916860609</v>
      </c>
      <c r="J1530" s="6" t="s">
        <v>80</v>
      </c>
    </row>
    <row r="1531" spans="1:10" x14ac:dyDescent="0.25">
      <c r="A1531" s="5" t="str">
        <f t="shared" si="23"/>
        <v/>
      </c>
      <c r="B1531" t="s">
        <v>91</v>
      </c>
      <c r="C1531" t="s">
        <v>101</v>
      </c>
      <c r="D1531" s="8" t="s">
        <v>56</v>
      </c>
      <c r="E1531">
        <v>18</v>
      </c>
      <c r="F1531">
        <v>2.5129938125610352</v>
      </c>
      <c r="G1531">
        <v>2.4620480537414551</v>
      </c>
      <c r="H1531">
        <v>9.3836663290858269E-3</v>
      </c>
      <c r="I1531">
        <v>91.208881695592552</v>
      </c>
      <c r="J1531" s="6" t="s">
        <v>80</v>
      </c>
    </row>
    <row r="1532" spans="1:10" x14ac:dyDescent="0.25">
      <c r="A1532" s="5" t="str">
        <f t="shared" si="23"/>
        <v/>
      </c>
      <c r="B1532" t="s">
        <v>91</v>
      </c>
      <c r="C1532" t="s">
        <v>101</v>
      </c>
      <c r="D1532" s="8" t="s">
        <v>56</v>
      </c>
      <c r="E1532">
        <v>19</v>
      </c>
      <c r="F1532">
        <v>2.4624238014221191</v>
      </c>
      <c r="G1532">
        <v>1.5488719940185547</v>
      </c>
      <c r="H1532">
        <v>9.3829892575740814E-3</v>
      </c>
      <c r="I1532">
        <v>87.824821019269208</v>
      </c>
      <c r="J1532" s="6" t="s">
        <v>80</v>
      </c>
    </row>
    <row r="1533" spans="1:10" x14ac:dyDescent="0.25">
      <c r="A1533" s="5" t="str">
        <f t="shared" si="23"/>
        <v/>
      </c>
      <c r="B1533" t="s">
        <v>91</v>
      </c>
      <c r="C1533" t="s">
        <v>101</v>
      </c>
      <c r="D1533" s="8" t="s">
        <v>56</v>
      </c>
      <c r="E1533">
        <v>20</v>
      </c>
      <c r="F1533">
        <v>2.288093090057373</v>
      </c>
      <c r="G1533">
        <v>1.726561427116394</v>
      </c>
      <c r="H1533">
        <v>8.9462213218212128E-3</v>
      </c>
      <c r="I1533">
        <v>83.46471658436586</v>
      </c>
      <c r="J1533" s="6" t="s">
        <v>80</v>
      </c>
    </row>
    <row r="1534" spans="1:10" x14ac:dyDescent="0.25">
      <c r="A1534" s="5" t="str">
        <f t="shared" si="23"/>
        <v/>
      </c>
      <c r="B1534" t="s">
        <v>91</v>
      </c>
      <c r="C1534" t="s">
        <v>101</v>
      </c>
      <c r="D1534" s="8" t="s">
        <v>56</v>
      </c>
      <c r="E1534">
        <v>21</v>
      </c>
      <c r="F1534">
        <v>2.1459817886352539</v>
      </c>
      <c r="G1534">
        <v>2.5718879699707031</v>
      </c>
      <c r="H1534">
        <v>8.5846390575170517E-3</v>
      </c>
      <c r="I1534">
        <v>80.751359780671365</v>
      </c>
      <c r="J1534" s="6" t="s">
        <v>80</v>
      </c>
    </row>
    <row r="1535" spans="1:10" x14ac:dyDescent="0.25">
      <c r="A1535" s="5" t="str">
        <f t="shared" si="23"/>
        <v/>
      </c>
      <c r="B1535" t="s">
        <v>91</v>
      </c>
      <c r="C1535" t="s">
        <v>101</v>
      </c>
      <c r="D1535" s="8" t="s">
        <v>56</v>
      </c>
      <c r="E1535">
        <v>22</v>
      </c>
      <c r="F1535">
        <v>1.9673465490341187</v>
      </c>
      <c r="G1535">
        <v>2.1095423698425293</v>
      </c>
      <c r="H1535">
        <v>8.0181742087006569E-3</v>
      </c>
      <c r="I1535">
        <v>78.923313564791485</v>
      </c>
      <c r="J1535" s="6" t="s">
        <v>80</v>
      </c>
    </row>
    <row r="1536" spans="1:10" x14ac:dyDescent="0.25">
      <c r="A1536" s="5" t="str">
        <f t="shared" si="23"/>
        <v/>
      </c>
      <c r="B1536" t="s">
        <v>91</v>
      </c>
      <c r="C1536" t="s">
        <v>101</v>
      </c>
      <c r="D1536" s="8" t="s">
        <v>56</v>
      </c>
      <c r="E1536">
        <v>23</v>
      </c>
      <c r="F1536">
        <v>1.7208027839660645</v>
      </c>
      <c r="G1536">
        <v>1.8302668333053589</v>
      </c>
      <c r="H1536">
        <v>7.7856532298028469E-3</v>
      </c>
      <c r="I1536">
        <v>77.134243791789388</v>
      </c>
      <c r="J1536" s="6" t="s">
        <v>80</v>
      </c>
    </row>
    <row r="1537" spans="1:10" x14ac:dyDescent="0.25">
      <c r="A1537" s="5" t="str">
        <f t="shared" si="23"/>
        <v/>
      </c>
      <c r="B1537" t="s">
        <v>91</v>
      </c>
      <c r="C1537" t="s">
        <v>101</v>
      </c>
      <c r="D1537" s="8" t="s">
        <v>56</v>
      </c>
      <c r="E1537">
        <v>24</v>
      </c>
      <c r="F1537">
        <v>1.4482764005661011</v>
      </c>
      <c r="G1537">
        <v>1.5329129695892334</v>
      </c>
      <c r="H1537">
        <v>7.3540844023227692E-3</v>
      </c>
      <c r="I1537">
        <v>75.589856579129417</v>
      </c>
      <c r="J1537" s="6" t="s">
        <v>80</v>
      </c>
    </row>
    <row r="1538" spans="1:10" x14ac:dyDescent="0.25">
      <c r="A1538" s="5" t="str">
        <f t="shared" ref="A1538:A1601" si="24">IF(AND(category = B1538, subcategory=C1538, reportdate = D1538), E1538, "")</f>
        <v/>
      </c>
      <c r="B1538" t="s">
        <v>91</v>
      </c>
      <c r="C1538" t="s">
        <v>101</v>
      </c>
      <c r="D1538" s="8" t="s">
        <v>72</v>
      </c>
      <c r="E1538">
        <v>1</v>
      </c>
      <c r="F1538">
        <v>0.85328525304794312</v>
      </c>
      <c r="G1538">
        <v>0.85760390758514404</v>
      </c>
      <c r="H1538">
        <v>5.8376379311084747E-3</v>
      </c>
      <c r="I1538">
        <v>66.941833532694986</v>
      </c>
      <c r="J1538" s="6" t="s">
        <v>80</v>
      </c>
    </row>
    <row r="1539" spans="1:10" x14ac:dyDescent="0.25">
      <c r="A1539" s="5" t="str">
        <f t="shared" si="24"/>
        <v/>
      </c>
      <c r="B1539" t="s">
        <v>91</v>
      </c>
      <c r="C1539" t="s">
        <v>101</v>
      </c>
      <c r="D1539" s="8" t="s">
        <v>73</v>
      </c>
      <c r="E1539">
        <v>1</v>
      </c>
      <c r="I1539">
        <v>67.382857142857134</v>
      </c>
      <c r="J1539" s="6" t="s">
        <v>20</v>
      </c>
    </row>
    <row r="1540" spans="1:10" x14ac:dyDescent="0.25">
      <c r="A1540" s="5" t="str">
        <f t="shared" si="24"/>
        <v/>
      </c>
      <c r="B1540" t="s">
        <v>91</v>
      </c>
      <c r="C1540" t="s">
        <v>101</v>
      </c>
      <c r="D1540" s="8" t="s">
        <v>73</v>
      </c>
      <c r="E1540">
        <v>2</v>
      </c>
      <c r="I1540">
        <v>66.84</v>
      </c>
      <c r="J1540" s="6" t="s">
        <v>20</v>
      </c>
    </row>
    <row r="1541" spans="1:10" x14ac:dyDescent="0.25">
      <c r="A1541" s="5" t="str">
        <f t="shared" si="24"/>
        <v/>
      </c>
      <c r="B1541" t="s">
        <v>91</v>
      </c>
      <c r="C1541" t="s">
        <v>101</v>
      </c>
      <c r="D1541" s="8" t="s">
        <v>72</v>
      </c>
      <c r="E1541">
        <v>2</v>
      </c>
      <c r="F1541">
        <v>0.73270255327224731</v>
      </c>
      <c r="G1541">
        <v>0.73718619346618652</v>
      </c>
      <c r="H1541">
        <v>5.1728133112192154E-3</v>
      </c>
      <c r="I1541">
        <v>66.146669950073061</v>
      </c>
      <c r="J1541" s="6" t="s">
        <v>80</v>
      </c>
    </row>
    <row r="1542" spans="1:10" x14ac:dyDescent="0.25">
      <c r="A1542" s="5" t="str">
        <f t="shared" si="24"/>
        <v/>
      </c>
      <c r="B1542" t="s">
        <v>91</v>
      </c>
      <c r="C1542" t="s">
        <v>101</v>
      </c>
      <c r="D1542" s="8" t="s">
        <v>72</v>
      </c>
      <c r="E1542">
        <v>3</v>
      </c>
      <c r="F1542">
        <v>0.64936548471450806</v>
      </c>
      <c r="G1542">
        <v>0.65861403942108154</v>
      </c>
      <c r="H1542">
        <v>4.5639127492904663E-3</v>
      </c>
      <c r="I1542">
        <v>65.433730622210931</v>
      </c>
      <c r="J1542" s="6" t="s">
        <v>80</v>
      </c>
    </row>
    <row r="1543" spans="1:10" x14ac:dyDescent="0.25">
      <c r="A1543" s="5" t="str">
        <f t="shared" si="24"/>
        <v/>
      </c>
      <c r="B1543" t="s">
        <v>91</v>
      </c>
      <c r="C1543" t="s">
        <v>101</v>
      </c>
      <c r="D1543" s="8" t="s">
        <v>73</v>
      </c>
      <c r="E1543">
        <v>3</v>
      </c>
      <c r="I1543">
        <v>66.301428571428559</v>
      </c>
      <c r="J1543" s="6" t="s">
        <v>20</v>
      </c>
    </row>
    <row r="1544" spans="1:10" x14ac:dyDescent="0.25">
      <c r="A1544" s="5" t="str">
        <f t="shared" si="24"/>
        <v/>
      </c>
      <c r="B1544" t="s">
        <v>91</v>
      </c>
      <c r="C1544" t="s">
        <v>101</v>
      </c>
      <c r="D1544" s="8" t="s">
        <v>73</v>
      </c>
      <c r="E1544">
        <v>4</v>
      </c>
      <c r="I1544">
        <v>65.652857142857144</v>
      </c>
      <c r="J1544" s="6" t="s">
        <v>20</v>
      </c>
    </row>
    <row r="1545" spans="1:10" x14ac:dyDescent="0.25">
      <c r="A1545" s="5" t="str">
        <f t="shared" si="24"/>
        <v/>
      </c>
      <c r="B1545" t="s">
        <v>91</v>
      </c>
      <c r="C1545" t="s">
        <v>101</v>
      </c>
      <c r="D1545" s="8" t="s">
        <v>72</v>
      </c>
      <c r="E1545">
        <v>4</v>
      </c>
      <c r="F1545">
        <v>0.59521764516830444</v>
      </c>
      <c r="G1545">
        <v>0.60552066564559937</v>
      </c>
      <c r="H1545">
        <v>4.0719020180404186E-3</v>
      </c>
      <c r="I1545">
        <v>64.58289640943309</v>
      </c>
      <c r="J1545" s="6" t="s">
        <v>80</v>
      </c>
    </row>
    <row r="1546" spans="1:10" x14ac:dyDescent="0.25">
      <c r="A1546" s="5" t="str">
        <f t="shared" si="24"/>
        <v/>
      </c>
      <c r="B1546" t="s">
        <v>91</v>
      </c>
      <c r="C1546" t="s">
        <v>101</v>
      </c>
      <c r="D1546" s="8" t="s">
        <v>73</v>
      </c>
      <c r="E1546">
        <v>5</v>
      </c>
      <c r="I1546">
        <v>65.845714285714294</v>
      </c>
      <c r="J1546" s="6" t="s">
        <v>20</v>
      </c>
    </row>
    <row r="1547" spans="1:10" x14ac:dyDescent="0.25">
      <c r="A1547" s="5" t="str">
        <f t="shared" si="24"/>
        <v/>
      </c>
      <c r="B1547" t="s">
        <v>91</v>
      </c>
      <c r="C1547" t="s">
        <v>101</v>
      </c>
      <c r="D1547" s="8" t="s">
        <v>72</v>
      </c>
      <c r="E1547">
        <v>5</v>
      </c>
      <c r="F1547">
        <v>0.57267069816589355</v>
      </c>
      <c r="G1547">
        <v>0.5755845308303833</v>
      </c>
      <c r="H1547">
        <v>3.5785392392426729E-3</v>
      </c>
      <c r="I1547">
        <v>64.226221768837618</v>
      </c>
      <c r="J1547" s="6" t="s">
        <v>80</v>
      </c>
    </row>
    <row r="1548" spans="1:10" x14ac:dyDescent="0.25">
      <c r="A1548" s="5" t="str">
        <f t="shared" si="24"/>
        <v/>
      </c>
      <c r="B1548" t="s">
        <v>91</v>
      </c>
      <c r="C1548" t="s">
        <v>101</v>
      </c>
      <c r="D1548" s="8" t="s">
        <v>73</v>
      </c>
      <c r="E1548">
        <v>6</v>
      </c>
      <c r="I1548">
        <v>65.921428571428564</v>
      </c>
      <c r="J1548" s="6" t="s">
        <v>20</v>
      </c>
    </row>
    <row r="1549" spans="1:10" x14ac:dyDescent="0.25">
      <c r="A1549" s="5" t="str">
        <f t="shared" si="24"/>
        <v/>
      </c>
      <c r="B1549" t="s">
        <v>91</v>
      </c>
      <c r="C1549" t="s">
        <v>101</v>
      </c>
      <c r="D1549" s="8" t="s">
        <v>72</v>
      </c>
      <c r="E1549">
        <v>6</v>
      </c>
      <c r="F1549">
        <v>0.58813327550888062</v>
      </c>
      <c r="G1549">
        <v>0.58054447174072266</v>
      </c>
      <c r="H1549">
        <v>3.2024432439357042E-3</v>
      </c>
      <c r="I1549">
        <v>63.81454818356891</v>
      </c>
      <c r="J1549" s="6" t="s">
        <v>80</v>
      </c>
    </row>
    <row r="1550" spans="1:10" x14ac:dyDescent="0.25">
      <c r="A1550" s="5" t="str">
        <f t="shared" si="24"/>
        <v/>
      </c>
      <c r="B1550" t="s">
        <v>91</v>
      </c>
      <c r="C1550" t="s">
        <v>101</v>
      </c>
      <c r="D1550" s="8" t="s">
        <v>73</v>
      </c>
      <c r="E1550">
        <v>7</v>
      </c>
      <c r="I1550">
        <v>65.301428571428573</v>
      </c>
      <c r="J1550" s="6" t="s">
        <v>20</v>
      </c>
    </row>
    <row r="1551" spans="1:10" x14ac:dyDescent="0.25">
      <c r="A1551" s="5" t="str">
        <f t="shared" si="24"/>
        <v/>
      </c>
      <c r="B1551" t="s">
        <v>91</v>
      </c>
      <c r="C1551" t="s">
        <v>101</v>
      </c>
      <c r="D1551" s="8" t="s">
        <v>72</v>
      </c>
      <c r="E1551">
        <v>7</v>
      </c>
      <c r="F1551">
        <v>0.65647077560424805</v>
      </c>
      <c r="G1551">
        <v>0.64027148485183716</v>
      </c>
      <c r="H1551">
        <v>3.035183297470212E-3</v>
      </c>
      <c r="I1551">
        <v>63.559988273662604</v>
      </c>
      <c r="J1551" s="6" t="s">
        <v>80</v>
      </c>
    </row>
    <row r="1552" spans="1:10" x14ac:dyDescent="0.25">
      <c r="A1552" s="5" t="str">
        <f t="shared" si="24"/>
        <v/>
      </c>
      <c r="B1552" t="s">
        <v>91</v>
      </c>
      <c r="C1552" t="s">
        <v>101</v>
      </c>
      <c r="D1552" s="8" t="s">
        <v>72</v>
      </c>
      <c r="E1552">
        <v>8</v>
      </c>
      <c r="F1552">
        <v>0.62481075525283813</v>
      </c>
      <c r="G1552">
        <v>0.61286485195159912</v>
      </c>
      <c r="H1552">
        <v>3.1265865545719862E-3</v>
      </c>
      <c r="I1552">
        <v>64.80629541032306</v>
      </c>
      <c r="J1552" s="6" t="s">
        <v>80</v>
      </c>
    </row>
    <row r="1553" spans="1:10" x14ac:dyDescent="0.25">
      <c r="A1553" s="5" t="str">
        <f t="shared" si="24"/>
        <v/>
      </c>
      <c r="B1553" t="s">
        <v>91</v>
      </c>
      <c r="C1553" t="s">
        <v>101</v>
      </c>
      <c r="D1553" s="8" t="s">
        <v>73</v>
      </c>
      <c r="E1553">
        <v>8</v>
      </c>
      <c r="I1553">
        <v>65.56</v>
      </c>
      <c r="J1553" s="6" t="s">
        <v>20</v>
      </c>
    </row>
    <row r="1554" spans="1:10" x14ac:dyDescent="0.25">
      <c r="A1554" s="5" t="str">
        <f t="shared" si="24"/>
        <v/>
      </c>
      <c r="B1554" t="s">
        <v>91</v>
      </c>
      <c r="C1554" t="s">
        <v>101</v>
      </c>
      <c r="D1554" s="8" t="s">
        <v>72</v>
      </c>
      <c r="E1554">
        <v>9</v>
      </c>
      <c r="F1554">
        <v>0.48211529850959778</v>
      </c>
      <c r="G1554">
        <v>0.47628822922706604</v>
      </c>
      <c r="H1554">
        <v>3.4534998703747988E-3</v>
      </c>
      <c r="I1554">
        <v>70.174827505342776</v>
      </c>
      <c r="J1554" s="6" t="s">
        <v>80</v>
      </c>
    </row>
    <row r="1555" spans="1:10" x14ac:dyDescent="0.25">
      <c r="A1555" s="5" t="str">
        <f t="shared" si="24"/>
        <v/>
      </c>
      <c r="B1555" t="s">
        <v>91</v>
      </c>
      <c r="C1555" t="s">
        <v>101</v>
      </c>
      <c r="D1555" s="8" t="s">
        <v>73</v>
      </c>
      <c r="E1555">
        <v>9</v>
      </c>
      <c r="I1555">
        <v>68.295714285714283</v>
      </c>
      <c r="J1555" s="6" t="s">
        <v>20</v>
      </c>
    </row>
    <row r="1556" spans="1:10" x14ac:dyDescent="0.25">
      <c r="A1556" s="5" t="str">
        <f t="shared" si="24"/>
        <v/>
      </c>
      <c r="B1556" t="s">
        <v>91</v>
      </c>
      <c r="C1556" t="s">
        <v>101</v>
      </c>
      <c r="D1556" s="8" t="s">
        <v>72</v>
      </c>
      <c r="E1556">
        <v>10</v>
      </c>
      <c r="F1556">
        <v>0.37549960613250732</v>
      </c>
      <c r="G1556">
        <v>0.36112323403358459</v>
      </c>
      <c r="H1556">
        <v>3.8588941097259521E-3</v>
      </c>
      <c r="I1556">
        <v>74.546647904537778</v>
      </c>
      <c r="J1556" s="6" t="s">
        <v>80</v>
      </c>
    </row>
    <row r="1557" spans="1:10" x14ac:dyDescent="0.25">
      <c r="A1557" s="5" t="str">
        <f t="shared" si="24"/>
        <v/>
      </c>
      <c r="B1557" t="s">
        <v>91</v>
      </c>
      <c r="C1557" t="s">
        <v>101</v>
      </c>
      <c r="D1557" s="8" t="s">
        <v>73</v>
      </c>
      <c r="E1557">
        <v>10</v>
      </c>
      <c r="I1557">
        <v>72.014285714285705</v>
      </c>
      <c r="J1557" s="6" t="s">
        <v>20</v>
      </c>
    </row>
    <row r="1558" spans="1:10" x14ac:dyDescent="0.25">
      <c r="A1558" s="5" t="str">
        <f t="shared" si="24"/>
        <v/>
      </c>
      <c r="B1558" t="s">
        <v>91</v>
      </c>
      <c r="C1558" t="s">
        <v>101</v>
      </c>
      <c r="D1558" s="8" t="s">
        <v>73</v>
      </c>
      <c r="E1558">
        <v>11</v>
      </c>
      <c r="I1558">
        <v>75.714285714285708</v>
      </c>
      <c r="J1558" s="6" t="s">
        <v>20</v>
      </c>
    </row>
    <row r="1559" spans="1:10" x14ac:dyDescent="0.25">
      <c r="A1559" s="5" t="str">
        <f t="shared" si="24"/>
        <v/>
      </c>
      <c r="B1559" t="s">
        <v>91</v>
      </c>
      <c r="C1559" t="s">
        <v>101</v>
      </c>
      <c r="D1559" s="8" t="s">
        <v>72</v>
      </c>
      <c r="E1559">
        <v>11</v>
      </c>
      <c r="F1559">
        <v>0.29841548204421997</v>
      </c>
      <c r="G1559">
        <v>0.29522803425788879</v>
      </c>
      <c r="H1559">
        <v>4.3420437723398209E-3</v>
      </c>
      <c r="I1559">
        <v>78.826408686842811</v>
      </c>
      <c r="J1559" s="6" t="s">
        <v>80</v>
      </c>
    </row>
    <row r="1560" spans="1:10" x14ac:dyDescent="0.25">
      <c r="A1560" s="5" t="str">
        <f t="shared" si="24"/>
        <v/>
      </c>
      <c r="B1560" t="s">
        <v>91</v>
      </c>
      <c r="C1560" t="s">
        <v>101</v>
      </c>
      <c r="D1560" s="8" t="s">
        <v>73</v>
      </c>
      <c r="E1560">
        <v>12</v>
      </c>
      <c r="I1560">
        <v>78.671428571428578</v>
      </c>
      <c r="J1560" s="6" t="s">
        <v>20</v>
      </c>
    </row>
    <row r="1561" spans="1:10" x14ac:dyDescent="0.25">
      <c r="A1561" s="5" t="str">
        <f t="shared" si="24"/>
        <v/>
      </c>
      <c r="B1561" t="s">
        <v>91</v>
      </c>
      <c r="C1561" t="s">
        <v>101</v>
      </c>
      <c r="D1561" s="8" t="s">
        <v>72</v>
      </c>
      <c r="E1561">
        <v>12</v>
      </c>
      <c r="F1561">
        <v>0.31536304950714111</v>
      </c>
      <c r="G1561">
        <v>0.31073150038719177</v>
      </c>
      <c r="H1561">
        <v>5.1419399678707123E-3</v>
      </c>
      <c r="I1561">
        <v>82.331477286108608</v>
      </c>
      <c r="J1561" s="6" t="s">
        <v>80</v>
      </c>
    </row>
    <row r="1562" spans="1:10" x14ac:dyDescent="0.25">
      <c r="A1562" s="5" t="str">
        <f t="shared" si="24"/>
        <v/>
      </c>
      <c r="B1562" t="s">
        <v>91</v>
      </c>
      <c r="C1562" t="s">
        <v>101</v>
      </c>
      <c r="D1562" s="8" t="s">
        <v>72</v>
      </c>
      <c r="E1562">
        <v>13</v>
      </c>
      <c r="F1562">
        <v>0.45320495963096619</v>
      </c>
      <c r="G1562">
        <v>0.4328969419002533</v>
      </c>
      <c r="H1562">
        <v>5.9618931263685226E-3</v>
      </c>
      <c r="I1562">
        <v>85.033379769738161</v>
      </c>
      <c r="J1562" s="6" t="s">
        <v>80</v>
      </c>
    </row>
    <row r="1563" spans="1:10" x14ac:dyDescent="0.25">
      <c r="A1563" s="5" t="str">
        <f t="shared" si="24"/>
        <v/>
      </c>
      <c r="B1563" t="s">
        <v>91</v>
      </c>
      <c r="C1563" t="s">
        <v>101</v>
      </c>
      <c r="D1563" s="8" t="s">
        <v>73</v>
      </c>
      <c r="E1563">
        <v>13</v>
      </c>
      <c r="I1563">
        <v>81.171428571428578</v>
      </c>
      <c r="J1563" s="6" t="s">
        <v>20</v>
      </c>
    </row>
    <row r="1564" spans="1:10" x14ac:dyDescent="0.25">
      <c r="A1564" s="5" t="str">
        <f t="shared" si="24"/>
        <v/>
      </c>
      <c r="B1564" t="s">
        <v>91</v>
      </c>
      <c r="C1564" t="s">
        <v>101</v>
      </c>
      <c r="D1564" s="8" t="s">
        <v>73</v>
      </c>
      <c r="E1564">
        <v>14</v>
      </c>
      <c r="I1564">
        <v>81.314285714285717</v>
      </c>
      <c r="J1564" s="6" t="s">
        <v>20</v>
      </c>
    </row>
    <row r="1565" spans="1:10" x14ac:dyDescent="0.25">
      <c r="A1565" s="5" t="str">
        <f t="shared" si="24"/>
        <v/>
      </c>
      <c r="B1565" t="s">
        <v>91</v>
      </c>
      <c r="C1565" t="s">
        <v>101</v>
      </c>
      <c r="D1565" s="8" t="s">
        <v>72</v>
      </c>
      <c r="E1565">
        <v>14</v>
      </c>
      <c r="F1565">
        <v>0.66436392068862915</v>
      </c>
      <c r="G1565">
        <v>0.64706403017044067</v>
      </c>
      <c r="H1565">
        <v>6.8484474904835224E-3</v>
      </c>
      <c r="I1565">
        <v>86.249357630383372</v>
      </c>
      <c r="J1565" s="6" t="s">
        <v>80</v>
      </c>
    </row>
    <row r="1566" spans="1:10" x14ac:dyDescent="0.25">
      <c r="A1566" s="5" t="str">
        <f t="shared" si="24"/>
        <v/>
      </c>
      <c r="B1566" t="s">
        <v>91</v>
      </c>
      <c r="C1566" t="s">
        <v>101</v>
      </c>
      <c r="D1566" s="8" t="s">
        <v>72</v>
      </c>
      <c r="E1566">
        <v>15</v>
      </c>
      <c r="F1566">
        <v>0.93937104940414429</v>
      </c>
      <c r="G1566">
        <v>0.93560534715652466</v>
      </c>
      <c r="H1566">
        <v>7.5478875078260899E-3</v>
      </c>
      <c r="I1566">
        <v>87.413065972444699</v>
      </c>
      <c r="J1566" s="6" t="s">
        <v>80</v>
      </c>
    </row>
    <row r="1567" spans="1:10" x14ac:dyDescent="0.25">
      <c r="A1567" s="5" t="str">
        <f t="shared" si="24"/>
        <v/>
      </c>
      <c r="B1567" t="s">
        <v>91</v>
      </c>
      <c r="C1567" t="s">
        <v>101</v>
      </c>
      <c r="D1567" s="8" t="s">
        <v>73</v>
      </c>
      <c r="E1567">
        <v>15</v>
      </c>
      <c r="I1567">
        <v>81.828571428571422</v>
      </c>
      <c r="J1567" s="6" t="s">
        <v>20</v>
      </c>
    </row>
    <row r="1568" spans="1:10" x14ac:dyDescent="0.25">
      <c r="A1568" s="5" t="str">
        <f t="shared" si="24"/>
        <v/>
      </c>
      <c r="B1568" t="s">
        <v>91</v>
      </c>
      <c r="C1568" t="s">
        <v>101</v>
      </c>
      <c r="D1568" s="8" t="s">
        <v>73</v>
      </c>
      <c r="E1568">
        <v>16</v>
      </c>
      <c r="I1568">
        <v>83.428571428571431</v>
      </c>
      <c r="J1568" s="6" t="s">
        <v>20</v>
      </c>
    </row>
    <row r="1569" spans="1:10" x14ac:dyDescent="0.25">
      <c r="A1569" s="5" t="str">
        <f t="shared" si="24"/>
        <v/>
      </c>
      <c r="B1569" t="s">
        <v>91</v>
      </c>
      <c r="C1569" t="s">
        <v>101</v>
      </c>
      <c r="D1569" s="8" t="s">
        <v>72</v>
      </c>
      <c r="E1569">
        <v>16</v>
      </c>
      <c r="F1569">
        <v>1.3006906509399414</v>
      </c>
      <c r="G1569">
        <v>1.2951695919036865</v>
      </c>
      <c r="H1569">
        <v>8.0788591876626015E-3</v>
      </c>
      <c r="I1569">
        <v>88.055772414916603</v>
      </c>
      <c r="J1569" s="6" t="s">
        <v>80</v>
      </c>
    </row>
    <row r="1570" spans="1:10" x14ac:dyDescent="0.25">
      <c r="A1570" s="5" t="str">
        <f t="shared" si="24"/>
        <v/>
      </c>
      <c r="B1570" t="s">
        <v>91</v>
      </c>
      <c r="C1570" t="s">
        <v>101</v>
      </c>
      <c r="D1570" s="8" t="s">
        <v>72</v>
      </c>
      <c r="E1570">
        <v>17</v>
      </c>
      <c r="F1570">
        <v>1.6103084087371826</v>
      </c>
      <c r="G1570">
        <v>1.6126987934112549</v>
      </c>
      <c r="H1570">
        <v>8.3663463592529297E-3</v>
      </c>
      <c r="I1570">
        <v>89.0433274701562</v>
      </c>
      <c r="J1570" s="6" t="s">
        <v>80</v>
      </c>
    </row>
    <row r="1571" spans="1:10" x14ac:dyDescent="0.25">
      <c r="A1571" s="5" t="str">
        <f t="shared" si="24"/>
        <v/>
      </c>
      <c r="B1571" t="s">
        <v>91</v>
      </c>
      <c r="C1571" t="s">
        <v>101</v>
      </c>
      <c r="D1571" s="8" t="s">
        <v>73</v>
      </c>
      <c r="E1571">
        <v>17</v>
      </c>
      <c r="I1571">
        <v>85.54285714285713</v>
      </c>
      <c r="J1571" s="6" t="s">
        <v>20</v>
      </c>
    </row>
    <row r="1572" spans="1:10" x14ac:dyDescent="0.25">
      <c r="A1572" s="5" t="str">
        <f t="shared" si="24"/>
        <v/>
      </c>
      <c r="B1572" t="s">
        <v>91</v>
      </c>
      <c r="C1572" t="s">
        <v>101</v>
      </c>
      <c r="D1572" s="8" t="s">
        <v>72</v>
      </c>
      <c r="E1572">
        <v>18</v>
      </c>
      <c r="F1572">
        <v>1.8536872863769531</v>
      </c>
      <c r="G1572">
        <v>1.1929749250411987</v>
      </c>
      <c r="H1572">
        <v>8.3868158981204033E-3</v>
      </c>
      <c r="I1572">
        <v>87.700009381029972</v>
      </c>
      <c r="J1572" s="6" t="s">
        <v>80</v>
      </c>
    </row>
    <row r="1573" spans="1:10" x14ac:dyDescent="0.25">
      <c r="A1573" s="5" t="str">
        <f t="shared" si="24"/>
        <v/>
      </c>
      <c r="B1573" t="s">
        <v>91</v>
      </c>
      <c r="C1573" t="s">
        <v>101</v>
      </c>
      <c r="D1573" s="8" t="s">
        <v>73</v>
      </c>
      <c r="E1573">
        <v>18</v>
      </c>
      <c r="I1573">
        <v>82.971428571428561</v>
      </c>
      <c r="J1573" s="6" t="s">
        <v>20</v>
      </c>
    </row>
    <row r="1574" spans="1:10" x14ac:dyDescent="0.25">
      <c r="A1574" s="5" t="str">
        <f t="shared" si="24"/>
        <v/>
      </c>
      <c r="B1574" t="s">
        <v>91</v>
      </c>
      <c r="C1574" t="s">
        <v>101</v>
      </c>
      <c r="D1574" s="8" t="s">
        <v>73</v>
      </c>
      <c r="E1574">
        <v>19</v>
      </c>
      <c r="I1574">
        <v>82.51428571428572</v>
      </c>
      <c r="J1574" s="6" t="s">
        <v>20</v>
      </c>
    </row>
    <row r="1575" spans="1:10" x14ac:dyDescent="0.25">
      <c r="A1575" s="5" t="str">
        <f t="shared" si="24"/>
        <v/>
      </c>
      <c r="B1575" t="s">
        <v>91</v>
      </c>
      <c r="C1575" t="s">
        <v>101</v>
      </c>
      <c r="D1575" s="8" t="s">
        <v>72</v>
      </c>
      <c r="E1575">
        <v>19</v>
      </c>
      <c r="F1575">
        <v>1.8733015060424805</v>
      </c>
      <c r="G1575">
        <v>1.5010631084442139</v>
      </c>
      <c r="H1575">
        <v>8.2279350608587265E-3</v>
      </c>
      <c r="I1575">
        <v>85.991288257210655</v>
      </c>
      <c r="J1575" s="6" t="s">
        <v>80</v>
      </c>
    </row>
    <row r="1576" spans="1:10" x14ac:dyDescent="0.25">
      <c r="A1576" s="5" t="str">
        <f t="shared" si="24"/>
        <v/>
      </c>
      <c r="B1576" t="s">
        <v>91</v>
      </c>
      <c r="C1576" t="s">
        <v>101</v>
      </c>
      <c r="D1576" s="8" t="s">
        <v>73</v>
      </c>
      <c r="E1576">
        <v>20</v>
      </c>
      <c r="I1576">
        <v>76.399999999999991</v>
      </c>
      <c r="J1576" s="6" t="s">
        <v>20</v>
      </c>
    </row>
    <row r="1577" spans="1:10" x14ac:dyDescent="0.25">
      <c r="A1577" s="5" t="str">
        <f t="shared" si="24"/>
        <v/>
      </c>
      <c r="B1577" t="s">
        <v>91</v>
      </c>
      <c r="C1577" t="s">
        <v>101</v>
      </c>
      <c r="D1577" s="8" t="s">
        <v>72</v>
      </c>
      <c r="E1577">
        <v>20</v>
      </c>
      <c r="F1577">
        <v>1.8658148050308228</v>
      </c>
      <c r="G1577">
        <v>1.5939968824386597</v>
      </c>
      <c r="H1577">
        <v>7.6774219051003456E-3</v>
      </c>
      <c r="I1577">
        <v>80.789010530235046</v>
      </c>
      <c r="J1577" s="6" t="s">
        <v>80</v>
      </c>
    </row>
    <row r="1578" spans="1:10" x14ac:dyDescent="0.25">
      <c r="A1578" s="5" t="str">
        <f t="shared" si="24"/>
        <v/>
      </c>
      <c r="B1578" t="s">
        <v>91</v>
      </c>
      <c r="C1578" t="s">
        <v>101</v>
      </c>
      <c r="D1578" s="8" t="s">
        <v>72</v>
      </c>
      <c r="E1578">
        <v>21</v>
      </c>
      <c r="F1578">
        <v>1.7908604145050049</v>
      </c>
      <c r="G1578">
        <v>2.2069880962371826</v>
      </c>
      <c r="H1578">
        <v>7.5396685861051083E-3</v>
      </c>
      <c r="I1578">
        <v>75.61180562391219</v>
      </c>
      <c r="J1578" s="6" t="s">
        <v>80</v>
      </c>
    </row>
    <row r="1579" spans="1:10" x14ac:dyDescent="0.25">
      <c r="A1579" s="5" t="str">
        <f t="shared" si="24"/>
        <v/>
      </c>
      <c r="B1579" t="s">
        <v>91</v>
      </c>
      <c r="C1579" t="s">
        <v>101</v>
      </c>
      <c r="D1579" s="8" t="s">
        <v>73</v>
      </c>
      <c r="E1579">
        <v>21</v>
      </c>
      <c r="I1579">
        <v>71.539999999999992</v>
      </c>
      <c r="J1579" s="6" t="s">
        <v>20</v>
      </c>
    </row>
    <row r="1580" spans="1:10" x14ac:dyDescent="0.25">
      <c r="A1580" s="5" t="str">
        <f t="shared" si="24"/>
        <v/>
      </c>
      <c r="B1580" t="s">
        <v>91</v>
      </c>
      <c r="C1580" t="s">
        <v>101</v>
      </c>
      <c r="D1580" s="8" t="s">
        <v>73</v>
      </c>
      <c r="E1580">
        <v>22</v>
      </c>
      <c r="I1580">
        <v>71.202857142857141</v>
      </c>
      <c r="J1580" s="6" t="s">
        <v>20</v>
      </c>
    </row>
    <row r="1581" spans="1:10" x14ac:dyDescent="0.25">
      <c r="A1581" s="5" t="str">
        <f t="shared" si="24"/>
        <v/>
      </c>
      <c r="B1581" t="s">
        <v>91</v>
      </c>
      <c r="C1581" t="s">
        <v>101</v>
      </c>
      <c r="D1581" s="8" t="s">
        <v>72</v>
      </c>
      <c r="E1581">
        <v>22</v>
      </c>
      <c r="F1581">
        <v>1.642250657081604</v>
      </c>
      <c r="G1581">
        <v>1.7652982473373413</v>
      </c>
      <c r="H1581">
        <v>7.0464275777339935E-3</v>
      </c>
      <c r="I1581">
        <v>74.133643612669289</v>
      </c>
      <c r="J1581" s="6" t="s">
        <v>80</v>
      </c>
    </row>
    <row r="1582" spans="1:10" x14ac:dyDescent="0.25">
      <c r="A1582" s="5" t="str">
        <f t="shared" si="24"/>
        <v/>
      </c>
      <c r="B1582" t="s">
        <v>91</v>
      </c>
      <c r="C1582" t="s">
        <v>101</v>
      </c>
      <c r="D1582" s="8" t="s">
        <v>73</v>
      </c>
      <c r="E1582">
        <v>23</v>
      </c>
      <c r="I1582">
        <v>69.844285714285718</v>
      </c>
      <c r="J1582" s="6" t="s">
        <v>20</v>
      </c>
    </row>
    <row r="1583" spans="1:10" x14ac:dyDescent="0.25">
      <c r="A1583" s="5" t="str">
        <f t="shared" si="24"/>
        <v/>
      </c>
      <c r="B1583" t="s">
        <v>91</v>
      </c>
      <c r="C1583" t="s">
        <v>101</v>
      </c>
      <c r="D1583" s="8" t="s">
        <v>72</v>
      </c>
      <c r="E1583">
        <v>23</v>
      </c>
      <c r="F1583">
        <v>1.4392305612564087</v>
      </c>
      <c r="G1583">
        <v>1.4965140819549561</v>
      </c>
      <c r="H1583">
        <v>6.9254366680979729E-3</v>
      </c>
      <c r="I1583">
        <v>72.891826965969742</v>
      </c>
      <c r="J1583" s="6" t="s">
        <v>80</v>
      </c>
    </row>
    <row r="1584" spans="1:10" x14ac:dyDescent="0.25">
      <c r="A1584" s="5" t="str">
        <f t="shared" si="24"/>
        <v/>
      </c>
      <c r="B1584" t="s">
        <v>91</v>
      </c>
      <c r="C1584" t="s">
        <v>101</v>
      </c>
      <c r="D1584" s="8" t="s">
        <v>73</v>
      </c>
      <c r="E1584">
        <v>24</v>
      </c>
      <c r="I1584">
        <v>69.695714285714288</v>
      </c>
      <c r="J1584" s="6" t="s">
        <v>20</v>
      </c>
    </row>
    <row r="1585" spans="1:10" x14ac:dyDescent="0.25">
      <c r="A1585" s="5" t="str">
        <f t="shared" si="24"/>
        <v/>
      </c>
      <c r="B1585" t="s">
        <v>91</v>
      </c>
      <c r="C1585" t="s">
        <v>101</v>
      </c>
      <c r="D1585" s="8" t="s">
        <v>72</v>
      </c>
      <c r="E1585">
        <v>24</v>
      </c>
      <c r="F1585">
        <v>1.1644331216812134</v>
      </c>
      <c r="G1585">
        <v>1.2263679504394531</v>
      </c>
      <c r="H1585">
        <v>6.4786230213940144E-3</v>
      </c>
      <c r="I1585">
        <v>72.109649382060596</v>
      </c>
      <c r="J1585" s="6" t="s">
        <v>80</v>
      </c>
    </row>
    <row r="1586" spans="1:10" x14ac:dyDescent="0.25">
      <c r="A1586" s="5" t="str">
        <f t="shared" si="24"/>
        <v/>
      </c>
      <c r="B1586" t="s">
        <v>91</v>
      </c>
      <c r="C1586" t="s">
        <v>101</v>
      </c>
      <c r="D1586" s="8" t="s">
        <v>74</v>
      </c>
      <c r="E1586">
        <v>1</v>
      </c>
      <c r="F1586">
        <v>1.0218908786773682</v>
      </c>
      <c r="G1586">
        <v>1.0712642669677734</v>
      </c>
      <c r="H1586">
        <v>8.0681415274739265E-3</v>
      </c>
      <c r="I1586">
        <v>73.022148810918807</v>
      </c>
      <c r="J1586" s="6" t="s">
        <v>80</v>
      </c>
    </row>
    <row r="1587" spans="1:10" x14ac:dyDescent="0.25">
      <c r="A1587" s="5" t="str">
        <f t="shared" si="24"/>
        <v/>
      </c>
      <c r="B1587" t="s">
        <v>91</v>
      </c>
      <c r="C1587" t="s">
        <v>101</v>
      </c>
      <c r="D1587" s="8" t="s">
        <v>75</v>
      </c>
      <c r="E1587">
        <v>1</v>
      </c>
      <c r="F1587">
        <v>0.95622646808624268</v>
      </c>
      <c r="G1587">
        <v>0.96713024377822876</v>
      </c>
      <c r="H1587">
        <v>8.9126834645867348E-3</v>
      </c>
      <c r="I1587">
        <v>69.906279536727396</v>
      </c>
      <c r="J1587" s="6" t="s">
        <v>80</v>
      </c>
    </row>
    <row r="1588" spans="1:10" x14ac:dyDescent="0.25">
      <c r="A1588" s="5" t="str">
        <f t="shared" si="24"/>
        <v/>
      </c>
      <c r="B1588" t="s">
        <v>91</v>
      </c>
      <c r="C1588" t="s">
        <v>101</v>
      </c>
      <c r="D1588" s="8" t="s">
        <v>74</v>
      </c>
      <c r="E1588">
        <v>2</v>
      </c>
      <c r="F1588">
        <v>0.87252581119537354</v>
      </c>
      <c r="G1588">
        <v>0.89430582523345947</v>
      </c>
      <c r="H1588">
        <v>7.2564100846648216E-3</v>
      </c>
      <c r="I1588">
        <v>71.379276665886749</v>
      </c>
      <c r="J1588" s="6" t="s">
        <v>80</v>
      </c>
    </row>
    <row r="1589" spans="1:10" x14ac:dyDescent="0.25">
      <c r="A1589" s="5" t="str">
        <f t="shared" si="24"/>
        <v/>
      </c>
      <c r="B1589" t="s">
        <v>91</v>
      </c>
      <c r="C1589" t="s">
        <v>101</v>
      </c>
      <c r="D1589" s="8" t="s">
        <v>75</v>
      </c>
      <c r="E1589">
        <v>2</v>
      </c>
      <c r="F1589">
        <v>0.81270366907119751</v>
      </c>
      <c r="G1589">
        <v>0.81169909238815308</v>
      </c>
      <c r="H1589">
        <v>8.3976443856954575E-3</v>
      </c>
      <c r="I1589">
        <v>69.266946390195571</v>
      </c>
      <c r="J1589" s="6" t="s">
        <v>80</v>
      </c>
    </row>
    <row r="1590" spans="1:10" x14ac:dyDescent="0.25">
      <c r="A1590" s="5" t="str">
        <f t="shared" si="24"/>
        <v/>
      </c>
      <c r="B1590" t="s">
        <v>91</v>
      </c>
      <c r="C1590" t="s">
        <v>101</v>
      </c>
      <c r="D1590" s="8" t="s">
        <v>75</v>
      </c>
      <c r="E1590">
        <v>3</v>
      </c>
      <c r="F1590">
        <v>0.69723391532897949</v>
      </c>
      <c r="G1590">
        <v>0.71969664096832275</v>
      </c>
      <c r="H1590">
        <v>7.6295691542327404E-3</v>
      </c>
      <c r="I1590">
        <v>68.325966657334305</v>
      </c>
      <c r="J1590" s="6" t="s">
        <v>80</v>
      </c>
    </row>
    <row r="1591" spans="1:10" x14ac:dyDescent="0.25">
      <c r="A1591" s="5" t="str">
        <f t="shared" si="24"/>
        <v/>
      </c>
      <c r="B1591" t="s">
        <v>91</v>
      </c>
      <c r="C1591" t="s">
        <v>101</v>
      </c>
      <c r="D1591" s="8" t="s">
        <v>74</v>
      </c>
      <c r="E1591">
        <v>3</v>
      </c>
      <c r="F1591">
        <v>0.77422231435775757</v>
      </c>
      <c r="G1591">
        <v>0.77824801206588745</v>
      </c>
      <c r="H1591">
        <v>6.4022284932434559E-3</v>
      </c>
      <c r="I1591">
        <v>69.667480103589355</v>
      </c>
      <c r="J1591" s="6" t="s">
        <v>80</v>
      </c>
    </row>
    <row r="1592" spans="1:10" x14ac:dyDescent="0.25">
      <c r="A1592" s="5" t="str">
        <f t="shared" si="24"/>
        <v/>
      </c>
      <c r="B1592" t="s">
        <v>91</v>
      </c>
      <c r="C1592" t="s">
        <v>101</v>
      </c>
      <c r="D1592" s="8" t="s">
        <v>74</v>
      </c>
      <c r="E1592">
        <v>4</v>
      </c>
      <c r="F1592">
        <v>0.69949263334274292</v>
      </c>
      <c r="G1592">
        <v>0.70691120624542236</v>
      </c>
      <c r="H1592">
        <v>5.7160905562341213E-3</v>
      </c>
      <c r="I1592">
        <v>68.597759830468888</v>
      </c>
      <c r="J1592" s="6" t="s">
        <v>80</v>
      </c>
    </row>
    <row r="1593" spans="1:10" x14ac:dyDescent="0.25">
      <c r="A1593" s="5" t="str">
        <f t="shared" si="24"/>
        <v/>
      </c>
      <c r="B1593" t="s">
        <v>91</v>
      </c>
      <c r="C1593" t="s">
        <v>101</v>
      </c>
      <c r="D1593" s="8" t="s">
        <v>75</v>
      </c>
      <c r="E1593">
        <v>4</v>
      </c>
      <c r="F1593">
        <v>0.6272118091583252</v>
      </c>
      <c r="G1593">
        <v>0.63713407516479492</v>
      </c>
      <c r="H1593">
        <v>6.5400684252381325E-3</v>
      </c>
      <c r="I1593">
        <v>67.721797889248847</v>
      </c>
      <c r="J1593" s="6" t="s">
        <v>80</v>
      </c>
    </row>
    <row r="1594" spans="1:10" x14ac:dyDescent="0.25">
      <c r="A1594" s="5" t="str">
        <f t="shared" si="24"/>
        <v/>
      </c>
      <c r="B1594" t="s">
        <v>91</v>
      </c>
      <c r="C1594" t="s">
        <v>101</v>
      </c>
      <c r="D1594" s="8" t="s">
        <v>75</v>
      </c>
      <c r="E1594">
        <v>5</v>
      </c>
      <c r="F1594">
        <v>0.59822142124176025</v>
      </c>
      <c r="G1594">
        <v>0.5804210901260376</v>
      </c>
      <c r="H1594">
        <v>5.5021443404257298E-3</v>
      </c>
      <c r="I1594">
        <v>67.174009526490025</v>
      </c>
      <c r="J1594" s="6" t="s">
        <v>80</v>
      </c>
    </row>
    <row r="1595" spans="1:10" x14ac:dyDescent="0.25">
      <c r="A1595" s="5" t="str">
        <f t="shared" si="24"/>
        <v/>
      </c>
      <c r="B1595" t="s">
        <v>91</v>
      </c>
      <c r="C1595" t="s">
        <v>101</v>
      </c>
      <c r="D1595" s="8" t="s">
        <v>74</v>
      </c>
      <c r="E1595">
        <v>5</v>
      </c>
      <c r="F1595">
        <v>0.65802609920501709</v>
      </c>
      <c r="G1595">
        <v>0.66466319561004639</v>
      </c>
      <c r="H1595">
        <v>5.0156125798821449E-3</v>
      </c>
      <c r="I1595">
        <v>67.190504356000716</v>
      </c>
      <c r="J1595" s="6" t="s">
        <v>80</v>
      </c>
    </row>
    <row r="1596" spans="1:10" x14ac:dyDescent="0.25">
      <c r="A1596" s="5" t="str">
        <f t="shared" si="24"/>
        <v/>
      </c>
      <c r="B1596" t="s">
        <v>91</v>
      </c>
      <c r="C1596" t="s">
        <v>101</v>
      </c>
      <c r="D1596" s="8" t="s">
        <v>74</v>
      </c>
      <c r="E1596">
        <v>6</v>
      </c>
      <c r="F1596">
        <v>0.65745574235916138</v>
      </c>
      <c r="G1596">
        <v>0.66142040491104126</v>
      </c>
      <c r="H1596">
        <v>4.6545029617846012E-3</v>
      </c>
      <c r="I1596">
        <v>66.574006592903999</v>
      </c>
      <c r="J1596" s="6" t="s">
        <v>80</v>
      </c>
    </row>
    <row r="1597" spans="1:10" x14ac:dyDescent="0.25">
      <c r="A1597" s="5" t="str">
        <f t="shared" si="24"/>
        <v/>
      </c>
      <c r="B1597" t="s">
        <v>91</v>
      </c>
      <c r="C1597" t="s">
        <v>101</v>
      </c>
      <c r="D1597" s="8" t="s">
        <v>75</v>
      </c>
      <c r="E1597">
        <v>6</v>
      </c>
      <c r="F1597">
        <v>0.60542565584182739</v>
      </c>
      <c r="G1597">
        <v>0.57705289125442505</v>
      </c>
      <c r="H1597">
        <v>4.7050029970705509E-3</v>
      </c>
      <c r="I1597">
        <v>67.133058746638397</v>
      </c>
      <c r="J1597" s="6" t="s">
        <v>80</v>
      </c>
    </row>
    <row r="1598" spans="1:10" x14ac:dyDescent="0.25">
      <c r="A1598" s="5" t="str">
        <f t="shared" si="24"/>
        <v/>
      </c>
      <c r="B1598" t="s">
        <v>91</v>
      </c>
      <c r="C1598" t="s">
        <v>101</v>
      </c>
      <c r="D1598" s="8" t="s">
        <v>75</v>
      </c>
      <c r="E1598">
        <v>7</v>
      </c>
      <c r="F1598">
        <v>0.67504948377609253</v>
      </c>
      <c r="G1598">
        <v>0.6415787935256958</v>
      </c>
      <c r="H1598">
        <v>4.2646108195185661E-3</v>
      </c>
      <c r="I1598">
        <v>67.267599701133463</v>
      </c>
      <c r="J1598" s="6" t="s">
        <v>80</v>
      </c>
    </row>
    <row r="1599" spans="1:10" x14ac:dyDescent="0.25">
      <c r="A1599" s="5" t="str">
        <f t="shared" si="24"/>
        <v/>
      </c>
      <c r="B1599" t="s">
        <v>91</v>
      </c>
      <c r="C1599" t="s">
        <v>101</v>
      </c>
      <c r="D1599" s="8" t="s">
        <v>74</v>
      </c>
      <c r="E1599">
        <v>7</v>
      </c>
      <c r="F1599">
        <v>0.69989192485809326</v>
      </c>
      <c r="G1599">
        <v>0.71117788553237915</v>
      </c>
      <c r="H1599">
        <v>4.5233266428112984E-3</v>
      </c>
      <c r="I1599">
        <v>66.024350835901927</v>
      </c>
      <c r="J1599" s="6" t="s">
        <v>80</v>
      </c>
    </row>
    <row r="1600" spans="1:10" x14ac:dyDescent="0.25">
      <c r="A1600" s="5" t="str">
        <f t="shared" si="24"/>
        <v/>
      </c>
      <c r="B1600" t="s">
        <v>91</v>
      </c>
      <c r="C1600" t="s">
        <v>101</v>
      </c>
      <c r="D1600" s="8" t="s">
        <v>75</v>
      </c>
      <c r="E1600">
        <v>8</v>
      </c>
      <c r="F1600">
        <v>0.66621154546737671</v>
      </c>
      <c r="G1600">
        <v>0.66765677928924561</v>
      </c>
      <c r="H1600">
        <v>4.2824195697903633E-3</v>
      </c>
      <c r="I1600">
        <v>67.831595218069296</v>
      </c>
      <c r="J1600" s="6" t="s">
        <v>80</v>
      </c>
    </row>
    <row r="1601" spans="1:10" x14ac:dyDescent="0.25">
      <c r="A1601" s="5" t="str">
        <f t="shared" si="24"/>
        <v/>
      </c>
      <c r="B1601" t="s">
        <v>91</v>
      </c>
      <c r="C1601" t="s">
        <v>101</v>
      </c>
      <c r="D1601" s="8" t="s">
        <v>74</v>
      </c>
      <c r="E1601">
        <v>8</v>
      </c>
      <c r="F1601">
        <v>0.67031395435333252</v>
      </c>
      <c r="G1601">
        <v>0.67049992084503174</v>
      </c>
      <c r="H1601">
        <v>5.0957747735083103E-3</v>
      </c>
      <c r="I1601">
        <v>68.345068048039764</v>
      </c>
      <c r="J1601" s="6" t="s">
        <v>80</v>
      </c>
    </row>
    <row r="1602" spans="1:10" x14ac:dyDescent="0.25">
      <c r="A1602" s="5" t="str">
        <f t="shared" ref="A1602:A1665" si="25">IF(AND(category = B1602, subcategory=C1602, reportdate = D1602), E1602, "")</f>
        <v/>
      </c>
      <c r="B1602" t="s">
        <v>91</v>
      </c>
      <c r="C1602" t="s">
        <v>101</v>
      </c>
      <c r="D1602" s="8" t="s">
        <v>75</v>
      </c>
      <c r="E1602">
        <v>9</v>
      </c>
      <c r="F1602">
        <v>0.5633276104927063</v>
      </c>
      <c r="G1602">
        <v>0.56980216503143311</v>
      </c>
      <c r="H1602">
        <v>4.4866413809359074E-3</v>
      </c>
      <c r="I1602">
        <v>69.116651256191702</v>
      </c>
      <c r="J1602" s="6" t="s">
        <v>80</v>
      </c>
    </row>
    <row r="1603" spans="1:10" x14ac:dyDescent="0.25">
      <c r="A1603" s="5" t="str">
        <f t="shared" si="25"/>
        <v/>
      </c>
      <c r="B1603" t="s">
        <v>91</v>
      </c>
      <c r="C1603" t="s">
        <v>101</v>
      </c>
      <c r="D1603" s="8" t="s">
        <v>74</v>
      </c>
      <c r="E1603">
        <v>9</v>
      </c>
      <c r="F1603">
        <v>0.54584383964538574</v>
      </c>
      <c r="G1603">
        <v>0.55760693550109863</v>
      </c>
      <c r="H1603">
        <v>5.9093781746923923E-3</v>
      </c>
      <c r="I1603">
        <v>71.645493289381022</v>
      </c>
      <c r="J1603" s="6" t="s">
        <v>80</v>
      </c>
    </row>
    <row r="1604" spans="1:10" x14ac:dyDescent="0.25">
      <c r="A1604" s="5" t="str">
        <f t="shared" si="25"/>
        <v/>
      </c>
      <c r="B1604" t="s">
        <v>91</v>
      </c>
      <c r="C1604" t="s">
        <v>101</v>
      </c>
      <c r="D1604" s="8" t="s">
        <v>75</v>
      </c>
      <c r="E1604">
        <v>10</v>
      </c>
      <c r="F1604">
        <v>0.46400552988052368</v>
      </c>
      <c r="G1604">
        <v>0.46597939729690552</v>
      </c>
      <c r="H1604">
        <v>5.1364488899707794E-3</v>
      </c>
      <c r="I1604">
        <v>71.912813579911486</v>
      </c>
      <c r="J1604" s="6" t="s">
        <v>80</v>
      </c>
    </row>
    <row r="1605" spans="1:10" x14ac:dyDescent="0.25">
      <c r="A1605" s="5" t="str">
        <f t="shared" si="25"/>
        <v/>
      </c>
      <c r="B1605" t="s">
        <v>91</v>
      </c>
      <c r="C1605" t="s">
        <v>101</v>
      </c>
      <c r="D1605" s="8" t="s">
        <v>74</v>
      </c>
      <c r="E1605">
        <v>10</v>
      </c>
      <c r="F1605">
        <v>0.47337102890014648</v>
      </c>
      <c r="G1605">
        <v>0.46838751435279846</v>
      </c>
      <c r="H1605">
        <v>7.1001928299665451E-3</v>
      </c>
      <c r="I1605">
        <v>75.340259006345704</v>
      </c>
      <c r="J1605" s="6" t="s">
        <v>80</v>
      </c>
    </row>
    <row r="1606" spans="1:10" x14ac:dyDescent="0.25">
      <c r="A1606" s="5" t="str">
        <f t="shared" si="25"/>
        <v/>
      </c>
      <c r="B1606" t="s">
        <v>91</v>
      </c>
      <c r="C1606" t="s">
        <v>101</v>
      </c>
      <c r="D1606" s="8" t="s">
        <v>74</v>
      </c>
      <c r="E1606">
        <v>11</v>
      </c>
      <c r="F1606">
        <v>0.39023268222808838</v>
      </c>
      <c r="G1606">
        <v>0.39940217137336731</v>
      </c>
      <c r="H1606">
        <v>8.0668339505791664E-3</v>
      </c>
      <c r="I1606">
        <v>81.312502943244056</v>
      </c>
      <c r="J1606" s="6" t="s">
        <v>80</v>
      </c>
    </row>
    <row r="1607" spans="1:10" x14ac:dyDescent="0.25">
      <c r="A1607" s="5" t="str">
        <f t="shared" si="25"/>
        <v/>
      </c>
      <c r="B1607" t="s">
        <v>91</v>
      </c>
      <c r="C1607" t="s">
        <v>101</v>
      </c>
      <c r="D1607" s="8" t="s">
        <v>75</v>
      </c>
      <c r="E1607">
        <v>11</v>
      </c>
      <c r="F1607">
        <v>0.41205987334251404</v>
      </c>
      <c r="G1607">
        <v>0.39044830203056335</v>
      </c>
      <c r="H1607">
        <v>5.7250633835792542E-3</v>
      </c>
      <c r="I1607">
        <v>75.164794059946203</v>
      </c>
      <c r="J1607" s="6" t="s">
        <v>80</v>
      </c>
    </row>
    <row r="1608" spans="1:10" x14ac:dyDescent="0.25">
      <c r="A1608" s="5" t="str">
        <f t="shared" si="25"/>
        <v/>
      </c>
      <c r="B1608" t="s">
        <v>91</v>
      </c>
      <c r="C1608" t="s">
        <v>101</v>
      </c>
      <c r="D1608" s="8" t="s">
        <v>74</v>
      </c>
      <c r="E1608">
        <v>12</v>
      </c>
      <c r="F1608">
        <v>0.45874744653701782</v>
      </c>
      <c r="G1608">
        <v>0.46458825469017029</v>
      </c>
      <c r="H1608">
        <v>9.3632731586694717E-3</v>
      </c>
      <c r="I1608">
        <v>85.014805745252488</v>
      </c>
      <c r="J1608" s="6" t="s">
        <v>80</v>
      </c>
    </row>
    <row r="1609" spans="1:10" x14ac:dyDescent="0.25">
      <c r="A1609" s="5" t="str">
        <f t="shared" si="25"/>
        <v/>
      </c>
      <c r="B1609" t="s">
        <v>91</v>
      </c>
      <c r="C1609" t="s">
        <v>101</v>
      </c>
      <c r="D1609" s="8" t="s">
        <v>75</v>
      </c>
      <c r="E1609">
        <v>12</v>
      </c>
      <c r="F1609">
        <v>0.44609156250953674</v>
      </c>
      <c r="G1609">
        <v>0.42409542202949524</v>
      </c>
      <c r="H1609">
        <v>6.7374058999121189E-3</v>
      </c>
      <c r="I1609">
        <v>78.047370878878581</v>
      </c>
      <c r="J1609" s="6" t="s">
        <v>80</v>
      </c>
    </row>
    <row r="1610" spans="1:10" x14ac:dyDescent="0.25">
      <c r="A1610" s="5" t="str">
        <f t="shared" si="25"/>
        <v/>
      </c>
      <c r="B1610" t="s">
        <v>91</v>
      </c>
      <c r="C1610" t="s">
        <v>101</v>
      </c>
      <c r="D1610" s="8" t="s">
        <v>75</v>
      </c>
      <c r="E1610">
        <v>13</v>
      </c>
      <c r="F1610">
        <v>0.56668204069137573</v>
      </c>
      <c r="G1610">
        <v>0.56756329536437988</v>
      </c>
      <c r="H1610">
        <v>7.8957760706543922E-3</v>
      </c>
      <c r="I1610">
        <v>78.630568786757749</v>
      </c>
      <c r="J1610" s="6" t="s">
        <v>80</v>
      </c>
    </row>
    <row r="1611" spans="1:10" x14ac:dyDescent="0.25">
      <c r="A1611" s="5" t="str">
        <f t="shared" si="25"/>
        <v/>
      </c>
      <c r="B1611" t="s">
        <v>91</v>
      </c>
      <c r="C1611" t="s">
        <v>101</v>
      </c>
      <c r="D1611" s="8" t="s">
        <v>74</v>
      </c>
      <c r="E1611">
        <v>13</v>
      </c>
      <c r="F1611">
        <v>0.54094219207763672</v>
      </c>
      <c r="G1611">
        <v>0.54053699970245361</v>
      </c>
      <c r="H1611">
        <v>1.041025947779417E-2</v>
      </c>
      <c r="I1611">
        <v>87.930529785730883</v>
      </c>
      <c r="J1611" s="6" t="s">
        <v>80</v>
      </c>
    </row>
    <row r="1612" spans="1:10" x14ac:dyDescent="0.25">
      <c r="A1612" s="5" t="str">
        <f t="shared" si="25"/>
        <v/>
      </c>
      <c r="B1612" t="s">
        <v>91</v>
      </c>
      <c r="C1612" t="s">
        <v>101</v>
      </c>
      <c r="D1612" s="8" t="s">
        <v>75</v>
      </c>
      <c r="E1612">
        <v>14</v>
      </c>
      <c r="F1612">
        <v>0.69678914546966553</v>
      </c>
      <c r="G1612">
        <v>0.7050749659538269</v>
      </c>
      <c r="H1612">
        <v>8.7305884808301926E-3</v>
      </c>
      <c r="I1612">
        <v>77.809764639932723</v>
      </c>
      <c r="J1612" s="6" t="s">
        <v>80</v>
      </c>
    </row>
    <row r="1613" spans="1:10" x14ac:dyDescent="0.25">
      <c r="A1613" s="5" t="str">
        <f t="shared" si="25"/>
        <v/>
      </c>
      <c r="B1613" t="s">
        <v>91</v>
      </c>
      <c r="C1613" t="s">
        <v>101</v>
      </c>
      <c r="D1613" s="8" t="s">
        <v>74</v>
      </c>
      <c r="E1613">
        <v>14</v>
      </c>
      <c r="F1613">
        <v>0.78300917148590088</v>
      </c>
      <c r="G1613">
        <v>0.75333666801452637</v>
      </c>
      <c r="H1613">
        <v>1.1473029851913452E-2</v>
      </c>
      <c r="I1613">
        <v>90.129474923483343</v>
      </c>
      <c r="J1613" s="6" t="s">
        <v>80</v>
      </c>
    </row>
    <row r="1614" spans="1:10" x14ac:dyDescent="0.25">
      <c r="A1614" s="5" t="str">
        <f t="shared" si="25"/>
        <v/>
      </c>
      <c r="B1614" t="s">
        <v>91</v>
      </c>
      <c r="C1614" t="s">
        <v>101</v>
      </c>
      <c r="D1614" s="8" t="s">
        <v>74</v>
      </c>
      <c r="E1614">
        <v>15</v>
      </c>
      <c r="F1614">
        <v>1.0756150484085083</v>
      </c>
      <c r="G1614">
        <v>1.0617698431015015</v>
      </c>
      <c r="H1614">
        <v>1.2296752072870731E-2</v>
      </c>
      <c r="I1614">
        <v>90.454056981401763</v>
      </c>
      <c r="J1614" s="6" t="s">
        <v>80</v>
      </c>
    </row>
    <row r="1615" spans="1:10" x14ac:dyDescent="0.25">
      <c r="A1615" s="5" t="str">
        <f t="shared" si="25"/>
        <v/>
      </c>
      <c r="B1615" t="s">
        <v>91</v>
      </c>
      <c r="C1615" t="s">
        <v>101</v>
      </c>
      <c r="D1615" s="8" t="s">
        <v>75</v>
      </c>
      <c r="E1615">
        <v>15</v>
      </c>
      <c r="F1615">
        <v>0.82003027200698853</v>
      </c>
      <c r="G1615">
        <v>0.89233070611953735</v>
      </c>
      <c r="H1615">
        <v>9.547235444188118E-3</v>
      </c>
      <c r="I1615">
        <v>77.866629307926857</v>
      </c>
      <c r="J1615" s="6" t="s">
        <v>80</v>
      </c>
    </row>
    <row r="1616" spans="1:10" x14ac:dyDescent="0.25">
      <c r="A1616" s="5" t="str">
        <f t="shared" si="25"/>
        <v/>
      </c>
      <c r="B1616" t="s">
        <v>91</v>
      </c>
      <c r="C1616" t="s">
        <v>101</v>
      </c>
      <c r="D1616" s="8" t="s">
        <v>75</v>
      </c>
      <c r="E1616">
        <v>16</v>
      </c>
      <c r="F1616">
        <v>1.0470441579818726</v>
      </c>
      <c r="G1616">
        <v>1.0838079452514648</v>
      </c>
      <c r="H1616">
        <v>1.0081666521728039E-2</v>
      </c>
      <c r="I1616">
        <v>78.156892687052121</v>
      </c>
      <c r="J1616" s="6" t="s">
        <v>80</v>
      </c>
    </row>
    <row r="1617" spans="1:10" x14ac:dyDescent="0.25">
      <c r="A1617" s="5" t="str">
        <f t="shared" si="25"/>
        <v/>
      </c>
      <c r="B1617" t="s">
        <v>91</v>
      </c>
      <c r="C1617" t="s">
        <v>101</v>
      </c>
      <c r="D1617" s="8" t="s">
        <v>74</v>
      </c>
      <c r="E1617">
        <v>16</v>
      </c>
      <c r="F1617">
        <v>1.4513334035873413</v>
      </c>
      <c r="G1617">
        <v>1.4149307012557983</v>
      </c>
      <c r="H1617">
        <v>1.2983975932002068E-2</v>
      </c>
      <c r="I1617">
        <v>89.513882740738225</v>
      </c>
      <c r="J1617" s="6" t="s">
        <v>80</v>
      </c>
    </row>
    <row r="1618" spans="1:10" x14ac:dyDescent="0.25">
      <c r="A1618" s="5" t="str">
        <f t="shared" si="25"/>
        <v/>
      </c>
      <c r="B1618" t="s">
        <v>91</v>
      </c>
      <c r="C1618" t="s">
        <v>101</v>
      </c>
      <c r="D1618" s="8" t="s">
        <v>75</v>
      </c>
      <c r="E1618">
        <v>17</v>
      </c>
      <c r="F1618">
        <v>1.2880374193191528</v>
      </c>
      <c r="G1618">
        <v>1.2436956167221069</v>
      </c>
      <c r="H1618">
        <v>1.0355140082538128E-2</v>
      </c>
      <c r="I1618">
        <v>77.800163444488518</v>
      </c>
      <c r="J1618" s="6" t="s">
        <v>80</v>
      </c>
    </row>
    <row r="1619" spans="1:10" x14ac:dyDescent="0.25">
      <c r="A1619" s="5" t="str">
        <f t="shared" si="25"/>
        <v/>
      </c>
      <c r="B1619" t="s">
        <v>91</v>
      </c>
      <c r="C1619" t="s">
        <v>101</v>
      </c>
      <c r="D1619" s="8" t="s">
        <v>74</v>
      </c>
      <c r="E1619">
        <v>17</v>
      </c>
      <c r="F1619">
        <v>1.6939389705657959</v>
      </c>
      <c r="G1619">
        <v>1.69800865650177</v>
      </c>
      <c r="H1619">
        <v>1.3288481160998344E-2</v>
      </c>
      <c r="I1619">
        <v>87.383663762637923</v>
      </c>
      <c r="J1619" s="6" t="s">
        <v>80</v>
      </c>
    </row>
    <row r="1620" spans="1:10" x14ac:dyDescent="0.25">
      <c r="A1620" s="5" t="str">
        <f t="shared" si="25"/>
        <v/>
      </c>
      <c r="B1620" t="s">
        <v>91</v>
      </c>
      <c r="C1620" t="s">
        <v>101</v>
      </c>
      <c r="D1620" s="8" t="s">
        <v>74</v>
      </c>
      <c r="E1620">
        <v>18</v>
      </c>
      <c r="F1620">
        <v>1.806693434715271</v>
      </c>
      <c r="G1620">
        <v>1.8049829006195068</v>
      </c>
      <c r="H1620">
        <v>1.3083081692457199E-2</v>
      </c>
      <c r="I1620">
        <v>82.925222510013285</v>
      </c>
      <c r="J1620" s="6" t="s">
        <v>80</v>
      </c>
    </row>
    <row r="1621" spans="1:10" x14ac:dyDescent="0.25">
      <c r="A1621" s="5" t="str">
        <f t="shared" si="25"/>
        <v/>
      </c>
      <c r="B1621" t="s">
        <v>91</v>
      </c>
      <c r="C1621" t="s">
        <v>101</v>
      </c>
      <c r="D1621" s="8" t="s">
        <v>75</v>
      </c>
      <c r="E1621">
        <v>18</v>
      </c>
      <c r="F1621">
        <v>1.3963093757629395</v>
      </c>
      <c r="G1621">
        <v>1.329068660736084</v>
      </c>
      <c r="H1621">
        <v>1.038809958845377E-2</v>
      </c>
      <c r="I1621">
        <v>74.119916876794591</v>
      </c>
      <c r="J1621" s="6" t="s">
        <v>80</v>
      </c>
    </row>
    <row r="1622" spans="1:10" x14ac:dyDescent="0.25">
      <c r="A1622" s="5" t="str">
        <f t="shared" si="25"/>
        <v/>
      </c>
      <c r="B1622" t="s">
        <v>91</v>
      </c>
      <c r="C1622" t="s">
        <v>101</v>
      </c>
      <c r="D1622" s="8" t="s">
        <v>74</v>
      </c>
      <c r="E1622">
        <v>19</v>
      </c>
      <c r="F1622">
        <v>1.8128389120101929</v>
      </c>
      <c r="G1622">
        <v>1.2833460569381714</v>
      </c>
      <c r="H1622">
        <v>1.2667867355048656E-2</v>
      </c>
      <c r="I1622">
        <v>78.015615728733664</v>
      </c>
      <c r="J1622" s="6" t="s">
        <v>80</v>
      </c>
    </row>
    <row r="1623" spans="1:10" x14ac:dyDescent="0.25">
      <c r="A1623" s="5" t="str">
        <f t="shared" si="25"/>
        <v/>
      </c>
      <c r="B1623" t="s">
        <v>91</v>
      </c>
      <c r="C1623" t="s">
        <v>101</v>
      </c>
      <c r="D1623" s="8" t="s">
        <v>75</v>
      </c>
      <c r="E1623">
        <v>19</v>
      </c>
      <c r="F1623">
        <v>1.4001649618148804</v>
      </c>
      <c r="G1623">
        <v>0.9934806227684021</v>
      </c>
      <c r="H1623">
        <v>1.0079195722937584E-2</v>
      </c>
      <c r="I1623">
        <v>72.297567012218096</v>
      </c>
      <c r="J1623" s="6" t="s">
        <v>80</v>
      </c>
    </row>
    <row r="1624" spans="1:10" x14ac:dyDescent="0.25">
      <c r="A1624" s="5" t="str">
        <f t="shared" si="25"/>
        <v/>
      </c>
      <c r="B1624" t="s">
        <v>91</v>
      </c>
      <c r="C1624" t="s">
        <v>101</v>
      </c>
      <c r="D1624" s="8" t="s">
        <v>74</v>
      </c>
      <c r="E1624">
        <v>20</v>
      </c>
      <c r="F1624">
        <v>1.7606097459793091</v>
      </c>
      <c r="G1624">
        <v>1.4434548616409302</v>
      </c>
      <c r="H1624">
        <v>1.1752528138458729E-2</v>
      </c>
      <c r="I1624">
        <v>73.776227925595805</v>
      </c>
      <c r="J1624" s="6" t="s">
        <v>80</v>
      </c>
    </row>
    <row r="1625" spans="1:10" x14ac:dyDescent="0.25">
      <c r="A1625" s="5" t="str">
        <f t="shared" si="25"/>
        <v/>
      </c>
      <c r="B1625" t="s">
        <v>91</v>
      </c>
      <c r="C1625" t="s">
        <v>101</v>
      </c>
      <c r="D1625" s="8" t="s">
        <v>75</v>
      </c>
      <c r="E1625">
        <v>20</v>
      </c>
      <c r="F1625">
        <v>1.4129056930541992</v>
      </c>
      <c r="G1625">
        <v>1.5885742902755737</v>
      </c>
      <c r="H1625">
        <v>9.70484409481287E-3</v>
      </c>
      <c r="I1625">
        <v>70.974582516103325</v>
      </c>
      <c r="J1625" s="6" t="s">
        <v>80</v>
      </c>
    </row>
    <row r="1626" spans="1:10" x14ac:dyDescent="0.25">
      <c r="A1626" s="5" t="str">
        <f t="shared" si="25"/>
        <v/>
      </c>
      <c r="B1626" t="s">
        <v>91</v>
      </c>
      <c r="C1626" t="s">
        <v>101</v>
      </c>
      <c r="D1626" s="8" t="s">
        <v>75</v>
      </c>
      <c r="E1626">
        <v>21</v>
      </c>
      <c r="F1626">
        <v>1.4242523908615112</v>
      </c>
      <c r="G1626">
        <v>1.4023318290710449</v>
      </c>
      <c r="H1626">
        <v>9.2107439413666725E-3</v>
      </c>
      <c r="I1626">
        <v>70.635742504889976</v>
      </c>
      <c r="J1626" s="6" t="s">
        <v>80</v>
      </c>
    </row>
    <row r="1627" spans="1:10" x14ac:dyDescent="0.25">
      <c r="A1627" s="5" t="str">
        <f t="shared" si="25"/>
        <v/>
      </c>
      <c r="B1627" t="s">
        <v>91</v>
      </c>
      <c r="C1627" t="s">
        <v>101</v>
      </c>
      <c r="D1627" s="8" t="s">
        <v>74</v>
      </c>
      <c r="E1627">
        <v>21</v>
      </c>
      <c r="F1627">
        <v>1.6768473386764526</v>
      </c>
      <c r="G1627">
        <v>2.0181496143341064</v>
      </c>
      <c r="H1627">
        <v>1.1115702800452709E-2</v>
      </c>
      <c r="I1627">
        <v>70.702437485283937</v>
      </c>
      <c r="J1627" s="6" t="s">
        <v>80</v>
      </c>
    </row>
    <row r="1628" spans="1:10" x14ac:dyDescent="0.25">
      <c r="A1628" s="5" t="str">
        <f t="shared" si="25"/>
        <v/>
      </c>
      <c r="B1628" t="s">
        <v>91</v>
      </c>
      <c r="C1628" t="s">
        <v>101</v>
      </c>
      <c r="D1628" s="8" t="s">
        <v>74</v>
      </c>
      <c r="E1628">
        <v>22</v>
      </c>
      <c r="F1628">
        <v>1.5192365646362305</v>
      </c>
      <c r="G1628">
        <v>1.5884649753570557</v>
      </c>
      <c r="H1628">
        <v>1.0383960790932178E-2</v>
      </c>
      <c r="I1628">
        <v>68.947945373207745</v>
      </c>
      <c r="J1628" s="6" t="s">
        <v>80</v>
      </c>
    </row>
    <row r="1629" spans="1:10" x14ac:dyDescent="0.25">
      <c r="A1629" s="5" t="str">
        <f t="shared" si="25"/>
        <v/>
      </c>
      <c r="B1629" t="s">
        <v>91</v>
      </c>
      <c r="C1629" t="s">
        <v>101</v>
      </c>
      <c r="D1629" s="8" t="s">
        <v>75</v>
      </c>
      <c r="E1629">
        <v>22</v>
      </c>
      <c r="F1629">
        <v>1.3289532661437988</v>
      </c>
      <c r="G1629">
        <v>1.336540699005127</v>
      </c>
      <c r="H1629">
        <v>9.213530458509922E-3</v>
      </c>
      <c r="I1629">
        <v>70.641409825363809</v>
      </c>
      <c r="J1629" s="6" t="s">
        <v>80</v>
      </c>
    </row>
    <row r="1630" spans="1:10" x14ac:dyDescent="0.25">
      <c r="A1630" s="5" t="str">
        <f t="shared" si="25"/>
        <v/>
      </c>
      <c r="B1630" t="s">
        <v>91</v>
      </c>
      <c r="C1630" t="s">
        <v>101</v>
      </c>
      <c r="D1630" s="8" t="s">
        <v>75</v>
      </c>
      <c r="E1630">
        <v>23</v>
      </c>
      <c r="F1630">
        <v>1.2630020380020142</v>
      </c>
      <c r="G1630">
        <v>1.2601871490478516</v>
      </c>
      <c r="H1630">
        <v>9.9660353735089302E-3</v>
      </c>
      <c r="I1630">
        <v>70.278668161022381</v>
      </c>
      <c r="J1630" s="6" t="s">
        <v>80</v>
      </c>
    </row>
    <row r="1631" spans="1:10" x14ac:dyDescent="0.25">
      <c r="A1631" s="5" t="str">
        <f t="shared" si="25"/>
        <v/>
      </c>
      <c r="B1631" t="s">
        <v>91</v>
      </c>
      <c r="C1631" t="s">
        <v>101</v>
      </c>
      <c r="D1631" s="8" t="s">
        <v>74</v>
      </c>
      <c r="E1631">
        <v>23</v>
      </c>
      <c r="F1631">
        <v>1.3330141305923462</v>
      </c>
      <c r="G1631">
        <v>1.3572109937667847</v>
      </c>
      <c r="H1631">
        <v>1.0084028355777264E-2</v>
      </c>
      <c r="I1631">
        <v>68.363970332004357</v>
      </c>
      <c r="J1631" s="6" t="s">
        <v>80</v>
      </c>
    </row>
    <row r="1632" spans="1:10" x14ac:dyDescent="0.25">
      <c r="A1632" s="5" t="str">
        <f t="shared" si="25"/>
        <v/>
      </c>
      <c r="B1632" t="s">
        <v>91</v>
      </c>
      <c r="C1632" t="s">
        <v>101</v>
      </c>
      <c r="D1632" s="8" t="s">
        <v>74</v>
      </c>
      <c r="E1632">
        <v>24</v>
      </c>
      <c r="F1632">
        <v>1.1091842651367188</v>
      </c>
      <c r="G1632">
        <v>1.1281173229217529</v>
      </c>
      <c r="H1632">
        <v>9.0814558789134026E-3</v>
      </c>
      <c r="I1632">
        <v>68.155590299023928</v>
      </c>
      <c r="J1632" s="6" t="s">
        <v>80</v>
      </c>
    </row>
    <row r="1633" spans="1:10" x14ac:dyDescent="0.25">
      <c r="A1633" s="5" t="str">
        <f t="shared" si="25"/>
        <v/>
      </c>
      <c r="B1633" t="s">
        <v>91</v>
      </c>
      <c r="C1633" t="s">
        <v>101</v>
      </c>
      <c r="D1633" s="8" t="s">
        <v>75</v>
      </c>
      <c r="E1633">
        <v>24</v>
      </c>
      <c r="F1633">
        <v>1.0833630561828613</v>
      </c>
      <c r="G1633">
        <v>1.0827374458312988</v>
      </c>
      <c r="H1633">
        <v>9.9912900477647781E-3</v>
      </c>
      <c r="I1633">
        <v>70.020643037259362</v>
      </c>
      <c r="J1633" s="6" t="s">
        <v>80</v>
      </c>
    </row>
    <row r="1634" spans="1:10" x14ac:dyDescent="0.25">
      <c r="A1634" s="5" t="str">
        <f t="shared" si="25"/>
        <v/>
      </c>
      <c r="B1634" t="s">
        <v>91</v>
      </c>
      <c r="C1634" t="s">
        <v>101</v>
      </c>
      <c r="D1634" s="8" t="s">
        <v>46</v>
      </c>
      <c r="E1634">
        <v>1</v>
      </c>
      <c r="F1634">
        <v>0.73952829837799072</v>
      </c>
      <c r="G1634">
        <v>0.74415910243988037</v>
      </c>
      <c r="H1634">
        <v>5.3681852295994759E-3</v>
      </c>
      <c r="I1634">
        <v>66.481763450982143</v>
      </c>
      <c r="J1634" s="6" t="s">
        <v>80</v>
      </c>
    </row>
    <row r="1635" spans="1:10" x14ac:dyDescent="0.25">
      <c r="A1635" s="5" t="str">
        <f t="shared" si="25"/>
        <v/>
      </c>
      <c r="B1635" t="s">
        <v>91</v>
      </c>
      <c r="C1635" t="s">
        <v>101</v>
      </c>
      <c r="D1635" s="8" t="s">
        <v>46</v>
      </c>
      <c r="E1635">
        <v>2</v>
      </c>
      <c r="F1635">
        <v>0.65025275945663452</v>
      </c>
      <c r="G1635">
        <v>0.65012717247009277</v>
      </c>
      <c r="H1635">
        <v>4.7789290547370911E-3</v>
      </c>
      <c r="I1635">
        <v>65.381815262000814</v>
      </c>
      <c r="J1635" s="6" t="s">
        <v>80</v>
      </c>
    </row>
    <row r="1636" spans="1:10" x14ac:dyDescent="0.25">
      <c r="A1636" s="5" t="str">
        <f t="shared" si="25"/>
        <v/>
      </c>
      <c r="B1636" t="s">
        <v>91</v>
      </c>
      <c r="C1636" t="s">
        <v>101</v>
      </c>
      <c r="D1636" s="8" t="s">
        <v>46</v>
      </c>
      <c r="E1636">
        <v>3</v>
      </c>
      <c r="F1636">
        <v>0.58431541919708252</v>
      </c>
      <c r="G1636">
        <v>0.58359068632125854</v>
      </c>
      <c r="H1636">
        <v>4.2759929783642292E-3</v>
      </c>
      <c r="I1636">
        <v>64.417280975274608</v>
      </c>
      <c r="J1636" s="6" t="s">
        <v>80</v>
      </c>
    </row>
    <row r="1637" spans="1:10" x14ac:dyDescent="0.25">
      <c r="A1637" s="5" t="str">
        <f t="shared" si="25"/>
        <v/>
      </c>
      <c r="B1637" t="s">
        <v>91</v>
      </c>
      <c r="C1637" t="s">
        <v>101</v>
      </c>
      <c r="D1637" s="8" t="s">
        <v>46</v>
      </c>
      <c r="E1637">
        <v>4</v>
      </c>
      <c r="F1637">
        <v>0.54793989658355713</v>
      </c>
      <c r="G1637">
        <v>0.54211300611495972</v>
      </c>
      <c r="H1637">
        <v>3.7007567007094622E-3</v>
      </c>
      <c r="I1637">
        <v>63.284372054831081</v>
      </c>
      <c r="J1637" s="6" t="s">
        <v>80</v>
      </c>
    </row>
    <row r="1638" spans="1:10" x14ac:dyDescent="0.25">
      <c r="A1638" s="5" t="str">
        <f t="shared" si="25"/>
        <v/>
      </c>
      <c r="B1638" t="s">
        <v>91</v>
      </c>
      <c r="C1638" t="s">
        <v>101</v>
      </c>
      <c r="D1638" s="8" t="s">
        <v>46</v>
      </c>
      <c r="E1638">
        <v>5</v>
      </c>
      <c r="F1638">
        <v>0.52485841512680054</v>
      </c>
      <c r="G1638">
        <v>0.52088737487792969</v>
      </c>
      <c r="H1638">
        <v>3.1621484085917473E-3</v>
      </c>
      <c r="I1638">
        <v>62.407028953240236</v>
      </c>
      <c r="J1638" s="6" t="s">
        <v>80</v>
      </c>
    </row>
    <row r="1639" spans="1:10" x14ac:dyDescent="0.25">
      <c r="A1639" s="5" t="str">
        <f t="shared" si="25"/>
        <v/>
      </c>
      <c r="B1639" t="s">
        <v>91</v>
      </c>
      <c r="C1639" t="s">
        <v>101</v>
      </c>
      <c r="D1639" s="8" t="s">
        <v>46</v>
      </c>
      <c r="E1639">
        <v>6</v>
      </c>
      <c r="F1639">
        <v>0.54425340890884399</v>
      </c>
      <c r="G1639">
        <v>0.53661394119262695</v>
      </c>
      <c r="H1639">
        <v>2.6707393117249012E-3</v>
      </c>
      <c r="I1639">
        <v>62.389849255679621</v>
      </c>
      <c r="J1639" s="6" t="s">
        <v>80</v>
      </c>
    </row>
    <row r="1640" spans="1:10" x14ac:dyDescent="0.25">
      <c r="A1640" s="5" t="str">
        <f t="shared" si="25"/>
        <v/>
      </c>
      <c r="B1640" t="s">
        <v>91</v>
      </c>
      <c r="C1640" t="s">
        <v>101</v>
      </c>
      <c r="D1640" s="8" t="s">
        <v>46</v>
      </c>
      <c r="E1640">
        <v>7</v>
      </c>
      <c r="F1640">
        <v>0.61608326435089111</v>
      </c>
      <c r="G1640">
        <v>0.60817933082580566</v>
      </c>
      <c r="H1640">
        <v>2.6127358432859182E-3</v>
      </c>
      <c r="I1640">
        <v>61.526570624795568</v>
      </c>
      <c r="J1640" s="6" t="s">
        <v>80</v>
      </c>
    </row>
    <row r="1641" spans="1:10" x14ac:dyDescent="0.25">
      <c r="A1641" s="5" t="str">
        <f t="shared" si="25"/>
        <v/>
      </c>
      <c r="B1641" t="s">
        <v>91</v>
      </c>
      <c r="C1641" t="s">
        <v>101</v>
      </c>
      <c r="D1641" s="8" t="s">
        <v>46</v>
      </c>
      <c r="E1641">
        <v>8</v>
      </c>
      <c r="F1641">
        <v>0.61099940538406372</v>
      </c>
      <c r="G1641">
        <v>0.60356801748275757</v>
      </c>
      <c r="H1641">
        <v>2.7154730632901192E-3</v>
      </c>
      <c r="I1641">
        <v>63.258609541699613</v>
      </c>
      <c r="J1641" s="6" t="s">
        <v>80</v>
      </c>
    </row>
    <row r="1642" spans="1:10" x14ac:dyDescent="0.25">
      <c r="A1642" s="5" t="str">
        <f t="shared" si="25"/>
        <v/>
      </c>
      <c r="B1642" t="s">
        <v>91</v>
      </c>
      <c r="C1642" t="s">
        <v>101</v>
      </c>
      <c r="D1642" s="8" t="s">
        <v>46</v>
      </c>
      <c r="E1642">
        <v>9</v>
      </c>
      <c r="F1642">
        <v>0.47128364443778992</v>
      </c>
      <c r="G1642">
        <v>0.46037104725837708</v>
      </c>
      <c r="H1642">
        <v>2.8938795439898968E-3</v>
      </c>
      <c r="I1642">
        <v>67.460835540983226</v>
      </c>
      <c r="J1642" s="6" t="s">
        <v>80</v>
      </c>
    </row>
    <row r="1643" spans="1:10" x14ac:dyDescent="0.25">
      <c r="A1643" s="5" t="str">
        <f t="shared" si="25"/>
        <v/>
      </c>
      <c r="B1643" t="s">
        <v>91</v>
      </c>
      <c r="C1643" t="s">
        <v>101</v>
      </c>
      <c r="D1643" s="8" t="s">
        <v>46</v>
      </c>
      <c r="E1643">
        <v>10</v>
      </c>
      <c r="F1643">
        <v>0.34466466307640076</v>
      </c>
      <c r="G1643">
        <v>0.33097589015960693</v>
      </c>
      <c r="H1643">
        <v>3.2185383606702089E-3</v>
      </c>
      <c r="I1643">
        <v>73.56532739417554</v>
      </c>
      <c r="J1643" s="6" t="s">
        <v>80</v>
      </c>
    </row>
    <row r="1644" spans="1:10" x14ac:dyDescent="0.25">
      <c r="A1644" s="5" t="str">
        <f t="shared" si="25"/>
        <v/>
      </c>
      <c r="B1644" t="s">
        <v>91</v>
      </c>
      <c r="C1644" t="s">
        <v>101</v>
      </c>
      <c r="D1644" s="8" t="s">
        <v>46</v>
      </c>
      <c r="E1644">
        <v>11</v>
      </c>
      <c r="F1644">
        <v>0.24843792617321014</v>
      </c>
      <c r="G1644">
        <v>0.23587870597839355</v>
      </c>
      <c r="H1644">
        <v>3.4594342578202486E-3</v>
      </c>
      <c r="I1644">
        <v>80.503070214558619</v>
      </c>
      <c r="J1644" s="6" t="s">
        <v>80</v>
      </c>
    </row>
    <row r="1645" spans="1:10" x14ac:dyDescent="0.25">
      <c r="A1645" s="5" t="str">
        <f t="shared" si="25"/>
        <v/>
      </c>
      <c r="B1645" t="s">
        <v>91</v>
      </c>
      <c r="C1645" t="s">
        <v>101</v>
      </c>
      <c r="D1645" s="8" t="s">
        <v>46</v>
      </c>
      <c r="E1645">
        <v>12</v>
      </c>
      <c r="F1645">
        <v>0.23893934488296509</v>
      </c>
      <c r="G1645">
        <v>0.22679778933525085</v>
      </c>
      <c r="H1645">
        <v>3.8834461010992527E-3</v>
      </c>
      <c r="I1645">
        <v>85.917588559328593</v>
      </c>
      <c r="J1645" s="6" t="s">
        <v>80</v>
      </c>
    </row>
    <row r="1646" spans="1:10" x14ac:dyDescent="0.25">
      <c r="A1646" s="5" t="str">
        <f t="shared" si="25"/>
        <v/>
      </c>
      <c r="B1646" t="s">
        <v>91</v>
      </c>
      <c r="C1646" t="s">
        <v>101</v>
      </c>
      <c r="D1646" s="8" t="s">
        <v>46</v>
      </c>
      <c r="E1646">
        <v>13</v>
      </c>
      <c r="F1646">
        <v>0.30012211203575134</v>
      </c>
      <c r="G1646">
        <v>0.28177011013031006</v>
      </c>
      <c r="H1646">
        <v>4.5377309434115887E-3</v>
      </c>
      <c r="I1646">
        <v>84.578632282291551</v>
      </c>
      <c r="J1646" s="6" t="s">
        <v>80</v>
      </c>
    </row>
    <row r="1647" spans="1:10" x14ac:dyDescent="0.25">
      <c r="A1647" s="5" t="str">
        <f t="shared" si="25"/>
        <v/>
      </c>
      <c r="B1647" t="s">
        <v>91</v>
      </c>
      <c r="C1647" t="s">
        <v>101</v>
      </c>
      <c r="D1647" s="8" t="s">
        <v>46</v>
      </c>
      <c r="E1647">
        <v>14</v>
      </c>
      <c r="F1647">
        <v>0.43934294581413269</v>
      </c>
      <c r="G1647">
        <v>0.38139858841896057</v>
      </c>
      <c r="H1647">
        <v>5.1718847826123238E-3</v>
      </c>
      <c r="I1647">
        <v>85.271148048282811</v>
      </c>
      <c r="J1647" s="6" t="s">
        <v>80</v>
      </c>
    </row>
    <row r="1648" spans="1:10" x14ac:dyDescent="0.25">
      <c r="A1648" s="5" t="str">
        <f t="shared" si="25"/>
        <v/>
      </c>
      <c r="B1648" t="s">
        <v>91</v>
      </c>
      <c r="C1648" t="s">
        <v>101</v>
      </c>
      <c r="D1648" s="8" t="s">
        <v>46</v>
      </c>
      <c r="E1648">
        <v>15</v>
      </c>
      <c r="F1648">
        <v>0.64530247449874878</v>
      </c>
      <c r="G1648">
        <v>0.5777924656867981</v>
      </c>
      <c r="H1648">
        <v>5.8937836438417435E-3</v>
      </c>
      <c r="I1648">
        <v>87.369175008738807</v>
      </c>
      <c r="J1648" s="6" t="s">
        <v>80</v>
      </c>
    </row>
    <row r="1649" spans="1:10" x14ac:dyDescent="0.25">
      <c r="A1649" s="5" t="str">
        <f t="shared" si="25"/>
        <v/>
      </c>
      <c r="B1649" t="s">
        <v>91</v>
      </c>
      <c r="C1649" t="s">
        <v>101</v>
      </c>
      <c r="D1649" s="8" t="s">
        <v>46</v>
      </c>
      <c r="E1649">
        <v>16</v>
      </c>
      <c r="F1649">
        <v>0.90210855007171631</v>
      </c>
      <c r="G1649">
        <v>0.82963114976882935</v>
      </c>
      <c r="H1649">
        <v>6.523477379232645E-3</v>
      </c>
      <c r="I1649">
        <v>85.849369593307244</v>
      </c>
      <c r="J1649" s="6" t="s">
        <v>80</v>
      </c>
    </row>
    <row r="1650" spans="1:10" x14ac:dyDescent="0.25">
      <c r="A1650" s="5" t="str">
        <f t="shared" si="25"/>
        <v/>
      </c>
      <c r="B1650" t="s">
        <v>91</v>
      </c>
      <c r="C1650" t="s">
        <v>101</v>
      </c>
      <c r="D1650" s="8" t="s">
        <v>46</v>
      </c>
      <c r="E1650">
        <v>17</v>
      </c>
      <c r="F1650">
        <v>1.04420006275177</v>
      </c>
      <c r="G1650">
        <v>0.99048382043838501</v>
      </c>
      <c r="H1650">
        <v>6.7218886688351631E-3</v>
      </c>
      <c r="I1650">
        <v>81.693505567893041</v>
      </c>
      <c r="J1650" s="6" t="s">
        <v>80</v>
      </c>
    </row>
    <row r="1651" spans="1:10" x14ac:dyDescent="0.25">
      <c r="A1651" s="5" t="str">
        <f t="shared" si="25"/>
        <v/>
      </c>
      <c r="B1651" t="s">
        <v>91</v>
      </c>
      <c r="C1651" t="s">
        <v>101</v>
      </c>
      <c r="D1651" s="8" t="s">
        <v>46</v>
      </c>
      <c r="E1651">
        <v>18</v>
      </c>
      <c r="F1651">
        <v>1.1102839708328247</v>
      </c>
      <c r="G1651">
        <v>1.1639972925186157</v>
      </c>
      <c r="H1651">
        <v>6.4927833154797554E-3</v>
      </c>
      <c r="I1651">
        <v>80.024201617617067</v>
      </c>
      <c r="J1651" s="6" t="s">
        <v>80</v>
      </c>
    </row>
    <row r="1652" spans="1:10" x14ac:dyDescent="0.25">
      <c r="A1652" s="5" t="str">
        <f t="shared" si="25"/>
        <v/>
      </c>
      <c r="B1652" t="s">
        <v>91</v>
      </c>
      <c r="C1652" t="s">
        <v>101</v>
      </c>
      <c r="D1652" s="8" t="s">
        <v>46</v>
      </c>
      <c r="E1652">
        <v>19</v>
      </c>
      <c r="F1652">
        <v>1.2189128398895264</v>
      </c>
      <c r="G1652">
        <v>1.2400330305099487</v>
      </c>
      <c r="H1652">
        <v>6.0751261189579964E-3</v>
      </c>
      <c r="I1652">
        <v>76.378321884823691</v>
      </c>
      <c r="J1652" s="6" t="s">
        <v>80</v>
      </c>
    </row>
    <row r="1653" spans="1:10" x14ac:dyDescent="0.25">
      <c r="A1653" s="5" t="str">
        <f t="shared" si="25"/>
        <v/>
      </c>
      <c r="B1653" t="s">
        <v>91</v>
      </c>
      <c r="C1653" t="s">
        <v>101</v>
      </c>
      <c r="D1653" s="8" t="s">
        <v>46</v>
      </c>
      <c r="E1653">
        <v>20</v>
      </c>
      <c r="F1653">
        <v>1.2508656978607178</v>
      </c>
      <c r="G1653">
        <v>1.2686115503311157</v>
      </c>
      <c r="H1653">
        <v>5.9087546542286873E-3</v>
      </c>
      <c r="I1653">
        <v>73.491150392713422</v>
      </c>
      <c r="J1653" s="6" t="s">
        <v>80</v>
      </c>
    </row>
    <row r="1654" spans="1:10" x14ac:dyDescent="0.25">
      <c r="A1654" s="5" t="str">
        <f t="shared" si="25"/>
        <v/>
      </c>
      <c r="B1654" t="s">
        <v>91</v>
      </c>
      <c r="C1654" t="s">
        <v>101</v>
      </c>
      <c r="D1654" s="8" t="s">
        <v>46</v>
      </c>
      <c r="E1654">
        <v>21</v>
      </c>
      <c r="F1654">
        <v>1.2256890535354614</v>
      </c>
      <c r="G1654">
        <v>1.2415271997451782</v>
      </c>
      <c r="H1654">
        <v>5.6896018795669079E-3</v>
      </c>
      <c r="I1654">
        <v>71.660872113449173</v>
      </c>
      <c r="J1654" s="6" t="s">
        <v>80</v>
      </c>
    </row>
    <row r="1655" spans="1:10" x14ac:dyDescent="0.25">
      <c r="A1655" s="5" t="str">
        <f t="shared" si="25"/>
        <v/>
      </c>
      <c r="B1655" t="s">
        <v>91</v>
      </c>
      <c r="C1655" t="s">
        <v>101</v>
      </c>
      <c r="D1655" s="8" t="s">
        <v>46</v>
      </c>
      <c r="E1655">
        <v>22</v>
      </c>
      <c r="F1655">
        <v>1.1502574682235718</v>
      </c>
      <c r="G1655">
        <v>1.1582591533660889</v>
      </c>
      <c r="H1655">
        <v>5.5210413411259651E-3</v>
      </c>
      <c r="I1655">
        <v>69.976906107119547</v>
      </c>
      <c r="J1655" s="6" t="s">
        <v>80</v>
      </c>
    </row>
    <row r="1656" spans="1:10" x14ac:dyDescent="0.25">
      <c r="A1656" s="5" t="str">
        <f t="shared" si="25"/>
        <v/>
      </c>
      <c r="B1656" t="s">
        <v>91</v>
      </c>
      <c r="C1656" t="s">
        <v>101</v>
      </c>
      <c r="D1656" s="8" t="s">
        <v>46</v>
      </c>
      <c r="E1656">
        <v>23</v>
      </c>
      <c r="F1656">
        <v>1.0395625829696655</v>
      </c>
      <c r="G1656">
        <v>1.051423192024231</v>
      </c>
      <c r="H1656">
        <v>5.6830695830285549E-3</v>
      </c>
      <c r="I1656">
        <v>68.694781854395842</v>
      </c>
      <c r="J1656" s="6" t="s">
        <v>80</v>
      </c>
    </row>
    <row r="1657" spans="1:10" x14ac:dyDescent="0.25">
      <c r="A1657" s="5" t="str">
        <f t="shared" si="25"/>
        <v/>
      </c>
      <c r="B1657" t="s">
        <v>91</v>
      </c>
      <c r="C1657" t="s">
        <v>101</v>
      </c>
      <c r="D1657" s="8" t="s">
        <v>46</v>
      </c>
      <c r="E1657">
        <v>24</v>
      </c>
      <c r="F1657">
        <v>0.86198848485946655</v>
      </c>
      <c r="G1657">
        <v>0.88555645942687988</v>
      </c>
      <c r="H1657">
        <v>5.476473830640316E-3</v>
      </c>
      <c r="I1657">
        <v>67.185541437083955</v>
      </c>
      <c r="J1657" s="6" t="s">
        <v>80</v>
      </c>
    </row>
    <row r="1658" spans="1:10" x14ac:dyDescent="0.25">
      <c r="A1658" s="5" t="str">
        <f t="shared" si="25"/>
        <v/>
      </c>
      <c r="B1658" t="s">
        <v>91</v>
      </c>
      <c r="C1658" t="s">
        <v>101</v>
      </c>
      <c r="D1658" s="8" t="s">
        <v>77</v>
      </c>
      <c r="E1658">
        <v>1</v>
      </c>
      <c r="I1658">
        <v>67.63</v>
      </c>
      <c r="J1658" s="6" t="s">
        <v>20</v>
      </c>
    </row>
    <row r="1659" spans="1:10" x14ac:dyDescent="0.25">
      <c r="A1659" s="5" t="str">
        <f t="shared" si="25"/>
        <v/>
      </c>
      <c r="B1659" t="s">
        <v>91</v>
      </c>
      <c r="C1659" t="s">
        <v>101</v>
      </c>
      <c r="D1659" s="8" t="s">
        <v>76</v>
      </c>
      <c r="E1659">
        <v>1</v>
      </c>
      <c r="I1659">
        <v>66</v>
      </c>
      <c r="J1659" s="6" t="s">
        <v>20</v>
      </c>
    </row>
    <row r="1660" spans="1:10" x14ac:dyDescent="0.25">
      <c r="A1660" s="5" t="str">
        <f t="shared" si="25"/>
        <v/>
      </c>
      <c r="B1660" t="s">
        <v>91</v>
      </c>
      <c r="C1660" t="s">
        <v>101</v>
      </c>
      <c r="D1660" s="8" t="s">
        <v>76</v>
      </c>
      <c r="E1660">
        <v>2</v>
      </c>
      <c r="I1660">
        <v>64.849999999999994</v>
      </c>
      <c r="J1660" s="6" t="s">
        <v>20</v>
      </c>
    </row>
    <row r="1661" spans="1:10" x14ac:dyDescent="0.25">
      <c r="A1661" s="5" t="str">
        <f t="shared" si="25"/>
        <v/>
      </c>
      <c r="B1661" t="s">
        <v>91</v>
      </c>
      <c r="C1661" t="s">
        <v>101</v>
      </c>
      <c r="D1661" s="8" t="s">
        <v>77</v>
      </c>
      <c r="E1661">
        <v>2</v>
      </c>
      <c r="I1661">
        <v>66.05</v>
      </c>
      <c r="J1661" s="6" t="s">
        <v>20</v>
      </c>
    </row>
    <row r="1662" spans="1:10" x14ac:dyDescent="0.25">
      <c r="A1662" s="5" t="str">
        <f t="shared" si="25"/>
        <v/>
      </c>
      <c r="B1662" t="s">
        <v>91</v>
      </c>
      <c r="C1662" t="s">
        <v>101</v>
      </c>
      <c r="D1662" s="8" t="s">
        <v>77</v>
      </c>
      <c r="E1662">
        <v>3</v>
      </c>
      <c r="I1662">
        <v>64.28</v>
      </c>
      <c r="J1662" s="6" t="s">
        <v>20</v>
      </c>
    </row>
    <row r="1663" spans="1:10" x14ac:dyDescent="0.25">
      <c r="A1663" s="5" t="str">
        <f t="shared" si="25"/>
        <v/>
      </c>
      <c r="B1663" t="s">
        <v>91</v>
      </c>
      <c r="C1663" t="s">
        <v>101</v>
      </c>
      <c r="D1663" s="8" t="s">
        <v>76</v>
      </c>
      <c r="E1663">
        <v>3</v>
      </c>
      <c r="I1663">
        <v>63.19</v>
      </c>
      <c r="J1663" s="6" t="s">
        <v>20</v>
      </c>
    </row>
    <row r="1664" spans="1:10" x14ac:dyDescent="0.25">
      <c r="A1664" s="5" t="str">
        <f t="shared" si="25"/>
        <v/>
      </c>
      <c r="B1664" t="s">
        <v>91</v>
      </c>
      <c r="C1664" t="s">
        <v>101</v>
      </c>
      <c r="D1664" s="8" t="s">
        <v>76</v>
      </c>
      <c r="E1664">
        <v>4</v>
      </c>
      <c r="I1664">
        <v>62.47</v>
      </c>
      <c r="J1664" s="6" t="s">
        <v>20</v>
      </c>
    </row>
    <row r="1665" spans="1:10" x14ac:dyDescent="0.25">
      <c r="A1665" s="5" t="str">
        <f t="shared" si="25"/>
        <v/>
      </c>
      <c r="B1665" t="s">
        <v>91</v>
      </c>
      <c r="C1665" t="s">
        <v>101</v>
      </c>
      <c r="D1665" s="8" t="s">
        <v>77</v>
      </c>
      <c r="E1665">
        <v>4</v>
      </c>
      <c r="I1665">
        <v>63.54</v>
      </c>
      <c r="J1665" s="6" t="s">
        <v>20</v>
      </c>
    </row>
    <row r="1666" spans="1:10" x14ac:dyDescent="0.25">
      <c r="A1666" s="5" t="str">
        <f t="shared" ref="A1666:A1729" si="26">IF(AND(category = B1666, subcategory=C1666, reportdate = D1666), E1666, "")</f>
        <v/>
      </c>
      <c r="B1666" t="s">
        <v>91</v>
      </c>
      <c r="C1666" t="s">
        <v>101</v>
      </c>
      <c r="D1666" s="8" t="s">
        <v>77</v>
      </c>
      <c r="E1666">
        <v>5</v>
      </c>
      <c r="I1666">
        <v>63.15</v>
      </c>
      <c r="J1666" s="6" t="s">
        <v>20</v>
      </c>
    </row>
    <row r="1667" spans="1:10" x14ac:dyDescent="0.25">
      <c r="A1667" s="5" t="str">
        <f t="shared" si="26"/>
        <v/>
      </c>
      <c r="B1667" t="s">
        <v>91</v>
      </c>
      <c r="C1667" t="s">
        <v>101</v>
      </c>
      <c r="D1667" s="8" t="s">
        <v>76</v>
      </c>
      <c r="E1667">
        <v>5</v>
      </c>
      <c r="I1667">
        <v>61.97</v>
      </c>
      <c r="J1667" s="6" t="s">
        <v>20</v>
      </c>
    </row>
    <row r="1668" spans="1:10" x14ac:dyDescent="0.25">
      <c r="A1668" s="5" t="str">
        <f t="shared" si="26"/>
        <v/>
      </c>
      <c r="B1668" t="s">
        <v>91</v>
      </c>
      <c r="C1668" t="s">
        <v>101</v>
      </c>
      <c r="D1668" s="8" t="s">
        <v>77</v>
      </c>
      <c r="E1668">
        <v>6</v>
      </c>
      <c r="I1668">
        <v>62.15</v>
      </c>
      <c r="J1668" s="6" t="s">
        <v>20</v>
      </c>
    </row>
    <row r="1669" spans="1:10" x14ac:dyDescent="0.25">
      <c r="A1669" s="5" t="str">
        <f t="shared" si="26"/>
        <v/>
      </c>
      <c r="B1669" t="s">
        <v>91</v>
      </c>
      <c r="C1669" t="s">
        <v>101</v>
      </c>
      <c r="D1669" s="8" t="s">
        <v>76</v>
      </c>
      <c r="E1669">
        <v>6</v>
      </c>
      <c r="I1669">
        <v>61.34</v>
      </c>
      <c r="J1669" s="6" t="s">
        <v>20</v>
      </c>
    </row>
    <row r="1670" spans="1:10" x14ac:dyDescent="0.25">
      <c r="A1670" s="5" t="str">
        <f t="shared" si="26"/>
        <v/>
      </c>
      <c r="B1670" t="s">
        <v>91</v>
      </c>
      <c r="C1670" t="s">
        <v>101</v>
      </c>
      <c r="D1670" s="8" t="s">
        <v>76</v>
      </c>
      <c r="E1670">
        <v>7</v>
      </c>
      <c r="I1670">
        <v>61.209999999999994</v>
      </c>
      <c r="J1670" s="6" t="s">
        <v>20</v>
      </c>
    </row>
    <row r="1671" spans="1:10" x14ac:dyDescent="0.25">
      <c r="A1671" s="5" t="str">
        <f t="shared" si="26"/>
        <v/>
      </c>
      <c r="B1671" t="s">
        <v>91</v>
      </c>
      <c r="C1671" t="s">
        <v>101</v>
      </c>
      <c r="D1671" s="8" t="s">
        <v>77</v>
      </c>
      <c r="E1671">
        <v>7</v>
      </c>
      <c r="I1671">
        <v>62.19</v>
      </c>
      <c r="J1671" s="6" t="s">
        <v>20</v>
      </c>
    </row>
    <row r="1672" spans="1:10" x14ac:dyDescent="0.25">
      <c r="A1672" s="5" t="str">
        <f t="shared" si="26"/>
        <v/>
      </c>
      <c r="B1672" t="s">
        <v>91</v>
      </c>
      <c r="C1672" t="s">
        <v>101</v>
      </c>
      <c r="D1672" s="8" t="s">
        <v>76</v>
      </c>
      <c r="E1672">
        <v>8</v>
      </c>
      <c r="I1672">
        <v>62.2</v>
      </c>
      <c r="J1672" s="6" t="s">
        <v>20</v>
      </c>
    </row>
    <row r="1673" spans="1:10" x14ac:dyDescent="0.25">
      <c r="A1673" s="5" t="str">
        <f t="shared" si="26"/>
        <v/>
      </c>
      <c r="B1673" t="s">
        <v>91</v>
      </c>
      <c r="C1673" t="s">
        <v>101</v>
      </c>
      <c r="D1673" s="8" t="s">
        <v>77</v>
      </c>
      <c r="E1673">
        <v>8</v>
      </c>
      <c r="I1673">
        <v>63.159999999999989</v>
      </c>
      <c r="J1673" s="6" t="s">
        <v>20</v>
      </c>
    </row>
    <row r="1674" spans="1:10" x14ac:dyDescent="0.25">
      <c r="A1674" s="5" t="str">
        <f t="shared" si="26"/>
        <v/>
      </c>
      <c r="B1674" t="s">
        <v>91</v>
      </c>
      <c r="C1674" t="s">
        <v>101</v>
      </c>
      <c r="D1674" s="8" t="s">
        <v>76</v>
      </c>
      <c r="E1674">
        <v>9</v>
      </c>
      <c r="I1674">
        <v>66.14500000000001</v>
      </c>
      <c r="J1674" s="6" t="s">
        <v>20</v>
      </c>
    </row>
    <row r="1675" spans="1:10" x14ac:dyDescent="0.25">
      <c r="A1675" s="5" t="str">
        <f t="shared" si="26"/>
        <v/>
      </c>
      <c r="B1675" t="s">
        <v>91</v>
      </c>
      <c r="C1675" t="s">
        <v>101</v>
      </c>
      <c r="D1675" s="8" t="s">
        <v>77</v>
      </c>
      <c r="E1675">
        <v>9</v>
      </c>
      <c r="I1675">
        <v>67.37</v>
      </c>
      <c r="J1675" s="6" t="s">
        <v>20</v>
      </c>
    </row>
    <row r="1676" spans="1:10" x14ac:dyDescent="0.25">
      <c r="A1676" s="5" t="str">
        <f t="shared" si="26"/>
        <v/>
      </c>
      <c r="B1676" t="s">
        <v>91</v>
      </c>
      <c r="C1676" t="s">
        <v>101</v>
      </c>
      <c r="D1676" s="8" t="s">
        <v>76</v>
      </c>
      <c r="E1676">
        <v>10</v>
      </c>
      <c r="I1676">
        <v>73.099999999999994</v>
      </c>
      <c r="J1676" s="6" t="s">
        <v>20</v>
      </c>
    </row>
    <row r="1677" spans="1:10" x14ac:dyDescent="0.25">
      <c r="A1677" s="5" t="str">
        <f t="shared" si="26"/>
        <v/>
      </c>
      <c r="B1677" t="s">
        <v>91</v>
      </c>
      <c r="C1677" t="s">
        <v>101</v>
      </c>
      <c r="D1677" s="8" t="s">
        <v>77</v>
      </c>
      <c r="E1677">
        <v>10</v>
      </c>
      <c r="I1677">
        <v>74.3</v>
      </c>
      <c r="J1677" s="6" t="s">
        <v>20</v>
      </c>
    </row>
    <row r="1678" spans="1:10" x14ac:dyDescent="0.25">
      <c r="A1678" s="5" t="str">
        <f t="shared" si="26"/>
        <v/>
      </c>
      <c r="B1678" t="s">
        <v>91</v>
      </c>
      <c r="C1678" t="s">
        <v>101</v>
      </c>
      <c r="D1678" s="8" t="s">
        <v>77</v>
      </c>
      <c r="E1678">
        <v>11</v>
      </c>
      <c r="I1678">
        <v>81.099999999999994</v>
      </c>
      <c r="J1678" s="6" t="s">
        <v>20</v>
      </c>
    </row>
    <row r="1679" spans="1:10" x14ac:dyDescent="0.25">
      <c r="A1679" s="5" t="str">
        <f t="shared" si="26"/>
        <v/>
      </c>
      <c r="B1679" t="s">
        <v>91</v>
      </c>
      <c r="C1679" t="s">
        <v>101</v>
      </c>
      <c r="D1679" s="8" t="s">
        <v>76</v>
      </c>
      <c r="E1679">
        <v>11</v>
      </c>
      <c r="I1679">
        <v>80.199999999999989</v>
      </c>
      <c r="J1679" s="6" t="s">
        <v>20</v>
      </c>
    </row>
    <row r="1680" spans="1:10" x14ac:dyDescent="0.25">
      <c r="A1680" s="5" t="str">
        <f t="shared" si="26"/>
        <v/>
      </c>
      <c r="B1680" t="s">
        <v>91</v>
      </c>
      <c r="C1680" t="s">
        <v>101</v>
      </c>
      <c r="D1680" s="8" t="s">
        <v>77</v>
      </c>
      <c r="E1680">
        <v>12</v>
      </c>
      <c r="I1680">
        <v>85.6</v>
      </c>
      <c r="J1680" s="6" t="s">
        <v>20</v>
      </c>
    </row>
    <row r="1681" spans="1:10" x14ac:dyDescent="0.25">
      <c r="A1681" s="5" t="str">
        <f t="shared" si="26"/>
        <v/>
      </c>
      <c r="B1681" t="s">
        <v>91</v>
      </c>
      <c r="C1681" t="s">
        <v>101</v>
      </c>
      <c r="D1681" s="8" t="s">
        <v>76</v>
      </c>
      <c r="E1681">
        <v>12</v>
      </c>
      <c r="I1681">
        <v>85.5</v>
      </c>
      <c r="J1681" s="6" t="s">
        <v>20</v>
      </c>
    </row>
    <row r="1682" spans="1:10" x14ac:dyDescent="0.25">
      <c r="A1682" s="5" t="str">
        <f t="shared" si="26"/>
        <v/>
      </c>
      <c r="B1682" t="s">
        <v>91</v>
      </c>
      <c r="C1682" t="s">
        <v>101</v>
      </c>
      <c r="D1682" s="8" t="s">
        <v>76</v>
      </c>
      <c r="E1682">
        <v>13</v>
      </c>
      <c r="I1682">
        <v>85.7</v>
      </c>
      <c r="J1682" s="6" t="s">
        <v>20</v>
      </c>
    </row>
    <row r="1683" spans="1:10" x14ac:dyDescent="0.25">
      <c r="A1683" s="5" t="str">
        <f t="shared" si="26"/>
        <v/>
      </c>
      <c r="B1683" t="s">
        <v>91</v>
      </c>
      <c r="C1683" t="s">
        <v>101</v>
      </c>
      <c r="D1683" s="8" t="s">
        <v>77</v>
      </c>
      <c r="E1683">
        <v>13</v>
      </c>
      <c r="I1683">
        <v>88.7</v>
      </c>
      <c r="J1683" s="6" t="s">
        <v>20</v>
      </c>
    </row>
    <row r="1684" spans="1:10" x14ac:dyDescent="0.25">
      <c r="A1684" s="5" t="str">
        <f t="shared" si="26"/>
        <v/>
      </c>
      <c r="B1684" t="s">
        <v>91</v>
      </c>
      <c r="C1684" t="s">
        <v>101</v>
      </c>
      <c r="D1684" s="8" t="s">
        <v>77</v>
      </c>
      <c r="E1684">
        <v>14</v>
      </c>
      <c r="I1684">
        <v>89.6</v>
      </c>
      <c r="J1684" s="6" t="s">
        <v>20</v>
      </c>
    </row>
    <row r="1685" spans="1:10" x14ac:dyDescent="0.25">
      <c r="A1685" s="5" t="str">
        <f t="shared" si="26"/>
        <v/>
      </c>
      <c r="B1685" t="s">
        <v>91</v>
      </c>
      <c r="C1685" t="s">
        <v>101</v>
      </c>
      <c r="D1685" s="8" t="s">
        <v>76</v>
      </c>
      <c r="E1685">
        <v>14</v>
      </c>
      <c r="I1685">
        <v>85.9</v>
      </c>
      <c r="J1685" s="6" t="s">
        <v>20</v>
      </c>
    </row>
    <row r="1686" spans="1:10" x14ac:dyDescent="0.25">
      <c r="A1686" s="5" t="str">
        <f t="shared" si="26"/>
        <v/>
      </c>
      <c r="B1686" t="s">
        <v>91</v>
      </c>
      <c r="C1686" t="s">
        <v>101</v>
      </c>
      <c r="D1686" s="8" t="s">
        <v>76</v>
      </c>
      <c r="E1686">
        <v>15</v>
      </c>
      <c r="I1686">
        <v>86.6</v>
      </c>
      <c r="J1686" s="6" t="s">
        <v>20</v>
      </c>
    </row>
    <row r="1687" spans="1:10" x14ac:dyDescent="0.25">
      <c r="A1687" s="5" t="str">
        <f t="shared" si="26"/>
        <v/>
      </c>
      <c r="B1687" t="s">
        <v>91</v>
      </c>
      <c r="C1687" t="s">
        <v>101</v>
      </c>
      <c r="D1687" s="8" t="s">
        <v>77</v>
      </c>
      <c r="E1687">
        <v>15</v>
      </c>
      <c r="I1687">
        <v>89.4</v>
      </c>
      <c r="J1687" s="6" t="s">
        <v>20</v>
      </c>
    </row>
    <row r="1688" spans="1:10" x14ac:dyDescent="0.25">
      <c r="A1688" s="5" t="str">
        <f t="shared" si="26"/>
        <v/>
      </c>
      <c r="B1688" t="s">
        <v>91</v>
      </c>
      <c r="C1688" t="s">
        <v>101</v>
      </c>
      <c r="D1688" s="8" t="s">
        <v>76</v>
      </c>
      <c r="E1688">
        <v>16</v>
      </c>
      <c r="I1688">
        <v>87.199999999999989</v>
      </c>
      <c r="J1688" s="6" t="s">
        <v>20</v>
      </c>
    </row>
    <row r="1689" spans="1:10" x14ac:dyDescent="0.25">
      <c r="A1689" s="5" t="str">
        <f t="shared" si="26"/>
        <v/>
      </c>
      <c r="B1689" t="s">
        <v>91</v>
      </c>
      <c r="C1689" t="s">
        <v>101</v>
      </c>
      <c r="D1689" s="8" t="s">
        <v>77</v>
      </c>
      <c r="E1689">
        <v>16</v>
      </c>
      <c r="I1689">
        <v>88.6</v>
      </c>
      <c r="J1689" s="6" t="s">
        <v>20</v>
      </c>
    </row>
    <row r="1690" spans="1:10" x14ac:dyDescent="0.25">
      <c r="A1690" s="5" t="str">
        <f t="shared" si="26"/>
        <v/>
      </c>
      <c r="B1690" t="s">
        <v>91</v>
      </c>
      <c r="C1690" t="s">
        <v>101</v>
      </c>
      <c r="D1690" s="8" t="s">
        <v>77</v>
      </c>
      <c r="E1690">
        <v>17</v>
      </c>
      <c r="I1690">
        <v>88.4</v>
      </c>
      <c r="J1690" s="6" t="s">
        <v>20</v>
      </c>
    </row>
    <row r="1691" spans="1:10" x14ac:dyDescent="0.25">
      <c r="A1691" s="5" t="str">
        <f t="shared" si="26"/>
        <v/>
      </c>
      <c r="B1691" t="s">
        <v>91</v>
      </c>
      <c r="C1691" t="s">
        <v>101</v>
      </c>
      <c r="D1691" s="8" t="s">
        <v>76</v>
      </c>
      <c r="E1691">
        <v>17</v>
      </c>
      <c r="I1691">
        <v>86.75</v>
      </c>
      <c r="J1691" s="6" t="s">
        <v>20</v>
      </c>
    </row>
    <row r="1692" spans="1:10" x14ac:dyDescent="0.25">
      <c r="A1692" s="5" t="str">
        <f t="shared" si="26"/>
        <v/>
      </c>
      <c r="B1692" t="s">
        <v>91</v>
      </c>
      <c r="C1692" t="s">
        <v>101</v>
      </c>
      <c r="D1692" s="8" t="s">
        <v>77</v>
      </c>
      <c r="E1692">
        <v>18</v>
      </c>
      <c r="I1692">
        <v>85.7</v>
      </c>
      <c r="J1692" s="6" t="s">
        <v>20</v>
      </c>
    </row>
    <row r="1693" spans="1:10" x14ac:dyDescent="0.25">
      <c r="A1693" s="5" t="str">
        <f t="shared" si="26"/>
        <v/>
      </c>
      <c r="B1693" t="s">
        <v>91</v>
      </c>
      <c r="C1693" t="s">
        <v>101</v>
      </c>
      <c r="D1693" s="8" t="s">
        <v>76</v>
      </c>
      <c r="E1693">
        <v>18</v>
      </c>
      <c r="I1693">
        <v>83.7</v>
      </c>
      <c r="J1693" s="6" t="s">
        <v>20</v>
      </c>
    </row>
    <row r="1694" spans="1:10" x14ac:dyDescent="0.25">
      <c r="A1694" s="5" t="str">
        <f t="shared" si="26"/>
        <v/>
      </c>
      <c r="B1694" t="s">
        <v>91</v>
      </c>
      <c r="C1694" t="s">
        <v>101</v>
      </c>
      <c r="D1694" s="8" t="s">
        <v>77</v>
      </c>
      <c r="E1694">
        <v>19</v>
      </c>
      <c r="I1694">
        <v>81.900000000000006</v>
      </c>
      <c r="J1694" s="6" t="s">
        <v>20</v>
      </c>
    </row>
    <row r="1695" spans="1:10" x14ac:dyDescent="0.25">
      <c r="A1695" s="5" t="str">
        <f t="shared" si="26"/>
        <v/>
      </c>
      <c r="B1695" t="s">
        <v>91</v>
      </c>
      <c r="C1695" t="s">
        <v>101</v>
      </c>
      <c r="D1695" s="8" t="s">
        <v>76</v>
      </c>
      <c r="E1695">
        <v>19</v>
      </c>
      <c r="I1695">
        <v>80.75</v>
      </c>
      <c r="J1695" s="6" t="s">
        <v>20</v>
      </c>
    </row>
    <row r="1696" spans="1:10" x14ac:dyDescent="0.25">
      <c r="A1696" s="5" t="str">
        <f t="shared" si="26"/>
        <v/>
      </c>
      <c r="B1696" t="s">
        <v>91</v>
      </c>
      <c r="C1696" t="s">
        <v>101</v>
      </c>
      <c r="D1696" s="8" t="s">
        <v>76</v>
      </c>
      <c r="E1696">
        <v>20</v>
      </c>
      <c r="I1696">
        <v>79.150000000000006</v>
      </c>
      <c r="J1696" s="6" t="s">
        <v>20</v>
      </c>
    </row>
    <row r="1697" spans="1:10" x14ac:dyDescent="0.25">
      <c r="A1697" s="5" t="str">
        <f t="shared" si="26"/>
        <v/>
      </c>
      <c r="B1697" t="s">
        <v>91</v>
      </c>
      <c r="C1697" t="s">
        <v>101</v>
      </c>
      <c r="D1697" s="8" t="s">
        <v>77</v>
      </c>
      <c r="E1697">
        <v>20</v>
      </c>
      <c r="I1697">
        <v>80.3</v>
      </c>
      <c r="J1697" s="6" t="s">
        <v>20</v>
      </c>
    </row>
    <row r="1698" spans="1:10" x14ac:dyDescent="0.25">
      <c r="A1698" s="5" t="str">
        <f t="shared" si="26"/>
        <v/>
      </c>
      <c r="B1698" t="s">
        <v>91</v>
      </c>
      <c r="C1698" t="s">
        <v>101</v>
      </c>
      <c r="D1698" s="8" t="s">
        <v>77</v>
      </c>
      <c r="E1698">
        <v>21</v>
      </c>
      <c r="I1698">
        <v>78.2</v>
      </c>
      <c r="J1698" s="6" t="s">
        <v>20</v>
      </c>
    </row>
    <row r="1699" spans="1:10" x14ac:dyDescent="0.25">
      <c r="A1699" s="5" t="str">
        <f t="shared" si="26"/>
        <v/>
      </c>
      <c r="B1699" t="s">
        <v>91</v>
      </c>
      <c r="C1699" t="s">
        <v>101</v>
      </c>
      <c r="D1699" s="8" t="s">
        <v>76</v>
      </c>
      <c r="E1699">
        <v>21</v>
      </c>
      <c r="I1699">
        <v>76.75</v>
      </c>
      <c r="J1699" s="6" t="s">
        <v>20</v>
      </c>
    </row>
    <row r="1700" spans="1:10" x14ac:dyDescent="0.25">
      <c r="A1700" s="5" t="str">
        <f t="shared" si="26"/>
        <v/>
      </c>
      <c r="B1700" t="s">
        <v>91</v>
      </c>
      <c r="C1700" t="s">
        <v>101</v>
      </c>
      <c r="D1700" s="8" t="s">
        <v>77</v>
      </c>
      <c r="E1700">
        <v>22</v>
      </c>
      <c r="I1700">
        <v>75.5</v>
      </c>
      <c r="J1700" s="6" t="s">
        <v>20</v>
      </c>
    </row>
    <row r="1701" spans="1:10" x14ac:dyDescent="0.25">
      <c r="A1701" s="5" t="str">
        <f t="shared" si="26"/>
        <v/>
      </c>
      <c r="B1701" t="s">
        <v>91</v>
      </c>
      <c r="C1701" t="s">
        <v>101</v>
      </c>
      <c r="D1701" s="8" t="s">
        <v>76</v>
      </c>
      <c r="E1701">
        <v>22</v>
      </c>
      <c r="I1701">
        <v>74.45</v>
      </c>
      <c r="J1701" s="6" t="s">
        <v>20</v>
      </c>
    </row>
    <row r="1702" spans="1:10" x14ac:dyDescent="0.25">
      <c r="A1702" s="5" t="str">
        <f t="shared" si="26"/>
        <v/>
      </c>
      <c r="B1702" t="s">
        <v>91</v>
      </c>
      <c r="C1702" t="s">
        <v>101</v>
      </c>
      <c r="D1702" s="8" t="s">
        <v>76</v>
      </c>
      <c r="E1702">
        <v>23</v>
      </c>
      <c r="I1702">
        <v>72.25</v>
      </c>
      <c r="J1702" s="6" t="s">
        <v>20</v>
      </c>
    </row>
    <row r="1703" spans="1:10" x14ac:dyDescent="0.25">
      <c r="A1703" s="5" t="str">
        <f t="shared" si="26"/>
        <v/>
      </c>
      <c r="B1703" t="s">
        <v>91</v>
      </c>
      <c r="C1703" t="s">
        <v>101</v>
      </c>
      <c r="D1703" s="8" t="s">
        <v>77</v>
      </c>
      <c r="E1703">
        <v>23</v>
      </c>
      <c r="I1703">
        <v>73.400000000000006</v>
      </c>
      <c r="J1703" s="6" t="s">
        <v>20</v>
      </c>
    </row>
    <row r="1704" spans="1:10" x14ac:dyDescent="0.25">
      <c r="A1704" s="5" t="str">
        <f t="shared" si="26"/>
        <v/>
      </c>
      <c r="B1704" t="s">
        <v>91</v>
      </c>
      <c r="C1704" t="s">
        <v>101</v>
      </c>
      <c r="D1704" s="8" t="s">
        <v>76</v>
      </c>
      <c r="E1704">
        <v>24</v>
      </c>
      <c r="I1704">
        <v>69.78</v>
      </c>
      <c r="J1704" s="6" t="s">
        <v>20</v>
      </c>
    </row>
    <row r="1705" spans="1:10" x14ac:dyDescent="0.25">
      <c r="A1705" s="5" t="str">
        <f t="shared" si="26"/>
        <v/>
      </c>
      <c r="B1705" t="s">
        <v>91</v>
      </c>
      <c r="C1705" t="s">
        <v>101</v>
      </c>
      <c r="D1705" s="8" t="s">
        <v>77</v>
      </c>
      <c r="E1705">
        <v>24</v>
      </c>
      <c r="I1705">
        <v>71.099999999999994</v>
      </c>
      <c r="J1705" s="6" t="s">
        <v>20</v>
      </c>
    </row>
    <row r="1706" spans="1:10" x14ac:dyDescent="0.25">
      <c r="A1706" s="5" t="str">
        <f t="shared" si="26"/>
        <v/>
      </c>
      <c r="B1706" t="s">
        <v>91</v>
      </c>
      <c r="C1706" t="s">
        <v>101</v>
      </c>
      <c r="D1706" s="8" t="s">
        <v>47</v>
      </c>
      <c r="E1706">
        <v>1</v>
      </c>
      <c r="I1706">
        <v>69.83</v>
      </c>
      <c r="J1706" s="6" t="s">
        <v>20</v>
      </c>
    </row>
    <row r="1707" spans="1:10" x14ac:dyDescent="0.25">
      <c r="A1707" s="5" t="str">
        <f t="shared" si="26"/>
        <v/>
      </c>
      <c r="B1707" t="s">
        <v>91</v>
      </c>
      <c r="C1707" t="s">
        <v>101</v>
      </c>
      <c r="D1707" s="8" t="s">
        <v>47</v>
      </c>
      <c r="E1707">
        <v>2</v>
      </c>
      <c r="I1707">
        <v>67.78</v>
      </c>
      <c r="J1707" s="6" t="s">
        <v>20</v>
      </c>
    </row>
    <row r="1708" spans="1:10" x14ac:dyDescent="0.25">
      <c r="A1708" s="5" t="str">
        <f t="shared" si="26"/>
        <v/>
      </c>
      <c r="B1708" t="s">
        <v>91</v>
      </c>
      <c r="C1708" t="s">
        <v>101</v>
      </c>
      <c r="D1708" s="8" t="s">
        <v>47</v>
      </c>
      <c r="E1708">
        <v>3</v>
      </c>
      <c r="I1708">
        <v>66.510000000000005</v>
      </c>
      <c r="J1708" s="6" t="s">
        <v>20</v>
      </c>
    </row>
    <row r="1709" spans="1:10" x14ac:dyDescent="0.25">
      <c r="A1709" s="5" t="str">
        <f t="shared" si="26"/>
        <v/>
      </c>
      <c r="B1709" t="s">
        <v>91</v>
      </c>
      <c r="C1709" t="s">
        <v>101</v>
      </c>
      <c r="D1709" s="8" t="s">
        <v>47</v>
      </c>
      <c r="E1709">
        <v>4</v>
      </c>
      <c r="I1709">
        <v>65.17</v>
      </c>
      <c r="J1709" s="6" t="s">
        <v>20</v>
      </c>
    </row>
    <row r="1710" spans="1:10" x14ac:dyDescent="0.25">
      <c r="A1710" s="5" t="str">
        <f t="shared" si="26"/>
        <v/>
      </c>
      <c r="B1710" t="s">
        <v>91</v>
      </c>
      <c r="C1710" t="s">
        <v>101</v>
      </c>
      <c r="D1710" s="8" t="s">
        <v>47</v>
      </c>
      <c r="E1710">
        <v>5</v>
      </c>
      <c r="I1710">
        <v>64.44</v>
      </c>
      <c r="J1710" s="6" t="s">
        <v>20</v>
      </c>
    </row>
    <row r="1711" spans="1:10" x14ac:dyDescent="0.25">
      <c r="A1711" s="5" t="str">
        <f t="shared" si="26"/>
        <v/>
      </c>
      <c r="B1711" t="s">
        <v>91</v>
      </c>
      <c r="C1711" t="s">
        <v>101</v>
      </c>
      <c r="D1711" s="8" t="s">
        <v>47</v>
      </c>
      <c r="E1711">
        <v>6</v>
      </c>
      <c r="I1711">
        <v>63.970000000000006</v>
      </c>
      <c r="J1711" s="6" t="s">
        <v>20</v>
      </c>
    </row>
    <row r="1712" spans="1:10" x14ac:dyDescent="0.25">
      <c r="A1712" s="5" t="str">
        <f t="shared" si="26"/>
        <v/>
      </c>
      <c r="B1712" t="s">
        <v>91</v>
      </c>
      <c r="C1712" t="s">
        <v>101</v>
      </c>
      <c r="D1712" s="8" t="s">
        <v>47</v>
      </c>
      <c r="E1712">
        <v>7</v>
      </c>
      <c r="I1712">
        <v>64.42</v>
      </c>
      <c r="J1712" s="6" t="s">
        <v>20</v>
      </c>
    </row>
    <row r="1713" spans="1:10" x14ac:dyDescent="0.25">
      <c r="A1713" s="5" t="str">
        <f t="shared" si="26"/>
        <v/>
      </c>
      <c r="B1713" t="s">
        <v>91</v>
      </c>
      <c r="C1713" t="s">
        <v>101</v>
      </c>
      <c r="D1713" s="8" t="s">
        <v>47</v>
      </c>
      <c r="E1713">
        <v>8</v>
      </c>
      <c r="I1713">
        <v>64.87</v>
      </c>
      <c r="J1713" s="6" t="s">
        <v>20</v>
      </c>
    </row>
    <row r="1714" spans="1:10" x14ac:dyDescent="0.25">
      <c r="A1714" s="5" t="str">
        <f t="shared" si="26"/>
        <v/>
      </c>
      <c r="B1714" t="s">
        <v>91</v>
      </c>
      <c r="C1714" t="s">
        <v>101</v>
      </c>
      <c r="D1714" s="8" t="s">
        <v>47</v>
      </c>
      <c r="E1714">
        <v>9</v>
      </c>
      <c r="I1714">
        <v>69.69</v>
      </c>
      <c r="J1714" s="6" t="s">
        <v>20</v>
      </c>
    </row>
    <row r="1715" spans="1:10" x14ac:dyDescent="0.25">
      <c r="A1715" s="5" t="str">
        <f t="shared" si="26"/>
        <v/>
      </c>
      <c r="B1715" t="s">
        <v>91</v>
      </c>
      <c r="C1715" t="s">
        <v>101</v>
      </c>
      <c r="D1715" s="8" t="s">
        <v>47</v>
      </c>
      <c r="E1715">
        <v>10</v>
      </c>
      <c r="I1715">
        <v>77.599999999999994</v>
      </c>
      <c r="J1715" s="6" t="s">
        <v>20</v>
      </c>
    </row>
    <row r="1716" spans="1:10" x14ac:dyDescent="0.25">
      <c r="A1716" s="5" t="str">
        <f t="shared" si="26"/>
        <v/>
      </c>
      <c r="B1716" t="s">
        <v>91</v>
      </c>
      <c r="C1716" t="s">
        <v>101</v>
      </c>
      <c r="D1716" s="8" t="s">
        <v>47</v>
      </c>
      <c r="E1716">
        <v>11</v>
      </c>
      <c r="I1716">
        <v>83.5</v>
      </c>
      <c r="J1716" s="6" t="s">
        <v>20</v>
      </c>
    </row>
    <row r="1717" spans="1:10" x14ac:dyDescent="0.25">
      <c r="A1717" s="5" t="str">
        <f t="shared" si="26"/>
        <v/>
      </c>
      <c r="B1717" t="s">
        <v>91</v>
      </c>
      <c r="C1717" t="s">
        <v>101</v>
      </c>
      <c r="D1717" s="8" t="s">
        <v>47</v>
      </c>
      <c r="E1717">
        <v>12</v>
      </c>
      <c r="I1717">
        <v>90.3</v>
      </c>
      <c r="J1717" s="6" t="s">
        <v>20</v>
      </c>
    </row>
    <row r="1718" spans="1:10" x14ac:dyDescent="0.25">
      <c r="A1718" s="5" t="str">
        <f t="shared" si="26"/>
        <v/>
      </c>
      <c r="B1718" t="s">
        <v>91</v>
      </c>
      <c r="C1718" t="s">
        <v>101</v>
      </c>
      <c r="D1718" s="8" t="s">
        <v>47</v>
      </c>
      <c r="E1718">
        <v>13</v>
      </c>
      <c r="I1718">
        <v>95.8</v>
      </c>
      <c r="J1718" s="6" t="s">
        <v>20</v>
      </c>
    </row>
    <row r="1719" spans="1:10" x14ac:dyDescent="0.25">
      <c r="A1719" s="5" t="str">
        <f t="shared" si="26"/>
        <v/>
      </c>
      <c r="B1719" t="s">
        <v>91</v>
      </c>
      <c r="C1719" t="s">
        <v>101</v>
      </c>
      <c r="D1719" s="8" t="s">
        <v>47</v>
      </c>
      <c r="E1719">
        <v>14</v>
      </c>
      <c r="I1719">
        <v>92.9</v>
      </c>
      <c r="J1719" s="6" t="s">
        <v>20</v>
      </c>
    </row>
    <row r="1720" spans="1:10" x14ac:dyDescent="0.25">
      <c r="A1720" s="5" t="str">
        <f t="shared" si="26"/>
        <v/>
      </c>
      <c r="B1720" t="s">
        <v>91</v>
      </c>
      <c r="C1720" t="s">
        <v>101</v>
      </c>
      <c r="D1720" s="8" t="s">
        <v>47</v>
      </c>
      <c r="E1720">
        <v>15</v>
      </c>
      <c r="I1720">
        <v>90.8</v>
      </c>
      <c r="J1720" s="6" t="s">
        <v>20</v>
      </c>
    </row>
    <row r="1721" spans="1:10" x14ac:dyDescent="0.25">
      <c r="A1721" s="5" t="str">
        <f t="shared" si="26"/>
        <v/>
      </c>
      <c r="B1721" t="s">
        <v>91</v>
      </c>
      <c r="C1721" t="s">
        <v>101</v>
      </c>
      <c r="D1721" s="8" t="s">
        <v>47</v>
      </c>
      <c r="E1721">
        <v>16</v>
      </c>
      <c r="I1721">
        <v>92</v>
      </c>
      <c r="J1721" s="6" t="s">
        <v>20</v>
      </c>
    </row>
    <row r="1722" spans="1:10" x14ac:dyDescent="0.25">
      <c r="A1722" s="5" t="str">
        <f t="shared" si="26"/>
        <v/>
      </c>
      <c r="B1722" t="s">
        <v>91</v>
      </c>
      <c r="C1722" t="s">
        <v>101</v>
      </c>
      <c r="D1722" s="8" t="s">
        <v>47</v>
      </c>
      <c r="E1722">
        <v>17</v>
      </c>
      <c r="I1722">
        <v>90</v>
      </c>
      <c r="J1722" s="6" t="s">
        <v>20</v>
      </c>
    </row>
    <row r="1723" spans="1:10" x14ac:dyDescent="0.25">
      <c r="A1723" s="5" t="str">
        <f t="shared" si="26"/>
        <v/>
      </c>
      <c r="B1723" t="s">
        <v>91</v>
      </c>
      <c r="C1723" t="s">
        <v>101</v>
      </c>
      <c r="D1723" s="8" t="s">
        <v>47</v>
      </c>
      <c r="E1723">
        <v>18</v>
      </c>
      <c r="I1723">
        <v>86.5</v>
      </c>
      <c r="J1723" s="6" t="s">
        <v>20</v>
      </c>
    </row>
    <row r="1724" spans="1:10" x14ac:dyDescent="0.25">
      <c r="A1724" s="5" t="str">
        <f t="shared" si="26"/>
        <v/>
      </c>
      <c r="B1724" t="s">
        <v>91</v>
      </c>
      <c r="C1724" t="s">
        <v>101</v>
      </c>
      <c r="D1724" s="8" t="s">
        <v>47</v>
      </c>
      <c r="E1724">
        <v>19</v>
      </c>
      <c r="I1724">
        <v>83.8</v>
      </c>
      <c r="J1724" s="6" t="s">
        <v>20</v>
      </c>
    </row>
    <row r="1725" spans="1:10" x14ac:dyDescent="0.25">
      <c r="A1725" s="5" t="str">
        <f t="shared" si="26"/>
        <v/>
      </c>
      <c r="B1725" t="s">
        <v>91</v>
      </c>
      <c r="C1725" t="s">
        <v>101</v>
      </c>
      <c r="D1725" s="8" t="s">
        <v>47</v>
      </c>
      <c r="E1725">
        <v>20</v>
      </c>
      <c r="I1725">
        <v>82.1</v>
      </c>
      <c r="J1725" s="6" t="s">
        <v>20</v>
      </c>
    </row>
    <row r="1726" spans="1:10" x14ac:dyDescent="0.25">
      <c r="A1726" s="5" t="str">
        <f t="shared" si="26"/>
        <v/>
      </c>
      <c r="B1726" t="s">
        <v>91</v>
      </c>
      <c r="C1726" t="s">
        <v>101</v>
      </c>
      <c r="D1726" s="8" t="s">
        <v>47</v>
      </c>
      <c r="E1726">
        <v>21</v>
      </c>
      <c r="I1726">
        <v>79.8</v>
      </c>
      <c r="J1726" s="6" t="s">
        <v>20</v>
      </c>
    </row>
    <row r="1727" spans="1:10" x14ac:dyDescent="0.25">
      <c r="A1727" s="5" t="str">
        <f t="shared" si="26"/>
        <v/>
      </c>
      <c r="B1727" t="s">
        <v>91</v>
      </c>
      <c r="C1727" t="s">
        <v>101</v>
      </c>
      <c r="D1727" s="8" t="s">
        <v>47</v>
      </c>
      <c r="E1727">
        <v>22</v>
      </c>
      <c r="I1727">
        <v>76.900000000000006</v>
      </c>
      <c r="J1727" s="6" t="s">
        <v>20</v>
      </c>
    </row>
    <row r="1728" spans="1:10" x14ac:dyDescent="0.25">
      <c r="A1728" s="5" t="str">
        <f t="shared" si="26"/>
        <v/>
      </c>
      <c r="B1728" t="s">
        <v>91</v>
      </c>
      <c r="C1728" t="s">
        <v>101</v>
      </c>
      <c r="D1728" s="8" t="s">
        <v>47</v>
      </c>
      <c r="E1728">
        <v>23</v>
      </c>
      <c r="I1728">
        <v>75.7</v>
      </c>
      <c r="J1728" s="6" t="s">
        <v>20</v>
      </c>
    </row>
    <row r="1729" spans="1:10" x14ac:dyDescent="0.25">
      <c r="A1729" s="5" t="str">
        <f t="shared" si="26"/>
        <v/>
      </c>
      <c r="B1729" t="s">
        <v>91</v>
      </c>
      <c r="C1729" t="s">
        <v>101</v>
      </c>
      <c r="D1729" s="8" t="s">
        <v>47</v>
      </c>
      <c r="E1729">
        <v>24</v>
      </c>
      <c r="I1729">
        <v>72.599999999999994</v>
      </c>
      <c r="J1729" s="6" t="s">
        <v>20</v>
      </c>
    </row>
    <row r="1730" spans="1:10" x14ac:dyDescent="0.25">
      <c r="A1730" s="5" t="str">
        <f t="shared" ref="A1730:A1793" si="27">IF(AND(category = B1730, subcategory=C1730, reportdate = D1730), E1730, "")</f>
        <v/>
      </c>
      <c r="B1730" t="s">
        <v>91</v>
      </c>
      <c r="C1730" t="s">
        <v>136</v>
      </c>
      <c r="D1730" s="8" t="s">
        <v>63</v>
      </c>
      <c r="E1730">
        <v>1</v>
      </c>
      <c r="F1730">
        <v>1.5115768909454346</v>
      </c>
      <c r="G1730">
        <v>1.4476184844970703</v>
      </c>
      <c r="H1730">
        <v>3.8734182715415955E-2</v>
      </c>
      <c r="I1730">
        <v>79.58241555043368</v>
      </c>
      <c r="J1730" s="6" t="s">
        <v>80</v>
      </c>
    </row>
    <row r="1731" spans="1:10" x14ac:dyDescent="0.25">
      <c r="A1731" s="5" t="str">
        <f t="shared" si="27"/>
        <v/>
      </c>
      <c r="B1731" t="s">
        <v>91</v>
      </c>
      <c r="C1731" t="s">
        <v>136</v>
      </c>
      <c r="D1731" s="8" t="s">
        <v>64</v>
      </c>
      <c r="E1731">
        <v>1</v>
      </c>
      <c r="F1731">
        <v>1.4601078033447266</v>
      </c>
      <c r="G1731">
        <v>1.472952127456665</v>
      </c>
      <c r="H1731">
        <v>3.9082173258066177E-2</v>
      </c>
      <c r="I1731">
        <v>78.314067901913333</v>
      </c>
      <c r="J1731" s="6" t="s">
        <v>80</v>
      </c>
    </row>
    <row r="1732" spans="1:10" x14ac:dyDescent="0.25">
      <c r="A1732" s="5" t="str">
        <f t="shared" si="27"/>
        <v/>
      </c>
      <c r="B1732" t="s">
        <v>91</v>
      </c>
      <c r="C1732" t="s">
        <v>136</v>
      </c>
      <c r="D1732" s="8" t="s">
        <v>64</v>
      </c>
      <c r="E1732">
        <v>2</v>
      </c>
      <c r="F1732">
        <v>1.3022862672805786</v>
      </c>
      <c r="G1732">
        <v>1.2734057903289795</v>
      </c>
      <c r="H1732">
        <v>3.4606166183948517E-2</v>
      </c>
      <c r="I1732">
        <v>76.773588972787323</v>
      </c>
      <c r="J1732" s="6" t="s">
        <v>80</v>
      </c>
    </row>
    <row r="1733" spans="1:10" x14ac:dyDescent="0.25">
      <c r="A1733" s="5" t="str">
        <f t="shared" si="27"/>
        <v/>
      </c>
      <c r="B1733" t="s">
        <v>91</v>
      </c>
      <c r="C1733" t="s">
        <v>136</v>
      </c>
      <c r="D1733" s="8" t="s">
        <v>63</v>
      </c>
      <c r="E1733">
        <v>2</v>
      </c>
      <c r="F1733">
        <v>1.2934422492980957</v>
      </c>
      <c r="G1733">
        <v>1.2566161155700684</v>
      </c>
      <c r="H1733">
        <v>3.4372612833976746E-2</v>
      </c>
      <c r="I1733">
        <v>78.685216699492273</v>
      </c>
      <c r="J1733" s="6" t="s">
        <v>80</v>
      </c>
    </row>
    <row r="1734" spans="1:10" x14ac:dyDescent="0.25">
      <c r="A1734" s="5" t="str">
        <f t="shared" si="27"/>
        <v/>
      </c>
      <c r="B1734" t="s">
        <v>91</v>
      </c>
      <c r="C1734" t="s">
        <v>136</v>
      </c>
      <c r="D1734" s="8" t="s">
        <v>63</v>
      </c>
      <c r="E1734">
        <v>3</v>
      </c>
      <c r="F1734">
        <v>1.1567275524139404</v>
      </c>
      <c r="G1734">
        <v>1.1262683868408203</v>
      </c>
      <c r="H1734">
        <v>3.1801555305719376E-2</v>
      </c>
      <c r="I1734">
        <v>76.420541482163131</v>
      </c>
      <c r="J1734" s="6" t="s">
        <v>80</v>
      </c>
    </row>
    <row r="1735" spans="1:10" x14ac:dyDescent="0.25">
      <c r="A1735" s="5" t="str">
        <f t="shared" si="27"/>
        <v/>
      </c>
      <c r="B1735" t="s">
        <v>91</v>
      </c>
      <c r="C1735" t="s">
        <v>136</v>
      </c>
      <c r="D1735" s="8" t="s">
        <v>64</v>
      </c>
      <c r="E1735">
        <v>3</v>
      </c>
      <c r="F1735">
        <v>1.1533823013305664</v>
      </c>
      <c r="G1735">
        <v>1.1500700712203979</v>
      </c>
      <c r="H1735">
        <v>3.215225413441658E-2</v>
      </c>
      <c r="I1735">
        <v>75.280967768411514</v>
      </c>
      <c r="J1735" s="6" t="s">
        <v>80</v>
      </c>
    </row>
    <row r="1736" spans="1:10" x14ac:dyDescent="0.25">
      <c r="A1736" s="5" t="str">
        <f t="shared" si="27"/>
        <v/>
      </c>
      <c r="B1736" t="s">
        <v>91</v>
      </c>
      <c r="C1736" t="s">
        <v>136</v>
      </c>
      <c r="D1736" s="8" t="s">
        <v>63</v>
      </c>
      <c r="E1736">
        <v>4</v>
      </c>
      <c r="F1736">
        <v>1.0538061857223511</v>
      </c>
      <c r="G1736">
        <v>1.0438076257705688</v>
      </c>
      <c r="H1736">
        <v>2.8538014739751816E-2</v>
      </c>
      <c r="I1736">
        <v>75.328201866266582</v>
      </c>
      <c r="J1736" s="6" t="s">
        <v>80</v>
      </c>
    </row>
    <row r="1737" spans="1:10" x14ac:dyDescent="0.25">
      <c r="A1737" s="5" t="str">
        <f t="shared" si="27"/>
        <v/>
      </c>
      <c r="B1737" t="s">
        <v>91</v>
      </c>
      <c r="C1737" t="s">
        <v>136</v>
      </c>
      <c r="D1737" s="8" t="s">
        <v>64</v>
      </c>
      <c r="E1737">
        <v>4</v>
      </c>
      <c r="F1737">
        <v>1.0505470037460327</v>
      </c>
      <c r="G1737">
        <v>1.0568695068359375</v>
      </c>
      <c r="H1737">
        <v>2.8706828132271767E-2</v>
      </c>
      <c r="I1737">
        <v>75.082728542201011</v>
      </c>
      <c r="J1737" s="6" t="s">
        <v>80</v>
      </c>
    </row>
    <row r="1738" spans="1:10" x14ac:dyDescent="0.25">
      <c r="A1738" s="5" t="str">
        <f t="shared" si="27"/>
        <v/>
      </c>
      <c r="B1738" t="s">
        <v>91</v>
      </c>
      <c r="C1738" t="s">
        <v>136</v>
      </c>
      <c r="D1738" s="8" t="s">
        <v>63</v>
      </c>
      <c r="E1738">
        <v>5</v>
      </c>
      <c r="F1738">
        <v>0.98746240139007568</v>
      </c>
      <c r="G1738">
        <v>0.95929765701293945</v>
      </c>
      <c r="H1738">
        <v>2.6432152837514877E-2</v>
      </c>
      <c r="I1738">
        <v>73.942718867142247</v>
      </c>
      <c r="J1738" s="6" t="s">
        <v>80</v>
      </c>
    </row>
    <row r="1739" spans="1:10" x14ac:dyDescent="0.25">
      <c r="A1739" s="5" t="str">
        <f t="shared" si="27"/>
        <v/>
      </c>
      <c r="B1739" t="s">
        <v>91</v>
      </c>
      <c r="C1739" t="s">
        <v>136</v>
      </c>
      <c r="D1739" s="8" t="s">
        <v>64</v>
      </c>
      <c r="E1739">
        <v>5</v>
      </c>
      <c r="F1739">
        <v>0.98186188936233521</v>
      </c>
      <c r="G1739">
        <v>0.97661250829696655</v>
      </c>
      <c r="H1739">
        <v>2.6653828099370003E-2</v>
      </c>
      <c r="I1739">
        <v>74.103480648420785</v>
      </c>
      <c r="J1739" s="6" t="s">
        <v>80</v>
      </c>
    </row>
    <row r="1740" spans="1:10" x14ac:dyDescent="0.25">
      <c r="A1740" s="5" t="str">
        <f t="shared" si="27"/>
        <v/>
      </c>
      <c r="B1740" t="s">
        <v>91</v>
      </c>
      <c r="C1740" t="s">
        <v>136</v>
      </c>
      <c r="D1740" s="8" t="s">
        <v>64</v>
      </c>
      <c r="E1740">
        <v>6</v>
      </c>
      <c r="F1740">
        <v>0.93206888437271118</v>
      </c>
      <c r="G1740">
        <v>0.93587303161621094</v>
      </c>
      <c r="H1740">
        <v>2.5573361665010452E-2</v>
      </c>
      <c r="I1740">
        <v>72.396751504298507</v>
      </c>
      <c r="J1740" s="6" t="s">
        <v>80</v>
      </c>
    </row>
    <row r="1741" spans="1:10" x14ac:dyDescent="0.25">
      <c r="A1741" s="5" t="str">
        <f t="shared" si="27"/>
        <v/>
      </c>
      <c r="B1741" t="s">
        <v>91</v>
      </c>
      <c r="C1741" t="s">
        <v>136</v>
      </c>
      <c r="D1741" s="8" t="s">
        <v>63</v>
      </c>
      <c r="E1741">
        <v>6</v>
      </c>
      <c r="F1741">
        <v>0.91735357046127319</v>
      </c>
      <c r="G1741">
        <v>0.92757093906402588</v>
      </c>
      <c r="H1741">
        <v>2.5021718814969063E-2</v>
      </c>
      <c r="I1741">
        <v>72.657648871697958</v>
      </c>
      <c r="J1741" s="6" t="s">
        <v>80</v>
      </c>
    </row>
    <row r="1742" spans="1:10" x14ac:dyDescent="0.25">
      <c r="A1742" s="5" t="str">
        <f t="shared" si="27"/>
        <v/>
      </c>
      <c r="B1742" t="s">
        <v>91</v>
      </c>
      <c r="C1742" t="s">
        <v>136</v>
      </c>
      <c r="D1742" s="8" t="s">
        <v>64</v>
      </c>
      <c r="E1742">
        <v>7</v>
      </c>
      <c r="F1742">
        <v>0.914328932762146</v>
      </c>
      <c r="G1742">
        <v>0.9317328929901123</v>
      </c>
      <c r="H1742">
        <v>2.5945413857698441E-2</v>
      </c>
      <c r="I1742">
        <v>72.088922087760892</v>
      </c>
      <c r="J1742" s="6" t="s">
        <v>80</v>
      </c>
    </row>
    <row r="1743" spans="1:10" x14ac:dyDescent="0.25">
      <c r="A1743" s="5" t="str">
        <f t="shared" si="27"/>
        <v/>
      </c>
      <c r="B1743" t="s">
        <v>91</v>
      </c>
      <c r="C1743" t="s">
        <v>136</v>
      </c>
      <c r="D1743" s="8" t="s">
        <v>63</v>
      </c>
      <c r="E1743">
        <v>7</v>
      </c>
      <c r="F1743">
        <v>0.89783781766891479</v>
      </c>
      <c r="G1743">
        <v>0.92164468765258789</v>
      </c>
      <c r="H1743">
        <v>2.5268478319048882E-2</v>
      </c>
      <c r="I1743">
        <v>72.702560568567748</v>
      </c>
      <c r="J1743" s="6" t="s">
        <v>80</v>
      </c>
    </row>
    <row r="1744" spans="1:10" x14ac:dyDescent="0.25">
      <c r="A1744" s="5" t="str">
        <f t="shared" si="27"/>
        <v/>
      </c>
      <c r="B1744" t="s">
        <v>91</v>
      </c>
      <c r="C1744" t="s">
        <v>136</v>
      </c>
      <c r="D1744" s="8" t="s">
        <v>63</v>
      </c>
      <c r="E1744">
        <v>8</v>
      </c>
      <c r="F1744">
        <v>0.81204169988632202</v>
      </c>
      <c r="G1744">
        <v>0.82277530431747437</v>
      </c>
      <c r="H1744">
        <v>2.7704568579792976E-2</v>
      </c>
      <c r="I1744">
        <v>75.57787332593692</v>
      </c>
      <c r="J1744" s="6" t="s">
        <v>80</v>
      </c>
    </row>
    <row r="1745" spans="1:10" x14ac:dyDescent="0.25">
      <c r="A1745" s="5" t="str">
        <f t="shared" si="27"/>
        <v/>
      </c>
      <c r="B1745" t="s">
        <v>91</v>
      </c>
      <c r="C1745" t="s">
        <v>136</v>
      </c>
      <c r="D1745" s="8" t="s">
        <v>64</v>
      </c>
      <c r="E1745">
        <v>8</v>
      </c>
      <c r="F1745">
        <v>0.8460613489151001</v>
      </c>
      <c r="G1745">
        <v>0.83556658029556274</v>
      </c>
      <c r="H1745">
        <v>2.8299788013100624E-2</v>
      </c>
      <c r="I1745">
        <v>75.379478047324369</v>
      </c>
      <c r="J1745" s="6" t="s">
        <v>80</v>
      </c>
    </row>
    <row r="1746" spans="1:10" x14ac:dyDescent="0.25">
      <c r="A1746" s="5" t="str">
        <f t="shared" si="27"/>
        <v/>
      </c>
      <c r="B1746" t="s">
        <v>91</v>
      </c>
      <c r="C1746" t="s">
        <v>136</v>
      </c>
      <c r="D1746" s="8" t="s">
        <v>64</v>
      </c>
      <c r="E1746">
        <v>9</v>
      </c>
      <c r="F1746">
        <v>0.75561243295669556</v>
      </c>
      <c r="G1746">
        <v>0.73271995782852173</v>
      </c>
      <c r="H1746">
        <v>3.2830078154802322E-2</v>
      </c>
      <c r="I1746">
        <v>80.398680467205253</v>
      </c>
      <c r="J1746" s="6" t="s">
        <v>80</v>
      </c>
    </row>
    <row r="1747" spans="1:10" x14ac:dyDescent="0.25">
      <c r="A1747" s="5" t="str">
        <f t="shared" si="27"/>
        <v/>
      </c>
      <c r="B1747" t="s">
        <v>91</v>
      </c>
      <c r="C1747" t="s">
        <v>136</v>
      </c>
      <c r="D1747" s="8" t="s">
        <v>63</v>
      </c>
      <c r="E1747">
        <v>9</v>
      </c>
      <c r="F1747">
        <v>0.70809060335159302</v>
      </c>
      <c r="G1747">
        <v>0.66115599870681763</v>
      </c>
      <c r="H1747">
        <v>3.2053105533123016E-2</v>
      </c>
      <c r="I1747">
        <v>79.533046974985353</v>
      </c>
      <c r="J1747" s="6" t="s">
        <v>80</v>
      </c>
    </row>
    <row r="1748" spans="1:10" x14ac:dyDescent="0.25">
      <c r="A1748" s="5" t="str">
        <f t="shared" si="27"/>
        <v/>
      </c>
      <c r="B1748" t="s">
        <v>91</v>
      </c>
      <c r="C1748" t="s">
        <v>136</v>
      </c>
      <c r="D1748" s="8" t="s">
        <v>63</v>
      </c>
      <c r="E1748">
        <v>10</v>
      </c>
      <c r="F1748">
        <v>0.68743926286697388</v>
      </c>
      <c r="G1748">
        <v>0.59618532657623291</v>
      </c>
      <c r="H1748">
        <v>3.7893839180469513E-2</v>
      </c>
      <c r="I1748">
        <v>83.737936512004865</v>
      </c>
      <c r="J1748" s="6" t="s">
        <v>80</v>
      </c>
    </row>
    <row r="1749" spans="1:10" x14ac:dyDescent="0.25">
      <c r="A1749" s="5" t="str">
        <f t="shared" si="27"/>
        <v/>
      </c>
      <c r="B1749" t="s">
        <v>91</v>
      </c>
      <c r="C1749" t="s">
        <v>136</v>
      </c>
      <c r="D1749" s="8" t="s">
        <v>64</v>
      </c>
      <c r="E1749">
        <v>10</v>
      </c>
      <c r="F1749">
        <v>0.71495920419692993</v>
      </c>
      <c r="G1749">
        <v>0.66863018274307251</v>
      </c>
      <c r="H1749">
        <v>3.8573335856199265E-2</v>
      </c>
      <c r="I1749">
        <v>84.310182900111172</v>
      </c>
      <c r="J1749" s="6" t="s">
        <v>80</v>
      </c>
    </row>
    <row r="1750" spans="1:10" x14ac:dyDescent="0.25">
      <c r="A1750" s="5" t="str">
        <f t="shared" si="27"/>
        <v/>
      </c>
      <c r="B1750" t="s">
        <v>91</v>
      </c>
      <c r="C1750" t="s">
        <v>136</v>
      </c>
      <c r="D1750" s="8" t="s">
        <v>64</v>
      </c>
      <c r="E1750">
        <v>11</v>
      </c>
      <c r="F1750">
        <v>0.79596501588821411</v>
      </c>
      <c r="G1750">
        <v>0.7236589789390564</v>
      </c>
      <c r="H1750">
        <v>4.4674083590507507E-2</v>
      </c>
      <c r="I1750">
        <v>88.310347981232809</v>
      </c>
      <c r="J1750" s="6" t="s">
        <v>80</v>
      </c>
    </row>
    <row r="1751" spans="1:10" x14ac:dyDescent="0.25">
      <c r="A1751" s="5" t="str">
        <f t="shared" si="27"/>
        <v/>
      </c>
      <c r="B1751" t="s">
        <v>91</v>
      </c>
      <c r="C1751" t="s">
        <v>136</v>
      </c>
      <c r="D1751" s="8" t="s">
        <v>63</v>
      </c>
      <c r="E1751">
        <v>11</v>
      </c>
      <c r="F1751">
        <v>0.78433054685592651</v>
      </c>
      <c r="G1751">
        <v>0.66637718677520752</v>
      </c>
      <c r="H1751">
        <v>4.4453606009483337E-2</v>
      </c>
      <c r="I1751">
        <v>87.802762197607478</v>
      </c>
      <c r="J1751" s="6" t="s">
        <v>80</v>
      </c>
    </row>
    <row r="1752" spans="1:10" x14ac:dyDescent="0.25">
      <c r="A1752" s="5" t="str">
        <f t="shared" si="27"/>
        <v/>
      </c>
      <c r="B1752" t="s">
        <v>91</v>
      </c>
      <c r="C1752" t="s">
        <v>136</v>
      </c>
      <c r="D1752" s="8" t="s">
        <v>63</v>
      </c>
      <c r="E1752">
        <v>12</v>
      </c>
      <c r="F1752">
        <v>0.97746431827545166</v>
      </c>
      <c r="G1752">
        <v>0.84361636638641357</v>
      </c>
      <c r="H1752">
        <v>5.104060098528862E-2</v>
      </c>
      <c r="I1752">
        <v>91.610215959179158</v>
      </c>
      <c r="J1752" s="6" t="s">
        <v>80</v>
      </c>
    </row>
    <row r="1753" spans="1:10" x14ac:dyDescent="0.25">
      <c r="A1753" s="5" t="str">
        <f t="shared" si="27"/>
        <v/>
      </c>
      <c r="B1753" t="s">
        <v>91</v>
      </c>
      <c r="C1753" t="s">
        <v>136</v>
      </c>
      <c r="D1753" s="8" t="s">
        <v>64</v>
      </c>
      <c r="E1753">
        <v>12</v>
      </c>
      <c r="F1753">
        <v>0.92901748418807983</v>
      </c>
      <c r="G1753">
        <v>0.89248389005661011</v>
      </c>
      <c r="H1753">
        <v>5.0923418253660202E-2</v>
      </c>
      <c r="I1753">
        <v>91.166895702153369</v>
      </c>
      <c r="J1753" s="6" t="s">
        <v>80</v>
      </c>
    </row>
    <row r="1754" spans="1:10" x14ac:dyDescent="0.25">
      <c r="A1754" s="5" t="str">
        <f t="shared" si="27"/>
        <v/>
      </c>
      <c r="B1754" t="s">
        <v>91</v>
      </c>
      <c r="C1754" t="s">
        <v>136</v>
      </c>
      <c r="D1754" s="8" t="s">
        <v>63</v>
      </c>
      <c r="E1754">
        <v>13</v>
      </c>
      <c r="F1754">
        <v>1.2182931900024414</v>
      </c>
      <c r="G1754">
        <v>1.0924091339111328</v>
      </c>
      <c r="H1754">
        <v>5.5313140153884888E-2</v>
      </c>
      <c r="I1754">
        <v>94.790974195856748</v>
      </c>
      <c r="J1754" s="6" t="s">
        <v>80</v>
      </c>
    </row>
    <row r="1755" spans="1:10" x14ac:dyDescent="0.25">
      <c r="A1755" s="5" t="str">
        <f t="shared" si="27"/>
        <v/>
      </c>
      <c r="B1755" t="s">
        <v>91</v>
      </c>
      <c r="C1755" t="s">
        <v>136</v>
      </c>
      <c r="D1755" s="8" t="s">
        <v>64</v>
      </c>
      <c r="E1755">
        <v>13</v>
      </c>
      <c r="F1755">
        <v>1.1718059778213501</v>
      </c>
      <c r="G1755">
        <v>1.1211826801300049</v>
      </c>
      <c r="H1755">
        <v>5.5675726383924484E-2</v>
      </c>
      <c r="I1755">
        <v>93.390506782172153</v>
      </c>
      <c r="J1755" s="6" t="s">
        <v>80</v>
      </c>
    </row>
    <row r="1756" spans="1:10" x14ac:dyDescent="0.25">
      <c r="A1756" s="5" t="str">
        <f t="shared" si="27"/>
        <v/>
      </c>
      <c r="B1756" t="s">
        <v>91</v>
      </c>
      <c r="C1756" t="s">
        <v>136</v>
      </c>
      <c r="D1756" s="8" t="s">
        <v>63</v>
      </c>
      <c r="E1756">
        <v>14</v>
      </c>
      <c r="F1756">
        <v>1.5067942142486572</v>
      </c>
      <c r="G1756">
        <v>1.3940514326095581</v>
      </c>
      <c r="H1756">
        <v>5.9392638504505157E-2</v>
      </c>
      <c r="I1756">
        <v>97.156190569823593</v>
      </c>
      <c r="J1756" s="6" t="s">
        <v>80</v>
      </c>
    </row>
    <row r="1757" spans="1:10" x14ac:dyDescent="0.25">
      <c r="A1757" s="5" t="str">
        <f t="shared" si="27"/>
        <v/>
      </c>
      <c r="B1757" t="s">
        <v>91</v>
      </c>
      <c r="C1757" t="s">
        <v>136</v>
      </c>
      <c r="D1757" s="8" t="s">
        <v>64</v>
      </c>
      <c r="E1757">
        <v>14</v>
      </c>
      <c r="F1757">
        <v>1.461735725402832</v>
      </c>
      <c r="G1757">
        <v>1.4142553806304932</v>
      </c>
      <c r="H1757">
        <v>5.9443365782499313E-2</v>
      </c>
      <c r="I1757">
        <v>94.728218829711693</v>
      </c>
      <c r="J1757" s="6" t="s">
        <v>80</v>
      </c>
    </row>
    <row r="1758" spans="1:10" x14ac:dyDescent="0.25">
      <c r="A1758" s="5" t="str">
        <f t="shared" si="27"/>
        <v/>
      </c>
      <c r="B1758" t="s">
        <v>91</v>
      </c>
      <c r="C1758" t="s">
        <v>136</v>
      </c>
      <c r="D1758" s="8" t="s">
        <v>63</v>
      </c>
      <c r="E1758">
        <v>15</v>
      </c>
      <c r="F1758">
        <v>1.7948759794235229</v>
      </c>
      <c r="G1758">
        <v>1.6804618835449219</v>
      </c>
      <c r="H1758">
        <v>6.1573643237352371E-2</v>
      </c>
      <c r="I1758">
        <v>96.58813891097563</v>
      </c>
      <c r="J1758" s="6" t="s">
        <v>80</v>
      </c>
    </row>
    <row r="1759" spans="1:10" x14ac:dyDescent="0.25">
      <c r="A1759" s="5" t="str">
        <f t="shared" si="27"/>
        <v/>
      </c>
      <c r="B1759" t="s">
        <v>91</v>
      </c>
      <c r="C1759" t="s">
        <v>136</v>
      </c>
      <c r="D1759" s="8" t="s">
        <v>64</v>
      </c>
      <c r="E1759">
        <v>15</v>
      </c>
      <c r="F1759">
        <v>1.79173743724823</v>
      </c>
      <c r="G1759">
        <v>1.6912577152252197</v>
      </c>
      <c r="H1759">
        <v>6.1016641557216644E-2</v>
      </c>
      <c r="I1759">
        <v>95.507684896048971</v>
      </c>
      <c r="J1759" s="6" t="s">
        <v>80</v>
      </c>
    </row>
    <row r="1760" spans="1:10" x14ac:dyDescent="0.25">
      <c r="A1760" s="5" t="str">
        <f t="shared" si="27"/>
        <v/>
      </c>
      <c r="B1760" t="s">
        <v>91</v>
      </c>
      <c r="C1760" t="s">
        <v>136</v>
      </c>
      <c r="D1760" s="8" t="s">
        <v>63</v>
      </c>
      <c r="E1760">
        <v>16</v>
      </c>
      <c r="F1760">
        <v>2.1487202644348145</v>
      </c>
      <c r="G1760">
        <v>2.0441949367523193</v>
      </c>
      <c r="H1760">
        <v>6.3306868076324463E-2</v>
      </c>
      <c r="I1760">
        <v>95.817217304457628</v>
      </c>
      <c r="J1760" s="6" t="s">
        <v>80</v>
      </c>
    </row>
    <row r="1761" spans="1:10" x14ac:dyDescent="0.25">
      <c r="A1761" s="5" t="str">
        <f t="shared" si="27"/>
        <v/>
      </c>
      <c r="B1761" t="s">
        <v>91</v>
      </c>
      <c r="C1761" t="s">
        <v>136</v>
      </c>
      <c r="D1761" s="8" t="s">
        <v>64</v>
      </c>
      <c r="E1761">
        <v>16</v>
      </c>
      <c r="F1761">
        <v>2.1266164779663086</v>
      </c>
      <c r="G1761">
        <v>2.0368163585662842</v>
      </c>
      <c r="H1761">
        <v>6.3228756189346313E-2</v>
      </c>
      <c r="I1761">
        <v>95.465626864229918</v>
      </c>
      <c r="J1761" s="6" t="s">
        <v>80</v>
      </c>
    </row>
    <row r="1762" spans="1:10" x14ac:dyDescent="0.25">
      <c r="A1762" s="5" t="str">
        <f t="shared" si="27"/>
        <v/>
      </c>
      <c r="B1762" t="s">
        <v>91</v>
      </c>
      <c r="C1762" t="s">
        <v>136</v>
      </c>
      <c r="D1762" s="8" t="s">
        <v>64</v>
      </c>
      <c r="E1762">
        <v>17</v>
      </c>
      <c r="F1762">
        <v>2.412177562713623</v>
      </c>
      <c r="G1762">
        <v>2.3813469409942627</v>
      </c>
      <c r="H1762">
        <v>6.2949120998382568E-2</v>
      </c>
      <c r="I1762">
        <v>94.490215473847286</v>
      </c>
      <c r="J1762" s="6" t="s">
        <v>80</v>
      </c>
    </row>
    <row r="1763" spans="1:10" x14ac:dyDescent="0.25">
      <c r="A1763" s="5" t="str">
        <f t="shared" si="27"/>
        <v/>
      </c>
      <c r="B1763" t="s">
        <v>91</v>
      </c>
      <c r="C1763" t="s">
        <v>136</v>
      </c>
      <c r="D1763" s="8" t="s">
        <v>63</v>
      </c>
      <c r="E1763">
        <v>17</v>
      </c>
      <c r="F1763">
        <v>2.4516274929046631</v>
      </c>
      <c r="G1763">
        <v>2.3890209197998047</v>
      </c>
      <c r="H1763">
        <v>6.2715612351894379E-2</v>
      </c>
      <c r="I1763">
        <v>95.275455689677585</v>
      </c>
      <c r="J1763" s="6" t="s">
        <v>80</v>
      </c>
    </row>
    <row r="1764" spans="1:10" x14ac:dyDescent="0.25">
      <c r="A1764" s="5" t="str">
        <f t="shared" si="27"/>
        <v/>
      </c>
      <c r="B1764" t="s">
        <v>91</v>
      </c>
      <c r="C1764" t="s">
        <v>136</v>
      </c>
      <c r="D1764" s="8" t="s">
        <v>63</v>
      </c>
      <c r="E1764">
        <v>18</v>
      </c>
      <c r="F1764">
        <v>2.6474604606628418</v>
      </c>
      <c r="G1764">
        <v>1.6522495746612549</v>
      </c>
      <c r="H1764">
        <v>6.269276887178421E-2</v>
      </c>
      <c r="I1764">
        <v>94.26737830009661</v>
      </c>
      <c r="J1764" s="6" t="s">
        <v>80</v>
      </c>
    </row>
    <row r="1765" spans="1:10" x14ac:dyDescent="0.25">
      <c r="A1765" s="5" t="str">
        <f t="shared" si="27"/>
        <v/>
      </c>
      <c r="B1765" t="s">
        <v>91</v>
      </c>
      <c r="C1765" t="s">
        <v>136</v>
      </c>
      <c r="D1765" s="8" t="s">
        <v>64</v>
      </c>
      <c r="E1765">
        <v>18</v>
      </c>
      <c r="F1765">
        <v>2.6470296382904053</v>
      </c>
      <c r="G1765">
        <v>2.6382632255554199</v>
      </c>
      <c r="H1765">
        <v>6.1777092516422272E-2</v>
      </c>
      <c r="I1765">
        <v>92.976802319953933</v>
      </c>
      <c r="J1765" s="6" t="s">
        <v>80</v>
      </c>
    </row>
    <row r="1766" spans="1:10" x14ac:dyDescent="0.25">
      <c r="A1766" s="5" t="str">
        <f t="shared" si="27"/>
        <v/>
      </c>
      <c r="B1766" t="s">
        <v>91</v>
      </c>
      <c r="C1766" t="s">
        <v>136</v>
      </c>
      <c r="D1766" s="8" t="s">
        <v>63</v>
      </c>
      <c r="E1766">
        <v>19</v>
      </c>
      <c r="F1766">
        <v>2.6992430686950684</v>
      </c>
      <c r="G1766">
        <v>2.2436003684997559</v>
      </c>
      <c r="H1766">
        <v>6.0946997255086899E-2</v>
      </c>
      <c r="I1766">
        <v>91.782120017177348</v>
      </c>
      <c r="J1766" s="6" t="s">
        <v>80</v>
      </c>
    </row>
    <row r="1767" spans="1:10" x14ac:dyDescent="0.25">
      <c r="A1767" s="5" t="str">
        <f t="shared" si="27"/>
        <v/>
      </c>
      <c r="B1767" t="s">
        <v>91</v>
      </c>
      <c r="C1767" t="s">
        <v>136</v>
      </c>
      <c r="D1767" s="8" t="s">
        <v>64</v>
      </c>
      <c r="E1767">
        <v>19</v>
      </c>
      <c r="F1767">
        <v>2.6954653263092041</v>
      </c>
      <c r="G1767">
        <v>1.7588100433349609</v>
      </c>
      <c r="H1767">
        <v>6.2047742307186127E-2</v>
      </c>
      <c r="I1767">
        <v>90.751592254193596</v>
      </c>
      <c r="J1767" s="6" t="s">
        <v>80</v>
      </c>
    </row>
    <row r="1768" spans="1:10" x14ac:dyDescent="0.25">
      <c r="A1768" s="5" t="str">
        <f t="shared" si="27"/>
        <v/>
      </c>
      <c r="B1768" t="s">
        <v>91</v>
      </c>
      <c r="C1768" t="s">
        <v>136</v>
      </c>
      <c r="D1768" s="8" t="s">
        <v>63</v>
      </c>
      <c r="E1768">
        <v>20</v>
      </c>
      <c r="F1768">
        <v>2.5929179191589355</v>
      </c>
      <c r="G1768">
        <v>2.2196741104125977</v>
      </c>
      <c r="H1768">
        <v>5.7563129812479019E-2</v>
      </c>
      <c r="I1768">
        <v>88.127595803753579</v>
      </c>
      <c r="J1768" s="6" t="s">
        <v>80</v>
      </c>
    </row>
    <row r="1769" spans="1:10" x14ac:dyDescent="0.25">
      <c r="A1769" s="5" t="str">
        <f t="shared" si="27"/>
        <v/>
      </c>
      <c r="B1769" t="s">
        <v>91</v>
      </c>
      <c r="C1769" t="s">
        <v>136</v>
      </c>
      <c r="D1769" s="8" t="s">
        <v>64</v>
      </c>
      <c r="E1769">
        <v>20</v>
      </c>
      <c r="F1769">
        <v>2.5935134887695313</v>
      </c>
      <c r="G1769">
        <v>1.9899598360061646</v>
      </c>
      <c r="H1769">
        <v>5.8442745357751846E-2</v>
      </c>
      <c r="I1769">
        <v>87.245801298439403</v>
      </c>
      <c r="J1769" s="6" t="s">
        <v>80</v>
      </c>
    </row>
    <row r="1770" spans="1:10" x14ac:dyDescent="0.25">
      <c r="A1770" s="5" t="str">
        <f t="shared" si="27"/>
        <v/>
      </c>
      <c r="B1770" t="s">
        <v>91</v>
      </c>
      <c r="C1770" t="s">
        <v>136</v>
      </c>
      <c r="D1770" s="8" t="s">
        <v>63</v>
      </c>
      <c r="E1770">
        <v>21</v>
      </c>
      <c r="F1770">
        <v>2.4613194465637207</v>
      </c>
      <c r="G1770">
        <v>2.223757266998291</v>
      </c>
      <c r="H1770">
        <v>5.5522769689559937E-2</v>
      </c>
      <c r="I1770">
        <v>85.786776214405734</v>
      </c>
      <c r="J1770" s="6" t="s">
        <v>80</v>
      </c>
    </row>
    <row r="1771" spans="1:10" x14ac:dyDescent="0.25">
      <c r="A1771" s="5" t="str">
        <f t="shared" si="27"/>
        <v/>
      </c>
      <c r="B1771" t="s">
        <v>91</v>
      </c>
      <c r="C1771" t="s">
        <v>136</v>
      </c>
      <c r="D1771" s="8" t="s">
        <v>64</v>
      </c>
      <c r="E1771">
        <v>21</v>
      </c>
      <c r="F1771">
        <v>2.4669761657714844</v>
      </c>
      <c r="G1771">
        <v>2.9635641574859619</v>
      </c>
      <c r="H1771">
        <v>5.6263525038957596E-2</v>
      </c>
      <c r="I1771">
        <v>84.474937422137842</v>
      </c>
      <c r="J1771" s="6" t="s">
        <v>80</v>
      </c>
    </row>
    <row r="1772" spans="1:10" x14ac:dyDescent="0.25">
      <c r="A1772" s="5" t="str">
        <f t="shared" si="27"/>
        <v/>
      </c>
      <c r="B1772" t="s">
        <v>91</v>
      </c>
      <c r="C1772" t="s">
        <v>136</v>
      </c>
      <c r="D1772" s="8" t="s">
        <v>64</v>
      </c>
      <c r="E1772">
        <v>22</v>
      </c>
      <c r="F1772">
        <v>2.2399213314056396</v>
      </c>
      <c r="G1772">
        <v>2.4595928192138672</v>
      </c>
      <c r="H1772">
        <v>5.2487876266241074E-2</v>
      </c>
      <c r="I1772">
        <v>82.690974834848561</v>
      </c>
      <c r="J1772" s="6" t="s">
        <v>80</v>
      </c>
    </row>
    <row r="1773" spans="1:10" x14ac:dyDescent="0.25">
      <c r="A1773" s="5" t="str">
        <f t="shared" si="27"/>
        <v/>
      </c>
      <c r="B1773" t="s">
        <v>91</v>
      </c>
      <c r="C1773" t="s">
        <v>136</v>
      </c>
      <c r="D1773" s="8" t="s">
        <v>63</v>
      </c>
      <c r="E1773">
        <v>22</v>
      </c>
      <c r="F1773">
        <v>2.2814624309539795</v>
      </c>
      <c r="G1773">
        <v>2.8471500873565674</v>
      </c>
      <c r="H1773">
        <v>5.4267402738332748E-2</v>
      </c>
      <c r="I1773">
        <v>84.044849614133199</v>
      </c>
      <c r="J1773" s="6" t="s">
        <v>80</v>
      </c>
    </row>
    <row r="1774" spans="1:10" x14ac:dyDescent="0.25">
      <c r="A1774" s="5" t="str">
        <f t="shared" si="27"/>
        <v/>
      </c>
      <c r="B1774" t="s">
        <v>91</v>
      </c>
      <c r="C1774" t="s">
        <v>136</v>
      </c>
      <c r="D1774" s="8" t="s">
        <v>64</v>
      </c>
      <c r="E1774">
        <v>23</v>
      </c>
      <c r="F1774">
        <v>1.9554466009140015</v>
      </c>
      <c r="G1774">
        <v>2.0327987670898438</v>
      </c>
      <c r="H1774">
        <v>4.8834521323442459E-2</v>
      </c>
      <c r="I1774">
        <v>80.684173966689599</v>
      </c>
      <c r="J1774" s="6" t="s">
        <v>80</v>
      </c>
    </row>
    <row r="1775" spans="1:10" x14ac:dyDescent="0.25">
      <c r="A1775" s="5" t="str">
        <f t="shared" si="27"/>
        <v/>
      </c>
      <c r="B1775" t="s">
        <v>91</v>
      </c>
      <c r="C1775" t="s">
        <v>136</v>
      </c>
      <c r="D1775" s="8" t="s">
        <v>63</v>
      </c>
      <c r="E1775">
        <v>23</v>
      </c>
      <c r="F1775">
        <v>1.9887320995330811</v>
      </c>
      <c r="G1775">
        <v>2.2171332836151123</v>
      </c>
      <c r="H1775">
        <v>4.9457300454378128E-2</v>
      </c>
      <c r="I1775">
        <v>82.617530656971013</v>
      </c>
      <c r="J1775" s="6" t="s">
        <v>80</v>
      </c>
    </row>
    <row r="1776" spans="1:10" x14ac:dyDescent="0.25">
      <c r="A1776" s="5" t="str">
        <f t="shared" si="27"/>
        <v/>
      </c>
      <c r="B1776" t="s">
        <v>91</v>
      </c>
      <c r="C1776" t="s">
        <v>136</v>
      </c>
      <c r="D1776" s="8" t="s">
        <v>63</v>
      </c>
      <c r="E1776">
        <v>24</v>
      </c>
      <c r="F1776">
        <v>1.682218074798584</v>
      </c>
      <c r="G1776">
        <v>1.781842827796936</v>
      </c>
      <c r="H1776">
        <v>4.4216647744178772E-2</v>
      </c>
      <c r="I1776">
        <v>80.762721712299125</v>
      </c>
      <c r="J1776" s="6" t="s">
        <v>80</v>
      </c>
    </row>
    <row r="1777" spans="1:10" x14ac:dyDescent="0.25">
      <c r="A1777" s="5" t="str">
        <f t="shared" si="27"/>
        <v/>
      </c>
      <c r="B1777" t="s">
        <v>91</v>
      </c>
      <c r="C1777" t="s">
        <v>136</v>
      </c>
      <c r="D1777" s="8" t="s">
        <v>64</v>
      </c>
      <c r="E1777">
        <v>24</v>
      </c>
      <c r="F1777">
        <v>1.6468489170074463</v>
      </c>
      <c r="G1777">
        <v>1.7408784627914429</v>
      </c>
      <c r="H1777">
        <v>4.4068600982427597E-2</v>
      </c>
      <c r="I1777">
        <v>79.28826015202651</v>
      </c>
      <c r="J1777" s="6" t="s">
        <v>80</v>
      </c>
    </row>
    <row r="1778" spans="1:10" x14ac:dyDescent="0.25">
      <c r="A1778" s="5" t="str">
        <f t="shared" si="27"/>
        <v/>
      </c>
      <c r="B1778" t="s">
        <v>91</v>
      </c>
      <c r="C1778" t="s">
        <v>136</v>
      </c>
      <c r="D1778" s="8" t="s">
        <v>48</v>
      </c>
      <c r="E1778">
        <v>1</v>
      </c>
      <c r="F1778">
        <v>1.639359712600708</v>
      </c>
      <c r="G1778">
        <v>1.5983450412750244</v>
      </c>
      <c r="H1778">
        <v>4.1492126882076263E-2</v>
      </c>
      <c r="I1778">
        <v>81.705238095239466</v>
      </c>
      <c r="J1778" s="6" t="s">
        <v>80</v>
      </c>
    </row>
    <row r="1779" spans="1:10" x14ac:dyDescent="0.25">
      <c r="A1779" s="5" t="str">
        <f t="shared" si="27"/>
        <v/>
      </c>
      <c r="B1779" t="s">
        <v>91</v>
      </c>
      <c r="C1779" t="s">
        <v>136</v>
      </c>
      <c r="D1779" s="8" t="s">
        <v>48</v>
      </c>
      <c r="E1779">
        <v>2</v>
      </c>
      <c r="F1779">
        <v>1.4879385232925415</v>
      </c>
      <c r="G1779">
        <v>1.4158815145492554</v>
      </c>
      <c r="H1779">
        <v>3.7493783980607986E-2</v>
      </c>
      <c r="I1779">
        <v>80.344593837534646</v>
      </c>
      <c r="J1779" s="6" t="s">
        <v>80</v>
      </c>
    </row>
    <row r="1780" spans="1:10" x14ac:dyDescent="0.25">
      <c r="A1780" s="5" t="str">
        <f t="shared" si="27"/>
        <v/>
      </c>
      <c r="B1780" t="s">
        <v>91</v>
      </c>
      <c r="C1780" t="s">
        <v>136</v>
      </c>
      <c r="D1780" s="8" t="s">
        <v>48</v>
      </c>
      <c r="E1780">
        <v>3</v>
      </c>
      <c r="F1780">
        <v>1.3059096336364746</v>
      </c>
      <c r="G1780">
        <v>1.2530498504638672</v>
      </c>
      <c r="H1780">
        <v>3.5083446651697159E-2</v>
      </c>
      <c r="I1780">
        <v>79.266918767507832</v>
      </c>
      <c r="J1780" s="6" t="s">
        <v>80</v>
      </c>
    </row>
    <row r="1781" spans="1:10" x14ac:dyDescent="0.25">
      <c r="A1781" s="5" t="str">
        <f t="shared" si="27"/>
        <v/>
      </c>
      <c r="B1781" t="s">
        <v>91</v>
      </c>
      <c r="C1781" t="s">
        <v>136</v>
      </c>
      <c r="D1781" s="8" t="s">
        <v>48</v>
      </c>
      <c r="E1781">
        <v>4</v>
      </c>
      <c r="F1781">
        <v>1.1504203081130981</v>
      </c>
      <c r="G1781">
        <v>1.1665903329849243</v>
      </c>
      <c r="H1781">
        <v>3.1197911128401756E-2</v>
      </c>
      <c r="I1781">
        <v>78.527805788981112</v>
      </c>
      <c r="J1781" s="6" t="s">
        <v>80</v>
      </c>
    </row>
    <row r="1782" spans="1:10" x14ac:dyDescent="0.25">
      <c r="A1782" s="5" t="str">
        <f t="shared" si="27"/>
        <v/>
      </c>
      <c r="B1782" t="s">
        <v>91</v>
      </c>
      <c r="C1782" t="s">
        <v>136</v>
      </c>
      <c r="D1782" s="8" t="s">
        <v>48</v>
      </c>
      <c r="E1782">
        <v>5</v>
      </c>
      <c r="F1782">
        <v>1.0610419511795044</v>
      </c>
      <c r="G1782">
        <v>1.0394747257232666</v>
      </c>
      <c r="H1782">
        <v>2.8923913836479187E-2</v>
      </c>
      <c r="I1782">
        <v>77.321419234361642</v>
      </c>
      <c r="J1782" s="6" t="s">
        <v>80</v>
      </c>
    </row>
    <row r="1783" spans="1:10" x14ac:dyDescent="0.25">
      <c r="A1783" s="5" t="str">
        <f t="shared" si="27"/>
        <v/>
      </c>
      <c r="B1783" t="s">
        <v>91</v>
      </c>
      <c r="C1783" t="s">
        <v>136</v>
      </c>
      <c r="D1783" s="8" t="s">
        <v>48</v>
      </c>
      <c r="E1783">
        <v>6</v>
      </c>
      <c r="F1783">
        <v>0.9818987250328064</v>
      </c>
      <c r="G1783">
        <v>0.98918354511260986</v>
      </c>
      <c r="H1783">
        <v>2.8270918875932693E-2</v>
      </c>
      <c r="I1783">
        <v>75.7369094304388</v>
      </c>
      <c r="J1783" s="6" t="s">
        <v>80</v>
      </c>
    </row>
    <row r="1784" spans="1:10" x14ac:dyDescent="0.25">
      <c r="A1784" s="5" t="str">
        <f t="shared" si="27"/>
        <v/>
      </c>
      <c r="B1784" t="s">
        <v>91</v>
      </c>
      <c r="C1784" t="s">
        <v>136</v>
      </c>
      <c r="D1784" s="8" t="s">
        <v>48</v>
      </c>
      <c r="E1784">
        <v>7</v>
      </c>
      <c r="F1784">
        <v>0.9093824028968811</v>
      </c>
      <c r="G1784">
        <v>0.96825969219207764</v>
      </c>
      <c r="H1784">
        <v>2.8460975736379623E-2</v>
      </c>
      <c r="I1784">
        <v>76.311792717086703</v>
      </c>
      <c r="J1784" s="6" t="s">
        <v>80</v>
      </c>
    </row>
    <row r="1785" spans="1:10" x14ac:dyDescent="0.25">
      <c r="A1785" s="5" t="str">
        <f t="shared" si="27"/>
        <v/>
      </c>
      <c r="B1785" t="s">
        <v>91</v>
      </c>
      <c r="C1785" t="s">
        <v>136</v>
      </c>
      <c r="D1785" s="8" t="s">
        <v>48</v>
      </c>
      <c r="E1785">
        <v>8</v>
      </c>
      <c r="F1785">
        <v>0.90496504306793213</v>
      </c>
      <c r="G1785">
        <v>0.92641043663024902</v>
      </c>
      <c r="H1785">
        <v>3.0713202431797981E-2</v>
      </c>
      <c r="I1785">
        <v>80.312138188609069</v>
      </c>
      <c r="J1785" s="6" t="s">
        <v>80</v>
      </c>
    </row>
    <row r="1786" spans="1:10" x14ac:dyDescent="0.25">
      <c r="A1786" s="5" t="str">
        <f t="shared" si="27"/>
        <v/>
      </c>
      <c r="B1786" t="s">
        <v>91</v>
      </c>
      <c r="C1786" t="s">
        <v>136</v>
      </c>
      <c r="D1786" s="8" t="s">
        <v>48</v>
      </c>
      <c r="E1786">
        <v>9</v>
      </c>
      <c r="F1786">
        <v>0.89975607395172119</v>
      </c>
      <c r="G1786">
        <v>0.88641119003295898</v>
      </c>
      <c r="H1786">
        <v>3.5972733050584793E-2</v>
      </c>
      <c r="I1786">
        <v>84.334621848739872</v>
      </c>
      <c r="J1786" s="6" t="s">
        <v>80</v>
      </c>
    </row>
    <row r="1787" spans="1:10" x14ac:dyDescent="0.25">
      <c r="A1787" s="5" t="str">
        <f t="shared" si="27"/>
        <v/>
      </c>
      <c r="B1787" t="s">
        <v>91</v>
      </c>
      <c r="C1787" t="s">
        <v>136</v>
      </c>
      <c r="D1787" s="8" t="s">
        <v>48</v>
      </c>
      <c r="E1787">
        <v>10</v>
      </c>
      <c r="F1787">
        <v>0.91460138559341431</v>
      </c>
      <c r="G1787">
        <v>0.84969311952590942</v>
      </c>
      <c r="H1787">
        <v>4.0566571056842804E-2</v>
      </c>
      <c r="I1787">
        <v>87.694285714284277</v>
      </c>
      <c r="J1787" s="6" t="s">
        <v>80</v>
      </c>
    </row>
    <row r="1788" spans="1:10" x14ac:dyDescent="0.25">
      <c r="A1788" s="5" t="str">
        <f t="shared" si="27"/>
        <v/>
      </c>
      <c r="B1788" t="s">
        <v>91</v>
      </c>
      <c r="C1788" t="s">
        <v>136</v>
      </c>
      <c r="D1788" s="8" t="s">
        <v>48</v>
      </c>
      <c r="E1788">
        <v>11</v>
      </c>
      <c r="F1788">
        <v>1.0320881605148315</v>
      </c>
      <c r="G1788">
        <v>1.0462863445281982</v>
      </c>
      <c r="H1788">
        <v>4.7071155160665512E-2</v>
      </c>
      <c r="I1788">
        <v>90.068814192345201</v>
      </c>
      <c r="J1788" s="6" t="s">
        <v>80</v>
      </c>
    </row>
    <row r="1789" spans="1:10" x14ac:dyDescent="0.25">
      <c r="A1789" s="5" t="str">
        <f t="shared" si="27"/>
        <v/>
      </c>
      <c r="B1789" t="s">
        <v>91</v>
      </c>
      <c r="C1789" t="s">
        <v>136</v>
      </c>
      <c r="D1789" s="8" t="s">
        <v>48</v>
      </c>
      <c r="E1789">
        <v>12</v>
      </c>
      <c r="F1789">
        <v>1.2014299631118774</v>
      </c>
      <c r="G1789">
        <v>1.2395403385162354</v>
      </c>
      <c r="H1789">
        <v>5.3322665393352509E-2</v>
      </c>
      <c r="I1789">
        <v>92.963585434173865</v>
      </c>
      <c r="J1789" s="6" t="s">
        <v>80</v>
      </c>
    </row>
    <row r="1790" spans="1:10" x14ac:dyDescent="0.25">
      <c r="A1790" s="5" t="str">
        <f t="shared" si="27"/>
        <v/>
      </c>
      <c r="B1790" t="s">
        <v>91</v>
      </c>
      <c r="C1790" t="s">
        <v>136</v>
      </c>
      <c r="D1790" s="8" t="s">
        <v>48</v>
      </c>
      <c r="E1790">
        <v>13</v>
      </c>
      <c r="F1790">
        <v>1.519993782043457</v>
      </c>
      <c r="G1790">
        <v>1.5274485349655151</v>
      </c>
      <c r="H1790">
        <v>5.8658715337514877E-2</v>
      </c>
      <c r="I1790">
        <v>96.260784313726816</v>
      </c>
      <c r="J1790" s="6" t="s">
        <v>80</v>
      </c>
    </row>
    <row r="1791" spans="1:10" x14ac:dyDescent="0.25">
      <c r="A1791" s="5" t="str">
        <f t="shared" si="27"/>
        <v/>
      </c>
      <c r="B1791" t="s">
        <v>91</v>
      </c>
      <c r="C1791" t="s">
        <v>136</v>
      </c>
      <c r="D1791" s="8" t="s">
        <v>48</v>
      </c>
      <c r="E1791">
        <v>14</v>
      </c>
      <c r="F1791">
        <v>1.8754231929779053</v>
      </c>
      <c r="G1791">
        <v>1.8547704219818115</v>
      </c>
      <c r="H1791">
        <v>6.2432590872049332E-2</v>
      </c>
      <c r="I1791">
        <v>96.842670401492796</v>
      </c>
      <c r="J1791" s="6" t="s">
        <v>80</v>
      </c>
    </row>
    <row r="1792" spans="1:10" x14ac:dyDescent="0.25">
      <c r="A1792" s="5" t="str">
        <f t="shared" si="27"/>
        <v/>
      </c>
      <c r="B1792" t="s">
        <v>91</v>
      </c>
      <c r="C1792" t="s">
        <v>136</v>
      </c>
      <c r="D1792" s="8" t="s">
        <v>48</v>
      </c>
      <c r="E1792">
        <v>15</v>
      </c>
      <c r="F1792">
        <v>2.1965599060058594</v>
      </c>
      <c r="G1792">
        <v>2.0253231525421143</v>
      </c>
      <c r="H1792">
        <v>6.3849568367004395E-2</v>
      </c>
      <c r="I1792">
        <v>97.072082166201014</v>
      </c>
      <c r="J1792" s="6" t="s">
        <v>80</v>
      </c>
    </row>
    <row r="1793" spans="1:10" x14ac:dyDescent="0.25">
      <c r="A1793" s="5" t="str">
        <f t="shared" si="27"/>
        <v/>
      </c>
      <c r="B1793" t="s">
        <v>91</v>
      </c>
      <c r="C1793" t="s">
        <v>136</v>
      </c>
      <c r="D1793" s="8" t="s">
        <v>48</v>
      </c>
      <c r="E1793">
        <v>16</v>
      </c>
      <c r="F1793">
        <v>2.3844821453094482</v>
      </c>
      <c r="G1793">
        <v>2.2013812065124512</v>
      </c>
      <c r="H1793">
        <v>6.570802628993988E-2</v>
      </c>
      <c r="I1793">
        <v>96.478627450979474</v>
      </c>
      <c r="J1793" s="6" t="s">
        <v>80</v>
      </c>
    </row>
    <row r="1794" spans="1:10" x14ac:dyDescent="0.25">
      <c r="A1794" s="5" t="str">
        <f t="shared" ref="A1794:A1857" si="28">IF(AND(category = B1794, subcategory=C1794, reportdate = D1794), E1794, "")</f>
        <v/>
      </c>
      <c r="B1794" t="s">
        <v>91</v>
      </c>
      <c r="C1794" t="s">
        <v>136</v>
      </c>
      <c r="D1794" s="8" t="s">
        <v>48</v>
      </c>
      <c r="E1794">
        <v>17</v>
      </c>
      <c r="F1794">
        <v>2.5091214179992676</v>
      </c>
      <c r="G1794">
        <v>2.4703192710876465</v>
      </c>
      <c r="H1794">
        <v>6.4175792038440704E-2</v>
      </c>
      <c r="I1794">
        <v>95.865639589168225</v>
      </c>
      <c r="J1794" s="6" t="s">
        <v>80</v>
      </c>
    </row>
    <row r="1795" spans="1:10" x14ac:dyDescent="0.25">
      <c r="A1795" s="5" t="str">
        <f t="shared" si="28"/>
        <v/>
      </c>
      <c r="B1795" t="s">
        <v>91</v>
      </c>
      <c r="C1795" t="s">
        <v>136</v>
      </c>
      <c r="D1795" s="8" t="s">
        <v>48</v>
      </c>
      <c r="E1795">
        <v>18</v>
      </c>
      <c r="F1795">
        <v>2.6298646926879883</v>
      </c>
      <c r="G1795">
        <v>2.7244057655334473</v>
      </c>
      <c r="H1795">
        <v>6.2697775661945343E-2</v>
      </c>
      <c r="I1795">
        <v>94.150233426703323</v>
      </c>
      <c r="J1795" s="6" t="s">
        <v>80</v>
      </c>
    </row>
    <row r="1796" spans="1:10" x14ac:dyDescent="0.25">
      <c r="A1796" s="5" t="str">
        <f t="shared" si="28"/>
        <v/>
      </c>
      <c r="B1796" t="s">
        <v>91</v>
      </c>
      <c r="C1796" t="s">
        <v>136</v>
      </c>
      <c r="D1796" s="8" t="s">
        <v>48</v>
      </c>
      <c r="E1796">
        <v>19</v>
      </c>
      <c r="F1796">
        <v>2.6907315254211426</v>
      </c>
      <c r="G1796">
        <v>1.8099453449249268</v>
      </c>
      <c r="H1796">
        <v>6.5248787403106689E-2</v>
      </c>
      <c r="I1796">
        <v>92.260690943045049</v>
      </c>
      <c r="J1796" s="6" t="s">
        <v>80</v>
      </c>
    </row>
    <row r="1797" spans="1:10" x14ac:dyDescent="0.25">
      <c r="A1797" s="5" t="str">
        <f t="shared" si="28"/>
        <v/>
      </c>
      <c r="B1797" t="s">
        <v>91</v>
      </c>
      <c r="C1797" t="s">
        <v>136</v>
      </c>
      <c r="D1797" s="8" t="s">
        <v>48</v>
      </c>
      <c r="E1797">
        <v>20</v>
      </c>
      <c r="F1797">
        <v>2.6694188117980957</v>
      </c>
      <c r="G1797">
        <v>2.0664660930633545</v>
      </c>
      <c r="H1797">
        <v>6.0306020081043243E-2</v>
      </c>
      <c r="I1797">
        <v>89.178085901027742</v>
      </c>
      <c r="J1797" s="6" t="s">
        <v>80</v>
      </c>
    </row>
    <row r="1798" spans="1:10" x14ac:dyDescent="0.25">
      <c r="A1798" s="5" t="str">
        <f t="shared" si="28"/>
        <v/>
      </c>
      <c r="B1798" t="s">
        <v>91</v>
      </c>
      <c r="C1798" t="s">
        <v>136</v>
      </c>
      <c r="D1798" s="8" t="s">
        <v>48</v>
      </c>
      <c r="E1798">
        <v>21</v>
      </c>
      <c r="F1798">
        <v>2.5510213375091553</v>
      </c>
      <c r="G1798">
        <v>3.1150071620941162</v>
      </c>
      <c r="H1798">
        <v>5.8014605194330215E-2</v>
      </c>
      <c r="I1798">
        <v>86.221428571428362</v>
      </c>
      <c r="J1798" s="6" t="s">
        <v>80</v>
      </c>
    </row>
    <row r="1799" spans="1:10" x14ac:dyDescent="0.25">
      <c r="A1799" s="5" t="str">
        <f t="shared" si="28"/>
        <v/>
      </c>
      <c r="B1799" t="s">
        <v>91</v>
      </c>
      <c r="C1799" t="s">
        <v>136</v>
      </c>
      <c r="D1799" s="8" t="s">
        <v>48</v>
      </c>
      <c r="E1799">
        <v>22</v>
      </c>
      <c r="F1799">
        <v>2.3851346969604492</v>
      </c>
      <c r="G1799">
        <v>2.6536293029785156</v>
      </c>
      <c r="H1799">
        <v>5.3681757301092148E-2</v>
      </c>
      <c r="I1799">
        <v>85.105032679739296</v>
      </c>
      <c r="J1799" s="6" t="s">
        <v>80</v>
      </c>
    </row>
    <row r="1800" spans="1:10" x14ac:dyDescent="0.25">
      <c r="A1800" s="5" t="str">
        <f t="shared" si="28"/>
        <v/>
      </c>
      <c r="B1800" t="s">
        <v>91</v>
      </c>
      <c r="C1800" t="s">
        <v>136</v>
      </c>
      <c r="D1800" s="8" t="s">
        <v>48</v>
      </c>
      <c r="E1800">
        <v>23</v>
      </c>
      <c r="F1800">
        <v>2.1046967506408691</v>
      </c>
      <c r="G1800">
        <v>2.1993236541748047</v>
      </c>
      <c r="H1800">
        <v>5.164157971739769E-2</v>
      </c>
      <c r="I1800">
        <v>82.83628384687232</v>
      </c>
      <c r="J1800" s="6" t="s">
        <v>80</v>
      </c>
    </row>
    <row r="1801" spans="1:10" x14ac:dyDescent="0.25">
      <c r="A1801" s="5" t="str">
        <f t="shared" si="28"/>
        <v/>
      </c>
      <c r="B1801" t="s">
        <v>91</v>
      </c>
      <c r="C1801" t="s">
        <v>136</v>
      </c>
      <c r="D1801" s="8" t="s">
        <v>48</v>
      </c>
      <c r="E1801">
        <v>24</v>
      </c>
      <c r="F1801">
        <v>1.7658929824829102</v>
      </c>
      <c r="G1801">
        <v>1.9121639728546143</v>
      </c>
      <c r="H1801">
        <v>4.6365492045879364E-2</v>
      </c>
      <c r="I1801">
        <v>81.496265172735562</v>
      </c>
      <c r="J1801" s="6" t="s">
        <v>80</v>
      </c>
    </row>
    <row r="1802" spans="1:10" x14ac:dyDescent="0.25">
      <c r="A1802" s="5" t="str">
        <f t="shared" si="28"/>
        <v/>
      </c>
      <c r="B1802" t="s">
        <v>91</v>
      </c>
      <c r="C1802" t="s">
        <v>136</v>
      </c>
      <c r="D1802" s="8" t="s">
        <v>49</v>
      </c>
      <c r="E1802">
        <v>1</v>
      </c>
      <c r="F1802">
        <v>1.2560372352600098</v>
      </c>
      <c r="G1802">
        <v>1.2042311429977417</v>
      </c>
      <c r="H1802">
        <v>3.8179263472557068E-2</v>
      </c>
      <c r="I1802">
        <v>75.396605672461021</v>
      </c>
      <c r="J1802" s="6" t="s">
        <v>80</v>
      </c>
    </row>
    <row r="1803" spans="1:10" x14ac:dyDescent="0.25">
      <c r="A1803" s="5" t="str">
        <f t="shared" si="28"/>
        <v/>
      </c>
      <c r="B1803" t="s">
        <v>91</v>
      </c>
      <c r="C1803" t="s">
        <v>136</v>
      </c>
      <c r="D1803" s="8" t="s">
        <v>49</v>
      </c>
      <c r="E1803">
        <v>2</v>
      </c>
      <c r="F1803">
        <v>1.0503687858581543</v>
      </c>
      <c r="G1803">
        <v>1.0247929096221924</v>
      </c>
      <c r="H1803">
        <v>3.3413369208574295E-2</v>
      </c>
      <c r="I1803">
        <v>74.078975297346602</v>
      </c>
      <c r="J1803" s="6" t="s">
        <v>80</v>
      </c>
    </row>
    <row r="1804" spans="1:10" x14ac:dyDescent="0.25">
      <c r="A1804" s="5" t="str">
        <f t="shared" si="28"/>
        <v/>
      </c>
      <c r="B1804" t="s">
        <v>91</v>
      </c>
      <c r="C1804" t="s">
        <v>136</v>
      </c>
      <c r="D1804" s="8" t="s">
        <v>49</v>
      </c>
      <c r="E1804">
        <v>3</v>
      </c>
      <c r="F1804">
        <v>0.93888872861862183</v>
      </c>
      <c r="G1804">
        <v>0.9342382550239563</v>
      </c>
      <c r="H1804">
        <v>2.9792036861181259E-2</v>
      </c>
      <c r="I1804">
        <v>71.994327538883852</v>
      </c>
      <c r="J1804" s="6" t="s">
        <v>80</v>
      </c>
    </row>
    <row r="1805" spans="1:10" x14ac:dyDescent="0.25">
      <c r="A1805" s="5" t="str">
        <f t="shared" si="28"/>
        <v/>
      </c>
      <c r="B1805" t="s">
        <v>91</v>
      </c>
      <c r="C1805" t="s">
        <v>136</v>
      </c>
      <c r="D1805" s="8" t="s">
        <v>49</v>
      </c>
      <c r="E1805">
        <v>4</v>
      </c>
      <c r="F1805">
        <v>0.86248862743377686</v>
      </c>
      <c r="G1805">
        <v>0.83843779563903809</v>
      </c>
      <c r="H1805">
        <v>2.6183493435382843E-2</v>
      </c>
      <c r="I1805">
        <v>70.881408966147987</v>
      </c>
      <c r="J1805" s="6" t="s">
        <v>80</v>
      </c>
    </row>
    <row r="1806" spans="1:10" x14ac:dyDescent="0.25">
      <c r="A1806" s="5" t="str">
        <f t="shared" si="28"/>
        <v/>
      </c>
      <c r="B1806" t="s">
        <v>91</v>
      </c>
      <c r="C1806" t="s">
        <v>136</v>
      </c>
      <c r="D1806" s="8" t="s">
        <v>49</v>
      </c>
      <c r="E1806">
        <v>5</v>
      </c>
      <c r="F1806">
        <v>0.80331128835678101</v>
      </c>
      <c r="G1806">
        <v>0.78408527374267578</v>
      </c>
      <c r="H1806">
        <v>2.3187177255749702E-2</v>
      </c>
      <c r="I1806">
        <v>69.31123513266138</v>
      </c>
      <c r="J1806" s="6" t="s">
        <v>80</v>
      </c>
    </row>
    <row r="1807" spans="1:10" x14ac:dyDescent="0.25">
      <c r="A1807" s="5" t="str">
        <f t="shared" si="28"/>
        <v/>
      </c>
      <c r="B1807" t="s">
        <v>91</v>
      </c>
      <c r="C1807" t="s">
        <v>136</v>
      </c>
      <c r="D1807" s="8" t="s">
        <v>49</v>
      </c>
      <c r="E1807">
        <v>6</v>
      </c>
      <c r="F1807">
        <v>0.76435786485671997</v>
      </c>
      <c r="G1807">
        <v>0.75456464290618896</v>
      </c>
      <c r="H1807">
        <v>2.1292828023433685E-2</v>
      </c>
      <c r="I1807">
        <v>67.43553522415344</v>
      </c>
      <c r="J1807" s="6" t="s">
        <v>80</v>
      </c>
    </row>
    <row r="1808" spans="1:10" x14ac:dyDescent="0.25">
      <c r="A1808" s="5" t="str">
        <f t="shared" si="28"/>
        <v/>
      </c>
      <c r="B1808" t="s">
        <v>91</v>
      </c>
      <c r="C1808" t="s">
        <v>136</v>
      </c>
      <c r="D1808" s="8" t="s">
        <v>49</v>
      </c>
      <c r="E1808">
        <v>7</v>
      </c>
      <c r="F1808">
        <v>0.75403767824172974</v>
      </c>
      <c r="G1808">
        <v>0.74377429485321045</v>
      </c>
      <c r="H1808">
        <v>2.2585766389966011E-2</v>
      </c>
      <c r="I1808">
        <v>67.070301921317267</v>
      </c>
      <c r="J1808" s="6" t="s">
        <v>80</v>
      </c>
    </row>
    <row r="1809" spans="1:10" x14ac:dyDescent="0.25">
      <c r="A1809" s="5" t="str">
        <f t="shared" si="28"/>
        <v/>
      </c>
      <c r="B1809" t="s">
        <v>91</v>
      </c>
      <c r="C1809" t="s">
        <v>136</v>
      </c>
      <c r="D1809" s="8" t="s">
        <v>49</v>
      </c>
      <c r="E1809">
        <v>8</v>
      </c>
      <c r="F1809">
        <v>0.67113816738128662</v>
      </c>
      <c r="G1809">
        <v>0.63303548097610474</v>
      </c>
      <c r="H1809">
        <v>2.5169147178530693E-2</v>
      </c>
      <c r="I1809">
        <v>71.241107044830827</v>
      </c>
      <c r="J1809" s="6" t="s">
        <v>80</v>
      </c>
    </row>
    <row r="1810" spans="1:10" x14ac:dyDescent="0.25">
      <c r="A1810" s="5" t="str">
        <f t="shared" si="28"/>
        <v/>
      </c>
      <c r="B1810" t="s">
        <v>91</v>
      </c>
      <c r="C1810" t="s">
        <v>136</v>
      </c>
      <c r="D1810" s="8" t="s">
        <v>49</v>
      </c>
      <c r="E1810">
        <v>9</v>
      </c>
      <c r="F1810">
        <v>0.54028278589248657</v>
      </c>
      <c r="G1810">
        <v>0.47887492179870605</v>
      </c>
      <c r="H1810">
        <v>3.0311884358525276E-2</v>
      </c>
      <c r="I1810">
        <v>74.17793229643182</v>
      </c>
      <c r="J1810" s="6" t="s">
        <v>80</v>
      </c>
    </row>
    <row r="1811" spans="1:10" x14ac:dyDescent="0.25">
      <c r="A1811" s="5" t="str">
        <f t="shared" si="28"/>
        <v/>
      </c>
      <c r="B1811" t="s">
        <v>91</v>
      </c>
      <c r="C1811" t="s">
        <v>136</v>
      </c>
      <c r="D1811" s="8" t="s">
        <v>49</v>
      </c>
      <c r="E1811">
        <v>10</v>
      </c>
      <c r="F1811">
        <v>0.44994083046913147</v>
      </c>
      <c r="G1811">
        <v>0.3923051655292511</v>
      </c>
      <c r="H1811">
        <v>3.4432649612426758E-2</v>
      </c>
      <c r="I1811">
        <v>79.937987191216635</v>
      </c>
      <c r="J1811" s="6" t="s">
        <v>80</v>
      </c>
    </row>
    <row r="1812" spans="1:10" x14ac:dyDescent="0.25">
      <c r="A1812" s="5" t="str">
        <f t="shared" si="28"/>
        <v/>
      </c>
      <c r="B1812" t="s">
        <v>91</v>
      </c>
      <c r="C1812" t="s">
        <v>136</v>
      </c>
      <c r="D1812" s="8" t="s">
        <v>49</v>
      </c>
      <c r="E1812">
        <v>11</v>
      </c>
      <c r="F1812">
        <v>0.44762629270553589</v>
      </c>
      <c r="G1812">
        <v>0.38805747032165527</v>
      </c>
      <c r="H1812">
        <v>4.0685448795557022E-2</v>
      </c>
      <c r="I1812">
        <v>84.126660567246674</v>
      </c>
      <c r="J1812" s="6" t="s">
        <v>80</v>
      </c>
    </row>
    <row r="1813" spans="1:10" x14ac:dyDescent="0.25">
      <c r="A1813" s="5" t="str">
        <f t="shared" si="28"/>
        <v/>
      </c>
      <c r="B1813" t="s">
        <v>91</v>
      </c>
      <c r="C1813" t="s">
        <v>136</v>
      </c>
      <c r="D1813" s="8" t="s">
        <v>49</v>
      </c>
      <c r="E1813">
        <v>12</v>
      </c>
      <c r="F1813">
        <v>0.59040486812591553</v>
      </c>
      <c r="G1813">
        <v>0.54270678758621216</v>
      </c>
      <c r="H1813">
        <v>4.6466827392578125E-2</v>
      </c>
      <c r="I1813">
        <v>89.652790484903036</v>
      </c>
      <c r="J1813" s="6" t="s">
        <v>80</v>
      </c>
    </row>
    <row r="1814" spans="1:10" x14ac:dyDescent="0.25">
      <c r="A1814" s="5" t="str">
        <f t="shared" si="28"/>
        <v/>
      </c>
      <c r="B1814" t="s">
        <v>91</v>
      </c>
      <c r="C1814" t="s">
        <v>136</v>
      </c>
      <c r="D1814" s="8" t="s">
        <v>49</v>
      </c>
      <c r="E1814">
        <v>13</v>
      </c>
      <c r="F1814">
        <v>0.80504679679870605</v>
      </c>
      <c r="G1814">
        <v>0.77728134393692017</v>
      </c>
      <c r="H1814">
        <v>5.3066343069076538E-2</v>
      </c>
      <c r="I1814">
        <v>93.903842634949115</v>
      </c>
      <c r="J1814" s="6" t="s">
        <v>80</v>
      </c>
    </row>
    <row r="1815" spans="1:10" x14ac:dyDescent="0.25">
      <c r="A1815" s="5" t="str">
        <f t="shared" si="28"/>
        <v/>
      </c>
      <c r="B1815" t="s">
        <v>91</v>
      </c>
      <c r="C1815" t="s">
        <v>136</v>
      </c>
      <c r="D1815" s="8" t="s">
        <v>49</v>
      </c>
      <c r="E1815">
        <v>14</v>
      </c>
      <c r="F1815">
        <v>1.1066900491714478</v>
      </c>
      <c r="G1815">
        <v>1.0236923694610596</v>
      </c>
      <c r="H1815">
        <v>5.7865191251039505E-2</v>
      </c>
      <c r="I1815">
        <v>95.425343092406166</v>
      </c>
      <c r="J1815" s="6" t="s">
        <v>80</v>
      </c>
    </row>
    <row r="1816" spans="1:10" x14ac:dyDescent="0.25">
      <c r="A1816" s="5" t="str">
        <f t="shared" si="28"/>
        <v/>
      </c>
      <c r="B1816" t="s">
        <v>91</v>
      </c>
      <c r="C1816" t="s">
        <v>136</v>
      </c>
      <c r="D1816" s="8" t="s">
        <v>49</v>
      </c>
      <c r="E1816">
        <v>15</v>
      </c>
      <c r="F1816">
        <v>1.4124407768249512</v>
      </c>
      <c r="G1816">
        <v>1.3111567497253418</v>
      </c>
      <c r="H1816">
        <v>6.1920419335365295E-2</v>
      </c>
      <c r="I1816">
        <v>95.949588289111176</v>
      </c>
      <c r="J1816" s="6" t="s">
        <v>80</v>
      </c>
    </row>
    <row r="1817" spans="1:10" x14ac:dyDescent="0.25">
      <c r="A1817" s="5" t="str">
        <f t="shared" si="28"/>
        <v/>
      </c>
      <c r="B1817" t="s">
        <v>91</v>
      </c>
      <c r="C1817" t="s">
        <v>136</v>
      </c>
      <c r="D1817" s="8" t="s">
        <v>49</v>
      </c>
      <c r="E1817">
        <v>16</v>
      </c>
      <c r="F1817">
        <v>1.8305271863937378</v>
      </c>
      <c r="G1817">
        <v>1.6352877616882324</v>
      </c>
      <c r="H1817">
        <v>6.2878966331481934E-2</v>
      </c>
      <c r="I1817">
        <v>95.988289112535554</v>
      </c>
      <c r="J1817" s="6" t="s">
        <v>80</v>
      </c>
    </row>
    <row r="1818" spans="1:10" x14ac:dyDescent="0.25">
      <c r="A1818" s="5" t="str">
        <f t="shared" si="28"/>
        <v/>
      </c>
      <c r="B1818" t="s">
        <v>91</v>
      </c>
      <c r="C1818" t="s">
        <v>136</v>
      </c>
      <c r="D1818" s="8" t="s">
        <v>49</v>
      </c>
      <c r="E1818">
        <v>17</v>
      </c>
      <c r="F1818">
        <v>2.1829609870910645</v>
      </c>
      <c r="G1818">
        <v>2.0091483592987061</v>
      </c>
      <c r="H1818">
        <v>6.303674727678299E-2</v>
      </c>
      <c r="I1818">
        <v>95.682799634034822</v>
      </c>
      <c r="J1818" s="6" t="s">
        <v>80</v>
      </c>
    </row>
    <row r="1819" spans="1:10" x14ac:dyDescent="0.25">
      <c r="A1819" s="5" t="str">
        <f t="shared" si="28"/>
        <v/>
      </c>
      <c r="B1819" t="s">
        <v>91</v>
      </c>
      <c r="C1819" t="s">
        <v>136</v>
      </c>
      <c r="D1819" s="8" t="s">
        <v>49</v>
      </c>
      <c r="E1819">
        <v>18</v>
      </c>
      <c r="F1819">
        <v>2.5009894371032715</v>
      </c>
      <c r="G1819">
        <v>1.2595136165618896</v>
      </c>
      <c r="H1819">
        <v>6.4067848026752472E-2</v>
      </c>
      <c r="I1819">
        <v>94.711893870083884</v>
      </c>
      <c r="J1819" s="6" t="s">
        <v>80</v>
      </c>
    </row>
    <row r="1820" spans="1:10" x14ac:dyDescent="0.25">
      <c r="A1820" s="5" t="str">
        <f t="shared" si="28"/>
        <v/>
      </c>
      <c r="B1820" t="s">
        <v>91</v>
      </c>
      <c r="C1820" t="s">
        <v>136</v>
      </c>
      <c r="D1820" s="8" t="s">
        <v>49</v>
      </c>
      <c r="E1820">
        <v>19</v>
      </c>
      <c r="F1820">
        <v>2.5476250648498535</v>
      </c>
      <c r="G1820">
        <v>2.8603534698486328</v>
      </c>
      <c r="H1820">
        <v>6.1940126121044159E-2</v>
      </c>
      <c r="I1820">
        <v>92.680475754803354</v>
      </c>
      <c r="J1820" s="6" t="s">
        <v>80</v>
      </c>
    </row>
    <row r="1821" spans="1:10" x14ac:dyDescent="0.25">
      <c r="A1821" s="5" t="str">
        <f t="shared" si="28"/>
        <v/>
      </c>
      <c r="B1821" t="s">
        <v>91</v>
      </c>
      <c r="C1821" t="s">
        <v>136</v>
      </c>
      <c r="D1821" s="8" t="s">
        <v>49</v>
      </c>
      <c r="E1821">
        <v>20</v>
      </c>
      <c r="F1821">
        <v>2.4484517574310303</v>
      </c>
      <c r="G1821">
        <v>2.5682938098907471</v>
      </c>
      <c r="H1821">
        <v>5.7263005524873734E-2</v>
      </c>
      <c r="I1821">
        <v>89.420356816103748</v>
      </c>
      <c r="J1821" s="6" t="s">
        <v>80</v>
      </c>
    </row>
    <row r="1822" spans="1:10" x14ac:dyDescent="0.25">
      <c r="A1822" s="5" t="str">
        <f t="shared" si="28"/>
        <v/>
      </c>
      <c r="B1822" t="s">
        <v>91</v>
      </c>
      <c r="C1822" t="s">
        <v>136</v>
      </c>
      <c r="D1822" s="8" t="s">
        <v>49</v>
      </c>
      <c r="E1822">
        <v>21</v>
      </c>
      <c r="F1822">
        <v>2.3259241580963135</v>
      </c>
      <c r="G1822">
        <v>1.6286113262176514</v>
      </c>
      <c r="H1822">
        <v>5.4999697953462601E-2</v>
      </c>
      <c r="I1822">
        <v>85.655013723696442</v>
      </c>
      <c r="J1822" s="6" t="s">
        <v>80</v>
      </c>
    </row>
    <row r="1823" spans="1:10" x14ac:dyDescent="0.25">
      <c r="A1823" s="5" t="str">
        <f t="shared" si="28"/>
        <v/>
      </c>
      <c r="B1823" t="s">
        <v>91</v>
      </c>
      <c r="C1823" t="s">
        <v>136</v>
      </c>
      <c r="D1823" s="8" t="s">
        <v>49</v>
      </c>
      <c r="E1823">
        <v>22</v>
      </c>
      <c r="F1823">
        <v>2.14101243019104</v>
      </c>
      <c r="G1823">
        <v>2.5288097858428955</v>
      </c>
      <c r="H1823">
        <v>5.1811467856168747E-2</v>
      </c>
      <c r="I1823">
        <v>83.84519670631316</v>
      </c>
      <c r="J1823" s="6" t="s">
        <v>80</v>
      </c>
    </row>
    <row r="1824" spans="1:10" x14ac:dyDescent="0.25">
      <c r="A1824" s="5" t="str">
        <f t="shared" si="28"/>
        <v/>
      </c>
      <c r="B1824" t="s">
        <v>91</v>
      </c>
      <c r="C1824" t="s">
        <v>136</v>
      </c>
      <c r="D1824" s="8" t="s">
        <v>49</v>
      </c>
      <c r="E1824">
        <v>23</v>
      </c>
      <c r="F1824">
        <v>1.866845965385437</v>
      </c>
      <c r="G1824">
        <v>1.8989434242248535</v>
      </c>
      <c r="H1824">
        <v>4.8196863383054733E-2</v>
      </c>
      <c r="I1824">
        <v>81.142763037511656</v>
      </c>
      <c r="J1824" s="6" t="s">
        <v>80</v>
      </c>
    </row>
    <row r="1825" spans="1:10" x14ac:dyDescent="0.25">
      <c r="A1825" s="5" t="str">
        <f t="shared" si="28"/>
        <v/>
      </c>
      <c r="B1825" t="s">
        <v>91</v>
      </c>
      <c r="C1825" t="s">
        <v>136</v>
      </c>
      <c r="D1825" s="8" t="s">
        <v>49</v>
      </c>
      <c r="E1825">
        <v>24</v>
      </c>
      <c r="F1825">
        <v>1.5733397006988525</v>
      </c>
      <c r="G1825">
        <v>1.5641337633132935</v>
      </c>
      <c r="H1825">
        <v>4.300149530172348E-2</v>
      </c>
      <c r="I1825">
        <v>80.804794144555842</v>
      </c>
      <c r="J1825" s="6" t="s">
        <v>80</v>
      </c>
    </row>
    <row r="1826" spans="1:10" x14ac:dyDescent="0.25">
      <c r="A1826" s="5" t="str">
        <f t="shared" si="28"/>
        <v/>
      </c>
      <c r="B1826" t="s">
        <v>91</v>
      </c>
      <c r="C1826" t="s">
        <v>136</v>
      </c>
      <c r="D1826" s="8" t="s">
        <v>50</v>
      </c>
      <c r="E1826">
        <v>1</v>
      </c>
      <c r="F1826">
        <v>1.3341318368911743</v>
      </c>
      <c r="G1826">
        <v>1.2892701625823975</v>
      </c>
      <c r="H1826">
        <v>3.7959765642881393E-2</v>
      </c>
      <c r="I1826">
        <v>78.523815187556067</v>
      </c>
      <c r="J1826" s="6" t="s">
        <v>80</v>
      </c>
    </row>
    <row r="1827" spans="1:10" x14ac:dyDescent="0.25">
      <c r="A1827" s="5" t="str">
        <f t="shared" si="28"/>
        <v/>
      </c>
      <c r="B1827" t="s">
        <v>91</v>
      </c>
      <c r="C1827" t="s">
        <v>136</v>
      </c>
      <c r="D1827" s="8" t="s">
        <v>50</v>
      </c>
      <c r="E1827">
        <v>2</v>
      </c>
      <c r="F1827">
        <v>1.1618361473083496</v>
      </c>
      <c r="G1827">
        <v>1.0985158681869507</v>
      </c>
      <c r="H1827">
        <v>3.251928836107254E-2</v>
      </c>
      <c r="I1827">
        <v>77.30479414455624</v>
      </c>
      <c r="J1827" s="6" t="s">
        <v>80</v>
      </c>
    </row>
    <row r="1828" spans="1:10" x14ac:dyDescent="0.25">
      <c r="A1828" s="5" t="str">
        <f t="shared" si="28"/>
        <v/>
      </c>
      <c r="B1828" t="s">
        <v>91</v>
      </c>
      <c r="C1828" t="s">
        <v>136</v>
      </c>
      <c r="D1828" s="8" t="s">
        <v>50</v>
      </c>
      <c r="E1828">
        <v>3</v>
      </c>
      <c r="F1828">
        <v>1.0294487476348877</v>
      </c>
      <c r="G1828">
        <v>0.95660150051116943</v>
      </c>
      <c r="H1828">
        <v>2.9315529391169548E-2</v>
      </c>
      <c r="I1828">
        <v>74.155727355901234</v>
      </c>
      <c r="J1828" s="6" t="s">
        <v>80</v>
      </c>
    </row>
    <row r="1829" spans="1:10" x14ac:dyDescent="0.25">
      <c r="A1829" s="5" t="str">
        <f t="shared" si="28"/>
        <v/>
      </c>
      <c r="B1829" t="s">
        <v>91</v>
      </c>
      <c r="C1829" t="s">
        <v>136</v>
      </c>
      <c r="D1829" s="8" t="s">
        <v>50</v>
      </c>
      <c r="E1829">
        <v>4</v>
      </c>
      <c r="F1829">
        <v>0.95165121555328369</v>
      </c>
      <c r="G1829">
        <v>0.87934499979019165</v>
      </c>
      <c r="H1829">
        <v>2.6600794866681099E-2</v>
      </c>
      <c r="I1829">
        <v>72.021537053978463</v>
      </c>
      <c r="J1829" s="6" t="s">
        <v>80</v>
      </c>
    </row>
    <row r="1830" spans="1:10" x14ac:dyDescent="0.25">
      <c r="A1830" s="5" t="str">
        <f t="shared" si="28"/>
        <v/>
      </c>
      <c r="B1830" t="s">
        <v>91</v>
      </c>
      <c r="C1830" t="s">
        <v>136</v>
      </c>
      <c r="D1830" s="8" t="s">
        <v>50</v>
      </c>
      <c r="E1830">
        <v>5</v>
      </c>
      <c r="F1830">
        <v>0.87730878591537476</v>
      </c>
      <c r="G1830">
        <v>0.8198624849319458</v>
      </c>
      <c r="H1830">
        <v>2.4261068552732468E-2</v>
      </c>
      <c r="I1830">
        <v>69.870118938700472</v>
      </c>
      <c r="J1830" s="6" t="s">
        <v>80</v>
      </c>
    </row>
    <row r="1831" spans="1:10" x14ac:dyDescent="0.25">
      <c r="A1831" s="5" t="str">
        <f t="shared" si="28"/>
        <v/>
      </c>
      <c r="B1831" t="s">
        <v>91</v>
      </c>
      <c r="C1831" t="s">
        <v>136</v>
      </c>
      <c r="D1831" s="8" t="s">
        <v>50</v>
      </c>
      <c r="E1831">
        <v>6</v>
      </c>
      <c r="F1831">
        <v>0.80194473266601563</v>
      </c>
      <c r="G1831">
        <v>0.79828029870986938</v>
      </c>
      <c r="H1831">
        <v>2.1814091131091118E-2</v>
      </c>
      <c r="I1831">
        <v>68.99173833485753</v>
      </c>
      <c r="J1831" s="6" t="s">
        <v>80</v>
      </c>
    </row>
    <row r="1832" spans="1:10" x14ac:dyDescent="0.25">
      <c r="A1832" s="5" t="str">
        <f t="shared" si="28"/>
        <v/>
      </c>
      <c r="B1832" t="s">
        <v>91</v>
      </c>
      <c r="C1832" t="s">
        <v>136</v>
      </c>
      <c r="D1832" s="8" t="s">
        <v>50</v>
      </c>
      <c r="E1832">
        <v>7</v>
      </c>
      <c r="F1832">
        <v>0.76924186944961548</v>
      </c>
      <c r="G1832">
        <v>0.79730898141860962</v>
      </c>
      <c r="H1832">
        <v>2.2271981462836266E-2</v>
      </c>
      <c r="I1832">
        <v>69.89333943275436</v>
      </c>
      <c r="J1832" s="6" t="s">
        <v>80</v>
      </c>
    </row>
    <row r="1833" spans="1:10" x14ac:dyDescent="0.25">
      <c r="A1833" s="5" t="str">
        <f t="shared" si="28"/>
        <v/>
      </c>
      <c r="B1833" t="s">
        <v>91</v>
      </c>
      <c r="C1833" t="s">
        <v>136</v>
      </c>
      <c r="D1833" s="8" t="s">
        <v>50</v>
      </c>
      <c r="E1833">
        <v>8</v>
      </c>
      <c r="F1833">
        <v>0.68032801151275635</v>
      </c>
      <c r="G1833">
        <v>0.70012640953063965</v>
      </c>
      <c r="H1833">
        <v>2.6174474507570267E-2</v>
      </c>
      <c r="I1833">
        <v>72.369377859103295</v>
      </c>
      <c r="J1833" s="6" t="s">
        <v>80</v>
      </c>
    </row>
    <row r="1834" spans="1:10" x14ac:dyDescent="0.25">
      <c r="A1834" s="5" t="str">
        <f t="shared" si="28"/>
        <v/>
      </c>
      <c r="B1834" t="s">
        <v>91</v>
      </c>
      <c r="C1834" t="s">
        <v>136</v>
      </c>
      <c r="D1834" s="8" t="s">
        <v>50</v>
      </c>
      <c r="E1834">
        <v>9</v>
      </c>
      <c r="F1834">
        <v>0.5262179970741272</v>
      </c>
      <c r="G1834">
        <v>0.53372353315353394</v>
      </c>
      <c r="H1834">
        <v>2.8920015320181847E-2</v>
      </c>
      <c r="I1834">
        <v>78.434419030190924</v>
      </c>
      <c r="J1834" s="6" t="s">
        <v>80</v>
      </c>
    </row>
    <row r="1835" spans="1:10" x14ac:dyDescent="0.25">
      <c r="A1835" s="5" t="str">
        <f t="shared" si="28"/>
        <v/>
      </c>
      <c r="B1835" t="s">
        <v>91</v>
      </c>
      <c r="C1835" t="s">
        <v>136</v>
      </c>
      <c r="D1835" s="8" t="s">
        <v>50</v>
      </c>
      <c r="E1835">
        <v>10</v>
      </c>
      <c r="F1835">
        <v>0.5120394229888916</v>
      </c>
      <c r="G1835">
        <v>0.46053418517112732</v>
      </c>
      <c r="H1835">
        <v>3.6088209599256516E-2</v>
      </c>
      <c r="I1835">
        <v>83.01528819762234</v>
      </c>
      <c r="J1835" s="6" t="s">
        <v>80</v>
      </c>
    </row>
    <row r="1836" spans="1:10" x14ac:dyDescent="0.25">
      <c r="A1836" s="5" t="str">
        <f t="shared" si="28"/>
        <v/>
      </c>
      <c r="B1836" t="s">
        <v>91</v>
      </c>
      <c r="C1836" t="s">
        <v>136</v>
      </c>
      <c r="D1836" s="8" t="s">
        <v>50</v>
      </c>
      <c r="E1836">
        <v>11</v>
      </c>
      <c r="F1836">
        <v>0.55167776346206665</v>
      </c>
      <c r="G1836">
        <v>0.49481496214866638</v>
      </c>
      <c r="H1836">
        <v>4.1314471513032913E-2</v>
      </c>
      <c r="I1836">
        <v>87.311619396155905</v>
      </c>
      <c r="J1836" s="6" t="s">
        <v>80</v>
      </c>
    </row>
    <row r="1837" spans="1:10" x14ac:dyDescent="0.25">
      <c r="A1837" s="5" t="str">
        <f t="shared" si="28"/>
        <v/>
      </c>
      <c r="B1837" t="s">
        <v>91</v>
      </c>
      <c r="C1837" t="s">
        <v>136</v>
      </c>
      <c r="D1837" s="8" t="s">
        <v>50</v>
      </c>
      <c r="E1837">
        <v>12</v>
      </c>
      <c r="F1837">
        <v>0.67146116495132446</v>
      </c>
      <c r="G1837">
        <v>0.66295111179351807</v>
      </c>
      <c r="H1837">
        <v>4.8091363161802292E-2</v>
      </c>
      <c r="I1837">
        <v>91.47758462946112</v>
      </c>
      <c r="J1837" s="6" t="s">
        <v>80</v>
      </c>
    </row>
    <row r="1838" spans="1:10" x14ac:dyDescent="0.25">
      <c r="A1838" s="5" t="str">
        <f t="shared" si="28"/>
        <v/>
      </c>
      <c r="B1838" t="s">
        <v>91</v>
      </c>
      <c r="C1838" t="s">
        <v>136</v>
      </c>
      <c r="D1838" s="8" t="s">
        <v>50</v>
      </c>
      <c r="E1838">
        <v>13</v>
      </c>
      <c r="F1838">
        <v>0.93710869550704956</v>
      </c>
      <c r="G1838">
        <v>0.89279818534851074</v>
      </c>
      <c r="H1838">
        <v>5.2978139370679855E-2</v>
      </c>
      <c r="I1838">
        <v>94.869990850869854</v>
      </c>
      <c r="J1838" s="6" t="s">
        <v>80</v>
      </c>
    </row>
    <row r="1839" spans="1:10" x14ac:dyDescent="0.25">
      <c r="A1839" s="5" t="str">
        <f t="shared" si="28"/>
        <v/>
      </c>
      <c r="B1839" t="s">
        <v>91</v>
      </c>
      <c r="C1839" t="s">
        <v>136</v>
      </c>
      <c r="D1839" s="8" t="s">
        <v>50</v>
      </c>
      <c r="E1839">
        <v>14</v>
      </c>
      <c r="F1839">
        <v>1.2043085098266602</v>
      </c>
      <c r="G1839">
        <v>1.2248669862747192</v>
      </c>
      <c r="H1839">
        <v>5.6628640741109848E-2</v>
      </c>
      <c r="I1839">
        <v>97.282250686183346</v>
      </c>
      <c r="J1839" s="6" t="s">
        <v>80</v>
      </c>
    </row>
    <row r="1840" spans="1:10" x14ac:dyDescent="0.25">
      <c r="A1840" s="5" t="str">
        <f t="shared" si="28"/>
        <v/>
      </c>
      <c r="B1840" t="s">
        <v>91</v>
      </c>
      <c r="C1840" t="s">
        <v>136</v>
      </c>
      <c r="D1840" s="8" t="s">
        <v>50</v>
      </c>
      <c r="E1840">
        <v>15</v>
      </c>
      <c r="F1840">
        <v>1.5075048208236694</v>
      </c>
      <c r="G1840">
        <v>1.5611754655838013</v>
      </c>
      <c r="H1840">
        <v>5.8719851076602936E-2</v>
      </c>
      <c r="I1840">
        <v>98.199451052151815</v>
      </c>
      <c r="J1840" s="6" t="s">
        <v>80</v>
      </c>
    </row>
    <row r="1841" spans="1:10" x14ac:dyDescent="0.25">
      <c r="A1841" s="5" t="str">
        <f t="shared" si="28"/>
        <v/>
      </c>
      <c r="B1841" t="s">
        <v>91</v>
      </c>
      <c r="C1841" t="s">
        <v>136</v>
      </c>
      <c r="D1841" s="8" t="s">
        <v>50</v>
      </c>
      <c r="E1841">
        <v>16</v>
      </c>
      <c r="F1841">
        <v>1.9132566452026367</v>
      </c>
      <c r="G1841">
        <v>1.956831693649292</v>
      </c>
      <c r="H1841">
        <v>6.000363826751709E-2</v>
      </c>
      <c r="I1841">
        <v>98.084446477583256</v>
      </c>
      <c r="J1841" s="6" t="s">
        <v>80</v>
      </c>
    </row>
    <row r="1842" spans="1:10" x14ac:dyDescent="0.25">
      <c r="A1842" s="5" t="str">
        <f t="shared" si="28"/>
        <v/>
      </c>
      <c r="B1842" t="s">
        <v>91</v>
      </c>
      <c r="C1842" t="s">
        <v>136</v>
      </c>
      <c r="D1842" s="8" t="s">
        <v>50</v>
      </c>
      <c r="E1842">
        <v>17</v>
      </c>
      <c r="F1842">
        <v>2.3308565616607666</v>
      </c>
      <c r="G1842">
        <v>2.3559443950653076</v>
      </c>
      <c r="H1842">
        <v>6.0311101377010345E-2</v>
      </c>
      <c r="I1842">
        <v>97.566514181153735</v>
      </c>
      <c r="J1842" s="6" t="s">
        <v>80</v>
      </c>
    </row>
    <row r="1843" spans="1:10" x14ac:dyDescent="0.25">
      <c r="A1843" s="5" t="str">
        <f t="shared" si="28"/>
        <v/>
      </c>
      <c r="B1843" t="s">
        <v>91</v>
      </c>
      <c r="C1843" t="s">
        <v>136</v>
      </c>
      <c r="D1843" s="8" t="s">
        <v>50</v>
      </c>
      <c r="E1843">
        <v>18</v>
      </c>
      <c r="F1843">
        <v>2.5618817806243896</v>
      </c>
      <c r="G1843">
        <v>1.5904701948165894</v>
      </c>
      <c r="H1843">
        <v>6.0929499566555023E-2</v>
      </c>
      <c r="I1843">
        <v>96.857456541629801</v>
      </c>
      <c r="J1843" s="6" t="s">
        <v>80</v>
      </c>
    </row>
    <row r="1844" spans="1:10" x14ac:dyDescent="0.25">
      <c r="A1844" s="5" t="str">
        <f t="shared" si="28"/>
        <v/>
      </c>
      <c r="B1844" t="s">
        <v>91</v>
      </c>
      <c r="C1844" t="s">
        <v>136</v>
      </c>
      <c r="D1844" s="8" t="s">
        <v>50</v>
      </c>
      <c r="E1844">
        <v>19</v>
      </c>
      <c r="F1844">
        <v>2.64040207862854</v>
      </c>
      <c r="G1844">
        <v>2.2842216491699219</v>
      </c>
      <c r="H1844">
        <v>5.9423666447401047E-2</v>
      </c>
      <c r="I1844">
        <v>94.715553522414055</v>
      </c>
      <c r="J1844" s="6" t="s">
        <v>80</v>
      </c>
    </row>
    <row r="1845" spans="1:10" x14ac:dyDescent="0.25">
      <c r="A1845" s="5" t="str">
        <f t="shared" si="28"/>
        <v/>
      </c>
      <c r="B1845" t="s">
        <v>91</v>
      </c>
      <c r="C1845" t="s">
        <v>136</v>
      </c>
      <c r="D1845" s="8" t="s">
        <v>50</v>
      </c>
      <c r="E1845">
        <v>20</v>
      </c>
      <c r="F1845">
        <v>2.559422492980957</v>
      </c>
      <c r="G1845">
        <v>2.2321591377258301</v>
      </c>
      <c r="H1845">
        <v>5.6538946926593781E-2</v>
      </c>
      <c r="I1845">
        <v>90.90490393412756</v>
      </c>
      <c r="J1845" s="6" t="s">
        <v>80</v>
      </c>
    </row>
    <row r="1846" spans="1:10" x14ac:dyDescent="0.25">
      <c r="A1846" s="5" t="str">
        <f t="shared" si="28"/>
        <v/>
      </c>
      <c r="B1846" t="s">
        <v>91</v>
      </c>
      <c r="C1846" t="s">
        <v>136</v>
      </c>
      <c r="D1846" s="8" t="s">
        <v>50</v>
      </c>
      <c r="E1846">
        <v>21</v>
      </c>
      <c r="F1846">
        <v>2.4618759155273438</v>
      </c>
      <c r="G1846">
        <v>2.1981565952301025</v>
      </c>
      <c r="H1846">
        <v>5.4655268788337708E-2</v>
      </c>
      <c r="I1846">
        <v>87.514345837146934</v>
      </c>
      <c r="J1846" s="6" t="s">
        <v>80</v>
      </c>
    </row>
    <row r="1847" spans="1:10" x14ac:dyDescent="0.25">
      <c r="A1847" s="5" t="str">
        <f t="shared" si="28"/>
        <v/>
      </c>
      <c r="B1847" t="s">
        <v>91</v>
      </c>
      <c r="C1847" t="s">
        <v>136</v>
      </c>
      <c r="D1847" s="8" t="s">
        <v>50</v>
      </c>
      <c r="E1847">
        <v>22</v>
      </c>
      <c r="F1847">
        <v>2.3137547969818115</v>
      </c>
      <c r="G1847">
        <v>2.8387236595153809</v>
      </c>
      <c r="H1847">
        <v>5.3108669817447662E-2</v>
      </c>
      <c r="I1847">
        <v>85.087090576394289</v>
      </c>
      <c r="J1847" s="6" t="s">
        <v>80</v>
      </c>
    </row>
    <row r="1848" spans="1:10" x14ac:dyDescent="0.25">
      <c r="A1848" s="5" t="str">
        <f t="shared" si="28"/>
        <v/>
      </c>
      <c r="B1848" t="s">
        <v>91</v>
      </c>
      <c r="C1848" t="s">
        <v>136</v>
      </c>
      <c r="D1848" s="8" t="s">
        <v>50</v>
      </c>
      <c r="E1848">
        <v>23</v>
      </c>
      <c r="F1848">
        <v>1.979393482208252</v>
      </c>
      <c r="G1848">
        <v>2.1723597049713135</v>
      </c>
      <c r="H1848">
        <v>4.6934381127357483E-2</v>
      </c>
      <c r="I1848">
        <v>83.244437328454822</v>
      </c>
      <c r="J1848" s="6" t="s">
        <v>80</v>
      </c>
    </row>
    <row r="1849" spans="1:10" x14ac:dyDescent="0.25">
      <c r="A1849" s="5" t="str">
        <f t="shared" si="28"/>
        <v/>
      </c>
      <c r="B1849" t="s">
        <v>91</v>
      </c>
      <c r="C1849" t="s">
        <v>136</v>
      </c>
      <c r="D1849" s="8" t="s">
        <v>50</v>
      </c>
      <c r="E1849">
        <v>24</v>
      </c>
      <c r="F1849">
        <v>1.6323293447494507</v>
      </c>
      <c r="G1849">
        <v>1.7175098657608032</v>
      </c>
      <c r="H1849">
        <v>4.2262744158506393E-2</v>
      </c>
      <c r="I1849">
        <v>81.627630375114563</v>
      </c>
      <c r="J1849" s="6" t="s">
        <v>80</v>
      </c>
    </row>
    <row r="1850" spans="1:10" x14ac:dyDescent="0.25">
      <c r="A1850" s="5" t="str">
        <f t="shared" si="28"/>
        <v/>
      </c>
      <c r="B1850" t="s">
        <v>91</v>
      </c>
      <c r="C1850" t="s">
        <v>136</v>
      </c>
      <c r="D1850" s="8" t="s">
        <v>51</v>
      </c>
      <c r="E1850">
        <v>1</v>
      </c>
      <c r="F1850">
        <v>1.4088577032089233</v>
      </c>
      <c r="G1850">
        <v>1.3887001276016235</v>
      </c>
      <c r="H1850">
        <v>3.6478720605373383E-2</v>
      </c>
      <c r="I1850">
        <v>79.466215722120907</v>
      </c>
      <c r="J1850" s="6" t="s">
        <v>80</v>
      </c>
    </row>
    <row r="1851" spans="1:10" x14ac:dyDescent="0.25">
      <c r="A1851" s="5" t="str">
        <f t="shared" si="28"/>
        <v/>
      </c>
      <c r="B1851" t="s">
        <v>91</v>
      </c>
      <c r="C1851" t="s">
        <v>136</v>
      </c>
      <c r="D1851" s="8" t="s">
        <v>51</v>
      </c>
      <c r="E1851">
        <v>2</v>
      </c>
      <c r="F1851">
        <v>1.1858023405075073</v>
      </c>
      <c r="G1851">
        <v>1.1688898801803589</v>
      </c>
      <c r="H1851">
        <v>3.1693477183580399E-2</v>
      </c>
      <c r="I1851">
        <v>77.621352833636777</v>
      </c>
      <c r="J1851" s="6" t="s">
        <v>80</v>
      </c>
    </row>
    <row r="1852" spans="1:10" x14ac:dyDescent="0.25">
      <c r="A1852" s="5" t="str">
        <f t="shared" si="28"/>
        <v/>
      </c>
      <c r="B1852" t="s">
        <v>91</v>
      </c>
      <c r="C1852" t="s">
        <v>136</v>
      </c>
      <c r="D1852" s="8" t="s">
        <v>51</v>
      </c>
      <c r="E1852">
        <v>3</v>
      </c>
      <c r="F1852">
        <v>1.0404645204544067</v>
      </c>
      <c r="G1852">
        <v>1.0426803827285767</v>
      </c>
      <c r="H1852">
        <v>3.0198490247130394E-2</v>
      </c>
      <c r="I1852">
        <v>74.922495429614827</v>
      </c>
      <c r="J1852" s="6" t="s">
        <v>80</v>
      </c>
    </row>
    <row r="1853" spans="1:10" x14ac:dyDescent="0.25">
      <c r="A1853" s="5" t="str">
        <f t="shared" si="28"/>
        <v/>
      </c>
      <c r="B1853" t="s">
        <v>91</v>
      </c>
      <c r="C1853" t="s">
        <v>136</v>
      </c>
      <c r="D1853" s="8" t="s">
        <v>51</v>
      </c>
      <c r="E1853">
        <v>4</v>
      </c>
      <c r="F1853">
        <v>0.93178647756576538</v>
      </c>
      <c r="G1853">
        <v>0.92428553104400635</v>
      </c>
      <c r="H1853">
        <v>2.5983430445194244E-2</v>
      </c>
      <c r="I1853">
        <v>73.845886654478889</v>
      </c>
      <c r="J1853" s="6" t="s">
        <v>80</v>
      </c>
    </row>
    <row r="1854" spans="1:10" x14ac:dyDescent="0.25">
      <c r="A1854" s="5" t="str">
        <f t="shared" si="28"/>
        <v/>
      </c>
      <c r="B1854" t="s">
        <v>91</v>
      </c>
      <c r="C1854" t="s">
        <v>136</v>
      </c>
      <c r="D1854" s="8" t="s">
        <v>51</v>
      </c>
      <c r="E1854">
        <v>5</v>
      </c>
      <c r="F1854">
        <v>0.85073173046112061</v>
      </c>
      <c r="G1854">
        <v>0.85418283939361572</v>
      </c>
      <c r="H1854">
        <v>2.3812141269445419E-2</v>
      </c>
      <c r="I1854">
        <v>71.972276051189311</v>
      </c>
      <c r="J1854" s="6" t="s">
        <v>80</v>
      </c>
    </row>
    <row r="1855" spans="1:10" x14ac:dyDescent="0.25">
      <c r="A1855" s="5" t="str">
        <f t="shared" si="28"/>
        <v/>
      </c>
      <c r="B1855" t="s">
        <v>91</v>
      </c>
      <c r="C1855" t="s">
        <v>136</v>
      </c>
      <c r="D1855" s="8" t="s">
        <v>51</v>
      </c>
      <c r="E1855">
        <v>6</v>
      </c>
      <c r="F1855">
        <v>0.81059879064559937</v>
      </c>
      <c r="G1855">
        <v>0.83607584238052368</v>
      </c>
      <c r="H1855">
        <v>2.1301927044987679E-2</v>
      </c>
      <c r="I1855">
        <v>69.844168190128684</v>
      </c>
      <c r="J1855" s="6" t="s">
        <v>80</v>
      </c>
    </row>
    <row r="1856" spans="1:10" x14ac:dyDescent="0.25">
      <c r="A1856" s="5" t="str">
        <f t="shared" si="28"/>
        <v/>
      </c>
      <c r="B1856" t="s">
        <v>91</v>
      </c>
      <c r="C1856" t="s">
        <v>136</v>
      </c>
      <c r="D1856" s="8" t="s">
        <v>51</v>
      </c>
      <c r="E1856">
        <v>7</v>
      </c>
      <c r="F1856">
        <v>0.77533674240112305</v>
      </c>
      <c r="G1856">
        <v>0.80596548318862915</v>
      </c>
      <c r="H1856">
        <v>2.1248664706945419E-2</v>
      </c>
      <c r="I1856">
        <v>69.825566727604865</v>
      </c>
      <c r="J1856" s="6" t="s">
        <v>80</v>
      </c>
    </row>
    <row r="1857" spans="1:10" x14ac:dyDescent="0.25">
      <c r="A1857" s="5" t="str">
        <f t="shared" si="28"/>
        <v/>
      </c>
      <c r="B1857" t="s">
        <v>91</v>
      </c>
      <c r="C1857" t="s">
        <v>136</v>
      </c>
      <c r="D1857" s="8" t="s">
        <v>51</v>
      </c>
      <c r="E1857">
        <v>8</v>
      </c>
      <c r="F1857">
        <v>0.68964749574661255</v>
      </c>
      <c r="G1857">
        <v>0.70984703302383423</v>
      </c>
      <c r="H1857">
        <v>2.4820398539304733E-2</v>
      </c>
      <c r="I1857">
        <v>73.998409506398701</v>
      </c>
      <c r="J1857" s="6" t="s">
        <v>80</v>
      </c>
    </row>
    <row r="1858" spans="1:10" x14ac:dyDescent="0.25">
      <c r="A1858" s="5" t="str">
        <f t="shared" ref="A1858:A1921" si="29">IF(AND(category = B1858, subcategory=C1858, reportdate = D1858), E1858, "")</f>
        <v/>
      </c>
      <c r="B1858" t="s">
        <v>91</v>
      </c>
      <c r="C1858" t="s">
        <v>136</v>
      </c>
      <c r="D1858" s="8" t="s">
        <v>51</v>
      </c>
      <c r="E1858">
        <v>9</v>
      </c>
      <c r="F1858">
        <v>0.60874319076538086</v>
      </c>
      <c r="G1858">
        <v>0.53046911954879761</v>
      </c>
      <c r="H1858">
        <v>2.8348146006464958E-2</v>
      </c>
      <c r="I1858">
        <v>77.633665447898863</v>
      </c>
      <c r="J1858" s="6" t="s">
        <v>80</v>
      </c>
    </row>
    <row r="1859" spans="1:10" x14ac:dyDescent="0.25">
      <c r="A1859" s="5" t="str">
        <f t="shared" si="29"/>
        <v/>
      </c>
      <c r="B1859" t="s">
        <v>91</v>
      </c>
      <c r="C1859" t="s">
        <v>136</v>
      </c>
      <c r="D1859" s="8" t="s">
        <v>51</v>
      </c>
      <c r="E1859">
        <v>10</v>
      </c>
      <c r="F1859">
        <v>0.54314106702804565</v>
      </c>
      <c r="G1859">
        <v>0.45721784234046936</v>
      </c>
      <c r="H1859">
        <v>3.4648217260837555E-2</v>
      </c>
      <c r="I1859">
        <v>83.570109689214647</v>
      </c>
      <c r="J1859" s="6" t="s">
        <v>80</v>
      </c>
    </row>
    <row r="1860" spans="1:10" x14ac:dyDescent="0.25">
      <c r="A1860" s="5" t="str">
        <f t="shared" si="29"/>
        <v/>
      </c>
      <c r="B1860" t="s">
        <v>91</v>
      </c>
      <c r="C1860" t="s">
        <v>136</v>
      </c>
      <c r="D1860" s="8" t="s">
        <v>51</v>
      </c>
      <c r="E1860">
        <v>11</v>
      </c>
      <c r="F1860">
        <v>0.61845731735229492</v>
      </c>
      <c r="G1860">
        <v>0.4851604700088501</v>
      </c>
      <c r="H1860">
        <v>4.1382025927305222E-2</v>
      </c>
      <c r="I1860">
        <v>88.467733089580975</v>
      </c>
      <c r="J1860" s="6" t="s">
        <v>80</v>
      </c>
    </row>
    <row r="1861" spans="1:10" x14ac:dyDescent="0.25">
      <c r="A1861" s="5" t="str">
        <f t="shared" si="29"/>
        <v/>
      </c>
      <c r="B1861" t="s">
        <v>91</v>
      </c>
      <c r="C1861" t="s">
        <v>136</v>
      </c>
      <c r="D1861" s="8" t="s">
        <v>51</v>
      </c>
      <c r="E1861">
        <v>12</v>
      </c>
      <c r="F1861">
        <v>0.88746011257171631</v>
      </c>
      <c r="G1861">
        <v>0.6681743860244751</v>
      </c>
      <c r="H1861">
        <v>4.8039194196462631E-2</v>
      </c>
      <c r="I1861">
        <v>93.020292504569227</v>
      </c>
      <c r="J1861" s="6" t="s">
        <v>80</v>
      </c>
    </row>
    <row r="1862" spans="1:10" x14ac:dyDescent="0.25">
      <c r="A1862" s="5" t="str">
        <f t="shared" si="29"/>
        <v/>
      </c>
      <c r="B1862" t="s">
        <v>91</v>
      </c>
      <c r="C1862" t="s">
        <v>136</v>
      </c>
      <c r="D1862" s="8" t="s">
        <v>51</v>
      </c>
      <c r="E1862">
        <v>13</v>
      </c>
      <c r="F1862">
        <v>1.1214344501495361</v>
      </c>
      <c r="G1862">
        <v>0.96397894620895386</v>
      </c>
      <c r="H1862">
        <v>5.2951857447624207E-2</v>
      </c>
      <c r="I1862">
        <v>96.418921389397923</v>
      </c>
      <c r="J1862" s="6" t="s">
        <v>80</v>
      </c>
    </row>
    <row r="1863" spans="1:10" x14ac:dyDescent="0.25">
      <c r="A1863" s="5" t="str">
        <f t="shared" si="29"/>
        <v/>
      </c>
      <c r="B1863" t="s">
        <v>91</v>
      </c>
      <c r="C1863" t="s">
        <v>136</v>
      </c>
      <c r="D1863" s="8" t="s">
        <v>51</v>
      </c>
      <c r="E1863">
        <v>14</v>
      </c>
      <c r="F1863">
        <v>1.3720731735229492</v>
      </c>
      <c r="G1863">
        <v>1.3220008611679077</v>
      </c>
      <c r="H1863">
        <v>5.7633154094219208E-2</v>
      </c>
      <c r="I1863">
        <v>99.927239488115646</v>
      </c>
      <c r="J1863" s="6" t="s">
        <v>80</v>
      </c>
    </row>
    <row r="1864" spans="1:10" x14ac:dyDescent="0.25">
      <c r="A1864" s="5" t="str">
        <f t="shared" si="29"/>
        <v/>
      </c>
      <c r="B1864" t="s">
        <v>91</v>
      </c>
      <c r="C1864" t="s">
        <v>136</v>
      </c>
      <c r="D1864" s="8" t="s">
        <v>51</v>
      </c>
      <c r="E1864">
        <v>15</v>
      </c>
      <c r="F1864">
        <v>1.6080299615859985</v>
      </c>
      <c r="G1864">
        <v>1.664793848991394</v>
      </c>
      <c r="H1864">
        <v>6.0445781797170639E-2</v>
      </c>
      <c r="I1864">
        <v>99.77321755027296</v>
      </c>
      <c r="J1864" s="6" t="s">
        <v>80</v>
      </c>
    </row>
    <row r="1865" spans="1:10" x14ac:dyDescent="0.25">
      <c r="A1865" s="5" t="str">
        <f t="shared" si="29"/>
        <v/>
      </c>
      <c r="B1865" t="s">
        <v>91</v>
      </c>
      <c r="C1865" t="s">
        <v>136</v>
      </c>
      <c r="D1865" s="8" t="s">
        <v>51</v>
      </c>
      <c r="E1865">
        <v>16</v>
      </c>
      <c r="F1865">
        <v>2.0379881858825684</v>
      </c>
      <c r="G1865">
        <v>2.02437424659729</v>
      </c>
      <c r="H1865">
        <v>6.130513921380043E-2</v>
      </c>
      <c r="I1865">
        <v>99.439396709322679</v>
      </c>
      <c r="J1865" s="6" t="s">
        <v>80</v>
      </c>
    </row>
    <row r="1866" spans="1:10" x14ac:dyDescent="0.25">
      <c r="A1866" s="5" t="str">
        <f t="shared" si="29"/>
        <v/>
      </c>
      <c r="B1866" t="s">
        <v>91</v>
      </c>
      <c r="C1866" t="s">
        <v>136</v>
      </c>
      <c r="D1866" s="8" t="s">
        <v>51</v>
      </c>
      <c r="E1866">
        <v>17</v>
      </c>
      <c r="F1866">
        <v>2.4070830345153809</v>
      </c>
      <c r="G1866">
        <v>2.3651878833770752</v>
      </c>
      <c r="H1866">
        <v>6.0444213449954987E-2</v>
      </c>
      <c r="I1866">
        <v>98.86782449725807</v>
      </c>
      <c r="J1866" s="6" t="s">
        <v>80</v>
      </c>
    </row>
    <row r="1867" spans="1:10" x14ac:dyDescent="0.25">
      <c r="A1867" s="5" t="str">
        <f t="shared" si="29"/>
        <v/>
      </c>
      <c r="B1867" t="s">
        <v>91</v>
      </c>
      <c r="C1867" t="s">
        <v>136</v>
      </c>
      <c r="D1867" s="8" t="s">
        <v>51</v>
      </c>
      <c r="E1867">
        <v>18</v>
      </c>
      <c r="F1867">
        <v>2.6835570335388184</v>
      </c>
      <c r="G1867">
        <v>1.68796706199646</v>
      </c>
      <c r="H1867">
        <v>6.0920041054487228E-2</v>
      </c>
      <c r="I1867">
        <v>97.181444241317536</v>
      </c>
      <c r="J1867" s="6" t="s">
        <v>80</v>
      </c>
    </row>
    <row r="1868" spans="1:10" x14ac:dyDescent="0.25">
      <c r="A1868" s="5" t="str">
        <f t="shared" si="29"/>
        <v/>
      </c>
      <c r="B1868" t="s">
        <v>91</v>
      </c>
      <c r="C1868" t="s">
        <v>136</v>
      </c>
      <c r="D1868" s="8" t="s">
        <v>51</v>
      </c>
      <c r="E1868">
        <v>19</v>
      </c>
      <c r="F1868">
        <v>2.7307960987091064</v>
      </c>
      <c r="G1868">
        <v>2.3311142921447754</v>
      </c>
      <c r="H1868">
        <v>5.8911196887493134E-2</v>
      </c>
      <c r="I1868">
        <v>94.186197440583669</v>
      </c>
      <c r="J1868" s="6" t="s">
        <v>80</v>
      </c>
    </row>
    <row r="1869" spans="1:10" x14ac:dyDescent="0.25">
      <c r="A1869" s="5" t="str">
        <f t="shared" si="29"/>
        <v/>
      </c>
      <c r="B1869" t="s">
        <v>91</v>
      </c>
      <c r="C1869" t="s">
        <v>136</v>
      </c>
      <c r="D1869" s="8" t="s">
        <v>51</v>
      </c>
      <c r="E1869">
        <v>20</v>
      </c>
      <c r="F1869">
        <v>2.5550551414489746</v>
      </c>
      <c r="G1869">
        <v>2.2983245849609375</v>
      </c>
      <c r="H1869">
        <v>5.5857576429843903E-2</v>
      </c>
      <c r="I1869">
        <v>90.235127970749119</v>
      </c>
      <c r="J1869" s="6" t="s">
        <v>80</v>
      </c>
    </row>
    <row r="1870" spans="1:10" x14ac:dyDescent="0.25">
      <c r="A1870" s="5" t="str">
        <f t="shared" si="29"/>
        <v/>
      </c>
      <c r="B1870" t="s">
        <v>91</v>
      </c>
      <c r="C1870" t="s">
        <v>136</v>
      </c>
      <c r="D1870" s="8" t="s">
        <v>51</v>
      </c>
      <c r="E1870">
        <v>21</v>
      </c>
      <c r="F1870">
        <v>2.4096207618713379</v>
      </c>
      <c r="G1870">
        <v>2.2380678653717041</v>
      </c>
      <c r="H1870">
        <v>5.4062120616436005E-2</v>
      </c>
      <c r="I1870">
        <v>87.659122486290144</v>
      </c>
      <c r="J1870" s="6" t="s">
        <v>80</v>
      </c>
    </row>
    <row r="1871" spans="1:10" x14ac:dyDescent="0.25">
      <c r="A1871" s="5" t="str">
        <f t="shared" si="29"/>
        <v/>
      </c>
      <c r="B1871" t="s">
        <v>91</v>
      </c>
      <c r="C1871" t="s">
        <v>136</v>
      </c>
      <c r="D1871" s="8" t="s">
        <v>51</v>
      </c>
      <c r="E1871">
        <v>22</v>
      </c>
      <c r="F1871">
        <v>2.1450624465942383</v>
      </c>
      <c r="G1871">
        <v>2.8586664199829102</v>
      </c>
      <c r="H1871">
        <v>5.3572621196508408E-2</v>
      </c>
      <c r="I1871">
        <v>85.11162705667347</v>
      </c>
      <c r="J1871" s="6" t="s">
        <v>80</v>
      </c>
    </row>
    <row r="1872" spans="1:10" x14ac:dyDescent="0.25">
      <c r="A1872" s="5" t="str">
        <f t="shared" si="29"/>
        <v/>
      </c>
      <c r="B1872" t="s">
        <v>91</v>
      </c>
      <c r="C1872" t="s">
        <v>136</v>
      </c>
      <c r="D1872" s="8" t="s">
        <v>51</v>
      </c>
      <c r="E1872">
        <v>23</v>
      </c>
      <c r="F1872">
        <v>1.9017882347106934</v>
      </c>
      <c r="G1872">
        <v>2.2326250076293945</v>
      </c>
      <c r="H1872">
        <v>4.7065086662769318E-2</v>
      </c>
      <c r="I1872">
        <v>83.310630712978508</v>
      </c>
      <c r="J1872" s="6" t="s">
        <v>80</v>
      </c>
    </row>
    <row r="1873" spans="1:10" x14ac:dyDescent="0.25">
      <c r="A1873" s="5" t="str">
        <f t="shared" si="29"/>
        <v/>
      </c>
      <c r="B1873" t="s">
        <v>91</v>
      </c>
      <c r="C1873" t="s">
        <v>136</v>
      </c>
      <c r="D1873" s="8" t="s">
        <v>51</v>
      </c>
      <c r="E1873">
        <v>24</v>
      </c>
      <c r="F1873">
        <v>1.6315380334854126</v>
      </c>
      <c r="G1873">
        <v>1.8015280961990356</v>
      </c>
      <c r="H1873">
        <v>4.286523163318634E-2</v>
      </c>
      <c r="I1873">
        <v>81.231325411335618</v>
      </c>
      <c r="J1873" s="6" t="s">
        <v>80</v>
      </c>
    </row>
    <row r="1874" spans="1:10" x14ac:dyDescent="0.25">
      <c r="A1874" s="5" t="str">
        <f t="shared" si="29"/>
        <v/>
      </c>
      <c r="B1874" t="s">
        <v>91</v>
      </c>
      <c r="C1874" t="s">
        <v>136</v>
      </c>
      <c r="D1874" s="8" t="s">
        <v>70</v>
      </c>
      <c r="E1874">
        <v>1</v>
      </c>
      <c r="F1874">
        <v>1.2685513496398926</v>
      </c>
      <c r="G1874">
        <v>1.2354780435562134</v>
      </c>
      <c r="H1874">
        <v>3.6176402121782303E-2</v>
      </c>
      <c r="I1874">
        <v>74.720747493163302</v>
      </c>
      <c r="J1874" s="6" t="s">
        <v>80</v>
      </c>
    </row>
    <row r="1875" spans="1:10" x14ac:dyDescent="0.25">
      <c r="A1875" s="5" t="str">
        <f t="shared" si="29"/>
        <v/>
      </c>
      <c r="B1875" t="s">
        <v>91</v>
      </c>
      <c r="C1875" t="s">
        <v>136</v>
      </c>
      <c r="D1875" s="8" t="s">
        <v>70</v>
      </c>
      <c r="E1875">
        <v>2</v>
      </c>
      <c r="F1875">
        <v>1.1133148670196533</v>
      </c>
      <c r="G1875">
        <v>1.0531656742095947</v>
      </c>
      <c r="H1875">
        <v>3.2461695373058319E-2</v>
      </c>
      <c r="I1875">
        <v>73.164685505925505</v>
      </c>
      <c r="J1875" s="6" t="s">
        <v>80</v>
      </c>
    </row>
    <row r="1876" spans="1:10" x14ac:dyDescent="0.25">
      <c r="A1876" s="5" t="str">
        <f t="shared" si="29"/>
        <v/>
      </c>
      <c r="B1876" t="s">
        <v>91</v>
      </c>
      <c r="C1876" t="s">
        <v>136</v>
      </c>
      <c r="D1876" s="8" t="s">
        <v>70</v>
      </c>
      <c r="E1876">
        <v>3</v>
      </c>
      <c r="F1876">
        <v>0.97578424215316772</v>
      </c>
      <c r="G1876">
        <v>0.9304579496383667</v>
      </c>
      <c r="H1876">
        <v>2.9971059411764145E-2</v>
      </c>
      <c r="I1876">
        <v>71.323236098449584</v>
      </c>
      <c r="J1876" s="6" t="s">
        <v>80</v>
      </c>
    </row>
    <row r="1877" spans="1:10" x14ac:dyDescent="0.25">
      <c r="A1877" s="5" t="str">
        <f t="shared" si="29"/>
        <v/>
      </c>
      <c r="B1877" t="s">
        <v>91</v>
      </c>
      <c r="C1877" t="s">
        <v>136</v>
      </c>
      <c r="D1877" s="8" t="s">
        <v>70</v>
      </c>
      <c r="E1877">
        <v>4</v>
      </c>
      <c r="F1877">
        <v>0.85792338848114014</v>
      </c>
      <c r="G1877">
        <v>0.85327720642089844</v>
      </c>
      <c r="H1877">
        <v>2.6055138558149338E-2</v>
      </c>
      <c r="I1877">
        <v>70.2885050136735</v>
      </c>
      <c r="J1877" s="6" t="s">
        <v>80</v>
      </c>
    </row>
    <row r="1878" spans="1:10" x14ac:dyDescent="0.25">
      <c r="A1878" s="5" t="str">
        <f t="shared" si="29"/>
        <v/>
      </c>
      <c r="B1878" t="s">
        <v>91</v>
      </c>
      <c r="C1878" t="s">
        <v>136</v>
      </c>
      <c r="D1878" s="8" t="s">
        <v>70</v>
      </c>
      <c r="E1878">
        <v>5</v>
      </c>
      <c r="F1878">
        <v>0.7750321626663208</v>
      </c>
      <c r="G1878">
        <v>0.79668116569519043</v>
      </c>
      <c r="H1878">
        <v>2.3363286629319191E-2</v>
      </c>
      <c r="I1878">
        <v>68.041312670919737</v>
      </c>
      <c r="J1878" s="6" t="s">
        <v>80</v>
      </c>
    </row>
    <row r="1879" spans="1:10" x14ac:dyDescent="0.25">
      <c r="A1879" s="5" t="str">
        <f t="shared" si="29"/>
        <v/>
      </c>
      <c r="B1879" t="s">
        <v>91</v>
      </c>
      <c r="C1879" t="s">
        <v>136</v>
      </c>
      <c r="D1879" s="8" t="s">
        <v>70</v>
      </c>
      <c r="E1879">
        <v>6</v>
      </c>
      <c r="F1879">
        <v>0.7626991868019104</v>
      </c>
      <c r="G1879">
        <v>0.76031172275543213</v>
      </c>
      <c r="H1879">
        <v>2.0923955366015434E-2</v>
      </c>
      <c r="I1879">
        <v>66.791513217866324</v>
      </c>
      <c r="J1879" s="6" t="s">
        <v>80</v>
      </c>
    </row>
    <row r="1880" spans="1:10" x14ac:dyDescent="0.25">
      <c r="A1880" s="5" t="str">
        <f t="shared" si="29"/>
        <v/>
      </c>
      <c r="B1880" t="s">
        <v>91</v>
      </c>
      <c r="C1880" t="s">
        <v>136</v>
      </c>
      <c r="D1880" s="8" t="s">
        <v>70</v>
      </c>
      <c r="E1880">
        <v>7</v>
      </c>
      <c r="F1880">
        <v>0.74335920810699463</v>
      </c>
      <c r="G1880">
        <v>0.7650378942489624</v>
      </c>
      <c r="H1880">
        <v>2.1713661029934883E-2</v>
      </c>
      <c r="I1880">
        <v>65.946946216956022</v>
      </c>
      <c r="J1880" s="6" t="s">
        <v>80</v>
      </c>
    </row>
    <row r="1881" spans="1:10" x14ac:dyDescent="0.25">
      <c r="A1881" s="5" t="str">
        <f t="shared" si="29"/>
        <v/>
      </c>
      <c r="B1881" t="s">
        <v>91</v>
      </c>
      <c r="C1881" t="s">
        <v>136</v>
      </c>
      <c r="D1881" s="8" t="s">
        <v>70</v>
      </c>
      <c r="E1881">
        <v>8</v>
      </c>
      <c r="F1881">
        <v>0.65766394138336182</v>
      </c>
      <c r="G1881">
        <v>0.64137399196624756</v>
      </c>
      <c r="H1881">
        <v>2.5264093652367592E-2</v>
      </c>
      <c r="I1881">
        <v>69.509453053782295</v>
      </c>
      <c r="J1881" s="6" t="s">
        <v>80</v>
      </c>
    </row>
    <row r="1882" spans="1:10" x14ac:dyDescent="0.25">
      <c r="A1882" s="5" t="str">
        <f t="shared" si="29"/>
        <v/>
      </c>
      <c r="B1882" t="s">
        <v>91</v>
      </c>
      <c r="C1882" t="s">
        <v>136</v>
      </c>
      <c r="D1882" s="8" t="s">
        <v>70</v>
      </c>
      <c r="E1882">
        <v>9</v>
      </c>
      <c r="F1882">
        <v>0.49853995442390442</v>
      </c>
      <c r="G1882">
        <v>0.45484614372253418</v>
      </c>
      <c r="H1882">
        <v>2.8821468353271484E-2</v>
      </c>
      <c r="I1882">
        <v>75.69811303555251</v>
      </c>
      <c r="J1882" s="6" t="s">
        <v>80</v>
      </c>
    </row>
    <row r="1883" spans="1:10" x14ac:dyDescent="0.25">
      <c r="A1883" s="5" t="str">
        <f t="shared" si="29"/>
        <v/>
      </c>
      <c r="B1883" t="s">
        <v>91</v>
      </c>
      <c r="C1883" t="s">
        <v>136</v>
      </c>
      <c r="D1883" s="8" t="s">
        <v>70</v>
      </c>
      <c r="E1883">
        <v>10</v>
      </c>
      <c r="F1883">
        <v>0.42013660073280334</v>
      </c>
      <c r="G1883">
        <v>0.3744947612285614</v>
      </c>
      <c r="H1883">
        <v>3.3601820468902588E-2</v>
      </c>
      <c r="I1883">
        <v>79.299307201459825</v>
      </c>
      <c r="J1883" s="6" t="s">
        <v>80</v>
      </c>
    </row>
    <row r="1884" spans="1:10" x14ac:dyDescent="0.25">
      <c r="A1884" s="5" t="str">
        <f t="shared" si="29"/>
        <v/>
      </c>
      <c r="B1884" t="s">
        <v>91</v>
      </c>
      <c r="C1884" t="s">
        <v>136</v>
      </c>
      <c r="D1884" s="8" t="s">
        <v>70</v>
      </c>
      <c r="E1884">
        <v>11</v>
      </c>
      <c r="F1884">
        <v>0.4279666543006897</v>
      </c>
      <c r="G1884">
        <v>0.37478375434875488</v>
      </c>
      <c r="H1884">
        <v>4.0756531059741974E-2</v>
      </c>
      <c r="I1884">
        <v>83.470647219691159</v>
      </c>
      <c r="J1884" s="6" t="s">
        <v>80</v>
      </c>
    </row>
    <row r="1885" spans="1:10" x14ac:dyDescent="0.25">
      <c r="A1885" s="5" t="str">
        <f t="shared" si="29"/>
        <v/>
      </c>
      <c r="B1885" t="s">
        <v>91</v>
      </c>
      <c r="C1885" t="s">
        <v>136</v>
      </c>
      <c r="D1885" s="8" t="s">
        <v>70</v>
      </c>
      <c r="E1885">
        <v>12</v>
      </c>
      <c r="F1885">
        <v>0.53958642482757568</v>
      </c>
      <c r="G1885">
        <v>0.48096099495887756</v>
      </c>
      <c r="H1885">
        <v>4.6489086002111435E-2</v>
      </c>
      <c r="I1885">
        <v>88.380492251594106</v>
      </c>
      <c r="J1885" s="6" t="s">
        <v>80</v>
      </c>
    </row>
    <row r="1886" spans="1:10" x14ac:dyDescent="0.25">
      <c r="A1886" s="5" t="str">
        <f t="shared" si="29"/>
        <v/>
      </c>
      <c r="B1886" t="s">
        <v>91</v>
      </c>
      <c r="C1886" t="s">
        <v>136</v>
      </c>
      <c r="D1886" s="8" t="s">
        <v>70</v>
      </c>
      <c r="E1886">
        <v>13</v>
      </c>
      <c r="F1886">
        <v>0.78906899690628052</v>
      </c>
      <c r="G1886">
        <v>0.69415831565856934</v>
      </c>
      <c r="H1886">
        <v>5.2526764571666718E-2</v>
      </c>
      <c r="I1886">
        <v>92.325524156790493</v>
      </c>
      <c r="J1886" s="6" t="s">
        <v>80</v>
      </c>
    </row>
    <row r="1887" spans="1:10" x14ac:dyDescent="0.25">
      <c r="A1887" s="5" t="str">
        <f t="shared" si="29"/>
        <v/>
      </c>
      <c r="B1887" t="s">
        <v>91</v>
      </c>
      <c r="C1887" t="s">
        <v>136</v>
      </c>
      <c r="D1887" s="8" t="s">
        <v>70</v>
      </c>
      <c r="E1887">
        <v>14</v>
      </c>
      <c r="F1887">
        <v>1.0979727506637573</v>
      </c>
      <c r="G1887">
        <v>1.0231314897537231</v>
      </c>
      <c r="H1887">
        <v>5.6280728429555893E-2</v>
      </c>
      <c r="I1887">
        <v>95.260072926162167</v>
      </c>
      <c r="J1887" s="6" t="s">
        <v>80</v>
      </c>
    </row>
    <row r="1888" spans="1:10" x14ac:dyDescent="0.25">
      <c r="A1888" s="5" t="str">
        <f t="shared" si="29"/>
        <v/>
      </c>
      <c r="B1888" t="s">
        <v>91</v>
      </c>
      <c r="C1888" t="s">
        <v>136</v>
      </c>
      <c r="D1888" s="8" t="s">
        <v>70</v>
      </c>
      <c r="E1888">
        <v>15</v>
      </c>
      <c r="F1888">
        <v>1.3830777406692505</v>
      </c>
      <c r="G1888">
        <v>1.4612147808074951</v>
      </c>
      <c r="H1888">
        <v>6.0387440025806427E-2</v>
      </c>
      <c r="I1888">
        <v>97.152415679125255</v>
      </c>
      <c r="J1888" s="6" t="s">
        <v>80</v>
      </c>
    </row>
    <row r="1889" spans="1:10" x14ac:dyDescent="0.25">
      <c r="A1889" s="5" t="str">
        <f t="shared" si="29"/>
        <v/>
      </c>
      <c r="B1889" t="s">
        <v>91</v>
      </c>
      <c r="C1889" t="s">
        <v>136</v>
      </c>
      <c r="D1889" s="8" t="s">
        <v>70</v>
      </c>
      <c r="E1889">
        <v>16</v>
      </c>
      <c r="F1889">
        <v>1.8328955173492432</v>
      </c>
      <c r="G1889">
        <v>1.9010262489318848</v>
      </c>
      <c r="H1889">
        <v>6.2846638262271881E-2</v>
      </c>
      <c r="I1889">
        <v>99.231540565176829</v>
      </c>
      <c r="J1889" s="6" t="s">
        <v>80</v>
      </c>
    </row>
    <row r="1890" spans="1:10" x14ac:dyDescent="0.25">
      <c r="A1890" s="5" t="str">
        <f t="shared" si="29"/>
        <v/>
      </c>
      <c r="B1890" t="s">
        <v>91</v>
      </c>
      <c r="C1890" t="s">
        <v>136</v>
      </c>
      <c r="D1890" s="8" t="s">
        <v>70</v>
      </c>
      <c r="E1890">
        <v>17</v>
      </c>
      <c r="F1890">
        <v>2.1839890480041504</v>
      </c>
      <c r="G1890">
        <v>2.3693809509277344</v>
      </c>
      <c r="H1890">
        <v>6.1471924185752869E-2</v>
      </c>
      <c r="I1890">
        <v>98.020145852323679</v>
      </c>
      <c r="J1890" s="6" t="s">
        <v>80</v>
      </c>
    </row>
    <row r="1891" spans="1:10" x14ac:dyDescent="0.25">
      <c r="A1891" s="5" t="str">
        <f t="shared" si="29"/>
        <v/>
      </c>
      <c r="B1891" t="s">
        <v>91</v>
      </c>
      <c r="C1891" t="s">
        <v>136</v>
      </c>
      <c r="D1891" s="8" t="s">
        <v>70</v>
      </c>
      <c r="E1891">
        <v>18</v>
      </c>
      <c r="F1891">
        <v>2.5184381008148193</v>
      </c>
      <c r="G1891">
        <v>2.6309385299682617</v>
      </c>
      <c r="H1891">
        <v>6.0595739632844925E-2</v>
      </c>
      <c r="I1891">
        <v>96.087146763901828</v>
      </c>
      <c r="J1891" s="6" t="s">
        <v>80</v>
      </c>
    </row>
    <row r="1892" spans="1:10" x14ac:dyDescent="0.25">
      <c r="A1892" s="5" t="str">
        <f t="shared" si="29"/>
        <v/>
      </c>
      <c r="B1892" t="s">
        <v>91</v>
      </c>
      <c r="C1892" t="s">
        <v>136</v>
      </c>
      <c r="D1892" s="8" t="s">
        <v>70</v>
      </c>
      <c r="E1892">
        <v>19</v>
      </c>
      <c r="F1892">
        <v>2.5975220203399658</v>
      </c>
      <c r="G1892">
        <v>2.6948130130767822</v>
      </c>
      <c r="H1892">
        <v>5.9445973485708237E-2</v>
      </c>
      <c r="I1892">
        <v>93.551996353692871</v>
      </c>
      <c r="J1892" s="6" t="s">
        <v>80</v>
      </c>
    </row>
    <row r="1893" spans="1:10" x14ac:dyDescent="0.25">
      <c r="A1893" s="5" t="str">
        <f t="shared" si="29"/>
        <v/>
      </c>
      <c r="B1893" t="s">
        <v>91</v>
      </c>
      <c r="C1893" t="s">
        <v>136</v>
      </c>
      <c r="D1893" s="8" t="s">
        <v>70</v>
      </c>
      <c r="E1893">
        <v>20</v>
      </c>
      <c r="F1893">
        <v>2.5384719371795654</v>
      </c>
      <c r="G1893">
        <v>1.6228475570678711</v>
      </c>
      <c r="H1893">
        <v>5.7096850126981735E-2</v>
      </c>
      <c r="I1893">
        <v>89.557274384685357</v>
      </c>
      <c r="J1893" s="6" t="s">
        <v>80</v>
      </c>
    </row>
    <row r="1894" spans="1:10" x14ac:dyDescent="0.25">
      <c r="A1894" s="5" t="str">
        <f t="shared" si="29"/>
        <v/>
      </c>
      <c r="B1894" t="s">
        <v>91</v>
      </c>
      <c r="C1894" t="s">
        <v>136</v>
      </c>
      <c r="D1894" s="8" t="s">
        <v>70</v>
      </c>
      <c r="E1894">
        <v>21</v>
      </c>
      <c r="F1894">
        <v>2.428178071975708</v>
      </c>
      <c r="G1894">
        <v>2.8720028400421143</v>
      </c>
      <c r="H1894">
        <v>5.6100454181432724E-2</v>
      </c>
      <c r="I1894">
        <v>86.094721969007864</v>
      </c>
      <c r="J1894" s="6" t="s">
        <v>80</v>
      </c>
    </row>
    <row r="1895" spans="1:10" x14ac:dyDescent="0.25">
      <c r="A1895" s="5" t="str">
        <f t="shared" si="29"/>
        <v/>
      </c>
      <c r="B1895" t="s">
        <v>91</v>
      </c>
      <c r="C1895" t="s">
        <v>136</v>
      </c>
      <c r="D1895" s="8" t="s">
        <v>70</v>
      </c>
      <c r="E1895">
        <v>22</v>
      </c>
      <c r="F1895">
        <v>2.1805200576782227</v>
      </c>
      <c r="G1895">
        <v>2.3630979061126709</v>
      </c>
      <c r="H1895">
        <v>5.234769731760025E-2</v>
      </c>
      <c r="I1895">
        <v>82.445834092980562</v>
      </c>
      <c r="J1895" s="6" t="s">
        <v>80</v>
      </c>
    </row>
    <row r="1896" spans="1:10" x14ac:dyDescent="0.25">
      <c r="A1896" s="5" t="str">
        <f t="shared" si="29"/>
        <v/>
      </c>
      <c r="B1896" t="s">
        <v>91</v>
      </c>
      <c r="C1896" t="s">
        <v>136</v>
      </c>
      <c r="D1896" s="8" t="s">
        <v>70</v>
      </c>
      <c r="E1896">
        <v>23</v>
      </c>
      <c r="F1896">
        <v>1.8978649377822876</v>
      </c>
      <c r="G1896">
        <v>1.9297295808792114</v>
      </c>
      <c r="H1896">
        <v>4.7469180077314377E-2</v>
      </c>
      <c r="I1896">
        <v>79.737566089335644</v>
      </c>
      <c r="J1896" s="6" t="s">
        <v>80</v>
      </c>
    </row>
    <row r="1897" spans="1:10" x14ac:dyDescent="0.25">
      <c r="A1897" s="5" t="str">
        <f t="shared" si="29"/>
        <v/>
      </c>
      <c r="B1897" t="s">
        <v>91</v>
      </c>
      <c r="C1897" t="s">
        <v>136</v>
      </c>
      <c r="D1897" s="8" t="s">
        <v>70</v>
      </c>
      <c r="E1897">
        <v>24</v>
      </c>
      <c r="F1897">
        <v>1.5611302852630615</v>
      </c>
      <c r="G1897">
        <v>1.571915864944458</v>
      </c>
      <c r="H1897">
        <v>4.2741525918245316E-2</v>
      </c>
      <c r="I1897">
        <v>77.32179580674476</v>
      </c>
      <c r="J1897" s="6" t="s">
        <v>80</v>
      </c>
    </row>
    <row r="1898" spans="1:10" x14ac:dyDescent="0.25">
      <c r="A1898" s="5" t="str">
        <f t="shared" si="29"/>
        <v/>
      </c>
      <c r="B1898" t="s">
        <v>91</v>
      </c>
      <c r="C1898" t="s">
        <v>136</v>
      </c>
      <c r="D1898" s="8" t="s">
        <v>52</v>
      </c>
      <c r="E1898">
        <v>1</v>
      </c>
      <c r="F1898">
        <v>1.4940623044967651</v>
      </c>
      <c r="G1898">
        <v>1.4242501258850098</v>
      </c>
      <c r="H1898">
        <v>3.5482157021760941E-2</v>
      </c>
      <c r="I1898">
        <v>77.478366788321097</v>
      </c>
      <c r="J1898" s="6" t="s">
        <v>80</v>
      </c>
    </row>
    <row r="1899" spans="1:10" x14ac:dyDescent="0.25">
      <c r="A1899" s="5" t="str">
        <f t="shared" si="29"/>
        <v/>
      </c>
      <c r="B1899" t="s">
        <v>91</v>
      </c>
      <c r="C1899" t="s">
        <v>136</v>
      </c>
      <c r="D1899" s="8" t="s">
        <v>52</v>
      </c>
      <c r="E1899">
        <v>2</v>
      </c>
      <c r="F1899">
        <v>1.3029173612594604</v>
      </c>
      <c r="G1899">
        <v>1.248289942741394</v>
      </c>
      <c r="H1899">
        <v>3.1482666730880737E-2</v>
      </c>
      <c r="I1899">
        <v>77.09894160583913</v>
      </c>
      <c r="J1899" s="6" t="s">
        <v>80</v>
      </c>
    </row>
    <row r="1900" spans="1:10" x14ac:dyDescent="0.25">
      <c r="A1900" s="5" t="str">
        <f t="shared" si="29"/>
        <v/>
      </c>
      <c r="B1900" t="s">
        <v>91</v>
      </c>
      <c r="C1900" t="s">
        <v>136</v>
      </c>
      <c r="D1900" s="8" t="s">
        <v>52</v>
      </c>
      <c r="E1900">
        <v>3</v>
      </c>
      <c r="F1900">
        <v>1.1485775709152222</v>
      </c>
      <c r="G1900">
        <v>1.139079213142395</v>
      </c>
      <c r="H1900">
        <v>2.897406741976738E-2</v>
      </c>
      <c r="I1900">
        <v>75.876487226277291</v>
      </c>
      <c r="J1900" s="6" t="s">
        <v>80</v>
      </c>
    </row>
    <row r="1901" spans="1:10" x14ac:dyDescent="0.25">
      <c r="A1901" s="5" t="str">
        <f t="shared" si="29"/>
        <v/>
      </c>
      <c r="B1901" t="s">
        <v>91</v>
      </c>
      <c r="C1901" t="s">
        <v>136</v>
      </c>
      <c r="D1901" s="8" t="s">
        <v>52</v>
      </c>
      <c r="E1901">
        <v>4</v>
      </c>
      <c r="F1901">
        <v>1.0439598560333252</v>
      </c>
      <c r="G1901">
        <v>1.0420517921447754</v>
      </c>
      <c r="H1901">
        <v>2.6214014738798141E-2</v>
      </c>
      <c r="I1901">
        <v>73.797746350365514</v>
      </c>
      <c r="J1901" s="6" t="s">
        <v>80</v>
      </c>
    </row>
    <row r="1902" spans="1:10" x14ac:dyDescent="0.25">
      <c r="A1902" s="5" t="str">
        <f t="shared" si="29"/>
        <v/>
      </c>
      <c r="B1902" t="s">
        <v>91</v>
      </c>
      <c r="C1902" t="s">
        <v>136</v>
      </c>
      <c r="D1902" s="8" t="s">
        <v>52</v>
      </c>
      <c r="E1902">
        <v>5</v>
      </c>
      <c r="F1902">
        <v>0.99419724941253662</v>
      </c>
      <c r="G1902">
        <v>0.96724617481231689</v>
      </c>
      <c r="H1902">
        <v>2.4427084252238274E-2</v>
      </c>
      <c r="I1902">
        <v>72.728713503649516</v>
      </c>
      <c r="J1902" s="6" t="s">
        <v>80</v>
      </c>
    </row>
    <row r="1903" spans="1:10" x14ac:dyDescent="0.25">
      <c r="A1903" s="5" t="str">
        <f t="shared" si="29"/>
        <v/>
      </c>
      <c r="B1903" t="s">
        <v>91</v>
      </c>
      <c r="C1903" t="s">
        <v>136</v>
      </c>
      <c r="D1903" s="8" t="s">
        <v>52</v>
      </c>
      <c r="E1903">
        <v>6</v>
      </c>
      <c r="F1903">
        <v>0.94187700748443604</v>
      </c>
      <c r="G1903">
        <v>0.94625574350357056</v>
      </c>
      <c r="H1903">
        <v>2.248058095574379E-2</v>
      </c>
      <c r="I1903">
        <v>72.924343065693606</v>
      </c>
      <c r="J1903" s="6" t="s">
        <v>80</v>
      </c>
    </row>
    <row r="1904" spans="1:10" x14ac:dyDescent="0.25">
      <c r="A1904" s="5" t="str">
        <f t="shared" si="29"/>
        <v/>
      </c>
      <c r="B1904" t="s">
        <v>91</v>
      </c>
      <c r="C1904" t="s">
        <v>136</v>
      </c>
      <c r="D1904" s="8" t="s">
        <v>52</v>
      </c>
      <c r="E1904">
        <v>7</v>
      </c>
      <c r="F1904">
        <v>0.9826655387878418</v>
      </c>
      <c r="G1904">
        <v>0.91697347164154053</v>
      </c>
      <c r="H1904">
        <v>2.3367743939161301E-2</v>
      </c>
      <c r="I1904">
        <v>73.209589416057426</v>
      </c>
      <c r="J1904" s="6" t="s">
        <v>80</v>
      </c>
    </row>
    <row r="1905" spans="1:10" x14ac:dyDescent="0.25">
      <c r="A1905" s="5" t="str">
        <f t="shared" si="29"/>
        <v/>
      </c>
      <c r="B1905" t="s">
        <v>91</v>
      </c>
      <c r="C1905" t="s">
        <v>136</v>
      </c>
      <c r="D1905" s="8" t="s">
        <v>52</v>
      </c>
      <c r="E1905">
        <v>8</v>
      </c>
      <c r="F1905">
        <v>0.88191509246826172</v>
      </c>
      <c r="G1905">
        <v>0.79100525379180908</v>
      </c>
      <c r="H1905">
        <v>2.5574717670679092E-2</v>
      </c>
      <c r="I1905">
        <v>75.156532846715336</v>
      </c>
      <c r="J1905" s="6" t="s">
        <v>80</v>
      </c>
    </row>
    <row r="1906" spans="1:10" x14ac:dyDescent="0.25">
      <c r="A1906" s="5" t="str">
        <f t="shared" si="29"/>
        <v/>
      </c>
      <c r="B1906" t="s">
        <v>91</v>
      </c>
      <c r="C1906" t="s">
        <v>136</v>
      </c>
      <c r="D1906" s="8" t="s">
        <v>52</v>
      </c>
      <c r="E1906">
        <v>9</v>
      </c>
      <c r="F1906">
        <v>0.77059036493301392</v>
      </c>
      <c r="G1906">
        <v>0.67274397611618042</v>
      </c>
      <c r="H1906">
        <v>2.9531326144933701E-2</v>
      </c>
      <c r="I1906">
        <v>77.719744525548577</v>
      </c>
      <c r="J1906" s="6" t="s">
        <v>80</v>
      </c>
    </row>
    <row r="1907" spans="1:10" x14ac:dyDescent="0.25">
      <c r="A1907" s="5" t="str">
        <f t="shared" si="29"/>
        <v/>
      </c>
      <c r="B1907" t="s">
        <v>91</v>
      </c>
      <c r="C1907" t="s">
        <v>136</v>
      </c>
      <c r="D1907" s="8" t="s">
        <v>52</v>
      </c>
      <c r="E1907">
        <v>10</v>
      </c>
      <c r="F1907">
        <v>0.73873609304428101</v>
      </c>
      <c r="G1907">
        <v>0.57890212535858154</v>
      </c>
      <c r="H1907">
        <v>3.4269325435161591E-2</v>
      </c>
      <c r="I1907">
        <v>82.485857664233464</v>
      </c>
      <c r="J1907" s="6" t="s">
        <v>80</v>
      </c>
    </row>
    <row r="1908" spans="1:10" x14ac:dyDescent="0.25">
      <c r="A1908" s="5" t="str">
        <f t="shared" si="29"/>
        <v/>
      </c>
      <c r="B1908" t="s">
        <v>91</v>
      </c>
      <c r="C1908" t="s">
        <v>136</v>
      </c>
      <c r="D1908" s="8" t="s">
        <v>52</v>
      </c>
      <c r="E1908">
        <v>11</v>
      </c>
      <c r="F1908">
        <v>0.83097046613693237</v>
      </c>
      <c r="G1908">
        <v>0.62982070446014404</v>
      </c>
      <c r="H1908">
        <v>4.0804985910654068E-2</v>
      </c>
      <c r="I1908">
        <v>87.219069343064831</v>
      </c>
      <c r="J1908" s="6" t="s">
        <v>80</v>
      </c>
    </row>
    <row r="1909" spans="1:10" x14ac:dyDescent="0.25">
      <c r="A1909" s="5" t="str">
        <f t="shared" si="29"/>
        <v/>
      </c>
      <c r="B1909" t="s">
        <v>91</v>
      </c>
      <c r="C1909" t="s">
        <v>136</v>
      </c>
      <c r="D1909" s="8" t="s">
        <v>52</v>
      </c>
      <c r="E1909">
        <v>12</v>
      </c>
      <c r="F1909">
        <v>0.94371974468231201</v>
      </c>
      <c r="G1909">
        <v>0.8478701114654541</v>
      </c>
      <c r="H1909">
        <v>4.730510339140892E-2</v>
      </c>
      <c r="I1909">
        <v>90.656478102190448</v>
      </c>
      <c r="J1909" s="6" t="s">
        <v>80</v>
      </c>
    </row>
    <row r="1910" spans="1:10" x14ac:dyDescent="0.25">
      <c r="A1910" s="5" t="str">
        <f t="shared" si="29"/>
        <v/>
      </c>
      <c r="B1910" t="s">
        <v>91</v>
      </c>
      <c r="C1910" t="s">
        <v>136</v>
      </c>
      <c r="D1910" s="8" t="s">
        <v>52</v>
      </c>
      <c r="E1910">
        <v>13</v>
      </c>
      <c r="F1910">
        <v>1.2455112934112549</v>
      </c>
      <c r="G1910">
        <v>1.0757625102996826</v>
      </c>
      <c r="H1910">
        <v>5.3512029349803925E-2</v>
      </c>
      <c r="I1910">
        <v>93.651277372263394</v>
      </c>
      <c r="J1910" s="6" t="s">
        <v>80</v>
      </c>
    </row>
    <row r="1911" spans="1:10" x14ac:dyDescent="0.25">
      <c r="A1911" s="5" t="str">
        <f t="shared" si="29"/>
        <v/>
      </c>
      <c r="B1911" t="s">
        <v>91</v>
      </c>
      <c r="C1911" t="s">
        <v>136</v>
      </c>
      <c r="D1911" s="8" t="s">
        <v>52</v>
      </c>
      <c r="E1911">
        <v>14</v>
      </c>
      <c r="F1911">
        <v>1.5601683855056763</v>
      </c>
      <c r="G1911">
        <v>1.4928684234619141</v>
      </c>
      <c r="H1911">
        <v>5.8094851672649384E-2</v>
      </c>
      <c r="I1911">
        <v>95.890145985400835</v>
      </c>
      <c r="J1911" s="6" t="s">
        <v>80</v>
      </c>
    </row>
    <row r="1912" spans="1:10" x14ac:dyDescent="0.25">
      <c r="A1912" s="5" t="str">
        <f t="shared" si="29"/>
        <v/>
      </c>
      <c r="B1912" t="s">
        <v>91</v>
      </c>
      <c r="C1912" t="s">
        <v>136</v>
      </c>
      <c r="D1912" s="8" t="s">
        <v>52</v>
      </c>
      <c r="E1912">
        <v>15</v>
      </c>
      <c r="F1912">
        <v>1.8784075975418091</v>
      </c>
      <c r="G1912">
        <v>1.8035502433776855</v>
      </c>
      <c r="H1912">
        <v>6.0436923056840897E-2</v>
      </c>
      <c r="I1912">
        <v>97.96158759124198</v>
      </c>
      <c r="J1912" s="6" t="s">
        <v>80</v>
      </c>
    </row>
    <row r="1913" spans="1:10" x14ac:dyDescent="0.25">
      <c r="A1913" s="5" t="str">
        <f t="shared" si="29"/>
        <v/>
      </c>
      <c r="B1913" t="s">
        <v>91</v>
      </c>
      <c r="C1913" t="s">
        <v>136</v>
      </c>
      <c r="D1913" s="8" t="s">
        <v>52</v>
      </c>
      <c r="E1913">
        <v>16</v>
      </c>
      <c r="F1913">
        <v>2.2804255485534668</v>
      </c>
      <c r="G1913">
        <v>2.1652815341949463</v>
      </c>
      <c r="H1913">
        <v>6.247171014547348E-2</v>
      </c>
      <c r="I1913">
        <v>98.306751824816146</v>
      </c>
      <c r="J1913" s="6" t="s">
        <v>80</v>
      </c>
    </row>
    <row r="1914" spans="1:10" x14ac:dyDescent="0.25">
      <c r="A1914" s="5" t="str">
        <f t="shared" si="29"/>
        <v/>
      </c>
      <c r="B1914" t="s">
        <v>91</v>
      </c>
      <c r="C1914" t="s">
        <v>136</v>
      </c>
      <c r="D1914" s="8" t="s">
        <v>52</v>
      </c>
      <c r="E1914">
        <v>17</v>
      </c>
      <c r="F1914">
        <v>2.581850528717041</v>
      </c>
      <c r="G1914">
        <v>2.6231703758239746</v>
      </c>
      <c r="H1914">
        <v>6.1736904084682465E-2</v>
      </c>
      <c r="I1914">
        <v>98.73686131386944</v>
      </c>
      <c r="J1914" s="6" t="s">
        <v>80</v>
      </c>
    </row>
    <row r="1915" spans="1:10" x14ac:dyDescent="0.25">
      <c r="A1915" s="5" t="str">
        <f t="shared" si="29"/>
        <v/>
      </c>
      <c r="B1915" t="s">
        <v>91</v>
      </c>
      <c r="C1915" t="s">
        <v>136</v>
      </c>
      <c r="D1915" s="8" t="s">
        <v>52</v>
      </c>
      <c r="E1915">
        <v>18</v>
      </c>
      <c r="F1915">
        <v>2.9689109325408936</v>
      </c>
      <c r="G1915">
        <v>2.9811396598815918</v>
      </c>
      <c r="H1915">
        <v>6.2595956027507782E-2</v>
      </c>
      <c r="I1915">
        <v>97.2603102189792</v>
      </c>
      <c r="J1915" s="6" t="s">
        <v>80</v>
      </c>
    </row>
    <row r="1916" spans="1:10" x14ac:dyDescent="0.25">
      <c r="A1916" s="5" t="str">
        <f t="shared" si="29"/>
        <v/>
      </c>
      <c r="B1916" t="s">
        <v>91</v>
      </c>
      <c r="C1916" t="s">
        <v>136</v>
      </c>
      <c r="D1916" s="8" t="s">
        <v>52</v>
      </c>
      <c r="E1916">
        <v>19</v>
      </c>
      <c r="F1916">
        <v>3.077742338180542</v>
      </c>
      <c r="G1916">
        <v>1.981174111366272</v>
      </c>
      <c r="H1916">
        <v>6.0326684266328812E-2</v>
      </c>
      <c r="I1916">
        <v>93.841058394159475</v>
      </c>
      <c r="J1916" s="6" t="s">
        <v>80</v>
      </c>
    </row>
    <row r="1917" spans="1:10" x14ac:dyDescent="0.25">
      <c r="A1917" s="5" t="str">
        <f t="shared" si="29"/>
        <v/>
      </c>
      <c r="B1917" t="s">
        <v>91</v>
      </c>
      <c r="C1917" t="s">
        <v>136</v>
      </c>
      <c r="D1917" s="8" t="s">
        <v>52</v>
      </c>
      <c r="E1917">
        <v>20</v>
      </c>
      <c r="F1917">
        <v>2.8710665702819824</v>
      </c>
      <c r="G1917">
        <v>2.2857279777526855</v>
      </c>
      <c r="H1917">
        <v>5.7204846292734146E-2</v>
      </c>
      <c r="I1917">
        <v>89.833576642335743</v>
      </c>
      <c r="J1917" s="6" t="s">
        <v>80</v>
      </c>
    </row>
    <row r="1918" spans="1:10" x14ac:dyDescent="0.25">
      <c r="A1918" s="5" t="str">
        <f t="shared" si="29"/>
        <v/>
      </c>
      <c r="B1918" t="s">
        <v>91</v>
      </c>
      <c r="C1918" t="s">
        <v>136</v>
      </c>
      <c r="D1918" s="8" t="s">
        <v>52</v>
      </c>
      <c r="E1918">
        <v>21</v>
      </c>
      <c r="F1918">
        <v>2.6900317668914795</v>
      </c>
      <c r="G1918">
        <v>3.307431697845459</v>
      </c>
      <c r="H1918">
        <v>5.5520381778478622E-2</v>
      </c>
      <c r="I1918">
        <v>87.736989051094895</v>
      </c>
      <c r="J1918" s="6" t="s">
        <v>80</v>
      </c>
    </row>
    <row r="1919" spans="1:10" x14ac:dyDescent="0.25">
      <c r="A1919" s="5" t="str">
        <f t="shared" si="29"/>
        <v/>
      </c>
      <c r="B1919" t="s">
        <v>91</v>
      </c>
      <c r="C1919" t="s">
        <v>136</v>
      </c>
      <c r="D1919" s="8" t="s">
        <v>52</v>
      </c>
      <c r="E1919">
        <v>22</v>
      </c>
      <c r="F1919">
        <v>2.477863073348999</v>
      </c>
      <c r="G1919">
        <v>2.7154979705810547</v>
      </c>
      <c r="H1919">
        <v>5.0998903810977936E-2</v>
      </c>
      <c r="I1919">
        <v>85.818047445254621</v>
      </c>
      <c r="J1919" s="6" t="s">
        <v>80</v>
      </c>
    </row>
    <row r="1920" spans="1:10" x14ac:dyDescent="0.25">
      <c r="A1920" s="5" t="str">
        <f t="shared" si="29"/>
        <v/>
      </c>
      <c r="B1920" t="s">
        <v>91</v>
      </c>
      <c r="C1920" t="s">
        <v>136</v>
      </c>
      <c r="D1920" s="8" t="s">
        <v>52</v>
      </c>
      <c r="E1920">
        <v>23</v>
      </c>
      <c r="F1920">
        <v>2.1675665378570557</v>
      </c>
      <c r="G1920">
        <v>2.3280024528503418</v>
      </c>
      <c r="H1920">
        <v>4.7118265181779861E-2</v>
      </c>
      <c r="I1920">
        <v>83.625921532846661</v>
      </c>
      <c r="J1920" s="6" t="s">
        <v>80</v>
      </c>
    </row>
    <row r="1921" spans="1:10" x14ac:dyDescent="0.25">
      <c r="A1921" s="5" t="str">
        <f t="shared" si="29"/>
        <v/>
      </c>
      <c r="B1921" t="s">
        <v>91</v>
      </c>
      <c r="C1921" t="s">
        <v>136</v>
      </c>
      <c r="D1921" s="8" t="s">
        <v>52</v>
      </c>
      <c r="E1921">
        <v>24</v>
      </c>
      <c r="F1921">
        <v>1.8457337617874146</v>
      </c>
      <c r="G1921">
        <v>1.9394006729125977</v>
      </c>
      <c r="H1921">
        <v>4.247298464179039E-2</v>
      </c>
      <c r="I1921">
        <v>82.58955291970706</v>
      </c>
      <c r="J1921" s="6" t="s">
        <v>80</v>
      </c>
    </row>
    <row r="1922" spans="1:10" x14ac:dyDescent="0.25">
      <c r="A1922" s="5" t="str">
        <f t="shared" ref="A1922:A1985" si="30">IF(AND(category = B1922, subcategory=C1922, reportdate = D1922), E1922, "")</f>
        <v/>
      </c>
      <c r="B1922" t="s">
        <v>91</v>
      </c>
      <c r="C1922" t="s">
        <v>136</v>
      </c>
      <c r="D1922" s="8" t="s">
        <v>53</v>
      </c>
      <c r="E1922">
        <v>1</v>
      </c>
      <c r="F1922">
        <v>1.5974018573760986</v>
      </c>
      <c r="G1922">
        <v>1.6275798082351685</v>
      </c>
      <c r="H1922">
        <v>3.6455534398555756E-2</v>
      </c>
      <c r="I1922">
        <v>80.607089416058642</v>
      </c>
      <c r="J1922" s="6" t="s">
        <v>80</v>
      </c>
    </row>
    <row r="1923" spans="1:10" x14ac:dyDescent="0.25">
      <c r="A1923" s="5" t="str">
        <f t="shared" si="30"/>
        <v/>
      </c>
      <c r="B1923" t="s">
        <v>91</v>
      </c>
      <c r="C1923" t="s">
        <v>136</v>
      </c>
      <c r="D1923" s="8" t="s">
        <v>53</v>
      </c>
      <c r="E1923">
        <v>2</v>
      </c>
      <c r="F1923">
        <v>1.4342973232269287</v>
      </c>
      <c r="G1923">
        <v>1.3971160650253296</v>
      </c>
      <c r="H1923">
        <v>3.3015523105859756E-2</v>
      </c>
      <c r="I1923">
        <v>78.798047445256628</v>
      </c>
      <c r="J1923" s="6" t="s">
        <v>80</v>
      </c>
    </row>
    <row r="1924" spans="1:10" x14ac:dyDescent="0.25">
      <c r="A1924" s="5" t="str">
        <f t="shared" si="30"/>
        <v/>
      </c>
      <c r="B1924" t="s">
        <v>91</v>
      </c>
      <c r="C1924" t="s">
        <v>136</v>
      </c>
      <c r="D1924" s="8" t="s">
        <v>53</v>
      </c>
      <c r="E1924">
        <v>3</v>
      </c>
      <c r="F1924">
        <v>1.246595025062561</v>
      </c>
      <c r="G1924">
        <v>1.2637088298797607</v>
      </c>
      <c r="H1924">
        <v>3.1268168240785599E-2</v>
      </c>
      <c r="I1924">
        <v>77.158923357665159</v>
      </c>
      <c r="J1924" s="6" t="s">
        <v>80</v>
      </c>
    </row>
    <row r="1925" spans="1:10" x14ac:dyDescent="0.25">
      <c r="A1925" s="5" t="str">
        <f t="shared" si="30"/>
        <v/>
      </c>
      <c r="B1925" t="s">
        <v>91</v>
      </c>
      <c r="C1925" t="s">
        <v>136</v>
      </c>
      <c r="D1925" s="8" t="s">
        <v>53</v>
      </c>
      <c r="E1925">
        <v>4</v>
      </c>
      <c r="F1925">
        <v>1.1176832914352417</v>
      </c>
      <c r="G1925">
        <v>1.1186923980712891</v>
      </c>
      <c r="H1925">
        <v>2.6794780045747757E-2</v>
      </c>
      <c r="I1925">
        <v>76.414808394160772</v>
      </c>
      <c r="J1925" s="6" t="s">
        <v>80</v>
      </c>
    </row>
    <row r="1926" spans="1:10" x14ac:dyDescent="0.25">
      <c r="A1926" s="5" t="str">
        <f t="shared" si="30"/>
        <v/>
      </c>
      <c r="B1926" t="s">
        <v>91</v>
      </c>
      <c r="C1926" t="s">
        <v>136</v>
      </c>
      <c r="D1926" s="8" t="s">
        <v>53</v>
      </c>
      <c r="E1926">
        <v>5</v>
      </c>
      <c r="F1926">
        <v>1.0325068235397339</v>
      </c>
      <c r="G1926">
        <v>1.0529134273529053</v>
      </c>
      <c r="H1926">
        <v>2.5786427780985832E-2</v>
      </c>
      <c r="I1926">
        <v>74.459297445255913</v>
      </c>
      <c r="J1926" s="6" t="s">
        <v>80</v>
      </c>
    </row>
    <row r="1927" spans="1:10" x14ac:dyDescent="0.25">
      <c r="A1927" s="5" t="str">
        <f t="shared" si="30"/>
        <v/>
      </c>
      <c r="B1927" t="s">
        <v>91</v>
      </c>
      <c r="C1927" t="s">
        <v>136</v>
      </c>
      <c r="D1927" s="8" t="s">
        <v>53</v>
      </c>
      <c r="E1927">
        <v>6</v>
      </c>
      <c r="F1927">
        <v>1.01426100730896</v>
      </c>
      <c r="G1927">
        <v>0.98768156766891479</v>
      </c>
      <c r="H1927">
        <v>2.4592945352196693E-2</v>
      </c>
      <c r="I1927">
        <v>73.44628649635014</v>
      </c>
      <c r="J1927" s="6" t="s">
        <v>80</v>
      </c>
    </row>
    <row r="1928" spans="1:10" x14ac:dyDescent="0.25">
      <c r="A1928" s="5" t="str">
        <f t="shared" si="30"/>
        <v/>
      </c>
      <c r="B1928" t="s">
        <v>91</v>
      </c>
      <c r="C1928" t="s">
        <v>136</v>
      </c>
      <c r="D1928" s="8" t="s">
        <v>53</v>
      </c>
      <c r="E1928">
        <v>7</v>
      </c>
      <c r="F1928">
        <v>1.003240704536438</v>
      </c>
      <c r="G1928">
        <v>0.99903124570846558</v>
      </c>
      <c r="H1928">
        <v>2.4778511375188828E-2</v>
      </c>
      <c r="I1928">
        <v>73.709899635036493</v>
      </c>
      <c r="J1928" s="6" t="s">
        <v>80</v>
      </c>
    </row>
    <row r="1929" spans="1:10" x14ac:dyDescent="0.25">
      <c r="A1929" s="5" t="str">
        <f t="shared" si="30"/>
        <v/>
      </c>
      <c r="B1929" t="s">
        <v>91</v>
      </c>
      <c r="C1929" t="s">
        <v>136</v>
      </c>
      <c r="D1929" s="8" t="s">
        <v>53</v>
      </c>
      <c r="E1929">
        <v>8</v>
      </c>
      <c r="F1929">
        <v>0.93433243036270142</v>
      </c>
      <c r="G1929">
        <v>0.87018376588821411</v>
      </c>
      <c r="H1929">
        <v>2.6730038225650787E-2</v>
      </c>
      <c r="I1929">
        <v>77.561715328467329</v>
      </c>
      <c r="J1929" s="6" t="s">
        <v>80</v>
      </c>
    </row>
    <row r="1930" spans="1:10" x14ac:dyDescent="0.25">
      <c r="A1930" s="5" t="str">
        <f t="shared" si="30"/>
        <v/>
      </c>
      <c r="B1930" t="s">
        <v>91</v>
      </c>
      <c r="C1930" t="s">
        <v>136</v>
      </c>
      <c r="D1930" s="8" t="s">
        <v>53</v>
      </c>
      <c r="E1930">
        <v>9</v>
      </c>
      <c r="F1930">
        <v>0.80166184902191162</v>
      </c>
      <c r="G1930">
        <v>0.80782502889633179</v>
      </c>
      <c r="H1930">
        <v>3.0981682240962982E-2</v>
      </c>
      <c r="I1930">
        <v>83.273759124086666</v>
      </c>
      <c r="J1930" s="6" t="s">
        <v>80</v>
      </c>
    </row>
    <row r="1931" spans="1:10" x14ac:dyDescent="0.25">
      <c r="A1931" s="5" t="str">
        <f t="shared" si="30"/>
        <v/>
      </c>
      <c r="B1931" t="s">
        <v>91</v>
      </c>
      <c r="C1931" t="s">
        <v>136</v>
      </c>
      <c r="D1931" s="8" t="s">
        <v>53</v>
      </c>
      <c r="E1931">
        <v>10</v>
      </c>
      <c r="F1931">
        <v>0.76424729824066162</v>
      </c>
      <c r="G1931">
        <v>0.72631102800369263</v>
      </c>
      <c r="H1931">
        <v>3.6548059433698654E-2</v>
      </c>
      <c r="I1931">
        <v>86.157755474451321</v>
      </c>
      <c r="J1931" s="6" t="s">
        <v>80</v>
      </c>
    </row>
    <row r="1932" spans="1:10" x14ac:dyDescent="0.25">
      <c r="A1932" s="5" t="str">
        <f t="shared" si="30"/>
        <v/>
      </c>
      <c r="B1932" t="s">
        <v>91</v>
      </c>
      <c r="C1932" t="s">
        <v>136</v>
      </c>
      <c r="D1932" s="8" t="s">
        <v>53</v>
      </c>
      <c r="E1932">
        <v>11</v>
      </c>
      <c r="F1932">
        <v>0.93935662508010864</v>
      </c>
      <c r="G1932">
        <v>0.76636141538619995</v>
      </c>
      <c r="H1932">
        <v>4.331589862704277E-2</v>
      </c>
      <c r="I1932">
        <v>89.788503649635999</v>
      </c>
      <c r="J1932" s="6" t="s">
        <v>80</v>
      </c>
    </row>
    <row r="1933" spans="1:10" x14ac:dyDescent="0.25">
      <c r="A1933" s="5" t="str">
        <f t="shared" si="30"/>
        <v/>
      </c>
      <c r="B1933" t="s">
        <v>91</v>
      </c>
      <c r="C1933" t="s">
        <v>136</v>
      </c>
      <c r="D1933" s="8" t="s">
        <v>53</v>
      </c>
      <c r="E1933">
        <v>12</v>
      </c>
      <c r="F1933">
        <v>1.1376715898513794</v>
      </c>
      <c r="G1933">
        <v>0.98742341995239258</v>
      </c>
      <c r="H1933">
        <v>4.9568645656108856E-2</v>
      </c>
      <c r="I1933">
        <v>93.116058394159012</v>
      </c>
      <c r="J1933" s="6" t="s">
        <v>80</v>
      </c>
    </row>
    <row r="1934" spans="1:10" x14ac:dyDescent="0.25">
      <c r="A1934" s="5" t="str">
        <f t="shared" si="30"/>
        <v/>
      </c>
      <c r="B1934" t="s">
        <v>91</v>
      </c>
      <c r="C1934" t="s">
        <v>136</v>
      </c>
      <c r="D1934" s="8" t="s">
        <v>53</v>
      </c>
      <c r="E1934">
        <v>13</v>
      </c>
      <c r="F1934">
        <v>1.3961778879165649</v>
      </c>
      <c r="G1934">
        <v>1.2780870199203491</v>
      </c>
      <c r="H1934">
        <v>5.4317649453878403E-2</v>
      </c>
      <c r="I1934">
        <v>95.844525547444889</v>
      </c>
      <c r="J1934" s="6" t="s">
        <v>80</v>
      </c>
    </row>
    <row r="1935" spans="1:10" x14ac:dyDescent="0.25">
      <c r="A1935" s="5" t="str">
        <f t="shared" si="30"/>
        <v/>
      </c>
      <c r="B1935" t="s">
        <v>91</v>
      </c>
      <c r="C1935" t="s">
        <v>136</v>
      </c>
      <c r="D1935" s="8" t="s">
        <v>53</v>
      </c>
      <c r="E1935">
        <v>14</v>
      </c>
      <c r="F1935">
        <v>1.6855992078781128</v>
      </c>
      <c r="G1935">
        <v>1.6212226152420044</v>
      </c>
      <c r="H1935">
        <v>5.8898687362670898E-2</v>
      </c>
      <c r="I1935">
        <v>97.601368613137012</v>
      </c>
      <c r="J1935" s="6" t="s">
        <v>80</v>
      </c>
    </row>
    <row r="1936" spans="1:10" x14ac:dyDescent="0.25">
      <c r="A1936" s="5" t="str">
        <f t="shared" si="30"/>
        <v/>
      </c>
      <c r="B1936" t="s">
        <v>91</v>
      </c>
      <c r="C1936" t="s">
        <v>136</v>
      </c>
      <c r="D1936" s="8" t="s">
        <v>53</v>
      </c>
      <c r="E1936">
        <v>15</v>
      </c>
      <c r="F1936">
        <v>1.9665136337280273</v>
      </c>
      <c r="G1936">
        <v>1.9367806911468506</v>
      </c>
      <c r="H1936">
        <v>6.1266716569662094E-2</v>
      </c>
      <c r="I1936">
        <v>98.507846715328427</v>
      </c>
      <c r="J1936" s="6" t="s">
        <v>80</v>
      </c>
    </row>
    <row r="1937" spans="1:10" x14ac:dyDescent="0.25">
      <c r="A1937" s="5" t="str">
        <f t="shared" si="30"/>
        <v/>
      </c>
      <c r="B1937" t="s">
        <v>91</v>
      </c>
      <c r="C1937" t="s">
        <v>136</v>
      </c>
      <c r="D1937" s="8" t="s">
        <v>53</v>
      </c>
      <c r="E1937">
        <v>16</v>
      </c>
      <c r="F1937">
        <v>2.3961296081542969</v>
      </c>
      <c r="G1937">
        <v>2.341259241104126</v>
      </c>
      <c r="H1937">
        <v>6.3302934169769287E-2</v>
      </c>
      <c r="I1937">
        <v>98.320437956205552</v>
      </c>
      <c r="J1937" s="6" t="s">
        <v>80</v>
      </c>
    </row>
    <row r="1938" spans="1:10" x14ac:dyDescent="0.25">
      <c r="A1938" s="5" t="str">
        <f t="shared" si="30"/>
        <v/>
      </c>
      <c r="B1938" t="s">
        <v>91</v>
      </c>
      <c r="C1938" t="s">
        <v>136</v>
      </c>
      <c r="D1938" s="8" t="s">
        <v>53</v>
      </c>
      <c r="E1938">
        <v>17</v>
      </c>
      <c r="F1938">
        <v>2.7500264644622803</v>
      </c>
      <c r="G1938">
        <v>2.6742749214172363</v>
      </c>
      <c r="H1938">
        <v>6.3829489052295685E-2</v>
      </c>
      <c r="I1938">
        <v>97.390328467153296</v>
      </c>
      <c r="J1938" s="6" t="s">
        <v>80</v>
      </c>
    </row>
    <row r="1939" spans="1:10" x14ac:dyDescent="0.25">
      <c r="A1939" s="5" t="str">
        <f t="shared" si="30"/>
        <v/>
      </c>
      <c r="B1939" t="s">
        <v>91</v>
      </c>
      <c r="C1939" t="s">
        <v>136</v>
      </c>
      <c r="D1939" s="8" t="s">
        <v>53</v>
      </c>
      <c r="E1939">
        <v>18</v>
      </c>
      <c r="F1939">
        <v>3.0069425106048584</v>
      </c>
      <c r="G1939">
        <v>2.9347240924835205</v>
      </c>
      <c r="H1939">
        <v>6.2666788697242737E-2</v>
      </c>
      <c r="I1939">
        <v>95.959306569343298</v>
      </c>
      <c r="J1939" s="6" t="s">
        <v>80</v>
      </c>
    </row>
    <row r="1940" spans="1:10" x14ac:dyDescent="0.25">
      <c r="A1940" s="5" t="str">
        <f t="shared" si="30"/>
        <v/>
      </c>
      <c r="B1940" t="s">
        <v>91</v>
      </c>
      <c r="C1940" t="s">
        <v>136</v>
      </c>
      <c r="D1940" s="8" t="s">
        <v>53</v>
      </c>
      <c r="E1940">
        <v>19</v>
      </c>
      <c r="F1940">
        <v>3.0423834323883057</v>
      </c>
      <c r="G1940">
        <v>1.9890398979187012</v>
      </c>
      <c r="H1940">
        <v>6.1735082417726517E-2</v>
      </c>
      <c r="I1940">
        <v>93.055565693432172</v>
      </c>
      <c r="J1940" s="6" t="s">
        <v>80</v>
      </c>
    </row>
    <row r="1941" spans="1:10" x14ac:dyDescent="0.25">
      <c r="A1941" s="5" t="str">
        <f t="shared" si="30"/>
        <v/>
      </c>
      <c r="B1941" t="s">
        <v>91</v>
      </c>
      <c r="C1941" t="s">
        <v>136</v>
      </c>
      <c r="D1941" s="8" t="s">
        <v>53</v>
      </c>
      <c r="E1941">
        <v>20</v>
      </c>
      <c r="F1941">
        <v>2.9238629341125488</v>
      </c>
      <c r="G1941">
        <v>2.2556254863739014</v>
      </c>
      <c r="H1941">
        <v>5.830354243516922E-2</v>
      </c>
      <c r="I1941">
        <v>89.164051094889317</v>
      </c>
      <c r="J1941" s="6" t="s">
        <v>80</v>
      </c>
    </row>
    <row r="1942" spans="1:10" x14ac:dyDescent="0.25">
      <c r="A1942" s="5" t="str">
        <f t="shared" si="30"/>
        <v/>
      </c>
      <c r="B1942" t="s">
        <v>91</v>
      </c>
      <c r="C1942" t="s">
        <v>136</v>
      </c>
      <c r="D1942" s="8" t="s">
        <v>53</v>
      </c>
      <c r="E1942">
        <v>21</v>
      </c>
      <c r="F1942">
        <v>2.7355725765228271</v>
      </c>
      <c r="G1942">
        <v>3.2785897254943848</v>
      </c>
      <c r="H1942">
        <v>5.6696154177188873E-2</v>
      </c>
      <c r="I1942">
        <v>86.522217153285453</v>
      </c>
      <c r="J1942" s="6" t="s">
        <v>80</v>
      </c>
    </row>
    <row r="1943" spans="1:10" x14ac:dyDescent="0.25">
      <c r="A1943" s="5" t="str">
        <f t="shared" si="30"/>
        <v/>
      </c>
      <c r="B1943" t="s">
        <v>91</v>
      </c>
      <c r="C1943" t="s">
        <v>136</v>
      </c>
      <c r="D1943" s="8" t="s">
        <v>53</v>
      </c>
      <c r="E1943">
        <v>22</v>
      </c>
      <c r="F1943">
        <v>2.4757013320922852</v>
      </c>
      <c r="G1943">
        <v>2.7566807270050049</v>
      </c>
      <c r="H1943">
        <v>5.2960809320211411E-2</v>
      </c>
      <c r="I1943">
        <v>84.941870437955032</v>
      </c>
      <c r="J1943" s="6" t="s">
        <v>80</v>
      </c>
    </row>
    <row r="1944" spans="1:10" x14ac:dyDescent="0.25">
      <c r="A1944" s="5" t="str">
        <f t="shared" si="30"/>
        <v/>
      </c>
      <c r="B1944" t="s">
        <v>91</v>
      </c>
      <c r="C1944" t="s">
        <v>136</v>
      </c>
      <c r="D1944" s="8" t="s">
        <v>53</v>
      </c>
      <c r="E1944">
        <v>23</v>
      </c>
      <c r="F1944">
        <v>2.1388750076293945</v>
      </c>
      <c r="G1944">
        <v>2.2624139785766602</v>
      </c>
      <c r="H1944">
        <v>4.9233749508857727E-2</v>
      </c>
      <c r="I1944">
        <v>83.731240875911965</v>
      </c>
      <c r="J1944" s="6" t="s">
        <v>80</v>
      </c>
    </row>
    <row r="1945" spans="1:10" x14ac:dyDescent="0.25">
      <c r="A1945" s="5" t="str">
        <f t="shared" si="30"/>
        <v/>
      </c>
      <c r="B1945" t="s">
        <v>91</v>
      </c>
      <c r="C1945" t="s">
        <v>136</v>
      </c>
      <c r="D1945" s="8" t="s">
        <v>53</v>
      </c>
      <c r="E1945">
        <v>24</v>
      </c>
      <c r="F1945">
        <v>1.8069077730178833</v>
      </c>
      <c r="G1945">
        <v>1.9585731029510498</v>
      </c>
      <c r="H1945">
        <v>4.2907483875751495E-2</v>
      </c>
      <c r="I1945">
        <v>81.540364963503862</v>
      </c>
      <c r="J1945" s="6" t="s">
        <v>80</v>
      </c>
    </row>
    <row r="1946" spans="1:10" x14ac:dyDescent="0.25">
      <c r="A1946" s="5" t="str">
        <f t="shared" si="30"/>
        <v/>
      </c>
      <c r="B1946" t="s">
        <v>91</v>
      </c>
      <c r="C1946" t="s">
        <v>136</v>
      </c>
      <c r="D1946" s="8" t="s">
        <v>54</v>
      </c>
      <c r="E1946">
        <v>1</v>
      </c>
      <c r="F1946">
        <v>1.5671645402908325</v>
      </c>
      <c r="G1946">
        <v>1.6665495634078979</v>
      </c>
      <c r="H1946">
        <v>3.9924453943967819E-2</v>
      </c>
      <c r="I1946">
        <v>80.009061075661023</v>
      </c>
      <c r="J1946" s="6" t="s">
        <v>80</v>
      </c>
    </row>
    <row r="1947" spans="1:10" x14ac:dyDescent="0.25">
      <c r="A1947" s="5" t="str">
        <f t="shared" si="30"/>
        <v/>
      </c>
      <c r="B1947" t="s">
        <v>91</v>
      </c>
      <c r="C1947" t="s">
        <v>136</v>
      </c>
      <c r="D1947" s="8" t="s">
        <v>54</v>
      </c>
      <c r="E1947">
        <v>2</v>
      </c>
      <c r="F1947">
        <v>1.3751966953277588</v>
      </c>
      <c r="G1947">
        <v>1.4018311500549316</v>
      </c>
      <c r="H1947">
        <v>3.486362099647522E-2</v>
      </c>
      <c r="I1947">
        <v>78.086472196900914</v>
      </c>
      <c r="J1947" s="6" t="s">
        <v>80</v>
      </c>
    </row>
    <row r="1948" spans="1:10" x14ac:dyDescent="0.25">
      <c r="A1948" s="5" t="str">
        <f t="shared" si="30"/>
        <v/>
      </c>
      <c r="B1948" t="s">
        <v>91</v>
      </c>
      <c r="C1948" t="s">
        <v>136</v>
      </c>
      <c r="D1948" s="8" t="s">
        <v>54</v>
      </c>
      <c r="E1948">
        <v>3</v>
      </c>
      <c r="F1948">
        <v>1.215869665145874</v>
      </c>
      <c r="G1948">
        <v>1.2683833837509155</v>
      </c>
      <c r="H1948">
        <v>3.1547196209430695E-2</v>
      </c>
      <c r="I1948">
        <v>76.884886052871835</v>
      </c>
      <c r="J1948" s="6" t="s">
        <v>80</v>
      </c>
    </row>
    <row r="1949" spans="1:10" x14ac:dyDescent="0.25">
      <c r="A1949" s="5" t="str">
        <f t="shared" si="30"/>
        <v/>
      </c>
      <c r="B1949" t="s">
        <v>91</v>
      </c>
      <c r="C1949" t="s">
        <v>136</v>
      </c>
      <c r="D1949" s="8" t="s">
        <v>54</v>
      </c>
      <c r="E1949">
        <v>4</v>
      </c>
      <c r="F1949">
        <v>1.1361117362976074</v>
      </c>
      <c r="G1949">
        <v>1.1407555341720581</v>
      </c>
      <c r="H1949">
        <v>2.9036113992333412E-2</v>
      </c>
      <c r="I1949">
        <v>78.052215132178745</v>
      </c>
      <c r="J1949" s="6" t="s">
        <v>80</v>
      </c>
    </row>
    <row r="1950" spans="1:10" x14ac:dyDescent="0.25">
      <c r="A1950" s="5" t="str">
        <f t="shared" si="30"/>
        <v/>
      </c>
      <c r="B1950" t="s">
        <v>91</v>
      </c>
      <c r="C1950" t="s">
        <v>136</v>
      </c>
      <c r="D1950" s="8" t="s">
        <v>54</v>
      </c>
      <c r="E1950">
        <v>5</v>
      </c>
      <c r="F1950">
        <v>1.0661710500717163</v>
      </c>
      <c r="G1950">
        <v>1.0357186794281006</v>
      </c>
      <c r="H1950">
        <v>2.6145482435822487E-2</v>
      </c>
      <c r="I1950">
        <v>77.539453053782992</v>
      </c>
      <c r="J1950" s="6" t="s">
        <v>80</v>
      </c>
    </row>
    <row r="1951" spans="1:10" x14ac:dyDescent="0.25">
      <c r="A1951" s="5" t="str">
        <f t="shared" si="30"/>
        <v/>
      </c>
      <c r="B1951" t="s">
        <v>91</v>
      </c>
      <c r="C1951" t="s">
        <v>136</v>
      </c>
      <c r="D1951" s="8" t="s">
        <v>54</v>
      </c>
      <c r="E1951">
        <v>6</v>
      </c>
      <c r="F1951">
        <v>0.99396872520446777</v>
      </c>
      <c r="G1951">
        <v>1.001214861869812</v>
      </c>
      <c r="H1951">
        <v>2.4923080578446388E-2</v>
      </c>
      <c r="I1951">
        <v>74.708304466726602</v>
      </c>
      <c r="J1951" s="6" t="s">
        <v>80</v>
      </c>
    </row>
    <row r="1952" spans="1:10" x14ac:dyDescent="0.25">
      <c r="A1952" s="5" t="str">
        <f t="shared" si="30"/>
        <v/>
      </c>
      <c r="B1952" t="s">
        <v>91</v>
      </c>
      <c r="C1952" t="s">
        <v>136</v>
      </c>
      <c r="D1952" s="8" t="s">
        <v>54</v>
      </c>
      <c r="E1952">
        <v>7</v>
      </c>
      <c r="F1952">
        <v>0.99643510580062866</v>
      </c>
      <c r="G1952">
        <v>0.9787287712097168</v>
      </c>
      <c r="H1952">
        <v>2.5527451187372208E-2</v>
      </c>
      <c r="I1952">
        <v>73.681321786692024</v>
      </c>
      <c r="J1952" s="6" t="s">
        <v>80</v>
      </c>
    </row>
    <row r="1953" spans="1:10" x14ac:dyDescent="0.25">
      <c r="A1953" s="5" t="str">
        <f t="shared" si="30"/>
        <v/>
      </c>
      <c r="B1953" t="s">
        <v>91</v>
      </c>
      <c r="C1953" t="s">
        <v>136</v>
      </c>
      <c r="D1953" s="8" t="s">
        <v>54</v>
      </c>
      <c r="E1953">
        <v>8</v>
      </c>
      <c r="F1953">
        <v>0.91077911853790283</v>
      </c>
      <c r="G1953">
        <v>0.88197153806686401</v>
      </c>
      <c r="H1953">
        <v>2.7845878154039383E-2</v>
      </c>
      <c r="I1953">
        <v>76.418459434821756</v>
      </c>
      <c r="J1953" s="6" t="s">
        <v>80</v>
      </c>
    </row>
    <row r="1954" spans="1:10" x14ac:dyDescent="0.25">
      <c r="A1954" s="5" t="str">
        <f t="shared" si="30"/>
        <v/>
      </c>
      <c r="B1954" t="s">
        <v>91</v>
      </c>
      <c r="C1954" t="s">
        <v>136</v>
      </c>
      <c r="D1954" s="8" t="s">
        <v>54</v>
      </c>
      <c r="E1954">
        <v>9</v>
      </c>
      <c r="F1954">
        <v>0.82805705070495605</v>
      </c>
      <c r="G1954">
        <v>0.7549625039100647</v>
      </c>
      <c r="H1954">
        <v>3.2432466745376587E-2</v>
      </c>
      <c r="I1954">
        <v>81.829170464903768</v>
      </c>
      <c r="J1954" s="6" t="s">
        <v>80</v>
      </c>
    </row>
    <row r="1955" spans="1:10" x14ac:dyDescent="0.25">
      <c r="A1955" s="5" t="str">
        <f t="shared" si="30"/>
        <v/>
      </c>
      <c r="B1955" t="s">
        <v>91</v>
      </c>
      <c r="C1955" t="s">
        <v>136</v>
      </c>
      <c r="D1955" s="8" t="s">
        <v>54</v>
      </c>
      <c r="E1955">
        <v>10</v>
      </c>
      <c r="F1955">
        <v>0.79754370450973511</v>
      </c>
      <c r="G1955">
        <v>0.75138944387435913</v>
      </c>
      <c r="H1955">
        <v>3.9790567010641098E-2</v>
      </c>
      <c r="I1955">
        <v>87.136918869643324</v>
      </c>
      <c r="J1955" s="6" t="s">
        <v>80</v>
      </c>
    </row>
    <row r="1956" spans="1:10" x14ac:dyDescent="0.25">
      <c r="A1956" s="5" t="str">
        <f t="shared" si="30"/>
        <v/>
      </c>
      <c r="B1956" t="s">
        <v>91</v>
      </c>
      <c r="C1956" t="s">
        <v>136</v>
      </c>
      <c r="D1956" s="8" t="s">
        <v>54</v>
      </c>
      <c r="E1956">
        <v>11</v>
      </c>
      <c r="F1956">
        <v>0.91926097869873047</v>
      </c>
      <c r="G1956">
        <v>0.80934810638427734</v>
      </c>
      <c r="H1956">
        <v>4.5006927102804184E-2</v>
      </c>
      <c r="I1956">
        <v>92.120875113948017</v>
      </c>
      <c r="J1956" s="6" t="s">
        <v>80</v>
      </c>
    </row>
    <row r="1957" spans="1:10" x14ac:dyDescent="0.25">
      <c r="A1957" s="5" t="str">
        <f t="shared" si="30"/>
        <v/>
      </c>
      <c r="B1957" t="s">
        <v>91</v>
      </c>
      <c r="C1957" t="s">
        <v>136</v>
      </c>
      <c r="D1957" s="8" t="s">
        <v>54</v>
      </c>
      <c r="E1957">
        <v>12</v>
      </c>
      <c r="F1957">
        <v>1.0601232051849365</v>
      </c>
      <c r="G1957">
        <v>0.98920953273773193</v>
      </c>
      <c r="H1957">
        <v>5.0453100353479385E-2</v>
      </c>
      <c r="I1957">
        <v>93.69954421148455</v>
      </c>
      <c r="J1957" s="6" t="s">
        <v>80</v>
      </c>
    </row>
    <row r="1958" spans="1:10" x14ac:dyDescent="0.25">
      <c r="A1958" s="5" t="str">
        <f t="shared" si="30"/>
        <v/>
      </c>
      <c r="B1958" t="s">
        <v>91</v>
      </c>
      <c r="C1958" t="s">
        <v>136</v>
      </c>
      <c r="D1958" s="8" t="s">
        <v>54</v>
      </c>
      <c r="E1958">
        <v>13</v>
      </c>
      <c r="F1958">
        <v>1.2597301006317139</v>
      </c>
      <c r="G1958">
        <v>1.173180103302002</v>
      </c>
      <c r="H1958">
        <v>5.5103838443756104E-2</v>
      </c>
      <c r="I1958">
        <v>94.164995442114162</v>
      </c>
      <c r="J1958" s="6" t="s">
        <v>80</v>
      </c>
    </row>
    <row r="1959" spans="1:10" x14ac:dyDescent="0.25">
      <c r="A1959" s="5" t="str">
        <f t="shared" si="30"/>
        <v/>
      </c>
      <c r="B1959" t="s">
        <v>91</v>
      </c>
      <c r="C1959" t="s">
        <v>136</v>
      </c>
      <c r="D1959" s="8" t="s">
        <v>54</v>
      </c>
      <c r="E1959">
        <v>14</v>
      </c>
      <c r="F1959">
        <v>1.5034936666488647</v>
      </c>
      <c r="G1959">
        <v>1.3828308582305908</v>
      </c>
      <c r="H1959">
        <v>5.7343848049640656E-2</v>
      </c>
      <c r="I1959">
        <v>94.148495897903032</v>
      </c>
      <c r="J1959" s="6" t="s">
        <v>80</v>
      </c>
    </row>
    <row r="1960" spans="1:10" x14ac:dyDescent="0.25">
      <c r="A1960" s="5" t="str">
        <f t="shared" si="30"/>
        <v/>
      </c>
      <c r="B1960" t="s">
        <v>91</v>
      </c>
      <c r="C1960" t="s">
        <v>136</v>
      </c>
      <c r="D1960" s="8" t="s">
        <v>54</v>
      </c>
      <c r="E1960">
        <v>15</v>
      </c>
      <c r="F1960">
        <v>1.7876734733581543</v>
      </c>
      <c r="G1960">
        <v>1.6159913539886475</v>
      </c>
      <c r="H1960">
        <v>5.8031722903251648E-2</v>
      </c>
      <c r="I1960">
        <v>94.498814949864581</v>
      </c>
      <c r="J1960" s="6" t="s">
        <v>80</v>
      </c>
    </row>
    <row r="1961" spans="1:10" x14ac:dyDescent="0.25">
      <c r="A1961" s="5" t="str">
        <f t="shared" si="30"/>
        <v/>
      </c>
      <c r="B1961" t="s">
        <v>91</v>
      </c>
      <c r="C1961" t="s">
        <v>136</v>
      </c>
      <c r="D1961" s="8" t="s">
        <v>54</v>
      </c>
      <c r="E1961">
        <v>16</v>
      </c>
      <c r="F1961">
        <v>2.055729866027832</v>
      </c>
      <c r="G1961">
        <v>1.9746129512786865</v>
      </c>
      <c r="H1961">
        <v>6.0117162764072418E-2</v>
      </c>
      <c r="I1961">
        <v>93.806198723792875</v>
      </c>
      <c r="J1961" s="6" t="s">
        <v>80</v>
      </c>
    </row>
    <row r="1962" spans="1:10" x14ac:dyDescent="0.25">
      <c r="A1962" s="5" t="str">
        <f t="shared" si="30"/>
        <v/>
      </c>
      <c r="B1962" t="s">
        <v>91</v>
      </c>
      <c r="C1962" t="s">
        <v>136</v>
      </c>
      <c r="D1962" s="8" t="s">
        <v>54</v>
      </c>
      <c r="E1962">
        <v>17</v>
      </c>
      <c r="F1962">
        <v>2.3489048480987549</v>
      </c>
      <c r="G1962">
        <v>2.3109145164489746</v>
      </c>
      <c r="H1962">
        <v>6.0182452201843262E-2</v>
      </c>
      <c r="I1962">
        <v>92.372835004557274</v>
      </c>
      <c r="J1962" s="6" t="s">
        <v>80</v>
      </c>
    </row>
    <row r="1963" spans="1:10" x14ac:dyDescent="0.25">
      <c r="A1963" s="5" t="str">
        <f t="shared" si="30"/>
        <v/>
      </c>
      <c r="B1963" t="s">
        <v>91</v>
      </c>
      <c r="C1963" t="s">
        <v>136</v>
      </c>
      <c r="D1963" s="8" t="s">
        <v>54</v>
      </c>
      <c r="E1963">
        <v>18</v>
      </c>
      <c r="F1963">
        <v>2.5811679363250732</v>
      </c>
      <c r="G1963">
        <v>2.5553708076477051</v>
      </c>
      <c r="H1963">
        <v>5.9428997337818146E-2</v>
      </c>
      <c r="I1963">
        <v>90.406381039196376</v>
      </c>
      <c r="J1963" s="6" t="s">
        <v>80</v>
      </c>
    </row>
    <row r="1964" spans="1:10" x14ac:dyDescent="0.25">
      <c r="A1964" s="5" t="str">
        <f t="shared" si="30"/>
        <v/>
      </c>
      <c r="B1964" t="s">
        <v>91</v>
      </c>
      <c r="C1964" t="s">
        <v>136</v>
      </c>
      <c r="D1964" s="8" t="s">
        <v>54</v>
      </c>
      <c r="E1964">
        <v>19</v>
      </c>
      <c r="F1964">
        <v>2.625084400177002</v>
      </c>
      <c r="G1964">
        <v>1.7421538829803467</v>
      </c>
      <c r="H1964">
        <v>5.9334795922040939E-2</v>
      </c>
      <c r="I1964">
        <v>88.042452142206685</v>
      </c>
      <c r="J1964" s="6" t="s">
        <v>80</v>
      </c>
    </row>
    <row r="1965" spans="1:10" x14ac:dyDescent="0.25">
      <c r="A1965" s="5" t="str">
        <f t="shared" si="30"/>
        <v/>
      </c>
      <c r="B1965" t="s">
        <v>91</v>
      </c>
      <c r="C1965" t="s">
        <v>136</v>
      </c>
      <c r="D1965" s="8" t="s">
        <v>54</v>
      </c>
      <c r="E1965">
        <v>20</v>
      </c>
      <c r="F1965">
        <v>2.5315663814544678</v>
      </c>
      <c r="G1965">
        <v>1.985650897026062</v>
      </c>
      <c r="H1965">
        <v>5.6849226355552673E-2</v>
      </c>
      <c r="I1965">
        <v>84.611513217866147</v>
      </c>
      <c r="J1965" s="6" t="s">
        <v>80</v>
      </c>
    </row>
    <row r="1966" spans="1:10" x14ac:dyDescent="0.25">
      <c r="A1966" s="5" t="str">
        <f t="shared" si="30"/>
        <v/>
      </c>
      <c r="B1966" t="s">
        <v>91</v>
      </c>
      <c r="C1966" t="s">
        <v>136</v>
      </c>
      <c r="D1966" s="8" t="s">
        <v>54</v>
      </c>
      <c r="E1966">
        <v>21</v>
      </c>
      <c r="F1966">
        <v>2.4462296962738037</v>
      </c>
      <c r="G1966">
        <v>2.9622130393981934</v>
      </c>
      <c r="H1966">
        <v>5.4056547582149506E-2</v>
      </c>
      <c r="I1966">
        <v>82.204758432088411</v>
      </c>
      <c r="J1966" s="6" t="s">
        <v>80</v>
      </c>
    </row>
    <row r="1967" spans="1:10" x14ac:dyDescent="0.25">
      <c r="A1967" s="5" t="str">
        <f t="shared" si="30"/>
        <v/>
      </c>
      <c r="B1967" t="s">
        <v>91</v>
      </c>
      <c r="C1967" t="s">
        <v>136</v>
      </c>
      <c r="D1967" s="8" t="s">
        <v>54</v>
      </c>
      <c r="E1967">
        <v>22</v>
      </c>
      <c r="F1967">
        <v>2.2375643253326416</v>
      </c>
      <c r="G1967">
        <v>2.4482996463775635</v>
      </c>
      <c r="H1967">
        <v>5.0184793770313263E-2</v>
      </c>
      <c r="I1967">
        <v>80.952762078395523</v>
      </c>
      <c r="J1967" s="6" t="s">
        <v>80</v>
      </c>
    </row>
    <row r="1968" spans="1:10" x14ac:dyDescent="0.25">
      <c r="A1968" s="5" t="str">
        <f t="shared" si="30"/>
        <v/>
      </c>
      <c r="B1968" t="s">
        <v>91</v>
      </c>
      <c r="C1968" t="s">
        <v>136</v>
      </c>
      <c r="D1968" s="8" t="s">
        <v>54</v>
      </c>
      <c r="E1968">
        <v>23</v>
      </c>
      <c r="F1968">
        <v>1.9176498651504517</v>
      </c>
      <c r="G1968">
        <v>2.0610394477844238</v>
      </c>
      <c r="H1968">
        <v>4.5708019286394119E-2</v>
      </c>
      <c r="I1968">
        <v>79.333409298086877</v>
      </c>
      <c r="J1968" s="6" t="s">
        <v>80</v>
      </c>
    </row>
    <row r="1969" spans="1:10" x14ac:dyDescent="0.25">
      <c r="A1969" s="5" t="str">
        <f t="shared" si="30"/>
        <v/>
      </c>
      <c r="B1969" t="s">
        <v>91</v>
      </c>
      <c r="C1969" t="s">
        <v>136</v>
      </c>
      <c r="D1969" s="8" t="s">
        <v>54</v>
      </c>
      <c r="E1969">
        <v>24</v>
      </c>
      <c r="F1969">
        <v>1.6151925325393677</v>
      </c>
      <c r="G1969">
        <v>1.7340582609176636</v>
      </c>
      <c r="H1969">
        <v>4.2253065854310989E-2</v>
      </c>
      <c r="I1969">
        <v>78.853618960802649</v>
      </c>
      <c r="J1969" s="6" t="s">
        <v>80</v>
      </c>
    </row>
    <row r="1970" spans="1:10" x14ac:dyDescent="0.25">
      <c r="A1970" s="5" t="str">
        <f t="shared" si="30"/>
        <v/>
      </c>
      <c r="B1970" t="s">
        <v>91</v>
      </c>
      <c r="C1970" t="s">
        <v>136</v>
      </c>
      <c r="D1970" s="8" t="s">
        <v>57</v>
      </c>
      <c r="E1970">
        <v>1</v>
      </c>
      <c r="F1970">
        <v>1.5775468349456787</v>
      </c>
      <c r="G1970">
        <v>1.5160439014434814</v>
      </c>
      <c r="H1970">
        <v>3.9934776723384857E-2</v>
      </c>
      <c r="I1970">
        <v>79.795333935017922</v>
      </c>
      <c r="J1970" s="6" t="s">
        <v>80</v>
      </c>
    </row>
    <row r="1971" spans="1:10" x14ac:dyDescent="0.25">
      <c r="A1971" s="5" t="str">
        <f t="shared" si="30"/>
        <v/>
      </c>
      <c r="B1971" t="s">
        <v>91</v>
      </c>
      <c r="C1971" t="s">
        <v>136</v>
      </c>
      <c r="D1971" s="8" t="s">
        <v>57</v>
      </c>
      <c r="E1971">
        <v>2</v>
      </c>
      <c r="F1971">
        <v>1.4048862457275391</v>
      </c>
      <c r="G1971">
        <v>1.3360086679458618</v>
      </c>
      <c r="H1971">
        <v>3.5848818719387054E-2</v>
      </c>
      <c r="I1971">
        <v>78.720460288807431</v>
      </c>
      <c r="J1971" s="6" t="s">
        <v>80</v>
      </c>
    </row>
    <row r="1972" spans="1:10" x14ac:dyDescent="0.25">
      <c r="A1972" s="5" t="str">
        <f t="shared" si="30"/>
        <v/>
      </c>
      <c r="B1972" t="s">
        <v>91</v>
      </c>
      <c r="C1972" t="s">
        <v>136</v>
      </c>
      <c r="D1972" s="8" t="s">
        <v>57</v>
      </c>
      <c r="E1972">
        <v>3</v>
      </c>
      <c r="F1972">
        <v>1.2675554752349854</v>
      </c>
      <c r="G1972">
        <v>1.2228422164916992</v>
      </c>
      <c r="H1972">
        <v>3.3630736172199249E-2</v>
      </c>
      <c r="I1972">
        <v>77.661967509024436</v>
      </c>
      <c r="J1972" s="6" t="s">
        <v>80</v>
      </c>
    </row>
    <row r="1973" spans="1:10" x14ac:dyDescent="0.25">
      <c r="A1973" s="5" t="str">
        <f t="shared" si="30"/>
        <v/>
      </c>
      <c r="B1973" t="s">
        <v>91</v>
      </c>
      <c r="C1973" t="s">
        <v>136</v>
      </c>
      <c r="D1973" s="8" t="s">
        <v>57</v>
      </c>
      <c r="E1973">
        <v>4</v>
      </c>
      <c r="F1973">
        <v>1.1738871335983276</v>
      </c>
      <c r="G1973">
        <v>1.1533180475234985</v>
      </c>
      <c r="H1973">
        <v>3.0488245189189911E-2</v>
      </c>
      <c r="I1973">
        <v>77.258258122743896</v>
      </c>
      <c r="J1973" s="6" t="s">
        <v>80</v>
      </c>
    </row>
    <row r="1974" spans="1:10" x14ac:dyDescent="0.25">
      <c r="A1974" s="5" t="str">
        <f t="shared" si="30"/>
        <v/>
      </c>
      <c r="B1974" t="s">
        <v>91</v>
      </c>
      <c r="C1974" t="s">
        <v>136</v>
      </c>
      <c r="D1974" s="8" t="s">
        <v>57</v>
      </c>
      <c r="E1974">
        <v>5</v>
      </c>
      <c r="F1974">
        <v>1.1019852161407471</v>
      </c>
      <c r="G1974">
        <v>1.0753786563873291</v>
      </c>
      <c r="H1974">
        <v>2.8649909421801567E-2</v>
      </c>
      <c r="I1974">
        <v>76.886435018049895</v>
      </c>
      <c r="J1974" s="6" t="s">
        <v>80</v>
      </c>
    </row>
    <row r="1975" spans="1:10" x14ac:dyDescent="0.25">
      <c r="A1975" s="5" t="str">
        <f t="shared" si="30"/>
        <v/>
      </c>
      <c r="B1975" t="s">
        <v>91</v>
      </c>
      <c r="C1975" t="s">
        <v>136</v>
      </c>
      <c r="D1975" s="8" t="s">
        <v>57</v>
      </c>
      <c r="E1975">
        <v>6</v>
      </c>
      <c r="F1975">
        <v>1.0310066938400269</v>
      </c>
      <c r="G1975">
        <v>1.0266183614730835</v>
      </c>
      <c r="H1975">
        <v>2.7864880859851837E-2</v>
      </c>
      <c r="I1975">
        <v>75.803104693141094</v>
      </c>
      <c r="J1975" s="6" t="s">
        <v>80</v>
      </c>
    </row>
    <row r="1976" spans="1:10" x14ac:dyDescent="0.25">
      <c r="A1976" s="5" t="str">
        <f t="shared" si="30"/>
        <v/>
      </c>
      <c r="B1976" t="s">
        <v>91</v>
      </c>
      <c r="C1976" t="s">
        <v>136</v>
      </c>
      <c r="D1976" s="8" t="s">
        <v>57</v>
      </c>
      <c r="E1976">
        <v>7</v>
      </c>
      <c r="F1976">
        <v>1.006661057472229</v>
      </c>
      <c r="G1976">
        <v>1.0188567638397217</v>
      </c>
      <c r="H1976">
        <v>2.8394289314746857E-2</v>
      </c>
      <c r="I1976">
        <v>75.328050541515822</v>
      </c>
      <c r="J1976" s="6" t="s">
        <v>80</v>
      </c>
    </row>
    <row r="1977" spans="1:10" x14ac:dyDescent="0.25">
      <c r="A1977" s="5" t="str">
        <f t="shared" si="30"/>
        <v/>
      </c>
      <c r="B1977" t="s">
        <v>91</v>
      </c>
      <c r="C1977" t="s">
        <v>136</v>
      </c>
      <c r="D1977" s="8" t="s">
        <v>57</v>
      </c>
      <c r="E1977">
        <v>8</v>
      </c>
      <c r="F1977">
        <v>0.92434436082839966</v>
      </c>
      <c r="G1977">
        <v>0.90883314609527588</v>
      </c>
      <c r="H1977">
        <v>2.9692742973566055E-2</v>
      </c>
      <c r="I1977">
        <v>78.052030685919121</v>
      </c>
      <c r="J1977" s="6" t="s">
        <v>80</v>
      </c>
    </row>
    <row r="1978" spans="1:10" x14ac:dyDescent="0.25">
      <c r="A1978" s="5" t="str">
        <f t="shared" si="30"/>
        <v/>
      </c>
      <c r="B1978" t="s">
        <v>91</v>
      </c>
      <c r="C1978" t="s">
        <v>136</v>
      </c>
      <c r="D1978" s="8" t="s">
        <v>57</v>
      </c>
      <c r="E1978">
        <v>9</v>
      </c>
      <c r="F1978">
        <v>0.85974204540252686</v>
      </c>
      <c r="G1978">
        <v>0.82809150218963623</v>
      </c>
      <c r="H1978">
        <v>3.5181999206542969E-2</v>
      </c>
      <c r="I1978">
        <v>82.476624548735629</v>
      </c>
      <c r="J1978" s="6" t="s">
        <v>80</v>
      </c>
    </row>
    <row r="1979" spans="1:10" x14ac:dyDescent="0.25">
      <c r="A1979" s="5" t="str">
        <f t="shared" si="30"/>
        <v/>
      </c>
      <c r="B1979" t="s">
        <v>91</v>
      </c>
      <c r="C1979" t="s">
        <v>136</v>
      </c>
      <c r="D1979" s="8" t="s">
        <v>57</v>
      </c>
      <c r="E1979">
        <v>10</v>
      </c>
      <c r="F1979">
        <v>0.86030805110931396</v>
      </c>
      <c r="G1979">
        <v>0.77316921949386597</v>
      </c>
      <c r="H1979">
        <v>4.0210023522377014E-2</v>
      </c>
      <c r="I1979">
        <v>85.068953068591767</v>
      </c>
      <c r="J1979" s="6" t="s">
        <v>80</v>
      </c>
    </row>
    <row r="1980" spans="1:10" x14ac:dyDescent="0.25">
      <c r="A1980" s="5" t="str">
        <f t="shared" si="30"/>
        <v/>
      </c>
      <c r="B1980" t="s">
        <v>91</v>
      </c>
      <c r="C1980" t="s">
        <v>136</v>
      </c>
      <c r="D1980" s="8" t="s">
        <v>57</v>
      </c>
      <c r="E1980">
        <v>11</v>
      </c>
      <c r="F1980">
        <v>0.96851325035095215</v>
      </c>
      <c r="G1980">
        <v>0.79198306798934937</v>
      </c>
      <c r="H1980">
        <v>4.6590577811002731E-2</v>
      </c>
      <c r="I1980">
        <v>88.611732851986318</v>
      </c>
      <c r="J1980" s="6" t="s">
        <v>80</v>
      </c>
    </row>
    <row r="1981" spans="1:10" x14ac:dyDescent="0.25">
      <c r="A1981" s="5" t="str">
        <f t="shared" si="30"/>
        <v/>
      </c>
      <c r="B1981" t="s">
        <v>91</v>
      </c>
      <c r="C1981" t="s">
        <v>136</v>
      </c>
      <c r="D1981" s="8" t="s">
        <v>57</v>
      </c>
      <c r="E1981">
        <v>12</v>
      </c>
      <c r="F1981">
        <v>1.0740624666213989</v>
      </c>
      <c r="G1981">
        <v>0.99324274063110352</v>
      </c>
      <c r="H1981">
        <v>5.3275685757398605E-2</v>
      </c>
      <c r="I1981">
        <v>91.269584837545068</v>
      </c>
      <c r="J1981" s="6" t="s">
        <v>80</v>
      </c>
    </row>
    <row r="1982" spans="1:10" x14ac:dyDescent="0.25">
      <c r="A1982" s="5" t="str">
        <f t="shared" si="30"/>
        <v/>
      </c>
      <c r="B1982" t="s">
        <v>91</v>
      </c>
      <c r="C1982" t="s">
        <v>136</v>
      </c>
      <c r="D1982" s="8" t="s">
        <v>57</v>
      </c>
      <c r="E1982">
        <v>13</v>
      </c>
      <c r="F1982">
        <v>1.3266891241073608</v>
      </c>
      <c r="G1982">
        <v>1.2337539196014404</v>
      </c>
      <c r="H1982">
        <v>5.7357456535100937E-2</v>
      </c>
      <c r="I1982">
        <v>93.169855595668977</v>
      </c>
      <c r="J1982" s="6" t="s">
        <v>80</v>
      </c>
    </row>
    <row r="1983" spans="1:10" x14ac:dyDescent="0.25">
      <c r="A1983" s="5" t="str">
        <f t="shared" si="30"/>
        <v/>
      </c>
      <c r="B1983" t="s">
        <v>91</v>
      </c>
      <c r="C1983" t="s">
        <v>136</v>
      </c>
      <c r="D1983" s="8" t="s">
        <v>57</v>
      </c>
      <c r="E1983">
        <v>14</v>
      </c>
      <c r="F1983">
        <v>1.6585980653762817</v>
      </c>
      <c r="G1983">
        <v>1.5867975950241089</v>
      </c>
      <c r="H1983">
        <v>6.1588980257511139E-2</v>
      </c>
      <c r="I1983">
        <v>95.551353790612708</v>
      </c>
      <c r="J1983" s="6" t="s">
        <v>80</v>
      </c>
    </row>
    <row r="1984" spans="1:10" x14ac:dyDescent="0.25">
      <c r="A1984" s="5" t="str">
        <f t="shared" si="30"/>
        <v/>
      </c>
      <c r="B1984" t="s">
        <v>91</v>
      </c>
      <c r="C1984" t="s">
        <v>136</v>
      </c>
      <c r="D1984" s="8" t="s">
        <v>57</v>
      </c>
      <c r="E1984">
        <v>15</v>
      </c>
      <c r="F1984">
        <v>2.0839381217956543</v>
      </c>
      <c r="G1984">
        <v>1.8677401542663574</v>
      </c>
      <c r="H1984">
        <v>6.2803208827972412E-2</v>
      </c>
      <c r="I1984">
        <v>96.606588447654545</v>
      </c>
      <c r="J1984" s="6" t="s">
        <v>80</v>
      </c>
    </row>
    <row r="1985" spans="1:10" x14ac:dyDescent="0.25">
      <c r="A1985" s="5" t="str">
        <f t="shared" si="30"/>
        <v/>
      </c>
      <c r="B1985" t="s">
        <v>91</v>
      </c>
      <c r="C1985" t="s">
        <v>136</v>
      </c>
      <c r="D1985" s="8" t="s">
        <v>57</v>
      </c>
      <c r="E1985">
        <v>16</v>
      </c>
      <c r="F1985">
        <v>2.4431998729705811</v>
      </c>
      <c r="G1985">
        <v>2.2748322486877441</v>
      </c>
      <c r="H1985">
        <v>6.5620355308055878E-2</v>
      </c>
      <c r="I1985">
        <v>96.80415162454986</v>
      </c>
      <c r="J1985" s="6" t="s">
        <v>80</v>
      </c>
    </row>
    <row r="1986" spans="1:10" x14ac:dyDescent="0.25">
      <c r="A1986" s="5" t="str">
        <f t="shared" ref="A1986:A2049" si="31">IF(AND(category = B1986, subcategory=C1986, reportdate = D1986), E1986, "")</f>
        <v/>
      </c>
      <c r="B1986" t="s">
        <v>91</v>
      </c>
      <c r="C1986" t="s">
        <v>136</v>
      </c>
      <c r="D1986" s="8" t="s">
        <v>57</v>
      </c>
      <c r="E1986">
        <v>17</v>
      </c>
      <c r="F1986">
        <v>2.7452969551086426</v>
      </c>
      <c r="G1986">
        <v>2.6366400718688965</v>
      </c>
      <c r="H1986">
        <v>6.526193767786026E-2</v>
      </c>
      <c r="I1986">
        <v>94.841173285197243</v>
      </c>
      <c r="J1986" s="6" t="s">
        <v>80</v>
      </c>
    </row>
    <row r="1987" spans="1:10" x14ac:dyDescent="0.25">
      <c r="A1987" s="5" t="str">
        <f t="shared" si="31"/>
        <v/>
      </c>
      <c r="B1987" t="s">
        <v>91</v>
      </c>
      <c r="C1987" t="s">
        <v>136</v>
      </c>
      <c r="D1987" s="8" t="s">
        <v>57</v>
      </c>
      <c r="E1987">
        <v>18</v>
      </c>
      <c r="F1987">
        <v>2.9753985404968262</v>
      </c>
      <c r="G1987">
        <v>2.8725552558898926</v>
      </c>
      <c r="H1987">
        <v>6.3560821115970612E-2</v>
      </c>
      <c r="I1987">
        <v>92.516254512634688</v>
      </c>
      <c r="J1987" s="6" t="s">
        <v>80</v>
      </c>
    </row>
    <row r="1988" spans="1:10" x14ac:dyDescent="0.25">
      <c r="A1988" s="5" t="str">
        <f t="shared" si="31"/>
        <v/>
      </c>
      <c r="B1988" t="s">
        <v>91</v>
      </c>
      <c r="C1988" t="s">
        <v>136</v>
      </c>
      <c r="D1988" s="8" t="s">
        <v>57</v>
      </c>
      <c r="E1988">
        <v>19</v>
      </c>
      <c r="F1988">
        <v>2.9704117774963379</v>
      </c>
      <c r="G1988">
        <v>1.8536888360977173</v>
      </c>
      <c r="H1988">
        <v>6.3596799969673157E-2</v>
      </c>
      <c r="I1988">
        <v>89.942148014441784</v>
      </c>
      <c r="J1988" s="6" t="s">
        <v>80</v>
      </c>
    </row>
    <row r="1989" spans="1:10" x14ac:dyDescent="0.25">
      <c r="A1989" s="5" t="str">
        <f t="shared" si="31"/>
        <v/>
      </c>
      <c r="B1989" t="s">
        <v>91</v>
      </c>
      <c r="C1989" t="s">
        <v>136</v>
      </c>
      <c r="D1989" s="8" t="s">
        <v>57</v>
      </c>
      <c r="E1989">
        <v>20</v>
      </c>
      <c r="F1989">
        <v>2.8405065536499023</v>
      </c>
      <c r="G1989">
        <v>2.1075246334075928</v>
      </c>
      <c r="H1989">
        <v>5.9171948581933975E-2</v>
      </c>
      <c r="I1989">
        <v>86.741462093861713</v>
      </c>
      <c r="J1989" s="6" t="s">
        <v>80</v>
      </c>
    </row>
    <row r="1990" spans="1:10" x14ac:dyDescent="0.25">
      <c r="A1990" s="5" t="str">
        <f t="shared" si="31"/>
        <v/>
      </c>
      <c r="B1990" t="s">
        <v>91</v>
      </c>
      <c r="C1990" t="s">
        <v>136</v>
      </c>
      <c r="D1990" s="8" t="s">
        <v>57</v>
      </c>
      <c r="E1990">
        <v>21</v>
      </c>
      <c r="F1990">
        <v>2.6753842830657959</v>
      </c>
      <c r="G1990">
        <v>3.2074313163757324</v>
      </c>
      <c r="H1990">
        <v>5.6613393127918243E-2</v>
      </c>
      <c r="I1990">
        <v>84.745685920577571</v>
      </c>
      <c r="J1990" s="6" t="s">
        <v>80</v>
      </c>
    </row>
    <row r="1991" spans="1:10" x14ac:dyDescent="0.25">
      <c r="A1991" s="5" t="str">
        <f t="shared" si="31"/>
        <v/>
      </c>
      <c r="B1991" t="s">
        <v>91</v>
      </c>
      <c r="C1991" t="s">
        <v>136</v>
      </c>
      <c r="D1991" s="8" t="s">
        <v>57</v>
      </c>
      <c r="E1991">
        <v>22</v>
      </c>
      <c r="F1991">
        <v>2.4049935340881348</v>
      </c>
      <c r="G1991">
        <v>2.6348931789398193</v>
      </c>
      <c r="H1991">
        <v>5.3761240094900131E-2</v>
      </c>
      <c r="I1991">
        <v>83.537707581226556</v>
      </c>
      <c r="J1991" s="6" t="s">
        <v>80</v>
      </c>
    </row>
    <row r="1992" spans="1:10" x14ac:dyDescent="0.25">
      <c r="A1992" s="5" t="str">
        <f t="shared" si="31"/>
        <v/>
      </c>
      <c r="B1992" t="s">
        <v>91</v>
      </c>
      <c r="C1992" t="s">
        <v>136</v>
      </c>
      <c r="D1992" s="8" t="s">
        <v>57</v>
      </c>
      <c r="E1992">
        <v>23</v>
      </c>
      <c r="F1992">
        <v>2.1168155670166016</v>
      </c>
      <c r="G1992">
        <v>2.1806471347808838</v>
      </c>
      <c r="H1992">
        <v>5.0847087055444717E-2</v>
      </c>
      <c r="I1992">
        <v>81.065749097473585</v>
      </c>
      <c r="J1992" s="6" t="s">
        <v>80</v>
      </c>
    </row>
    <row r="1993" spans="1:10" x14ac:dyDescent="0.25">
      <c r="A1993" s="5" t="str">
        <f t="shared" si="31"/>
        <v/>
      </c>
      <c r="B1993" t="s">
        <v>91</v>
      </c>
      <c r="C1993" t="s">
        <v>136</v>
      </c>
      <c r="D1993" s="8" t="s">
        <v>57</v>
      </c>
      <c r="E1993">
        <v>24</v>
      </c>
      <c r="F1993">
        <v>1.8189220428466797</v>
      </c>
      <c r="G1993">
        <v>1.8386473655700684</v>
      </c>
      <c r="H1993">
        <v>4.5913614332675934E-2</v>
      </c>
      <c r="I1993">
        <v>80.429485559568207</v>
      </c>
      <c r="J1993" s="6" t="s">
        <v>80</v>
      </c>
    </row>
    <row r="1994" spans="1:10" x14ac:dyDescent="0.25">
      <c r="A1994" s="5" t="str">
        <f t="shared" si="31"/>
        <v/>
      </c>
      <c r="B1994" t="s">
        <v>91</v>
      </c>
      <c r="C1994" t="s">
        <v>136</v>
      </c>
      <c r="D1994" s="8" t="s">
        <v>58</v>
      </c>
      <c r="E1994">
        <v>1</v>
      </c>
      <c r="F1994">
        <v>1.6323698759078979</v>
      </c>
      <c r="G1994">
        <v>1.5569164752960205</v>
      </c>
      <c r="H1994">
        <v>3.9571557193994522E-2</v>
      </c>
      <c r="I1994">
        <v>79.636814079422479</v>
      </c>
      <c r="J1994" s="6" t="s">
        <v>80</v>
      </c>
    </row>
    <row r="1995" spans="1:10" x14ac:dyDescent="0.25">
      <c r="A1995" s="5" t="str">
        <f t="shared" si="31"/>
        <v/>
      </c>
      <c r="B1995" t="s">
        <v>91</v>
      </c>
      <c r="C1995" t="s">
        <v>136</v>
      </c>
      <c r="D1995" s="8" t="s">
        <v>58</v>
      </c>
      <c r="E1995">
        <v>2</v>
      </c>
      <c r="F1995">
        <v>1.4147772789001465</v>
      </c>
      <c r="G1995">
        <v>1.3768970966339111</v>
      </c>
      <c r="H1995">
        <v>3.6722101271152496E-2</v>
      </c>
      <c r="I1995">
        <v>79.958402527076061</v>
      </c>
      <c r="J1995" s="6" t="s">
        <v>80</v>
      </c>
    </row>
    <row r="1996" spans="1:10" x14ac:dyDescent="0.25">
      <c r="A1996" s="5" t="str">
        <f t="shared" si="31"/>
        <v/>
      </c>
      <c r="B1996" t="s">
        <v>91</v>
      </c>
      <c r="C1996" t="s">
        <v>136</v>
      </c>
      <c r="D1996" s="8" t="s">
        <v>58</v>
      </c>
      <c r="E1996">
        <v>3</v>
      </c>
      <c r="F1996">
        <v>1.2741471529006958</v>
      </c>
      <c r="G1996">
        <v>1.2504792213439941</v>
      </c>
      <c r="H1996">
        <v>3.4119337797164917E-2</v>
      </c>
      <c r="I1996">
        <v>78.199638989170012</v>
      </c>
      <c r="J1996" s="6" t="s">
        <v>80</v>
      </c>
    </row>
    <row r="1997" spans="1:10" x14ac:dyDescent="0.25">
      <c r="A1997" s="5" t="str">
        <f t="shared" si="31"/>
        <v/>
      </c>
      <c r="B1997" t="s">
        <v>91</v>
      </c>
      <c r="C1997" t="s">
        <v>136</v>
      </c>
      <c r="D1997" s="8" t="s">
        <v>58</v>
      </c>
      <c r="E1997">
        <v>4</v>
      </c>
      <c r="F1997">
        <v>1.1644595861434937</v>
      </c>
      <c r="G1997">
        <v>1.1752252578735352</v>
      </c>
      <c r="H1997">
        <v>3.0780687928199768E-2</v>
      </c>
      <c r="I1997">
        <v>77.332888086641901</v>
      </c>
      <c r="J1997" s="6" t="s">
        <v>80</v>
      </c>
    </row>
    <row r="1998" spans="1:10" x14ac:dyDescent="0.25">
      <c r="A1998" s="5" t="str">
        <f t="shared" si="31"/>
        <v/>
      </c>
      <c r="B1998" t="s">
        <v>91</v>
      </c>
      <c r="C1998" t="s">
        <v>136</v>
      </c>
      <c r="D1998" s="8" t="s">
        <v>58</v>
      </c>
      <c r="E1998">
        <v>5</v>
      </c>
      <c r="F1998">
        <v>1.0732282400131226</v>
      </c>
      <c r="G1998">
        <v>1.0673903226852417</v>
      </c>
      <c r="H1998">
        <v>2.8547357767820358E-2</v>
      </c>
      <c r="I1998">
        <v>76.179386281588464</v>
      </c>
      <c r="J1998" s="6" t="s">
        <v>80</v>
      </c>
    </row>
    <row r="1999" spans="1:10" x14ac:dyDescent="0.25">
      <c r="A1999" s="5" t="str">
        <f t="shared" si="31"/>
        <v/>
      </c>
      <c r="B1999" t="s">
        <v>91</v>
      </c>
      <c r="C1999" t="s">
        <v>136</v>
      </c>
      <c r="D1999" s="8" t="s">
        <v>58</v>
      </c>
      <c r="E1999">
        <v>6</v>
      </c>
      <c r="F1999">
        <v>0.99157243967056274</v>
      </c>
      <c r="G1999">
        <v>1.0222321748733521</v>
      </c>
      <c r="H1999">
        <v>2.8177525848150253E-2</v>
      </c>
      <c r="I1999">
        <v>74.987256317689642</v>
      </c>
      <c r="J1999" s="6" t="s">
        <v>80</v>
      </c>
    </row>
    <row r="2000" spans="1:10" x14ac:dyDescent="0.25">
      <c r="A2000" s="5" t="str">
        <f t="shared" si="31"/>
        <v/>
      </c>
      <c r="B2000" t="s">
        <v>91</v>
      </c>
      <c r="C2000" t="s">
        <v>136</v>
      </c>
      <c r="D2000" s="8" t="s">
        <v>58</v>
      </c>
      <c r="E2000">
        <v>7</v>
      </c>
      <c r="F2000">
        <v>0.98880624771118164</v>
      </c>
      <c r="G2000">
        <v>1.0138329267501831</v>
      </c>
      <c r="H2000">
        <v>2.8374357149004936E-2</v>
      </c>
      <c r="I2000">
        <v>74.861380866426146</v>
      </c>
      <c r="J2000" s="6" t="s">
        <v>80</v>
      </c>
    </row>
    <row r="2001" spans="1:10" x14ac:dyDescent="0.25">
      <c r="A2001" s="5" t="str">
        <f t="shared" si="31"/>
        <v/>
      </c>
      <c r="B2001" t="s">
        <v>91</v>
      </c>
      <c r="C2001" t="s">
        <v>136</v>
      </c>
      <c r="D2001" s="8" t="s">
        <v>58</v>
      </c>
      <c r="E2001">
        <v>8</v>
      </c>
      <c r="F2001">
        <v>0.91060435771942139</v>
      </c>
      <c r="G2001">
        <v>0.90060168504714966</v>
      </c>
      <c r="H2001">
        <v>2.9242271557450294E-2</v>
      </c>
      <c r="I2001">
        <v>77.607590252706245</v>
      </c>
      <c r="J2001" s="6" t="s">
        <v>80</v>
      </c>
    </row>
    <row r="2002" spans="1:10" x14ac:dyDescent="0.25">
      <c r="A2002" s="5" t="str">
        <f t="shared" si="31"/>
        <v/>
      </c>
      <c r="B2002" t="s">
        <v>91</v>
      </c>
      <c r="C2002" t="s">
        <v>136</v>
      </c>
      <c r="D2002" s="8" t="s">
        <v>58</v>
      </c>
      <c r="E2002">
        <v>9</v>
      </c>
      <c r="F2002">
        <v>0.81203073263168335</v>
      </c>
      <c r="G2002">
        <v>0.77319216728210449</v>
      </c>
      <c r="H2002">
        <v>3.4760788083076477E-2</v>
      </c>
      <c r="I2002">
        <v>81.712770758121792</v>
      </c>
      <c r="J2002" s="6" t="s">
        <v>80</v>
      </c>
    </row>
    <row r="2003" spans="1:10" x14ac:dyDescent="0.25">
      <c r="A2003" s="5" t="str">
        <f t="shared" si="31"/>
        <v/>
      </c>
      <c r="B2003" t="s">
        <v>91</v>
      </c>
      <c r="C2003" t="s">
        <v>136</v>
      </c>
      <c r="D2003" s="8" t="s">
        <v>58</v>
      </c>
      <c r="E2003">
        <v>10</v>
      </c>
      <c r="F2003">
        <v>0.80745744705200195</v>
      </c>
      <c r="G2003">
        <v>0.6964229941368103</v>
      </c>
      <c r="H2003">
        <v>3.9869766682386398E-2</v>
      </c>
      <c r="I2003">
        <v>85.08892599277867</v>
      </c>
      <c r="J2003" s="6" t="s">
        <v>80</v>
      </c>
    </row>
    <row r="2004" spans="1:10" x14ac:dyDescent="0.25">
      <c r="A2004" s="5" t="str">
        <f t="shared" si="31"/>
        <v/>
      </c>
      <c r="B2004" t="s">
        <v>91</v>
      </c>
      <c r="C2004" t="s">
        <v>136</v>
      </c>
      <c r="D2004" s="8" t="s">
        <v>58</v>
      </c>
      <c r="E2004">
        <v>11</v>
      </c>
      <c r="F2004">
        <v>0.97642689943313599</v>
      </c>
      <c r="G2004">
        <v>0.7953072190284729</v>
      </c>
      <c r="H2004">
        <v>4.7118455171585083E-2</v>
      </c>
      <c r="I2004">
        <v>89.375469314081116</v>
      </c>
      <c r="J2004" s="6" t="s">
        <v>80</v>
      </c>
    </row>
    <row r="2005" spans="1:10" x14ac:dyDescent="0.25">
      <c r="A2005" s="5" t="str">
        <f t="shared" si="31"/>
        <v/>
      </c>
      <c r="B2005" t="s">
        <v>91</v>
      </c>
      <c r="C2005" t="s">
        <v>136</v>
      </c>
      <c r="D2005" s="8" t="s">
        <v>58</v>
      </c>
      <c r="E2005">
        <v>12</v>
      </c>
      <c r="F2005">
        <v>1.2357983589172363</v>
      </c>
      <c r="G2005">
        <v>1.0712149143218994</v>
      </c>
      <c r="H2005">
        <v>5.382157489657402E-2</v>
      </c>
      <c r="I2005">
        <v>93.299449458485455</v>
      </c>
      <c r="J2005" s="6" t="s">
        <v>80</v>
      </c>
    </row>
    <row r="2006" spans="1:10" x14ac:dyDescent="0.25">
      <c r="A2006" s="5" t="str">
        <f t="shared" si="31"/>
        <v/>
      </c>
      <c r="B2006" t="s">
        <v>91</v>
      </c>
      <c r="C2006" t="s">
        <v>136</v>
      </c>
      <c r="D2006" s="8" t="s">
        <v>58</v>
      </c>
      <c r="E2006">
        <v>13</v>
      </c>
      <c r="F2006">
        <v>1.5190002918243408</v>
      </c>
      <c r="G2006">
        <v>1.4404342174530029</v>
      </c>
      <c r="H2006">
        <v>5.8056607842445374E-2</v>
      </c>
      <c r="I2006">
        <v>96.907815884475085</v>
      </c>
      <c r="J2006" s="6" t="s">
        <v>80</v>
      </c>
    </row>
    <row r="2007" spans="1:10" x14ac:dyDescent="0.25">
      <c r="A2007" s="5" t="str">
        <f t="shared" si="31"/>
        <v/>
      </c>
      <c r="B2007" t="s">
        <v>91</v>
      </c>
      <c r="C2007" t="s">
        <v>136</v>
      </c>
      <c r="D2007" s="8" t="s">
        <v>58</v>
      </c>
      <c r="E2007">
        <v>14</v>
      </c>
      <c r="F2007">
        <v>1.7870663404464722</v>
      </c>
      <c r="G2007">
        <v>1.6600272655487061</v>
      </c>
      <c r="H2007">
        <v>6.181403249502182E-2</v>
      </c>
      <c r="I2007">
        <v>97.742563176896752</v>
      </c>
      <c r="J2007" s="6" t="s">
        <v>80</v>
      </c>
    </row>
    <row r="2008" spans="1:10" x14ac:dyDescent="0.25">
      <c r="A2008" s="5" t="str">
        <f t="shared" si="31"/>
        <v/>
      </c>
      <c r="B2008" t="s">
        <v>91</v>
      </c>
      <c r="C2008" t="s">
        <v>136</v>
      </c>
      <c r="D2008" s="8" t="s">
        <v>58</v>
      </c>
      <c r="E2008">
        <v>15</v>
      </c>
      <c r="F2008">
        <v>2.1163120269775391</v>
      </c>
      <c r="G2008">
        <v>1.8951656818389893</v>
      </c>
      <c r="H2008">
        <v>6.3816726207733154E-2</v>
      </c>
      <c r="I2008">
        <v>98.370568592056387</v>
      </c>
      <c r="J2008" s="6" t="s">
        <v>80</v>
      </c>
    </row>
    <row r="2009" spans="1:10" x14ac:dyDescent="0.25">
      <c r="A2009" s="5" t="str">
        <f t="shared" si="31"/>
        <v/>
      </c>
      <c r="B2009" t="s">
        <v>91</v>
      </c>
      <c r="C2009" t="s">
        <v>136</v>
      </c>
      <c r="D2009" s="8" t="s">
        <v>58</v>
      </c>
      <c r="E2009">
        <v>16</v>
      </c>
      <c r="F2009">
        <v>2.4262080192565918</v>
      </c>
      <c r="G2009">
        <v>2.2746791839599609</v>
      </c>
      <c r="H2009">
        <v>6.5602384507656097E-2</v>
      </c>
      <c r="I2009">
        <v>98.379476534297041</v>
      </c>
      <c r="J2009" s="6" t="s">
        <v>80</v>
      </c>
    </row>
    <row r="2010" spans="1:10" x14ac:dyDescent="0.25">
      <c r="A2010" s="5" t="str">
        <f t="shared" si="31"/>
        <v/>
      </c>
      <c r="B2010" t="s">
        <v>91</v>
      </c>
      <c r="C2010" t="s">
        <v>136</v>
      </c>
      <c r="D2010" s="8" t="s">
        <v>58</v>
      </c>
      <c r="E2010">
        <v>17</v>
      </c>
      <c r="F2010">
        <v>2.7025353908538818</v>
      </c>
      <c r="G2010">
        <v>2.6291003227233887</v>
      </c>
      <c r="H2010">
        <v>6.4947202801704407E-2</v>
      </c>
      <c r="I2010">
        <v>97.360532490974393</v>
      </c>
      <c r="J2010" s="6" t="s">
        <v>80</v>
      </c>
    </row>
    <row r="2011" spans="1:10" x14ac:dyDescent="0.25">
      <c r="A2011" s="5" t="str">
        <f t="shared" si="31"/>
        <v/>
      </c>
      <c r="B2011" t="s">
        <v>91</v>
      </c>
      <c r="C2011" t="s">
        <v>136</v>
      </c>
      <c r="D2011" s="8" t="s">
        <v>58</v>
      </c>
      <c r="E2011">
        <v>18</v>
      </c>
      <c r="F2011">
        <v>2.8140745162963867</v>
      </c>
      <c r="G2011">
        <v>1.7555563449859619</v>
      </c>
      <c r="H2011">
        <v>6.4491234719753265E-2</v>
      </c>
      <c r="I2011">
        <v>95.139837545127236</v>
      </c>
      <c r="J2011" s="6" t="s">
        <v>80</v>
      </c>
    </row>
    <row r="2012" spans="1:10" x14ac:dyDescent="0.25">
      <c r="A2012" s="5" t="str">
        <f t="shared" si="31"/>
        <v/>
      </c>
      <c r="B2012" t="s">
        <v>91</v>
      </c>
      <c r="C2012" t="s">
        <v>136</v>
      </c>
      <c r="D2012" s="8" t="s">
        <v>58</v>
      </c>
      <c r="E2012">
        <v>19</v>
      </c>
      <c r="F2012">
        <v>2.8565974235534668</v>
      </c>
      <c r="G2012">
        <v>2.347074031829834</v>
      </c>
      <c r="H2012">
        <v>6.2689200043678284E-2</v>
      </c>
      <c r="I2012">
        <v>90.644566787002645</v>
      </c>
      <c r="J2012" s="6" t="s">
        <v>80</v>
      </c>
    </row>
    <row r="2013" spans="1:10" x14ac:dyDescent="0.25">
      <c r="A2013" s="5" t="str">
        <f t="shared" si="31"/>
        <v/>
      </c>
      <c r="B2013" t="s">
        <v>91</v>
      </c>
      <c r="C2013" t="s">
        <v>136</v>
      </c>
      <c r="D2013" s="8" t="s">
        <v>58</v>
      </c>
      <c r="E2013">
        <v>20</v>
      </c>
      <c r="F2013">
        <v>2.7548058032989502</v>
      </c>
      <c r="G2013">
        <v>2.3020079135894775</v>
      </c>
      <c r="H2013">
        <v>5.9055779129266739E-2</v>
      </c>
      <c r="I2013">
        <v>87.344783393500563</v>
      </c>
      <c r="J2013" s="6" t="s">
        <v>80</v>
      </c>
    </row>
    <row r="2014" spans="1:10" x14ac:dyDescent="0.25">
      <c r="A2014" s="5" t="str">
        <f t="shared" si="31"/>
        <v/>
      </c>
      <c r="B2014" t="s">
        <v>91</v>
      </c>
      <c r="C2014" t="s">
        <v>136</v>
      </c>
      <c r="D2014" s="8" t="s">
        <v>58</v>
      </c>
      <c r="E2014">
        <v>21</v>
      </c>
      <c r="F2014">
        <v>2.6157686710357666</v>
      </c>
      <c r="G2014">
        <v>2.3474051952362061</v>
      </c>
      <c r="H2014">
        <v>5.6805483996868134E-2</v>
      </c>
      <c r="I2014">
        <v>86.130983754511334</v>
      </c>
      <c r="J2014" s="6" t="s">
        <v>80</v>
      </c>
    </row>
    <row r="2015" spans="1:10" x14ac:dyDescent="0.25">
      <c r="A2015" s="5" t="str">
        <f t="shared" si="31"/>
        <v/>
      </c>
      <c r="B2015" t="s">
        <v>91</v>
      </c>
      <c r="C2015" t="s">
        <v>136</v>
      </c>
      <c r="D2015" s="8" t="s">
        <v>58</v>
      </c>
      <c r="E2015">
        <v>22</v>
      </c>
      <c r="F2015">
        <v>2.4636893272399902</v>
      </c>
      <c r="G2015">
        <v>2.9717211723327637</v>
      </c>
      <c r="H2015">
        <v>5.524773895740509E-2</v>
      </c>
      <c r="I2015">
        <v>84.995514440433155</v>
      </c>
      <c r="J2015" s="6" t="s">
        <v>80</v>
      </c>
    </row>
    <row r="2016" spans="1:10" x14ac:dyDescent="0.25">
      <c r="A2016" s="5" t="str">
        <f t="shared" si="31"/>
        <v/>
      </c>
      <c r="B2016" t="s">
        <v>91</v>
      </c>
      <c r="C2016" t="s">
        <v>136</v>
      </c>
      <c r="D2016" s="8" t="s">
        <v>58</v>
      </c>
      <c r="E2016">
        <v>23</v>
      </c>
      <c r="F2016">
        <v>2.1026368141174316</v>
      </c>
      <c r="G2016">
        <v>2.3175013065338135</v>
      </c>
      <c r="H2016">
        <v>5.2471932023763657E-2</v>
      </c>
      <c r="I2016">
        <v>83.9364530685924</v>
      </c>
      <c r="J2016" s="6" t="s">
        <v>80</v>
      </c>
    </row>
    <row r="2017" spans="1:10" x14ac:dyDescent="0.25">
      <c r="A2017" s="5" t="str">
        <f t="shared" si="31"/>
        <v/>
      </c>
      <c r="B2017" t="s">
        <v>91</v>
      </c>
      <c r="C2017" t="s">
        <v>136</v>
      </c>
      <c r="D2017" s="8" t="s">
        <v>58</v>
      </c>
      <c r="E2017">
        <v>24</v>
      </c>
      <c r="F2017">
        <v>1.8437943458557129</v>
      </c>
      <c r="G2017">
        <v>1.8867779970169067</v>
      </c>
      <c r="H2017">
        <v>4.6201217919588089E-2</v>
      </c>
      <c r="I2017">
        <v>81.763095667869308</v>
      </c>
      <c r="J2017" s="6" t="s">
        <v>80</v>
      </c>
    </row>
    <row r="2018" spans="1:10" x14ac:dyDescent="0.25">
      <c r="A2018" s="5" t="str">
        <f t="shared" si="31"/>
        <v/>
      </c>
      <c r="B2018" t="s">
        <v>91</v>
      </c>
      <c r="C2018" t="s">
        <v>136</v>
      </c>
      <c r="D2018" s="8" t="s">
        <v>59</v>
      </c>
      <c r="E2018">
        <v>1</v>
      </c>
      <c r="F2018">
        <v>1.667682409286499</v>
      </c>
      <c r="G2018">
        <v>1.5530329942703247</v>
      </c>
      <c r="H2018">
        <v>4.0758378803730011E-2</v>
      </c>
      <c r="I2018">
        <v>80.68821299639076</v>
      </c>
      <c r="J2018" s="6" t="s">
        <v>80</v>
      </c>
    </row>
    <row r="2019" spans="1:10" x14ac:dyDescent="0.25">
      <c r="A2019" s="5" t="str">
        <f t="shared" si="31"/>
        <v/>
      </c>
      <c r="B2019" t="s">
        <v>91</v>
      </c>
      <c r="C2019" t="s">
        <v>136</v>
      </c>
      <c r="D2019" s="8" t="s">
        <v>59</v>
      </c>
      <c r="E2019">
        <v>2</v>
      </c>
      <c r="F2019">
        <v>1.4086133241653442</v>
      </c>
      <c r="G2019">
        <v>1.3793042898178101</v>
      </c>
      <c r="H2019">
        <v>3.6222208291292191E-2</v>
      </c>
      <c r="I2019">
        <v>79.828294223826745</v>
      </c>
      <c r="J2019" s="6" t="s">
        <v>80</v>
      </c>
    </row>
    <row r="2020" spans="1:10" x14ac:dyDescent="0.25">
      <c r="A2020" s="5" t="str">
        <f t="shared" si="31"/>
        <v/>
      </c>
      <c r="B2020" t="s">
        <v>91</v>
      </c>
      <c r="C2020" t="s">
        <v>136</v>
      </c>
      <c r="D2020" s="8" t="s">
        <v>59</v>
      </c>
      <c r="E2020">
        <v>3</v>
      </c>
      <c r="F2020">
        <v>1.2800672054290771</v>
      </c>
      <c r="G2020">
        <v>1.2523577213287354</v>
      </c>
      <c r="H2020">
        <v>3.3271577209234238E-2</v>
      </c>
      <c r="I2020">
        <v>78.360776173284052</v>
      </c>
      <c r="J2020" s="6" t="s">
        <v>80</v>
      </c>
    </row>
    <row r="2021" spans="1:10" x14ac:dyDescent="0.25">
      <c r="A2021" s="5" t="str">
        <f t="shared" si="31"/>
        <v/>
      </c>
      <c r="B2021" t="s">
        <v>91</v>
      </c>
      <c r="C2021" t="s">
        <v>136</v>
      </c>
      <c r="D2021" s="8" t="s">
        <v>59</v>
      </c>
      <c r="E2021">
        <v>4</v>
      </c>
      <c r="F2021">
        <v>1.1647933721542358</v>
      </c>
      <c r="G2021">
        <v>1.1930981874465942</v>
      </c>
      <c r="H2021">
        <v>3.0409177765250206E-2</v>
      </c>
      <c r="I2021">
        <v>78.056164259927286</v>
      </c>
      <c r="J2021" s="6" t="s">
        <v>80</v>
      </c>
    </row>
    <row r="2022" spans="1:10" x14ac:dyDescent="0.25">
      <c r="A2022" s="5" t="str">
        <f t="shared" si="31"/>
        <v/>
      </c>
      <c r="B2022" t="s">
        <v>91</v>
      </c>
      <c r="C2022" t="s">
        <v>136</v>
      </c>
      <c r="D2022" s="8" t="s">
        <v>59</v>
      </c>
      <c r="E2022">
        <v>5</v>
      </c>
      <c r="F2022">
        <v>1.1457635164260864</v>
      </c>
      <c r="G2022">
        <v>1.0929327011108398</v>
      </c>
      <c r="H2022">
        <v>2.8658872470259666E-2</v>
      </c>
      <c r="I2022">
        <v>77.677933212996791</v>
      </c>
      <c r="J2022" s="6" t="s">
        <v>80</v>
      </c>
    </row>
    <row r="2023" spans="1:10" x14ac:dyDescent="0.25">
      <c r="A2023" s="5" t="str">
        <f t="shared" si="31"/>
        <v/>
      </c>
      <c r="B2023" t="s">
        <v>91</v>
      </c>
      <c r="C2023" t="s">
        <v>136</v>
      </c>
      <c r="D2023" s="8" t="s">
        <v>59</v>
      </c>
      <c r="E2023">
        <v>6</v>
      </c>
      <c r="F2023">
        <v>1.0627331733703613</v>
      </c>
      <c r="G2023">
        <v>1.051139235496521</v>
      </c>
      <c r="H2023">
        <v>2.7876544743776321E-2</v>
      </c>
      <c r="I2023">
        <v>76.732256317690499</v>
      </c>
      <c r="J2023" s="6" t="s">
        <v>80</v>
      </c>
    </row>
    <row r="2024" spans="1:10" x14ac:dyDescent="0.25">
      <c r="A2024" s="5" t="str">
        <f t="shared" si="31"/>
        <v/>
      </c>
      <c r="B2024" t="s">
        <v>91</v>
      </c>
      <c r="C2024" t="s">
        <v>136</v>
      </c>
      <c r="D2024" s="8" t="s">
        <v>59</v>
      </c>
      <c r="E2024">
        <v>7</v>
      </c>
      <c r="F2024">
        <v>1.0550764799118042</v>
      </c>
      <c r="G2024">
        <v>1.0667109489440918</v>
      </c>
      <c r="H2024">
        <v>2.8242256492376328E-2</v>
      </c>
      <c r="I2024">
        <v>76.164765342960038</v>
      </c>
      <c r="J2024" s="6" t="s">
        <v>80</v>
      </c>
    </row>
    <row r="2025" spans="1:10" x14ac:dyDescent="0.25">
      <c r="A2025" s="5" t="str">
        <f t="shared" si="31"/>
        <v/>
      </c>
      <c r="B2025" t="s">
        <v>91</v>
      </c>
      <c r="C2025" t="s">
        <v>136</v>
      </c>
      <c r="D2025" s="8" t="s">
        <v>59</v>
      </c>
      <c r="E2025">
        <v>8</v>
      </c>
      <c r="F2025">
        <v>0.9646649956703186</v>
      </c>
      <c r="G2025">
        <v>0.97780495882034302</v>
      </c>
      <c r="H2025">
        <v>3.0187405645847321E-2</v>
      </c>
      <c r="I2025">
        <v>78.279981949457152</v>
      </c>
      <c r="J2025" s="6" t="s">
        <v>80</v>
      </c>
    </row>
    <row r="2026" spans="1:10" x14ac:dyDescent="0.25">
      <c r="A2026" s="5" t="str">
        <f t="shared" si="31"/>
        <v/>
      </c>
      <c r="B2026" t="s">
        <v>91</v>
      </c>
      <c r="C2026" t="s">
        <v>136</v>
      </c>
      <c r="D2026" s="8" t="s">
        <v>59</v>
      </c>
      <c r="E2026">
        <v>9</v>
      </c>
      <c r="F2026">
        <v>0.88207167387008667</v>
      </c>
      <c r="G2026">
        <v>0.80429190397262573</v>
      </c>
      <c r="H2026">
        <v>3.5448506474494934E-2</v>
      </c>
      <c r="I2026">
        <v>80.31848375451257</v>
      </c>
      <c r="J2026" s="6" t="s">
        <v>80</v>
      </c>
    </row>
    <row r="2027" spans="1:10" x14ac:dyDescent="0.25">
      <c r="A2027" s="5" t="str">
        <f t="shared" si="31"/>
        <v/>
      </c>
      <c r="B2027" t="s">
        <v>91</v>
      </c>
      <c r="C2027" t="s">
        <v>136</v>
      </c>
      <c r="D2027" s="8" t="s">
        <v>59</v>
      </c>
      <c r="E2027">
        <v>10</v>
      </c>
      <c r="F2027">
        <v>0.88342338800430298</v>
      </c>
      <c r="G2027">
        <v>0.76741451025009155</v>
      </c>
      <c r="H2027">
        <v>4.0585450828075409E-2</v>
      </c>
      <c r="I2027">
        <v>83.267590252707748</v>
      </c>
      <c r="J2027" s="6" t="s">
        <v>80</v>
      </c>
    </row>
    <row r="2028" spans="1:10" x14ac:dyDescent="0.25">
      <c r="A2028" s="5" t="str">
        <f t="shared" si="31"/>
        <v/>
      </c>
      <c r="B2028" t="s">
        <v>91</v>
      </c>
      <c r="C2028" t="s">
        <v>136</v>
      </c>
      <c r="D2028" s="8" t="s">
        <v>59</v>
      </c>
      <c r="E2028">
        <v>11</v>
      </c>
      <c r="F2028">
        <v>0.98616540431976318</v>
      </c>
      <c r="G2028">
        <v>0.88618195056915283</v>
      </c>
      <c r="H2028">
        <v>4.752790555357933E-2</v>
      </c>
      <c r="I2028">
        <v>86.058628158843106</v>
      </c>
      <c r="J2028" s="6" t="s">
        <v>80</v>
      </c>
    </row>
    <row r="2029" spans="1:10" x14ac:dyDescent="0.25">
      <c r="A2029" s="5" t="str">
        <f t="shared" si="31"/>
        <v/>
      </c>
      <c r="B2029" t="s">
        <v>91</v>
      </c>
      <c r="C2029" t="s">
        <v>136</v>
      </c>
      <c r="D2029" s="8" t="s">
        <v>59</v>
      </c>
      <c r="E2029">
        <v>12</v>
      </c>
      <c r="F2029">
        <v>1.1105026006698608</v>
      </c>
      <c r="G2029">
        <v>0.96811240911483765</v>
      </c>
      <c r="H2029">
        <v>5.3819704800844193E-2</v>
      </c>
      <c r="I2029">
        <v>88.658727436823909</v>
      </c>
      <c r="J2029" s="6" t="s">
        <v>80</v>
      </c>
    </row>
    <row r="2030" spans="1:10" x14ac:dyDescent="0.25">
      <c r="A2030" s="5" t="str">
        <f t="shared" si="31"/>
        <v/>
      </c>
      <c r="B2030" t="s">
        <v>91</v>
      </c>
      <c r="C2030" t="s">
        <v>136</v>
      </c>
      <c r="D2030" s="8" t="s">
        <v>59</v>
      </c>
      <c r="E2030">
        <v>13</v>
      </c>
      <c r="F2030">
        <v>1.2912684679031372</v>
      </c>
      <c r="G2030">
        <v>1.0687894821166992</v>
      </c>
      <c r="H2030">
        <v>5.7020075619220734E-2</v>
      </c>
      <c r="I2030">
        <v>90.987779783393364</v>
      </c>
      <c r="J2030" s="6" t="s">
        <v>80</v>
      </c>
    </row>
    <row r="2031" spans="1:10" x14ac:dyDescent="0.25">
      <c r="A2031" s="5" t="str">
        <f t="shared" si="31"/>
        <v/>
      </c>
      <c r="B2031" t="s">
        <v>91</v>
      </c>
      <c r="C2031" t="s">
        <v>136</v>
      </c>
      <c r="D2031" s="8" t="s">
        <v>59</v>
      </c>
      <c r="E2031">
        <v>14</v>
      </c>
      <c r="F2031">
        <v>1.6586672067642212</v>
      </c>
      <c r="G2031">
        <v>1.3666074275970459</v>
      </c>
      <c r="H2031">
        <v>6.1274170875549316E-2</v>
      </c>
      <c r="I2031">
        <v>93.705144404333012</v>
      </c>
      <c r="J2031" s="6" t="s">
        <v>80</v>
      </c>
    </row>
    <row r="2032" spans="1:10" x14ac:dyDescent="0.25">
      <c r="A2032" s="5" t="str">
        <f t="shared" si="31"/>
        <v/>
      </c>
      <c r="B2032" t="s">
        <v>91</v>
      </c>
      <c r="C2032" t="s">
        <v>136</v>
      </c>
      <c r="D2032" s="8" t="s">
        <v>59</v>
      </c>
      <c r="E2032">
        <v>15</v>
      </c>
      <c r="F2032">
        <v>1.9422502517700195</v>
      </c>
      <c r="G2032">
        <v>1.5992144346237183</v>
      </c>
      <c r="H2032">
        <v>6.3129693269729614E-2</v>
      </c>
      <c r="I2032">
        <v>90.066064981948372</v>
      </c>
      <c r="J2032" s="6" t="s">
        <v>80</v>
      </c>
    </row>
    <row r="2033" spans="1:10" x14ac:dyDescent="0.25">
      <c r="A2033" s="5" t="str">
        <f t="shared" si="31"/>
        <v/>
      </c>
      <c r="B2033" t="s">
        <v>91</v>
      </c>
      <c r="C2033" t="s">
        <v>136</v>
      </c>
      <c r="D2033" s="8" t="s">
        <v>59</v>
      </c>
      <c r="E2033">
        <v>16</v>
      </c>
      <c r="F2033">
        <v>2.2134737968444824</v>
      </c>
      <c r="G2033">
        <v>1.9197674989700317</v>
      </c>
      <c r="H2033">
        <v>6.603771448135376E-2</v>
      </c>
      <c r="I2033">
        <v>87.436028880865095</v>
      </c>
      <c r="J2033" s="6" t="s">
        <v>80</v>
      </c>
    </row>
    <row r="2034" spans="1:10" x14ac:dyDescent="0.25">
      <c r="A2034" s="5" t="str">
        <f t="shared" si="31"/>
        <v/>
      </c>
      <c r="B2034" t="s">
        <v>91</v>
      </c>
      <c r="C2034" t="s">
        <v>136</v>
      </c>
      <c r="D2034" s="8" t="s">
        <v>59</v>
      </c>
      <c r="E2034">
        <v>17</v>
      </c>
      <c r="F2034">
        <v>2.364232063293457</v>
      </c>
      <c r="G2034">
        <v>2.2053747177124023</v>
      </c>
      <c r="H2034">
        <v>6.4941182732582092E-2</v>
      </c>
      <c r="I2034">
        <v>87.377003610109327</v>
      </c>
      <c r="J2034" s="6" t="s">
        <v>80</v>
      </c>
    </row>
    <row r="2035" spans="1:10" x14ac:dyDescent="0.25">
      <c r="A2035" s="5" t="str">
        <f t="shared" si="31"/>
        <v/>
      </c>
      <c r="B2035" t="s">
        <v>91</v>
      </c>
      <c r="C2035" t="s">
        <v>136</v>
      </c>
      <c r="D2035" s="8" t="s">
        <v>59</v>
      </c>
      <c r="E2035">
        <v>18</v>
      </c>
      <c r="F2035">
        <v>2.5297822952270508</v>
      </c>
      <c r="G2035">
        <v>1.5747021436691284</v>
      </c>
      <c r="H2035">
        <v>6.4294591546058655E-2</v>
      </c>
      <c r="I2035">
        <v>87.956155234657189</v>
      </c>
      <c r="J2035" s="6" t="s">
        <v>80</v>
      </c>
    </row>
    <row r="2036" spans="1:10" x14ac:dyDescent="0.25">
      <c r="A2036" s="5" t="str">
        <f t="shared" si="31"/>
        <v/>
      </c>
      <c r="B2036" t="s">
        <v>91</v>
      </c>
      <c r="C2036" t="s">
        <v>136</v>
      </c>
      <c r="D2036" s="8" t="s">
        <v>59</v>
      </c>
      <c r="E2036">
        <v>19</v>
      </c>
      <c r="F2036">
        <v>2.568911075592041</v>
      </c>
      <c r="G2036">
        <v>2.0135505199432373</v>
      </c>
      <c r="H2036">
        <v>6.2623485922813416E-2</v>
      </c>
      <c r="I2036">
        <v>87.644602888087874</v>
      </c>
      <c r="J2036" s="6" t="s">
        <v>80</v>
      </c>
    </row>
    <row r="2037" spans="1:10" x14ac:dyDescent="0.25">
      <c r="A2037" s="5" t="str">
        <f t="shared" si="31"/>
        <v/>
      </c>
      <c r="B2037" t="s">
        <v>91</v>
      </c>
      <c r="C2037" t="s">
        <v>136</v>
      </c>
      <c r="D2037" s="8" t="s">
        <v>59</v>
      </c>
      <c r="E2037">
        <v>20</v>
      </c>
      <c r="F2037">
        <v>2.5016868114471436</v>
      </c>
      <c r="G2037">
        <v>2.0472936630249023</v>
      </c>
      <c r="H2037">
        <v>5.8705199509859085E-2</v>
      </c>
      <c r="I2037">
        <v>84.083086642598573</v>
      </c>
      <c r="J2037" s="6" t="s">
        <v>80</v>
      </c>
    </row>
    <row r="2038" spans="1:10" x14ac:dyDescent="0.25">
      <c r="A2038" s="5" t="str">
        <f t="shared" si="31"/>
        <v/>
      </c>
      <c r="B2038" t="s">
        <v>91</v>
      </c>
      <c r="C2038" t="s">
        <v>136</v>
      </c>
      <c r="D2038" s="8" t="s">
        <v>59</v>
      </c>
      <c r="E2038">
        <v>21</v>
      </c>
      <c r="F2038">
        <v>2.3575830459594727</v>
      </c>
      <c r="G2038">
        <v>2.1113371849060059</v>
      </c>
      <c r="H2038">
        <v>5.649334192276001E-2</v>
      </c>
      <c r="I2038">
        <v>81.88527978339458</v>
      </c>
      <c r="J2038" s="6" t="s">
        <v>80</v>
      </c>
    </row>
    <row r="2039" spans="1:10" x14ac:dyDescent="0.25">
      <c r="A2039" s="5" t="str">
        <f t="shared" si="31"/>
        <v/>
      </c>
      <c r="B2039" t="s">
        <v>91</v>
      </c>
      <c r="C2039" t="s">
        <v>136</v>
      </c>
      <c r="D2039" s="8" t="s">
        <v>59</v>
      </c>
      <c r="E2039">
        <v>22</v>
      </c>
      <c r="F2039">
        <v>2.2024104595184326</v>
      </c>
      <c r="G2039">
        <v>2.719613790512085</v>
      </c>
      <c r="H2039">
        <v>5.5087491869926453E-2</v>
      </c>
      <c r="I2039">
        <v>81.010821299639503</v>
      </c>
      <c r="J2039" s="6" t="s">
        <v>80</v>
      </c>
    </row>
    <row r="2040" spans="1:10" x14ac:dyDescent="0.25">
      <c r="A2040" s="5" t="str">
        <f t="shared" si="31"/>
        <v/>
      </c>
      <c r="B2040" t="s">
        <v>91</v>
      </c>
      <c r="C2040" t="s">
        <v>136</v>
      </c>
      <c r="D2040" s="8" t="s">
        <v>59</v>
      </c>
      <c r="E2040">
        <v>23</v>
      </c>
      <c r="F2040">
        <v>1.9701355695724487</v>
      </c>
      <c r="G2040">
        <v>2.1457357406616211</v>
      </c>
      <c r="H2040">
        <v>5.1063623279333115E-2</v>
      </c>
      <c r="I2040">
        <v>79.995225631769003</v>
      </c>
      <c r="J2040" s="6" t="s">
        <v>80</v>
      </c>
    </row>
    <row r="2041" spans="1:10" x14ac:dyDescent="0.25">
      <c r="A2041" s="5" t="str">
        <f t="shared" si="31"/>
        <v/>
      </c>
      <c r="B2041" t="s">
        <v>91</v>
      </c>
      <c r="C2041" t="s">
        <v>136</v>
      </c>
      <c r="D2041" s="8" t="s">
        <v>59</v>
      </c>
      <c r="E2041">
        <v>24</v>
      </c>
      <c r="F2041">
        <v>1.6201611757278442</v>
      </c>
      <c r="G2041">
        <v>1.7210465669631958</v>
      </c>
      <c r="H2041">
        <v>4.5376811176538467E-2</v>
      </c>
      <c r="I2041">
        <v>78.445740072202454</v>
      </c>
      <c r="J2041" s="6" t="s">
        <v>80</v>
      </c>
    </row>
    <row r="2042" spans="1:10" x14ac:dyDescent="0.25">
      <c r="A2042" s="5" t="str">
        <f t="shared" si="31"/>
        <v/>
      </c>
      <c r="B2042" t="s">
        <v>91</v>
      </c>
      <c r="C2042" t="s">
        <v>136</v>
      </c>
      <c r="D2042" s="8" t="s">
        <v>56</v>
      </c>
      <c r="E2042">
        <v>1</v>
      </c>
      <c r="F2042">
        <v>0.92820537090301514</v>
      </c>
      <c r="G2042">
        <v>0.96470439434051514</v>
      </c>
      <c r="H2042">
        <v>3.7448424845933914E-2</v>
      </c>
      <c r="I2042">
        <v>69.615413669064807</v>
      </c>
      <c r="J2042" s="6" t="s">
        <v>80</v>
      </c>
    </row>
    <row r="2043" spans="1:10" x14ac:dyDescent="0.25">
      <c r="A2043" s="5" t="str">
        <f t="shared" si="31"/>
        <v/>
      </c>
      <c r="B2043" t="s">
        <v>91</v>
      </c>
      <c r="C2043" t="s">
        <v>136</v>
      </c>
      <c r="D2043" s="8" t="s">
        <v>56</v>
      </c>
      <c r="E2043">
        <v>2</v>
      </c>
      <c r="F2043">
        <v>0.81789189577102661</v>
      </c>
      <c r="G2043">
        <v>0.82405591011047363</v>
      </c>
      <c r="H2043">
        <v>3.1578805297613144E-2</v>
      </c>
      <c r="I2043">
        <v>68.07951438848859</v>
      </c>
      <c r="J2043" s="6" t="s">
        <v>80</v>
      </c>
    </row>
    <row r="2044" spans="1:10" x14ac:dyDescent="0.25">
      <c r="A2044" s="5" t="str">
        <f t="shared" si="31"/>
        <v/>
      </c>
      <c r="B2044" t="s">
        <v>91</v>
      </c>
      <c r="C2044" t="s">
        <v>136</v>
      </c>
      <c r="D2044" s="8" t="s">
        <v>56</v>
      </c>
      <c r="E2044">
        <v>3</v>
      </c>
      <c r="F2044">
        <v>0.73816043138504028</v>
      </c>
      <c r="G2044">
        <v>0.74879217147827148</v>
      </c>
      <c r="H2044">
        <v>2.8972024098038673E-2</v>
      </c>
      <c r="I2044">
        <v>65.609820143884477</v>
      </c>
      <c r="J2044" s="6" t="s">
        <v>80</v>
      </c>
    </row>
    <row r="2045" spans="1:10" x14ac:dyDescent="0.25">
      <c r="A2045" s="5" t="str">
        <f t="shared" si="31"/>
        <v/>
      </c>
      <c r="B2045" t="s">
        <v>91</v>
      </c>
      <c r="C2045" t="s">
        <v>136</v>
      </c>
      <c r="D2045" s="8" t="s">
        <v>56</v>
      </c>
      <c r="E2045">
        <v>4</v>
      </c>
      <c r="F2045">
        <v>0.6801760196685791</v>
      </c>
      <c r="G2045">
        <v>0.71063977479934692</v>
      </c>
      <c r="H2045">
        <v>2.5700045749545097E-2</v>
      </c>
      <c r="I2045">
        <v>65.3308902877706</v>
      </c>
      <c r="J2045" s="6" t="s">
        <v>80</v>
      </c>
    </row>
    <row r="2046" spans="1:10" x14ac:dyDescent="0.25">
      <c r="A2046" s="5" t="str">
        <f t="shared" si="31"/>
        <v/>
      </c>
      <c r="B2046" t="s">
        <v>91</v>
      </c>
      <c r="C2046" t="s">
        <v>136</v>
      </c>
      <c r="D2046" s="8" t="s">
        <v>56</v>
      </c>
      <c r="E2046">
        <v>5</v>
      </c>
      <c r="F2046">
        <v>0.65226823091506958</v>
      </c>
      <c r="G2046">
        <v>0.68365007638931274</v>
      </c>
      <c r="H2046">
        <v>2.3445015773177147E-2</v>
      </c>
      <c r="I2046">
        <v>64.470206834533329</v>
      </c>
      <c r="J2046" s="6" t="s">
        <v>80</v>
      </c>
    </row>
    <row r="2047" spans="1:10" x14ac:dyDescent="0.25">
      <c r="A2047" s="5" t="str">
        <f t="shared" si="31"/>
        <v/>
      </c>
      <c r="B2047" t="s">
        <v>91</v>
      </c>
      <c r="C2047" t="s">
        <v>136</v>
      </c>
      <c r="D2047" s="8" t="s">
        <v>56</v>
      </c>
      <c r="E2047">
        <v>6</v>
      </c>
      <c r="F2047">
        <v>0.64298743009567261</v>
      </c>
      <c r="G2047">
        <v>0.67817944288253784</v>
      </c>
      <c r="H2047">
        <v>2.1732650697231293E-2</v>
      </c>
      <c r="I2047">
        <v>62.449550359712994</v>
      </c>
      <c r="J2047" s="6" t="s">
        <v>80</v>
      </c>
    </row>
    <row r="2048" spans="1:10" x14ac:dyDescent="0.25">
      <c r="A2048" s="5" t="str">
        <f t="shared" si="31"/>
        <v/>
      </c>
      <c r="B2048" t="s">
        <v>91</v>
      </c>
      <c r="C2048" t="s">
        <v>136</v>
      </c>
      <c r="D2048" s="8" t="s">
        <v>56</v>
      </c>
      <c r="E2048">
        <v>7</v>
      </c>
      <c r="F2048">
        <v>0.65831327438354492</v>
      </c>
      <c r="G2048">
        <v>0.69672787189483643</v>
      </c>
      <c r="H2048">
        <v>2.2084571421146393E-2</v>
      </c>
      <c r="I2048">
        <v>61.598803956833535</v>
      </c>
      <c r="J2048" s="6" t="s">
        <v>80</v>
      </c>
    </row>
    <row r="2049" spans="1:10" x14ac:dyDescent="0.25">
      <c r="A2049" s="5" t="str">
        <f t="shared" si="31"/>
        <v/>
      </c>
      <c r="B2049" t="s">
        <v>91</v>
      </c>
      <c r="C2049" t="s">
        <v>136</v>
      </c>
      <c r="D2049" s="8" t="s">
        <v>56</v>
      </c>
      <c r="E2049">
        <v>8</v>
      </c>
      <c r="F2049">
        <v>0.55997127294540405</v>
      </c>
      <c r="G2049">
        <v>0.59458410739898682</v>
      </c>
      <c r="H2049">
        <v>2.632293663918972E-2</v>
      </c>
      <c r="I2049">
        <v>64.758075539568722</v>
      </c>
      <c r="J2049" s="6" t="s">
        <v>80</v>
      </c>
    </row>
    <row r="2050" spans="1:10" x14ac:dyDescent="0.25">
      <c r="A2050" s="5" t="str">
        <f t="shared" ref="A2050:A2113" si="32">IF(AND(category = B2050, subcategory=C2050, reportdate = D2050), E2050, "")</f>
        <v/>
      </c>
      <c r="B2050" t="s">
        <v>91</v>
      </c>
      <c r="C2050" t="s">
        <v>136</v>
      </c>
      <c r="D2050" s="8" t="s">
        <v>56</v>
      </c>
      <c r="E2050">
        <v>9</v>
      </c>
      <c r="F2050">
        <v>0.39525270462036133</v>
      </c>
      <c r="G2050">
        <v>0.39271068572998047</v>
      </c>
      <c r="H2050">
        <v>2.9173716902732849E-2</v>
      </c>
      <c r="I2050">
        <v>70.264451438849207</v>
      </c>
      <c r="J2050" s="6" t="s">
        <v>80</v>
      </c>
    </row>
    <row r="2051" spans="1:10" x14ac:dyDescent="0.25">
      <c r="A2051" s="5" t="str">
        <f t="shared" si="32"/>
        <v/>
      </c>
      <c r="B2051" t="s">
        <v>91</v>
      </c>
      <c r="C2051" t="s">
        <v>136</v>
      </c>
      <c r="D2051" s="8" t="s">
        <v>56</v>
      </c>
      <c r="E2051">
        <v>10</v>
      </c>
      <c r="F2051">
        <v>0.24656887352466583</v>
      </c>
      <c r="G2051">
        <v>0.25042071938514709</v>
      </c>
      <c r="H2051">
        <v>3.5534422844648361E-2</v>
      </c>
      <c r="I2051">
        <v>75.660188848920924</v>
      </c>
      <c r="J2051" s="6" t="s">
        <v>80</v>
      </c>
    </row>
    <row r="2052" spans="1:10" x14ac:dyDescent="0.25">
      <c r="A2052" s="5" t="str">
        <f t="shared" si="32"/>
        <v/>
      </c>
      <c r="B2052" t="s">
        <v>91</v>
      </c>
      <c r="C2052" t="s">
        <v>136</v>
      </c>
      <c r="D2052" s="8" t="s">
        <v>56</v>
      </c>
      <c r="E2052">
        <v>11</v>
      </c>
      <c r="F2052">
        <v>0.13202467560768127</v>
      </c>
      <c r="G2052">
        <v>0.21624258160591125</v>
      </c>
      <c r="H2052">
        <v>4.1195135563611984E-2</v>
      </c>
      <c r="I2052">
        <v>81.084316546763858</v>
      </c>
      <c r="J2052" s="6" t="s">
        <v>80</v>
      </c>
    </row>
    <row r="2053" spans="1:10" x14ac:dyDescent="0.25">
      <c r="A2053" s="5" t="str">
        <f t="shared" si="32"/>
        <v/>
      </c>
      <c r="B2053" t="s">
        <v>91</v>
      </c>
      <c r="C2053" t="s">
        <v>136</v>
      </c>
      <c r="D2053" s="8" t="s">
        <v>56</v>
      </c>
      <c r="E2053">
        <v>12</v>
      </c>
      <c r="F2053">
        <v>0.1851511150598526</v>
      </c>
      <c r="G2053">
        <v>0.26662212610244751</v>
      </c>
      <c r="H2053">
        <v>4.783601313829422E-2</v>
      </c>
      <c r="I2053">
        <v>84.898399280576314</v>
      </c>
      <c r="J2053" s="6" t="s">
        <v>80</v>
      </c>
    </row>
    <row r="2054" spans="1:10" x14ac:dyDescent="0.25">
      <c r="A2054" s="5" t="str">
        <f t="shared" si="32"/>
        <v/>
      </c>
      <c r="B2054" t="s">
        <v>91</v>
      </c>
      <c r="C2054" t="s">
        <v>136</v>
      </c>
      <c r="D2054" s="8" t="s">
        <v>56</v>
      </c>
      <c r="E2054">
        <v>13</v>
      </c>
      <c r="F2054">
        <v>0.37183904647827148</v>
      </c>
      <c r="G2054">
        <v>0.40916889905929565</v>
      </c>
      <c r="H2054">
        <v>5.2821241319179535E-2</v>
      </c>
      <c r="I2054">
        <v>87.641276978415775</v>
      </c>
      <c r="J2054" s="6" t="s">
        <v>80</v>
      </c>
    </row>
    <row r="2055" spans="1:10" x14ac:dyDescent="0.25">
      <c r="A2055" s="5" t="str">
        <f t="shared" si="32"/>
        <v/>
      </c>
      <c r="B2055" t="s">
        <v>91</v>
      </c>
      <c r="C2055" t="s">
        <v>136</v>
      </c>
      <c r="D2055" s="8" t="s">
        <v>56</v>
      </c>
      <c r="E2055">
        <v>14</v>
      </c>
      <c r="F2055">
        <v>0.60258805751800537</v>
      </c>
      <c r="G2055">
        <v>0.64227563142776489</v>
      </c>
      <c r="H2055">
        <v>5.6812606751918793E-2</v>
      </c>
      <c r="I2055">
        <v>89.595233812948294</v>
      </c>
      <c r="J2055" s="6" t="s">
        <v>80</v>
      </c>
    </row>
    <row r="2056" spans="1:10" x14ac:dyDescent="0.25">
      <c r="A2056" s="5" t="str">
        <f t="shared" si="32"/>
        <v/>
      </c>
      <c r="B2056" t="s">
        <v>91</v>
      </c>
      <c r="C2056" t="s">
        <v>136</v>
      </c>
      <c r="D2056" s="8" t="s">
        <v>56</v>
      </c>
      <c r="E2056">
        <v>15</v>
      </c>
      <c r="F2056">
        <v>0.93995541334152222</v>
      </c>
      <c r="G2056">
        <v>1.0237166881561279</v>
      </c>
      <c r="H2056">
        <v>5.8997288346290588E-2</v>
      </c>
      <c r="I2056">
        <v>90.931384892086356</v>
      </c>
      <c r="J2056" s="6" t="s">
        <v>80</v>
      </c>
    </row>
    <row r="2057" spans="1:10" x14ac:dyDescent="0.25">
      <c r="A2057" s="5" t="str">
        <f t="shared" si="32"/>
        <v/>
      </c>
      <c r="B2057" t="s">
        <v>91</v>
      </c>
      <c r="C2057" t="s">
        <v>136</v>
      </c>
      <c r="D2057" s="8" t="s">
        <v>56</v>
      </c>
      <c r="E2057">
        <v>16</v>
      </c>
      <c r="F2057">
        <v>1.3653824329376221</v>
      </c>
      <c r="G2057">
        <v>1.4011582136154175</v>
      </c>
      <c r="H2057">
        <v>6.1245206743478775E-2</v>
      </c>
      <c r="I2057">
        <v>91.970863309353504</v>
      </c>
      <c r="J2057" s="6" t="s">
        <v>80</v>
      </c>
    </row>
    <row r="2058" spans="1:10" x14ac:dyDescent="0.25">
      <c r="A2058" s="5" t="str">
        <f t="shared" si="32"/>
        <v/>
      </c>
      <c r="B2058" t="s">
        <v>91</v>
      </c>
      <c r="C2058" t="s">
        <v>136</v>
      </c>
      <c r="D2058" s="8" t="s">
        <v>56</v>
      </c>
      <c r="E2058">
        <v>17</v>
      </c>
      <c r="F2058">
        <v>1.715406060218811</v>
      </c>
      <c r="G2058">
        <v>1.8212239742279053</v>
      </c>
      <c r="H2058">
        <v>6.1174999922513962E-2</v>
      </c>
      <c r="I2058">
        <v>92.035161870501994</v>
      </c>
      <c r="J2058" s="6" t="s">
        <v>80</v>
      </c>
    </row>
    <row r="2059" spans="1:10" x14ac:dyDescent="0.25">
      <c r="A2059" s="5" t="str">
        <f t="shared" si="32"/>
        <v/>
      </c>
      <c r="B2059" t="s">
        <v>91</v>
      </c>
      <c r="C2059" t="s">
        <v>136</v>
      </c>
      <c r="D2059" s="8" t="s">
        <v>56</v>
      </c>
      <c r="E2059">
        <v>18</v>
      </c>
      <c r="F2059">
        <v>2.0463237762451172</v>
      </c>
      <c r="G2059">
        <v>2.1106092929840088</v>
      </c>
      <c r="H2059">
        <v>6.0451913625001907E-2</v>
      </c>
      <c r="I2059">
        <v>91.891546762591076</v>
      </c>
      <c r="J2059" s="6" t="s">
        <v>80</v>
      </c>
    </row>
    <row r="2060" spans="1:10" x14ac:dyDescent="0.25">
      <c r="A2060" s="5" t="str">
        <f t="shared" si="32"/>
        <v/>
      </c>
      <c r="B2060" t="s">
        <v>91</v>
      </c>
      <c r="C2060" t="s">
        <v>136</v>
      </c>
      <c r="D2060" s="8" t="s">
        <v>56</v>
      </c>
      <c r="E2060">
        <v>19</v>
      </c>
      <c r="F2060">
        <v>2.1532058715820313</v>
      </c>
      <c r="G2060">
        <v>1.4038988351821899</v>
      </c>
      <c r="H2060">
        <v>6.0205135494470596E-2</v>
      </c>
      <c r="I2060">
        <v>90.49548561150938</v>
      </c>
      <c r="J2060" s="6" t="s">
        <v>80</v>
      </c>
    </row>
    <row r="2061" spans="1:10" x14ac:dyDescent="0.25">
      <c r="A2061" s="5" t="str">
        <f t="shared" si="32"/>
        <v/>
      </c>
      <c r="B2061" t="s">
        <v>91</v>
      </c>
      <c r="C2061" t="s">
        <v>136</v>
      </c>
      <c r="D2061" s="8" t="s">
        <v>56</v>
      </c>
      <c r="E2061">
        <v>20</v>
      </c>
      <c r="F2061">
        <v>2.0089876651763916</v>
      </c>
      <c r="G2061">
        <v>1.5406942367553711</v>
      </c>
      <c r="H2061">
        <v>5.7560525834560394E-2</v>
      </c>
      <c r="I2061">
        <v>86.582787769783863</v>
      </c>
      <c r="J2061" s="6" t="s">
        <v>80</v>
      </c>
    </row>
    <row r="2062" spans="1:10" x14ac:dyDescent="0.25">
      <c r="A2062" s="5" t="str">
        <f t="shared" si="32"/>
        <v/>
      </c>
      <c r="B2062" t="s">
        <v>91</v>
      </c>
      <c r="C2062" t="s">
        <v>136</v>
      </c>
      <c r="D2062" s="8" t="s">
        <v>56</v>
      </c>
      <c r="E2062">
        <v>21</v>
      </c>
      <c r="F2062">
        <v>1.933280348777771</v>
      </c>
      <c r="G2062">
        <v>2.2642581462860107</v>
      </c>
      <c r="H2062">
        <v>5.5897381156682968E-2</v>
      </c>
      <c r="I2062">
        <v>82.73318345323591</v>
      </c>
      <c r="J2062" s="6" t="s">
        <v>80</v>
      </c>
    </row>
    <row r="2063" spans="1:10" x14ac:dyDescent="0.25">
      <c r="A2063" s="5" t="str">
        <f t="shared" si="32"/>
        <v/>
      </c>
      <c r="B2063" t="s">
        <v>91</v>
      </c>
      <c r="C2063" t="s">
        <v>136</v>
      </c>
      <c r="D2063" s="8" t="s">
        <v>56</v>
      </c>
      <c r="E2063">
        <v>22</v>
      </c>
      <c r="F2063">
        <v>1.7043565511703491</v>
      </c>
      <c r="G2063">
        <v>1.8148245811462402</v>
      </c>
      <c r="H2063">
        <v>5.1784928888082504E-2</v>
      </c>
      <c r="I2063">
        <v>79.002508992806042</v>
      </c>
      <c r="J2063" s="6" t="s">
        <v>80</v>
      </c>
    </row>
    <row r="2064" spans="1:10" x14ac:dyDescent="0.25">
      <c r="A2064" s="5" t="str">
        <f t="shared" si="32"/>
        <v/>
      </c>
      <c r="B2064" t="s">
        <v>91</v>
      </c>
      <c r="C2064" t="s">
        <v>136</v>
      </c>
      <c r="D2064" s="8" t="s">
        <v>56</v>
      </c>
      <c r="E2064">
        <v>23</v>
      </c>
      <c r="F2064">
        <v>1.506344199180603</v>
      </c>
      <c r="G2064">
        <v>1.4696108102798462</v>
      </c>
      <c r="H2064">
        <v>4.6529166400432587E-2</v>
      </c>
      <c r="I2064">
        <v>76.544010791366858</v>
      </c>
      <c r="J2064" s="6" t="s">
        <v>80</v>
      </c>
    </row>
    <row r="2065" spans="1:10" x14ac:dyDescent="0.25">
      <c r="A2065" s="5" t="str">
        <f t="shared" si="32"/>
        <v/>
      </c>
      <c r="B2065" t="s">
        <v>91</v>
      </c>
      <c r="C2065" t="s">
        <v>136</v>
      </c>
      <c r="D2065" s="8" t="s">
        <v>56</v>
      </c>
      <c r="E2065">
        <v>24</v>
      </c>
      <c r="F2065">
        <v>1.233366847038269</v>
      </c>
      <c r="G2065">
        <v>1.2693374156951904</v>
      </c>
      <c r="H2065">
        <v>4.2777564376592636E-2</v>
      </c>
      <c r="I2065">
        <v>74.217841726618587</v>
      </c>
      <c r="J2065" s="6" t="s">
        <v>80</v>
      </c>
    </row>
    <row r="2066" spans="1:10" x14ac:dyDescent="0.25">
      <c r="A2066" s="5" t="str">
        <f t="shared" si="32"/>
        <v/>
      </c>
      <c r="B2066" t="s">
        <v>91</v>
      </c>
      <c r="C2066" t="s">
        <v>136</v>
      </c>
      <c r="D2066" s="8" t="s">
        <v>72</v>
      </c>
      <c r="E2066">
        <v>1</v>
      </c>
      <c r="F2066">
        <v>0.83576667308807373</v>
      </c>
      <c r="G2066">
        <v>0.86344408988952637</v>
      </c>
      <c r="H2066">
        <v>3.2156620174646378E-2</v>
      </c>
      <c r="I2066">
        <v>64.768288770052493</v>
      </c>
      <c r="J2066" s="6" t="s">
        <v>80</v>
      </c>
    </row>
    <row r="2067" spans="1:10" x14ac:dyDescent="0.25">
      <c r="A2067" s="5" t="str">
        <f t="shared" si="32"/>
        <v/>
      </c>
      <c r="B2067" t="s">
        <v>91</v>
      </c>
      <c r="C2067" t="s">
        <v>136</v>
      </c>
      <c r="D2067" s="8" t="s">
        <v>72</v>
      </c>
      <c r="E2067">
        <v>2</v>
      </c>
      <c r="F2067">
        <v>0.71213328838348389</v>
      </c>
      <c r="G2067">
        <v>0.76402974128723145</v>
      </c>
      <c r="H2067">
        <v>2.7738938108086586E-2</v>
      </c>
      <c r="I2067">
        <v>63.610080213903011</v>
      </c>
      <c r="J2067" s="6" t="s">
        <v>80</v>
      </c>
    </row>
    <row r="2068" spans="1:10" x14ac:dyDescent="0.25">
      <c r="A2068" s="5" t="str">
        <f t="shared" si="32"/>
        <v/>
      </c>
      <c r="B2068" t="s">
        <v>91</v>
      </c>
      <c r="C2068" t="s">
        <v>136</v>
      </c>
      <c r="D2068" s="8" t="s">
        <v>72</v>
      </c>
      <c r="E2068">
        <v>3</v>
      </c>
      <c r="F2068">
        <v>0.64761620759963989</v>
      </c>
      <c r="G2068">
        <v>0.70179790258407593</v>
      </c>
      <c r="H2068">
        <v>2.4808358401060104E-2</v>
      </c>
      <c r="I2068">
        <v>62.590516934045141</v>
      </c>
      <c r="J2068" s="6" t="s">
        <v>80</v>
      </c>
    </row>
    <row r="2069" spans="1:10" x14ac:dyDescent="0.25">
      <c r="A2069" s="5" t="str">
        <f t="shared" si="32"/>
        <v/>
      </c>
      <c r="B2069" t="s">
        <v>91</v>
      </c>
      <c r="C2069" t="s">
        <v>136</v>
      </c>
      <c r="D2069" s="8" t="s">
        <v>72</v>
      </c>
      <c r="E2069">
        <v>4</v>
      </c>
      <c r="F2069">
        <v>0.64863431453704834</v>
      </c>
      <c r="G2069">
        <v>0.66446322202682495</v>
      </c>
      <c r="H2069">
        <v>2.2654615342617035E-2</v>
      </c>
      <c r="I2069">
        <v>62.142647058822298</v>
      </c>
      <c r="J2069" s="6" t="s">
        <v>80</v>
      </c>
    </row>
    <row r="2070" spans="1:10" x14ac:dyDescent="0.25">
      <c r="A2070" s="5" t="str">
        <f t="shared" si="32"/>
        <v/>
      </c>
      <c r="B2070" t="s">
        <v>91</v>
      </c>
      <c r="C2070" t="s">
        <v>136</v>
      </c>
      <c r="D2070" s="8" t="s">
        <v>72</v>
      </c>
      <c r="E2070">
        <v>5</v>
      </c>
      <c r="F2070">
        <v>0.61088186502456665</v>
      </c>
      <c r="G2070">
        <v>0.64240944385528564</v>
      </c>
      <c r="H2070">
        <v>1.854008249938488E-2</v>
      </c>
      <c r="I2070">
        <v>61.107361853833289</v>
      </c>
      <c r="J2070" s="6" t="s">
        <v>80</v>
      </c>
    </row>
    <row r="2071" spans="1:10" x14ac:dyDescent="0.25">
      <c r="A2071" s="5" t="str">
        <f t="shared" si="32"/>
        <v/>
      </c>
      <c r="B2071" t="s">
        <v>91</v>
      </c>
      <c r="C2071" t="s">
        <v>136</v>
      </c>
      <c r="D2071" s="8" t="s">
        <v>72</v>
      </c>
      <c r="E2071">
        <v>6</v>
      </c>
      <c r="F2071">
        <v>0.61002534627914429</v>
      </c>
      <c r="G2071">
        <v>0.64878332614898682</v>
      </c>
      <c r="H2071">
        <v>1.7490064725279808E-2</v>
      </c>
      <c r="I2071">
        <v>60.309607843137819</v>
      </c>
      <c r="J2071" s="6" t="s">
        <v>80</v>
      </c>
    </row>
    <row r="2072" spans="1:10" x14ac:dyDescent="0.25">
      <c r="A2072" s="5" t="str">
        <f t="shared" si="32"/>
        <v/>
      </c>
      <c r="B2072" t="s">
        <v>91</v>
      </c>
      <c r="C2072" t="s">
        <v>136</v>
      </c>
      <c r="D2072" s="8" t="s">
        <v>72</v>
      </c>
      <c r="E2072">
        <v>7</v>
      </c>
      <c r="F2072">
        <v>0.63792282342910767</v>
      </c>
      <c r="G2072">
        <v>0.67640936374664307</v>
      </c>
      <c r="H2072">
        <v>1.9453519955277443E-2</v>
      </c>
      <c r="I2072">
        <v>59.049411764706171</v>
      </c>
      <c r="J2072" s="6" t="s">
        <v>80</v>
      </c>
    </row>
    <row r="2073" spans="1:10" x14ac:dyDescent="0.25">
      <c r="A2073" s="5" t="str">
        <f t="shared" si="32"/>
        <v/>
      </c>
      <c r="B2073" t="s">
        <v>91</v>
      </c>
      <c r="C2073" t="s">
        <v>136</v>
      </c>
      <c r="D2073" s="8" t="s">
        <v>72</v>
      </c>
      <c r="E2073">
        <v>8</v>
      </c>
      <c r="F2073">
        <v>0.53175687789916992</v>
      </c>
      <c r="G2073">
        <v>0.57541888952255249</v>
      </c>
      <c r="H2073">
        <v>2.1374817937612534E-2</v>
      </c>
      <c r="I2073">
        <v>61.624572192512751</v>
      </c>
      <c r="J2073" s="6" t="s">
        <v>80</v>
      </c>
    </row>
    <row r="2074" spans="1:10" x14ac:dyDescent="0.25">
      <c r="A2074" s="5" t="str">
        <f t="shared" si="32"/>
        <v/>
      </c>
      <c r="B2074" t="s">
        <v>91</v>
      </c>
      <c r="C2074" t="s">
        <v>136</v>
      </c>
      <c r="D2074" s="8" t="s">
        <v>72</v>
      </c>
      <c r="E2074">
        <v>9</v>
      </c>
      <c r="F2074">
        <v>0.37801128625869751</v>
      </c>
      <c r="G2074">
        <v>0.38237237930297852</v>
      </c>
      <c r="H2074">
        <v>2.4267511442303658E-2</v>
      </c>
      <c r="I2074">
        <v>66.376194295900703</v>
      </c>
      <c r="J2074" s="6" t="s">
        <v>80</v>
      </c>
    </row>
    <row r="2075" spans="1:10" x14ac:dyDescent="0.25">
      <c r="A2075" s="5" t="str">
        <f t="shared" si="32"/>
        <v/>
      </c>
      <c r="B2075" t="s">
        <v>91</v>
      </c>
      <c r="C2075" t="s">
        <v>136</v>
      </c>
      <c r="D2075" s="8" t="s">
        <v>72</v>
      </c>
      <c r="E2075">
        <v>10</v>
      </c>
      <c r="F2075">
        <v>0.19007152318954468</v>
      </c>
      <c r="G2075">
        <v>0.1876763254404068</v>
      </c>
      <c r="H2075">
        <v>2.8457211330533028E-2</v>
      </c>
      <c r="I2075">
        <v>71.214999999998795</v>
      </c>
      <c r="J2075" s="6" t="s">
        <v>80</v>
      </c>
    </row>
    <row r="2076" spans="1:10" x14ac:dyDescent="0.25">
      <c r="A2076" s="5" t="str">
        <f t="shared" si="32"/>
        <v/>
      </c>
      <c r="B2076" t="s">
        <v>91</v>
      </c>
      <c r="C2076" t="s">
        <v>136</v>
      </c>
      <c r="D2076" s="8" t="s">
        <v>72</v>
      </c>
      <c r="E2076">
        <v>11</v>
      </c>
      <c r="F2076">
        <v>7.0780076086521149E-2</v>
      </c>
      <c r="G2076">
        <v>8.6990423500537872E-2</v>
      </c>
      <c r="H2076">
        <v>3.1853374093770981E-2</v>
      </c>
      <c r="I2076">
        <v>76.143645276292133</v>
      </c>
      <c r="J2076" s="6" t="s">
        <v>80</v>
      </c>
    </row>
    <row r="2077" spans="1:10" x14ac:dyDescent="0.25">
      <c r="A2077" s="5" t="str">
        <f t="shared" si="32"/>
        <v/>
      </c>
      <c r="B2077" t="s">
        <v>91</v>
      </c>
      <c r="C2077" t="s">
        <v>136</v>
      </c>
      <c r="D2077" s="8" t="s">
        <v>72</v>
      </c>
      <c r="E2077">
        <v>12</v>
      </c>
      <c r="F2077">
        <v>2.9789121821522713E-2</v>
      </c>
      <c r="G2077">
        <v>9.5194041728973389E-2</v>
      </c>
      <c r="H2077">
        <v>3.7414137274026871E-2</v>
      </c>
      <c r="I2077">
        <v>80.127682709448621</v>
      </c>
      <c r="J2077" s="6" t="s">
        <v>80</v>
      </c>
    </row>
    <row r="2078" spans="1:10" x14ac:dyDescent="0.25">
      <c r="A2078" s="5" t="str">
        <f t="shared" si="32"/>
        <v/>
      </c>
      <c r="B2078" t="s">
        <v>91</v>
      </c>
      <c r="C2078" t="s">
        <v>136</v>
      </c>
      <c r="D2078" s="8" t="s">
        <v>72</v>
      </c>
      <c r="E2078">
        <v>13</v>
      </c>
      <c r="F2078">
        <v>0.11317894607782364</v>
      </c>
      <c r="G2078">
        <v>0.14923228323459625</v>
      </c>
      <c r="H2078">
        <v>4.2743463069200516E-2</v>
      </c>
      <c r="I2078">
        <v>83.181711229946416</v>
      </c>
      <c r="J2078" s="6" t="s">
        <v>80</v>
      </c>
    </row>
    <row r="2079" spans="1:10" x14ac:dyDescent="0.25">
      <c r="A2079" s="5" t="str">
        <f t="shared" si="32"/>
        <v/>
      </c>
      <c r="B2079" t="s">
        <v>91</v>
      </c>
      <c r="C2079" t="s">
        <v>136</v>
      </c>
      <c r="D2079" s="8" t="s">
        <v>72</v>
      </c>
      <c r="E2079">
        <v>14</v>
      </c>
      <c r="F2079">
        <v>0.25215649604797363</v>
      </c>
      <c r="G2079">
        <v>0.29390725493431091</v>
      </c>
      <c r="H2079">
        <v>4.6117369085550308E-2</v>
      </c>
      <c r="I2079">
        <v>84.797575757575885</v>
      </c>
      <c r="J2079" s="6" t="s">
        <v>80</v>
      </c>
    </row>
    <row r="2080" spans="1:10" x14ac:dyDescent="0.25">
      <c r="A2080" s="5" t="str">
        <f t="shared" si="32"/>
        <v/>
      </c>
      <c r="B2080" t="s">
        <v>91</v>
      </c>
      <c r="C2080" t="s">
        <v>136</v>
      </c>
      <c r="D2080" s="8" t="s">
        <v>72</v>
      </c>
      <c r="E2080">
        <v>15</v>
      </c>
      <c r="F2080">
        <v>0.48494380712509155</v>
      </c>
      <c r="G2080">
        <v>0.53227925300598145</v>
      </c>
      <c r="H2080">
        <v>5.0432559102773666E-2</v>
      </c>
      <c r="I2080">
        <v>86.120606060605567</v>
      </c>
      <c r="J2080" s="6" t="s">
        <v>80</v>
      </c>
    </row>
    <row r="2081" spans="1:10" x14ac:dyDescent="0.25">
      <c r="A2081" s="5" t="str">
        <f t="shared" si="32"/>
        <v/>
      </c>
      <c r="B2081" t="s">
        <v>91</v>
      </c>
      <c r="C2081" t="s">
        <v>136</v>
      </c>
      <c r="D2081" s="8" t="s">
        <v>72</v>
      </c>
      <c r="E2081">
        <v>16</v>
      </c>
      <c r="F2081">
        <v>0.77136951684951782</v>
      </c>
      <c r="G2081">
        <v>0.86888968944549561</v>
      </c>
      <c r="H2081">
        <v>5.2465226501226425E-2</v>
      </c>
      <c r="I2081">
        <v>87.145240641711098</v>
      </c>
      <c r="J2081" s="6" t="s">
        <v>80</v>
      </c>
    </row>
    <row r="2082" spans="1:10" x14ac:dyDescent="0.25">
      <c r="A2082" s="5" t="str">
        <f t="shared" si="32"/>
        <v/>
      </c>
      <c r="B2082" t="s">
        <v>91</v>
      </c>
      <c r="C2082" t="s">
        <v>136</v>
      </c>
      <c r="D2082" s="8" t="s">
        <v>72</v>
      </c>
      <c r="E2082">
        <v>17</v>
      </c>
      <c r="F2082">
        <v>1.1829903125762939</v>
      </c>
      <c r="G2082">
        <v>1.2132973670959473</v>
      </c>
      <c r="H2082">
        <v>5.4007306694984436E-2</v>
      </c>
      <c r="I2082">
        <v>87.224884135472493</v>
      </c>
      <c r="J2082" s="6" t="s">
        <v>80</v>
      </c>
    </row>
    <row r="2083" spans="1:10" x14ac:dyDescent="0.25">
      <c r="A2083" s="5" t="str">
        <f t="shared" si="32"/>
        <v/>
      </c>
      <c r="B2083" t="s">
        <v>91</v>
      </c>
      <c r="C2083" t="s">
        <v>136</v>
      </c>
      <c r="D2083" s="8" t="s">
        <v>72</v>
      </c>
      <c r="E2083">
        <v>18</v>
      </c>
      <c r="F2083">
        <v>1.4789643287658691</v>
      </c>
      <c r="G2083">
        <v>1.0602947473526001</v>
      </c>
      <c r="H2083">
        <v>5.4904337972402573E-2</v>
      </c>
      <c r="I2083">
        <v>86.908663101603111</v>
      </c>
      <c r="J2083" s="6" t="s">
        <v>80</v>
      </c>
    </row>
    <row r="2084" spans="1:10" x14ac:dyDescent="0.25">
      <c r="A2084" s="5" t="str">
        <f t="shared" si="32"/>
        <v/>
      </c>
      <c r="B2084" t="s">
        <v>91</v>
      </c>
      <c r="C2084" t="s">
        <v>136</v>
      </c>
      <c r="D2084" s="8" t="s">
        <v>72</v>
      </c>
      <c r="E2084">
        <v>19</v>
      </c>
      <c r="F2084">
        <v>1.5914186239242554</v>
      </c>
      <c r="G2084">
        <v>1.2968546152114868</v>
      </c>
      <c r="H2084">
        <v>5.1625918596982956E-2</v>
      </c>
      <c r="I2084">
        <v>85.311925133691375</v>
      </c>
      <c r="J2084" s="6" t="s">
        <v>80</v>
      </c>
    </row>
    <row r="2085" spans="1:10" x14ac:dyDescent="0.25">
      <c r="A2085" s="5" t="str">
        <f t="shared" si="32"/>
        <v/>
      </c>
      <c r="B2085" t="s">
        <v>91</v>
      </c>
      <c r="C2085" t="s">
        <v>136</v>
      </c>
      <c r="D2085" s="8" t="s">
        <v>72</v>
      </c>
      <c r="E2085">
        <v>20</v>
      </c>
      <c r="F2085">
        <v>1.6607637405395508</v>
      </c>
      <c r="G2085">
        <v>1.4425497055053711</v>
      </c>
      <c r="H2085">
        <v>4.8784889280796051E-2</v>
      </c>
      <c r="I2085">
        <v>82.537691622102088</v>
      </c>
      <c r="J2085" s="6" t="s">
        <v>80</v>
      </c>
    </row>
    <row r="2086" spans="1:10" x14ac:dyDescent="0.25">
      <c r="A2086" s="5" t="str">
        <f t="shared" si="32"/>
        <v/>
      </c>
      <c r="B2086" t="s">
        <v>91</v>
      </c>
      <c r="C2086" t="s">
        <v>136</v>
      </c>
      <c r="D2086" s="8" t="s">
        <v>72</v>
      </c>
      <c r="E2086">
        <v>21</v>
      </c>
      <c r="F2086">
        <v>1.6537964344024658</v>
      </c>
      <c r="G2086">
        <v>1.9179359674453735</v>
      </c>
      <c r="H2086">
        <v>4.7911949455738068E-2</v>
      </c>
      <c r="I2086">
        <v>79.911604278076268</v>
      </c>
      <c r="J2086" s="6" t="s">
        <v>80</v>
      </c>
    </row>
    <row r="2087" spans="1:10" x14ac:dyDescent="0.25">
      <c r="A2087" s="5" t="str">
        <f t="shared" si="32"/>
        <v/>
      </c>
      <c r="B2087" t="s">
        <v>91</v>
      </c>
      <c r="C2087" t="s">
        <v>136</v>
      </c>
      <c r="D2087" s="8" t="s">
        <v>72</v>
      </c>
      <c r="E2087">
        <v>22</v>
      </c>
      <c r="F2087">
        <v>1.5124616622924805</v>
      </c>
      <c r="G2087">
        <v>1.4770441055297852</v>
      </c>
      <c r="H2087">
        <v>4.5276179909706116E-2</v>
      </c>
      <c r="I2087">
        <v>76.324411764707108</v>
      </c>
      <c r="J2087" s="6" t="s">
        <v>80</v>
      </c>
    </row>
    <row r="2088" spans="1:10" x14ac:dyDescent="0.25">
      <c r="A2088" s="5" t="str">
        <f t="shared" si="32"/>
        <v/>
      </c>
      <c r="B2088" t="s">
        <v>91</v>
      </c>
      <c r="C2088" t="s">
        <v>136</v>
      </c>
      <c r="D2088" s="8" t="s">
        <v>72</v>
      </c>
      <c r="E2088">
        <v>23</v>
      </c>
      <c r="F2088">
        <v>1.2115826606750488</v>
      </c>
      <c r="G2088">
        <v>1.2378083467483521</v>
      </c>
      <c r="H2088">
        <v>4.0539804846048355E-2</v>
      </c>
      <c r="I2088">
        <v>72.592156862745995</v>
      </c>
      <c r="J2088" s="6" t="s">
        <v>80</v>
      </c>
    </row>
    <row r="2089" spans="1:10" x14ac:dyDescent="0.25">
      <c r="A2089" s="5" t="str">
        <f t="shared" si="32"/>
        <v/>
      </c>
      <c r="B2089" t="s">
        <v>91</v>
      </c>
      <c r="C2089" t="s">
        <v>136</v>
      </c>
      <c r="D2089" s="8" t="s">
        <v>72</v>
      </c>
      <c r="E2089">
        <v>24</v>
      </c>
      <c r="F2089">
        <v>1.0156986713409424</v>
      </c>
      <c r="G2089">
        <v>1.0447394847869873</v>
      </c>
      <c r="H2089">
        <v>3.5877015441656113E-2</v>
      </c>
      <c r="I2089">
        <v>70.776844919786967</v>
      </c>
      <c r="J2089" s="6" t="s">
        <v>80</v>
      </c>
    </row>
    <row r="2090" spans="1:10" x14ac:dyDescent="0.25">
      <c r="A2090" s="5" t="str">
        <f t="shared" si="32"/>
        <v/>
      </c>
      <c r="B2090" t="s">
        <v>91</v>
      </c>
      <c r="C2090" t="s">
        <v>136</v>
      </c>
      <c r="D2090" s="8" t="s">
        <v>74</v>
      </c>
      <c r="E2090">
        <v>1</v>
      </c>
      <c r="F2090">
        <v>0.88883250951766968</v>
      </c>
      <c r="G2090">
        <v>0.88427847623825073</v>
      </c>
      <c r="H2090">
        <v>3.402392566204071E-2</v>
      </c>
      <c r="I2090">
        <v>69.183092691622804</v>
      </c>
      <c r="J2090" s="6" t="s">
        <v>80</v>
      </c>
    </row>
    <row r="2091" spans="1:10" x14ac:dyDescent="0.25">
      <c r="A2091" s="5" t="str">
        <f t="shared" si="32"/>
        <v/>
      </c>
      <c r="B2091" t="s">
        <v>91</v>
      </c>
      <c r="C2091" t="s">
        <v>136</v>
      </c>
      <c r="D2091" s="8" t="s">
        <v>74</v>
      </c>
      <c r="E2091">
        <v>2</v>
      </c>
      <c r="F2091">
        <v>0.7556232213973999</v>
      </c>
      <c r="G2091">
        <v>0.78350228071212769</v>
      </c>
      <c r="H2091">
        <v>2.9882846400141716E-2</v>
      </c>
      <c r="I2091">
        <v>67.565543672014442</v>
      </c>
      <c r="J2091" s="6" t="s">
        <v>80</v>
      </c>
    </row>
    <row r="2092" spans="1:10" x14ac:dyDescent="0.25">
      <c r="A2092" s="5" t="str">
        <f t="shared" si="32"/>
        <v/>
      </c>
      <c r="B2092" t="s">
        <v>91</v>
      </c>
      <c r="C2092" t="s">
        <v>136</v>
      </c>
      <c r="D2092" s="8" t="s">
        <v>74</v>
      </c>
      <c r="E2092">
        <v>3</v>
      </c>
      <c r="F2092">
        <v>0.67835980653762817</v>
      </c>
      <c r="G2092">
        <v>0.71131861209869385</v>
      </c>
      <c r="H2092">
        <v>2.7129663154482841E-2</v>
      </c>
      <c r="I2092">
        <v>66.280926916220437</v>
      </c>
      <c r="J2092" s="6" t="s">
        <v>80</v>
      </c>
    </row>
    <row r="2093" spans="1:10" x14ac:dyDescent="0.25">
      <c r="A2093" s="5" t="str">
        <f t="shared" si="32"/>
        <v/>
      </c>
      <c r="B2093" t="s">
        <v>91</v>
      </c>
      <c r="C2093" t="s">
        <v>136</v>
      </c>
      <c r="D2093" s="8" t="s">
        <v>74</v>
      </c>
      <c r="E2093">
        <v>4</v>
      </c>
      <c r="F2093">
        <v>0.65165013074874878</v>
      </c>
      <c r="G2093">
        <v>0.68361717462539673</v>
      </c>
      <c r="H2093">
        <v>2.5343012064695358E-2</v>
      </c>
      <c r="I2093">
        <v>66.03625668449115</v>
      </c>
      <c r="J2093" s="6" t="s">
        <v>80</v>
      </c>
    </row>
    <row r="2094" spans="1:10" x14ac:dyDescent="0.25">
      <c r="A2094" s="5" t="str">
        <f t="shared" si="32"/>
        <v/>
      </c>
      <c r="B2094" t="s">
        <v>91</v>
      </c>
      <c r="C2094" t="s">
        <v>136</v>
      </c>
      <c r="D2094" s="8" t="s">
        <v>74</v>
      </c>
      <c r="E2094">
        <v>5</v>
      </c>
      <c r="F2094">
        <v>0.63966959714889526</v>
      </c>
      <c r="G2094">
        <v>0.65046411752700806</v>
      </c>
      <c r="H2094">
        <v>2.1799415349960327E-2</v>
      </c>
      <c r="I2094">
        <v>65.807941176469413</v>
      </c>
      <c r="J2094" s="6" t="s">
        <v>80</v>
      </c>
    </row>
    <row r="2095" spans="1:10" x14ac:dyDescent="0.25">
      <c r="A2095" s="5" t="str">
        <f t="shared" si="32"/>
        <v/>
      </c>
      <c r="B2095" t="s">
        <v>91</v>
      </c>
      <c r="C2095" t="s">
        <v>136</v>
      </c>
      <c r="D2095" s="8" t="s">
        <v>74</v>
      </c>
      <c r="E2095">
        <v>6</v>
      </c>
      <c r="F2095">
        <v>0.62123435735702515</v>
      </c>
      <c r="G2095">
        <v>0.66378438472747803</v>
      </c>
      <c r="H2095">
        <v>2.017085999250412E-2</v>
      </c>
      <c r="I2095">
        <v>65.360320855615711</v>
      </c>
      <c r="J2095" s="6" t="s">
        <v>80</v>
      </c>
    </row>
    <row r="2096" spans="1:10" x14ac:dyDescent="0.25">
      <c r="A2096" s="5" t="str">
        <f t="shared" si="32"/>
        <v/>
      </c>
      <c r="B2096" t="s">
        <v>91</v>
      </c>
      <c r="C2096" t="s">
        <v>136</v>
      </c>
      <c r="D2096" s="8" t="s">
        <v>74</v>
      </c>
      <c r="E2096">
        <v>7</v>
      </c>
      <c r="F2096">
        <v>0.67615914344787598</v>
      </c>
      <c r="G2096">
        <v>0.67829322814941406</v>
      </c>
      <c r="H2096">
        <v>2.1378409117460251E-2</v>
      </c>
      <c r="I2096">
        <v>62.282914438503681</v>
      </c>
      <c r="J2096" s="6" t="s">
        <v>80</v>
      </c>
    </row>
    <row r="2097" spans="1:10" x14ac:dyDescent="0.25">
      <c r="A2097" s="5" t="str">
        <f t="shared" si="32"/>
        <v/>
      </c>
      <c r="B2097" t="s">
        <v>91</v>
      </c>
      <c r="C2097" t="s">
        <v>136</v>
      </c>
      <c r="D2097" s="8" t="s">
        <v>74</v>
      </c>
      <c r="E2097">
        <v>8</v>
      </c>
      <c r="F2097">
        <v>0.59133905172348022</v>
      </c>
      <c r="G2097">
        <v>0.57744455337524414</v>
      </c>
      <c r="H2097">
        <v>2.3799674585461617E-2</v>
      </c>
      <c r="I2097">
        <v>64.337504456326755</v>
      </c>
      <c r="J2097" s="6" t="s">
        <v>80</v>
      </c>
    </row>
    <row r="2098" spans="1:10" x14ac:dyDescent="0.25">
      <c r="A2098" s="5" t="str">
        <f t="shared" si="32"/>
        <v/>
      </c>
      <c r="B2098" t="s">
        <v>91</v>
      </c>
      <c r="C2098" t="s">
        <v>136</v>
      </c>
      <c r="D2098" s="8" t="s">
        <v>74</v>
      </c>
      <c r="E2098">
        <v>9</v>
      </c>
      <c r="F2098">
        <v>0.39434230327606201</v>
      </c>
      <c r="G2098">
        <v>0.39844599366188049</v>
      </c>
      <c r="H2098">
        <v>2.7082350105047226E-2</v>
      </c>
      <c r="I2098">
        <v>70.06877005347674</v>
      </c>
      <c r="J2098" s="6" t="s">
        <v>80</v>
      </c>
    </row>
    <row r="2099" spans="1:10" x14ac:dyDescent="0.25">
      <c r="A2099" s="5" t="str">
        <f t="shared" si="32"/>
        <v/>
      </c>
      <c r="B2099" t="s">
        <v>91</v>
      </c>
      <c r="C2099" t="s">
        <v>136</v>
      </c>
      <c r="D2099" s="8" t="s">
        <v>74</v>
      </c>
      <c r="E2099">
        <v>10</v>
      </c>
      <c r="F2099">
        <v>0.25271287560462952</v>
      </c>
      <c r="G2099">
        <v>0.25930777192115784</v>
      </c>
      <c r="H2099">
        <v>3.2108921557664871E-2</v>
      </c>
      <c r="I2099">
        <v>75.784420677361624</v>
      </c>
      <c r="J2099" s="6" t="s">
        <v>80</v>
      </c>
    </row>
    <row r="2100" spans="1:10" x14ac:dyDescent="0.25">
      <c r="A2100" s="5" t="str">
        <f t="shared" si="32"/>
        <v/>
      </c>
      <c r="B2100" t="s">
        <v>91</v>
      </c>
      <c r="C2100" t="s">
        <v>136</v>
      </c>
      <c r="D2100" s="8" t="s">
        <v>74</v>
      </c>
      <c r="E2100">
        <v>11</v>
      </c>
      <c r="F2100">
        <v>0.1953856348991394</v>
      </c>
      <c r="G2100">
        <v>0.20566633343696594</v>
      </c>
      <c r="H2100">
        <v>3.6418680101633072E-2</v>
      </c>
      <c r="I2100">
        <v>79.569893048127213</v>
      </c>
      <c r="J2100" s="6" t="s">
        <v>80</v>
      </c>
    </row>
    <row r="2101" spans="1:10" x14ac:dyDescent="0.25">
      <c r="A2101" s="5" t="str">
        <f t="shared" si="32"/>
        <v/>
      </c>
      <c r="B2101" t="s">
        <v>91</v>
      </c>
      <c r="C2101" t="s">
        <v>136</v>
      </c>
      <c r="D2101" s="8" t="s">
        <v>74</v>
      </c>
      <c r="E2101">
        <v>12</v>
      </c>
      <c r="F2101">
        <v>0.32502111792564392</v>
      </c>
      <c r="G2101">
        <v>0.28953519463539124</v>
      </c>
      <c r="H2101">
        <v>4.2726196348667145E-2</v>
      </c>
      <c r="I2101">
        <v>82.695115864527594</v>
      </c>
      <c r="J2101" s="6" t="s">
        <v>80</v>
      </c>
    </row>
    <row r="2102" spans="1:10" x14ac:dyDescent="0.25">
      <c r="A2102" s="5" t="str">
        <f t="shared" si="32"/>
        <v/>
      </c>
      <c r="B2102" t="s">
        <v>91</v>
      </c>
      <c r="C2102" t="s">
        <v>136</v>
      </c>
      <c r="D2102" s="8" t="s">
        <v>74</v>
      </c>
      <c r="E2102">
        <v>13</v>
      </c>
      <c r="F2102">
        <v>0.39518266916275024</v>
      </c>
      <c r="G2102">
        <v>0.50356274843215942</v>
      </c>
      <c r="H2102">
        <v>4.7945644706487656E-2</v>
      </c>
      <c r="I2102">
        <v>84.786862745098915</v>
      </c>
      <c r="J2102" s="6" t="s">
        <v>80</v>
      </c>
    </row>
    <row r="2103" spans="1:10" x14ac:dyDescent="0.25">
      <c r="A2103" s="5" t="str">
        <f t="shared" si="32"/>
        <v/>
      </c>
      <c r="B2103" t="s">
        <v>91</v>
      </c>
      <c r="C2103" t="s">
        <v>136</v>
      </c>
      <c r="D2103" s="8" t="s">
        <v>74</v>
      </c>
      <c r="E2103">
        <v>14</v>
      </c>
      <c r="F2103">
        <v>0.51899164915084839</v>
      </c>
      <c r="G2103">
        <v>0.58834004402160645</v>
      </c>
      <c r="H2103">
        <v>4.9606084823608398E-2</v>
      </c>
      <c r="I2103">
        <v>86.374491978609711</v>
      </c>
      <c r="J2103" s="6" t="s">
        <v>80</v>
      </c>
    </row>
    <row r="2104" spans="1:10" x14ac:dyDescent="0.25">
      <c r="A2104" s="5" t="str">
        <f t="shared" si="32"/>
        <v/>
      </c>
      <c r="B2104" t="s">
        <v>91</v>
      </c>
      <c r="C2104" t="s">
        <v>136</v>
      </c>
      <c r="D2104" s="8" t="s">
        <v>74</v>
      </c>
      <c r="E2104">
        <v>15</v>
      </c>
      <c r="F2104">
        <v>0.76839470863342285</v>
      </c>
      <c r="G2104">
        <v>0.82076370716094971</v>
      </c>
      <c r="H2104">
        <v>5.2541647106409073E-2</v>
      </c>
      <c r="I2104">
        <v>87.438324420676437</v>
      </c>
      <c r="J2104" s="6" t="s">
        <v>80</v>
      </c>
    </row>
    <row r="2105" spans="1:10" x14ac:dyDescent="0.25">
      <c r="A2105" s="5" t="str">
        <f t="shared" si="32"/>
        <v/>
      </c>
      <c r="B2105" t="s">
        <v>91</v>
      </c>
      <c r="C2105" t="s">
        <v>136</v>
      </c>
      <c r="D2105" s="8" t="s">
        <v>74</v>
      </c>
      <c r="E2105">
        <v>16</v>
      </c>
      <c r="F2105">
        <v>1.0381637811660767</v>
      </c>
      <c r="G2105">
        <v>1.1919044256210327</v>
      </c>
      <c r="H2105">
        <v>5.5839095264673233E-2</v>
      </c>
      <c r="I2105">
        <v>87.712575757577142</v>
      </c>
      <c r="J2105" s="6" t="s">
        <v>80</v>
      </c>
    </row>
    <row r="2106" spans="1:10" x14ac:dyDescent="0.25">
      <c r="A2106" s="5" t="str">
        <f t="shared" si="32"/>
        <v/>
      </c>
      <c r="B2106" t="s">
        <v>91</v>
      </c>
      <c r="C2106" t="s">
        <v>136</v>
      </c>
      <c r="D2106" s="8" t="s">
        <v>74</v>
      </c>
      <c r="E2106">
        <v>17</v>
      </c>
      <c r="F2106">
        <v>1.3730219602584839</v>
      </c>
      <c r="G2106">
        <v>1.4826675653457642</v>
      </c>
      <c r="H2106">
        <v>5.5686164647340775E-2</v>
      </c>
      <c r="I2106">
        <v>87.398680926914963</v>
      </c>
      <c r="J2106" s="6" t="s">
        <v>80</v>
      </c>
    </row>
    <row r="2107" spans="1:10" x14ac:dyDescent="0.25">
      <c r="A2107" s="5" t="str">
        <f t="shared" si="32"/>
        <v/>
      </c>
      <c r="B2107" t="s">
        <v>91</v>
      </c>
      <c r="C2107" t="s">
        <v>136</v>
      </c>
      <c r="D2107" s="8" t="s">
        <v>74</v>
      </c>
      <c r="E2107">
        <v>18</v>
      </c>
      <c r="F2107">
        <v>1.6168166399002075</v>
      </c>
      <c r="G2107">
        <v>1.6873065233230591</v>
      </c>
      <c r="H2107">
        <v>5.5037494748830795E-2</v>
      </c>
      <c r="I2107">
        <v>86.812762923352153</v>
      </c>
      <c r="J2107" s="6" t="s">
        <v>80</v>
      </c>
    </row>
    <row r="2108" spans="1:10" x14ac:dyDescent="0.25">
      <c r="A2108" s="5" t="str">
        <f t="shared" si="32"/>
        <v/>
      </c>
      <c r="B2108" t="s">
        <v>91</v>
      </c>
      <c r="C2108" t="s">
        <v>136</v>
      </c>
      <c r="D2108" s="8" t="s">
        <v>74</v>
      </c>
      <c r="E2108">
        <v>19</v>
      </c>
      <c r="F2108">
        <v>1.7866342067718506</v>
      </c>
      <c r="G2108">
        <v>1.3199774026870728</v>
      </c>
      <c r="H2108">
        <v>5.3514551371335983E-2</v>
      </c>
      <c r="I2108">
        <v>84.787139037433505</v>
      </c>
      <c r="J2108" s="6" t="s">
        <v>80</v>
      </c>
    </row>
    <row r="2109" spans="1:10" x14ac:dyDescent="0.25">
      <c r="A2109" s="5" t="str">
        <f t="shared" si="32"/>
        <v/>
      </c>
      <c r="B2109" t="s">
        <v>91</v>
      </c>
      <c r="C2109" t="s">
        <v>136</v>
      </c>
      <c r="D2109" s="8" t="s">
        <v>74</v>
      </c>
      <c r="E2109">
        <v>20</v>
      </c>
      <c r="F2109">
        <v>1.7159453630447388</v>
      </c>
      <c r="G2109">
        <v>1.5245710611343384</v>
      </c>
      <c r="H2109">
        <v>5.1874175667762756E-2</v>
      </c>
      <c r="I2109">
        <v>81.707736185382473</v>
      </c>
      <c r="J2109" s="6" t="s">
        <v>80</v>
      </c>
    </row>
    <row r="2110" spans="1:10" x14ac:dyDescent="0.25">
      <c r="A2110" s="5" t="str">
        <f t="shared" si="32"/>
        <v/>
      </c>
      <c r="B2110" t="s">
        <v>91</v>
      </c>
      <c r="C2110" t="s">
        <v>136</v>
      </c>
      <c r="D2110" s="8" t="s">
        <v>74</v>
      </c>
      <c r="E2110">
        <v>21</v>
      </c>
      <c r="F2110">
        <v>1.6400400400161743</v>
      </c>
      <c r="G2110">
        <v>2.0535292625427246</v>
      </c>
      <c r="H2110">
        <v>4.8587910830974579E-2</v>
      </c>
      <c r="I2110">
        <v>78.254438502673949</v>
      </c>
      <c r="J2110" s="6" t="s">
        <v>80</v>
      </c>
    </row>
    <row r="2111" spans="1:10" x14ac:dyDescent="0.25">
      <c r="A2111" s="5" t="str">
        <f t="shared" si="32"/>
        <v/>
      </c>
      <c r="B2111" t="s">
        <v>91</v>
      </c>
      <c r="C2111" t="s">
        <v>136</v>
      </c>
      <c r="D2111" s="8" t="s">
        <v>74</v>
      </c>
      <c r="E2111">
        <v>22</v>
      </c>
      <c r="F2111">
        <v>1.57886803150177</v>
      </c>
      <c r="G2111">
        <v>1.636914849281311</v>
      </c>
      <c r="H2111">
        <v>4.581788182258606E-2</v>
      </c>
      <c r="I2111">
        <v>75.709206773617566</v>
      </c>
      <c r="J2111" s="6" t="s">
        <v>80</v>
      </c>
    </row>
    <row r="2112" spans="1:10" x14ac:dyDescent="0.25">
      <c r="A2112" s="5" t="str">
        <f t="shared" si="32"/>
        <v/>
      </c>
      <c r="B2112" t="s">
        <v>91</v>
      </c>
      <c r="C2112" t="s">
        <v>136</v>
      </c>
      <c r="D2112" s="8" t="s">
        <v>74</v>
      </c>
      <c r="E2112">
        <v>23</v>
      </c>
      <c r="F2112">
        <v>1.3605133295059204</v>
      </c>
      <c r="G2112">
        <v>1.3902182579040527</v>
      </c>
      <c r="H2112">
        <v>4.1481167078018188E-2</v>
      </c>
      <c r="I2112">
        <v>72.987620320855882</v>
      </c>
      <c r="J2112" s="6" t="s">
        <v>80</v>
      </c>
    </row>
    <row r="2113" spans="1:10" x14ac:dyDescent="0.25">
      <c r="A2113" s="5" t="str">
        <f t="shared" si="32"/>
        <v/>
      </c>
      <c r="B2113" t="s">
        <v>91</v>
      </c>
      <c r="C2113" t="s">
        <v>136</v>
      </c>
      <c r="D2113" s="8" t="s">
        <v>74</v>
      </c>
      <c r="E2113">
        <v>24</v>
      </c>
      <c r="F2113">
        <v>1.1470015048980713</v>
      </c>
      <c r="G2113">
        <v>1.1257413625717163</v>
      </c>
      <c r="H2113">
        <v>3.8136571645736694E-2</v>
      </c>
      <c r="I2113">
        <v>69.523520499108812</v>
      </c>
      <c r="J2113" s="6" t="s">
        <v>80</v>
      </c>
    </row>
    <row r="2114" spans="1:10" x14ac:dyDescent="0.25">
      <c r="A2114" s="5" t="str">
        <f t="shared" ref="A2114:A2177" si="33">IF(AND(category = B2114, subcategory=C2114, reportdate = D2114), E2114, "")</f>
        <v/>
      </c>
      <c r="B2114" t="s">
        <v>91</v>
      </c>
      <c r="C2114" t="s">
        <v>136</v>
      </c>
      <c r="D2114" s="8" t="s">
        <v>46</v>
      </c>
      <c r="E2114">
        <v>1</v>
      </c>
      <c r="F2114">
        <v>0.61683088541030884</v>
      </c>
      <c r="G2114">
        <v>0.66507071256637573</v>
      </c>
      <c r="H2114">
        <v>1.9894050434231758E-2</v>
      </c>
      <c r="I2114">
        <v>60.028553682344018</v>
      </c>
      <c r="J2114" s="6" t="s">
        <v>80</v>
      </c>
    </row>
    <row r="2115" spans="1:10" x14ac:dyDescent="0.25">
      <c r="A2115" s="5" t="str">
        <f t="shared" si="33"/>
        <v/>
      </c>
      <c r="B2115" t="s">
        <v>91</v>
      </c>
      <c r="C2115" t="s">
        <v>136</v>
      </c>
      <c r="D2115" s="8" t="s">
        <v>46</v>
      </c>
      <c r="E2115">
        <v>2</v>
      </c>
      <c r="F2115">
        <v>0.57334434986114502</v>
      </c>
      <c r="G2115">
        <v>0.59121155738830566</v>
      </c>
      <c r="H2115">
        <v>1.8461108207702637E-2</v>
      </c>
      <c r="I2115">
        <v>57.462697426796382</v>
      </c>
      <c r="J2115" s="6" t="s">
        <v>80</v>
      </c>
    </row>
    <row r="2116" spans="1:10" x14ac:dyDescent="0.25">
      <c r="A2116" s="5" t="str">
        <f t="shared" si="33"/>
        <v/>
      </c>
      <c r="B2116" t="s">
        <v>91</v>
      </c>
      <c r="C2116" t="s">
        <v>136</v>
      </c>
      <c r="D2116" s="8" t="s">
        <v>46</v>
      </c>
      <c r="E2116">
        <v>3</v>
      </c>
      <c r="F2116">
        <v>0.54033058881759644</v>
      </c>
      <c r="G2116">
        <v>0.56433725357055664</v>
      </c>
      <c r="H2116">
        <v>1.6169266775250435E-2</v>
      </c>
      <c r="I2116">
        <v>56.060008873115301</v>
      </c>
      <c r="J2116" s="6" t="s">
        <v>80</v>
      </c>
    </row>
    <row r="2117" spans="1:10" x14ac:dyDescent="0.25">
      <c r="A2117" s="5" t="str">
        <f t="shared" si="33"/>
        <v/>
      </c>
      <c r="B2117" t="s">
        <v>91</v>
      </c>
      <c r="C2117" t="s">
        <v>136</v>
      </c>
      <c r="D2117" s="8" t="s">
        <v>46</v>
      </c>
      <c r="E2117">
        <v>4</v>
      </c>
      <c r="F2117">
        <v>0.51955431699752808</v>
      </c>
      <c r="G2117">
        <v>0.53806543350219727</v>
      </c>
      <c r="H2117">
        <v>1.3871151953935623E-2</v>
      </c>
      <c r="I2117">
        <v>55.359645075422101</v>
      </c>
      <c r="J2117" s="6" t="s">
        <v>80</v>
      </c>
    </row>
    <row r="2118" spans="1:10" x14ac:dyDescent="0.25">
      <c r="A2118" s="5" t="str">
        <f t="shared" si="33"/>
        <v/>
      </c>
      <c r="B2118" t="s">
        <v>91</v>
      </c>
      <c r="C2118" t="s">
        <v>136</v>
      </c>
      <c r="D2118" s="8" t="s">
        <v>46</v>
      </c>
      <c r="E2118">
        <v>5</v>
      </c>
      <c r="F2118">
        <v>0.52139812707901001</v>
      </c>
      <c r="G2118">
        <v>0.55945950746536255</v>
      </c>
      <c r="H2118">
        <v>1.3803103007376194E-2</v>
      </c>
      <c r="I2118">
        <v>54.520807453416005</v>
      </c>
      <c r="J2118" s="6" t="s">
        <v>80</v>
      </c>
    </row>
    <row r="2119" spans="1:10" x14ac:dyDescent="0.25">
      <c r="A2119" s="5" t="str">
        <f t="shared" si="33"/>
        <v/>
      </c>
      <c r="B2119" t="s">
        <v>91</v>
      </c>
      <c r="C2119" t="s">
        <v>136</v>
      </c>
      <c r="D2119" s="8" t="s">
        <v>46</v>
      </c>
      <c r="E2119">
        <v>6</v>
      </c>
      <c r="F2119">
        <v>0.56553328037261963</v>
      </c>
      <c r="G2119">
        <v>0.57615453004837036</v>
      </c>
      <c r="H2119">
        <v>1.3552386313676834E-2</v>
      </c>
      <c r="I2119">
        <v>52.494924578526806</v>
      </c>
      <c r="J2119" s="6" t="s">
        <v>80</v>
      </c>
    </row>
    <row r="2120" spans="1:10" x14ac:dyDescent="0.25">
      <c r="A2120" s="5" t="str">
        <f t="shared" si="33"/>
        <v/>
      </c>
      <c r="B2120" t="s">
        <v>91</v>
      </c>
      <c r="C2120" t="s">
        <v>136</v>
      </c>
      <c r="D2120" s="8" t="s">
        <v>46</v>
      </c>
      <c r="E2120">
        <v>7</v>
      </c>
      <c r="F2120">
        <v>0.61197686195373535</v>
      </c>
      <c r="G2120">
        <v>0.63348788022994995</v>
      </c>
      <c r="H2120">
        <v>1.5243434347212315E-2</v>
      </c>
      <c r="I2120">
        <v>52.356956521738418</v>
      </c>
      <c r="J2120" s="6" t="s">
        <v>80</v>
      </c>
    </row>
    <row r="2121" spans="1:10" x14ac:dyDescent="0.25">
      <c r="A2121" s="5" t="str">
        <f t="shared" si="33"/>
        <v/>
      </c>
      <c r="B2121" t="s">
        <v>91</v>
      </c>
      <c r="C2121" t="s">
        <v>136</v>
      </c>
      <c r="D2121" s="8" t="s">
        <v>46</v>
      </c>
      <c r="E2121">
        <v>8</v>
      </c>
      <c r="F2121">
        <v>0.55316555500030518</v>
      </c>
      <c r="G2121">
        <v>0.5610080361366272</v>
      </c>
      <c r="H2121">
        <v>1.5831662341952324E-2</v>
      </c>
      <c r="I2121">
        <v>53.547790594498736</v>
      </c>
      <c r="J2121" s="6" t="s">
        <v>80</v>
      </c>
    </row>
    <row r="2122" spans="1:10" x14ac:dyDescent="0.25">
      <c r="A2122" s="5" t="str">
        <f t="shared" si="33"/>
        <v/>
      </c>
      <c r="B2122" t="s">
        <v>91</v>
      </c>
      <c r="C2122" t="s">
        <v>136</v>
      </c>
      <c r="D2122" s="8" t="s">
        <v>46</v>
      </c>
      <c r="E2122">
        <v>9</v>
      </c>
      <c r="F2122">
        <v>0.35703334212303162</v>
      </c>
      <c r="G2122">
        <v>0.35825023055076599</v>
      </c>
      <c r="H2122">
        <v>1.7106007784605026E-2</v>
      </c>
      <c r="I2122">
        <v>58.804640638863816</v>
      </c>
      <c r="J2122" s="6" t="s">
        <v>80</v>
      </c>
    </row>
    <row r="2123" spans="1:10" x14ac:dyDescent="0.25">
      <c r="A2123" s="5" t="str">
        <f t="shared" si="33"/>
        <v/>
      </c>
      <c r="B2123" t="s">
        <v>91</v>
      </c>
      <c r="C2123" t="s">
        <v>136</v>
      </c>
      <c r="D2123" s="8" t="s">
        <v>46</v>
      </c>
      <c r="E2123">
        <v>10</v>
      </c>
      <c r="F2123">
        <v>0.18337824940681458</v>
      </c>
      <c r="G2123">
        <v>0.1583818644285202</v>
      </c>
      <c r="H2123">
        <v>1.9754603505134583E-2</v>
      </c>
      <c r="I2123">
        <v>63.626850044364581</v>
      </c>
      <c r="J2123" s="6" t="s">
        <v>80</v>
      </c>
    </row>
    <row r="2124" spans="1:10" x14ac:dyDescent="0.25">
      <c r="A2124" s="5" t="str">
        <f t="shared" si="33"/>
        <v/>
      </c>
      <c r="B2124" t="s">
        <v>91</v>
      </c>
      <c r="C2124" t="s">
        <v>136</v>
      </c>
      <c r="D2124" s="8" t="s">
        <v>46</v>
      </c>
      <c r="E2124">
        <v>11</v>
      </c>
      <c r="F2124">
        <v>6.894037127494812E-2</v>
      </c>
      <c r="G2124">
        <v>4.2302977293729782E-2</v>
      </c>
      <c r="H2124">
        <v>2.1347653120756149E-2</v>
      </c>
      <c r="I2124">
        <v>70.02482697426791</v>
      </c>
      <c r="J2124" s="6" t="s">
        <v>80</v>
      </c>
    </row>
    <row r="2125" spans="1:10" x14ac:dyDescent="0.25">
      <c r="A2125" s="5" t="str">
        <f t="shared" si="33"/>
        <v/>
      </c>
      <c r="B2125" t="s">
        <v>91</v>
      </c>
      <c r="C2125" t="s">
        <v>136</v>
      </c>
      <c r="D2125" s="8" t="s">
        <v>46</v>
      </c>
      <c r="E2125">
        <v>12</v>
      </c>
      <c r="F2125">
        <v>9.3993758782744408E-3</v>
      </c>
      <c r="G2125">
        <v>-1.724524050951004E-2</v>
      </c>
      <c r="H2125">
        <v>2.3646390065550804E-2</v>
      </c>
      <c r="I2125">
        <v>74.041419698313945</v>
      </c>
      <c r="J2125" s="6" t="s">
        <v>80</v>
      </c>
    </row>
    <row r="2126" spans="1:10" x14ac:dyDescent="0.25">
      <c r="A2126" s="5" t="str">
        <f t="shared" si="33"/>
        <v/>
      </c>
      <c r="B2126" t="s">
        <v>91</v>
      </c>
      <c r="C2126" t="s">
        <v>136</v>
      </c>
      <c r="D2126" s="8" t="s">
        <v>46</v>
      </c>
      <c r="E2126">
        <v>13</v>
      </c>
      <c r="F2126">
        <v>3.9276789873838425E-2</v>
      </c>
      <c r="G2126">
        <v>5.5422302335500717E-2</v>
      </c>
      <c r="H2126">
        <v>2.6276305317878723E-2</v>
      </c>
      <c r="I2126">
        <v>77.95661047027464</v>
      </c>
      <c r="J2126" s="6" t="s">
        <v>80</v>
      </c>
    </row>
    <row r="2127" spans="1:10" x14ac:dyDescent="0.25">
      <c r="A2127" s="5" t="str">
        <f t="shared" si="33"/>
        <v/>
      </c>
      <c r="B2127" t="s">
        <v>91</v>
      </c>
      <c r="C2127" t="s">
        <v>136</v>
      </c>
      <c r="D2127" s="8" t="s">
        <v>46</v>
      </c>
      <c r="E2127">
        <v>14</v>
      </c>
      <c r="F2127">
        <v>9.689062088727951E-2</v>
      </c>
      <c r="G2127">
        <v>9.2137731611728668E-2</v>
      </c>
      <c r="H2127">
        <v>2.8118839487433434E-2</v>
      </c>
      <c r="I2127">
        <v>79.778367346938737</v>
      </c>
      <c r="J2127" s="6" t="s">
        <v>80</v>
      </c>
    </row>
    <row r="2128" spans="1:10" x14ac:dyDescent="0.25">
      <c r="A2128" s="5" t="str">
        <f t="shared" si="33"/>
        <v/>
      </c>
      <c r="B2128" t="s">
        <v>91</v>
      </c>
      <c r="C2128" t="s">
        <v>136</v>
      </c>
      <c r="D2128" s="8" t="s">
        <v>46</v>
      </c>
      <c r="E2128">
        <v>15</v>
      </c>
      <c r="F2128">
        <v>0.3144000768661499</v>
      </c>
      <c r="G2128">
        <v>0.25582173466682434</v>
      </c>
      <c r="H2128">
        <v>3.2254535704851151E-2</v>
      </c>
      <c r="I2128">
        <v>81.087018633539643</v>
      </c>
      <c r="J2128" s="6" t="s">
        <v>80</v>
      </c>
    </row>
    <row r="2129" spans="1:10" x14ac:dyDescent="0.25">
      <c r="A2129" s="5" t="str">
        <f t="shared" si="33"/>
        <v/>
      </c>
      <c r="B2129" t="s">
        <v>91</v>
      </c>
      <c r="C2129" t="s">
        <v>136</v>
      </c>
      <c r="D2129" s="8" t="s">
        <v>46</v>
      </c>
      <c r="E2129">
        <v>16</v>
      </c>
      <c r="F2129">
        <v>0.57074260711669922</v>
      </c>
      <c r="G2129">
        <v>0.52382552623748779</v>
      </c>
      <c r="H2129">
        <v>3.7506673485040665E-2</v>
      </c>
      <c r="I2129">
        <v>81.797799467612094</v>
      </c>
      <c r="J2129" s="6" t="s">
        <v>80</v>
      </c>
    </row>
    <row r="2130" spans="1:10" x14ac:dyDescent="0.25">
      <c r="A2130" s="5" t="str">
        <f t="shared" si="33"/>
        <v/>
      </c>
      <c r="B2130" t="s">
        <v>91</v>
      </c>
      <c r="C2130" t="s">
        <v>136</v>
      </c>
      <c r="D2130" s="8" t="s">
        <v>46</v>
      </c>
      <c r="E2130">
        <v>17</v>
      </c>
      <c r="F2130">
        <v>0.77797955274581909</v>
      </c>
      <c r="G2130">
        <v>0.7132754921913147</v>
      </c>
      <c r="H2130">
        <v>3.8014981895685196E-2</v>
      </c>
      <c r="I2130">
        <v>81.276912156167128</v>
      </c>
      <c r="J2130" s="6" t="s">
        <v>80</v>
      </c>
    </row>
    <row r="2131" spans="1:10" x14ac:dyDescent="0.25">
      <c r="A2131" s="5" t="str">
        <f t="shared" si="33"/>
        <v/>
      </c>
      <c r="B2131" t="s">
        <v>91</v>
      </c>
      <c r="C2131" t="s">
        <v>136</v>
      </c>
      <c r="D2131" s="8" t="s">
        <v>46</v>
      </c>
      <c r="E2131">
        <v>18</v>
      </c>
      <c r="F2131">
        <v>0.87836223840713501</v>
      </c>
      <c r="G2131">
        <v>0.9228518009185791</v>
      </c>
      <c r="H2131">
        <v>3.6778941750526428E-2</v>
      </c>
      <c r="I2131">
        <v>80.105678793256118</v>
      </c>
      <c r="J2131" s="6" t="s">
        <v>80</v>
      </c>
    </row>
    <row r="2132" spans="1:10" x14ac:dyDescent="0.25">
      <c r="A2132" s="5" t="str">
        <f t="shared" si="33"/>
        <v/>
      </c>
      <c r="B2132" t="s">
        <v>91</v>
      </c>
      <c r="C2132" t="s">
        <v>136</v>
      </c>
      <c r="D2132" s="8" t="s">
        <v>46</v>
      </c>
      <c r="E2132">
        <v>19</v>
      </c>
      <c r="F2132">
        <v>1.068355917930603</v>
      </c>
      <c r="G2132">
        <v>1.0253150463104248</v>
      </c>
      <c r="H2132">
        <v>3.3851761370897293E-2</v>
      </c>
      <c r="I2132">
        <v>77.396370896185061</v>
      </c>
      <c r="J2132" s="6" t="s">
        <v>80</v>
      </c>
    </row>
    <row r="2133" spans="1:10" x14ac:dyDescent="0.25">
      <c r="A2133" s="5" t="str">
        <f t="shared" si="33"/>
        <v/>
      </c>
      <c r="B2133" t="s">
        <v>91</v>
      </c>
      <c r="C2133" t="s">
        <v>136</v>
      </c>
      <c r="D2133" s="8" t="s">
        <v>46</v>
      </c>
      <c r="E2133">
        <v>20</v>
      </c>
      <c r="F2133">
        <v>1.1297851800918579</v>
      </c>
      <c r="G2133">
        <v>1.0755997896194458</v>
      </c>
      <c r="H2133">
        <v>3.3069007098674774E-2</v>
      </c>
      <c r="I2133">
        <v>74.066113575865245</v>
      </c>
      <c r="J2133" s="6" t="s">
        <v>80</v>
      </c>
    </row>
    <row r="2134" spans="1:10" x14ac:dyDescent="0.25">
      <c r="A2134" s="5" t="str">
        <f t="shared" si="33"/>
        <v/>
      </c>
      <c r="B2134" t="s">
        <v>91</v>
      </c>
      <c r="C2134" t="s">
        <v>136</v>
      </c>
      <c r="D2134" s="8" t="s">
        <v>46</v>
      </c>
      <c r="E2134">
        <v>21</v>
      </c>
      <c r="F2134">
        <v>1.0470499992370605</v>
      </c>
      <c r="G2134">
        <v>1.0680931806564331</v>
      </c>
      <c r="H2134">
        <v>3.137071430683136E-2</v>
      </c>
      <c r="I2134">
        <v>71.874649511978959</v>
      </c>
      <c r="J2134" s="6" t="s">
        <v>80</v>
      </c>
    </row>
    <row r="2135" spans="1:10" x14ac:dyDescent="0.25">
      <c r="A2135" s="5" t="str">
        <f t="shared" si="33"/>
        <v/>
      </c>
      <c r="B2135" t="s">
        <v>91</v>
      </c>
      <c r="C2135" t="s">
        <v>136</v>
      </c>
      <c r="D2135" s="8" t="s">
        <v>46</v>
      </c>
      <c r="E2135">
        <v>22</v>
      </c>
      <c r="F2135">
        <v>0.979908287525177</v>
      </c>
      <c r="G2135">
        <v>0.99617409706115723</v>
      </c>
      <c r="H2135">
        <v>2.9347017407417297E-2</v>
      </c>
      <c r="I2135">
        <v>69.208553682342881</v>
      </c>
      <c r="J2135" s="6" t="s">
        <v>80</v>
      </c>
    </row>
    <row r="2136" spans="1:10" x14ac:dyDescent="0.25">
      <c r="A2136" s="5" t="str">
        <f t="shared" si="33"/>
        <v/>
      </c>
      <c r="B2136" t="s">
        <v>91</v>
      </c>
      <c r="C2136" t="s">
        <v>136</v>
      </c>
      <c r="D2136" s="8" t="s">
        <v>46</v>
      </c>
      <c r="E2136">
        <v>23</v>
      </c>
      <c r="F2136">
        <v>0.840320885181427</v>
      </c>
      <c r="G2136">
        <v>0.89899992942810059</v>
      </c>
      <c r="H2136">
        <v>2.7544420212507248E-2</v>
      </c>
      <c r="I2136">
        <v>67.814782608694841</v>
      </c>
      <c r="J2136" s="6" t="s">
        <v>80</v>
      </c>
    </row>
    <row r="2137" spans="1:10" x14ac:dyDescent="0.25">
      <c r="A2137" s="5" t="str">
        <f t="shared" si="33"/>
        <v/>
      </c>
      <c r="B2137" t="s">
        <v>91</v>
      </c>
      <c r="C2137" t="s">
        <v>136</v>
      </c>
      <c r="D2137" s="8" t="s">
        <v>46</v>
      </c>
      <c r="E2137">
        <v>24</v>
      </c>
      <c r="F2137">
        <v>0.74246114492416382</v>
      </c>
      <c r="G2137">
        <v>0.76265418529510498</v>
      </c>
      <c r="H2137">
        <v>2.4680310860276222E-2</v>
      </c>
      <c r="I2137">
        <v>67.474489795918771</v>
      </c>
      <c r="J2137" s="6" t="s">
        <v>80</v>
      </c>
    </row>
    <row r="2138" spans="1:10" x14ac:dyDescent="0.25">
      <c r="A2138" s="5" t="str">
        <f t="shared" si="33"/>
        <v/>
      </c>
      <c r="B2138" t="s">
        <v>91</v>
      </c>
      <c r="C2138" t="s">
        <v>136</v>
      </c>
      <c r="D2138" s="8" t="s">
        <v>73</v>
      </c>
      <c r="E2138">
        <v>1</v>
      </c>
      <c r="J2138" s="6" t="s">
        <v>81</v>
      </c>
    </row>
    <row r="2139" spans="1:10" x14ac:dyDescent="0.25">
      <c r="A2139" s="5" t="str">
        <f t="shared" si="33"/>
        <v/>
      </c>
      <c r="B2139" t="s">
        <v>91</v>
      </c>
      <c r="C2139" t="s">
        <v>136</v>
      </c>
      <c r="D2139" s="8" t="s">
        <v>71</v>
      </c>
      <c r="E2139">
        <v>1</v>
      </c>
      <c r="J2139" s="6" t="s">
        <v>81</v>
      </c>
    </row>
    <row r="2140" spans="1:10" x14ac:dyDescent="0.25">
      <c r="A2140" s="5" t="str">
        <f t="shared" si="33"/>
        <v/>
      </c>
      <c r="B2140" t="s">
        <v>91</v>
      </c>
      <c r="C2140" t="s">
        <v>136</v>
      </c>
      <c r="D2140" s="8" t="s">
        <v>77</v>
      </c>
      <c r="E2140">
        <v>1</v>
      </c>
      <c r="J2140" s="6" t="s">
        <v>81</v>
      </c>
    </row>
    <row r="2141" spans="1:10" x14ac:dyDescent="0.25">
      <c r="A2141" s="5" t="str">
        <f t="shared" si="33"/>
        <v/>
      </c>
      <c r="B2141" t="s">
        <v>91</v>
      </c>
      <c r="C2141" t="s">
        <v>136</v>
      </c>
      <c r="D2141" s="8" t="s">
        <v>75</v>
      </c>
      <c r="E2141">
        <v>1</v>
      </c>
      <c r="J2141" s="6" t="s">
        <v>81</v>
      </c>
    </row>
    <row r="2142" spans="1:10" x14ac:dyDescent="0.25">
      <c r="A2142" s="5" t="str">
        <f t="shared" si="33"/>
        <v/>
      </c>
      <c r="B2142" t="s">
        <v>91</v>
      </c>
      <c r="C2142" t="s">
        <v>136</v>
      </c>
      <c r="D2142" s="8" t="s">
        <v>76</v>
      </c>
      <c r="E2142">
        <v>1</v>
      </c>
      <c r="J2142" s="6" t="s">
        <v>81</v>
      </c>
    </row>
    <row r="2143" spans="1:10" x14ac:dyDescent="0.25">
      <c r="A2143" s="5" t="str">
        <f t="shared" si="33"/>
        <v/>
      </c>
      <c r="B2143" t="s">
        <v>91</v>
      </c>
      <c r="C2143" t="s">
        <v>136</v>
      </c>
      <c r="D2143" s="8" t="s">
        <v>47</v>
      </c>
      <c r="E2143">
        <v>1</v>
      </c>
      <c r="J2143" s="6" t="s">
        <v>81</v>
      </c>
    </row>
    <row r="2144" spans="1:10" x14ac:dyDescent="0.25">
      <c r="A2144" s="5" t="str">
        <f t="shared" si="33"/>
        <v/>
      </c>
      <c r="B2144" t="s">
        <v>91</v>
      </c>
      <c r="C2144" t="s">
        <v>136</v>
      </c>
      <c r="D2144" s="8" t="s">
        <v>55</v>
      </c>
      <c r="E2144">
        <v>1</v>
      </c>
      <c r="J2144" s="6" t="s">
        <v>81</v>
      </c>
    </row>
    <row r="2145" spans="1:10" x14ac:dyDescent="0.25">
      <c r="A2145" s="5" t="str">
        <f t="shared" si="33"/>
        <v/>
      </c>
      <c r="B2145" t="s">
        <v>91</v>
      </c>
      <c r="C2145" t="s">
        <v>136</v>
      </c>
      <c r="D2145" s="8" t="s">
        <v>55</v>
      </c>
      <c r="E2145">
        <v>2</v>
      </c>
      <c r="J2145" s="6" t="s">
        <v>81</v>
      </c>
    </row>
    <row r="2146" spans="1:10" x14ac:dyDescent="0.25">
      <c r="A2146" s="5" t="str">
        <f t="shared" si="33"/>
        <v/>
      </c>
      <c r="B2146" t="s">
        <v>91</v>
      </c>
      <c r="C2146" t="s">
        <v>136</v>
      </c>
      <c r="D2146" s="8" t="s">
        <v>73</v>
      </c>
      <c r="E2146">
        <v>2</v>
      </c>
      <c r="J2146" s="6" t="s">
        <v>81</v>
      </c>
    </row>
    <row r="2147" spans="1:10" x14ac:dyDescent="0.25">
      <c r="A2147" s="5" t="str">
        <f t="shared" si="33"/>
        <v/>
      </c>
      <c r="B2147" t="s">
        <v>91</v>
      </c>
      <c r="C2147" t="s">
        <v>136</v>
      </c>
      <c r="D2147" s="8" t="s">
        <v>71</v>
      </c>
      <c r="E2147">
        <v>2</v>
      </c>
      <c r="J2147" s="6" t="s">
        <v>81</v>
      </c>
    </row>
    <row r="2148" spans="1:10" x14ac:dyDescent="0.25">
      <c r="A2148" s="5" t="str">
        <f t="shared" si="33"/>
        <v/>
      </c>
      <c r="B2148" t="s">
        <v>91</v>
      </c>
      <c r="C2148" t="s">
        <v>136</v>
      </c>
      <c r="D2148" s="8" t="s">
        <v>75</v>
      </c>
      <c r="E2148">
        <v>2</v>
      </c>
      <c r="J2148" s="6" t="s">
        <v>81</v>
      </c>
    </row>
    <row r="2149" spans="1:10" x14ac:dyDescent="0.25">
      <c r="A2149" s="5" t="str">
        <f t="shared" si="33"/>
        <v/>
      </c>
      <c r="B2149" t="s">
        <v>91</v>
      </c>
      <c r="C2149" t="s">
        <v>136</v>
      </c>
      <c r="D2149" s="8" t="s">
        <v>47</v>
      </c>
      <c r="E2149">
        <v>2</v>
      </c>
      <c r="J2149" s="6" t="s">
        <v>81</v>
      </c>
    </row>
    <row r="2150" spans="1:10" x14ac:dyDescent="0.25">
      <c r="A2150" s="5" t="str">
        <f t="shared" si="33"/>
        <v/>
      </c>
      <c r="B2150" t="s">
        <v>91</v>
      </c>
      <c r="C2150" t="s">
        <v>136</v>
      </c>
      <c r="D2150" s="8" t="s">
        <v>76</v>
      </c>
      <c r="E2150">
        <v>2</v>
      </c>
      <c r="J2150" s="6" t="s">
        <v>81</v>
      </c>
    </row>
    <row r="2151" spans="1:10" x14ac:dyDescent="0.25">
      <c r="A2151" s="5" t="str">
        <f t="shared" si="33"/>
        <v/>
      </c>
      <c r="B2151" t="s">
        <v>91</v>
      </c>
      <c r="C2151" t="s">
        <v>136</v>
      </c>
      <c r="D2151" s="8" t="s">
        <v>77</v>
      </c>
      <c r="E2151">
        <v>2</v>
      </c>
      <c r="J2151" s="6" t="s">
        <v>81</v>
      </c>
    </row>
    <row r="2152" spans="1:10" x14ac:dyDescent="0.25">
      <c r="A2152" s="5" t="str">
        <f t="shared" si="33"/>
        <v/>
      </c>
      <c r="B2152" t="s">
        <v>91</v>
      </c>
      <c r="C2152" t="s">
        <v>136</v>
      </c>
      <c r="D2152" s="8" t="s">
        <v>77</v>
      </c>
      <c r="E2152">
        <v>3</v>
      </c>
      <c r="J2152" s="6" t="s">
        <v>81</v>
      </c>
    </row>
    <row r="2153" spans="1:10" x14ac:dyDescent="0.25">
      <c r="A2153" s="5" t="str">
        <f t="shared" si="33"/>
        <v/>
      </c>
      <c r="B2153" t="s">
        <v>91</v>
      </c>
      <c r="C2153" t="s">
        <v>136</v>
      </c>
      <c r="D2153" s="8" t="s">
        <v>47</v>
      </c>
      <c r="E2153">
        <v>3</v>
      </c>
      <c r="J2153" s="6" t="s">
        <v>81</v>
      </c>
    </row>
    <row r="2154" spans="1:10" x14ac:dyDescent="0.25">
      <c r="A2154" s="5" t="str">
        <f t="shared" si="33"/>
        <v/>
      </c>
      <c r="B2154" t="s">
        <v>91</v>
      </c>
      <c r="C2154" t="s">
        <v>136</v>
      </c>
      <c r="D2154" s="8" t="s">
        <v>55</v>
      </c>
      <c r="E2154">
        <v>3</v>
      </c>
      <c r="J2154" s="6" t="s">
        <v>81</v>
      </c>
    </row>
    <row r="2155" spans="1:10" x14ac:dyDescent="0.25">
      <c r="A2155" s="5" t="str">
        <f t="shared" si="33"/>
        <v/>
      </c>
      <c r="B2155" t="s">
        <v>91</v>
      </c>
      <c r="C2155" t="s">
        <v>136</v>
      </c>
      <c r="D2155" s="8" t="s">
        <v>71</v>
      </c>
      <c r="E2155">
        <v>3</v>
      </c>
      <c r="J2155" s="6" t="s">
        <v>81</v>
      </c>
    </row>
    <row r="2156" spans="1:10" x14ac:dyDescent="0.25">
      <c r="A2156" s="5" t="str">
        <f t="shared" si="33"/>
        <v/>
      </c>
      <c r="B2156" t="s">
        <v>91</v>
      </c>
      <c r="C2156" t="s">
        <v>136</v>
      </c>
      <c r="D2156" s="8" t="s">
        <v>76</v>
      </c>
      <c r="E2156">
        <v>3</v>
      </c>
      <c r="J2156" s="6" t="s">
        <v>81</v>
      </c>
    </row>
    <row r="2157" spans="1:10" x14ac:dyDescent="0.25">
      <c r="A2157" s="5" t="str">
        <f t="shared" si="33"/>
        <v/>
      </c>
      <c r="B2157" t="s">
        <v>91</v>
      </c>
      <c r="C2157" t="s">
        <v>136</v>
      </c>
      <c r="D2157" s="8" t="s">
        <v>75</v>
      </c>
      <c r="E2157">
        <v>3</v>
      </c>
      <c r="J2157" s="6" t="s">
        <v>81</v>
      </c>
    </row>
    <row r="2158" spans="1:10" x14ac:dyDescent="0.25">
      <c r="A2158" s="5" t="str">
        <f t="shared" si="33"/>
        <v/>
      </c>
      <c r="B2158" t="s">
        <v>91</v>
      </c>
      <c r="C2158" t="s">
        <v>136</v>
      </c>
      <c r="D2158" s="8" t="s">
        <v>73</v>
      </c>
      <c r="E2158">
        <v>3</v>
      </c>
      <c r="J2158" s="6" t="s">
        <v>81</v>
      </c>
    </row>
    <row r="2159" spans="1:10" x14ac:dyDescent="0.25">
      <c r="A2159" s="5" t="str">
        <f t="shared" si="33"/>
        <v/>
      </c>
      <c r="B2159" t="s">
        <v>91</v>
      </c>
      <c r="C2159" t="s">
        <v>136</v>
      </c>
      <c r="D2159" s="8" t="s">
        <v>73</v>
      </c>
      <c r="E2159">
        <v>4</v>
      </c>
      <c r="J2159" s="6" t="s">
        <v>81</v>
      </c>
    </row>
    <row r="2160" spans="1:10" x14ac:dyDescent="0.25">
      <c r="A2160" s="5" t="str">
        <f t="shared" si="33"/>
        <v/>
      </c>
      <c r="B2160" t="s">
        <v>91</v>
      </c>
      <c r="C2160" t="s">
        <v>136</v>
      </c>
      <c r="D2160" s="8" t="s">
        <v>55</v>
      </c>
      <c r="E2160">
        <v>4</v>
      </c>
      <c r="J2160" s="6" t="s">
        <v>81</v>
      </c>
    </row>
    <row r="2161" spans="1:10" x14ac:dyDescent="0.25">
      <c r="A2161" s="5" t="str">
        <f t="shared" si="33"/>
        <v/>
      </c>
      <c r="B2161" t="s">
        <v>91</v>
      </c>
      <c r="C2161" t="s">
        <v>136</v>
      </c>
      <c r="D2161" s="8" t="s">
        <v>71</v>
      </c>
      <c r="E2161">
        <v>4</v>
      </c>
      <c r="J2161" s="6" t="s">
        <v>81</v>
      </c>
    </row>
    <row r="2162" spans="1:10" x14ac:dyDescent="0.25">
      <c r="A2162" s="5" t="str">
        <f t="shared" si="33"/>
        <v/>
      </c>
      <c r="B2162" t="s">
        <v>91</v>
      </c>
      <c r="C2162" t="s">
        <v>136</v>
      </c>
      <c r="D2162" s="8" t="s">
        <v>77</v>
      </c>
      <c r="E2162">
        <v>4</v>
      </c>
      <c r="J2162" s="6" t="s">
        <v>81</v>
      </c>
    </row>
    <row r="2163" spans="1:10" x14ac:dyDescent="0.25">
      <c r="A2163" s="5" t="str">
        <f t="shared" si="33"/>
        <v/>
      </c>
      <c r="B2163" t="s">
        <v>91</v>
      </c>
      <c r="C2163" t="s">
        <v>136</v>
      </c>
      <c r="D2163" s="8" t="s">
        <v>76</v>
      </c>
      <c r="E2163">
        <v>4</v>
      </c>
      <c r="J2163" s="6" t="s">
        <v>81</v>
      </c>
    </row>
    <row r="2164" spans="1:10" x14ac:dyDescent="0.25">
      <c r="A2164" s="5" t="str">
        <f t="shared" si="33"/>
        <v/>
      </c>
      <c r="B2164" t="s">
        <v>91</v>
      </c>
      <c r="C2164" t="s">
        <v>136</v>
      </c>
      <c r="D2164" s="8" t="s">
        <v>47</v>
      </c>
      <c r="E2164">
        <v>4</v>
      </c>
      <c r="J2164" s="6" t="s">
        <v>81</v>
      </c>
    </row>
    <row r="2165" spans="1:10" x14ac:dyDescent="0.25">
      <c r="A2165" s="5" t="str">
        <f t="shared" si="33"/>
        <v/>
      </c>
      <c r="B2165" t="s">
        <v>91</v>
      </c>
      <c r="C2165" t="s">
        <v>136</v>
      </c>
      <c r="D2165" s="8" t="s">
        <v>75</v>
      </c>
      <c r="E2165">
        <v>4</v>
      </c>
      <c r="J2165" s="6" t="s">
        <v>81</v>
      </c>
    </row>
    <row r="2166" spans="1:10" x14ac:dyDescent="0.25">
      <c r="A2166" s="5" t="str">
        <f t="shared" si="33"/>
        <v/>
      </c>
      <c r="B2166" t="s">
        <v>91</v>
      </c>
      <c r="C2166" t="s">
        <v>136</v>
      </c>
      <c r="D2166" s="8" t="s">
        <v>71</v>
      </c>
      <c r="E2166">
        <v>5</v>
      </c>
      <c r="J2166" s="6" t="s">
        <v>81</v>
      </c>
    </row>
    <row r="2167" spans="1:10" x14ac:dyDescent="0.25">
      <c r="A2167" s="5" t="str">
        <f t="shared" si="33"/>
        <v/>
      </c>
      <c r="B2167" t="s">
        <v>91</v>
      </c>
      <c r="C2167" t="s">
        <v>136</v>
      </c>
      <c r="D2167" s="8" t="s">
        <v>76</v>
      </c>
      <c r="E2167">
        <v>5</v>
      </c>
      <c r="J2167" s="6" t="s">
        <v>81</v>
      </c>
    </row>
    <row r="2168" spans="1:10" x14ac:dyDescent="0.25">
      <c r="A2168" s="5" t="str">
        <f t="shared" si="33"/>
        <v/>
      </c>
      <c r="B2168" t="s">
        <v>91</v>
      </c>
      <c r="C2168" t="s">
        <v>136</v>
      </c>
      <c r="D2168" s="8" t="s">
        <v>75</v>
      </c>
      <c r="E2168">
        <v>5</v>
      </c>
      <c r="J2168" s="6" t="s">
        <v>81</v>
      </c>
    </row>
    <row r="2169" spans="1:10" x14ac:dyDescent="0.25">
      <c r="A2169" s="5" t="str">
        <f t="shared" si="33"/>
        <v/>
      </c>
      <c r="B2169" t="s">
        <v>91</v>
      </c>
      <c r="C2169" t="s">
        <v>136</v>
      </c>
      <c r="D2169" s="8" t="s">
        <v>73</v>
      </c>
      <c r="E2169">
        <v>5</v>
      </c>
      <c r="J2169" s="6" t="s">
        <v>81</v>
      </c>
    </row>
    <row r="2170" spans="1:10" x14ac:dyDescent="0.25">
      <c r="A2170" s="5" t="str">
        <f t="shared" si="33"/>
        <v/>
      </c>
      <c r="B2170" t="s">
        <v>91</v>
      </c>
      <c r="C2170" t="s">
        <v>136</v>
      </c>
      <c r="D2170" s="8" t="s">
        <v>47</v>
      </c>
      <c r="E2170">
        <v>5</v>
      </c>
      <c r="J2170" s="6" t="s">
        <v>81</v>
      </c>
    </row>
    <row r="2171" spans="1:10" x14ac:dyDescent="0.25">
      <c r="A2171" s="5" t="str">
        <f t="shared" si="33"/>
        <v/>
      </c>
      <c r="B2171" t="s">
        <v>91</v>
      </c>
      <c r="C2171" t="s">
        <v>136</v>
      </c>
      <c r="D2171" s="8" t="s">
        <v>55</v>
      </c>
      <c r="E2171">
        <v>5</v>
      </c>
      <c r="J2171" s="6" t="s">
        <v>81</v>
      </c>
    </row>
    <row r="2172" spans="1:10" x14ac:dyDescent="0.25">
      <c r="A2172" s="5" t="str">
        <f t="shared" si="33"/>
        <v/>
      </c>
      <c r="B2172" t="s">
        <v>91</v>
      </c>
      <c r="C2172" t="s">
        <v>136</v>
      </c>
      <c r="D2172" s="8" t="s">
        <v>77</v>
      </c>
      <c r="E2172">
        <v>5</v>
      </c>
      <c r="J2172" s="6" t="s">
        <v>81</v>
      </c>
    </row>
    <row r="2173" spans="1:10" x14ac:dyDescent="0.25">
      <c r="A2173" s="5" t="str">
        <f t="shared" si="33"/>
        <v/>
      </c>
      <c r="B2173" t="s">
        <v>91</v>
      </c>
      <c r="C2173" t="s">
        <v>136</v>
      </c>
      <c r="D2173" s="8" t="s">
        <v>73</v>
      </c>
      <c r="E2173">
        <v>6</v>
      </c>
      <c r="J2173" s="6" t="s">
        <v>81</v>
      </c>
    </row>
    <row r="2174" spans="1:10" x14ac:dyDescent="0.25">
      <c r="A2174" s="5" t="str">
        <f t="shared" si="33"/>
        <v/>
      </c>
      <c r="B2174" t="s">
        <v>91</v>
      </c>
      <c r="C2174" t="s">
        <v>136</v>
      </c>
      <c r="D2174" s="8" t="s">
        <v>75</v>
      </c>
      <c r="E2174">
        <v>6</v>
      </c>
      <c r="J2174" s="6" t="s">
        <v>81</v>
      </c>
    </row>
    <row r="2175" spans="1:10" x14ac:dyDescent="0.25">
      <c r="A2175" s="5" t="str">
        <f t="shared" si="33"/>
        <v/>
      </c>
      <c r="B2175" t="s">
        <v>91</v>
      </c>
      <c r="C2175" t="s">
        <v>136</v>
      </c>
      <c r="D2175" s="8" t="s">
        <v>55</v>
      </c>
      <c r="E2175">
        <v>6</v>
      </c>
      <c r="J2175" s="6" t="s">
        <v>81</v>
      </c>
    </row>
    <row r="2176" spans="1:10" x14ac:dyDescent="0.25">
      <c r="A2176" s="5" t="str">
        <f t="shared" si="33"/>
        <v/>
      </c>
      <c r="B2176" t="s">
        <v>91</v>
      </c>
      <c r="C2176" t="s">
        <v>136</v>
      </c>
      <c r="D2176" s="8" t="s">
        <v>47</v>
      </c>
      <c r="E2176">
        <v>6</v>
      </c>
      <c r="J2176" s="6" t="s">
        <v>81</v>
      </c>
    </row>
    <row r="2177" spans="1:10" x14ac:dyDescent="0.25">
      <c r="A2177" s="5" t="str">
        <f t="shared" si="33"/>
        <v/>
      </c>
      <c r="B2177" t="s">
        <v>91</v>
      </c>
      <c r="C2177" t="s">
        <v>136</v>
      </c>
      <c r="D2177" s="8" t="s">
        <v>76</v>
      </c>
      <c r="E2177">
        <v>6</v>
      </c>
      <c r="J2177" s="6" t="s">
        <v>81</v>
      </c>
    </row>
    <row r="2178" spans="1:10" x14ac:dyDescent="0.25">
      <c r="A2178" s="5" t="str">
        <f t="shared" ref="A2178:A2241" si="34">IF(AND(category = B2178, subcategory=C2178, reportdate = D2178), E2178, "")</f>
        <v/>
      </c>
      <c r="B2178" t="s">
        <v>91</v>
      </c>
      <c r="C2178" t="s">
        <v>136</v>
      </c>
      <c r="D2178" s="8" t="s">
        <v>71</v>
      </c>
      <c r="E2178">
        <v>6</v>
      </c>
      <c r="J2178" s="6" t="s">
        <v>81</v>
      </c>
    </row>
    <row r="2179" spans="1:10" x14ac:dyDescent="0.25">
      <c r="A2179" s="5" t="str">
        <f t="shared" si="34"/>
        <v/>
      </c>
      <c r="B2179" t="s">
        <v>91</v>
      </c>
      <c r="C2179" t="s">
        <v>136</v>
      </c>
      <c r="D2179" s="8" t="s">
        <v>77</v>
      </c>
      <c r="E2179">
        <v>6</v>
      </c>
      <c r="J2179" s="6" t="s">
        <v>81</v>
      </c>
    </row>
    <row r="2180" spans="1:10" x14ac:dyDescent="0.25">
      <c r="A2180" s="5" t="str">
        <f t="shared" si="34"/>
        <v/>
      </c>
      <c r="B2180" t="s">
        <v>91</v>
      </c>
      <c r="C2180" t="s">
        <v>136</v>
      </c>
      <c r="D2180" s="8" t="s">
        <v>76</v>
      </c>
      <c r="E2180">
        <v>7</v>
      </c>
      <c r="J2180" s="6" t="s">
        <v>81</v>
      </c>
    </row>
    <row r="2181" spans="1:10" x14ac:dyDescent="0.25">
      <c r="A2181" s="5" t="str">
        <f t="shared" si="34"/>
        <v/>
      </c>
      <c r="B2181" t="s">
        <v>91</v>
      </c>
      <c r="C2181" t="s">
        <v>136</v>
      </c>
      <c r="D2181" s="8" t="s">
        <v>47</v>
      </c>
      <c r="E2181">
        <v>7</v>
      </c>
      <c r="J2181" s="6" t="s">
        <v>81</v>
      </c>
    </row>
    <row r="2182" spans="1:10" x14ac:dyDescent="0.25">
      <c r="A2182" s="5" t="str">
        <f t="shared" si="34"/>
        <v/>
      </c>
      <c r="B2182" t="s">
        <v>91</v>
      </c>
      <c r="C2182" t="s">
        <v>136</v>
      </c>
      <c r="D2182" s="8" t="s">
        <v>77</v>
      </c>
      <c r="E2182">
        <v>7</v>
      </c>
      <c r="J2182" s="6" t="s">
        <v>81</v>
      </c>
    </row>
    <row r="2183" spans="1:10" x14ac:dyDescent="0.25">
      <c r="A2183" s="5" t="str">
        <f t="shared" si="34"/>
        <v/>
      </c>
      <c r="B2183" t="s">
        <v>91</v>
      </c>
      <c r="C2183" t="s">
        <v>136</v>
      </c>
      <c r="D2183" s="8" t="s">
        <v>55</v>
      </c>
      <c r="E2183">
        <v>7</v>
      </c>
      <c r="J2183" s="6" t="s">
        <v>81</v>
      </c>
    </row>
    <row r="2184" spans="1:10" x14ac:dyDescent="0.25">
      <c r="A2184" s="5" t="str">
        <f t="shared" si="34"/>
        <v/>
      </c>
      <c r="B2184" t="s">
        <v>91</v>
      </c>
      <c r="C2184" t="s">
        <v>136</v>
      </c>
      <c r="D2184" s="8" t="s">
        <v>75</v>
      </c>
      <c r="E2184">
        <v>7</v>
      </c>
      <c r="J2184" s="6" t="s">
        <v>81</v>
      </c>
    </row>
    <row r="2185" spans="1:10" x14ac:dyDescent="0.25">
      <c r="A2185" s="5" t="str">
        <f t="shared" si="34"/>
        <v/>
      </c>
      <c r="B2185" t="s">
        <v>91</v>
      </c>
      <c r="C2185" t="s">
        <v>136</v>
      </c>
      <c r="D2185" s="8" t="s">
        <v>71</v>
      </c>
      <c r="E2185">
        <v>7</v>
      </c>
      <c r="J2185" s="6" t="s">
        <v>81</v>
      </c>
    </row>
    <row r="2186" spans="1:10" x14ac:dyDescent="0.25">
      <c r="A2186" s="5" t="str">
        <f t="shared" si="34"/>
        <v/>
      </c>
      <c r="B2186" t="s">
        <v>91</v>
      </c>
      <c r="C2186" t="s">
        <v>136</v>
      </c>
      <c r="D2186" s="8" t="s">
        <v>73</v>
      </c>
      <c r="E2186">
        <v>7</v>
      </c>
      <c r="J2186" s="6" t="s">
        <v>81</v>
      </c>
    </row>
    <row r="2187" spans="1:10" x14ac:dyDescent="0.25">
      <c r="A2187" s="5" t="str">
        <f t="shared" si="34"/>
        <v/>
      </c>
      <c r="B2187" t="s">
        <v>91</v>
      </c>
      <c r="C2187" t="s">
        <v>136</v>
      </c>
      <c r="D2187" s="8" t="s">
        <v>76</v>
      </c>
      <c r="E2187">
        <v>8</v>
      </c>
      <c r="J2187" s="6" t="s">
        <v>81</v>
      </c>
    </row>
    <row r="2188" spans="1:10" x14ac:dyDescent="0.25">
      <c r="A2188" s="5" t="str">
        <f t="shared" si="34"/>
        <v/>
      </c>
      <c r="B2188" t="s">
        <v>91</v>
      </c>
      <c r="C2188" t="s">
        <v>136</v>
      </c>
      <c r="D2188" s="8" t="s">
        <v>75</v>
      </c>
      <c r="E2188">
        <v>8</v>
      </c>
      <c r="J2188" s="6" t="s">
        <v>81</v>
      </c>
    </row>
    <row r="2189" spans="1:10" x14ac:dyDescent="0.25">
      <c r="A2189" s="5" t="str">
        <f t="shared" si="34"/>
        <v/>
      </c>
      <c r="B2189" t="s">
        <v>91</v>
      </c>
      <c r="C2189" t="s">
        <v>136</v>
      </c>
      <c r="D2189" s="8" t="s">
        <v>47</v>
      </c>
      <c r="E2189">
        <v>8</v>
      </c>
      <c r="J2189" s="6" t="s">
        <v>81</v>
      </c>
    </row>
    <row r="2190" spans="1:10" x14ac:dyDescent="0.25">
      <c r="A2190" s="5" t="str">
        <f t="shared" si="34"/>
        <v/>
      </c>
      <c r="B2190" t="s">
        <v>91</v>
      </c>
      <c r="C2190" t="s">
        <v>136</v>
      </c>
      <c r="D2190" s="8" t="s">
        <v>77</v>
      </c>
      <c r="E2190">
        <v>8</v>
      </c>
      <c r="J2190" s="6" t="s">
        <v>81</v>
      </c>
    </row>
    <row r="2191" spans="1:10" x14ac:dyDescent="0.25">
      <c r="A2191" s="5" t="str">
        <f t="shared" si="34"/>
        <v/>
      </c>
      <c r="B2191" t="s">
        <v>91</v>
      </c>
      <c r="C2191" t="s">
        <v>136</v>
      </c>
      <c r="D2191" s="8" t="s">
        <v>71</v>
      </c>
      <c r="E2191">
        <v>8</v>
      </c>
      <c r="J2191" s="6" t="s">
        <v>81</v>
      </c>
    </row>
    <row r="2192" spans="1:10" x14ac:dyDescent="0.25">
      <c r="A2192" s="5" t="str">
        <f t="shared" si="34"/>
        <v/>
      </c>
      <c r="B2192" t="s">
        <v>91</v>
      </c>
      <c r="C2192" t="s">
        <v>136</v>
      </c>
      <c r="D2192" s="8" t="s">
        <v>73</v>
      </c>
      <c r="E2192">
        <v>8</v>
      </c>
      <c r="J2192" s="6" t="s">
        <v>81</v>
      </c>
    </row>
    <row r="2193" spans="1:10" x14ac:dyDescent="0.25">
      <c r="A2193" s="5" t="str">
        <f t="shared" si="34"/>
        <v/>
      </c>
      <c r="B2193" t="s">
        <v>91</v>
      </c>
      <c r="C2193" t="s">
        <v>136</v>
      </c>
      <c r="D2193" s="8" t="s">
        <v>55</v>
      </c>
      <c r="E2193">
        <v>8</v>
      </c>
      <c r="J2193" s="6" t="s">
        <v>81</v>
      </c>
    </row>
    <row r="2194" spans="1:10" x14ac:dyDescent="0.25">
      <c r="A2194" s="5" t="str">
        <f t="shared" si="34"/>
        <v/>
      </c>
      <c r="B2194" t="s">
        <v>91</v>
      </c>
      <c r="C2194" t="s">
        <v>136</v>
      </c>
      <c r="D2194" s="8" t="s">
        <v>73</v>
      </c>
      <c r="E2194">
        <v>9</v>
      </c>
      <c r="J2194" s="6" t="s">
        <v>81</v>
      </c>
    </row>
    <row r="2195" spans="1:10" x14ac:dyDescent="0.25">
      <c r="A2195" s="5" t="str">
        <f t="shared" si="34"/>
        <v/>
      </c>
      <c r="B2195" t="s">
        <v>91</v>
      </c>
      <c r="C2195" t="s">
        <v>136</v>
      </c>
      <c r="D2195" s="8" t="s">
        <v>47</v>
      </c>
      <c r="E2195">
        <v>9</v>
      </c>
      <c r="J2195" s="6" t="s">
        <v>81</v>
      </c>
    </row>
    <row r="2196" spans="1:10" x14ac:dyDescent="0.25">
      <c r="A2196" s="5" t="str">
        <f t="shared" si="34"/>
        <v/>
      </c>
      <c r="B2196" t="s">
        <v>91</v>
      </c>
      <c r="C2196" t="s">
        <v>136</v>
      </c>
      <c r="D2196" s="8" t="s">
        <v>75</v>
      </c>
      <c r="E2196">
        <v>9</v>
      </c>
      <c r="J2196" s="6" t="s">
        <v>81</v>
      </c>
    </row>
    <row r="2197" spans="1:10" x14ac:dyDescent="0.25">
      <c r="A2197" s="5" t="str">
        <f t="shared" si="34"/>
        <v/>
      </c>
      <c r="B2197" t="s">
        <v>91</v>
      </c>
      <c r="C2197" t="s">
        <v>136</v>
      </c>
      <c r="D2197" s="8" t="s">
        <v>71</v>
      </c>
      <c r="E2197">
        <v>9</v>
      </c>
      <c r="J2197" s="6" t="s">
        <v>81</v>
      </c>
    </row>
    <row r="2198" spans="1:10" x14ac:dyDescent="0.25">
      <c r="A2198" s="5" t="str">
        <f t="shared" si="34"/>
        <v/>
      </c>
      <c r="B2198" t="s">
        <v>91</v>
      </c>
      <c r="C2198" t="s">
        <v>136</v>
      </c>
      <c r="D2198" s="8" t="s">
        <v>77</v>
      </c>
      <c r="E2198">
        <v>9</v>
      </c>
      <c r="J2198" s="6" t="s">
        <v>81</v>
      </c>
    </row>
    <row r="2199" spans="1:10" x14ac:dyDescent="0.25">
      <c r="A2199" s="5" t="str">
        <f t="shared" si="34"/>
        <v/>
      </c>
      <c r="B2199" t="s">
        <v>91</v>
      </c>
      <c r="C2199" t="s">
        <v>136</v>
      </c>
      <c r="D2199" s="8" t="s">
        <v>55</v>
      </c>
      <c r="E2199">
        <v>9</v>
      </c>
      <c r="J2199" s="6" t="s">
        <v>81</v>
      </c>
    </row>
    <row r="2200" spans="1:10" x14ac:dyDescent="0.25">
      <c r="A2200" s="5" t="str">
        <f t="shared" si="34"/>
        <v/>
      </c>
      <c r="B2200" t="s">
        <v>91</v>
      </c>
      <c r="C2200" t="s">
        <v>136</v>
      </c>
      <c r="D2200" s="8" t="s">
        <v>76</v>
      </c>
      <c r="E2200">
        <v>9</v>
      </c>
      <c r="J2200" s="6" t="s">
        <v>81</v>
      </c>
    </row>
    <row r="2201" spans="1:10" x14ac:dyDescent="0.25">
      <c r="A2201" s="5" t="str">
        <f t="shared" si="34"/>
        <v/>
      </c>
      <c r="B2201" t="s">
        <v>91</v>
      </c>
      <c r="C2201" t="s">
        <v>136</v>
      </c>
      <c r="D2201" s="8" t="s">
        <v>47</v>
      </c>
      <c r="E2201">
        <v>10</v>
      </c>
      <c r="J2201" s="6" t="s">
        <v>81</v>
      </c>
    </row>
    <row r="2202" spans="1:10" x14ac:dyDescent="0.25">
      <c r="A2202" s="5" t="str">
        <f t="shared" si="34"/>
        <v/>
      </c>
      <c r="B2202" t="s">
        <v>91</v>
      </c>
      <c r="C2202" t="s">
        <v>136</v>
      </c>
      <c r="D2202" s="8" t="s">
        <v>77</v>
      </c>
      <c r="E2202">
        <v>10</v>
      </c>
      <c r="J2202" s="6" t="s">
        <v>81</v>
      </c>
    </row>
    <row r="2203" spans="1:10" x14ac:dyDescent="0.25">
      <c r="A2203" s="5" t="str">
        <f t="shared" si="34"/>
        <v/>
      </c>
      <c r="B2203" t="s">
        <v>91</v>
      </c>
      <c r="C2203" t="s">
        <v>136</v>
      </c>
      <c r="D2203" s="8" t="s">
        <v>71</v>
      </c>
      <c r="E2203">
        <v>10</v>
      </c>
      <c r="J2203" s="6" t="s">
        <v>81</v>
      </c>
    </row>
    <row r="2204" spans="1:10" x14ac:dyDescent="0.25">
      <c r="A2204" s="5" t="str">
        <f t="shared" si="34"/>
        <v/>
      </c>
      <c r="B2204" t="s">
        <v>91</v>
      </c>
      <c r="C2204" t="s">
        <v>136</v>
      </c>
      <c r="D2204" s="8" t="s">
        <v>55</v>
      </c>
      <c r="E2204">
        <v>10</v>
      </c>
      <c r="J2204" s="6" t="s">
        <v>81</v>
      </c>
    </row>
    <row r="2205" spans="1:10" x14ac:dyDescent="0.25">
      <c r="A2205" s="5" t="str">
        <f t="shared" si="34"/>
        <v/>
      </c>
      <c r="B2205" t="s">
        <v>91</v>
      </c>
      <c r="C2205" t="s">
        <v>136</v>
      </c>
      <c r="D2205" s="8" t="s">
        <v>73</v>
      </c>
      <c r="E2205">
        <v>10</v>
      </c>
      <c r="J2205" s="6" t="s">
        <v>81</v>
      </c>
    </row>
    <row r="2206" spans="1:10" x14ac:dyDescent="0.25">
      <c r="A2206" s="5" t="str">
        <f t="shared" si="34"/>
        <v/>
      </c>
      <c r="B2206" t="s">
        <v>91</v>
      </c>
      <c r="C2206" t="s">
        <v>136</v>
      </c>
      <c r="D2206" s="8" t="s">
        <v>75</v>
      </c>
      <c r="E2206">
        <v>10</v>
      </c>
      <c r="J2206" s="6" t="s">
        <v>81</v>
      </c>
    </row>
    <row r="2207" spans="1:10" x14ac:dyDescent="0.25">
      <c r="A2207" s="5" t="str">
        <f t="shared" si="34"/>
        <v/>
      </c>
      <c r="B2207" t="s">
        <v>91</v>
      </c>
      <c r="C2207" t="s">
        <v>136</v>
      </c>
      <c r="D2207" s="8" t="s">
        <v>76</v>
      </c>
      <c r="E2207">
        <v>10</v>
      </c>
      <c r="J2207" s="6" t="s">
        <v>81</v>
      </c>
    </row>
    <row r="2208" spans="1:10" x14ac:dyDescent="0.25">
      <c r="A2208" s="5" t="str">
        <f t="shared" si="34"/>
        <v/>
      </c>
      <c r="B2208" t="s">
        <v>91</v>
      </c>
      <c r="C2208" t="s">
        <v>136</v>
      </c>
      <c r="D2208" s="8" t="s">
        <v>47</v>
      </c>
      <c r="E2208">
        <v>11</v>
      </c>
      <c r="J2208" s="6" t="s">
        <v>81</v>
      </c>
    </row>
    <row r="2209" spans="1:10" x14ac:dyDescent="0.25">
      <c r="A2209" s="5" t="str">
        <f t="shared" si="34"/>
        <v/>
      </c>
      <c r="B2209" t="s">
        <v>91</v>
      </c>
      <c r="C2209" t="s">
        <v>136</v>
      </c>
      <c r="D2209" s="8" t="s">
        <v>73</v>
      </c>
      <c r="E2209">
        <v>11</v>
      </c>
      <c r="J2209" s="6" t="s">
        <v>81</v>
      </c>
    </row>
    <row r="2210" spans="1:10" x14ac:dyDescent="0.25">
      <c r="A2210" s="5" t="str">
        <f t="shared" si="34"/>
        <v/>
      </c>
      <c r="B2210" t="s">
        <v>91</v>
      </c>
      <c r="C2210" t="s">
        <v>136</v>
      </c>
      <c r="D2210" s="8" t="s">
        <v>71</v>
      </c>
      <c r="E2210">
        <v>11</v>
      </c>
      <c r="J2210" s="6" t="s">
        <v>81</v>
      </c>
    </row>
    <row r="2211" spans="1:10" x14ac:dyDescent="0.25">
      <c r="A2211" s="5" t="str">
        <f t="shared" si="34"/>
        <v/>
      </c>
      <c r="B2211" t="s">
        <v>91</v>
      </c>
      <c r="C2211" t="s">
        <v>136</v>
      </c>
      <c r="D2211" s="8" t="s">
        <v>55</v>
      </c>
      <c r="E2211">
        <v>11</v>
      </c>
      <c r="J2211" s="6" t="s">
        <v>81</v>
      </c>
    </row>
    <row r="2212" spans="1:10" x14ac:dyDescent="0.25">
      <c r="A2212" s="5" t="str">
        <f t="shared" si="34"/>
        <v/>
      </c>
      <c r="B2212" t="s">
        <v>91</v>
      </c>
      <c r="C2212" t="s">
        <v>136</v>
      </c>
      <c r="D2212" s="8" t="s">
        <v>75</v>
      </c>
      <c r="E2212">
        <v>11</v>
      </c>
      <c r="J2212" s="6" t="s">
        <v>81</v>
      </c>
    </row>
    <row r="2213" spans="1:10" x14ac:dyDescent="0.25">
      <c r="A2213" s="5" t="str">
        <f t="shared" si="34"/>
        <v/>
      </c>
      <c r="B2213" t="s">
        <v>91</v>
      </c>
      <c r="C2213" t="s">
        <v>136</v>
      </c>
      <c r="D2213" s="8" t="s">
        <v>76</v>
      </c>
      <c r="E2213">
        <v>11</v>
      </c>
      <c r="J2213" s="6" t="s">
        <v>81</v>
      </c>
    </row>
    <row r="2214" spans="1:10" x14ac:dyDescent="0.25">
      <c r="A2214" s="5" t="str">
        <f t="shared" si="34"/>
        <v/>
      </c>
      <c r="B2214" t="s">
        <v>91</v>
      </c>
      <c r="C2214" t="s">
        <v>136</v>
      </c>
      <c r="D2214" s="8" t="s">
        <v>77</v>
      </c>
      <c r="E2214">
        <v>11</v>
      </c>
      <c r="J2214" s="6" t="s">
        <v>81</v>
      </c>
    </row>
    <row r="2215" spans="1:10" x14ac:dyDescent="0.25">
      <c r="A2215" s="5" t="str">
        <f t="shared" si="34"/>
        <v/>
      </c>
      <c r="B2215" t="s">
        <v>91</v>
      </c>
      <c r="C2215" t="s">
        <v>136</v>
      </c>
      <c r="D2215" s="8" t="s">
        <v>76</v>
      </c>
      <c r="E2215">
        <v>12</v>
      </c>
      <c r="J2215" s="6" t="s">
        <v>81</v>
      </c>
    </row>
    <row r="2216" spans="1:10" x14ac:dyDescent="0.25">
      <c r="A2216" s="5" t="str">
        <f t="shared" si="34"/>
        <v/>
      </c>
      <c r="B2216" t="s">
        <v>91</v>
      </c>
      <c r="C2216" t="s">
        <v>136</v>
      </c>
      <c r="D2216" s="8" t="s">
        <v>47</v>
      </c>
      <c r="E2216">
        <v>12</v>
      </c>
      <c r="J2216" s="6" t="s">
        <v>81</v>
      </c>
    </row>
    <row r="2217" spans="1:10" x14ac:dyDescent="0.25">
      <c r="A2217" s="5" t="str">
        <f t="shared" si="34"/>
        <v/>
      </c>
      <c r="B2217" t="s">
        <v>91</v>
      </c>
      <c r="C2217" t="s">
        <v>136</v>
      </c>
      <c r="D2217" s="8" t="s">
        <v>77</v>
      </c>
      <c r="E2217">
        <v>12</v>
      </c>
      <c r="J2217" s="6" t="s">
        <v>81</v>
      </c>
    </row>
    <row r="2218" spans="1:10" x14ac:dyDescent="0.25">
      <c r="A2218" s="5" t="str">
        <f t="shared" si="34"/>
        <v/>
      </c>
      <c r="B2218" t="s">
        <v>91</v>
      </c>
      <c r="C2218" t="s">
        <v>136</v>
      </c>
      <c r="D2218" s="8" t="s">
        <v>73</v>
      </c>
      <c r="E2218">
        <v>12</v>
      </c>
      <c r="J2218" s="6" t="s">
        <v>81</v>
      </c>
    </row>
    <row r="2219" spans="1:10" x14ac:dyDescent="0.25">
      <c r="A2219" s="5" t="str">
        <f t="shared" si="34"/>
        <v/>
      </c>
      <c r="B2219" t="s">
        <v>91</v>
      </c>
      <c r="C2219" t="s">
        <v>136</v>
      </c>
      <c r="D2219" s="8" t="s">
        <v>75</v>
      </c>
      <c r="E2219">
        <v>12</v>
      </c>
      <c r="J2219" s="6" t="s">
        <v>81</v>
      </c>
    </row>
    <row r="2220" spans="1:10" x14ac:dyDescent="0.25">
      <c r="A2220" s="5" t="str">
        <f t="shared" si="34"/>
        <v/>
      </c>
      <c r="B2220" t="s">
        <v>91</v>
      </c>
      <c r="C2220" t="s">
        <v>136</v>
      </c>
      <c r="D2220" s="8" t="s">
        <v>71</v>
      </c>
      <c r="E2220">
        <v>12</v>
      </c>
      <c r="J2220" s="6" t="s">
        <v>81</v>
      </c>
    </row>
    <row r="2221" spans="1:10" x14ac:dyDescent="0.25">
      <c r="A2221" s="5" t="str">
        <f t="shared" si="34"/>
        <v/>
      </c>
      <c r="B2221" t="s">
        <v>91</v>
      </c>
      <c r="C2221" t="s">
        <v>136</v>
      </c>
      <c r="D2221" s="8" t="s">
        <v>55</v>
      </c>
      <c r="E2221">
        <v>12</v>
      </c>
      <c r="J2221" s="6" t="s">
        <v>81</v>
      </c>
    </row>
    <row r="2222" spans="1:10" x14ac:dyDescent="0.25">
      <c r="A2222" s="5" t="str">
        <f t="shared" si="34"/>
        <v/>
      </c>
      <c r="B2222" t="s">
        <v>91</v>
      </c>
      <c r="C2222" t="s">
        <v>136</v>
      </c>
      <c r="D2222" s="8" t="s">
        <v>47</v>
      </c>
      <c r="E2222">
        <v>13</v>
      </c>
      <c r="J2222" s="6" t="s">
        <v>81</v>
      </c>
    </row>
    <row r="2223" spans="1:10" x14ac:dyDescent="0.25">
      <c r="A2223" s="5" t="str">
        <f t="shared" si="34"/>
        <v/>
      </c>
      <c r="B2223" t="s">
        <v>91</v>
      </c>
      <c r="C2223" t="s">
        <v>136</v>
      </c>
      <c r="D2223" s="8" t="s">
        <v>71</v>
      </c>
      <c r="E2223">
        <v>13</v>
      </c>
      <c r="J2223" s="6" t="s">
        <v>81</v>
      </c>
    </row>
    <row r="2224" spans="1:10" x14ac:dyDescent="0.25">
      <c r="A2224" s="5" t="str">
        <f t="shared" si="34"/>
        <v/>
      </c>
      <c r="B2224" t="s">
        <v>91</v>
      </c>
      <c r="C2224" t="s">
        <v>136</v>
      </c>
      <c r="D2224" s="8" t="s">
        <v>77</v>
      </c>
      <c r="E2224">
        <v>13</v>
      </c>
      <c r="J2224" s="6" t="s">
        <v>81</v>
      </c>
    </row>
    <row r="2225" spans="1:10" x14ac:dyDescent="0.25">
      <c r="A2225" s="5" t="str">
        <f t="shared" si="34"/>
        <v/>
      </c>
      <c r="B2225" t="s">
        <v>91</v>
      </c>
      <c r="C2225" t="s">
        <v>136</v>
      </c>
      <c r="D2225" s="8" t="s">
        <v>75</v>
      </c>
      <c r="E2225">
        <v>13</v>
      </c>
      <c r="J2225" s="6" t="s">
        <v>81</v>
      </c>
    </row>
    <row r="2226" spans="1:10" x14ac:dyDescent="0.25">
      <c r="A2226" s="5" t="str">
        <f t="shared" si="34"/>
        <v/>
      </c>
      <c r="B2226" t="s">
        <v>91</v>
      </c>
      <c r="C2226" t="s">
        <v>136</v>
      </c>
      <c r="D2226" s="8" t="s">
        <v>55</v>
      </c>
      <c r="E2226">
        <v>13</v>
      </c>
      <c r="J2226" s="6" t="s">
        <v>81</v>
      </c>
    </row>
    <row r="2227" spans="1:10" x14ac:dyDescent="0.25">
      <c r="A2227" s="5" t="str">
        <f t="shared" si="34"/>
        <v/>
      </c>
      <c r="B2227" t="s">
        <v>91</v>
      </c>
      <c r="C2227" t="s">
        <v>136</v>
      </c>
      <c r="D2227" s="8" t="s">
        <v>73</v>
      </c>
      <c r="E2227">
        <v>13</v>
      </c>
      <c r="J2227" s="6" t="s">
        <v>81</v>
      </c>
    </row>
    <row r="2228" spans="1:10" x14ac:dyDescent="0.25">
      <c r="A2228" s="5" t="str">
        <f t="shared" si="34"/>
        <v/>
      </c>
      <c r="B2228" t="s">
        <v>91</v>
      </c>
      <c r="C2228" t="s">
        <v>136</v>
      </c>
      <c r="D2228" s="8" t="s">
        <v>76</v>
      </c>
      <c r="E2228">
        <v>13</v>
      </c>
      <c r="J2228" s="6" t="s">
        <v>81</v>
      </c>
    </row>
    <row r="2229" spans="1:10" x14ac:dyDescent="0.25">
      <c r="A2229" s="5" t="str">
        <f t="shared" si="34"/>
        <v/>
      </c>
      <c r="B2229" t="s">
        <v>91</v>
      </c>
      <c r="C2229" t="s">
        <v>136</v>
      </c>
      <c r="D2229" s="8" t="s">
        <v>76</v>
      </c>
      <c r="E2229">
        <v>14</v>
      </c>
      <c r="J2229" s="6" t="s">
        <v>81</v>
      </c>
    </row>
    <row r="2230" spans="1:10" x14ac:dyDescent="0.25">
      <c r="A2230" s="5" t="str">
        <f t="shared" si="34"/>
        <v/>
      </c>
      <c r="B2230" t="s">
        <v>91</v>
      </c>
      <c r="C2230" t="s">
        <v>136</v>
      </c>
      <c r="D2230" s="8" t="s">
        <v>71</v>
      </c>
      <c r="E2230">
        <v>14</v>
      </c>
      <c r="J2230" s="6" t="s">
        <v>81</v>
      </c>
    </row>
    <row r="2231" spans="1:10" x14ac:dyDescent="0.25">
      <c r="A2231" s="5" t="str">
        <f t="shared" si="34"/>
        <v/>
      </c>
      <c r="B2231" t="s">
        <v>91</v>
      </c>
      <c r="C2231" t="s">
        <v>136</v>
      </c>
      <c r="D2231" s="8" t="s">
        <v>73</v>
      </c>
      <c r="E2231">
        <v>14</v>
      </c>
      <c r="J2231" s="6" t="s">
        <v>81</v>
      </c>
    </row>
    <row r="2232" spans="1:10" x14ac:dyDescent="0.25">
      <c r="A2232" s="5" t="str">
        <f t="shared" si="34"/>
        <v/>
      </c>
      <c r="B2232" t="s">
        <v>91</v>
      </c>
      <c r="C2232" t="s">
        <v>136</v>
      </c>
      <c r="D2232" s="8" t="s">
        <v>77</v>
      </c>
      <c r="E2232">
        <v>14</v>
      </c>
      <c r="J2232" s="6" t="s">
        <v>81</v>
      </c>
    </row>
    <row r="2233" spans="1:10" x14ac:dyDescent="0.25">
      <c r="A2233" s="5" t="str">
        <f t="shared" si="34"/>
        <v/>
      </c>
      <c r="B2233" t="s">
        <v>91</v>
      </c>
      <c r="C2233" t="s">
        <v>136</v>
      </c>
      <c r="D2233" s="8" t="s">
        <v>75</v>
      </c>
      <c r="E2233">
        <v>14</v>
      </c>
      <c r="J2233" s="6" t="s">
        <v>81</v>
      </c>
    </row>
    <row r="2234" spans="1:10" x14ac:dyDescent="0.25">
      <c r="A2234" s="5" t="str">
        <f t="shared" si="34"/>
        <v/>
      </c>
      <c r="B2234" t="s">
        <v>91</v>
      </c>
      <c r="C2234" t="s">
        <v>136</v>
      </c>
      <c r="D2234" s="8" t="s">
        <v>47</v>
      </c>
      <c r="E2234">
        <v>14</v>
      </c>
      <c r="J2234" s="6" t="s">
        <v>81</v>
      </c>
    </row>
    <row r="2235" spans="1:10" x14ac:dyDescent="0.25">
      <c r="A2235" s="5" t="str">
        <f t="shared" si="34"/>
        <v/>
      </c>
      <c r="B2235" t="s">
        <v>91</v>
      </c>
      <c r="C2235" t="s">
        <v>136</v>
      </c>
      <c r="D2235" s="8" t="s">
        <v>55</v>
      </c>
      <c r="E2235">
        <v>14</v>
      </c>
      <c r="J2235" s="6" t="s">
        <v>81</v>
      </c>
    </row>
    <row r="2236" spans="1:10" x14ac:dyDescent="0.25">
      <c r="A2236" s="5" t="str">
        <f t="shared" si="34"/>
        <v/>
      </c>
      <c r="B2236" t="s">
        <v>91</v>
      </c>
      <c r="C2236" t="s">
        <v>136</v>
      </c>
      <c r="D2236" s="8" t="s">
        <v>55</v>
      </c>
      <c r="E2236">
        <v>15</v>
      </c>
      <c r="J2236" s="6" t="s">
        <v>81</v>
      </c>
    </row>
    <row r="2237" spans="1:10" x14ac:dyDescent="0.25">
      <c r="A2237" s="5" t="str">
        <f t="shared" si="34"/>
        <v/>
      </c>
      <c r="B2237" t="s">
        <v>91</v>
      </c>
      <c r="C2237" t="s">
        <v>136</v>
      </c>
      <c r="D2237" s="8" t="s">
        <v>71</v>
      </c>
      <c r="E2237">
        <v>15</v>
      </c>
      <c r="J2237" s="6" t="s">
        <v>81</v>
      </c>
    </row>
    <row r="2238" spans="1:10" x14ac:dyDescent="0.25">
      <c r="A2238" s="5" t="str">
        <f t="shared" si="34"/>
        <v/>
      </c>
      <c r="B2238" t="s">
        <v>91</v>
      </c>
      <c r="C2238" t="s">
        <v>136</v>
      </c>
      <c r="D2238" s="8" t="s">
        <v>76</v>
      </c>
      <c r="E2238">
        <v>15</v>
      </c>
      <c r="J2238" s="6" t="s">
        <v>81</v>
      </c>
    </row>
    <row r="2239" spans="1:10" x14ac:dyDescent="0.25">
      <c r="A2239" s="5" t="str">
        <f t="shared" si="34"/>
        <v/>
      </c>
      <c r="B2239" t="s">
        <v>91</v>
      </c>
      <c r="C2239" t="s">
        <v>136</v>
      </c>
      <c r="D2239" s="8" t="s">
        <v>47</v>
      </c>
      <c r="E2239">
        <v>15</v>
      </c>
      <c r="J2239" s="6" t="s">
        <v>81</v>
      </c>
    </row>
    <row r="2240" spans="1:10" x14ac:dyDescent="0.25">
      <c r="A2240" s="5" t="str">
        <f t="shared" si="34"/>
        <v/>
      </c>
      <c r="B2240" t="s">
        <v>91</v>
      </c>
      <c r="C2240" t="s">
        <v>136</v>
      </c>
      <c r="D2240" s="8" t="s">
        <v>77</v>
      </c>
      <c r="E2240">
        <v>15</v>
      </c>
      <c r="J2240" s="6" t="s">
        <v>81</v>
      </c>
    </row>
    <row r="2241" spans="1:10" x14ac:dyDescent="0.25">
      <c r="A2241" s="5" t="str">
        <f t="shared" si="34"/>
        <v/>
      </c>
      <c r="B2241" t="s">
        <v>91</v>
      </c>
      <c r="C2241" t="s">
        <v>136</v>
      </c>
      <c r="D2241" s="8" t="s">
        <v>73</v>
      </c>
      <c r="E2241">
        <v>15</v>
      </c>
      <c r="J2241" s="6" t="s">
        <v>81</v>
      </c>
    </row>
    <row r="2242" spans="1:10" x14ac:dyDescent="0.25">
      <c r="A2242" s="5" t="str">
        <f t="shared" ref="A2242:A2305" si="35">IF(AND(category = B2242, subcategory=C2242, reportdate = D2242), E2242, "")</f>
        <v/>
      </c>
      <c r="B2242" t="s">
        <v>91</v>
      </c>
      <c r="C2242" t="s">
        <v>136</v>
      </c>
      <c r="D2242" s="8" t="s">
        <v>75</v>
      </c>
      <c r="E2242">
        <v>15</v>
      </c>
      <c r="J2242" s="6" t="s">
        <v>81</v>
      </c>
    </row>
    <row r="2243" spans="1:10" x14ac:dyDescent="0.25">
      <c r="A2243" s="5" t="str">
        <f t="shared" si="35"/>
        <v/>
      </c>
      <c r="B2243" t="s">
        <v>91</v>
      </c>
      <c r="C2243" t="s">
        <v>136</v>
      </c>
      <c r="D2243" s="8" t="s">
        <v>76</v>
      </c>
      <c r="E2243">
        <v>16</v>
      </c>
      <c r="J2243" s="6" t="s">
        <v>81</v>
      </c>
    </row>
    <row r="2244" spans="1:10" x14ac:dyDescent="0.25">
      <c r="A2244" s="5" t="str">
        <f t="shared" si="35"/>
        <v/>
      </c>
      <c r="B2244" t="s">
        <v>91</v>
      </c>
      <c r="C2244" t="s">
        <v>136</v>
      </c>
      <c r="D2244" s="8" t="s">
        <v>55</v>
      </c>
      <c r="E2244">
        <v>16</v>
      </c>
      <c r="J2244" s="6" t="s">
        <v>81</v>
      </c>
    </row>
    <row r="2245" spans="1:10" x14ac:dyDescent="0.25">
      <c r="A2245" s="5" t="str">
        <f t="shared" si="35"/>
        <v/>
      </c>
      <c r="B2245" t="s">
        <v>91</v>
      </c>
      <c r="C2245" t="s">
        <v>136</v>
      </c>
      <c r="D2245" s="8" t="s">
        <v>47</v>
      </c>
      <c r="E2245">
        <v>16</v>
      </c>
      <c r="J2245" s="6" t="s">
        <v>81</v>
      </c>
    </row>
    <row r="2246" spans="1:10" x14ac:dyDescent="0.25">
      <c r="A2246" s="5" t="str">
        <f t="shared" si="35"/>
        <v/>
      </c>
      <c r="B2246" t="s">
        <v>91</v>
      </c>
      <c r="C2246" t="s">
        <v>136</v>
      </c>
      <c r="D2246" s="8" t="s">
        <v>75</v>
      </c>
      <c r="E2246">
        <v>16</v>
      </c>
      <c r="J2246" s="6" t="s">
        <v>81</v>
      </c>
    </row>
    <row r="2247" spans="1:10" x14ac:dyDescent="0.25">
      <c r="A2247" s="5" t="str">
        <f t="shared" si="35"/>
        <v/>
      </c>
      <c r="B2247" t="s">
        <v>91</v>
      </c>
      <c r="C2247" t="s">
        <v>136</v>
      </c>
      <c r="D2247" s="8" t="s">
        <v>71</v>
      </c>
      <c r="E2247">
        <v>16</v>
      </c>
      <c r="J2247" s="6" t="s">
        <v>81</v>
      </c>
    </row>
    <row r="2248" spans="1:10" x14ac:dyDescent="0.25">
      <c r="A2248" s="5" t="str">
        <f t="shared" si="35"/>
        <v/>
      </c>
      <c r="B2248" t="s">
        <v>91</v>
      </c>
      <c r="C2248" t="s">
        <v>136</v>
      </c>
      <c r="D2248" s="8" t="s">
        <v>77</v>
      </c>
      <c r="E2248">
        <v>16</v>
      </c>
      <c r="J2248" s="6" t="s">
        <v>81</v>
      </c>
    </row>
    <row r="2249" spans="1:10" x14ac:dyDescent="0.25">
      <c r="A2249" s="5" t="str">
        <f t="shared" si="35"/>
        <v/>
      </c>
      <c r="B2249" t="s">
        <v>91</v>
      </c>
      <c r="C2249" t="s">
        <v>136</v>
      </c>
      <c r="D2249" s="8" t="s">
        <v>73</v>
      </c>
      <c r="E2249">
        <v>16</v>
      </c>
      <c r="J2249" s="6" t="s">
        <v>81</v>
      </c>
    </row>
    <row r="2250" spans="1:10" x14ac:dyDescent="0.25">
      <c r="A2250" s="5" t="str">
        <f t="shared" si="35"/>
        <v/>
      </c>
      <c r="B2250" t="s">
        <v>91</v>
      </c>
      <c r="C2250" t="s">
        <v>136</v>
      </c>
      <c r="D2250" s="8" t="s">
        <v>47</v>
      </c>
      <c r="E2250">
        <v>17</v>
      </c>
      <c r="J2250" s="6" t="s">
        <v>81</v>
      </c>
    </row>
    <row r="2251" spans="1:10" x14ac:dyDescent="0.25">
      <c r="A2251" s="5" t="str">
        <f t="shared" si="35"/>
        <v/>
      </c>
      <c r="B2251" t="s">
        <v>91</v>
      </c>
      <c r="C2251" t="s">
        <v>136</v>
      </c>
      <c r="D2251" s="8" t="s">
        <v>76</v>
      </c>
      <c r="E2251">
        <v>17</v>
      </c>
      <c r="J2251" s="6" t="s">
        <v>81</v>
      </c>
    </row>
    <row r="2252" spans="1:10" x14ac:dyDescent="0.25">
      <c r="A2252" s="5" t="str">
        <f t="shared" si="35"/>
        <v/>
      </c>
      <c r="B2252" t="s">
        <v>91</v>
      </c>
      <c r="C2252" t="s">
        <v>136</v>
      </c>
      <c r="D2252" s="8" t="s">
        <v>71</v>
      </c>
      <c r="E2252">
        <v>17</v>
      </c>
      <c r="J2252" s="6" t="s">
        <v>81</v>
      </c>
    </row>
    <row r="2253" spans="1:10" x14ac:dyDescent="0.25">
      <c r="A2253" s="5" t="str">
        <f t="shared" si="35"/>
        <v/>
      </c>
      <c r="B2253" t="s">
        <v>91</v>
      </c>
      <c r="C2253" t="s">
        <v>136</v>
      </c>
      <c r="D2253" s="8" t="s">
        <v>75</v>
      </c>
      <c r="E2253">
        <v>17</v>
      </c>
      <c r="J2253" s="6" t="s">
        <v>81</v>
      </c>
    </row>
    <row r="2254" spans="1:10" x14ac:dyDescent="0.25">
      <c r="A2254" s="5" t="str">
        <f t="shared" si="35"/>
        <v/>
      </c>
      <c r="B2254" t="s">
        <v>91</v>
      </c>
      <c r="C2254" t="s">
        <v>136</v>
      </c>
      <c r="D2254" s="8" t="s">
        <v>73</v>
      </c>
      <c r="E2254">
        <v>17</v>
      </c>
      <c r="J2254" s="6" t="s">
        <v>81</v>
      </c>
    </row>
    <row r="2255" spans="1:10" x14ac:dyDescent="0.25">
      <c r="A2255" s="5" t="str">
        <f t="shared" si="35"/>
        <v/>
      </c>
      <c r="B2255" t="s">
        <v>91</v>
      </c>
      <c r="C2255" t="s">
        <v>136</v>
      </c>
      <c r="D2255" s="8" t="s">
        <v>55</v>
      </c>
      <c r="E2255">
        <v>17</v>
      </c>
      <c r="J2255" s="6" t="s">
        <v>81</v>
      </c>
    </row>
    <row r="2256" spans="1:10" x14ac:dyDescent="0.25">
      <c r="A2256" s="5" t="str">
        <f t="shared" si="35"/>
        <v/>
      </c>
      <c r="B2256" t="s">
        <v>91</v>
      </c>
      <c r="C2256" t="s">
        <v>136</v>
      </c>
      <c r="D2256" s="8" t="s">
        <v>77</v>
      </c>
      <c r="E2256">
        <v>17</v>
      </c>
      <c r="J2256" s="6" t="s">
        <v>81</v>
      </c>
    </row>
    <row r="2257" spans="1:10" x14ac:dyDescent="0.25">
      <c r="A2257" s="5" t="str">
        <f t="shared" si="35"/>
        <v/>
      </c>
      <c r="B2257" t="s">
        <v>91</v>
      </c>
      <c r="C2257" t="s">
        <v>136</v>
      </c>
      <c r="D2257" s="8" t="s">
        <v>73</v>
      </c>
      <c r="E2257">
        <v>18</v>
      </c>
      <c r="J2257" s="6" t="s">
        <v>81</v>
      </c>
    </row>
    <row r="2258" spans="1:10" x14ac:dyDescent="0.25">
      <c r="A2258" s="5" t="str">
        <f t="shared" si="35"/>
        <v/>
      </c>
      <c r="B2258" t="s">
        <v>91</v>
      </c>
      <c r="C2258" t="s">
        <v>136</v>
      </c>
      <c r="D2258" s="8" t="s">
        <v>76</v>
      </c>
      <c r="E2258">
        <v>18</v>
      </c>
      <c r="J2258" s="6" t="s">
        <v>81</v>
      </c>
    </row>
    <row r="2259" spans="1:10" x14ac:dyDescent="0.25">
      <c r="A2259" s="5" t="str">
        <f t="shared" si="35"/>
        <v/>
      </c>
      <c r="B2259" t="s">
        <v>91</v>
      </c>
      <c r="C2259" t="s">
        <v>136</v>
      </c>
      <c r="D2259" s="8" t="s">
        <v>71</v>
      </c>
      <c r="E2259">
        <v>18</v>
      </c>
      <c r="J2259" s="6" t="s">
        <v>81</v>
      </c>
    </row>
    <row r="2260" spans="1:10" x14ac:dyDescent="0.25">
      <c r="A2260" s="5" t="str">
        <f t="shared" si="35"/>
        <v/>
      </c>
      <c r="B2260" t="s">
        <v>91</v>
      </c>
      <c r="C2260" t="s">
        <v>136</v>
      </c>
      <c r="D2260" s="8" t="s">
        <v>77</v>
      </c>
      <c r="E2260">
        <v>18</v>
      </c>
      <c r="J2260" s="6" t="s">
        <v>81</v>
      </c>
    </row>
    <row r="2261" spans="1:10" x14ac:dyDescent="0.25">
      <c r="A2261" s="5" t="str">
        <f t="shared" si="35"/>
        <v/>
      </c>
      <c r="B2261" t="s">
        <v>91</v>
      </c>
      <c r="C2261" t="s">
        <v>136</v>
      </c>
      <c r="D2261" s="8" t="s">
        <v>55</v>
      </c>
      <c r="E2261">
        <v>18</v>
      </c>
      <c r="J2261" s="6" t="s">
        <v>81</v>
      </c>
    </row>
    <row r="2262" spans="1:10" x14ac:dyDescent="0.25">
      <c r="A2262" s="5" t="str">
        <f t="shared" si="35"/>
        <v/>
      </c>
      <c r="B2262" t="s">
        <v>91</v>
      </c>
      <c r="C2262" t="s">
        <v>136</v>
      </c>
      <c r="D2262" s="8" t="s">
        <v>47</v>
      </c>
      <c r="E2262">
        <v>18</v>
      </c>
      <c r="J2262" s="6" t="s">
        <v>81</v>
      </c>
    </row>
    <row r="2263" spans="1:10" x14ac:dyDescent="0.25">
      <c r="A2263" s="5" t="str">
        <f t="shared" si="35"/>
        <v/>
      </c>
      <c r="B2263" t="s">
        <v>91</v>
      </c>
      <c r="C2263" t="s">
        <v>136</v>
      </c>
      <c r="D2263" s="8" t="s">
        <v>75</v>
      </c>
      <c r="E2263">
        <v>18</v>
      </c>
      <c r="J2263" s="6" t="s">
        <v>81</v>
      </c>
    </row>
    <row r="2264" spans="1:10" x14ac:dyDescent="0.25">
      <c r="A2264" s="5" t="str">
        <f t="shared" si="35"/>
        <v/>
      </c>
      <c r="B2264" t="s">
        <v>91</v>
      </c>
      <c r="C2264" t="s">
        <v>136</v>
      </c>
      <c r="D2264" s="8" t="s">
        <v>47</v>
      </c>
      <c r="E2264">
        <v>19</v>
      </c>
      <c r="J2264" s="6" t="s">
        <v>81</v>
      </c>
    </row>
    <row r="2265" spans="1:10" x14ac:dyDescent="0.25">
      <c r="A2265" s="5" t="str">
        <f t="shared" si="35"/>
        <v/>
      </c>
      <c r="B2265" t="s">
        <v>91</v>
      </c>
      <c r="C2265" t="s">
        <v>136</v>
      </c>
      <c r="D2265" s="8" t="s">
        <v>71</v>
      </c>
      <c r="E2265">
        <v>19</v>
      </c>
      <c r="J2265" s="6" t="s">
        <v>81</v>
      </c>
    </row>
    <row r="2266" spans="1:10" x14ac:dyDescent="0.25">
      <c r="A2266" s="5" t="str">
        <f t="shared" si="35"/>
        <v/>
      </c>
      <c r="B2266" t="s">
        <v>91</v>
      </c>
      <c r="C2266" t="s">
        <v>136</v>
      </c>
      <c r="D2266" s="8" t="s">
        <v>55</v>
      </c>
      <c r="E2266">
        <v>19</v>
      </c>
      <c r="J2266" s="6" t="s">
        <v>81</v>
      </c>
    </row>
    <row r="2267" spans="1:10" x14ac:dyDescent="0.25">
      <c r="A2267" s="5" t="str">
        <f t="shared" si="35"/>
        <v/>
      </c>
      <c r="B2267" t="s">
        <v>91</v>
      </c>
      <c r="C2267" t="s">
        <v>136</v>
      </c>
      <c r="D2267" s="8" t="s">
        <v>76</v>
      </c>
      <c r="E2267">
        <v>19</v>
      </c>
      <c r="J2267" s="6" t="s">
        <v>81</v>
      </c>
    </row>
    <row r="2268" spans="1:10" x14ac:dyDescent="0.25">
      <c r="A2268" s="5" t="str">
        <f t="shared" si="35"/>
        <v/>
      </c>
      <c r="B2268" t="s">
        <v>91</v>
      </c>
      <c r="C2268" t="s">
        <v>136</v>
      </c>
      <c r="D2268" s="8" t="s">
        <v>75</v>
      </c>
      <c r="E2268">
        <v>19</v>
      </c>
      <c r="J2268" s="6" t="s">
        <v>81</v>
      </c>
    </row>
    <row r="2269" spans="1:10" x14ac:dyDescent="0.25">
      <c r="A2269" s="5" t="str">
        <f t="shared" si="35"/>
        <v/>
      </c>
      <c r="B2269" t="s">
        <v>91</v>
      </c>
      <c r="C2269" t="s">
        <v>136</v>
      </c>
      <c r="D2269" s="8" t="s">
        <v>73</v>
      </c>
      <c r="E2269">
        <v>19</v>
      </c>
      <c r="J2269" s="6" t="s">
        <v>81</v>
      </c>
    </row>
    <row r="2270" spans="1:10" x14ac:dyDescent="0.25">
      <c r="A2270" s="5" t="str">
        <f t="shared" si="35"/>
        <v/>
      </c>
      <c r="B2270" t="s">
        <v>91</v>
      </c>
      <c r="C2270" t="s">
        <v>136</v>
      </c>
      <c r="D2270" s="8" t="s">
        <v>77</v>
      </c>
      <c r="E2270">
        <v>19</v>
      </c>
      <c r="J2270" s="6" t="s">
        <v>81</v>
      </c>
    </row>
    <row r="2271" spans="1:10" x14ac:dyDescent="0.25">
      <c r="A2271" s="5" t="str">
        <f t="shared" si="35"/>
        <v/>
      </c>
      <c r="B2271" t="s">
        <v>91</v>
      </c>
      <c r="C2271" t="s">
        <v>136</v>
      </c>
      <c r="D2271" s="8" t="s">
        <v>71</v>
      </c>
      <c r="E2271">
        <v>20</v>
      </c>
      <c r="J2271" s="6" t="s">
        <v>81</v>
      </c>
    </row>
    <row r="2272" spans="1:10" x14ac:dyDescent="0.25">
      <c r="A2272" s="5" t="str">
        <f t="shared" si="35"/>
        <v/>
      </c>
      <c r="B2272" t="s">
        <v>91</v>
      </c>
      <c r="C2272" t="s">
        <v>136</v>
      </c>
      <c r="D2272" s="8" t="s">
        <v>75</v>
      </c>
      <c r="E2272">
        <v>20</v>
      </c>
      <c r="J2272" s="6" t="s">
        <v>81</v>
      </c>
    </row>
    <row r="2273" spans="1:10" x14ac:dyDescent="0.25">
      <c r="A2273" s="5" t="str">
        <f t="shared" si="35"/>
        <v/>
      </c>
      <c r="B2273" t="s">
        <v>91</v>
      </c>
      <c r="C2273" t="s">
        <v>136</v>
      </c>
      <c r="D2273" s="8" t="s">
        <v>76</v>
      </c>
      <c r="E2273">
        <v>20</v>
      </c>
      <c r="J2273" s="6" t="s">
        <v>81</v>
      </c>
    </row>
    <row r="2274" spans="1:10" x14ac:dyDescent="0.25">
      <c r="A2274" s="5" t="str">
        <f t="shared" si="35"/>
        <v/>
      </c>
      <c r="B2274" t="s">
        <v>91</v>
      </c>
      <c r="C2274" t="s">
        <v>136</v>
      </c>
      <c r="D2274" s="8" t="s">
        <v>73</v>
      </c>
      <c r="E2274">
        <v>20</v>
      </c>
      <c r="J2274" s="6" t="s">
        <v>81</v>
      </c>
    </row>
    <row r="2275" spans="1:10" x14ac:dyDescent="0.25">
      <c r="A2275" s="5" t="str">
        <f t="shared" si="35"/>
        <v/>
      </c>
      <c r="B2275" t="s">
        <v>91</v>
      </c>
      <c r="C2275" t="s">
        <v>136</v>
      </c>
      <c r="D2275" s="8" t="s">
        <v>77</v>
      </c>
      <c r="E2275">
        <v>20</v>
      </c>
      <c r="J2275" s="6" t="s">
        <v>81</v>
      </c>
    </row>
    <row r="2276" spans="1:10" x14ac:dyDescent="0.25">
      <c r="A2276" s="5" t="str">
        <f t="shared" si="35"/>
        <v/>
      </c>
      <c r="B2276" t="s">
        <v>91</v>
      </c>
      <c r="C2276" t="s">
        <v>136</v>
      </c>
      <c r="D2276" s="8" t="s">
        <v>47</v>
      </c>
      <c r="E2276">
        <v>20</v>
      </c>
      <c r="J2276" s="6" t="s">
        <v>81</v>
      </c>
    </row>
    <row r="2277" spans="1:10" x14ac:dyDescent="0.25">
      <c r="A2277" s="5" t="str">
        <f t="shared" si="35"/>
        <v/>
      </c>
      <c r="B2277" t="s">
        <v>91</v>
      </c>
      <c r="C2277" t="s">
        <v>136</v>
      </c>
      <c r="D2277" s="8" t="s">
        <v>55</v>
      </c>
      <c r="E2277">
        <v>20</v>
      </c>
      <c r="J2277" s="6" t="s">
        <v>81</v>
      </c>
    </row>
    <row r="2278" spans="1:10" x14ac:dyDescent="0.25">
      <c r="A2278" s="5" t="str">
        <f t="shared" si="35"/>
        <v/>
      </c>
      <c r="B2278" t="s">
        <v>91</v>
      </c>
      <c r="C2278" t="s">
        <v>136</v>
      </c>
      <c r="D2278" s="8" t="s">
        <v>71</v>
      </c>
      <c r="E2278">
        <v>21</v>
      </c>
      <c r="J2278" s="6" t="s">
        <v>81</v>
      </c>
    </row>
    <row r="2279" spans="1:10" x14ac:dyDescent="0.25">
      <c r="A2279" s="5" t="str">
        <f t="shared" si="35"/>
        <v/>
      </c>
      <c r="B2279" t="s">
        <v>91</v>
      </c>
      <c r="C2279" t="s">
        <v>136</v>
      </c>
      <c r="D2279" s="8" t="s">
        <v>76</v>
      </c>
      <c r="E2279">
        <v>21</v>
      </c>
      <c r="J2279" s="6" t="s">
        <v>81</v>
      </c>
    </row>
    <row r="2280" spans="1:10" x14ac:dyDescent="0.25">
      <c r="A2280" s="5" t="str">
        <f t="shared" si="35"/>
        <v/>
      </c>
      <c r="B2280" t="s">
        <v>91</v>
      </c>
      <c r="C2280" t="s">
        <v>136</v>
      </c>
      <c r="D2280" s="8" t="s">
        <v>47</v>
      </c>
      <c r="E2280">
        <v>21</v>
      </c>
      <c r="J2280" s="6" t="s">
        <v>81</v>
      </c>
    </row>
    <row r="2281" spans="1:10" x14ac:dyDescent="0.25">
      <c r="A2281" s="5" t="str">
        <f t="shared" si="35"/>
        <v/>
      </c>
      <c r="B2281" t="s">
        <v>91</v>
      </c>
      <c r="C2281" t="s">
        <v>136</v>
      </c>
      <c r="D2281" s="8" t="s">
        <v>55</v>
      </c>
      <c r="E2281">
        <v>21</v>
      </c>
      <c r="J2281" s="6" t="s">
        <v>81</v>
      </c>
    </row>
    <row r="2282" spans="1:10" x14ac:dyDescent="0.25">
      <c r="A2282" s="5" t="str">
        <f t="shared" si="35"/>
        <v/>
      </c>
      <c r="B2282" t="s">
        <v>91</v>
      </c>
      <c r="C2282" t="s">
        <v>136</v>
      </c>
      <c r="D2282" s="8" t="s">
        <v>77</v>
      </c>
      <c r="E2282">
        <v>21</v>
      </c>
      <c r="J2282" s="6" t="s">
        <v>81</v>
      </c>
    </row>
    <row r="2283" spans="1:10" x14ac:dyDescent="0.25">
      <c r="A2283" s="5" t="str">
        <f t="shared" si="35"/>
        <v/>
      </c>
      <c r="B2283" t="s">
        <v>91</v>
      </c>
      <c r="C2283" t="s">
        <v>136</v>
      </c>
      <c r="D2283" s="8" t="s">
        <v>73</v>
      </c>
      <c r="E2283">
        <v>21</v>
      </c>
      <c r="J2283" s="6" t="s">
        <v>81</v>
      </c>
    </row>
    <row r="2284" spans="1:10" x14ac:dyDescent="0.25">
      <c r="A2284" s="5" t="str">
        <f t="shared" si="35"/>
        <v/>
      </c>
      <c r="B2284" t="s">
        <v>91</v>
      </c>
      <c r="C2284" t="s">
        <v>136</v>
      </c>
      <c r="D2284" s="8" t="s">
        <v>75</v>
      </c>
      <c r="E2284">
        <v>21</v>
      </c>
      <c r="J2284" s="6" t="s">
        <v>81</v>
      </c>
    </row>
    <row r="2285" spans="1:10" x14ac:dyDescent="0.25">
      <c r="A2285" s="5" t="str">
        <f t="shared" si="35"/>
        <v/>
      </c>
      <c r="B2285" t="s">
        <v>91</v>
      </c>
      <c r="C2285" t="s">
        <v>136</v>
      </c>
      <c r="D2285" s="8" t="s">
        <v>55</v>
      </c>
      <c r="E2285">
        <v>22</v>
      </c>
      <c r="J2285" s="6" t="s">
        <v>81</v>
      </c>
    </row>
    <row r="2286" spans="1:10" x14ac:dyDescent="0.25">
      <c r="A2286" s="5" t="str">
        <f t="shared" si="35"/>
        <v/>
      </c>
      <c r="B2286" t="s">
        <v>91</v>
      </c>
      <c r="C2286" t="s">
        <v>136</v>
      </c>
      <c r="D2286" s="8" t="s">
        <v>77</v>
      </c>
      <c r="E2286">
        <v>22</v>
      </c>
      <c r="J2286" s="6" t="s">
        <v>81</v>
      </c>
    </row>
    <row r="2287" spans="1:10" x14ac:dyDescent="0.25">
      <c r="A2287" s="5" t="str">
        <f t="shared" si="35"/>
        <v/>
      </c>
      <c r="B2287" t="s">
        <v>91</v>
      </c>
      <c r="C2287" t="s">
        <v>136</v>
      </c>
      <c r="D2287" s="8" t="s">
        <v>76</v>
      </c>
      <c r="E2287">
        <v>22</v>
      </c>
      <c r="J2287" s="6" t="s">
        <v>81</v>
      </c>
    </row>
    <row r="2288" spans="1:10" x14ac:dyDescent="0.25">
      <c r="A2288" s="5" t="str">
        <f t="shared" si="35"/>
        <v/>
      </c>
      <c r="B2288" t="s">
        <v>91</v>
      </c>
      <c r="C2288" t="s">
        <v>136</v>
      </c>
      <c r="D2288" s="8" t="s">
        <v>71</v>
      </c>
      <c r="E2288">
        <v>22</v>
      </c>
      <c r="J2288" s="6" t="s">
        <v>81</v>
      </c>
    </row>
    <row r="2289" spans="1:10" x14ac:dyDescent="0.25">
      <c r="A2289" s="5" t="str">
        <f t="shared" si="35"/>
        <v/>
      </c>
      <c r="B2289" t="s">
        <v>91</v>
      </c>
      <c r="C2289" t="s">
        <v>136</v>
      </c>
      <c r="D2289" s="8" t="s">
        <v>73</v>
      </c>
      <c r="E2289">
        <v>22</v>
      </c>
      <c r="J2289" s="6" t="s">
        <v>81</v>
      </c>
    </row>
    <row r="2290" spans="1:10" x14ac:dyDescent="0.25">
      <c r="A2290" s="5" t="str">
        <f t="shared" si="35"/>
        <v/>
      </c>
      <c r="B2290" t="s">
        <v>91</v>
      </c>
      <c r="C2290" t="s">
        <v>136</v>
      </c>
      <c r="D2290" s="8" t="s">
        <v>47</v>
      </c>
      <c r="E2290">
        <v>22</v>
      </c>
      <c r="J2290" s="6" t="s">
        <v>81</v>
      </c>
    </row>
    <row r="2291" spans="1:10" x14ac:dyDescent="0.25">
      <c r="A2291" s="5" t="str">
        <f t="shared" si="35"/>
        <v/>
      </c>
      <c r="B2291" t="s">
        <v>91</v>
      </c>
      <c r="C2291" t="s">
        <v>136</v>
      </c>
      <c r="D2291" s="8" t="s">
        <v>75</v>
      </c>
      <c r="E2291">
        <v>22</v>
      </c>
      <c r="J2291" s="6" t="s">
        <v>81</v>
      </c>
    </row>
    <row r="2292" spans="1:10" x14ac:dyDescent="0.25">
      <c r="A2292" s="5" t="str">
        <f t="shared" si="35"/>
        <v/>
      </c>
      <c r="B2292" t="s">
        <v>91</v>
      </c>
      <c r="C2292" t="s">
        <v>136</v>
      </c>
      <c r="D2292" s="8" t="s">
        <v>76</v>
      </c>
      <c r="E2292">
        <v>23</v>
      </c>
      <c r="J2292" s="6" t="s">
        <v>81</v>
      </c>
    </row>
    <row r="2293" spans="1:10" x14ac:dyDescent="0.25">
      <c r="A2293" s="5" t="str">
        <f t="shared" si="35"/>
        <v/>
      </c>
      <c r="B2293" t="s">
        <v>91</v>
      </c>
      <c r="C2293" t="s">
        <v>136</v>
      </c>
      <c r="D2293" s="8" t="s">
        <v>73</v>
      </c>
      <c r="E2293">
        <v>23</v>
      </c>
      <c r="J2293" s="6" t="s">
        <v>81</v>
      </c>
    </row>
    <row r="2294" spans="1:10" x14ac:dyDescent="0.25">
      <c r="A2294" s="5" t="str">
        <f t="shared" si="35"/>
        <v/>
      </c>
      <c r="B2294" t="s">
        <v>91</v>
      </c>
      <c r="C2294" t="s">
        <v>136</v>
      </c>
      <c r="D2294" s="8" t="s">
        <v>75</v>
      </c>
      <c r="E2294">
        <v>23</v>
      </c>
      <c r="J2294" s="6" t="s">
        <v>81</v>
      </c>
    </row>
    <row r="2295" spans="1:10" x14ac:dyDescent="0.25">
      <c r="A2295" s="5" t="str">
        <f t="shared" si="35"/>
        <v/>
      </c>
      <c r="B2295" t="s">
        <v>91</v>
      </c>
      <c r="C2295" t="s">
        <v>136</v>
      </c>
      <c r="D2295" s="8" t="s">
        <v>47</v>
      </c>
      <c r="E2295">
        <v>23</v>
      </c>
      <c r="J2295" s="6" t="s">
        <v>81</v>
      </c>
    </row>
    <row r="2296" spans="1:10" x14ac:dyDescent="0.25">
      <c r="A2296" s="5" t="str">
        <f t="shared" si="35"/>
        <v/>
      </c>
      <c r="B2296" t="s">
        <v>91</v>
      </c>
      <c r="C2296" t="s">
        <v>136</v>
      </c>
      <c r="D2296" s="8" t="s">
        <v>77</v>
      </c>
      <c r="E2296">
        <v>23</v>
      </c>
      <c r="J2296" s="6" t="s">
        <v>81</v>
      </c>
    </row>
    <row r="2297" spans="1:10" x14ac:dyDescent="0.25">
      <c r="A2297" s="5" t="str">
        <f t="shared" si="35"/>
        <v/>
      </c>
      <c r="B2297" t="s">
        <v>91</v>
      </c>
      <c r="C2297" t="s">
        <v>136</v>
      </c>
      <c r="D2297" s="8" t="s">
        <v>71</v>
      </c>
      <c r="E2297">
        <v>23</v>
      </c>
      <c r="J2297" s="6" t="s">
        <v>81</v>
      </c>
    </row>
    <row r="2298" spans="1:10" x14ac:dyDescent="0.25">
      <c r="A2298" s="5" t="str">
        <f t="shared" si="35"/>
        <v/>
      </c>
      <c r="B2298" t="s">
        <v>91</v>
      </c>
      <c r="C2298" t="s">
        <v>136</v>
      </c>
      <c r="D2298" s="8" t="s">
        <v>55</v>
      </c>
      <c r="E2298">
        <v>23</v>
      </c>
      <c r="J2298" s="6" t="s">
        <v>81</v>
      </c>
    </row>
    <row r="2299" spans="1:10" x14ac:dyDescent="0.25">
      <c r="A2299" s="5" t="str">
        <f t="shared" si="35"/>
        <v/>
      </c>
      <c r="B2299" t="s">
        <v>91</v>
      </c>
      <c r="C2299" t="s">
        <v>136</v>
      </c>
      <c r="D2299" s="8" t="s">
        <v>71</v>
      </c>
      <c r="E2299">
        <v>24</v>
      </c>
      <c r="J2299" s="6" t="s">
        <v>81</v>
      </c>
    </row>
    <row r="2300" spans="1:10" x14ac:dyDescent="0.25">
      <c r="A2300" s="5" t="str">
        <f t="shared" si="35"/>
        <v/>
      </c>
      <c r="B2300" t="s">
        <v>91</v>
      </c>
      <c r="C2300" t="s">
        <v>136</v>
      </c>
      <c r="D2300" s="8" t="s">
        <v>77</v>
      </c>
      <c r="E2300">
        <v>24</v>
      </c>
      <c r="J2300" s="6" t="s">
        <v>81</v>
      </c>
    </row>
    <row r="2301" spans="1:10" x14ac:dyDescent="0.25">
      <c r="A2301" s="5" t="str">
        <f t="shared" si="35"/>
        <v/>
      </c>
      <c r="B2301" t="s">
        <v>91</v>
      </c>
      <c r="C2301" t="s">
        <v>136</v>
      </c>
      <c r="D2301" s="8" t="s">
        <v>55</v>
      </c>
      <c r="E2301">
        <v>24</v>
      </c>
      <c r="J2301" s="6" t="s">
        <v>81</v>
      </c>
    </row>
    <row r="2302" spans="1:10" x14ac:dyDescent="0.25">
      <c r="A2302" s="5" t="str">
        <f t="shared" si="35"/>
        <v/>
      </c>
      <c r="B2302" t="s">
        <v>91</v>
      </c>
      <c r="C2302" t="s">
        <v>136</v>
      </c>
      <c r="D2302" s="8" t="s">
        <v>47</v>
      </c>
      <c r="E2302">
        <v>24</v>
      </c>
      <c r="J2302" s="6" t="s">
        <v>81</v>
      </c>
    </row>
    <row r="2303" spans="1:10" x14ac:dyDescent="0.25">
      <c r="A2303" s="5" t="str">
        <f t="shared" si="35"/>
        <v/>
      </c>
      <c r="B2303" t="s">
        <v>91</v>
      </c>
      <c r="C2303" t="s">
        <v>136</v>
      </c>
      <c r="D2303" s="8" t="s">
        <v>73</v>
      </c>
      <c r="E2303">
        <v>24</v>
      </c>
      <c r="J2303" s="6" t="s">
        <v>81</v>
      </c>
    </row>
    <row r="2304" spans="1:10" x14ac:dyDescent="0.25">
      <c r="A2304" s="5" t="str">
        <f t="shared" si="35"/>
        <v/>
      </c>
      <c r="B2304" t="s">
        <v>91</v>
      </c>
      <c r="C2304" t="s">
        <v>136</v>
      </c>
      <c r="D2304" s="8" t="s">
        <v>75</v>
      </c>
      <c r="E2304">
        <v>24</v>
      </c>
      <c r="J2304" s="6" t="s">
        <v>81</v>
      </c>
    </row>
    <row r="2305" spans="1:10" x14ac:dyDescent="0.25">
      <c r="A2305" s="5" t="str">
        <f t="shared" si="35"/>
        <v/>
      </c>
      <c r="B2305" t="s">
        <v>91</v>
      </c>
      <c r="C2305" t="s">
        <v>136</v>
      </c>
      <c r="D2305" s="8" t="s">
        <v>76</v>
      </c>
      <c r="E2305">
        <v>24</v>
      </c>
      <c r="J2305" s="6" t="s">
        <v>81</v>
      </c>
    </row>
    <row r="2306" spans="1:10" x14ac:dyDescent="0.25">
      <c r="A2306" s="5" t="str">
        <f t="shared" ref="A2306:A2369" si="36">IF(AND(category = B2306, subcategory=C2306, reportdate = D2306), E2306, "")</f>
        <v/>
      </c>
      <c r="B2306" t="s">
        <v>92</v>
      </c>
      <c r="C2306" t="s">
        <v>102</v>
      </c>
      <c r="D2306" s="8" t="s">
        <v>63</v>
      </c>
      <c r="E2306">
        <v>1</v>
      </c>
      <c r="F2306">
        <v>1.2486065626144409</v>
      </c>
      <c r="G2306">
        <v>1.2622066736221313</v>
      </c>
      <c r="H2306">
        <v>1.5604190528392792E-2</v>
      </c>
      <c r="I2306">
        <v>76.442596398831171</v>
      </c>
      <c r="J2306" s="6" t="s">
        <v>80</v>
      </c>
    </row>
    <row r="2307" spans="1:10" x14ac:dyDescent="0.25">
      <c r="A2307" s="5" t="str">
        <f t="shared" si="36"/>
        <v/>
      </c>
      <c r="B2307" t="s">
        <v>92</v>
      </c>
      <c r="C2307" t="s">
        <v>102</v>
      </c>
      <c r="D2307" s="8" t="s">
        <v>64</v>
      </c>
      <c r="E2307">
        <v>1</v>
      </c>
      <c r="F2307">
        <v>1.2244716882705688</v>
      </c>
      <c r="G2307">
        <v>1.2274584770202637</v>
      </c>
      <c r="H2307">
        <v>1.558770053088665E-2</v>
      </c>
      <c r="I2307">
        <v>76.158441053677933</v>
      </c>
      <c r="J2307" s="6" t="s">
        <v>80</v>
      </c>
    </row>
    <row r="2308" spans="1:10" x14ac:dyDescent="0.25">
      <c r="A2308" s="5" t="str">
        <f t="shared" si="36"/>
        <v/>
      </c>
      <c r="B2308" t="s">
        <v>92</v>
      </c>
      <c r="C2308" t="s">
        <v>102</v>
      </c>
      <c r="D2308" s="8" t="s">
        <v>63</v>
      </c>
      <c r="E2308">
        <v>2</v>
      </c>
      <c r="F2308">
        <v>1.0549569129943848</v>
      </c>
      <c r="G2308">
        <v>1.0510876178741455</v>
      </c>
      <c r="H2308">
        <v>1.3687721453607082E-2</v>
      </c>
      <c r="I2308">
        <v>75.325140341096201</v>
      </c>
      <c r="J2308" s="6" t="s">
        <v>80</v>
      </c>
    </row>
    <row r="2309" spans="1:10" x14ac:dyDescent="0.25">
      <c r="A2309" s="5" t="str">
        <f t="shared" si="36"/>
        <v/>
      </c>
      <c r="B2309" t="s">
        <v>92</v>
      </c>
      <c r="C2309" t="s">
        <v>102</v>
      </c>
      <c r="D2309" s="8" t="s">
        <v>64</v>
      </c>
      <c r="E2309">
        <v>2</v>
      </c>
      <c r="F2309">
        <v>1.0367182493209839</v>
      </c>
      <c r="G2309">
        <v>1.0362597703933716</v>
      </c>
      <c r="H2309">
        <v>1.3794811442494392E-2</v>
      </c>
      <c r="I2309">
        <v>75.109146690737703</v>
      </c>
      <c r="J2309" s="6" t="s">
        <v>80</v>
      </c>
    </row>
    <row r="2310" spans="1:10" x14ac:dyDescent="0.25">
      <c r="A2310" s="5" t="str">
        <f t="shared" si="36"/>
        <v/>
      </c>
      <c r="B2310" t="s">
        <v>92</v>
      </c>
      <c r="C2310" t="s">
        <v>102</v>
      </c>
      <c r="D2310" s="8" t="s">
        <v>64</v>
      </c>
      <c r="E2310">
        <v>3</v>
      </c>
      <c r="F2310">
        <v>0.90542751550674438</v>
      </c>
      <c r="G2310">
        <v>0.90857774019241333</v>
      </c>
      <c r="H2310">
        <v>1.2411424890160561E-2</v>
      </c>
      <c r="I2310">
        <v>74.160373055517894</v>
      </c>
      <c r="J2310" s="6" t="s">
        <v>80</v>
      </c>
    </row>
    <row r="2311" spans="1:10" x14ac:dyDescent="0.25">
      <c r="A2311" s="5" t="str">
        <f t="shared" si="36"/>
        <v/>
      </c>
      <c r="B2311" t="s">
        <v>92</v>
      </c>
      <c r="C2311" t="s">
        <v>102</v>
      </c>
      <c r="D2311" s="8" t="s">
        <v>63</v>
      </c>
      <c r="E2311">
        <v>3</v>
      </c>
      <c r="F2311">
        <v>0.91726922988891602</v>
      </c>
      <c r="G2311">
        <v>0.9177214503288269</v>
      </c>
      <c r="H2311">
        <v>1.2348243035376072E-2</v>
      </c>
      <c r="I2311">
        <v>74.251658669529732</v>
      </c>
      <c r="J2311" s="6" t="s">
        <v>80</v>
      </c>
    </row>
    <row r="2312" spans="1:10" x14ac:dyDescent="0.25">
      <c r="A2312" s="5" t="str">
        <f t="shared" si="36"/>
        <v/>
      </c>
      <c r="B2312" t="s">
        <v>92</v>
      </c>
      <c r="C2312" t="s">
        <v>102</v>
      </c>
      <c r="D2312" s="8" t="s">
        <v>63</v>
      </c>
      <c r="E2312">
        <v>4</v>
      </c>
      <c r="F2312">
        <v>0.82724881172180176</v>
      </c>
      <c r="G2312">
        <v>0.82420635223388672</v>
      </c>
      <c r="H2312">
        <v>1.1012875474989414E-2</v>
      </c>
      <c r="I2312">
        <v>73.294401419801559</v>
      </c>
      <c r="J2312" s="6" t="s">
        <v>80</v>
      </c>
    </row>
    <row r="2313" spans="1:10" x14ac:dyDescent="0.25">
      <c r="A2313" s="5" t="str">
        <f t="shared" si="36"/>
        <v/>
      </c>
      <c r="B2313" t="s">
        <v>92</v>
      </c>
      <c r="C2313" t="s">
        <v>102</v>
      </c>
      <c r="D2313" s="8" t="s">
        <v>64</v>
      </c>
      <c r="E2313">
        <v>4</v>
      </c>
      <c r="F2313">
        <v>0.8056836724281311</v>
      </c>
      <c r="G2313">
        <v>0.82080519199371338</v>
      </c>
      <c r="H2313">
        <v>1.1018410325050354E-2</v>
      </c>
      <c r="I2313">
        <v>73.298924256446668</v>
      </c>
      <c r="J2313" s="6" t="s">
        <v>80</v>
      </c>
    </row>
    <row r="2314" spans="1:10" x14ac:dyDescent="0.25">
      <c r="A2314" s="5" t="str">
        <f t="shared" si="36"/>
        <v/>
      </c>
      <c r="B2314" t="s">
        <v>92</v>
      </c>
      <c r="C2314" t="s">
        <v>102</v>
      </c>
      <c r="D2314" s="8" t="s">
        <v>64</v>
      </c>
      <c r="E2314">
        <v>5</v>
      </c>
      <c r="F2314">
        <v>0.75618118047714233</v>
      </c>
      <c r="G2314">
        <v>0.7580568790435791</v>
      </c>
      <c r="H2314">
        <v>9.9745336920022964E-3</v>
      </c>
      <c r="I2314">
        <v>72.612452193326249</v>
      </c>
      <c r="J2314" s="6" t="s">
        <v>80</v>
      </c>
    </row>
    <row r="2315" spans="1:10" x14ac:dyDescent="0.25">
      <c r="A2315" s="5" t="str">
        <f t="shared" si="36"/>
        <v/>
      </c>
      <c r="B2315" t="s">
        <v>92</v>
      </c>
      <c r="C2315" t="s">
        <v>102</v>
      </c>
      <c r="D2315" s="8" t="s">
        <v>63</v>
      </c>
      <c r="E2315">
        <v>5</v>
      </c>
      <c r="F2315">
        <v>0.7685236930847168</v>
      </c>
      <c r="G2315">
        <v>0.76292383670806885</v>
      </c>
      <c r="H2315">
        <v>9.9715134128928185E-3</v>
      </c>
      <c r="I2315">
        <v>72.479983654149649</v>
      </c>
      <c r="J2315" s="6" t="s">
        <v>80</v>
      </c>
    </row>
    <row r="2316" spans="1:10" x14ac:dyDescent="0.25">
      <c r="A2316" s="5" t="str">
        <f t="shared" si="36"/>
        <v/>
      </c>
      <c r="B2316" t="s">
        <v>92</v>
      </c>
      <c r="C2316" t="s">
        <v>102</v>
      </c>
      <c r="D2316" s="8" t="s">
        <v>64</v>
      </c>
      <c r="E2316">
        <v>6</v>
      </c>
      <c r="F2316">
        <v>0.7340770959854126</v>
      </c>
      <c r="G2316">
        <v>0.73364883661270142</v>
      </c>
      <c r="H2316">
        <v>9.2576723545789719E-3</v>
      </c>
      <c r="I2316">
        <v>71.982448405252867</v>
      </c>
      <c r="J2316" s="6" t="s">
        <v>80</v>
      </c>
    </row>
    <row r="2317" spans="1:10" x14ac:dyDescent="0.25">
      <c r="A2317" s="5" t="str">
        <f t="shared" si="36"/>
        <v/>
      </c>
      <c r="B2317" t="s">
        <v>92</v>
      </c>
      <c r="C2317" t="s">
        <v>102</v>
      </c>
      <c r="D2317" s="8" t="s">
        <v>63</v>
      </c>
      <c r="E2317">
        <v>6</v>
      </c>
      <c r="F2317">
        <v>0.74668174982070923</v>
      </c>
      <c r="G2317">
        <v>0.74667757749557495</v>
      </c>
      <c r="H2317">
        <v>9.3188062310218811E-3</v>
      </c>
      <c r="I2317">
        <v>71.785076052339889</v>
      </c>
      <c r="J2317" s="6" t="s">
        <v>80</v>
      </c>
    </row>
    <row r="2318" spans="1:10" x14ac:dyDescent="0.25">
      <c r="A2318" s="5" t="str">
        <f t="shared" si="36"/>
        <v/>
      </c>
      <c r="B2318" t="s">
        <v>92</v>
      </c>
      <c r="C2318" t="s">
        <v>102</v>
      </c>
      <c r="D2318" s="8" t="s">
        <v>63</v>
      </c>
      <c r="E2318">
        <v>7</v>
      </c>
      <c r="F2318">
        <v>0.76143127679824829</v>
      </c>
      <c r="G2318">
        <v>0.76931512355804443</v>
      </c>
      <c r="H2318">
        <v>9.2155300080776215E-3</v>
      </c>
      <c r="I2318">
        <v>71.724693866323221</v>
      </c>
      <c r="J2318" s="6" t="s">
        <v>80</v>
      </c>
    </row>
    <row r="2319" spans="1:10" x14ac:dyDescent="0.25">
      <c r="A2319" s="5" t="str">
        <f t="shared" si="36"/>
        <v/>
      </c>
      <c r="B2319" t="s">
        <v>92</v>
      </c>
      <c r="C2319" t="s">
        <v>102</v>
      </c>
      <c r="D2319" s="8" t="s">
        <v>64</v>
      </c>
      <c r="E2319">
        <v>7</v>
      </c>
      <c r="F2319">
        <v>0.75308495759963989</v>
      </c>
      <c r="G2319">
        <v>0.7590256929397583</v>
      </c>
      <c r="H2319">
        <v>9.1967778280377388E-3</v>
      </c>
      <c r="I2319">
        <v>71.890718353848854</v>
      </c>
      <c r="J2319" s="6" t="s">
        <v>80</v>
      </c>
    </row>
    <row r="2320" spans="1:10" x14ac:dyDescent="0.25">
      <c r="A2320" s="5" t="str">
        <f t="shared" si="36"/>
        <v/>
      </c>
      <c r="B2320" t="s">
        <v>92</v>
      </c>
      <c r="C2320" t="s">
        <v>102</v>
      </c>
      <c r="D2320" s="8" t="s">
        <v>64</v>
      </c>
      <c r="E2320">
        <v>8</v>
      </c>
      <c r="F2320">
        <v>0.75161123275756836</v>
      </c>
      <c r="G2320">
        <v>0.7635611891746521</v>
      </c>
      <c r="H2320">
        <v>1.0048544034361839E-2</v>
      </c>
      <c r="I2320">
        <v>74.733169335213248</v>
      </c>
      <c r="J2320" s="6" t="s">
        <v>80</v>
      </c>
    </row>
    <row r="2321" spans="1:10" x14ac:dyDescent="0.25">
      <c r="A2321" s="5" t="str">
        <f t="shared" si="36"/>
        <v/>
      </c>
      <c r="B2321" t="s">
        <v>92</v>
      </c>
      <c r="C2321" t="s">
        <v>102</v>
      </c>
      <c r="D2321" s="8" t="s">
        <v>63</v>
      </c>
      <c r="E2321">
        <v>8</v>
      </c>
      <c r="F2321">
        <v>0.75702875852584839</v>
      </c>
      <c r="G2321">
        <v>0.77288687229156494</v>
      </c>
      <c r="H2321">
        <v>9.9988626316189766E-3</v>
      </c>
      <c r="I2321">
        <v>74.445396154379793</v>
      </c>
      <c r="J2321" s="6" t="s">
        <v>80</v>
      </c>
    </row>
    <row r="2322" spans="1:10" x14ac:dyDescent="0.25">
      <c r="A2322" s="5" t="str">
        <f t="shared" si="36"/>
        <v/>
      </c>
      <c r="B2322" t="s">
        <v>92</v>
      </c>
      <c r="C2322" t="s">
        <v>102</v>
      </c>
      <c r="D2322" s="8" t="s">
        <v>63</v>
      </c>
      <c r="E2322">
        <v>9</v>
      </c>
      <c r="F2322">
        <v>0.74041032791137695</v>
      </c>
      <c r="G2322">
        <v>0.74728244543075562</v>
      </c>
      <c r="H2322">
        <v>1.1550520546734333E-2</v>
      </c>
      <c r="I2322">
        <v>78.801433661568879</v>
      </c>
      <c r="J2322" s="6" t="s">
        <v>80</v>
      </c>
    </row>
    <row r="2323" spans="1:10" x14ac:dyDescent="0.25">
      <c r="A2323" s="5" t="str">
        <f t="shared" si="36"/>
        <v/>
      </c>
      <c r="B2323" t="s">
        <v>92</v>
      </c>
      <c r="C2323" t="s">
        <v>102</v>
      </c>
      <c r="D2323" s="8" t="s">
        <v>64</v>
      </c>
      <c r="E2323">
        <v>9</v>
      </c>
      <c r="F2323">
        <v>0.74868112802505493</v>
      </c>
      <c r="G2323">
        <v>0.75701498985290527</v>
      </c>
      <c r="H2323">
        <v>1.1725238524377346E-2</v>
      </c>
      <c r="I2323">
        <v>79.43291520017992</v>
      </c>
      <c r="J2323" s="6" t="s">
        <v>80</v>
      </c>
    </row>
    <row r="2324" spans="1:10" x14ac:dyDescent="0.25">
      <c r="A2324" s="5" t="str">
        <f t="shared" si="36"/>
        <v/>
      </c>
      <c r="B2324" t="s">
        <v>92</v>
      </c>
      <c r="C2324" t="s">
        <v>102</v>
      </c>
      <c r="D2324" s="8" t="s">
        <v>64</v>
      </c>
      <c r="E2324">
        <v>10</v>
      </c>
      <c r="F2324">
        <v>0.80788713693618774</v>
      </c>
      <c r="G2324">
        <v>0.80086714029312134</v>
      </c>
      <c r="H2324">
        <v>1.4138351194560528E-2</v>
      </c>
      <c r="I2324">
        <v>83.966052449481381</v>
      </c>
      <c r="J2324" s="6" t="s">
        <v>80</v>
      </c>
    </row>
    <row r="2325" spans="1:10" x14ac:dyDescent="0.25">
      <c r="A2325" s="5" t="str">
        <f t="shared" si="36"/>
        <v/>
      </c>
      <c r="B2325" t="s">
        <v>92</v>
      </c>
      <c r="C2325" t="s">
        <v>102</v>
      </c>
      <c r="D2325" s="8" t="s">
        <v>63</v>
      </c>
      <c r="E2325">
        <v>10</v>
      </c>
      <c r="F2325">
        <v>0.79335713386535645</v>
      </c>
      <c r="G2325">
        <v>0.78408938646316528</v>
      </c>
      <c r="H2325">
        <v>1.3931163586676121E-2</v>
      </c>
      <c r="I2325">
        <v>84.084955995902334</v>
      </c>
      <c r="J2325" s="6" t="s">
        <v>80</v>
      </c>
    </row>
    <row r="2326" spans="1:10" x14ac:dyDescent="0.25">
      <c r="A2326" s="5" t="str">
        <f t="shared" si="36"/>
        <v/>
      </c>
      <c r="B2326" t="s">
        <v>92</v>
      </c>
      <c r="C2326" t="s">
        <v>102</v>
      </c>
      <c r="D2326" s="8" t="s">
        <v>64</v>
      </c>
      <c r="E2326">
        <v>11</v>
      </c>
      <c r="F2326">
        <v>0.93955868482589722</v>
      </c>
      <c r="G2326">
        <v>0.92685520648956299</v>
      </c>
      <c r="H2326">
        <v>1.6713272780179977E-2</v>
      </c>
      <c r="I2326">
        <v>87.863384810193153</v>
      </c>
      <c r="J2326" s="6" t="s">
        <v>80</v>
      </c>
    </row>
    <row r="2327" spans="1:10" x14ac:dyDescent="0.25">
      <c r="A2327" s="5" t="str">
        <f t="shared" si="36"/>
        <v/>
      </c>
      <c r="B2327" t="s">
        <v>92</v>
      </c>
      <c r="C2327" t="s">
        <v>102</v>
      </c>
      <c r="D2327" s="8" t="s">
        <v>63</v>
      </c>
      <c r="E2327">
        <v>11</v>
      </c>
      <c r="F2327">
        <v>0.92035698890686035</v>
      </c>
      <c r="G2327">
        <v>0.90750354528427124</v>
      </c>
      <c r="H2327">
        <v>1.6521262004971504E-2</v>
      </c>
      <c r="I2327">
        <v>88.593277549141362</v>
      </c>
      <c r="J2327" s="6" t="s">
        <v>80</v>
      </c>
    </row>
    <row r="2328" spans="1:10" x14ac:dyDescent="0.25">
      <c r="A2328" s="5" t="str">
        <f t="shared" si="36"/>
        <v/>
      </c>
      <c r="B2328" t="s">
        <v>92</v>
      </c>
      <c r="C2328" t="s">
        <v>102</v>
      </c>
      <c r="D2328" s="8" t="s">
        <v>64</v>
      </c>
      <c r="E2328">
        <v>12</v>
      </c>
      <c r="F2328">
        <v>1.1452420949935913</v>
      </c>
      <c r="G2328">
        <v>1.130536675453186</v>
      </c>
      <c r="H2328">
        <v>1.9369939342141151E-2</v>
      </c>
      <c r="I2328">
        <v>90.880776246145203</v>
      </c>
      <c r="J2328" s="6" t="s">
        <v>80</v>
      </c>
    </row>
    <row r="2329" spans="1:10" x14ac:dyDescent="0.25">
      <c r="A2329" s="5" t="str">
        <f t="shared" si="36"/>
        <v/>
      </c>
      <c r="B2329" t="s">
        <v>92</v>
      </c>
      <c r="C2329" t="s">
        <v>102</v>
      </c>
      <c r="D2329" s="8" t="s">
        <v>63</v>
      </c>
      <c r="E2329">
        <v>12</v>
      </c>
      <c r="F2329">
        <v>1.1396622657775879</v>
      </c>
      <c r="G2329">
        <v>1.1148741245269775</v>
      </c>
      <c r="H2329">
        <v>1.924959197640419E-2</v>
      </c>
      <c r="I2329">
        <v>92.220495643138364</v>
      </c>
      <c r="J2329" s="6" t="s">
        <v>80</v>
      </c>
    </row>
    <row r="2330" spans="1:10" x14ac:dyDescent="0.25">
      <c r="A2330" s="5" t="str">
        <f t="shared" si="36"/>
        <v/>
      </c>
      <c r="B2330" t="s">
        <v>92</v>
      </c>
      <c r="C2330" t="s">
        <v>102</v>
      </c>
      <c r="D2330" s="8" t="s">
        <v>63</v>
      </c>
      <c r="E2330">
        <v>13</v>
      </c>
      <c r="F2330">
        <v>1.4389212131500244</v>
      </c>
      <c r="G2330">
        <v>1.4075188636779785</v>
      </c>
      <c r="H2330">
        <v>2.1822752431035042E-2</v>
      </c>
      <c r="I2330">
        <v>94.600681866276872</v>
      </c>
      <c r="J2330" s="6" t="s">
        <v>80</v>
      </c>
    </row>
    <row r="2331" spans="1:10" x14ac:dyDescent="0.25">
      <c r="A2331" s="5" t="str">
        <f t="shared" si="36"/>
        <v/>
      </c>
      <c r="B2331" t="s">
        <v>92</v>
      </c>
      <c r="C2331" t="s">
        <v>102</v>
      </c>
      <c r="D2331" s="8" t="s">
        <v>64</v>
      </c>
      <c r="E2331">
        <v>13</v>
      </c>
      <c r="F2331">
        <v>1.4305270910263062</v>
      </c>
      <c r="G2331">
        <v>1.4226087331771851</v>
      </c>
      <c r="H2331">
        <v>2.1941555663943291E-2</v>
      </c>
      <c r="I2331">
        <v>93.092517450143248</v>
      </c>
      <c r="J2331" s="6" t="s">
        <v>80</v>
      </c>
    </row>
    <row r="2332" spans="1:10" x14ac:dyDescent="0.25">
      <c r="A2332" s="5" t="str">
        <f t="shared" si="36"/>
        <v/>
      </c>
      <c r="B2332" t="s">
        <v>92</v>
      </c>
      <c r="C2332" t="s">
        <v>102</v>
      </c>
      <c r="D2332" s="8" t="s">
        <v>63</v>
      </c>
      <c r="E2332">
        <v>14</v>
      </c>
      <c r="F2332">
        <v>1.7451678514480591</v>
      </c>
      <c r="G2332">
        <v>1.7219409942626953</v>
      </c>
      <c r="H2332">
        <v>2.4037100374698639E-2</v>
      </c>
      <c r="I2332">
        <v>96.545893883070562</v>
      </c>
      <c r="J2332" s="6" t="s">
        <v>80</v>
      </c>
    </row>
    <row r="2333" spans="1:10" x14ac:dyDescent="0.25">
      <c r="A2333" s="5" t="str">
        <f t="shared" si="36"/>
        <v/>
      </c>
      <c r="B2333" t="s">
        <v>92</v>
      </c>
      <c r="C2333" t="s">
        <v>102</v>
      </c>
      <c r="D2333" s="8" t="s">
        <v>64</v>
      </c>
      <c r="E2333">
        <v>14</v>
      </c>
      <c r="F2333">
        <v>1.7193900346755981</v>
      </c>
      <c r="G2333">
        <v>1.7158714532852173</v>
      </c>
      <c r="H2333">
        <v>2.4075325578451157E-2</v>
      </c>
      <c r="I2333">
        <v>94.567554932259924</v>
      </c>
      <c r="J2333" s="6" t="s">
        <v>80</v>
      </c>
    </row>
    <row r="2334" spans="1:10" x14ac:dyDescent="0.25">
      <c r="A2334" s="5" t="str">
        <f t="shared" si="36"/>
        <v/>
      </c>
      <c r="B2334" t="s">
        <v>92</v>
      </c>
      <c r="C2334" t="s">
        <v>102</v>
      </c>
      <c r="D2334" s="8" t="s">
        <v>63</v>
      </c>
      <c r="E2334">
        <v>15</v>
      </c>
      <c r="F2334">
        <v>2.0562996864318848</v>
      </c>
      <c r="G2334">
        <v>2.0499718189239502</v>
      </c>
      <c r="H2334">
        <v>2.513614110648632E-2</v>
      </c>
      <c r="I2334">
        <v>97.468648419216933</v>
      </c>
      <c r="J2334" s="6" t="s">
        <v>80</v>
      </c>
    </row>
    <row r="2335" spans="1:10" x14ac:dyDescent="0.25">
      <c r="A2335" s="5" t="str">
        <f t="shared" si="36"/>
        <v/>
      </c>
      <c r="B2335" t="s">
        <v>92</v>
      </c>
      <c r="C2335" t="s">
        <v>102</v>
      </c>
      <c r="D2335" s="8" t="s">
        <v>64</v>
      </c>
      <c r="E2335">
        <v>15</v>
      </c>
      <c r="F2335">
        <v>2.0197122097015381</v>
      </c>
      <c r="G2335">
        <v>2.0145149230957031</v>
      </c>
      <c r="H2335">
        <v>2.5161536410450935E-2</v>
      </c>
      <c r="I2335">
        <v>95.362993251780949</v>
      </c>
      <c r="J2335" s="6" t="s">
        <v>80</v>
      </c>
    </row>
    <row r="2336" spans="1:10" x14ac:dyDescent="0.25">
      <c r="A2336" s="5" t="str">
        <f t="shared" si="36"/>
        <v/>
      </c>
      <c r="B2336" t="s">
        <v>92</v>
      </c>
      <c r="C2336" t="s">
        <v>102</v>
      </c>
      <c r="D2336" s="8" t="s">
        <v>63</v>
      </c>
      <c r="E2336">
        <v>16</v>
      </c>
      <c r="F2336">
        <v>2.3757507801055908</v>
      </c>
      <c r="G2336">
        <v>2.4017984867095947</v>
      </c>
      <c r="H2336">
        <v>2.5392696261405945E-2</v>
      </c>
      <c r="I2336">
        <v>97.183279586676676</v>
      </c>
      <c r="J2336" s="6" t="s">
        <v>80</v>
      </c>
    </row>
    <row r="2337" spans="1:10" x14ac:dyDescent="0.25">
      <c r="A2337" s="5" t="str">
        <f t="shared" si="36"/>
        <v/>
      </c>
      <c r="B2337" t="s">
        <v>92</v>
      </c>
      <c r="C2337" t="s">
        <v>102</v>
      </c>
      <c r="D2337" s="8" t="s">
        <v>64</v>
      </c>
      <c r="E2337">
        <v>16</v>
      </c>
      <c r="F2337">
        <v>2.3316171169281006</v>
      </c>
      <c r="G2337">
        <v>2.33725905418396</v>
      </c>
      <c r="H2337">
        <v>2.5571674108505249E-2</v>
      </c>
      <c r="I2337">
        <v>95.171338538105672</v>
      </c>
      <c r="J2337" s="6" t="s">
        <v>80</v>
      </c>
    </row>
    <row r="2338" spans="1:10" x14ac:dyDescent="0.25">
      <c r="A2338" s="5" t="str">
        <f t="shared" si="36"/>
        <v/>
      </c>
      <c r="B2338" t="s">
        <v>92</v>
      </c>
      <c r="C2338" t="s">
        <v>102</v>
      </c>
      <c r="D2338" s="8" t="s">
        <v>63</v>
      </c>
      <c r="E2338">
        <v>17</v>
      </c>
      <c r="F2338">
        <v>2.6200532913208008</v>
      </c>
      <c r="G2338">
        <v>2.6318356990814209</v>
      </c>
      <c r="H2338">
        <v>2.5442052632570267E-2</v>
      </c>
      <c r="I2338">
        <v>95.421683847631087</v>
      </c>
      <c r="J2338" s="6" t="s">
        <v>80</v>
      </c>
    </row>
    <row r="2339" spans="1:10" x14ac:dyDescent="0.25">
      <c r="A2339" s="5" t="str">
        <f t="shared" si="36"/>
        <v/>
      </c>
      <c r="B2339" t="s">
        <v>92</v>
      </c>
      <c r="C2339" t="s">
        <v>102</v>
      </c>
      <c r="D2339" s="8" t="s">
        <v>64</v>
      </c>
      <c r="E2339">
        <v>17</v>
      </c>
      <c r="F2339">
        <v>2.5511419773101807</v>
      </c>
      <c r="G2339">
        <v>2.5665218830108643</v>
      </c>
      <c r="H2339">
        <v>2.5489466264843941E-2</v>
      </c>
      <c r="I2339">
        <v>93.875354757118316</v>
      </c>
      <c r="J2339" s="6" t="s">
        <v>80</v>
      </c>
    </row>
    <row r="2340" spans="1:10" x14ac:dyDescent="0.25">
      <c r="A2340" s="5" t="str">
        <f t="shared" si="36"/>
        <v/>
      </c>
      <c r="B2340" t="s">
        <v>92</v>
      </c>
      <c r="C2340" t="s">
        <v>102</v>
      </c>
      <c r="D2340" s="8" t="s">
        <v>64</v>
      </c>
      <c r="E2340">
        <v>18</v>
      </c>
      <c r="F2340">
        <v>2.6504945755004883</v>
      </c>
      <c r="G2340">
        <v>2.6771516799926758</v>
      </c>
      <c r="H2340">
        <v>2.5184869766235352E-2</v>
      </c>
      <c r="I2340">
        <v>92.134618753097143</v>
      </c>
      <c r="J2340" s="6" t="s">
        <v>80</v>
      </c>
    </row>
    <row r="2341" spans="1:10" x14ac:dyDescent="0.25">
      <c r="A2341" s="5" t="str">
        <f t="shared" si="36"/>
        <v/>
      </c>
      <c r="B2341" t="s">
        <v>92</v>
      </c>
      <c r="C2341" t="s">
        <v>102</v>
      </c>
      <c r="D2341" s="8" t="s">
        <v>63</v>
      </c>
      <c r="E2341">
        <v>18</v>
      </c>
      <c r="F2341">
        <v>2.7317080497741699</v>
      </c>
      <c r="G2341">
        <v>1.8141474723815918</v>
      </c>
      <c r="H2341">
        <v>2.5836564600467682E-2</v>
      </c>
      <c r="I2341">
        <v>93.543536087231757</v>
      </c>
      <c r="J2341" s="6" t="s">
        <v>80</v>
      </c>
    </row>
    <row r="2342" spans="1:10" x14ac:dyDescent="0.25">
      <c r="A2342" s="5" t="str">
        <f t="shared" si="36"/>
        <v/>
      </c>
      <c r="B2342" t="s">
        <v>92</v>
      </c>
      <c r="C2342" t="s">
        <v>102</v>
      </c>
      <c r="D2342" s="8" t="s">
        <v>63</v>
      </c>
      <c r="E2342">
        <v>19</v>
      </c>
      <c r="F2342">
        <v>2.6676609516143799</v>
      </c>
      <c r="G2342">
        <v>2.2637336254119873</v>
      </c>
      <c r="H2342">
        <v>2.5028498843312263E-2</v>
      </c>
      <c r="I2342">
        <v>90.445974966117049</v>
      </c>
      <c r="J2342" s="6" t="s">
        <v>80</v>
      </c>
    </row>
    <row r="2343" spans="1:10" x14ac:dyDescent="0.25">
      <c r="A2343" s="5" t="str">
        <f t="shared" si="36"/>
        <v/>
      </c>
      <c r="B2343" t="s">
        <v>92</v>
      </c>
      <c r="C2343" t="s">
        <v>102</v>
      </c>
      <c r="D2343" s="8" t="s">
        <v>64</v>
      </c>
      <c r="E2343">
        <v>19</v>
      </c>
      <c r="F2343">
        <v>2.5916483402252197</v>
      </c>
      <c r="G2343">
        <v>1.7303904294967651</v>
      </c>
      <c r="H2343">
        <v>2.5235693901777267E-2</v>
      </c>
      <c r="I2343">
        <v>89.110316676961745</v>
      </c>
      <c r="J2343" s="6" t="s">
        <v>80</v>
      </c>
    </row>
    <row r="2344" spans="1:10" x14ac:dyDescent="0.25">
      <c r="A2344" s="5" t="str">
        <f t="shared" si="36"/>
        <v/>
      </c>
      <c r="B2344" t="s">
        <v>92</v>
      </c>
      <c r="C2344" t="s">
        <v>102</v>
      </c>
      <c r="D2344" s="8" t="s">
        <v>64</v>
      </c>
      <c r="E2344">
        <v>20</v>
      </c>
      <c r="F2344">
        <v>2.3800315856933594</v>
      </c>
      <c r="G2344">
        <v>1.9142545461654663</v>
      </c>
      <c r="H2344">
        <v>2.3929981514811516E-2</v>
      </c>
      <c r="I2344">
        <v>84.605392238353375</v>
      </c>
      <c r="J2344" s="6" t="s">
        <v>80</v>
      </c>
    </row>
    <row r="2345" spans="1:10" x14ac:dyDescent="0.25">
      <c r="A2345" s="5" t="str">
        <f t="shared" si="36"/>
        <v/>
      </c>
      <c r="B2345" t="s">
        <v>92</v>
      </c>
      <c r="C2345" t="s">
        <v>102</v>
      </c>
      <c r="D2345" s="8" t="s">
        <v>63</v>
      </c>
      <c r="E2345">
        <v>20</v>
      </c>
      <c r="F2345">
        <v>2.4817922115325928</v>
      </c>
      <c r="G2345">
        <v>2.2058417797088623</v>
      </c>
      <c r="H2345">
        <v>2.3772789165377617E-2</v>
      </c>
      <c r="I2345">
        <v>86.78780563228753</v>
      </c>
      <c r="J2345" s="6" t="s">
        <v>80</v>
      </c>
    </row>
    <row r="2346" spans="1:10" x14ac:dyDescent="0.25">
      <c r="A2346" s="5" t="str">
        <f t="shared" si="36"/>
        <v/>
      </c>
      <c r="B2346" t="s">
        <v>92</v>
      </c>
      <c r="C2346" t="s">
        <v>102</v>
      </c>
      <c r="D2346" s="8" t="s">
        <v>64</v>
      </c>
      <c r="E2346">
        <v>21</v>
      </c>
      <c r="F2346">
        <v>2.2539360523223877</v>
      </c>
      <c r="G2346">
        <v>2.7152538299560547</v>
      </c>
      <c r="H2346">
        <v>2.2885410115122795E-2</v>
      </c>
      <c r="I2346">
        <v>81.509336112775941</v>
      </c>
      <c r="J2346" s="6" t="s">
        <v>80</v>
      </c>
    </row>
    <row r="2347" spans="1:10" x14ac:dyDescent="0.25">
      <c r="A2347" s="5" t="str">
        <f t="shared" si="36"/>
        <v/>
      </c>
      <c r="B2347" t="s">
        <v>92</v>
      </c>
      <c r="C2347" t="s">
        <v>102</v>
      </c>
      <c r="D2347" s="8" t="s">
        <v>63</v>
      </c>
      <c r="E2347">
        <v>21</v>
      </c>
      <c r="F2347">
        <v>2.3247573375701904</v>
      </c>
      <c r="G2347">
        <v>2.1543257236480713</v>
      </c>
      <c r="H2347">
        <v>2.2628836333751678E-2</v>
      </c>
      <c r="I2347">
        <v>83.545257520011489</v>
      </c>
      <c r="J2347" s="6" t="s">
        <v>80</v>
      </c>
    </row>
    <row r="2348" spans="1:10" x14ac:dyDescent="0.25">
      <c r="A2348" s="5" t="str">
        <f t="shared" si="36"/>
        <v/>
      </c>
      <c r="B2348" t="s">
        <v>92</v>
      </c>
      <c r="C2348" t="s">
        <v>102</v>
      </c>
      <c r="D2348" s="8" t="s">
        <v>63</v>
      </c>
      <c r="E2348">
        <v>22</v>
      </c>
      <c r="F2348">
        <v>2.1386115550994873</v>
      </c>
      <c r="G2348">
        <v>2.5830729007720947</v>
      </c>
      <c r="H2348">
        <v>2.185261994600296E-2</v>
      </c>
      <c r="I2348">
        <v>81.006466168270748</v>
      </c>
      <c r="J2348" s="6" t="s">
        <v>80</v>
      </c>
    </row>
    <row r="2349" spans="1:10" x14ac:dyDescent="0.25">
      <c r="A2349" s="5" t="str">
        <f t="shared" si="36"/>
        <v/>
      </c>
      <c r="B2349" t="s">
        <v>92</v>
      </c>
      <c r="C2349" t="s">
        <v>102</v>
      </c>
      <c r="D2349" s="8" t="s">
        <v>64</v>
      </c>
      <c r="E2349">
        <v>22</v>
      </c>
      <c r="F2349">
        <v>2.0621967315673828</v>
      </c>
      <c r="G2349">
        <v>2.2081229686737061</v>
      </c>
      <c r="H2349">
        <v>2.1231284365057945E-2</v>
      </c>
      <c r="I2349">
        <v>79.756189915477307</v>
      </c>
      <c r="J2349" s="6" t="s">
        <v>80</v>
      </c>
    </row>
    <row r="2350" spans="1:10" x14ac:dyDescent="0.25">
      <c r="A2350" s="5" t="str">
        <f t="shared" si="36"/>
        <v/>
      </c>
      <c r="B2350" t="s">
        <v>92</v>
      </c>
      <c r="C2350" t="s">
        <v>102</v>
      </c>
      <c r="D2350" s="8" t="s">
        <v>64</v>
      </c>
      <c r="E2350">
        <v>23</v>
      </c>
      <c r="F2350">
        <v>1.7913668155670166</v>
      </c>
      <c r="G2350">
        <v>1.8490465879440308</v>
      </c>
      <c r="H2350">
        <v>1.9713597372174263E-2</v>
      </c>
      <c r="I2350">
        <v>78.402606787873907</v>
      </c>
      <c r="J2350" s="6" t="s">
        <v>80</v>
      </c>
    </row>
    <row r="2351" spans="1:10" x14ac:dyDescent="0.25">
      <c r="A2351" s="5" t="str">
        <f t="shared" si="36"/>
        <v/>
      </c>
      <c r="B2351" t="s">
        <v>92</v>
      </c>
      <c r="C2351" t="s">
        <v>102</v>
      </c>
      <c r="D2351" s="8" t="s">
        <v>63</v>
      </c>
      <c r="E2351">
        <v>23</v>
      </c>
      <c r="F2351">
        <v>1.8425248861312866</v>
      </c>
      <c r="G2351">
        <v>1.9947992563247681</v>
      </c>
      <c r="H2351">
        <v>1.9965933635830879E-2</v>
      </c>
      <c r="I2351">
        <v>79.317880386892568</v>
      </c>
      <c r="J2351" s="6" t="s">
        <v>80</v>
      </c>
    </row>
    <row r="2352" spans="1:10" x14ac:dyDescent="0.25">
      <c r="A2352" s="5" t="str">
        <f t="shared" si="36"/>
        <v/>
      </c>
      <c r="B2352" t="s">
        <v>92</v>
      </c>
      <c r="C2352" t="s">
        <v>102</v>
      </c>
      <c r="D2352" s="8" t="s">
        <v>64</v>
      </c>
      <c r="E2352">
        <v>24</v>
      </c>
      <c r="F2352">
        <v>1.4775363206863403</v>
      </c>
      <c r="G2352">
        <v>1.526917576789856</v>
      </c>
      <c r="H2352">
        <v>1.8004653975367546E-2</v>
      </c>
      <c r="I2352">
        <v>77.318162927408238</v>
      </c>
      <c r="J2352" s="6" t="s">
        <v>80</v>
      </c>
    </row>
    <row r="2353" spans="1:10" x14ac:dyDescent="0.25">
      <c r="A2353" s="5" t="str">
        <f t="shared" si="36"/>
        <v/>
      </c>
      <c r="B2353" t="s">
        <v>92</v>
      </c>
      <c r="C2353" t="s">
        <v>102</v>
      </c>
      <c r="D2353" s="8" t="s">
        <v>63</v>
      </c>
      <c r="E2353">
        <v>24</v>
      </c>
      <c r="F2353">
        <v>1.5018829107284546</v>
      </c>
      <c r="G2353">
        <v>1.574049711227417</v>
      </c>
      <c r="H2353">
        <v>1.8071740865707397E-2</v>
      </c>
      <c r="I2353">
        <v>77.649351958071279</v>
      </c>
      <c r="J2353" s="6" t="s">
        <v>80</v>
      </c>
    </row>
    <row r="2354" spans="1:10" x14ac:dyDescent="0.25">
      <c r="A2354" s="5" t="str">
        <f t="shared" si="36"/>
        <v/>
      </c>
      <c r="B2354" t="s">
        <v>92</v>
      </c>
      <c r="C2354" t="s">
        <v>102</v>
      </c>
      <c r="D2354" s="8" t="s">
        <v>48</v>
      </c>
      <c r="E2354">
        <v>1</v>
      </c>
      <c r="F2354">
        <v>1.4147976636886597</v>
      </c>
      <c r="G2354">
        <v>1.3983615636825562</v>
      </c>
      <c r="H2354">
        <v>1.6882389783859253E-2</v>
      </c>
      <c r="I2354">
        <v>79.148934341695281</v>
      </c>
      <c r="J2354" s="6" t="s">
        <v>80</v>
      </c>
    </row>
    <row r="2355" spans="1:10" x14ac:dyDescent="0.25">
      <c r="A2355" s="5" t="str">
        <f t="shared" si="36"/>
        <v/>
      </c>
      <c r="B2355" t="s">
        <v>92</v>
      </c>
      <c r="C2355" t="s">
        <v>102</v>
      </c>
      <c r="D2355" s="8" t="s">
        <v>48</v>
      </c>
      <c r="E2355">
        <v>2</v>
      </c>
      <c r="F2355">
        <v>1.1857147216796875</v>
      </c>
      <c r="G2355">
        <v>1.1741656064987183</v>
      </c>
      <c r="H2355">
        <v>1.5181968919932842E-2</v>
      </c>
      <c r="I2355">
        <v>78.139740460638563</v>
      </c>
      <c r="J2355" s="6" t="s">
        <v>80</v>
      </c>
    </row>
    <row r="2356" spans="1:10" x14ac:dyDescent="0.25">
      <c r="A2356" s="5" t="str">
        <f t="shared" si="36"/>
        <v/>
      </c>
      <c r="B2356" t="s">
        <v>92</v>
      </c>
      <c r="C2356" t="s">
        <v>102</v>
      </c>
      <c r="D2356" s="8" t="s">
        <v>48</v>
      </c>
      <c r="E2356">
        <v>3</v>
      </c>
      <c r="F2356">
        <v>1.0158011913299561</v>
      </c>
      <c r="G2356">
        <v>1.0204572677612305</v>
      </c>
      <c r="H2356">
        <v>1.3624169863760471E-2</v>
      </c>
      <c r="I2356">
        <v>77.423532141632592</v>
      </c>
      <c r="J2356" s="6" t="s">
        <v>80</v>
      </c>
    </row>
    <row r="2357" spans="1:10" x14ac:dyDescent="0.25">
      <c r="A2357" s="5" t="str">
        <f t="shared" si="36"/>
        <v/>
      </c>
      <c r="B2357" t="s">
        <v>92</v>
      </c>
      <c r="C2357" t="s">
        <v>102</v>
      </c>
      <c r="D2357" s="8" t="s">
        <v>48</v>
      </c>
      <c r="E2357">
        <v>4</v>
      </c>
      <c r="F2357">
        <v>0.90203499794006348</v>
      </c>
      <c r="G2357">
        <v>0.90834790468215942</v>
      </c>
      <c r="H2357">
        <v>1.1973932385444641E-2</v>
      </c>
      <c r="I2357">
        <v>76.284513578551127</v>
      </c>
      <c r="J2357" s="6" t="s">
        <v>80</v>
      </c>
    </row>
    <row r="2358" spans="1:10" x14ac:dyDescent="0.25">
      <c r="A2358" s="5" t="str">
        <f t="shared" si="36"/>
        <v/>
      </c>
      <c r="B2358" t="s">
        <v>92</v>
      </c>
      <c r="C2358" t="s">
        <v>102</v>
      </c>
      <c r="D2358" s="8" t="s">
        <v>48</v>
      </c>
      <c r="E2358">
        <v>5</v>
      </c>
      <c r="F2358">
        <v>0.83899122476577759</v>
      </c>
      <c r="G2358">
        <v>0.83161026239395142</v>
      </c>
      <c r="H2358">
        <v>1.0854547843337059E-2</v>
      </c>
      <c r="I2358">
        <v>75.714828119632188</v>
      </c>
      <c r="J2358" s="6" t="s">
        <v>80</v>
      </c>
    </row>
    <row r="2359" spans="1:10" x14ac:dyDescent="0.25">
      <c r="A2359" s="5" t="str">
        <f t="shared" si="36"/>
        <v/>
      </c>
      <c r="B2359" t="s">
        <v>92</v>
      </c>
      <c r="C2359" t="s">
        <v>102</v>
      </c>
      <c r="D2359" s="8" t="s">
        <v>48</v>
      </c>
      <c r="E2359">
        <v>6</v>
      </c>
      <c r="F2359">
        <v>0.79473739862442017</v>
      </c>
      <c r="G2359">
        <v>0.79421854019165039</v>
      </c>
      <c r="H2359">
        <v>1.0321879759430885E-2</v>
      </c>
      <c r="I2359">
        <v>75.256094877961885</v>
      </c>
      <c r="J2359" s="6" t="s">
        <v>80</v>
      </c>
    </row>
    <row r="2360" spans="1:10" x14ac:dyDescent="0.25">
      <c r="A2360" s="5" t="str">
        <f t="shared" si="36"/>
        <v/>
      </c>
      <c r="B2360" t="s">
        <v>92</v>
      </c>
      <c r="C2360" t="s">
        <v>102</v>
      </c>
      <c r="D2360" s="8" t="s">
        <v>48</v>
      </c>
      <c r="E2360">
        <v>7</v>
      </c>
      <c r="F2360">
        <v>0.77630603313446045</v>
      </c>
      <c r="G2360">
        <v>0.77620726823806763</v>
      </c>
      <c r="H2360">
        <v>1.0094325989484787E-2</v>
      </c>
      <c r="I2360">
        <v>75.722781024403474</v>
      </c>
      <c r="J2360" s="6" t="s">
        <v>80</v>
      </c>
    </row>
    <row r="2361" spans="1:10" x14ac:dyDescent="0.25">
      <c r="A2361" s="5" t="str">
        <f t="shared" si="36"/>
        <v/>
      </c>
      <c r="B2361" t="s">
        <v>92</v>
      </c>
      <c r="C2361" t="s">
        <v>102</v>
      </c>
      <c r="D2361" s="8" t="s">
        <v>48</v>
      </c>
      <c r="E2361">
        <v>8</v>
      </c>
      <c r="F2361">
        <v>0.80136287212371826</v>
      </c>
      <c r="G2361">
        <v>0.81616669893264771</v>
      </c>
      <c r="H2361">
        <v>1.1089123785495758E-2</v>
      </c>
      <c r="I2361">
        <v>79.493949810929905</v>
      </c>
      <c r="J2361" s="6" t="s">
        <v>80</v>
      </c>
    </row>
    <row r="2362" spans="1:10" x14ac:dyDescent="0.25">
      <c r="A2362" s="5" t="str">
        <f t="shared" si="36"/>
        <v/>
      </c>
      <c r="B2362" t="s">
        <v>92</v>
      </c>
      <c r="C2362" t="s">
        <v>102</v>
      </c>
      <c r="D2362" s="8" t="s">
        <v>48</v>
      </c>
      <c r="E2362">
        <v>9</v>
      </c>
      <c r="F2362">
        <v>0.87880796194076538</v>
      </c>
      <c r="G2362">
        <v>0.88816171884536743</v>
      </c>
      <c r="H2362">
        <v>1.3160890899598598E-2</v>
      </c>
      <c r="I2362">
        <v>85.002630113442009</v>
      </c>
      <c r="J2362" s="6" t="s">
        <v>80</v>
      </c>
    </row>
    <row r="2363" spans="1:10" x14ac:dyDescent="0.25">
      <c r="A2363" s="5" t="str">
        <f t="shared" si="36"/>
        <v/>
      </c>
      <c r="B2363" t="s">
        <v>92</v>
      </c>
      <c r="C2363" t="s">
        <v>102</v>
      </c>
      <c r="D2363" s="8" t="s">
        <v>48</v>
      </c>
      <c r="E2363">
        <v>10</v>
      </c>
      <c r="F2363">
        <v>1.0250247716903687</v>
      </c>
      <c r="G2363">
        <v>1.0150004625320435</v>
      </c>
      <c r="H2363">
        <v>1.5976950526237488E-2</v>
      </c>
      <c r="I2363">
        <v>89.136044517009907</v>
      </c>
      <c r="J2363" s="6" t="s">
        <v>80</v>
      </c>
    </row>
    <row r="2364" spans="1:10" x14ac:dyDescent="0.25">
      <c r="A2364" s="5" t="str">
        <f t="shared" si="36"/>
        <v/>
      </c>
      <c r="B2364" t="s">
        <v>92</v>
      </c>
      <c r="C2364" t="s">
        <v>102</v>
      </c>
      <c r="D2364" s="8" t="s">
        <v>48</v>
      </c>
      <c r="E2364">
        <v>11</v>
      </c>
      <c r="F2364">
        <v>1.2546716928482056</v>
      </c>
      <c r="G2364">
        <v>1.2306675910949707</v>
      </c>
      <c r="H2364">
        <v>1.8831737339496613E-2</v>
      </c>
      <c r="I2364">
        <v>92.843470780336204</v>
      </c>
      <c r="J2364" s="6" t="s">
        <v>80</v>
      </c>
    </row>
    <row r="2365" spans="1:10" x14ac:dyDescent="0.25">
      <c r="A2365" s="5" t="str">
        <f t="shared" si="36"/>
        <v/>
      </c>
      <c r="B2365" t="s">
        <v>92</v>
      </c>
      <c r="C2365" t="s">
        <v>102</v>
      </c>
      <c r="D2365" s="8" t="s">
        <v>48</v>
      </c>
      <c r="E2365">
        <v>12</v>
      </c>
      <c r="F2365">
        <v>1.5161073207855225</v>
      </c>
      <c r="G2365">
        <v>1.527000904083252</v>
      </c>
      <c r="H2365">
        <v>2.1564720198512077E-2</v>
      </c>
      <c r="I2365">
        <v>96.046326400825151</v>
      </c>
      <c r="J2365" s="6" t="s">
        <v>80</v>
      </c>
    </row>
    <row r="2366" spans="1:10" x14ac:dyDescent="0.25">
      <c r="A2366" s="5" t="str">
        <f t="shared" si="36"/>
        <v/>
      </c>
      <c r="B2366" t="s">
        <v>92</v>
      </c>
      <c r="C2366" t="s">
        <v>102</v>
      </c>
      <c r="D2366" s="8" t="s">
        <v>48</v>
      </c>
      <c r="E2366">
        <v>13</v>
      </c>
      <c r="F2366">
        <v>1.8565852642059326</v>
      </c>
      <c r="G2366">
        <v>1.8871647119522095</v>
      </c>
      <c r="H2366">
        <v>2.4216216057538986E-2</v>
      </c>
      <c r="I2366">
        <v>97.942540391887135</v>
      </c>
      <c r="J2366" s="6" t="s">
        <v>80</v>
      </c>
    </row>
    <row r="2367" spans="1:10" x14ac:dyDescent="0.25">
      <c r="A2367" s="5" t="str">
        <f t="shared" si="36"/>
        <v/>
      </c>
      <c r="B2367" t="s">
        <v>92</v>
      </c>
      <c r="C2367" t="s">
        <v>102</v>
      </c>
      <c r="D2367" s="8" t="s">
        <v>48</v>
      </c>
      <c r="E2367">
        <v>14</v>
      </c>
      <c r="F2367">
        <v>2.123194694519043</v>
      </c>
      <c r="G2367">
        <v>2.1887838840484619</v>
      </c>
      <c r="H2367">
        <v>2.6107326149940491E-2</v>
      </c>
      <c r="I2367">
        <v>99.249965623928517</v>
      </c>
      <c r="J2367" s="6" t="s">
        <v>80</v>
      </c>
    </row>
    <row r="2368" spans="1:10" x14ac:dyDescent="0.25">
      <c r="A2368" s="5" t="str">
        <f t="shared" si="36"/>
        <v/>
      </c>
      <c r="B2368" t="s">
        <v>92</v>
      </c>
      <c r="C2368" t="s">
        <v>102</v>
      </c>
      <c r="D2368" s="8" t="s">
        <v>48</v>
      </c>
      <c r="E2368">
        <v>15</v>
      </c>
      <c r="F2368">
        <v>2.3849802017211914</v>
      </c>
      <c r="G2368">
        <v>2.428098201751709</v>
      </c>
      <c r="H2368">
        <v>2.7022160589694977E-2</v>
      </c>
      <c r="I2368">
        <v>99.180233757306496</v>
      </c>
      <c r="J2368" s="6" t="s">
        <v>80</v>
      </c>
    </row>
    <row r="2369" spans="1:10" x14ac:dyDescent="0.25">
      <c r="A2369" s="5" t="str">
        <f t="shared" si="36"/>
        <v/>
      </c>
      <c r="B2369" t="s">
        <v>92</v>
      </c>
      <c r="C2369" t="s">
        <v>102</v>
      </c>
      <c r="D2369" s="8" t="s">
        <v>48</v>
      </c>
      <c r="E2369">
        <v>16</v>
      </c>
      <c r="F2369">
        <v>2.599074125289917</v>
      </c>
      <c r="G2369">
        <v>2.6068332195281982</v>
      </c>
      <c r="H2369">
        <v>2.7165494859218597E-2</v>
      </c>
      <c r="I2369">
        <v>97.818492609143249</v>
      </c>
      <c r="J2369" s="6" t="s">
        <v>80</v>
      </c>
    </row>
    <row r="2370" spans="1:10" x14ac:dyDescent="0.25">
      <c r="A2370" s="5" t="str">
        <f t="shared" ref="A2370:A2433" si="37">IF(AND(category = B2370, subcategory=C2370, reportdate = D2370), E2370, "")</f>
        <v/>
      </c>
      <c r="B2370" t="s">
        <v>92</v>
      </c>
      <c r="C2370" t="s">
        <v>102</v>
      </c>
      <c r="D2370" s="8" t="s">
        <v>48</v>
      </c>
      <c r="E2370">
        <v>17</v>
      </c>
      <c r="F2370">
        <v>2.7008073329925537</v>
      </c>
      <c r="G2370">
        <v>2.7440478801727295</v>
      </c>
      <c r="H2370">
        <v>2.6757199317216873E-2</v>
      </c>
      <c r="I2370">
        <v>95.410025438296458</v>
      </c>
      <c r="J2370" s="6" t="s">
        <v>80</v>
      </c>
    </row>
    <row r="2371" spans="1:10" x14ac:dyDescent="0.25">
      <c r="A2371" s="5" t="str">
        <f t="shared" si="37"/>
        <v/>
      </c>
      <c r="B2371" t="s">
        <v>92</v>
      </c>
      <c r="C2371" t="s">
        <v>102</v>
      </c>
      <c r="D2371" s="8" t="s">
        <v>48</v>
      </c>
      <c r="E2371">
        <v>18</v>
      </c>
      <c r="F2371">
        <v>2.7576591968536377</v>
      </c>
      <c r="G2371">
        <v>2.8299298286437988</v>
      </c>
      <c r="H2371">
        <v>2.6484033092856407E-2</v>
      </c>
      <c r="I2371">
        <v>93.148999312478793</v>
      </c>
      <c r="J2371" s="6" t="s">
        <v>80</v>
      </c>
    </row>
    <row r="2372" spans="1:10" x14ac:dyDescent="0.25">
      <c r="A2372" s="5" t="str">
        <f t="shared" si="37"/>
        <v/>
      </c>
      <c r="B2372" t="s">
        <v>92</v>
      </c>
      <c r="C2372" t="s">
        <v>102</v>
      </c>
      <c r="D2372" s="8" t="s">
        <v>48</v>
      </c>
      <c r="E2372">
        <v>19</v>
      </c>
      <c r="F2372">
        <v>2.7343001365661621</v>
      </c>
      <c r="G2372">
        <v>1.860398530960083</v>
      </c>
      <c r="H2372">
        <v>2.6797527447342873E-2</v>
      </c>
      <c r="I2372">
        <v>90.03068064627125</v>
      </c>
      <c r="J2372" s="6" t="s">
        <v>80</v>
      </c>
    </row>
    <row r="2373" spans="1:10" x14ac:dyDescent="0.25">
      <c r="A2373" s="5" t="str">
        <f t="shared" si="37"/>
        <v/>
      </c>
      <c r="B2373" t="s">
        <v>92</v>
      </c>
      <c r="C2373" t="s">
        <v>102</v>
      </c>
      <c r="D2373" s="8" t="s">
        <v>48</v>
      </c>
      <c r="E2373">
        <v>20</v>
      </c>
      <c r="F2373">
        <v>2.5042202472686768</v>
      </c>
      <c r="G2373">
        <v>2.0357954502105713</v>
      </c>
      <c r="H2373">
        <v>2.530892938375473E-2</v>
      </c>
      <c r="I2373">
        <v>85.429876246130618</v>
      </c>
      <c r="J2373" s="6" t="s">
        <v>80</v>
      </c>
    </row>
    <row r="2374" spans="1:10" x14ac:dyDescent="0.25">
      <c r="A2374" s="5" t="str">
        <f t="shared" si="37"/>
        <v/>
      </c>
      <c r="B2374" t="s">
        <v>92</v>
      </c>
      <c r="C2374" t="s">
        <v>102</v>
      </c>
      <c r="D2374" s="8" t="s">
        <v>48</v>
      </c>
      <c r="E2374">
        <v>21</v>
      </c>
      <c r="F2374">
        <v>2.3564965724945068</v>
      </c>
      <c r="G2374">
        <v>2.8398244380950928</v>
      </c>
      <c r="H2374">
        <v>2.4104511365294456E-2</v>
      </c>
      <c r="I2374">
        <v>81.989518734960896</v>
      </c>
      <c r="J2374" s="6" t="s">
        <v>80</v>
      </c>
    </row>
    <row r="2375" spans="1:10" x14ac:dyDescent="0.25">
      <c r="A2375" s="5" t="str">
        <f t="shared" si="37"/>
        <v/>
      </c>
      <c r="B2375" t="s">
        <v>92</v>
      </c>
      <c r="C2375" t="s">
        <v>102</v>
      </c>
      <c r="D2375" s="8" t="s">
        <v>48</v>
      </c>
      <c r="E2375">
        <v>22</v>
      </c>
      <c r="F2375">
        <v>2.2326481342315674</v>
      </c>
      <c r="G2375">
        <v>2.3944828510284424</v>
      </c>
      <c r="H2375">
        <v>2.27537602186203E-2</v>
      </c>
      <c r="I2375">
        <v>80.923583705740484</v>
      </c>
      <c r="J2375" s="6" t="s">
        <v>80</v>
      </c>
    </row>
    <row r="2376" spans="1:10" x14ac:dyDescent="0.25">
      <c r="A2376" s="5" t="str">
        <f t="shared" si="37"/>
        <v/>
      </c>
      <c r="B2376" t="s">
        <v>92</v>
      </c>
      <c r="C2376" t="s">
        <v>102</v>
      </c>
      <c r="D2376" s="8" t="s">
        <v>48</v>
      </c>
      <c r="E2376">
        <v>23</v>
      </c>
      <c r="F2376">
        <v>1.991870641708374</v>
      </c>
      <c r="G2376">
        <v>2.0634956359863281</v>
      </c>
      <c r="H2376">
        <v>2.1092787384986877E-2</v>
      </c>
      <c r="I2376">
        <v>80.414097628053796</v>
      </c>
      <c r="J2376" s="6" t="s">
        <v>80</v>
      </c>
    </row>
    <row r="2377" spans="1:10" x14ac:dyDescent="0.25">
      <c r="A2377" s="5" t="str">
        <f t="shared" si="37"/>
        <v/>
      </c>
      <c r="B2377" t="s">
        <v>92</v>
      </c>
      <c r="C2377" t="s">
        <v>102</v>
      </c>
      <c r="D2377" s="8" t="s">
        <v>48</v>
      </c>
      <c r="E2377">
        <v>24</v>
      </c>
      <c r="F2377">
        <v>1.6742537021636963</v>
      </c>
      <c r="G2377">
        <v>1.7408329248428345</v>
      </c>
      <c r="H2377">
        <v>1.9516490399837494E-2</v>
      </c>
      <c r="I2377">
        <v>80.070947060847942</v>
      </c>
      <c r="J2377" s="6" t="s">
        <v>80</v>
      </c>
    </row>
    <row r="2378" spans="1:10" x14ac:dyDescent="0.25">
      <c r="A2378" s="5" t="str">
        <f t="shared" si="37"/>
        <v/>
      </c>
      <c r="B2378" t="s">
        <v>92</v>
      </c>
      <c r="C2378" t="s">
        <v>102</v>
      </c>
      <c r="D2378" s="8" t="s">
        <v>49</v>
      </c>
      <c r="E2378">
        <v>1</v>
      </c>
      <c r="F2378">
        <v>0.97773754596710205</v>
      </c>
      <c r="G2378">
        <v>0.97267109155654907</v>
      </c>
      <c r="H2378">
        <v>1.454475149512291E-2</v>
      </c>
      <c r="I2378">
        <v>70.561959899751884</v>
      </c>
      <c r="J2378" s="6" t="s">
        <v>80</v>
      </c>
    </row>
    <row r="2379" spans="1:10" x14ac:dyDescent="0.25">
      <c r="A2379" s="5" t="str">
        <f t="shared" si="37"/>
        <v/>
      </c>
      <c r="B2379" t="s">
        <v>92</v>
      </c>
      <c r="C2379" t="s">
        <v>102</v>
      </c>
      <c r="D2379" s="8" t="s">
        <v>49</v>
      </c>
      <c r="E2379">
        <v>2</v>
      </c>
      <c r="F2379">
        <v>0.82548379898071289</v>
      </c>
      <c r="G2379">
        <v>0.81916040182113647</v>
      </c>
      <c r="H2379">
        <v>1.2671729549765587E-2</v>
      </c>
      <c r="I2379">
        <v>69.382960735170315</v>
      </c>
      <c r="J2379" s="6" t="s">
        <v>80</v>
      </c>
    </row>
    <row r="2380" spans="1:10" x14ac:dyDescent="0.25">
      <c r="A2380" s="5" t="str">
        <f t="shared" si="37"/>
        <v/>
      </c>
      <c r="B2380" t="s">
        <v>92</v>
      </c>
      <c r="C2380" t="s">
        <v>102</v>
      </c>
      <c r="D2380" s="8" t="s">
        <v>49</v>
      </c>
      <c r="E2380">
        <v>3</v>
      </c>
      <c r="F2380">
        <v>0.71965652704238892</v>
      </c>
      <c r="G2380">
        <v>0.73550891876220703</v>
      </c>
      <c r="H2380">
        <v>1.1033337563276291E-2</v>
      </c>
      <c r="I2380">
        <v>68.62548872180605</v>
      </c>
      <c r="J2380" s="6" t="s">
        <v>80</v>
      </c>
    </row>
    <row r="2381" spans="1:10" x14ac:dyDescent="0.25">
      <c r="A2381" s="5" t="str">
        <f t="shared" si="37"/>
        <v/>
      </c>
      <c r="B2381" t="s">
        <v>92</v>
      </c>
      <c r="C2381" t="s">
        <v>102</v>
      </c>
      <c r="D2381" s="8" t="s">
        <v>49</v>
      </c>
      <c r="E2381">
        <v>4</v>
      </c>
      <c r="F2381">
        <v>0.65596926212310791</v>
      </c>
      <c r="G2381">
        <v>0.66721707582473755</v>
      </c>
      <c r="H2381">
        <v>9.6210762858390808E-3</v>
      </c>
      <c r="I2381">
        <v>67.884678362571265</v>
      </c>
      <c r="J2381" s="6" t="s">
        <v>80</v>
      </c>
    </row>
    <row r="2382" spans="1:10" x14ac:dyDescent="0.25">
      <c r="A2382" s="5" t="str">
        <f t="shared" si="37"/>
        <v/>
      </c>
      <c r="B2382" t="s">
        <v>92</v>
      </c>
      <c r="C2382" t="s">
        <v>102</v>
      </c>
      <c r="D2382" s="8" t="s">
        <v>49</v>
      </c>
      <c r="E2382">
        <v>5</v>
      </c>
      <c r="F2382">
        <v>0.61198419332504272</v>
      </c>
      <c r="G2382">
        <v>0.63193964958190918</v>
      </c>
      <c r="H2382">
        <v>8.4764296188950539E-3</v>
      </c>
      <c r="I2382">
        <v>67.017107769421131</v>
      </c>
      <c r="J2382" s="6" t="s">
        <v>80</v>
      </c>
    </row>
    <row r="2383" spans="1:10" x14ac:dyDescent="0.25">
      <c r="A2383" s="5" t="str">
        <f t="shared" si="37"/>
        <v/>
      </c>
      <c r="B2383" t="s">
        <v>92</v>
      </c>
      <c r="C2383" t="s">
        <v>102</v>
      </c>
      <c r="D2383" s="8" t="s">
        <v>49</v>
      </c>
      <c r="E2383">
        <v>6</v>
      </c>
      <c r="F2383">
        <v>0.61007785797119141</v>
      </c>
      <c r="G2383">
        <v>0.62251824140548706</v>
      </c>
      <c r="H2383">
        <v>8.0175464972853661E-3</v>
      </c>
      <c r="I2383">
        <v>66.538522974102847</v>
      </c>
      <c r="J2383" s="6" t="s">
        <v>80</v>
      </c>
    </row>
    <row r="2384" spans="1:10" x14ac:dyDescent="0.25">
      <c r="A2384" s="5" t="str">
        <f t="shared" si="37"/>
        <v/>
      </c>
      <c r="B2384" t="s">
        <v>92</v>
      </c>
      <c r="C2384" t="s">
        <v>102</v>
      </c>
      <c r="D2384" s="8" t="s">
        <v>49</v>
      </c>
      <c r="E2384">
        <v>7</v>
      </c>
      <c r="F2384">
        <v>0.64214611053466797</v>
      </c>
      <c r="G2384">
        <v>0.63328206539154053</v>
      </c>
      <c r="H2384">
        <v>8.0326469615101814E-3</v>
      </c>
      <c r="I2384">
        <v>66.524974101925693</v>
      </c>
      <c r="J2384" s="6" t="s">
        <v>80</v>
      </c>
    </row>
    <row r="2385" spans="1:10" x14ac:dyDescent="0.25">
      <c r="A2385" s="5" t="str">
        <f t="shared" si="37"/>
        <v/>
      </c>
      <c r="B2385" t="s">
        <v>92</v>
      </c>
      <c r="C2385" t="s">
        <v>102</v>
      </c>
      <c r="D2385" s="8" t="s">
        <v>49</v>
      </c>
      <c r="E2385">
        <v>8</v>
      </c>
      <c r="F2385">
        <v>0.62096291780471802</v>
      </c>
      <c r="G2385">
        <v>0.61448770761489868</v>
      </c>
      <c r="H2385">
        <v>8.6877336725592613E-3</v>
      </c>
      <c r="I2385">
        <v>69.289996658311296</v>
      </c>
      <c r="J2385" s="6" t="s">
        <v>80</v>
      </c>
    </row>
    <row r="2386" spans="1:10" x14ac:dyDescent="0.25">
      <c r="A2386" s="5" t="str">
        <f t="shared" si="37"/>
        <v/>
      </c>
      <c r="B2386" t="s">
        <v>92</v>
      </c>
      <c r="C2386" t="s">
        <v>102</v>
      </c>
      <c r="D2386" s="8" t="s">
        <v>49</v>
      </c>
      <c r="E2386">
        <v>9</v>
      </c>
      <c r="F2386">
        <v>0.59431511163711548</v>
      </c>
      <c r="G2386">
        <v>0.58099508285522461</v>
      </c>
      <c r="H2386">
        <v>1.0196602903306484E-2</v>
      </c>
      <c r="I2386">
        <v>73.672598162073569</v>
      </c>
      <c r="J2386" s="6" t="s">
        <v>80</v>
      </c>
    </row>
    <row r="2387" spans="1:10" x14ac:dyDescent="0.25">
      <c r="A2387" s="5" t="str">
        <f t="shared" si="37"/>
        <v/>
      </c>
      <c r="B2387" t="s">
        <v>92</v>
      </c>
      <c r="C2387" t="s">
        <v>102</v>
      </c>
      <c r="D2387" s="8" t="s">
        <v>49</v>
      </c>
      <c r="E2387">
        <v>10</v>
      </c>
      <c r="F2387">
        <v>0.59429425001144409</v>
      </c>
      <c r="G2387">
        <v>0.60094571113586426</v>
      </c>
      <c r="H2387">
        <v>1.2301856651902199E-2</v>
      </c>
      <c r="I2387">
        <v>78.770768588140399</v>
      </c>
      <c r="J2387" s="6" t="s">
        <v>80</v>
      </c>
    </row>
    <row r="2388" spans="1:10" x14ac:dyDescent="0.25">
      <c r="A2388" s="5" t="str">
        <f t="shared" si="37"/>
        <v/>
      </c>
      <c r="B2388" t="s">
        <v>92</v>
      </c>
      <c r="C2388" t="s">
        <v>102</v>
      </c>
      <c r="D2388" s="8" t="s">
        <v>49</v>
      </c>
      <c r="E2388">
        <v>11</v>
      </c>
      <c r="F2388">
        <v>0.6554071307182312</v>
      </c>
      <c r="G2388">
        <v>0.68352037668228149</v>
      </c>
      <c r="H2388">
        <v>1.4705332927405834E-2</v>
      </c>
      <c r="I2388">
        <v>83.668120300749791</v>
      </c>
      <c r="J2388" s="6" t="s">
        <v>80</v>
      </c>
    </row>
    <row r="2389" spans="1:10" x14ac:dyDescent="0.25">
      <c r="A2389" s="5" t="str">
        <f t="shared" si="37"/>
        <v/>
      </c>
      <c r="B2389" t="s">
        <v>92</v>
      </c>
      <c r="C2389" t="s">
        <v>102</v>
      </c>
      <c r="D2389" s="8" t="s">
        <v>49</v>
      </c>
      <c r="E2389">
        <v>12</v>
      </c>
      <c r="F2389">
        <v>0.83365535736083984</v>
      </c>
      <c r="G2389">
        <v>0.83402162790298462</v>
      </c>
      <c r="H2389">
        <v>1.7661215737462044E-2</v>
      </c>
      <c r="I2389">
        <v>87.643807852963633</v>
      </c>
      <c r="J2389" s="6" t="s">
        <v>80</v>
      </c>
    </row>
    <row r="2390" spans="1:10" x14ac:dyDescent="0.25">
      <c r="A2390" s="5" t="str">
        <f t="shared" si="37"/>
        <v/>
      </c>
      <c r="B2390" t="s">
        <v>92</v>
      </c>
      <c r="C2390" t="s">
        <v>102</v>
      </c>
      <c r="D2390" s="8" t="s">
        <v>49</v>
      </c>
      <c r="E2390">
        <v>13</v>
      </c>
      <c r="F2390">
        <v>1.0992461442947388</v>
      </c>
      <c r="G2390">
        <v>1.0540854930877686</v>
      </c>
      <c r="H2390">
        <v>2.0428445190191269E-2</v>
      </c>
      <c r="I2390">
        <v>91.037964912283414</v>
      </c>
      <c r="J2390" s="6" t="s">
        <v>80</v>
      </c>
    </row>
    <row r="2391" spans="1:10" x14ac:dyDescent="0.25">
      <c r="A2391" s="5" t="str">
        <f t="shared" si="37"/>
        <v/>
      </c>
      <c r="B2391" t="s">
        <v>92</v>
      </c>
      <c r="C2391" t="s">
        <v>102</v>
      </c>
      <c r="D2391" s="8" t="s">
        <v>49</v>
      </c>
      <c r="E2391">
        <v>14</v>
      </c>
      <c r="F2391">
        <v>1.3490613698959351</v>
      </c>
      <c r="G2391">
        <v>1.3485108613967896</v>
      </c>
      <c r="H2391">
        <v>2.2503454238176346E-2</v>
      </c>
      <c r="I2391">
        <v>93.388619883042978</v>
      </c>
      <c r="J2391" s="6" t="s">
        <v>80</v>
      </c>
    </row>
    <row r="2392" spans="1:10" x14ac:dyDescent="0.25">
      <c r="A2392" s="5" t="str">
        <f t="shared" si="37"/>
        <v/>
      </c>
      <c r="B2392" t="s">
        <v>92</v>
      </c>
      <c r="C2392" t="s">
        <v>102</v>
      </c>
      <c r="D2392" s="8" t="s">
        <v>49</v>
      </c>
      <c r="E2392">
        <v>15</v>
      </c>
      <c r="F2392">
        <v>1.6620621681213379</v>
      </c>
      <c r="G2392">
        <v>1.6252790689468384</v>
      </c>
      <c r="H2392">
        <v>2.4062128737568855E-2</v>
      </c>
      <c r="I2392">
        <v>94.504932330825085</v>
      </c>
      <c r="J2392" s="6" t="s">
        <v>80</v>
      </c>
    </row>
    <row r="2393" spans="1:10" x14ac:dyDescent="0.25">
      <c r="A2393" s="5" t="str">
        <f t="shared" si="37"/>
        <v/>
      </c>
      <c r="B2393" t="s">
        <v>92</v>
      </c>
      <c r="C2393" t="s">
        <v>102</v>
      </c>
      <c r="D2393" s="8" t="s">
        <v>49</v>
      </c>
      <c r="E2393">
        <v>16</v>
      </c>
      <c r="F2393">
        <v>1.9924771785736084</v>
      </c>
      <c r="G2393">
        <v>1.9773250818252563</v>
      </c>
      <c r="H2393">
        <v>2.4856137111783028E-2</v>
      </c>
      <c r="I2393">
        <v>94.782860484547058</v>
      </c>
      <c r="J2393" s="6" t="s">
        <v>80</v>
      </c>
    </row>
    <row r="2394" spans="1:10" x14ac:dyDescent="0.25">
      <c r="A2394" s="5" t="str">
        <f t="shared" si="37"/>
        <v/>
      </c>
      <c r="B2394" t="s">
        <v>92</v>
      </c>
      <c r="C2394" t="s">
        <v>102</v>
      </c>
      <c r="D2394" s="8" t="s">
        <v>49</v>
      </c>
      <c r="E2394">
        <v>17</v>
      </c>
      <c r="F2394">
        <v>2.2673103809356689</v>
      </c>
      <c r="G2394">
        <v>2.266876220703125</v>
      </c>
      <c r="H2394">
        <v>2.5113608688116074E-2</v>
      </c>
      <c r="I2394">
        <v>93.378003341685371</v>
      </c>
      <c r="J2394" s="6" t="s">
        <v>80</v>
      </c>
    </row>
    <row r="2395" spans="1:10" x14ac:dyDescent="0.25">
      <c r="A2395" s="5" t="str">
        <f t="shared" si="37"/>
        <v/>
      </c>
      <c r="B2395" t="s">
        <v>92</v>
      </c>
      <c r="C2395" t="s">
        <v>102</v>
      </c>
      <c r="D2395" s="8" t="s">
        <v>49</v>
      </c>
      <c r="E2395">
        <v>18</v>
      </c>
      <c r="F2395">
        <v>2.4555983543395996</v>
      </c>
      <c r="G2395">
        <v>1.4297456741333008</v>
      </c>
      <c r="H2395">
        <v>2.5815848261117935E-2</v>
      </c>
      <c r="I2395">
        <v>91.210805346697896</v>
      </c>
      <c r="J2395" s="6" t="s">
        <v>80</v>
      </c>
    </row>
    <row r="2396" spans="1:10" x14ac:dyDescent="0.25">
      <c r="A2396" s="5" t="str">
        <f t="shared" si="37"/>
        <v/>
      </c>
      <c r="B2396" t="s">
        <v>92</v>
      </c>
      <c r="C2396" t="s">
        <v>102</v>
      </c>
      <c r="D2396" s="8" t="s">
        <v>49</v>
      </c>
      <c r="E2396">
        <v>19</v>
      </c>
      <c r="F2396">
        <v>2.4167690277099609</v>
      </c>
      <c r="G2396">
        <v>2.7411270141601563</v>
      </c>
      <c r="H2396">
        <v>2.4707460775971413E-2</v>
      </c>
      <c r="I2396">
        <v>88.49848120300949</v>
      </c>
      <c r="J2396" s="6" t="s">
        <v>80</v>
      </c>
    </row>
    <row r="2397" spans="1:10" x14ac:dyDescent="0.25">
      <c r="A2397" s="5" t="str">
        <f t="shared" si="37"/>
        <v/>
      </c>
      <c r="B2397" t="s">
        <v>92</v>
      </c>
      <c r="C2397" t="s">
        <v>102</v>
      </c>
      <c r="D2397" s="8" t="s">
        <v>49</v>
      </c>
      <c r="E2397">
        <v>20</v>
      </c>
      <c r="F2397">
        <v>2.2276706695556641</v>
      </c>
      <c r="G2397">
        <v>2.339076042175293</v>
      </c>
      <c r="H2397">
        <v>2.3296363651752472E-2</v>
      </c>
      <c r="I2397">
        <v>84.437356725139068</v>
      </c>
      <c r="J2397" s="6" t="s">
        <v>80</v>
      </c>
    </row>
    <row r="2398" spans="1:10" x14ac:dyDescent="0.25">
      <c r="A2398" s="5" t="str">
        <f t="shared" si="37"/>
        <v/>
      </c>
      <c r="B2398" t="s">
        <v>92</v>
      </c>
      <c r="C2398" t="s">
        <v>102</v>
      </c>
      <c r="D2398" s="8" t="s">
        <v>49</v>
      </c>
      <c r="E2398">
        <v>21</v>
      </c>
      <c r="F2398">
        <v>2.0813391208648682</v>
      </c>
      <c r="G2398">
        <v>1.4794788360595703</v>
      </c>
      <c r="H2398">
        <v>2.1814385429024696E-2</v>
      </c>
      <c r="I2398">
        <v>80.968339181287476</v>
      </c>
      <c r="J2398" s="6" t="s">
        <v>80</v>
      </c>
    </row>
    <row r="2399" spans="1:10" x14ac:dyDescent="0.25">
      <c r="A2399" s="5" t="str">
        <f t="shared" si="37"/>
        <v/>
      </c>
      <c r="B2399" t="s">
        <v>92</v>
      </c>
      <c r="C2399" t="s">
        <v>102</v>
      </c>
      <c r="D2399" s="8" t="s">
        <v>49</v>
      </c>
      <c r="E2399">
        <v>22</v>
      </c>
      <c r="F2399">
        <v>1.8769463300704956</v>
      </c>
      <c r="G2399">
        <v>2.2568700313568115</v>
      </c>
      <c r="H2399">
        <v>2.0520050078630447E-2</v>
      </c>
      <c r="I2399">
        <v>78.525555555554959</v>
      </c>
      <c r="J2399" s="6" t="s">
        <v>80</v>
      </c>
    </row>
    <row r="2400" spans="1:10" x14ac:dyDescent="0.25">
      <c r="A2400" s="5" t="str">
        <f t="shared" si="37"/>
        <v/>
      </c>
      <c r="B2400" t="s">
        <v>92</v>
      </c>
      <c r="C2400" t="s">
        <v>102</v>
      </c>
      <c r="D2400" s="8" t="s">
        <v>49</v>
      </c>
      <c r="E2400">
        <v>23</v>
      </c>
      <c r="F2400">
        <v>1.5877960920333862</v>
      </c>
      <c r="G2400">
        <v>1.6869567632675171</v>
      </c>
      <c r="H2400">
        <v>1.8882831558585167E-2</v>
      </c>
      <c r="I2400">
        <v>76.411226399333017</v>
      </c>
      <c r="J2400" s="6" t="s">
        <v>80</v>
      </c>
    </row>
    <row r="2401" spans="1:10" x14ac:dyDescent="0.25">
      <c r="A2401" s="5" t="str">
        <f t="shared" si="37"/>
        <v/>
      </c>
      <c r="B2401" t="s">
        <v>92</v>
      </c>
      <c r="C2401" t="s">
        <v>102</v>
      </c>
      <c r="D2401" s="8" t="s">
        <v>49</v>
      </c>
      <c r="E2401">
        <v>24</v>
      </c>
      <c r="F2401">
        <v>1.3114879131317139</v>
      </c>
      <c r="G2401">
        <v>1.3462109565734863</v>
      </c>
      <c r="H2401">
        <v>1.7216410487890244E-2</v>
      </c>
      <c r="I2401">
        <v>74.665064327486704</v>
      </c>
      <c r="J2401" s="6" t="s">
        <v>80</v>
      </c>
    </row>
    <row r="2402" spans="1:10" x14ac:dyDescent="0.25">
      <c r="A2402" s="5" t="str">
        <f t="shared" si="37"/>
        <v/>
      </c>
      <c r="B2402" t="s">
        <v>92</v>
      </c>
      <c r="C2402" t="s">
        <v>102</v>
      </c>
      <c r="D2402" s="8" t="s">
        <v>50</v>
      </c>
      <c r="E2402">
        <v>1</v>
      </c>
      <c r="F2402">
        <v>1.0681406259536743</v>
      </c>
      <c r="G2402">
        <v>1.0884757041931152</v>
      </c>
      <c r="H2402">
        <v>1.4666961506009102E-2</v>
      </c>
      <c r="I2402">
        <v>73.065322418979562</v>
      </c>
      <c r="J2402" s="6" t="s">
        <v>80</v>
      </c>
    </row>
    <row r="2403" spans="1:10" x14ac:dyDescent="0.25">
      <c r="A2403" s="5" t="str">
        <f t="shared" si="37"/>
        <v/>
      </c>
      <c r="B2403" t="s">
        <v>92</v>
      </c>
      <c r="C2403" t="s">
        <v>102</v>
      </c>
      <c r="D2403" s="8" t="s">
        <v>50</v>
      </c>
      <c r="E2403">
        <v>2</v>
      </c>
      <c r="F2403">
        <v>0.88933169841766357</v>
      </c>
      <c r="G2403">
        <v>0.89126193523406982</v>
      </c>
      <c r="H2403">
        <v>1.2404190376400948E-2</v>
      </c>
      <c r="I2403">
        <v>71.82672569328173</v>
      </c>
      <c r="J2403" s="6" t="s">
        <v>80</v>
      </c>
    </row>
    <row r="2404" spans="1:10" x14ac:dyDescent="0.25">
      <c r="A2404" s="5" t="str">
        <f t="shared" si="37"/>
        <v/>
      </c>
      <c r="B2404" t="s">
        <v>92</v>
      </c>
      <c r="C2404" t="s">
        <v>102</v>
      </c>
      <c r="D2404" s="8" t="s">
        <v>50</v>
      </c>
      <c r="E2404">
        <v>3</v>
      </c>
      <c r="F2404">
        <v>0.77414941787719727</v>
      </c>
      <c r="G2404">
        <v>0.77794826030731201</v>
      </c>
      <c r="H2404">
        <v>1.1116803623735905E-2</v>
      </c>
      <c r="I2404">
        <v>70.681005679916339</v>
      </c>
      <c r="J2404" s="6" t="s">
        <v>80</v>
      </c>
    </row>
    <row r="2405" spans="1:10" x14ac:dyDescent="0.25">
      <c r="A2405" s="5" t="str">
        <f t="shared" si="37"/>
        <v/>
      </c>
      <c r="B2405" t="s">
        <v>92</v>
      </c>
      <c r="C2405" t="s">
        <v>102</v>
      </c>
      <c r="D2405" s="8" t="s">
        <v>50</v>
      </c>
      <c r="E2405">
        <v>4</v>
      </c>
      <c r="F2405">
        <v>0.69800835847854614</v>
      </c>
      <c r="G2405">
        <v>0.69687122106552124</v>
      </c>
      <c r="H2405">
        <v>9.8899016156792641E-3</v>
      </c>
      <c r="I2405">
        <v>69.265429335118924</v>
      </c>
      <c r="J2405" s="6" t="s">
        <v>80</v>
      </c>
    </row>
    <row r="2406" spans="1:10" x14ac:dyDescent="0.25">
      <c r="A2406" s="5" t="str">
        <f t="shared" si="37"/>
        <v/>
      </c>
      <c r="B2406" t="s">
        <v>92</v>
      </c>
      <c r="C2406" t="s">
        <v>102</v>
      </c>
      <c r="D2406" s="8" t="s">
        <v>50</v>
      </c>
      <c r="E2406">
        <v>5</v>
      </c>
      <c r="F2406">
        <v>0.64309912919998169</v>
      </c>
      <c r="G2406">
        <v>0.64666026830673218</v>
      </c>
      <c r="H2406">
        <v>8.8801831007003784E-3</v>
      </c>
      <c r="I2406">
        <v>68.131134313400011</v>
      </c>
      <c r="J2406" s="6" t="s">
        <v>80</v>
      </c>
    </row>
    <row r="2407" spans="1:10" x14ac:dyDescent="0.25">
      <c r="A2407" s="5" t="str">
        <f t="shared" si="37"/>
        <v/>
      </c>
      <c r="B2407" t="s">
        <v>92</v>
      </c>
      <c r="C2407" t="s">
        <v>102</v>
      </c>
      <c r="D2407" s="8" t="s">
        <v>50</v>
      </c>
      <c r="E2407">
        <v>6</v>
      </c>
      <c r="F2407">
        <v>0.63241338729858398</v>
      </c>
      <c r="G2407">
        <v>0.6312408447265625</v>
      </c>
      <c r="H2407">
        <v>8.0855116248130798E-3</v>
      </c>
      <c r="I2407">
        <v>67.372617774807352</v>
      </c>
      <c r="J2407" s="6" t="s">
        <v>80</v>
      </c>
    </row>
    <row r="2408" spans="1:10" x14ac:dyDescent="0.25">
      <c r="A2408" s="5" t="str">
        <f t="shared" si="37"/>
        <v/>
      </c>
      <c r="B2408" t="s">
        <v>92</v>
      </c>
      <c r="C2408" t="s">
        <v>102</v>
      </c>
      <c r="D2408" s="8" t="s">
        <v>50</v>
      </c>
      <c r="E2408">
        <v>7</v>
      </c>
      <c r="F2408">
        <v>0.65568667650222778</v>
      </c>
      <c r="G2408">
        <v>0.66533154249191284</v>
      </c>
      <c r="H2408">
        <v>8.1804525107145309E-3</v>
      </c>
      <c r="I2408">
        <v>67.488566655522348</v>
      </c>
      <c r="J2408" s="6" t="s">
        <v>80</v>
      </c>
    </row>
    <row r="2409" spans="1:10" x14ac:dyDescent="0.25">
      <c r="A2409" s="5" t="str">
        <f t="shared" si="37"/>
        <v/>
      </c>
      <c r="B2409" t="s">
        <v>92</v>
      </c>
      <c r="C2409" t="s">
        <v>102</v>
      </c>
      <c r="D2409" s="8" t="s">
        <v>50</v>
      </c>
      <c r="E2409">
        <v>8</v>
      </c>
      <c r="F2409">
        <v>0.64743661880493164</v>
      </c>
      <c r="G2409">
        <v>0.66038733720779419</v>
      </c>
      <c r="H2409">
        <v>8.7424162775278091E-3</v>
      </c>
      <c r="I2409">
        <v>70.679500501169997</v>
      </c>
      <c r="J2409" s="6" t="s">
        <v>80</v>
      </c>
    </row>
    <row r="2410" spans="1:10" x14ac:dyDescent="0.25">
      <c r="A2410" s="5" t="str">
        <f t="shared" si="37"/>
        <v/>
      </c>
      <c r="B2410" t="s">
        <v>92</v>
      </c>
      <c r="C2410" t="s">
        <v>102</v>
      </c>
      <c r="D2410" s="8" t="s">
        <v>50</v>
      </c>
      <c r="E2410">
        <v>9</v>
      </c>
      <c r="F2410">
        <v>0.62543517351150513</v>
      </c>
      <c r="G2410">
        <v>0.62386423349380493</v>
      </c>
      <c r="H2410">
        <v>1.012007612735033E-2</v>
      </c>
      <c r="I2410">
        <v>75.650302372202972</v>
      </c>
      <c r="J2410" s="6" t="s">
        <v>80</v>
      </c>
    </row>
    <row r="2411" spans="1:10" x14ac:dyDescent="0.25">
      <c r="A2411" s="5" t="str">
        <f t="shared" si="37"/>
        <v/>
      </c>
      <c r="B2411" t="s">
        <v>92</v>
      </c>
      <c r="C2411" t="s">
        <v>102</v>
      </c>
      <c r="D2411" s="8" t="s">
        <v>50</v>
      </c>
      <c r="E2411">
        <v>10</v>
      </c>
      <c r="F2411">
        <v>0.65398287773132324</v>
      </c>
      <c r="G2411">
        <v>0.64254844188690186</v>
      </c>
      <c r="H2411">
        <v>1.2326116673648357E-2</v>
      </c>
      <c r="I2411">
        <v>81.406628800534349</v>
      </c>
      <c r="J2411" s="6" t="s">
        <v>80</v>
      </c>
    </row>
    <row r="2412" spans="1:10" x14ac:dyDescent="0.25">
      <c r="A2412" s="5" t="str">
        <f t="shared" si="37"/>
        <v/>
      </c>
      <c r="B2412" t="s">
        <v>92</v>
      </c>
      <c r="C2412" t="s">
        <v>102</v>
      </c>
      <c r="D2412" s="8" t="s">
        <v>50</v>
      </c>
      <c r="E2412">
        <v>11</v>
      </c>
      <c r="F2412">
        <v>0.74317508935928345</v>
      </c>
      <c r="G2412">
        <v>0.74139642715454102</v>
      </c>
      <c r="H2412">
        <v>1.4741630293428898E-2</v>
      </c>
      <c r="I2412">
        <v>87.084836284663552</v>
      </c>
      <c r="J2412" s="6" t="s">
        <v>80</v>
      </c>
    </row>
    <row r="2413" spans="1:10" x14ac:dyDescent="0.25">
      <c r="A2413" s="5" t="str">
        <f t="shared" si="37"/>
        <v/>
      </c>
      <c r="B2413" t="s">
        <v>92</v>
      </c>
      <c r="C2413" t="s">
        <v>102</v>
      </c>
      <c r="D2413" s="8" t="s">
        <v>50</v>
      </c>
      <c r="E2413">
        <v>12</v>
      </c>
      <c r="F2413">
        <v>0.95020657777786255</v>
      </c>
      <c r="G2413">
        <v>0.92145204544067383</v>
      </c>
      <c r="H2413">
        <v>1.752704381942749E-2</v>
      </c>
      <c r="I2413">
        <v>91.229863013696772</v>
      </c>
      <c r="J2413" s="6" t="s">
        <v>80</v>
      </c>
    </row>
    <row r="2414" spans="1:10" x14ac:dyDescent="0.25">
      <c r="A2414" s="5" t="str">
        <f t="shared" si="37"/>
        <v/>
      </c>
      <c r="B2414" t="s">
        <v>92</v>
      </c>
      <c r="C2414" t="s">
        <v>102</v>
      </c>
      <c r="D2414" s="8" t="s">
        <v>50</v>
      </c>
      <c r="E2414">
        <v>13</v>
      </c>
      <c r="F2414">
        <v>1.2222825288772583</v>
      </c>
      <c r="G2414">
        <v>1.2168530225753784</v>
      </c>
      <c r="H2414">
        <v>2.0030636340379715E-2</v>
      </c>
      <c r="I2414">
        <v>94.092679585702768</v>
      </c>
      <c r="J2414" s="6" t="s">
        <v>80</v>
      </c>
    </row>
    <row r="2415" spans="1:10" x14ac:dyDescent="0.25">
      <c r="A2415" s="5" t="str">
        <f t="shared" si="37"/>
        <v/>
      </c>
      <c r="B2415" t="s">
        <v>92</v>
      </c>
      <c r="C2415" t="s">
        <v>102</v>
      </c>
      <c r="D2415" s="8" t="s">
        <v>50</v>
      </c>
      <c r="E2415">
        <v>14</v>
      </c>
      <c r="F2415">
        <v>1.5264465808868408</v>
      </c>
      <c r="G2415">
        <v>1.5506260395050049</v>
      </c>
      <c r="H2415">
        <v>2.2468650713562965E-2</v>
      </c>
      <c r="I2415">
        <v>96.034154694284211</v>
      </c>
      <c r="J2415" s="6" t="s">
        <v>80</v>
      </c>
    </row>
    <row r="2416" spans="1:10" x14ac:dyDescent="0.25">
      <c r="A2416" s="5" t="str">
        <f t="shared" si="37"/>
        <v/>
      </c>
      <c r="B2416" t="s">
        <v>92</v>
      </c>
      <c r="C2416" t="s">
        <v>102</v>
      </c>
      <c r="D2416" s="8" t="s">
        <v>50</v>
      </c>
      <c r="E2416">
        <v>15</v>
      </c>
      <c r="F2416">
        <v>1.8629996776580811</v>
      </c>
      <c r="G2416">
        <v>1.8780720233917236</v>
      </c>
      <c r="H2416">
        <v>2.3763392120599747E-2</v>
      </c>
      <c r="I2416">
        <v>97.157158369534343</v>
      </c>
      <c r="J2416" s="6" t="s">
        <v>80</v>
      </c>
    </row>
    <row r="2417" spans="1:10" x14ac:dyDescent="0.25">
      <c r="A2417" s="5" t="str">
        <f t="shared" si="37"/>
        <v/>
      </c>
      <c r="B2417" t="s">
        <v>92</v>
      </c>
      <c r="C2417" t="s">
        <v>102</v>
      </c>
      <c r="D2417" s="8" t="s">
        <v>50</v>
      </c>
      <c r="E2417">
        <v>16</v>
      </c>
      <c r="F2417">
        <v>2.2018425464630127</v>
      </c>
      <c r="G2417">
        <v>2.2313868999481201</v>
      </c>
      <c r="H2417">
        <v>2.4210575968027115E-2</v>
      </c>
      <c r="I2417">
        <v>97.588643501502943</v>
      </c>
      <c r="J2417" s="6" t="s">
        <v>80</v>
      </c>
    </row>
    <row r="2418" spans="1:10" x14ac:dyDescent="0.25">
      <c r="A2418" s="5" t="str">
        <f t="shared" si="37"/>
        <v/>
      </c>
      <c r="B2418" t="s">
        <v>92</v>
      </c>
      <c r="C2418" t="s">
        <v>102</v>
      </c>
      <c r="D2418" s="8" t="s">
        <v>50</v>
      </c>
      <c r="E2418">
        <v>17</v>
      </c>
      <c r="F2418">
        <v>2.508941650390625</v>
      </c>
      <c r="G2418">
        <v>2.5051765441894531</v>
      </c>
      <c r="H2418">
        <v>2.4527136236429214E-2</v>
      </c>
      <c r="I2418">
        <v>97.170420982285791</v>
      </c>
      <c r="J2418" s="6" t="s">
        <v>80</v>
      </c>
    </row>
    <row r="2419" spans="1:10" x14ac:dyDescent="0.25">
      <c r="A2419" s="5" t="str">
        <f t="shared" si="37"/>
        <v/>
      </c>
      <c r="B2419" t="s">
        <v>92</v>
      </c>
      <c r="C2419" t="s">
        <v>102</v>
      </c>
      <c r="D2419" s="8" t="s">
        <v>50</v>
      </c>
      <c r="E2419">
        <v>18</v>
      </c>
      <c r="F2419">
        <v>2.6913866996765137</v>
      </c>
      <c r="G2419">
        <v>1.7429032325744629</v>
      </c>
      <c r="H2419">
        <v>2.4896040558815002E-2</v>
      </c>
      <c r="I2419">
        <v>95.42416805880616</v>
      </c>
      <c r="J2419" s="6" t="s">
        <v>80</v>
      </c>
    </row>
    <row r="2420" spans="1:10" x14ac:dyDescent="0.25">
      <c r="A2420" s="5" t="str">
        <f t="shared" si="37"/>
        <v/>
      </c>
      <c r="B2420" t="s">
        <v>92</v>
      </c>
      <c r="C2420" t="s">
        <v>102</v>
      </c>
      <c r="D2420" s="8" t="s">
        <v>50</v>
      </c>
      <c r="E2420">
        <v>19</v>
      </c>
      <c r="F2420">
        <v>2.6686086654663086</v>
      </c>
      <c r="G2420">
        <v>2.2639186382293701</v>
      </c>
      <c r="H2420">
        <v>2.4197723716497421E-2</v>
      </c>
      <c r="I2420">
        <v>92.221974607416755</v>
      </c>
      <c r="J2420" s="6" t="s">
        <v>80</v>
      </c>
    </row>
    <row r="2421" spans="1:10" x14ac:dyDescent="0.25">
      <c r="A2421" s="5" t="str">
        <f t="shared" si="37"/>
        <v/>
      </c>
      <c r="B2421" t="s">
        <v>92</v>
      </c>
      <c r="C2421" t="s">
        <v>102</v>
      </c>
      <c r="D2421" s="8" t="s">
        <v>50</v>
      </c>
      <c r="E2421">
        <v>20</v>
      </c>
      <c r="F2421">
        <v>2.462726354598999</v>
      </c>
      <c r="G2421">
        <v>2.1776320934295654</v>
      </c>
      <c r="H2421">
        <v>2.2883741185069084E-2</v>
      </c>
      <c r="I2421">
        <v>87.785559639158734</v>
      </c>
      <c r="J2421" s="6" t="s">
        <v>80</v>
      </c>
    </row>
    <row r="2422" spans="1:10" x14ac:dyDescent="0.25">
      <c r="A2422" s="5" t="str">
        <f t="shared" si="37"/>
        <v/>
      </c>
      <c r="B2422" t="s">
        <v>92</v>
      </c>
      <c r="C2422" t="s">
        <v>102</v>
      </c>
      <c r="D2422" s="8" t="s">
        <v>50</v>
      </c>
      <c r="E2422">
        <v>21</v>
      </c>
      <c r="F2422">
        <v>2.2621667385101318</v>
      </c>
      <c r="G2422">
        <v>2.0650653839111328</v>
      </c>
      <c r="H2422">
        <v>2.1431285887956619E-2</v>
      </c>
      <c r="I2422">
        <v>83.800290678245716</v>
      </c>
      <c r="J2422" s="6" t="s">
        <v>80</v>
      </c>
    </row>
    <row r="2423" spans="1:10" x14ac:dyDescent="0.25">
      <c r="A2423" s="5" t="str">
        <f t="shared" si="37"/>
        <v/>
      </c>
      <c r="B2423" t="s">
        <v>92</v>
      </c>
      <c r="C2423" t="s">
        <v>102</v>
      </c>
      <c r="D2423" s="8" t="s">
        <v>50</v>
      </c>
      <c r="E2423">
        <v>22</v>
      </c>
      <c r="F2423">
        <v>2.057248592376709</v>
      </c>
      <c r="G2423">
        <v>2.4803497791290283</v>
      </c>
      <c r="H2423">
        <v>2.058304101228714E-2</v>
      </c>
      <c r="I2423">
        <v>80.560031740729784</v>
      </c>
      <c r="J2423" s="6" t="s">
        <v>80</v>
      </c>
    </row>
    <row r="2424" spans="1:10" x14ac:dyDescent="0.25">
      <c r="A2424" s="5" t="str">
        <f t="shared" si="37"/>
        <v/>
      </c>
      <c r="B2424" t="s">
        <v>92</v>
      </c>
      <c r="C2424" t="s">
        <v>102</v>
      </c>
      <c r="D2424" s="8" t="s">
        <v>50</v>
      </c>
      <c r="E2424">
        <v>23</v>
      </c>
      <c r="F2424">
        <v>1.7403436899185181</v>
      </c>
      <c r="G2424">
        <v>1.8833392858505249</v>
      </c>
      <c r="H2424">
        <v>1.8729677423834801E-2</v>
      </c>
      <c r="I2424">
        <v>77.765128633482107</v>
      </c>
      <c r="J2424" s="6" t="s">
        <v>80</v>
      </c>
    </row>
    <row r="2425" spans="1:10" x14ac:dyDescent="0.25">
      <c r="A2425" s="5" t="str">
        <f t="shared" si="37"/>
        <v/>
      </c>
      <c r="B2425" t="s">
        <v>92</v>
      </c>
      <c r="C2425" t="s">
        <v>102</v>
      </c>
      <c r="D2425" s="8" t="s">
        <v>50</v>
      </c>
      <c r="E2425">
        <v>24</v>
      </c>
      <c r="F2425">
        <v>1.3895273208618164</v>
      </c>
      <c r="G2425">
        <v>1.4609788656234741</v>
      </c>
      <c r="H2425">
        <v>1.6738772392272949E-2</v>
      </c>
      <c r="I2425">
        <v>75.783894086201315</v>
      </c>
      <c r="J2425" s="6" t="s">
        <v>80</v>
      </c>
    </row>
    <row r="2426" spans="1:10" x14ac:dyDescent="0.25">
      <c r="A2426" s="5" t="str">
        <f t="shared" si="37"/>
        <v/>
      </c>
      <c r="B2426" t="s">
        <v>92</v>
      </c>
      <c r="C2426" t="s">
        <v>102</v>
      </c>
      <c r="D2426" s="8" t="s">
        <v>51</v>
      </c>
      <c r="E2426">
        <v>1</v>
      </c>
      <c r="F2426">
        <v>1.1234420537948608</v>
      </c>
      <c r="G2426">
        <v>1.1570627689361572</v>
      </c>
      <c r="H2426">
        <v>1.4847422949969769E-2</v>
      </c>
      <c r="I2426">
        <v>73.809423237204129</v>
      </c>
      <c r="J2426" s="6" t="s">
        <v>80</v>
      </c>
    </row>
    <row r="2427" spans="1:10" x14ac:dyDescent="0.25">
      <c r="A2427" s="5" t="str">
        <f t="shared" si="37"/>
        <v/>
      </c>
      <c r="B2427" t="s">
        <v>92</v>
      </c>
      <c r="C2427" t="s">
        <v>102</v>
      </c>
      <c r="D2427" s="8" t="s">
        <v>51</v>
      </c>
      <c r="E2427">
        <v>2</v>
      </c>
      <c r="F2427">
        <v>0.95497357845306396</v>
      </c>
      <c r="G2427">
        <v>0.94974249601364136</v>
      </c>
      <c r="H2427">
        <v>1.2799405492842197E-2</v>
      </c>
      <c r="I2427">
        <v>71.974102350397004</v>
      </c>
      <c r="J2427" s="6" t="s">
        <v>80</v>
      </c>
    </row>
    <row r="2428" spans="1:10" x14ac:dyDescent="0.25">
      <c r="A2428" s="5" t="str">
        <f t="shared" si="37"/>
        <v/>
      </c>
      <c r="B2428" t="s">
        <v>92</v>
      </c>
      <c r="C2428" t="s">
        <v>102</v>
      </c>
      <c r="D2428" s="8" t="s">
        <v>51</v>
      </c>
      <c r="E2428">
        <v>3</v>
      </c>
      <c r="F2428">
        <v>0.81643688678741455</v>
      </c>
      <c r="G2428">
        <v>0.82281458377838135</v>
      </c>
      <c r="H2428">
        <v>1.145581528544426E-2</v>
      </c>
      <c r="I2428">
        <v>70.244590765130454</v>
      </c>
      <c r="J2428" s="6" t="s">
        <v>80</v>
      </c>
    </row>
    <row r="2429" spans="1:10" x14ac:dyDescent="0.25">
      <c r="A2429" s="5" t="str">
        <f t="shared" si="37"/>
        <v/>
      </c>
      <c r="B2429" t="s">
        <v>92</v>
      </c>
      <c r="C2429" t="s">
        <v>102</v>
      </c>
      <c r="D2429" s="8" t="s">
        <v>51</v>
      </c>
      <c r="E2429">
        <v>4</v>
      </c>
      <c r="F2429">
        <v>0.7290341854095459</v>
      </c>
      <c r="G2429">
        <v>0.72448247671127319</v>
      </c>
      <c r="H2429">
        <v>1.0254673659801483E-2</v>
      </c>
      <c r="I2429">
        <v>68.968441406901022</v>
      </c>
      <c r="J2429" s="6" t="s">
        <v>80</v>
      </c>
    </row>
    <row r="2430" spans="1:10" x14ac:dyDescent="0.25">
      <c r="A2430" s="5" t="str">
        <f t="shared" si="37"/>
        <v/>
      </c>
      <c r="B2430" t="s">
        <v>92</v>
      </c>
      <c r="C2430" t="s">
        <v>102</v>
      </c>
      <c r="D2430" s="8" t="s">
        <v>51</v>
      </c>
      <c r="E2430">
        <v>5</v>
      </c>
      <c r="F2430">
        <v>0.66621279716491699</v>
      </c>
      <c r="G2430">
        <v>0.67030853033065796</v>
      </c>
      <c r="H2430">
        <v>9.0979421511292458E-3</v>
      </c>
      <c r="I2430">
        <v>68.081118519755165</v>
      </c>
      <c r="J2430" s="6" t="s">
        <v>80</v>
      </c>
    </row>
    <row r="2431" spans="1:10" x14ac:dyDescent="0.25">
      <c r="A2431" s="5" t="str">
        <f t="shared" si="37"/>
        <v/>
      </c>
      <c r="B2431" t="s">
        <v>92</v>
      </c>
      <c r="C2431" t="s">
        <v>102</v>
      </c>
      <c r="D2431" s="8" t="s">
        <v>51</v>
      </c>
      <c r="E2431">
        <v>6</v>
      </c>
      <c r="F2431">
        <v>0.64690202474594116</v>
      </c>
      <c r="G2431">
        <v>0.66364175081253052</v>
      </c>
      <c r="H2431">
        <v>8.4356246516108513E-3</v>
      </c>
      <c r="I2431">
        <v>67.155575929316996</v>
      </c>
      <c r="J2431" s="6" t="s">
        <v>80</v>
      </c>
    </row>
    <row r="2432" spans="1:10" x14ac:dyDescent="0.25">
      <c r="A2432" s="5" t="str">
        <f t="shared" si="37"/>
        <v/>
      </c>
      <c r="B2432" t="s">
        <v>92</v>
      </c>
      <c r="C2432" t="s">
        <v>102</v>
      </c>
      <c r="D2432" s="8" t="s">
        <v>51</v>
      </c>
      <c r="E2432">
        <v>7</v>
      </c>
      <c r="F2432">
        <v>0.67073518037796021</v>
      </c>
      <c r="G2432">
        <v>0.67367714643478394</v>
      </c>
      <c r="H2432">
        <v>8.313705213367939E-3</v>
      </c>
      <c r="I2432">
        <v>66.959668278045868</v>
      </c>
      <c r="J2432" s="6" t="s">
        <v>80</v>
      </c>
    </row>
    <row r="2433" spans="1:10" x14ac:dyDescent="0.25">
      <c r="A2433" s="5" t="str">
        <f t="shared" si="37"/>
        <v/>
      </c>
      <c r="B2433" t="s">
        <v>92</v>
      </c>
      <c r="C2433" t="s">
        <v>102</v>
      </c>
      <c r="D2433" s="8" t="s">
        <v>51</v>
      </c>
      <c r="E2433">
        <v>8</v>
      </c>
      <c r="F2433">
        <v>0.6465943455696106</v>
      </c>
      <c r="G2433">
        <v>0.67511981725692749</v>
      </c>
      <c r="H2433">
        <v>8.7578855454921722E-3</v>
      </c>
      <c r="I2433">
        <v>70.703615602597992</v>
      </c>
      <c r="J2433" s="6" t="s">
        <v>80</v>
      </c>
    </row>
    <row r="2434" spans="1:10" x14ac:dyDescent="0.25">
      <c r="A2434" s="5" t="str">
        <f t="shared" ref="A2434:A2497" si="38">IF(AND(category = B2434, subcategory=C2434, reportdate = D2434), E2434, "")</f>
        <v/>
      </c>
      <c r="B2434" t="s">
        <v>92</v>
      </c>
      <c r="C2434" t="s">
        <v>102</v>
      </c>
      <c r="D2434" s="8" t="s">
        <v>51</v>
      </c>
      <c r="E2434">
        <v>9</v>
      </c>
      <c r="F2434">
        <v>0.61884886026382446</v>
      </c>
      <c r="G2434">
        <v>0.63057464361190796</v>
      </c>
      <c r="H2434">
        <v>9.917830117046833E-3</v>
      </c>
      <c r="I2434">
        <v>75.751436906158176</v>
      </c>
      <c r="J2434" s="6" t="s">
        <v>80</v>
      </c>
    </row>
    <row r="2435" spans="1:10" x14ac:dyDescent="0.25">
      <c r="A2435" s="5" t="str">
        <f t="shared" si="38"/>
        <v/>
      </c>
      <c r="B2435" t="s">
        <v>92</v>
      </c>
      <c r="C2435" t="s">
        <v>102</v>
      </c>
      <c r="D2435" s="8" t="s">
        <v>51</v>
      </c>
      <c r="E2435">
        <v>10</v>
      </c>
      <c r="F2435">
        <v>0.64342683553695679</v>
      </c>
      <c r="G2435">
        <v>0.63953655958175659</v>
      </c>
      <c r="H2435">
        <v>1.2057114392518997E-2</v>
      </c>
      <c r="I2435">
        <v>81.826732788798836</v>
      </c>
      <c r="J2435" s="6" t="s">
        <v>80</v>
      </c>
    </row>
    <row r="2436" spans="1:10" x14ac:dyDescent="0.25">
      <c r="A2436" s="5" t="str">
        <f t="shared" si="38"/>
        <v/>
      </c>
      <c r="B2436" t="s">
        <v>92</v>
      </c>
      <c r="C2436" t="s">
        <v>102</v>
      </c>
      <c r="D2436" s="8" t="s">
        <v>51</v>
      </c>
      <c r="E2436">
        <v>11</v>
      </c>
      <c r="F2436">
        <v>0.72291254997253418</v>
      </c>
      <c r="G2436">
        <v>0.73485589027404785</v>
      </c>
      <c r="H2436">
        <v>1.4446413144469261E-2</v>
      </c>
      <c r="I2436">
        <v>86.808291381897931</v>
      </c>
      <c r="J2436" s="6" t="s">
        <v>80</v>
      </c>
    </row>
    <row r="2437" spans="1:10" x14ac:dyDescent="0.25">
      <c r="A2437" s="5" t="str">
        <f t="shared" si="38"/>
        <v/>
      </c>
      <c r="B2437" t="s">
        <v>92</v>
      </c>
      <c r="C2437" t="s">
        <v>102</v>
      </c>
      <c r="D2437" s="8" t="s">
        <v>51</v>
      </c>
      <c r="E2437">
        <v>12</v>
      </c>
      <c r="F2437">
        <v>0.9167482852935791</v>
      </c>
      <c r="G2437">
        <v>0.92175465822219849</v>
      </c>
      <c r="H2437">
        <v>1.7291203141212463E-2</v>
      </c>
      <c r="I2437">
        <v>90.731688614769894</v>
      </c>
      <c r="J2437" s="6" t="s">
        <v>80</v>
      </c>
    </row>
    <row r="2438" spans="1:10" x14ac:dyDescent="0.25">
      <c r="A2438" s="5" t="str">
        <f t="shared" si="38"/>
        <v/>
      </c>
      <c r="B2438" t="s">
        <v>92</v>
      </c>
      <c r="C2438" t="s">
        <v>102</v>
      </c>
      <c r="D2438" s="8" t="s">
        <v>51</v>
      </c>
      <c r="E2438">
        <v>13</v>
      </c>
      <c r="F2438">
        <v>1.2097185850143433</v>
      </c>
      <c r="G2438">
        <v>1.1798974275588989</v>
      </c>
      <c r="H2438">
        <v>1.9792338833212852E-2</v>
      </c>
      <c r="I2438">
        <v>93.309008168028939</v>
      </c>
      <c r="J2438" s="6" t="s">
        <v>80</v>
      </c>
    </row>
    <row r="2439" spans="1:10" x14ac:dyDescent="0.25">
      <c r="A2439" s="5" t="str">
        <f t="shared" si="38"/>
        <v/>
      </c>
      <c r="B2439" t="s">
        <v>92</v>
      </c>
      <c r="C2439" t="s">
        <v>102</v>
      </c>
      <c r="D2439" s="8" t="s">
        <v>51</v>
      </c>
      <c r="E2439">
        <v>14</v>
      </c>
      <c r="F2439">
        <v>1.5085965394973755</v>
      </c>
      <c r="G2439">
        <v>1.4673035144805908</v>
      </c>
      <c r="H2439">
        <v>2.2183783352375031E-2</v>
      </c>
      <c r="I2439">
        <v>95.684105684279331</v>
      </c>
      <c r="J2439" s="6" t="s">
        <v>80</v>
      </c>
    </row>
    <row r="2440" spans="1:10" x14ac:dyDescent="0.25">
      <c r="A2440" s="5" t="str">
        <f t="shared" si="38"/>
        <v/>
      </c>
      <c r="B2440" t="s">
        <v>92</v>
      </c>
      <c r="C2440" t="s">
        <v>102</v>
      </c>
      <c r="D2440" s="8" t="s">
        <v>51</v>
      </c>
      <c r="E2440">
        <v>15</v>
      </c>
      <c r="F2440">
        <v>1.8140387535095215</v>
      </c>
      <c r="G2440">
        <v>1.820075511932373</v>
      </c>
      <c r="H2440">
        <v>2.3523654788732529E-2</v>
      </c>
      <c r="I2440">
        <v>97.098074679118753</v>
      </c>
      <c r="J2440" s="6" t="s">
        <v>80</v>
      </c>
    </row>
    <row r="2441" spans="1:10" x14ac:dyDescent="0.25">
      <c r="A2441" s="5" t="str">
        <f t="shared" si="38"/>
        <v/>
      </c>
      <c r="B2441" t="s">
        <v>92</v>
      </c>
      <c r="C2441" t="s">
        <v>102</v>
      </c>
      <c r="D2441" s="8" t="s">
        <v>51</v>
      </c>
      <c r="E2441">
        <v>16</v>
      </c>
      <c r="F2441">
        <v>2.1869480609893799</v>
      </c>
      <c r="G2441">
        <v>2.1910781860351563</v>
      </c>
      <c r="H2441">
        <v>2.4113619700074196E-2</v>
      </c>
      <c r="I2441">
        <v>96.943797299547285</v>
      </c>
      <c r="J2441" s="6" t="s">
        <v>80</v>
      </c>
    </row>
    <row r="2442" spans="1:10" x14ac:dyDescent="0.25">
      <c r="A2442" s="5" t="str">
        <f t="shared" si="38"/>
        <v/>
      </c>
      <c r="B2442" t="s">
        <v>92</v>
      </c>
      <c r="C2442" t="s">
        <v>102</v>
      </c>
      <c r="D2442" s="8" t="s">
        <v>51</v>
      </c>
      <c r="E2442">
        <v>17</v>
      </c>
      <c r="F2442">
        <v>2.4708178043365479</v>
      </c>
      <c r="G2442">
        <v>2.5001363754272461</v>
      </c>
      <c r="H2442">
        <v>2.4418937042355537E-2</v>
      </c>
      <c r="I2442">
        <v>96.156091015169835</v>
      </c>
      <c r="J2442" s="6" t="s">
        <v>80</v>
      </c>
    </row>
    <row r="2443" spans="1:10" x14ac:dyDescent="0.25">
      <c r="A2443" s="5" t="str">
        <f t="shared" si="38"/>
        <v/>
      </c>
      <c r="B2443" t="s">
        <v>92</v>
      </c>
      <c r="C2443" t="s">
        <v>102</v>
      </c>
      <c r="D2443" s="8" t="s">
        <v>51</v>
      </c>
      <c r="E2443">
        <v>18</v>
      </c>
      <c r="F2443">
        <v>2.6317729949951172</v>
      </c>
      <c r="G2443">
        <v>1.7400217056274414</v>
      </c>
      <c r="H2443">
        <v>2.4899251759052277E-2</v>
      </c>
      <c r="I2443">
        <v>94.257986331059115</v>
      </c>
      <c r="J2443" s="6" t="s">
        <v>80</v>
      </c>
    </row>
    <row r="2444" spans="1:10" x14ac:dyDescent="0.25">
      <c r="A2444" s="5" t="str">
        <f t="shared" si="38"/>
        <v/>
      </c>
      <c r="B2444" t="s">
        <v>92</v>
      </c>
      <c r="C2444" t="s">
        <v>102</v>
      </c>
      <c r="D2444" s="8" t="s">
        <v>51</v>
      </c>
      <c r="E2444">
        <v>19</v>
      </c>
      <c r="F2444">
        <v>2.6061289310455322</v>
      </c>
      <c r="G2444">
        <v>2.1564552783966064</v>
      </c>
      <c r="H2444">
        <v>2.4152554571628571E-2</v>
      </c>
      <c r="I2444">
        <v>91.10146191031977</v>
      </c>
      <c r="J2444" s="6" t="s">
        <v>80</v>
      </c>
    </row>
    <row r="2445" spans="1:10" x14ac:dyDescent="0.25">
      <c r="A2445" s="5" t="str">
        <f t="shared" si="38"/>
        <v/>
      </c>
      <c r="B2445" t="s">
        <v>92</v>
      </c>
      <c r="C2445" t="s">
        <v>102</v>
      </c>
      <c r="D2445" s="8" t="s">
        <v>51</v>
      </c>
      <c r="E2445">
        <v>20</v>
      </c>
      <c r="F2445">
        <v>2.3885288238525391</v>
      </c>
      <c r="G2445">
        <v>2.0726892948150635</v>
      </c>
      <c r="H2445">
        <v>2.289099246263504E-2</v>
      </c>
      <c r="I2445">
        <v>86.174994165691885</v>
      </c>
      <c r="J2445" s="6" t="s">
        <v>80</v>
      </c>
    </row>
    <row r="2446" spans="1:10" x14ac:dyDescent="0.25">
      <c r="A2446" s="5" t="str">
        <f t="shared" si="38"/>
        <v/>
      </c>
      <c r="B2446" t="s">
        <v>92</v>
      </c>
      <c r="C2446" t="s">
        <v>102</v>
      </c>
      <c r="D2446" s="8" t="s">
        <v>51</v>
      </c>
      <c r="E2446">
        <v>21</v>
      </c>
      <c r="F2446">
        <v>2.1630592346191406</v>
      </c>
      <c r="G2446">
        <v>2.010087251663208</v>
      </c>
      <c r="H2446">
        <v>2.1523205563426018E-2</v>
      </c>
      <c r="I2446">
        <v>81.612498749796856</v>
      </c>
      <c r="J2446" s="6" t="s">
        <v>80</v>
      </c>
    </row>
    <row r="2447" spans="1:10" x14ac:dyDescent="0.25">
      <c r="A2447" s="5" t="str">
        <f t="shared" si="38"/>
        <v/>
      </c>
      <c r="B2447" t="s">
        <v>92</v>
      </c>
      <c r="C2447" t="s">
        <v>102</v>
      </c>
      <c r="D2447" s="8" t="s">
        <v>51</v>
      </c>
      <c r="E2447">
        <v>22</v>
      </c>
      <c r="F2447">
        <v>1.9620237350463867</v>
      </c>
      <c r="G2447">
        <v>2.4142637252807617</v>
      </c>
      <c r="H2447">
        <v>2.0852399989962578E-2</v>
      </c>
      <c r="I2447">
        <v>78.676682780465271</v>
      </c>
      <c r="J2447" s="6" t="s">
        <v>80</v>
      </c>
    </row>
    <row r="2448" spans="1:10" x14ac:dyDescent="0.25">
      <c r="A2448" s="5" t="str">
        <f t="shared" si="38"/>
        <v/>
      </c>
      <c r="B2448" t="s">
        <v>92</v>
      </c>
      <c r="C2448" t="s">
        <v>102</v>
      </c>
      <c r="D2448" s="8" t="s">
        <v>51</v>
      </c>
      <c r="E2448">
        <v>23</v>
      </c>
      <c r="F2448">
        <v>1.6765341758728027</v>
      </c>
      <c r="G2448">
        <v>1.841610312461853</v>
      </c>
      <c r="H2448">
        <v>1.8916809931397438E-2</v>
      </c>
      <c r="I2448">
        <v>76.64079513252527</v>
      </c>
      <c r="J2448" s="6" t="s">
        <v>80</v>
      </c>
    </row>
    <row r="2449" spans="1:10" x14ac:dyDescent="0.25">
      <c r="A2449" s="5" t="str">
        <f t="shared" si="38"/>
        <v/>
      </c>
      <c r="B2449" t="s">
        <v>92</v>
      </c>
      <c r="C2449" t="s">
        <v>102</v>
      </c>
      <c r="D2449" s="8" t="s">
        <v>51</v>
      </c>
      <c r="E2449">
        <v>24</v>
      </c>
      <c r="F2449">
        <v>1.34246826171875</v>
      </c>
      <c r="G2449">
        <v>1.434587836265564</v>
      </c>
      <c r="H2449">
        <v>1.7042191699147224E-2</v>
      </c>
      <c r="I2449">
        <v>74.736116019337175</v>
      </c>
      <c r="J2449" s="6" t="s">
        <v>80</v>
      </c>
    </row>
    <row r="2450" spans="1:10" x14ac:dyDescent="0.25">
      <c r="A2450" s="5" t="str">
        <f t="shared" si="38"/>
        <v/>
      </c>
      <c r="B2450" t="s">
        <v>92</v>
      </c>
      <c r="C2450" t="s">
        <v>102</v>
      </c>
      <c r="D2450" s="8" t="s">
        <v>70</v>
      </c>
      <c r="E2450">
        <v>1</v>
      </c>
      <c r="F2450">
        <v>1.0915530920028687</v>
      </c>
      <c r="G2450">
        <v>1.0682473182678223</v>
      </c>
      <c r="H2450">
        <v>1.6828957945108414E-2</v>
      </c>
      <c r="I2450">
        <v>73.836483679530033</v>
      </c>
      <c r="J2450" s="6" t="s">
        <v>80</v>
      </c>
    </row>
    <row r="2451" spans="1:10" x14ac:dyDescent="0.25">
      <c r="A2451" s="5" t="str">
        <f t="shared" si="38"/>
        <v/>
      </c>
      <c r="B2451" t="s">
        <v>92</v>
      </c>
      <c r="C2451" t="s">
        <v>102</v>
      </c>
      <c r="D2451" s="8" t="s">
        <v>71</v>
      </c>
      <c r="E2451">
        <v>1</v>
      </c>
      <c r="F2451">
        <v>0.74347221851348877</v>
      </c>
      <c r="G2451">
        <v>0.75277692079544067</v>
      </c>
      <c r="H2451">
        <v>2.851022407412529E-2</v>
      </c>
      <c r="I2451">
        <v>68.811369230769799</v>
      </c>
      <c r="J2451" s="6" t="s">
        <v>80</v>
      </c>
    </row>
    <row r="2452" spans="1:10" x14ac:dyDescent="0.25">
      <c r="A2452" s="5" t="str">
        <f t="shared" si="38"/>
        <v/>
      </c>
      <c r="B2452" t="s">
        <v>92</v>
      </c>
      <c r="C2452" t="s">
        <v>102</v>
      </c>
      <c r="D2452" s="8" t="s">
        <v>71</v>
      </c>
      <c r="E2452">
        <v>2</v>
      </c>
      <c r="F2452">
        <v>0.61161625385284424</v>
      </c>
      <c r="G2452">
        <v>0.6284676194190979</v>
      </c>
      <c r="H2452">
        <v>2.4884510785341263E-2</v>
      </c>
      <c r="I2452">
        <v>67.760799999999094</v>
      </c>
      <c r="J2452" s="6" t="s">
        <v>80</v>
      </c>
    </row>
    <row r="2453" spans="1:10" x14ac:dyDescent="0.25">
      <c r="A2453" s="5" t="str">
        <f t="shared" si="38"/>
        <v/>
      </c>
      <c r="B2453" t="s">
        <v>92</v>
      </c>
      <c r="C2453" t="s">
        <v>102</v>
      </c>
      <c r="D2453" s="8" t="s">
        <v>70</v>
      </c>
      <c r="E2453">
        <v>2</v>
      </c>
      <c r="F2453">
        <v>0.91591644287109375</v>
      </c>
      <c r="G2453">
        <v>0.89137727022171021</v>
      </c>
      <c r="H2453">
        <v>1.4499937184154987E-2</v>
      </c>
      <c r="I2453">
        <v>72.074559135230714</v>
      </c>
      <c r="J2453" s="6" t="s">
        <v>80</v>
      </c>
    </row>
    <row r="2454" spans="1:10" x14ac:dyDescent="0.25">
      <c r="A2454" s="5" t="str">
        <f t="shared" si="38"/>
        <v/>
      </c>
      <c r="B2454" t="s">
        <v>92</v>
      </c>
      <c r="C2454" t="s">
        <v>102</v>
      </c>
      <c r="D2454" s="8" t="s">
        <v>70</v>
      </c>
      <c r="E2454">
        <v>3</v>
      </c>
      <c r="F2454">
        <v>0.79738253355026245</v>
      </c>
      <c r="G2454">
        <v>0.79553574323654175</v>
      </c>
      <c r="H2454">
        <v>1.2758834287524223E-2</v>
      </c>
      <c r="I2454">
        <v>70.371604493431562</v>
      </c>
      <c r="J2454" s="6" t="s">
        <v>80</v>
      </c>
    </row>
    <row r="2455" spans="1:10" x14ac:dyDescent="0.25">
      <c r="A2455" s="5" t="str">
        <f t="shared" si="38"/>
        <v/>
      </c>
      <c r="B2455" t="s">
        <v>92</v>
      </c>
      <c r="C2455" t="s">
        <v>102</v>
      </c>
      <c r="D2455" s="8" t="s">
        <v>71</v>
      </c>
      <c r="E2455">
        <v>3</v>
      </c>
      <c r="F2455">
        <v>0.53621369600296021</v>
      </c>
      <c r="G2455">
        <v>0.55023235082626343</v>
      </c>
      <c r="H2455">
        <v>2.2237660363316536E-2</v>
      </c>
      <c r="I2455">
        <v>67.204292307691446</v>
      </c>
      <c r="J2455" s="6" t="s">
        <v>80</v>
      </c>
    </row>
    <row r="2456" spans="1:10" x14ac:dyDescent="0.25">
      <c r="A2456" s="5" t="str">
        <f t="shared" si="38"/>
        <v/>
      </c>
      <c r="B2456" t="s">
        <v>92</v>
      </c>
      <c r="C2456" t="s">
        <v>102</v>
      </c>
      <c r="D2456" s="8" t="s">
        <v>71</v>
      </c>
      <c r="E2456">
        <v>4</v>
      </c>
      <c r="F2456">
        <v>0.48333907127380371</v>
      </c>
      <c r="G2456">
        <v>0.50180637836456299</v>
      </c>
      <c r="H2456">
        <v>1.931576244533062E-2</v>
      </c>
      <c r="I2456">
        <v>66.433153846152734</v>
      </c>
      <c r="J2456" s="6" t="s">
        <v>80</v>
      </c>
    </row>
    <row r="2457" spans="1:10" x14ac:dyDescent="0.25">
      <c r="A2457" s="5" t="str">
        <f t="shared" si="38"/>
        <v/>
      </c>
      <c r="B2457" t="s">
        <v>92</v>
      </c>
      <c r="C2457" t="s">
        <v>102</v>
      </c>
      <c r="D2457" s="8" t="s">
        <v>70</v>
      </c>
      <c r="E2457">
        <v>4</v>
      </c>
      <c r="F2457">
        <v>0.70001643896102905</v>
      </c>
      <c r="G2457">
        <v>0.71885538101196289</v>
      </c>
      <c r="H2457">
        <v>1.1390672065317631E-2</v>
      </c>
      <c r="I2457">
        <v>69.048054260278974</v>
      </c>
      <c r="J2457" s="6" t="s">
        <v>80</v>
      </c>
    </row>
    <row r="2458" spans="1:10" x14ac:dyDescent="0.25">
      <c r="A2458" s="5" t="str">
        <f t="shared" si="38"/>
        <v/>
      </c>
      <c r="B2458" t="s">
        <v>92</v>
      </c>
      <c r="C2458" t="s">
        <v>102</v>
      </c>
      <c r="D2458" s="8" t="s">
        <v>70</v>
      </c>
      <c r="E2458">
        <v>5</v>
      </c>
      <c r="F2458">
        <v>0.64657431840896606</v>
      </c>
      <c r="G2458">
        <v>0.67330187559127808</v>
      </c>
      <c r="H2458">
        <v>1.0224099270999432E-2</v>
      </c>
      <c r="I2458">
        <v>68.038058499365818</v>
      </c>
      <c r="J2458" s="6" t="s">
        <v>80</v>
      </c>
    </row>
    <row r="2459" spans="1:10" x14ac:dyDescent="0.25">
      <c r="A2459" s="5" t="str">
        <f t="shared" si="38"/>
        <v/>
      </c>
      <c r="B2459" t="s">
        <v>92</v>
      </c>
      <c r="C2459" t="s">
        <v>102</v>
      </c>
      <c r="D2459" s="8" t="s">
        <v>71</v>
      </c>
      <c r="E2459">
        <v>5</v>
      </c>
      <c r="F2459">
        <v>0.47078964114189148</v>
      </c>
      <c r="G2459">
        <v>0.47669157385826111</v>
      </c>
      <c r="H2459">
        <v>1.7564911395311356E-2</v>
      </c>
      <c r="I2459">
        <v>65.487984615384093</v>
      </c>
      <c r="J2459" s="6" t="s">
        <v>80</v>
      </c>
    </row>
    <row r="2460" spans="1:10" x14ac:dyDescent="0.25">
      <c r="A2460" s="5" t="str">
        <f t="shared" si="38"/>
        <v/>
      </c>
      <c r="B2460" t="s">
        <v>92</v>
      </c>
      <c r="C2460" t="s">
        <v>102</v>
      </c>
      <c r="D2460" s="8" t="s">
        <v>71</v>
      </c>
      <c r="E2460">
        <v>6</v>
      </c>
      <c r="F2460">
        <v>0.47057574987411499</v>
      </c>
      <c r="G2460">
        <v>0.48411491513252258</v>
      </c>
      <c r="H2460">
        <v>1.6609363257884979E-2</v>
      </c>
      <c r="I2460">
        <v>65.177392307692656</v>
      </c>
      <c r="J2460" s="6" t="s">
        <v>80</v>
      </c>
    </row>
    <row r="2461" spans="1:10" x14ac:dyDescent="0.25">
      <c r="A2461" s="5" t="str">
        <f t="shared" si="38"/>
        <v/>
      </c>
      <c r="B2461" t="s">
        <v>92</v>
      </c>
      <c r="C2461" t="s">
        <v>102</v>
      </c>
      <c r="D2461" s="8" t="s">
        <v>70</v>
      </c>
      <c r="E2461">
        <v>6</v>
      </c>
      <c r="F2461">
        <v>0.64183545112609863</v>
      </c>
      <c r="G2461">
        <v>0.66199326515197754</v>
      </c>
      <c r="H2461">
        <v>9.4826361164450645E-3</v>
      </c>
      <c r="I2461">
        <v>66.797551928780209</v>
      </c>
      <c r="J2461" s="6" t="s">
        <v>80</v>
      </c>
    </row>
    <row r="2462" spans="1:10" x14ac:dyDescent="0.25">
      <c r="A2462" s="5" t="str">
        <f t="shared" si="38"/>
        <v/>
      </c>
      <c r="B2462" t="s">
        <v>92</v>
      </c>
      <c r="C2462" t="s">
        <v>102</v>
      </c>
      <c r="D2462" s="8" t="s">
        <v>71</v>
      </c>
      <c r="E2462">
        <v>7</v>
      </c>
      <c r="F2462">
        <v>0.52543479204177856</v>
      </c>
      <c r="G2462">
        <v>0.50740295648574829</v>
      </c>
      <c r="H2462">
        <v>1.4916166663169861E-2</v>
      </c>
      <c r="I2462">
        <v>65.180846153846062</v>
      </c>
      <c r="J2462" s="6" t="s">
        <v>80</v>
      </c>
    </row>
    <row r="2463" spans="1:10" x14ac:dyDescent="0.25">
      <c r="A2463" s="5" t="str">
        <f t="shared" si="38"/>
        <v/>
      </c>
      <c r="B2463" t="s">
        <v>92</v>
      </c>
      <c r="C2463" t="s">
        <v>102</v>
      </c>
      <c r="D2463" s="8" t="s">
        <v>70</v>
      </c>
      <c r="E2463">
        <v>7</v>
      </c>
      <c r="F2463">
        <v>0.67743879556655884</v>
      </c>
      <c r="G2463">
        <v>0.67872613668441772</v>
      </c>
      <c r="H2463">
        <v>9.8199592903256416E-3</v>
      </c>
      <c r="I2463">
        <v>66.26300127172675</v>
      </c>
      <c r="J2463" s="6" t="s">
        <v>80</v>
      </c>
    </row>
    <row r="2464" spans="1:10" x14ac:dyDescent="0.25">
      <c r="A2464" s="5" t="str">
        <f t="shared" si="38"/>
        <v/>
      </c>
      <c r="B2464" t="s">
        <v>92</v>
      </c>
      <c r="C2464" t="s">
        <v>102</v>
      </c>
      <c r="D2464" s="8" t="s">
        <v>71</v>
      </c>
      <c r="E2464">
        <v>8</v>
      </c>
      <c r="F2464">
        <v>0.52266275882720947</v>
      </c>
      <c r="G2464">
        <v>0.52074146270751953</v>
      </c>
      <c r="H2464">
        <v>1.4544065110385418E-2</v>
      </c>
      <c r="I2464">
        <v>66.873184615383607</v>
      </c>
      <c r="J2464" s="6" t="s">
        <v>80</v>
      </c>
    </row>
    <row r="2465" spans="1:10" x14ac:dyDescent="0.25">
      <c r="A2465" s="5" t="str">
        <f t="shared" si="38"/>
        <v/>
      </c>
      <c r="B2465" t="s">
        <v>92</v>
      </c>
      <c r="C2465" t="s">
        <v>102</v>
      </c>
      <c r="D2465" s="8" t="s">
        <v>70</v>
      </c>
      <c r="E2465">
        <v>8</v>
      </c>
      <c r="F2465">
        <v>0.64212870597839355</v>
      </c>
      <c r="G2465">
        <v>0.66037869453430176</v>
      </c>
      <c r="H2465">
        <v>1.0501994751393795E-2</v>
      </c>
      <c r="I2465">
        <v>70.537225519289279</v>
      </c>
      <c r="J2465" s="6" t="s">
        <v>80</v>
      </c>
    </row>
    <row r="2466" spans="1:10" x14ac:dyDescent="0.25">
      <c r="A2466" s="5" t="str">
        <f t="shared" si="38"/>
        <v/>
      </c>
      <c r="B2466" t="s">
        <v>92</v>
      </c>
      <c r="C2466" t="s">
        <v>102</v>
      </c>
      <c r="D2466" s="8" t="s">
        <v>71</v>
      </c>
      <c r="E2466">
        <v>9</v>
      </c>
      <c r="F2466">
        <v>0.49707743525505066</v>
      </c>
      <c r="G2466">
        <v>0.49713987112045288</v>
      </c>
      <c r="H2466">
        <v>1.5442063100636005E-2</v>
      </c>
      <c r="I2466">
        <v>70.387953846155142</v>
      </c>
      <c r="J2466" s="6" t="s">
        <v>80</v>
      </c>
    </row>
    <row r="2467" spans="1:10" x14ac:dyDescent="0.25">
      <c r="A2467" s="5" t="str">
        <f t="shared" si="38"/>
        <v/>
      </c>
      <c r="B2467" t="s">
        <v>92</v>
      </c>
      <c r="C2467" t="s">
        <v>102</v>
      </c>
      <c r="D2467" s="8" t="s">
        <v>70</v>
      </c>
      <c r="E2467">
        <v>9</v>
      </c>
      <c r="F2467">
        <v>0.62163889408111572</v>
      </c>
      <c r="G2467">
        <v>0.61570501327514648</v>
      </c>
      <c r="H2467">
        <v>1.1989922262728214E-2</v>
      </c>
      <c r="I2467">
        <v>76.811557863502657</v>
      </c>
      <c r="J2467" s="6" t="s">
        <v>80</v>
      </c>
    </row>
    <row r="2468" spans="1:10" x14ac:dyDescent="0.25">
      <c r="A2468" s="5" t="str">
        <f t="shared" si="38"/>
        <v/>
      </c>
      <c r="B2468" t="s">
        <v>92</v>
      </c>
      <c r="C2468" t="s">
        <v>102</v>
      </c>
      <c r="D2468" s="8" t="s">
        <v>71</v>
      </c>
      <c r="E2468">
        <v>10</v>
      </c>
      <c r="F2468">
        <v>0.49712422490119934</v>
      </c>
      <c r="G2468">
        <v>0.48130619525909424</v>
      </c>
      <c r="H2468">
        <v>1.7802229151129723E-2</v>
      </c>
      <c r="I2468">
        <v>74.997307692307416</v>
      </c>
      <c r="J2468" s="6" t="s">
        <v>80</v>
      </c>
    </row>
    <row r="2469" spans="1:10" x14ac:dyDescent="0.25">
      <c r="A2469" s="5" t="str">
        <f t="shared" si="38"/>
        <v/>
      </c>
      <c r="B2469" t="s">
        <v>92</v>
      </c>
      <c r="C2469" t="s">
        <v>102</v>
      </c>
      <c r="D2469" s="8" t="s">
        <v>70</v>
      </c>
      <c r="E2469">
        <v>10</v>
      </c>
      <c r="F2469">
        <v>0.62059217691421509</v>
      </c>
      <c r="G2469">
        <v>0.61761468648910522</v>
      </c>
      <c r="H2469">
        <v>1.4670413918793201E-2</v>
      </c>
      <c r="I2469">
        <v>82.944406528185056</v>
      </c>
      <c r="J2469" s="6" t="s">
        <v>80</v>
      </c>
    </row>
    <row r="2470" spans="1:10" x14ac:dyDescent="0.25">
      <c r="A2470" s="5" t="str">
        <f t="shared" si="38"/>
        <v/>
      </c>
      <c r="B2470" t="s">
        <v>92</v>
      </c>
      <c r="C2470" t="s">
        <v>102</v>
      </c>
      <c r="D2470" s="8" t="s">
        <v>70</v>
      </c>
      <c r="E2470">
        <v>11</v>
      </c>
      <c r="F2470">
        <v>0.70284116268157959</v>
      </c>
      <c r="G2470">
        <v>0.6858554482460022</v>
      </c>
      <c r="H2470">
        <v>1.7705978825688362E-2</v>
      </c>
      <c r="I2470">
        <v>87.949724459514783</v>
      </c>
      <c r="J2470" s="6" t="s">
        <v>80</v>
      </c>
    </row>
    <row r="2471" spans="1:10" x14ac:dyDescent="0.25">
      <c r="A2471" s="5" t="str">
        <f t="shared" si="38"/>
        <v/>
      </c>
      <c r="B2471" t="s">
        <v>92</v>
      </c>
      <c r="C2471" t="s">
        <v>102</v>
      </c>
      <c r="D2471" s="8" t="s">
        <v>71</v>
      </c>
      <c r="E2471">
        <v>11</v>
      </c>
      <c r="F2471">
        <v>0.52640748023986816</v>
      </c>
      <c r="G2471">
        <v>0.5062481164932251</v>
      </c>
      <c r="H2471">
        <v>2.0899239927530289E-2</v>
      </c>
      <c r="I2471">
        <v>78.189661538462985</v>
      </c>
      <c r="J2471" s="6" t="s">
        <v>80</v>
      </c>
    </row>
    <row r="2472" spans="1:10" x14ac:dyDescent="0.25">
      <c r="A2472" s="5" t="str">
        <f t="shared" si="38"/>
        <v/>
      </c>
      <c r="B2472" t="s">
        <v>92</v>
      </c>
      <c r="C2472" t="s">
        <v>102</v>
      </c>
      <c r="D2472" s="8" t="s">
        <v>70</v>
      </c>
      <c r="E2472">
        <v>12</v>
      </c>
      <c r="F2472">
        <v>0.88851064443588257</v>
      </c>
      <c r="G2472">
        <v>0.85547930002212524</v>
      </c>
      <c r="H2472">
        <v>2.0958634093403816E-2</v>
      </c>
      <c r="I2472">
        <v>92.12295464179816</v>
      </c>
      <c r="J2472" s="6" t="s">
        <v>80</v>
      </c>
    </row>
    <row r="2473" spans="1:10" x14ac:dyDescent="0.25">
      <c r="A2473" s="5" t="str">
        <f t="shared" si="38"/>
        <v/>
      </c>
      <c r="B2473" t="s">
        <v>92</v>
      </c>
      <c r="C2473" t="s">
        <v>102</v>
      </c>
      <c r="D2473" s="8" t="s">
        <v>71</v>
      </c>
      <c r="E2473">
        <v>12</v>
      </c>
      <c r="F2473">
        <v>0.61228841543197632</v>
      </c>
      <c r="G2473">
        <v>0.58578050136566162</v>
      </c>
      <c r="H2473">
        <v>2.5347830727696419E-2</v>
      </c>
      <c r="I2473">
        <v>79.245538461538587</v>
      </c>
      <c r="J2473" s="6" t="s">
        <v>80</v>
      </c>
    </row>
    <row r="2474" spans="1:10" x14ac:dyDescent="0.25">
      <c r="A2474" s="5" t="str">
        <f t="shared" si="38"/>
        <v/>
      </c>
      <c r="B2474" t="s">
        <v>92</v>
      </c>
      <c r="C2474" t="s">
        <v>102</v>
      </c>
      <c r="D2474" s="8" t="s">
        <v>71</v>
      </c>
      <c r="E2474">
        <v>13</v>
      </c>
      <c r="F2474">
        <v>0.78096777200698853</v>
      </c>
      <c r="G2474">
        <v>0.71871489286422729</v>
      </c>
      <c r="H2474">
        <v>3.0797360464930534E-2</v>
      </c>
      <c r="I2474">
        <v>80.987230769230749</v>
      </c>
      <c r="J2474" s="6" t="s">
        <v>80</v>
      </c>
    </row>
    <row r="2475" spans="1:10" x14ac:dyDescent="0.25">
      <c r="A2475" s="5" t="str">
        <f t="shared" si="38"/>
        <v/>
      </c>
      <c r="B2475" t="s">
        <v>92</v>
      </c>
      <c r="C2475" t="s">
        <v>102</v>
      </c>
      <c r="D2475" s="8" t="s">
        <v>70</v>
      </c>
      <c r="E2475">
        <v>13</v>
      </c>
      <c r="F2475">
        <v>1.1595863103866577</v>
      </c>
      <c r="G2475">
        <v>1.1376334428787231</v>
      </c>
      <c r="H2475">
        <v>2.39444300532341E-2</v>
      </c>
      <c r="I2475">
        <v>95.096778295888697</v>
      </c>
      <c r="J2475" s="6" t="s">
        <v>80</v>
      </c>
    </row>
    <row r="2476" spans="1:10" x14ac:dyDescent="0.25">
      <c r="A2476" s="5" t="str">
        <f t="shared" si="38"/>
        <v/>
      </c>
      <c r="B2476" t="s">
        <v>92</v>
      </c>
      <c r="C2476" t="s">
        <v>102</v>
      </c>
      <c r="D2476" s="8" t="s">
        <v>71</v>
      </c>
      <c r="E2476">
        <v>14</v>
      </c>
      <c r="F2476">
        <v>0.95926731824874878</v>
      </c>
      <c r="G2476">
        <v>0.94583511352539063</v>
      </c>
      <c r="H2476">
        <v>3.5651158541440964E-2</v>
      </c>
      <c r="I2476">
        <v>82.715615384613827</v>
      </c>
      <c r="J2476" s="6" t="s">
        <v>80</v>
      </c>
    </row>
    <row r="2477" spans="1:10" x14ac:dyDescent="0.25">
      <c r="A2477" s="5" t="str">
        <f t="shared" si="38"/>
        <v/>
      </c>
      <c r="B2477" t="s">
        <v>92</v>
      </c>
      <c r="C2477" t="s">
        <v>102</v>
      </c>
      <c r="D2477" s="8" t="s">
        <v>70</v>
      </c>
      <c r="E2477">
        <v>14</v>
      </c>
      <c r="F2477">
        <v>1.522554874420166</v>
      </c>
      <c r="G2477">
        <v>1.5084643363952637</v>
      </c>
      <c r="H2477">
        <v>2.6901839300990105E-2</v>
      </c>
      <c r="I2477">
        <v>97.562547689701674</v>
      </c>
      <c r="J2477" s="6" t="s">
        <v>80</v>
      </c>
    </row>
    <row r="2478" spans="1:10" x14ac:dyDescent="0.25">
      <c r="A2478" s="5" t="str">
        <f t="shared" si="38"/>
        <v/>
      </c>
      <c r="B2478" t="s">
        <v>92</v>
      </c>
      <c r="C2478" t="s">
        <v>102</v>
      </c>
      <c r="D2478" s="8" t="s">
        <v>71</v>
      </c>
      <c r="E2478">
        <v>15</v>
      </c>
      <c r="F2478">
        <v>1.1713359355926514</v>
      </c>
      <c r="G2478">
        <v>1.1265773773193359</v>
      </c>
      <c r="H2478">
        <v>3.9066970348358154E-2</v>
      </c>
      <c r="I2478">
        <v>83.523923076923452</v>
      </c>
      <c r="J2478" s="6" t="s">
        <v>80</v>
      </c>
    </row>
    <row r="2479" spans="1:10" x14ac:dyDescent="0.25">
      <c r="A2479" s="5" t="str">
        <f t="shared" si="38"/>
        <v/>
      </c>
      <c r="B2479" t="s">
        <v>92</v>
      </c>
      <c r="C2479" t="s">
        <v>102</v>
      </c>
      <c r="D2479" s="8" t="s">
        <v>70</v>
      </c>
      <c r="E2479">
        <v>15</v>
      </c>
      <c r="F2479">
        <v>1.9308328628540039</v>
      </c>
      <c r="G2479">
        <v>1.9577447175979614</v>
      </c>
      <c r="H2479">
        <v>2.8602683916687965E-2</v>
      </c>
      <c r="I2479">
        <v>99.756824925814158</v>
      </c>
      <c r="J2479" s="6" t="s">
        <v>80</v>
      </c>
    </row>
    <row r="2480" spans="1:10" x14ac:dyDescent="0.25">
      <c r="A2480" s="5" t="str">
        <f t="shared" si="38"/>
        <v/>
      </c>
      <c r="B2480" t="s">
        <v>92</v>
      </c>
      <c r="C2480" t="s">
        <v>102</v>
      </c>
      <c r="D2480" s="8" t="s">
        <v>71</v>
      </c>
      <c r="E2480">
        <v>16</v>
      </c>
      <c r="F2480">
        <v>1.3785780668258667</v>
      </c>
      <c r="G2480">
        <v>1.3880523443222046</v>
      </c>
      <c r="H2480">
        <v>4.1752718389034271E-2</v>
      </c>
      <c r="I2480">
        <v>84.044846153844702</v>
      </c>
      <c r="J2480" s="6" t="s">
        <v>80</v>
      </c>
    </row>
    <row r="2481" spans="1:10" x14ac:dyDescent="0.25">
      <c r="A2481" s="5" t="str">
        <f t="shared" si="38"/>
        <v/>
      </c>
      <c r="B2481" t="s">
        <v>92</v>
      </c>
      <c r="C2481" t="s">
        <v>102</v>
      </c>
      <c r="D2481" s="8" t="s">
        <v>70</v>
      </c>
      <c r="E2481">
        <v>16</v>
      </c>
      <c r="F2481">
        <v>2.3147604465484619</v>
      </c>
      <c r="G2481">
        <v>2.3311238288879395</v>
      </c>
      <c r="H2481">
        <v>2.9439482837915421E-2</v>
      </c>
      <c r="I2481">
        <v>100.1849936413757</v>
      </c>
      <c r="J2481" s="6" t="s">
        <v>80</v>
      </c>
    </row>
    <row r="2482" spans="1:10" x14ac:dyDescent="0.25">
      <c r="A2482" s="5" t="str">
        <f t="shared" si="38"/>
        <v/>
      </c>
      <c r="B2482" t="s">
        <v>92</v>
      </c>
      <c r="C2482" t="s">
        <v>102</v>
      </c>
      <c r="D2482" s="8" t="s">
        <v>70</v>
      </c>
      <c r="E2482">
        <v>17</v>
      </c>
      <c r="F2482">
        <v>2.6412723064422607</v>
      </c>
      <c r="G2482">
        <v>2.6622614860534668</v>
      </c>
      <c r="H2482">
        <v>2.9570268467068672E-2</v>
      </c>
      <c r="I2482">
        <v>99.396290801188997</v>
      </c>
      <c r="J2482" s="6" t="s">
        <v>80</v>
      </c>
    </row>
    <row r="2483" spans="1:10" x14ac:dyDescent="0.25">
      <c r="A2483" s="5" t="str">
        <f t="shared" si="38"/>
        <v/>
      </c>
      <c r="B2483" t="s">
        <v>92</v>
      </c>
      <c r="C2483" t="s">
        <v>102</v>
      </c>
      <c r="D2483" s="8" t="s">
        <v>71</v>
      </c>
      <c r="E2483">
        <v>17</v>
      </c>
      <c r="F2483">
        <v>1.5268174409866333</v>
      </c>
      <c r="G2483">
        <v>1.5619968175888062</v>
      </c>
      <c r="H2483">
        <v>4.2610816657543182E-2</v>
      </c>
      <c r="I2483">
        <v>84.385769230770464</v>
      </c>
      <c r="J2483" s="6" t="s">
        <v>80</v>
      </c>
    </row>
    <row r="2484" spans="1:10" x14ac:dyDescent="0.25">
      <c r="A2484" s="5" t="str">
        <f t="shared" si="38"/>
        <v/>
      </c>
      <c r="B2484" t="s">
        <v>92</v>
      </c>
      <c r="C2484" t="s">
        <v>102</v>
      </c>
      <c r="D2484" s="8" t="s">
        <v>70</v>
      </c>
      <c r="E2484">
        <v>18</v>
      </c>
      <c r="F2484">
        <v>2.7614288330078125</v>
      </c>
      <c r="G2484">
        <v>2.8239238262176514</v>
      </c>
      <c r="H2484">
        <v>2.9361868277192116E-2</v>
      </c>
      <c r="I2484">
        <v>97.604175498094207</v>
      </c>
      <c r="J2484" s="6" t="s">
        <v>80</v>
      </c>
    </row>
    <row r="2485" spans="1:10" x14ac:dyDescent="0.25">
      <c r="A2485" s="5" t="str">
        <f t="shared" si="38"/>
        <v/>
      </c>
      <c r="B2485" t="s">
        <v>92</v>
      </c>
      <c r="C2485" t="s">
        <v>102</v>
      </c>
      <c r="D2485" s="8" t="s">
        <v>71</v>
      </c>
      <c r="E2485">
        <v>18</v>
      </c>
      <c r="F2485">
        <v>1.6544226408004761</v>
      </c>
      <c r="G2485">
        <v>1.6608814001083374</v>
      </c>
      <c r="H2485">
        <v>4.2993325740098953E-2</v>
      </c>
      <c r="I2485">
        <v>82.511153846154869</v>
      </c>
      <c r="J2485" s="6" t="s">
        <v>80</v>
      </c>
    </row>
    <row r="2486" spans="1:10" x14ac:dyDescent="0.25">
      <c r="A2486" s="5" t="str">
        <f t="shared" si="38"/>
        <v/>
      </c>
      <c r="B2486" t="s">
        <v>92</v>
      </c>
      <c r="C2486" t="s">
        <v>102</v>
      </c>
      <c r="D2486" s="8" t="s">
        <v>71</v>
      </c>
      <c r="E2486">
        <v>19</v>
      </c>
      <c r="F2486">
        <v>1.6046271324157715</v>
      </c>
      <c r="G2486">
        <v>1.1405901908874512</v>
      </c>
      <c r="H2486">
        <v>4.2255885899066925E-2</v>
      </c>
      <c r="I2486">
        <v>79.418815384614234</v>
      </c>
      <c r="J2486" s="6" t="s">
        <v>80</v>
      </c>
    </row>
    <row r="2487" spans="1:10" x14ac:dyDescent="0.25">
      <c r="A2487" s="5" t="str">
        <f t="shared" si="38"/>
        <v/>
      </c>
      <c r="B2487" t="s">
        <v>92</v>
      </c>
      <c r="C2487" t="s">
        <v>102</v>
      </c>
      <c r="D2487" s="8" t="s">
        <v>70</v>
      </c>
      <c r="E2487">
        <v>19</v>
      </c>
      <c r="F2487">
        <v>2.7282865047454834</v>
      </c>
      <c r="G2487">
        <v>2.7604398727416992</v>
      </c>
      <c r="H2487">
        <v>2.9097056016325951E-2</v>
      </c>
      <c r="I2487">
        <v>93.775447223401741</v>
      </c>
      <c r="J2487" s="6" t="s">
        <v>80</v>
      </c>
    </row>
    <row r="2488" spans="1:10" x14ac:dyDescent="0.25">
      <c r="A2488" s="5" t="str">
        <f t="shared" si="38"/>
        <v/>
      </c>
      <c r="B2488" t="s">
        <v>92</v>
      </c>
      <c r="C2488" t="s">
        <v>102</v>
      </c>
      <c r="D2488" s="8" t="s">
        <v>70</v>
      </c>
      <c r="E2488">
        <v>20</v>
      </c>
      <c r="F2488">
        <v>2.4952676296234131</v>
      </c>
      <c r="G2488">
        <v>1.6273112297058105</v>
      </c>
      <c r="H2488">
        <v>2.7974732220172882E-2</v>
      </c>
      <c r="I2488">
        <v>88.964160661299786</v>
      </c>
      <c r="J2488" s="6" t="s">
        <v>80</v>
      </c>
    </row>
    <row r="2489" spans="1:10" x14ac:dyDescent="0.25">
      <c r="A2489" s="5" t="str">
        <f t="shared" si="38"/>
        <v/>
      </c>
      <c r="B2489" t="s">
        <v>92</v>
      </c>
      <c r="C2489" t="s">
        <v>102</v>
      </c>
      <c r="D2489" s="8" t="s">
        <v>71</v>
      </c>
      <c r="E2489">
        <v>20</v>
      </c>
      <c r="F2489">
        <v>1.5517984628677368</v>
      </c>
      <c r="G2489">
        <v>1.2561215162277222</v>
      </c>
      <c r="H2489">
        <v>3.9977550506591797E-2</v>
      </c>
      <c r="I2489">
        <v>75.836276923078486</v>
      </c>
      <c r="J2489" s="6" t="s">
        <v>80</v>
      </c>
    </row>
    <row r="2490" spans="1:10" x14ac:dyDescent="0.25">
      <c r="A2490" s="5" t="str">
        <f t="shared" si="38"/>
        <v/>
      </c>
      <c r="B2490" t="s">
        <v>92</v>
      </c>
      <c r="C2490" t="s">
        <v>102</v>
      </c>
      <c r="D2490" s="8" t="s">
        <v>71</v>
      </c>
      <c r="E2490">
        <v>21</v>
      </c>
      <c r="F2490">
        <v>1.5368819236755371</v>
      </c>
      <c r="G2490">
        <v>1.7766473293304443</v>
      </c>
      <c r="H2490">
        <v>3.907046839594841E-2</v>
      </c>
      <c r="I2490">
        <v>73.737923076924091</v>
      </c>
      <c r="J2490" s="6" t="s">
        <v>80</v>
      </c>
    </row>
    <row r="2491" spans="1:10" x14ac:dyDescent="0.25">
      <c r="A2491" s="5" t="str">
        <f t="shared" si="38"/>
        <v/>
      </c>
      <c r="B2491" t="s">
        <v>92</v>
      </c>
      <c r="C2491" t="s">
        <v>102</v>
      </c>
      <c r="D2491" s="8" t="s">
        <v>70</v>
      </c>
      <c r="E2491">
        <v>21</v>
      </c>
      <c r="F2491">
        <v>2.36895751953125</v>
      </c>
      <c r="G2491">
        <v>2.8064546585083008</v>
      </c>
      <c r="H2491">
        <v>2.5780919939279556E-2</v>
      </c>
      <c r="I2491">
        <v>85.533081814322685</v>
      </c>
      <c r="J2491" s="6" t="s">
        <v>80</v>
      </c>
    </row>
    <row r="2492" spans="1:10" x14ac:dyDescent="0.25">
      <c r="A2492" s="5" t="str">
        <f t="shared" si="38"/>
        <v/>
      </c>
      <c r="B2492" t="s">
        <v>92</v>
      </c>
      <c r="C2492" t="s">
        <v>102</v>
      </c>
      <c r="D2492" s="8" t="s">
        <v>71</v>
      </c>
      <c r="E2492">
        <v>22</v>
      </c>
      <c r="F2492">
        <v>1.4312889575958252</v>
      </c>
      <c r="G2492">
        <v>1.4725699424743652</v>
      </c>
      <c r="H2492">
        <v>3.6429617553949356E-2</v>
      </c>
      <c r="I2492">
        <v>72.106784615384726</v>
      </c>
      <c r="J2492" s="6" t="s">
        <v>80</v>
      </c>
    </row>
    <row r="2493" spans="1:10" x14ac:dyDescent="0.25">
      <c r="A2493" s="5" t="str">
        <f t="shared" si="38"/>
        <v/>
      </c>
      <c r="B2493" t="s">
        <v>92</v>
      </c>
      <c r="C2493" t="s">
        <v>102</v>
      </c>
      <c r="D2493" s="8" t="s">
        <v>70</v>
      </c>
      <c r="E2493">
        <v>22</v>
      </c>
      <c r="F2493">
        <v>2.1430594921112061</v>
      </c>
      <c r="G2493">
        <v>2.2133059501647949</v>
      </c>
      <c r="H2493">
        <v>2.407592348754406E-2</v>
      </c>
      <c r="I2493">
        <v>81.985977108945903</v>
      </c>
      <c r="J2493" s="6" t="s">
        <v>80</v>
      </c>
    </row>
    <row r="2494" spans="1:10" x14ac:dyDescent="0.25">
      <c r="A2494" s="5" t="str">
        <f t="shared" si="38"/>
        <v/>
      </c>
      <c r="B2494" t="s">
        <v>92</v>
      </c>
      <c r="C2494" t="s">
        <v>102</v>
      </c>
      <c r="D2494" s="8" t="s">
        <v>70</v>
      </c>
      <c r="E2494">
        <v>23</v>
      </c>
      <c r="F2494">
        <v>1.8355735540390015</v>
      </c>
      <c r="G2494">
        <v>1.7844287157058716</v>
      </c>
      <c r="H2494">
        <v>2.224498987197876E-2</v>
      </c>
      <c r="I2494">
        <v>79.651451886390348</v>
      </c>
      <c r="J2494" s="6" t="s">
        <v>80</v>
      </c>
    </row>
    <row r="2495" spans="1:10" x14ac:dyDescent="0.25">
      <c r="A2495" s="5" t="str">
        <f t="shared" si="38"/>
        <v/>
      </c>
      <c r="B2495" t="s">
        <v>92</v>
      </c>
      <c r="C2495" t="s">
        <v>102</v>
      </c>
      <c r="D2495" s="8" t="s">
        <v>71</v>
      </c>
      <c r="E2495">
        <v>23</v>
      </c>
      <c r="F2495">
        <v>1.2376859188079834</v>
      </c>
      <c r="G2495">
        <v>1.275775671005249</v>
      </c>
      <c r="H2495">
        <v>3.4081541001796722E-2</v>
      </c>
      <c r="I2495">
        <v>70.851438461537043</v>
      </c>
      <c r="J2495" s="6" t="s">
        <v>80</v>
      </c>
    </row>
    <row r="2496" spans="1:10" x14ac:dyDescent="0.25">
      <c r="A2496" s="5" t="str">
        <f t="shared" si="38"/>
        <v/>
      </c>
      <c r="B2496" t="s">
        <v>92</v>
      </c>
      <c r="C2496" t="s">
        <v>102</v>
      </c>
      <c r="D2496" s="8" t="s">
        <v>71</v>
      </c>
      <c r="E2496">
        <v>24</v>
      </c>
      <c r="F2496">
        <v>1.003340482711792</v>
      </c>
      <c r="G2496">
        <v>1.0396530628204346</v>
      </c>
      <c r="H2496">
        <v>3.1224003061652184E-2</v>
      </c>
      <c r="I2496">
        <v>70.019984615384686</v>
      </c>
      <c r="J2496" s="6" t="s">
        <v>80</v>
      </c>
    </row>
    <row r="2497" spans="1:10" x14ac:dyDescent="0.25">
      <c r="A2497" s="5" t="str">
        <f t="shared" si="38"/>
        <v/>
      </c>
      <c r="B2497" t="s">
        <v>92</v>
      </c>
      <c r="C2497" t="s">
        <v>102</v>
      </c>
      <c r="D2497" s="8" t="s">
        <v>70</v>
      </c>
      <c r="E2497">
        <v>24</v>
      </c>
      <c r="F2497">
        <v>1.4639949798583984</v>
      </c>
      <c r="G2497">
        <v>1.4328607320785522</v>
      </c>
      <c r="H2497">
        <v>1.9904632121324539E-2</v>
      </c>
      <c r="I2497">
        <v>77.676960576511945</v>
      </c>
      <c r="J2497" s="6" t="s">
        <v>80</v>
      </c>
    </row>
    <row r="2498" spans="1:10" x14ac:dyDescent="0.25">
      <c r="A2498" s="5" t="str">
        <f t="shared" ref="A2498:A2561" si="39">IF(AND(category = B2498, subcategory=C2498, reportdate = D2498), E2498, "")</f>
        <v/>
      </c>
      <c r="B2498" t="s">
        <v>92</v>
      </c>
      <c r="C2498" t="s">
        <v>102</v>
      </c>
      <c r="D2498" s="8" t="s">
        <v>52</v>
      </c>
      <c r="E2498">
        <v>1</v>
      </c>
      <c r="F2498">
        <v>1.0921170711517334</v>
      </c>
      <c r="G2498">
        <v>1.1059867143630981</v>
      </c>
      <c r="H2498">
        <v>1.5433273278176785E-2</v>
      </c>
      <c r="I2498">
        <v>75.933594408270295</v>
      </c>
      <c r="J2498" s="6" t="s">
        <v>80</v>
      </c>
    </row>
    <row r="2499" spans="1:10" x14ac:dyDescent="0.25">
      <c r="A2499" s="5" t="str">
        <f t="shared" si="39"/>
        <v/>
      </c>
      <c r="B2499" t="s">
        <v>92</v>
      </c>
      <c r="C2499" t="s">
        <v>102</v>
      </c>
      <c r="D2499" s="8" t="s">
        <v>52</v>
      </c>
      <c r="E2499">
        <v>2</v>
      </c>
      <c r="F2499">
        <v>0.92803889513015747</v>
      </c>
      <c r="G2499">
        <v>0.92025649547576904</v>
      </c>
      <c r="H2499">
        <v>1.3386934064328671E-2</v>
      </c>
      <c r="I2499">
        <v>75.118695901957011</v>
      </c>
      <c r="J2499" s="6" t="s">
        <v>80</v>
      </c>
    </row>
    <row r="2500" spans="1:10" x14ac:dyDescent="0.25">
      <c r="A2500" s="5" t="str">
        <f t="shared" si="39"/>
        <v/>
      </c>
      <c r="B2500" t="s">
        <v>92</v>
      </c>
      <c r="C2500" t="s">
        <v>102</v>
      </c>
      <c r="D2500" s="8" t="s">
        <v>52</v>
      </c>
      <c r="E2500">
        <v>3</v>
      </c>
      <c r="F2500">
        <v>0.80717909336090088</v>
      </c>
      <c r="G2500">
        <v>0.81966316699981689</v>
      </c>
      <c r="H2500">
        <v>1.1867200955748558E-2</v>
      </c>
      <c r="I2500">
        <v>74.255026809649436</v>
      </c>
      <c r="J2500" s="6" t="s">
        <v>80</v>
      </c>
    </row>
    <row r="2501" spans="1:10" x14ac:dyDescent="0.25">
      <c r="A2501" s="5" t="str">
        <f t="shared" si="39"/>
        <v/>
      </c>
      <c r="B2501" t="s">
        <v>92</v>
      </c>
      <c r="C2501" t="s">
        <v>102</v>
      </c>
      <c r="D2501" s="8" t="s">
        <v>52</v>
      </c>
      <c r="E2501">
        <v>4</v>
      </c>
      <c r="F2501">
        <v>0.73244696855545044</v>
      </c>
      <c r="G2501">
        <v>0.73723983764648438</v>
      </c>
      <c r="H2501">
        <v>1.0324819013476372E-2</v>
      </c>
      <c r="I2501">
        <v>73.843803140562301</v>
      </c>
      <c r="J2501" s="6" t="s">
        <v>80</v>
      </c>
    </row>
    <row r="2502" spans="1:10" x14ac:dyDescent="0.25">
      <c r="A2502" s="5" t="str">
        <f t="shared" si="39"/>
        <v/>
      </c>
      <c r="B2502" t="s">
        <v>92</v>
      </c>
      <c r="C2502" t="s">
        <v>102</v>
      </c>
      <c r="D2502" s="8" t="s">
        <v>52</v>
      </c>
      <c r="E2502">
        <v>5</v>
      </c>
      <c r="F2502">
        <v>0.68822175264358521</v>
      </c>
      <c r="G2502">
        <v>0.69564801454544067</v>
      </c>
      <c r="H2502">
        <v>9.2391269281506538E-3</v>
      </c>
      <c r="I2502">
        <v>73.412744159328312</v>
      </c>
      <c r="J2502" s="6" t="s">
        <v>80</v>
      </c>
    </row>
    <row r="2503" spans="1:10" x14ac:dyDescent="0.25">
      <c r="A2503" s="5" t="str">
        <f t="shared" si="39"/>
        <v/>
      </c>
      <c r="B2503" t="s">
        <v>92</v>
      </c>
      <c r="C2503" t="s">
        <v>102</v>
      </c>
      <c r="D2503" s="8" t="s">
        <v>52</v>
      </c>
      <c r="E2503">
        <v>6</v>
      </c>
      <c r="F2503">
        <v>0.68607670068740845</v>
      </c>
      <c r="G2503">
        <v>0.68257737159729004</v>
      </c>
      <c r="H2503">
        <v>8.4400326013565063E-3</v>
      </c>
      <c r="I2503">
        <v>72.766819226355707</v>
      </c>
      <c r="J2503" s="6" t="s">
        <v>80</v>
      </c>
    </row>
    <row r="2504" spans="1:10" x14ac:dyDescent="0.25">
      <c r="A2504" s="5" t="str">
        <f t="shared" si="39"/>
        <v/>
      </c>
      <c r="B2504" t="s">
        <v>92</v>
      </c>
      <c r="C2504" t="s">
        <v>102</v>
      </c>
      <c r="D2504" s="8" t="s">
        <v>52</v>
      </c>
      <c r="E2504">
        <v>7</v>
      </c>
      <c r="F2504">
        <v>0.72383987903594971</v>
      </c>
      <c r="G2504">
        <v>0.71486401557922363</v>
      </c>
      <c r="H2504">
        <v>8.6978133767843246E-3</v>
      </c>
      <c r="I2504">
        <v>72.692470317886389</v>
      </c>
      <c r="J2504" s="6" t="s">
        <v>80</v>
      </c>
    </row>
    <row r="2505" spans="1:10" x14ac:dyDescent="0.25">
      <c r="A2505" s="5" t="str">
        <f t="shared" si="39"/>
        <v/>
      </c>
      <c r="B2505" t="s">
        <v>92</v>
      </c>
      <c r="C2505" t="s">
        <v>102</v>
      </c>
      <c r="D2505" s="8" t="s">
        <v>52</v>
      </c>
      <c r="E2505">
        <v>8</v>
      </c>
      <c r="F2505">
        <v>0.72275757789611816</v>
      </c>
      <c r="G2505">
        <v>0.70411568880081177</v>
      </c>
      <c r="H2505">
        <v>9.8645761609077454E-3</v>
      </c>
      <c r="I2505">
        <v>75.48559555725916</v>
      </c>
      <c r="J2505" s="6" t="s">
        <v>80</v>
      </c>
    </row>
    <row r="2506" spans="1:10" x14ac:dyDescent="0.25">
      <c r="A2506" s="5" t="str">
        <f t="shared" si="39"/>
        <v/>
      </c>
      <c r="B2506" t="s">
        <v>92</v>
      </c>
      <c r="C2506" t="s">
        <v>102</v>
      </c>
      <c r="D2506" s="8" t="s">
        <v>52</v>
      </c>
      <c r="E2506">
        <v>9</v>
      </c>
      <c r="F2506">
        <v>0.70737051963806152</v>
      </c>
      <c r="G2506">
        <v>0.6920434832572937</v>
      </c>
      <c r="H2506">
        <v>1.1402950622141361E-2</v>
      </c>
      <c r="I2506">
        <v>80.626757947147809</v>
      </c>
      <c r="J2506" s="6" t="s">
        <v>80</v>
      </c>
    </row>
    <row r="2507" spans="1:10" x14ac:dyDescent="0.25">
      <c r="A2507" s="5" t="str">
        <f t="shared" si="39"/>
        <v/>
      </c>
      <c r="B2507" t="s">
        <v>92</v>
      </c>
      <c r="C2507" t="s">
        <v>102</v>
      </c>
      <c r="D2507" s="8" t="s">
        <v>52</v>
      </c>
      <c r="E2507">
        <v>10</v>
      </c>
      <c r="F2507">
        <v>0.74281203746795654</v>
      </c>
      <c r="G2507">
        <v>0.73713648319244385</v>
      </c>
      <c r="H2507">
        <v>1.3381442055106163E-2</v>
      </c>
      <c r="I2507">
        <v>85.147663730372599</v>
      </c>
      <c r="J2507" s="6" t="s">
        <v>80</v>
      </c>
    </row>
    <row r="2508" spans="1:10" x14ac:dyDescent="0.25">
      <c r="A2508" s="5" t="str">
        <f t="shared" si="39"/>
        <v/>
      </c>
      <c r="B2508" t="s">
        <v>92</v>
      </c>
      <c r="C2508" t="s">
        <v>102</v>
      </c>
      <c r="D2508" s="8" t="s">
        <v>52</v>
      </c>
      <c r="E2508">
        <v>11</v>
      </c>
      <c r="F2508">
        <v>0.87339025735855103</v>
      </c>
      <c r="G2508">
        <v>0.86161750555038452</v>
      </c>
      <c r="H2508">
        <v>1.6099758446216583E-2</v>
      </c>
      <c r="I2508">
        <v>88.834009957863188</v>
      </c>
      <c r="J2508" s="6" t="s">
        <v>80</v>
      </c>
    </row>
    <row r="2509" spans="1:10" x14ac:dyDescent="0.25">
      <c r="A2509" s="5" t="str">
        <f t="shared" si="39"/>
        <v/>
      </c>
      <c r="B2509" t="s">
        <v>92</v>
      </c>
      <c r="C2509" t="s">
        <v>102</v>
      </c>
      <c r="D2509" s="8" t="s">
        <v>52</v>
      </c>
      <c r="E2509">
        <v>12</v>
      </c>
      <c r="F2509">
        <v>1.092626690864563</v>
      </c>
      <c r="G2509">
        <v>1.0544416904449463</v>
      </c>
      <c r="H2509">
        <v>1.9172413274645805E-2</v>
      </c>
      <c r="I2509">
        <v>91.017943316733223</v>
      </c>
      <c r="J2509" s="6" t="s">
        <v>80</v>
      </c>
    </row>
    <row r="2510" spans="1:10" x14ac:dyDescent="0.25">
      <c r="A2510" s="5" t="str">
        <f t="shared" si="39"/>
        <v/>
      </c>
      <c r="B2510" t="s">
        <v>92</v>
      </c>
      <c r="C2510" t="s">
        <v>102</v>
      </c>
      <c r="D2510" s="8" t="s">
        <v>52</v>
      </c>
      <c r="E2510">
        <v>13</v>
      </c>
      <c r="F2510">
        <v>1.3772830963134766</v>
      </c>
      <c r="G2510">
        <v>1.3309386968612671</v>
      </c>
      <c r="H2510">
        <v>2.2022033110260963E-2</v>
      </c>
      <c r="I2510">
        <v>93.051742627345931</v>
      </c>
      <c r="J2510" s="6" t="s">
        <v>80</v>
      </c>
    </row>
    <row r="2511" spans="1:10" x14ac:dyDescent="0.25">
      <c r="A2511" s="5" t="str">
        <f t="shared" si="39"/>
        <v/>
      </c>
      <c r="B2511" t="s">
        <v>92</v>
      </c>
      <c r="C2511" t="s">
        <v>102</v>
      </c>
      <c r="D2511" s="8" t="s">
        <v>52</v>
      </c>
      <c r="E2511">
        <v>14</v>
      </c>
      <c r="F2511">
        <v>1.6618084907531738</v>
      </c>
      <c r="G2511">
        <v>1.6374965906143188</v>
      </c>
      <c r="H2511">
        <v>2.4339376017451286E-2</v>
      </c>
      <c r="I2511">
        <v>94.464687859064284</v>
      </c>
      <c r="J2511" s="6" t="s">
        <v>80</v>
      </c>
    </row>
    <row r="2512" spans="1:10" x14ac:dyDescent="0.25">
      <c r="A2512" s="5" t="str">
        <f t="shared" si="39"/>
        <v/>
      </c>
      <c r="B2512" t="s">
        <v>92</v>
      </c>
      <c r="C2512" t="s">
        <v>102</v>
      </c>
      <c r="D2512" s="8" t="s">
        <v>52</v>
      </c>
      <c r="E2512">
        <v>15</v>
      </c>
      <c r="F2512">
        <v>1.9447095394134521</v>
      </c>
      <c r="G2512">
        <v>1.9236131906509399</v>
      </c>
      <c r="H2512">
        <v>2.5345891714096069E-2</v>
      </c>
      <c r="I2512">
        <v>95.506510915362597</v>
      </c>
      <c r="J2512" s="6" t="s">
        <v>80</v>
      </c>
    </row>
    <row r="2513" spans="1:10" x14ac:dyDescent="0.25">
      <c r="A2513" s="5" t="str">
        <f t="shared" si="39"/>
        <v/>
      </c>
      <c r="B2513" t="s">
        <v>92</v>
      </c>
      <c r="C2513" t="s">
        <v>102</v>
      </c>
      <c r="D2513" s="8" t="s">
        <v>52</v>
      </c>
      <c r="E2513">
        <v>16</v>
      </c>
      <c r="F2513">
        <v>2.2836573123931885</v>
      </c>
      <c r="G2513">
        <v>2.2980446815490723</v>
      </c>
      <c r="H2513">
        <v>2.6253815740346909E-2</v>
      </c>
      <c r="I2513">
        <v>95.510187667557702</v>
      </c>
      <c r="J2513" s="6" t="s">
        <v>80</v>
      </c>
    </row>
    <row r="2514" spans="1:10" x14ac:dyDescent="0.25">
      <c r="A2514" s="5" t="str">
        <f t="shared" si="39"/>
        <v/>
      </c>
      <c r="B2514" t="s">
        <v>92</v>
      </c>
      <c r="C2514" t="s">
        <v>102</v>
      </c>
      <c r="D2514" s="8" t="s">
        <v>52</v>
      </c>
      <c r="E2514">
        <v>17</v>
      </c>
      <c r="F2514">
        <v>2.5347285270690918</v>
      </c>
      <c r="G2514">
        <v>2.5616569519042969</v>
      </c>
      <c r="H2514">
        <v>2.6407843455672264E-2</v>
      </c>
      <c r="I2514">
        <v>93.885350440446572</v>
      </c>
      <c r="J2514" s="6" t="s">
        <v>80</v>
      </c>
    </row>
    <row r="2515" spans="1:10" x14ac:dyDescent="0.25">
      <c r="A2515" s="5" t="str">
        <f t="shared" si="39"/>
        <v/>
      </c>
      <c r="B2515" t="s">
        <v>92</v>
      </c>
      <c r="C2515" t="s">
        <v>102</v>
      </c>
      <c r="D2515" s="8" t="s">
        <v>52</v>
      </c>
      <c r="E2515">
        <v>18</v>
      </c>
      <c r="F2515">
        <v>2.6322128772735596</v>
      </c>
      <c r="G2515">
        <v>2.6533284187316895</v>
      </c>
      <c r="H2515">
        <v>2.6204593479633331E-2</v>
      </c>
      <c r="I2515">
        <v>90.648544618916446</v>
      </c>
      <c r="J2515" s="6" t="s">
        <v>80</v>
      </c>
    </row>
    <row r="2516" spans="1:10" x14ac:dyDescent="0.25">
      <c r="A2516" s="5" t="str">
        <f t="shared" si="39"/>
        <v/>
      </c>
      <c r="B2516" t="s">
        <v>92</v>
      </c>
      <c r="C2516" t="s">
        <v>102</v>
      </c>
      <c r="D2516" s="8" t="s">
        <v>52</v>
      </c>
      <c r="E2516">
        <v>19</v>
      </c>
      <c r="F2516">
        <v>2.5908641815185547</v>
      </c>
      <c r="G2516">
        <v>1.751132607460022</v>
      </c>
      <c r="H2516">
        <v>2.647477388381958E-2</v>
      </c>
      <c r="I2516">
        <v>86.82383761011215</v>
      </c>
      <c r="J2516" s="6" t="s">
        <v>80</v>
      </c>
    </row>
    <row r="2517" spans="1:10" x14ac:dyDescent="0.25">
      <c r="A2517" s="5" t="str">
        <f t="shared" si="39"/>
        <v/>
      </c>
      <c r="B2517" t="s">
        <v>92</v>
      </c>
      <c r="C2517" t="s">
        <v>102</v>
      </c>
      <c r="D2517" s="8" t="s">
        <v>52</v>
      </c>
      <c r="E2517">
        <v>20</v>
      </c>
      <c r="F2517">
        <v>2.3825500011444092</v>
      </c>
      <c r="G2517">
        <v>1.8883851766586304</v>
      </c>
      <c r="H2517">
        <v>2.466980554163456E-2</v>
      </c>
      <c r="I2517">
        <v>82.890679816161551</v>
      </c>
      <c r="J2517" s="6" t="s">
        <v>80</v>
      </c>
    </row>
    <row r="2518" spans="1:10" x14ac:dyDescent="0.25">
      <c r="A2518" s="5" t="str">
        <f t="shared" si="39"/>
        <v/>
      </c>
      <c r="B2518" t="s">
        <v>92</v>
      </c>
      <c r="C2518" t="s">
        <v>102</v>
      </c>
      <c r="D2518" s="8" t="s">
        <v>52</v>
      </c>
      <c r="E2518">
        <v>21</v>
      </c>
      <c r="F2518">
        <v>2.2483880519866943</v>
      </c>
      <c r="G2518">
        <v>2.6673781871795654</v>
      </c>
      <c r="H2518">
        <v>2.3655135184526443E-2</v>
      </c>
      <c r="I2518">
        <v>80.218383761015289</v>
      </c>
      <c r="J2518" s="6" t="s">
        <v>80</v>
      </c>
    </row>
    <row r="2519" spans="1:10" x14ac:dyDescent="0.25">
      <c r="A2519" s="5" t="str">
        <f t="shared" si="39"/>
        <v/>
      </c>
      <c r="B2519" t="s">
        <v>92</v>
      </c>
      <c r="C2519" t="s">
        <v>102</v>
      </c>
      <c r="D2519" s="8" t="s">
        <v>52</v>
      </c>
      <c r="E2519">
        <v>22</v>
      </c>
      <c r="F2519">
        <v>2.0335543155670166</v>
      </c>
      <c r="G2519">
        <v>2.1514627933502197</v>
      </c>
      <c r="H2519">
        <v>2.1749008446931839E-2</v>
      </c>
      <c r="I2519">
        <v>78.665063194181741</v>
      </c>
      <c r="J2519" s="6" t="s">
        <v>80</v>
      </c>
    </row>
    <row r="2520" spans="1:10" x14ac:dyDescent="0.25">
      <c r="A2520" s="5" t="str">
        <f t="shared" si="39"/>
        <v/>
      </c>
      <c r="B2520" t="s">
        <v>92</v>
      </c>
      <c r="C2520" t="s">
        <v>102</v>
      </c>
      <c r="D2520" s="8" t="s">
        <v>52</v>
      </c>
      <c r="E2520">
        <v>23</v>
      </c>
      <c r="F2520">
        <v>1.7202745676040649</v>
      </c>
      <c r="G2520">
        <v>1.7896074056625366</v>
      </c>
      <c r="H2520">
        <v>1.9987897947430611E-2</v>
      </c>
      <c r="I2520">
        <v>77.704798927614831</v>
      </c>
      <c r="J2520" s="6" t="s">
        <v>80</v>
      </c>
    </row>
    <row r="2521" spans="1:10" x14ac:dyDescent="0.25">
      <c r="A2521" s="5" t="str">
        <f t="shared" si="39"/>
        <v/>
      </c>
      <c r="B2521" t="s">
        <v>92</v>
      </c>
      <c r="C2521" t="s">
        <v>102</v>
      </c>
      <c r="D2521" s="8" t="s">
        <v>52</v>
      </c>
      <c r="E2521">
        <v>24</v>
      </c>
      <c r="F2521">
        <v>1.4211338758468628</v>
      </c>
      <c r="G2521">
        <v>1.4321234226226807</v>
      </c>
      <c r="H2521">
        <v>1.8163830041885376E-2</v>
      </c>
      <c r="I2521">
        <v>77.210769819993729</v>
      </c>
      <c r="J2521" s="6" t="s">
        <v>80</v>
      </c>
    </row>
    <row r="2522" spans="1:10" x14ac:dyDescent="0.25">
      <c r="A2522" s="5" t="str">
        <f t="shared" si="39"/>
        <v/>
      </c>
      <c r="B2522" t="s">
        <v>92</v>
      </c>
      <c r="C2522" t="s">
        <v>102</v>
      </c>
      <c r="D2522" s="8" t="s">
        <v>53</v>
      </c>
      <c r="E2522">
        <v>1</v>
      </c>
      <c r="F2522">
        <v>1.2097163200378418</v>
      </c>
      <c r="G2522">
        <v>1.2596848011016846</v>
      </c>
      <c r="H2522">
        <v>1.4807581901550293E-2</v>
      </c>
      <c r="I2522">
        <v>76.687597413363932</v>
      </c>
      <c r="J2522" s="6" t="s">
        <v>80</v>
      </c>
    </row>
    <row r="2523" spans="1:10" x14ac:dyDescent="0.25">
      <c r="A2523" s="5" t="str">
        <f t="shared" si="39"/>
        <v/>
      </c>
      <c r="B2523" t="s">
        <v>92</v>
      </c>
      <c r="C2523" t="s">
        <v>102</v>
      </c>
      <c r="D2523" s="8" t="s">
        <v>53</v>
      </c>
      <c r="E2523">
        <v>2</v>
      </c>
      <c r="F2523">
        <v>1.0269320011138916</v>
      </c>
      <c r="G2523">
        <v>1.063805103302002</v>
      </c>
      <c r="H2523">
        <v>1.3265915215015411E-2</v>
      </c>
      <c r="I2523">
        <v>75.781054551485369</v>
      </c>
      <c r="J2523" s="6" t="s">
        <v>80</v>
      </c>
    </row>
    <row r="2524" spans="1:10" x14ac:dyDescent="0.25">
      <c r="A2524" s="5" t="str">
        <f t="shared" si="39"/>
        <v/>
      </c>
      <c r="B2524" t="s">
        <v>92</v>
      </c>
      <c r="C2524" t="s">
        <v>102</v>
      </c>
      <c r="D2524" s="8" t="s">
        <v>53</v>
      </c>
      <c r="E2524">
        <v>3</v>
      </c>
      <c r="F2524">
        <v>0.88572674989700317</v>
      </c>
      <c r="G2524">
        <v>0.9323728084564209</v>
      </c>
      <c r="H2524">
        <v>1.1951900087296963E-2</v>
      </c>
      <c r="I2524">
        <v>74.816012269933495</v>
      </c>
      <c r="J2524" s="6" t="s">
        <v>80</v>
      </c>
    </row>
    <row r="2525" spans="1:10" x14ac:dyDescent="0.25">
      <c r="A2525" s="5" t="str">
        <f t="shared" si="39"/>
        <v/>
      </c>
      <c r="B2525" t="s">
        <v>92</v>
      </c>
      <c r="C2525" t="s">
        <v>102</v>
      </c>
      <c r="D2525" s="8" t="s">
        <v>53</v>
      </c>
      <c r="E2525">
        <v>4</v>
      </c>
      <c r="F2525">
        <v>0.78911960124969482</v>
      </c>
      <c r="G2525">
        <v>0.8421669602394104</v>
      </c>
      <c r="H2525">
        <v>1.0417587123811245E-2</v>
      </c>
      <c r="I2525">
        <v>73.935181561931614</v>
      </c>
      <c r="J2525" s="6" t="s">
        <v>80</v>
      </c>
    </row>
    <row r="2526" spans="1:10" x14ac:dyDescent="0.25">
      <c r="A2526" s="5" t="str">
        <f t="shared" si="39"/>
        <v/>
      </c>
      <c r="B2526" t="s">
        <v>92</v>
      </c>
      <c r="C2526" t="s">
        <v>102</v>
      </c>
      <c r="D2526" s="8" t="s">
        <v>53</v>
      </c>
      <c r="E2526">
        <v>5</v>
      </c>
      <c r="F2526">
        <v>0.74915546178817749</v>
      </c>
      <c r="G2526">
        <v>0.77259993553161621</v>
      </c>
      <c r="H2526">
        <v>9.3417828902602196E-3</v>
      </c>
      <c r="I2526">
        <v>72.79400099486223</v>
      </c>
      <c r="J2526" s="6" t="s">
        <v>80</v>
      </c>
    </row>
    <row r="2527" spans="1:10" x14ac:dyDescent="0.25">
      <c r="A2527" s="5" t="str">
        <f t="shared" si="39"/>
        <v/>
      </c>
      <c r="B2527" t="s">
        <v>92</v>
      </c>
      <c r="C2527" t="s">
        <v>102</v>
      </c>
      <c r="D2527" s="8" t="s">
        <v>53</v>
      </c>
      <c r="E2527">
        <v>6</v>
      </c>
      <c r="F2527">
        <v>0.73644649982452393</v>
      </c>
      <c r="G2527">
        <v>0.74043214321136475</v>
      </c>
      <c r="H2527">
        <v>8.666657842695713E-3</v>
      </c>
      <c r="I2527">
        <v>72.069389819268835</v>
      </c>
      <c r="J2527" s="6" t="s">
        <v>80</v>
      </c>
    </row>
    <row r="2528" spans="1:10" x14ac:dyDescent="0.25">
      <c r="A2528" s="5" t="str">
        <f t="shared" si="39"/>
        <v/>
      </c>
      <c r="B2528" t="s">
        <v>92</v>
      </c>
      <c r="C2528" t="s">
        <v>102</v>
      </c>
      <c r="D2528" s="8" t="s">
        <v>53</v>
      </c>
      <c r="E2528">
        <v>7</v>
      </c>
      <c r="F2528">
        <v>0.76177453994750977</v>
      </c>
      <c r="G2528">
        <v>0.77756577730178833</v>
      </c>
      <c r="H2528">
        <v>8.7698008865118027E-3</v>
      </c>
      <c r="I2528">
        <v>72.157138119714688</v>
      </c>
      <c r="J2528" s="6" t="s">
        <v>80</v>
      </c>
    </row>
    <row r="2529" spans="1:10" x14ac:dyDescent="0.25">
      <c r="A2529" s="5" t="str">
        <f t="shared" si="39"/>
        <v/>
      </c>
      <c r="B2529" t="s">
        <v>92</v>
      </c>
      <c r="C2529" t="s">
        <v>102</v>
      </c>
      <c r="D2529" s="8" t="s">
        <v>53</v>
      </c>
      <c r="E2529">
        <v>8</v>
      </c>
      <c r="F2529">
        <v>0.75294953584671021</v>
      </c>
      <c r="G2529">
        <v>0.77004033327102661</v>
      </c>
      <c r="H2529">
        <v>9.7143920138478279E-3</v>
      </c>
      <c r="I2529">
        <v>74.74273586470153</v>
      </c>
      <c r="J2529" s="6" t="s">
        <v>80</v>
      </c>
    </row>
    <row r="2530" spans="1:10" x14ac:dyDescent="0.25">
      <c r="A2530" s="5" t="str">
        <f t="shared" si="39"/>
        <v/>
      </c>
      <c r="B2530" t="s">
        <v>92</v>
      </c>
      <c r="C2530" t="s">
        <v>102</v>
      </c>
      <c r="D2530" s="8" t="s">
        <v>53</v>
      </c>
      <c r="E2530">
        <v>9</v>
      </c>
      <c r="F2530">
        <v>0.7285347580909729</v>
      </c>
      <c r="G2530">
        <v>0.7463308572769165</v>
      </c>
      <c r="H2530">
        <v>1.1295843869447708E-2</v>
      </c>
      <c r="I2530">
        <v>78.718128005312579</v>
      </c>
      <c r="J2530" s="6" t="s">
        <v>80</v>
      </c>
    </row>
    <row r="2531" spans="1:10" x14ac:dyDescent="0.25">
      <c r="A2531" s="5" t="str">
        <f t="shared" si="39"/>
        <v/>
      </c>
      <c r="B2531" t="s">
        <v>92</v>
      </c>
      <c r="C2531" t="s">
        <v>102</v>
      </c>
      <c r="D2531" s="8" t="s">
        <v>53</v>
      </c>
      <c r="E2531">
        <v>10</v>
      </c>
      <c r="F2531">
        <v>0.77315932512283325</v>
      </c>
      <c r="G2531">
        <v>0.77319300174713135</v>
      </c>
      <c r="H2531">
        <v>1.3681826181709766E-2</v>
      </c>
      <c r="I2531">
        <v>82.798307080089032</v>
      </c>
      <c r="J2531" s="6" t="s">
        <v>80</v>
      </c>
    </row>
    <row r="2532" spans="1:10" x14ac:dyDescent="0.25">
      <c r="A2532" s="5" t="str">
        <f t="shared" si="39"/>
        <v/>
      </c>
      <c r="B2532" t="s">
        <v>92</v>
      </c>
      <c r="C2532" t="s">
        <v>102</v>
      </c>
      <c r="D2532" s="8" t="s">
        <v>53</v>
      </c>
      <c r="E2532">
        <v>11</v>
      </c>
      <c r="F2532">
        <v>0.88217240571975708</v>
      </c>
      <c r="G2532">
        <v>0.87042224407196045</v>
      </c>
      <c r="H2532">
        <v>1.5998827293515205E-2</v>
      </c>
      <c r="I2532">
        <v>86.430575360636752</v>
      </c>
      <c r="J2532" s="6" t="s">
        <v>80</v>
      </c>
    </row>
    <row r="2533" spans="1:10" x14ac:dyDescent="0.25">
      <c r="A2533" s="5" t="str">
        <f t="shared" si="39"/>
        <v/>
      </c>
      <c r="B2533" t="s">
        <v>92</v>
      </c>
      <c r="C2533" t="s">
        <v>102</v>
      </c>
      <c r="D2533" s="8" t="s">
        <v>53</v>
      </c>
      <c r="E2533">
        <v>12</v>
      </c>
      <c r="F2533">
        <v>1.0699754953384399</v>
      </c>
      <c r="G2533">
        <v>1.051544189453125</v>
      </c>
      <c r="H2533">
        <v>1.8658788874745369E-2</v>
      </c>
      <c r="I2533">
        <v>88.923611341404865</v>
      </c>
      <c r="J2533" s="6" t="s">
        <v>80</v>
      </c>
    </row>
    <row r="2534" spans="1:10" x14ac:dyDescent="0.25">
      <c r="A2534" s="5" t="str">
        <f t="shared" si="39"/>
        <v/>
      </c>
      <c r="B2534" t="s">
        <v>92</v>
      </c>
      <c r="C2534" t="s">
        <v>102</v>
      </c>
      <c r="D2534" s="8" t="s">
        <v>53</v>
      </c>
      <c r="E2534">
        <v>13</v>
      </c>
      <c r="F2534">
        <v>1.3557517528533936</v>
      </c>
      <c r="G2534">
        <v>1.3449296951293945</v>
      </c>
      <c r="H2534">
        <v>2.1352235227823257E-2</v>
      </c>
      <c r="I2534">
        <v>91.557204443710248</v>
      </c>
      <c r="J2534" s="6" t="s">
        <v>80</v>
      </c>
    </row>
    <row r="2535" spans="1:10" x14ac:dyDescent="0.25">
      <c r="A2535" s="5" t="str">
        <f t="shared" si="39"/>
        <v/>
      </c>
      <c r="B2535" t="s">
        <v>92</v>
      </c>
      <c r="C2535" t="s">
        <v>102</v>
      </c>
      <c r="D2535" s="8" t="s">
        <v>53</v>
      </c>
      <c r="E2535">
        <v>14</v>
      </c>
      <c r="F2535">
        <v>1.6386791467666626</v>
      </c>
      <c r="G2535">
        <v>1.6382330656051636</v>
      </c>
      <c r="H2535">
        <v>2.3344125598669052E-2</v>
      </c>
      <c r="I2535">
        <v>93.528088210910411</v>
      </c>
      <c r="J2535" s="6" t="s">
        <v>80</v>
      </c>
    </row>
    <row r="2536" spans="1:10" x14ac:dyDescent="0.25">
      <c r="A2536" s="5" t="str">
        <f t="shared" si="39"/>
        <v/>
      </c>
      <c r="B2536" t="s">
        <v>92</v>
      </c>
      <c r="C2536" t="s">
        <v>102</v>
      </c>
      <c r="D2536" s="8" t="s">
        <v>53</v>
      </c>
      <c r="E2536">
        <v>15</v>
      </c>
      <c r="F2536">
        <v>1.9213515520095825</v>
      </c>
      <c r="G2536">
        <v>1.9415569305419922</v>
      </c>
      <c r="H2536">
        <v>2.4369517341256142E-2</v>
      </c>
      <c r="I2536">
        <v>94.529995025702306</v>
      </c>
      <c r="J2536" s="6" t="s">
        <v>80</v>
      </c>
    </row>
    <row r="2537" spans="1:10" x14ac:dyDescent="0.25">
      <c r="A2537" s="5" t="str">
        <f t="shared" si="39"/>
        <v/>
      </c>
      <c r="B2537" t="s">
        <v>92</v>
      </c>
      <c r="C2537" t="s">
        <v>102</v>
      </c>
      <c r="D2537" s="8" t="s">
        <v>53</v>
      </c>
      <c r="E2537">
        <v>16</v>
      </c>
      <c r="F2537">
        <v>2.2932965755462646</v>
      </c>
      <c r="G2537">
        <v>2.3030092716217041</v>
      </c>
      <c r="H2537">
        <v>2.4963293224573135E-2</v>
      </c>
      <c r="I2537">
        <v>94.330492455643878</v>
      </c>
      <c r="J2537" s="6" t="s">
        <v>80</v>
      </c>
    </row>
    <row r="2538" spans="1:10" x14ac:dyDescent="0.25">
      <c r="A2538" s="5" t="str">
        <f t="shared" si="39"/>
        <v/>
      </c>
      <c r="B2538" t="s">
        <v>92</v>
      </c>
      <c r="C2538" t="s">
        <v>102</v>
      </c>
      <c r="D2538" s="8" t="s">
        <v>53</v>
      </c>
      <c r="E2538">
        <v>17</v>
      </c>
      <c r="F2538">
        <v>2.5514817237854004</v>
      </c>
      <c r="G2538">
        <v>2.5717823505401611</v>
      </c>
      <c r="H2538">
        <v>2.5182051584124565E-2</v>
      </c>
      <c r="I2538">
        <v>92.767882606530279</v>
      </c>
      <c r="J2538" s="6" t="s">
        <v>80</v>
      </c>
    </row>
    <row r="2539" spans="1:10" x14ac:dyDescent="0.25">
      <c r="A2539" s="5" t="str">
        <f t="shared" si="39"/>
        <v/>
      </c>
      <c r="B2539" t="s">
        <v>92</v>
      </c>
      <c r="C2539" t="s">
        <v>102</v>
      </c>
      <c r="D2539" s="8" t="s">
        <v>53</v>
      </c>
      <c r="E2539">
        <v>18</v>
      </c>
      <c r="F2539">
        <v>2.6769864559173584</v>
      </c>
      <c r="G2539">
        <v>2.7160043716430664</v>
      </c>
      <c r="H2539">
        <v>2.4979760870337486E-2</v>
      </c>
      <c r="I2539">
        <v>90.751931686290902</v>
      </c>
      <c r="J2539" s="6" t="s">
        <v>80</v>
      </c>
    </row>
    <row r="2540" spans="1:10" x14ac:dyDescent="0.25">
      <c r="A2540" s="5" t="str">
        <f t="shared" si="39"/>
        <v/>
      </c>
      <c r="B2540" t="s">
        <v>92</v>
      </c>
      <c r="C2540" t="s">
        <v>102</v>
      </c>
      <c r="D2540" s="8" t="s">
        <v>53</v>
      </c>
      <c r="E2540">
        <v>19</v>
      </c>
      <c r="F2540">
        <v>2.6374671459197998</v>
      </c>
      <c r="G2540">
        <v>1.7539416551589966</v>
      </c>
      <c r="H2540">
        <v>2.4940468370914459E-2</v>
      </c>
      <c r="I2540">
        <v>87.285678991871137</v>
      </c>
      <c r="J2540" s="6" t="s">
        <v>80</v>
      </c>
    </row>
    <row r="2541" spans="1:10" x14ac:dyDescent="0.25">
      <c r="A2541" s="5" t="str">
        <f t="shared" si="39"/>
        <v/>
      </c>
      <c r="B2541" t="s">
        <v>92</v>
      </c>
      <c r="C2541" t="s">
        <v>102</v>
      </c>
      <c r="D2541" s="8" t="s">
        <v>53</v>
      </c>
      <c r="E2541">
        <v>20</v>
      </c>
      <c r="F2541">
        <v>2.3997917175292969</v>
      </c>
      <c r="G2541">
        <v>1.9263672828674316</v>
      </c>
      <c r="H2541">
        <v>2.3614887148141861E-2</v>
      </c>
      <c r="I2541">
        <v>82.595193168627461</v>
      </c>
      <c r="J2541" s="6" t="s">
        <v>80</v>
      </c>
    </row>
    <row r="2542" spans="1:10" x14ac:dyDescent="0.25">
      <c r="A2542" s="5" t="str">
        <f t="shared" si="39"/>
        <v/>
      </c>
      <c r="B2542" t="s">
        <v>92</v>
      </c>
      <c r="C2542" t="s">
        <v>102</v>
      </c>
      <c r="D2542" s="8" t="s">
        <v>53</v>
      </c>
      <c r="E2542">
        <v>21</v>
      </c>
      <c r="F2542">
        <v>2.2717947959899902</v>
      </c>
      <c r="G2542">
        <v>2.6999750137329102</v>
      </c>
      <c r="H2542">
        <v>2.2778201848268509E-2</v>
      </c>
      <c r="I2542">
        <v>79.633065826560028</v>
      </c>
      <c r="J2542" s="6" t="s">
        <v>80</v>
      </c>
    </row>
    <row r="2543" spans="1:10" x14ac:dyDescent="0.25">
      <c r="A2543" s="5" t="str">
        <f t="shared" si="39"/>
        <v/>
      </c>
      <c r="B2543" t="s">
        <v>92</v>
      </c>
      <c r="C2543" t="s">
        <v>102</v>
      </c>
      <c r="D2543" s="8" t="s">
        <v>53</v>
      </c>
      <c r="E2543">
        <v>22</v>
      </c>
      <c r="F2543">
        <v>2.0488717555999756</v>
      </c>
      <c r="G2543">
        <v>2.1725513935089111</v>
      </c>
      <c r="H2543">
        <v>2.0894205197691917E-2</v>
      </c>
      <c r="I2543">
        <v>77.801659757916283</v>
      </c>
      <c r="J2543" s="6" t="s">
        <v>80</v>
      </c>
    </row>
    <row r="2544" spans="1:10" x14ac:dyDescent="0.25">
      <c r="A2544" s="5" t="str">
        <f t="shared" si="39"/>
        <v/>
      </c>
      <c r="B2544" t="s">
        <v>92</v>
      </c>
      <c r="C2544" t="s">
        <v>102</v>
      </c>
      <c r="D2544" s="8" t="s">
        <v>53</v>
      </c>
      <c r="E2544">
        <v>23</v>
      </c>
      <c r="F2544">
        <v>1.7700763940811157</v>
      </c>
      <c r="G2544">
        <v>1.8067772388458252</v>
      </c>
      <c r="H2544">
        <v>1.9521772861480713E-2</v>
      </c>
      <c r="I2544">
        <v>76.633500248710746</v>
      </c>
      <c r="J2544" s="6" t="s">
        <v>80</v>
      </c>
    </row>
    <row r="2545" spans="1:10" x14ac:dyDescent="0.25">
      <c r="A2545" s="5" t="str">
        <f t="shared" si="39"/>
        <v/>
      </c>
      <c r="B2545" t="s">
        <v>92</v>
      </c>
      <c r="C2545" t="s">
        <v>102</v>
      </c>
      <c r="D2545" s="8" t="s">
        <v>53</v>
      </c>
      <c r="E2545">
        <v>24</v>
      </c>
      <c r="F2545">
        <v>1.4446228742599487</v>
      </c>
      <c r="G2545">
        <v>1.4740915298461914</v>
      </c>
      <c r="H2545">
        <v>1.7791306599974632E-2</v>
      </c>
      <c r="I2545">
        <v>75.169721439231807</v>
      </c>
      <c r="J2545" s="6" t="s">
        <v>80</v>
      </c>
    </row>
    <row r="2546" spans="1:10" x14ac:dyDescent="0.25">
      <c r="A2546" s="5" t="str">
        <f t="shared" si="39"/>
        <v/>
      </c>
      <c r="B2546" t="s">
        <v>92</v>
      </c>
      <c r="C2546" t="s">
        <v>102</v>
      </c>
      <c r="D2546" s="8" t="s">
        <v>54</v>
      </c>
      <c r="E2546">
        <v>1</v>
      </c>
      <c r="F2546">
        <v>1.2023102045059204</v>
      </c>
      <c r="G2546">
        <v>1.2157864570617676</v>
      </c>
      <c r="H2546">
        <v>1.5154380351305008E-2</v>
      </c>
      <c r="I2546">
        <v>73.652369511180609</v>
      </c>
      <c r="J2546" s="6" t="s">
        <v>80</v>
      </c>
    </row>
    <row r="2547" spans="1:10" x14ac:dyDescent="0.25">
      <c r="A2547" s="5" t="str">
        <f t="shared" si="39"/>
        <v/>
      </c>
      <c r="B2547" t="s">
        <v>92</v>
      </c>
      <c r="C2547" t="s">
        <v>102</v>
      </c>
      <c r="D2547" s="8" t="s">
        <v>54</v>
      </c>
      <c r="E2547">
        <v>2</v>
      </c>
      <c r="F2547">
        <v>1.0243493318557739</v>
      </c>
      <c r="G2547">
        <v>1.0293316841125488</v>
      </c>
      <c r="H2547">
        <v>1.3080721721053123E-2</v>
      </c>
      <c r="I2547">
        <v>72.544367854180166</v>
      </c>
      <c r="J2547" s="6" t="s">
        <v>80</v>
      </c>
    </row>
    <row r="2548" spans="1:10" x14ac:dyDescent="0.25">
      <c r="A2548" s="5" t="str">
        <f t="shared" si="39"/>
        <v/>
      </c>
      <c r="B2548" t="s">
        <v>92</v>
      </c>
      <c r="C2548" t="s">
        <v>102</v>
      </c>
      <c r="D2548" s="8" t="s">
        <v>54</v>
      </c>
      <c r="E2548">
        <v>3</v>
      </c>
      <c r="F2548">
        <v>0.90540999174118042</v>
      </c>
      <c r="G2548">
        <v>0.90061789751052856</v>
      </c>
      <c r="H2548">
        <v>1.1845478788018227E-2</v>
      </c>
      <c r="I2548">
        <v>71.830641259316906</v>
      </c>
      <c r="J2548" s="6" t="s">
        <v>80</v>
      </c>
    </row>
    <row r="2549" spans="1:10" x14ac:dyDescent="0.25">
      <c r="A2549" s="5" t="str">
        <f t="shared" si="39"/>
        <v/>
      </c>
      <c r="B2549" t="s">
        <v>92</v>
      </c>
      <c r="C2549" t="s">
        <v>102</v>
      </c>
      <c r="D2549" s="8" t="s">
        <v>54</v>
      </c>
      <c r="E2549">
        <v>4</v>
      </c>
      <c r="F2549">
        <v>0.79838746786117554</v>
      </c>
      <c r="G2549">
        <v>0.81628721952438354</v>
      </c>
      <c r="H2549">
        <v>1.068045012652874E-2</v>
      </c>
      <c r="I2549">
        <v>71.140326429162272</v>
      </c>
      <c r="J2549" s="6" t="s">
        <v>80</v>
      </c>
    </row>
    <row r="2550" spans="1:10" x14ac:dyDescent="0.25">
      <c r="A2550" s="5" t="str">
        <f t="shared" si="39"/>
        <v/>
      </c>
      <c r="B2550" t="s">
        <v>92</v>
      </c>
      <c r="C2550" t="s">
        <v>102</v>
      </c>
      <c r="D2550" s="8" t="s">
        <v>54</v>
      </c>
      <c r="E2550">
        <v>5</v>
      </c>
      <c r="F2550">
        <v>0.74794238805770874</v>
      </c>
      <c r="G2550">
        <v>0.74037986993789673</v>
      </c>
      <c r="H2550">
        <v>9.6769863739609718E-3</v>
      </c>
      <c r="I2550">
        <v>70.753599005797824</v>
      </c>
      <c r="J2550" s="6" t="s">
        <v>80</v>
      </c>
    </row>
    <row r="2551" spans="1:10" x14ac:dyDescent="0.25">
      <c r="A2551" s="5" t="str">
        <f t="shared" si="39"/>
        <v/>
      </c>
      <c r="B2551" t="s">
        <v>92</v>
      </c>
      <c r="C2551" t="s">
        <v>102</v>
      </c>
      <c r="D2551" s="8" t="s">
        <v>54</v>
      </c>
      <c r="E2551">
        <v>6</v>
      </c>
      <c r="F2551">
        <v>0.7403411865234375</v>
      </c>
      <c r="G2551">
        <v>0.72167915105819702</v>
      </c>
      <c r="H2551">
        <v>8.6895180866122246E-3</v>
      </c>
      <c r="I2551">
        <v>70.300006628005193</v>
      </c>
      <c r="J2551" s="6" t="s">
        <v>80</v>
      </c>
    </row>
    <row r="2552" spans="1:10" x14ac:dyDescent="0.25">
      <c r="A2552" s="5" t="str">
        <f t="shared" si="39"/>
        <v/>
      </c>
      <c r="B2552" t="s">
        <v>92</v>
      </c>
      <c r="C2552" t="s">
        <v>102</v>
      </c>
      <c r="D2552" s="8" t="s">
        <v>54</v>
      </c>
      <c r="E2552">
        <v>7</v>
      </c>
      <c r="F2552">
        <v>0.75184011459350586</v>
      </c>
      <c r="G2552">
        <v>0.75178223848342896</v>
      </c>
      <c r="H2552">
        <v>8.4145348519086838E-3</v>
      </c>
      <c r="I2552">
        <v>70.251130074558858</v>
      </c>
      <c r="J2552" s="6" t="s">
        <v>80</v>
      </c>
    </row>
    <row r="2553" spans="1:10" x14ac:dyDescent="0.25">
      <c r="A2553" s="5" t="str">
        <f t="shared" si="39"/>
        <v/>
      </c>
      <c r="B2553" t="s">
        <v>92</v>
      </c>
      <c r="C2553" t="s">
        <v>102</v>
      </c>
      <c r="D2553" s="8" t="s">
        <v>54</v>
      </c>
      <c r="E2553">
        <v>8</v>
      </c>
      <c r="F2553">
        <v>0.73026978969573975</v>
      </c>
      <c r="G2553">
        <v>0.7507975697517395</v>
      </c>
      <c r="H2553">
        <v>9.2407139018177986E-3</v>
      </c>
      <c r="I2553">
        <v>72.757405136700527</v>
      </c>
      <c r="J2553" s="6" t="s">
        <v>80</v>
      </c>
    </row>
    <row r="2554" spans="1:10" x14ac:dyDescent="0.25">
      <c r="A2554" s="5" t="str">
        <f t="shared" si="39"/>
        <v/>
      </c>
      <c r="B2554" t="s">
        <v>92</v>
      </c>
      <c r="C2554" t="s">
        <v>102</v>
      </c>
      <c r="D2554" s="8" t="s">
        <v>54</v>
      </c>
      <c r="E2554">
        <v>9</v>
      </c>
      <c r="F2554">
        <v>0.71188348531723022</v>
      </c>
      <c r="G2554">
        <v>0.72133630514144897</v>
      </c>
      <c r="H2554">
        <v>1.0872861370444298E-2</v>
      </c>
      <c r="I2554">
        <v>76.310604805302063</v>
      </c>
      <c r="J2554" s="6" t="s">
        <v>80</v>
      </c>
    </row>
    <row r="2555" spans="1:10" x14ac:dyDescent="0.25">
      <c r="A2555" s="5" t="str">
        <f t="shared" si="39"/>
        <v/>
      </c>
      <c r="B2555" t="s">
        <v>92</v>
      </c>
      <c r="C2555" t="s">
        <v>102</v>
      </c>
      <c r="D2555" s="8" t="s">
        <v>54</v>
      </c>
      <c r="E2555">
        <v>10</v>
      </c>
      <c r="F2555">
        <v>0.73110902309417725</v>
      </c>
      <c r="G2555">
        <v>0.72890168428421021</v>
      </c>
      <c r="H2555">
        <v>1.2906346470117569E-2</v>
      </c>
      <c r="I2555">
        <v>79.635542667776264</v>
      </c>
      <c r="J2555" s="6" t="s">
        <v>80</v>
      </c>
    </row>
    <row r="2556" spans="1:10" x14ac:dyDescent="0.25">
      <c r="A2556" s="5" t="str">
        <f t="shared" si="39"/>
        <v/>
      </c>
      <c r="B2556" t="s">
        <v>92</v>
      </c>
      <c r="C2556" t="s">
        <v>102</v>
      </c>
      <c r="D2556" s="8" t="s">
        <v>54</v>
      </c>
      <c r="E2556">
        <v>11</v>
      </c>
      <c r="F2556">
        <v>0.82111036777496338</v>
      </c>
      <c r="G2556">
        <v>0.80333590507507324</v>
      </c>
      <c r="H2556">
        <v>1.5275373123586178E-2</v>
      </c>
      <c r="I2556">
        <v>82.60955923778242</v>
      </c>
      <c r="J2556" s="6" t="s">
        <v>80</v>
      </c>
    </row>
    <row r="2557" spans="1:10" x14ac:dyDescent="0.25">
      <c r="A2557" s="5" t="str">
        <f t="shared" si="39"/>
        <v/>
      </c>
      <c r="B2557" t="s">
        <v>92</v>
      </c>
      <c r="C2557" t="s">
        <v>102</v>
      </c>
      <c r="D2557" s="8" t="s">
        <v>54</v>
      </c>
      <c r="E2557">
        <v>12</v>
      </c>
      <c r="F2557">
        <v>0.97508543729782104</v>
      </c>
      <c r="G2557">
        <v>0.94388818740844727</v>
      </c>
      <c r="H2557">
        <v>1.7638424411416054E-2</v>
      </c>
      <c r="I2557">
        <v>85.581953603973474</v>
      </c>
      <c r="J2557" s="6" t="s">
        <v>80</v>
      </c>
    </row>
    <row r="2558" spans="1:10" x14ac:dyDescent="0.25">
      <c r="A2558" s="5" t="str">
        <f t="shared" si="39"/>
        <v/>
      </c>
      <c r="B2558" t="s">
        <v>92</v>
      </c>
      <c r="C2558" t="s">
        <v>102</v>
      </c>
      <c r="D2558" s="8" t="s">
        <v>54</v>
      </c>
      <c r="E2558">
        <v>13</v>
      </c>
      <c r="F2558">
        <v>1.1839216947555542</v>
      </c>
      <c r="G2558">
        <v>1.1659541130065918</v>
      </c>
      <c r="H2558">
        <v>2.0047225058078766E-2</v>
      </c>
      <c r="I2558">
        <v>87.567655343821656</v>
      </c>
      <c r="J2558" s="6" t="s">
        <v>80</v>
      </c>
    </row>
    <row r="2559" spans="1:10" x14ac:dyDescent="0.25">
      <c r="A2559" s="5" t="str">
        <f t="shared" si="39"/>
        <v/>
      </c>
      <c r="B2559" t="s">
        <v>92</v>
      </c>
      <c r="C2559" t="s">
        <v>102</v>
      </c>
      <c r="D2559" s="8" t="s">
        <v>54</v>
      </c>
      <c r="E2559">
        <v>14</v>
      </c>
      <c r="F2559">
        <v>1.4707223176956177</v>
      </c>
      <c r="G2559">
        <v>1.4171634912490845</v>
      </c>
      <c r="H2559">
        <v>2.2181965410709381E-2</v>
      </c>
      <c r="I2559">
        <v>89.147456503728577</v>
      </c>
      <c r="J2559" s="6" t="s">
        <v>80</v>
      </c>
    </row>
    <row r="2560" spans="1:10" x14ac:dyDescent="0.25">
      <c r="A2560" s="5" t="str">
        <f t="shared" si="39"/>
        <v/>
      </c>
      <c r="B2560" t="s">
        <v>92</v>
      </c>
      <c r="C2560" t="s">
        <v>102</v>
      </c>
      <c r="D2560" s="8" t="s">
        <v>54</v>
      </c>
      <c r="E2560">
        <v>15</v>
      </c>
      <c r="F2560">
        <v>1.7539104223251343</v>
      </c>
      <c r="G2560">
        <v>1.6905084848403931</v>
      </c>
      <c r="H2560">
        <v>2.3199442774057388E-2</v>
      </c>
      <c r="I2560">
        <v>89.913753106876541</v>
      </c>
      <c r="J2560" s="6" t="s">
        <v>80</v>
      </c>
    </row>
    <row r="2561" spans="1:10" x14ac:dyDescent="0.25">
      <c r="A2561" s="5" t="str">
        <f t="shared" si="39"/>
        <v/>
      </c>
      <c r="B2561" t="s">
        <v>92</v>
      </c>
      <c r="C2561" t="s">
        <v>102</v>
      </c>
      <c r="D2561" s="8" t="s">
        <v>54</v>
      </c>
      <c r="E2561">
        <v>16</v>
      </c>
      <c r="F2561">
        <v>2.0307962894439697</v>
      </c>
      <c r="G2561">
        <v>2.0089850425720215</v>
      </c>
      <c r="H2561">
        <v>2.3892883211374283E-2</v>
      </c>
      <c r="I2561">
        <v>90.25861309031049</v>
      </c>
      <c r="J2561" s="6" t="s">
        <v>80</v>
      </c>
    </row>
    <row r="2562" spans="1:10" x14ac:dyDescent="0.25">
      <c r="A2562" s="5" t="str">
        <f t="shared" ref="A2562:A2625" si="40">IF(AND(category = B2562, subcategory=C2562, reportdate = D2562), E2562, "")</f>
        <v/>
      </c>
      <c r="B2562" t="s">
        <v>92</v>
      </c>
      <c r="C2562" t="s">
        <v>102</v>
      </c>
      <c r="D2562" s="8" t="s">
        <v>54</v>
      </c>
      <c r="E2562">
        <v>17</v>
      </c>
      <c r="F2562">
        <v>2.2643036842346191</v>
      </c>
      <c r="G2562">
        <v>2.2605340480804443</v>
      </c>
      <c r="H2562">
        <v>2.3723430931568146E-2</v>
      </c>
      <c r="I2562">
        <v>89.562629660311387</v>
      </c>
      <c r="J2562" s="6" t="s">
        <v>80</v>
      </c>
    </row>
    <row r="2563" spans="1:10" x14ac:dyDescent="0.25">
      <c r="A2563" s="5" t="str">
        <f t="shared" si="40"/>
        <v/>
      </c>
      <c r="B2563" t="s">
        <v>92</v>
      </c>
      <c r="C2563" t="s">
        <v>102</v>
      </c>
      <c r="D2563" s="8" t="s">
        <v>54</v>
      </c>
      <c r="E2563">
        <v>18</v>
      </c>
      <c r="F2563">
        <v>2.358954906463623</v>
      </c>
      <c r="G2563">
        <v>2.3944778442382813</v>
      </c>
      <c r="H2563">
        <v>2.3440884426236153E-2</v>
      </c>
      <c r="I2563">
        <v>88.290193869099497</v>
      </c>
      <c r="J2563" s="6" t="s">
        <v>80</v>
      </c>
    </row>
    <row r="2564" spans="1:10" x14ac:dyDescent="0.25">
      <c r="A2564" s="5" t="str">
        <f t="shared" si="40"/>
        <v/>
      </c>
      <c r="B2564" t="s">
        <v>92</v>
      </c>
      <c r="C2564" t="s">
        <v>102</v>
      </c>
      <c r="D2564" s="8" t="s">
        <v>54</v>
      </c>
      <c r="E2564">
        <v>19</v>
      </c>
      <c r="F2564">
        <v>2.3203001022338867</v>
      </c>
      <c r="G2564">
        <v>1.54643714427948</v>
      </c>
      <c r="H2564">
        <v>2.3328075185418129E-2</v>
      </c>
      <c r="I2564">
        <v>85.820309859153767</v>
      </c>
      <c r="J2564" s="6" t="s">
        <v>80</v>
      </c>
    </row>
    <row r="2565" spans="1:10" x14ac:dyDescent="0.25">
      <c r="A2565" s="5" t="str">
        <f t="shared" si="40"/>
        <v/>
      </c>
      <c r="B2565" t="s">
        <v>92</v>
      </c>
      <c r="C2565" t="s">
        <v>102</v>
      </c>
      <c r="D2565" s="8" t="s">
        <v>54</v>
      </c>
      <c r="E2565">
        <v>20</v>
      </c>
      <c r="F2565">
        <v>2.1619901657104492</v>
      </c>
      <c r="G2565">
        <v>1.74892258644104</v>
      </c>
      <c r="H2565">
        <v>2.2312937304377556E-2</v>
      </c>
      <c r="I2565">
        <v>81.934651201329004</v>
      </c>
      <c r="J2565" s="6" t="s">
        <v>80</v>
      </c>
    </row>
    <row r="2566" spans="1:10" x14ac:dyDescent="0.25">
      <c r="A2566" s="5" t="str">
        <f t="shared" si="40"/>
        <v/>
      </c>
      <c r="B2566" t="s">
        <v>92</v>
      </c>
      <c r="C2566" t="s">
        <v>102</v>
      </c>
      <c r="D2566" s="8" t="s">
        <v>54</v>
      </c>
      <c r="E2566">
        <v>21</v>
      </c>
      <c r="F2566">
        <v>2.0919370651245117</v>
      </c>
      <c r="G2566">
        <v>2.5210311412811279</v>
      </c>
      <c r="H2566">
        <v>2.1057937294244766E-2</v>
      </c>
      <c r="I2566">
        <v>78.904049710028303</v>
      </c>
      <c r="J2566" s="6" t="s">
        <v>80</v>
      </c>
    </row>
    <row r="2567" spans="1:10" x14ac:dyDescent="0.25">
      <c r="A2567" s="5" t="str">
        <f t="shared" si="40"/>
        <v/>
      </c>
      <c r="B2567" t="s">
        <v>92</v>
      </c>
      <c r="C2567" t="s">
        <v>102</v>
      </c>
      <c r="D2567" s="8" t="s">
        <v>54</v>
      </c>
      <c r="E2567">
        <v>22</v>
      </c>
      <c r="F2567">
        <v>1.9186568260192871</v>
      </c>
      <c r="G2567">
        <v>2.0338494777679443</v>
      </c>
      <c r="H2567">
        <v>1.9327118992805481E-2</v>
      </c>
      <c r="I2567">
        <v>77.039423363716409</v>
      </c>
      <c r="J2567" s="6" t="s">
        <v>80</v>
      </c>
    </row>
    <row r="2568" spans="1:10" x14ac:dyDescent="0.25">
      <c r="A2568" s="5" t="str">
        <f t="shared" si="40"/>
        <v/>
      </c>
      <c r="B2568" t="s">
        <v>92</v>
      </c>
      <c r="C2568" t="s">
        <v>102</v>
      </c>
      <c r="D2568" s="8" t="s">
        <v>54</v>
      </c>
      <c r="E2568">
        <v>23</v>
      </c>
      <c r="F2568">
        <v>1.6581637859344482</v>
      </c>
      <c r="G2568">
        <v>1.6804354190826416</v>
      </c>
      <c r="H2568">
        <v>1.7993608489632607E-2</v>
      </c>
      <c r="I2568">
        <v>75.35003645401774</v>
      </c>
      <c r="J2568" s="6" t="s">
        <v>80</v>
      </c>
    </row>
    <row r="2569" spans="1:10" x14ac:dyDescent="0.25">
      <c r="A2569" s="5" t="str">
        <f t="shared" si="40"/>
        <v/>
      </c>
      <c r="B2569" t="s">
        <v>92</v>
      </c>
      <c r="C2569" t="s">
        <v>102</v>
      </c>
      <c r="D2569" s="8" t="s">
        <v>54</v>
      </c>
      <c r="E2569">
        <v>24</v>
      </c>
      <c r="F2569">
        <v>1.3397700786590576</v>
      </c>
      <c r="G2569">
        <v>1.3706278800964355</v>
      </c>
      <c r="H2569">
        <v>1.6314774751663208E-2</v>
      </c>
      <c r="I2569">
        <v>74.569497928744454</v>
      </c>
      <c r="J2569" s="6" t="s">
        <v>80</v>
      </c>
    </row>
    <row r="2570" spans="1:10" x14ac:dyDescent="0.25">
      <c r="A2570" s="5" t="str">
        <f t="shared" si="40"/>
        <v/>
      </c>
      <c r="B2570" t="s">
        <v>92</v>
      </c>
      <c r="C2570" t="s">
        <v>102</v>
      </c>
      <c r="D2570" s="8" t="s">
        <v>57</v>
      </c>
      <c r="E2570">
        <v>1</v>
      </c>
      <c r="F2570">
        <v>1.360123872756958</v>
      </c>
      <c r="G2570">
        <v>1.3318753242492676</v>
      </c>
      <c r="H2570">
        <v>1.6417542472481728E-2</v>
      </c>
      <c r="I2570">
        <v>79.149075657896333</v>
      </c>
      <c r="J2570" s="6" t="s">
        <v>80</v>
      </c>
    </row>
    <row r="2571" spans="1:10" x14ac:dyDescent="0.25">
      <c r="A2571" s="5" t="str">
        <f t="shared" si="40"/>
        <v/>
      </c>
      <c r="B2571" t="s">
        <v>92</v>
      </c>
      <c r="C2571" t="s">
        <v>102</v>
      </c>
      <c r="D2571" s="8" t="s">
        <v>57</v>
      </c>
      <c r="E2571">
        <v>2</v>
      </c>
      <c r="F2571">
        <v>1.1657097339630127</v>
      </c>
      <c r="G2571">
        <v>1.1371498107910156</v>
      </c>
      <c r="H2571">
        <v>1.4697040431201458E-2</v>
      </c>
      <c r="I2571">
        <v>78.236924342106676</v>
      </c>
      <c r="J2571" s="6" t="s">
        <v>80</v>
      </c>
    </row>
    <row r="2572" spans="1:10" x14ac:dyDescent="0.25">
      <c r="A2572" s="5" t="str">
        <f t="shared" si="40"/>
        <v/>
      </c>
      <c r="B2572" t="s">
        <v>92</v>
      </c>
      <c r="C2572" t="s">
        <v>102</v>
      </c>
      <c r="D2572" s="8" t="s">
        <v>57</v>
      </c>
      <c r="E2572">
        <v>3</v>
      </c>
      <c r="F2572">
        <v>1.0255510807037354</v>
      </c>
      <c r="G2572">
        <v>1.0031949281692505</v>
      </c>
      <c r="H2572">
        <v>1.3225008733570576E-2</v>
      </c>
      <c r="I2572">
        <v>77.221893092104992</v>
      </c>
      <c r="J2572" s="6" t="s">
        <v>80</v>
      </c>
    </row>
    <row r="2573" spans="1:10" x14ac:dyDescent="0.25">
      <c r="A2573" s="5" t="str">
        <f t="shared" si="40"/>
        <v/>
      </c>
      <c r="B2573" t="s">
        <v>92</v>
      </c>
      <c r="C2573" t="s">
        <v>102</v>
      </c>
      <c r="D2573" s="8" t="s">
        <v>57</v>
      </c>
      <c r="E2573">
        <v>4</v>
      </c>
      <c r="F2573">
        <v>0.91746670007705688</v>
      </c>
      <c r="G2573">
        <v>0.91204047203063965</v>
      </c>
      <c r="H2573">
        <v>1.1840095743536949E-2</v>
      </c>
      <c r="I2573">
        <v>76.542488486840867</v>
      </c>
      <c r="J2573" s="6" t="s">
        <v>80</v>
      </c>
    </row>
    <row r="2574" spans="1:10" x14ac:dyDescent="0.25">
      <c r="A2574" s="5" t="str">
        <f t="shared" si="40"/>
        <v/>
      </c>
      <c r="B2574" t="s">
        <v>92</v>
      </c>
      <c r="C2574" t="s">
        <v>102</v>
      </c>
      <c r="D2574" s="8" t="s">
        <v>57</v>
      </c>
      <c r="E2574">
        <v>5</v>
      </c>
      <c r="F2574">
        <v>0.85326319932937622</v>
      </c>
      <c r="G2574">
        <v>0.85212254524230957</v>
      </c>
      <c r="H2574">
        <v>1.0723656974732876E-2</v>
      </c>
      <c r="I2574">
        <v>76.157542763158645</v>
      </c>
      <c r="J2574" s="6" t="s">
        <v>80</v>
      </c>
    </row>
    <row r="2575" spans="1:10" x14ac:dyDescent="0.25">
      <c r="A2575" s="5" t="str">
        <f t="shared" si="40"/>
        <v/>
      </c>
      <c r="B2575" t="s">
        <v>92</v>
      </c>
      <c r="C2575" t="s">
        <v>102</v>
      </c>
      <c r="D2575" s="8" t="s">
        <v>57</v>
      </c>
      <c r="E2575">
        <v>6</v>
      </c>
      <c r="F2575">
        <v>0.81357455253601074</v>
      </c>
      <c r="G2575">
        <v>0.82129448652267456</v>
      </c>
      <c r="H2575">
        <v>1.0157004930078983E-2</v>
      </c>
      <c r="I2575">
        <v>75.535082236837852</v>
      </c>
      <c r="J2575" s="6" t="s">
        <v>80</v>
      </c>
    </row>
    <row r="2576" spans="1:10" x14ac:dyDescent="0.25">
      <c r="A2576" s="5" t="str">
        <f t="shared" si="40"/>
        <v/>
      </c>
      <c r="B2576" t="s">
        <v>92</v>
      </c>
      <c r="C2576" t="s">
        <v>102</v>
      </c>
      <c r="D2576" s="8" t="s">
        <v>57</v>
      </c>
      <c r="E2576">
        <v>7</v>
      </c>
      <c r="F2576">
        <v>0.84022778272628784</v>
      </c>
      <c r="G2576">
        <v>0.8514215350151062</v>
      </c>
      <c r="H2576">
        <v>1.0030549950897694E-2</v>
      </c>
      <c r="I2576">
        <v>75.083156250001068</v>
      </c>
      <c r="J2576" s="6" t="s">
        <v>80</v>
      </c>
    </row>
    <row r="2577" spans="1:10" x14ac:dyDescent="0.25">
      <c r="A2577" s="5" t="str">
        <f t="shared" si="40"/>
        <v/>
      </c>
      <c r="B2577" t="s">
        <v>92</v>
      </c>
      <c r="C2577" t="s">
        <v>102</v>
      </c>
      <c r="D2577" s="8" t="s">
        <v>57</v>
      </c>
      <c r="E2577">
        <v>8</v>
      </c>
      <c r="F2577">
        <v>0.84936362504959106</v>
      </c>
      <c r="G2577">
        <v>0.86233127117156982</v>
      </c>
      <c r="H2577">
        <v>1.1062308214604855E-2</v>
      </c>
      <c r="I2577">
        <v>77.201419407897006</v>
      </c>
      <c r="J2577" s="6" t="s">
        <v>80</v>
      </c>
    </row>
    <row r="2578" spans="1:10" x14ac:dyDescent="0.25">
      <c r="A2578" s="5" t="str">
        <f t="shared" si="40"/>
        <v/>
      </c>
      <c r="B2578" t="s">
        <v>92</v>
      </c>
      <c r="C2578" t="s">
        <v>102</v>
      </c>
      <c r="D2578" s="8" t="s">
        <v>57</v>
      </c>
      <c r="E2578">
        <v>9</v>
      </c>
      <c r="F2578">
        <v>0.85020500421524048</v>
      </c>
      <c r="G2578">
        <v>0.86405324935913086</v>
      </c>
      <c r="H2578">
        <v>1.2856202200055122E-2</v>
      </c>
      <c r="I2578">
        <v>82.001351973683171</v>
      </c>
      <c r="J2578" s="6" t="s">
        <v>80</v>
      </c>
    </row>
    <row r="2579" spans="1:10" x14ac:dyDescent="0.25">
      <c r="A2579" s="5" t="str">
        <f t="shared" si="40"/>
        <v/>
      </c>
      <c r="B2579" t="s">
        <v>92</v>
      </c>
      <c r="C2579" t="s">
        <v>102</v>
      </c>
      <c r="D2579" s="8" t="s">
        <v>57</v>
      </c>
      <c r="E2579">
        <v>10</v>
      </c>
      <c r="F2579">
        <v>0.93270337581634521</v>
      </c>
      <c r="G2579">
        <v>0.92676264047622681</v>
      </c>
      <c r="H2579">
        <v>1.5409179963171482E-2</v>
      </c>
      <c r="I2579">
        <v>85.881746710526429</v>
      </c>
      <c r="J2579" s="6" t="s">
        <v>80</v>
      </c>
    </row>
    <row r="2580" spans="1:10" x14ac:dyDescent="0.25">
      <c r="A2580" s="5" t="str">
        <f t="shared" si="40"/>
        <v/>
      </c>
      <c r="B2580" t="s">
        <v>92</v>
      </c>
      <c r="C2580" t="s">
        <v>102</v>
      </c>
      <c r="D2580" s="8" t="s">
        <v>57</v>
      </c>
      <c r="E2580">
        <v>11</v>
      </c>
      <c r="F2580">
        <v>1.0968911647796631</v>
      </c>
      <c r="G2580">
        <v>1.0862172842025757</v>
      </c>
      <c r="H2580">
        <v>1.8276434391736984E-2</v>
      </c>
      <c r="I2580">
        <v>89.269144736839479</v>
      </c>
      <c r="J2580" s="6" t="s">
        <v>80</v>
      </c>
    </row>
    <row r="2581" spans="1:10" x14ac:dyDescent="0.25">
      <c r="A2581" s="5" t="str">
        <f t="shared" si="40"/>
        <v/>
      </c>
      <c r="B2581" t="s">
        <v>92</v>
      </c>
      <c r="C2581" t="s">
        <v>102</v>
      </c>
      <c r="D2581" s="8" t="s">
        <v>57</v>
      </c>
      <c r="E2581">
        <v>12</v>
      </c>
      <c r="F2581">
        <v>1.3465569019317627</v>
      </c>
      <c r="G2581">
        <v>1.3196612596511841</v>
      </c>
      <c r="H2581">
        <v>2.1090192720293999E-2</v>
      </c>
      <c r="I2581">
        <v>91.48993421052181</v>
      </c>
      <c r="J2581" s="6" t="s">
        <v>80</v>
      </c>
    </row>
    <row r="2582" spans="1:10" x14ac:dyDescent="0.25">
      <c r="A2582" s="5" t="str">
        <f t="shared" si="40"/>
        <v/>
      </c>
      <c r="B2582" t="s">
        <v>92</v>
      </c>
      <c r="C2582" t="s">
        <v>102</v>
      </c>
      <c r="D2582" s="8" t="s">
        <v>57</v>
      </c>
      <c r="E2582">
        <v>13</v>
      </c>
      <c r="F2582">
        <v>1.6414783000946045</v>
      </c>
      <c r="G2582">
        <v>1.6331974267959595</v>
      </c>
      <c r="H2582">
        <v>2.3557605221867561E-2</v>
      </c>
      <c r="I2582">
        <v>93.659736842102475</v>
      </c>
      <c r="J2582" s="6" t="s">
        <v>80</v>
      </c>
    </row>
    <row r="2583" spans="1:10" x14ac:dyDescent="0.25">
      <c r="A2583" s="5" t="str">
        <f t="shared" si="40"/>
        <v/>
      </c>
      <c r="B2583" t="s">
        <v>92</v>
      </c>
      <c r="C2583" t="s">
        <v>102</v>
      </c>
      <c r="D2583" s="8" t="s">
        <v>57</v>
      </c>
      <c r="E2583">
        <v>14</v>
      </c>
      <c r="F2583">
        <v>1.9266284704208374</v>
      </c>
      <c r="G2583">
        <v>1.9144225120544434</v>
      </c>
      <c r="H2583">
        <v>2.5676015764474869E-2</v>
      </c>
      <c r="I2583">
        <v>94.991940789479756</v>
      </c>
      <c r="J2583" s="6" t="s">
        <v>80</v>
      </c>
    </row>
    <row r="2584" spans="1:10" x14ac:dyDescent="0.25">
      <c r="A2584" s="5" t="str">
        <f t="shared" si="40"/>
        <v/>
      </c>
      <c r="B2584" t="s">
        <v>92</v>
      </c>
      <c r="C2584" t="s">
        <v>102</v>
      </c>
      <c r="D2584" s="8" t="s">
        <v>57</v>
      </c>
      <c r="E2584">
        <v>15</v>
      </c>
      <c r="F2584">
        <v>2.2624666690826416</v>
      </c>
      <c r="G2584">
        <v>2.2239589691162109</v>
      </c>
      <c r="H2584">
        <v>2.6672095060348511E-2</v>
      </c>
      <c r="I2584">
        <v>96.199786184214616</v>
      </c>
      <c r="J2584" s="6" t="s">
        <v>80</v>
      </c>
    </row>
    <row r="2585" spans="1:10" x14ac:dyDescent="0.25">
      <c r="A2585" s="5" t="str">
        <f t="shared" si="40"/>
        <v/>
      </c>
      <c r="B2585" t="s">
        <v>92</v>
      </c>
      <c r="C2585" t="s">
        <v>102</v>
      </c>
      <c r="D2585" s="8" t="s">
        <v>57</v>
      </c>
      <c r="E2585">
        <v>16</v>
      </c>
      <c r="F2585">
        <v>2.59334397315979</v>
      </c>
      <c r="G2585">
        <v>2.5643622875213623</v>
      </c>
      <c r="H2585">
        <v>2.6630669832229614E-2</v>
      </c>
      <c r="I2585">
        <v>96.253980263160358</v>
      </c>
      <c r="J2585" s="6" t="s">
        <v>80</v>
      </c>
    </row>
    <row r="2586" spans="1:10" x14ac:dyDescent="0.25">
      <c r="A2586" s="5" t="str">
        <f t="shared" si="40"/>
        <v/>
      </c>
      <c r="B2586" t="s">
        <v>92</v>
      </c>
      <c r="C2586" t="s">
        <v>102</v>
      </c>
      <c r="D2586" s="8" t="s">
        <v>57</v>
      </c>
      <c r="E2586">
        <v>17</v>
      </c>
      <c r="F2586">
        <v>2.8163106441497803</v>
      </c>
      <c r="G2586">
        <v>2.806138277053833</v>
      </c>
      <c r="H2586">
        <v>2.6500217616558075E-2</v>
      </c>
      <c r="I2586">
        <v>95.354690789474986</v>
      </c>
      <c r="J2586" s="6" t="s">
        <v>80</v>
      </c>
    </row>
    <row r="2587" spans="1:10" x14ac:dyDescent="0.25">
      <c r="A2587" s="5" t="str">
        <f t="shared" si="40"/>
        <v/>
      </c>
      <c r="B2587" t="s">
        <v>92</v>
      </c>
      <c r="C2587" t="s">
        <v>102</v>
      </c>
      <c r="D2587" s="8" t="s">
        <v>57</v>
      </c>
      <c r="E2587">
        <v>18</v>
      </c>
      <c r="F2587">
        <v>2.9029064178466797</v>
      </c>
      <c r="G2587">
        <v>2.9177935123443604</v>
      </c>
      <c r="H2587">
        <v>2.60972511023283E-2</v>
      </c>
      <c r="I2587">
        <v>93.85694243421112</v>
      </c>
      <c r="J2587" s="6" t="s">
        <v>80</v>
      </c>
    </row>
    <row r="2588" spans="1:10" x14ac:dyDescent="0.25">
      <c r="A2588" s="5" t="str">
        <f t="shared" si="40"/>
        <v/>
      </c>
      <c r="B2588" t="s">
        <v>92</v>
      </c>
      <c r="C2588" t="s">
        <v>102</v>
      </c>
      <c r="D2588" s="8" t="s">
        <v>57</v>
      </c>
      <c r="E2588">
        <v>19</v>
      </c>
      <c r="F2588">
        <v>2.8412630558013916</v>
      </c>
      <c r="G2588">
        <v>1.9116059541702271</v>
      </c>
      <c r="H2588">
        <v>2.6212936267256737E-2</v>
      </c>
      <c r="I2588">
        <v>91.019572368423383</v>
      </c>
      <c r="J2588" s="6" t="s">
        <v>80</v>
      </c>
    </row>
    <row r="2589" spans="1:10" x14ac:dyDescent="0.25">
      <c r="A2589" s="5" t="str">
        <f t="shared" si="40"/>
        <v/>
      </c>
      <c r="B2589" t="s">
        <v>92</v>
      </c>
      <c r="C2589" t="s">
        <v>102</v>
      </c>
      <c r="D2589" s="8" t="s">
        <v>57</v>
      </c>
      <c r="E2589">
        <v>20</v>
      </c>
      <c r="F2589">
        <v>2.6345367431640625</v>
      </c>
      <c r="G2589">
        <v>2.1431891918182373</v>
      </c>
      <c r="H2589">
        <v>2.4681968614459038E-2</v>
      </c>
      <c r="I2589">
        <v>86.353949013154818</v>
      </c>
      <c r="J2589" s="6" t="s">
        <v>80</v>
      </c>
    </row>
    <row r="2590" spans="1:10" x14ac:dyDescent="0.25">
      <c r="A2590" s="5" t="str">
        <f t="shared" si="40"/>
        <v/>
      </c>
      <c r="B2590" t="s">
        <v>92</v>
      </c>
      <c r="C2590" t="s">
        <v>102</v>
      </c>
      <c r="D2590" s="8" t="s">
        <v>57</v>
      </c>
      <c r="E2590">
        <v>21</v>
      </c>
      <c r="F2590">
        <v>2.5089316368103027</v>
      </c>
      <c r="G2590">
        <v>3.031294584274292</v>
      </c>
      <c r="H2590">
        <v>2.3835992440581322E-2</v>
      </c>
      <c r="I2590">
        <v>83.475751644736448</v>
      </c>
      <c r="J2590" s="6" t="s">
        <v>80</v>
      </c>
    </row>
    <row r="2591" spans="1:10" x14ac:dyDescent="0.25">
      <c r="A2591" s="5" t="str">
        <f t="shared" si="40"/>
        <v/>
      </c>
      <c r="B2591" t="s">
        <v>92</v>
      </c>
      <c r="C2591" t="s">
        <v>102</v>
      </c>
      <c r="D2591" s="8" t="s">
        <v>57</v>
      </c>
      <c r="E2591">
        <v>22</v>
      </c>
      <c r="F2591">
        <v>2.280029296875</v>
      </c>
      <c r="G2591">
        <v>2.4644119739532471</v>
      </c>
      <c r="H2591">
        <v>2.2231647744774818E-2</v>
      </c>
      <c r="I2591">
        <v>82.09022697367746</v>
      </c>
      <c r="J2591" s="6" t="s">
        <v>80</v>
      </c>
    </row>
    <row r="2592" spans="1:10" x14ac:dyDescent="0.25">
      <c r="A2592" s="5" t="str">
        <f t="shared" si="40"/>
        <v/>
      </c>
      <c r="B2592" t="s">
        <v>92</v>
      </c>
      <c r="C2592" t="s">
        <v>102</v>
      </c>
      <c r="D2592" s="8" t="s">
        <v>57</v>
      </c>
      <c r="E2592">
        <v>23</v>
      </c>
      <c r="F2592">
        <v>1.9473667144775391</v>
      </c>
      <c r="G2592">
        <v>2.0173659324645996</v>
      </c>
      <c r="H2592">
        <v>2.065078541636467E-2</v>
      </c>
      <c r="I2592">
        <v>81.061975328948876</v>
      </c>
      <c r="J2592" s="6" t="s">
        <v>80</v>
      </c>
    </row>
    <row r="2593" spans="1:10" x14ac:dyDescent="0.25">
      <c r="A2593" s="5" t="str">
        <f t="shared" si="40"/>
        <v/>
      </c>
      <c r="B2593" t="s">
        <v>92</v>
      </c>
      <c r="C2593" t="s">
        <v>102</v>
      </c>
      <c r="D2593" s="8" t="s">
        <v>57</v>
      </c>
      <c r="E2593">
        <v>24</v>
      </c>
      <c r="F2593">
        <v>1.602590799331665</v>
      </c>
      <c r="G2593">
        <v>1.6656407117843628</v>
      </c>
      <c r="H2593">
        <v>1.8828816711902618E-2</v>
      </c>
      <c r="I2593">
        <v>80.266268092102678</v>
      </c>
      <c r="J2593" s="6" t="s">
        <v>80</v>
      </c>
    </row>
    <row r="2594" spans="1:10" x14ac:dyDescent="0.25">
      <c r="A2594" s="5" t="str">
        <f t="shared" si="40"/>
        <v/>
      </c>
      <c r="B2594" t="s">
        <v>92</v>
      </c>
      <c r="C2594" t="s">
        <v>102</v>
      </c>
      <c r="D2594" s="8" t="s">
        <v>58</v>
      </c>
      <c r="E2594">
        <v>1</v>
      </c>
      <c r="F2594">
        <v>1.3633348941802979</v>
      </c>
      <c r="G2594">
        <v>1.3615480661392212</v>
      </c>
      <c r="H2594">
        <v>1.6353970393538475E-2</v>
      </c>
      <c r="I2594">
        <v>79.085604739178038</v>
      </c>
      <c r="J2594" s="6" t="s">
        <v>80</v>
      </c>
    </row>
    <row r="2595" spans="1:10" x14ac:dyDescent="0.25">
      <c r="A2595" s="5" t="str">
        <f t="shared" si="40"/>
        <v/>
      </c>
      <c r="B2595" t="s">
        <v>92</v>
      </c>
      <c r="C2595" t="s">
        <v>102</v>
      </c>
      <c r="D2595" s="8" t="s">
        <v>58</v>
      </c>
      <c r="E2595">
        <v>2</v>
      </c>
      <c r="F2595">
        <v>1.1523559093475342</v>
      </c>
      <c r="G2595">
        <v>1.1494946479797363</v>
      </c>
      <c r="H2595">
        <v>1.4679809100925922E-2</v>
      </c>
      <c r="I2595">
        <v>78.235864735883609</v>
      </c>
      <c r="J2595" s="6" t="s">
        <v>80</v>
      </c>
    </row>
    <row r="2596" spans="1:10" x14ac:dyDescent="0.25">
      <c r="A2596" s="5" t="str">
        <f t="shared" si="40"/>
        <v/>
      </c>
      <c r="B2596" t="s">
        <v>92</v>
      </c>
      <c r="C2596" t="s">
        <v>102</v>
      </c>
      <c r="D2596" s="8" t="s">
        <v>58</v>
      </c>
      <c r="E2596">
        <v>3</v>
      </c>
      <c r="F2596">
        <v>1.0114392042160034</v>
      </c>
      <c r="G2596">
        <v>1.0010111331939697</v>
      </c>
      <c r="H2596">
        <v>1.3298419304192066E-2</v>
      </c>
      <c r="I2596">
        <v>77.507396741814077</v>
      </c>
      <c r="J2596" s="6" t="s">
        <v>80</v>
      </c>
    </row>
    <row r="2597" spans="1:10" x14ac:dyDescent="0.25">
      <c r="A2597" s="5" t="str">
        <f t="shared" si="40"/>
        <v/>
      </c>
      <c r="B2597" t="s">
        <v>92</v>
      </c>
      <c r="C2597" t="s">
        <v>102</v>
      </c>
      <c r="D2597" s="8" t="s">
        <v>58</v>
      </c>
      <c r="E2597">
        <v>4</v>
      </c>
      <c r="F2597">
        <v>0.91040652990341187</v>
      </c>
      <c r="G2597">
        <v>0.90536928176879883</v>
      </c>
      <c r="H2597">
        <v>1.1828294023871422E-2</v>
      </c>
      <c r="I2597">
        <v>76.680184301467335</v>
      </c>
      <c r="J2597" s="6" t="s">
        <v>80</v>
      </c>
    </row>
    <row r="2598" spans="1:10" x14ac:dyDescent="0.25">
      <c r="A2598" s="5" t="str">
        <f t="shared" si="40"/>
        <v/>
      </c>
      <c r="B2598" t="s">
        <v>92</v>
      </c>
      <c r="C2598" t="s">
        <v>102</v>
      </c>
      <c r="D2598" s="8" t="s">
        <v>58</v>
      </c>
      <c r="E2598">
        <v>5</v>
      </c>
      <c r="F2598">
        <v>0.84057807922363281</v>
      </c>
      <c r="G2598">
        <v>0.82341974973678589</v>
      </c>
      <c r="H2598">
        <v>1.0680775158107281E-2</v>
      </c>
      <c r="I2598">
        <v>75.798357742311921</v>
      </c>
      <c r="J2598" s="6" t="s">
        <v>80</v>
      </c>
    </row>
    <row r="2599" spans="1:10" x14ac:dyDescent="0.25">
      <c r="A2599" s="5" t="str">
        <f t="shared" si="40"/>
        <v/>
      </c>
      <c r="B2599" t="s">
        <v>92</v>
      </c>
      <c r="C2599" t="s">
        <v>102</v>
      </c>
      <c r="D2599" s="8" t="s">
        <v>58</v>
      </c>
      <c r="E2599">
        <v>6</v>
      </c>
      <c r="F2599">
        <v>0.80638182163238525</v>
      </c>
      <c r="G2599">
        <v>0.80579859018325806</v>
      </c>
      <c r="H2599">
        <v>1.0026969015598297E-2</v>
      </c>
      <c r="I2599">
        <v>74.98023531347468</v>
      </c>
      <c r="J2599" s="6" t="s">
        <v>80</v>
      </c>
    </row>
    <row r="2600" spans="1:10" x14ac:dyDescent="0.25">
      <c r="A2600" s="5" t="str">
        <f t="shared" si="40"/>
        <v/>
      </c>
      <c r="B2600" t="s">
        <v>92</v>
      </c>
      <c r="C2600" t="s">
        <v>102</v>
      </c>
      <c r="D2600" s="8" t="s">
        <v>58</v>
      </c>
      <c r="E2600">
        <v>7</v>
      </c>
      <c r="F2600">
        <v>0.81194692850112915</v>
      </c>
      <c r="G2600">
        <v>0.82574790716171265</v>
      </c>
      <c r="H2600">
        <v>9.8545122891664505E-3</v>
      </c>
      <c r="I2600">
        <v>74.675191706435257</v>
      </c>
      <c r="J2600" s="6" t="s">
        <v>80</v>
      </c>
    </row>
    <row r="2601" spans="1:10" x14ac:dyDescent="0.25">
      <c r="A2601" s="5" t="str">
        <f t="shared" si="40"/>
        <v/>
      </c>
      <c r="B2601" t="s">
        <v>92</v>
      </c>
      <c r="C2601" t="s">
        <v>102</v>
      </c>
      <c r="D2601" s="8" t="s">
        <v>58</v>
      </c>
      <c r="E2601">
        <v>8</v>
      </c>
      <c r="F2601">
        <v>0.83427554368972778</v>
      </c>
      <c r="G2601">
        <v>0.84052050113677979</v>
      </c>
      <c r="H2601">
        <v>1.0988458059728146E-2</v>
      </c>
      <c r="I2601">
        <v>77.319234819815577</v>
      </c>
      <c r="J2601" s="6" t="s">
        <v>80</v>
      </c>
    </row>
    <row r="2602" spans="1:10" x14ac:dyDescent="0.25">
      <c r="A2602" s="5" t="str">
        <f t="shared" si="40"/>
        <v/>
      </c>
      <c r="B2602" t="s">
        <v>92</v>
      </c>
      <c r="C2602" t="s">
        <v>102</v>
      </c>
      <c r="D2602" s="8" t="s">
        <v>58</v>
      </c>
      <c r="E2602">
        <v>9</v>
      </c>
      <c r="F2602">
        <v>0.84188050031661987</v>
      </c>
      <c r="G2602">
        <v>0.83964657783508301</v>
      </c>
      <c r="H2602">
        <v>1.2914260849356651E-2</v>
      </c>
      <c r="I2602">
        <v>82.185608030280534</v>
      </c>
      <c r="J2602" s="6" t="s">
        <v>80</v>
      </c>
    </row>
    <row r="2603" spans="1:10" x14ac:dyDescent="0.25">
      <c r="A2603" s="5" t="str">
        <f t="shared" si="40"/>
        <v/>
      </c>
      <c r="B2603" t="s">
        <v>92</v>
      </c>
      <c r="C2603" t="s">
        <v>102</v>
      </c>
      <c r="D2603" s="8" t="s">
        <v>58</v>
      </c>
      <c r="E2603">
        <v>10</v>
      </c>
      <c r="F2603">
        <v>0.92402005195617676</v>
      </c>
      <c r="G2603">
        <v>0.90068233013153076</v>
      </c>
      <c r="H2603">
        <v>1.5502631664276123E-2</v>
      </c>
      <c r="I2603">
        <v>87.299988481156461</v>
      </c>
      <c r="J2603" s="6" t="s">
        <v>80</v>
      </c>
    </row>
    <row r="2604" spans="1:10" x14ac:dyDescent="0.25">
      <c r="A2604" s="5" t="str">
        <f t="shared" si="40"/>
        <v/>
      </c>
      <c r="B2604" t="s">
        <v>92</v>
      </c>
      <c r="C2604" t="s">
        <v>102</v>
      </c>
      <c r="D2604" s="8" t="s">
        <v>58</v>
      </c>
      <c r="E2604">
        <v>11</v>
      </c>
      <c r="F2604">
        <v>1.1030657291412354</v>
      </c>
      <c r="G2604">
        <v>1.0798575878143311</v>
      </c>
      <c r="H2604">
        <v>1.8212556838989258E-2</v>
      </c>
      <c r="I2604">
        <v>91.279088365967638</v>
      </c>
      <c r="J2604" s="6" t="s">
        <v>80</v>
      </c>
    </row>
    <row r="2605" spans="1:10" x14ac:dyDescent="0.25">
      <c r="A2605" s="5" t="str">
        <f t="shared" si="40"/>
        <v/>
      </c>
      <c r="B2605" t="s">
        <v>92</v>
      </c>
      <c r="C2605" t="s">
        <v>102</v>
      </c>
      <c r="D2605" s="8" t="s">
        <v>58</v>
      </c>
      <c r="E2605">
        <v>12</v>
      </c>
      <c r="F2605">
        <v>1.3980481624603271</v>
      </c>
      <c r="G2605">
        <v>1.3564412593841553</v>
      </c>
      <c r="H2605">
        <v>2.1048584952950478E-2</v>
      </c>
      <c r="I2605">
        <v>94.618461411879309</v>
      </c>
      <c r="J2605" s="6" t="s">
        <v>80</v>
      </c>
    </row>
    <row r="2606" spans="1:10" x14ac:dyDescent="0.25">
      <c r="A2606" s="5" t="str">
        <f t="shared" si="40"/>
        <v/>
      </c>
      <c r="B2606" t="s">
        <v>92</v>
      </c>
      <c r="C2606" t="s">
        <v>102</v>
      </c>
      <c r="D2606" s="8" t="s">
        <v>58</v>
      </c>
      <c r="E2606">
        <v>13</v>
      </c>
      <c r="F2606">
        <v>1.7608339786529541</v>
      </c>
      <c r="G2606">
        <v>1.6986509561538696</v>
      </c>
      <c r="H2606">
        <v>2.3879529908299446E-2</v>
      </c>
      <c r="I2606">
        <v>97.079094948162265</v>
      </c>
      <c r="J2606" s="6" t="s">
        <v>80</v>
      </c>
    </row>
    <row r="2607" spans="1:10" x14ac:dyDescent="0.25">
      <c r="A2607" s="5" t="str">
        <f t="shared" si="40"/>
        <v/>
      </c>
      <c r="B2607" t="s">
        <v>92</v>
      </c>
      <c r="C2607" t="s">
        <v>102</v>
      </c>
      <c r="D2607" s="8" t="s">
        <v>58</v>
      </c>
      <c r="E2607">
        <v>14</v>
      </c>
      <c r="F2607">
        <v>2.0722200870513916</v>
      </c>
      <c r="G2607">
        <v>2.0371038913726807</v>
      </c>
      <c r="H2607">
        <v>2.5859199464321136E-2</v>
      </c>
      <c r="I2607">
        <v>98.805094619049385</v>
      </c>
      <c r="J2607" s="6" t="s">
        <v>80</v>
      </c>
    </row>
    <row r="2608" spans="1:10" x14ac:dyDescent="0.25">
      <c r="A2608" s="5" t="str">
        <f t="shared" si="40"/>
        <v/>
      </c>
      <c r="B2608" t="s">
        <v>92</v>
      </c>
      <c r="C2608" t="s">
        <v>102</v>
      </c>
      <c r="D2608" s="8" t="s">
        <v>58</v>
      </c>
      <c r="E2608">
        <v>15</v>
      </c>
      <c r="F2608">
        <v>2.3961834907531738</v>
      </c>
      <c r="G2608">
        <v>2.3658907413482666</v>
      </c>
      <c r="H2608">
        <v>2.677135169506073E-2</v>
      </c>
      <c r="I2608">
        <v>99.63750041138762</v>
      </c>
      <c r="J2608" s="6" t="s">
        <v>80</v>
      </c>
    </row>
    <row r="2609" spans="1:10" x14ac:dyDescent="0.25">
      <c r="A2609" s="5" t="str">
        <f t="shared" si="40"/>
        <v/>
      </c>
      <c r="B2609" t="s">
        <v>92</v>
      </c>
      <c r="C2609" t="s">
        <v>102</v>
      </c>
      <c r="D2609" s="8" t="s">
        <v>58</v>
      </c>
      <c r="E2609">
        <v>16</v>
      </c>
      <c r="F2609">
        <v>2.6781182289123535</v>
      </c>
      <c r="G2609">
        <v>2.7122640609741211</v>
      </c>
      <c r="H2609">
        <v>2.6673978194594383E-2</v>
      </c>
      <c r="I2609">
        <v>98.786845482962278</v>
      </c>
      <c r="J2609" s="6" t="s">
        <v>80</v>
      </c>
    </row>
    <row r="2610" spans="1:10" x14ac:dyDescent="0.25">
      <c r="A2610" s="5" t="str">
        <f t="shared" si="40"/>
        <v/>
      </c>
      <c r="B2610" t="s">
        <v>92</v>
      </c>
      <c r="C2610" t="s">
        <v>102</v>
      </c>
      <c r="D2610" s="8" t="s">
        <v>58</v>
      </c>
      <c r="E2610">
        <v>17</v>
      </c>
      <c r="F2610">
        <v>2.8536007404327393</v>
      </c>
      <c r="G2610">
        <v>2.8578300476074219</v>
      </c>
      <c r="H2610">
        <v>2.646607905626297E-2</v>
      </c>
      <c r="I2610">
        <v>94.720251768966989</v>
      </c>
      <c r="J2610" s="6" t="s">
        <v>80</v>
      </c>
    </row>
    <row r="2611" spans="1:10" x14ac:dyDescent="0.25">
      <c r="A2611" s="5" t="str">
        <f t="shared" si="40"/>
        <v/>
      </c>
      <c r="B2611" t="s">
        <v>92</v>
      </c>
      <c r="C2611" t="s">
        <v>102</v>
      </c>
      <c r="D2611" s="8" t="s">
        <v>58</v>
      </c>
      <c r="E2611">
        <v>18</v>
      </c>
      <c r="F2611">
        <v>2.8626759052276611</v>
      </c>
      <c r="G2611">
        <v>1.906436562538147</v>
      </c>
      <c r="H2611">
        <v>2.6798883453011513E-2</v>
      </c>
      <c r="I2611">
        <v>92.046855356260252</v>
      </c>
      <c r="J2611" s="6" t="s">
        <v>80</v>
      </c>
    </row>
    <row r="2612" spans="1:10" x14ac:dyDescent="0.25">
      <c r="A2612" s="5" t="str">
        <f t="shared" si="40"/>
        <v/>
      </c>
      <c r="B2612" t="s">
        <v>92</v>
      </c>
      <c r="C2612" t="s">
        <v>102</v>
      </c>
      <c r="D2612" s="8" t="s">
        <v>58</v>
      </c>
      <c r="E2612">
        <v>19</v>
      </c>
      <c r="F2612">
        <v>2.7506852149963379</v>
      </c>
      <c r="G2612">
        <v>2.3553133010864258</v>
      </c>
      <c r="H2612">
        <v>2.5796806439757347E-2</v>
      </c>
      <c r="I2612">
        <v>88.997824584495646</v>
      </c>
      <c r="J2612" s="6" t="s">
        <v>80</v>
      </c>
    </row>
    <row r="2613" spans="1:10" x14ac:dyDescent="0.25">
      <c r="A2613" s="5" t="str">
        <f t="shared" si="40"/>
        <v/>
      </c>
      <c r="B2613" t="s">
        <v>92</v>
      </c>
      <c r="C2613" t="s">
        <v>102</v>
      </c>
      <c r="D2613" s="8" t="s">
        <v>58</v>
      </c>
      <c r="E2613">
        <v>20</v>
      </c>
      <c r="F2613">
        <v>2.5897774696350098</v>
      </c>
      <c r="G2613">
        <v>2.327599048614502</v>
      </c>
      <c r="H2613">
        <v>2.4570075795054436E-2</v>
      </c>
      <c r="I2613">
        <v>87.730455817019418</v>
      </c>
      <c r="J2613" s="6" t="s">
        <v>80</v>
      </c>
    </row>
    <row r="2614" spans="1:10" x14ac:dyDescent="0.25">
      <c r="A2614" s="5" t="str">
        <f t="shared" si="40"/>
        <v/>
      </c>
      <c r="B2614" t="s">
        <v>92</v>
      </c>
      <c r="C2614" t="s">
        <v>102</v>
      </c>
      <c r="D2614" s="8" t="s">
        <v>58</v>
      </c>
      <c r="E2614">
        <v>21</v>
      </c>
      <c r="F2614">
        <v>2.4912302494049072</v>
      </c>
      <c r="G2614">
        <v>2.319368839263916</v>
      </c>
      <c r="H2614">
        <v>2.3803023621439934E-2</v>
      </c>
      <c r="I2614">
        <v>85.78376830673551</v>
      </c>
      <c r="J2614" s="6" t="s">
        <v>80</v>
      </c>
    </row>
    <row r="2615" spans="1:10" x14ac:dyDescent="0.25">
      <c r="A2615" s="5" t="str">
        <f t="shared" si="40"/>
        <v/>
      </c>
      <c r="B2615" t="s">
        <v>92</v>
      </c>
      <c r="C2615" t="s">
        <v>102</v>
      </c>
      <c r="D2615" s="8" t="s">
        <v>58</v>
      </c>
      <c r="E2615">
        <v>22</v>
      </c>
      <c r="F2615">
        <v>2.3071582317352295</v>
      </c>
      <c r="G2615">
        <v>2.7714381217956543</v>
      </c>
      <c r="H2615">
        <v>2.292327769100666E-2</v>
      </c>
      <c r="I2615">
        <v>83.13740661511153</v>
      </c>
      <c r="J2615" s="6" t="s">
        <v>80</v>
      </c>
    </row>
    <row r="2616" spans="1:10" x14ac:dyDescent="0.25">
      <c r="A2616" s="5" t="str">
        <f t="shared" si="40"/>
        <v/>
      </c>
      <c r="B2616" t="s">
        <v>92</v>
      </c>
      <c r="C2616" t="s">
        <v>102</v>
      </c>
      <c r="D2616" s="8" t="s">
        <v>58</v>
      </c>
      <c r="E2616">
        <v>23</v>
      </c>
      <c r="F2616">
        <v>2.0136449337005615</v>
      </c>
      <c r="G2616">
        <v>2.1764144897460938</v>
      </c>
      <c r="H2616">
        <v>2.1007588133215904E-2</v>
      </c>
      <c r="I2616">
        <v>82.32047720915206</v>
      </c>
      <c r="J2616" s="6" t="s">
        <v>80</v>
      </c>
    </row>
    <row r="2617" spans="1:10" x14ac:dyDescent="0.25">
      <c r="A2617" s="5" t="str">
        <f t="shared" si="40"/>
        <v/>
      </c>
      <c r="B2617" t="s">
        <v>92</v>
      </c>
      <c r="C2617" t="s">
        <v>102</v>
      </c>
      <c r="D2617" s="8" t="s">
        <v>58</v>
      </c>
      <c r="E2617">
        <v>24</v>
      </c>
      <c r="F2617">
        <v>1.7061080932617188</v>
      </c>
      <c r="G2617">
        <v>1.7449479103088379</v>
      </c>
      <c r="H2617">
        <v>1.919127069413662E-2</v>
      </c>
      <c r="I2617">
        <v>80.938476221823066</v>
      </c>
      <c r="J2617" s="6" t="s">
        <v>80</v>
      </c>
    </row>
    <row r="2618" spans="1:10" x14ac:dyDescent="0.25">
      <c r="A2618" s="5" t="str">
        <f t="shared" si="40"/>
        <v/>
      </c>
      <c r="B2618" t="s">
        <v>92</v>
      </c>
      <c r="C2618" t="s">
        <v>102</v>
      </c>
      <c r="D2618" s="8" t="s">
        <v>59</v>
      </c>
      <c r="E2618">
        <v>1</v>
      </c>
      <c r="F2618">
        <v>1.4353034496307373</v>
      </c>
      <c r="G2618">
        <v>1.4378615617752075</v>
      </c>
      <c r="H2618">
        <v>1.6439536586403847E-2</v>
      </c>
      <c r="I2618">
        <v>79.729087027913934</v>
      </c>
      <c r="J2618" s="6" t="s">
        <v>80</v>
      </c>
    </row>
    <row r="2619" spans="1:10" x14ac:dyDescent="0.25">
      <c r="A2619" s="5" t="str">
        <f t="shared" si="40"/>
        <v/>
      </c>
      <c r="B2619" t="s">
        <v>92</v>
      </c>
      <c r="C2619" t="s">
        <v>102</v>
      </c>
      <c r="D2619" s="8" t="s">
        <v>59</v>
      </c>
      <c r="E2619">
        <v>2</v>
      </c>
      <c r="F2619">
        <v>1.2194811105728149</v>
      </c>
      <c r="G2619">
        <v>1.2102445363998413</v>
      </c>
      <c r="H2619">
        <v>1.4678828418254852E-2</v>
      </c>
      <c r="I2619">
        <v>79.172192118229859</v>
      </c>
      <c r="J2619" s="6" t="s">
        <v>80</v>
      </c>
    </row>
    <row r="2620" spans="1:10" x14ac:dyDescent="0.25">
      <c r="A2620" s="5" t="str">
        <f t="shared" si="40"/>
        <v/>
      </c>
      <c r="B2620" t="s">
        <v>92</v>
      </c>
      <c r="C2620" t="s">
        <v>102</v>
      </c>
      <c r="D2620" s="8" t="s">
        <v>59</v>
      </c>
      <c r="E2620">
        <v>3</v>
      </c>
      <c r="F2620">
        <v>1.0637059211730957</v>
      </c>
      <c r="G2620">
        <v>1.0658633708953857</v>
      </c>
      <c r="H2620">
        <v>1.3325920328497887E-2</v>
      </c>
      <c r="I2620">
        <v>78.473118226598046</v>
      </c>
      <c r="J2620" s="6" t="s">
        <v>80</v>
      </c>
    </row>
    <row r="2621" spans="1:10" x14ac:dyDescent="0.25">
      <c r="A2621" s="5" t="str">
        <f t="shared" si="40"/>
        <v/>
      </c>
      <c r="B2621" t="s">
        <v>92</v>
      </c>
      <c r="C2621" t="s">
        <v>102</v>
      </c>
      <c r="D2621" s="8" t="s">
        <v>59</v>
      </c>
      <c r="E2621">
        <v>4</v>
      </c>
      <c r="F2621">
        <v>0.9684222936630249</v>
      </c>
      <c r="G2621">
        <v>0.96698206663131714</v>
      </c>
      <c r="H2621">
        <v>1.1904798448085785E-2</v>
      </c>
      <c r="I2621">
        <v>78.151789819377115</v>
      </c>
      <c r="J2621" s="6" t="s">
        <v>80</v>
      </c>
    </row>
    <row r="2622" spans="1:10" x14ac:dyDescent="0.25">
      <c r="A2622" s="5" t="str">
        <f t="shared" si="40"/>
        <v/>
      </c>
      <c r="B2622" t="s">
        <v>92</v>
      </c>
      <c r="C2622" t="s">
        <v>102</v>
      </c>
      <c r="D2622" s="8" t="s">
        <v>59</v>
      </c>
      <c r="E2622">
        <v>5</v>
      </c>
      <c r="F2622">
        <v>0.92104947566986084</v>
      </c>
      <c r="G2622">
        <v>0.90839087963104248</v>
      </c>
      <c r="H2622">
        <v>1.1023102328181267E-2</v>
      </c>
      <c r="I2622">
        <v>77.791205254516072</v>
      </c>
      <c r="J2622" s="6" t="s">
        <v>80</v>
      </c>
    </row>
    <row r="2623" spans="1:10" x14ac:dyDescent="0.25">
      <c r="A2623" s="5" t="str">
        <f t="shared" si="40"/>
        <v/>
      </c>
      <c r="B2623" t="s">
        <v>92</v>
      </c>
      <c r="C2623" t="s">
        <v>102</v>
      </c>
      <c r="D2623" s="8" t="s">
        <v>59</v>
      </c>
      <c r="E2623">
        <v>6</v>
      </c>
      <c r="F2623">
        <v>0.89804649353027344</v>
      </c>
      <c r="G2623">
        <v>0.883250892162323</v>
      </c>
      <c r="H2623">
        <v>1.0477334260940552E-2</v>
      </c>
      <c r="I2623">
        <v>77.509206896554105</v>
      </c>
      <c r="J2623" s="6" t="s">
        <v>80</v>
      </c>
    </row>
    <row r="2624" spans="1:10" x14ac:dyDescent="0.25">
      <c r="A2624" s="5" t="str">
        <f t="shared" si="40"/>
        <v/>
      </c>
      <c r="B2624" t="s">
        <v>92</v>
      </c>
      <c r="C2624" t="s">
        <v>102</v>
      </c>
      <c r="D2624" s="8" t="s">
        <v>59</v>
      </c>
      <c r="E2624">
        <v>7</v>
      </c>
      <c r="F2624">
        <v>0.9046018123626709</v>
      </c>
      <c r="G2624">
        <v>0.90973097085952759</v>
      </c>
      <c r="H2624">
        <v>1.0300155729055405E-2</v>
      </c>
      <c r="I2624">
        <v>77.65286535304115</v>
      </c>
      <c r="J2624" s="6" t="s">
        <v>80</v>
      </c>
    </row>
    <row r="2625" spans="1:10" x14ac:dyDescent="0.25">
      <c r="A2625" s="5" t="str">
        <f t="shared" si="40"/>
        <v/>
      </c>
      <c r="B2625" t="s">
        <v>92</v>
      </c>
      <c r="C2625" t="s">
        <v>102</v>
      </c>
      <c r="D2625" s="8" t="s">
        <v>59</v>
      </c>
      <c r="E2625">
        <v>8</v>
      </c>
      <c r="F2625">
        <v>0.8968159556388855</v>
      </c>
      <c r="G2625">
        <v>0.91261905431747437</v>
      </c>
      <c r="H2625">
        <v>1.119864359498024E-2</v>
      </c>
      <c r="I2625">
        <v>78.977858784892831</v>
      </c>
      <c r="J2625" s="6" t="s">
        <v>80</v>
      </c>
    </row>
    <row r="2626" spans="1:10" x14ac:dyDescent="0.25">
      <c r="A2626" s="5" t="str">
        <f t="shared" ref="A2626:A2689" si="41">IF(AND(category = B2626, subcategory=C2626, reportdate = D2626), E2626, "")</f>
        <v/>
      </c>
      <c r="B2626" t="s">
        <v>92</v>
      </c>
      <c r="C2626" t="s">
        <v>102</v>
      </c>
      <c r="D2626" s="8" t="s">
        <v>59</v>
      </c>
      <c r="E2626">
        <v>9</v>
      </c>
      <c r="F2626">
        <v>0.87232935428619385</v>
      </c>
      <c r="G2626">
        <v>0.89179575443267822</v>
      </c>
      <c r="H2626">
        <v>1.2854632921516895E-2</v>
      </c>
      <c r="I2626">
        <v>81.53795566502879</v>
      </c>
      <c r="J2626" s="6" t="s">
        <v>80</v>
      </c>
    </row>
    <row r="2627" spans="1:10" x14ac:dyDescent="0.25">
      <c r="A2627" s="5" t="str">
        <f t="shared" si="41"/>
        <v/>
      </c>
      <c r="B2627" t="s">
        <v>92</v>
      </c>
      <c r="C2627" t="s">
        <v>102</v>
      </c>
      <c r="D2627" s="8" t="s">
        <v>59</v>
      </c>
      <c r="E2627">
        <v>10</v>
      </c>
      <c r="F2627">
        <v>0.94817453622817993</v>
      </c>
      <c r="G2627">
        <v>0.94975608587265015</v>
      </c>
      <c r="H2627">
        <v>1.5410756692290306E-2</v>
      </c>
      <c r="I2627">
        <v>85.743758620696156</v>
      </c>
      <c r="J2627" s="6" t="s">
        <v>80</v>
      </c>
    </row>
    <row r="2628" spans="1:10" x14ac:dyDescent="0.25">
      <c r="A2628" s="5" t="str">
        <f t="shared" si="41"/>
        <v/>
      </c>
      <c r="B2628" t="s">
        <v>92</v>
      </c>
      <c r="C2628" t="s">
        <v>102</v>
      </c>
      <c r="D2628" s="8" t="s">
        <v>59</v>
      </c>
      <c r="E2628">
        <v>11</v>
      </c>
      <c r="F2628">
        <v>1.1073764562606812</v>
      </c>
      <c r="G2628">
        <v>1.0694839954376221</v>
      </c>
      <c r="H2628">
        <v>1.8235480412840843E-2</v>
      </c>
      <c r="I2628">
        <v>89.161602627252051</v>
      </c>
      <c r="J2628" s="6" t="s">
        <v>80</v>
      </c>
    </row>
    <row r="2629" spans="1:10" x14ac:dyDescent="0.25">
      <c r="A2629" s="5" t="str">
        <f t="shared" si="41"/>
        <v/>
      </c>
      <c r="B2629" t="s">
        <v>92</v>
      </c>
      <c r="C2629" t="s">
        <v>102</v>
      </c>
      <c r="D2629" s="8" t="s">
        <v>59</v>
      </c>
      <c r="E2629">
        <v>12</v>
      </c>
      <c r="F2629">
        <v>1.2884620428085327</v>
      </c>
      <c r="G2629">
        <v>1.2549458742141724</v>
      </c>
      <c r="H2629">
        <v>2.0765863358974457E-2</v>
      </c>
      <c r="I2629">
        <v>92.274034482755297</v>
      </c>
      <c r="J2629" s="6" t="s">
        <v>80</v>
      </c>
    </row>
    <row r="2630" spans="1:10" x14ac:dyDescent="0.25">
      <c r="A2630" s="5" t="str">
        <f t="shared" si="41"/>
        <v/>
      </c>
      <c r="B2630" t="s">
        <v>92</v>
      </c>
      <c r="C2630" t="s">
        <v>102</v>
      </c>
      <c r="D2630" s="8" t="s">
        <v>59</v>
      </c>
      <c r="E2630">
        <v>13</v>
      </c>
      <c r="F2630">
        <v>1.5573576688766479</v>
      </c>
      <c r="G2630">
        <v>1.5295174121856689</v>
      </c>
      <c r="H2630">
        <v>2.3231564089655876E-2</v>
      </c>
      <c r="I2630">
        <v>93.904706075534605</v>
      </c>
      <c r="J2630" s="6" t="s">
        <v>80</v>
      </c>
    </row>
    <row r="2631" spans="1:10" x14ac:dyDescent="0.25">
      <c r="A2631" s="5" t="str">
        <f t="shared" si="41"/>
        <v/>
      </c>
      <c r="B2631" t="s">
        <v>92</v>
      </c>
      <c r="C2631" t="s">
        <v>102</v>
      </c>
      <c r="D2631" s="8" t="s">
        <v>59</v>
      </c>
      <c r="E2631">
        <v>14</v>
      </c>
      <c r="F2631">
        <v>1.8678007125854492</v>
      </c>
      <c r="G2631">
        <v>1.8276022672653198</v>
      </c>
      <c r="H2631">
        <v>2.5366269052028656E-2</v>
      </c>
      <c r="I2631">
        <v>95.647980295569738</v>
      </c>
      <c r="J2631" s="6" t="s">
        <v>80</v>
      </c>
    </row>
    <row r="2632" spans="1:10" x14ac:dyDescent="0.25">
      <c r="A2632" s="5" t="str">
        <f t="shared" si="41"/>
        <v/>
      </c>
      <c r="B2632" t="s">
        <v>92</v>
      </c>
      <c r="C2632" t="s">
        <v>102</v>
      </c>
      <c r="D2632" s="8" t="s">
        <v>59</v>
      </c>
      <c r="E2632">
        <v>15</v>
      </c>
      <c r="F2632">
        <v>2.1467444896697998</v>
      </c>
      <c r="G2632">
        <v>2.1310470104217529</v>
      </c>
      <c r="H2632">
        <v>2.6280861347913742E-2</v>
      </c>
      <c r="I2632">
        <v>95.979162561575265</v>
      </c>
      <c r="J2632" s="6" t="s">
        <v>80</v>
      </c>
    </row>
    <row r="2633" spans="1:10" x14ac:dyDescent="0.25">
      <c r="A2633" s="5" t="str">
        <f t="shared" si="41"/>
        <v/>
      </c>
      <c r="B2633" t="s">
        <v>92</v>
      </c>
      <c r="C2633" t="s">
        <v>102</v>
      </c>
      <c r="D2633" s="8" t="s">
        <v>59</v>
      </c>
      <c r="E2633">
        <v>16</v>
      </c>
      <c r="F2633">
        <v>2.4317691326141357</v>
      </c>
      <c r="G2633">
        <v>2.4679269790649414</v>
      </c>
      <c r="H2633">
        <v>2.64284648001194E-2</v>
      </c>
      <c r="I2633">
        <v>95.42253201970685</v>
      </c>
      <c r="J2633" s="6" t="s">
        <v>80</v>
      </c>
    </row>
    <row r="2634" spans="1:10" x14ac:dyDescent="0.25">
      <c r="A2634" s="5" t="str">
        <f t="shared" si="41"/>
        <v/>
      </c>
      <c r="B2634" t="s">
        <v>92</v>
      </c>
      <c r="C2634" t="s">
        <v>102</v>
      </c>
      <c r="D2634" s="8" t="s">
        <v>59</v>
      </c>
      <c r="E2634">
        <v>17</v>
      </c>
      <c r="F2634">
        <v>2.6438400745391846</v>
      </c>
      <c r="G2634">
        <v>2.6611471176147461</v>
      </c>
      <c r="H2634">
        <v>2.6260795071721077E-2</v>
      </c>
      <c r="I2634">
        <v>93.675651888339516</v>
      </c>
      <c r="J2634" s="6" t="s">
        <v>80</v>
      </c>
    </row>
    <row r="2635" spans="1:10" x14ac:dyDescent="0.25">
      <c r="A2635" s="5" t="str">
        <f t="shared" si="41"/>
        <v/>
      </c>
      <c r="B2635" t="s">
        <v>92</v>
      </c>
      <c r="C2635" t="s">
        <v>102</v>
      </c>
      <c r="D2635" s="8" t="s">
        <v>59</v>
      </c>
      <c r="E2635">
        <v>18</v>
      </c>
      <c r="F2635">
        <v>2.7394416332244873</v>
      </c>
      <c r="G2635">
        <v>1.8653932809829712</v>
      </c>
      <c r="H2635">
        <v>2.6662861928343773E-2</v>
      </c>
      <c r="I2635">
        <v>92.479986863704312</v>
      </c>
      <c r="J2635" s="6" t="s">
        <v>80</v>
      </c>
    </row>
    <row r="2636" spans="1:10" x14ac:dyDescent="0.25">
      <c r="A2636" s="5" t="str">
        <f t="shared" si="41"/>
        <v/>
      </c>
      <c r="B2636" t="s">
        <v>92</v>
      </c>
      <c r="C2636" t="s">
        <v>102</v>
      </c>
      <c r="D2636" s="8" t="s">
        <v>59</v>
      </c>
      <c r="E2636">
        <v>19</v>
      </c>
      <c r="F2636">
        <v>2.6446864604949951</v>
      </c>
      <c r="G2636">
        <v>2.2781121730804443</v>
      </c>
      <c r="H2636">
        <v>2.5889085605740547E-2</v>
      </c>
      <c r="I2636">
        <v>89.495175697872924</v>
      </c>
      <c r="J2636" s="6" t="s">
        <v>80</v>
      </c>
    </row>
    <row r="2637" spans="1:10" x14ac:dyDescent="0.25">
      <c r="A2637" s="5" t="str">
        <f t="shared" si="41"/>
        <v/>
      </c>
      <c r="B2637" t="s">
        <v>92</v>
      </c>
      <c r="C2637" t="s">
        <v>102</v>
      </c>
      <c r="D2637" s="8" t="s">
        <v>59</v>
      </c>
      <c r="E2637">
        <v>20</v>
      </c>
      <c r="F2637">
        <v>2.4849357604980469</v>
      </c>
      <c r="G2637">
        <v>2.2436072826385498</v>
      </c>
      <c r="H2637">
        <v>2.4660447612404823E-2</v>
      </c>
      <c r="I2637">
        <v>85.47118226601188</v>
      </c>
      <c r="J2637" s="6" t="s">
        <v>80</v>
      </c>
    </row>
    <row r="2638" spans="1:10" x14ac:dyDescent="0.25">
      <c r="A2638" s="5" t="str">
        <f t="shared" si="41"/>
        <v/>
      </c>
      <c r="B2638" t="s">
        <v>92</v>
      </c>
      <c r="C2638" t="s">
        <v>102</v>
      </c>
      <c r="D2638" s="8" t="s">
        <v>59</v>
      </c>
      <c r="E2638">
        <v>21</v>
      </c>
      <c r="F2638">
        <v>2.3799467086791992</v>
      </c>
      <c r="G2638">
        <v>2.219956636428833</v>
      </c>
      <c r="H2638">
        <v>2.3617809638381004E-2</v>
      </c>
      <c r="I2638">
        <v>82.970057471266841</v>
      </c>
      <c r="J2638" s="6" t="s">
        <v>80</v>
      </c>
    </row>
    <row r="2639" spans="1:10" x14ac:dyDescent="0.25">
      <c r="A2639" s="5" t="str">
        <f t="shared" si="41"/>
        <v/>
      </c>
      <c r="B2639" t="s">
        <v>92</v>
      </c>
      <c r="C2639" t="s">
        <v>102</v>
      </c>
      <c r="D2639" s="8" t="s">
        <v>59</v>
      </c>
      <c r="E2639">
        <v>22</v>
      </c>
      <c r="F2639">
        <v>2.2248930931091309</v>
      </c>
      <c r="G2639">
        <v>2.6629457473754883</v>
      </c>
      <c r="H2639">
        <v>2.2910824045538902E-2</v>
      </c>
      <c r="I2639">
        <v>81.620323481115378</v>
      </c>
      <c r="J2639" s="6" t="s">
        <v>80</v>
      </c>
    </row>
    <row r="2640" spans="1:10" x14ac:dyDescent="0.25">
      <c r="A2640" s="5" t="str">
        <f t="shared" si="41"/>
        <v/>
      </c>
      <c r="B2640" t="s">
        <v>92</v>
      </c>
      <c r="C2640" t="s">
        <v>102</v>
      </c>
      <c r="D2640" s="8" t="s">
        <v>59</v>
      </c>
      <c r="E2640">
        <v>23</v>
      </c>
      <c r="F2640">
        <v>1.9362707138061523</v>
      </c>
      <c r="G2640">
        <v>2.0745856761932373</v>
      </c>
      <c r="H2640">
        <v>2.1057367324829102E-2</v>
      </c>
      <c r="I2640">
        <v>80.49415270936062</v>
      </c>
      <c r="J2640" s="6" t="s">
        <v>80</v>
      </c>
    </row>
    <row r="2641" spans="1:10" x14ac:dyDescent="0.25">
      <c r="A2641" s="5" t="str">
        <f t="shared" si="41"/>
        <v/>
      </c>
      <c r="B2641" t="s">
        <v>92</v>
      </c>
      <c r="C2641" t="s">
        <v>102</v>
      </c>
      <c r="D2641" s="8" t="s">
        <v>59</v>
      </c>
      <c r="E2641">
        <v>24</v>
      </c>
      <c r="F2641">
        <v>1.5661585330963135</v>
      </c>
      <c r="G2641">
        <v>1.6525601148605347</v>
      </c>
      <c r="H2641">
        <v>1.9139746204018593E-2</v>
      </c>
      <c r="I2641">
        <v>79.080702791459586</v>
      </c>
      <c r="J2641" s="6" t="s">
        <v>80</v>
      </c>
    </row>
    <row r="2642" spans="1:10" x14ac:dyDescent="0.25">
      <c r="A2642" s="5" t="str">
        <f t="shared" si="41"/>
        <v/>
      </c>
      <c r="B2642" t="s">
        <v>92</v>
      </c>
      <c r="C2642" t="s">
        <v>102</v>
      </c>
      <c r="D2642" s="8" t="s">
        <v>55</v>
      </c>
      <c r="E2642">
        <v>1</v>
      </c>
      <c r="F2642">
        <v>1.215476393699646</v>
      </c>
      <c r="G2642">
        <v>0.86716169118881226</v>
      </c>
      <c r="H2642">
        <v>0.21125102043151855</v>
      </c>
      <c r="I2642">
        <v>60.600000000000016</v>
      </c>
      <c r="J2642" s="6" t="s">
        <v>80</v>
      </c>
    </row>
    <row r="2643" spans="1:10" x14ac:dyDescent="0.25">
      <c r="A2643" s="5" t="str">
        <f t="shared" si="41"/>
        <v/>
      </c>
      <c r="B2643" t="s">
        <v>92</v>
      </c>
      <c r="C2643" t="s">
        <v>102</v>
      </c>
      <c r="D2643" s="8" t="s">
        <v>55</v>
      </c>
      <c r="E2643">
        <v>2</v>
      </c>
      <c r="F2643">
        <v>0.8991890549659729</v>
      </c>
      <c r="G2643">
        <v>0.6747780442237854</v>
      </c>
      <c r="H2643">
        <v>0.1552114337682724</v>
      </c>
      <c r="I2643">
        <v>60.259428571428572</v>
      </c>
      <c r="J2643" s="6" t="s">
        <v>80</v>
      </c>
    </row>
    <row r="2644" spans="1:10" x14ac:dyDescent="0.25">
      <c r="A2644" s="5" t="str">
        <f t="shared" si="41"/>
        <v/>
      </c>
      <c r="B2644" t="s">
        <v>92</v>
      </c>
      <c r="C2644" t="s">
        <v>102</v>
      </c>
      <c r="D2644" s="8" t="s">
        <v>55</v>
      </c>
      <c r="E2644">
        <v>3</v>
      </c>
      <c r="F2644">
        <v>0.60392844676971436</v>
      </c>
      <c r="G2644">
        <v>0.75941973924636841</v>
      </c>
      <c r="H2644">
        <v>0.1045377254486084</v>
      </c>
      <c r="I2644">
        <v>59.15</v>
      </c>
      <c r="J2644" s="6" t="s">
        <v>80</v>
      </c>
    </row>
    <row r="2645" spans="1:10" x14ac:dyDescent="0.25">
      <c r="A2645" s="5" t="str">
        <f t="shared" si="41"/>
        <v/>
      </c>
      <c r="B2645" t="s">
        <v>92</v>
      </c>
      <c r="C2645" t="s">
        <v>102</v>
      </c>
      <c r="D2645" s="8" t="s">
        <v>55</v>
      </c>
      <c r="E2645">
        <v>4</v>
      </c>
      <c r="F2645">
        <v>0.57775086164474487</v>
      </c>
      <c r="G2645">
        <v>0.68870729207992554</v>
      </c>
      <c r="H2645">
        <v>9.8535142838954926E-2</v>
      </c>
      <c r="I2645">
        <v>58.691428571428553</v>
      </c>
      <c r="J2645" s="6" t="s">
        <v>80</v>
      </c>
    </row>
    <row r="2646" spans="1:10" x14ac:dyDescent="0.25">
      <c r="A2646" s="5" t="str">
        <f t="shared" si="41"/>
        <v/>
      </c>
      <c r="B2646" t="s">
        <v>92</v>
      </c>
      <c r="C2646" t="s">
        <v>102</v>
      </c>
      <c r="D2646" s="8" t="s">
        <v>55</v>
      </c>
      <c r="E2646">
        <v>5</v>
      </c>
      <c r="F2646">
        <v>0.63784617185592651</v>
      </c>
      <c r="G2646">
        <v>0.56751251220703125</v>
      </c>
      <c r="H2646">
        <v>6.2434755265712738E-2</v>
      </c>
      <c r="I2646">
        <v>58.251142857142867</v>
      </c>
      <c r="J2646" s="6" t="s">
        <v>80</v>
      </c>
    </row>
    <row r="2647" spans="1:10" x14ac:dyDescent="0.25">
      <c r="A2647" s="5" t="str">
        <f t="shared" si="41"/>
        <v/>
      </c>
      <c r="B2647" t="s">
        <v>92</v>
      </c>
      <c r="C2647" t="s">
        <v>102</v>
      </c>
      <c r="D2647" s="8" t="s">
        <v>55</v>
      </c>
      <c r="E2647">
        <v>6</v>
      </c>
      <c r="F2647">
        <v>0.58543837070465088</v>
      </c>
      <c r="G2647">
        <v>0.54262495040893555</v>
      </c>
      <c r="H2647">
        <v>5.0043579190969467E-2</v>
      </c>
      <c r="I2647">
        <v>57.618285714285676</v>
      </c>
      <c r="J2647" s="6" t="s">
        <v>80</v>
      </c>
    </row>
    <row r="2648" spans="1:10" x14ac:dyDescent="0.25">
      <c r="A2648" s="5" t="str">
        <f t="shared" si="41"/>
        <v/>
      </c>
      <c r="B2648" t="s">
        <v>92</v>
      </c>
      <c r="C2648" t="s">
        <v>102</v>
      </c>
      <c r="D2648" s="8" t="s">
        <v>55</v>
      </c>
      <c r="E2648">
        <v>7</v>
      </c>
      <c r="F2648">
        <v>0.62488752603530884</v>
      </c>
      <c r="G2648">
        <v>0.62405449151992798</v>
      </c>
      <c r="H2648">
        <v>6.4448006451129913E-2</v>
      </c>
      <c r="I2648">
        <v>57.471999999999944</v>
      </c>
      <c r="J2648" s="6" t="s">
        <v>80</v>
      </c>
    </row>
    <row r="2649" spans="1:10" x14ac:dyDescent="0.25">
      <c r="A2649" s="5" t="str">
        <f t="shared" si="41"/>
        <v/>
      </c>
      <c r="B2649" t="s">
        <v>92</v>
      </c>
      <c r="C2649" t="s">
        <v>102</v>
      </c>
      <c r="D2649" s="8" t="s">
        <v>55</v>
      </c>
      <c r="E2649">
        <v>8</v>
      </c>
      <c r="F2649">
        <v>0.75124746561050415</v>
      </c>
      <c r="G2649">
        <v>0.64226186275482178</v>
      </c>
      <c r="H2649">
        <v>8.4700539708137512E-2</v>
      </c>
      <c r="I2649">
        <v>60.221142857142866</v>
      </c>
      <c r="J2649" s="6" t="s">
        <v>80</v>
      </c>
    </row>
    <row r="2650" spans="1:10" x14ac:dyDescent="0.25">
      <c r="A2650" s="5" t="str">
        <f t="shared" si="41"/>
        <v/>
      </c>
      <c r="B2650" t="s">
        <v>92</v>
      </c>
      <c r="C2650" t="s">
        <v>102</v>
      </c>
      <c r="D2650" s="8" t="s">
        <v>55</v>
      </c>
      <c r="E2650">
        <v>9</v>
      </c>
      <c r="F2650">
        <v>0.5828096866607666</v>
      </c>
      <c r="G2650">
        <v>0.61961591243743896</v>
      </c>
      <c r="H2650">
        <v>8.33100825548172E-2</v>
      </c>
      <c r="I2650">
        <v>66.388000000000005</v>
      </c>
      <c r="J2650" s="6" t="s">
        <v>80</v>
      </c>
    </row>
    <row r="2651" spans="1:10" x14ac:dyDescent="0.25">
      <c r="A2651" s="5" t="str">
        <f t="shared" si="41"/>
        <v/>
      </c>
      <c r="B2651" t="s">
        <v>92</v>
      </c>
      <c r="C2651" t="s">
        <v>102</v>
      </c>
      <c r="D2651" s="8" t="s">
        <v>55</v>
      </c>
      <c r="E2651">
        <v>10</v>
      </c>
      <c r="F2651">
        <v>0.45136401057243347</v>
      </c>
      <c r="G2651">
        <v>0.61895489692687988</v>
      </c>
      <c r="H2651">
        <v>0.1092720627784729</v>
      </c>
      <c r="I2651">
        <v>73.228571428571485</v>
      </c>
      <c r="J2651" s="6" t="s">
        <v>80</v>
      </c>
    </row>
    <row r="2652" spans="1:10" x14ac:dyDescent="0.25">
      <c r="A2652" s="5" t="str">
        <f t="shared" si="41"/>
        <v/>
      </c>
      <c r="B2652" t="s">
        <v>92</v>
      </c>
      <c r="C2652" t="s">
        <v>102</v>
      </c>
      <c r="D2652" s="8" t="s">
        <v>55</v>
      </c>
      <c r="E2652">
        <v>11</v>
      </c>
      <c r="F2652">
        <v>0.5085940957069397</v>
      </c>
      <c r="G2652">
        <v>0.54437482357025146</v>
      </c>
      <c r="H2652">
        <v>0.14406189322471619</v>
      </c>
      <c r="I2652">
        <v>77.499999999999972</v>
      </c>
      <c r="J2652" s="6" t="s">
        <v>80</v>
      </c>
    </row>
    <row r="2653" spans="1:10" x14ac:dyDescent="0.25">
      <c r="A2653" s="5" t="str">
        <f t="shared" si="41"/>
        <v/>
      </c>
      <c r="B2653" t="s">
        <v>92</v>
      </c>
      <c r="C2653" t="s">
        <v>102</v>
      </c>
      <c r="D2653" s="8" t="s">
        <v>55</v>
      </c>
      <c r="E2653">
        <v>12</v>
      </c>
      <c r="F2653">
        <v>0.71684348583221436</v>
      </c>
      <c r="G2653">
        <v>0.57981562614440918</v>
      </c>
      <c r="H2653">
        <v>0.15339338779449463</v>
      </c>
      <c r="I2653">
        <v>78.15142857142861</v>
      </c>
      <c r="J2653" s="6" t="s">
        <v>80</v>
      </c>
    </row>
    <row r="2654" spans="1:10" x14ac:dyDescent="0.25">
      <c r="A2654" s="5" t="str">
        <f t="shared" si="41"/>
        <v/>
      </c>
      <c r="B2654" t="s">
        <v>92</v>
      </c>
      <c r="C2654" t="s">
        <v>102</v>
      </c>
      <c r="D2654" s="8" t="s">
        <v>55</v>
      </c>
      <c r="E2654">
        <v>13</v>
      </c>
      <c r="F2654">
        <v>0.865672767162323</v>
      </c>
      <c r="G2654">
        <v>0.68234515190124512</v>
      </c>
      <c r="H2654">
        <v>0.17772065103054047</v>
      </c>
      <c r="I2654">
        <v>79.294285714285692</v>
      </c>
      <c r="J2654" s="6" t="s">
        <v>80</v>
      </c>
    </row>
    <row r="2655" spans="1:10" x14ac:dyDescent="0.25">
      <c r="A2655" s="5" t="str">
        <f t="shared" si="41"/>
        <v/>
      </c>
      <c r="B2655" t="s">
        <v>92</v>
      </c>
      <c r="C2655" t="s">
        <v>102</v>
      </c>
      <c r="D2655" s="8" t="s">
        <v>55</v>
      </c>
      <c r="E2655">
        <v>14</v>
      </c>
      <c r="F2655">
        <v>1.0769836902618408</v>
      </c>
      <c r="G2655">
        <v>0.80130130052566528</v>
      </c>
      <c r="H2655">
        <v>0.23069511353969574</v>
      </c>
      <c r="I2655">
        <v>79.951428571428551</v>
      </c>
      <c r="J2655" s="6" t="s">
        <v>80</v>
      </c>
    </row>
    <row r="2656" spans="1:10" x14ac:dyDescent="0.25">
      <c r="A2656" s="5" t="str">
        <f t="shared" si="41"/>
        <v/>
      </c>
      <c r="B2656" t="s">
        <v>92</v>
      </c>
      <c r="C2656" t="s">
        <v>102</v>
      </c>
      <c r="D2656" s="8" t="s">
        <v>55</v>
      </c>
      <c r="E2656">
        <v>15</v>
      </c>
      <c r="F2656">
        <v>1.1592350006103516</v>
      </c>
      <c r="G2656">
        <v>1.2129442691802979</v>
      </c>
      <c r="H2656">
        <v>0.25543755292892456</v>
      </c>
      <c r="I2656">
        <v>79.902857142857115</v>
      </c>
      <c r="J2656" s="6" t="s">
        <v>80</v>
      </c>
    </row>
    <row r="2657" spans="1:10" x14ac:dyDescent="0.25">
      <c r="A2657" s="5" t="str">
        <f t="shared" si="41"/>
        <v/>
      </c>
      <c r="B2657" t="s">
        <v>92</v>
      </c>
      <c r="C2657" t="s">
        <v>102</v>
      </c>
      <c r="D2657" s="8" t="s">
        <v>55</v>
      </c>
      <c r="E2657">
        <v>16</v>
      </c>
      <c r="F2657">
        <v>1.3387393951416016</v>
      </c>
      <c r="G2657">
        <v>1.4797754287719727</v>
      </c>
      <c r="H2657">
        <v>0.2507387101650238</v>
      </c>
      <c r="I2657">
        <v>79.997142857142862</v>
      </c>
      <c r="J2657" s="6" t="s">
        <v>80</v>
      </c>
    </row>
    <row r="2658" spans="1:10" x14ac:dyDescent="0.25">
      <c r="A2658" s="5" t="str">
        <f t="shared" si="41"/>
        <v/>
      </c>
      <c r="B2658" t="s">
        <v>92</v>
      </c>
      <c r="C2658" t="s">
        <v>102</v>
      </c>
      <c r="D2658" s="8" t="s">
        <v>55</v>
      </c>
      <c r="E2658">
        <v>17</v>
      </c>
      <c r="F2658">
        <v>1.420443058013916</v>
      </c>
      <c r="G2658">
        <v>1.5911103487014771</v>
      </c>
      <c r="H2658">
        <v>0.2268492728471756</v>
      </c>
      <c r="I2658">
        <v>79.02</v>
      </c>
      <c r="J2658" s="6" t="s">
        <v>80</v>
      </c>
    </row>
    <row r="2659" spans="1:10" x14ac:dyDescent="0.25">
      <c r="A2659" s="5" t="str">
        <f t="shared" si="41"/>
        <v/>
      </c>
      <c r="B2659" t="s">
        <v>92</v>
      </c>
      <c r="C2659" t="s">
        <v>102</v>
      </c>
      <c r="D2659" s="8" t="s">
        <v>55</v>
      </c>
      <c r="E2659">
        <v>18</v>
      </c>
      <c r="F2659">
        <v>2.0155248641967773</v>
      </c>
      <c r="G2659">
        <v>1.7620408535003662</v>
      </c>
      <c r="H2659">
        <v>0.27178195118904114</v>
      </c>
      <c r="I2659">
        <v>77.57714285714286</v>
      </c>
      <c r="J2659" s="6" t="s">
        <v>80</v>
      </c>
    </row>
    <row r="2660" spans="1:10" x14ac:dyDescent="0.25">
      <c r="A2660" s="5" t="str">
        <f t="shared" si="41"/>
        <v/>
      </c>
      <c r="B2660" t="s">
        <v>92</v>
      </c>
      <c r="C2660" t="s">
        <v>102</v>
      </c>
      <c r="D2660" s="8" t="s">
        <v>55</v>
      </c>
      <c r="E2660">
        <v>19</v>
      </c>
      <c r="F2660">
        <v>2.1322622299194336</v>
      </c>
      <c r="G2660">
        <v>1.0314929485321045</v>
      </c>
      <c r="H2660">
        <v>0.25295540690422058</v>
      </c>
      <c r="I2660">
        <v>73.914285714285668</v>
      </c>
      <c r="J2660" s="6" t="s">
        <v>80</v>
      </c>
    </row>
    <row r="2661" spans="1:10" x14ac:dyDescent="0.25">
      <c r="A2661" s="5" t="str">
        <f t="shared" si="41"/>
        <v/>
      </c>
      <c r="B2661" t="s">
        <v>92</v>
      </c>
      <c r="C2661" t="s">
        <v>102</v>
      </c>
      <c r="D2661" s="8" t="s">
        <v>55</v>
      </c>
      <c r="E2661">
        <v>20</v>
      </c>
      <c r="F2661">
        <v>1.751491904258728</v>
      </c>
      <c r="G2661">
        <v>1.9452229738235474</v>
      </c>
      <c r="H2661">
        <v>0.2113608717918396</v>
      </c>
      <c r="I2661">
        <v>70.220285714285694</v>
      </c>
      <c r="J2661" s="6" t="s">
        <v>80</v>
      </c>
    </row>
    <row r="2662" spans="1:10" x14ac:dyDescent="0.25">
      <c r="A2662" s="5" t="str">
        <f t="shared" si="41"/>
        <v/>
      </c>
      <c r="B2662" t="s">
        <v>92</v>
      </c>
      <c r="C2662" t="s">
        <v>102</v>
      </c>
      <c r="D2662" s="8" t="s">
        <v>55</v>
      </c>
      <c r="E2662">
        <v>21</v>
      </c>
      <c r="F2662">
        <v>1.7455461025238037</v>
      </c>
      <c r="G2662">
        <v>1.5859729051589966</v>
      </c>
      <c r="H2662">
        <v>0.18819019198417664</v>
      </c>
      <c r="I2662">
        <v>67.185714285714283</v>
      </c>
      <c r="J2662" s="6" t="s">
        <v>80</v>
      </c>
    </row>
    <row r="2663" spans="1:10" x14ac:dyDescent="0.25">
      <c r="A2663" s="5" t="str">
        <f t="shared" si="41"/>
        <v/>
      </c>
      <c r="B2663" t="s">
        <v>92</v>
      </c>
      <c r="C2663" t="s">
        <v>102</v>
      </c>
      <c r="D2663" s="8" t="s">
        <v>55</v>
      </c>
      <c r="E2663">
        <v>22</v>
      </c>
      <c r="F2663">
        <v>1.676106333732605</v>
      </c>
      <c r="G2663">
        <v>1.3922001123428345</v>
      </c>
      <c r="H2663">
        <v>0.17954239249229431</v>
      </c>
      <c r="I2663">
        <v>65.490857142857152</v>
      </c>
      <c r="J2663" s="6" t="s">
        <v>80</v>
      </c>
    </row>
    <row r="2664" spans="1:10" x14ac:dyDescent="0.25">
      <c r="A2664" s="5" t="str">
        <f t="shared" si="41"/>
        <v/>
      </c>
      <c r="B2664" t="s">
        <v>92</v>
      </c>
      <c r="C2664" t="s">
        <v>102</v>
      </c>
      <c r="D2664" s="8" t="s">
        <v>55</v>
      </c>
      <c r="E2664">
        <v>23</v>
      </c>
      <c r="F2664">
        <v>1.4978750944137573</v>
      </c>
      <c r="G2664">
        <v>1.2895413637161255</v>
      </c>
      <c r="H2664">
        <v>0.20851205289363861</v>
      </c>
      <c r="I2664">
        <v>64.237142857142842</v>
      </c>
      <c r="J2664" s="6" t="s">
        <v>80</v>
      </c>
    </row>
    <row r="2665" spans="1:10" x14ac:dyDescent="0.25">
      <c r="A2665" s="5" t="str">
        <f t="shared" si="41"/>
        <v/>
      </c>
      <c r="B2665" t="s">
        <v>92</v>
      </c>
      <c r="C2665" t="s">
        <v>102</v>
      </c>
      <c r="D2665" s="8" t="s">
        <v>55</v>
      </c>
      <c r="E2665">
        <v>24</v>
      </c>
      <c r="F2665">
        <v>1.3522099256515503</v>
      </c>
      <c r="G2665">
        <v>1.2112541198730469</v>
      </c>
      <c r="H2665">
        <v>0.23644255101680756</v>
      </c>
      <c r="I2665">
        <v>64.06028571428574</v>
      </c>
      <c r="J2665" s="6" t="s">
        <v>80</v>
      </c>
    </row>
    <row r="2666" spans="1:10" x14ac:dyDescent="0.25">
      <c r="A2666" s="5" t="str">
        <f t="shared" si="41"/>
        <v/>
      </c>
      <c r="B2666" t="s">
        <v>92</v>
      </c>
      <c r="C2666" t="s">
        <v>102</v>
      </c>
      <c r="D2666" s="8" t="s">
        <v>56</v>
      </c>
      <c r="E2666">
        <v>1</v>
      </c>
      <c r="F2666">
        <v>0.9440300464630127</v>
      </c>
      <c r="G2666">
        <v>0.9398428201675415</v>
      </c>
      <c r="H2666">
        <v>1.4592882245779037E-2</v>
      </c>
      <c r="I2666">
        <v>72.278552265660608</v>
      </c>
      <c r="J2666" s="6" t="s">
        <v>80</v>
      </c>
    </row>
    <row r="2667" spans="1:10" x14ac:dyDescent="0.25">
      <c r="A2667" s="5" t="str">
        <f t="shared" si="41"/>
        <v/>
      </c>
      <c r="B2667" t="s">
        <v>92</v>
      </c>
      <c r="C2667" t="s">
        <v>102</v>
      </c>
      <c r="D2667" s="8" t="s">
        <v>56</v>
      </c>
      <c r="E2667">
        <v>2</v>
      </c>
      <c r="F2667">
        <v>0.78786295652389526</v>
      </c>
      <c r="G2667">
        <v>0.78366732597351074</v>
      </c>
      <c r="H2667">
        <v>1.2625204399228096E-2</v>
      </c>
      <c r="I2667">
        <v>70.97157042368319</v>
      </c>
      <c r="J2667" s="6" t="s">
        <v>80</v>
      </c>
    </row>
    <row r="2668" spans="1:10" x14ac:dyDescent="0.25">
      <c r="A2668" s="5" t="str">
        <f t="shared" si="41"/>
        <v/>
      </c>
      <c r="B2668" t="s">
        <v>92</v>
      </c>
      <c r="C2668" t="s">
        <v>102</v>
      </c>
      <c r="D2668" s="8" t="s">
        <v>56</v>
      </c>
      <c r="E2668">
        <v>3</v>
      </c>
      <c r="F2668">
        <v>0.69994139671325684</v>
      </c>
      <c r="G2668">
        <v>0.6918523907661438</v>
      </c>
      <c r="H2668">
        <v>1.1301846243441105E-2</v>
      </c>
      <c r="I2668">
        <v>69.649862587922271</v>
      </c>
      <c r="J2668" s="6" t="s">
        <v>80</v>
      </c>
    </row>
    <row r="2669" spans="1:10" x14ac:dyDescent="0.25">
      <c r="A2669" s="5" t="str">
        <f t="shared" si="41"/>
        <v/>
      </c>
      <c r="B2669" t="s">
        <v>92</v>
      </c>
      <c r="C2669" t="s">
        <v>102</v>
      </c>
      <c r="D2669" s="8" t="s">
        <v>56</v>
      </c>
      <c r="E2669">
        <v>4</v>
      </c>
      <c r="F2669">
        <v>0.625995934009552</v>
      </c>
      <c r="G2669">
        <v>0.62973588705062866</v>
      </c>
      <c r="H2669">
        <v>1.0084292851388454E-2</v>
      </c>
      <c r="I2669">
        <v>68.723283167022885</v>
      </c>
      <c r="J2669" s="6" t="s">
        <v>80</v>
      </c>
    </row>
    <row r="2670" spans="1:10" x14ac:dyDescent="0.25">
      <c r="A2670" s="5" t="str">
        <f t="shared" si="41"/>
        <v/>
      </c>
      <c r="B2670" t="s">
        <v>92</v>
      </c>
      <c r="C2670" t="s">
        <v>102</v>
      </c>
      <c r="D2670" s="8" t="s">
        <v>56</v>
      </c>
      <c r="E2670">
        <v>5</v>
      </c>
      <c r="F2670">
        <v>0.59556341171264648</v>
      </c>
      <c r="G2670">
        <v>0.59730583429336548</v>
      </c>
      <c r="H2670">
        <v>9.1869793832302094E-3</v>
      </c>
      <c r="I2670">
        <v>67.778676590873971</v>
      </c>
      <c r="J2670" s="6" t="s">
        <v>80</v>
      </c>
    </row>
    <row r="2671" spans="1:10" x14ac:dyDescent="0.25">
      <c r="A2671" s="5" t="str">
        <f t="shared" si="41"/>
        <v/>
      </c>
      <c r="B2671" t="s">
        <v>92</v>
      </c>
      <c r="C2671" t="s">
        <v>102</v>
      </c>
      <c r="D2671" s="8" t="s">
        <v>56</v>
      </c>
      <c r="E2671">
        <v>6</v>
      </c>
      <c r="F2671">
        <v>0.5885130763053894</v>
      </c>
      <c r="G2671">
        <v>0.59373152256011963</v>
      </c>
      <c r="H2671">
        <v>8.3042467013001442E-3</v>
      </c>
      <c r="I2671">
        <v>66.896442008829922</v>
      </c>
      <c r="J2671" s="6" t="s">
        <v>80</v>
      </c>
    </row>
    <row r="2672" spans="1:10" x14ac:dyDescent="0.25">
      <c r="A2672" s="5" t="str">
        <f t="shared" si="41"/>
        <v/>
      </c>
      <c r="B2672" t="s">
        <v>92</v>
      </c>
      <c r="C2672" t="s">
        <v>102</v>
      </c>
      <c r="D2672" s="8" t="s">
        <v>56</v>
      </c>
      <c r="E2672">
        <v>7</v>
      </c>
      <c r="F2672">
        <v>0.63693219423294067</v>
      </c>
      <c r="G2672">
        <v>0.63962733745574951</v>
      </c>
      <c r="H2672">
        <v>8.5601592436432838E-3</v>
      </c>
      <c r="I2672">
        <v>66.408375592999761</v>
      </c>
      <c r="J2672" s="6" t="s">
        <v>80</v>
      </c>
    </row>
    <row r="2673" spans="1:10" x14ac:dyDescent="0.25">
      <c r="A2673" s="5" t="str">
        <f t="shared" si="41"/>
        <v/>
      </c>
      <c r="B2673" t="s">
        <v>92</v>
      </c>
      <c r="C2673" t="s">
        <v>102</v>
      </c>
      <c r="D2673" s="8" t="s">
        <v>56</v>
      </c>
      <c r="E2673">
        <v>8</v>
      </c>
      <c r="F2673">
        <v>0.62664854526519775</v>
      </c>
      <c r="G2673">
        <v>0.62130004167556763</v>
      </c>
      <c r="H2673">
        <v>8.9768404141068459E-3</v>
      </c>
      <c r="I2673">
        <v>69.667395714058131</v>
      </c>
      <c r="J2673" s="6" t="s">
        <v>80</v>
      </c>
    </row>
    <row r="2674" spans="1:10" x14ac:dyDescent="0.25">
      <c r="A2674" s="5" t="str">
        <f t="shared" si="41"/>
        <v/>
      </c>
      <c r="B2674" t="s">
        <v>92</v>
      </c>
      <c r="C2674" t="s">
        <v>102</v>
      </c>
      <c r="D2674" s="8" t="s">
        <v>56</v>
      </c>
      <c r="E2674">
        <v>9</v>
      </c>
      <c r="F2674">
        <v>0.57954937219619751</v>
      </c>
      <c r="G2674">
        <v>0.57097208499908447</v>
      </c>
      <c r="H2674">
        <v>1.0221049189567566E-2</v>
      </c>
      <c r="I2674">
        <v>75.34211516440304</v>
      </c>
      <c r="J2674" s="6" t="s">
        <v>80</v>
      </c>
    </row>
    <row r="2675" spans="1:10" x14ac:dyDescent="0.25">
      <c r="A2675" s="5" t="str">
        <f t="shared" si="41"/>
        <v/>
      </c>
      <c r="B2675" t="s">
        <v>92</v>
      </c>
      <c r="C2675" t="s">
        <v>102</v>
      </c>
      <c r="D2675" s="8" t="s">
        <v>56</v>
      </c>
      <c r="E2675">
        <v>10</v>
      </c>
      <c r="F2675">
        <v>0.58625280857086182</v>
      </c>
      <c r="G2675">
        <v>0.56930989027023315</v>
      </c>
      <c r="H2675">
        <v>1.245267316699028E-2</v>
      </c>
      <c r="I2675">
        <v>82.547722885653769</v>
      </c>
      <c r="J2675" s="6" t="s">
        <v>80</v>
      </c>
    </row>
    <row r="2676" spans="1:10" x14ac:dyDescent="0.25">
      <c r="A2676" s="5" t="str">
        <f t="shared" si="41"/>
        <v/>
      </c>
      <c r="B2676" t="s">
        <v>92</v>
      </c>
      <c r="C2676" t="s">
        <v>102</v>
      </c>
      <c r="D2676" s="8" t="s">
        <v>56</v>
      </c>
      <c r="E2676">
        <v>11</v>
      </c>
      <c r="F2676">
        <v>0.65541589260101318</v>
      </c>
      <c r="G2676">
        <v>0.65558040142059326</v>
      </c>
      <c r="H2676">
        <v>1.488197036087513E-2</v>
      </c>
      <c r="I2676">
        <v>88.307665630620889</v>
      </c>
      <c r="J2676" s="6" t="s">
        <v>80</v>
      </c>
    </row>
    <row r="2677" spans="1:10" x14ac:dyDescent="0.25">
      <c r="A2677" s="5" t="str">
        <f t="shared" si="41"/>
        <v/>
      </c>
      <c r="B2677" t="s">
        <v>92</v>
      </c>
      <c r="C2677" t="s">
        <v>102</v>
      </c>
      <c r="D2677" s="8" t="s">
        <v>56</v>
      </c>
      <c r="E2677">
        <v>12</v>
      </c>
      <c r="F2677">
        <v>0.83280843496322632</v>
      </c>
      <c r="G2677">
        <v>0.82568979263305664</v>
      </c>
      <c r="H2677">
        <v>1.7609817907214165E-2</v>
      </c>
      <c r="I2677">
        <v>92.501573695405384</v>
      </c>
      <c r="J2677" s="6" t="s">
        <v>80</v>
      </c>
    </row>
    <row r="2678" spans="1:10" x14ac:dyDescent="0.25">
      <c r="A2678" s="5" t="str">
        <f t="shared" si="41"/>
        <v/>
      </c>
      <c r="B2678" t="s">
        <v>92</v>
      </c>
      <c r="C2678" t="s">
        <v>102</v>
      </c>
      <c r="D2678" s="8" t="s">
        <v>56</v>
      </c>
      <c r="E2678">
        <v>13</v>
      </c>
      <c r="F2678">
        <v>1.1307485103607178</v>
      </c>
      <c r="G2678">
        <v>1.0991431474685669</v>
      </c>
      <c r="H2678">
        <v>2.029050700366497E-2</v>
      </c>
      <c r="I2678">
        <v>94.863422214947647</v>
      </c>
      <c r="J2678" s="6" t="s">
        <v>80</v>
      </c>
    </row>
    <row r="2679" spans="1:10" x14ac:dyDescent="0.25">
      <c r="A2679" s="5" t="str">
        <f t="shared" si="41"/>
        <v/>
      </c>
      <c r="B2679" t="s">
        <v>92</v>
      </c>
      <c r="C2679" t="s">
        <v>102</v>
      </c>
      <c r="D2679" s="8" t="s">
        <v>56</v>
      </c>
      <c r="E2679">
        <v>14</v>
      </c>
      <c r="F2679">
        <v>1.4525018930435181</v>
      </c>
      <c r="G2679">
        <v>1.4378789663314819</v>
      </c>
      <c r="H2679">
        <v>2.2884834557771683E-2</v>
      </c>
      <c r="I2679">
        <v>96.047243579251727</v>
      </c>
      <c r="J2679" s="6" t="s">
        <v>80</v>
      </c>
    </row>
    <row r="2680" spans="1:10" x14ac:dyDescent="0.25">
      <c r="A2680" s="5" t="str">
        <f t="shared" si="41"/>
        <v/>
      </c>
      <c r="B2680" t="s">
        <v>92</v>
      </c>
      <c r="C2680" t="s">
        <v>102</v>
      </c>
      <c r="D2680" s="8" t="s">
        <v>56</v>
      </c>
      <c r="E2680">
        <v>15</v>
      </c>
      <c r="F2680">
        <v>1.7887966632843018</v>
      </c>
      <c r="G2680">
        <v>1.8028562068939209</v>
      </c>
      <c r="H2680">
        <v>2.4390937760472298E-2</v>
      </c>
      <c r="I2680">
        <v>97.085784393911027</v>
      </c>
      <c r="J2680" s="6" t="s">
        <v>80</v>
      </c>
    </row>
    <row r="2681" spans="1:10" x14ac:dyDescent="0.25">
      <c r="A2681" s="5" t="str">
        <f t="shared" si="41"/>
        <v/>
      </c>
      <c r="B2681" t="s">
        <v>92</v>
      </c>
      <c r="C2681" t="s">
        <v>102</v>
      </c>
      <c r="D2681" s="8" t="s">
        <v>56</v>
      </c>
      <c r="E2681">
        <v>16</v>
      </c>
      <c r="F2681">
        <v>2.1507353782653809</v>
      </c>
      <c r="G2681">
        <v>2.2118513584136963</v>
      </c>
      <c r="H2681">
        <v>2.5119291618466377E-2</v>
      </c>
      <c r="I2681">
        <v>97.247407165057254</v>
      </c>
      <c r="J2681" s="6" t="s">
        <v>80</v>
      </c>
    </row>
    <row r="2682" spans="1:10" x14ac:dyDescent="0.25">
      <c r="A2682" s="5" t="str">
        <f t="shared" si="41"/>
        <v/>
      </c>
      <c r="B2682" t="s">
        <v>92</v>
      </c>
      <c r="C2682" t="s">
        <v>102</v>
      </c>
      <c r="D2682" s="8" t="s">
        <v>56</v>
      </c>
      <c r="E2682">
        <v>17</v>
      </c>
      <c r="F2682">
        <v>2.4275574684143066</v>
      </c>
      <c r="G2682">
        <v>2.4557149410247803</v>
      </c>
      <c r="H2682">
        <v>2.5206888094544411E-2</v>
      </c>
      <c r="I2682">
        <v>96.29272043186343</v>
      </c>
      <c r="J2682" s="6" t="s">
        <v>80</v>
      </c>
    </row>
    <row r="2683" spans="1:10" x14ac:dyDescent="0.25">
      <c r="A2683" s="5" t="str">
        <f t="shared" si="41"/>
        <v/>
      </c>
      <c r="B2683" t="s">
        <v>92</v>
      </c>
      <c r="C2683" t="s">
        <v>102</v>
      </c>
      <c r="D2683" s="8" t="s">
        <v>56</v>
      </c>
      <c r="E2683">
        <v>18</v>
      </c>
      <c r="F2683">
        <v>2.5590603351593018</v>
      </c>
      <c r="G2683">
        <v>2.5327777862548828</v>
      </c>
      <c r="H2683">
        <v>2.4849768728017807E-2</v>
      </c>
      <c r="I2683">
        <v>94.617814493696812</v>
      </c>
      <c r="J2683" s="6" t="s">
        <v>80</v>
      </c>
    </row>
    <row r="2684" spans="1:10" x14ac:dyDescent="0.25">
      <c r="A2684" s="5" t="str">
        <f t="shared" si="41"/>
        <v/>
      </c>
      <c r="B2684" t="s">
        <v>92</v>
      </c>
      <c r="C2684" t="s">
        <v>102</v>
      </c>
      <c r="D2684" s="8" t="s">
        <v>56</v>
      </c>
      <c r="E2684">
        <v>19</v>
      </c>
      <c r="F2684">
        <v>2.4299781322479248</v>
      </c>
      <c r="G2684">
        <v>1.5844227075576782</v>
      </c>
      <c r="H2684">
        <v>2.4805022403597832E-2</v>
      </c>
      <c r="I2684">
        <v>91.386729919847781</v>
      </c>
      <c r="J2684" s="6" t="s">
        <v>80</v>
      </c>
    </row>
    <row r="2685" spans="1:10" x14ac:dyDescent="0.25">
      <c r="A2685" s="5" t="str">
        <f t="shared" si="41"/>
        <v/>
      </c>
      <c r="B2685" t="s">
        <v>92</v>
      </c>
      <c r="C2685" t="s">
        <v>102</v>
      </c>
      <c r="D2685" s="8" t="s">
        <v>56</v>
      </c>
      <c r="E2685">
        <v>20</v>
      </c>
      <c r="F2685">
        <v>2.2042546272277832</v>
      </c>
      <c r="G2685">
        <v>1.721889853477478</v>
      </c>
      <c r="H2685">
        <v>2.3665057495236397E-2</v>
      </c>
      <c r="I2685">
        <v>86.704704727625767</v>
      </c>
      <c r="J2685" s="6" t="s">
        <v>80</v>
      </c>
    </row>
    <row r="2686" spans="1:10" x14ac:dyDescent="0.25">
      <c r="A2686" s="5" t="str">
        <f t="shared" si="41"/>
        <v/>
      </c>
      <c r="B2686" t="s">
        <v>92</v>
      </c>
      <c r="C2686" t="s">
        <v>102</v>
      </c>
      <c r="D2686" s="8" t="s">
        <v>56</v>
      </c>
      <c r="E2686">
        <v>21</v>
      </c>
      <c r="F2686">
        <v>2.0448756217956543</v>
      </c>
      <c r="G2686">
        <v>2.4890711307525635</v>
      </c>
      <c r="H2686">
        <v>2.2560592740774155E-2</v>
      </c>
      <c r="I2686">
        <v>83.524719450350958</v>
      </c>
      <c r="J2686" s="6" t="s">
        <v>80</v>
      </c>
    </row>
    <row r="2687" spans="1:10" x14ac:dyDescent="0.25">
      <c r="A2687" s="5" t="str">
        <f t="shared" si="41"/>
        <v/>
      </c>
      <c r="B2687" t="s">
        <v>92</v>
      </c>
      <c r="C2687" t="s">
        <v>102</v>
      </c>
      <c r="D2687" s="8" t="s">
        <v>56</v>
      </c>
      <c r="E2687">
        <v>22</v>
      </c>
      <c r="F2687">
        <v>1.8376550674438477</v>
      </c>
      <c r="G2687">
        <v>1.9825044870376587</v>
      </c>
      <c r="H2687">
        <v>2.0828446373343468E-2</v>
      </c>
      <c r="I2687">
        <v>80.936132831672126</v>
      </c>
      <c r="J2687" s="6" t="s">
        <v>80</v>
      </c>
    </row>
    <row r="2688" spans="1:10" x14ac:dyDescent="0.25">
      <c r="A2688" s="5" t="str">
        <f t="shared" si="41"/>
        <v/>
      </c>
      <c r="B2688" t="s">
        <v>92</v>
      </c>
      <c r="C2688" t="s">
        <v>102</v>
      </c>
      <c r="D2688" s="8" t="s">
        <v>56</v>
      </c>
      <c r="E2688">
        <v>23</v>
      </c>
      <c r="F2688">
        <v>1.5971471071243286</v>
      </c>
      <c r="G2688">
        <v>1.6849601268768311</v>
      </c>
      <c r="H2688">
        <v>1.9201604649424553E-2</v>
      </c>
      <c r="I2688">
        <v>78.600035988876499</v>
      </c>
      <c r="J2688" s="6" t="s">
        <v>80</v>
      </c>
    </row>
    <row r="2689" spans="1:10" x14ac:dyDescent="0.25">
      <c r="A2689" s="5" t="str">
        <f t="shared" si="41"/>
        <v/>
      </c>
      <c r="B2689" t="s">
        <v>92</v>
      </c>
      <c r="C2689" t="s">
        <v>102</v>
      </c>
      <c r="D2689" s="8" t="s">
        <v>56</v>
      </c>
      <c r="E2689">
        <v>24</v>
      </c>
      <c r="F2689">
        <v>1.3336778879165649</v>
      </c>
      <c r="G2689">
        <v>1.3910014629364014</v>
      </c>
      <c r="H2689">
        <v>1.7451947554945946E-2</v>
      </c>
      <c r="I2689">
        <v>76.593854081466688</v>
      </c>
      <c r="J2689" s="6" t="s">
        <v>80</v>
      </c>
    </row>
    <row r="2690" spans="1:10" x14ac:dyDescent="0.25">
      <c r="A2690" s="5" t="str">
        <f t="shared" ref="A2690:A2753" si="42">IF(AND(category = B2690, subcategory=C2690, reportdate = D2690), E2690, "")</f>
        <v/>
      </c>
      <c r="B2690" t="s">
        <v>92</v>
      </c>
      <c r="C2690" t="s">
        <v>102</v>
      </c>
      <c r="D2690" s="8" t="s">
        <v>72</v>
      </c>
      <c r="E2690">
        <v>1</v>
      </c>
      <c r="F2690">
        <v>0.76451736688613892</v>
      </c>
      <c r="G2690">
        <v>0.75629615783691406</v>
      </c>
      <c r="H2690">
        <v>1.35542256757617E-2</v>
      </c>
      <c r="I2690">
        <v>66.70457126739835</v>
      </c>
      <c r="J2690" s="6" t="s">
        <v>80</v>
      </c>
    </row>
    <row r="2691" spans="1:10" x14ac:dyDescent="0.25">
      <c r="A2691" s="5" t="str">
        <f t="shared" si="42"/>
        <v/>
      </c>
      <c r="B2691" t="s">
        <v>92</v>
      </c>
      <c r="C2691" t="s">
        <v>102</v>
      </c>
      <c r="D2691" s="8" t="s">
        <v>73</v>
      </c>
      <c r="E2691">
        <v>1</v>
      </c>
      <c r="F2691">
        <v>0.80210596323013306</v>
      </c>
      <c r="G2691">
        <v>0.8528023362159729</v>
      </c>
      <c r="H2691">
        <v>3.7811607122421265E-2</v>
      </c>
      <c r="I2691">
        <v>68.973387470996627</v>
      </c>
      <c r="J2691" s="6" t="s">
        <v>80</v>
      </c>
    </row>
    <row r="2692" spans="1:10" x14ac:dyDescent="0.25">
      <c r="A2692" s="5" t="str">
        <f t="shared" si="42"/>
        <v/>
      </c>
      <c r="B2692" t="s">
        <v>92</v>
      </c>
      <c r="C2692" t="s">
        <v>102</v>
      </c>
      <c r="D2692" s="8" t="s">
        <v>72</v>
      </c>
      <c r="E2692">
        <v>2</v>
      </c>
      <c r="F2692">
        <v>0.66092091798782349</v>
      </c>
      <c r="G2692">
        <v>0.64576953649520874</v>
      </c>
      <c r="H2692">
        <v>1.1445126496255398E-2</v>
      </c>
      <c r="I2692">
        <v>65.723627303496286</v>
      </c>
      <c r="J2692" s="6" t="s">
        <v>80</v>
      </c>
    </row>
    <row r="2693" spans="1:10" x14ac:dyDescent="0.25">
      <c r="A2693" s="5" t="str">
        <f t="shared" si="42"/>
        <v/>
      </c>
      <c r="B2693" t="s">
        <v>92</v>
      </c>
      <c r="C2693" t="s">
        <v>102</v>
      </c>
      <c r="D2693" s="8" t="s">
        <v>73</v>
      </c>
      <c r="E2693">
        <v>2</v>
      </c>
      <c r="F2693">
        <v>0.71488434076309204</v>
      </c>
      <c r="G2693">
        <v>0.72088807821273804</v>
      </c>
      <c r="H2693">
        <v>3.3512916415929794E-2</v>
      </c>
      <c r="I2693">
        <v>67.511635730858586</v>
      </c>
      <c r="J2693" s="6" t="s">
        <v>80</v>
      </c>
    </row>
    <row r="2694" spans="1:10" x14ac:dyDescent="0.25">
      <c r="A2694" s="5" t="str">
        <f t="shared" si="42"/>
        <v/>
      </c>
      <c r="B2694" t="s">
        <v>92</v>
      </c>
      <c r="C2694" t="s">
        <v>102</v>
      </c>
      <c r="D2694" s="8" t="s">
        <v>72</v>
      </c>
      <c r="E2694">
        <v>3</v>
      </c>
      <c r="F2694">
        <v>0.58424443006515503</v>
      </c>
      <c r="G2694">
        <v>0.59239548444747925</v>
      </c>
      <c r="H2694">
        <v>1.0055745020508766E-2</v>
      </c>
      <c r="I2694">
        <v>64.867386235431724</v>
      </c>
      <c r="J2694" s="6" t="s">
        <v>80</v>
      </c>
    </row>
    <row r="2695" spans="1:10" x14ac:dyDescent="0.25">
      <c r="A2695" s="5" t="str">
        <f t="shared" si="42"/>
        <v/>
      </c>
      <c r="B2695" t="s">
        <v>92</v>
      </c>
      <c r="C2695" t="s">
        <v>102</v>
      </c>
      <c r="D2695" s="8" t="s">
        <v>73</v>
      </c>
      <c r="E2695">
        <v>3</v>
      </c>
      <c r="F2695">
        <v>0.65373885631561279</v>
      </c>
      <c r="G2695">
        <v>0.65928488969802856</v>
      </c>
      <c r="H2695">
        <v>3.1105715781450272E-2</v>
      </c>
      <c r="I2695">
        <v>65.324013921112751</v>
      </c>
      <c r="J2695" s="6" t="s">
        <v>80</v>
      </c>
    </row>
    <row r="2696" spans="1:10" x14ac:dyDescent="0.25">
      <c r="A2696" s="5" t="str">
        <f t="shared" si="42"/>
        <v/>
      </c>
      <c r="B2696" t="s">
        <v>92</v>
      </c>
      <c r="C2696" t="s">
        <v>102</v>
      </c>
      <c r="D2696" s="8" t="s">
        <v>73</v>
      </c>
      <c r="E2696">
        <v>4</v>
      </c>
      <c r="F2696">
        <v>0.61283642053604126</v>
      </c>
      <c r="G2696">
        <v>0.61892569065093994</v>
      </c>
      <c r="H2696">
        <v>2.8627229854464531E-2</v>
      </c>
      <c r="I2696">
        <v>63.445278422273688</v>
      </c>
      <c r="J2696" s="6" t="s">
        <v>80</v>
      </c>
    </row>
    <row r="2697" spans="1:10" x14ac:dyDescent="0.25">
      <c r="A2697" s="5" t="str">
        <f t="shared" si="42"/>
        <v/>
      </c>
      <c r="B2697" t="s">
        <v>92</v>
      </c>
      <c r="C2697" t="s">
        <v>102</v>
      </c>
      <c r="D2697" s="8" t="s">
        <v>72</v>
      </c>
      <c r="E2697">
        <v>4</v>
      </c>
      <c r="F2697">
        <v>0.54462659358978271</v>
      </c>
      <c r="G2697">
        <v>0.55482470989227295</v>
      </c>
      <c r="H2697">
        <v>9.0971458703279495E-3</v>
      </c>
      <c r="I2697">
        <v>63.866628431741461</v>
      </c>
      <c r="J2697" s="6" t="s">
        <v>80</v>
      </c>
    </row>
    <row r="2698" spans="1:10" x14ac:dyDescent="0.25">
      <c r="A2698" s="5" t="str">
        <f t="shared" si="42"/>
        <v/>
      </c>
      <c r="B2698" t="s">
        <v>92</v>
      </c>
      <c r="C2698" t="s">
        <v>102</v>
      </c>
      <c r="D2698" s="8" t="s">
        <v>72</v>
      </c>
      <c r="E2698">
        <v>5</v>
      </c>
      <c r="F2698">
        <v>0.52763372659683228</v>
      </c>
      <c r="G2698">
        <v>0.53436863422393799</v>
      </c>
      <c r="H2698">
        <v>8.031599223613739E-3</v>
      </c>
      <c r="I2698">
        <v>63.279229033470365</v>
      </c>
      <c r="J2698" s="6" t="s">
        <v>80</v>
      </c>
    </row>
    <row r="2699" spans="1:10" x14ac:dyDescent="0.25">
      <c r="A2699" s="5" t="str">
        <f t="shared" si="42"/>
        <v/>
      </c>
      <c r="B2699" t="s">
        <v>92</v>
      </c>
      <c r="C2699" t="s">
        <v>102</v>
      </c>
      <c r="D2699" s="8" t="s">
        <v>73</v>
      </c>
      <c r="E2699">
        <v>5</v>
      </c>
      <c r="F2699">
        <v>0.59319025278091431</v>
      </c>
      <c r="G2699">
        <v>0.60799562931060791</v>
      </c>
      <c r="H2699">
        <v>2.6513479650020599E-2</v>
      </c>
      <c r="I2699">
        <v>62.76926914153097</v>
      </c>
      <c r="J2699" s="6" t="s">
        <v>80</v>
      </c>
    </row>
    <row r="2700" spans="1:10" x14ac:dyDescent="0.25">
      <c r="A2700" s="5" t="str">
        <f t="shared" si="42"/>
        <v/>
      </c>
      <c r="B2700" t="s">
        <v>92</v>
      </c>
      <c r="C2700" t="s">
        <v>102</v>
      </c>
      <c r="D2700" s="8" t="s">
        <v>73</v>
      </c>
      <c r="E2700">
        <v>6</v>
      </c>
      <c r="F2700">
        <v>0.60448062419891357</v>
      </c>
      <c r="G2700">
        <v>0.62805682420730591</v>
      </c>
      <c r="H2700">
        <v>2.5912005454301834E-2</v>
      </c>
      <c r="I2700">
        <v>61.537134570766263</v>
      </c>
      <c r="J2700" s="6" t="s">
        <v>80</v>
      </c>
    </row>
    <row r="2701" spans="1:10" x14ac:dyDescent="0.25">
      <c r="A2701" s="5" t="str">
        <f t="shared" si="42"/>
        <v/>
      </c>
      <c r="B2701" t="s">
        <v>92</v>
      </c>
      <c r="C2701" t="s">
        <v>102</v>
      </c>
      <c r="D2701" s="8" t="s">
        <v>72</v>
      </c>
      <c r="E2701">
        <v>6</v>
      </c>
      <c r="F2701">
        <v>0.540740966796875</v>
      </c>
      <c r="G2701">
        <v>0.54194343090057373</v>
      </c>
      <c r="H2701">
        <v>7.5810640119016171E-3</v>
      </c>
      <c r="I2701">
        <v>62.677880782249439</v>
      </c>
      <c r="J2701" s="6" t="s">
        <v>80</v>
      </c>
    </row>
    <row r="2702" spans="1:10" x14ac:dyDescent="0.25">
      <c r="A2702" s="5" t="str">
        <f t="shared" si="42"/>
        <v/>
      </c>
      <c r="B2702" t="s">
        <v>92</v>
      </c>
      <c r="C2702" t="s">
        <v>102</v>
      </c>
      <c r="D2702" s="8" t="s">
        <v>72</v>
      </c>
      <c r="E2702">
        <v>7</v>
      </c>
      <c r="F2702">
        <v>0.59710752964019775</v>
      </c>
      <c r="G2702">
        <v>0.59465640783309937</v>
      </c>
      <c r="H2702">
        <v>7.6678302139043808E-3</v>
      </c>
      <c r="I2702">
        <v>62.4450131628424</v>
      </c>
      <c r="J2702" s="6" t="s">
        <v>80</v>
      </c>
    </row>
    <row r="2703" spans="1:10" x14ac:dyDescent="0.25">
      <c r="A2703" s="5" t="str">
        <f t="shared" si="42"/>
        <v/>
      </c>
      <c r="B2703" t="s">
        <v>92</v>
      </c>
      <c r="C2703" t="s">
        <v>102</v>
      </c>
      <c r="D2703" s="8" t="s">
        <v>73</v>
      </c>
      <c r="E2703">
        <v>7</v>
      </c>
      <c r="F2703">
        <v>0.67973899841308594</v>
      </c>
      <c r="G2703">
        <v>0.66678774356842041</v>
      </c>
      <c r="H2703">
        <v>2.6320047676563263E-2</v>
      </c>
      <c r="I2703">
        <v>60.040417633410534</v>
      </c>
      <c r="J2703" s="6" t="s">
        <v>80</v>
      </c>
    </row>
    <row r="2704" spans="1:10" x14ac:dyDescent="0.25">
      <c r="A2704" s="5" t="str">
        <f t="shared" si="42"/>
        <v/>
      </c>
      <c r="B2704" t="s">
        <v>92</v>
      </c>
      <c r="C2704" t="s">
        <v>102</v>
      </c>
      <c r="D2704" s="8" t="s">
        <v>72</v>
      </c>
      <c r="E2704">
        <v>8</v>
      </c>
      <c r="F2704">
        <v>0.58362084627151489</v>
      </c>
      <c r="G2704">
        <v>0.5820537805557251</v>
      </c>
      <c r="H2704">
        <v>8.1426389515399933E-3</v>
      </c>
      <c r="I2704">
        <v>64.294789394509024</v>
      </c>
      <c r="J2704" s="6" t="s">
        <v>80</v>
      </c>
    </row>
    <row r="2705" spans="1:10" x14ac:dyDescent="0.25">
      <c r="A2705" s="5" t="str">
        <f t="shared" si="42"/>
        <v/>
      </c>
      <c r="B2705" t="s">
        <v>92</v>
      </c>
      <c r="C2705" t="s">
        <v>102</v>
      </c>
      <c r="D2705" s="8" t="s">
        <v>73</v>
      </c>
      <c r="E2705">
        <v>8</v>
      </c>
      <c r="F2705">
        <v>0.65844738483428955</v>
      </c>
      <c r="G2705">
        <v>0.63344269990921021</v>
      </c>
      <c r="H2705">
        <v>2.6858100667595863E-2</v>
      </c>
      <c r="I2705">
        <v>62.06973317865463</v>
      </c>
      <c r="J2705" s="6" t="s">
        <v>80</v>
      </c>
    </row>
    <row r="2706" spans="1:10" x14ac:dyDescent="0.25">
      <c r="A2706" s="5" t="str">
        <f t="shared" si="42"/>
        <v/>
      </c>
      <c r="B2706" t="s">
        <v>92</v>
      </c>
      <c r="C2706" t="s">
        <v>102</v>
      </c>
      <c r="D2706" s="8" t="s">
        <v>72</v>
      </c>
      <c r="E2706">
        <v>9</v>
      </c>
      <c r="F2706">
        <v>0.50915175676345825</v>
      </c>
      <c r="G2706">
        <v>0.50464153289794922</v>
      </c>
      <c r="H2706">
        <v>9.0884612873196602E-3</v>
      </c>
      <c r="I2706">
        <v>71.227594960513144</v>
      </c>
      <c r="J2706" s="6" t="s">
        <v>80</v>
      </c>
    </row>
    <row r="2707" spans="1:10" x14ac:dyDescent="0.25">
      <c r="A2707" s="5" t="str">
        <f t="shared" si="42"/>
        <v/>
      </c>
      <c r="B2707" t="s">
        <v>92</v>
      </c>
      <c r="C2707" t="s">
        <v>102</v>
      </c>
      <c r="D2707" s="8" t="s">
        <v>73</v>
      </c>
      <c r="E2707">
        <v>9</v>
      </c>
      <c r="F2707">
        <v>0.56316971778869629</v>
      </c>
      <c r="G2707">
        <v>0.52801722288131714</v>
      </c>
      <c r="H2707">
        <v>2.5902159512042999E-2</v>
      </c>
      <c r="I2707">
        <v>67.273271461716689</v>
      </c>
      <c r="J2707" s="6" t="s">
        <v>80</v>
      </c>
    </row>
    <row r="2708" spans="1:10" x14ac:dyDescent="0.25">
      <c r="A2708" s="5" t="str">
        <f t="shared" si="42"/>
        <v/>
      </c>
      <c r="B2708" t="s">
        <v>92</v>
      </c>
      <c r="C2708" t="s">
        <v>102</v>
      </c>
      <c r="D2708" s="8" t="s">
        <v>72</v>
      </c>
      <c r="E2708">
        <v>10</v>
      </c>
      <c r="F2708">
        <v>0.47927126288414001</v>
      </c>
      <c r="G2708">
        <v>0.47200387716293335</v>
      </c>
      <c r="H2708">
        <v>1.0292819701135159E-2</v>
      </c>
      <c r="I2708">
        <v>76.056425347879767</v>
      </c>
      <c r="J2708" s="6" t="s">
        <v>80</v>
      </c>
    </row>
    <row r="2709" spans="1:10" x14ac:dyDescent="0.25">
      <c r="A2709" s="5" t="str">
        <f t="shared" si="42"/>
        <v/>
      </c>
      <c r="B2709" t="s">
        <v>92</v>
      </c>
      <c r="C2709" t="s">
        <v>102</v>
      </c>
      <c r="D2709" s="8" t="s">
        <v>73</v>
      </c>
      <c r="E2709">
        <v>10</v>
      </c>
      <c r="F2709">
        <v>0.50445520877838135</v>
      </c>
      <c r="G2709">
        <v>0.48426157236099243</v>
      </c>
      <c r="H2709">
        <v>3.0133392661809921E-2</v>
      </c>
      <c r="I2709">
        <v>73.011983758700666</v>
      </c>
      <c r="J2709" s="6" t="s">
        <v>80</v>
      </c>
    </row>
    <row r="2710" spans="1:10" x14ac:dyDescent="0.25">
      <c r="A2710" s="5" t="str">
        <f t="shared" si="42"/>
        <v/>
      </c>
      <c r="B2710" t="s">
        <v>92</v>
      </c>
      <c r="C2710" t="s">
        <v>102</v>
      </c>
      <c r="D2710" s="8" t="s">
        <v>73</v>
      </c>
      <c r="E2710">
        <v>11</v>
      </c>
      <c r="F2710">
        <v>0.48340612649917603</v>
      </c>
      <c r="G2710">
        <v>0.44417944550514221</v>
      </c>
      <c r="H2710">
        <v>3.654821589589119E-2</v>
      </c>
      <c r="I2710">
        <v>78.601113689094944</v>
      </c>
      <c r="J2710" s="6" t="s">
        <v>80</v>
      </c>
    </row>
    <row r="2711" spans="1:10" x14ac:dyDescent="0.25">
      <c r="A2711" s="5" t="str">
        <f t="shared" si="42"/>
        <v/>
      </c>
      <c r="B2711" t="s">
        <v>92</v>
      </c>
      <c r="C2711" t="s">
        <v>102</v>
      </c>
      <c r="D2711" s="8" t="s">
        <v>72</v>
      </c>
      <c r="E2711">
        <v>11</v>
      </c>
      <c r="F2711">
        <v>0.4812602698802948</v>
      </c>
      <c r="G2711">
        <v>0.4827151894569397</v>
      </c>
      <c r="H2711">
        <v>1.1987592093646526E-2</v>
      </c>
      <c r="I2711">
        <v>80.596743136516864</v>
      </c>
      <c r="J2711" s="6" t="s">
        <v>80</v>
      </c>
    </row>
    <row r="2712" spans="1:10" x14ac:dyDescent="0.25">
      <c r="A2712" s="5" t="str">
        <f t="shared" si="42"/>
        <v/>
      </c>
      <c r="B2712" t="s">
        <v>92</v>
      </c>
      <c r="C2712" t="s">
        <v>102</v>
      </c>
      <c r="D2712" s="8" t="s">
        <v>73</v>
      </c>
      <c r="E2712">
        <v>12</v>
      </c>
      <c r="F2712">
        <v>0.53234219551086426</v>
      </c>
      <c r="G2712">
        <v>0.47711718082427979</v>
      </c>
      <c r="H2712">
        <v>4.1856594383716583E-2</v>
      </c>
      <c r="I2712">
        <v>83.421647331786488</v>
      </c>
      <c r="J2712" s="6" t="s">
        <v>80</v>
      </c>
    </row>
    <row r="2713" spans="1:10" x14ac:dyDescent="0.25">
      <c r="A2713" s="5" t="str">
        <f t="shared" si="42"/>
        <v/>
      </c>
      <c r="B2713" t="s">
        <v>92</v>
      </c>
      <c r="C2713" t="s">
        <v>102</v>
      </c>
      <c r="D2713" s="8" t="s">
        <v>72</v>
      </c>
      <c r="E2713">
        <v>12</v>
      </c>
      <c r="F2713">
        <v>0.54234665632247925</v>
      </c>
      <c r="G2713">
        <v>0.56595367193222046</v>
      </c>
      <c r="H2713">
        <v>1.4640169218182564E-2</v>
      </c>
      <c r="I2713">
        <v>84.360503948847835</v>
      </c>
      <c r="J2713" s="6" t="s">
        <v>80</v>
      </c>
    </row>
    <row r="2714" spans="1:10" x14ac:dyDescent="0.25">
      <c r="A2714" s="5" t="str">
        <f t="shared" si="42"/>
        <v/>
      </c>
      <c r="B2714" t="s">
        <v>92</v>
      </c>
      <c r="C2714" t="s">
        <v>102</v>
      </c>
      <c r="D2714" s="8" t="s">
        <v>73</v>
      </c>
      <c r="E2714">
        <v>13</v>
      </c>
      <c r="F2714">
        <v>0.6582798957824707</v>
      </c>
      <c r="G2714">
        <v>0.59066188335418701</v>
      </c>
      <c r="H2714">
        <v>4.9301005899906158E-2</v>
      </c>
      <c r="I2714">
        <v>86.492575406032401</v>
      </c>
      <c r="J2714" s="6" t="s">
        <v>80</v>
      </c>
    </row>
    <row r="2715" spans="1:10" x14ac:dyDescent="0.25">
      <c r="A2715" s="5" t="str">
        <f t="shared" si="42"/>
        <v/>
      </c>
      <c r="B2715" t="s">
        <v>92</v>
      </c>
      <c r="C2715" t="s">
        <v>102</v>
      </c>
      <c r="D2715" s="8" t="s">
        <v>72</v>
      </c>
      <c r="E2715">
        <v>13</v>
      </c>
      <c r="F2715">
        <v>0.70188236236572266</v>
      </c>
      <c r="G2715">
        <v>0.71742987632751465</v>
      </c>
      <c r="H2715">
        <v>1.7186559736728668E-2</v>
      </c>
      <c r="I2715">
        <v>87.368377209472982</v>
      </c>
      <c r="J2715" s="6" t="s">
        <v>80</v>
      </c>
    </row>
    <row r="2716" spans="1:10" x14ac:dyDescent="0.25">
      <c r="A2716" s="5" t="str">
        <f t="shared" si="42"/>
        <v/>
      </c>
      <c r="B2716" t="s">
        <v>92</v>
      </c>
      <c r="C2716" t="s">
        <v>102</v>
      </c>
      <c r="D2716" s="8" t="s">
        <v>73</v>
      </c>
      <c r="E2716">
        <v>14</v>
      </c>
      <c r="F2716">
        <v>0.84791207313537598</v>
      </c>
      <c r="G2716">
        <v>0.80136740207672119</v>
      </c>
      <c r="H2716">
        <v>5.6320272386074066E-2</v>
      </c>
      <c r="I2716">
        <v>89.185034802784898</v>
      </c>
      <c r="J2716" s="6" t="s">
        <v>80</v>
      </c>
    </row>
    <row r="2717" spans="1:10" x14ac:dyDescent="0.25">
      <c r="A2717" s="5" t="str">
        <f t="shared" si="42"/>
        <v/>
      </c>
      <c r="B2717" t="s">
        <v>92</v>
      </c>
      <c r="C2717" t="s">
        <v>102</v>
      </c>
      <c r="D2717" s="8" t="s">
        <v>72</v>
      </c>
      <c r="E2717">
        <v>14</v>
      </c>
      <c r="F2717">
        <v>0.92799592018127441</v>
      </c>
      <c r="G2717">
        <v>0.92744153738021851</v>
      </c>
      <c r="H2717">
        <v>1.9777217879891396E-2</v>
      </c>
      <c r="I2717">
        <v>88.897991726206527</v>
      </c>
      <c r="J2717" s="6" t="s">
        <v>80</v>
      </c>
    </row>
    <row r="2718" spans="1:10" x14ac:dyDescent="0.25">
      <c r="A2718" s="5" t="str">
        <f t="shared" si="42"/>
        <v/>
      </c>
      <c r="B2718" t="s">
        <v>92</v>
      </c>
      <c r="C2718" t="s">
        <v>102</v>
      </c>
      <c r="D2718" s="8" t="s">
        <v>72</v>
      </c>
      <c r="E2718">
        <v>15</v>
      </c>
      <c r="F2718">
        <v>1.1992896795272827</v>
      </c>
      <c r="G2718">
        <v>1.2126985788345337</v>
      </c>
      <c r="H2718">
        <v>2.203860878944397E-2</v>
      </c>
      <c r="I2718">
        <v>90.510872508463834</v>
      </c>
      <c r="J2718" s="6" t="s">
        <v>80</v>
      </c>
    </row>
    <row r="2719" spans="1:10" x14ac:dyDescent="0.25">
      <c r="A2719" s="5" t="str">
        <f t="shared" si="42"/>
        <v/>
      </c>
      <c r="B2719" t="s">
        <v>92</v>
      </c>
      <c r="C2719" t="s">
        <v>102</v>
      </c>
      <c r="D2719" s="8" t="s">
        <v>73</v>
      </c>
      <c r="E2719">
        <v>15</v>
      </c>
      <c r="F2719">
        <v>1.1329524517059326</v>
      </c>
      <c r="G2719">
        <v>1.0586296319961548</v>
      </c>
      <c r="H2719">
        <v>6.0236375778913498E-2</v>
      </c>
      <c r="I2719">
        <v>90.654640371230613</v>
      </c>
      <c r="J2719" s="6" t="s">
        <v>80</v>
      </c>
    </row>
    <row r="2720" spans="1:10" x14ac:dyDescent="0.25">
      <c r="A2720" s="5" t="str">
        <f t="shared" si="42"/>
        <v/>
      </c>
      <c r="B2720" t="s">
        <v>92</v>
      </c>
      <c r="C2720" t="s">
        <v>102</v>
      </c>
      <c r="D2720" s="8" t="s">
        <v>72</v>
      </c>
      <c r="E2720">
        <v>16</v>
      </c>
      <c r="F2720">
        <v>1.5452185869216919</v>
      </c>
      <c r="G2720">
        <v>1.5297900438308716</v>
      </c>
      <c r="H2720">
        <v>2.3414576426148415E-2</v>
      </c>
      <c r="I2720">
        <v>91.040770966529635</v>
      </c>
      <c r="J2720" s="6" t="s">
        <v>80</v>
      </c>
    </row>
    <row r="2721" spans="1:10" x14ac:dyDescent="0.25">
      <c r="A2721" s="5" t="str">
        <f t="shared" si="42"/>
        <v/>
      </c>
      <c r="B2721" t="s">
        <v>92</v>
      </c>
      <c r="C2721" t="s">
        <v>102</v>
      </c>
      <c r="D2721" s="8" t="s">
        <v>73</v>
      </c>
      <c r="E2721">
        <v>16</v>
      </c>
      <c r="F2721">
        <v>1.3979681730270386</v>
      </c>
      <c r="G2721">
        <v>1.457184910774231</v>
      </c>
      <c r="H2721">
        <v>6.0857042670249939E-2</v>
      </c>
      <c r="I2721">
        <v>92.130858468677289</v>
      </c>
      <c r="J2721" s="6" t="s">
        <v>80</v>
      </c>
    </row>
    <row r="2722" spans="1:10" x14ac:dyDescent="0.25">
      <c r="A2722" s="5" t="str">
        <f t="shared" si="42"/>
        <v/>
      </c>
      <c r="B2722" t="s">
        <v>92</v>
      </c>
      <c r="C2722" t="s">
        <v>102</v>
      </c>
      <c r="D2722" s="8" t="s">
        <v>73</v>
      </c>
      <c r="E2722">
        <v>17</v>
      </c>
      <c r="F2722">
        <v>1.7419412136077881</v>
      </c>
      <c r="G2722">
        <v>1.87129807472229</v>
      </c>
      <c r="H2722">
        <v>6.1892140656709671E-2</v>
      </c>
      <c r="I2722">
        <v>92.597865429233821</v>
      </c>
      <c r="J2722" s="6" t="s">
        <v>80</v>
      </c>
    </row>
    <row r="2723" spans="1:10" x14ac:dyDescent="0.25">
      <c r="A2723" s="5" t="str">
        <f t="shared" si="42"/>
        <v/>
      </c>
      <c r="B2723" t="s">
        <v>92</v>
      </c>
      <c r="C2723" t="s">
        <v>102</v>
      </c>
      <c r="D2723" s="8" t="s">
        <v>72</v>
      </c>
      <c r="E2723">
        <v>17</v>
      </c>
      <c r="F2723">
        <v>1.7969321012496948</v>
      </c>
      <c r="G2723">
        <v>1.8004133701324463</v>
      </c>
      <c r="H2723">
        <v>2.4171626195311546E-2</v>
      </c>
      <c r="I2723">
        <v>91.744129371942392</v>
      </c>
      <c r="J2723" s="6" t="s">
        <v>80</v>
      </c>
    </row>
    <row r="2724" spans="1:10" x14ac:dyDescent="0.25">
      <c r="A2724" s="5" t="str">
        <f t="shared" si="42"/>
        <v/>
      </c>
      <c r="B2724" t="s">
        <v>92</v>
      </c>
      <c r="C2724" t="s">
        <v>102</v>
      </c>
      <c r="D2724" s="8" t="s">
        <v>72</v>
      </c>
      <c r="E2724">
        <v>18</v>
      </c>
      <c r="F2724">
        <v>1.9534039497375488</v>
      </c>
      <c r="G2724">
        <v>1.3504108190536499</v>
      </c>
      <c r="H2724">
        <v>2.4259023368358612E-2</v>
      </c>
      <c r="I2724">
        <v>90.756197818724203</v>
      </c>
      <c r="J2724" s="6" t="s">
        <v>80</v>
      </c>
    </row>
    <row r="2725" spans="1:10" x14ac:dyDescent="0.25">
      <c r="A2725" s="5" t="str">
        <f t="shared" si="42"/>
        <v/>
      </c>
      <c r="B2725" t="s">
        <v>92</v>
      </c>
      <c r="C2725" t="s">
        <v>102</v>
      </c>
      <c r="D2725" s="8" t="s">
        <v>73</v>
      </c>
      <c r="E2725">
        <v>18</v>
      </c>
      <c r="F2725">
        <v>1.9592511653900146</v>
      </c>
      <c r="G2725">
        <v>2.016986608505249</v>
      </c>
      <c r="H2725">
        <v>6.2300834804773331E-2</v>
      </c>
      <c r="I2725">
        <v>91.686368909512765</v>
      </c>
      <c r="J2725" s="6" t="s">
        <v>80</v>
      </c>
    </row>
    <row r="2726" spans="1:10" x14ac:dyDescent="0.25">
      <c r="A2726" s="5" t="str">
        <f t="shared" si="42"/>
        <v/>
      </c>
      <c r="B2726" t="s">
        <v>92</v>
      </c>
      <c r="C2726" t="s">
        <v>102</v>
      </c>
      <c r="D2726" s="8" t="s">
        <v>73</v>
      </c>
      <c r="E2726">
        <v>19</v>
      </c>
      <c r="F2726">
        <v>1.9682906866073608</v>
      </c>
      <c r="G2726">
        <v>1.313869833946228</v>
      </c>
      <c r="H2726">
        <v>5.9203676879405975E-2</v>
      </c>
      <c r="I2726">
        <v>87.99409512761018</v>
      </c>
      <c r="J2726" s="6" t="s">
        <v>80</v>
      </c>
    </row>
    <row r="2727" spans="1:10" x14ac:dyDescent="0.25">
      <c r="A2727" s="5" t="str">
        <f t="shared" si="42"/>
        <v/>
      </c>
      <c r="B2727" t="s">
        <v>92</v>
      </c>
      <c r="C2727" t="s">
        <v>102</v>
      </c>
      <c r="D2727" s="8" t="s">
        <v>72</v>
      </c>
      <c r="E2727">
        <v>19</v>
      </c>
      <c r="F2727">
        <v>1.8601996898651123</v>
      </c>
      <c r="G2727">
        <v>1.5645763874053955</v>
      </c>
      <c r="H2727">
        <v>2.325575053691864E-2</v>
      </c>
      <c r="I2727">
        <v>88.802954118094164</v>
      </c>
      <c r="J2727" s="6" t="s">
        <v>80</v>
      </c>
    </row>
    <row r="2728" spans="1:10" x14ac:dyDescent="0.25">
      <c r="A2728" s="5" t="str">
        <f t="shared" si="42"/>
        <v/>
      </c>
      <c r="B2728" t="s">
        <v>92</v>
      </c>
      <c r="C2728" t="s">
        <v>102</v>
      </c>
      <c r="D2728" s="8" t="s">
        <v>72</v>
      </c>
      <c r="E2728">
        <v>20</v>
      </c>
      <c r="F2728">
        <v>1.797274112701416</v>
      </c>
      <c r="G2728">
        <v>1.6085631847381592</v>
      </c>
      <c r="H2728">
        <v>2.1715482696890831E-2</v>
      </c>
      <c r="I2728">
        <v>83.678540804819562</v>
      </c>
      <c r="J2728" s="6" t="s">
        <v>80</v>
      </c>
    </row>
    <row r="2729" spans="1:10" x14ac:dyDescent="0.25">
      <c r="A2729" s="5" t="str">
        <f t="shared" si="42"/>
        <v/>
      </c>
      <c r="B2729" t="s">
        <v>92</v>
      </c>
      <c r="C2729" t="s">
        <v>102</v>
      </c>
      <c r="D2729" s="8" t="s">
        <v>73</v>
      </c>
      <c r="E2729">
        <v>20</v>
      </c>
      <c r="F2729">
        <v>1.9328888654708862</v>
      </c>
      <c r="G2729">
        <v>1.5491803884506226</v>
      </c>
      <c r="H2729">
        <v>5.4149631410837173E-2</v>
      </c>
      <c r="I2729">
        <v>84.28669373549873</v>
      </c>
      <c r="J2729" s="6" t="s">
        <v>80</v>
      </c>
    </row>
    <row r="2730" spans="1:10" x14ac:dyDescent="0.25">
      <c r="A2730" s="5" t="str">
        <f t="shared" si="42"/>
        <v/>
      </c>
      <c r="B2730" t="s">
        <v>92</v>
      </c>
      <c r="C2730" t="s">
        <v>102</v>
      </c>
      <c r="D2730" s="8" t="s">
        <v>72</v>
      </c>
      <c r="E2730">
        <v>21</v>
      </c>
      <c r="F2730">
        <v>1.7044137716293335</v>
      </c>
      <c r="G2730">
        <v>2.084216833114624</v>
      </c>
      <c r="H2730">
        <v>2.0995421335101128E-2</v>
      </c>
      <c r="I2730">
        <v>77.784274163223344</v>
      </c>
      <c r="J2730" s="6" t="s">
        <v>80</v>
      </c>
    </row>
    <row r="2731" spans="1:10" x14ac:dyDescent="0.25">
      <c r="A2731" s="5" t="str">
        <f t="shared" si="42"/>
        <v/>
      </c>
      <c r="B2731" t="s">
        <v>92</v>
      </c>
      <c r="C2731" t="s">
        <v>102</v>
      </c>
      <c r="D2731" s="8" t="s">
        <v>73</v>
      </c>
      <c r="E2731">
        <v>21</v>
      </c>
      <c r="F2731">
        <v>1.838451623916626</v>
      </c>
      <c r="G2731">
        <v>2.2813746929168701</v>
      </c>
      <c r="H2731">
        <v>5.4975215345621109E-2</v>
      </c>
      <c r="I2731">
        <v>81.37145011600937</v>
      </c>
      <c r="J2731" s="6" t="s">
        <v>80</v>
      </c>
    </row>
    <row r="2732" spans="1:10" x14ac:dyDescent="0.25">
      <c r="A2732" s="5" t="str">
        <f t="shared" si="42"/>
        <v/>
      </c>
      <c r="B2732" t="s">
        <v>92</v>
      </c>
      <c r="C2732" t="s">
        <v>102</v>
      </c>
      <c r="D2732" s="8" t="s">
        <v>73</v>
      </c>
      <c r="E2732">
        <v>22</v>
      </c>
      <c r="F2732">
        <v>1.6265730857849121</v>
      </c>
      <c r="G2732">
        <v>1.7324025630950928</v>
      </c>
      <c r="H2732">
        <v>4.9796242266893387E-2</v>
      </c>
      <c r="I2732">
        <v>78.483259860789246</v>
      </c>
      <c r="J2732" s="6" t="s">
        <v>80</v>
      </c>
    </row>
    <row r="2733" spans="1:10" x14ac:dyDescent="0.25">
      <c r="A2733" s="5" t="str">
        <f t="shared" si="42"/>
        <v/>
      </c>
      <c r="B2733" t="s">
        <v>92</v>
      </c>
      <c r="C2733" t="s">
        <v>102</v>
      </c>
      <c r="D2733" s="8" t="s">
        <v>72</v>
      </c>
      <c r="E2733">
        <v>22</v>
      </c>
      <c r="F2733">
        <v>1.550217866897583</v>
      </c>
      <c r="G2733">
        <v>1.6440387964248657</v>
      </c>
      <c r="H2733">
        <v>1.8974456936120987E-2</v>
      </c>
      <c r="I2733">
        <v>75.704101165848115</v>
      </c>
      <c r="J2733" s="6" t="s">
        <v>80</v>
      </c>
    </row>
    <row r="2734" spans="1:10" x14ac:dyDescent="0.25">
      <c r="A2734" s="5" t="str">
        <f t="shared" si="42"/>
        <v/>
      </c>
      <c r="B2734" t="s">
        <v>92</v>
      </c>
      <c r="C2734" t="s">
        <v>102</v>
      </c>
      <c r="D2734" s="8" t="s">
        <v>73</v>
      </c>
      <c r="E2734">
        <v>23</v>
      </c>
      <c r="F2734">
        <v>1.34618079662323</v>
      </c>
      <c r="G2734">
        <v>1.3936926126480103</v>
      </c>
      <c r="H2734">
        <v>4.6310689300298691E-2</v>
      </c>
      <c r="I2734">
        <v>74.706438515081587</v>
      </c>
      <c r="J2734" s="6" t="s">
        <v>80</v>
      </c>
    </row>
    <row r="2735" spans="1:10" x14ac:dyDescent="0.25">
      <c r="A2735" s="5" t="str">
        <f t="shared" si="42"/>
        <v/>
      </c>
      <c r="B2735" t="s">
        <v>92</v>
      </c>
      <c r="C2735" t="s">
        <v>102</v>
      </c>
      <c r="D2735" s="8" t="s">
        <v>72</v>
      </c>
      <c r="E2735">
        <v>23</v>
      </c>
      <c r="F2735">
        <v>1.3338649272918701</v>
      </c>
      <c r="G2735">
        <v>1.3552242517471313</v>
      </c>
      <c r="H2735">
        <v>1.7525177448987961E-2</v>
      </c>
      <c r="I2735">
        <v>74.308159082355232</v>
      </c>
      <c r="J2735" s="6" t="s">
        <v>80</v>
      </c>
    </row>
    <row r="2736" spans="1:10" x14ac:dyDescent="0.25">
      <c r="A2736" s="5" t="str">
        <f t="shared" si="42"/>
        <v/>
      </c>
      <c r="B2736" t="s">
        <v>92</v>
      </c>
      <c r="C2736" t="s">
        <v>102</v>
      </c>
      <c r="D2736" s="8" t="s">
        <v>73</v>
      </c>
      <c r="E2736">
        <v>24</v>
      </c>
      <c r="F2736">
        <v>1.0762217044830322</v>
      </c>
      <c r="G2736">
        <v>1.1227904558181763</v>
      </c>
      <c r="H2736">
        <v>4.4129353016614914E-2</v>
      </c>
      <c r="I2736">
        <v>72.764930394430849</v>
      </c>
      <c r="J2736" s="6" t="s">
        <v>80</v>
      </c>
    </row>
    <row r="2737" spans="1:10" x14ac:dyDescent="0.25">
      <c r="A2737" s="5" t="str">
        <f t="shared" si="42"/>
        <v/>
      </c>
      <c r="B2737" t="s">
        <v>92</v>
      </c>
      <c r="C2737" t="s">
        <v>102</v>
      </c>
      <c r="D2737" s="8" t="s">
        <v>72</v>
      </c>
      <c r="E2737">
        <v>24</v>
      </c>
      <c r="F2737">
        <v>1.0829950571060181</v>
      </c>
      <c r="G2737">
        <v>1.0870554447174072</v>
      </c>
      <c r="H2737">
        <v>1.564328558743E-2</v>
      </c>
      <c r="I2737">
        <v>73.28443587814273</v>
      </c>
      <c r="J2737" s="6" t="s">
        <v>80</v>
      </c>
    </row>
    <row r="2738" spans="1:10" x14ac:dyDescent="0.25">
      <c r="A2738" s="5" t="str">
        <f t="shared" si="42"/>
        <v/>
      </c>
      <c r="B2738" t="s">
        <v>92</v>
      </c>
      <c r="C2738" t="s">
        <v>102</v>
      </c>
      <c r="D2738" s="8" t="s">
        <v>75</v>
      </c>
      <c r="E2738">
        <v>1</v>
      </c>
      <c r="F2738">
        <v>0.81528693437576294</v>
      </c>
      <c r="G2738">
        <v>0.83875805139541626</v>
      </c>
      <c r="H2738">
        <v>2.3087883368134499E-2</v>
      </c>
      <c r="I2738">
        <v>70.104863138686483</v>
      </c>
      <c r="J2738" s="6" t="s">
        <v>80</v>
      </c>
    </row>
    <row r="2739" spans="1:10" x14ac:dyDescent="0.25">
      <c r="A2739" s="5" t="str">
        <f t="shared" si="42"/>
        <v/>
      </c>
      <c r="B2739" t="s">
        <v>92</v>
      </c>
      <c r="C2739" t="s">
        <v>102</v>
      </c>
      <c r="D2739" s="8" t="s">
        <v>74</v>
      </c>
      <c r="E2739">
        <v>1</v>
      </c>
      <c r="F2739">
        <v>0.93673413991928101</v>
      </c>
      <c r="G2739">
        <v>0.94328320026397705</v>
      </c>
      <c r="H2739">
        <v>1.6437379643321037E-2</v>
      </c>
      <c r="I2739">
        <v>72.803555667004304</v>
      </c>
      <c r="J2739" s="6" t="s">
        <v>80</v>
      </c>
    </row>
    <row r="2740" spans="1:10" x14ac:dyDescent="0.25">
      <c r="A2740" s="5" t="str">
        <f t="shared" si="42"/>
        <v/>
      </c>
      <c r="B2740" t="s">
        <v>92</v>
      </c>
      <c r="C2740" t="s">
        <v>102</v>
      </c>
      <c r="D2740" s="8" t="s">
        <v>74</v>
      </c>
      <c r="E2740">
        <v>2</v>
      </c>
      <c r="F2740">
        <v>0.79620820283889771</v>
      </c>
      <c r="G2740">
        <v>0.78634971380233765</v>
      </c>
      <c r="H2740">
        <v>1.4551023952662945E-2</v>
      </c>
      <c r="I2740">
        <v>71.157199097294324</v>
      </c>
      <c r="J2740" s="6" t="s">
        <v>80</v>
      </c>
    </row>
    <row r="2741" spans="1:10" x14ac:dyDescent="0.25">
      <c r="A2741" s="5" t="str">
        <f t="shared" si="42"/>
        <v/>
      </c>
      <c r="B2741" t="s">
        <v>92</v>
      </c>
      <c r="C2741" t="s">
        <v>102</v>
      </c>
      <c r="D2741" s="8" t="s">
        <v>75</v>
      </c>
      <c r="E2741">
        <v>2</v>
      </c>
      <c r="F2741">
        <v>0.6936686635017395</v>
      </c>
      <c r="G2741">
        <v>0.71988004446029663</v>
      </c>
      <c r="H2741">
        <v>2.0865455269813538E-2</v>
      </c>
      <c r="I2741">
        <v>69.26841697080323</v>
      </c>
      <c r="J2741" s="6" t="s">
        <v>80</v>
      </c>
    </row>
    <row r="2742" spans="1:10" x14ac:dyDescent="0.25">
      <c r="A2742" s="5" t="str">
        <f t="shared" si="42"/>
        <v/>
      </c>
      <c r="B2742" t="s">
        <v>92</v>
      </c>
      <c r="C2742" t="s">
        <v>102</v>
      </c>
      <c r="D2742" s="8" t="s">
        <v>74</v>
      </c>
      <c r="E2742">
        <v>3</v>
      </c>
      <c r="F2742">
        <v>0.71189934015274048</v>
      </c>
      <c r="G2742">
        <v>0.67814159393310547</v>
      </c>
      <c r="H2742">
        <v>1.2787868268787861E-2</v>
      </c>
      <c r="I2742">
        <v>69.45695586760354</v>
      </c>
      <c r="J2742" s="6" t="s">
        <v>80</v>
      </c>
    </row>
    <row r="2743" spans="1:10" x14ac:dyDescent="0.25">
      <c r="A2743" s="5" t="str">
        <f t="shared" si="42"/>
        <v/>
      </c>
      <c r="B2743" t="s">
        <v>92</v>
      </c>
      <c r="C2743" t="s">
        <v>102</v>
      </c>
      <c r="D2743" s="8" t="s">
        <v>75</v>
      </c>
      <c r="E2743">
        <v>3</v>
      </c>
      <c r="F2743">
        <v>0.61256474256515503</v>
      </c>
      <c r="G2743">
        <v>0.64013367891311646</v>
      </c>
      <c r="H2743">
        <v>1.9134411588311195E-2</v>
      </c>
      <c r="I2743">
        <v>68.153864051095638</v>
      </c>
      <c r="J2743" s="6" t="s">
        <v>80</v>
      </c>
    </row>
    <row r="2744" spans="1:10" x14ac:dyDescent="0.25">
      <c r="A2744" s="5" t="str">
        <f t="shared" si="42"/>
        <v/>
      </c>
      <c r="B2744" t="s">
        <v>92</v>
      </c>
      <c r="C2744" t="s">
        <v>102</v>
      </c>
      <c r="D2744" s="8" t="s">
        <v>74</v>
      </c>
      <c r="E2744">
        <v>4</v>
      </c>
      <c r="F2744">
        <v>0.64452242851257324</v>
      </c>
      <c r="G2744">
        <v>0.62204444408416748</v>
      </c>
      <c r="H2744">
        <v>1.1682790704071522E-2</v>
      </c>
      <c r="I2744">
        <v>68.447723169507128</v>
      </c>
      <c r="J2744" s="6" t="s">
        <v>80</v>
      </c>
    </row>
    <row r="2745" spans="1:10" x14ac:dyDescent="0.25">
      <c r="A2745" s="5" t="str">
        <f t="shared" si="42"/>
        <v/>
      </c>
      <c r="B2745" t="s">
        <v>92</v>
      </c>
      <c r="C2745" t="s">
        <v>102</v>
      </c>
      <c r="D2745" s="8" t="s">
        <v>75</v>
      </c>
      <c r="E2745">
        <v>4</v>
      </c>
      <c r="F2745">
        <v>0.5691230297088623</v>
      </c>
      <c r="G2745">
        <v>0.58766120672225952</v>
      </c>
      <c r="H2745">
        <v>1.6988558694720268E-2</v>
      </c>
      <c r="I2745">
        <v>67.253626824817715</v>
      </c>
      <c r="J2745" s="6" t="s">
        <v>80</v>
      </c>
    </row>
    <row r="2746" spans="1:10" x14ac:dyDescent="0.25">
      <c r="A2746" s="5" t="str">
        <f t="shared" si="42"/>
        <v/>
      </c>
      <c r="B2746" t="s">
        <v>92</v>
      </c>
      <c r="C2746" t="s">
        <v>102</v>
      </c>
      <c r="D2746" s="8" t="s">
        <v>75</v>
      </c>
      <c r="E2746">
        <v>5</v>
      </c>
      <c r="F2746">
        <v>0.55556970834732056</v>
      </c>
      <c r="G2746">
        <v>0.56063246726989746</v>
      </c>
      <c r="H2746">
        <v>1.5200289897620678E-2</v>
      </c>
      <c r="I2746">
        <v>66.428754562042116</v>
      </c>
      <c r="J2746" s="6" t="s">
        <v>80</v>
      </c>
    </row>
    <row r="2747" spans="1:10" x14ac:dyDescent="0.25">
      <c r="A2747" s="5" t="str">
        <f t="shared" si="42"/>
        <v/>
      </c>
      <c r="B2747" t="s">
        <v>92</v>
      </c>
      <c r="C2747" t="s">
        <v>102</v>
      </c>
      <c r="D2747" s="8" t="s">
        <v>74</v>
      </c>
      <c r="E2747">
        <v>5</v>
      </c>
      <c r="F2747">
        <v>0.60709542036056519</v>
      </c>
      <c r="G2747">
        <v>0.58572030067443848</v>
      </c>
      <c r="H2747">
        <v>1.0065649636089802E-2</v>
      </c>
      <c r="I2747">
        <v>67.094195085257851</v>
      </c>
      <c r="J2747" s="6" t="s">
        <v>80</v>
      </c>
    </row>
    <row r="2748" spans="1:10" x14ac:dyDescent="0.25">
      <c r="A2748" s="5" t="str">
        <f t="shared" si="42"/>
        <v/>
      </c>
      <c r="B2748" t="s">
        <v>92</v>
      </c>
      <c r="C2748" t="s">
        <v>102</v>
      </c>
      <c r="D2748" s="8" t="s">
        <v>74</v>
      </c>
      <c r="E2748">
        <v>6</v>
      </c>
      <c r="F2748">
        <v>0.61041951179504395</v>
      </c>
      <c r="G2748">
        <v>0.59924548864364624</v>
      </c>
      <c r="H2748">
        <v>9.6455924212932587E-3</v>
      </c>
      <c r="I2748">
        <v>66.506421765297844</v>
      </c>
      <c r="J2748" s="6" t="s">
        <v>80</v>
      </c>
    </row>
    <row r="2749" spans="1:10" x14ac:dyDescent="0.25">
      <c r="A2749" s="5" t="str">
        <f t="shared" si="42"/>
        <v/>
      </c>
      <c r="B2749" t="s">
        <v>92</v>
      </c>
      <c r="C2749" t="s">
        <v>102</v>
      </c>
      <c r="D2749" s="8" t="s">
        <v>75</v>
      </c>
      <c r="E2749">
        <v>6</v>
      </c>
      <c r="F2749">
        <v>0.56506496667861938</v>
      </c>
      <c r="G2749">
        <v>0.57091516256332397</v>
      </c>
      <c r="H2749">
        <v>1.433802954852581E-2</v>
      </c>
      <c r="I2749">
        <v>66.036446167882431</v>
      </c>
      <c r="J2749" s="6" t="s">
        <v>80</v>
      </c>
    </row>
    <row r="2750" spans="1:10" x14ac:dyDescent="0.25">
      <c r="A2750" s="5" t="str">
        <f t="shared" si="42"/>
        <v/>
      </c>
      <c r="B2750" t="s">
        <v>92</v>
      </c>
      <c r="C2750" t="s">
        <v>102</v>
      </c>
      <c r="D2750" s="8" t="s">
        <v>75</v>
      </c>
      <c r="E2750">
        <v>7</v>
      </c>
      <c r="F2750">
        <v>0.63209956884384155</v>
      </c>
      <c r="G2750">
        <v>0.60883700847625732</v>
      </c>
      <c r="H2750">
        <v>1.4070960693061352E-2</v>
      </c>
      <c r="I2750">
        <v>65.926195255474056</v>
      </c>
      <c r="J2750" s="6" t="s">
        <v>80</v>
      </c>
    </row>
    <row r="2751" spans="1:10" x14ac:dyDescent="0.25">
      <c r="A2751" s="5" t="str">
        <f t="shared" si="42"/>
        <v/>
      </c>
      <c r="B2751" t="s">
        <v>92</v>
      </c>
      <c r="C2751" t="s">
        <v>102</v>
      </c>
      <c r="D2751" s="8" t="s">
        <v>74</v>
      </c>
      <c r="E2751">
        <v>7</v>
      </c>
      <c r="F2751">
        <v>0.63750100135803223</v>
      </c>
      <c r="G2751">
        <v>0.65248453617095947</v>
      </c>
      <c r="H2751">
        <v>9.4703733921051025E-3</v>
      </c>
      <c r="I2751">
        <v>65.70313691073288</v>
      </c>
      <c r="J2751" s="6" t="s">
        <v>80</v>
      </c>
    </row>
    <row r="2752" spans="1:10" x14ac:dyDescent="0.25">
      <c r="A2752" s="5" t="str">
        <f t="shared" si="42"/>
        <v/>
      </c>
      <c r="B2752" t="s">
        <v>92</v>
      </c>
      <c r="C2752" t="s">
        <v>102</v>
      </c>
      <c r="D2752" s="8" t="s">
        <v>74</v>
      </c>
      <c r="E2752">
        <v>8</v>
      </c>
      <c r="F2752">
        <v>0.62981772422790527</v>
      </c>
      <c r="G2752">
        <v>0.63956141471862793</v>
      </c>
      <c r="H2752">
        <v>1.0446374304592609E-2</v>
      </c>
      <c r="I2752">
        <v>68.137158976930749</v>
      </c>
      <c r="J2752" s="6" t="s">
        <v>80</v>
      </c>
    </row>
    <row r="2753" spans="1:10" x14ac:dyDescent="0.25">
      <c r="A2753" s="5" t="str">
        <f t="shared" si="42"/>
        <v/>
      </c>
      <c r="B2753" t="s">
        <v>92</v>
      </c>
      <c r="C2753" t="s">
        <v>102</v>
      </c>
      <c r="D2753" s="8" t="s">
        <v>75</v>
      </c>
      <c r="E2753">
        <v>8</v>
      </c>
      <c r="F2753">
        <v>0.63253647089004517</v>
      </c>
      <c r="G2753">
        <v>0.62997543811798096</v>
      </c>
      <c r="H2753">
        <v>1.4647889882326126E-2</v>
      </c>
      <c r="I2753">
        <v>67.069799270072551</v>
      </c>
      <c r="J2753" s="6" t="s">
        <v>80</v>
      </c>
    </row>
    <row r="2754" spans="1:10" x14ac:dyDescent="0.25">
      <c r="A2754" s="5" t="str">
        <f t="shared" ref="A2754:A2817" si="43">IF(AND(category = B2754, subcategory=C2754, reportdate = D2754), E2754, "")</f>
        <v/>
      </c>
      <c r="B2754" t="s">
        <v>92</v>
      </c>
      <c r="C2754" t="s">
        <v>102</v>
      </c>
      <c r="D2754" s="8" t="s">
        <v>75</v>
      </c>
      <c r="E2754">
        <v>9</v>
      </c>
      <c r="F2754">
        <v>0.5656316876411438</v>
      </c>
      <c r="G2754">
        <v>0.53897577524185181</v>
      </c>
      <c r="H2754">
        <v>1.5883123502135277E-2</v>
      </c>
      <c r="I2754">
        <v>69.960652372262629</v>
      </c>
      <c r="J2754" s="6" t="s">
        <v>80</v>
      </c>
    </row>
    <row r="2755" spans="1:10" x14ac:dyDescent="0.25">
      <c r="A2755" s="5" t="str">
        <f t="shared" si="43"/>
        <v/>
      </c>
      <c r="B2755" t="s">
        <v>92</v>
      </c>
      <c r="C2755" t="s">
        <v>102</v>
      </c>
      <c r="D2755" s="8" t="s">
        <v>74</v>
      </c>
      <c r="E2755">
        <v>9</v>
      </c>
      <c r="F2755">
        <v>0.55584251880645752</v>
      </c>
      <c r="G2755">
        <v>0.60090434551239014</v>
      </c>
      <c r="H2755">
        <v>1.2510525994002819E-2</v>
      </c>
      <c r="I2755">
        <v>71.55250501504311</v>
      </c>
      <c r="J2755" s="6" t="s">
        <v>80</v>
      </c>
    </row>
    <row r="2756" spans="1:10" x14ac:dyDescent="0.25">
      <c r="A2756" s="5" t="str">
        <f t="shared" si="43"/>
        <v/>
      </c>
      <c r="B2756" t="s">
        <v>92</v>
      </c>
      <c r="C2756" t="s">
        <v>102</v>
      </c>
      <c r="D2756" s="8" t="s">
        <v>75</v>
      </c>
      <c r="E2756">
        <v>10</v>
      </c>
      <c r="F2756">
        <v>0.51852303743362427</v>
      </c>
      <c r="G2756">
        <v>0.51277285814285278</v>
      </c>
      <c r="H2756">
        <v>1.7942566424608231E-2</v>
      </c>
      <c r="I2756">
        <v>74.452769160585802</v>
      </c>
      <c r="J2756" s="6" t="s">
        <v>80</v>
      </c>
    </row>
    <row r="2757" spans="1:10" x14ac:dyDescent="0.25">
      <c r="A2757" s="5" t="str">
        <f t="shared" si="43"/>
        <v/>
      </c>
      <c r="B2757" t="s">
        <v>92</v>
      </c>
      <c r="C2757" t="s">
        <v>102</v>
      </c>
      <c r="D2757" s="8" t="s">
        <v>74</v>
      </c>
      <c r="E2757">
        <v>10</v>
      </c>
      <c r="F2757">
        <v>0.55424797534942627</v>
      </c>
      <c r="G2757">
        <v>0.58469098806381226</v>
      </c>
      <c r="H2757">
        <v>1.4938276261091232E-2</v>
      </c>
      <c r="I2757">
        <v>75.430348545638225</v>
      </c>
      <c r="J2757" s="6" t="s">
        <v>80</v>
      </c>
    </row>
    <row r="2758" spans="1:10" x14ac:dyDescent="0.25">
      <c r="A2758" s="5" t="str">
        <f t="shared" si="43"/>
        <v/>
      </c>
      <c r="B2758" t="s">
        <v>92</v>
      </c>
      <c r="C2758" t="s">
        <v>102</v>
      </c>
      <c r="D2758" s="8" t="s">
        <v>75</v>
      </c>
      <c r="E2758">
        <v>11</v>
      </c>
      <c r="F2758">
        <v>0.55387508869171143</v>
      </c>
      <c r="G2758">
        <v>0.51768970489501953</v>
      </c>
      <c r="H2758">
        <v>2.0982058718800545E-2</v>
      </c>
      <c r="I2758">
        <v>78.91081204379762</v>
      </c>
      <c r="J2758" s="6" t="s">
        <v>80</v>
      </c>
    </row>
    <row r="2759" spans="1:10" x14ac:dyDescent="0.25">
      <c r="A2759" s="5" t="str">
        <f t="shared" si="43"/>
        <v/>
      </c>
      <c r="B2759" t="s">
        <v>92</v>
      </c>
      <c r="C2759" t="s">
        <v>102</v>
      </c>
      <c r="D2759" s="8" t="s">
        <v>74</v>
      </c>
      <c r="E2759">
        <v>11</v>
      </c>
      <c r="F2759">
        <v>0.57864457368850708</v>
      </c>
      <c r="G2759">
        <v>0.5940251350402832</v>
      </c>
      <c r="H2759">
        <v>1.7211876809597015E-2</v>
      </c>
      <c r="I2759">
        <v>81.425917753261231</v>
      </c>
      <c r="J2759" s="6" t="s">
        <v>80</v>
      </c>
    </row>
    <row r="2760" spans="1:10" x14ac:dyDescent="0.25">
      <c r="A2760" s="5" t="str">
        <f t="shared" si="43"/>
        <v/>
      </c>
      <c r="B2760" t="s">
        <v>92</v>
      </c>
      <c r="C2760" t="s">
        <v>102</v>
      </c>
      <c r="D2760" s="8" t="s">
        <v>75</v>
      </c>
      <c r="E2760">
        <v>12</v>
      </c>
      <c r="F2760">
        <v>0.64872688055038452</v>
      </c>
      <c r="G2760">
        <v>0.59888499975204468</v>
      </c>
      <c r="H2760">
        <v>2.4535888805985451E-2</v>
      </c>
      <c r="I2760">
        <v>82.35031934306754</v>
      </c>
      <c r="J2760" s="6" t="s">
        <v>80</v>
      </c>
    </row>
    <row r="2761" spans="1:10" x14ac:dyDescent="0.25">
      <c r="A2761" s="5" t="str">
        <f t="shared" si="43"/>
        <v/>
      </c>
      <c r="B2761" t="s">
        <v>92</v>
      </c>
      <c r="C2761" t="s">
        <v>102</v>
      </c>
      <c r="D2761" s="8" t="s">
        <v>74</v>
      </c>
      <c r="E2761">
        <v>12</v>
      </c>
      <c r="F2761">
        <v>0.66983336210250854</v>
      </c>
      <c r="G2761">
        <v>0.69456875324249268</v>
      </c>
      <c r="H2761">
        <v>2.0441917702555656E-2</v>
      </c>
      <c r="I2761">
        <v>85.090925275825512</v>
      </c>
      <c r="J2761" s="6" t="s">
        <v>80</v>
      </c>
    </row>
    <row r="2762" spans="1:10" x14ac:dyDescent="0.25">
      <c r="A2762" s="5" t="str">
        <f t="shared" si="43"/>
        <v/>
      </c>
      <c r="B2762" t="s">
        <v>92</v>
      </c>
      <c r="C2762" t="s">
        <v>102</v>
      </c>
      <c r="D2762" s="8" t="s">
        <v>75</v>
      </c>
      <c r="E2762">
        <v>13</v>
      </c>
      <c r="F2762">
        <v>0.78600722551345825</v>
      </c>
      <c r="G2762">
        <v>0.76180535554885864</v>
      </c>
      <c r="H2762">
        <v>2.7794701978564262E-2</v>
      </c>
      <c r="I2762">
        <v>83.677098540147497</v>
      </c>
      <c r="J2762" s="6" t="s">
        <v>80</v>
      </c>
    </row>
    <row r="2763" spans="1:10" x14ac:dyDescent="0.25">
      <c r="A2763" s="5" t="str">
        <f t="shared" si="43"/>
        <v/>
      </c>
      <c r="B2763" t="s">
        <v>92</v>
      </c>
      <c r="C2763" t="s">
        <v>102</v>
      </c>
      <c r="D2763" s="8" t="s">
        <v>74</v>
      </c>
      <c r="E2763">
        <v>13</v>
      </c>
      <c r="F2763">
        <v>0.81372517347335815</v>
      </c>
      <c r="G2763">
        <v>0.80341267585754395</v>
      </c>
      <c r="H2763">
        <v>2.3061618208885193E-2</v>
      </c>
      <c r="I2763">
        <v>87.989099799396442</v>
      </c>
      <c r="J2763" s="6" t="s">
        <v>80</v>
      </c>
    </row>
    <row r="2764" spans="1:10" x14ac:dyDescent="0.25">
      <c r="A2764" s="5" t="str">
        <f t="shared" si="43"/>
        <v/>
      </c>
      <c r="B2764" t="s">
        <v>92</v>
      </c>
      <c r="C2764" t="s">
        <v>102</v>
      </c>
      <c r="D2764" s="8" t="s">
        <v>75</v>
      </c>
      <c r="E2764">
        <v>14</v>
      </c>
      <c r="F2764">
        <v>0.9458051323890686</v>
      </c>
      <c r="G2764">
        <v>0.94460374116897583</v>
      </c>
      <c r="H2764">
        <v>3.0700592324137688E-2</v>
      </c>
      <c r="I2764">
        <v>83.438868613140301</v>
      </c>
      <c r="J2764" s="6" t="s">
        <v>80</v>
      </c>
    </row>
    <row r="2765" spans="1:10" x14ac:dyDescent="0.25">
      <c r="A2765" s="5" t="str">
        <f t="shared" si="43"/>
        <v/>
      </c>
      <c r="B2765" t="s">
        <v>92</v>
      </c>
      <c r="C2765" t="s">
        <v>102</v>
      </c>
      <c r="D2765" s="8" t="s">
        <v>74</v>
      </c>
      <c r="E2765">
        <v>14</v>
      </c>
      <c r="F2765">
        <v>1.0647505521774292</v>
      </c>
      <c r="G2765">
        <v>1.0457890033721924</v>
      </c>
      <c r="H2765">
        <v>2.582932636141777E-2</v>
      </c>
      <c r="I2765">
        <v>90.245697091273001</v>
      </c>
      <c r="J2765" s="6" t="s">
        <v>80</v>
      </c>
    </row>
    <row r="2766" spans="1:10" x14ac:dyDescent="0.25">
      <c r="A2766" s="5" t="str">
        <f t="shared" si="43"/>
        <v/>
      </c>
      <c r="B2766" t="s">
        <v>92</v>
      </c>
      <c r="C2766" t="s">
        <v>102</v>
      </c>
      <c r="D2766" s="8" t="s">
        <v>74</v>
      </c>
      <c r="E2766">
        <v>15</v>
      </c>
      <c r="F2766">
        <v>1.3059617280960083</v>
      </c>
      <c r="G2766">
        <v>1.3228211402893066</v>
      </c>
      <c r="H2766">
        <v>2.7865860611200333E-2</v>
      </c>
      <c r="I2766">
        <v>90.542728184554619</v>
      </c>
      <c r="J2766" s="6" t="s">
        <v>80</v>
      </c>
    </row>
    <row r="2767" spans="1:10" x14ac:dyDescent="0.25">
      <c r="A2767" s="5" t="str">
        <f t="shared" si="43"/>
        <v/>
      </c>
      <c r="B2767" t="s">
        <v>92</v>
      </c>
      <c r="C2767" t="s">
        <v>102</v>
      </c>
      <c r="D2767" s="8" t="s">
        <v>75</v>
      </c>
      <c r="E2767">
        <v>15</v>
      </c>
      <c r="F2767">
        <v>1.1336274147033691</v>
      </c>
      <c r="G2767">
        <v>1.1705647706985474</v>
      </c>
      <c r="H2767">
        <v>3.2866224646568298E-2</v>
      </c>
      <c r="I2767">
        <v>83.915510948904938</v>
      </c>
      <c r="J2767" s="6" t="s">
        <v>80</v>
      </c>
    </row>
    <row r="2768" spans="1:10" x14ac:dyDescent="0.25">
      <c r="A2768" s="5" t="str">
        <f t="shared" si="43"/>
        <v/>
      </c>
      <c r="B2768" t="s">
        <v>92</v>
      </c>
      <c r="C2768" t="s">
        <v>102</v>
      </c>
      <c r="D2768" s="8" t="s">
        <v>75</v>
      </c>
      <c r="E2768">
        <v>16</v>
      </c>
      <c r="F2768">
        <v>1.3596038818359375</v>
      </c>
      <c r="G2768">
        <v>1.3679603338241577</v>
      </c>
      <c r="H2768">
        <v>3.3632282167673111E-2</v>
      </c>
      <c r="I2768">
        <v>84.239406934308107</v>
      </c>
      <c r="J2768" s="6" t="s">
        <v>80</v>
      </c>
    </row>
    <row r="2769" spans="1:10" x14ac:dyDescent="0.25">
      <c r="A2769" s="5" t="str">
        <f t="shared" si="43"/>
        <v/>
      </c>
      <c r="B2769" t="s">
        <v>92</v>
      </c>
      <c r="C2769" t="s">
        <v>102</v>
      </c>
      <c r="D2769" s="8" t="s">
        <v>74</v>
      </c>
      <c r="E2769">
        <v>16</v>
      </c>
      <c r="F2769">
        <v>1.6001973152160645</v>
      </c>
      <c r="G2769">
        <v>1.6032224893569946</v>
      </c>
      <c r="H2769">
        <v>2.8815194964408875E-2</v>
      </c>
      <c r="I2769">
        <v>89.617108826481257</v>
      </c>
      <c r="J2769" s="6" t="s">
        <v>80</v>
      </c>
    </row>
    <row r="2770" spans="1:10" x14ac:dyDescent="0.25">
      <c r="A2770" s="5" t="str">
        <f t="shared" si="43"/>
        <v/>
      </c>
      <c r="B2770" t="s">
        <v>92</v>
      </c>
      <c r="C2770" t="s">
        <v>102</v>
      </c>
      <c r="D2770" s="8" t="s">
        <v>74</v>
      </c>
      <c r="E2770">
        <v>17</v>
      </c>
      <c r="F2770">
        <v>1.7160097360610962</v>
      </c>
      <c r="G2770">
        <v>1.7761114835739136</v>
      </c>
      <c r="H2770">
        <v>2.9326958581805229E-2</v>
      </c>
      <c r="I2770">
        <v>87.54419759278052</v>
      </c>
      <c r="J2770" s="6" t="s">
        <v>80</v>
      </c>
    </row>
    <row r="2771" spans="1:10" x14ac:dyDescent="0.25">
      <c r="A2771" s="5" t="str">
        <f t="shared" si="43"/>
        <v/>
      </c>
      <c r="B2771" t="s">
        <v>92</v>
      </c>
      <c r="C2771" t="s">
        <v>102</v>
      </c>
      <c r="D2771" s="8" t="s">
        <v>75</v>
      </c>
      <c r="E2771">
        <v>17</v>
      </c>
      <c r="F2771">
        <v>1.5325061082839966</v>
      </c>
      <c r="G2771">
        <v>1.5400568246841431</v>
      </c>
      <c r="H2771">
        <v>3.4112419933080673E-2</v>
      </c>
      <c r="I2771">
        <v>83.996788321170456</v>
      </c>
      <c r="J2771" s="6" t="s">
        <v>80</v>
      </c>
    </row>
    <row r="2772" spans="1:10" x14ac:dyDescent="0.25">
      <c r="A2772" s="5" t="str">
        <f t="shared" si="43"/>
        <v/>
      </c>
      <c r="B2772" t="s">
        <v>92</v>
      </c>
      <c r="C2772" t="s">
        <v>102</v>
      </c>
      <c r="D2772" s="8" t="s">
        <v>74</v>
      </c>
      <c r="E2772">
        <v>18</v>
      </c>
      <c r="F2772">
        <v>1.7530717849731445</v>
      </c>
      <c r="G2772">
        <v>1.7756855487823486</v>
      </c>
      <c r="H2772">
        <v>2.9310321435332298E-2</v>
      </c>
      <c r="I2772">
        <v>83.352986459375842</v>
      </c>
      <c r="J2772" s="6" t="s">
        <v>80</v>
      </c>
    </row>
    <row r="2773" spans="1:10" x14ac:dyDescent="0.25">
      <c r="A2773" s="5" t="str">
        <f t="shared" si="43"/>
        <v/>
      </c>
      <c r="B2773" t="s">
        <v>92</v>
      </c>
      <c r="C2773" t="s">
        <v>102</v>
      </c>
      <c r="D2773" s="8" t="s">
        <v>75</v>
      </c>
      <c r="E2773">
        <v>18</v>
      </c>
      <c r="F2773">
        <v>1.6180834770202637</v>
      </c>
      <c r="G2773">
        <v>1.6404340267181396</v>
      </c>
      <c r="H2773">
        <v>3.3957749605178833E-2</v>
      </c>
      <c r="I2773">
        <v>81.121961678833017</v>
      </c>
      <c r="J2773" s="6" t="s">
        <v>80</v>
      </c>
    </row>
    <row r="2774" spans="1:10" x14ac:dyDescent="0.25">
      <c r="A2774" s="5" t="str">
        <f t="shared" si="43"/>
        <v/>
      </c>
      <c r="B2774" t="s">
        <v>92</v>
      </c>
      <c r="C2774" t="s">
        <v>102</v>
      </c>
      <c r="D2774" s="8" t="s">
        <v>75</v>
      </c>
      <c r="E2774">
        <v>19</v>
      </c>
      <c r="F2774">
        <v>1.540770411491394</v>
      </c>
      <c r="G2774">
        <v>1.0904179811477661</v>
      </c>
      <c r="H2774">
        <v>3.2688908278942108E-2</v>
      </c>
      <c r="I2774">
        <v>78.808613138684009</v>
      </c>
      <c r="J2774" s="6" t="s">
        <v>80</v>
      </c>
    </row>
    <row r="2775" spans="1:10" x14ac:dyDescent="0.25">
      <c r="A2775" s="5" t="str">
        <f t="shared" si="43"/>
        <v/>
      </c>
      <c r="B2775" t="s">
        <v>92</v>
      </c>
      <c r="C2775" t="s">
        <v>102</v>
      </c>
      <c r="D2775" s="8" t="s">
        <v>74</v>
      </c>
      <c r="E2775">
        <v>19</v>
      </c>
      <c r="F2775">
        <v>1.6913300752639771</v>
      </c>
      <c r="G2775">
        <v>1.2878931760787964</v>
      </c>
      <c r="H2775">
        <v>2.8274616226553917E-2</v>
      </c>
      <c r="I2775">
        <v>78.825353560680242</v>
      </c>
      <c r="J2775" s="6" t="s">
        <v>80</v>
      </c>
    </row>
    <row r="2776" spans="1:10" x14ac:dyDescent="0.25">
      <c r="A2776" s="5" t="str">
        <f t="shared" si="43"/>
        <v/>
      </c>
      <c r="B2776" t="s">
        <v>92</v>
      </c>
      <c r="C2776" t="s">
        <v>102</v>
      </c>
      <c r="D2776" s="8" t="s">
        <v>75</v>
      </c>
      <c r="E2776">
        <v>20</v>
      </c>
      <c r="F2776">
        <v>1.5176699161529541</v>
      </c>
      <c r="G2776">
        <v>1.8358992338180542</v>
      </c>
      <c r="H2776">
        <v>3.1399760395288467E-2</v>
      </c>
      <c r="I2776">
        <v>75.865118613139771</v>
      </c>
      <c r="J2776" s="6" t="s">
        <v>80</v>
      </c>
    </row>
    <row r="2777" spans="1:10" x14ac:dyDescent="0.25">
      <c r="A2777" s="5" t="str">
        <f t="shared" si="43"/>
        <v/>
      </c>
      <c r="B2777" t="s">
        <v>92</v>
      </c>
      <c r="C2777" t="s">
        <v>102</v>
      </c>
      <c r="D2777" s="8" t="s">
        <v>74</v>
      </c>
      <c r="E2777">
        <v>20</v>
      </c>
      <c r="F2777">
        <v>1.6449395418167114</v>
      </c>
      <c r="G2777">
        <v>1.4097431898117065</v>
      </c>
      <c r="H2777">
        <v>2.6424946263432503E-2</v>
      </c>
      <c r="I2777">
        <v>74.647294383149884</v>
      </c>
      <c r="J2777" s="6" t="s">
        <v>80</v>
      </c>
    </row>
    <row r="2778" spans="1:10" x14ac:dyDescent="0.25">
      <c r="A2778" s="5" t="str">
        <f t="shared" si="43"/>
        <v/>
      </c>
      <c r="B2778" t="s">
        <v>92</v>
      </c>
      <c r="C2778" t="s">
        <v>102</v>
      </c>
      <c r="D2778" s="8" t="s">
        <v>75</v>
      </c>
      <c r="E2778">
        <v>21</v>
      </c>
      <c r="F2778">
        <v>1.457322359085083</v>
      </c>
      <c r="G2778">
        <v>1.5729653835296631</v>
      </c>
      <c r="H2778">
        <v>2.8860921040177345E-2</v>
      </c>
      <c r="I2778">
        <v>74.508772810219838</v>
      </c>
      <c r="J2778" s="6" t="s">
        <v>80</v>
      </c>
    </row>
    <row r="2779" spans="1:10" x14ac:dyDescent="0.25">
      <c r="A2779" s="5" t="str">
        <f t="shared" si="43"/>
        <v/>
      </c>
      <c r="B2779" t="s">
        <v>92</v>
      </c>
      <c r="C2779" t="s">
        <v>102</v>
      </c>
      <c r="D2779" s="8" t="s">
        <v>74</v>
      </c>
      <c r="E2779">
        <v>21</v>
      </c>
      <c r="F2779">
        <v>1.5535151958465576</v>
      </c>
      <c r="G2779">
        <v>1.882818341255188</v>
      </c>
      <c r="H2779">
        <v>2.4808963760733604E-2</v>
      </c>
      <c r="I2779">
        <v>71.399438314944163</v>
      </c>
      <c r="J2779" s="6" t="s">
        <v>80</v>
      </c>
    </row>
    <row r="2780" spans="1:10" x14ac:dyDescent="0.25">
      <c r="A2780" s="5" t="str">
        <f t="shared" si="43"/>
        <v/>
      </c>
      <c r="B2780" t="s">
        <v>92</v>
      </c>
      <c r="C2780" t="s">
        <v>102</v>
      </c>
      <c r="D2780" s="8" t="s">
        <v>75</v>
      </c>
      <c r="E2780">
        <v>22</v>
      </c>
      <c r="F2780">
        <v>1.3188208341598511</v>
      </c>
      <c r="G2780">
        <v>1.4261370897293091</v>
      </c>
      <c r="H2780">
        <v>2.7843436226248741E-2</v>
      </c>
      <c r="I2780">
        <v>73.65065693430941</v>
      </c>
      <c r="J2780" s="6" t="s">
        <v>80</v>
      </c>
    </row>
    <row r="2781" spans="1:10" x14ac:dyDescent="0.25">
      <c r="A2781" s="5" t="str">
        <f t="shared" si="43"/>
        <v/>
      </c>
      <c r="B2781" t="s">
        <v>92</v>
      </c>
      <c r="C2781" t="s">
        <v>102</v>
      </c>
      <c r="D2781" s="8" t="s">
        <v>74</v>
      </c>
      <c r="E2781">
        <v>22</v>
      </c>
      <c r="F2781">
        <v>1.4261277914047241</v>
      </c>
      <c r="G2781">
        <v>1.4733458757400513</v>
      </c>
      <c r="H2781">
        <v>2.2608615458011627E-2</v>
      </c>
      <c r="I2781">
        <v>69.507001003007346</v>
      </c>
      <c r="J2781" s="6" t="s">
        <v>80</v>
      </c>
    </row>
    <row r="2782" spans="1:10" x14ac:dyDescent="0.25">
      <c r="A2782" s="5" t="str">
        <f t="shared" si="43"/>
        <v/>
      </c>
      <c r="B2782" t="s">
        <v>92</v>
      </c>
      <c r="C2782" t="s">
        <v>102</v>
      </c>
      <c r="D2782" s="8" t="s">
        <v>75</v>
      </c>
      <c r="E2782">
        <v>23</v>
      </c>
      <c r="F2782">
        <v>1.1723501682281494</v>
      </c>
      <c r="G2782">
        <v>1.2341604232788086</v>
      </c>
      <c r="H2782">
        <v>2.6491837576031685E-2</v>
      </c>
      <c r="I2782">
        <v>72.918321167885807</v>
      </c>
      <c r="J2782" s="6" t="s">
        <v>80</v>
      </c>
    </row>
    <row r="2783" spans="1:10" x14ac:dyDescent="0.25">
      <c r="A2783" s="5" t="str">
        <f t="shared" si="43"/>
        <v/>
      </c>
      <c r="B2783" t="s">
        <v>92</v>
      </c>
      <c r="C2783" t="s">
        <v>102</v>
      </c>
      <c r="D2783" s="8" t="s">
        <v>74</v>
      </c>
      <c r="E2783">
        <v>23</v>
      </c>
      <c r="F2783">
        <v>1.2364577054977417</v>
      </c>
      <c r="G2783">
        <v>1.2175407409667969</v>
      </c>
      <c r="H2783">
        <v>2.0784361287951469E-2</v>
      </c>
      <c r="I2783">
        <v>68.757803410228234</v>
      </c>
      <c r="J2783" s="6" t="s">
        <v>80</v>
      </c>
    </row>
    <row r="2784" spans="1:10" x14ac:dyDescent="0.25">
      <c r="A2784" s="5" t="str">
        <f t="shared" si="43"/>
        <v/>
      </c>
      <c r="B2784" t="s">
        <v>92</v>
      </c>
      <c r="C2784" t="s">
        <v>102</v>
      </c>
      <c r="D2784" s="8" t="s">
        <v>75</v>
      </c>
      <c r="E2784">
        <v>24</v>
      </c>
      <c r="F2784">
        <v>0.98957902193069458</v>
      </c>
      <c r="G2784">
        <v>1.0219537019729614</v>
      </c>
      <c r="H2784">
        <v>2.5082869455218315E-2</v>
      </c>
      <c r="I2784">
        <v>71.530903284668781</v>
      </c>
      <c r="J2784" s="6" t="s">
        <v>80</v>
      </c>
    </row>
    <row r="2785" spans="1:10" x14ac:dyDescent="0.25">
      <c r="A2785" s="5" t="str">
        <f t="shared" si="43"/>
        <v/>
      </c>
      <c r="B2785" t="s">
        <v>92</v>
      </c>
      <c r="C2785" t="s">
        <v>102</v>
      </c>
      <c r="D2785" s="8" t="s">
        <v>74</v>
      </c>
      <c r="E2785">
        <v>24</v>
      </c>
      <c r="F2785">
        <v>1.03116774559021</v>
      </c>
      <c r="G2785">
        <v>1.0047981739044189</v>
      </c>
      <c r="H2785">
        <v>1.8338482826948166E-2</v>
      </c>
      <c r="I2785">
        <v>68.24358074222792</v>
      </c>
      <c r="J2785" s="6" t="s">
        <v>80</v>
      </c>
    </row>
    <row r="2786" spans="1:10" x14ac:dyDescent="0.25">
      <c r="A2786" s="5" t="str">
        <f t="shared" si="43"/>
        <v/>
      </c>
      <c r="B2786" t="s">
        <v>92</v>
      </c>
      <c r="C2786" t="s">
        <v>102</v>
      </c>
      <c r="D2786" s="8" t="s">
        <v>46</v>
      </c>
      <c r="E2786">
        <v>1</v>
      </c>
      <c r="F2786">
        <v>0.61781507730484009</v>
      </c>
      <c r="G2786">
        <v>0.63805234432220459</v>
      </c>
      <c r="H2786">
        <v>9.7404886037111282E-3</v>
      </c>
      <c r="I2786">
        <v>65.225050863877215</v>
      </c>
      <c r="J2786" s="6" t="s">
        <v>80</v>
      </c>
    </row>
    <row r="2787" spans="1:10" x14ac:dyDescent="0.25">
      <c r="A2787" s="5" t="str">
        <f t="shared" si="43"/>
        <v/>
      </c>
      <c r="B2787" t="s">
        <v>92</v>
      </c>
      <c r="C2787" t="s">
        <v>102</v>
      </c>
      <c r="D2787" s="8" t="s">
        <v>46</v>
      </c>
      <c r="E2787">
        <v>2</v>
      </c>
      <c r="F2787">
        <v>0.54511010646820068</v>
      </c>
      <c r="G2787">
        <v>0.56320315599441528</v>
      </c>
      <c r="H2787">
        <v>8.2056829705834389E-3</v>
      </c>
      <c r="I2787">
        <v>64.173240755689349</v>
      </c>
      <c r="J2787" s="6" t="s">
        <v>80</v>
      </c>
    </row>
    <row r="2788" spans="1:10" x14ac:dyDescent="0.25">
      <c r="A2788" s="5" t="str">
        <f t="shared" si="43"/>
        <v/>
      </c>
      <c r="B2788" t="s">
        <v>92</v>
      </c>
      <c r="C2788" t="s">
        <v>102</v>
      </c>
      <c r="D2788" s="8" t="s">
        <v>46</v>
      </c>
      <c r="E2788">
        <v>3</v>
      </c>
      <c r="F2788">
        <v>0.50417029857635498</v>
      </c>
      <c r="G2788">
        <v>0.51173847913742065</v>
      </c>
      <c r="H2788">
        <v>7.2787725366652012E-3</v>
      </c>
      <c r="I2788">
        <v>62.929815921203591</v>
      </c>
      <c r="J2788" s="6" t="s">
        <v>80</v>
      </c>
    </row>
    <row r="2789" spans="1:10" x14ac:dyDescent="0.25">
      <c r="A2789" s="5" t="str">
        <f t="shared" si="43"/>
        <v/>
      </c>
      <c r="B2789" t="s">
        <v>92</v>
      </c>
      <c r="C2789" t="s">
        <v>102</v>
      </c>
      <c r="D2789" s="8" t="s">
        <v>46</v>
      </c>
      <c r="E2789">
        <v>4</v>
      </c>
      <c r="F2789">
        <v>0.48005199432373047</v>
      </c>
      <c r="G2789">
        <v>0.48004153370857239</v>
      </c>
      <c r="H2789">
        <v>6.2992158345878124E-3</v>
      </c>
      <c r="I2789">
        <v>61.744797351848625</v>
      </c>
      <c r="J2789" s="6" t="s">
        <v>80</v>
      </c>
    </row>
    <row r="2790" spans="1:10" x14ac:dyDescent="0.25">
      <c r="A2790" s="5" t="str">
        <f t="shared" si="43"/>
        <v/>
      </c>
      <c r="B2790" t="s">
        <v>92</v>
      </c>
      <c r="C2790" t="s">
        <v>102</v>
      </c>
      <c r="D2790" s="8" t="s">
        <v>46</v>
      </c>
      <c r="E2790">
        <v>5</v>
      </c>
      <c r="F2790">
        <v>0.47386407852172852</v>
      </c>
      <c r="G2790">
        <v>0.47718983888626099</v>
      </c>
      <c r="H2790">
        <v>5.7314601726830006E-3</v>
      </c>
      <c r="I2790">
        <v>60.594522848375433</v>
      </c>
      <c r="J2790" s="6" t="s">
        <v>80</v>
      </c>
    </row>
    <row r="2791" spans="1:10" x14ac:dyDescent="0.25">
      <c r="A2791" s="5" t="str">
        <f t="shared" si="43"/>
        <v/>
      </c>
      <c r="B2791" t="s">
        <v>92</v>
      </c>
      <c r="C2791" t="s">
        <v>102</v>
      </c>
      <c r="D2791" s="8" t="s">
        <v>46</v>
      </c>
      <c r="E2791">
        <v>6</v>
      </c>
      <c r="F2791">
        <v>0.4983755350112915</v>
      </c>
      <c r="G2791">
        <v>0.50415939092636108</v>
      </c>
      <c r="H2791">
        <v>5.3797764703631401E-3</v>
      </c>
      <c r="I2791">
        <v>60.419785241396873</v>
      </c>
      <c r="J2791" s="6" t="s">
        <v>80</v>
      </c>
    </row>
    <row r="2792" spans="1:10" x14ac:dyDescent="0.25">
      <c r="A2792" s="5" t="str">
        <f t="shared" si="43"/>
        <v/>
      </c>
      <c r="B2792" t="s">
        <v>92</v>
      </c>
      <c r="C2792" t="s">
        <v>102</v>
      </c>
      <c r="D2792" s="8" t="s">
        <v>46</v>
      </c>
      <c r="E2792">
        <v>7</v>
      </c>
      <c r="F2792">
        <v>0.56360793113708496</v>
      </c>
      <c r="G2792">
        <v>0.56378471851348877</v>
      </c>
      <c r="H2792">
        <v>5.7507860474288464E-3</v>
      </c>
      <c r="I2792">
        <v>59.579166801230862</v>
      </c>
      <c r="J2792" s="6" t="s">
        <v>80</v>
      </c>
    </row>
    <row r="2793" spans="1:10" x14ac:dyDescent="0.25">
      <c r="A2793" s="5" t="str">
        <f t="shared" si="43"/>
        <v/>
      </c>
      <c r="B2793" t="s">
        <v>92</v>
      </c>
      <c r="C2793" t="s">
        <v>102</v>
      </c>
      <c r="D2793" s="8" t="s">
        <v>46</v>
      </c>
      <c r="E2793">
        <v>8</v>
      </c>
      <c r="F2793">
        <v>0.56326913833618164</v>
      </c>
      <c r="G2793">
        <v>0.56464684009552002</v>
      </c>
      <c r="H2793">
        <v>6.6034425981342793E-3</v>
      </c>
      <c r="I2793">
        <v>61.543247214596981</v>
      </c>
      <c r="J2793" s="6" t="s">
        <v>80</v>
      </c>
    </row>
    <row r="2794" spans="1:10" x14ac:dyDescent="0.25">
      <c r="A2794" s="5" t="str">
        <f t="shared" si="43"/>
        <v/>
      </c>
      <c r="B2794" t="s">
        <v>92</v>
      </c>
      <c r="C2794" t="s">
        <v>102</v>
      </c>
      <c r="D2794" s="8" t="s">
        <v>46</v>
      </c>
      <c r="E2794">
        <v>9</v>
      </c>
      <c r="F2794">
        <v>0.4891013503074646</v>
      </c>
      <c r="G2794">
        <v>0.48684599995613098</v>
      </c>
      <c r="H2794">
        <v>7.2411247529089451E-3</v>
      </c>
      <c r="I2794">
        <v>66.324409817529698</v>
      </c>
      <c r="J2794" s="6" t="s">
        <v>80</v>
      </c>
    </row>
    <row r="2795" spans="1:10" x14ac:dyDescent="0.25">
      <c r="A2795" s="5" t="str">
        <f t="shared" si="43"/>
        <v/>
      </c>
      <c r="B2795" t="s">
        <v>92</v>
      </c>
      <c r="C2795" t="s">
        <v>102</v>
      </c>
      <c r="D2795" s="8" t="s">
        <v>46</v>
      </c>
      <c r="E2795">
        <v>10</v>
      </c>
      <c r="F2795">
        <v>0.42903396487236023</v>
      </c>
      <c r="G2795">
        <v>0.42752128839492798</v>
      </c>
      <c r="H2795">
        <v>7.9849986359477043E-3</v>
      </c>
      <c r="I2795">
        <v>72.663210075897865</v>
      </c>
      <c r="J2795" s="6" t="s">
        <v>80</v>
      </c>
    </row>
    <row r="2796" spans="1:10" x14ac:dyDescent="0.25">
      <c r="A2796" s="5" t="str">
        <f t="shared" si="43"/>
        <v/>
      </c>
      <c r="B2796" t="s">
        <v>92</v>
      </c>
      <c r="C2796" t="s">
        <v>102</v>
      </c>
      <c r="D2796" s="8" t="s">
        <v>46</v>
      </c>
      <c r="E2796">
        <v>11</v>
      </c>
      <c r="F2796">
        <v>0.39632049202919006</v>
      </c>
      <c r="G2796">
        <v>0.38888531923294067</v>
      </c>
      <c r="H2796">
        <v>8.907342329621315E-3</v>
      </c>
      <c r="I2796">
        <v>79.591663168088459</v>
      </c>
      <c r="J2796" s="6" t="s">
        <v>80</v>
      </c>
    </row>
    <row r="2797" spans="1:10" x14ac:dyDescent="0.25">
      <c r="A2797" s="5" t="str">
        <f t="shared" si="43"/>
        <v/>
      </c>
      <c r="B2797" t="s">
        <v>92</v>
      </c>
      <c r="C2797" t="s">
        <v>102</v>
      </c>
      <c r="D2797" s="8" t="s">
        <v>46</v>
      </c>
      <c r="E2797">
        <v>12</v>
      </c>
      <c r="F2797">
        <v>0.4224516749382019</v>
      </c>
      <c r="G2797">
        <v>0.41771799325942993</v>
      </c>
      <c r="H2797">
        <v>1.0077770799398422E-2</v>
      </c>
      <c r="I2797">
        <v>84.615775875992242</v>
      </c>
      <c r="J2797" s="6" t="s">
        <v>80</v>
      </c>
    </row>
    <row r="2798" spans="1:10" x14ac:dyDescent="0.25">
      <c r="A2798" s="5" t="str">
        <f t="shared" si="43"/>
        <v/>
      </c>
      <c r="B2798" t="s">
        <v>92</v>
      </c>
      <c r="C2798" t="s">
        <v>102</v>
      </c>
      <c r="D2798" s="8" t="s">
        <v>46</v>
      </c>
      <c r="E2798">
        <v>13</v>
      </c>
      <c r="F2798">
        <v>0.50122362375259399</v>
      </c>
      <c r="G2798">
        <v>0.49592700600624084</v>
      </c>
      <c r="H2798">
        <v>1.1745051480829716E-2</v>
      </c>
      <c r="I2798">
        <v>85.882074923297651</v>
      </c>
      <c r="J2798" s="6" t="s">
        <v>80</v>
      </c>
    </row>
    <row r="2799" spans="1:10" x14ac:dyDescent="0.25">
      <c r="A2799" s="5" t="str">
        <f t="shared" si="43"/>
        <v/>
      </c>
      <c r="B2799" t="s">
        <v>92</v>
      </c>
      <c r="C2799" t="s">
        <v>102</v>
      </c>
      <c r="D2799" s="8" t="s">
        <v>46</v>
      </c>
      <c r="E2799">
        <v>14</v>
      </c>
      <c r="F2799">
        <v>0.63607883453369141</v>
      </c>
      <c r="G2799">
        <v>0.57969754934310913</v>
      </c>
      <c r="H2799">
        <v>1.3412592932581902E-2</v>
      </c>
      <c r="I2799">
        <v>87.273720329407539</v>
      </c>
      <c r="J2799" s="6" t="s">
        <v>80</v>
      </c>
    </row>
    <row r="2800" spans="1:10" x14ac:dyDescent="0.25">
      <c r="A2800" s="5" t="str">
        <f t="shared" si="43"/>
        <v/>
      </c>
      <c r="B2800" t="s">
        <v>92</v>
      </c>
      <c r="C2800" t="s">
        <v>102</v>
      </c>
      <c r="D2800" s="8" t="s">
        <v>46</v>
      </c>
      <c r="E2800">
        <v>15</v>
      </c>
      <c r="F2800">
        <v>0.82013916969299316</v>
      </c>
      <c r="G2800">
        <v>0.76224100589752197</v>
      </c>
      <c r="H2800">
        <v>1.5370883047580719E-2</v>
      </c>
      <c r="I2800">
        <v>88.374467947680046</v>
      </c>
      <c r="J2800" s="6" t="s">
        <v>80</v>
      </c>
    </row>
    <row r="2801" spans="1:10" x14ac:dyDescent="0.25">
      <c r="A2801" s="5" t="str">
        <f t="shared" si="43"/>
        <v/>
      </c>
      <c r="B2801" t="s">
        <v>92</v>
      </c>
      <c r="C2801" t="s">
        <v>102</v>
      </c>
      <c r="D2801" s="8" t="s">
        <v>46</v>
      </c>
      <c r="E2801">
        <v>16</v>
      </c>
      <c r="F2801">
        <v>1.0046412944793701</v>
      </c>
      <c r="G2801">
        <v>0.92220008373260498</v>
      </c>
      <c r="H2801">
        <v>1.6956532374024391E-2</v>
      </c>
      <c r="I2801">
        <v>87.564182141127489</v>
      </c>
      <c r="J2801" s="6" t="s">
        <v>80</v>
      </c>
    </row>
    <row r="2802" spans="1:10" x14ac:dyDescent="0.25">
      <c r="A2802" s="5" t="str">
        <f t="shared" si="43"/>
        <v/>
      </c>
      <c r="B2802" t="s">
        <v>92</v>
      </c>
      <c r="C2802" t="s">
        <v>102</v>
      </c>
      <c r="D2802" s="8" t="s">
        <v>46</v>
      </c>
      <c r="E2802">
        <v>17</v>
      </c>
      <c r="F2802">
        <v>1.1013079881668091</v>
      </c>
      <c r="G2802">
        <v>1.0341063737869263</v>
      </c>
      <c r="H2802">
        <v>1.7478547990322113E-2</v>
      </c>
      <c r="I2802">
        <v>84.328072016797719</v>
      </c>
      <c r="J2802" s="6" t="s">
        <v>80</v>
      </c>
    </row>
    <row r="2803" spans="1:10" x14ac:dyDescent="0.25">
      <c r="A2803" s="5" t="str">
        <f t="shared" si="43"/>
        <v/>
      </c>
      <c r="B2803" t="s">
        <v>92</v>
      </c>
      <c r="C2803" t="s">
        <v>102</v>
      </c>
      <c r="D2803" s="8" t="s">
        <v>46</v>
      </c>
      <c r="E2803">
        <v>18</v>
      </c>
      <c r="F2803">
        <v>1.0857706069946289</v>
      </c>
      <c r="G2803">
        <v>1.1327939033508301</v>
      </c>
      <c r="H2803">
        <v>1.7060481011867523E-2</v>
      </c>
      <c r="I2803">
        <v>82.099964476022066</v>
      </c>
      <c r="J2803" s="6" t="s">
        <v>80</v>
      </c>
    </row>
    <row r="2804" spans="1:10" x14ac:dyDescent="0.25">
      <c r="A2804" s="5" t="str">
        <f t="shared" si="43"/>
        <v/>
      </c>
      <c r="B2804" t="s">
        <v>92</v>
      </c>
      <c r="C2804" t="s">
        <v>102</v>
      </c>
      <c r="D2804" s="8" t="s">
        <v>46</v>
      </c>
      <c r="E2804">
        <v>19</v>
      </c>
      <c r="F2804">
        <v>1.1530380249023438</v>
      </c>
      <c r="G2804">
        <v>1.1734154224395752</v>
      </c>
      <c r="H2804">
        <v>1.5653554350137711E-2</v>
      </c>
      <c r="I2804">
        <v>78.157141934443388</v>
      </c>
      <c r="J2804" s="6" t="s">
        <v>80</v>
      </c>
    </row>
    <row r="2805" spans="1:10" x14ac:dyDescent="0.25">
      <c r="A2805" s="5" t="str">
        <f t="shared" si="43"/>
        <v/>
      </c>
      <c r="B2805" t="s">
        <v>92</v>
      </c>
      <c r="C2805" t="s">
        <v>102</v>
      </c>
      <c r="D2805" s="8" t="s">
        <v>46</v>
      </c>
      <c r="E2805">
        <v>20</v>
      </c>
      <c r="F2805">
        <v>1.1771712303161621</v>
      </c>
      <c r="G2805">
        <v>1.1976752281188965</v>
      </c>
      <c r="H2805">
        <v>1.5163167379796505E-2</v>
      </c>
      <c r="I2805">
        <v>74.921782657837412</v>
      </c>
      <c r="J2805" s="6" t="s">
        <v>80</v>
      </c>
    </row>
    <row r="2806" spans="1:10" x14ac:dyDescent="0.25">
      <c r="A2806" s="5" t="str">
        <f t="shared" si="43"/>
        <v/>
      </c>
      <c r="B2806" t="s">
        <v>92</v>
      </c>
      <c r="C2806" t="s">
        <v>102</v>
      </c>
      <c r="D2806" s="8" t="s">
        <v>46</v>
      </c>
      <c r="E2806">
        <v>21</v>
      </c>
      <c r="F2806">
        <v>1.1243413686752319</v>
      </c>
      <c r="G2806">
        <v>1.1686296463012695</v>
      </c>
      <c r="H2806">
        <v>1.403870340436697E-2</v>
      </c>
      <c r="I2806">
        <v>72.904957209749341</v>
      </c>
      <c r="J2806" s="6" t="s">
        <v>80</v>
      </c>
    </row>
    <row r="2807" spans="1:10" x14ac:dyDescent="0.25">
      <c r="A2807" s="5" t="str">
        <f t="shared" si="43"/>
        <v/>
      </c>
      <c r="B2807" t="s">
        <v>92</v>
      </c>
      <c r="C2807" t="s">
        <v>102</v>
      </c>
      <c r="D2807" s="8" t="s">
        <v>46</v>
      </c>
      <c r="E2807">
        <v>22</v>
      </c>
      <c r="F2807">
        <v>1.038565993309021</v>
      </c>
      <c r="G2807">
        <v>1.0751794576644897</v>
      </c>
      <c r="H2807">
        <v>1.3309205882251263E-2</v>
      </c>
      <c r="I2807">
        <v>70.999780397223375</v>
      </c>
      <c r="J2807" s="6" t="s">
        <v>80</v>
      </c>
    </row>
    <row r="2808" spans="1:10" x14ac:dyDescent="0.25">
      <c r="A2808" s="5" t="str">
        <f t="shared" si="43"/>
        <v/>
      </c>
      <c r="B2808" t="s">
        <v>92</v>
      </c>
      <c r="C2808" t="s">
        <v>102</v>
      </c>
      <c r="D2808" s="8" t="s">
        <v>46</v>
      </c>
      <c r="E2808">
        <v>23</v>
      </c>
      <c r="F2808">
        <v>0.90753668546676636</v>
      </c>
      <c r="G2808">
        <v>0.94380056858062744</v>
      </c>
      <c r="H2808">
        <v>1.2338275089859962E-2</v>
      </c>
      <c r="I2808">
        <v>69.329707734543902</v>
      </c>
      <c r="J2808" s="6" t="s">
        <v>80</v>
      </c>
    </row>
    <row r="2809" spans="1:10" x14ac:dyDescent="0.25">
      <c r="A2809" s="5" t="str">
        <f t="shared" si="43"/>
        <v/>
      </c>
      <c r="B2809" t="s">
        <v>92</v>
      </c>
      <c r="C2809" t="s">
        <v>102</v>
      </c>
      <c r="D2809" s="8" t="s">
        <v>46</v>
      </c>
      <c r="E2809">
        <v>24</v>
      </c>
      <c r="F2809">
        <v>0.75592720508575439</v>
      </c>
      <c r="G2809">
        <v>0.76922261714935303</v>
      </c>
      <c r="H2809">
        <v>1.1145827360451221E-2</v>
      </c>
      <c r="I2809">
        <v>67.714503471664884</v>
      </c>
      <c r="J2809" s="6" t="s">
        <v>80</v>
      </c>
    </row>
    <row r="2810" spans="1:10" x14ac:dyDescent="0.25">
      <c r="A2810" s="5" t="str">
        <f t="shared" si="43"/>
        <v/>
      </c>
      <c r="B2810" t="s">
        <v>92</v>
      </c>
      <c r="C2810" t="s">
        <v>102</v>
      </c>
      <c r="D2810" s="8" t="s">
        <v>76</v>
      </c>
      <c r="E2810">
        <v>1</v>
      </c>
      <c r="F2810">
        <v>0.6814536452293396</v>
      </c>
      <c r="G2810">
        <v>0.78390848636627197</v>
      </c>
      <c r="H2810">
        <v>0.22440940141677856</v>
      </c>
      <c r="I2810">
        <v>69.705714285714265</v>
      </c>
      <c r="J2810" s="6" t="s">
        <v>80</v>
      </c>
    </row>
    <row r="2811" spans="1:10" x14ac:dyDescent="0.25">
      <c r="A2811" s="5" t="str">
        <f t="shared" si="43"/>
        <v/>
      </c>
      <c r="B2811" t="s">
        <v>92</v>
      </c>
      <c r="C2811" t="s">
        <v>102</v>
      </c>
      <c r="D2811" s="8" t="s">
        <v>77</v>
      </c>
      <c r="E2811">
        <v>1</v>
      </c>
      <c r="F2811">
        <v>0.64055120944976807</v>
      </c>
      <c r="G2811">
        <v>0.60904324054718018</v>
      </c>
      <c r="H2811">
        <v>2.2304525598883629E-2</v>
      </c>
      <c r="I2811">
        <v>58.04120918984286</v>
      </c>
      <c r="J2811" s="6" t="s">
        <v>80</v>
      </c>
    </row>
    <row r="2812" spans="1:10" x14ac:dyDescent="0.25">
      <c r="A2812" s="5" t="str">
        <f t="shared" si="43"/>
        <v/>
      </c>
      <c r="B2812" t="s">
        <v>92</v>
      </c>
      <c r="C2812" t="s">
        <v>102</v>
      </c>
      <c r="D2812" s="8" t="s">
        <v>76</v>
      </c>
      <c r="E2812">
        <v>2</v>
      </c>
      <c r="F2812">
        <v>0.50503343343734741</v>
      </c>
      <c r="G2812">
        <v>0.67768627405166626</v>
      </c>
      <c r="H2812">
        <v>0.19317154586315155</v>
      </c>
      <c r="I2812">
        <v>69.513428571428591</v>
      </c>
      <c r="J2812" s="6" t="s">
        <v>80</v>
      </c>
    </row>
    <row r="2813" spans="1:10" x14ac:dyDescent="0.25">
      <c r="A2813" s="5" t="str">
        <f t="shared" si="43"/>
        <v/>
      </c>
      <c r="B2813" t="s">
        <v>92</v>
      </c>
      <c r="C2813" t="s">
        <v>102</v>
      </c>
      <c r="D2813" s="8" t="s">
        <v>77</v>
      </c>
      <c r="E2813">
        <v>2</v>
      </c>
      <c r="F2813">
        <v>0.58348345756530762</v>
      </c>
      <c r="G2813">
        <v>0.57454770803451538</v>
      </c>
      <c r="H2813">
        <v>1.9703781232237816E-2</v>
      </c>
      <c r="I2813">
        <v>56.638645707375936</v>
      </c>
      <c r="J2813" s="6" t="s">
        <v>80</v>
      </c>
    </row>
    <row r="2814" spans="1:10" x14ac:dyDescent="0.25">
      <c r="A2814" s="5" t="str">
        <f t="shared" si="43"/>
        <v/>
      </c>
      <c r="B2814" t="s">
        <v>92</v>
      </c>
      <c r="C2814" t="s">
        <v>102</v>
      </c>
      <c r="D2814" s="8" t="s">
        <v>77</v>
      </c>
      <c r="E2814">
        <v>3</v>
      </c>
      <c r="F2814">
        <v>0.53937649726867676</v>
      </c>
      <c r="G2814">
        <v>0.5414203405380249</v>
      </c>
      <c r="H2814">
        <v>1.707226037979126E-2</v>
      </c>
      <c r="I2814">
        <v>55.06609431680792</v>
      </c>
      <c r="J2814" s="6" t="s">
        <v>80</v>
      </c>
    </row>
    <row r="2815" spans="1:10" x14ac:dyDescent="0.25">
      <c r="A2815" s="5" t="str">
        <f t="shared" si="43"/>
        <v/>
      </c>
      <c r="B2815" t="s">
        <v>92</v>
      </c>
      <c r="C2815" t="s">
        <v>102</v>
      </c>
      <c r="D2815" s="8" t="s">
        <v>76</v>
      </c>
      <c r="E2815">
        <v>3</v>
      </c>
      <c r="F2815">
        <v>0.4548686146736145</v>
      </c>
      <c r="G2815">
        <v>0.62936592102050781</v>
      </c>
      <c r="H2815">
        <v>0.18460236489772797</v>
      </c>
      <c r="I2815">
        <v>70.457142857142827</v>
      </c>
      <c r="J2815" s="6" t="s">
        <v>80</v>
      </c>
    </row>
    <row r="2816" spans="1:10" x14ac:dyDescent="0.25">
      <c r="A2816" s="5" t="str">
        <f t="shared" si="43"/>
        <v/>
      </c>
      <c r="B2816" t="s">
        <v>92</v>
      </c>
      <c r="C2816" t="s">
        <v>102</v>
      </c>
      <c r="D2816" s="8" t="s">
        <v>77</v>
      </c>
      <c r="E2816">
        <v>4</v>
      </c>
      <c r="F2816">
        <v>0.51786375045776367</v>
      </c>
      <c r="G2816">
        <v>0.51333588361740112</v>
      </c>
      <c r="H2816">
        <v>1.6043376177549362E-2</v>
      </c>
      <c r="I2816">
        <v>54.35076178960113</v>
      </c>
      <c r="J2816" s="6" t="s">
        <v>80</v>
      </c>
    </row>
    <row r="2817" spans="1:10" x14ac:dyDescent="0.25">
      <c r="A2817" s="5" t="str">
        <f t="shared" si="43"/>
        <v/>
      </c>
      <c r="B2817" t="s">
        <v>92</v>
      </c>
      <c r="C2817" t="s">
        <v>102</v>
      </c>
      <c r="D2817" s="8" t="s">
        <v>76</v>
      </c>
      <c r="E2817">
        <v>4</v>
      </c>
      <c r="F2817">
        <v>0.38232114911079407</v>
      </c>
      <c r="G2817">
        <v>0.55999100208282471</v>
      </c>
      <c r="H2817">
        <v>0.17895428836345673</v>
      </c>
      <c r="I2817">
        <v>68.605142857142894</v>
      </c>
      <c r="J2817" s="6" t="s">
        <v>80</v>
      </c>
    </row>
    <row r="2818" spans="1:10" x14ac:dyDescent="0.25">
      <c r="A2818" s="5" t="str">
        <f t="shared" ref="A2818:A2881" si="44">IF(AND(category = B2818, subcategory=C2818, reportdate = D2818), E2818, "")</f>
        <v/>
      </c>
      <c r="B2818" t="s">
        <v>92</v>
      </c>
      <c r="C2818" t="s">
        <v>102</v>
      </c>
      <c r="D2818" s="8" t="s">
        <v>76</v>
      </c>
      <c r="E2818">
        <v>5</v>
      </c>
      <c r="F2818">
        <v>0.45531395077705383</v>
      </c>
      <c r="G2818">
        <v>0.62237650156021118</v>
      </c>
      <c r="H2818">
        <v>0.17819689214229584</v>
      </c>
      <c r="I2818">
        <v>68.21142857142857</v>
      </c>
      <c r="J2818" s="6" t="s">
        <v>80</v>
      </c>
    </row>
    <row r="2819" spans="1:10" x14ac:dyDescent="0.25">
      <c r="A2819" s="5" t="str">
        <f t="shared" si="44"/>
        <v/>
      </c>
      <c r="B2819" t="s">
        <v>92</v>
      </c>
      <c r="C2819" t="s">
        <v>102</v>
      </c>
      <c r="D2819" s="8" t="s">
        <v>77</v>
      </c>
      <c r="E2819">
        <v>5</v>
      </c>
      <c r="F2819">
        <v>0.51918637752532959</v>
      </c>
      <c r="G2819">
        <v>0.52041256427764893</v>
      </c>
      <c r="H2819">
        <v>1.496255025267601E-2</v>
      </c>
      <c r="I2819">
        <v>53.460749697702504</v>
      </c>
      <c r="J2819" s="6" t="s">
        <v>80</v>
      </c>
    </row>
    <row r="2820" spans="1:10" x14ac:dyDescent="0.25">
      <c r="A2820" s="5" t="str">
        <f t="shared" si="44"/>
        <v/>
      </c>
      <c r="B2820" t="s">
        <v>92</v>
      </c>
      <c r="C2820" t="s">
        <v>102</v>
      </c>
      <c r="D2820" s="8" t="s">
        <v>76</v>
      </c>
      <c r="E2820">
        <v>6</v>
      </c>
      <c r="F2820">
        <v>0.43713173270225525</v>
      </c>
      <c r="G2820">
        <v>0.55536764860153198</v>
      </c>
      <c r="H2820">
        <v>0.18320046365261078</v>
      </c>
      <c r="I2820">
        <v>67.745428571428562</v>
      </c>
      <c r="J2820" s="6" t="s">
        <v>80</v>
      </c>
    </row>
    <row r="2821" spans="1:10" x14ac:dyDescent="0.25">
      <c r="A2821" s="5" t="str">
        <f t="shared" si="44"/>
        <v/>
      </c>
      <c r="B2821" t="s">
        <v>92</v>
      </c>
      <c r="C2821" t="s">
        <v>102</v>
      </c>
      <c r="D2821" s="8" t="s">
        <v>77</v>
      </c>
      <c r="E2821">
        <v>6</v>
      </c>
      <c r="F2821">
        <v>0.56909286975860596</v>
      </c>
      <c r="G2821">
        <v>0.54417121410369873</v>
      </c>
      <c r="H2821">
        <v>1.5461597591638565E-2</v>
      </c>
      <c r="I2821">
        <v>52.700133010882581</v>
      </c>
      <c r="J2821" s="6" t="s">
        <v>80</v>
      </c>
    </row>
    <row r="2822" spans="1:10" x14ac:dyDescent="0.25">
      <c r="A2822" s="5" t="str">
        <f t="shared" si="44"/>
        <v/>
      </c>
      <c r="B2822" t="s">
        <v>92</v>
      </c>
      <c r="C2822" t="s">
        <v>102</v>
      </c>
      <c r="D2822" s="8" t="s">
        <v>77</v>
      </c>
      <c r="E2822">
        <v>7</v>
      </c>
      <c r="F2822">
        <v>0.613139808177948</v>
      </c>
      <c r="G2822">
        <v>0.59683674573898315</v>
      </c>
      <c r="H2822">
        <v>1.6169531270861626E-2</v>
      </c>
      <c r="I2822">
        <v>52.939298669891905</v>
      </c>
      <c r="J2822" s="6" t="s">
        <v>80</v>
      </c>
    </row>
    <row r="2823" spans="1:10" x14ac:dyDescent="0.25">
      <c r="A2823" s="5" t="str">
        <f t="shared" si="44"/>
        <v/>
      </c>
      <c r="B2823" t="s">
        <v>92</v>
      </c>
      <c r="C2823" t="s">
        <v>102</v>
      </c>
      <c r="D2823" s="8" t="s">
        <v>76</v>
      </c>
      <c r="E2823">
        <v>7</v>
      </c>
      <c r="F2823">
        <v>0.51634007692337036</v>
      </c>
      <c r="G2823">
        <v>0.52747845649719238</v>
      </c>
      <c r="H2823">
        <v>0.11920139938592911</v>
      </c>
      <c r="I2823">
        <v>66.308285714285688</v>
      </c>
      <c r="J2823" s="6" t="s">
        <v>80</v>
      </c>
    </row>
    <row r="2824" spans="1:10" x14ac:dyDescent="0.25">
      <c r="A2824" s="5" t="str">
        <f t="shared" si="44"/>
        <v/>
      </c>
      <c r="B2824" t="s">
        <v>92</v>
      </c>
      <c r="C2824" t="s">
        <v>102</v>
      </c>
      <c r="D2824" s="8" t="s">
        <v>76</v>
      </c>
      <c r="E2824">
        <v>8</v>
      </c>
      <c r="F2824">
        <v>0.63130545616149902</v>
      </c>
      <c r="G2824">
        <v>0.56356143951416016</v>
      </c>
      <c r="H2824">
        <v>8.5224896669387817E-2</v>
      </c>
      <c r="I2824">
        <v>66.925714285714321</v>
      </c>
      <c r="J2824" s="6" t="s">
        <v>80</v>
      </c>
    </row>
    <row r="2825" spans="1:10" x14ac:dyDescent="0.25">
      <c r="A2825" s="5" t="str">
        <f t="shared" si="44"/>
        <v/>
      </c>
      <c r="B2825" t="s">
        <v>92</v>
      </c>
      <c r="C2825" t="s">
        <v>102</v>
      </c>
      <c r="D2825" s="8" t="s">
        <v>77</v>
      </c>
      <c r="E2825">
        <v>8</v>
      </c>
      <c r="F2825">
        <v>0.61479055881500244</v>
      </c>
      <c r="G2825">
        <v>0.6163904070854187</v>
      </c>
      <c r="H2825">
        <v>1.8756035715341568E-2</v>
      </c>
      <c r="I2825">
        <v>52.974062877871589</v>
      </c>
      <c r="J2825" s="6" t="s">
        <v>80</v>
      </c>
    </row>
    <row r="2826" spans="1:10" x14ac:dyDescent="0.25">
      <c r="A2826" s="5" t="str">
        <f t="shared" si="44"/>
        <v/>
      </c>
      <c r="B2826" t="s">
        <v>92</v>
      </c>
      <c r="C2826" t="s">
        <v>102</v>
      </c>
      <c r="D2826" s="8" t="s">
        <v>77</v>
      </c>
      <c r="E2826">
        <v>9</v>
      </c>
      <c r="F2826">
        <v>0.50188720226287842</v>
      </c>
      <c r="G2826">
        <v>0.48912978172302246</v>
      </c>
      <c r="H2826">
        <v>1.85221116989851E-2</v>
      </c>
      <c r="I2826">
        <v>56.850048367593168</v>
      </c>
      <c r="J2826" s="6" t="s">
        <v>80</v>
      </c>
    </row>
    <row r="2827" spans="1:10" x14ac:dyDescent="0.25">
      <c r="A2827" s="5" t="str">
        <f t="shared" si="44"/>
        <v/>
      </c>
      <c r="B2827" t="s">
        <v>92</v>
      </c>
      <c r="C2827" t="s">
        <v>102</v>
      </c>
      <c r="D2827" s="8" t="s">
        <v>76</v>
      </c>
      <c r="E2827">
        <v>9</v>
      </c>
      <c r="F2827">
        <v>0.62302994728088379</v>
      </c>
      <c r="G2827">
        <v>0.61171883344650269</v>
      </c>
      <c r="H2827">
        <v>7.9317182302474976E-2</v>
      </c>
      <c r="I2827">
        <v>72.104285714285737</v>
      </c>
      <c r="J2827" s="6" t="s">
        <v>80</v>
      </c>
    </row>
    <row r="2828" spans="1:10" x14ac:dyDescent="0.25">
      <c r="A2828" s="5" t="str">
        <f t="shared" si="44"/>
        <v/>
      </c>
      <c r="B2828" t="s">
        <v>92</v>
      </c>
      <c r="C2828" t="s">
        <v>102</v>
      </c>
      <c r="D2828" s="8" t="s">
        <v>77</v>
      </c>
      <c r="E2828">
        <v>10</v>
      </c>
      <c r="F2828">
        <v>0.44950252771377563</v>
      </c>
      <c r="G2828">
        <v>0.42982643842697144</v>
      </c>
      <c r="H2828">
        <v>2.1954910829663277E-2</v>
      </c>
      <c r="I2828">
        <v>63.185151148729808</v>
      </c>
      <c r="J2828" s="6" t="s">
        <v>80</v>
      </c>
    </row>
    <row r="2829" spans="1:10" x14ac:dyDescent="0.25">
      <c r="A2829" s="5" t="str">
        <f t="shared" si="44"/>
        <v/>
      </c>
      <c r="B2829" t="s">
        <v>92</v>
      </c>
      <c r="C2829" t="s">
        <v>102</v>
      </c>
      <c r="D2829" s="8" t="s">
        <v>76</v>
      </c>
      <c r="E2829">
        <v>10</v>
      </c>
      <c r="F2829">
        <v>0.55599129199981689</v>
      </c>
      <c r="G2829">
        <v>0.47742268443107605</v>
      </c>
      <c r="H2829">
        <v>0.10394465178251266</v>
      </c>
      <c r="I2829">
        <v>78.191428571428531</v>
      </c>
      <c r="J2829" s="6" t="s">
        <v>80</v>
      </c>
    </row>
    <row r="2830" spans="1:10" x14ac:dyDescent="0.25">
      <c r="A2830" s="5" t="str">
        <f t="shared" si="44"/>
        <v/>
      </c>
      <c r="B2830" t="s">
        <v>92</v>
      </c>
      <c r="C2830" t="s">
        <v>102</v>
      </c>
      <c r="D2830" s="8" t="s">
        <v>77</v>
      </c>
      <c r="E2830">
        <v>11</v>
      </c>
      <c r="F2830">
        <v>0.39270135760307312</v>
      </c>
      <c r="G2830">
        <v>0.35587236285209656</v>
      </c>
      <c r="H2830">
        <v>2.3919058963656425E-2</v>
      </c>
      <c r="I2830">
        <v>69.341354292623606</v>
      </c>
      <c r="J2830" s="6" t="s">
        <v>80</v>
      </c>
    </row>
    <row r="2831" spans="1:10" x14ac:dyDescent="0.25">
      <c r="A2831" s="5" t="str">
        <f t="shared" si="44"/>
        <v/>
      </c>
      <c r="B2831" t="s">
        <v>92</v>
      </c>
      <c r="C2831" t="s">
        <v>102</v>
      </c>
      <c r="D2831" s="8" t="s">
        <v>76</v>
      </c>
      <c r="E2831">
        <v>11</v>
      </c>
      <c r="F2831">
        <v>0.53747016191482544</v>
      </c>
      <c r="G2831">
        <v>0.51368033885955811</v>
      </c>
      <c r="H2831">
        <v>0.11264663934707642</v>
      </c>
      <c r="I2831">
        <v>82.065714285714293</v>
      </c>
      <c r="J2831" s="6" t="s">
        <v>80</v>
      </c>
    </row>
    <row r="2832" spans="1:10" x14ac:dyDescent="0.25">
      <c r="A2832" s="5" t="str">
        <f t="shared" si="44"/>
        <v/>
      </c>
      <c r="B2832" t="s">
        <v>92</v>
      </c>
      <c r="C2832" t="s">
        <v>102</v>
      </c>
      <c r="D2832" s="8" t="s">
        <v>76</v>
      </c>
      <c r="E2832">
        <v>12</v>
      </c>
      <c r="F2832">
        <v>0.48030048608779907</v>
      </c>
      <c r="G2832">
        <v>0.51170176267623901</v>
      </c>
      <c r="H2832">
        <v>0.13810437917709351</v>
      </c>
      <c r="I2832">
        <v>85.559999999999988</v>
      </c>
      <c r="J2832" s="6" t="s">
        <v>80</v>
      </c>
    </row>
    <row r="2833" spans="1:10" x14ac:dyDescent="0.25">
      <c r="A2833" s="5" t="str">
        <f t="shared" si="44"/>
        <v/>
      </c>
      <c r="B2833" t="s">
        <v>92</v>
      </c>
      <c r="C2833" t="s">
        <v>102</v>
      </c>
      <c r="D2833" s="8" t="s">
        <v>77</v>
      </c>
      <c r="E2833">
        <v>12</v>
      </c>
      <c r="F2833">
        <v>0.35888710618019104</v>
      </c>
      <c r="G2833">
        <v>0.33297288417816162</v>
      </c>
      <c r="H2833">
        <v>2.5247018784284592E-2</v>
      </c>
      <c r="I2833">
        <v>73.76111245465583</v>
      </c>
      <c r="J2833" s="6" t="s">
        <v>80</v>
      </c>
    </row>
    <row r="2834" spans="1:10" x14ac:dyDescent="0.25">
      <c r="A2834" s="5" t="str">
        <f t="shared" si="44"/>
        <v/>
      </c>
      <c r="B2834" t="s">
        <v>92</v>
      </c>
      <c r="C2834" t="s">
        <v>102</v>
      </c>
      <c r="D2834" s="8" t="s">
        <v>76</v>
      </c>
      <c r="E2834">
        <v>13</v>
      </c>
      <c r="F2834">
        <v>0.71328186988830566</v>
      </c>
      <c r="G2834">
        <v>0.4934546947479248</v>
      </c>
      <c r="H2834">
        <v>0.18397173285484314</v>
      </c>
      <c r="I2834">
        <v>87.900000000000034</v>
      </c>
      <c r="J2834" s="6" t="s">
        <v>80</v>
      </c>
    </row>
    <row r="2835" spans="1:10" x14ac:dyDescent="0.25">
      <c r="A2835" s="5" t="str">
        <f t="shared" si="44"/>
        <v/>
      </c>
      <c r="B2835" t="s">
        <v>92</v>
      </c>
      <c r="C2835" t="s">
        <v>102</v>
      </c>
      <c r="D2835" s="8" t="s">
        <v>77</v>
      </c>
      <c r="E2835">
        <v>13</v>
      </c>
      <c r="F2835">
        <v>0.34608480334281921</v>
      </c>
      <c r="G2835">
        <v>0.34605759382247925</v>
      </c>
      <c r="H2835">
        <v>2.6180125772953033E-2</v>
      </c>
      <c r="I2835">
        <v>76.480217654172094</v>
      </c>
      <c r="J2835" s="6" t="s">
        <v>80</v>
      </c>
    </row>
    <row r="2836" spans="1:10" x14ac:dyDescent="0.25">
      <c r="A2836" s="5" t="str">
        <f t="shared" si="44"/>
        <v/>
      </c>
      <c r="B2836" t="s">
        <v>92</v>
      </c>
      <c r="C2836" t="s">
        <v>102</v>
      </c>
      <c r="D2836" s="8" t="s">
        <v>76</v>
      </c>
      <c r="E2836">
        <v>14</v>
      </c>
      <c r="F2836">
        <v>0.97973024845123291</v>
      </c>
      <c r="G2836">
        <v>0.72021949291229248</v>
      </c>
      <c r="H2836">
        <v>0.19965539872646332</v>
      </c>
      <c r="I2836">
        <v>87.828571428571394</v>
      </c>
      <c r="J2836" s="6" t="s">
        <v>80</v>
      </c>
    </row>
    <row r="2837" spans="1:10" x14ac:dyDescent="0.25">
      <c r="A2837" s="5" t="str">
        <f t="shared" si="44"/>
        <v/>
      </c>
      <c r="B2837" t="s">
        <v>92</v>
      </c>
      <c r="C2837" t="s">
        <v>102</v>
      </c>
      <c r="D2837" s="8" t="s">
        <v>77</v>
      </c>
      <c r="E2837">
        <v>14</v>
      </c>
      <c r="F2837">
        <v>0.42719042301177979</v>
      </c>
      <c r="G2837">
        <v>0.3905351459980011</v>
      </c>
      <c r="H2837">
        <v>3.0915567651391029E-2</v>
      </c>
      <c r="I2837">
        <v>78.730737605804535</v>
      </c>
      <c r="J2837" s="6" t="s">
        <v>80</v>
      </c>
    </row>
    <row r="2838" spans="1:10" x14ac:dyDescent="0.25">
      <c r="A2838" s="5" t="str">
        <f t="shared" si="44"/>
        <v/>
      </c>
      <c r="B2838" t="s">
        <v>92</v>
      </c>
      <c r="C2838" t="s">
        <v>102</v>
      </c>
      <c r="D2838" s="8" t="s">
        <v>76</v>
      </c>
      <c r="E2838">
        <v>15</v>
      </c>
      <c r="F2838">
        <v>0.98311996459960938</v>
      </c>
      <c r="G2838">
        <v>0.89160394668579102</v>
      </c>
      <c r="H2838">
        <v>0.23483550548553467</v>
      </c>
      <c r="I2838">
        <v>88.191428571428588</v>
      </c>
      <c r="J2838" s="6" t="s">
        <v>80</v>
      </c>
    </row>
    <row r="2839" spans="1:10" x14ac:dyDescent="0.25">
      <c r="A2839" s="5" t="str">
        <f t="shared" si="44"/>
        <v/>
      </c>
      <c r="B2839" t="s">
        <v>92</v>
      </c>
      <c r="C2839" t="s">
        <v>102</v>
      </c>
      <c r="D2839" s="8" t="s">
        <v>77</v>
      </c>
      <c r="E2839">
        <v>15</v>
      </c>
      <c r="F2839">
        <v>0.54337853193283081</v>
      </c>
      <c r="G2839">
        <v>0.49754753708839417</v>
      </c>
      <c r="H2839">
        <v>3.4064441919326782E-2</v>
      </c>
      <c r="I2839">
        <v>80.673639661427103</v>
      </c>
      <c r="J2839" s="6" t="s">
        <v>80</v>
      </c>
    </row>
    <row r="2840" spans="1:10" x14ac:dyDescent="0.25">
      <c r="A2840" s="5" t="str">
        <f t="shared" si="44"/>
        <v/>
      </c>
      <c r="B2840" t="s">
        <v>92</v>
      </c>
      <c r="C2840" t="s">
        <v>102</v>
      </c>
      <c r="D2840" s="8" t="s">
        <v>76</v>
      </c>
      <c r="E2840">
        <v>16</v>
      </c>
      <c r="F2840">
        <v>1.2100255489349365</v>
      </c>
      <c r="G2840">
        <v>0.96336990594863892</v>
      </c>
      <c r="H2840">
        <v>0.24948088824748993</v>
      </c>
      <c r="I2840">
        <v>86.577142857142888</v>
      </c>
      <c r="J2840" s="6" t="s">
        <v>80</v>
      </c>
    </row>
    <row r="2841" spans="1:10" x14ac:dyDescent="0.25">
      <c r="A2841" s="5" t="str">
        <f t="shared" si="44"/>
        <v/>
      </c>
      <c r="B2841" t="s">
        <v>92</v>
      </c>
      <c r="C2841" t="s">
        <v>102</v>
      </c>
      <c r="D2841" s="8" t="s">
        <v>77</v>
      </c>
      <c r="E2841">
        <v>16</v>
      </c>
      <c r="F2841">
        <v>0.66754108667373657</v>
      </c>
      <c r="G2841">
        <v>0.65667390823364258</v>
      </c>
      <c r="H2841">
        <v>3.8716964423656464E-2</v>
      </c>
      <c r="I2841">
        <v>81.714389359129513</v>
      </c>
      <c r="J2841" s="6" t="s">
        <v>80</v>
      </c>
    </row>
    <row r="2842" spans="1:10" x14ac:dyDescent="0.25">
      <c r="A2842" s="5" t="str">
        <f t="shared" si="44"/>
        <v/>
      </c>
      <c r="B2842" t="s">
        <v>92</v>
      </c>
      <c r="C2842" t="s">
        <v>102</v>
      </c>
      <c r="D2842" s="8" t="s">
        <v>76</v>
      </c>
      <c r="E2842">
        <v>17</v>
      </c>
      <c r="F2842">
        <v>1.1836402416229248</v>
      </c>
      <c r="G2842">
        <v>1.3147698640823364</v>
      </c>
      <c r="H2842">
        <v>0.24559147655963898</v>
      </c>
      <c r="I2842">
        <v>82.948571428571441</v>
      </c>
      <c r="J2842" s="6" t="s">
        <v>80</v>
      </c>
    </row>
    <row r="2843" spans="1:10" x14ac:dyDescent="0.25">
      <c r="A2843" s="5" t="str">
        <f t="shared" si="44"/>
        <v/>
      </c>
      <c r="B2843" t="s">
        <v>92</v>
      </c>
      <c r="C2843" t="s">
        <v>102</v>
      </c>
      <c r="D2843" s="8" t="s">
        <v>77</v>
      </c>
      <c r="E2843">
        <v>17</v>
      </c>
      <c r="F2843">
        <v>0.8411899209022522</v>
      </c>
      <c r="G2843">
        <v>0.81260180473327637</v>
      </c>
      <c r="H2843">
        <v>3.9550669491291046E-2</v>
      </c>
      <c r="I2843">
        <v>82.130592503024147</v>
      </c>
      <c r="J2843" s="6" t="s">
        <v>80</v>
      </c>
    </row>
    <row r="2844" spans="1:10" x14ac:dyDescent="0.25">
      <c r="A2844" s="5" t="str">
        <f t="shared" si="44"/>
        <v/>
      </c>
      <c r="B2844" t="s">
        <v>92</v>
      </c>
      <c r="C2844" t="s">
        <v>102</v>
      </c>
      <c r="D2844" s="8" t="s">
        <v>76</v>
      </c>
      <c r="E2844">
        <v>18</v>
      </c>
      <c r="F2844">
        <v>1.2287344932556152</v>
      </c>
      <c r="G2844">
        <v>1.4652793407440186</v>
      </c>
      <c r="H2844">
        <v>0.27244776487350464</v>
      </c>
      <c r="I2844">
        <v>79.294285714285706</v>
      </c>
      <c r="J2844" s="6" t="s">
        <v>80</v>
      </c>
    </row>
    <row r="2845" spans="1:10" x14ac:dyDescent="0.25">
      <c r="A2845" s="5" t="str">
        <f t="shared" si="44"/>
        <v/>
      </c>
      <c r="B2845" t="s">
        <v>92</v>
      </c>
      <c r="C2845" t="s">
        <v>102</v>
      </c>
      <c r="D2845" s="8" t="s">
        <v>77</v>
      </c>
      <c r="E2845">
        <v>18</v>
      </c>
      <c r="F2845">
        <v>0.94410574436187744</v>
      </c>
      <c r="G2845">
        <v>0.95491588115692139</v>
      </c>
      <c r="H2845">
        <v>3.8895003497600555E-2</v>
      </c>
      <c r="I2845">
        <v>81.125683192260354</v>
      </c>
      <c r="J2845" s="6" t="s">
        <v>80</v>
      </c>
    </row>
    <row r="2846" spans="1:10" x14ac:dyDescent="0.25">
      <c r="A2846" s="5" t="str">
        <f t="shared" si="44"/>
        <v/>
      </c>
      <c r="B2846" t="s">
        <v>92</v>
      </c>
      <c r="C2846" t="s">
        <v>102</v>
      </c>
      <c r="D2846" s="8" t="s">
        <v>77</v>
      </c>
      <c r="E2846">
        <v>19</v>
      </c>
      <c r="F2846">
        <v>1.0350176095962524</v>
      </c>
      <c r="G2846">
        <v>1.0217732191085815</v>
      </c>
      <c r="H2846">
        <v>3.890855610370636E-2</v>
      </c>
      <c r="I2846">
        <v>78.338561064087244</v>
      </c>
      <c r="J2846" s="6" t="s">
        <v>80</v>
      </c>
    </row>
    <row r="2847" spans="1:10" x14ac:dyDescent="0.25">
      <c r="A2847" s="5" t="str">
        <f t="shared" si="44"/>
        <v/>
      </c>
      <c r="B2847" t="s">
        <v>92</v>
      </c>
      <c r="C2847" t="s">
        <v>102</v>
      </c>
      <c r="D2847" s="8" t="s">
        <v>76</v>
      </c>
      <c r="E2847">
        <v>19</v>
      </c>
      <c r="F2847">
        <v>1.1906167268753052</v>
      </c>
      <c r="G2847">
        <v>1.5246951580047607</v>
      </c>
      <c r="H2847">
        <v>0.24909485876560211</v>
      </c>
      <c r="I2847">
        <v>74.394285714285715</v>
      </c>
      <c r="J2847" s="6" t="s">
        <v>80</v>
      </c>
    </row>
    <row r="2848" spans="1:10" x14ac:dyDescent="0.25">
      <c r="A2848" s="5" t="str">
        <f t="shared" si="44"/>
        <v/>
      </c>
      <c r="B2848" t="s">
        <v>92</v>
      </c>
      <c r="C2848" t="s">
        <v>102</v>
      </c>
      <c r="D2848" s="8" t="s">
        <v>77</v>
      </c>
      <c r="E2848">
        <v>20</v>
      </c>
      <c r="F2848">
        <v>1.1406853199005127</v>
      </c>
      <c r="G2848">
        <v>1.0845919847488403</v>
      </c>
      <c r="H2848">
        <v>3.7385392934083939E-2</v>
      </c>
      <c r="I2848">
        <v>74.743663845223963</v>
      </c>
      <c r="J2848" s="6" t="s">
        <v>80</v>
      </c>
    </row>
    <row r="2849" spans="1:10" x14ac:dyDescent="0.25">
      <c r="A2849" s="5" t="str">
        <f t="shared" si="44"/>
        <v/>
      </c>
      <c r="B2849" t="s">
        <v>92</v>
      </c>
      <c r="C2849" t="s">
        <v>102</v>
      </c>
      <c r="D2849" s="8" t="s">
        <v>76</v>
      </c>
      <c r="E2849">
        <v>20</v>
      </c>
      <c r="F2849">
        <v>1.2079520225524902</v>
      </c>
      <c r="G2849">
        <v>1.5060950517654419</v>
      </c>
      <c r="H2849">
        <v>0.23891513049602509</v>
      </c>
      <c r="I2849">
        <v>68.912285714285716</v>
      </c>
      <c r="J2849" s="6" t="s">
        <v>80</v>
      </c>
    </row>
    <row r="2850" spans="1:10" x14ac:dyDescent="0.25">
      <c r="A2850" s="5" t="str">
        <f t="shared" si="44"/>
        <v/>
      </c>
      <c r="B2850" t="s">
        <v>92</v>
      </c>
      <c r="C2850" t="s">
        <v>102</v>
      </c>
      <c r="D2850" s="8" t="s">
        <v>77</v>
      </c>
      <c r="E2850">
        <v>21</v>
      </c>
      <c r="F2850">
        <v>1.0333962440490723</v>
      </c>
      <c r="G2850">
        <v>1.0749998092651367</v>
      </c>
      <c r="H2850">
        <v>3.4694261848926544E-2</v>
      </c>
      <c r="I2850">
        <v>70.768065296251251</v>
      </c>
      <c r="J2850" s="6" t="s">
        <v>80</v>
      </c>
    </row>
    <row r="2851" spans="1:10" x14ac:dyDescent="0.25">
      <c r="A2851" s="5" t="str">
        <f t="shared" si="44"/>
        <v/>
      </c>
      <c r="B2851" t="s">
        <v>92</v>
      </c>
      <c r="C2851" t="s">
        <v>102</v>
      </c>
      <c r="D2851" s="8" t="s">
        <v>76</v>
      </c>
      <c r="E2851">
        <v>21</v>
      </c>
      <c r="F2851">
        <v>1.1411583423614502</v>
      </c>
      <c r="G2851">
        <v>1.2596380710601807</v>
      </c>
      <c r="H2851">
        <v>0.23239459097385406</v>
      </c>
      <c r="I2851">
        <v>66.320857142857136</v>
      </c>
      <c r="J2851" s="6" t="s">
        <v>80</v>
      </c>
    </row>
    <row r="2852" spans="1:10" x14ac:dyDescent="0.25">
      <c r="A2852" s="5" t="str">
        <f t="shared" si="44"/>
        <v/>
      </c>
      <c r="B2852" t="s">
        <v>92</v>
      </c>
      <c r="C2852" t="s">
        <v>102</v>
      </c>
      <c r="D2852" s="8" t="s">
        <v>76</v>
      </c>
      <c r="E2852">
        <v>22</v>
      </c>
      <c r="F2852">
        <v>0.9297640323638916</v>
      </c>
      <c r="G2852">
        <v>1.2464265823364258</v>
      </c>
      <c r="H2852">
        <v>0.20319010317325592</v>
      </c>
      <c r="I2852">
        <v>65.513714285714286</v>
      </c>
      <c r="J2852" s="6" t="s">
        <v>80</v>
      </c>
    </row>
    <row r="2853" spans="1:10" x14ac:dyDescent="0.25">
      <c r="A2853" s="5" t="str">
        <f t="shared" si="44"/>
        <v/>
      </c>
      <c r="B2853" t="s">
        <v>92</v>
      </c>
      <c r="C2853" t="s">
        <v>102</v>
      </c>
      <c r="D2853" s="8" t="s">
        <v>77</v>
      </c>
      <c r="E2853">
        <v>22</v>
      </c>
      <c r="F2853">
        <v>0.96198385953903198</v>
      </c>
      <c r="G2853">
        <v>0.97846144437789917</v>
      </c>
      <c r="H2853">
        <v>3.3230297267436981E-2</v>
      </c>
      <c r="I2853">
        <v>67.858452237001529</v>
      </c>
      <c r="J2853" s="6" t="s">
        <v>80</v>
      </c>
    </row>
    <row r="2854" spans="1:10" x14ac:dyDescent="0.25">
      <c r="A2854" s="5" t="str">
        <f t="shared" si="44"/>
        <v/>
      </c>
      <c r="B2854" t="s">
        <v>92</v>
      </c>
      <c r="C2854" t="s">
        <v>102</v>
      </c>
      <c r="D2854" s="8" t="s">
        <v>77</v>
      </c>
      <c r="E2854">
        <v>23</v>
      </c>
      <c r="F2854">
        <v>0.81530249118804932</v>
      </c>
      <c r="G2854">
        <v>0.82525515556335449</v>
      </c>
      <c r="H2854">
        <v>3.0323253944516182E-2</v>
      </c>
      <c r="I2854">
        <v>64.012503022974641</v>
      </c>
      <c r="J2854" s="6" t="s">
        <v>80</v>
      </c>
    </row>
    <row r="2855" spans="1:10" x14ac:dyDescent="0.25">
      <c r="A2855" s="5" t="str">
        <f t="shared" si="44"/>
        <v/>
      </c>
      <c r="B2855" t="s">
        <v>92</v>
      </c>
      <c r="C2855" t="s">
        <v>102</v>
      </c>
      <c r="D2855" s="8" t="s">
        <v>76</v>
      </c>
      <c r="E2855">
        <v>23</v>
      </c>
      <c r="F2855">
        <v>0.73058229684829712</v>
      </c>
      <c r="G2855">
        <v>1.0367527008056641</v>
      </c>
      <c r="H2855">
        <v>0.193242147564888</v>
      </c>
      <c r="I2855">
        <v>64.291428571428597</v>
      </c>
      <c r="J2855" s="6" t="s">
        <v>80</v>
      </c>
    </row>
    <row r="2856" spans="1:10" x14ac:dyDescent="0.25">
      <c r="A2856" s="5" t="str">
        <f t="shared" si="44"/>
        <v/>
      </c>
      <c r="B2856" t="s">
        <v>92</v>
      </c>
      <c r="C2856" t="s">
        <v>102</v>
      </c>
      <c r="D2856" s="8" t="s">
        <v>77</v>
      </c>
      <c r="E2856">
        <v>24</v>
      </c>
      <c r="F2856">
        <v>0.6822657585144043</v>
      </c>
      <c r="G2856">
        <v>0.71451073884963989</v>
      </c>
      <c r="H2856">
        <v>2.56977379322052E-2</v>
      </c>
      <c r="I2856">
        <v>61.822140266021549</v>
      </c>
      <c r="J2856" s="6" t="s">
        <v>80</v>
      </c>
    </row>
    <row r="2857" spans="1:10" x14ac:dyDescent="0.25">
      <c r="A2857" s="5" t="str">
        <f t="shared" si="44"/>
        <v/>
      </c>
      <c r="B2857" t="s">
        <v>92</v>
      </c>
      <c r="C2857" t="s">
        <v>102</v>
      </c>
      <c r="D2857" s="8" t="s">
        <v>76</v>
      </c>
      <c r="E2857">
        <v>24</v>
      </c>
      <c r="F2857">
        <v>0.66791105270385742</v>
      </c>
      <c r="G2857">
        <v>0.91179198026657104</v>
      </c>
      <c r="H2857">
        <v>0.17089454829692841</v>
      </c>
      <c r="I2857">
        <v>64.548857142857173</v>
      </c>
      <c r="J2857" s="6" t="s">
        <v>80</v>
      </c>
    </row>
    <row r="2858" spans="1:10" x14ac:dyDescent="0.25">
      <c r="A2858" s="5" t="str">
        <f t="shared" si="44"/>
        <v/>
      </c>
      <c r="B2858" t="s">
        <v>92</v>
      </c>
      <c r="C2858" t="s">
        <v>102</v>
      </c>
      <c r="D2858" s="8" t="s">
        <v>47</v>
      </c>
      <c r="E2858">
        <v>1</v>
      </c>
      <c r="F2858">
        <v>0.64896827936172485</v>
      </c>
      <c r="G2858">
        <v>0.59079813957214355</v>
      </c>
      <c r="H2858">
        <v>2.1213311702013016E-2</v>
      </c>
      <c r="I2858">
        <v>60.344981862152864</v>
      </c>
      <c r="J2858" s="6" t="s">
        <v>80</v>
      </c>
    </row>
    <row r="2859" spans="1:10" x14ac:dyDescent="0.25">
      <c r="A2859" s="5" t="str">
        <f t="shared" si="44"/>
        <v/>
      </c>
      <c r="B2859" t="s">
        <v>92</v>
      </c>
      <c r="C2859" t="s">
        <v>102</v>
      </c>
      <c r="D2859" s="8" t="s">
        <v>47</v>
      </c>
      <c r="E2859">
        <v>2</v>
      </c>
      <c r="F2859">
        <v>0.56146508455276489</v>
      </c>
      <c r="G2859">
        <v>0.55607503652572632</v>
      </c>
      <c r="H2859">
        <v>1.8673717975616455E-2</v>
      </c>
      <c r="I2859">
        <v>58.438440145102959</v>
      </c>
      <c r="J2859" s="6" t="s">
        <v>80</v>
      </c>
    </row>
    <row r="2860" spans="1:10" x14ac:dyDescent="0.25">
      <c r="A2860" s="5" t="str">
        <f t="shared" si="44"/>
        <v/>
      </c>
      <c r="B2860" t="s">
        <v>92</v>
      </c>
      <c r="C2860" t="s">
        <v>102</v>
      </c>
      <c r="D2860" s="8" t="s">
        <v>47</v>
      </c>
      <c r="E2860">
        <v>3</v>
      </c>
      <c r="F2860">
        <v>0.53313183784484863</v>
      </c>
      <c r="G2860">
        <v>0.51198881864547729</v>
      </c>
      <c r="H2860">
        <v>1.601242832839489E-2</v>
      </c>
      <c r="I2860">
        <v>57.692756952841627</v>
      </c>
      <c r="J2860" s="6" t="s">
        <v>80</v>
      </c>
    </row>
    <row r="2861" spans="1:10" x14ac:dyDescent="0.25">
      <c r="A2861" s="5" t="str">
        <f t="shared" si="44"/>
        <v/>
      </c>
      <c r="B2861" t="s">
        <v>92</v>
      </c>
      <c r="C2861" t="s">
        <v>102</v>
      </c>
      <c r="D2861" s="8" t="s">
        <v>47</v>
      </c>
      <c r="E2861">
        <v>4</v>
      </c>
      <c r="F2861">
        <v>0.53356766700744629</v>
      </c>
      <c r="G2861">
        <v>0.49803104996681213</v>
      </c>
      <c r="H2861">
        <v>1.6963822767138481E-2</v>
      </c>
      <c r="I2861">
        <v>57.263651753325696</v>
      </c>
      <c r="J2861" s="6" t="s">
        <v>80</v>
      </c>
    </row>
    <row r="2862" spans="1:10" x14ac:dyDescent="0.25">
      <c r="A2862" s="5" t="str">
        <f t="shared" si="44"/>
        <v/>
      </c>
      <c r="B2862" t="s">
        <v>92</v>
      </c>
      <c r="C2862" t="s">
        <v>102</v>
      </c>
      <c r="D2862" s="8" t="s">
        <v>47</v>
      </c>
      <c r="E2862">
        <v>5</v>
      </c>
      <c r="F2862">
        <v>0.53879892826080322</v>
      </c>
      <c r="G2862">
        <v>0.5043262243270874</v>
      </c>
      <c r="H2862">
        <v>1.6056260094046593E-2</v>
      </c>
      <c r="I2862">
        <v>56.127097944376672</v>
      </c>
      <c r="J2862" s="6" t="s">
        <v>80</v>
      </c>
    </row>
    <row r="2863" spans="1:10" x14ac:dyDescent="0.25">
      <c r="A2863" s="5" t="str">
        <f t="shared" si="44"/>
        <v/>
      </c>
      <c r="B2863" t="s">
        <v>92</v>
      </c>
      <c r="C2863" t="s">
        <v>102</v>
      </c>
      <c r="D2863" s="8" t="s">
        <v>47</v>
      </c>
      <c r="E2863">
        <v>6</v>
      </c>
      <c r="F2863">
        <v>0.57036691904067993</v>
      </c>
      <c r="G2863">
        <v>0.53147023916244507</v>
      </c>
      <c r="H2863">
        <v>1.5847330912947655E-2</v>
      </c>
      <c r="I2863">
        <v>55.284909310762558</v>
      </c>
      <c r="J2863" s="6" t="s">
        <v>80</v>
      </c>
    </row>
    <row r="2864" spans="1:10" x14ac:dyDescent="0.25">
      <c r="A2864" s="5" t="str">
        <f t="shared" si="44"/>
        <v/>
      </c>
      <c r="B2864" t="s">
        <v>92</v>
      </c>
      <c r="C2864" t="s">
        <v>102</v>
      </c>
      <c r="D2864" s="8" t="s">
        <v>47</v>
      </c>
      <c r="E2864">
        <v>7</v>
      </c>
      <c r="F2864">
        <v>0.62547844648361206</v>
      </c>
      <c r="G2864">
        <v>0.60209518671035767</v>
      </c>
      <c r="H2864">
        <v>1.6086123883724213E-2</v>
      </c>
      <c r="I2864">
        <v>54.609250302297291</v>
      </c>
      <c r="J2864" s="6" t="s">
        <v>80</v>
      </c>
    </row>
    <row r="2865" spans="1:10" x14ac:dyDescent="0.25">
      <c r="A2865" s="5" t="str">
        <f t="shared" si="44"/>
        <v/>
      </c>
      <c r="B2865" t="s">
        <v>92</v>
      </c>
      <c r="C2865" t="s">
        <v>102</v>
      </c>
      <c r="D2865" s="8" t="s">
        <v>47</v>
      </c>
      <c r="E2865">
        <v>8</v>
      </c>
      <c r="F2865">
        <v>0.62059175968170166</v>
      </c>
      <c r="G2865">
        <v>0.60651832818984985</v>
      </c>
      <c r="H2865">
        <v>1.7875773832201958E-2</v>
      </c>
      <c r="I2865">
        <v>54.568597339782293</v>
      </c>
      <c r="J2865" s="6" t="s">
        <v>80</v>
      </c>
    </row>
    <row r="2866" spans="1:10" x14ac:dyDescent="0.25">
      <c r="A2866" s="5" t="str">
        <f t="shared" si="44"/>
        <v/>
      </c>
      <c r="B2866" t="s">
        <v>92</v>
      </c>
      <c r="C2866" t="s">
        <v>102</v>
      </c>
      <c r="D2866" s="8" t="s">
        <v>47</v>
      </c>
      <c r="E2866">
        <v>9</v>
      </c>
      <c r="F2866">
        <v>0.53291547298431396</v>
      </c>
      <c r="G2866">
        <v>0.48092252016067505</v>
      </c>
      <c r="H2866">
        <v>1.8365250900387764E-2</v>
      </c>
      <c r="I2866">
        <v>59.671354292624201</v>
      </c>
      <c r="J2866" s="6" t="s">
        <v>80</v>
      </c>
    </row>
    <row r="2867" spans="1:10" x14ac:dyDescent="0.25">
      <c r="A2867" s="5" t="str">
        <f t="shared" si="44"/>
        <v/>
      </c>
      <c r="B2867" t="s">
        <v>92</v>
      </c>
      <c r="C2867" t="s">
        <v>102</v>
      </c>
      <c r="D2867" s="8" t="s">
        <v>47</v>
      </c>
      <c r="E2867">
        <v>10</v>
      </c>
      <c r="F2867">
        <v>0.46075963973999023</v>
      </c>
      <c r="G2867">
        <v>0.40988314151763916</v>
      </c>
      <c r="H2867">
        <v>2.1191447973251343E-2</v>
      </c>
      <c r="I2867">
        <v>66.972382103989958</v>
      </c>
      <c r="J2867" s="6" t="s">
        <v>80</v>
      </c>
    </row>
    <row r="2868" spans="1:10" x14ac:dyDescent="0.25">
      <c r="A2868" s="5" t="str">
        <f t="shared" si="44"/>
        <v/>
      </c>
      <c r="B2868" t="s">
        <v>92</v>
      </c>
      <c r="C2868" t="s">
        <v>102</v>
      </c>
      <c r="D2868" s="8" t="s">
        <v>47</v>
      </c>
      <c r="E2868">
        <v>11</v>
      </c>
      <c r="F2868">
        <v>0.40519982576370239</v>
      </c>
      <c r="G2868">
        <v>0.34773477911949158</v>
      </c>
      <c r="H2868">
        <v>2.334781177341938E-2</v>
      </c>
      <c r="I2868">
        <v>73.087799274486954</v>
      </c>
      <c r="J2868" s="6" t="s">
        <v>80</v>
      </c>
    </row>
    <row r="2869" spans="1:10" x14ac:dyDescent="0.25">
      <c r="A2869" s="5" t="str">
        <f t="shared" si="44"/>
        <v/>
      </c>
      <c r="B2869" t="s">
        <v>92</v>
      </c>
      <c r="C2869" t="s">
        <v>102</v>
      </c>
      <c r="D2869" s="8" t="s">
        <v>47</v>
      </c>
      <c r="E2869">
        <v>12</v>
      </c>
      <c r="F2869">
        <v>0.39495241641998291</v>
      </c>
      <c r="G2869">
        <v>0.31842717528343201</v>
      </c>
      <c r="H2869">
        <v>2.4877024814486504E-2</v>
      </c>
      <c r="I2869">
        <v>77.99031438935927</v>
      </c>
      <c r="J2869" s="6" t="s">
        <v>80</v>
      </c>
    </row>
    <row r="2870" spans="1:10" x14ac:dyDescent="0.25">
      <c r="A2870" s="5" t="str">
        <f t="shared" si="44"/>
        <v/>
      </c>
      <c r="B2870" t="s">
        <v>92</v>
      </c>
      <c r="C2870" t="s">
        <v>102</v>
      </c>
      <c r="D2870" s="8" t="s">
        <v>47</v>
      </c>
      <c r="E2870">
        <v>13</v>
      </c>
      <c r="F2870">
        <v>0.41390067338943481</v>
      </c>
      <c r="G2870">
        <v>0.34680497646331787</v>
      </c>
      <c r="H2870">
        <v>2.6476779952645302E-2</v>
      </c>
      <c r="I2870">
        <v>81.100072551390582</v>
      </c>
      <c r="J2870" s="6" t="s">
        <v>80</v>
      </c>
    </row>
    <row r="2871" spans="1:10" x14ac:dyDescent="0.25">
      <c r="A2871" s="5" t="str">
        <f t="shared" si="44"/>
        <v/>
      </c>
      <c r="B2871" t="s">
        <v>92</v>
      </c>
      <c r="C2871" t="s">
        <v>102</v>
      </c>
      <c r="D2871" s="8" t="s">
        <v>47</v>
      </c>
      <c r="E2871">
        <v>14</v>
      </c>
      <c r="F2871">
        <v>0.48505061864852905</v>
      </c>
      <c r="G2871">
        <v>0.41314545273780823</v>
      </c>
      <c r="H2871">
        <v>3.0744457617402077E-2</v>
      </c>
      <c r="I2871">
        <v>83.386360338573567</v>
      </c>
      <c r="J2871" s="6" t="s">
        <v>80</v>
      </c>
    </row>
    <row r="2872" spans="1:10" x14ac:dyDescent="0.25">
      <c r="A2872" s="5" t="str">
        <f t="shared" si="44"/>
        <v/>
      </c>
      <c r="B2872" t="s">
        <v>92</v>
      </c>
      <c r="C2872" t="s">
        <v>102</v>
      </c>
      <c r="D2872" s="8" t="s">
        <v>47</v>
      </c>
      <c r="E2872">
        <v>15</v>
      </c>
      <c r="F2872">
        <v>0.63489985466003418</v>
      </c>
      <c r="G2872">
        <v>0.53680264949798584</v>
      </c>
      <c r="H2872">
        <v>3.4603148698806763E-2</v>
      </c>
      <c r="I2872">
        <v>84.896396614268554</v>
      </c>
      <c r="J2872" s="6" t="s">
        <v>80</v>
      </c>
    </row>
    <row r="2873" spans="1:10" x14ac:dyDescent="0.25">
      <c r="A2873" s="5" t="str">
        <f t="shared" si="44"/>
        <v/>
      </c>
      <c r="B2873" t="s">
        <v>92</v>
      </c>
      <c r="C2873" t="s">
        <v>102</v>
      </c>
      <c r="D2873" s="8" t="s">
        <v>47</v>
      </c>
      <c r="E2873">
        <v>16</v>
      </c>
      <c r="F2873">
        <v>0.80966907739639282</v>
      </c>
      <c r="G2873">
        <v>0.74634099006652832</v>
      </c>
      <c r="H2873">
        <v>3.8417015224695206E-2</v>
      </c>
      <c r="I2873">
        <v>86.205441354293484</v>
      </c>
      <c r="J2873" s="6" t="s">
        <v>80</v>
      </c>
    </row>
    <row r="2874" spans="1:10" x14ac:dyDescent="0.25">
      <c r="A2874" s="5" t="str">
        <f t="shared" si="44"/>
        <v/>
      </c>
      <c r="B2874" t="s">
        <v>92</v>
      </c>
      <c r="C2874" t="s">
        <v>102</v>
      </c>
      <c r="D2874" s="8" t="s">
        <v>47</v>
      </c>
      <c r="E2874">
        <v>17</v>
      </c>
      <c r="F2874">
        <v>1.0018131732940674</v>
      </c>
      <c r="G2874">
        <v>0.9751209020614624</v>
      </c>
      <c r="H2874">
        <v>3.9784092456102371E-2</v>
      </c>
      <c r="I2874">
        <v>86.016517533252184</v>
      </c>
      <c r="J2874" s="6" t="s">
        <v>80</v>
      </c>
    </row>
    <row r="2875" spans="1:10" x14ac:dyDescent="0.25">
      <c r="A2875" s="5" t="str">
        <f t="shared" si="44"/>
        <v/>
      </c>
      <c r="B2875" t="s">
        <v>92</v>
      </c>
      <c r="C2875" t="s">
        <v>102</v>
      </c>
      <c r="D2875" s="8" t="s">
        <v>47</v>
      </c>
      <c r="E2875">
        <v>18</v>
      </c>
      <c r="F2875">
        <v>1.0794374942779541</v>
      </c>
      <c r="G2875">
        <v>1.1061233282089233</v>
      </c>
      <c r="H2875">
        <v>3.9258882403373718E-2</v>
      </c>
      <c r="I2875">
        <v>83.923700120919648</v>
      </c>
      <c r="J2875" s="6" t="s">
        <v>80</v>
      </c>
    </row>
    <row r="2876" spans="1:10" x14ac:dyDescent="0.25">
      <c r="A2876" s="5" t="str">
        <f t="shared" si="44"/>
        <v/>
      </c>
      <c r="B2876" t="s">
        <v>92</v>
      </c>
      <c r="C2876" t="s">
        <v>102</v>
      </c>
      <c r="D2876" s="8" t="s">
        <v>47</v>
      </c>
      <c r="E2876">
        <v>19</v>
      </c>
      <c r="F2876">
        <v>1.1373612880706787</v>
      </c>
      <c r="G2876">
        <v>1.0754024982452393</v>
      </c>
      <c r="H2876">
        <v>3.9289392530918121E-2</v>
      </c>
      <c r="I2876">
        <v>80.122249093106532</v>
      </c>
      <c r="J2876" s="6" t="s">
        <v>80</v>
      </c>
    </row>
    <row r="2877" spans="1:10" x14ac:dyDescent="0.25">
      <c r="A2877" s="5" t="str">
        <f t="shared" si="44"/>
        <v/>
      </c>
      <c r="B2877" t="s">
        <v>92</v>
      </c>
      <c r="C2877" t="s">
        <v>102</v>
      </c>
      <c r="D2877" s="8" t="s">
        <v>47</v>
      </c>
      <c r="E2877">
        <v>20</v>
      </c>
      <c r="F2877">
        <v>1.2029412984848022</v>
      </c>
      <c r="G2877">
        <v>1.1048071384429932</v>
      </c>
      <c r="H2877">
        <v>3.7320785224437714E-2</v>
      </c>
      <c r="I2877">
        <v>76.012756952841755</v>
      </c>
      <c r="J2877" s="6" t="s">
        <v>80</v>
      </c>
    </row>
    <row r="2878" spans="1:10" x14ac:dyDescent="0.25">
      <c r="A2878" s="5" t="str">
        <f t="shared" si="44"/>
        <v/>
      </c>
      <c r="B2878" t="s">
        <v>92</v>
      </c>
      <c r="C2878" t="s">
        <v>102</v>
      </c>
      <c r="D2878" s="8" t="s">
        <v>47</v>
      </c>
      <c r="E2878">
        <v>21</v>
      </c>
      <c r="F2878">
        <v>1.1099863052368164</v>
      </c>
      <c r="G2878">
        <v>1.1497035026550293</v>
      </c>
      <c r="H2878">
        <v>3.5136532038450241E-2</v>
      </c>
      <c r="I2878">
        <v>72.498053204353383</v>
      </c>
      <c r="J2878" s="6" t="s">
        <v>80</v>
      </c>
    </row>
    <row r="2879" spans="1:10" x14ac:dyDescent="0.25">
      <c r="A2879" s="5" t="str">
        <f t="shared" si="44"/>
        <v/>
      </c>
      <c r="B2879" t="s">
        <v>92</v>
      </c>
      <c r="C2879" t="s">
        <v>102</v>
      </c>
      <c r="D2879" s="8" t="s">
        <v>47</v>
      </c>
      <c r="E2879">
        <v>22</v>
      </c>
      <c r="F2879">
        <v>1.0347089767456055</v>
      </c>
      <c r="G2879">
        <v>1.0453166961669922</v>
      </c>
      <c r="H2879">
        <v>3.3135831356048584E-2</v>
      </c>
      <c r="I2879">
        <v>68.430761789601064</v>
      </c>
      <c r="J2879" s="6" t="s">
        <v>80</v>
      </c>
    </row>
    <row r="2880" spans="1:10" x14ac:dyDescent="0.25">
      <c r="A2880" s="5" t="str">
        <f t="shared" si="44"/>
        <v/>
      </c>
      <c r="B2880" t="s">
        <v>92</v>
      </c>
      <c r="C2880" t="s">
        <v>102</v>
      </c>
      <c r="D2880" s="8" t="s">
        <v>47</v>
      </c>
      <c r="E2880">
        <v>23</v>
      </c>
      <c r="F2880">
        <v>0.85545176267623901</v>
      </c>
      <c r="G2880">
        <v>0.88543170690536499</v>
      </c>
      <c r="H2880">
        <v>3.0472854152321815E-2</v>
      </c>
      <c r="I2880">
        <v>65.745513905682373</v>
      </c>
      <c r="J2880" s="6" t="s">
        <v>80</v>
      </c>
    </row>
    <row r="2881" spans="1:10" x14ac:dyDescent="0.25">
      <c r="A2881" s="5" t="str">
        <f t="shared" si="44"/>
        <v/>
      </c>
      <c r="B2881" t="s">
        <v>92</v>
      </c>
      <c r="C2881" t="s">
        <v>102</v>
      </c>
      <c r="D2881" s="8" t="s">
        <v>47</v>
      </c>
      <c r="E2881">
        <v>24</v>
      </c>
      <c r="F2881">
        <v>0.7124980092048645</v>
      </c>
      <c r="G2881">
        <v>0.72885900735855103</v>
      </c>
      <c r="H2881">
        <v>2.5802213698625565E-2</v>
      </c>
      <c r="I2881">
        <v>63.055779927448825</v>
      </c>
      <c r="J2881" s="6" t="s">
        <v>80</v>
      </c>
    </row>
    <row r="2882" spans="1:10" x14ac:dyDescent="0.25">
      <c r="A2882" s="5" t="str">
        <f t="shared" ref="A2882:A2945" si="45">IF(AND(category = B2882, subcategory=C2882, reportdate = D2882), E2882, "")</f>
        <v/>
      </c>
      <c r="B2882" t="s">
        <v>92</v>
      </c>
      <c r="C2882" t="s">
        <v>103</v>
      </c>
      <c r="D2882" s="8" t="s">
        <v>64</v>
      </c>
      <c r="E2882">
        <v>1</v>
      </c>
      <c r="F2882">
        <v>1.2868258953094482</v>
      </c>
      <c r="G2882">
        <v>1.2816096544265747</v>
      </c>
      <c r="H2882">
        <v>6.8669980391860008E-3</v>
      </c>
      <c r="I2882">
        <v>74.083892182139039</v>
      </c>
      <c r="J2882" s="6" t="s">
        <v>80</v>
      </c>
    </row>
    <row r="2883" spans="1:10" x14ac:dyDescent="0.25">
      <c r="A2883" s="5" t="str">
        <f t="shared" si="45"/>
        <v/>
      </c>
      <c r="B2883" t="s">
        <v>92</v>
      </c>
      <c r="C2883" t="s">
        <v>103</v>
      </c>
      <c r="D2883" s="8" t="s">
        <v>63</v>
      </c>
      <c r="E2883">
        <v>1</v>
      </c>
      <c r="F2883">
        <v>1.2982337474822998</v>
      </c>
      <c r="G2883">
        <v>1.3436729907989502</v>
      </c>
      <c r="H2883">
        <v>6.795844528824091E-3</v>
      </c>
      <c r="I2883">
        <v>73.863917792241907</v>
      </c>
      <c r="J2883" s="6" t="s">
        <v>80</v>
      </c>
    </row>
    <row r="2884" spans="1:10" x14ac:dyDescent="0.25">
      <c r="A2884" s="5" t="str">
        <f t="shared" si="45"/>
        <v/>
      </c>
      <c r="B2884" t="s">
        <v>92</v>
      </c>
      <c r="C2884" t="s">
        <v>103</v>
      </c>
      <c r="D2884" s="8" t="s">
        <v>63</v>
      </c>
      <c r="E2884">
        <v>2</v>
      </c>
      <c r="F2884">
        <v>1.0992119312286377</v>
      </c>
      <c r="G2884">
        <v>1.12468421459198</v>
      </c>
      <c r="H2884">
        <v>6.2044211663305759E-3</v>
      </c>
      <c r="I2884">
        <v>72.962426329733574</v>
      </c>
      <c r="J2884" s="6" t="s">
        <v>80</v>
      </c>
    </row>
    <row r="2885" spans="1:10" x14ac:dyDescent="0.25">
      <c r="A2885" s="5" t="str">
        <f t="shared" si="45"/>
        <v/>
      </c>
      <c r="B2885" t="s">
        <v>92</v>
      </c>
      <c r="C2885" t="s">
        <v>103</v>
      </c>
      <c r="D2885" s="8" t="s">
        <v>64</v>
      </c>
      <c r="E2885">
        <v>2</v>
      </c>
      <c r="F2885">
        <v>1.0946285724639893</v>
      </c>
      <c r="G2885">
        <v>1.0885369777679443</v>
      </c>
      <c r="H2885">
        <v>6.2898467294871807E-3</v>
      </c>
      <c r="I2885">
        <v>73.326077934028902</v>
      </c>
      <c r="J2885" s="6" t="s">
        <v>80</v>
      </c>
    </row>
    <row r="2886" spans="1:10" x14ac:dyDescent="0.25">
      <c r="A2886" s="5" t="str">
        <f t="shared" si="45"/>
        <v/>
      </c>
      <c r="B2886" t="s">
        <v>92</v>
      </c>
      <c r="C2886" t="s">
        <v>103</v>
      </c>
      <c r="D2886" s="8" t="s">
        <v>63</v>
      </c>
      <c r="E2886">
        <v>3</v>
      </c>
      <c r="F2886">
        <v>0.95543587207794189</v>
      </c>
      <c r="G2886">
        <v>0.97264808416366577</v>
      </c>
      <c r="H2886">
        <v>5.5305170826613903E-3</v>
      </c>
      <c r="I2886">
        <v>72.14209473276685</v>
      </c>
      <c r="J2886" s="6" t="s">
        <v>80</v>
      </c>
    </row>
    <row r="2887" spans="1:10" x14ac:dyDescent="0.25">
      <c r="A2887" s="5" t="str">
        <f t="shared" si="45"/>
        <v/>
      </c>
      <c r="B2887" t="s">
        <v>92</v>
      </c>
      <c r="C2887" t="s">
        <v>103</v>
      </c>
      <c r="D2887" s="8" t="s">
        <v>64</v>
      </c>
      <c r="E2887">
        <v>3</v>
      </c>
      <c r="F2887">
        <v>0.95001327991485596</v>
      </c>
      <c r="G2887">
        <v>0.9507630467414856</v>
      </c>
      <c r="H2887">
        <v>5.5939950980246067E-3</v>
      </c>
      <c r="I2887">
        <v>72.640803671111428</v>
      </c>
      <c r="J2887" s="6" t="s">
        <v>80</v>
      </c>
    </row>
    <row r="2888" spans="1:10" x14ac:dyDescent="0.25">
      <c r="A2888" s="5" t="str">
        <f t="shared" si="45"/>
        <v/>
      </c>
      <c r="B2888" t="s">
        <v>92</v>
      </c>
      <c r="C2888" t="s">
        <v>103</v>
      </c>
      <c r="D2888" s="8" t="s">
        <v>64</v>
      </c>
      <c r="E2888">
        <v>4</v>
      </c>
      <c r="F2888">
        <v>0.84860002994537354</v>
      </c>
      <c r="G2888">
        <v>0.85186666250228882</v>
      </c>
      <c r="H2888">
        <v>4.9031199887394905E-3</v>
      </c>
      <c r="I2888">
        <v>71.989827817711202</v>
      </c>
      <c r="J2888" s="6" t="s">
        <v>80</v>
      </c>
    </row>
    <row r="2889" spans="1:10" x14ac:dyDescent="0.25">
      <c r="A2889" s="5" t="str">
        <f t="shared" si="45"/>
        <v/>
      </c>
      <c r="B2889" t="s">
        <v>92</v>
      </c>
      <c r="C2889" t="s">
        <v>103</v>
      </c>
      <c r="D2889" s="8" t="s">
        <v>63</v>
      </c>
      <c r="E2889">
        <v>4</v>
      </c>
      <c r="F2889">
        <v>0.85952246189117432</v>
      </c>
      <c r="G2889">
        <v>0.86733865737915039</v>
      </c>
      <c r="H2889">
        <v>4.8379730433225632E-3</v>
      </c>
      <c r="I2889">
        <v>71.438881446744048</v>
      </c>
      <c r="J2889" s="6" t="s">
        <v>80</v>
      </c>
    </row>
    <row r="2890" spans="1:10" x14ac:dyDescent="0.25">
      <c r="A2890" s="5" t="str">
        <f t="shared" si="45"/>
        <v/>
      </c>
      <c r="B2890" t="s">
        <v>92</v>
      </c>
      <c r="C2890" t="s">
        <v>103</v>
      </c>
      <c r="D2890" s="8" t="s">
        <v>63</v>
      </c>
      <c r="E2890">
        <v>5</v>
      </c>
      <c r="F2890">
        <v>0.78536093235015869</v>
      </c>
      <c r="G2890">
        <v>0.79556566476821899</v>
      </c>
      <c r="H2890">
        <v>4.2522326111793518E-3</v>
      </c>
      <c r="I2890">
        <v>70.845350329464111</v>
      </c>
      <c r="J2890" s="6" t="s">
        <v>80</v>
      </c>
    </row>
    <row r="2891" spans="1:10" x14ac:dyDescent="0.25">
      <c r="A2891" s="5" t="str">
        <f t="shared" si="45"/>
        <v/>
      </c>
      <c r="B2891" t="s">
        <v>92</v>
      </c>
      <c r="C2891" t="s">
        <v>103</v>
      </c>
      <c r="D2891" s="8" t="s">
        <v>64</v>
      </c>
      <c r="E2891">
        <v>5</v>
      </c>
      <c r="F2891">
        <v>0.78589171171188354</v>
      </c>
      <c r="G2891">
        <v>0.77985864877700806</v>
      </c>
      <c r="H2891">
        <v>4.3244659900665283E-3</v>
      </c>
      <c r="I2891">
        <v>71.471924896974372</v>
      </c>
      <c r="J2891" s="6" t="s">
        <v>80</v>
      </c>
    </row>
    <row r="2892" spans="1:10" x14ac:dyDescent="0.25">
      <c r="A2892" s="5" t="str">
        <f t="shared" si="45"/>
        <v/>
      </c>
      <c r="B2892" t="s">
        <v>92</v>
      </c>
      <c r="C2892" t="s">
        <v>103</v>
      </c>
      <c r="D2892" s="8" t="s">
        <v>63</v>
      </c>
      <c r="E2892">
        <v>6</v>
      </c>
      <c r="F2892">
        <v>0.76099216938018799</v>
      </c>
      <c r="G2892">
        <v>0.76958441734313965</v>
      </c>
      <c r="H2892">
        <v>3.785253968089819E-3</v>
      </c>
      <c r="I2892">
        <v>70.336538394535253</v>
      </c>
      <c r="J2892" s="6" t="s">
        <v>80</v>
      </c>
    </row>
    <row r="2893" spans="1:10" x14ac:dyDescent="0.25">
      <c r="A2893" s="5" t="str">
        <f t="shared" si="45"/>
        <v/>
      </c>
      <c r="B2893" t="s">
        <v>92</v>
      </c>
      <c r="C2893" t="s">
        <v>103</v>
      </c>
      <c r="D2893" s="8" t="s">
        <v>64</v>
      </c>
      <c r="E2893">
        <v>6</v>
      </c>
      <c r="F2893">
        <v>0.76149731874465942</v>
      </c>
      <c r="G2893">
        <v>0.75593996047973633</v>
      </c>
      <c r="H2893">
        <v>3.8549366872757673E-3</v>
      </c>
      <c r="I2893">
        <v>71.053847697631937</v>
      </c>
      <c r="J2893" s="6" t="s">
        <v>80</v>
      </c>
    </row>
    <row r="2894" spans="1:10" x14ac:dyDescent="0.25">
      <c r="A2894" s="5" t="str">
        <f t="shared" si="45"/>
        <v/>
      </c>
      <c r="B2894" t="s">
        <v>92</v>
      </c>
      <c r="C2894" t="s">
        <v>103</v>
      </c>
      <c r="D2894" s="8" t="s">
        <v>64</v>
      </c>
      <c r="E2894">
        <v>7</v>
      </c>
      <c r="F2894">
        <v>0.79014861583709717</v>
      </c>
      <c r="G2894">
        <v>0.78667867183685303</v>
      </c>
      <c r="H2894">
        <v>3.7085716612637043E-3</v>
      </c>
      <c r="I2894">
        <v>71.152234591851197</v>
      </c>
      <c r="J2894" s="6" t="s">
        <v>80</v>
      </c>
    </row>
    <row r="2895" spans="1:10" x14ac:dyDescent="0.25">
      <c r="A2895" s="5" t="str">
        <f t="shared" si="45"/>
        <v/>
      </c>
      <c r="B2895" t="s">
        <v>92</v>
      </c>
      <c r="C2895" t="s">
        <v>103</v>
      </c>
      <c r="D2895" s="8" t="s">
        <v>63</v>
      </c>
      <c r="E2895">
        <v>7</v>
      </c>
      <c r="F2895">
        <v>0.79273277521133423</v>
      </c>
      <c r="G2895">
        <v>0.79944080114364624</v>
      </c>
      <c r="H2895">
        <v>3.6724915262311697E-3</v>
      </c>
      <c r="I2895">
        <v>70.250774457285274</v>
      </c>
      <c r="J2895" s="6" t="s">
        <v>80</v>
      </c>
    </row>
    <row r="2896" spans="1:10" x14ac:dyDescent="0.25">
      <c r="A2896" s="5" t="str">
        <f t="shared" si="45"/>
        <v/>
      </c>
      <c r="B2896" t="s">
        <v>92</v>
      </c>
      <c r="C2896" t="s">
        <v>103</v>
      </c>
      <c r="D2896" s="8" t="s">
        <v>63</v>
      </c>
      <c r="E2896">
        <v>8</v>
      </c>
      <c r="F2896">
        <v>0.7629474401473999</v>
      </c>
      <c r="G2896">
        <v>0.76759785413742065</v>
      </c>
      <c r="H2896">
        <v>3.9463546127080917E-3</v>
      </c>
      <c r="I2896">
        <v>72.315612042684705</v>
      </c>
      <c r="J2896" s="6" t="s">
        <v>80</v>
      </c>
    </row>
    <row r="2897" spans="1:10" x14ac:dyDescent="0.25">
      <c r="A2897" s="5" t="str">
        <f t="shared" si="45"/>
        <v/>
      </c>
      <c r="B2897" t="s">
        <v>92</v>
      </c>
      <c r="C2897" t="s">
        <v>103</v>
      </c>
      <c r="D2897" s="8" t="s">
        <v>64</v>
      </c>
      <c r="E2897">
        <v>8</v>
      </c>
      <c r="F2897">
        <v>0.75920265913009644</v>
      </c>
      <c r="G2897">
        <v>0.76281601190567017</v>
      </c>
      <c r="H2897">
        <v>3.968637902289629E-3</v>
      </c>
      <c r="I2897">
        <v>73.477519798706069</v>
      </c>
      <c r="J2897" s="6" t="s">
        <v>80</v>
      </c>
    </row>
    <row r="2898" spans="1:10" x14ac:dyDescent="0.25">
      <c r="A2898" s="5" t="str">
        <f t="shared" si="45"/>
        <v/>
      </c>
      <c r="B2898" t="s">
        <v>92</v>
      </c>
      <c r="C2898" t="s">
        <v>103</v>
      </c>
      <c r="D2898" s="8" t="s">
        <v>64</v>
      </c>
      <c r="E2898">
        <v>9</v>
      </c>
      <c r="F2898">
        <v>0.6708604097366333</v>
      </c>
      <c r="G2898">
        <v>0.66861402988433838</v>
      </c>
      <c r="H2898">
        <v>4.4908672571182251E-3</v>
      </c>
      <c r="I2898">
        <v>77.429386086491348</v>
      </c>
      <c r="J2898" s="6" t="s">
        <v>80</v>
      </c>
    </row>
    <row r="2899" spans="1:10" x14ac:dyDescent="0.25">
      <c r="A2899" s="5" t="str">
        <f t="shared" si="45"/>
        <v/>
      </c>
      <c r="B2899" t="s">
        <v>92</v>
      </c>
      <c r="C2899" t="s">
        <v>103</v>
      </c>
      <c r="D2899" s="8" t="s">
        <v>63</v>
      </c>
      <c r="E2899">
        <v>9</v>
      </c>
      <c r="F2899">
        <v>0.66869771480560303</v>
      </c>
      <c r="G2899">
        <v>0.65411657094955444</v>
      </c>
      <c r="H2899">
        <v>4.460933618247509E-3</v>
      </c>
      <c r="I2899">
        <v>75.877124787915335</v>
      </c>
      <c r="J2899" s="6" t="s">
        <v>80</v>
      </c>
    </row>
    <row r="2900" spans="1:10" x14ac:dyDescent="0.25">
      <c r="A2900" s="5" t="str">
        <f t="shared" si="45"/>
        <v/>
      </c>
      <c r="B2900" t="s">
        <v>92</v>
      </c>
      <c r="C2900" t="s">
        <v>103</v>
      </c>
      <c r="D2900" s="8" t="s">
        <v>64</v>
      </c>
      <c r="E2900">
        <v>10</v>
      </c>
      <c r="F2900">
        <v>0.62351077795028687</v>
      </c>
      <c r="G2900">
        <v>0.61679309606552124</v>
      </c>
      <c r="H2900">
        <v>5.3292401134967804E-3</v>
      </c>
      <c r="I2900">
        <v>81.649331982353672</v>
      </c>
      <c r="J2900" s="6" t="s">
        <v>80</v>
      </c>
    </row>
    <row r="2901" spans="1:10" x14ac:dyDescent="0.25">
      <c r="A2901" s="5" t="str">
        <f t="shared" si="45"/>
        <v/>
      </c>
      <c r="B2901" t="s">
        <v>92</v>
      </c>
      <c r="C2901" t="s">
        <v>103</v>
      </c>
      <c r="D2901" s="8" t="s">
        <v>63</v>
      </c>
      <c r="E2901">
        <v>10</v>
      </c>
      <c r="F2901">
        <v>0.60987502336502075</v>
      </c>
      <c r="G2901">
        <v>0.58876609802246094</v>
      </c>
      <c r="H2901">
        <v>5.2479640580713749E-3</v>
      </c>
      <c r="I2901">
        <v>80.719098355733649</v>
      </c>
      <c r="J2901" s="6" t="s">
        <v>80</v>
      </c>
    </row>
    <row r="2902" spans="1:10" x14ac:dyDescent="0.25">
      <c r="A2902" s="5" t="str">
        <f t="shared" si="45"/>
        <v/>
      </c>
      <c r="B2902" t="s">
        <v>92</v>
      </c>
      <c r="C2902" t="s">
        <v>103</v>
      </c>
      <c r="D2902" s="8" t="s">
        <v>64</v>
      </c>
      <c r="E2902">
        <v>11</v>
      </c>
      <c r="F2902">
        <v>0.6536598801612854</v>
      </c>
      <c r="G2902">
        <v>0.64496982097625732</v>
      </c>
      <c r="H2902">
        <v>6.277451291680336E-3</v>
      </c>
      <c r="I2902">
        <v>85.360208150990502</v>
      </c>
      <c r="J2902" s="6" t="s">
        <v>80</v>
      </c>
    </row>
    <row r="2903" spans="1:10" x14ac:dyDescent="0.25">
      <c r="A2903" s="5" t="str">
        <f t="shared" si="45"/>
        <v/>
      </c>
      <c r="B2903" t="s">
        <v>92</v>
      </c>
      <c r="C2903" t="s">
        <v>103</v>
      </c>
      <c r="D2903" s="8" t="s">
        <v>63</v>
      </c>
      <c r="E2903">
        <v>11</v>
      </c>
      <c r="F2903">
        <v>0.64538902044296265</v>
      </c>
      <c r="G2903">
        <v>0.61558818817138672</v>
      </c>
      <c r="H2903">
        <v>6.2129311263561249E-3</v>
      </c>
      <c r="I2903">
        <v>85.131650833057435</v>
      </c>
      <c r="J2903" s="6" t="s">
        <v>80</v>
      </c>
    </row>
    <row r="2904" spans="1:10" x14ac:dyDescent="0.25">
      <c r="A2904" s="5" t="str">
        <f t="shared" si="45"/>
        <v/>
      </c>
      <c r="B2904" t="s">
        <v>92</v>
      </c>
      <c r="C2904" t="s">
        <v>103</v>
      </c>
      <c r="D2904" s="8" t="s">
        <v>64</v>
      </c>
      <c r="E2904">
        <v>12</v>
      </c>
      <c r="F2904">
        <v>0.78428280353546143</v>
      </c>
      <c r="G2904">
        <v>0.7783777117729187</v>
      </c>
      <c r="H2904">
        <v>7.2355130687355995E-3</v>
      </c>
      <c r="I2904">
        <v>88.004020569419367</v>
      </c>
      <c r="J2904" s="6" t="s">
        <v>80</v>
      </c>
    </row>
    <row r="2905" spans="1:10" x14ac:dyDescent="0.25">
      <c r="A2905" s="5" t="str">
        <f t="shared" si="45"/>
        <v/>
      </c>
      <c r="B2905" t="s">
        <v>92</v>
      </c>
      <c r="C2905" t="s">
        <v>103</v>
      </c>
      <c r="D2905" s="8" t="s">
        <v>63</v>
      </c>
      <c r="E2905">
        <v>12</v>
      </c>
      <c r="F2905">
        <v>0.77176016569137573</v>
      </c>
      <c r="G2905">
        <v>0.74640250205993652</v>
      </c>
      <c r="H2905">
        <v>7.1793878450989723E-3</v>
      </c>
      <c r="I2905">
        <v>88.399670171375149</v>
      </c>
      <c r="J2905" s="6" t="s">
        <v>80</v>
      </c>
    </row>
    <row r="2906" spans="1:10" x14ac:dyDescent="0.25">
      <c r="A2906" s="5" t="str">
        <f t="shared" si="45"/>
        <v/>
      </c>
      <c r="B2906" t="s">
        <v>92</v>
      </c>
      <c r="C2906" t="s">
        <v>103</v>
      </c>
      <c r="D2906" s="8" t="s">
        <v>64</v>
      </c>
      <c r="E2906">
        <v>13</v>
      </c>
      <c r="F2906">
        <v>1.0281128883361816</v>
      </c>
      <c r="G2906">
        <v>1.0082076787948608</v>
      </c>
      <c r="H2906">
        <v>8.1549538299441338E-3</v>
      </c>
      <c r="I2906">
        <v>89.775485246410696</v>
      </c>
      <c r="J2906" s="6" t="s">
        <v>80</v>
      </c>
    </row>
    <row r="2907" spans="1:10" x14ac:dyDescent="0.25">
      <c r="A2907" s="5" t="str">
        <f t="shared" si="45"/>
        <v/>
      </c>
      <c r="B2907" t="s">
        <v>92</v>
      </c>
      <c r="C2907" t="s">
        <v>103</v>
      </c>
      <c r="D2907" s="8" t="s">
        <v>63</v>
      </c>
      <c r="E2907">
        <v>13</v>
      </c>
      <c r="F2907">
        <v>1.0044316053390503</v>
      </c>
      <c r="G2907">
        <v>0.9662202000617981</v>
      </c>
      <c r="H2907">
        <v>8.0980062484741211E-3</v>
      </c>
      <c r="I2907">
        <v>90.494108308215317</v>
      </c>
      <c r="J2907" s="6" t="s">
        <v>80</v>
      </c>
    </row>
    <row r="2908" spans="1:10" x14ac:dyDescent="0.25">
      <c r="A2908" s="5" t="str">
        <f t="shared" si="45"/>
        <v/>
      </c>
      <c r="B2908" t="s">
        <v>92</v>
      </c>
      <c r="C2908" t="s">
        <v>103</v>
      </c>
      <c r="D2908" s="8" t="s">
        <v>64</v>
      </c>
      <c r="E2908">
        <v>14</v>
      </c>
      <c r="F2908">
        <v>1.3162732124328613</v>
      </c>
      <c r="G2908">
        <v>1.2854335308074951</v>
      </c>
      <c r="H2908">
        <v>8.9599397033452988E-3</v>
      </c>
      <c r="I2908">
        <v>91.024217876939844</v>
      </c>
      <c r="J2908" s="6" t="s">
        <v>80</v>
      </c>
    </row>
    <row r="2909" spans="1:10" x14ac:dyDescent="0.25">
      <c r="A2909" s="5" t="str">
        <f t="shared" si="45"/>
        <v/>
      </c>
      <c r="B2909" t="s">
        <v>92</v>
      </c>
      <c r="C2909" t="s">
        <v>103</v>
      </c>
      <c r="D2909" s="8" t="s">
        <v>63</v>
      </c>
      <c r="E2909">
        <v>14</v>
      </c>
      <c r="F2909">
        <v>1.2914350032806396</v>
      </c>
      <c r="G2909">
        <v>1.2554101943969727</v>
      </c>
      <c r="H2909">
        <v>8.8488077744841576E-3</v>
      </c>
      <c r="I2909">
        <v>91.971163761095582</v>
      </c>
      <c r="J2909" s="6" t="s">
        <v>80</v>
      </c>
    </row>
    <row r="2910" spans="1:10" x14ac:dyDescent="0.25">
      <c r="A2910" s="5" t="str">
        <f t="shared" si="45"/>
        <v/>
      </c>
      <c r="B2910" t="s">
        <v>92</v>
      </c>
      <c r="C2910" t="s">
        <v>103</v>
      </c>
      <c r="D2910" s="8" t="s">
        <v>63</v>
      </c>
      <c r="E2910">
        <v>15</v>
      </c>
      <c r="F2910">
        <v>1.5992878675460815</v>
      </c>
      <c r="G2910">
        <v>1.5865380764007568</v>
      </c>
      <c r="H2910">
        <v>9.3160364776849747E-3</v>
      </c>
      <c r="I2910">
        <v>92.850033757350047</v>
      </c>
      <c r="J2910" s="6" t="s">
        <v>80</v>
      </c>
    </row>
    <row r="2911" spans="1:10" x14ac:dyDescent="0.25">
      <c r="A2911" s="5" t="str">
        <f t="shared" si="45"/>
        <v/>
      </c>
      <c r="B2911" t="s">
        <v>92</v>
      </c>
      <c r="C2911" t="s">
        <v>103</v>
      </c>
      <c r="D2911" s="8" t="s">
        <v>64</v>
      </c>
      <c r="E2911">
        <v>15</v>
      </c>
      <c r="F2911">
        <v>1.623748779296875</v>
      </c>
      <c r="G2911">
        <v>1.5980275869369507</v>
      </c>
      <c r="H2911">
        <v>9.4114961102604866E-3</v>
      </c>
      <c r="I2911">
        <v>91.495320942437132</v>
      </c>
      <c r="J2911" s="6" t="s">
        <v>80</v>
      </c>
    </row>
    <row r="2912" spans="1:10" x14ac:dyDescent="0.25">
      <c r="A2912" s="5" t="str">
        <f t="shared" si="45"/>
        <v/>
      </c>
      <c r="B2912" t="s">
        <v>92</v>
      </c>
      <c r="C2912" t="s">
        <v>103</v>
      </c>
      <c r="D2912" s="8" t="s">
        <v>64</v>
      </c>
      <c r="E2912">
        <v>16</v>
      </c>
      <c r="F2912">
        <v>1.9819520711898804</v>
      </c>
      <c r="G2912">
        <v>1.9567617177963257</v>
      </c>
      <c r="H2912">
        <v>9.6146343275904655E-3</v>
      </c>
      <c r="I2912">
        <v>91.219199861145938</v>
      </c>
      <c r="J2912" s="6" t="s">
        <v>80</v>
      </c>
    </row>
    <row r="2913" spans="1:10" x14ac:dyDescent="0.25">
      <c r="A2913" s="5" t="str">
        <f t="shared" si="45"/>
        <v/>
      </c>
      <c r="B2913" t="s">
        <v>92</v>
      </c>
      <c r="C2913" t="s">
        <v>103</v>
      </c>
      <c r="D2913" s="8" t="s">
        <v>63</v>
      </c>
      <c r="E2913">
        <v>16</v>
      </c>
      <c r="F2913">
        <v>1.9905896186828613</v>
      </c>
      <c r="G2913">
        <v>1.9587244987487793</v>
      </c>
      <c r="H2913">
        <v>9.556095115840435E-3</v>
      </c>
      <c r="I2913">
        <v>92.507852189859477</v>
      </c>
      <c r="J2913" s="6" t="s">
        <v>80</v>
      </c>
    </row>
    <row r="2914" spans="1:10" x14ac:dyDescent="0.25">
      <c r="A2914" s="5" t="str">
        <f t="shared" si="45"/>
        <v/>
      </c>
      <c r="B2914" t="s">
        <v>92</v>
      </c>
      <c r="C2914" t="s">
        <v>103</v>
      </c>
      <c r="D2914" s="8" t="s">
        <v>64</v>
      </c>
      <c r="E2914">
        <v>17</v>
      </c>
      <c r="F2914">
        <v>2.2932524681091309</v>
      </c>
      <c r="G2914">
        <v>2.2548213005065918</v>
      </c>
      <c r="H2914">
        <v>9.6303597092628479E-3</v>
      </c>
      <c r="I2914">
        <v>89.923831475850022</v>
      </c>
      <c r="J2914" s="6" t="s">
        <v>80</v>
      </c>
    </row>
    <row r="2915" spans="1:10" x14ac:dyDescent="0.25">
      <c r="A2915" s="5" t="str">
        <f t="shared" si="45"/>
        <v/>
      </c>
      <c r="B2915" t="s">
        <v>92</v>
      </c>
      <c r="C2915" t="s">
        <v>103</v>
      </c>
      <c r="D2915" s="8" t="s">
        <v>63</v>
      </c>
      <c r="E2915">
        <v>17</v>
      </c>
      <c r="F2915">
        <v>2.3228070735931396</v>
      </c>
      <c r="G2915">
        <v>2.2518801689147949</v>
      </c>
      <c r="H2915">
        <v>9.5657045021653175E-3</v>
      </c>
      <c r="I2915">
        <v>90.974408501434453</v>
      </c>
      <c r="J2915" s="6" t="s">
        <v>80</v>
      </c>
    </row>
    <row r="2916" spans="1:10" x14ac:dyDescent="0.25">
      <c r="A2916" s="5" t="str">
        <f t="shared" si="45"/>
        <v/>
      </c>
      <c r="B2916" t="s">
        <v>92</v>
      </c>
      <c r="C2916" t="s">
        <v>103</v>
      </c>
      <c r="D2916" s="8" t="s">
        <v>64</v>
      </c>
      <c r="E2916">
        <v>18</v>
      </c>
      <c r="F2916">
        <v>2.5098648071289063</v>
      </c>
      <c r="G2916">
        <v>2.4726569652557373</v>
      </c>
      <c r="H2916">
        <v>9.5779374241828918E-3</v>
      </c>
      <c r="I2916">
        <v>88.366557942607898</v>
      </c>
      <c r="J2916" s="6" t="s">
        <v>80</v>
      </c>
    </row>
    <row r="2917" spans="1:10" x14ac:dyDescent="0.25">
      <c r="A2917" s="5" t="str">
        <f t="shared" si="45"/>
        <v/>
      </c>
      <c r="B2917" t="s">
        <v>92</v>
      </c>
      <c r="C2917" t="s">
        <v>103</v>
      </c>
      <c r="D2917" s="8" t="s">
        <v>63</v>
      </c>
      <c r="E2917">
        <v>18</v>
      </c>
      <c r="F2917">
        <v>2.5449776649475098</v>
      </c>
      <c r="G2917">
        <v>1.5111576318740845</v>
      </c>
      <c r="H2917">
        <v>9.7600286826491356E-3</v>
      </c>
      <c r="I2917">
        <v>89.003475284847028</v>
      </c>
      <c r="J2917" s="6" t="s">
        <v>80</v>
      </c>
    </row>
    <row r="2918" spans="1:10" x14ac:dyDescent="0.25">
      <c r="A2918" s="5" t="str">
        <f t="shared" si="45"/>
        <v/>
      </c>
      <c r="B2918" t="s">
        <v>92</v>
      </c>
      <c r="C2918" t="s">
        <v>103</v>
      </c>
      <c r="D2918" s="8" t="s">
        <v>63</v>
      </c>
      <c r="E2918">
        <v>19</v>
      </c>
      <c r="F2918">
        <v>2.5866730213165283</v>
      </c>
      <c r="G2918">
        <v>2.0717377662658691</v>
      </c>
      <c r="H2918">
        <v>9.5878159627318382E-3</v>
      </c>
      <c r="I2918">
        <v>86.100939610316942</v>
      </c>
      <c r="J2918" s="6" t="s">
        <v>80</v>
      </c>
    </row>
    <row r="2919" spans="1:10" x14ac:dyDescent="0.25">
      <c r="A2919" s="5" t="str">
        <f t="shared" si="45"/>
        <v/>
      </c>
      <c r="B2919" t="s">
        <v>92</v>
      </c>
      <c r="C2919" t="s">
        <v>103</v>
      </c>
      <c r="D2919" s="8" t="s">
        <v>64</v>
      </c>
      <c r="E2919">
        <v>19</v>
      </c>
      <c r="F2919">
        <v>2.5466694831848145</v>
      </c>
      <c r="G2919">
        <v>1.5955860614776611</v>
      </c>
      <c r="H2919">
        <v>9.6102487295866013E-3</v>
      </c>
      <c r="I2919">
        <v>85.456208056294471</v>
      </c>
      <c r="J2919" s="6" t="s">
        <v>80</v>
      </c>
    </row>
    <row r="2920" spans="1:10" x14ac:dyDescent="0.25">
      <c r="A2920" s="5" t="str">
        <f t="shared" si="45"/>
        <v/>
      </c>
      <c r="B2920" t="s">
        <v>92</v>
      </c>
      <c r="C2920" t="s">
        <v>103</v>
      </c>
      <c r="D2920" s="8" t="s">
        <v>64</v>
      </c>
      <c r="E2920">
        <v>20</v>
      </c>
      <c r="F2920">
        <v>2.4063761234283447</v>
      </c>
      <c r="G2920">
        <v>1.8504260778427124</v>
      </c>
      <c r="H2920">
        <v>9.1092251241207123E-3</v>
      </c>
      <c r="I2920">
        <v>81.189550857564669</v>
      </c>
      <c r="J2920" s="6" t="s">
        <v>80</v>
      </c>
    </row>
    <row r="2921" spans="1:10" x14ac:dyDescent="0.25">
      <c r="A2921" s="5" t="str">
        <f t="shared" si="45"/>
        <v/>
      </c>
      <c r="B2921" t="s">
        <v>92</v>
      </c>
      <c r="C2921" t="s">
        <v>103</v>
      </c>
      <c r="D2921" s="8" t="s">
        <v>63</v>
      </c>
      <c r="E2921">
        <v>20</v>
      </c>
      <c r="F2921">
        <v>2.4747903347015381</v>
      </c>
      <c r="G2921">
        <v>2.1115109920501709</v>
      </c>
      <c r="H2921">
        <v>9.0996455401182175E-3</v>
      </c>
      <c r="I2921">
        <v>82.77503388545945</v>
      </c>
      <c r="J2921" s="6" t="s">
        <v>80</v>
      </c>
    </row>
    <row r="2922" spans="1:10" x14ac:dyDescent="0.25">
      <c r="A2922" s="5" t="str">
        <f t="shared" si="45"/>
        <v/>
      </c>
      <c r="B2922" t="s">
        <v>92</v>
      </c>
      <c r="C2922" t="s">
        <v>103</v>
      </c>
      <c r="D2922" s="8" t="s">
        <v>63</v>
      </c>
      <c r="E2922">
        <v>21</v>
      </c>
      <c r="F2922">
        <v>2.3646237850189209</v>
      </c>
      <c r="G2922">
        <v>2.1133420467376709</v>
      </c>
      <c r="H2922">
        <v>8.7571069598197937E-3</v>
      </c>
      <c r="I2922">
        <v>79.842330150322894</v>
      </c>
      <c r="J2922" s="6" t="s">
        <v>80</v>
      </c>
    </row>
    <row r="2923" spans="1:10" x14ac:dyDescent="0.25">
      <c r="A2923" s="5" t="str">
        <f t="shared" si="45"/>
        <v/>
      </c>
      <c r="B2923" t="s">
        <v>92</v>
      </c>
      <c r="C2923" t="s">
        <v>103</v>
      </c>
      <c r="D2923" s="8" t="s">
        <v>64</v>
      </c>
      <c r="E2923">
        <v>21</v>
      </c>
      <c r="F2923">
        <v>2.3058731555938721</v>
      </c>
      <c r="G2923">
        <v>2.7887120246887207</v>
      </c>
      <c r="H2923">
        <v>8.84241983294487E-3</v>
      </c>
      <c r="I2923">
        <v>78.516407842209347</v>
      </c>
      <c r="J2923" s="6" t="s">
        <v>80</v>
      </c>
    </row>
    <row r="2924" spans="1:10" x14ac:dyDescent="0.25">
      <c r="A2924" s="5" t="str">
        <f t="shared" si="45"/>
        <v/>
      </c>
      <c r="B2924" t="s">
        <v>92</v>
      </c>
      <c r="C2924" t="s">
        <v>103</v>
      </c>
      <c r="D2924" s="8" t="s">
        <v>64</v>
      </c>
      <c r="E2924">
        <v>22</v>
      </c>
      <c r="F2924">
        <v>2.125673770904541</v>
      </c>
      <c r="G2924">
        <v>2.2729339599609375</v>
      </c>
      <c r="H2924">
        <v>8.2986252382397652E-3</v>
      </c>
      <c r="I2924">
        <v>77.190189679748713</v>
      </c>
      <c r="J2924" s="6" t="s">
        <v>80</v>
      </c>
    </row>
    <row r="2925" spans="1:10" x14ac:dyDescent="0.25">
      <c r="A2925" s="5" t="str">
        <f t="shared" si="45"/>
        <v/>
      </c>
      <c r="B2925" t="s">
        <v>92</v>
      </c>
      <c r="C2925" t="s">
        <v>103</v>
      </c>
      <c r="D2925" s="8" t="s">
        <v>63</v>
      </c>
      <c r="E2925">
        <v>22</v>
      </c>
      <c r="F2925">
        <v>2.1626393795013428</v>
      </c>
      <c r="G2925">
        <v>2.6510517597198486</v>
      </c>
      <c r="H2925">
        <v>8.4966598078608513E-3</v>
      </c>
      <c r="I2925">
        <v>77.547808848268303</v>
      </c>
      <c r="J2925" s="6" t="s">
        <v>80</v>
      </c>
    </row>
    <row r="2926" spans="1:10" x14ac:dyDescent="0.25">
      <c r="A2926" s="5" t="str">
        <f t="shared" si="45"/>
        <v/>
      </c>
      <c r="B2926" t="s">
        <v>92</v>
      </c>
      <c r="C2926" t="s">
        <v>103</v>
      </c>
      <c r="D2926" s="8" t="s">
        <v>64</v>
      </c>
      <c r="E2926">
        <v>23</v>
      </c>
      <c r="F2926">
        <v>1.8833626508712769</v>
      </c>
      <c r="G2926">
        <v>1.9475415945053101</v>
      </c>
      <c r="H2926">
        <v>8.0919871106743813E-3</v>
      </c>
      <c r="I2926">
        <v>76.225060993537326</v>
      </c>
      <c r="J2926" s="6" t="s">
        <v>80</v>
      </c>
    </row>
    <row r="2927" spans="1:10" x14ac:dyDescent="0.25">
      <c r="A2927" s="5" t="str">
        <f t="shared" si="45"/>
        <v/>
      </c>
      <c r="B2927" t="s">
        <v>92</v>
      </c>
      <c r="C2927" t="s">
        <v>103</v>
      </c>
      <c r="D2927" s="8" t="s">
        <v>63</v>
      </c>
      <c r="E2927">
        <v>23</v>
      </c>
      <c r="F2927">
        <v>1.8891605138778687</v>
      </c>
      <c r="G2927">
        <v>2.0769972801208496</v>
      </c>
      <c r="H2927">
        <v>8.1335790455341339E-3</v>
      </c>
      <c r="I2927">
        <v>76.104506655836119</v>
      </c>
      <c r="J2927" s="6" t="s">
        <v>80</v>
      </c>
    </row>
    <row r="2928" spans="1:10" x14ac:dyDescent="0.25">
      <c r="A2928" s="5" t="str">
        <f t="shared" si="45"/>
        <v/>
      </c>
      <c r="B2928" t="s">
        <v>92</v>
      </c>
      <c r="C2928" t="s">
        <v>103</v>
      </c>
      <c r="D2928" s="8" t="s">
        <v>63</v>
      </c>
      <c r="E2928">
        <v>24</v>
      </c>
      <c r="F2928">
        <v>1.552445650100708</v>
      </c>
      <c r="G2928">
        <v>1.6608330011367798</v>
      </c>
      <c r="H2928">
        <v>7.6869484037160873E-3</v>
      </c>
      <c r="I2928">
        <v>74.636936258972767</v>
      </c>
      <c r="J2928" s="6" t="s">
        <v>80</v>
      </c>
    </row>
    <row r="2929" spans="1:10" x14ac:dyDescent="0.25">
      <c r="A2929" s="5" t="str">
        <f t="shared" si="45"/>
        <v/>
      </c>
      <c r="B2929" t="s">
        <v>92</v>
      </c>
      <c r="C2929" t="s">
        <v>103</v>
      </c>
      <c r="D2929" s="8" t="s">
        <v>64</v>
      </c>
      <c r="E2929">
        <v>24</v>
      </c>
      <c r="F2929">
        <v>1.5533237457275391</v>
      </c>
      <c r="G2929">
        <v>1.6102784872055054</v>
      </c>
      <c r="H2929">
        <v>7.707525510340929E-3</v>
      </c>
      <c r="I2929">
        <v>75.318141499304005</v>
      </c>
      <c r="J2929" s="6" t="s">
        <v>80</v>
      </c>
    </row>
    <row r="2930" spans="1:10" x14ac:dyDescent="0.25">
      <c r="A2930" s="5" t="str">
        <f t="shared" si="45"/>
        <v/>
      </c>
      <c r="B2930" t="s">
        <v>92</v>
      </c>
      <c r="C2930" t="s">
        <v>103</v>
      </c>
      <c r="D2930" s="8" t="s">
        <v>48</v>
      </c>
      <c r="E2930">
        <v>1</v>
      </c>
      <c r="F2930">
        <v>1.4855368137359619</v>
      </c>
      <c r="G2930">
        <v>1.4302576780319214</v>
      </c>
      <c r="H2930">
        <v>7.1921125054359436E-3</v>
      </c>
      <c r="I2930">
        <v>76.141666144963693</v>
      </c>
      <c r="J2930" s="6" t="s">
        <v>80</v>
      </c>
    </row>
    <row r="2931" spans="1:10" x14ac:dyDescent="0.25">
      <c r="A2931" s="5" t="str">
        <f t="shared" si="45"/>
        <v/>
      </c>
      <c r="B2931" t="s">
        <v>92</v>
      </c>
      <c r="C2931" t="s">
        <v>103</v>
      </c>
      <c r="D2931" s="8" t="s">
        <v>48</v>
      </c>
      <c r="E2931">
        <v>2</v>
      </c>
      <c r="F2931">
        <v>1.2531800270080566</v>
      </c>
      <c r="G2931">
        <v>1.2117780447006226</v>
      </c>
      <c r="H2931">
        <v>6.6368584521114826E-3</v>
      </c>
      <c r="I2931">
        <v>75.515396248217044</v>
      </c>
      <c r="J2931" s="6" t="s">
        <v>80</v>
      </c>
    </row>
    <row r="2932" spans="1:10" x14ac:dyDescent="0.25">
      <c r="A2932" s="5" t="str">
        <f t="shared" si="45"/>
        <v/>
      </c>
      <c r="B2932" t="s">
        <v>92</v>
      </c>
      <c r="C2932" t="s">
        <v>103</v>
      </c>
      <c r="D2932" s="8" t="s">
        <v>48</v>
      </c>
      <c r="E2932">
        <v>3</v>
      </c>
      <c r="F2932">
        <v>1.0639519691467285</v>
      </c>
      <c r="G2932">
        <v>1.0454667806625366</v>
      </c>
      <c r="H2932">
        <v>5.9493095614016056E-3</v>
      </c>
      <c r="I2932">
        <v>75.025049245052671</v>
      </c>
      <c r="J2932" s="6" t="s">
        <v>80</v>
      </c>
    </row>
    <row r="2933" spans="1:10" x14ac:dyDescent="0.25">
      <c r="A2933" s="5" t="str">
        <f t="shared" si="45"/>
        <v/>
      </c>
      <c r="B2933" t="s">
        <v>92</v>
      </c>
      <c r="C2933" t="s">
        <v>103</v>
      </c>
      <c r="D2933" s="8" t="s">
        <v>48</v>
      </c>
      <c r="E2933">
        <v>4</v>
      </c>
      <c r="F2933">
        <v>0.93460935354232788</v>
      </c>
      <c r="G2933">
        <v>0.93150466680526733</v>
      </c>
      <c r="H2933">
        <v>5.1579810678958893E-3</v>
      </c>
      <c r="I2933">
        <v>74.373834372840321</v>
      </c>
      <c r="J2933" s="6" t="s">
        <v>80</v>
      </c>
    </row>
    <row r="2934" spans="1:10" x14ac:dyDescent="0.25">
      <c r="A2934" s="5" t="str">
        <f t="shared" si="45"/>
        <v/>
      </c>
      <c r="B2934" t="s">
        <v>92</v>
      </c>
      <c r="C2934" t="s">
        <v>103</v>
      </c>
      <c r="D2934" s="8" t="s">
        <v>48</v>
      </c>
      <c r="E2934">
        <v>5</v>
      </c>
      <c r="F2934">
        <v>0.8550560474395752</v>
      </c>
      <c r="G2934">
        <v>0.84307491779327393</v>
      </c>
      <c r="H2934">
        <v>4.5722061768174171E-3</v>
      </c>
      <c r="I2934">
        <v>73.955544585426892</v>
      </c>
      <c r="J2934" s="6" t="s">
        <v>80</v>
      </c>
    </row>
    <row r="2935" spans="1:10" x14ac:dyDescent="0.25">
      <c r="A2935" s="5" t="str">
        <f t="shared" si="45"/>
        <v/>
      </c>
      <c r="B2935" t="s">
        <v>92</v>
      </c>
      <c r="C2935" t="s">
        <v>103</v>
      </c>
      <c r="D2935" s="8" t="s">
        <v>48</v>
      </c>
      <c r="E2935">
        <v>6</v>
      </c>
      <c r="F2935">
        <v>0.81567925214767456</v>
      </c>
      <c r="G2935">
        <v>0.80234277248382568</v>
      </c>
      <c r="H2935">
        <v>4.1289888322353363E-3</v>
      </c>
      <c r="I2935">
        <v>73.665290533902763</v>
      </c>
      <c r="J2935" s="6" t="s">
        <v>80</v>
      </c>
    </row>
    <row r="2936" spans="1:10" x14ac:dyDescent="0.25">
      <c r="A2936" s="5" t="str">
        <f t="shared" si="45"/>
        <v/>
      </c>
      <c r="B2936" t="s">
        <v>92</v>
      </c>
      <c r="C2936" t="s">
        <v>103</v>
      </c>
      <c r="D2936" s="8" t="s">
        <v>48</v>
      </c>
      <c r="E2936">
        <v>7</v>
      </c>
      <c r="F2936">
        <v>0.79847019910812378</v>
      </c>
      <c r="G2936">
        <v>0.79173570871353149</v>
      </c>
      <c r="H2936">
        <v>4.0220590308308601E-3</v>
      </c>
      <c r="I2936">
        <v>74.329982661906087</v>
      </c>
      <c r="J2936" s="6" t="s">
        <v>80</v>
      </c>
    </row>
    <row r="2937" spans="1:10" x14ac:dyDescent="0.25">
      <c r="A2937" s="5" t="str">
        <f t="shared" si="45"/>
        <v/>
      </c>
      <c r="B2937" t="s">
        <v>92</v>
      </c>
      <c r="C2937" t="s">
        <v>103</v>
      </c>
      <c r="D2937" s="8" t="s">
        <v>48</v>
      </c>
      <c r="E2937">
        <v>8</v>
      </c>
      <c r="F2937">
        <v>0.78952312469482422</v>
      </c>
      <c r="G2937">
        <v>0.79294246435165405</v>
      </c>
      <c r="H2937">
        <v>4.3784813024103642E-3</v>
      </c>
      <c r="I2937">
        <v>77.848771160949426</v>
      </c>
      <c r="J2937" s="6" t="s">
        <v>80</v>
      </c>
    </row>
    <row r="2938" spans="1:10" x14ac:dyDescent="0.25">
      <c r="A2938" s="5" t="str">
        <f t="shared" si="45"/>
        <v/>
      </c>
      <c r="B2938" t="s">
        <v>92</v>
      </c>
      <c r="C2938" t="s">
        <v>103</v>
      </c>
      <c r="D2938" s="8" t="s">
        <v>48</v>
      </c>
      <c r="E2938">
        <v>9</v>
      </c>
      <c r="F2938">
        <v>0.77003741264343262</v>
      </c>
      <c r="G2938">
        <v>0.77064138650894165</v>
      </c>
      <c r="H2938">
        <v>5.0486437976360321E-3</v>
      </c>
      <c r="I2938">
        <v>82.565156067190486</v>
      </c>
      <c r="J2938" s="6" t="s">
        <v>80</v>
      </c>
    </row>
    <row r="2939" spans="1:10" x14ac:dyDescent="0.25">
      <c r="A2939" s="5" t="str">
        <f t="shared" si="45"/>
        <v/>
      </c>
      <c r="B2939" t="s">
        <v>92</v>
      </c>
      <c r="C2939" t="s">
        <v>103</v>
      </c>
      <c r="D2939" s="8" t="s">
        <v>48</v>
      </c>
      <c r="E2939">
        <v>10</v>
      </c>
      <c r="F2939">
        <v>0.80030083656311035</v>
      </c>
      <c r="G2939">
        <v>0.78394603729248047</v>
      </c>
      <c r="H2939">
        <v>5.9944204986095428E-3</v>
      </c>
      <c r="I2939">
        <v>86.60031632429768</v>
      </c>
      <c r="J2939" s="6" t="s">
        <v>80</v>
      </c>
    </row>
    <row r="2940" spans="1:10" x14ac:dyDescent="0.25">
      <c r="A2940" s="5" t="str">
        <f t="shared" si="45"/>
        <v/>
      </c>
      <c r="B2940" t="s">
        <v>92</v>
      </c>
      <c r="C2940" t="s">
        <v>103</v>
      </c>
      <c r="D2940" s="8" t="s">
        <v>48</v>
      </c>
      <c r="E2940">
        <v>11</v>
      </c>
      <c r="F2940">
        <v>0.92112046480178833</v>
      </c>
      <c r="G2940">
        <v>0.90026205778121948</v>
      </c>
      <c r="H2940">
        <v>7.1732606738805771E-3</v>
      </c>
      <c r="I2940">
        <v>90.370272930874151</v>
      </c>
      <c r="J2940" s="6" t="s">
        <v>80</v>
      </c>
    </row>
    <row r="2941" spans="1:10" x14ac:dyDescent="0.25">
      <c r="A2941" s="5" t="str">
        <f t="shared" si="45"/>
        <v/>
      </c>
      <c r="B2941" t="s">
        <v>92</v>
      </c>
      <c r="C2941" t="s">
        <v>103</v>
      </c>
      <c r="D2941" s="8" t="s">
        <v>48</v>
      </c>
      <c r="E2941">
        <v>12</v>
      </c>
      <c r="F2941">
        <v>1.1377204656600952</v>
      </c>
      <c r="G2941">
        <v>1.1147366762161255</v>
      </c>
      <c r="H2941">
        <v>8.1973318010568619E-3</v>
      </c>
      <c r="I2941">
        <v>93.319750909035079</v>
      </c>
      <c r="J2941" s="6" t="s">
        <v>80</v>
      </c>
    </row>
    <row r="2942" spans="1:10" x14ac:dyDescent="0.25">
      <c r="A2942" s="5" t="str">
        <f t="shared" si="45"/>
        <v/>
      </c>
      <c r="B2942" t="s">
        <v>92</v>
      </c>
      <c r="C2942" t="s">
        <v>103</v>
      </c>
      <c r="D2942" s="8" t="s">
        <v>48</v>
      </c>
      <c r="E2942">
        <v>13</v>
      </c>
      <c r="F2942">
        <v>1.4395014047622681</v>
      </c>
      <c r="G2942">
        <v>1.4195291996002197</v>
      </c>
      <c r="H2942">
        <v>9.0765878558158875E-3</v>
      </c>
      <c r="I2942">
        <v>94.89504418813975</v>
      </c>
      <c r="J2942" s="6" t="s">
        <v>80</v>
      </c>
    </row>
    <row r="2943" spans="1:10" x14ac:dyDescent="0.25">
      <c r="A2943" s="5" t="str">
        <f t="shared" si="45"/>
        <v/>
      </c>
      <c r="B2943" t="s">
        <v>92</v>
      </c>
      <c r="C2943" t="s">
        <v>103</v>
      </c>
      <c r="D2943" s="8" t="s">
        <v>48</v>
      </c>
      <c r="E2943">
        <v>14</v>
      </c>
      <c r="F2943">
        <v>1.7088408470153809</v>
      </c>
      <c r="G2943">
        <v>1.6917561292648315</v>
      </c>
      <c r="H2943">
        <v>9.7869560122489929E-3</v>
      </c>
      <c r="I2943">
        <v>96.078585016944416</v>
      </c>
      <c r="J2943" s="6" t="s">
        <v>80</v>
      </c>
    </row>
    <row r="2944" spans="1:10" x14ac:dyDescent="0.25">
      <c r="A2944" s="5" t="str">
        <f t="shared" si="45"/>
        <v/>
      </c>
      <c r="B2944" t="s">
        <v>92</v>
      </c>
      <c r="C2944" t="s">
        <v>103</v>
      </c>
      <c r="D2944" s="8" t="s">
        <v>48</v>
      </c>
      <c r="E2944">
        <v>15</v>
      </c>
      <c r="F2944">
        <v>1.9790139198303223</v>
      </c>
      <c r="G2944">
        <v>1.9994794130325317</v>
      </c>
      <c r="H2944">
        <v>1.0170732624828815E-2</v>
      </c>
      <c r="I2944">
        <v>95.518751655491002</v>
      </c>
      <c r="J2944" s="6" t="s">
        <v>80</v>
      </c>
    </row>
    <row r="2945" spans="1:10" x14ac:dyDescent="0.25">
      <c r="A2945" s="5" t="str">
        <f t="shared" si="45"/>
        <v/>
      </c>
      <c r="B2945" t="s">
        <v>92</v>
      </c>
      <c r="C2945" t="s">
        <v>103</v>
      </c>
      <c r="D2945" s="8" t="s">
        <v>48</v>
      </c>
      <c r="E2945">
        <v>16</v>
      </c>
      <c r="F2945">
        <v>2.2660925388336182</v>
      </c>
      <c r="G2945">
        <v>2.2492372989654541</v>
      </c>
      <c r="H2945">
        <v>1.0205508209764957E-2</v>
      </c>
      <c r="I2945">
        <v>94.174674789847813</v>
      </c>
      <c r="J2945" s="6" t="s">
        <v>80</v>
      </c>
    </row>
    <row r="2946" spans="1:10" x14ac:dyDescent="0.25">
      <c r="A2946" s="5" t="str">
        <f t="shared" ref="A2946:A3009" si="46">IF(AND(category = B2946, subcategory=C2946, reportdate = D2946), E2946, "")</f>
        <v/>
      </c>
      <c r="B2946" t="s">
        <v>92</v>
      </c>
      <c r="C2946" t="s">
        <v>103</v>
      </c>
      <c r="D2946" s="8" t="s">
        <v>48</v>
      </c>
      <c r="E2946">
        <v>17</v>
      </c>
      <c r="F2946">
        <v>2.4691317081451416</v>
      </c>
      <c r="G2946">
        <v>2.4550778865814209</v>
      </c>
      <c r="H2946">
        <v>1.010179053992033E-2</v>
      </c>
      <c r="I2946">
        <v>91.846176897014601</v>
      </c>
      <c r="J2946" s="6" t="s">
        <v>80</v>
      </c>
    </row>
    <row r="2947" spans="1:10" x14ac:dyDescent="0.25">
      <c r="A2947" s="5" t="str">
        <f t="shared" si="46"/>
        <v/>
      </c>
      <c r="B2947" t="s">
        <v>92</v>
      </c>
      <c r="C2947" t="s">
        <v>103</v>
      </c>
      <c r="D2947" s="8" t="s">
        <v>48</v>
      </c>
      <c r="E2947">
        <v>18</v>
      </c>
      <c r="F2947">
        <v>2.6382005214691162</v>
      </c>
      <c r="G2947">
        <v>2.640702486038208</v>
      </c>
      <c r="H2947">
        <v>1.0056286118924618E-2</v>
      </c>
      <c r="I2947">
        <v>89.819996339727837</v>
      </c>
      <c r="J2947" s="6" t="s">
        <v>80</v>
      </c>
    </row>
    <row r="2948" spans="1:10" x14ac:dyDescent="0.25">
      <c r="A2948" s="5" t="str">
        <f t="shared" si="46"/>
        <v/>
      </c>
      <c r="B2948" t="s">
        <v>92</v>
      </c>
      <c r="C2948" t="s">
        <v>103</v>
      </c>
      <c r="D2948" s="8" t="s">
        <v>48</v>
      </c>
      <c r="E2948">
        <v>19</v>
      </c>
      <c r="F2948">
        <v>2.6806063652038574</v>
      </c>
      <c r="G2948">
        <v>1.6872460842132568</v>
      </c>
      <c r="H2948">
        <v>1.0167133994400501E-2</v>
      </c>
      <c r="I2948">
        <v>86.703903484429375</v>
      </c>
      <c r="J2948" s="6" t="s">
        <v>80</v>
      </c>
    </row>
    <row r="2949" spans="1:10" x14ac:dyDescent="0.25">
      <c r="A2949" s="5" t="str">
        <f t="shared" si="46"/>
        <v/>
      </c>
      <c r="B2949" t="s">
        <v>92</v>
      </c>
      <c r="C2949" t="s">
        <v>103</v>
      </c>
      <c r="D2949" s="8" t="s">
        <v>48</v>
      </c>
      <c r="E2949">
        <v>20</v>
      </c>
      <c r="F2949">
        <v>2.5434882640838623</v>
      </c>
      <c r="G2949">
        <v>1.9536291360855103</v>
      </c>
      <c r="H2949">
        <v>9.6648689359426498E-3</v>
      </c>
      <c r="I2949">
        <v>82.171966190708829</v>
      </c>
      <c r="J2949" s="6" t="s">
        <v>80</v>
      </c>
    </row>
    <row r="2950" spans="1:10" x14ac:dyDescent="0.25">
      <c r="A2950" s="5" t="str">
        <f t="shared" si="46"/>
        <v/>
      </c>
      <c r="B2950" t="s">
        <v>92</v>
      </c>
      <c r="C2950" t="s">
        <v>103</v>
      </c>
      <c r="D2950" s="8" t="s">
        <v>48</v>
      </c>
      <c r="E2950">
        <v>21</v>
      </c>
      <c r="F2950">
        <v>2.4079229831695557</v>
      </c>
      <c r="G2950">
        <v>2.9328219890594482</v>
      </c>
      <c r="H2950">
        <v>9.3260714784264565E-3</v>
      </c>
      <c r="I2950">
        <v>79.206916704790672</v>
      </c>
      <c r="J2950" s="6" t="s">
        <v>80</v>
      </c>
    </row>
    <row r="2951" spans="1:10" x14ac:dyDescent="0.25">
      <c r="A2951" s="5" t="str">
        <f t="shared" si="46"/>
        <v/>
      </c>
      <c r="B2951" t="s">
        <v>92</v>
      </c>
      <c r="C2951" t="s">
        <v>103</v>
      </c>
      <c r="D2951" s="8" t="s">
        <v>48</v>
      </c>
      <c r="E2951">
        <v>22</v>
      </c>
      <c r="F2951">
        <v>2.2990765571594238</v>
      </c>
      <c r="G2951">
        <v>2.4805717468261719</v>
      </c>
      <c r="H2951">
        <v>8.8695622980594635E-3</v>
      </c>
      <c r="I2951">
        <v>78.561648566052924</v>
      </c>
      <c r="J2951" s="6" t="s">
        <v>80</v>
      </c>
    </row>
    <row r="2952" spans="1:10" x14ac:dyDescent="0.25">
      <c r="A2952" s="5" t="str">
        <f t="shared" si="46"/>
        <v/>
      </c>
      <c r="B2952" t="s">
        <v>92</v>
      </c>
      <c r="C2952" t="s">
        <v>103</v>
      </c>
      <c r="D2952" s="8" t="s">
        <v>48</v>
      </c>
      <c r="E2952">
        <v>23</v>
      </c>
      <c r="F2952">
        <v>2.0730347633361816</v>
      </c>
      <c r="G2952">
        <v>2.1628694534301758</v>
      </c>
      <c r="H2952">
        <v>8.6375037208199501E-3</v>
      </c>
      <c r="I2952">
        <v>78.290627543508961</v>
      </c>
      <c r="J2952" s="6" t="s">
        <v>80</v>
      </c>
    </row>
    <row r="2953" spans="1:10" x14ac:dyDescent="0.25">
      <c r="A2953" s="5" t="str">
        <f t="shared" si="46"/>
        <v/>
      </c>
      <c r="B2953" t="s">
        <v>92</v>
      </c>
      <c r="C2953" t="s">
        <v>103</v>
      </c>
      <c r="D2953" s="8" t="s">
        <v>48</v>
      </c>
      <c r="E2953">
        <v>24</v>
      </c>
      <c r="F2953">
        <v>1.7471551895141602</v>
      </c>
      <c r="G2953">
        <v>1.8159130811691284</v>
      </c>
      <c r="H2953">
        <v>8.3108618855476379E-3</v>
      </c>
      <c r="I2953">
        <v>77.936631589131082</v>
      </c>
      <c r="J2953" s="6" t="s">
        <v>80</v>
      </c>
    </row>
    <row r="2954" spans="1:10" x14ac:dyDescent="0.25">
      <c r="A2954" s="5" t="str">
        <f t="shared" si="46"/>
        <v/>
      </c>
      <c r="B2954" t="s">
        <v>92</v>
      </c>
      <c r="C2954" t="s">
        <v>103</v>
      </c>
      <c r="D2954" s="8" t="s">
        <v>49</v>
      </c>
      <c r="E2954">
        <v>1</v>
      </c>
      <c r="F2954">
        <v>1.0236085653305054</v>
      </c>
      <c r="G2954">
        <v>1.017600417137146</v>
      </c>
      <c r="H2954">
        <v>6.5213250927627087E-3</v>
      </c>
      <c r="I2954">
        <v>68.539174441575454</v>
      </c>
      <c r="J2954" s="6" t="s">
        <v>80</v>
      </c>
    </row>
    <row r="2955" spans="1:10" x14ac:dyDescent="0.25">
      <c r="A2955" s="5" t="str">
        <f t="shared" si="46"/>
        <v/>
      </c>
      <c r="B2955" t="s">
        <v>92</v>
      </c>
      <c r="C2955" t="s">
        <v>103</v>
      </c>
      <c r="D2955" s="8" t="s">
        <v>49</v>
      </c>
      <c r="E2955">
        <v>2</v>
      </c>
      <c r="F2955">
        <v>0.86303269863128662</v>
      </c>
      <c r="G2955">
        <v>0.86889320611953735</v>
      </c>
      <c r="H2955">
        <v>5.7786400429904461E-3</v>
      </c>
      <c r="I2955">
        <v>67.846036660076891</v>
      </c>
      <c r="J2955" s="6" t="s">
        <v>80</v>
      </c>
    </row>
    <row r="2956" spans="1:10" x14ac:dyDescent="0.25">
      <c r="A2956" s="5" t="str">
        <f t="shared" si="46"/>
        <v/>
      </c>
      <c r="B2956" t="s">
        <v>92</v>
      </c>
      <c r="C2956" t="s">
        <v>103</v>
      </c>
      <c r="D2956" s="8" t="s">
        <v>49</v>
      </c>
      <c r="E2956">
        <v>3</v>
      </c>
      <c r="F2956">
        <v>0.76604247093200684</v>
      </c>
      <c r="G2956">
        <v>0.7643967866897583</v>
      </c>
      <c r="H2956">
        <v>5.1196422427892685E-3</v>
      </c>
      <c r="I2956">
        <v>67.324472010206023</v>
      </c>
      <c r="J2956" s="6" t="s">
        <v>80</v>
      </c>
    </row>
    <row r="2957" spans="1:10" x14ac:dyDescent="0.25">
      <c r="A2957" s="5" t="str">
        <f t="shared" si="46"/>
        <v/>
      </c>
      <c r="B2957" t="s">
        <v>92</v>
      </c>
      <c r="C2957" t="s">
        <v>103</v>
      </c>
      <c r="D2957" s="8" t="s">
        <v>49</v>
      </c>
      <c r="E2957">
        <v>4</v>
      </c>
      <c r="F2957">
        <v>0.69144940376281738</v>
      </c>
      <c r="G2957">
        <v>0.69106286764144897</v>
      </c>
      <c r="H2957">
        <v>4.4578593224287033E-3</v>
      </c>
      <c r="I2957">
        <v>66.77863914810041</v>
      </c>
      <c r="J2957" s="6" t="s">
        <v>80</v>
      </c>
    </row>
    <row r="2958" spans="1:10" x14ac:dyDescent="0.25">
      <c r="A2958" s="5" t="str">
        <f t="shared" si="46"/>
        <v/>
      </c>
      <c r="B2958" t="s">
        <v>92</v>
      </c>
      <c r="C2958" t="s">
        <v>103</v>
      </c>
      <c r="D2958" s="8" t="s">
        <v>49</v>
      </c>
      <c r="E2958">
        <v>5</v>
      </c>
      <c r="F2958">
        <v>0.64926522970199585</v>
      </c>
      <c r="G2958">
        <v>0.64684569835662842</v>
      </c>
      <c r="H2958">
        <v>3.7733146455138922E-3</v>
      </c>
      <c r="I2958">
        <v>66.321746301035148</v>
      </c>
      <c r="J2958" s="6" t="s">
        <v>80</v>
      </c>
    </row>
    <row r="2959" spans="1:10" x14ac:dyDescent="0.25">
      <c r="A2959" s="5" t="str">
        <f t="shared" si="46"/>
        <v/>
      </c>
      <c r="B2959" t="s">
        <v>92</v>
      </c>
      <c r="C2959" t="s">
        <v>103</v>
      </c>
      <c r="D2959" s="8" t="s">
        <v>49</v>
      </c>
      <c r="E2959">
        <v>6</v>
      </c>
      <c r="F2959">
        <v>0.64243364334106445</v>
      </c>
      <c r="G2959">
        <v>0.63707661628723145</v>
      </c>
      <c r="H2959">
        <v>3.2903088722378016E-3</v>
      </c>
      <c r="I2959">
        <v>66.065732494581852</v>
      </c>
      <c r="J2959" s="6" t="s">
        <v>80</v>
      </c>
    </row>
    <row r="2960" spans="1:10" x14ac:dyDescent="0.25">
      <c r="A2960" s="5" t="str">
        <f t="shared" si="46"/>
        <v/>
      </c>
      <c r="B2960" t="s">
        <v>92</v>
      </c>
      <c r="C2960" t="s">
        <v>103</v>
      </c>
      <c r="D2960" s="8" t="s">
        <v>49</v>
      </c>
      <c r="E2960">
        <v>7</v>
      </c>
      <c r="F2960">
        <v>0.66515672206878662</v>
      </c>
      <c r="G2960">
        <v>0.66411137580871582</v>
      </c>
      <c r="H2960">
        <v>3.157538129016757E-3</v>
      </c>
      <c r="I2960">
        <v>66.062376071996624</v>
      </c>
      <c r="J2960" s="6" t="s">
        <v>80</v>
      </c>
    </row>
    <row r="2961" spans="1:10" x14ac:dyDescent="0.25">
      <c r="A2961" s="5" t="str">
        <f t="shared" si="46"/>
        <v/>
      </c>
      <c r="B2961" t="s">
        <v>92</v>
      </c>
      <c r="C2961" t="s">
        <v>103</v>
      </c>
      <c r="D2961" s="8" t="s">
        <v>49</v>
      </c>
      <c r="E2961">
        <v>8</v>
      </c>
      <c r="F2961">
        <v>0.62388491630554199</v>
      </c>
      <c r="G2961">
        <v>0.6175081729888916</v>
      </c>
      <c r="H2961">
        <v>3.3491966314613819E-3</v>
      </c>
      <c r="I2961">
        <v>67.930397464872797</v>
      </c>
      <c r="J2961" s="6" t="s">
        <v>80</v>
      </c>
    </row>
    <row r="2962" spans="1:10" x14ac:dyDescent="0.25">
      <c r="A2962" s="5" t="str">
        <f t="shared" si="46"/>
        <v/>
      </c>
      <c r="B2962" t="s">
        <v>92</v>
      </c>
      <c r="C2962" t="s">
        <v>103</v>
      </c>
      <c r="D2962" s="8" t="s">
        <v>49</v>
      </c>
      <c r="E2962">
        <v>9</v>
      </c>
      <c r="F2962">
        <v>0.50601744651794434</v>
      </c>
      <c r="G2962">
        <v>0.49791163206100464</v>
      </c>
      <c r="H2962">
        <v>3.7354626692831516E-3</v>
      </c>
      <c r="I2962">
        <v>71.356135378393802</v>
      </c>
      <c r="J2962" s="6" t="s">
        <v>80</v>
      </c>
    </row>
    <row r="2963" spans="1:10" x14ac:dyDescent="0.25">
      <c r="A2963" s="5" t="str">
        <f t="shared" si="46"/>
        <v/>
      </c>
      <c r="B2963" t="s">
        <v>92</v>
      </c>
      <c r="C2963" t="s">
        <v>103</v>
      </c>
      <c r="D2963" s="8" t="s">
        <v>49</v>
      </c>
      <c r="E2963">
        <v>10</v>
      </c>
      <c r="F2963">
        <v>0.39715486764907837</v>
      </c>
      <c r="G2963">
        <v>0.38756990432739258</v>
      </c>
      <c r="H2963">
        <v>4.452618770301342E-3</v>
      </c>
      <c r="I2963">
        <v>75.921689284680667</v>
      </c>
      <c r="J2963" s="6" t="s">
        <v>80</v>
      </c>
    </row>
    <row r="2964" spans="1:10" x14ac:dyDescent="0.25">
      <c r="A2964" s="5" t="str">
        <f t="shared" si="46"/>
        <v/>
      </c>
      <c r="B2964" t="s">
        <v>92</v>
      </c>
      <c r="C2964" t="s">
        <v>103</v>
      </c>
      <c r="D2964" s="8" t="s">
        <v>49</v>
      </c>
      <c r="E2964">
        <v>11</v>
      </c>
      <c r="F2964">
        <v>0.36590626835823059</v>
      </c>
      <c r="G2964">
        <v>0.36094728112220764</v>
      </c>
      <c r="H2964">
        <v>5.3868293762207031E-3</v>
      </c>
      <c r="I2964">
        <v>80.165749222539034</v>
      </c>
      <c r="J2964" s="6" t="s">
        <v>80</v>
      </c>
    </row>
    <row r="2965" spans="1:10" x14ac:dyDescent="0.25">
      <c r="A2965" s="5" t="str">
        <f t="shared" si="46"/>
        <v/>
      </c>
      <c r="B2965" t="s">
        <v>92</v>
      </c>
      <c r="C2965" t="s">
        <v>103</v>
      </c>
      <c r="D2965" s="8" t="s">
        <v>49</v>
      </c>
      <c r="E2965">
        <v>12</v>
      </c>
      <c r="F2965">
        <v>0.42970737814903259</v>
      </c>
      <c r="G2965">
        <v>0.42065811157226563</v>
      </c>
      <c r="H2965">
        <v>6.260730791836977E-3</v>
      </c>
      <c r="I2965">
        <v>83.194000801036964</v>
      </c>
      <c r="J2965" s="6" t="s">
        <v>80</v>
      </c>
    </row>
    <row r="2966" spans="1:10" x14ac:dyDescent="0.25">
      <c r="A2966" s="5" t="str">
        <f t="shared" si="46"/>
        <v/>
      </c>
      <c r="B2966" t="s">
        <v>92</v>
      </c>
      <c r="C2966" t="s">
        <v>103</v>
      </c>
      <c r="D2966" s="8" t="s">
        <v>49</v>
      </c>
      <c r="E2966">
        <v>13</v>
      </c>
      <c r="F2966">
        <v>0.59663718938827515</v>
      </c>
      <c r="G2966">
        <v>0.58781510591506958</v>
      </c>
      <c r="H2966">
        <v>7.2304727509617805E-3</v>
      </c>
      <c r="I2966">
        <v>85.828722787661434</v>
      </c>
      <c r="J2966" s="6" t="s">
        <v>80</v>
      </c>
    </row>
    <row r="2967" spans="1:10" x14ac:dyDescent="0.25">
      <c r="A2967" s="5" t="str">
        <f t="shared" si="46"/>
        <v/>
      </c>
      <c r="B2967" t="s">
        <v>92</v>
      </c>
      <c r="C2967" t="s">
        <v>103</v>
      </c>
      <c r="D2967" s="8" t="s">
        <v>49</v>
      </c>
      <c r="E2967">
        <v>14</v>
      </c>
      <c r="F2967">
        <v>0.81828081607818604</v>
      </c>
      <c r="G2967">
        <v>0.81278187036514282</v>
      </c>
      <c r="H2967">
        <v>8.0420291051268578E-3</v>
      </c>
      <c r="I2967">
        <v>87.733724201353041</v>
      </c>
      <c r="J2967" s="6" t="s">
        <v>80</v>
      </c>
    </row>
    <row r="2968" spans="1:10" x14ac:dyDescent="0.25">
      <c r="A2968" s="5" t="str">
        <f t="shared" si="46"/>
        <v/>
      </c>
      <c r="B2968" t="s">
        <v>92</v>
      </c>
      <c r="C2968" t="s">
        <v>103</v>
      </c>
      <c r="D2968" s="8" t="s">
        <v>49</v>
      </c>
      <c r="E2968">
        <v>15</v>
      </c>
      <c r="F2968">
        <v>1.1127750873565674</v>
      </c>
      <c r="G2968">
        <v>1.0819132328033447</v>
      </c>
      <c r="H2968">
        <v>8.6053973063826561E-3</v>
      </c>
      <c r="I2968">
        <v>88.745899067004899</v>
      </c>
      <c r="J2968" s="6" t="s">
        <v>80</v>
      </c>
    </row>
    <row r="2969" spans="1:10" x14ac:dyDescent="0.25">
      <c r="A2969" s="5" t="str">
        <f t="shared" si="46"/>
        <v/>
      </c>
      <c r="B2969" t="s">
        <v>92</v>
      </c>
      <c r="C2969" t="s">
        <v>103</v>
      </c>
      <c r="D2969" s="8" t="s">
        <v>49</v>
      </c>
      <c r="E2969">
        <v>16</v>
      </c>
      <c r="F2969">
        <v>1.4740490913391113</v>
      </c>
      <c r="G2969">
        <v>1.4508720636367798</v>
      </c>
      <c r="H2969">
        <v>8.9900298044085503E-3</v>
      </c>
      <c r="I2969">
        <v>89.273655875912155</v>
      </c>
      <c r="J2969" s="6" t="s">
        <v>80</v>
      </c>
    </row>
    <row r="2970" spans="1:10" x14ac:dyDescent="0.25">
      <c r="A2970" s="5" t="str">
        <f t="shared" si="46"/>
        <v/>
      </c>
      <c r="B2970" t="s">
        <v>92</v>
      </c>
      <c r="C2970" t="s">
        <v>103</v>
      </c>
      <c r="D2970" s="8" t="s">
        <v>49</v>
      </c>
      <c r="E2970">
        <v>17</v>
      </c>
      <c r="F2970">
        <v>1.8190406560897827</v>
      </c>
      <c r="G2970">
        <v>1.7936127185821533</v>
      </c>
      <c r="H2970">
        <v>9.184747003018856E-3</v>
      </c>
      <c r="I2970">
        <v>87.844168551572878</v>
      </c>
      <c r="J2970" s="6" t="s">
        <v>80</v>
      </c>
    </row>
    <row r="2971" spans="1:10" x14ac:dyDescent="0.25">
      <c r="A2971" s="5" t="str">
        <f t="shared" si="46"/>
        <v/>
      </c>
      <c r="B2971" t="s">
        <v>92</v>
      </c>
      <c r="C2971" t="s">
        <v>103</v>
      </c>
      <c r="D2971" s="8" t="s">
        <v>49</v>
      </c>
      <c r="E2971">
        <v>18</v>
      </c>
      <c r="F2971">
        <v>2.1299393177032471</v>
      </c>
      <c r="G2971">
        <v>1.1029930114746094</v>
      </c>
      <c r="H2971">
        <v>9.5217050984501839E-3</v>
      </c>
      <c r="I2971">
        <v>85.873645509313846</v>
      </c>
      <c r="J2971" s="6" t="s">
        <v>80</v>
      </c>
    </row>
    <row r="2972" spans="1:10" x14ac:dyDescent="0.25">
      <c r="A2972" s="5" t="str">
        <f t="shared" si="46"/>
        <v/>
      </c>
      <c r="B2972" t="s">
        <v>92</v>
      </c>
      <c r="C2972" t="s">
        <v>103</v>
      </c>
      <c r="D2972" s="8" t="s">
        <v>49</v>
      </c>
      <c r="E2972">
        <v>19</v>
      </c>
      <c r="F2972">
        <v>2.2489361763000488</v>
      </c>
      <c r="G2972">
        <v>2.5938262939453125</v>
      </c>
      <c r="H2972">
        <v>9.2873163521289825E-3</v>
      </c>
      <c r="I2972">
        <v>83.580157855022634</v>
      </c>
      <c r="J2972" s="6" t="s">
        <v>80</v>
      </c>
    </row>
    <row r="2973" spans="1:10" x14ac:dyDescent="0.25">
      <c r="A2973" s="5" t="str">
        <f t="shared" si="46"/>
        <v/>
      </c>
      <c r="B2973" t="s">
        <v>92</v>
      </c>
      <c r="C2973" t="s">
        <v>103</v>
      </c>
      <c r="D2973" s="8" t="s">
        <v>49</v>
      </c>
      <c r="E2973">
        <v>20</v>
      </c>
      <c r="F2973">
        <v>2.1490237712860107</v>
      </c>
      <c r="G2973">
        <v>2.2351930141448975</v>
      </c>
      <c r="H2973">
        <v>8.8172070682048798E-3</v>
      </c>
      <c r="I2973">
        <v>79.854681933883114</v>
      </c>
      <c r="J2973" s="6" t="s">
        <v>80</v>
      </c>
    </row>
    <row r="2974" spans="1:10" x14ac:dyDescent="0.25">
      <c r="A2974" s="5" t="str">
        <f t="shared" si="46"/>
        <v/>
      </c>
      <c r="B2974" t="s">
        <v>92</v>
      </c>
      <c r="C2974" t="s">
        <v>103</v>
      </c>
      <c r="D2974" s="8" t="s">
        <v>49</v>
      </c>
      <c r="E2974">
        <v>21</v>
      </c>
      <c r="F2974">
        <v>2.0445940494537354</v>
      </c>
      <c r="G2974">
        <v>1.4128191471099854</v>
      </c>
      <c r="H2974">
        <v>8.3886487409472466E-3</v>
      </c>
      <c r="I2974">
        <v>76.750760531535406</v>
      </c>
      <c r="J2974" s="6" t="s">
        <v>80</v>
      </c>
    </row>
    <row r="2975" spans="1:10" x14ac:dyDescent="0.25">
      <c r="A2975" s="5" t="str">
        <f t="shared" si="46"/>
        <v/>
      </c>
      <c r="B2975" t="s">
        <v>92</v>
      </c>
      <c r="C2975" t="s">
        <v>103</v>
      </c>
      <c r="D2975" s="8" t="s">
        <v>49</v>
      </c>
      <c r="E2975">
        <v>22</v>
      </c>
      <c r="F2975">
        <v>1.8686366081237793</v>
      </c>
      <c r="G2975">
        <v>2.207270622253418</v>
      </c>
      <c r="H2975">
        <v>8.0267908051609993E-3</v>
      </c>
      <c r="I2975">
        <v>74.666436009821979</v>
      </c>
      <c r="J2975" s="6" t="s">
        <v>80</v>
      </c>
    </row>
    <row r="2976" spans="1:10" x14ac:dyDescent="0.25">
      <c r="A2976" s="5" t="str">
        <f t="shared" si="46"/>
        <v/>
      </c>
      <c r="B2976" t="s">
        <v>92</v>
      </c>
      <c r="C2976" t="s">
        <v>103</v>
      </c>
      <c r="D2976" s="8" t="s">
        <v>49</v>
      </c>
      <c r="E2976">
        <v>23</v>
      </c>
      <c r="F2976">
        <v>1.6239644289016724</v>
      </c>
      <c r="G2976">
        <v>1.688912034034729</v>
      </c>
      <c r="H2976">
        <v>7.7209458686411381E-3</v>
      </c>
      <c r="I2976">
        <v>72.875882574716954</v>
      </c>
      <c r="J2976" s="6" t="s">
        <v>80</v>
      </c>
    </row>
    <row r="2977" spans="1:10" x14ac:dyDescent="0.25">
      <c r="A2977" s="5" t="str">
        <f t="shared" si="46"/>
        <v/>
      </c>
      <c r="B2977" t="s">
        <v>92</v>
      </c>
      <c r="C2977" t="s">
        <v>103</v>
      </c>
      <c r="D2977" s="8" t="s">
        <v>49</v>
      </c>
      <c r="E2977">
        <v>24</v>
      </c>
      <c r="F2977">
        <v>1.3364169597625732</v>
      </c>
      <c r="G2977">
        <v>1.3486758470535278</v>
      </c>
      <c r="H2977">
        <v>7.1463449858129025E-3</v>
      </c>
      <c r="I2977">
        <v>71.460279662636538</v>
      </c>
      <c r="J2977" s="6" t="s">
        <v>80</v>
      </c>
    </row>
    <row r="2978" spans="1:10" x14ac:dyDescent="0.25">
      <c r="A2978" s="5" t="str">
        <f t="shared" si="46"/>
        <v/>
      </c>
      <c r="B2978" t="s">
        <v>92</v>
      </c>
      <c r="C2978" t="s">
        <v>103</v>
      </c>
      <c r="D2978" s="8" t="s">
        <v>50</v>
      </c>
      <c r="E2978">
        <v>1</v>
      </c>
      <c r="F2978">
        <v>1.0818086862564087</v>
      </c>
      <c r="G2978">
        <v>1.1242314577102661</v>
      </c>
      <c r="H2978">
        <v>6.5130391158163548E-3</v>
      </c>
      <c r="I2978">
        <v>70.112594207316022</v>
      </c>
      <c r="J2978" s="6" t="s">
        <v>80</v>
      </c>
    </row>
    <row r="2979" spans="1:10" x14ac:dyDescent="0.25">
      <c r="A2979" s="5" t="str">
        <f t="shared" si="46"/>
        <v/>
      </c>
      <c r="B2979" t="s">
        <v>92</v>
      </c>
      <c r="C2979" t="s">
        <v>103</v>
      </c>
      <c r="D2979" s="8" t="s">
        <v>50</v>
      </c>
      <c r="E2979">
        <v>2</v>
      </c>
      <c r="F2979">
        <v>0.90788024663925171</v>
      </c>
      <c r="G2979">
        <v>0.93973225355148315</v>
      </c>
      <c r="H2979">
        <v>5.916789174079895E-3</v>
      </c>
      <c r="I2979">
        <v>69.093759102576172</v>
      </c>
      <c r="J2979" s="6" t="s">
        <v>80</v>
      </c>
    </row>
    <row r="2980" spans="1:10" x14ac:dyDescent="0.25">
      <c r="A2980" s="5" t="str">
        <f t="shared" si="46"/>
        <v/>
      </c>
      <c r="B2980" t="s">
        <v>92</v>
      </c>
      <c r="C2980" t="s">
        <v>103</v>
      </c>
      <c r="D2980" s="8" t="s">
        <v>50</v>
      </c>
      <c r="E2980">
        <v>3</v>
      </c>
      <c r="F2980">
        <v>0.79587113857269287</v>
      </c>
      <c r="G2980">
        <v>0.80774229764938354</v>
      </c>
      <c r="H2980">
        <v>5.2202828228473663E-3</v>
      </c>
      <c r="I2980">
        <v>68.134586760328133</v>
      </c>
      <c r="J2980" s="6" t="s">
        <v>80</v>
      </c>
    </row>
    <row r="2981" spans="1:10" x14ac:dyDescent="0.25">
      <c r="A2981" s="5" t="str">
        <f t="shared" si="46"/>
        <v/>
      </c>
      <c r="B2981" t="s">
        <v>92</v>
      </c>
      <c r="C2981" t="s">
        <v>103</v>
      </c>
      <c r="D2981" s="8" t="s">
        <v>50</v>
      </c>
      <c r="E2981">
        <v>4</v>
      </c>
      <c r="F2981">
        <v>0.71996384859085083</v>
      </c>
      <c r="G2981">
        <v>0.72216439247131348</v>
      </c>
      <c r="H2981">
        <v>4.5281839556992054E-3</v>
      </c>
      <c r="I2981">
        <v>67.106014658386613</v>
      </c>
      <c r="J2981" s="6" t="s">
        <v>80</v>
      </c>
    </row>
    <row r="2982" spans="1:10" x14ac:dyDescent="0.25">
      <c r="A2982" s="5" t="str">
        <f t="shared" si="46"/>
        <v/>
      </c>
      <c r="B2982" t="s">
        <v>92</v>
      </c>
      <c r="C2982" t="s">
        <v>103</v>
      </c>
      <c r="D2982" s="8" t="s">
        <v>50</v>
      </c>
      <c r="E2982">
        <v>5</v>
      </c>
      <c r="F2982">
        <v>0.65574371814727783</v>
      </c>
      <c r="G2982">
        <v>0.66562056541442871</v>
      </c>
      <c r="H2982">
        <v>3.8517981301993132E-3</v>
      </c>
      <c r="I2982">
        <v>66.170883746108288</v>
      </c>
      <c r="J2982" s="6" t="s">
        <v>80</v>
      </c>
    </row>
    <row r="2983" spans="1:10" x14ac:dyDescent="0.25">
      <c r="A2983" s="5" t="str">
        <f t="shared" si="46"/>
        <v/>
      </c>
      <c r="B2983" t="s">
        <v>92</v>
      </c>
      <c r="C2983" t="s">
        <v>103</v>
      </c>
      <c r="D2983" s="8" t="s">
        <v>50</v>
      </c>
      <c r="E2983">
        <v>6</v>
      </c>
      <c r="F2983">
        <v>0.64470750093460083</v>
      </c>
      <c r="G2983">
        <v>0.65212899446487427</v>
      </c>
      <c r="H2983">
        <v>3.3775691408663988E-3</v>
      </c>
      <c r="I2983">
        <v>65.578697476024658</v>
      </c>
      <c r="J2983" s="6" t="s">
        <v>80</v>
      </c>
    </row>
    <row r="2984" spans="1:10" x14ac:dyDescent="0.25">
      <c r="A2984" s="5" t="str">
        <f t="shared" si="46"/>
        <v/>
      </c>
      <c r="B2984" t="s">
        <v>92</v>
      </c>
      <c r="C2984" t="s">
        <v>103</v>
      </c>
      <c r="D2984" s="8" t="s">
        <v>50</v>
      </c>
      <c r="E2984">
        <v>7</v>
      </c>
      <c r="F2984">
        <v>0.67901366949081421</v>
      </c>
      <c r="G2984">
        <v>0.67503571510314941</v>
      </c>
      <c r="H2984">
        <v>3.1735354568809271E-3</v>
      </c>
      <c r="I2984">
        <v>65.583528857263175</v>
      </c>
      <c r="J2984" s="6" t="s">
        <v>80</v>
      </c>
    </row>
    <row r="2985" spans="1:10" x14ac:dyDescent="0.25">
      <c r="A2985" s="5" t="str">
        <f t="shared" si="46"/>
        <v/>
      </c>
      <c r="B2985" t="s">
        <v>92</v>
      </c>
      <c r="C2985" t="s">
        <v>103</v>
      </c>
      <c r="D2985" s="8" t="s">
        <v>50</v>
      </c>
      <c r="E2985">
        <v>8</v>
      </c>
      <c r="F2985">
        <v>0.63420790433883667</v>
      </c>
      <c r="G2985">
        <v>0.63290625810623169</v>
      </c>
      <c r="H2985">
        <v>3.4665963612496853E-3</v>
      </c>
      <c r="I2985">
        <v>67.77219993875849</v>
      </c>
      <c r="J2985" s="6" t="s">
        <v>80</v>
      </c>
    </row>
    <row r="2986" spans="1:10" x14ac:dyDescent="0.25">
      <c r="A2986" s="5" t="str">
        <f t="shared" si="46"/>
        <v/>
      </c>
      <c r="B2986" t="s">
        <v>92</v>
      </c>
      <c r="C2986" t="s">
        <v>103</v>
      </c>
      <c r="D2986" s="8" t="s">
        <v>50</v>
      </c>
      <c r="E2986">
        <v>9</v>
      </c>
      <c r="F2986">
        <v>0.52684766054153442</v>
      </c>
      <c r="G2986">
        <v>0.50890779495239258</v>
      </c>
      <c r="H2986">
        <v>3.8733480032533407E-3</v>
      </c>
      <c r="I2986">
        <v>71.586581434283261</v>
      </c>
      <c r="J2986" s="6" t="s">
        <v>80</v>
      </c>
    </row>
    <row r="2987" spans="1:10" x14ac:dyDescent="0.25">
      <c r="A2987" s="5" t="str">
        <f t="shared" si="46"/>
        <v/>
      </c>
      <c r="B2987" t="s">
        <v>92</v>
      </c>
      <c r="C2987" t="s">
        <v>103</v>
      </c>
      <c r="D2987" s="8" t="s">
        <v>50</v>
      </c>
      <c r="E2987">
        <v>10</v>
      </c>
      <c r="F2987">
        <v>0.42696782946586609</v>
      </c>
      <c r="G2987">
        <v>0.40661019086837769</v>
      </c>
      <c r="H2987">
        <v>4.5240945182740688E-3</v>
      </c>
      <c r="I2987">
        <v>76.742424292420935</v>
      </c>
      <c r="J2987" s="6" t="s">
        <v>80</v>
      </c>
    </row>
    <row r="2988" spans="1:10" x14ac:dyDescent="0.25">
      <c r="A2988" s="5" t="str">
        <f t="shared" si="46"/>
        <v/>
      </c>
      <c r="B2988" t="s">
        <v>92</v>
      </c>
      <c r="C2988" t="s">
        <v>103</v>
      </c>
      <c r="D2988" s="8" t="s">
        <v>50</v>
      </c>
      <c r="E2988">
        <v>11</v>
      </c>
      <c r="F2988">
        <v>0.40279656648635864</v>
      </c>
      <c r="G2988">
        <v>0.38084453344345093</v>
      </c>
      <c r="H2988">
        <v>5.2603241056203842E-3</v>
      </c>
      <c r="I2988">
        <v>82.103537105573949</v>
      </c>
      <c r="J2988" s="6" t="s">
        <v>80</v>
      </c>
    </row>
    <row r="2989" spans="1:10" x14ac:dyDescent="0.25">
      <c r="A2989" s="5" t="str">
        <f t="shared" si="46"/>
        <v/>
      </c>
      <c r="B2989" t="s">
        <v>92</v>
      </c>
      <c r="C2989" t="s">
        <v>103</v>
      </c>
      <c r="D2989" s="8" t="s">
        <v>50</v>
      </c>
      <c r="E2989">
        <v>12</v>
      </c>
      <c r="F2989">
        <v>0.49111011624336243</v>
      </c>
      <c r="G2989">
        <v>0.473786860704422</v>
      </c>
      <c r="H2989">
        <v>6.1967517249286175E-3</v>
      </c>
      <c r="I2989">
        <v>85.714708128046226</v>
      </c>
      <c r="J2989" s="6" t="s">
        <v>80</v>
      </c>
    </row>
    <row r="2990" spans="1:10" x14ac:dyDescent="0.25">
      <c r="A2990" s="5" t="str">
        <f t="shared" si="46"/>
        <v/>
      </c>
      <c r="B2990" t="s">
        <v>92</v>
      </c>
      <c r="C2990" t="s">
        <v>103</v>
      </c>
      <c r="D2990" s="8" t="s">
        <v>50</v>
      </c>
      <c r="E2990">
        <v>13</v>
      </c>
      <c r="F2990">
        <v>0.69952648878097534</v>
      </c>
      <c r="G2990">
        <v>0.66793322563171387</v>
      </c>
      <c r="H2990">
        <v>7.1909697726368904E-3</v>
      </c>
      <c r="I2990">
        <v>88.325563123012472</v>
      </c>
      <c r="J2990" s="6" t="s">
        <v>80</v>
      </c>
    </row>
    <row r="2991" spans="1:10" x14ac:dyDescent="0.25">
      <c r="A2991" s="5" t="str">
        <f t="shared" si="46"/>
        <v/>
      </c>
      <c r="B2991" t="s">
        <v>92</v>
      </c>
      <c r="C2991" t="s">
        <v>103</v>
      </c>
      <c r="D2991" s="8" t="s">
        <v>50</v>
      </c>
      <c r="E2991">
        <v>14</v>
      </c>
      <c r="F2991">
        <v>0.95970022678375244</v>
      </c>
      <c r="G2991">
        <v>0.95154815912246704</v>
      </c>
      <c r="H2991">
        <v>8.0189695581793785E-3</v>
      </c>
      <c r="I2991">
        <v>90.090194188484404</v>
      </c>
      <c r="J2991" s="6" t="s">
        <v>80</v>
      </c>
    </row>
    <row r="2992" spans="1:10" x14ac:dyDescent="0.25">
      <c r="A2992" s="5" t="str">
        <f t="shared" si="46"/>
        <v/>
      </c>
      <c r="B2992" t="s">
        <v>92</v>
      </c>
      <c r="C2992" t="s">
        <v>103</v>
      </c>
      <c r="D2992" s="8" t="s">
        <v>50</v>
      </c>
      <c r="E2992">
        <v>15</v>
      </c>
      <c r="F2992">
        <v>1.2788894176483154</v>
      </c>
      <c r="G2992">
        <v>1.276065468788147</v>
      </c>
      <c r="H2992">
        <v>8.6000198498368263E-3</v>
      </c>
      <c r="I2992">
        <v>91.177471779017011</v>
      </c>
      <c r="J2992" s="6" t="s">
        <v>80</v>
      </c>
    </row>
    <row r="2993" spans="1:10" x14ac:dyDescent="0.25">
      <c r="A2993" s="5" t="str">
        <f t="shared" si="46"/>
        <v/>
      </c>
      <c r="B2993" t="s">
        <v>92</v>
      </c>
      <c r="C2993" t="s">
        <v>103</v>
      </c>
      <c r="D2993" s="8" t="s">
        <v>50</v>
      </c>
      <c r="E2993">
        <v>16</v>
      </c>
      <c r="F2993">
        <v>1.6914535760879517</v>
      </c>
      <c r="G2993">
        <v>1.662259578704834</v>
      </c>
      <c r="H2993">
        <v>9.0172160416841507E-3</v>
      </c>
      <c r="I2993">
        <v>91.978792213605587</v>
      </c>
      <c r="J2993" s="6" t="s">
        <v>80</v>
      </c>
    </row>
    <row r="2994" spans="1:10" x14ac:dyDescent="0.25">
      <c r="A2994" s="5" t="str">
        <f t="shared" si="46"/>
        <v/>
      </c>
      <c r="B2994" t="s">
        <v>92</v>
      </c>
      <c r="C2994" t="s">
        <v>103</v>
      </c>
      <c r="D2994" s="8" t="s">
        <v>50</v>
      </c>
      <c r="E2994">
        <v>17</v>
      </c>
      <c r="F2994">
        <v>2.0792832374572754</v>
      </c>
      <c r="G2994">
        <v>2.0263271331787109</v>
      </c>
      <c r="H2994">
        <v>9.0846875682473183E-3</v>
      </c>
      <c r="I2994">
        <v>91.72961539371407</v>
      </c>
      <c r="J2994" s="6" t="s">
        <v>80</v>
      </c>
    </row>
    <row r="2995" spans="1:10" x14ac:dyDescent="0.25">
      <c r="A2995" s="5" t="str">
        <f t="shared" si="46"/>
        <v/>
      </c>
      <c r="B2995" t="s">
        <v>92</v>
      </c>
      <c r="C2995" t="s">
        <v>103</v>
      </c>
      <c r="D2995" s="8" t="s">
        <v>50</v>
      </c>
      <c r="E2995">
        <v>18</v>
      </c>
      <c r="F2995">
        <v>2.409414529800415</v>
      </c>
      <c r="G2995">
        <v>1.3587217330932617</v>
      </c>
      <c r="H2995">
        <v>9.3247704207897186E-3</v>
      </c>
      <c r="I2995">
        <v>90.04320410994346</v>
      </c>
      <c r="J2995" s="6" t="s">
        <v>80</v>
      </c>
    </row>
    <row r="2996" spans="1:10" x14ac:dyDescent="0.25">
      <c r="A2996" s="5" t="str">
        <f t="shared" si="46"/>
        <v/>
      </c>
      <c r="B2996" t="s">
        <v>92</v>
      </c>
      <c r="C2996" t="s">
        <v>103</v>
      </c>
      <c r="D2996" s="8" t="s">
        <v>50</v>
      </c>
      <c r="E2996">
        <v>19</v>
      </c>
      <c r="F2996">
        <v>2.5003199577331543</v>
      </c>
      <c r="G2996">
        <v>1.9590502977371216</v>
      </c>
      <c r="H2996">
        <v>9.1634867712855339E-3</v>
      </c>
      <c r="I2996">
        <v>86.592649117440757</v>
      </c>
      <c r="J2996" s="6" t="s">
        <v>80</v>
      </c>
    </row>
    <row r="2997" spans="1:10" x14ac:dyDescent="0.25">
      <c r="A2997" s="5" t="str">
        <f t="shared" si="46"/>
        <v/>
      </c>
      <c r="B2997" t="s">
        <v>92</v>
      </c>
      <c r="C2997" t="s">
        <v>103</v>
      </c>
      <c r="D2997" s="8" t="s">
        <v>50</v>
      </c>
      <c r="E2997">
        <v>20</v>
      </c>
      <c r="F2997">
        <v>2.3654828071594238</v>
      </c>
      <c r="G2997">
        <v>1.9955668449401855</v>
      </c>
      <c r="H2997">
        <v>8.6142150685191154E-3</v>
      </c>
      <c r="I2997">
        <v>82.372147620957961</v>
      </c>
      <c r="J2997" s="6" t="s">
        <v>80</v>
      </c>
    </row>
    <row r="2998" spans="1:10" x14ac:dyDescent="0.25">
      <c r="A2998" s="5" t="str">
        <f t="shared" si="46"/>
        <v/>
      </c>
      <c r="B2998" t="s">
        <v>92</v>
      </c>
      <c r="C2998" t="s">
        <v>103</v>
      </c>
      <c r="D2998" s="8" t="s">
        <v>50</v>
      </c>
      <c r="E2998">
        <v>21</v>
      </c>
      <c r="F2998">
        <v>2.2408380508422852</v>
      </c>
      <c r="G2998">
        <v>1.9585016965866089</v>
      </c>
      <c r="H2998">
        <v>8.2329623401165009E-3</v>
      </c>
      <c r="I2998">
        <v>78.587426531246933</v>
      </c>
      <c r="J2998" s="6" t="s">
        <v>80</v>
      </c>
    </row>
    <row r="2999" spans="1:10" x14ac:dyDescent="0.25">
      <c r="A2999" s="5" t="str">
        <f t="shared" si="46"/>
        <v/>
      </c>
      <c r="B2999" t="s">
        <v>92</v>
      </c>
      <c r="C2999" t="s">
        <v>103</v>
      </c>
      <c r="D2999" s="8" t="s">
        <v>50</v>
      </c>
      <c r="E2999">
        <v>22</v>
      </c>
      <c r="F2999">
        <v>2.0194823741912842</v>
      </c>
      <c r="G2999">
        <v>2.4615318775177002</v>
      </c>
      <c r="H2999">
        <v>7.9753408208489418E-3</v>
      </c>
      <c r="I2999">
        <v>75.761581787723898</v>
      </c>
      <c r="J2999" s="6" t="s">
        <v>80</v>
      </c>
    </row>
    <row r="3000" spans="1:10" x14ac:dyDescent="0.25">
      <c r="A3000" s="5" t="str">
        <f t="shared" si="46"/>
        <v/>
      </c>
      <c r="B3000" t="s">
        <v>92</v>
      </c>
      <c r="C3000" t="s">
        <v>103</v>
      </c>
      <c r="D3000" s="8" t="s">
        <v>50</v>
      </c>
      <c r="E3000">
        <v>23</v>
      </c>
      <c r="F3000">
        <v>1.7381049394607544</v>
      </c>
      <c r="G3000">
        <v>1.9040695428848267</v>
      </c>
      <c r="H3000">
        <v>7.6893260702490807E-3</v>
      </c>
      <c r="I3000">
        <v>73.548514835154407</v>
      </c>
      <c r="J3000" s="6" t="s">
        <v>80</v>
      </c>
    </row>
    <row r="3001" spans="1:10" x14ac:dyDescent="0.25">
      <c r="A3001" s="5" t="str">
        <f t="shared" si="46"/>
        <v/>
      </c>
      <c r="B3001" t="s">
        <v>92</v>
      </c>
      <c r="C3001" t="s">
        <v>103</v>
      </c>
      <c r="D3001" s="8" t="s">
        <v>50</v>
      </c>
      <c r="E3001">
        <v>24</v>
      </c>
      <c r="F3001">
        <v>1.3738934993743896</v>
      </c>
      <c r="G3001">
        <v>1.5031863451004028</v>
      </c>
      <c r="H3001">
        <v>7.1942480280995369E-3</v>
      </c>
      <c r="I3001">
        <v>71.849593712410069</v>
      </c>
      <c r="J3001" s="6" t="s">
        <v>80</v>
      </c>
    </row>
    <row r="3002" spans="1:10" x14ac:dyDescent="0.25">
      <c r="A3002" s="5" t="str">
        <f t="shared" si="46"/>
        <v/>
      </c>
      <c r="B3002" t="s">
        <v>92</v>
      </c>
      <c r="C3002" t="s">
        <v>103</v>
      </c>
      <c r="D3002" s="8" t="s">
        <v>51</v>
      </c>
      <c r="E3002">
        <v>1</v>
      </c>
      <c r="F3002">
        <v>1.1240580081939697</v>
      </c>
      <c r="G3002">
        <v>1.2200504541397095</v>
      </c>
      <c r="H3002">
        <v>6.5351780503988266E-3</v>
      </c>
      <c r="I3002">
        <v>70.203230475916627</v>
      </c>
      <c r="J3002" s="6" t="s">
        <v>80</v>
      </c>
    </row>
    <row r="3003" spans="1:10" x14ac:dyDescent="0.25">
      <c r="A3003" s="5" t="str">
        <f t="shared" si="46"/>
        <v/>
      </c>
      <c r="B3003" t="s">
        <v>92</v>
      </c>
      <c r="C3003" t="s">
        <v>103</v>
      </c>
      <c r="D3003" s="8" t="s">
        <v>51</v>
      </c>
      <c r="E3003">
        <v>2</v>
      </c>
      <c r="F3003">
        <v>0.9502795934677124</v>
      </c>
      <c r="G3003">
        <v>1.0017049312591553</v>
      </c>
      <c r="H3003">
        <v>5.9003974311053753E-3</v>
      </c>
      <c r="I3003">
        <v>68.726706679838301</v>
      </c>
      <c r="J3003" s="6" t="s">
        <v>80</v>
      </c>
    </row>
    <row r="3004" spans="1:10" x14ac:dyDescent="0.25">
      <c r="A3004" s="5" t="str">
        <f t="shared" si="46"/>
        <v/>
      </c>
      <c r="B3004" t="s">
        <v>92</v>
      </c>
      <c r="C3004" t="s">
        <v>103</v>
      </c>
      <c r="D3004" s="8" t="s">
        <v>51</v>
      </c>
      <c r="E3004">
        <v>3</v>
      </c>
      <c r="F3004">
        <v>0.82772636413574219</v>
      </c>
      <c r="G3004">
        <v>0.85692554712295532</v>
      </c>
      <c r="H3004">
        <v>5.1944684237241745E-3</v>
      </c>
      <c r="I3004">
        <v>67.386614884920348</v>
      </c>
      <c r="J3004" s="6" t="s">
        <v>80</v>
      </c>
    </row>
    <row r="3005" spans="1:10" x14ac:dyDescent="0.25">
      <c r="A3005" s="5" t="str">
        <f t="shared" si="46"/>
        <v/>
      </c>
      <c r="B3005" t="s">
        <v>92</v>
      </c>
      <c r="C3005" t="s">
        <v>103</v>
      </c>
      <c r="D3005" s="8" t="s">
        <v>51</v>
      </c>
      <c r="E3005">
        <v>4</v>
      </c>
      <c r="F3005">
        <v>0.74208670854568481</v>
      </c>
      <c r="G3005">
        <v>0.75489717721939087</v>
      </c>
      <c r="H3005">
        <v>4.5325327664613724E-3</v>
      </c>
      <c r="I3005">
        <v>66.481374570469043</v>
      </c>
      <c r="J3005" s="6" t="s">
        <v>80</v>
      </c>
    </row>
    <row r="3006" spans="1:10" x14ac:dyDescent="0.25">
      <c r="A3006" s="5" t="str">
        <f t="shared" si="46"/>
        <v/>
      </c>
      <c r="B3006" t="s">
        <v>92</v>
      </c>
      <c r="C3006" t="s">
        <v>103</v>
      </c>
      <c r="D3006" s="8" t="s">
        <v>51</v>
      </c>
      <c r="E3006">
        <v>5</v>
      </c>
      <c r="F3006">
        <v>0.67665165662765503</v>
      </c>
      <c r="G3006">
        <v>0.69148331880569458</v>
      </c>
      <c r="H3006">
        <v>3.9627780206501484E-3</v>
      </c>
      <c r="I3006">
        <v>65.898627077130399</v>
      </c>
      <c r="J3006" s="6" t="s">
        <v>80</v>
      </c>
    </row>
    <row r="3007" spans="1:10" x14ac:dyDescent="0.25">
      <c r="A3007" s="5" t="str">
        <f t="shared" si="46"/>
        <v/>
      </c>
      <c r="B3007" t="s">
        <v>92</v>
      </c>
      <c r="C3007" t="s">
        <v>103</v>
      </c>
      <c r="D3007" s="8" t="s">
        <v>51</v>
      </c>
      <c r="E3007">
        <v>6</v>
      </c>
      <c r="F3007">
        <v>0.66088908910751343</v>
      </c>
      <c r="G3007">
        <v>0.67505979537963867</v>
      </c>
      <c r="H3007">
        <v>3.4595313481986523E-3</v>
      </c>
      <c r="I3007">
        <v>65.183492444563285</v>
      </c>
      <c r="J3007" s="6" t="s">
        <v>80</v>
      </c>
    </row>
    <row r="3008" spans="1:10" x14ac:dyDescent="0.25">
      <c r="A3008" s="5" t="str">
        <f t="shared" si="46"/>
        <v/>
      </c>
      <c r="B3008" t="s">
        <v>92</v>
      </c>
      <c r="C3008" t="s">
        <v>103</v>
      </c>
      <c r="D3008" s="8" t="s">
        <v>51</v>
      </c>
      <c r="E3008">
        <v>7</v>
      </c>
      <c r="F3008">
        <v>0.69722527265548706</v>
      </c>
      <c r="G3008">
        <v>0.69615519046783447</v>
      </c>
      <c r="H3008">
        <v>3.3365918789058924E-3</v>
      </c>
      <c r="I3008">
        <v>65.007287577103554</v>
      </c>
      <c r="J3008" s="6" t="s">
        <v>80</v>
      </c>
    </row>
    <row r="3009" spans="1:10" x14ac:dyDescent="0.25">
      <c r="A3009" s="5" t="str">
        <f t="shared" si="46"/>
        <v/>
      </c>
      <c r="B3009" t="s">
        <v>92</v>
      </c>
      <c r="C3009" t="s">
        <v>103</v>
      </c>
      <c r="D3009" s="8" t="s">
        <v>51</v>
      </c>
      <c r="E3009">
        <v>8</v>
      </c>
      <c r="F3009">
        <v>0.64990729093551636</v>
      </c>
      <c r="G3009">
        <v>0.65429931879043579</v>
      </c>
      <c r="H3009">
        <v>3.4331665374338627E-3</v>
      </c>
      <c r="I3009">
        <v>67.621134020621326</v>
      </c>
      <c r="J3009" s="6" t="s">
        <v>80</v>
      </c>
    </row>
    <row r="3010" spans="1:10" x14ac:dyDescent="0.25">
      <c r="A3010" s="5" t="str">
        <f t="shared" ref="A3010:A3073" si="47">IF(AND(category = B3010, subcategory=C3010, reportdate = D3010), E3010, "")</f>
        <v/>
      </c>
      <c r="B3010" t="s">
        <v>92</v>
      </c>
      <c r="C3010" t="s">
        <v>103</v>
      </c>
      <c r="D3010" s="8" t="s">
        <v>51</v>
      </c>
      <c r="E3010">
        <v>9</v>
      </c>
      <c r="F3010">
        <v>0.53650403022766113</v>
      </c>
      <c r="G3010">
        <v>0.52443307638168335</v>
      </c>
      <c r="H3010">
        <v>3.7535729352384806E-3</v>
      </c>
      <c r="I3010">
        <v>71.53292002067721</v>
      </c>
      <c r="J3010" s="6" t="s">
        <v>80</v>
      </c>
    </row>
    <row r="3011" spans="1:10" x14ac:dyDescent="0.25">
      <c r="A3011" s="5" t="str">
        <f t="shared" si="47"/>
        <v/>
      </c>
      <c r="B3011" t="s">
        <v>92</v>
      </c>
      <c r="C3011" t="s">
        <v>103</v>
      </c>
      <c r="D3011" s="8" t="s">
        <v>51</v>
      </c>
      <c r="E3011">
        <v>10</v>
      </c>
      <c r="F3011">
        <v>0.41977989673614502</v>
      </c>
      <c r="G3011">
        <v>0.40983396768569946</v>
      </c>
      <c r="H3011">
        <v>4.3681291863322258E-3</v>
      </c>
      <c r="I3011">
        <v>76.912985689413517</v>
      </c>
      <c r="J3011" s="6" t="s">
        <v>80</v>
      </c>
    </row>
    <row r="3012" spans="1:10" x14ac:dyDescent="0.25">
      <c r="A3012" s="5" t="str">
        <f t="shared" si="47"/>
        <v/>
      </c>
      <c r="B3012" t="s">
        <v>92</v>
      </c>
      <c r="C3012" t="s">
        <v>103</v>
      </c>
      <c r="D3012" s="8" t="s">
        <v>51</v>
      </c>
      <c r="E3012">
        <v>11</v>
      </c>
      <c r="F3012">
        <v>0.39059042930603027</v>
      </c>
      <c r="G3012">
        <v>0.38129314780235291</v>
      </c>
      <c r="H3012">
        <v>5.1438510417938232E-3</v>
      </c>
      <c r="I3012">
        <v>81.65640563949475</v>
      </c>
      <c r="J3012" s="6" t="s">
        <v>80</v>
      </c>
    </row>
    <row r="3013" spans="1:10" x14ac:dyDescent="0.25">
      <c r="A3013" s="5" t="str">
        <f t="shared" si="47"/>
        <v/>
      </c>
      <c r="B3013" t="s">
        <v>92</v>
      </c>
      <c r="C3013" t="s">
        <v>103</v>
      </c>
      <c r="D3013" s="8" t="s">
        <v>51</v>
      </c>
      <c r="E3013">
        <v>12</v>
      </c>
      <c r="F3013">
        <v>0.46922552585601807</v>
      </c>
      <c r="G3013">
        <v>0.46026059985160828</v>
      </c>
      <c r="H3013">
        <v>6.037574727088213E-3</v>
      </c>
      <c r="I3013">
        <v>85.314134303120909</v>
      </c>
      <c r="J3013" s="6" t="s">
        <v>80</v>
      </c>
    </row>
    <row r="3014" spans="1:10" x14ac:dyDescent="0.25">
      <c r="A3014" s="5" t="str">
        <f t="shared" si="47"/>
        <v/>
      </c>
      <c r="B3014" t="s">
        <v>92</v>
      </c>
      <c r="C3014" t="s">
        <v>103</v>
      </c>
      <c r="D3014" s="8" t="s">
        <v>51</v>
      </c>
      <c r="E3014">
        <v>13</v>
      </c>
      <c r="F3014">
        <v>0.68158161640167236</v>
      </c>
      <c r="G3014">
        <v>0.64507013559341431</v>
      </c>
      <c r="H3014">
        <v>7.0283194072544575E-3</v>
      </c>
      <c r="I3014">
        <v>87.491962999514612</v>
      </c>
      <c r="J3014" s="6" t="s">
        <v>80</v>
      </c>
    </row>
    <row r="3015" spans="1:10" x14ac:dyDescent="0.25">
      <c r="A3015" s="5" t="str">
        <f t="shared" si="47"/>
        <v/>
      </c>
      <c r="B3015" t="s">
        <v>92</v>
      </c>
      <c r="C3015" t="s">
        <v>103</v>
      </c>
      <c r="D3015" s="8" t="s">
        <v>51</v>
      </c>
      <c r="E3015">
        <v>14</v>
      </c>
      <c r="F3015">
        <v>0.94683706760406494</v>
      </c>
      <c r="G3015">
        <v>0.89843285083770752</v>
      </c>
      <c r="H3015">
        <v>7.8157288953661919E-3</v>
      </c>
      <c r="I3015">
        <v>89.457959798522637</v>
      </c>
      <c r="J3015" s="6" t="s">
        <v>80</v>
      </c>
    </row>
    <row r="3016" spans="1:10" x14ac:dyDescent="0.25">
      <c r="A3016" s="5" t="str">
        <f t="shared" si="47"/>
        <v/>
      </c>
      <c r="B3016" t="s">
        <v>92</v>
      </c>
      <c r="C3016" t="s">
        <v>103</v>
      </c>
      <c r="D3016" s="8" t="s">
        <v>51</v>
      </c>
      <c r="E3016">
        <v>15</v>
      </c>
      <c r="F3016">
        <v>1.2415060997009277</v>
      </c>
      <c r="G3016">
        <v>1.2122231721878052</v>
      </c>
      <c r="H3016">
        <v>8.4323631599545479E-3</v>
      </c>
      <c r="I3016">
        <v>91.126334086512372</v>
      </c>
      <c r="J3016" s="6" t="s">
        <v>80</v>
      </c>
    </row>
    <row r="3017" spans="1:10" x14ac:dyDescent="0.25">
      <c r="A3017" s="5" t="str">
        <f t="shared" si="47"/>
        <v/>
      </c>
      <c r="B3017" t="s">
        <v>92</v>
      </c>
      <c r="C3017" t="s">
        <v>103</v>
      </c>
      <c r="D3017" s="8" t="s">
        <v>51</v>
      </c>
      <c r="E3017">
        <v>16</v>
      </c>
      <c r="F3017">
        <v>1.6377755403518677</v>
      </c>
      <c r="G3017">
        <v>1.6178584098815918</v>
      </c>
      <c r="H3017">
        <v>8.8241146877408028E-3</v>
      </c>
      <c r="I3017">
        <v>90.881669726515824</v>
      </c>
      <c r="J3017" s="6" t="s">
        <v>80</v>
      </c>
    </row>
    <row r="3018" spans="1:10" x14ac:dyDescent="0.25">
      <c r="A3018" s="5" t="str">
        <f t="shared" si="47"/>
        <v/>
      </c>
      <c r="B3018" t="s">
        <v>92</v>
      </c>
      <c r="C3018" t="s">
        <v>103</v>
      </c>
      <c r="D3018" s="8" t="s">
        <v>51</v>
      </c>
      <c r="E3018">
        <v>17</v>
      </c>
      <c r="F3018">
        <v>1.9964379072189331</v>
      </c>
      <c r="G3018">
        <v>1.9529123306274414</v>
      </c>
      <c r="H3018">
        <v>8.9625837281346321E-3</v>
      </c>
      <c r="I3018">
        <v>89.903421126951713</v>
      </c>
      <c r="J3018" s="6" t="s">
        <v>80</v>
      </c>
    </row>
    <row r="3019" spans="1:10" x14ac:dyDescent="0.25">
      <c r="A3019" s="5" t="str">
        <f t="shared" si="47"/>
        <v/>
      </c>
      <c r="B3019" t="s">
        <v>92</v>
      </c>
      <c r="C3019" t="s">
        <v>103</v>
      </c>
      <c r="D3019" s="8" t="s">
        <v>51</v>
      </c>
      <c r="E3019">
        <v>18</v>
      </c>
      <c r="F3019">
        <v>2.2875456809997559</v>
      </c>
      <c r="G3019">
        <v>1.3276469707489014</v>
      </c>
      <c r="H3019">
        <v>9.2138294130563736E-3</v>
      </c>
      <c r="I3019">
        <v>87.978537635883242</v>
      </c>
      <c r="J3019" s="6" t="s">
        <v>80</v>
      </c>
    </row>
    <row r="3020" spans="1:10" x14ac:dyDescent="0.25">
      <c r="A3020" s="5" t="str">
        <f t="shared" si="47"/>
        <v/>
      </c>
      <c r="B3020" t="s">
        <v>92</v>
      </c>
      <c r="C3020" t="s">
        <v>103</v>
      </c>
      <c r="D3020" s="8" t="s">
        <v>51</v>
      </c>
      <c r="E3020">
        <v>19</v>
      </c>
      <c r="F3020">
        <v>2.3845593929290771</v>
      </c>
      <c r="G3020">
        <v>1.8534271717071533</v>
      </c>
      <c r="H3020">
        <v>9.0731047093868256E-3</v>
      </c>
      <c r="I3020">
        <v>85.158543755579871</v>
      </c>
      <c r="J3020" s="6" t="s">
        <v>80</v>
      </c>
    </row>
    <row r="3021" spans="1:10" x14ac:dyDescent="0.25">
      <c r="A3021" s="5" t="str">
        <f t="shared" si="47"/>
        <v/>
      </c>
      <c r="B3021" t="s">
        <v>92</v>
      </c>
      <c r="C3021" t="s">
        <v>103</v>
      </c>
      <c r="D3021" s="8" t="s">
        <v>51</v>
      </c>
      <c r="E3021">
        <v>20</v>
      </c>
      <c r="F3021">
        <v>2.2477331161499023</v>
      </c>
      <c r="G3021">
        <v>1.8855849504470825</v>
      </c>
      <c r="H3021">
        <v>8.5668768733739853E-3</v>
      </c>
      <c r="I3021">
        <v>80.719913618632134</v>
      </c>
      <c r="J3021" s="6" t="s">
        <v>80</v>
      </c>
    </row>
    <row r="3022" spans="1:10" x14ac:dyDescent="0.25">
      <c r="A3022" s="5" t="str">
        <f t="shared" si="47"/>
        <v/>
      </c>
      <c r="B3022" t="s">
        <v>92</v>
      </c>
      <c r="C3022" t="s">
        <v>103</v>
      </c>
      <c r="D3022" s="8" t="s">
        <v>51</v>
      </c>
      <c r="E3022">
        <v>21</v>
      </c>
      <c r="F3022">
        <v>2.0795679092407227</v>
      </c>
      <c r="G3022">
        <v>1.8751904964447021</v>
      </c>
      <c r="H3022">
        <v>8.1697171553969383E-3</v>
      </c>
      <c r="I3022">
        <v>76.652601092087409</v>
      </c>
      <c r="J3022" s="6" t="s">
        <v>80</v>
      </c>
    </row>
    <row r="3023" spans="1:10" x14ac:dyDescent="0.25">
      <c r="A3023" s="5" t="str">
        <f t="shared" si="47"/>
        <v/>
      </c>
      <c r="B3023" t="s">
        <v>92</v>
      </c>
      <c r="C3023" t="s">
        <v>103</v>
      </c>
      <c r="D3023" s="8" t="s">
        <v>51</v>
      </c>
      <c r="E3023">
        <v>22</v>
      </c>
      <c r="F3023">
        <v>1.9075946807861328</v>
      </c>
      <c r="G3023">
        <v>2.3575344085693359</v>
      </c>
      <c r="H3023">
        <v>7.9382415860891342E-3</v>
      </c>
      <c r="I3023">
        <v>74.236278068039624</v>
      </c>
      <c r="J3023" s="6" t="s">
        <v>80</v>
      </c>
    </row>
    <row r="3024" spans="1:10" x14ac:dyDescent="0.25">
      <c r="A3024" s="5" t="str">
        <f t="shared" si="47"/>
        <v/>
      </c>
      <c r="B3024" t="s">
        <v>92</v>
      </c>
      <c r="C3024" t="s">
        <v>103</v>
      </c>
      <c r="D3024" s="8" t="s">
        <v>51</v>
      </c>
      <c r="E3024">
        <v>23</v>
      </c>
      <c r="F3024">
        <v>1.6688358783721924</v>
      </c>
      <c r="G3024">
        <v>1.8232594728469849</v>
      </c>
      <c r="H3024">
        <v>7.5740423053503036E-3</v>
      </c>
      <c r="I3024">
        <v>72.442066092327963</v>
      </c>
      <c r="J3024" s="6" t="s">
        <v>80</v>
      </c>
    </row>
    <row r="3025" spans="1:10" x14ac:dyDescent="0.25">
      <c r="A3025" s="5" t="str">
        <f t="shared" si="47"/>
        <v/>
      </c>
      <c r="B3025" t="s">
        <v>92</v>
      </c>
      <c r="C3025" t="s">
        <v>103</v>
      </c>
      <c r="D3025" s="8" t="s">
        <v>51</v>
      </c>
      <c r="E3025">
        <v>24</v>
      </c>
      <c r="F3025">
        <v>1.3550262451171875</v>
      </c>
      <c r="G3025">
        <v>1.4475740194320679</v>
      </c>
      <c r="H3025">
        <v>7.084305863827467E-3</v>
      </c>
      <c r="I3025">
        <v>70.836219931234567</v>
      </c>
      <c r="J3025" s="6" t="s">
        <v>80</v>
      </c>
    </row>
    <row r="3026" spans="1:10" x14ac:dyDescent="0.25">
      <c r="A3026" s="5" t="str">
        <f t="shared" si="47"/>
        <v/>
      </c>
      <c r="B3026" t="s">
        <v>92</v>
      </c>
      <c r="C3026" t="s">
        <v>103</v>
      </c>
      <c r="D3026" s="8" t="s">
        <v>71</v>
      </c>
      <c r="E3026">
        <v>1</v>
      </c>
      <c r="F3026">
        <v>0.92202705144882202</v>
      </c>
      <c r="G3026">
        <v>0.94912600517272949</v>
      </c>
      <c r="H3026">
        <v>1.0081888176500797E-2</v>
      </c>
      <c r="I3026">
        <v>68.701724400248224</v>
      </c>
      <c r="J3026" s="6" t="s">
        <v>80</v>
      </c>
    </row>
    <row r="3027" spans="1:10" x14ac:dyDescent="0.25">
      <c r="A3027" s="5" t="str">
        <f t="shared" si="47"/>
        <v/>
      </c>
      <c r="B3027" t="s">
        <v>92</v>
      </c>
      <c r="C3027" t="s">
        <v>103</v>
      </c>
      <c r="D3027" s="8" t="s">
        <v>70</v>
      </c>
      <c r="E3027">
        <v>1</v>
      </c>
      <c r="F3027">
        <v>1.1741547584533691</v>
      </c>
      <c r="G3027">
        <v>1.184028148651123</v>
      </c>
      <c r="H3027">
        <v>8.447522297501564E-3</v>
      </c>
      <c r="I3027">
        <v>73.099052194778722</v>
      </c>
      <c r="J3027" s="6" t="s">
        <v>80</v>
      </c>
    </row>
    <row r="3028" spans="1:10" x14ac:dyDescent="0.25">
      <c r="A3028" s="5" t="str">
        <f t="shared" si="47"/>
        <v/>
      </c>
      <c r="B3028" t="s">
        <v>92</v>
      </c>
      <c r="C3028" t="s">
        <v>103</v>
      </c>
      <c r="D3028" s="8" t="s">
        <v>71</v>
      </c>
      <c r="E3028">
        <v>2</v>
      </c>
      <c r="F3028">
        <v>0.77595818042755127</v>
      </c>
      <c r="G3028">
        <v>0.80620104074478149</v>
      </c>
      <c r="H3028">
        <v>9.3486150726675987E-3</v>
      </c>
      <c r="I3028">
        <v>67.669435512497515</v>
      </c>
      <c r="J3028" s="6" t="s">
        <v>80</v>
      </c>
    </row>
    <row r="3029" spans="1:10" x14ac:dyDescent="0.25">
      <c r="A3029" s="5" t="str">
        <f t="shared" si="47"/>
        <v/>
      </c>
      <c r="B3029" t="s">
        <v>92</v>
      </c>
      <c r="C3029" t="s">
        <v>103</v>
      </c>
      <c r="D3029" s="8" t="s">
        <v>70</v>
      </c>
      <c r="E3029">
        <v>2</v>
      </c>
      <c r="F3029">
        <v>0.97790402173995972</v>
      </c>
      <c r="G3029">
        <v>0.99409091472625732</v>
      </c>
      <c r="H3029">
        <v>7.4308458715677261E-3</v>
      </c>
      <c r="I3029">
        <v>71.545565844064242</v>
      </c>
      <c r="J3029" s="6" t="s">
        <v>80</v>
      </c>
    </row>
    <row r="3030" spans="1:10" x14ac:dyDescent="0.25">
      <c r="A3030" s="5" t="str">
        <f t="shared" si="47"/>
        <v/>
      </c>
      <c r="B3030" t="s">
        <v>92</v>
      </c>
      <c r="C3030" t="s">
        <v>103</v>
      </c>
      <c r="D3030" s="8" t="s">
        <v>71</v>
      </c>
      <c r="E3030">
        <v>3</v>
      </c>
      <c r="F3030">
        <v>0.68199747800827026</v>
      </c>
      <c r="G3030">
        <v>0.69968938827514648</v>
      </c>
      <c r="H3030">
        <v>8.4871770814061165E-3</v>
      </c>
      <c r="I3030">
        <v>67.121764974402822</v>
      </c>
      <c r="J3030" s="6" t="s">
        <v>80</v>
      </c>
    </row>
    <row r="3031" spans="1:10" x14ac:dyDescent="0.25">
      <c r="A3031" s="5" t="str">
        <f t="shared" si="47"/>
        <v/>
      </c>
      <c r="B3031" t="s">
        <v>92</v>
      </c>
      <c r="C3031" t="s">
        <v>103</v>
      </c>
      <c r="D3031" s="8" t="s">
        <v>70</v>
      </c>
      <c r="E3031">
        <v>3</v>
      </c>
      <c r="F3031">
        <v>0.86357653141021729</v>
      </c>
      <c r="G3031">
        <v>0.86511945724487305</v>
      </c>
      <c r="H3031">
        <v>6.5679275430738926E-3</v>
      </c>
      <c r="I3031">
        <v>70.0493780301437</v>
      </c>
      <c r="J3031" s="6" t="s">
        <v>80</v>
      </c>
    </row>
    <row r="3032" spans="1:10" x14ac:dyDescent="0.25">
      <c r="A3032" s="5" t="str">
        <f t="shared" si="47"/>
        <v/>
      </c>
      <c r="B3032" t="s">
        <v>92</v>
      </c>
      <c r="C3032" t="s">
        <v>103</v>
      </c>
      <c r="D3032" s="8" t="s">
        <v>70</v>
      </c>
      <c r="E3032">
        <v>4</v>
      </c>
      <c r="F3032">
        <v>0.76413887739181519</v>
      </c>
      <c r="G3032">
        <v>0.77599257230758667</v>
      </c>
      <c r="H3032">
        <v>5.7886647991836071E-3</v>
      </c>
      <c r="I3032">
        <v>68.639681153093321</v>
      </c>
      <c r="J3032" s="6" t="s">
        <v>80</v>
      </c>
    </row>
    <row r="3033" spans="1:10" x14ac:dyDescent="0.25">
      <c r="A3033" s="5" t="str">
        <f t="shared" si="47"/>
        <v/>
      </c>
      <c r="B3033" t="s">
        <v>92</v>
      </c>
      <c r="C3033" t="s">
        <v>103</v>
      </c>
      <c r="D3033" s="8" t="s">
        <v>71</v>
      </c>
      <c r="E3033">
        <v>4</v>
      </c>
      <c r="F3033">
        <v>0.6185796856880188</v>
      </c>
      <c r="G3033">
        <v>0.61044454574584961</v>
      </c>
      <c r="H3033">
        <v>7.2863856330513954E-3</v>
      </c>
      <c r="I3033">
        <v>66.368585484632874</v>
      </c>
      <c r="J3033" s="6" t="s">
        <v>80</v>
      </c>
    </row>
    <row r="3034" spans="1:10" x14ac:dyDescent="0.25">
      <c r="A3034" s="5" t="str">
        <f t="shared" si="47"/>
        <v/>
      </c>
      <c r="B3034" t="s">
        <v>92</v>
      </c>
      <c r="C3034" t="s">
        <v>103</v>
      </c>
      <c r="D3034" s="8" t="s">
        <v>70</v>
      </c>
      <c r="E3034">
        <v>5</v>
      </c>
      <c r="F3034">
        <v>0.70971739292144775</v>
      </c>
      <c r="G3034">
        <v>0.7209736704826355</v>
      </c>
      <c r="H3034">
        <v>5.0697443075478077E-3</v>
      </c>
      <c r="I3034">
        <v>67.749539200692894</v>
      </c>
      <c r="J3034" s="6" t="s">
        <v>80</v>
      </c>
    </row>
    <row r="3035" spans="1:10" x14ac:dyDescent="0.25">
      <c r="A3035" s="5" t="str">
        <f t="shared" si="47"/>
        <v/>
      </c>
      <c r="B3035" t="s">
        <v>92</v>
      </c>
      <c r="C3035" t="s">
        <v>103</v>
      </c>
      <c r="D3035" s="8" t="s">
        <v>71</v>
      </c>
      <c r="E3035">
        <v>5</v>
      </c>
      <c r="F3035">
        <v>0.575248122215271</v>
      </c>
      <c r="G3035">
        <v>0.56282389163970947</v>
      </c>
      <c r="H3035">
        <v>6.3851033337414265E-3</v>
      </c>
      <c r="I3035">
        <v>65.456107419994893</v>
      </c>
      <c r="J3035" s="6" t="s">
        <v>80</v>
      </c>
    </row>
    <row r="3036" spans="1:10" x14ac:dyDescent="0.25">
      <c r="A3036" s="5" t="str">
        <f t="shared" si="47"/>
        <v/>
      </c>
      <c r="B3036" t="s">
        <v>92</v>
      </c>
      <c r="C3036" t="s">
        <v>103</v>
      </c>
      <c r="D3036" s="8" t="s">
        <v>70</v>
      </c>
      <c r="E3036">
        <v>6</v>
      </c>
      <c r="F3036">
        <v>0.70846879482269287</v>
      </c>
      <c r="G3036">
        <v>0.70824235677719116</v>
      </c>
      <c r="H3036">
        <v>4.5420820824801922E-3</v>
      </c>
      <c r="I3036">
        <v>66.569037781176405</v>
      </c>
      <c r="J3036" s="6" t="s">
        <v>80</v>
      </c>
    </row>
    <row r="3037" spans="1:10" x14ac:dyDescent="0.25">
      <c r="A3037" s="5" t="str">
        <f t="shared" si="47"/>
        <v/>
      </c>
      <c r="B3037" t="s">
        <v>92</v>
      </c>
      <c r="C3037" t="s">
        <v>103</v>
      </c>
      <c r="D3037" s="8" t="s">
        <v>71</v>
      </c>
      <c r="E3037">
        <v>6</v>
      </c>
      <c r="F3037">
        <v>0.57105511426925659</v>
      </c>
      <c r="G3037">
        <v>0.54656338691711426</v>
      </c>
      <c r="H3037">
        <v>5.3618736565113068E-3</v>
      </c>
      <c r="I3037">
        <v>65.157483897141859</v>
      </c>
      <c r="J3037" s="6" t="s">
        <v>80</v>
      </c>
    </row>
    <row r="3038" spans="1:10" x14ac:dyDescent="0.25">
      <c r="A3038" s="5" t="str">
        <f t="shared" si="47"/>
        <v/>
      </c>
      <c r="B3038" t="s">
        <v>92</v>
      </c>
      <c r="C3038" t="s">
        <v>103</v>
      </c>
      <c r="D3038" s="8" t="s">
        <v>70</v>
      </c>
      <c r="E3038">
        <v>7</v>
      </c>
      <c r="F3038">
        <v>0.7395588755607605</v>
      </c>
      <c r="G3038">
        <v>0.7358737587928772</v>
      </c>
      <c r="H3038">
        <v>4.588971845805645E-3</v>
      </c>
      <c r="I3038">
        <v>66.092871369291672</v>
      </c>
      <c r="J3038" s="6" t="s">
        <v>80</v>
      </c>
    </row>
    <row r="3039" spans="1:10" x14ac:dyDescent="0.25">
      <c r="A3039" s="5" t="str">
        <f t="shared" si="47"/>
        <v/>
      </c>
      <c r="B3039" t="s">
        <v>92</v>
      </c>
      <c r="C3039" t="s">
        <v>103</v>
      </c>
      <c r="D3039" s="8" t="s">
        <v>71</v>
      </c>
      <c r="E3039">
        <v>7</v>
      </c>
      <c r="F3039">
        <v>0.61736273765563965</v>
      </c>
      <c r="G3039">
        <v>0.58824717998504639</v>
      </c>
      <c r="H3039">
        <v>4.8926817253232002E-3</v>
      </c>
      <c r="I3039">
        <v>65.1656438606432</v>
      </c>
      <c r="J3039" s="6" t="s">
        <v>80</v>
      </c>
    </row>
    <row r="3040" spans="1:10" x14ac:dyDescent="0.25">
      <c r="A3040" s="5" t="str">
        <f t="shared" si="47"/>
        <v/>
      </c>
      <c r="B3040" t="s">
        <v>92</v>
      </c>
      <c r="C3040" t="s">
        <v>103</v>
      </c>
      <c r="D3040" s="8" t="s">
        <v>71</v>
      </c>
      <c r="E3040">
        <v>8</v>
      </c>
      <c r="F3040">
        <v>0.57965677976608276</v>
      </c>
      <c r="G3040">
        <v>0.56711608171463013</v>
      </c>
      <c r="H3040">
        <v>4.8227868974208832E-3</v>
      </c>
      <c r="I3040">
        <v>66.838549982227789</v>
      </c>
      <c r="J3040" s="6" t="s">
        <v>80</v>
      </c>
    </row>
    <row r="3041" spans="1:10" x14ac:dyDescent="0.25">
      <c r="A3041" s="5" t="str">
        <f t="shared" si="47"/>
        <v/>
      </c>
      <c r="B3041" t="s">
        <v>92</v>
      </c>
      <c r="C3041" t="s">
        <v>103</v>
      </c>
      <c r="D3041" s="8" t="s">
        <v>70</v>
      </c>
      <c r="E3041">
        <v>8</v>
      </c>
      <c r="F3041">
        <v>0.66523903608322144</v>
      </c>
      <c r="G3041">
        <v>0.6503136157989502</v>
      </c>
      <c r="H3041">
        <v>5.0112307071685791E-3</v>
      </c>
      <c r="I3041">
        <v>70.274346800611042</v>
      </c>
      <c r="J3041" s="6" t="s">
        <v>80</v>
      </c>
    </row>
    <row r="3042" spans="1:10" x14ac:dyDescent="0.25">
      <c r="A3042" s="5" t="str">
        <f t="shared" si="47"/>
        <v/>
      </c>
      <c r="B3042" t="s">
        <v>92</v>
      </c>
      <c r="C3042" t="s">
        <v>103</v>
      </c>
      <c r="D3042" s="8" t="s">
        <v>71</v>
      </c>
      <c r="E3042">
        <v>9</v>
      </c>
      <c r="F3042">
        <v>0.46588575839996338</v>
      </c>
      <c r="G3042">
        <v>0.47600939869880676</v>
      </c>
      <c r="H3042">
        <v>4.96674794703722E-3</v>
      </c>
      <c r="I3042">
        <v>70.270691788829112</v>
      </c>
      <c r="J3042" s="6" t="s">
        <v>80</v>
      </c>
    </row>
    <row r="3043" spans="1:10" x14ac:dyDescent="0.25">
      <c r="A3043" s="5" t="str">
        <f t="shared" si="47"/>
        <v/>
      </c>
      <c r="B3043" t="s">
        <v>92</v>
      </c>
      <c r="C3043" t="s">
        <v>103</v>
      </c>
      <c r="D3043" s="8" t="s">
        <v>70</v>
      </c>
      <c r="E3043">
        <v>9</v>
      </c>
      <c r="F3043">
        <v>0.52338457107543945</v>
      </c>
      <c r="G3043">
        <v>0.4876369833946228</v>
      </c>
      <c r="H3043">
        <v>5.5951648391783237E-3</v>
      </c>
      <c r="I3043">
        <v>76.564395719584468</v>
      </c>
      <c r="J3043" s="6" t="s">
        <v>80</v>
      </c>
    </row>
    <row r="3044" spans="1:10" x14ac:dyDescent="0.25">
      <c r="A3044" s="5" t="str">
        <f t="shared" si="47"/>
        <v/>
      </c>
      <c r="B3044" t="s">
        <v>92</v>
      </c>
      <c r="C3044" t="s">
        <v>103</v>
      </c>
      <c r="D3044" s="8" t="s">
        <v>70</v>
      </c>
      <c r="E3044">
        <v>10</v>
      </c>
      <c r="F3044">
        <v>0.39901405572891235</v>
      </c>
      <c r="G3044">
        <v>0.36479181051254272</v>
      </c>
      <c r="H3044">
        <v>6.8409154191613197E-3</v>
      </c>
      <c r="I3044">
        <v>82.729077527857257</v>
      </c>
      <c r="J3044" s="6" t="s">
        <v>80</v>
      </c>
    </row>
    <row r="3045" spans="1:10" x14ac:dyDescent="0.25">
      <c r="A3045" s="5" t="str">
        <f t="shared" si="47"/>
        <v/>
      </c>
      <c r="B3045" t="s">
        <v>92</v>
      </c>
      <c r="C3045" t="s">
        <v>103</v>
      </c>
      <c r="D3045" s="8" t="s">
        <v>71</v>
      </c>
      <c r="E3045">
        <v>10</v>
      </c>
      <c r="F3045">
        <v>0.38274076581001282</v>
      </c>
      <c r="G3045">
        <v>0.39824330806732178</v>
      </c>
      <c r="H3045">
        <v>5.4619298316538334E-3</v>
      </c>
      <c r="I3045">
        <v>74.749890957038303</v>
      </c>
      <c r="J3045" s="6" t="s">
        <v>80</v>
      </c>
    </row>
    <row r="3046" spans="1:10" x14ac:dyDescent="0.25">
      <c r="A3046" s="5" t="str">
        <f t="shared" si="47"/>
        <v/>
      </c>
      <c r="B3046" t="s">
        <v>92</v>
      </c>
      <c r="C3046" t="s">
        <v>103</v>
      </c>
      <c r="D3046" s="8" t="s">
        <v>70</v>
      </c>
      <c r="E3046">
        <v>11</v>
      </c>
      <c r="F3046">
        <v>0.35471463203430176</v>
      </c>
      <c r="G3046">
        <v>0.33670827746391296</v>
      </c>
      <c r="H3046">
        <v>8.2168001681566238E-3</v>
      </c>
      <c r="I3046">
        <v>87.831854990170896</v>
      </c>
      <c r="J3046" s="6" t="s">
        <v>80</v>
      </c>
    </row>
    <row r="3047" spans="1:10" x14ac:dyDescent="0.25">
      <c r="A3047" s="5" t="str">
        <f t="shared" si="47"/>
        <v/>
      </c>
      <c r="B3047" t="s">
        <v>92</v>
      </c>
      <c r="C3047" t="s">
        <v>103</v>
      </c>
      <c r="D3047" s="8" t="s">
        <v>71</v>
      </c>
      <c r="E3047">
        <v>11</v>
      </c>
      <c r="F3047">
        <v>0.36042407155036926</v>
      </c>
      <c r="G3047">
        <v>0.36106026172637939</v>
      </c>
      <c r="H3047">
        <v>6.3367309048771858E-3</v>
      </c>
      <c r="I3047">
        <v>77.772358878146335</v>
      </c>
      <c r="J3047" s="6" t="s">
        <v>80</v>
      </c>
    </row>
    <row r="3048" spans="1:10" x14ac:dyDescent="0.25">
      <c r="A3048" s="5" t="str">
        <f t="shared" si="47"/>
        <v/>
      </c>
      <c r="B3048" t="s">
        <v>92</v>
      </c>
      <c r="C3048" t="s">
        <v>103</v>
      </c>
      <c r="D3048" s="8" t="s">
        <v>70</v>
      </c>
      <c r="E3048">
        <v>12</v>
      </c>
      <c r="F3048">
        <v>0.4387952983379364</v>
      </c>
      <c r="G3048">
        <v>0.43239253759384155</v>
      </c>
      <c r="H3048">
        <v>9.6161607652902603E-3</v>
      </c>
      <c r="I3048">
        <v>92.02665210744243</v>
      </c>
      <c r="J3048" s="6" t="s">
        <v>80</v>
      </c>
    </row>
    <row r="3049" spans="1:10" x14ac:dyDescent="0.25">
      <c r="A3049" s="5" t="str">
        <f t="shared" si="47"/>
        <v/>
      </c>
      <c r="B3049" t="s">
        <v>92</v>
      </c>
      <c r="C3049" t="s">
        <v>103</v>
      </c>
      <c r="D3049" s="8" t="s">
        <v>71</v>
      </c>
      <c r="E3049">
        <v>12</v>
      </c>
      <c r="F3049">
        <v>0.40392217040061951</v>
      </c>
      <c r="G3049">
        <v>0.39487177133560181</v>
      </c>
      <c r="H3049">
        <v>7.3294271714985371E-3</v>
      </c>
      <c r="I3049">
        <v>78.734396713497361</v>
      </c>
      <c r="J3049" s="6" t="s">
        <v>80</v>
      </c>
    </row>
    <row r="3050" spans="1:10" x14ac:dyDescent="0.25">
      <c r="A3050" s="5" t="str">
        <f t="shared" si="47"/>
        <v/>
      </c>
      <c r="B3050" t="s">
        <v>92</v>
      </c>
      <c r="C3050" t="s">
        <v>103</v>
      </c>
      <c r="D3050" s="8" t="s">
        <v>70</v>
      </c>
      <c r="E3050">
        <v>13</v>
      </c>
      <c r="F3050">
        <v>0.69028067588806152</v>
      </c>
      <c r="G3050">
        <v>0.65251839160919189</v>
      </c>
      <c r="H3050">
        <v>1.1039393022656441E-2</v>
      </c>
      <c r="I3050">
        <v>94.841183664557505</v>
      </c>
      <c r="J3050" s="6" t="s">
        <v>80</v>
      </c>
    </row>
    <row r="3051" spans="1:10" x14ac:dyDescent="0.25">
      <c r="A3051" s="5" t="str">
        <f t="shared" si="47"/>
        <v/>
      </c>
      <c r="B3051" t="s">
        <v>92</v>
      </c>
      <c r="C3051" t="s">
        <v>103</v>
      </c>
      <c r="D3051" s="8" t="s">
        <v>71</v>
      </c>
      <c r="E3051">
        <v>13</v>
      </c>
      <c r="F3051">
        <v>0.52521324157714844</v>
      </c>
      <c r="G3051">
        <v>0.52422213554382324</v>
      </c>
      <c r="H3051">
        <v>8.6899297311902046E-3</v>
      </c>
      <c r="I3051">
        <v>80.365375057057207</v>
      </c>
      <c r="J3051" s="6" t="s">
        <v>80</v>
      </c>
    </row>
    <row r="3052" spans="1:10" x14ac:dyDescent="0.25">
      <c r="A3052" s="5" t="str">
        <f t="shared" si="47"/>
        <v/>
      </c>
      <c r="B3052" t="s">
        <v>92</v>
      </c>
      <c r="C3052" t="s">
        <v>103</v>
      </c>
      <c r="D3052" s="8" t="s">
        <v>70</v>
      </c>
      <c r="E3052">
        <v>14</v>
      </c>
      <c r="F3052">
        <v>1.0477808713912964</v>
      </c>
      <c r="G3052">
        <v>1.0024603605270386</v>
      </c>
      <c r="H3052">
        <v>1.2368594296276569E-2</v>
      </c>
      <c r="I3052">
        <v>97.15163136055827</v>
      </c>
      <c r="J3052" s="6" t="s">
        <v>80</v>
      </c>
    </row>
    <row r="3053" spans="1:10" x14ac:dyDescent="0.25">
      <c r="A3053" s="5" t="str">
        <f t="shared" si="47"/>
        <v/>
      </c>
      <c r="B3053" t="s">
        <v>92</v>
      </c>
      <c r="C3053" t="s">
        <v>103</v>
      </c>
      <c r="D3053" s="8" t="s">
        <v>71</v>
      </c>
      <c r="E3053">
        <v>14</v>
      </c>
      <c r="F3053">
        <v>0.73805582523345947</v>
      </c>
      <c r="G3053">
        <v>0.72748440504074097</v>
      </c>
      <c r="H3053">
        <v>9.847935289144516E-3</v>
      </c>
      <c r="I3053">
        <v>82.067043667877613</v>
      </c>
      <c r="J3053" s="6" t="s">
        <v>80</v>
      </c>
    </row>
    <row r="3054" spans="1:10" x14ac:dyDescent="0.25">
      <c r="A3054" s="5" t="str">
        <f t="shared" si="47"/>
        <v/>
      </c>
      <c r="B3054" t="s">
        <v>92</v>
      </c>
      <c r="C3054" t="s">
        <v>103</v>
      </c>
      <c r="D3054" s="8" t="s">
        <v>70</v>
      </c>
      <c r="E3054">
        <v>15</v>
      </c>
      <c r="F3054">
        <v>1.492842435836792</v>
      </c>
      <c r="G3054">
        <v>1.437816858291626</v>
      </c>
      <c r="H3054">
        <v>1.331799104809761E-2</v>
      </c>
      <c r="I3054">
        <v>99.041445730525126</v>
      </c>
      <c r="J3054" s="6" t="s">
        <v>80</v>
      </c>
    </row>
    <row r="3055" spans="1:10" x14ac:dyDescent="0.25">
      <c r="A3055" s="5" t="str">
        <f t="shared" si="47"/>
        <v/>
      </c>
      <c r="B3055" t="s">
        <v>92</v>
      </c>
      <c r="C3055" t="s">
        <v>103</v>
      </c>
      <c r="D3055" s="8" t="s">
        <v>71</v>
      </c>
      <c r="E3055">
        <v>15</v>
      </c>
      <c r="F3055">
        <v>1.015769362449646</v>
      </c>
      <c r="G3055">
        <v>0.9590449333190918</v>
      </c>
      <c r="H3055">
        <v>1.1038266122341156E-2</v>
      </c>
      <c r="I3055">
        <v>82.860790181067941</v>
      </c>
      <c r="J3055" s="6" t="s">
        <v>80</v>
      </c>
    </row>
    <row r="3056" spans="1:10" x14ac:dyDescent="0.25">
      <c r="A3056" s="5" t="str">
        <f t="shared" si="47"/>
        <v/>
      </c>
      <c r="B3056" t="s">
        <v>92</v>
      </c>
      <c r="C3056" t="s">
        <v>103</v>
      </c>
      <c r="D3056" s="8" t="s">
        <v>70</v>
      </c>
      <c r="E3056">
        <v>16</v>
      </c>
      <c r="F3056">
        <v>1.9817414283752441</v>
      </c>
      <c r="G3056">
        <v>1.9309506416320801</v>
      </c>
      <c r="H3056">
        <v>1.3781416229903698E-2</v>
      </c>
      <c r="I3056">
        <v>99.261022057216564</v>
      </c>
      <c r="J3056" s="6" t="s">
        <v>80</v>
      </c>
    </row>
    <row r="3057" spans="1:10" x14ac:dyDescent="0.25">
      <c r="A3057" s="5" t="str">
        <f t="shared" si="47"/>
        <v/>
      </c>
      <c r="B3057" t="s">
        <v>92</v>
      </c>
      <c r="C3057" t="s">
        <v>103</v>
      </c>
      <c r="D3057" s="8" t="s">
        <v>71</v>
      </c>
      <c r="E3057">
        <v>16</v>
      </c>
      <c r="F3057">
        <v>1.293658971786499</v>
      </c>
      <c r="G3057">
        <v>1.2318936586380005</v>
      </c>
      <c r="H3057">
        <v>1.1773789301514626E-2</v>
      </c>
      <c r="I3057">
        <v>83.390079626696405</v>
      </c>
      <c r="J3057" s="6" t="s">
        <v>80</v>
      </c>
    </row>
    <row r="3058" spans="1:10" x14ac:dyDescent="0.25">
      <c r="A3058" s="5" t="str">
        <f t="shared" si="47"/>
        <v/>
      </c>
      <c r="B3058" t="s">
        <v>92</v>
      </c>
      <c r="C3058" t="s">
        <v>103</v>
      </c>
      <c r="D3058" s="8" t="s">
        <v>70</v>
      </c>
      <c r="E3058">
        <v>17</v>
      </c>
      <c r="F3058">
        <v>2.4332375526428223</v>
      </c>
      <c r="G3058">
        <v>2.382594108581543</v>
      </c>
      <c r="H3058">
        <v>1.3808625750243664E-2</v>
      </c>
      <c r="I3058">
        <v>98.359405983834648</v>
      </c>
      <c r="J3058" s="6" t="s">
        <v>80</v>
      </c>
    </row>
    <row r="3059" spans="1:10" x14ac:dyDescent="0.25">
      <c r="A3059" s="5" t="str">
        <f t="shared" si="47"/>
        <v/>
      </c>
      <c r="B3059" t="s">
        <v>92</v>
      </c>
      <c r="C3059" t="s">
        <v>103</v>
      </c>
      <c r="D3059" s="8" t="s">
        <v>71</v>
      </c>
      <c r="E3059">
        <v>17</v>
      </c>
      <c r="F3059">
        <v>1.5633447170257568</v>
      </c>
      <c r="G3059">
        <v>1.5099844932556152</v>
      </c>
      <c r="H3059">
        <v>1.2138450518250465E-2</v>
      </c>
      <c r="I3059">
        <v>83.724207536660018</v>
      </c>
      <c r="J3059" s="6" t="s">
        <v>80</v>
      </c>
    </row>
    <row r="3060" spans="1:10" x14ac:dyDescent="0.25">
      <c r="A3060" s="5" t="str">
        <f t="shared" si="47"/>
        <v/>
      </c>
      <c r="B3060" t="s">
        <v>92</v>
      </c>
      <c r="C3060" t="s">
        <v>103</v>
      </c>
      <c r="D3060" s="8" t="s">
        <v>70</v>
      </c>
      <c r="E3060">
        <v>18</v>
      </c>
      <c r="F3060">
        <v>2.7527096271514893</v>
      </c>
      <c r="G3060">
        <v>2.7199966907501221</v>
      </c>
      <c r="H3060">
        <v>1.3780552893877029E-2</v>
      </c>
      <c r="I3060">
        <v>96.493033413397939</v>
      </c>
      <c r="J3060" s="6" t="s">
        <v>80</v>
      </c>
    </row>
    <row r="3061" spans="1:10" x14ac:dyDescent="0.25">
      <c r="A3061" s="5" t="str">
        <f t="shared" si="47"/>
        <v/>
      </c>
      <c r="B3061" t="s">
        <v>92</v>
      </c>
      <c r="C3061" t="s">
        <v>103</v>
      </c>
      <c r="D3061" s="8" t="s">
        <v>71</v>
      </c>
      <c r="E3061">
        <v>18</v>
      </c>
      <c r="F3061">
        <v>1.8629703521728516</v>
      </c>
      <c r="G3061">
        <v>1.7643629312515259</v>
      </c>
      <c r="H3061">
        <v>1.2396058067679405E-2</v>
      </c>
      <c r="I3061">
        <v>81.893878379076298</v>
      </c>
      <c r="J3061" s="6" t="s">
        <v>80</v>
      </c>
    </row>
    <row r="3062" spans="1:10" x14ac:dyDescent="0.25">
      <c r="A3062" s="5" t="str">
        <f t="shared" si="47"/>
        <v/>
      </c>
      <c r="B3062" t="s">
        <v>92</v>
      </c>
      <c r="C3062" t="s">
        <v>103</v>
      </c>
      <c r="D3062" s="8" t="s">
        <v>71</v>
      </c>
      <c r="E3062">
        <v>19</v>
      </c>
      <c r="F3062">
        <v>1.9293657541275024</v>
      </c>
      <c r="G3062">
        <v>1.2146921157836914</v>
      </c>
      <c r="H3062">
        <v>1.2414139695465565E-2</v>
      </c>
      <c r="I3062">
        <v>78.904366790066248</v>
      </c>
      <c r="J3062" s="6" t="s">
        <v>80</v>
      </c>
    </row>
    <row r="3063" spans="1:10" x14ac:dyDescent="0.25">
      <c r="A3063" s="5" t="str">
        <f t="shared" si="47"/>
        <v/>
      </c>
      <c r="B3063" t="s">
        <v>92</v>
      </c>
      <c r="C3063" t="s">
        <v>103</v>
      </c>
      <c r="D3063" s="8" t="s">
        <v>70</v>
      </c>
      <c r="E3063">
        <v>19</v>
      </c>
      <c r="F3063">
        <v>2.865412712097168</v>
      </c>
      <c r="G3063">
        <v>2.8145365715026855</v>
      </c>
      <c r="H3063">
        <v>1.3704584911465645E-2</v>
      </c>
      <c r="I3063">
        <v>92.816204411430405</v>
      </c>
      <c r="J3063" s="6" t="s">
        <v>80</v>
      </c>
    </row>
    <row r="3064" spans="1:10" x14ac:dyDescent="0.25">
      <c r="A3064" s="5" t="str">
        <f t="shared" si="47"/>
        <v/>
      </c>
      <c r="B3064" t="s">
        <v>92</v>
      </c>
      <c r="C3064" t="s">
        <v>103</v>
      </c>
      <c r="D3064" s="8" t="s">
        <v>71</v>
      </c>
      <c r="E3064">
        <v>20</v>
      </c>
      <c r="F3064">
        <v>1.8881287574768066</v>
      </c>
      <c r="G3064">
        <v>1.4308767318725586</v>
      </c>
      <c r="H3064">
        <v>1.188354566693306E-2</v>
      </c>
      <c r="I3064">
        <v>75.472495815817481</v>
      </c>
      <c r="J3064" s="6" t="s">
        <v>80</v>
      </c>
    </row>
    <row r="3065" spans="1:10" x14ac:dyDescent="0.25">
      <c r="A3065" s="5" t="str">
        <f t="shared" si="47"/>
        <v/>
      </c>
      <c r="B3065" t="s">
        <v>92</v>
      </c>
      <c r="C3065" t="s">
        <v>103</v>
      </c>
      <c r="D3065" s="8" t="s">
        <v>70</v>
      </c>
      <c r="E3065">
        <v>20</v>
      </c>
      <c r="F3065">
        <v>2.6918392181396484</v>
      </c>
      <c r="G3065">
        <v>1.6266498565673828</v>
      </c>
      <c r="H3065">
        <v>1.3304369524121284E-2</v>
      </c>
      <c r="I3065">
        <v>88.113870277345455</v>
      </c>
      <c r="J3065" s="6" t="s">
        <v>80</v>
      </c>
    </row>
    <row r="3066" spans="1:10" x14ac:dyDescent="0.25">
      <c r="A3066" s="5" t="str">
        <f t="shared" si="47"/>
        <v/>
      </c>
      <c r="B3066" t="s">
        <v>92</v>
      </c>
      <c r="C3066" t="s">
        <v>103</v>
      </c>
      <c r="D3066" s="8" t="s">
        <v>70</v>
      </c>
      <c r="E3066">
        <v>21</v>
      </c>
      <c r="F3066">
        <v>2.5320103168487549</v>
      </c>
      <c r="G3066">
        <v>3.013624906539917</v>
      </c>
      <c r="H3066">
        <v>1.2522697448730469E-2</v>
      </c>
      <c r="I3066">
        <v>84.623539200713665</v>
      </c>
      <c r="J3066" s="6" t="s">
        <v>80</v>
      </c>
    </row>
    <row r="3067" spans="1:10" x14ac:dyDescent="0.25">
      <c r="A3067" s="5" t="str">
        <f t="shared" si="47"/>
        <v/>
      </c>
      <c r="B3067" t="s">
        <v>92</v>
      </c>
      <c r="C3067" t="s">
        <v>103</v>
      </c>
      <c r="D3067" s="8" t="s">
        <v>71</v>
      </c>
      <c r="E3067">
        <v>21</v>
      </c>
      <c r="F3067">
        <v>1.8371720314025879</v>
      </c>
      <c r="G3067">
        <v>2.1159052848815918</v>
      </c>
      <c r="H3067">
        <v>1.1506895534694195E-2</v>
      </c>
      <c r="I3067">
        <v>73.448415073299174</v>
      </c>
      <c r="J3067" s="6" t="s">
        <v>80</v>
      </c>
    </row>
    <row r="3068" spans="1:10" x14ac:dyDescent="0.25">
      <c r="A3068" s="5" t="str">
        <f t="shared" si="47"/>
        <v/>
      </c>
      <c r="B3068" t="s">
        <v>92</v>
      </c>
      <c r="C3068" t="s">
        <v>103</v>
      </c>
      <c r="D3068" s="8" t="s">
        <v>71</v>
      </c>
      <c r="E3068">
        <v>22</v>
      </c>
      <c r="F3068">
        <v>1.7081873416900635</v>
      </c>
      <c r="G3068">
        <v>1.7519209384918213</v>
      </c>
      <c r="H3068">
        <v>1.0769140906631947E-2</v>
      </c>
      <c r="I3068">
        <v>71.889973626823874</v>
      </c>
      <c r="J3068" s="6" t="s">
        <v>80</v>
      </c>
    </row>
    <row r="3069" spans="1:10" x14ac:dyDescent="0.25">
      <c r="A3069" s="5" t="str">
        <f t="shared" si="47"/>
        <v/>
      </c>
      <c r="B3069" t="s">
        <v>92</v>
      </c>
      <c r="C3069" t="s">
        <v>103</v>
      </c>
      <c r="D3069" s="8" t="s">
        <v>70</v>
      </c>
      <c r="E3069">
        <v>22</v>
      </c>
      <c r="F3069">
        <v>2.2673487663269043</v>
      </c>
      <c r="G3069">
        <v>2.3660790920257568</v>
      </c>
      <c r="H3069">
        <v>1.1644598096609116E-2</v>
      </c>
      <c r="I3069">
        <v>81.131518672197899</v>
      </c>
      <c r="J3069" s="6" t="s">
        <v>80</v>
      </c>
    </row>
    <row r="3070" spans="1:10" x14ac:dyDescent="0.25">
      <c r="A3070" s="5" t="str">
        <f t="shared" si="47"/>
        <v/>
      </c>
      <c r="B3070" t="s">
        <v>92</v>
      </c>
      <c r="C3070" t="s">
        <v>103</v>
      </c>
      <c r="D3070" s="8" t="s">
        <v>70</v>
      </c>
      <c r="E3070">
        <v>23</v>
      </c>
      <c r="F3070">
        <v>1.9433028697967529</v>
      </c>
      <c r="G3070">
        <v>1.95698082447052</v>
      </c>
      <c r="H3070">
        <v>1.0992816649377346E-2</v>
      </c>
      <c r="I3070">
        <v>78.84980912862126</v>
      </c>
      <c r="J3070" s="6" t="s">
        <v>80</v>
      </c>
    </row>
    <row r="3071" spans="1:10" x14ac:dyDescent="0.25">
      <c r="A3071" s="5" t="str">
        <f t="shared" si="47"/>
        <v/>
      </c>
      <c r="B3071" t="s">
        <v>92</v>
      </c>
      <c r="C3071" t="s">
        <v>103</v>
      </c>
      <c r="D3071" s="8" t="s">
        <v>71</v>
      </c>
      <c r="E3071">
        <v>23</v>
      </c>
      <c r="F3071">
        <v>1.4970870018005371</v>
      </c>
      <c r="G3071">
        <v>1.5322239398956299</v>
      </c>
      <c r="H3071">
        <v>1.0961562395095825E-2</v>
      </c>
      <c r="I3071">
        <v>70.669063244902716</v>
      </c>
      <c r="J3071" s="6" t="s">
        <v>80</v>
      </c>
    </row>
    <row r="3072" spans="1:10" x14ac:dyDescent="0.25">
      <c r="A3072" s="5" t="str">
        <f t="shared" si="47"/>
        <v/>
      </c>
      <c r="B3072" t="s">
        <v>92</v>
      </c>
      <c r="C3072" t="s">
        <v>103</v>
      </c>
      <c r="D3072" s="8" t="s">
        <v>71</v>
      </c>
      <c r="E3072">
        <v>24</v>
      </c>
      <c r="F3072">
        <v>1.2544164657592773</v>
      </c>
      <c r="G3072">
        <v>1.2635705471038818</v>
      </c>
      <c r="H3072">
        <v>1.0554980486631393E-2</v>
      </c>
      <c r="I3072">
        <v>69.86322006390634</v>
      </c>
      <c r="J3072" s="6" t="s">
        <v>80</v>
      </c>
    </row>
    <row r="3073" spans="1:10" x14ac:dyDescent="0.25">
      <c r="A3073" s="5" t="str">
        <f t="shared" si="47"/>
        <v/>
      </c>
      <c r="B3073" t="s">
        <v>92</v>
      </c>
      <c r="C3073" t="s">
        <v>103</v>
      </c>
      <c r="D3073" s="8" t="s">
        <v>70</v>
      </c>
      <c r="E3073">
        <v>24</v>
      </c>
      <c r="F3073">
        <v>1.5467524528503418</v>
      </c>
      <c r="G3073">
        <v>1.5581815242767334</v>
      </c>
      <c r="H3073">
        <v>9.9455025047063828E-3</v>
      </c>
      <c r="I3073">
        <v>76.906610176916658</v>
      </c>
      <c r="J3073" s="6" t="s">
        <v>80</v>
      </c>
    </row>
    <row r="3074" spans="1:10" x14ac:dyDescent="0.25">
      <c r="A3074" s="5" t="str">
        <f t="shared" ref="A3074:A3137" si="48">IF(AND(category = B3074, subcategory=C3074, reportdate = D3074), E3074, "")</f>
        <v/>
      </c>
      <c r="B3074" t="s">
        <v>92</v>
      </c>
      <c r="C3074" t="s">
        <v>103</v>
      </c>
      <c r="D3074" s="8" t="s">
        <v>52</v>
      </c>
      <c r="E3074">
        <v>1</v>
      </c>
      <c r="F3074">
        <v>1.1832579374313354</v>
      </c>
      <c r="G3074">
        <v>1.1711045503616333</v>
      </c>
      <c r="H3074">
        <v>7.2286492213606834E-3</v>
      </c>
      <c r="I3074">
        <v>74.274704409335726</v>
      </c>
      <c r="J3074" s="6" t="s">
        <v>80</v>
      </c>
    </row>
    <row r="3075" spans="1:10" x14ac:dyDescent="0.25">
      <c r="A3075" s="5" t="str">
        <f t="shared" si="48"/>
        <v/>
      </c>
      <c r="B3075" t="s">
        <v>92</v>
      </c>
      <c r="C3075" t="s">
        <v>103</v>
      </c>
      <c r="D3075" s="8" t="s">
        <v>52</v>
      </c>
      <c r="E3075">
        <v>2</v>
      </c>
      <c r="F3075">
        <v>0.9954373836517334</v>
      </c>
      <c r="G3075">
        <v>0.98546773195266724</v>
      </c>
      <c r="H3075">
        <v>6.5875472500920296E-3</v>
      </c>
      <c r="I3075">
        <v>73.639325691868862</v>
      </c>
      <c r="J3075" s="6" t="s">
        <v>80</v>
      </c>
    </row>
    <row r="3076" spans="1:10" x14ac:dyDescent="0.25">
      <c r="A3076" s="5" t="str">
        <f t="shared" si="48"/>
        <v/>
      </c>
      <c r="B3076" t="s">
        <v>92</v>
      </c>
      <c r="C3076" t="s">
        <v>103</v>
      </c>
      <c r="D3076" s="8" t="s">
        <v>52</v>
      </c>
      <c r="E3076">
        <v>3</v>
      </c>
      <c r="F3076">
        <v>0.861480712890625</v>
      </c>
      <c r="G3076">
        <v>0.86484378576278687</v>
      </c>
      <c r="H3076">
        <v>5.6774718686938286E-3</v>
      </c>
      <c r="I3076">
        <v>73.022866325893943</v>
      </c>
      <c r="J3076" s="6" t="s">
        <v>80</v>
      </c>
    </row>
    <row r="3077" spans="1:10" x14ac:dyDescent="0.25">
      <c r="A3077" s="5" t="str">
        <f t="shared" si="48"/>
        <v/>
      </c>
      <c r="B3077" t="s">
        <v>92</v>
      </c>
      <c r="C3077" t="s">
        <v>103</v>
      </c>
      <c r="D3077" s="8" t="s">
        <v>52</v>
      </c>
      <c r="E3077">
        <v>4</v>
      </c>
      <c r="F3077">
        <v>0.7697981595993042</v>
      </c>
      <c r="G3077">
        <v>0.78230524063110352</v>
      </c>
      <c r="H3077">
        <v>4.9755983054637909E-3</v>
      </c>
      <c r="I3077">
        <v>72.668102023925925</v>
      </c>
      <c r="J3077" s="6" t="s">
        <v>80</v>
      </c>
    </row>
    <row r="3078" spans="1:10" x14ac:dyDescent="0.25">
      <c r="A3078" s="5" t="str">
        <f t="shared" si="48"/>
        <v/>
      </c>
      <c r="B3078" t="s">
        <v>92</v>
      </c>
      <c r="C3078" t="s">
        <v>103</v>
      </c>
      <c r="D3078" s="8" t="s">
        <v>52</v>
      </c>
      <c r="E3078">
        <v>5</v>
      </c>
      <c r="F3078">
        <v>0.72207379341125488</v>
      </c>
      <c r="G3078">
        <v>0.71976536512374878</v>
      </c>
      <c r="H3078">
        <v>4.277985543012619E-3</v>
      </c>
      <c r="I3078">
        <v>72.287541821584227</v>
      </c>
      <c r="J3078" s="6" t="s">
        <v>80</v>
      </c>
    </row>
    <row r="3079" spans="1:10" x14ac:dyDescent="0.25">
      <c r="A3079" s="5" t="str">
        <f t="shared" si="48"/>
        <v/>
      </c>
      <c r="B3079" t="s">
        <v>92</v>
      </c>
      <c r="C3079" t="s">
        <v>103</v>
      </c>
      <c r="D3079" s="8" t="s">
        <v>52</v>
      </c>
      <c r="E3079">
        <v>6</v>
      </c>
      <c r="F3079">
        <v>0.70906448364257813</v>
      </c>
      <c r="G3079">
        <v>0.70513772964477539</v>
      </c>
      <c r="H3079">
        <v>3.7014454137533903E-3</v>
      </c>
      <c r="I3079">
        <v>71.779439539411811</v>
      </c>
      <c r="J3079" s="6" t="s">
        <v>80</v>
      </c>
    </row>
    <row r="3080" spans="1:10" x14ac:dyDescent="0.25">
      <c r="A3080" s="5" t="str">
        <f t="shared" si="48"/>
        <v/>
      </c>
      <c r="B3080" t="s">
        <v>92</v>
      </c>
      <c r="C3080" t="s">
        <v>103</v>
      </c>
      <c r="D3080" s="8" t="s">
        <v>52</v>
      </c>
      <c r="E3080">
        <v>7</v>
      </c>
      <c r="F3080">
        <v>0.76043152809143066</v>
      </c>
      <c r="G3080">
        <v>0.74560260772705078</v>
      </c>
      <c r="H3080">
        <v>3.5493918694555759E-3</v>
      </c>
      <c r="I3080">
        <v>71.739508983894225</v>
      </c>
      <c r="J3080" s="6" t="s">
        <v>80</v>
      </c>
    </row>
    <row r="3081" spans="1:10" x14ac:dyDescent="0.25">
      <c r="A3081" s="5" t="str">
        <f t="shared" si="48"/>
        <v/>
      </c>
      <c r="B3081" t="s">
        <v>92</v>
      </c>
      <c r="C3081" t="s">
        <v>103</v>
      </c>
      <c r="D3081" s="8" t="s">
        <v>52</v>
      </c>
      <c r="E3081">
        <v>8</v>
      </c>
      <c r="F3081">
        <v>0.73464876413345337</v>
      </c>
      <c r="G3081">
        <v>0.71894031763076782</v>
      </c>
      <c r="H3081">
        <v>4.0538511238992214E-3</v>
      </c>
      <c r="I3081">
        <v>74.048467833561674</v>
      </c>
      <c r="J3081" s="6" t="s">
        <v>80</v>
      </c>
    </row>
    <row r="3082" spans="1:10" x14ac:dyDescent="0.25">
      <c r="A3082" s="5" t="str">
        <f t="shared" si="48"/>
        <v/>
      </c>
      <c r="B3082" t="s">
        <v>92</v>
      </c>
      <c r="C3082" t="s">
        <v>103</v>
      </c>
      <c r="D3082" s="8" t="s">
        <v>52</v>
      </c>
      <c r="E3082">
        <v>9</v>
      </c>
      <c r="F3082">
        <v>0.65399765968322754</v>
      </c>
      <c r="G3082">
        <v>0.61824995279312134</v>
      </c>
      <c r="H3082">
        <v>4.4620037078857422E-3</v>
      </c>
      <c r="I3082">
        <v>78.757067843839764</v>
      </c>
      <c r="J3082" s="6" t="s">
        <v>80</v>
      </c>
    </row>
    <row r="3083" spans="1:10" x14ac:dyDescent="0.25">
      <c r="A3083" s="5" t="str">
        <f t="shared" si="48"/>
        <v/>
      </c>
      <c r="B3083" t="s">
        <v>92</v>
      </c>
      <c r="C3083" t="s">
        <v>103</v>
      </c>
      <c r="D3083" s="8" t="s">
        <v>52</v>
      </c>
      <c r="E3083">
        <v>10</v>
      </c>
      <c r="F3083">
        <v>0.60145366191864014</v>
      </c>
      <c r="G3083">
        <v>0.57212966680526733</v>
      </c>
      <c r="H3083">
        <v>5.079406313598156E-3</v>
      </c>
      <c r="I3083">
        <v>83.24436441552227</v>
      </c>
      <c r="J3083" s="6" t="s">
        <v>80</v>
      </c>
    </row>
    <row r="3084" spans="1:10" x14ac:dyDescent="0.25">
      <c r="A3084" s="5" t="str">
        <f t="shared" si="48"/>
        <v/>
      </c>
      <c r="B3084" t="s">
        <v>92</v>
      </c>
      <c r="C3084" t="s">
        <v>103</v>
      </c>
      <c r="D3084" s="8" t="s">
        <v>52</v>
      </c>
      <c r="E3084">
        <v>11</v>
      </c>
      <c r="F3084">
        <v>0.61993896961212158</v>
      </c>
      <c r="G3084">
        <v>0.59667283296585083</v>
      </c>
      <c r="H3084">
        <v>5.9437695890665054E-3</v>
      </c>
      <c r="I3084">
        <v>86.869142399869816</v>
      </c>
      <c r="J3084" s="6" t="s">
        <v>80</v>
      </c>
    </row>
    <row r="3085" spans="1:10" x14ac:dyDescent="0.25">
      <c r="A3085" s="5" t="str">
        <f t="shared" si="48"/>
        <v/>
      </c>
      <c r="B3085" t="s">
        <v>92</v>
      </c>
      <c r="C3085" t="s">
        <v>103</v>
      </c>
      <c r="D3085" s="8" t="s">
        <v>52</v>
      </c>
      <c r="E3085">
        <v>12</v>
      </c>
      <c r="F3085">
        <v>0.75122362375259399</v>
      </c>
      <c r="G3085">
        <v>0.72881031036376953</v>
      </c>
      <c r="H3085">
        <v>6.9149015471339226E-3</v>
      </c>
      <c r="I3085">
        <v>88.28589425861594</v>
      </c>
      <c r="J3085" s="6" t="s">
        <v>80</v>
      </c>
    </row>
    <row r="3086" spans="1:10" x14ac:dyDescent="0.25">
      <c r="A3086" s="5" t="str">
        <f t="shared" si="48"/>
        <v/>
      </c>
      <c r="B3086" t="s">
        <v>92</v>
      </c>
      <c r="C3086" t="s">
        <v>103</v>
      </c>
      <c r="D3086" s="8" t="s">
        <v>52</v>
      </c>
      <c r="E3086">
        <v>13</v>
      </c>
      <c r="F3086">
        <v>1.0022388696670532</v>
      </c>
      <c r="G3086">
        <v>0.95739775896072388</v>
      </c>
      <c r="H3086">
        <v>7.9389149323105812E-3</v>
      </c>
      <c r="I3086">
        <v>89.77252943001443</v>
      </c>
      <c r="J3086" s="6" t="s">
        <v>80</v>
      </c>
    </row>
    <row r="3087" spans="1:10" x14ac:dyDescent="0.25">
      <c r="A3087" s="5" t="str">
        <f t="shared" si="48"/>
        <v/>
      </c>
      <c r="B3087" t="s">
        <v>92</v>
      </c>
      <c r="C3087" t="s">
        <v>103</v>
      </c>
      <c r="D3087" s="8" t="s">
        <v>52</v>
      </c>
      <c r="E3087">
        <v>14</v>
      </c>
      <c r="F3087">
        <v>1.2701410055160522</v>
      </c>
      <c r="G3087">
        <v>1.2194715738296509</v>
      </c>
      <c r="H3087">
        <v>8.8255889713764191E-3</v>
      </c>
      <c r="I3087">
        <v>90.288715923122993</v>
      </c>
      <c r="J3087" s="6" t="s">
        <v>80</v>
      </c>
    </row>
    <row r="3088" spans="1:10" x14ac:dyDescent="0.25">
      <c r="A3088" s="5" t="str">
        <f t="shared" si="48"/>
        <v/>
      </c>
      <c r="B3088" t="s">
        <v>92</v>
      </c>
      <c r="C3088" t="s">
        <v>103</v>
      </c>
      <c r="D3088" s="8" t="s">
        <v>52</v>
      </c>
      <c r="E3088">
        <v>15</v>
      </c>
      <c r="F3088">
        <v>1.5008909702301025</v>
      </c>
      <c r="G3088">
        <v>1.5180182456970215</v>
      </c>
      <c r="H3088">
        <v>9.2880688607692719E-3</v>
      </c>
      <c r="I3088">
        <v>90.506472015724171</v>
      </c>
      <c r="J3088" s="6" t="s">
        <v>80</v>
      </c>
    </row>
    <row r="3089" spans="1:10" x14ac:dyDescent="0.25">
      <c r="A3089" s="5" t="str">
        <f t="shared" si="48"/>
        <v/>
      </c>
      <c r="B3089" t="s">
        <v>92</v>
      </c>
      <c r="C3089" t="s">
        <v>103</v>
      </c>
      <c r="D3089" s="8" t="s">
        <v>52</v>
      </c>
      <c r="E3089">
        <v>16</v>
      </c>
      <c r="F3089">
        <v>1.8513107299804688</v>
      </c>
      <c r="G3089">
        <v>1.883568286895752</v>
      </c>
      <c r="H3089">
        <v>9.5798894762992859E-3</v>
      </c>
      <c r="I3089">
        <v>90.593189797564349</v>
      </c>
      <c r="J3089" s="6" t="s">
        <v>80</v>
      </c>
    </row>
    <row r="3090" spans="1:10" x14ac:dyDescent="0.25">
      <c r="A3090" s="5" t="str">
        <f t="shared" si="48"/>
        <v/>
      </c>
      <c r="B3090" t="s">
        <v>92</v>
      </c>
      <c r="C3090" t="s">
        <v>103</v>
      </c>
      <c r="D3090" s="8" t="s">
        <v>52</v>
      </c>
      <c r="E3090">
        <v>17</v>
      </c>
      <c r="F3090">
        <v>2.1767685413360596</v>
      </c>
      <c r="G3090">
        <v>2.196253776550293</v>
      </c>
      <c r="H3090">
        <v>9.6669523045420647E-3</v>
      </c>
      <c r="I3090">
        <v>88.998634345289759</v>
      </c>
      <c r="J3090" s="6" t="s">
        <v>80</v>
      </c>
    </row>
    <row r="3091" spans="1:10" x14ac:dyDescent="0.25">
      <c r="A3091" s="5" t="str">
        <f t="shared" si="48"/>
        <v/>
      </c>
      <c r="B3091" t="s">
        <v>92</v>
      </c>
      <c r="C3091" t="s">
        <v>103</v>
      </c>
      <c r="D3091" s="8" t="s">
        <v>52</v>
      </c>
      <c r="E3091">
        <v>18</v>
      </c>
      <c r="F3091">
        <v>2.434464693069458</v>
      </c>
      <c r="G3091">
        <v>2.4073855876922607</v>
      </c>
      <c r="H3091">
        <v>9.5938900485634804E-3</v>
      </c>
      <c r="I3091">
        <v>86.224940623669951</v>
      </c>
      <c r="J3091" s="6" t="s">
        <v>80</v>
      </c>
    </row>
    <row r="3092" spans="1:10" x14ac:dyDescent="0.25">
      <c r="A3092" s="5" t="str">
        <f t="shared" si="48"/>
        <v/>
      </c>
      <c r="B3092" t="s">
        <v>92</v>
      </c>
      <c r="C3092" t="s">
        <v>103</v>
      </c>
      <c r="D3092" s="8" t="s">
        <v>52</v>
      </c>
      <c r="E3092">
        <v>19</v>
      </c>
      <c r="F3092">
        <v>2.5097005367279053</v>
      </c>
      <c r="G3092">
        <v>1.5628235340118408</v>
      </c>
      <c r="H3092">
        <v>9.6680773422122002E-3</v>
      </c>
      <c r="I3092">
        <v>82.866486988845168</v>
      </c>
      <c r="J3092" s="6" t="s">
        <v>80</v>
      </c>
    </row>
    <row r="3093" spans="1:10" x14ac:dyDescent="0.25">
      <c r="A3093" s="5" t="str">
        <f t="shared" si="48"/>
        <v/>
      </c>
      <c r="B3093" t="s">
        <v>92</v>
      </c>
      <c r="C3093" t="s">
        <v>103</v>
      </c>
      <c r="D3093" s="8" t="s">
        <v>52</v>
      </c>
      <c r="E3093">
        <v>20</v>
      </c>
      <c r="F3093">
        <v>2.3526146411895752</v>
      </c>
      <c r="G3093">
        <v>1.8241132497787476</v>
      </c>
      <c r="H3093">
        <v>9.0912384912371635E-3</v>
      </c>
      <c r="I3093">
        <v>79.411716232972552</v>
      </c>
      <c r="J3093" s="6" t="s">
        <v>80</v>
      </c>
    </row>
    <row r="3094" spans="1:10" x14ac:dyDescent="0.25">
      <c r="A3094" s="5" t="str">
        <f t="shared" si="48"/>
        <v/>
      </c>
      <c r="B3094" t="s">
        <v>92</v>
      </c>
      <c r="C3094" t="s">
        <v>103</v>
      </c>
      <c r="D3094" s="8" t="s">
        <v>52</v>
      </c>
      <c r="E3094">
        <v>21</v>
      </c>
      <c r="F3094">
        <v>2.2752511501312256</v>
      </c>
      <c r="G3094">
        <v>2.7206695079803467</v>
      </c>
      <c r="H3094">
        <v>8.8535407558083534E-3</v>
      </c>
      <c r="I3094">
        <v>77.141513320956676</v>
      </c>
      <c r="J3094" s="6" t="s">
        <v>80</v>
      </c>
    </row>
    <row r="3095" spans="1:10" x14ac:dyDescent="0.25">
      <c r="A3095" s="5" t="str">
        <f t="shared" si="48"/>
        <v/>
      </c>
      <c r="B3095" t="s">
        <v>92</v>
      </c>
      <c r="C3095" t="s">
        <v>103</v>
      </c>
      <c r="D3095" s="8" t="s">
        <v>52</v>
      </c>
      <c r="E3095">
        <v>22</v>
      </c>
      <c r="F3095">
        <v>2.0685799121856689</v>
      </c>
      <c r="G3095">
        <v>2.1901071071624756</v>
      </c>
      <c r="H3095">
        <v>8.1876590847969055E-3</v>
      </c>
      <c r="I3095">
        <v>75.903145910778932</v>
      </c>
      <c r="J3095" s="6" t="s">
        <v>80</v>
      </c>
    </row>
    <row r="3096" spans="1:10" x14ac:dyDescent="0.25">
      <c r="A3096" s="5" t="str">
        <f t="shared" si="48"/>
        <v/>
      </c>
      <c r="B3096" t="s">
        <v>92</v>
      </c>
      <c r="C3096" t="s">
        <v>103</v>
      </c>
      <c r="D3096" s="8" t="s">
        <v>52</v>
      </c>
      <c r="E3096">
        <v>23</v>
      </c>
      <c r="F3096">
        <v>1.8177090883255005</v>
      </c>
      <c r="G3096">
        <v>1.8483575582504272</v>
      </c>
      <c r="H3096">
        <v>8.0733960494399071E-3</v>
      </c>
      <c r="I3096">
        <v>75.181783612165319</v>
      </c>
      <c r="J3096" s="6" t="s">
        <v>80</v>
      </c>
    </row>
    <row r="3097" spans="1:10" x14ac:dyDescent="0.25">
      <c r="A3097" s="5" t="str">
        <f t="shared" si="48"/>
        <v/>
      </c>
      <c r="B3097" t="s">
        <v>92</v>
      </c>
      <c r="C3097" t="s">
        <v>103</v>
      </c>
      <c r="D3097" s="8" t="s">
        <v>52</v>
      </c>
      <c r="E3097">
        <v>24</v>
      </c>
      <c r="F3097">
        <v>1.4634226560592651</v>
      </c>
      <c r="G3097">
        <v>1.5139356851577759</v>
      </c>
      <c r="H3097">
        <v>7.6662604697048664E-3</v>
      </c>
      <c r="I3097">
        <v>74.817557569208873</v>
      </c>
      <c r="J3097" s="6" t="s">
        <v>80</v>
      </c>
    </row>
    <row r="3098" spans="1:10" x14ac:dyDescent="0.25">
      <c r="A3098" s="5" t="str">
        <f t="shared" si="48"/>
        <v/>
      </c>
      <c r="B3098" t="s">
        <v>92</v>
      </c>
      <c r="C3098" t="s">
        <v>103</v>
      </c>
      <c r="D3098" s="8" t="s">
        <v>53</v>
      </c>
      <c r="E3098">
        <v>1</v>
      </c>
      <c r="F3098">
        <v>1.2635668516159058</v>
      </c>
      <c r="G3098">
        <v>1.2850914001464844</v>
      </c>
      <c r="H3098">
        <v>6.7789154127240181E-3</v>
      </c>
      <c r="I3098">
        <v>74.367084534446406</v>
      </c>
      <c r="J3098" s="6" t="s">
        <v>80</v>
      </c>
    </row>
    <row r="3099" spans="1:10" x14ac:dyDescent="0.25">
      <c r="A3099" s="5" t="str">
        <f t="shared" si="48"/>
        <v/>
      </c>
      <c r="B3099" t="s">
        <v>92</v>
      </c>
      <c r="C3099" t="s">
        <v>103</v>
      </c>
      <c r="D3099" s="8" t="s">
        <v>53</v>
      </c>
      <c r="E3099">
        <v>2</v>
      </c>
      <c r="F3099">
        <v>1.0653373003005981</v>
      </c>
      <c r="G3099">
        <v>1.0869812965393066</v>
      </c>
      <c r="H3099">
        <v>6.2234452925622463E-3</v>
      </c>
      <c r="I3099">
        <v>73.568723897876879</v>
      </c>
      <c r="J3099" s="6" t="s">
        <v>80</v>
      </c>
    </row>
    <row r="3100" spans="1:10" x14ac:dyDescent="0.25">
      <c r="A3100" s="5" t="str">
        <f t="shared" si="48"/>
        <v/>
      </c>
      <c r="B3100" t="s">
        <v>92</v>
      </c>
      <c r="C3100" t="s">
        <v>103</v>
      </c>
      <c r="D3100" s="8" t="s">
        <v>53</v>
      </c>
      <c r="E3100">
        <v>3</v>
      </c>
      <c r="F3100">
        <v>0.92263203859329224</v>
      </c>
      <c r="G3100">
        <v>0.94781869649887085</v>
      </c>
      <c r="H3100">
        <v>5.4689086973667145E-3</v>
      </c>
      <c r="I3100">
        <v>72.69962033330161</v>
      </c>
      <c r="J3100" s="6" t="s">
        <v>80</v>
      </c>
    </row>
    <row r="3101" spans="1:10" x14ac:dyDescent="0.25">
      <c r="A3101" s="5" t="str">
        <f t="shared" si="48"/>
        <v/>
      </c>
      <c r="B3101" t="s">
        <v>92</v>
      </c>
      <c r="C3101" t="s">
        <v>103</v>
      </c>
      <c r="D3101" s="8" t="s">
        <v>53</v>
      </c>
      <c r="E3101">
        <v>4</v>
      </c>
      <c r="F3101">
        <v>0.82295960187911987</v>
      </c>
      <c r="G3101">
        <v>0.84857970476150513</v>
      </c>
      <c r="H3101">
        <v>4.8583187162876129E-3</v>
      </c>
      <c r="I3101">
        <v>71.979129578809477</v>
      </c>
      <c r="J3101" s="6" t="s">
        <v>80</v>
      </c>
    </row>
    <row r="3102" spans="1:10" x14ac:dyDescent="0.25">
      <c r="A3102" s="5" t="str">
        <f t="shared" si="48"/>
        <v/>
      </c>
      <c r="B3102" t="s">
        <v>92</v>
      </c>
      <c r="C3102" t="s">
        <v>103</v>
      </c>
      <c r="D3102" s="8" t="s">
        <v>53</v>
      </c>
      <c r="E3102">
        <v>5</v>
      </c>
      <c r="F3102">
        <v>0.76709014177322388</v>
      </c>
      <c r="G3102">
        <v>0.77521103620529175</v>
      </c>
      <c r="H3102">
        <v>4.304137546569109E-3</v>
      </c>
      <c r="I3102">
        <v>71.17422789381979</v>
      </c>
      <c r="J3102" s="6" t="s">
        <v>80</v>
      </c>
    </row>
    <row r="3103" spans="1:10" x14ac:dyDescent="0.25">
      <c r="A3103" s="5" t="str">
        <f t="shared" si="48"/>
        <v/>
      </c>
      <c r="B3103" t="s">
        <v>92</v>
      </c>
      <c r="C3103" t="s">
        <v>103</v>
      </c>
      <c r="D3103" s="8" t="s">
        <v>53</v>
      </c>
      <c r="E3103">
        <v>6</v>
      </c>
      <c r="F3103">
        <v>0.74537777900695801</v>
      </c>
      <c r="G3103">
        <v>0.75121033191680908</v>
      </c>
      <c r="H3103">
        <v>3.8103761617094278E-3</v>
      </c>
      <c r="I3103">
        <v>70.679244181941002</v>
      </c>
      <c r="J3103" s="6" t="s">
        <v>80</v>
      </c>
    </row>
    <row r="3104" spans="1:10" x14ac:dyDescent="0.25">
      <c r="A3104" s="5" t="str">
        <f t="shared" si="48"/>
        <v/>
      </c>
      <c r="B3104" t="s">
        <v>92</v>
      </c>
      <c r="C3104" t="s">
        <v>103</v>
      </c>
      <c r="D3104" s="8" t="s">
        <v>53</v>
      </c>
      <c r="E3104">
        <v>7</v>
      </c>
      <c r="F3104">
        <v>0.78669285774230957</v>
      </c>
      <c r="G3104">
        <v>0.79058670997619629</v>
      </c>
      <c r="H3104">
        <v>3.6757455673068762E-3</v>
      </c>
      <c r="I3104">
        <v>70.809561274025782</v>
      </c>
      <c r="J3104" s="6" t="s">
        <v>80</v>
      </c>
    </row>
    <row r="3105" spans="1:10" x14ac:dyDescent="0.25">
      <c r="A3105" s="5" t="str">
        <f t="shared" si="48"/>
        <v/>
      </c>
      <c r="B3105" t="s">
        <v>92</v>
      </c>
      <c r="C3105" t="s">
        <v>103</v>
      </c>
      <c r="D3105" s="8" t="s">
        <v>53</v>
      </c>
      <c r="E3105">
        <v>8</v>
      </c>
      <c r="F3105">
        <v>0.74976456165313721</v>
      </c>
      <c r="G3105">
        <v>0.74997061491012573</v>
      </c>
      <c r="H3105">
        <v>3.8388790562748909E-3</v>
      </c>
      <c r="I3105">
        <v>72.843940800082493</v>
      </c>
      <c r="J3105" s="6" t="s">
        <v>80</v>
      </c>
    </row>
    <row r="3106" spans="1:10" x14ac:dyDescent="0.25">
      <c r="A3106" s="5" t="str">
        <f t="shared" si="48"/>
        <v/>
      </c>
      <c r="B3106" t="s">
        <v>92</v>
      </c>
      <c r="C3106" t="s">
        <v>103</v>
      </c>
      <c r="D3106" s="8" t="s">
        <v>53</v>
      </c>
      <c r="E3106">
        <v>9</v>
      </c>
      <c r="F3106">
        <v>0.64543884992599487</v>
      </c>
      <c r="G3106">
        <v>0.63318395614624023</v>
      </c>
      <c r="H3106">
        <v>4.3278527446091175E-3</v>
      </c>
      <c r="I3106">
        <v>76.39969509477254</v>
      </c>
      <c r="J3106" s="6" t="s">
        <v>80</v>
      </c>
    </row>
    <row r="3107" spans="1:10" x14ac:dyDescent="0.25">
      <c r="A3107" s="5" t="str">
        <f t="shared" si="48"/>
        <v/>
      </c>
      <c r="B3107" t="s">
        <v>92</v>
      </c>
      <c r="C3107" t="s">
        <v>103</v>
      </c>
      <c r="D3107" s="8" t="s">
        <v>53</v>
      </c>
      <c r="E3107">
        <v>10</v>
      </c>
      <c r="F3107">
        <v>0.58397024869918823</v>
      </c>
      <c r="G3107">
        <v>0.56803721189498901</v>
      </c>
      <c r="H3107">
        <v>5.1778135821223259E-3</v>
      </c>
      <c r="I3107">
        <v>80.095309709685154</v>
      </c>
      <c r="J3107" s="6" t="s">
        <v>80</v>
      </c>
    </row>
    <row r="3108" spans="1:10" x14ac:dyDescent="0.25">
      <c r="A3108" s="5" t="str">
        <f t="shared" si="48"/>
        <v/>
      </c>
      <c r="B3108" t="s">
        <v>92</v>
      </c>
      <c r="C3108" t="s">
        <v>103</v>
      </c>
      <c r="D3108" s="8" t="s">
        <v>53</v>
      </c>
      <c r="E3108">
        <v>11</v>
      </c>
      <c r="F3108">
        <v>0.5782657265663147</v>
      </c>
      <c r="G3108">
        <v>0.57728254795074463</v>
      </c>
      <c r="H3108">
        <v>6.0823992826044559E-3</v>
      </c>
      <c r="I3108">
        <v>83.550940964199143</v>
      </c>
      <c r="J3108" s="6" t="s">
        <v>80</v>
      </c>
    </row>
    <row r="3109" spans="1:10" x14ac:dyDescent="0.25">
      <c r="A3109" s="5" t="str">
        <f t="shared" si="48"/>
        <v/>
      </c>
      <c r="B3109" t="s">
        <v>92</v>
      </c>
      <c r="C3109" t="s">
        <v>103</v>
      </c>
      <c r="D3109" s="8" t="s">
        <v>53</v>
      </c>
      <c r="E3109">
        <v>12</v>
      </c>
      <c r="F3109">
        <v>0.69591379165649414</v>
      </c>
      <c r="G3109">
        <v>0.68609499931335449</v>
      </c>
      <c r="H3109">
        <v>7.0325182750821114E-3</v>
      </c>
      <c r="I3109">
        <v>85.342264876125228</v>
      </c>
      <c r="J3109" s="6" t="s">
        <v>80</v>
      </c>
    </row>
    <row r="3110" spans="1:10" x14ac:dyDescent="0.25">
      <c r="A3110" s="5" t="str">
        <f t="shared" si="48"/>
        <v/>
      </c>
      <c r="B3110" t="s">
        <v>92</v>
      </c>
      <c r="C3110" t="s">
        <v>103</v>
      </c>
      <c r="D3110" s="8" t="s">
        <v>53</v>
      </c>
      <c r="E3110">
        <v>13</v>
      </c>
      <c r="F3110">
        <v>0.92278069257736206</v>
      </c>
      <c r="G3110">
        <v>0.88752657175064087</v>
      </c>
      <c r="H3110">
        <v>8.0033512786030769E-3</v>
      </c>
      <c r="I3110">
        <v>87.294808877568499</v>
      </c>
      <c r="J3110" s="6" t="s">
        <v>80</v>
      </c>
    </row>
    <row r="3111" spans="1:10" x14ac:dyDescent="0.25">
      <c r="A3111" s="5" t="str">
        <f t="shared" si="48"/>
        <v/>
      </c>
      <c r="B3111" t="s">
        <v>92</v>
      </c>
      <c r="C3111" t="s">
        <v>103</v>
      </c>
      <c r="D3111" s="8" t="s">
        <v>53</v>
      </c>
      <c r="E3111">
        <v>14</v>
      </c>
      <c r="F3111">
        <v>1.1876838207244873</v>
      </c>
      <c r="G3111">
        <v>1.1572682857513428</v>
      </c>
      <c r="H3111">
        <v>8.8411374017596245E-3</v>
      </c>
      <c r="I3111">
        <v>88.798321966824702</v>
      </c>
      <c r="J3111" s="6" t="s">
        <v>80</v>
      </c>
    </row>
    <row r="3112" spans="1:10" x14ac:dyDescent="0.25">
      <c r="A3112" s="5" t="str">
        <f t="shared" si="48"/>
        <v/>
      </c>
      <c r="B3112" t="s">
        <v>92</v>
      </c>
      <c r="C3112" t="s">
        <v>103</v>
      </c>
      <c r="D3112" s="8" t="s">
        <v>53</v>
      </c>
      <c r="E3112">
        <v>15</v>
      </c>
      <c r="F3112">
        <v>1.4709538221359253</v>
      </c>
      <c r="G3112">
        <v>1.4482496976852417</v>
      </c>
      <c r="H3112">
        <v>9.1796405613422394E-3</v>
      </c>
      <c r="I3112">
        <v>89.22770864095331</v>
      </c>
      <c r="J3112" s="6" t="s">
        <v>80</v>
      </c>
    </row>
    <row r="3113" spans="1:10" x14ac:dyDescent="0.25">
      <c r="A3113" s="5" t="str">
        <f t="shared" si="48"/>
        <v/>
      </c>
      <c r="B3113" t="s">
        <v>92</v>
      </c>
      <c r="C3113" t="s">
        <v>103</v>
      </c>
      <c r="D3113" s="8" t="s">
        <v>53</v>
      </c>
      <c r="E3113">
        <v>16</v>
      </c>
      <c r="F3113">
        <v>1.8472565412521362</v>
      </c>
      <c r="G3113">
        <v>1.8116394281387329</v>
      </c>
      <c r="H3113">
        <v>9.4017274677753448E-3</v>
      </c>
      <c r="I3113">
        <v>89.010248658316314</v>
      </c>
      <c r="J3113" s="6" t="s">
        <v>80</v>
      </c>
    </row>
    <row r="3114" spans="1:10" x14ac:dyDescent="0.25">
      <c r="A3114" s="5" t="str">
        <f t="shared" si="48"/>
        <v/>
      </c>
      <c r="B3114" t="s">
        <v>92</v>
      </c>
      <c r="C3114" t="s">
        <v>103</v>
      </c>
      <c r="D3114" s="8" t="s">
        <v>53</v>
      </c>
      <c r="E3114">
        <v>17</v>
      </c>
      <c r="F3114">
        <v>2.1723568439483643</v>
      </c>
      <c r="G3114">
        <v>2.1338624954223633</v>
      </c>
      <c r="H3114">
        <v>9.5284981653094292E-3</v>
      </c>
      <c r="I3114">
        <v>87.886496051009203</v>
      </c>
      <c r="J3114" s="6" t="s">
        <v>80</v>
      </c>
    </row>
    <row r="3115" spans="1:10" x14ac:dyDescent="0.25">
      <c r="A3115" s="5" t="str">
        <f t="shared" si="48"/>
        <v/>
      </c>
      <c r="B3115" t="s">
        <v>92</v>
      </c>
      <c r="C3115" t="s">
        <v>103</v>
      </c>
      <c r="D3115" s="8" t="s">
        <v>53</v>
      </c>
      <c r="E3115">
        <v>18</v>
      </c>
      <c r="F3115">
        <v>2.4288539886474609</v>
      </c>
      <c r="G3115">
        <v>2.3789916038513184</v>
      </c>
      <c r="H3115">
        <v>9.5083639025688171E-3</v>
      </c>
      <c r="I3115">
        <v>86.208085495361274</v>
      </c>
      <c r="J3115" s="6" t="s">
        <v>80</v>
      </c>
    </row>
    <row r="3116" spans="1:10" x14ac:dyDescent="0.25">
      <c r="A3116" s="5" t="str">
        <f t="shared" si="48"/>
        <v/>
      </c>
      <c r="B3116" t="s">
        <v>92</v>
      </c>
      <c r="C3116" t="s">
        <v>103</v>
      </c>
      <c r="D3116" s="8" t="s">
        <v>53</v>
      </c>
      <c r="E3116">
        <v>19</v>
      </c>
      <c r="F3116">
        <v>2.4852807521820068</v>
      </c>
      <c r="G3116">
        <v>1.5571845769882202</v>
      </c>
      <c r="H3116">
        <v>9.495660662651062E-3</v>
      </c>
      <c r="I3116">
        <v>83.053454264244209</v>
      </c>
      <c r="J3116" s="6" t="s">
        <v>80</v>
      </c>
    </row>
    <row r="3117" spans="1:10" x14ac:dyDescent="0.25">
      <c r="A3117" s="5" t="str">
        <f t="shared" si="48"/>
        <v/>
      </c>
      <c r="B3117" t="s">
        <v>92</v>
      </c>
      <c r="C3117" t="s">
        <v>103</v>
      </c>
      <c r="D3117" s="8" t="s">
        <v>53</v>
      </c>
      <c r="E3117">
        <v>20</v>
      </c>
      <c r="F3117">
        <v>2.3211655616760254</v>
      </c>
      <c r="G3117">
        <v>1.8053749799728394</v>
      </c>
      <c r="H3117">
        <v>9.0046357363462448E-3</v>
      </c>
      <c r="I3117">
        <v>78.723309897138606</v>
      </c>
      <c r="J3117" s="6" t="s">
        <v>80</v>
      </c>
    </row>
    <row r="3118" spans="1:10" x14ac:dyDescent="0.25">
      <c r="A3118" s="5" t="str">
        <f t="shared" si="48"/>
        <v/>
      </c>
      <c r="B3118" t="s">
        <v>92</v>
      </c>
      <c r="C3118" t="s">
        <v>103</v>
      </c>
      <c r="D3118" s="8" t="s">
        <v>53</v>
      </c>
      <c r="E3118">
        <v>21</v>
      </c>
      <c r="F3118">
        <v>2.2491323947906494</v>
      </c>
      <c r="G3118">
        <v>2.7197282314300537</v>
      </c>
      <c r="H3118">
        <v>8.850952610373497E-3</v>
      </c>
      <c r="I3118">
        <v>76.189044739752674</v>
      </c>
      <c r="J3118" s="6" t="s">
        <v>80</v>
      </c>
    </row>
    <row r="3119" spans="1:10" x14ac:dyDescent="0.25">
      <c r="A3119" s="5" t="str">
        <f t="shared" si="48"/>
        <v/>
      </c>
      <c r="B3119" t="s">
        <v>92</v>
      </c>
      <c r="C3119" t="s">
        <v>103</v>
      </c>
      <c r="D3119" s="8" t="s">
        <v>53</v>
      </c>
      <c r="E3119">
        <v>22</v>
      </c>
      <c r="F3119">
        <v>2.0358929634094238</v>
      </c>
      <c r="G3119">
        <v>2.1716151237487793</v>
      </c>
      <c r="H3119">
        <v>8.2439566031098366E-3</v>
      </c>
      <c r="I3119">
        <v>74.852516815513539</v>
      </c>
      <c r="J3119" s="6" t="s">
        <v>80</v>
      </c>
    </row>
    <row r="3120" spans="1:10" x14ac:dyDescent="0.25">
      <c r="A3120" s="5" t="str">
        <f t="shared" si="48"/>
        <v/>
      </c>
      <c r="B3120" t="s">
        <v>92</v>
      </c>
      <c r="C3120" t="s">
        <v>103</v>
      </c>
      <c r="D3120" s="8" t="s">
        <v>53</v>
      </c>
      <c r="E3120">
        <v>23</v>
      </c>
      <c r="F3120">
        <v>1.8210430145263672</v>
      </c>
      <c r="G3120">
        <v>1.8375396728515625</v>
      </c>
      <c r="H3120">
        <v>8.0803968012332916E-3</v>
      </c>
      <c r="I3120">
        <v>74.105373690530826</v>
      </c>
      <c r="J3120" s="6" t="s">
        <v>80</v>
      </c>
    </row>
    <row r="3121" spans="1:10" x14ac:dyDescent="0.25">
      <c r="A3121" s="5" t="str">
        <f t="shared" si="48"/>
        <v/>
      </c>
      <c r="B3121" t="s">
        <v>92</v>
      </c>
      <c r="C3121" t="s">
        <v>103</v>
      </c>
      <c r="D3121" s="8" t="s">
        <v>53</v>
      </c>
      <c r="E3121">
        <v>24</v>
      </c>
      <c r="F3121">
        <v>1.4912484884262085</v>
      </c>
      <c r="G3121">
        <v>1.5104806423187256</v>
      </c>
      <c r="H3121">
        <v>7.6921582221984863E-3</v>
      </c>
      <c r="I3121">
        <v>72.75527291480978</v>
      </c>
      <c r="J3121" s="6" t="s">
        <v>80</v>
      </c>
    </row>
    <row r="3122" spans="1:10" x14ac:dyDescent="0.25">
      <c r="A3122" s="5" t="str">
        <f t="shared" si="48"/>
        <v/>
      </c>
      <c r="B3122" t="s">
        <v>92</v>
      </c>
      <c r="C3122" t="s">
        <v>103</v>
      </c>
      <c r="D3122" s="8" t="s">
        <v>54</v>
      </c>
      <c r="E3122">
        <v>1</v>
      </c>
      <c r="F3122">
        <v>1.2356486320495605</v>
      </c>
      <c r="G3122">
        <v>1.2690862417221069</v>
      </c>
      <c r="H3122">
        <v>6.7238188348710537E-3</v>
      </c>
      <c r="I3122">
        <v>71.804536509917838</v>
      </c>
      <c r="J3122" s="6" t="s">
        <v>80</v>
      </c>
    </row>
    <row r="3123" spans="1:10" x14ac:dyDescent="0.25">
      <c r="A3123" s="5" t="str">
        <f t="shared" si="48"/>
        <v/>
      </c>
      <c r="B3123" t="s">
        <v>92</v>
      </c>
      <c r="C3123" t="s">
        <v>103</v>
      </c>
      <c r="D3123" s="8" t="s">
        <v>54</v>
      </c>
      <c r="E3123">
        <v>2</v>
      </c>
      <c r="F3123">
        <v>1.0567134618759155</v>
      </c>
      <c r="G3123">
        <v>1.0723453760147095</v>
      </c>
      <c r="H3123">
        <v>6.0894740745425224E-3</v>
      </c>
      <c r="I3123">
        <v>71.132017944602296</v>
      </c>
      <c r="J3123" s="6" t="s">
        <v>80</v>
      </c>
    </row>
    <row r="3124" spans="1:10" x14ac:dyDescent="0.25">
      <c r="A3124" s="5" t="str">
        <f t="shared" si="48"/>
        <v/>
      </c>
      <c r="B3124" t="s">
        <v>92</v>
      </c>
      <c r="C3124" t="s">
        <v>103</v>
      </c>
      <c r="D3124" s="8" t="s">
        <v>54</v>
      </c>
      <c r="E3124">
        <v>3</v>
      </c>
      <c r="F3124">
        <v>0.91879838705062866</v>
      </c>
      <c r="G3124">
        <v>0.93747127056121826</v>
      </c>
      <c r="H3124">
        <v>5.3995111957192421E-3</v>
      </c>
      <c r="I3124">
        <v>70.665367207785096</v>
      </c>
      <c r="J3124" s="6" t="s">
        <v>80</v>
      </c>
    </row>
    <row r="3125" spans="1:10" x14ac:dyDescent="0.25">
      <c r="A3125" s="5" t="str">
        <f t="shared" si="48"/>
        <v/>
      </c>
      <c r="B3125" t="s">
        <v>92</v>
      </c>
      <c r="C3125" t="s">
        <v>103</v>
      </c>
      <c r="D3125" s="8" t="s">
        <v>54</v>
      </c>
      <c r="E3125">
        <v>4</v>
      </c>
      <c r="F3125">
        <v>0.82220625877380371</v>
      </c>
      <c r="G3125">
        <v>0.83778178691864014</v>
      </c>
      <c r="H3125">
        <v>4.7371196560561657E-3</v>
      </c>
      <c r="I3125">
        <v>70.209863424441053</v>
      </c>
      <c r="J3125" s="6" t="s">
        <v>80</v>
      </c>
    </row>
    <row r="3126" spans="1:10" x14ac:dyDescent="0.25">
      <c r="A3126" s="5" t="str">
        <f t="shared" si="48"/>
        <v/>
      </c>
      <c r="B3126" t="s">
        <v>92</v>
      </c>
      <c r="C3126" t="s">
        <v>103</v>
      </c>
      <c r="D3126" s="8" t="s">
        <v>54</v>
      </c>
      <c r="E3126">
        <v>5</v>
      </c>
      <c r="F3126">
        <v>0.76635736227035522</v>
      </c>
      <c r="G3126">
        <v>0.7679067850112915</v>
      </c>
      <c r="H3126">
        <v>4.1919718496501446E-3</v>
      </c>
      <c r="I3126">
        <v>69.963014500898979</v>
      </c>
      <c r="J3126" s="6" t="s">
        <v>80</v>
      </c>
    </row>
    <row r="3127" spans="1:10" x14ac:dyDescent="0.25">
      <c r="A3127" s="5" t="str">
        <f t="shared" si="48"/>
        <v/>
      </c>
      <c r="B3127" t="s">
        <v>92</v>
      </c>
      <c r="C3127" t="s">
        <v>103</v>
      </c>
      <c r="D3127" s="8" t="s">
        <v>54</v>
      </c>
      <c r="E3127">
        <v>6</v>
      </c>
      <c r="F3127">
        <v>0.75276589393615723</v>
      </c>
      <c r="G3127">
        <v>0.74715101718902588</v>
      </c>
      <c r="H3127">
        <v>3.6763350944966078E-3</v>
      </c>
      <c r="I3127">
        <v>69.705023777777186</v>
      </c>
      <c r="J3127" s="6" t="s">
        <v>80</v>
      </c>
    </row>
    <row r="3128" spans="1:10" x14ac:dyDescent="0.25">
      <c r="A3128" s="5" t="str">
        <f t="shared" si="48"/>
        <v/>
      </c>
      <c r="B3128" t="s">
        <v>92</v>
      </c>
      <c r="C3128" t="s">
        <v>103</v>
      </c>
      <c r="D3128" s="8" t="s">
        <v>54</v>
      </c>
      <c r="E3128">
        <v>7</v>
      </c>
      <c r="F3128">
        <v>0.77846324443817139</v>
      </c>
      <c r="G3128">
        <v>0.78488469123840332</v>
      </c>
      <c r="H3128">
        <v>3.4296882804483175E-3</v>
      </c>
      <c r="I3128">
        <v>69.812820530850971</v>
      </c>
      <c r="J3128" s="6" t="s">
        <v>80</v>
      </c>
    </row>
    <row r="3129" spans="1:10" x14ac:dyDescent="0.25">
      <c r="A3129" s="5" t="str">
        <f t="shared" si="48"/>
        <v/>
      </c>
      <c r="B3129" t="s">
        <v>92</v>
      </c>
      <c r="C3129" t="s">
        <v>103</v>
      </c>
      <c r="D3129" s="8" t="s">
        <v>54</v>
      </c>
      <c r="E3129">
        <v>8</v>
      </c>
      <c r="F3129">
        <v>0.73441344499588013</v>
      </c>
      <c r="G3129">
        <v>0.76079994440078735</v>
      </c>
      <c r="H3129">
        <v>3.644648240879178E-3</v>
      </c>
      <c r="I3129">
        <v>71.473978728888056</v>
      </c>
      <c r="J3129" s="6" t="s">
        <v>80</v>
      </c>
    </row>
    <row r="3130" spans="1:10" x14ac:dyDescent="0.25">
      <c r="A3130" s="5" t="str">
        <f t="shared" si="48"/>
        <v/>
      </c>
      <c r="B3130" t="s">
        <v>92</v>
      </c>
      <c r="C3130" t="s">
        <v>103</v>
      </c>
      <c r="D3130" s="8" t="s">
        <v>54</v>
      </c>
      <c r="E3130">
        <v>9</v>
      </c>
      <c r="F3130">
        <v>0.63173305988311768</v>
      </c>
      <c r="G3130">
        <v>0.64062213897705078</v>
      </c>
      <c r="H3130">
        <v>4.0563731454312801E-3</v>
      </c>
      <c r="I3130">
        <v>73.925275142319919</v>
      </c>
      <c r="J3130" s="6" t="s">
        <v>80</v>
      </c>
    </row>
    <row r="3131" spans="1:10" x14ac:dyDescent="0.25">
      <c r="A3131" s="5" t="str">
        <f t="shared" si="48"/>
        <v/>
      </c>
      <c r="B3131" t="s">
        <v>92</v>
      </c>
      <c r="C3131" t="s">
        <v>103</v>
      </c>
      <c r="D3131" s="8" t="s">
        <v>54</v>
      </c>
      <c r="E3131">
        <v>10</v>
      </c>
      <c r="F3131">
        <v>0.53931534290313721</v>
      </c>
      <c r="G3131">
        <v>0.5472259521484375</v>
      </c>
      <c r="H3131">
        <v>4.7661345452070236E-3</v>
      </c>
      <c r="I3131">
        <v>76.670338510541299</v>
      </c>
      <c r="J3131" s="6" t="s">
        <v>80</v>
      </c>
    </row>
    <row r="3132" spans="1:10" x14ac:dyDescent="0.25">
      <c r="A3132" s="5" t="str">
        <f t="shared" si="48"/>
        <v/>
      </c>
      <c r="B3132" t="s">
        <v>92</v>
      </c>
      <c r="C3132" t="s">
        <v>103</v>
      </c>
      <c r="D3132" s="8" t="s">
        <v>54</v>
      </c>
      <c r="E3132">
        <v>11</v>
      </c>
      <c r="F3132">
        <v>0.51035976409912109</v>
      </c>
      <c r="G3132">
        <v>0.49627676606178284</v>
      </c>
      <c r="H3132">
        <v>5.4122027941048145E-3</v>
      </c>
      <c r="I3132">
        <v>79.279852648321736</v>
      </c>
      <c r="J3132" s="6" t="s">
        <v>80</v>
      </c>
    </row>
    <row r="3133" spans="1:10" x14ac:dyDescent="0.25">
      <c r="A3133" s="5" t="str">
        <f t="shared" si="48"/>
        <v/>
      </c>
      <c r="B3133" t="s">
        <v>92</v>
      </c>
      <c r="C3133" t="s">
        <v>103</v>
      </c>
      <c r="D3133" s="8" t="s">
        <v>54</v>
      </c>
      <c r="E3133">
        <v>12</v>
      </c>
      <c r="F3133">
        <v>0.53859192132949829</v>
      </c>
      <c r="G3133">
        <v>0.54622030258178711</v>
      </c>
      <c r="H3133">
        <v>6.2114046886563301E-3</v>
      </c>
      <c r="I3133">
        <v>81.947254901979761</v>
      </c>
      <c r="J3133" s="6" t="s">
        <v>80</v>
      </c>
    </row>
    <row r="3134" spans="1:10" x14ac:dyDescent="0.25">
      <c r="A3134" s="5" t="str">
        <f t="shared" si="48"/>
        <v/>
      </c>
      <c r="B3134" t="s">
        <v>92</v>
      </c>
      <c r="C3134" t="s">
        <v>103</v>
      </c>
      <c r="D3134" s="8" t="s">
        <v>54</v>
      </c>
      <c r="E3134">
        <v>13</v>
      </c>
      <c r="F3134">
        <v>0.70512211322784424</v>
      </c>
      <c r="G3134">
        <v>0.69326496124267578</v>
      </c>
      <c r="H3134">
        <v>7.0935678668320179E-3</v>
      </c>
      <c r="I3134">
        <v>83.638442617239136</v>
      </c>
      <c r="J3134" s="6" t="s">
        <v>80</v>
      </c>
    </row>
    <row r="3135" spans="1:10" x14ac:dyDescent="0.25">
      <c r="A3135" s="5" t="str">
        <f t="shared" si="48"/>
        <v/>
      </c>
      <c r="B3135" t="s">
        <v>92</v>
      </c>
      <c r="C3135" t="s">
        <v>103</v>
      </c>
      <c r="D3135" s="8" t="s">
        <v>54</v>
      </c>
      <c r="E3135">
        <v>14</v>
      </c>
      <c r="F3135">
        <v>0.9589657187461853</v>
      </c>
      <c r="G3135">
        <v>0.9182780385017395</v>
      </c>
      <c r="H3135">
        <v>7.9093407839536667E-3</v>
      </c>
      <c r="I3135">
        <v>85.030765806918183</v>
      </c>
      <c r="J3135" s="6" t="s">
        <v>80</v>
      </c>
    </row>
    <row r="3136" spans="1:10" x14ac:dyDescent="0.25">
      <c r="A3136" s="5" t="str">
        <f t="shared" si="48"/>
        <v/>
      </c>
      <c r="B3136" t="s">
        <v>92</v>
      </c>
      <c r="C3136" t="s">
        <v>103</v>
      </c>
      <c r="D3136" s="8" t="s">
        <v>54</v>
      </c>
      <c r="E3136">
        <v>15</v>
      </c>
      <c r="F3136">
        <v>1.2401431798934937</v>
      </c>
      <c r="G3136">
        <v>1.1973809003829956</v>
      </c>
      <c r="H3136">
        <v>8.4093911573290825E-3</v>
      </c>
      <c r="I3136">
        <v>85.453948508877133</v>
      </c>
      <c r="J3136" s="6" t="s">
        <v>80</v>
      </c>
    </row>
    <row r="3137" spans="1:10" x14ac:dyDescent="0.25">
      <c r="A3137" s="5" t="str">
        <f t="shared" si="48"/>
        <v/>
      </c>
      <c r="B3137" t="s">
        <v>92</v>
      </c>
      <c r="C3137" t="s">
        <v>103</v>
      </c>
      <c r="D3137" s="8" t="s">
        <v>54</v>
      </c>
      <c r="E3137">
        <v>16</v>
      </c>
      <c r="F3137">
        <v>1.5561741590499878</v>
      </c>
      <c r="G3137">
        <v>1.5417443513870239</v>
      </c>
      <c r="H3137">
        <v>8.7672583758831024E-3</v>
      </c>
      <c r="I3137">
        <v>85.726771382341866</v>
      </c>
      <c r="J3137" s="6" t="s">
        <v>80</v>
      </c>
    </row>
    <row r="3138" spans="1:10" x14ac:dyDescent="0.25">
      <c r="A3138" s="5" t="str">
        <f t="shared" ref="A3138:A3201" si="49">IF(AND(category = B3138, subcategory=C3138, reportdate = D3138), E3138, "")</f>
        <v/>
      </c>
      <c r="B3138" t="s">
        <v>92</v>
      </c>
      <c r="C3138" t="s">
        <v>103</v>
      </c>
      <c r="D3138" s="8" t="s">
        <v>54</v>
      </c>
      <c r="E3138">
        <v>17</v>
      </c>
      <c r="F3138">
        <v>1.8929934501647949</v>
      </c>
      <c r="G3138">
        <v>1.8561456203460693</v>
      </c>
      <c r="H3138">
        <v>8.8583072647452354E-3</v>
      </c>
      <c r="I3138">
        <v>85.011371377748802</v>
      </c>
      <c r="J3138" s="6" t="s">
        <v>80</v>
      </c>
    </row>
    <row r="3139" spans="1:10" x14ac:dyDescent="0.25">
      <c r="A3139" s="5" t="str">
        <f t="shared" si="49"/>
        <v/>
      </c>
      <c r="B3139" t="s">
        <v>92</v>
      </c>
      <c r="C3139" t="s">
        <v>103</v>
      </c>
      <c r="D3139" s="8" t="s">
        <v>54</v>
      </c>
      <c r="E3139">
        <v>18</v>
      </c>
      <c r="F3139">
        <v>2.1514203548431396</v>
      </c>
      <c r="G3139">
        <v>2.1026027202606201</v>
      </c>
      <c r="H3139">
        <v>8.7949447333812714E-3</v>
      </c>
      <c r="I3139">
        <v>83.945371190362877</v>
      </c>
      <c r="J3139" s="6" t="s">
        <v>80</v>
      </c>
    </row>
    <row r="3140" spans="1:10" x14ac:dyDescent="0.25">
      <c r="A3140" s="5" t="str">
        <f t="shared" si="49"/>
        <v/>
      </c>
      <c r="B3140" t="s">
        <v>92</v>
      </c>
      <c r="C3140" t="s">
        <v>103</v>
      </c>
      <c r="D3140" s="8" t="s">
        <v>54</v>
      </c>
      <c r="E3140">
        <v>19</v>
      </c>
      <c r="F3140">
        <v>2.2418549060821533</v>
      </c>
      <c r="G3140">
        <v>1.3724993467330933</v>
      </c>
      <c r="H3140">
        <v>8.8198482990264893E-3</v>
      </c>
      <c r="I3140">
        <v>81.715364630876707</v>
      </c>
      <c r="J3140" s="6" t="s">
        <v>80</v>
      </c>
    </row>
    <row r="3141" spans="1:10" x14ac:dyDescent="0.25">
      <c r="A3141" s="5" t="str">
        <f t="shared" si="49"/>
        <v/>
      </c>
      <c r="B3141" t="s">
        <v>92</v>
      </c>
      <c r="C3141" t="s">
        <v>103</v>
      </c>
      <c r="D3141" s="8" t="s">
        <v>54</v>
      </c>
      <c r="E3141">
        <v>20</v>
      </c>
      <c r="F3141">
        <v>2.1388485431671143</v>
      </c>
      <c r="G3141">
        <v>1.6305075883865356</v>
      </c>
      <c r="H3141">
        <v>8.2471854984760284E-3</v>
      </c>
      <c r="I3141">
        <v>78.189867641177273</v>
      </c>
      <c r="J3141" s="6" t="s">
        <v>80</v>
      </c>
    </row>
    <row r="3142" spans="1:10" x14ac:dyDescent="0.25">
      <c r="A3142" s="5" t="str">
        <f t="shared" si="49"/>
        <v/>
      </c>
      <c r="B3142" t="s">
        <v>92</v>
      </c>
      <c r="C3142" t="s">
        <v>103</v>
      </c>
      <c r="D3142" s="8" t="s">
        <v>54</v>
      </c>
      <c r="E3142">
        <v>21</v>
      </c>
      <c r="F3142">
        <v>2.0834755897521973</v>
      </c>
      <c r="G3142">
        <v>2.5162806510925293</v>
      </c>
      <c r="H3142">
        <v>7.9399514943361282E-3</v>
      </c>
      <c r="I3142">
        <v>75.579320402042455</v>
      </c>
      <c r="J3142" s="6" t="s">
        <v>80</v>
      </c>
    </row>
    <row r="3143" spans="1:10" x14ac:dyDescent="0.25">
      <c r="A3143" s="5" t="str">
        <f t="shared" si="49"/>
        <v/>
      </c>
      <c r="B3143" t="s">
        <v>92</v>
      </c>
      <c r="C3143" t="s">
        <v>103</v>
      </c>
      <c r="D3143" s="8" t="s">
        <v>54</v>
      </c>
      <c r="E3143">
        <v>22</v>
      </c>
      <c r="F3143">
        <v>1.9167593717575073</v>
      </c>
      <c r="G3143">
        <v>2.0243241786956787</v>
      </c>
      <c r="H3143">
        <v>7.4267708696424961E-3</v>
      </c>
      <c r="I3143">
        <v>74.261111345361087</v>
      </c>
      <c r="J3143" s="6" t="s">
        <v>80</v>
      </c>
    </row>
    <row r="3144" spans="1:10" x14ac:dyDescent="0.25">
      <c r="A3144" s="5" t="str">
        <f t="shared" si="49"/>
        <v/>
      </c>
      <c r="B3144" t="s">
        <v>92</v>
      </c>
      <c r="C3144" t="s">
        <v>103</v>
      </c>
      <c r="D3144" s="8" t="s">
        <v>54</v>
      </c>
      <c r="E3144">
        <v>23</v>
      </c>
      <c r="F3144">
        <v>1.6994935274124146</v>
      </c>
      <c r="G3144">
        <v>1.7490899562835693</v>
      </c>
      <c r="H3144">
        <v>7.3131187818944454E-3</v>
      </c>
      <c r="I3144">
        <v>73.134164031156587</v>
      </c>
      <c r="J3144" s="6" t="s">
        <v>80</v>
      </c>
    </row>
    <row r="3145" spans="1:10" x14ac:dyDescent="0.25">
      <c r="A3145" s="5" t="str">
        <f t="shared" si="49"/>
        <v/>
      </c>
      <c r="B3145" t="s">
        <v>92</v>
      </c>
      <c r="C3145" t="s">
        <v>103</v>
      </c>
      <c r="D3145" s="8" t="s">
        <v>54</v>
      </c>
      <c r="E3145">
        <v>24</v>
      </c>
      <c r="F3145">
        <v>1.3801033496856689</v>
      </c>
      <c r="G3145">
        <v>1.4289911985397339</v>
      </c>
      <c r="H3145">
        <v>6.9560538977384567E-3</v>
      </c>
      <c r="I3145">
        <v>72.629695926179338</v>
      </c>
      <c r="J3145" s="6" t="s">
        <v>80</v>
      </c>
    </row>
    <row r="3146" spans="1:10" x14ac:dyDescent="0.25">
      <c r="A3146" s="5" t="str">
        <f t="shared" si="49"/>
        <v/>
      </c>
      <c r="B3146" t="s">
        <v>92</v>
      </c>
      <c r="C3146" t="s">
        <v>103</v>
      </c>
      <c r="D3146" s="8" t="s">
        <v>57</v>
      </c>
      <c r="E3146">
        <v>1</v>
      </c>
      <c r="F3146">
        <v>1.4201129674911499</v>
      </c>
      <c r="G3146">
        <v>1.366450309753418</v>
      </c>
      <c r="H3146">
        <v>7.0620761252939701E-3</v>
      </c>
      <c r="I3146">
        <v>76.821385077630268</v>
      </c>
      <c r="J3146" s="6" t="s">
        <v>80</v>
      </c>
    </row>
    <row r="3147" spans="1:10" x14ac:dyDescent="0.25">
      <c r="A3147" s="5" t="str">
        <f t="shared" si="49"/>
        <v/>
      </c>
      <c r="B3147" t="s">
        <v>92</v>
      </c>
      <c r="C3147" t="s">
        <v>103</v>
      </c>
      <c r="D3147" s="8" t="s">
        <v>57</v>
      </c>
      <c r="E3147">
        <v>2</v>
      </c>
      <c r="F3147">
        <v>1.2224730253219604</v>
      </c>
      <c r="G3147">
        <v>1.1767487525939941</v>
      </c>
      <c r="H3147">
        <v>6.4939465373754501E-3</v>
      </c>
      <c r="I3147">
        <v>76.059745160642763</v>
      </c>
      <c r="J3147" s="6" t="s">
        <v>80</v>
      </c>
    </row>
    <row r="3148" spans="1:10" x14ac:dyDescent="0.25">
      <c r="A3148" s="5" t="str">
        <f t="shared" si="49"/>
        <v/>
      </c>
      <c r="B3148" t="s">
        <v>92</v>
      </c>
      <c r="C3148" t="s">
        <v>103</v>
      </c>
      <c r="D3148" s="8" t="s">
        <v>57</v>
      </c>
      <c r="E3148">
        <v>3</v>
      </c>
      <c r="F3148">
        <v>1.0700945854187012</v>
      </c>
      <c r="G3148">
        <v>1.0425113439559937</v>
      </c>
      <c r="H3148">
        <v>5.831434391438961E-3</v>
      </c>
      <c r="I3148">
        <v>75.388316056707637</v>
      </c>
      <c r="J3148" s="6" t="s">
        <v>80</v>
      </c>
    </row>
    <row r="3149" spans="1:10" x14ac:dyDescent="0.25">
      <c r="A3149" s="5" t="str">
        <f t="shared" si="49"/>
        <v/>
      </c>
      <c r="B3149" t="s">
        <v>92</v>
      </c>
      <c r="C3149" t="s">
        <v>103</v>
      </c>
      <c r="D3149" s="8" t="s">
        <v>57</v>
      </c>
      <c r="E3149">
        <v>4</v>
      </c>
      <c r="F3149">
        <v>0.96393281221389771</v>
      </c>
      <c r="G3149">
        <v>0.94465535879135132</v>
      </c>
      <c r="H3149">
        <v>5.1437234506011009E-3</v>
      </c>
      <c r="I3149">
        <v>74.920968809004705</v>
      </c>
      <c r="J3149" s="6" t="s">
        <v>80</v>
      </c>
    </row>
    <row r="3150" spans="1:10" x14ac:dyDescent="0.25">
      <c r="A3150" s="5" t="str">
        <f t="shared" si="49"/>
        <v/>
      </c>
      <c r="B3150" t="s">
        <v>92</v>
      </c>
      <c r="C3150" t="s">
        <v>103</v>
      </c>
      <c r="D3150" s="8" t="s">
        <v>57</v>
      </c>
      <c r="E3150">
        <v>5</v>
      </c>
      <c r="F3150">
        <v>0.89182054996490479</v>
      </c>
      <c r="G3150">
        <v>0.87034845352172852</v>
      </c>
      <c r="H3150">
        <v>4.5388354919850826E-3</v>
      </c>
      <c r="I3150">
        <v>74.738071466850684</v>
      </c>
      <c r="J3150" s="6" t="s">
        <v>80</v>
      </c>
    </row>
    <row r="3151" spans="1:10" x14ac:dyDescent="0.25">
      <c r="A3151" s="5" t="str">
        <f t="shared" si="49"/>
        <v/>
      </c>
      <c r="B3151" t="s">
        <v>92</v>
      </c>
      <c r="C3151" t="s">
        <v>103</v>
      </c>
      <c r="D3151" s="8" t="s">
        <v>57</v>
      </c>
      <c r="E3151">
        <v>6</v>
      </c>
      <c r="F3151">
        <v>0.85102558135986328</v>
      </c>
      <c r="G3151">
        <v>0.84344184398651123</v>
      </c>
      <c r="H3151">
        <v>4.1161780245602131E-3</v>
      </c>
      <c r="I3151">
        <v>74.349058911196806</v>
      </c>
      <c r="J3151" s="6" t="s">
        <v>80</v>
      </c>
    </row>
    <row r="3152" spans="1:10" x14ac:dyDescent="0.25">
      <c r="A3152" s="5" t="str">
        <f t="shared" si="49"/>
        <v/>
      </c>
      <c r="B3152" t="s">
        <v>92</v>
      </c>
      <c r="C3152" t="s">
        <v>103</v>
      </c>
      <c r="D3152" s="8" t="s">
        <v>57</v>
      </c>
      <c r="E3152">
        <v>7</v>
      </c>
      <c r="F3152">
        <v>0.88958412408828735</v>
      </c>
      <c r="G3152">
        <v>0.88235729932785034</v>
      </c>
      <c r="H3152">
        <v>4.0722605772316456E-3</v>
      </c>
      <c r="I3152">
        <v>74.18603438234571</v>
      </c>
      <c r="J3152" s="6" t="s">
        <v>80</v>
      </c>
    </row>
    <row r="3153" spans="1:10" x14ac:dyDescent="0.25">
      <c r="A3153" s="5" t="str">
        <f t="shared" si="49"/>
        <v/>
      </c>
      <c r="B3153" t="s">
        <v>92</v>
      </c>
      <c r="C3153" t="s">
        <v>103</v>
      </c>
      <c r="D3153" s="8" t="s">
        <v>57</v>
      </c>
      <c r="E3153">
        <v>8</v>
      </c>
      <c r="F3153">
        <v>0.86400240659713745</v>
      </c>
      <c r="G3153">
        <v>0.85801839828491211</v>
      </c>
      <c r="H3153">
        <v>4.3485485948622227E-3</v>
      </c>
      <c r="I3153">
        <v>76.085701740122687</v>
      </c>
      <c r="J3153" s="6" t="s">
        <v>80</v>
      </c>
    </row>
    <row r="3154" spans="1:10" x14ac:dyDescent="0.25">
      <c r="A3154" s="5" t="str">
        <f t="shared" si="49"/>
        <v/>
      </c>
      <c r="B3154" t="s">
        <v>92</v>
      </c>
      <c r="C3154" t="s">
        <v>103</v>
      </c>
      <c r="D3154" s="8" t="s">
        <v>57</v>
      </c>
      <c r="E3154">
        <v>9</v>
      </c>
      <c r="F3154">
        <v>0.78107070922851563</v>
      </c>
      <c r="G3154">
        <v>0.77808648347854614</v>
      </c>
      <c r="H3154">
        <v>4.9756951630115509E-3</v>
      </c>
      <c r="I3154">
        <v>80.315750192181937</v>
      </c>
      <c r="J3154" s="6" t="s">
        <v>80</v>
      </c>
    </row>
    <row r="3155" spans="1:10" x14ac:dyDescent="0.25">
      <c r="A3155" s="5" t="str">
        <f t="shared" si="49"/>
        <v/>
      </c>
      <c r="B3155" t="s">
        <v>92</v>
      </c>
      <c r="C3155" t="s">
        <v>103</v>
      </c>
      <c r="D3155" s="8" t="s">
        <v>57</v>
      </c>
      <c r="E3155">
        <v>10</v>
      </c>
      <c r="F3155">
        <v>0.76745223999023438</v>
      </c>
      <c r="G3155">
        <v>0.75871098041534424</v>
      </c>
      <c r="H3155">
        <v>5.8864904567599297E-3</v>
      </c>
      <c r="I3155">
        <v>84.284403084171117</v>
      </c>
      <c r="J3155" s="6" t="s">
        <v>80</v>
      </c>
    </row>
    <row r="3156" spans="1:10" x14ac:dyDescent="0.25">
      <c r="A3156" s="5" t="str">
        <f t="shared" si="49"/>
        <v/>
      </c>
      <c r="B3156" t="s">
        <v>92</v>
      </c>
      <c r="C3156" t="s">
        <v>103</v>
      </c>
      <c r="D3156" s="8" t="s">
        <v>57</v>
      </c>
      <c r="E3156">
        <v>11</v>
      </c>
      <c r="F3156">
        <v>0.84462517499923706</v>
      </c>
      <c r="G3156">
        <v>0.83946520090103149</v>
      </c>
      <c r="H3156">
        <v>7.0270276628434658E-3</v>
      </c>
      <c r="I3156">
        <v>87.494334831938929</v>
      </c>
      <c r="J3156" s="6" t="s">
        <v>80</v>
      </c>
    </row>
    <row r="3157" spans="1:10" x14ac:dyDescent="0.25">
      <c r="A3157" s="5" t="str">
        <f t="shared" si="49"/>
        <v/>
      </c>
      <c r="B3157" t="s">
        <v>92</v>
      </c>
      <c r="C3157" t="s">
        <v>103</v>
      </c>
      <c r="D3157" s="8" t="s">
        <v>57</v>
      </c>
      <c r="E3157">
        <v>12</v>
      </c>
      <c r="F3157">
        <v>1.0298881530761719</v>
      </c>
      <c r="G3157">
        <v>1.0248798131942749</v>
      </c>
      <c r="H3157">
        <v>8.0858338624238968E-3</v>
      </c>
      <c r="I3157">
        <v>89.474856157784117</v>
      </c>
      <c r="J3157" s="6" t="s">
        <v>80</v>
      </c>
    </row>
    <row r="3158" spans="1:10" x14ac:dyDescent="0.25">
      <c r="A3158" s="5" t="str">
        <f t="shared" si="49"/>
        <v/>
      </c>
      <c r="B3158" t="s">
        <v>92</v>
      </c>
      <c r="C3158" t="s">
        <v>103</v>
      </c>
      <c r="D3158" s="8" t="s">
        <v>57</v>
      </c>
      <c r="E3158">
        <v>13</v>
      </c>
      <c r="F3158">
        <v>1.3126347064971924</v>
      </c>
      <c r="G3158">
        <v>1.2801481485366821</v>
      </c>
      <c r="H3158">
        <v>8.9360903948545456E-3</v>
      </c>
      <c r="I3158">
        <v>91.270201961389006</v>
      </c>
      <c r="J3158" s="6" t="s">
        <v>80</v>
      </c>
    </row>
    <row r="3159" spans="1:10" x14ac:dyDescent="0.25">
      <c r="A3159" s="5" t="str">
        <f t="shared" si="49"/>
        <v/>
      </c>
      <c r="B3159" t="s">
        <v>92</v>
      </c>
      <c r="C3159" t="s">
        <v>103</v>
      </c>
      <c r="D3159" s="8" t="s">
        <v>57</v>
      </c>
      <c r="E3159">
        <v>14</v>
      </c>
      <c r="F3159">
        <v>1.6091753244400024</v>
      </c>
      <c r="G3159">
        <v>1.5683927536010742</v>
      </c>
      <c r="H3159">
        <v>9.6841296181082726E-3</v>
      </c>
      <c r="I3159">
        <v>92.30420228756158</v>
      </c>
      <c r="J3159" s="6" t="s">
        <v>80</v>
      </c>
    </row>
    <row r="3160" spans="1:10" x14ac:dyDescent="0.25">
      <c r="A3160" s="5" t="str">
        <f t="shared" si="49"/>
        <v/>
      </c>
      <c r="B3160" t="s">
        <v>92</v>
      </c>
      <c r="C3160" t="s">
        <v>103</v>
      </c>
      <c r="D3160" s="8" t="s">
        <v>57</v>
      </c>
      <c r="E3160">
        <v>15</v>
      </c>
      <c r="F3160">
        <v>1.9367083311080933</v>
      </c>
      <c r="G3160">
        <v>1.8856327533721924</v>
      </c>
      <c r="H3160">
        <v>1.0080144740641117E-2</v>
      </c>
      <c r="I3160">
        <v>93.611821845337559</v>
      </c>
      <c r="J3160" s="6" t="s">
        <v>80</v>
      </c>
    </row>
    <row r="3161" spans="1:10" x14ac:dyDescent="0.25">
      <c r="A3161" s="5" t="str">
        <f t="shared" si="49"/>
        <v/>
      </c>
      <c r="B3161" t="s">
        <v>92</v>
      </c>
      <c r="C3161" t="s">
        <v>103</v>
      </c>
      <c r="D3161" s="8" t="s">
        <v>57</v>
      </c>
      <c r="E3161">
        <v>16</v>
      </c>
      <c r="F3161">
        <v>2.3268430233001709</v>
      </c>
      <c r="G3161">
        <v>2.2547669410705566</v>
      </c>
      <c r="H3161">
        <v>1.0127447545528412E-2</v>
      </c>
      <c r="I3161">
        <v>93.534743413544888</v>
      </c>
      <c r="J3161" s="6" t="s">
        <v>80</v>
      </c>
    </row>
    <row r="3162" spans="1:10" x14ac:dyDescent="0.25">
      <c r="A3162" s="5" t="str">
        <f t="shared" si="49"/>
        <v/>
      </c>
      <c r="B3162" t="s">
        <v>92</v>
      </c>
      <c r="C3162" t="s">
        <v>103</v>
      </c>
      <c r="D3162" s="8" t="s">
        <v>57</v>
      </c>
      <c r="E3162">
        <v>17</v>
      </c>
      <c r="F3162">
        <v>2.6400783061981201</v>
      </c>
      <c r="G3162">
        <v>2.5638761520385742</v>
      </c>
      <c r="H3162">
        <v>1.0077593848109245E-2</v>
      </c>
      <c r="I3162">
        <v>92.253891308900521</v>
      </c>
      <c r="J3162" s="6" t="s">
        <v>80</v>
      </c>
    </row>
    <row r="3163" spans="1:10" x14ac:dyDescent="0.25">
      <c r="A3163" s="5" t="str">
        <f t="shared" si="49"/>
        <v/>
      </c>
      <c r="B3163" t="s">
        <v>92</v>
      </c>
      <c r="C3163" t="s">
        <v>103</v>
      </c>
      <c r="D3163" s="8" t="s">
        <v>57</v>
      </c>
      <c r="E3163">
        <v>18</v>
      </c>
      <c r="F3163">
        <v>2.8273882865905762</v>
      </c>
      <c r="G3163">
        <v>2.8047082424163818</v>
      </c>
      <c r="H3163">
        <v>1.0048330761492252E-2</v>
      </c>
      <c r="I3163">
        <v>90.846532646889798</v>
      </c>
      <c r="J3163" s="6" t="s">
        <v>80</v>
      </c>
    </row>
    <row r="3164" spans="1:10" x14ac:dyDescent="0.25">
      <c r="A3164" s="5" t="str">
        <f t="shared" si="49"/>
        <v/>
      </c>
      <c r="B3164" t="s">
        <v>92</v>
      </c>
      <c r="C3164" t="s">
        <v>103</v>
      </c>
      <c r="D3164" s="8" t="s">
        <v>57</v>
      </c>
      <c r="E3164">
        <v>19</v>
      </c>
      <c r="F3164">
        <v>2.8454151153564453</v>
      </c>
      <c r="G3164">
        <v>1.8315010070800781</v>
      </c>
      <c r="H3164">
        <v>1.0089285671710968E-2</v>
      </c>
      <c r="I3164">
        <v>88.116569218885687</v>
      </c>
      <c r="J3164" s="6" t="s">
        <v>80</v>
      </c>
    </row>
    <row r="3165" spans="1:10" x14ac:dyDescent="0.25">
      <c r="A3165" s="5" t="str">
        <f t="shared" si="49"/>
        <v/>
      </c>
      <c r="B3165" t="s">
        <v>92</v>
      </c>
      <c r="C3165" t="s">
        <v>103</v>
      </c>
      <c r="D3165" s="8" t="s">
        <v>57</v>
      </c>
      <c r="E3165">
        <v>20</v>
      </c>
      <c r="F3165">
        <v>2.7199878692626953</v>
      </c>
      <c r="G3165">
        <v>2.1452291011810303</v>
      </c>
      <c r="H3165">
        <v>9.5664812251925468E-3</v>
      </c>
      <c r="I3165">
        <v>83.599067064262442</v>
      </c>
      <c r="J3165" s="6" t="s">
        <v>80</v>
      </c>
    </row>
    <row r="3166" spans="1:10" x14ac:dyDescent="0.25">
      <c r="A3166" s="5" t="str">
        <f t="shared" si="49"/>
        <v/>
      </c>
      <c r="B3166" t="s">
        <v>92</v>
      </c>
      <c r="C3166" t="s">
        <v>103</v>
      </c>
      <c r="D3166" s="8" t="s">
        <v>57</v>
      </c>
      <c r="E3166">
        <v>21</v>
      </c>
      <c r="F3166">
        <v>2.6211769580841064</v>
      </c>
      <c r="G3166">
        <v>3.188232421875</v>
      </c>
      <c r="H3166">
        <v>9.3590347096323967E-3</v>
      </c>
      <c r="I3166">
        <v>81.199766358449253</v>
      </c>
      <c r="J3166" s="6" t="s">
        <v>80</v>
      </c>
    </row>
    <row r="3167" spans="1:10" x14ac:dyDescent="0.25">
      <c r="A3167" s="5" t="str">
        <f t="shared" si="49"/>
        <v/>
      </c>
      <c r="B3167" t="s">
        <v>92</v>
      </c>
      <c r="C3167" t="s">
        <v>103</v>
      </c>
      <c r="D3167" s="8" t="s">
        <v>57</v>
      </c>
      <c r="E3167">
        <v>22</v>
      </c>
      <c r="F3167">
        <v>2.3915531635284424</v>
      </c>
      <c r="G3167">
        <v>2.5757999420166016</v>
      </c>
      <c r="H3167">
        <v>8.8008828461170197E-3</v>
      </c>
      <c r="I3167">
        <v>79.880806680843961</v>
      </c>
      <c r="J3167" s="6" t="s">
        <v>80</v>
      </c>
    </row>
    <row r="3168" spans="1:10" x14ac:dyDescent="0.25">
      <c r="A3168" s="5" t="str">
        <f t="shared" si="49"/>
        <v/>
      </c>
      <c r="B3168" t="s">
        <v>92</v>
      </c>
      <c r="C3168" t="s">
        <v>103</v>
      </c>
      <c r="D3168" s="8" t="s">
        <v>57</v>
      </c>
      <c r="E3168">
        <v>23</v>
      </c>
      <c r="F3168">
        <v>2.0844118595123291</v>
      </c>
      <c r="G3168">
        <v>2.1615052223205566</v>
      </c>
      <c r="H3168">
        <v>8.5167670622467995E-3</v>
      </c>
      <c r="I3168">
        <v>78.916911411914128</v>
      </c>
      <c r="J3168" s="6" t="s">
        <v>80</v>
      </c>
    </row>
    <row r="3169" spans="1:10" x14ac:dyDescent="0.25">
      <c r="A3169" s="5" t="str">
        <f t="shared" si="49"/>
        <v/>
      </c>
      <c r="B3169" t="s">
        <v>92</v>
      </c>
      <c r="C3169" t="s">
        <v>103</v>
      </c>
      <c r="D3169" s="8" t="s">
        <v>57</v>
      </c>
      <c r="E3169">
        <v>24</v>
      </c>
      <c r="F3169">
        <v>1.6867504119873047</v>
      </c>
      <c r="G3169">
        <v>1.7684348821640015</v>
      </c>
      <c r="H3169">
        <v>8.1044593825936317E-3</v>
      </c>
      <c r="I3169">
        <v>78.152827925190181</v>
      </c>
      <c r="J3169" s="6" t="s">
        <v>80</v>
      </c>
    </row>
    <row r="3170" spans="1:10" x14ac:dyDescent="0.25">
      <c r="A3170" s="5" t="str">
        <f t="shared" si="49"/>
        <v/>
      </c>
      <c r="B3170" t="s">
        <v>92</v>
      </c>
      <c r="C3170" t="s">
        <v>103</v>
      </c>
      <c r="D3170" s="8" t="s">
        <v>58</v>
      </c>
      <c r="E3170">
        <v>1</v>
      </c>
      <c r="F3170">
        <v>1.4484997987747192</v>
      </c>
      <c r="G3170">
        <v>1.4660000801086426</v>
      </c>
      <c r="H3170">
        <v>6.998805794864893E-3</v>
      </c>
      <c r="I3170">
        <v>77.255443276889054</v>
      </c>
      <c r="J3170" s="6" t="s">
        <v>80</v>
      </c>
    </row>
    <row r="3171" spans="1:10" x14ac:dyDescent="0.25">
      <c r="A3171" s="5" t="str">
        <f t="shared" si="49"/>
        <v/>
      </c>
      <c r="B3171" t="s">
        <v>92</v>
      </c>
      <c r="C3171" t="s">
        <v>103</v>
      </c>
      <c r="D3171" s="8" t="s">
        <v>58</v>
      </c>
      <c r="E3171">
        <v>2</v>
      </c>
      <c r="F3171">
        <v>1.2231606245040894</v>
      </c>
      <c r="G3171">
        <v>1.231471061706543</v>
      </c>
      <c r="H3171">
        <v>6.415405310690403E-3</v>
      </c>
      <c r="I3171">
        <v>76.533180176640812</v>
      </c>
      <c r="J3171" s="6" t="s">
        <v>80</v>
      </c>
    </row>
    <row r="3172" spans="1:10" x14ac:dyDescent="0.25">
      <c r="A3172" s="5" t="str">
        <f t="shared" si="49"/>
        <v/>
      </c>
      <c r="B3172" t="s">
        <v>92</v>
      </c>
      <c r="C3172" t="s">
        <v>103</v>
      </c>
      <c r="D3172" s="8" t="s">
        <v>58</v>
      </c>
      <c r="E3172">
        <v>3</v>
      </c>
      <c r="F3172">
        <v>1.056473970413208</v>
      </c>
      <c r="G3172">
        <v>1.070870041847229</v>
      </c>
      <c r="H3172">
        <v>5.7913376949727535E-3</v>
      </c>
      <c r="I3172">
        <v>76.045411356272069</v>
      </c>
      <c r="J3172" s="6" t="s">
        <v>80</v>
      </c>
    </row>
    <row r="3173" spans="1:10" x14ac:dyDescent="0.25">
      <c r="A3173" s="5" t="str">
        <f t="shared" si="49"/>
        <v/>
      </c>
      <c r="B3173" t="s">
        <v>92</v>
      </c>
      <c r="C3173" t="s">
        <v>103</v>
      </c>
      <c r="D3173" s="8" t="s">
        <v>58</v>
      </c>
      <c r="E3173">
        <v>4</v>
      </c>
      <c r="F3173">
        <v>0.94474947452545166</v>
      </c>
      <c r="G3173">
        <v>0.95944458246231079</v>
      </c>
      <c r="H3173">
        <v>5.0644390285015106E-3</v>
      </c>
      <c r="I3173">
        <v>75.440499545639724</v>
      </c>
      <c r="J3173" s="6" t="s">
        <v>80</v>
      </c>
    </row>
    <row r="3174" spans="1:10" x14ac:dyDescent="0.25">
      <c r="A3174" s="5" t="str">
        <f t="shared" si="49"/>
        <v/>
      </c>
      <c r="B3174" t="s">
        <v>92</v>
      </c>
      <c r="C3174" t="s">
        <v>103</v>
      </c>
      <c r="D3174" s="8" t="s">
        <v>58</v>
      </c>
      <c r="E3174">
        <v>5</v>
      </c>
      <c r="F3174">
        <v>0.86341387033462524</v>
      </c>
      <c r="G3174">
        <v>0.87417656183242798</v>
      </c>
      <c r="H3174">
        <v>4.5169717632234097E-3</v>
      </c>
      <c r="I3174">
        <v>74.814285514595426</v>
      </c>
      <c r="J3174" s="6" t="s">
        <v>80</v>
      </c>
    </row>
    <row r="3175" spans="1:10" x14ac:dyDescent="0.25">
      <c r="A3175" s="5" t="str">
        <f t="shared" si="49"/>
        <v/>
      </c>
      <c r="B3175" t="s">
        <v>92</v>
      </c>
      <c r="C3175" t="s">
        <v>103</v>
      </c>
      <c r="D3175" s="8" t="s">
        <v>58</v>
      </c>
      <c r="E3175">
        <v>6</v>
      </c>
      <c r="F3175">
        <v>0.83208292722702026</v>
      </c>
      <c r="G3175">
        <v>0.83387809991836548</v>
      </c>
      <c r="H3175">
        <v>4.0479153394699097E-3</v>
      </c>
      <c r="I3175">
        <v>74.254294834459557</v>
      </c>
      <c r="J3175" s="6" t="s">
        <v>80</v>
      </c>
    </row>
    <row r="3176" spans="1:10" x14ac:dyDescent="0.25">
      <c r="A3176" s="5" t="str">
        <f t="shared" si="49"/>
        <v/>
      </c>
      <c r="B3176" t="s">
        <v>92</v>
      </c>
      <c r="C3176" t="s">
        <v>103</v>
      </c>
      <c r="D3176" s="8" t="s">
        <v>58</v>
      </c>
      <c r="E3176">
        <v>7</v>
      </c>
      <c r="F3176">
        <v>0.85650628805160522</v>
      </c>
      <c r="G3176">
        <v>0.86745941638946533</v>
      </c>
      <c r="H3176">
        <v>3.9664902724325657E-3</v>
      </c>
      <c r="I3176">
        <v>73.947484796943868</v>
      </c>
      <c r="J3176" s="6" t="s">
        <v>80</v>
      </c>
    </row>
    <row r="3177" spans="1:10" x14ac:dyDescent="0.25">
      <c r="A3177" s="5" t="str">
        <f t="shared" si="49"/>
        <v/>
      </c>
      <c r="B3177" t="s">
        <v>92</v>
      </c>
      <c r="C3177" t="s">
        <v>103</v>
      </c>
      <c r="D3177" s="8" t="s">
        <v>58</v>
      </c>
      <c r="E3177">
        <v>8</v>
      </c>
      <c r="F3177">
        <v>0.85105025768280029</v>
      </c>
      <c r="G3177">
        <v>0.84471678733825684</v>
      </c>
      <c r="H3177">
        <v>4.3136985041201115E-3</v>
      </c>
      <c r="I3177">
        <v>76.289724597529542</v>
      </c>
      <c r="J3177" s="6" t="s">
        <v>80</v>
      </c>
    </row>
    <row r="3178" spans="1:10" x14ac:dyDescent="0.25">
      <c r="A3178" s="5" t="str">
        <f t="shared" si="49"/>
        <v/>
      </c>
      <c r="B3178" t="s">
        <v>92</v>
      </c>
      <c r="C3178" t="s">
        <v>103</v>
      </c>
      <c r="D3178" s="8" t="s">
        <v>58</v>
      </c>
      <c r="E3178">
        <v>9</v>
      </c>
      <c r="F3178">
        <v>0.77675473690032959</v>
      </c>
      <c r="G3178">
        <v>0.75186020135879517</v>
      </c>
      <c r="H3178">
        <v>4.9928305670619011E-3</v>
      </c>
      <c r="I3178">
        <v>80.53259046106642</v>
      </c>
      <c r="J3178" s="6" t="s">
        <v>80</v>
      </c>
    </row>
    <row r="3179" spans="1:10" x14ac:dyDescent="0.25">
      <c r="A3179" s="5" t="str">
        <f t="shared" si="49"/>
        <v/>
      </c>
      <c r="B3179" t="s">
        <v>92</v>
      </c>
      <c r="C3179" t="s">
        <v>103</v>
      </c>
      <c r="D3179" s="8" t="s">
        <v>58</v>
      </c>
      <c r="E3179">
        <v>10</v>
      </c>
      <c r="F3179">
        <v>0.75648069381713867</v>
      </c>
      <c r="G3179">
        <v>0.72156703472137451</v>
      </c>
      <c r="H3179">
        <v>5.8881212025880814E-3</v>
      </c>
      <c r="I3179">
        <v>85.223756378238861</v>
      </c>
      <c r="J3179" s="6" t="s">
        <v>80</v>
      </c>
    </row>
    <row r="3180" spans="1:10" x14ac:dyDescent="0.25">
      <c r="A3180" s="5" t="str">
        <f t="shared" si="49"/>
        <v/>
      </c>
      <c r="B3180" t="s">
        <v>92</v>
      </c>
      <c r="C3180" t="s">
        <v>103</v>
      </c>
      <c r="D3180" s="8" t="s">
        <v>58</v>
      </c>
      <c r="E3180">
        <v>11</v>
      </c>
      <c r="F3180">
        <v>0.84626030921936035</v>
      </c>
      <c r="G3180">
        <v>0.80798894166946411</v>
      </c>
      <c r="H3180">
        <v>7.0245452225208282E-3</v>
      </c>
      <c r="I3180">
        <v>89.178685430730937</v>
      </c>
      <c r="J3180" s="6" t="s">
        <v>80</v>
      </c>
    </row>
    <row r="3181" spans="1:10" x14ac:dyDescent="0.25">
      <c r="A3181" s="5" t="str">
        <f t="shared" si="49"/>
        <v/>
      </c>
      <c r="B3181" t="s">
        <v>92</v>
      </c>
      <c r="C3181" t="s">
        <v>103</v>
      </c>
      <c r="D3181" s="8" t="s">
        <v>58</v>
      </c>
      <c r="E3181">
        <v>12</v>
      </c>
      <c r="F3181">
        <v>1.0461547374725342</v>
      </c>
      <c r="G3181">
        <v>1.020841121673584</v>
      </c>
      <c r="H3181">
        <v>8.057277649641037E-3</v>
      </c>
      <c r="I3181">
        <v>92.463018709682444</v>
      </c>
      <c r="J3181" s="6" t="s">
        <v>80</v>
      </c>
    </row>
    <row r="3182" spans="1:10" x14ac:dyDescent="0.25">
      <c r="A3182" s="5" t="str">
        <f t="shared" si="49"/>
        <v/>
      </c>
      <c r="B3182" t="s">
        <v>92</v>
      </c>
      <c r="C3182" t="s">
        <v>103</v>
      </c>
      <c r="D3182" s="8" t="s">
        <v>58</v>
      </c>
      <c r="E3182">
        <v>13</v>
      </c>
      <c r="F3182">
        <v>1.3633055686950684</v>
      </c>
      <c r="G3182">
        <v>1.3194338083267212</v>
      </c>
      <c r="H3182">
        <v>9.0144053101539612E-3</v>
      </c>
      <c r="I3182">
        <v>94.757177473916741</v>
      </c>
      <c r="J3182" s="6" t="s">
        <v>80</v>
      </c>
    </row>
    <row r="3183" spans="1:10" x14ac:dyDescent="0.25">
      <c r="A3183" s="5" t="str">
        <f t="shared" si="49"/>
        <v/>
      </c>
      <c r="B3183" t="s">
        <v>92</v>
      </c>
      <c r="C3183" t="s">
        <v>103</v>
      </c>
      <c r="D3183" s="8" t="s">
        <v>58</v>
      </c>
      <c r="E3183">
        <v>14</v>
      </c>
      <c r="F3183">
        <v>1.6993223428726196</v>
      </c>
      <c r="G3183">
        <v>1.6578236818313599</v>
      </c>
      <c r="H3183">
        <v>9.7415018826723099E-3</v>
      </c>
      <c r="I3183">
        <v>96.06774388970652</v>
      </c>
      <c r="J3183" s="6" t="s">
        <v>80</v>
      </c>
    </row>
    <row r="3184" spans="1:10" x14ac:dyDescent="0.25">
      <c r="A3184" s="5" t="str">
        <f t="shared" si="49"/>
        <v/>
      </c>
      <c r="B3184" t="s">
        <v>92</v>
      </c>
      <c r="C3184" t="s">
        <v>103</v>
      </c>
      <c r="D3184" s="8" t="s">
        <v>58</v>
      </c>
      <c r="E3184">
        <v>15</v>
      </c>
      <c r="F3184">
        <v>2.0496420860290527</v>
      </c>
      <c r="G3184">
        <v>2.0327317714691162</v>
      </c>
      <c r="H3184">
        <v>1.0111595503985882E-2</v>
      </c>
      <c r="I3184">
        <v>96.483382650978896</v>
      </c>
      <c r="J3184" s="6" t="s">
        <v>80</v>
      </c>
    </row>
    <row r="3185" spans="1:10" x14ac:dyDescent="0.25">
      <c r="A3185" s="5" t="str">
        <f t="shared" si="49"/>
        <v/>
      </c>
      <c r="B3185" t="s">
        <v>92</v>
      </c>
      <c r="C3185" t="s">
        <v>103</v>
      </c>
      <c r="D3185" s="8" t="s">
        <v>58</v>
      </c>
      <c r="E3185">
        <v>16</v>
      </c>
      <c r="F3185">
        <v>2.430173397064209</v>
      </c>
      <c r="G3185">
        <v>2.3855719566345215</v>
      </c>
      <c r="H3185">
        <v>1.0203618556261063E-2</v>
      </c>
      <c r="I3185">
        <v>94.862839302027879</v>
      </c>
      <c r="J3185" s="6" t="s">
        <v>80</v>
      </c>
    </row>
    <row r="3186" spans="1:10" x14ac:dyDescent="0.25">
      <c r="A3186" s="5" t="str">
        <f t="shared" si="49"/>
        <v/>
      </c>
      <c r="B3186" t="s">
        <v>92</v>
      </c>
      <c r="C3186" t="s">
        <v>103</v>
      </c>
      <c r="D3186" s="8" t="s">
        <v>58</v>
      </c>
      <c r="E3186">
        <v>17</v>
      </c>
      <c r="F3186">
        <v>2.6867227554321289</v>
      </c>
      <c r="G3186">
        <v>2.6093065738677979</v>
      </c>
      <c r="H3186">
        <v>1.0115856304764748E-2</v>
      </c>
      <c r="I3186">
        <v>91.287315641095276</v>
      </c>
      <c r="J3186" s="6" t="s">
        <v>80</v>
      </c>
    </row>
    <row r="3187" spans="1:10" x14ac:dyDescent="0.25">
      <c r="A3187" s="5" t="str">
        <f t="shared" si="49"/>
        <v/>
      </c>
      <c r="B3187" t="s">
        <v>92</v>
      </c>
      <c r="C3187" t="s">
        <v>103</v>
      </c>
      <c r="D3187" s="8" t="s">
        <v>58</v>
      </c>
      <c r="E3187">
        <v>18</v>
      </c>
      <c r="F3187">
        <v>2.7557146549224854</v>
      </c>
      <c r="G3187">
        <v>1.6995060443878174</v>
      </c>
      <c r="H3187">
        <v>1.0239309631288052E-2</v>
      </c>
      <c r="I3187">
        <v>88.335820964992621</v>
      </c>
      <c r="J3187" s="6" t="s">
        <v>80</v>
      </c>
    </row>
    <row r="3188" spans="1:10" x14ac:dyDescent="0.25">
      <c r="A3188" s="5" t="str">
        <f t="shared" si="49"/>
        <v/>
      </c>
      <c r="B3188" t="s">
        <v>92</v>
      </c>
      <c r="C3188" t="s">
        <v>103</v>
      </c>
      <c r="D3188" s="8" t="s">
        <v>58</v>
      </c>
      <c r="E3188">
        <v>19</v>
      </c>
      <c r="F3188">
        <v>2.7501537799835205</v>
      </c>
      <c r="G3188">
        <v>2.2558889389038086</v>
      </c>
      <c r="H3188">
        <v>1.004558801651001E-2</v>
      </c>
      <c r="I3188">
        <v>85.914527365516648</v>
      </c>
      <c r="J3188" s="6" t="s">
        <v>80</v>
      </c>
    </row>
    <row r="3189" spans="1:10" x14ac:dyDescent="0.25">
      <c r="A3189" s="5" t="str">
        <f t="shared" si="49"/>
        <v/>
      </c>
      <c r="B3189" t="s">
        <v>92</v>
      </c>
      <c r="C3189" t="s">
        <v>103</v>
      </c>
      <c r="D3189" s="8" t="s">
        <v>58</v>
      </c>
      <c r="E3189">
        <v>20</v>
      </c>
      <c r="F3189">
        <v>2.6923015117645264</v>
      </c>
      <c r="G3189">
        <v>2.30747389793396</v>
      </c>
      <c r="H3189">
        <v>9.607311338186264E-3</v>
      </c>
      <c r="I3189">
        <v>85.283165497750076</v>
      </c>
      <c r="J3189" s="6" t="s">
        <v>80</v>
      </c>
    </row>
    <row r="3190" spans="1:10" x14ac:dyDescent="0.25">
      <c r="A3190" s="5" t="str">
        <f t="shared" si="49"/>
        <v/>
      </c>
      <c r="B3190" t="s">
        <v>92</v>
      </c>
      <c r="C3190" t="s">
        <v>103</v>
      </c>
      <c r="D3190" s="8" t="s">
        <v>58</v>
      </c>
      <c r="E3190">
        <v>21</v>
      </c>
      <c r="F3190">
        <v>2.6265621185302734</v>
      </c>
      <c r="G3190">
        <v>2.35536789894104</v>
      </c>
      <c r="H3190">
        <v>9.3319341540336609E-3</v>
      </c>
      <c r="I3190">
        <v>83.640695729133625</v>
      </c>
      <c r="J3190" s="6" t="s">
        <v>80</v>
      </c>
    </row>
    <row r="3191" spans="1:10" x14ac:dyDescent="0.25">
      <c r="A3191" s="5" t="str">
        <f t="shared" si="49"/>
        <v/>
      </c>
      <c r="B3191" t="s">
        <v>92</v>
      </c>
      <c r="C3191" t="s">
        <v>103</v>
      </c>
      <c r="D3191" s="8" t="s">
        <v>58</v>
      </c>
      <c r="E3191">
        <v>22</v>
      </c>
      <c r="F3191">
        <v>2.4107656478881836</v>
      </c>
      <c r="G3191">
        <v>2.9545285701751709</v>
      </c>
      <c r="H3191">
        <v>9.0272966772317886E-3</v>
      </c>
      <c r="I3191">
        <v>80.968317528350397</v>
      </c>
      <c r="J3191" s="6" t="s">
        <v>80</v>
      </c>
    </row>
    <row r="3192" spans="1:10" x14ac:dyDescent="0.25">
      <c r="A3192" s="5" t="str">
        <f t="shared" si="49"/>
        <v/>
      </c>
      <c r="B3192" t="s">
        <v>92</v>
      </c>
      <c r="C3192" t="s">
        <v>103</v>
      </c>
      <c r="D3192" s="8" t="s">
        <v>58</v>
      </c>
      <c r="E3192">
        <v>23</v>
      </c>
      <c r="F3192">
        <v>2.1265230178833008</v>
      </c>
      <c r="G3192">
        <v>2.3500936031341553</v>
      </c>
      <c r="H3192">
        <v>8.6408155038952827E-3</v>
      </c>
      <c r="I3192">
        <v>80.084138260479875</v>
      </c>
      <c r="J3192" s="6" t="s">
        <v>80</v>
      </c>
    </row>
    <row r="3193" spans="1:10" x14ac:dyDescent="0.25">
      <c r="A3193" s="5" t="str">
        <f t="shared" si="49"/>
        <v/>
      </c>
      <c r="B3193" t="s">
        <v>92</v>
      </c>
      <c r="C3193" t="s">
        <v>103</v>
      </c>
      <c r="D3193" s="8" t="s">
        <v>58</v>
      </c>
      <c r="E3193">
        <v>24</v>
      </c>
      <c r="F3193">
        <v>1.8102742433547974</v>
      </c>
      <c r="G3193">
        <v>1.8981845378875732</v>
      </c>
      <c r="H3193">
        <v>8.2103973254561424E-3</v>
      </c>
      <c r="I3193">
        <v>78.756674433251263</v>
      </c>
      <c r="J3193" s="6" t="s">
        <v>80</v>
      </c>
    </row>
    <row r="3194" spans="1:10" x14ac:dyDescent="0.25">
      <c r="A3194" s="5" t="str">
        <f t="shared" si="49"/>
        <v/>
      </c>
      <c r="B3194" t="s">
        <v>92</v>
      </c>
      <c r="C3194" t="s">
        <v>103</v>
      </c>
      <c r="D3194" s="8" t="s">
        <v>59</v>
      </c>
      <c r="E3194">
        <v>1</v>
      </c>
      <c r="F3194">
        <v>1.5347503423690796</v>
      </c>
      <c r="G3194">
        <v>1.5609862804412842</v>
      </c>
      <c r="H3194">
        <v>7.1100061759352684E-3</v>
      </c>
      <c r="I3194">
        <v>77.813797621555508</v>
      </c>
      <c r="J3194" s="6" t="s">
        <v>80</v>
      </c>
    </row>
    <row r="3195" spans="1:10" x14ac:dyDescent="0.25">
      <c r="A3195" s="5" t="str">
        <f t="shared" si="49"/>
        <v/>
      </c>
      <c r="B3195" t="s">
        <v>92</v>
      </c>
      <c r="C3195" t="s">
        <v>103</v>
      </c>
      <c r="D3195" s="8" t="s">
        <v>59</v>
      </c>
      <c r="E3195">
        <v>2</v>
      </c>
      <c r="F3195">
        <v>1.3121802806854248</v>
      </c>
      <c r="G3195">
        <v>1.322767972946167</v>
      </c>
      <c r="H3195">
        <v>6.5520503558218479E-3</v>
      </c>
      <c r="I3195">
        <v>77.418915264450447</v>
      </c>
      <c r="J3195" s="6" t="s">
        <v>80</v>
      </c>
    </row>
    <row r="3196" spans="1:10" x14ac:dyDescent="0.25">
      <c r="A3196" s="5" t="str">
        <f t="shared" si="49"/>
        <v/>
      </c>
      <c r="B3196" t="s">
        <v>92</v>
      </c>
      <c r="C3196" t="s">
        <v>103</v>
      </c>
      <c r="D3196" s="8" t="s">
        <v>59</v>
      </c>
      <c r="E3196">
        <v>3</v>
      </c>
      <c r="F3196">
        <v>1.1388410329818726</v>
      </c>
      <c r="G3196">
        <v>1.1522731781005859</v>
      </c>
      <c r="H3196">
        <v>5.874240305274725E-3</v>
      </c>
      <c r="I3196">
        <v>76.918738160106557</v>
      </c>
      <c r="J3196" s="6" t="s">
        <v>80</v>
      </c>
    </row>
    <row r="3197" spans="1:10" x14ac:dyDescent="0.25">
      <c r="A3197" s="5" t="str">
        <f t="shared" si="49"/>
        <v/>
      </c>
      <c r="B3197" t="s">
        <v>92</v>
      </c>
      <c r="C3197" t="s">
        <v>103</v>
      </c>
      <c r="D3197" s="8" t="s">
        <v>59</v>
      </c>
      <c r="E3197">
        <v>4</v>
      </c>
      <c r="F3197">
        <v>1.0287504196166992</v>
      </c>
      <c r="G3197">
        <v>1.0303100347518921</v>
      </c>
      <c r="H3197">
        <v>5.1837516948580742E-3</v>
      </c>
      <c r="I3197">
        <v>76.639154739449779</v>
      </c>
      <c r="J3197" s="6" t="s">
        <v>80</v>
      </c>
    </row>
    <row r="3198" spans="1:10" x14ac:dyDescent="0.25">
      <c r="A3198" s="5" t="str">
        <f t="shared" si="49"/>
        <v/>
      </c>
      <c r="B3198" t="s">
        <v>92</v>
      </c>
      <c r="C3198" t="s">
        <v>103</v>
      </c>
      <c r="D3198" s="8" t="s">
        <v>59</v>
      </c>
      <c r="E3198">
        <v>5</v>
      </c>
      <c r="F3198">
        <v>0.94327682256698608</v>
      </c>
      <c r="G3198">
        <v>0.94866728782653809</v>
      </c>
      <c r="H3198">
        <v>4.6182391233742237E-3</v>
      </c>
      <c r="I3198">
        <v>76.405255882126752</v>
      </c>
      <c r="J3198" s="6" t="s">
        <v>80</v>
      </c>
    </row>
    <row r="3199" spans="1:10" x14ac:dyDescent="0.25">
      <c r="A3199" s="5" t="str">
        <f t="shared" si="49"/>
        <v/>
      </c>
      <c r="B3199" t="s">
        <v>92</v>
      </c>
      <c r="C3199" t="s">
        <v>103</v>
      </c>
      <c r="D3199" s="8" t="s">
        <v>59</v>
      </c>
      <c r="E3199">
        <v>6</v>
      </c>
      <c r="F3199">
        <v>0.90415126085281372</v>
      </c>
      <c r="G3199">
        <v>0.91515821218490601</v>
      </c>
      <c r="H3199">
        <v>4.1831927374005318E-3</v>
      </c>
      <c r="I3199">
        <v>76.234232120784654</v>
      </c>
      <c r="J3199" s="6" t="s">
        <v>80</v>
      </c>
    </row>
    <row r="3200" spans="1:10" x14ac:dyDescent="0.25">
      <c r="A3200" s="5" t="str">
        <f t="shared" si="49"/>
        <v/>
      </c>
      <c r="B3200" t="s">
        <v>92</v>
      </c>
      <c r="C3200" t="s">
        <v>103</v>
      </c>
      <c r="D3200" s="8" t="s">
        <v>59</v>
      </c>
      <c r="E3200">
        <v>7</v>
      </c>
      <c r="F3200">
        <v>0.93610501289367676</v>
      </c>
      <c r="G3200">
        <v>0.95684415102005005</v>
      </c>
      <c r="H3200">
        <v>4.1176276281476021E-3</v>
      </c>
      <c r="I3200">
        <v>76.368990434974336</v>
      </c>
      <c r="J3200" s="6" t="s">
        <v>80</v>
      </c>
    </row>
    <row r="3201" spans="1:10" x14ac:dyDescent="0.25">
      <c r="A3201" s="5" t="str">
        <f t="shared" si="49"/>
        <v/>
      </c>
      <c r="B3201" t="s">
        <v>92</v>
      </c>
      <c r="C3201" t="s">
        <v>103</v>
      </c>
      <c r="D3201" s="8" t="s">
        <v>59</v>
      </c>
      <c r="E3201">
        <v>8</v>
      </c>
      <c r="F3201">
        <v>0.91425800323486328</v>
      </c>
      <c r="G3201">
        <v>0.93600642681121826</v>
      </c>
      <c r="H3201">
        <v>4.4511226005852222E-3</v>
      </c>
      <c r="I3201">
        <v>77.491012823235636</v>
      </c>
      <c r="J3201" s="6" t="s">
        <v>80</v>
      </c>
    </row>
    <row r="3202" spans="1:10" x14ac:dyDescent="0.25">
      <c r="A3202" s="5" t="str">
        <f t="shared" ref="A3202:A3265" si="50">IF(AND(category = B3202, subcategory=C3202, reportdate = D3202), E3202, "")</f>
        <v/>
      </c>
      <c r="B3202" t="s">
        <v>92</v>
      </c>
      <c r="C3202" t="s">
        <v>103</v>
      </c>
      <c r="D3202" s="8" t="s">
        <v>59</v>
      </c>
      <c r="E3202">
        <v>9</v>
      </c>
      <c r="F3202">
        <v>0.83202803134918213</v>
      </c>
      <c r="G3202">
        <v>0.82857102155685425</v>
      </c>
      <c r="H3202">
        <v>5.0476104952394962E-3</v>
      </c>
      <c r="I3202">
        <v>79.775936372780365</v>
      </c>
      <c r="J3202" s="6" t="s">
        <v>80</v>
      </c>
    </row>
    <row r="3203" spans="1:10" x14ac:dyDescent="0.25">
      <c r="A3203" s="5" t="str">
        <f t="shared" si="50"/>
        <v/>
      </c>
      <c r="B3203" t="s">
        <v>92</v>
      </c>
      <c r="C3203" t="s">
        <v>103</v>
      </c>
      <c r="D3203" s="8" t="s">
        <v>59</v>
      </c>
      <c r="E3203">
        <v>10</v>
      </c>
      <c r="F3203">
        <v>0.83267158269882202</v>
      </c>
      <c r="G3203">
        <v>0.81353855133056641</v>
      </c>
      <c r="H3203">
        <v>5.9833028353750706E-3</v>
      </c>
      <c r="I3203">
        <v>83.925241453098408</v>
      </c>
      <c r="J3203" s="6" t="s">
        <v>80</v>
      </c>
    </row>
    <row r="3204" spans="1:10" x14ac:dyDescent="0.25">
      <c r="A3204" s="5" t="str">
        <f t="shared" si="50"/>
        <v/>
      </c>
      <c r="B3204" t="s">
        <v>92</v>
      </c>
      <c r="C3204" t="s">
        <v>103</v>
      </c>
      <c r="D3204" s="8" t="s">
        <v>59</v>
      </c>
      <c r="E3204">
        <v>11</v>
      </c>
      <c r="F3204">
        <v>0.9371228814125061</v>
      </c>
      <c r="G3204">
        <v>0.88771027326583862</v>
      </c>
      <c r="H3204">
        <v>7.1210605092346668E-3</v>
      </c>
      <c r="I3204">
        <v>87.528967395118926</v>
      </c>
      <c r="J3204" s="6" t="s">
        <v>80</v>
      </c>
    </row>
    <row r="3205" spans="1:10" x14ac:dyDescent="0.25">
      <c r="A3205" s="5" t="str">
        <f t="shared" si="50"/>
        <v/>
      </c>
      <c r="B3205" t="s">
        <v>92</v>
      </c>
      <c r="C3205" t="s">
        <v>103</v>
      </c>
      <c r="D3205" s="8" t="s">
        <v>59</v>
      </c>
      <c r="E3205">
        <v>12</v>
      </c>
      <c r="F3205">
        <v>1.0750364065170288</v>
      </c>
      <c r="G3205">
        <v>1.0254592895507813</v>
      </c>
      <c r="H3205">
        <v>8.1324437633156776E-3</v>
      </c>
      <c r="I3205">
        <v>90.05557262214684</v>
      </c>
      <c r="J3205" s="6" t="s">
        <v>80</v>
      </c>
    </row>
    <row r="3206" spans="1:10" x14ac:dyDescent="0.25">
      <c r="A3206" s="5" t="str">
        <f t="shared" si="50"/>
        <v/>
      </c>
      <c r="B3206" t="s">
        <v>92</v>
      </c>
      <c r="C3206" t="s">
        <v>103</v>
      </c>
      <c r="D3206" s="8" t="s">
        <v>59</v>
      </c>
      <c r="E3206">
        <v>13</v>
      </c>
      <c r="F3206">
        <v>1.2675216197967529</v>
      </c>
      <c r="G3206">
        <v>1.2267314195632935</v>
      </c>
      <c r="H3206">
        <v>8.9254975318908691E-3</v>
      </c>
      <c r="I3206">
        <v>91.357655519049871</v>
      </c>
      <c r="J3206" s="6" t="s">
        <v>80</v>
      </c>
    </row>
    <row r="3207" spans="1:10" x14ac:dyDescent="0.25">
      <c r="A3207" s="5" t="str">
        <f t="shared" si="50"/>
        <v/>
      </c>
      <c r="B3207" t="s">
        <v>92</v>
      </c>
      <c r="C3207" t="s">
        <v>103</v>
      </c>
      <c r="D3207" s="8" t="s">
        <v>59</v>
      </c>
      <c r="E3207">
        <v>14</v>
      </c>
      <c r="F3207">
        <v>1.5536856651306152</v>
      </c>
      <c r="G3207">
        <v>1.507825493812561</v>
      </c>
      <c r="H3207">
        <v>9.6244625747203827E-3</v>
      </c>
      <c r="I3207">
        <v>92.232351229947156</v>
      </c>
      <c r="J3207" s="6" t="s">
        <v>80</v>
      </c>
    </row>
    <row r="3208" spans="1:10" x14ac:dyDescent="0.25">
      <c r="A3208" s="5" t="str">
        <f t="shared" si="50"/>
        <v/>
      </c>
      <c r="B3208" t="s">
        <v>92</v>
      </c>
      <c r="C3208" t="s">
        <v>103</v>
      </c>
      <c r="D3208" s="8" t="s">
        <v>59</v>
      </c>
      <c r="E3208">
        <v>15</v>
      </c>
      <c r="F3208">
        <v>1.8210192918777466</v>
      </c>
      <c r="G3208">
        <v>1.8189792633056641</v>
      </c>
      <c r="H3208">
        <v>9.9790450185537338E-3</v>
      </c>
      <c r="I3208">
        <v>92.585547720399134</v>
      </c>
      <c r="J3208" s="6" t="s">
        <v>80</v>
      </c>
    </row>
    <row r="3209" spans="1:10" x14ac:dyDescent="0.25">
      <c r="A3209" s="5" t="str">
        <f t="shared" si="50"/>
        <v/>
      </c>
      <c r="B3209" t="s">
        <v>92</v>
      </c>
      <c r="C3209" t="s">
        <v>103</v>
      </c>
      <c r="D3209" s="8" t="s">
        <v>59</v>
      </c>
      <c r="E3209">
        <v>16</v>
      </c>
      <c r="F3209">
        <v>2.197127103805542</v>
      </c>
      <c r="G3209">
        <v>2.163496732711792</v>
      </c>
      <c r="H3209">
        <v>1.0088169947266579E-2</v>
      </c>
      <c r="I3209">
        <v>92.291703320926459</v>
      </c>
      <c r="J3209" s="6" t="s">
        <v>80</v>
      </c>
    </row>
    <row r="3210" spans="1:10" x14ac:dyDescent="0.25">
      <c r="A3210" s="5" t="str">
        <f t="shared" si="50"/>
        <v/>
      </c>
      <c r="B3210" t="s">
        <v>92</v>
      </c>
      <c r="C3210" t="s">
        <v>103</v>
      </c>
      <c r="D3210" s="8" t="s">
        <v>59</v>
      </c>
      <c r="E3210">
        <v>17</v>
      </c>
      <c r="F3210">
        <v>2.5236709117889404</v>
      </c>
      <c r="G3210">
        <v>2.4143187999725342</v>
      </c>
      <c r="H3210">
        <v>1.0031684301793575E-2</v>
      </c>
      <c r="I3210">
        <v>90.976159556925353</v>
      </c>
      <c r="J3210" s="6" t="s">
        <v>80</v>
      </c>
    </row>
    <row r="3211" spans="1:10" x14ac:dyDescent="0.25">
      <c r="A3211" s="5" t="str">
        <f t="shared" si="50"/>
        <v/>
      </c>
      <c r="B3211" t="s">
        <v>92</v>
      </c>
      <c r="C3211" t="s">
        <v>103</v>
      </c>
      <c r="D3211" s="8" t="s">
        <v>59</v>
      </c>
      <c r="E3211">
        <v>18</v>
      </c>
      <c r="F3211">
        <v>2.7236676216125488</v>
      </c>
      <c r="G3211">
        <v>1.6556656360626221</v>
      </c>
      <c r="H3211">
        <v>1.0206351988017559E-2</v>
      </c>
      <c r="I3211">
        <v>89.656610579764532</v>
      </c>
      <c r="J3211" s="6" t="s">
        <v>80</v>
      </c>
    </row>
    <row r="3212" spans="1:10" x14ac:dyDescent="0.25">
      <c r="A3212" s="5" t="str">
        <f t="shared" si="50"/>
        <v/>
      </c>
      <c r="B3212" t="s">
        <v>92</v>
      </c>
      <c r="C3212" t="s">
        <v>103</v>
      </c>
      <c r="D3212" s="8" t="s">
        <v>59</v>
      </c>
      <c r="E3212">
        <v>19</v>
      </c>
      <c r="F3212">
        <v>2.7090823650360107</v>
      </c>
      <c r="G3212">
        <v>2.2155981063842773</v>
      </c>
      <c r="H3212">
        <v>1.0016823187470436E-2</v>
      </c>
      <c r="I3212">
        <v>86.733996602152004</v>
      </c>
      <c r="J3212" s="6" t="s">
        <v>80</v>
      </c>
    </row>
    <row r="3213" spans="1:10" x14ac:dyDescent="0.25">
      <c r="A3213" s="5" t="str">
        <f t="shared" si="50"/>
        <v/>
      </c>
      <c r="B3213" t="s">
        <v>92</v>
      </c>
      <c r="C3213" t="s">
        <v>103</v>
      </c>
      <c r="D3213" s="8" t="s">
        <v>59</v>
      </c>
      <c r="E3213">
        <v>20</v>
      </c>
      <c r="F3213">
        <v>2.5906877517700195</v>
      </c>
      <c r="G3213">
        <v>2.2543470859527588</v>
      </c>
      <c r="H3213">
        <v>9.5472447574138641E-3</v>
      </c>
      <c r="I3213">
        <v>82.706109986268643</v>
      </c>
      <c r="J3213" s="6" t="s">
        <v>80</v>
      </c>
    </row>
    <row r="3214" spans="1:10" x14ac:dyDescent="0.25">
      <c r="A3214" s="5" t="str">
        <f t="shared" si="50"/>
        <v/>
      </c>
      <c r="B3214" t="s">
        <v>92</v>
      </c>
      <c r="C3214" t="s">
        <v>103</v>
      </c>
      <c r="D3214" s="8" t="s">
        <v>59</v>
      </c>
      <c r="E3214">
        <v>21</v>
      </c>
      <c r="F3214">
        <v>2.5079433917999268</v>
      </c>
      <c r="G3214">
        <v>2.2607817649841309</v>
      </c>
      <c r="H3214">
        <v>9.2175053432583809E-3</v>
      </c>
      <c r="I3214">
        <v>80.452018431921772</v>
      </c>
      <c r="J3214" s="6" t="s">
        <v>80</v>
      </c>
    </row>
    <row r="3215" spans="1:10" x14ac:dyDescent="0.25">
      <c r="A3215" s="5" t="str">
        <f t="shared" si="50"/>
        <v/>
      </c>
      <c r="B3215" t="s">
        <v>92</v>
      </c>
      <c r="C3215" t="s">
        <v>103</v>
      </c>
      <c r="D3215" s="8" t="s">
        <v>59</v>
      </c>
      <c r="E3215">
        <v>22</v>
      </c>
      <c r="F3215">
        <v>2.309171199798584</v>
      </c>
      <c r="G3215">
        <v>2.8262941837310791</v>
      </c>
      <c r="H3215">
        <v>8.9718038216233253E-3</v>
      </c>
      <c r="I3215">
        <v>79.180343037948148</v>
      </c>
      <c r="J3215" s="6" t="s">
        <v>80</v>
      </c>
    </row>
    <row r="3216" spans="1:10" x14ac:dyDescent="0.25">
      <c r="A3216" s="5" t="str">
        <f t="shared" si="50"/>
        <v/>
      </c>
      <c r="B3216" t="s">
        <v>92</v>
      </c>
      <c r="C3216" t="s">
        <v>103</v>
      </c>
      <c r="D3216" s="8" t="s">
        <v>59</v>
      </c>
      <c r="E3216">
        <v>23</v>
      </c>
      <c r="F3216">
        <v>2.0198588371276855</v>
      </c>
      <c r="G3216">
        <v>2.226754903793335</v>
      </c>
      <c r="H3216">
        <v>8.562636561691761E-3</v>
      </c>
      <c r="I3216">
        <v>78.287695780710195</v>
      </c>
      <c r="J3216" s="6" t="s">
        <v>80</v>
      </c>
    </row>
    <row r="3217" spans="1:10" x14ac:dyDescent="0.25">
      <c r="A3217" s="5" t="str">
        <f t="shared" si="50"/>
        <v/>
      </c>
      <c r="B3217" t="s">
        <v>92</v>
      </c>
      <c r="C3217" t="s">
        <v>103</v>
      </c>
      <c r="D3217" s="8" t="s">
        <v>59</v>
      </c>
      <c r="E3217">
        <v>24</v>
      </c>
      <c r="F3217">
        <v>1.6672275066375732</v>
      </c>
      <c r="G3217">
        <v>1.7910615205764771</v>
      </c>
      <c r="H3217">
        <v>8.1762075424194336E-3</v>
      </c>
      <c r="I3217">
        <v>77.045984081492165</v>
      </c>
      <c r="J3217" s="6" t="s">
        <v>80</v>
      </c>
    </row>
    <row r="3218" spans="1:10" x14ac:dyDescent="0.25">
      <c r="A3218" s="5" t="str">
        <f t="shared" si="50"/>
        <v/>
      </c>
      <c r="B3218" t="s">
        <v>92</v>
      </c>
      <c r="C3218" t="s">
        <v>103</v>
      </c>
      <c r="D3218" s="8" t="s">
        <v>55</v>
      </c>
      <c r="E3218">
        <v>1</v>
      </c>
      <c r="F3218">
        <v>0.91195154190063477</v>
      </c>
      <c r="G3218">
        <v>0.85372829437255859</v>
      </c>
      <c r="H3218">
        <v>4.5097775757312775E-2</v>
      </c>
      <c r="I3218">
        <v>60.642393867924916</v>
      </c>
      <c r="J3218" s="6" t="s">
        <v>80</v>
      </c>
    </row>
    <row r="3219" spans="1:10" x14ac:dyDescent="0.25">
      <c r="A3219" s="5" t="str">
        <f t="shared" si="50"/>
        <v/>
      </c>
      <c r="B3219" t="s">
        <v>92</v>
      </c>
      <c r="C3219" t="s">
        <v>103</v>
      </c>
      <c r="D3219" s="8" t="s">
        <v>55</v>
      </c>
      <c r="E3219">
        <v>2</v>
      </c>
      <c r="F3219">
        <v>0.80283427238464355</v>
      </c>
      <c r="G3219">
        <v>0.76325035095214844</v>
      </c>
      <c r="H3219">
        <v>4.2673945426940918E-2</v>
      </c>
      <c r="I3219">
        <v>60.155896226415031</v>
      </c>
      <c r="J3219" s="6" t="s">
        <v>80</v>
      </c>
    </row>
    <row r="3220" spans="1:10" x14ac:dyDescent="0.25">
      <c r="A3220" s="5" t="str">
        <f t="shared" si="50"/>
        <v/>
      </c>
      <c r="B3220" t="s">
        <v>92</v>
      </c>
      <c r="C3220" t="s">
        <v>103</v>
      </c>
      <c r="D3220" s="8" t="s">
        <v>55</v>
      </c>
      <c r="E3220">
        <v>3</v>
      </c>
      <c r="F3220">
        <v>0.70215123891830444</v>
      </c>
      <c r="G3220">
        <v>0.67239218950271606</v>
      </c>
      <c r="H3220">
        <v>3.5763047635555267E-2</v>
      </c>
      <c r="I3220">
        <v>59.301969339621706</v>
      </c>
      <c r="J3220" s="6" t="s">
        <v>80</v>
      </c>
    </row>
    <row r="3221" spans="1:10" x14ac:dyDescent="0.25">
      <c r="A3221" s="5" t="str">
        <f t="shared" si="50"/>
        <v/>
      </c>
      <c r="B3221" t="s">
        <v>92</v>
      </c>
      <c r="C3221" t="s">
        <v>103</v>
      </c>
      <c r="D3221" s="8" t="s">
        <v>55</v>
      </c>
      <c r="E3221">
        <v>4</v>
      </c>
      <c r="F3221">
        <v>0.63495063781738281</v>
      </c>
      <c r="G3221">
        <v>0.60083073377609253</v>
      </c>
      <c r="H3221">
        <v>3.1516388058662415E-2</v>
      </c>
      <c r="I3221">
        <v>58.734422169811943</v>
      </c>
      <c r="J3221" s="6" t="s">
        <v>80</v>
      </c>
    </row>
    <row r="3222" spans="1:10" x14ac:dyDescent="0.25">
      <c r="A3222" s="5" t="str">
        <f t="shared" si="50"/>
        <v/>
      </c>
      <c r="B3222" t="s">
        <v>92</v>
      </c>
      <c r="C3222" t="s">
        <v>103</v>
      </c>
      <c r="D3222" s="8" t="s">
        <v>55</v>
      </c>
      <c r="E3222">
        <v>5</v>
      </c>
      <c r="F3222">
        <v>0.61328858137130737</v>
      </c>
      <c r="G3222">
        <v>0.58428668975830078</v>
      </c>
      <c r="H3222">
        <v>2.4452060461044312E-2</v>
      </c>
      <c r="I3222">
        <v>58.148879716981241</v>
      </c>
      <c r="J3222" s="6" t="s">
        <v>80</v>
      </c>
    </row>
    <row r="3223" spans="1:10" x14ac:dyDescent="0.25">
      <c r="A3223" s="5" t="str">
        <f t="shared" si="50"/>
        <v/>
      </c>
      <c r="B3223" t="s">
        <v>92</v>
      </c>
      <c r="C3223" t="s">
        <v>103</v>
      </c>
      <c r="D3223" s="8" t="s">
        <v>55</v>
      </c>
      <c r="E3223">
        <v>6</v>
      </c>
      <c r="F3223">
        <v>0.61854898929595947</v>
      </c>
      <c r="G3223">
        <v>0.59340149164199829</v>
      </c>
      <c r="H3223">
        <v>1.9436145201325417E-2</v>
      </c>
      <c r="I3223">
        <v>57.650035377358165</v>
      </c>
      <c r="J3223" s="6" t="s">
        <v>80</v>
      </c>
    </row>
    <row r="3224" spans="1:10" x14ac:dyDescent="0.25">
      <c r="A3224" s="5" t="str">
        <f t="shared" si="50"/>
        <v/>
      </c>
      <c r="B3224" t="s">
        <v>92</v>
      </c>
      <c r="C3224" t="s">
        <v>103</v>
      </c>
      <c r="D3224" s="8" t="s">
        <v>55</v>
      </c>
      <c r="E3224">
        <v>7</v>
      </c>
      <c r="F3224">
        <v>0.69704288244247437</v>
      </c>
      <c r="G3224">
        <v>0.67377036809921265</v>
      </c>
      <c r="H3224">
        <v>2.0432081073522568E-2</v>
      </c>
      <c r="I3224">
        <v>57.436037735849276</v>
      </c>
      <c r="J3224" s="6" t="s">
        <v>80</v>
      </c>
    </row>
    <row r="3225" spans="1:10" x14ac:dyDescent="0.25">
      <c r="A3225" s="5" t="str">
        <f t="shared" si="50"/>
        <v/>
      </c>
      <c r="B3225" t="s">
        <v>92</v>
      </c>
      <c r="C3225" t="s">
        <v>103</v>
      </c>
      <c r="D3225" s="8" t="s">
        <v>55</v>
      </c>
      <c r="E3225">
        <v>8</v>
      </c>
      <c r="F3225">
        <v>0.70304054021835327</v>
      </c>
      <c r="G3225">
        <v>0.71846681833267212</v>
      </c>
      <c r="H3225">
        <v>2.3491380736231804E-2</v>
      </c>
      <c r="I3225">
        <v>60.199658018868291</v>
      </c>
      <c r="J3225" s="6" t="s">
        <v>80</v>
      </c>
    </row>
    <row r="3226" spans="1:10" x14ac:dyDescent="0.25">
      <c r="A3226" s="5" t="str">
        <f t="shared" si="50"/>
        <v/>
      </c>
      <c r="B3226" t="s">
        <v>92</v>
      </c>
      <c r="C3226" t="s">
        <v>103</v>
      </c>
      <c r="D3226" s="8" t="s">
        <v>55</v>
      </c>
      <c r="E3226">
        <v>9</v>
      </c>
      <c r="F3226">
        <v>0.57570898532867432</v>
      </c>
      <c r="G3226">
        <v>0.57301944494247437</v>
      </c>
      <c r="H3226">
        <v>2.5730084627866745E-2</v>
      </c>
      <c r="I3226">
        <v>66.936933962264646</v>
      </c>
      <c r="J3226" s="6" t="s">
        <v>80</v>
      </c>
    </row>
    <row r="3227" spans="1:10" x14ac:dyDescent="0.25">
      <c r="A3227" s="5" t="str">
        <f t="shared" si="50"/>
        <v/>
      </c>
      <c r="B3227" t="s">
        <v>92</v>
      </c>
      <c r="C3227" t="s">
        <v>103</v>
      </c>
      <c r="D3227" s="8" t="s">
        <v>55</v>
      </c>
      <c r="E3227">
        <v>10</v>
      </c>
      <c r="F3227">
        <v>0.44194844365119934</v>
      </c>
      <c r="G3227">
        <v>0.45901420712471008</v>
      </c>
      <c r="H3227">
        <v>2.8632154688239098E-2</v>
      </c>
      <c r="I3227">
        <v>73.311108490567051</v>
      </c>
      <c r="J3227" s="6" t="s">
        <v>80</v>
      </c>
    </row>
    <row r="3228" spans="1:10" x14ac:dyDescent="0.25">
      <c r="A3228" s="5" t="str">
        <f t="shared" si="50"/>
        <v/>
      </c>
      <c r="B3228" t="s">
        <v>92</v>
      </c>
      <c r="C3228" t="s">
        <v>103</v>
      </c>
      <c r="D3228" s="8" t="s">
        <v>55</v>
      </c>
      <c r="E3228">
        <v>11</v>
      </c>
      <c r="F3228">
        <v>0.40847733616828918</v>
      </c>
      <c r="G3228">
        <v>0.35064014792442322</v>
      </c>
      <c r="H3228">
        <v>3.1574785709381104E-2</v>
      </c>
      <c r="I3228">
        <v>76.890424528302177</v>
      </c>
      <c r="J3228" s="6" t="s">
        <v>80</v>
      </c>
    </row>
    <row r="3229" spans="1:10" x14ac:dyDescent="0.25">
      <c r="A3229" s="5" t="str">
        <f t="shared" si="50"/>
        <v/>
      </c>
      <c r="B3229" t="s">
        <v>92</v>
      </c>
      <c r="C3229" t="s">
        <v>103</v>
      </c>
      <c r="D3229" s="8" t="s">
        <v>55</v>
      </c>
      <c r="E3229">
        <v>12</v>
      </c>
      <c r="F3229">
        <v>0.36838886141777039</v>
      </c>
      <c r="G3229">
        <v>0.33874157071113586</v>
      </c>
      <c r="H3229">
        <v>3.7242814898490906E-2</v>
      </c>
      <c r="I3229">
        <v>77.70117924528401</v>
      </c>
      <c r="J3229" s="6" t="s">
        <v>80</v>
      </c>
    </row>
    <row r="3230" spans="1:10" x14ac:dyDescent="0.25">
      <c r="A3230" s="5" t="str">
        <f t="shared" si="50"/>
        <v/>
      </c>
      <c r="B3230" t="s">
        <v>92</v>
      </c>
      <c r="C3230" t="s">
        <v>103</v>
      </c>
      <c r="D3230" s="8" t="s">
        <v>55</v>
      </c>
      <c r="E3230">
        <v>13</v>
      </c>
      <c r="F3230">
        <v>0.45799186825752258</v>
      </c>
      <c r="G3230">
        <v>0.41087609529495239</v>
      </c>
      <c r="H3230">
        <v>4.4030655175447464E-2</v>
      </c>
      <c r="I3230">
        <v>79.132783018868452</v>
      </c>
      <c r="J3230" s="6" t="s">
        <v>80</v>
      </c>
    </row>
    <row r="3231" spans="1:10" x14ac:dyDescent="0.25">
      <c r="A3231" s="5" t="str">
        <f t="shared" si="50"/>
        <v/>
      </c>
      <c r="B3231" t="s">
        <v>92</v>
      </c>
      <c r="C3231" t="s">
        <v>103</v>
      </c>
      <c r="D3231" s="8" t="s">
        <v>55</v>
      </c>
      <c r="E3231">
        <v>14</v>
      </c>
      <c r="F3231">
        <v>0.60376459360122681</v>
      </c>
      <c r="G3231">
        <v>0.58481848239898682</v>
      </c>
      <c r="H3231">
        <v>4.8524476587772369E-2</v>
      </c>
      <c r="I3231">
        <v>79.793514150943039</v>
      </c>
      <c r="J3231" s="6" t="s">
        <v>80</v>
      </c>
    </row>
    <row r="3232" spans="1:10" x14ac:dyDescent="0.25">
      <c r="A3232" s="5" t="str">
        <f t="shared" si="50"/>
        <v/>
      </c>
      <c r="B3232" t="s">
        <v>92</v>
      </c>
      <c r="C3232" t="s">
        <v>103</v>
      </c>
      <c r="D3232" s="8" t="s">
        <v>55</v>
      </c>
      <c r="E3232">
        <v>15</v>
      </c>
      <c r="F3232">
        <v>0.85945963859558105</v>
      </c>
      <c r="G3232">
        <v>0.78523147106170654</v>
      </c>
      <c r="H3232">
        <v>5.460159108042717E-2</v>
      </c>
      <c r="I3232">
        <v>79.647759433961497</v>
      </c>
      <c r="J3232" s="6" t="s">
        <v>80</v>
      </c>
    </row>
    <row r="3233" spans="1:10" x14ac:dyDescent="0.25">
      <c r="A3233" s="5" t="str">
        <f t="shared" si="50"/>
        <v/>
      </c>
      <c r="B3233" t="s">
        <v>92</v>
      </c>
      <c r="C3233" t="s">
        <v>103</v>
      </c>
      <c r="D3233" s="8" t="s">
        <v>55</v>
      </c>
      <c r="E3233">
        <v>16</v>
      </c>
      <c r="F3233">
        <v>1.1461957693099976</v>
      </c>
      <c r="G3233">
        <v>1.1097075939178467</v>
      </c>
      <c r="H3233">
        <v>5.7433303445577621E-2</v>
      </c>
      <c r="I3233">
        <v>79.467830188679088</v>
      </c>
      <c r="J3233" s="6" t="s">
        <v>80</v>
      </c>
    </row>
    <row r="3234" spans="1:10" x14ac:dyDescent="0.25">
      <c r="A3234" s="5" t="str">
        <f t="shared" si="50"/>
        <v/>
      </c>
      <c r="B3234" t="s">
        <v>92</v>
      </c>
      <c r="C3234" t="s">
        <v>103</v>
      </c>
      <c r="D3234" s="8" t="s">
        <v>55</v>
      </c>
      <c r="E3234">
        <v>17</v>
      </c>
      <c r="F3234">
        <v>1.4518293142318726</v>
      </c>
      <c r="G3234">
        <v>1.4144217967987061</v>
      </c>
      <c r="H3234">
        <v>5.8132268488407135E-2</v>
      </c>
      <c r="I3234">
        <v>78.478183962263913</v>
      </c>
      <c r="J3234" s="6" t="s">
        <v>80</v>
      </c>
    </row>
    <row r="3235" spans="1:10" x14ac:dyDescent="0.25">
      <c r="A3235" s="5" t="str">
        <f t="shared" si="50"/>
        <v/>
      </c>
      <c r="B3235" t="s">
        <v>92</v>
      </c>
      <c r="C3235" t="s">
        <v>103</v>
      </c>
      <c r="D3235" s="8" t="s">
        <v>55</v>
      </c>
      <c r="E3235">
        <v>18</v>
      </c>
      <c r="F3235">
        <v>1.6849051713943481</v>
      </c>
      <c r="G3235">
        <v>1.6295981407165527</v>
      </c>
      <c r="H3235">
        <v>5.777263268828392E-2</v>
      </c>
      <c r="I3235">
        <v>77.142216981132037</v>
      </c>
      <c r="J3235" s="6" t="s">
        <v>80</v>
      </c>
    </row>
    <row r="3236" spans="1:10" x14ac:dyDescent="0.25">
      <c r="A3236" s="5" t="str">
        <f t="shared" si="50"/>
        <v/>
      </c>
      <c r="B3236" t="s">
        <v>92</v>
      </c>
      <c r="C3236" t="s">
        <v>103</v>
      </c>
      <c r="D3236" s="8" t="s">
        <v>55</v>
      </c>
      <c r="E3236">
        <v>19</v>
      </c>
      <c r="F3236">
        <v>1.7313379049301147</v>
      </c>
      <c r="G3236">
        <v>1.2139036655426025</v>
      </c>
      <c r="H3236">
        <v>5.9875134378671646E-2</v>
      </c>
      <c r="I3236">
        <v>73.746155660377156</v>
      </c>
      <c r="J3236" s="6" t="s">
        <v>80</v>
      </c>
    </row>
    <row r="3237" spans="1:10" x14ac:dyDescent="0.25">
      <c r="A3237" s="5" t="str">
        <f t="shared" si="50"/>
        <v/>
      </c>
      <c r="B3237" t="s">
        <v>92</v>
      </c>
      <c r="C3237" t="s">
        <v>103</v>
      </c>
      <c r="D3237" s="8" t="s">
        <v>55</v>
      </c>
      <c r="E3237">
        <v>20</v>
      </c>
      <c r="F3237">
        <v>1.7027773857116699</v>
      </c>
      <c r="G3237">
        <v>1.9764820337295532</v>
      </c>
      <c r="H3237">
        <v>5.545281246304512E-2</v>
      </c>
      <c r="I3237">
        <v>70.134540094339741</v>
      </c>
      <c r="J3237" s="6" t="s">
        <v>80</v>
      </c>
    </row>
    <row r="3238" spans="1:10" x14ac:dyDescent="0.25">
      <c r="A3238" s="5" t="str">
        <f t="shared" si="50"/>
        <v/>
      </c>
      <c r="B3238" t="s">
        <v>92</v>
      </c>
      <c r="C3238" t="s">
        <v>103</v>
      </c>
      <c r="D3238" s="8" t="s">
        <v>55</v>
      </c>
      <c r="E3238">
        <v>21</v>
      </c>
      <c r="F3238">
        <v>1.6506352424621582</v>
      </c>
      <c r="G3238">
        <v>1.7502305507659912</v>
      </c>
      <c r="H3238">
        <v>5.1740203052759171E-2</v>
      </c>
      <c r="I3238">
        <v>66.716662735848118</v>
      </c>
      <c r="J3238" s="6" t="s">
        <v>80</v>
      </c>
    </row>
    <row r="3239" spans="1:10" x14ac:dyDescent="0.25">
      <c r="A3239" s="5" t="str">
        <f t="shared" si="50"/>
        <v/>
      </c>
      <c r="B3239" t="s">
        <v>92</v>
      </c>
      <c r="C3239" t="s">
        <v>103</v>
      </c>
      <c r="D3239" s="8" t="s">
        <v>55</v>
      </c>
      <c r="E3239">
        <v>22</v>
      </c>
      <c r="F3239">
        <v>1.4709601402282715</v>
      </c>
      <c r="G3239">
        <v>1.5952887535095215</v>
      </c>
      <c r="H3239">
        <v>4.9490787088871002E-2</v>
      </c>
      <c r="I3239">
        <v>65.148207547169719</v>
      </c>
      <c r="J3239" s="6" t="s">
        <v>80</v>
      </c>
    </row>
    <row r="3240" spans="1:10" x14ac:dyDescent="0.25">
      <c r="A3240" s="5" t="str">
        <f t="shared" si="50"/>
        <v/>
      </c>
      <c r="B3240" t="s">
        <v>92</v>
      </c>
      <c r="C3240" t="s">
        <v>103</v>
      </c>
      <c r="D3240" s="8" t="s">
        <v>55</v>
      </c>
      <c r="E3240">
        <v>23</v>
      </c>
      <c r="F3240">
        <v>1.3256522417068481</v>
      </c>
      <c r="G3240">
        <v>1.3651317358016968</v>
      </c>
      <c r="H3240">
        <v>5.043194442987442E-2</v>
      </c>
      <c r="I3240">
        <v>63.898738207547666</v>
      </c>
      <c r="J3240" s="6" t="s">
        <v>80</v>
      </c>
    </row>
    <row r="3241" spans="1:10" x14ac:dyDescent="0.25">
      <c r="A3241" s="5" t="str">
        <f t="shared" si="50"/>
        <v/>
      </c>
      <c r="B3241" t="s">
        <v>92</v>
      </c>
      <c r="C3241" t="s">
        <v>103</v>
      </c>
      <c r="D3241" s="8" t="s">
        <v>55</v>
      </c>
      <c r="E3241">
        <v>24</v>
      </c>
      <c r="F3241">
        <v>1.0894666910171509</v>
      </c>
      <c r="G3241">
        <v>1.1469695568084717</v>
      </c>
      <c r="H3241">
        <v>4.8862013965845108E-2</v>
      </c>
      <c r="I3241">
        <v>63.596179245283984</v>
      </c>
      <c r="J3241" s="6" t="s">
        <v>80</v>
      </c>
    </row>
    <row r="3242" spans="1:10" x14ac:dyDescent="0.25">
      <c r="A3242" s="5" t="str">
        <f t="shared" si="50"/>
        <v/>
      </c>
      <c r="B3242" t="s">
        <v>92</v>
      </c>
      <c r="C3242" t="s">
        <v>103</v>
      </c>
      <c r="D3242" s="8" t="s">
        <v>56</v>
      </c>
      <c r="E3242">
        <v>1</v>
      </c>
      <c r="F3242">
        <v>1.0351558923721313</v>
      </c>
      <c r="G3242">
        <v>1.0618534088134766</v>
      </c>
      <c r="H3242">
        <v>6.5680369734764099E-3</v>
      </c>
      <c r="I3242">
        <v>71.341697679301944</v>
      </c>
      <c r="J3242" s="6" t="s">
        <v>80</v>
      </c>
    </row>
    <row r="3243" spans="1:10" x14ac:dyDescent="0.25">
      <c r="A3243" s="5" t="str">
        <f t="shared" si="50"/>
        <v/>
      </c>
      <c r="B3243" t="s">
        <v>92</v>
      </c>
      <c r="C3243" t="s">
        <v>103</v>
      </c>
      <c r="D3243" s="8" t="s">
        <v>56</v>
      </c>
      <c r="E3243">
        <v>2</v>
      </c>
      <c r="F3243">
        <v>0.88016915321350098</v>
      </c>
      <c r="G3243">
        <v>0.89871513843536377</v>
      </c>
      <c r="H3243">
        <v>5.9914914891123772E-3</v>
      </c>
      <c r="I3243">
        <v>70.415671475387668</v>
      </c>
      <c r="J3243" s="6" t="s">
        <v>80</v>
      </c>
    </row>
    <row r="3244" spans="1:10" x14ac:dyDescent="0.25">
      <c r="A3244" s="5" t="str">
        <f t="shared" si="50"/>
        <v/>
      </c>
      <c r="B3244" t="s">
        <v>92</v>
      </c>
      <c r="C3244" t="s">
        <v>103</v>
      </c>
      <c r="D3244" s="8" t="s">
        <v>56</v>
      </c>
      <c r="E3244">
        <v>3</v>
      </c>
      <c r="F3244">
        <v>0.77802407741546631</v>
      </c>
      <c r="G3244">
        <v>0.78360641002655029</v>
      </c>
      <c r="H3244">
        <v>5.3016240708529949E-3</v>
      </c>
      <c r="I3244">
        <v>69.493025297962006</v>
      </c>
      <c r="J3244" s="6" t="s">
        <v>80</v>
      </c>
    </row>
    <row r="3245" spans="1:10" x14ac:dyDescent="0.25">
      <c r="A3245" s="5" t="str">
        <f t="shared" si="50"/>
        <v/>
      </c>
      <c r="B3245" t="s">
        <v>92</v>
      </c>
      <c r="C3245" t="s">
        <v>103</v>
      </c>
      <c r="D3245" s="8" t="s">
        <v>56</v>
      </c>
      <c r="E3245">
        <v>4</v>
      </c>
      <c r="F3245">
        <v>0.70192468166351318</v>
      </c>
      <c r="G3245">
        <v>0.6994178295135498</v>
      </c>
      <c r="H3245">
        <v>4.6008070930838585E-3</v>
      </c>
      <c r="I3245">
        <v>68.534384509938775</v>
      </c>
      <c r="J3245" s="6" t="s">
        <v>80</v>
      </c>
    </row>
    <row r="3246" spans="1:10" x14ac:dyDescent="0.25">
      <c r="A3246" s="5" t="str">
        <f t="shared" si="50"/>
        <v/>
      </c>
      <c r="B3246" t="s">
        <v>92</v>
      </c>
      <c r="C3246" t="s">
        <v>103</v>
      </c>
      <c r="D3246" s="8" t="s">
        <v>56</v>
      </c>
      <c r="E3246">
        <v>5</v>
      </c>
      <c r="F3246">
        <v>0.65132826566696167</v>
      </c>
      <c r="G3246">
        <v>0.64486598968505859</v>
      </c>
      <c r="H3246">
        <v>3.9955070242285728E-3</v>
      </c>
      <c r="I3246">
        <v>67.602075638231909</v>
      </c>
      <c r="J3246" s="6" t="s">
        <v>80</v>
      </c>
    </row>
    <row r="3247" spans="1:10" x14ac:dyDescent="0.25">
      <c r="A3247" s="5" t="str">
        <f t="shared" si="50"/>
        <v/>
      </c>
      <c r="B3247" t="s">
        <v>92</v>
      </c>
      <c r="C3247" t="s">
        <v>103</v>
      </c>
      <c r="D3247" s="8" t="s">
        <v>56</v>
      </c>
      <c r="E3247">
        <v>6</v>
      </c>
      <c r="F3247">
        <v>0.64442163705825806</v>
      </c>
      <c r="G3247">
        <v>0.63717842102050781</v>
      </c>
      <c r="H3247">
        <v>3.5124935675412416E-3</v>
      </c>
      <c r="I3247">
        <v>66.948506748441417</v>
      </c>
      <c r="J3247" s="6" t="s">
        <v>80</v>
      </c>
    </row>
    <row r="3248" spans="1:10" x14ac:dyDescent="0.25">
      <c r="A3248" s="5" t="str">
        <f t="shared" si="50"/>
        <v/>
      </c>
      <c r="B3248" t="s">
        <v>92</v>
      </c>
      <c r="C3248" t="s">
        <v>103</v>
      </c>
      <c r="D3248" s="8" t="s">
        <v>56</v>
      </c>
      <c r="E3248">
        <v>7</v>
      </c>
      <c r="F3248">
        <v>0.69805634021759033</v>
      </c>
      <c r="G3248">
        <v>0.68436753749847412</v>
      </c>
      <c r="H3248">
        <v>3.2863316591829062E-3</v>
      </c>
      <c r="I3248">
        <v>66.716810230634678</v>
      </c>
      <c r="J3248" s="6" t="s">
        <v>80</v>
      </c>
    </row>
    <row r="3249" spans="1:10" x14ac:dyDescent="0.25">
      <c r="A3249" s="5" t="str">
        <f t="shared" si="50"/>
        <v/>
      </c>
      <c r="B3249" t="s">
        <v>92</v>
      </c>
      <c r="C3249" t="s">
        <v>103</v>
      </c>
      <c r="D3249" s="8" t="s">
        <v>56</v>
      </c>
      <c r="E3249">
        <v>8</v>
      </c>
      <c r="F3249">
        <v>0.65936923027038574</v>
      </c>
      <c r="G3249">
        <v>0.65351134538650513</v>
      </c>
      <c r="H3249">
        <v>3.5689708311110735E-3</v>
      </c>
      <c r="I3249">
        <v>69.256089855246785</v>
      </c>
      <c r="J3249" s="6" t="s">
        <v>80</v>
      </c>
    </row>
    <row r="3250" spans="1:10" x14ac:dyDescent="0.25">
      <c r="A3250" s="5" t="str">
        <f t="shared" si="50"/>
        <v/>
      </c>
      <c r="B3250" t="s">
        <v>92</v>
      </c>
      <c r="C3250" t="s">
        <v>103</v>
      </c>
      <c r="D3250" s="8" t="s">
        <v>56</v>
      </c>
      <c r="E3250">
        <v>9</v>
      </c>
      <c r="F3250">
        <v>0.52893292903900146</v>
      </c>
      <c r="G3250">
        <v>0.52354145050048828</v>
      </c>
      <c r="H3250">
        <v>3.9429673925042152E-3</v>
      </c>
      <c r="I3250">
        <v>74.071725788112403</v>
      </c>
      <c r="J3250" s="6" t="s">
        <v>80</v>
      </c>
    </row>
    <row r="3251" spans="1:10" x14ac:dyDescent="0.25">
      <c r="A3251" s="5" t="str">
        <f t="shared" si="50"/>
        <v/>
      </c>
      <c r="B3251" t="s">
        <v>92</v>
      </c>
      <c r="C3251" t="s">
        <v>103</v>
      </c>
      <c r="D3251" s="8" t="s">
        <v>56</v>
      </c>
      <c r="E3251">
        <v>10</v>
      </c>
      <c r="F3251">
        <v>0.43143162131309509</v>
      </c>
      <c r="G3251">
        <v>0.43071073293685913</v>
      </c>
      <c r="H3251">
        <v>4.6999175101518631E-3</v>
      </c>
      <c r="I3251">
        <v>80.705682161365985</v>
      </c>
      <c r="J3251" s="6" t="s">
        <v>80</v>
      </c>
    </row>
    <row r="3252" spans="1:10" x14ac:dyDescent="0.25">
      <c r="A3252" s="5" t="str">
        <f t="shared" si="50"/>
        <v/>
      </c>
      <c r="B3252" t="s">
        <v>92</v>
      </c>
      <c r="C3252" t="s">
        <v>103</v>
      </c>
      <c r="D3252" s="8" t="s">
        <v>56</v>
      </c>
      <c r="E3252">
        <v>11</v>
      </c>
      <c r="F3252">
        <v>0.42103132605552673</v>
      </c>
      <c r="G3252">
        <v>0.41833120584487915</v>
      </c>
      <c r="H3252">
        <v>5.4967785254120827E-3</v>
      </c>
      <c r="I3252">
        <v>86.204755267484543</v>
      </c>
      <c r="J3252" s="6" t="s">
        <v>80</v>
      </c>
    </row>
    <row r="3253" spans="1:10" x14ac:dyDescent="0.25">
      <c r="A3253" s="5" t="str">
        <f t="shared" si="50"/>
        <v/>
      </c>
      <c r="B3253" t="s">
        <v>92</v>
      </c>
      <c r="C3253" t="s">
        <v>103</v>
      </c>
      <c r="D3253" s="8" t="s">
        <v>56</v>
      </c>
      <c r="E3253">
        <v>12</v>
      </c>
      <c r="F3253">
        <v>0.52831721305847168</v>
      </c>
      <c r="G3253">
        <v>0.52854239940643311</v>
      </c>
      <c r="H3253">
        <v>6.4434171654284E-3</v>
      </c>
      <c r="I3253">
        <v>90.03572374377957</v>
      </c>
      <c r="J3253" s="6" t="s">
        <v>80</v>
      </c>
    </row>
    <row r="3254" spans="1:10" x14ac:dyDescent="0.25">
      <c r="A3254" s="5" t="str">
        <f t="shared" si="50"/>
        <v/>
      </c>
      <c r="B3254" t="s">
        <v>92</v>
      </c>
      <c r="C3254" t="s">
        <v>103</v>
      </c>
      <c r="D3254" s="8" t="s">
        <v>56</v>
      </c>
      <c r="E3254">
        <v>13</v>
      </c>
      <c r="F3254">
        <v>0.77072101831436157</v>
      </c>
      <c r="G3254">
        <v>0.77066481113433838</v>
      </c>
      <c r="H3254">
        <v>7.5028189457952976E-3</v>
      </c>
      <c r="I3254">
        <v>91.87361024002017</v>
      </c>
      <c r="J3254" s="6" t="s">
        <v>80</v>
      </c>
    </row>
    <row r="3255" spans="1:10" x14ac:dyDescent="0.25">
      <c r="A3255" s="5" t="str">
        <f t="shared" si="50"/>
        <v/>
      </c>
      <c r="B3255" t="s">
        <v>92</v>
      </c>
      <c r="C3255" t="s">
        <v>103</v>
      </c>
      <c r="D3255" s="8" t="s">
        <v>56</v>
      </c>
      <c r="E3255">
        <v>14</v>
      </c>
      <c r="F3255">
        <v>1.125944972038269</v>
      </c>
      <c r="G3255">
        <v>1.1010169982910156</v>
      </c>
      <c r="H3255">
        <v>8.4545230492949486E-3</v>
      </c>
      <c r="I3255">
        <v>93.00400492489409</v>
      </c>
      <c r="J3255" s="6" t="s">
        <v>80</v>
      </c>
    </row>
    <row r="3256" spans="1:10" x14ac:dyDescent="0.25">
      <c r="A3256" s="5" t="str">
        <f t="shared" si="50"/>
        <v/>
      </c>
      <c r="B3256" t="s">
        <v>92</v>
      </c>
      <c r="C3256" t="s">
        <v>103</v>
      </c>
      <c r="D3256" s="8" t="s">
        <v>56</v>
      </c>
      <c r="E3256">
        <v>15</v>
      </c>
      <c r="F3256">
        <v>1.4997661113739014</v>
      </c>
      <c r="G3256">
        <v>1.4684076309204102</v>
      </c>
      <c r="H3256">
        <v>9.1199642047286034E-3</v>
      </c>
      <c r="I3256">
        <v>93.731056751873751</v>
      </c>
      <c r="J3256" s="6" t="s">
        <v>80</v>
      </c>
    </row>
    <row r="3257" spans="1:10" x14ac:dyDescent="0.25">
      <c r="A3257" s="5" t="str">
        <f t="shared" si="50"/>
        <v/>
      </c>
      <c r="B3257" t="s">
        <v>92</v>
      </c>
      <c r="C3257" t="s">
        <v>103</v>
      </c>
      <c r="D3257" s="8" t="s">
        <v>56</v>
      </c>
      <c r="E3257">
        <v>16</v>
      </c>
      <c r="F3257">
        <v>1.9190535545349121</v>
      </c>
      <c r="G3257">
        <v>1.9321520328521729</v>
      </c>
      <c r="H3257">
        <v>9.5117753371596336E-3</v>
      </c>
      <c r="I3257">
        <v>93.689736799362322</v>
      </c>
      <c r="J3257" s="6" t="s">
        <v>80</v>
      </c>
    </row>
    <row r="3258" spans="1:10" x14ac:dyDescent="0.25">
      <c r="A3258" s="5" t="str">
        <f t="shared" si="50"/>
        <v/>
      </c>
      <c r="B3258" t="s">
        <v>92</v>
      </c>
      <c r="C3258" t="s">
        <v>103</v>
      </c>
      <c r="D3258" s="8" t="s">
        <v>56</v>
      </c>
      <c r="E3258">
        <v>17</v>
      </c>
      <c r="F3258">
        <v>2.2944331169128418</v>
      </c>
      <c r="G3258">
        <v>2.268465518951416</v>
      </c>
      <c r="H3258">
        <v>9.5416856929659843E-3</v>
      </c>
      <c r="I3258">
        <v>92.636244105312912</v>
      </c>
      <c r="J3258" s="6" t="s">
        <v>80</v>
      </c>
    </row>
    <row r="3259" spans="1:10" x14ac:dyDescent="0.25">
      <c r="A3259" s="5" t="str">
        <f t="shared" si="50"/>
        <v/>
      </c>
      <c r="B3259" t="s">
        <v>92</v>
      </c>
      <c r="C3259" t="s">
        <v>103</v>
      </c>
      <c r="D3259" s="8" t="s">
        <v>56</v>
      </c>
      <c r="E3259">
        <v>18</v>
      </c>
      <c r="F3259">
        <v>2.505258321762085</v>
      </c>
      <c r="G3259">
        <v>2.4391400814056396</v>
      </c>
      <c r="H3259">
        <v>9.4353090971708298E-3</v>
      </c>
      <c r="I3259">
        <v>91.017264850096879</v>
      </c>
      <c r="J3259" s="6" t="s">
        <v>80</v>
      </c>
    </row>
    <row r="3260" spans="1:10" x14ac:dyDescent="0.25">
      <c r="A3260" s="5" t="str">
        <f t="shared" si="50"/>
        <v/>
      </c>
      <c r="B3260" t="s">
        <v>92</v>
      </c>
      <c r="C3260" t="s">
        <v>103</v>
      </c>
      <c r="D3260" s="8" t="s">
        <v>56</v>
      </c>
      <c r="E3260">
        <v>19</v>
      </c>
      <c r="F3260">
        <v>2.4826235771179199</v>
      </c>
      <c r="G3260">
        <v>1.5312044620513916</v>
      </c>
      <c r="H3260">
        <v>9.4288326799869537E-3</v>
      </c>
      <c r="I3260">
        <v>87.694150579567591</v>
      </c>
      <c r="J3260" s="6" t="s">
        <v>80</v>
      </c>
    </row>
    <row r="3261" spans="1:10" x14ac:dyDescent="0.25">
      <c r="A3261" s="5" t="str">
        <f t="shared" si="50"/>
        <v/>
      </c>
      <c r="B3261" t="s">
        <v>92</v>
      </c>
      <c r="C3261" t="s">
        <v>103</v>
      </c>
      <c r="D3261" s="8" t="s">
        <v>56</v>
      </c>
      <c r="E3261">
        <v>20</v>
      </c>
      <c r="F3261">
        <v>2.311086893081665</v>
      </c>
      <c r="G3261">
        <v>1.7196447849273682</v>
      </c>
      <c r="H3261">
        <v>9.0045277029275894E-3</v>
      </c>
      <c r="I3261">
        <v>83.26217157991087</v>
      </c>
      <c r="J3261" s="6" t="s">
        <v>80</v>
      </c>
    </row>
    <row r="3262" spans="1:10" x14ac:dyDescent="0.25">
      <c r="A3262" s="5" t="str">
        <f t="shared" si="50"/>
        <v/>
      </c>
      <c r="B3262" t="s">
        <v>92</v>
      </c>
      <c r="C3262" t="s">
        <v>103</v>
      </c>
      <c r="D3262" s="8" t="s">
        <v>56</v>
      </c>
      <c r="E3262">
        <v>21</v>
      </c>
      <c r="F3262">
        <v>2.1698575019836426</v>
      </c>
      <c r="G3262">
        <v>2.589815616607666</v>
      </c>
      <c r="H3262">
        <v>8.6705591529607773E-3</v>
      </c>
      <c r="I3262">
        <v>80.399448045114113</v>
      </c>
      <c r="J3262" s="6" t="s">
        <v>80</v>
      </c>
    </row>
    <row r="3263" spans="1:10" x14ac:dyDescent="0.25">
      <c r="A3263" s="5" t="str">
        <f t="shared" si="50"/>
        <v/>
      </c>
      <c r="B3263" t="s">
        <v>92</v>
      </c>
      <c r="C3263" t="s">
        <v>103</v>
      </c>
      <c r="D3263" s="8" t="s">
        <v>56</v>
      </c>
      <c r="E3263">
        <v>22</v>
      </c>
      <c r="F3263">
        <v>1.9890854358673096</v>
      </c>
      <c r="G3263">
        <v>2.1171414852142334</v>
      </c>
      <c r="H3263">
        <v>8.0813216045498848E-3</v>
      </c>
      <c r="I3263">
        <v>78.407626083172275</v>
      </c>
      <c r="J3263" s="6" t="s">
        <v>80</v>
      </c>
    </row>
    <row r="3264" spans="1:10" x14ac:dyDescent="0.25">
      <c r="A3264" s="5" t="str">
        <f t="shared" si="50"/>
        <v/>
      </c>
      <c r="B3264" t="s">
        <v>92</v>
      </c>
      <c r="C3264" t="s">
        <v>103</v>
      </c>
      <c r="D3264" s="8" t="s">
        <v>56</v>
      </c>
      <c r="E3264">
        <v>23</v>
      </c>
      <c r="F3264">
        <v>1.7434431314468384</v>
      </c>
      <c r="G3264">
        <v>1.8316829204559326</v>
      </c>
      <c r="H3264">
        <v>7.8544924035668373E-3</v>
      </c>
      <c r="I3264">
        <v>76.712011522292457</v>
      </c>
      <c r="J3264" s="6" t="s">
        <v>80</v>
      </c>
    </row>
    <row r="3265" spans="1:10" x14ac:dyDescent="0.25">
      <c r="A3265" s="5" t="str">
        <f t="shared" si="50"/>
        <v/>
      </c>
      <c r="B3265" t="s">
        <v>92</v>
      </c>
      <c r="C3265" t="s">
        <v>103</v>
      </c>
      <c r="D3265" s="8" t="s">
        <v>56</v>
      </c>
      <c r="E3265">
        <v>24</v>
      </c>
      <c r="F3265">
        <v>1.4659161567687988</v>
      </c>
      <c r="G3265">
        <v>1.5322467088699341</v>
      </c>
      <c r="H3265">
        <v>7.4127721600234509E-3</v>
      </c>
      <c r="I3265">
        <v>75.16696169300549</v>
      </c>
      <c r="J3265" s="6" t="s">
        <v>80</v>
      </c>
    </row>
    <row r="3266" spans="1:10" x14ac:dyDescent="0.25">
      <c r="A3266" s="5" t="str">
        <f t="shared" ref="A3266:A3329" si="51">IF(AND(category = B3266, subcategory=C3266, reportdate = D3266), E3266, "")</f>
        <v/>
      </c>
      <c r="B3266" t="s">
        <v>92</v>
      </c>
      <c r="C3266" t="s">
        <v>103</v>
      </c>
      <c r="D3266" s="8" t="s">
        <v>72</v>
      </c>
      <c r="E3266">
        <v>1</v>
      </c>
      <c r="F3266">
        <v>0.86443799734115601</v>
      </c>
      <c r="G3266">
        <v>0.87170159816741943</v>
      </c>
      <c r="H3266">
        <v>6.288719829171896E-3</v>
      </c>
      <c r="I3266">
        <v>66.884274407011119</v>
      </c>
      <c r="J3266" s="6" t="s">
        <v>80</v>
      </c>
    </row>
    <row r="3267" spans="1:10" x14ac:dyDescent="0.25">
      <c r="A3267" s="5" t="str">
        <f t="shared" si="51"/>
        <v/>
      </c>
      <c r="B3267" t="s">
        <v>92</v>
      </c>
      <c r="C3267" t="s">
        <v>103</v>
      </c>
      <c r="D3267" s="8" t="s">
        <v>73</v>
      </c>
      <c r="E3267">
        <v>1</v>
      </c>
      <c r="F3267">
        <v>0.91578072309494019</v>
      </c>
      <c r="G3267">
        <v>0.92523163557052612</v>
      </c>
      <c r="H3267">
        <v>1.8020978197455406E-2</v>
      </c>
      <c r="I3267">
        <v>65.697723223530843</v>
      </c>
      <c r="J3267" s="6" t="s">
        <v>80</v>
      </c>
    </row>
    <row r="3268" spans="1:10" x14ac:dyDescent="0.25">
      <c r="A3268" s="5" t="str">
        <f t="shared" si="51"/>
        <v/>
      </c>
      <c r="B3268" t="s">
        <v>92</v>
      </c>
      <c r="C3268" t="s">
        <v>103</v>
      </c>
      <c r="D3268" s="8" t="s">
        <v>72</v>
      </c>
      <c r="E3268">
        <v>2</v>
      </c>
      <c r="F3268">
        <v>0.7415778636932373</v>
      </c>
      <c r="G3268">
        <v>0.75065237283706665</v>
      </c>
      <c r="H3268">
        <v>5.5904514156281948E-3</v>
      </c>
      <c r="I3268">
        <v>66.102270981487848</v>
      </c>
      <c r="J3268" s="6" t="s">
        <v>80</v>
      </c>
    </row>
    <row r="3269" spans="1:10" x14ac:dyDescent="0.25">
      <c r="A3269" s="5" t="str">
        <f t="shared" si="51"/>
        <v/>
      </c>
      <c r="B3269" t="s">
        <v>92</v>
      </c>
      <c r="C3269" t="s">
        <v>103</v>
      </c>
      <c r="D3269" s="8" t="s">
        <v>73</v>
      </c>
      <c r="E3269">
        <v>2</v>
      </c>
      <c r="F3269">
        <v>0.79904788732528687</v>
      </c>
      <c r="G3269">
        <v>0.80417102575302124</v>
      </c>
      <c r="H3269">
        <v>1.6079671680927277E-2</v>
      </c>
      <c r="I3269">
        <v>64.283979697535713</v>
      </c>
      <c r="J3269" s="6" t="s">
        <v>80</v>
      </c>
    </row>
    <row r="3270" spans="1:10" x14ac:dyDescent="0.25">
      <c r="A3270" s="5" t="str">
        <f t="shared" si="51"/>
        <v/>
      </c>
      <c r="B3270" t="s">
        <v>92</v>
      </c>
      <c r="C3270" t="s">
        <v>103</v>
      </c>
      <c r="D3270" s="8" t="s">
        <v>72</v>
      </c>
      <c r="E3270">
        <v>3</v>
      </c>
      <c r="F3270">
        <v>0.65795743465423584</v>
      </c>
      <c r="G3270">
        <v>0.66897076368331909</v>
      </c>
      <c r="H3270">
        <v>4.9334205687046051E-3</v>
      </c>
      <c r="I3270">
        <v>65.401652566559562</v>
      </c>
      <c r="J3270" s="6" t="s">
        <v>80</v>
      </c>
    </row>
    <row r="3271" spans="1:10" x14ac:dyDescent="0.25">
      <c r="A3271" s="5" t="str">
        <f t="shared" si="51"/>
        <v/>
      </c>
      <c r="B3271" t="s">
        <v>92</v>
      </c>
      <c r="C3271" t="s">
        <v>103</v>
      </c>
      <c r="D3271" s="8" t="s">
        <v>73</v>
      </c>
      <c r="E3271">
        <v>3</v>
      </c>
      <c r="F3271">
        <v>0.71382880210876465</v>
      </c>
      <c r="G3271">
        <v>0.73174101114273071</v>
      </c>
      <c r="H3271">
        <v>1.4428925700485706E-2</v>
      </c>
      <c r="I3271">
        <v>63.101226434640424</v>
      </c>
      <c r="J3271" s="6" t="s">
        <v>80</v>
      </c>
    </row>
    <row r="3272" spans="1:10" x14ac:dyDescent="0.25">
      <c r="A3272" s="5" t="str">
        <f t="shared" si="51"/>
        <v/>
      </c>
      <c r="B3272" t="s">
        <v>92</v>
      </c>
      <c r="C3272" t="s">
        <v>103</v>
      </c>
      <c r="D3272" s="8" t="s">
        <v>73</v>
      </c>
      <c r="E3272">
        <v>4</v>
      </c>
      <c r="F3272">
        <v>0.66896653175354004</v>
      </c>
      <c r="G3272">
        <v>0.6845245361328125</v>
      </c>
      <c r="H3272">
        <v>1.2740544974803925E-2</v>
      </c>
      <c r="I3272">
        <v>61.660089082244433</v>
      </c>
      <c r="J3272" s="6" t="s">
        <v>80</v>
      </c>
    </row>
    <row r="3273" spans="1:10" x14ac:dyDescent="0.25">
      <c r="A3273" s="5" t="str">
        <f t="shared" si="51"/>
        <v/>
      </c>
      <c r="B3273" t="s">
        <v>92</v>
      </c>
      <c r="C3273" t="s">
        <v>103</v>
      </c>
      <c r="D3273" s="8" t="s">
        <v>72</v>
      </c>
      <c r="E3273">
        <v>4</v>
      </c>
      <c r="F3273">
        <v>0.60361278057098389</v>
      </c>
      <c r="G3273">
        <v>0.61426877975463867</v>
      </c>
      <c r="H3273">
        <v>4.3980753980576992E-3</v>
      </c>
      <c r="I3273">
        <v>64.585835625726062</v>
      </c>
      <c r="J3273" s="6" t="s">
        <v>80</v>
      </c>
    </row>
    <row r="3274" spans="1:10" x14ac:dyDescent="0.25">
      <c r="A3274" s="5" t="str">
        <f t="shared" si="51"/>
        <v/>
      </c>
      <c r="B3274" t="s">
        <v>92</v>
      </c>
      <c r="C3274" t="s">
        <v>103</v>
      </c>
      <c r="D3274" s="8" t="s">
        <v>73</v>
      </c>
      <c r="E3274">
        <v>5</v>
      </c>
      <c r="F3274">
        <v>0.63264650106430054</v>
      </c>
      <c r="G3274">
        <v>0.65605562925338745</v>
      </c>
      <c r="H3274">
        <v>1.1103810742497444E-2</v>
      </c>
      <c r="I3274">
        <v>60.846904909879093</v>
      </c>
      <c r="J3274" s="6" t="s">
        <v>80</v>
      </c>
    </row>
    <row r="3275" spans="1:10" x14ac:dyDescent="0.25">
      <c r="A3275" s="5" t="str">
        <f t="shared" si="51"/>
        <v/>
      </c>
      <c r="B3275" t="s">
        <v>92</v>
      </c>
      <c r="C3275" t="s">
        <v>103</v>
      </c>
      <c r="D3275" s="8" t="s">
        <v>72</v>
      </c>
      <c r="E3275">
        <v>5</v>
      </c>
      <c r="F3275">
        <v>0.57980871200561523</v>
      </c>
      <c r="G3275">
        <v>0.58340662717819214</v>
      </c>
      <c r="H3275">
        <v>3.8606810849159956E-3</v>
      </c>
      <c r="I3275">
        <v>64.244798100387214</v>
      </c>
      <c r="J3275" s="6" t="s">
        <v>80</v>
      </c>
    </row>
    <row r="3276" spans="1:10" x14ac:dyDescent="0.25">
      <c r="A3276" s="5" t="str">
        <f t="shared" si="51"/>
        <v/>
      </c>
      <c r="B3276" t="s">
        <v>92</v>
      </c>
      <c r="C3276" t="s">
        <v>103</v>
      </c>
      <c r="D3276" s="8" t="s">
        <v>73</v>
      </c>
      <c r="E3276">
        <v>6</v>
      </c>
      <c r="F3276">
        <v>0.64884483814239502</v>
      </c>
      <c r="G3276">
        <v>0.65843290090560913</v>
      </c>
      <c r="H3276">
        <v>9.8083857446908951E-3</v>
      </c>
      <c r="I3276">
        <v>60.017882742901577</v>
      </c>
      <c r="J3276" s="6" t="s">
        <v>80</v>
      </c>
    </row>
    <row r="3277" spans="1:10" x14ac:dyDescent="0.25">
      <c r="A3277" s="5" t="str">
        <f t="shared" si="51"/>
        <v/>
      </c>
      <c r="B3277" t="s">
        <v>92</v>
      </c>
      <c r="C3277" t="s">
        <v>103</v>
      </c>
      <c r="D3277" s="8" t="s">
        <v>72</v>
      </c>
      <c r="E3277">
        <v>6</v>
      </c>
      <c r="F3277">
        <v>0.59519189596176147</v>
      </c>
      <c r="G3277">
        <v>0.58788257837295532</v>
      </c>
      <c r="H3277">
        <v>3.4434546250849962E-3</v>
      </c>
      <c r="I3277">
        <v>63.851313385586963</v>
      </c>
      <c r="J3277" s="6" t="s">
        <v>80</v>
      </c>
    </row>
    <row r="3278" spans="1:10" x14ac:dyDescent="0.25">
      <c r="A3278" s="5" t="str">
        <f t="shared" si="51"/>
        <v/>
      </c>
      <c r="B3278" t="s">
        <v>92</v>
      </c>
      <c r="C3278" t="s">
        <v>103</v>
      </c>
      <c r="D3278" s="8" t="s">
        <v>73</v>
      </c>
      <c r="E3278">
        <v>7</v>
      </c>
      <c r="F3278">
        <v>0.72239440679550171</v>
      </c>
      <c r="G3278">
        <v>0.73406189680099487</v>
      </c>
      <c r="H3278">
        <v>9.4980271533131599E-3</v>
      </c>
      <c r="I3278">
        <v>59.21747047855613</v>
      </c>
      <c r="J3278" s="6" t="s">
        <v>80</v>
      </c>
    </row>
    <row r="3279" spans="1:10" x14ac:dyDescent="0.25">
      <c r="A3279" s="5" t="str">
        <f t="shared" si="51"/>
        <v/>
      </c>
      <c r="B3279" t="s">
        <v>92</v>
      </c>
      <c r="C3279" t="s">
        <v>103</v>
      </c>
      <c r="D3279" s="8" t="s">
        <v>72</v>
      </c>
      <c r="E3279">
        <v>7</v>
      </c>
      <c r="F3279">
        <v>0.66396248340606689</v>
      </c>
      <c r="G3279">
        <v>0.64750438928604126</v>
      </c>
      <c r="H3279">
        <v>3.2551707699894905E-3</v>
      </c>
      <c r="I3279">
        <v>63.563944568426187</v>
      </c>
      <c r="J3279" s="6" t="s">
        <v>80</v>
      </c>
    </row>
    <row r="3280" spans="1:10" x14ac:dyDescent="0.25">
      <c r="A3280" s="5" t="str">
        <f t="shared" si="51"/>
        <v/>
      </c>
      <c r="B3280" t="s">
        <v>92</v>
      </c>
      <c r="C3280" t="s">
        <v>103</v>
      </c>
      <c r="D3280" s="8" t="s">
        <v>73</v>
      </c>
      <c r="E3280">
        <v>8</v>
      </c>
      <c r="F3280">
        <v>0.68881452083587646</v>
      </c>
      <c r="G3280">
        <v>0.69514715671539307</v>
      </c>
      <c r="H3280">
        <v>1.0025410912930965E-2</v>
      </c>
      <c r="I3280">
        <v>60.647607209446768</v>
      </c>
      <c r="J3280" s="6" t="s">
        <v>80</v>
      </c>
    </row>
    <row r="3281" spans="1:10" x14ac:dyDescent="0.25">
      <c r="A3281" s="5" t="str">
        <f t="shared" si="51"/>
        <v/>
      </c>
      <c r="B3281" t="s">
        <v>92</v>
      </c>
      <c r="C3281" t="s">
        <v>103</v>
      </c>
      <c r="D3281" s="8" t="s">
        <v>72</v>
      </c>
      <c r="E3281">
        <v>8</v>
      </c>
      <c r="F3281">
        <v>0.62772345542907715</v>
      </c>
      <c r="G3281">
        <v>0.6157073974609375</v>
      </c>
      <c r="H3281">
        <v>3.3495912794023752E-3</v>
      </c>
      <c r="I3281">
        <v>64.765576374134014</v>
      </c>
      <c r="J3281" s="6" t="s">
        <v>80</v>
      </c>
    </row>
    <row r="3282" spans="1:10" x14ac:dyDescent="0.25">
      <c r="A3282" s="5" t="str">
        <f t="shared" si="51"/>
        <v/>
      </c>
      <c r="B3282" t="s">
        <v>92</v>
      </c>
      <c r="C3282" t="s">
        <v>103</v>
      </c>
      <c r="D3282" s="8" t="s">
        <v>72</v>
      </c>
      <c r="E3282">
        <v>9</v>
      </c>
      <c r="F3282">
        <v>0.47527971863746643</v>
      </c>
      <c r="G3282">
        <v>0.4694669246673584</v>
      </c>
      <c r="H3282">
        <v>3.6985934711992741E-3</v>
      </c>
      <c r="I3282">
        <v>69.89890927493532</v>
      </c>
      <c r="J3282" s="6" t="s">
        <v>80</v>
      </c>
    </row>
    <row r="3283" spans="1:10" x14ac:dyDescent="0.25">
      <c r="A3283" s="5" t="str">
        <f t="shared" si="51"/>
        <v/>
      </c>
      <c r="B3283" t="s">
        <v>92</v>
      </c>
      <c r="C3283" t="s">
        <v>103</v>
      </c>
      <c r="D3283" s="8" t="s">
        <v>73</v>
      </c>
      <c r="E3283">
        <v>9</v>
      </c>
      <c r="F3283">
        <v>0.50701069831848145</v>
      </c>
      <c r="G3283">
        <v>0.49602591991424561</v>
      </c>
      <c r="H3283">
        <v>1.0808907449245453E-2</v>
      </c>
      <c r="I3283">
        <v>65.837580277605184</v>
      </c>
      <c r="J3283" s="6" t="s">
        <v>80</v>
      </c>
    </row>
    <row r="3284" spans="1:10" x14ac:dyDescent="0.25">
      <c r="A3284" s="5" t="str">
        <f t="shared" si="51"/>
        <v/>
      </c>
      <c r="B3284" t="s">
        <v>92</v>
      </c>
      <c r="C3284" t="s">
        <v>103</v>
      </c>
      <c r="D3284" s="8" t="s">
        <v>72</v>
      </c>
      <c r="E3284">
        <v>10</v>
      </c>
      <c r="F3284">
        <v>0.35548380017280579</v>
      </c>
      <c r="G3284">
        <v>0.34054908156394958</v>
      </c>
      <c r="H3284">
        <v>4.1349148377776146E-3</v>
      </c>
      <c r="I3284">
        <v>74.217647013047127</v>
      </c>
      <c r="J3284" s="6" t="s">
        <v>80</v>
      </c>
    </row>
    <row r="3285" spans="1:10" x14ac:dyDescent="0.25">
      <c r="A3285" s="5" t="str">
        <f t="shared" si="51"/>
        <v/>
      </c>
      <c r="B3285" t="s">
        <v>92</v>
      </c>
      <c r="C3285" t="s">
        <v>103</v>
      </c>
      <c r="D3285" s="8" t="s">
        <v>73</v>
      </c>
      <c r="E3285">
        <v>10</v>
      </c>
      <c r="F3285">
        <v>0.31650125980377197</v>
      </c>
      <c r="G3285">
        <v>0.30819204449653625</v>
      </c>
      <c r="H3285">
        <v>1.2281776405870914E-2</v>
      </c>
      <c r="I3285">
        <v>72.671160140871109</v>
      </c>
      <c r="J3285" s="6" t="s">
        <v>80</v>
      </c>
    </row>
    <row r="3286" spans="1:10" x14ac:dyDescent="0.25">
      <c r="A3286" s="5" t="str">
        <f t="shared" si="51"/>
        <v/>
      </c>
      <c r="B3286" t="s">
        <v>92</v>
      </c>
      <c r="C3286" t="s">
        <v>103</v>
      </c>
      <c r="D3286" s="8" t="s">
        <v>72</v>
      </c>
      <c r="E3286">
        <v>11</v>
      </c>
      <c r="F3286">
        <v>0.26603937149047852</v>
      </c>
      <c r="G3286">
        <v>0.26310279965400696</v>
      </c>
      <c r="H3286">
        <v>4.6350662596523762E-3</v>
      </c>
      <c r="I3286">
        <v>78.475813048189551</v>
      </c>
      <c r="J3286" s="6" t="s">
        <v>80</v>
      </c>
    </row>
    <row r="3287" spans="1:10" x14ac:dyDescent="0.25">
      <c r="A3287" s="5" t="str">
        <f t="shared" si="51"/>
        <v/>
      </c>
      <c r="B3287" t="s">
        <v>92</v>
      </c>
      <c r="C3287" t="s">
        <v>103</v>
      </c>
      <c r="D3287" s="8" t="s">
        <v>73</v>
      </c>
      <c r="E3287">
        <v>11</v>
      </c>
      <c r="F3287">
        <v>0.17655631899833679</v>
      </c>
      <c r="G3287">
        <v>0.15532879531383514</v>
      </c>
      <c r="H3287">
        <v>1.4271228574216366E-2</v>
      </c>
      <c r="I3287">
        <v>79.633967267450998</v>
      </c>
      <c r="J3287" s="6" t="s">
        <v>80</v>
      </c>
    </row>
    <row r="3288" spans="1:10" x14ac:dyDescent="0.25">
      <c r="A3288" s="5" t="str">
        <f t="shared" si="51"/>
        <v/>
      </c>
      <c r="B3288" t="s">
        <v>92</v>
      </c>
      <c r="C3288" t="s">
        <v>103</v>
      </c>
      <c r="D3288" s="8" t="s">
        <v>72</v>
      </c>
      <c r="E3288">
        <v>12</v>
      </c>
      <c r="F3288">
        <v>0.27526330947875977</v>
      </c>
      <c r="G3288">
        <v>0.26869389414787292</v>
      </c>
      <c r="H3288">
        <v>5.4656579159200191E-3</v>
      </c>
      <c r="I3288">
        <v>81.955203716246558</v>
      </c>
      <c r="J3288" s="6" t="s">
        <v>80</v>
      </c>
    </row>
    <row r="3289" spans="1:10" x14ac:dyDescent="0.25">
      <c r="A3289" s="5" t="str">
        <f t="shared" si="51"/>
        <v/>
      </c>
      <c r="B3289" t="s">
        <v>92</v>
      </c>
      <c r="C3289" t="s">
        <v>103</v>
      </c>
      <c r="D3289" s="8" t="s">
        <v>73</v>
      </c>
      <c r="E3289">
        <v>12</v>
      </c>
      <c r="F3289">
        <v>0.12586939334869385</v>
      </c>
      <c r="G3289">
        <v>0.10955303162336349</v>
      </c>
      <c r="H3289">
        <v>1.6794666647911072E-2</v>
      </c>
      <c r="I3289">
        <v>85.251054485189755</v>
      </c>
      <c r="J3289" s="6" t="s">
        <v>80</v>
      </c>
    </row>
    <row r="3290" spans="1:10" x14ac:dyDescent="0.25">
      <c r="A3290" s="5" t="str">
        <f t="shared" si="51"/>
        <v/>
      </c>
      <c r="B3290" t="s">
        <v>92</v>
      </c>
      <c r="C3290" t="s">
        <v>103</v>
      </c>
      <c r="D3290" s="8" t="s">
        <v>72</v>
      </c>
      <c r="E3290">
        <v>13</v>
      </c>
      <c r="F3290">
        <v>0.40842089056968689</v>
      </c>
      <c r="G3290">
        <v>0.38450723886489868</v>
      </c>
      <c r="H3290">
        <v>6.3250800594687462E-3</v>
      </c>
      <c r="I3290">
        <v>84.624348108205879</v>
      </c>
      <c r="J3290" s="6" t="s">
        <v>80</v>
      </c>
    </row>
    <row r="3291" spans="1:10" x14ac:dyDescent="0.25">
      <c r="A3291" s="5" t="str">
        <f t="shared" si="51"/>
        <v/>
      </c>
      <c r="B3291" t="s">
        <v>92</v>
      </c>
      <c r="C3291" t="s">
        <v>103</v>
      </c>
      <c r="D3291" s="8" t="s">
        <v>73</v>
      </c>
      <c r="E3291">
        <v>13</v>
      </c>
      <c r="F3291">
        <v>0.25169128179550171</v>
      </c>
      <c r="G3291">
        <v>0.17111614346504211</v>
      </c>
      <c r="H3291">
        <v>1.9455350935459137E-2</v>
      </c>
      <c r="I3291">
        <v>87.763368551894757</v>
      </c>
      <c r="J3291" s="6" t="s">
        <v>80</v>
      </c>
    </row>
    <row r="3292" spans="1:10" x14ac:dyDescent="0.25">
      <c r="A3292" s="5" t="str">
        <f t="shared" si="51"/>
        <v/>
      </c>
      <c r="B3292" t="s">
        <v>92</v>
      </c>
      <c r="C3292" t="s">
        <v>103</v>
      </c>
      <c r="D3292" s="8" t="s">
        <v>72</v>
      </c>
      <c r="E3292">
        <v>14</v>
      </c>
      <c r="F3292">
        <v>0.61515563726425171</v>
      </c>
      <c r="G3292">
        <v>0.59696322679519653</v>
      </c>
      <c r="H3292">
        <v>7.2492687031626701E-3</v>
      </c>
      <c r="I3292">
        <v>85.809493434416098</v>
      </c>
      <c r="J3292" s="6" t="s">
        <v>80</v>
      </c>
    </row>
    <row r="3293" spans="1:10" x14ac:dyDescent="0.25">
      <c r="A3293" s="5" t="str">
        <f t="shared" si="51"/>
        <v/>
      </c>
      <c r="B3293" t="s">
        <v>92</v>
      </c>
      <c r="C3293" t="s">
        <v>103</v>
      </c>
      <c r="D3293" s="8" t="s">
        <v>73</v>
      </c>
      <c r="E3293">
        <v>14</v>
      </c>
      <c r="F3293">
        <v>0.48581382632255554</v>
      </c>
      <c r="G3293">
        <v>0.34705346822738647</v>
      </c>
      <c r="H3293">
        <v>2.1944483742117882E-2</v>
      </c>
      <c r="I3293">
        <v>89.216047234306785</v>
      </c>
      <c r="J3293" s="6" t="s">
        <v>80</v>
      </c>
    </row>
    <row r="3294" spans="1:10" x14ac:dyDescent="0.25">
      <c r="A3294" s="5" t="str">
        <f t="shared" si="51"/>
        <v/>
      </c>
      <c r="B3294" t="s">
        <v>92</v>
      </c>
      <c r="C3294" t="s">
        <v>103</v>
      </c>
      <c r="D3294" s="8" t="s">
        <v>72</v>
      </c>
      <c r="E3294">
        <v>15</v>
      </c>
      <c r="F3294">
        <v>0.88908469676971436</v>
      </c>
      <c r="G3294">
        <v>0.8841559886932373</v>
      </c>
      <c r="H3294">
        <v>7.9775629565119743E-3</v>
      </c>
      <c r="I3294">
        <v>86.915181917252539</v>
      </c>
      <c r="J3294" s="6" t="s">
        <v>80</v>
      </c>
    </row>
    <row r="3295" spans="1:10" x14ac:dyDescent="0.25">
      <c r="A3295" s="5" t="str">
        <f t="shared" si="51"/>
        <v/>
      </c>
      <c r="B3295" t="s">
        <v>92</v>
      </c>
      <c r="C3295" t="s">
        <v>103</v>
      </c>
      <c r="D3295" s="8" t="s">
        <v>73</v>
      </c>
      <c r="E3295">
        <v>15</v>
      </c>
      <c r="F3295">
        <v>0.80375021696090698</v>
      </c>
      <c r="G3295">
        <v>0.68755090236663818</v>
      </c>
      <c r="H3295">
        <v>2.3927051573991776E-2</v>
      </c>
      <c r="I3295">
        <v>90.702614460321954</v>
      </c>
      <c r="J3295" s="6" t="s">
        <v>80</v>
      </c>
    </row>
    <row r="3296" spans="1:10" x14ac:dyDescent="0.25">
      <c r="A3296" s="5" t="str">
        <f t="shared" si="51"/>
        <v/>
      </c>
      <c r="B3296" t="s">
        <v>92</v>
      </c>
      <c r="C3296" t="s">
        <v>103</v>
      </c>
      <c r="D3296" s="8" t="s">
        <v>72</v>
      </c>
      <c r="E3296">
        <v>16</v>
      </c>
      <c r="F3296">
        <v>1.2504202127456665</v>
      </c>
      <c r="G3296">
        <v>1.2486644983291626</v>
      </c>
      <c r="H3296">
        <v>8.5411854088306427E-3</v>
      </c>
      <c r="I3296">
        <v>87.584479161247415</v>
      </c>
      <c r="J3296" s="6" t="s">
        <v>80</v>
      </c>
    </row>
    <row r="3297" spans="1:10" x14ac:dyDescent="0.25">
      <c r="A3297" s="5" t="str">
        <f t="shared" si="51"/>
        <v/>
      </c>
      <c r="B3297" t="s">
        <v>92</v>
      </c>
      <c r="C3297" t="s">
        <v>103</v>
      </c>
      <c r="D3297" s="8" t="s">
        <v>73</v>
      </c>
      <c r="E3297">
        <v>16</v>
      </c>
      <c r="F3297">
        <v>1.2737517356872559</v>
      </c>
      <c r="G3297">
        <v>1.1997785568237305</v>
      </c>
      <c r="H3297">
        <v>2.5890983641147614E-2</v>
      </c>
      <c r="I3297">
        <v>92.07571576548618</v>
      </c>
      <c r="J3297" s="6" t="s">
        <v>80</v>
      </c>
    </row>
    <row r="3298" spans="1:10" x14ac:dyDescent="0.25">
      <c r="A3298" s="5" t="str">
        <f t="shared" si="51"/>
        <v/>
      </c>
      <c r="B3298" t="s">
        <v>92</v>
      </c>
      <c r="C3298" t="s">
        <v>103</v>
      </c>
      <c r="D3298" s="8" t="s">
        <v>73</v>
      </c>
      <c r="E3298">
        <v>17</v>
      </c>
      <c r="F3298">
        <v>1.6854400634765625</v>
      </c>
      <c r="G3298">
        <v>1.6627405881881714</v>
      </c>
      <c r="H3298">
        <v>2.6523776352405548E-2</v>
      </c>
      <c r="I3298">
        <v>91.981574476904726</v>
      </c>
      <c r="J3298" s="6" t="s">
        <v>80</v>
      </c>
    </row>
    <row r="3299" spans="1:10" x14ac:dyDescent="0.25">
      <c r="A3299" s="5" t="str">
        <f t="shared" si="51"/>
        <v/>
      </c>
      <c r="B3299" t="s">
        <v>92</v>
      </c>
      <c r="C3299" t="s">
        <v>103</v>
      </c>
      <c r="D3299" s="8" t="s">
        <v>72</v>
      </c>
      <c r="E3299">
        <v>17</v>
      </c>
      <c r="F3299">
        <v>1.5705931186676025</v>
      </c>
      <c r="G3299">
        <v>1.573230504989624</v>
      </c>
      <c r="H3299">
        <v>8.8444240391254425E-3</v>
      </c>
      <c r="I3299">
        <v>88.580608812992736</v>
      </c>
      <c r="J3299" s="6" t="s">
        <v>80</v>
      </c>
    </row>
    <row r="3300" spans="1:10" x14ac:dyDescent="0.25">
      <c r="A3300" s="5" t="str">
        <f t="shared" si="51"/>
        <v/>
      </c>
      <c r="B3300" t="s">
        <v>92</v>
      </c>
      <c r="C3300" t="s">
        <v>103</v>
      </c>
      <c r="D3300" s="8" t="s">
        <v>73</v>
      </c>
      <c r="E3300">
        <v>18</v>
      </c>
      <c r="F3300">
        <v>2.0146048069000244</v>
      </c>
      <c r="G3300">
        <v>2.0155565738677979</v>
      </c>
      <c r="H3300">
        <v>2.6803711429238319E-2</v>
      </c>
      <c r="I3300">
        <v>90.279625025895754</v>
      </c>
      <c r="J3300" s="6" t="s">
        <v>80</v>
      </c>
    </row>
    <row r="3301" spans="1:10" x14ac:dyDescent="0.25">
      <c r="A3301" s="5" t="str">
        <f t="shared" si="51"/>
        <v/>
      </c>
      <c r="B3301" t="s">
        <v>92</v>
      </c>
      <c r="C3301" t="s">
        <v>103</v>
      </c>
      <c r="D3301" s="8" t="s">
        <v>72</v>
      </c>
      <c r="E3301">
        <v>18</v>
      </c>
      <c r="F3301">
        <v>1.8274651765823364</v>
      </c>
      <c r="G3301">
        <v>1.1665027141571045</v>
      </c>
      <c r="H3301">
        <v>8.8642453774809837E-3</v>
      </c>
      <c r="I3301">
        <v>87.218738257087992</v>
      </c>
      <c r="J3301" s="6" t="s">
        <v>80</v>
      </c>
    </row>
    <row r="3302" spans="1:10" x14ac:dyDescent="0.25">
      <c r="A3302" s="5" t="str">
        <f t="shared" si="51"/>
        <v/>
      </c>
      <c r="B3302" t="s">
        <v>92</v>
      </c>
      <c r="C3302" t="s">
        <v>103</v>
      </c>
      <c r="D3302" s="8" t="s">
        <v>73</v>
      </c>
      <c r="E3302">
        <v>19</v>
      </c>
      <c r="F3302">
        <v>2.1228101253509521</v>
      </c>
      <c r="G3302">
        <v>1.3861677646636963</v>
      </c>
      <c r="H3302">
        <v>2.6487436145544052E-2</v>
      </c>
      <c r="I3302">
        <v>85.137723223536398</v>
      </c>
      <c r="J3302" s="6" t="s">
        <v>80</v>
      </c>
    </row>
    <row r="3303" spans="1:10" x14ac:dyDescent="0.25">
      <c r="A3303" s="5" t="str">
        <f t="shared" si="51"/>
        <v/>
      </c>
      <c r="B3303" t="s">
        <v>92</v>
      </c>
      <c r="C3303" t="s">
        <v>103</v>
      </c>
      <c r="D3303" s="8" t="s">
        <v>72</v>
      </c>
      <c r="E3303">
        <v>19</v>
      </c>
      <c r="F3303">
        <v>1.8657602071762085</v>
      </c>
      <c r="G3303">
        <v>1.4852844476699829</v>
      </c>
      <c r="H3303">
        <v>8.7132919579744339E-3</v>
      </c>
      <c r="I3303">
        <v>85.545080967432909</v>
      </c>
      <c r="J3303" s="6" t="s">
        <v>80</v>
      </c>
    </row>
    <row r="3304" spans="1:10" x14ac:dyDescent="0.25">
      <c r="A3304" s="5" t="str">
        <f t="shared" si="51"/>
        <v/>
      </c>
      <c r="B3304" t="s">
        <v>92</v>
      </c>
      <c r="C3304" t="s">
        <v>103</v>
      </c>
      <c r="D3304" s="8" t="s">
        <v>72</v>
      </c>
      <c r="E3304">
        <v>20</v>
      </c>
      <c r="F3304">
        <v>1.8677818775177002</v>
      </c>
      <c r="G3304">
        <v>1.5864893198013306</v>
      </c>
      <c r="H3304">
        <v>8.131260983645916E-3</v>
      </c>
      <c r="I3304">
        <v>80.405812529164066</v>
      </c>
      <c r="J3304" s="6" t="s">
        <v>80</v>
      </c>
    </row>
    <row r="3305" spans="1:10" x14ac:dyDescent="0.25">
      <c r="A3305" s="5" t="str">
        <f t="shared" si="51"/>
        <v/>
      </c>
      <c r="B3305" t="s">
        <v>92</v>
      </c>
      <c r="C3305" t="s">
        <v>103</v>
      </c>
      <c r="D3305" s="8" t="s">
        <v>73</v>
      </c>
      <c r="E3305">
        <v>20</v>
      </c>
      <c r="F3305">
        <v>2.0909078121185303</v>
      </c>
      <c r="G3305">
        <v>1.6382372379302979</v>
      </c>
      <c r="H3305">
        <v>2.4737956002354622E-2</v>
      </c>
      <c r="I3305">
        <v>81.550865962295035</v>
      </c>
      <c r="J3305" s="6" t="s">
        <v>80</v>
      </c>
    </row>
    <row r="3306" spans="1:10" x14ac:dyDescent="0.25">
      <c r="A3306" s="5" t="str">
        <f t="shared" si="51"/>
        <v/>
      </c>
      <c r="B3306" t="s">
        <v>92</v>
      </c>
      <c r="C3306" t="s">
        <v>103</v>
      </c>
      <c r="D3306" s="8" t="s">
        <v>73</v>
      </c>
      <c r="E3306">
        <v>21</v>
      </c>
      <c r="F3306">
        <v>2.0282382965087891</v>
      </c>
      <c r="G3306">
        <v>2.47336745262146</v>
      </c>
      <c r="H3306">
        <v>2.4100653827190399E-2</v>
      </c>
      <c r="I3306">
        <v>79.837495338715811</v>
      </c>
      <c r="J3306" s="6" t="s">
        <v>80</v>
      </c>
    </row>
    <row r="3307" spans="1:10" x14ac:dyDescent="0.25">
      <c r="A3307" s="5" t="str">
        <f t="shared" si="51"/>
        <v/>
      </c>
      <c r="B3307" t="s">
        <v>92</v>
      </c>
      <c r="C3307" t="s">
        <v>103</v>
      </c>
      <c r="D3307" s="8" t="s">
        <v>72</v>
      </c>
      <c r="E3307">
        <v>21</v>
      </c>
      <c r="F3307">
        <v>1.7972239255905151</v>
      </c>
      <c r="G3307">
        <v>2.2135236263275146</v>
      </c>
      <c r="H3307">
        <v>8.0000497400760651E-3</v>
      </c>
      <c r="I3307">
        <v>75.413255566462979</v>
      </c>
      <c r="J3307" s="6" t="s">
        <v>80</v>
      </c>
    </row>
    <row r="3308" spans="1:10" x14ac:dyDescent="0.25">
      <c r="A3308" s="5" t="str">
        <f t="shared" si="51"/>
        <v/>
      </c>
      <c r="B3308" t="s">
        <v>92</v>
      </c>
      <c r="C3308" t="s">
        <v>103</v>
      </c>
      <c r="D3308" s="8" t="s">
        <v>72</v>
      </c>
      <c r="E3308">
        <v>22</v>
      </c>
      <c r="F3308">
        <v>1.6498872041702271</v>
      </c>
      <c r="G3308">
        <v>1.7718409299850464</v>
      </c>
      <c r="H3308">
        <v>7.5107244774699211E-3</v>
      </c>
      <c r="I3308">
        <v>73.960160896888866</v>
      </c>
      <c r="J3308" s="6" t="s">
        <v>80</v>
      </c>
    </row>
    <row r="3309" spans="1:10" x14ac:dyDescent="0.25">
      <c r="A3309" s="5" t="str">
        <f t="shared" si="51"/>
        <v/>
      </c>
      <c r="B3309" t="s">
        <v>92</v>
      </c>
      <c r="C3309" t="s">
        <v>103</v>
      </c>
      <c r="D3309" s="8" t="s">
        <v>73</v>
      </c>
      <c r="E3309">
        <v>22</v>
      </c>
      <c r="F3309">
        <v>1.7877016067504883</v>
      </c>
      <c r="G3309">
        <v>1.8867871761322021</v>
      </c>
      <c r="H3309">
        <v>2.2249547764658928E-2</v>
      </c>
      <c r="I3309">
        <v>78.461439817694782</v>
      </c>
      <c r="J3309" s="6" t="s">
        <v>80</v>
      </c>
    </row>
    <row r="3310" spans="1:10" x14ac:dyDescent="0.25">
      <c r="A3310" s="5" t="str">
        <f t="shared" si="51"/>
        <v/>
      </c>
      <c r="B3310" t="s">
        <v>92</v>
      </c>
      <c r="C3310" t="s">
        <v>103</v>
      </c>
      <c r="D3310" s="8" t="s">
        <v>73</v>
      </c>
      <c r="E3310">
        <v>23</v>
      </c>
      <c r="F3310">
        <v>1.4913572072982788</v>
      </c>
      <c r="G3310">
        <v>1.5979155302047729</v>
      </c>
      <c r="H3310">
        <v>2.128802053630352E-2</v>
      </c>
      <c r="I3310">
        <v>74.402759477935973</v>
      </c>
      <c r="J3310" s="6" t="s">
        <v>80</v>
      </c>
    </row>
    <row r="3311" spans="1:10" x14ac:dyDescent="0.25">
      <c r="A3311" s="5" t="str">
        <f t="shared" si="51"/>
        <v/>
      </c>
      <c r="B3311" t="s">
        <v>92</v>
      </c>
      <c r="C3311" t="s">
        <v>103</v>
      </c>
      <c r="D3311" s="8" t="s">
        <v>72</v>
      </c>
      <c r="E3311">
        <v>23</v>
      </c>
      <c r="F3311">
        <v>1.4460240602493286</v>
      </c>
      <c r="G3311">
        <v>1.5071859359741211</v>
      </c>
      <c r="H3311">
        <v>7.4136490002274513E-3</v>
      </c>
      <c r="I3311">
        <v>72.665375772088353</v>
      </c>
      <c r="J3311" s="6" t="s">
        <v>80</v>
      </c>
    </row>
    <row r="3312" spans="1:10" x14ac:dyDescent="0.25">
      <c r="A3312" s="5" t="str">
        <f t="shared" si="51"/>
        <v/>
      </c>
      <c r="B3312" t="s">
        <v>92</v>
      </c>
      <c r="C3312" t="s">
        <v>103</v>
      </c>
      <c r="D3312" s="8" t="s">
        <v>72</v>
      </c>
      <c r="E3312">
        <v>24</v>
      </c>
      <c r="F3312">
        <v>1.1705315113067627</v>
      </c>
      <c r="G3312">
        <v>1.2394798994064331</v>
      </c>
      <c r="H3312">
        <v>6.9549311883747578E-3</v>
      </c>
      <c r="I3312">
        <v>71.887129807463936</v>
      </c>
      <c r="J3312" s="6" t="s">
        <v>80</v>
      </c>
    </row>
    <row r="3313" spans="1:10" x14ac:dyDescent="0.25">
      <c r="A3313" s="5" t="str">
        <f t="shared" si="51"/>
        <v/>
      </c>
      <c r="B3313" t="s">
        <v>92</v>
      </c>
      <c r="C3313" t="s">
        <v>103</v>
      </c>
      <c r="D3313" s="8" t="s">
        <v>73</v>
      </c>
      <c r="E3313">
        <v>24</v>
      </c>
      <c r="F3313">
        <v>1.2058591842651367</v>
      </c>
      <c r="G3313">
        <v>1.2942304611206055</v>
      </c>
      <c r="H3313">
        <v>1.9422531127929688E-2</v>
      </c>
      <c r="I3313">
        <v>72.018114771078714</v>
      </c>
      <c r="J3313" s="6" t="s">
        <v>80</v>
      </c>
    </row>
    <row r="3314" spans="1:10" x14ac:dyDescent="0.25">
      <c r="A3314" s="5" t="str">
        <f t="shared" si="51"/>
        <v/>
      </c>
      <c r="B3314" t="s">
        <v>92</v>
      </c>
      <c r="C3314" t="s">
        <v>103</v>
      </c>
      <c r="D3314" s="8" t="s">
        <v>74</v>
      </c>
      <c r="E3314">
        <v>1</v>
      </c>
      <c r="F3314">
        <v>1.030430793762207</v>
      </c>
      <c r="G3314">
        <v>1.0854339599609375</v>
      </c>
      <c r="H3314">
        <v>8.9037800207734108E-3</v>
      </c>
      <c r="I3314">
        <v>72.782419957737105</v>
      </c>
      <c r="J3314" s="6" t="s">
        <v>80</v>
      </c>
    </row>
    <row r="3315" spans="1:10" x14ac:dyDescent="0.25">
      <c r="A3315" s="5" t="str">
        <f t="shared" si="51"/>
        <v/>
      </c>
      <c r="B3315" t="s">
        <v>92</v>
      </c>
      <c r="C3315" t="s">
        <v>103</v>
      </c>
      <c r="D3315" s="8" t="s">
        <v>75</v>
      </c>
      <c r="E3315">
        <v>1</v>
      </c>
      <c r="F3315">
        <v>0.98624718189239502</v>
      </c>
      <c r="G3315">
        <v>0.9987943172454834</v>
      </c>
      <c r="H3315">
        <v>8.3730770274996758E-3</v>
      </c>
      <c r="I3315">
        <v>70.047996547128591</v>
      </c>
      <c r="J3315" s="6" t="s">
        <v>80</v>
      </c>
    </row>
    <row r="3316" spans="1:10" x14ac:dyDescent="0.25">
      <c r="A3316" s="5" t="str">
        <f t="shared" si="51"/>
        <v/>
      </c>
      <c r="B3316" t="s">
        <v>92</v>
      </c>
      <c r="C3316" t="s">
        <v>103</v>
      </c>
      <c r="D3316" s="8" t="s">
        <v>75</v>
      </c>
      <c r="E3316">
        <v>2</v>
      </c>
      <c r="F3316">
        <v>0.84109270572662354</v>
      </c>
      <c r="G3316">
        <v>0.8387906551361084</v>
      </c>
      <c r="H3316">
        <v>7.8499894589185715E-3</v>
      </c>
      <c r="I3316">
        <v>69.222449110672585</v>
      </c>
      <c r="J3316" s="6" t="s">
        <v>80</v>
      </c>
    </row>
    <row r="3317" spans="1:10" x14ac:dyDescent="0.25">
      <c r="A3317" s="5" t="str">
        <f t="shared" si="51"/>
        <v/>
      </c>
      <c r="B3317" t="s">
        <v>92</v>
      </c>
      <c r="C3317" t="s">
        <v>103</v>
      </c>
      <c r="D3317" s="8" t="s">
        <v>74</v>
      </c>
      <c r="E3317">
        <v>2</v>
      </c>
      <c r="F3317">
        <v>0.88050216436386108</v>
      </c>
      <c r="G3317">
        <v>0.90928548574447632</v>
      </c>
      <c r="H3317">
        <v>8.0141695216298103E-3</v>
      </c>
      <c r="I3317">
        <v>71.153235278183828</v>
      </c>
      <c r="J3317" s="6" t="s">
        <v>80</v>
      </c>
    </row>
    <row r="3318" spans="1:10" x14ac:dyDescent="0.25">
      <c r="A3318" s="5" t="str">
        <f t="shared" si="51"/>
        <v/>
      </c>
      <c r="B3318" t="s">
        <v>92</v>
      </c>
      <c r="C3318" t="s">
        <v>103</v>
      </c>
      <c r="D3318" s="8" t="s">
        <v>75</v>
      </c>
      <c r="E3318">
        <v>3</v>
      </c>
      <c r="F3318">
        <v>0.72530257701873779</v>
      </c>
      <c r="G3318">
        <v>0.74346029758453369</v>
      </c>
      <c r="H3318">
        <v>7.1031330153346062E-3</v>
      </c>
      <c r="I3318">
        <v>68.124711125392608</v>
      </c>
      <c r="J3318" s="6" t="s">
        <v>80</v>
      </c>
    </row>
    <row r="3319" spans="1:10" x14ac:dyDescent="0.25">
      <c r="A3319" s="5" t="str">
        <f t="shared" si="51"/>
        <v/>
      </c>
      <c r="B3319" t="s">
        <v>92</v>
      </c>
      <c r="C3319" t="s">
        <v>103</v>
      </c>
      <c r="D3319" s="8" t="s">
        <v>74</v>
      </c>
      <c r="E3319">
        <v>3</v>
      </c>
      <c r="F3319">
        <v>0.78039640188217163</v>
      </c>
      <c r="G3319">
        <v>0.79453980922698975</v>
      </c>
      <c r="H3319">
        <v>7.0810774341225624E-3</v>
      </c>
      <c r="I3319">
        <v>69.473063004490442</v>
      </c>
      <c r="J3319" s="6" t="s">
        <v>80</v>
      </c>
    </row>
    <row r="3320" spans="1:10" x14ac:dyDescent="0.25">
      <c r="A3320" s="5" t="str">
        <f t="shared" si="51"/>
        <v/>
      </c>
      <c r="B3320" t="s">
        <v>92</v>
      </c>
      <c r="C3320" t="s">
        <v>103</v>
      </c>
      <c r="D3320" s="8" t="s">
        <v>75</v>
      </c>
      <c r="E3320">
        <v>4</v>
      </c>
      <c r="F3320">
        <v>0.65239977836608887</v>
      </c>
      <c r="G3320">
        <v>0.66141712665557861</v>
      </c>
      <c r="H3320">
        <v>6.1188158579170704E-3</v>
      </c>
      <c r="I3320">
        <v>67.375032721742386</v>
      </c>
      <c r="J3320" s="6" t="s">
        <v>80</v>
      </c>
    </row>
    <row r="3321" spans="1:10" x14ac:dyDescent="0.25">
      <c r="A3321" s="5" t="str">
        <f t="shared" si="51"/>
        <v/>
      </c>
      <c r="B3321" t="s">
        <v>92</v>
      </c>
      <c r="C3321" t="s">
        <v>103</v>
      </c>
      <c r="D3321" s="8" t="s">
        <v>74</v>
      </c>
      <c r="E3321">
        <v>4</v>
      </c>
      <c r="F3321">
        <v>0.70738261938095093</v>
      </c>
      <c r="G3321">
        <v>0.72279649972915649</v>
      </c>
      <c r="H3321">
        <v>6.3128406181931496E-3</v>
      </c>
      <c r="I3321">
        <v>68.439558480958084</v>
      </c>
      <c r="J3321" s="6" t="s">
        <v>80</v>
      </c>
    </row>
    <row r="3322" spans="1:10" x14ac:dyDescent="0.25">
      <c r="A3322" s="5" t="str">
        <f t="shared" si="51"/>
        <v/>
      </c>
      <c r="B3322" t="s">
        <v>92</v>
      </c>
      <c r="C3322" t="s">
        <v>103</v>
      </c>
      <c r="D3322" s="8" t="s">
        <v>75</v>
      </c>
      <c r="E3322">
        <v>5</v>
      </c>
      <c r="F3322">
        <v>0.6186942458152771</v>
      </c>
      <c r="G3322">
        <v>0.60582977533340454</v>
      </c>
      <c r="H3322">
        <v>5.1767462864518166E-3</v>
      </c>
      <c r="I3322">
        <v>66.698968964560436</v>
      </c>
      <c r="J3322" s="6" t="s">
        <v>80</v>
      </c>
    </row>
    <row r="3323" spans="1:10" x14ac:dyDescent="0.25">
      <c r="A3323" s="5" t="str">
        <f t="shared" si="51"/>
        <v/>
      </c>
      <c r="B3323" t="s">
        <v>92</v>
      </c>
      <c r="C3323" t="s">
        <v>103</v>
      </c>
      <c r="D3323" s="8" t="s">
        <v>74</v>
      </c>
      <c r="E3323">
        <v>5</v>
      </c>
      <c r="F3323">
        <v>0.66702663898468018</v>
      </c>
      <c r="G3323">
        <v>0.67992770671844482</v>
      </c>
      <c r="H3323">
        <v>5.5490005761384964E-3</v>
      </c>
      <c r="I3323">
        <v>67.100938837419164</v>
      </c>
      <c r="J3323" s="6" t="s">
        <v>80</v>
      </c>
    </row>
    <row r="3324" spans="1:10" x14ac:dyDescent="0.25">
      <c r="A3324" s="5" t="str">
        <f t="shared" si="51"/>
        <v/>
      </c>
      <c r="B3324" t="s">
        <v>92</v>
      </c>
      <c r="C3324" t="s">
        <v>103</v>
      </c>
      <c r="D3324" s="8" t="s">
        <v>74</v>
      </c>
      <c r="E3324">
        <v>6</v>
      </c>
      <c r="F3324">
        <v>0.66476285457611084</v>
      </c>
      <c r="G3324">
        <v>0.67446017265319824</v>
      </c>
      <c r="H3324">
        <v>5.1239519380033016E-3</v>
      </c>
      <c r="I3324">
        <v>66.485731621434113</v>
      </c>
      <c r="J3324" s="6" t="s">
        <v>80</v>
      </c>
    </row>
    <row r="3325" spans="1:10" x14ac:dyDescent="0.25">
      <c r="A3325" s="5" t="str">
        <f t="shared" si="51"/>
        <v/>
      </c>
      <c r="B3325" t="s">
        <v>92</v>
      </c>
      <c r="C3325" t="s">
        <v>103</v>
      </c>
      <c r="D3325" s="8" t="s">
        <v>75</v>
      </c>
      <c r="E3325">
        <v>6</v>
      </c>
      <c r="F3325">
        <v>0.62532299757003784</v>
      </c>
      <c r="G3325">
        <v>0.60354334115982056</v>
      </c>
      <c r="H3325">
        <v>4.4725062325596809E-3</v>
      </c>
      <c r="I3325">
        <v>66.449674790246675</v>
      </c>
      <c r="J3325" s="6" t="s">
        <v>80</v>
      </c>
    </row>
    <row r="3326" spans="1:10" x14ac:dyDescent="0.25">
      <c r="A3326" s="5" t="str">
        <f t="shared" si="51"/>
        <v/>
      </c>
      <c r="B3326" t="s">
        <v>92</v>
      </c>
      <c r="C3326" t="s">
        <v>103</v>
      </c>
      <c r="D3326" s="8" t="s">
        <v>75</v>
      </c>
      <c r="E3326">
        <v>7</v>
      </c>
      <c r="F3326">
        <v>0.69232487678527832</v>
      </c>
      <c r="G3326">
        <v>0.66790109872817993</v>
      </c>
      <c r="H3326">
        <v>4.0716566145420074E-3</v>
      </c>
      <c r="I3326">
        <v>66.397155016667114</v>
      </c>
      <c r="J3326" s="6" t="s">
        <v>80</v>
      </c>
    </row>
    <row r="3327" spans="1:10" x14ac:dyDescent="0.25">
      <c r="A3327" s="5" t="str">
        <f t="shared" si="51"/>
        <v/>
      </c>
      <c r="B3327" t="s">
        <v>92</v>
      </c>
      <c r="C3327" t="s">
        <v>103</v>
      </c>
      <c r="D3327" s="8" t="s">
        <v>74</v>
      </c>
      <c r="E3327">
        <v>7</v>
      </c>
      <c r="F3327">
        <v>0.71146649122238159</v>
      </c>
      <c r="G3327">
        <v>0.72097259759902954</v>
      </c>
      <c r="H3327">
        <v>4.9962447956204414E-3</v>
      </c>
      <c r="I3327">
        <v>65.83922910234466</v>
      </c>
      <c r="J3327" s="6" t="s">
        <v>80</v>
      </c>
    </row>
    <row r="3328" spans="1:10" x14ac:dyDescent="0.25">
      <c r="A3328" s="5" t="str">
        <f t="shared" si="51"/>
        <v/>
      </c>
      <c r="B3328" t="s">
        <v>92</v>
      </c>
      <c r="C3328" t="s">
        <v>103</v>
      </c>
      <c r="D3328" s="8" t="s">
        <v>74</v>
      </c>
      <c r="E3328">
        <v>8</v>
      </c>
      <c r="F3328">
        <v>0.67388492822647095</v>
      </c>
      <c r="G3328">
        <v>0.67065680027008057</v>
      </c>
      <c r="H3328">
        <v>5.6470721028745174E-3</v>
      </c>
      <c r="I3328">
        <v>68.114862668620418</v>
      </c>
      <c r="J3328" s="6" t="s">
        <v>80</v>
      </c>
    </row>
    <row r="3329" spans="1:10" x14ac:dyDescent="0.25">
      <c r="A3329" s="5" t="str">
        <f t="shared" si="51"/>
        <v/>
      </c>
      <c r="B3329" t="s">
        <v>92</v>
      </c>
      <c r="C3329" t="s">
        <v>103</v>
      </c>
      <c r="D3329" s="8" t="s">
        <v>75</v>
      </c>
      <c r="E3329">
        <v>8</v>
      </c>
      <c r="F3329">
        <v>0.68442714214324951</v>
      </c>
      <c r="G3329">
        <v>0.6802251935005188</v>
      </c>
      <c r="H3329">
        <v>4.1959253139793873E-3</v>
      </c>
      <c r="I3329">
        <v>67.220793752748122</v>
      </c>
      <c r="J3329" s="6" t="s">
        <v>80</v>
      </c>
    </row>
    <row r="3330" spans="1:10" x14ac:dyDescent="0.25">
      <c r="A3330" s="5" t="str">
        <f t="shared" ref="A3330:A3393" si="52">IF(AND(category = B3330, subcategory=C3330, reportdate = D3330), E3330, "")</f>
        <v/>
      </c>
      <c r="B3330" t="s">
        <v>92</v>
      </c>
      <c r="C3330" t="s">
        <v>103</v>
      </c>
      <c r="D3330" s="8" t="s">
        <v>75</v>
      </c>
      <c r="E3330">
        <v>9</v>
      </c>
      <c r="F3330">
        <v>0.56435233354568481</v>
      </c>
      <c r="G3330">
        <v>0.56498265266418457</v>
      </c>
      <c r="H3330">
        <v>4.4118599034845829E-3</v>
      </c>
      <c r="I3330">
        <v>69.24532661501388</v>
      </c>
      <c r="J3330" s="6" t="s">
        <v>80</v>
      </c>
    </row>
    <row r="3331" spans="1:10" x14ac:dyDescent="0.25">
      <c r="A3331" s="5" t="str">
        <f t="shared" si="52"/>
        <v/>
      </c>
      <c r="B3331" t="s">
        <v>92</v>
      </c>
      <c r="C3331" t="s">
        <v>103</v>
      </c>
      <c r="D3331" s="8" t="s">
        <v>74</v>
      </c>
      <c r="E3331">
        <v>9</v>
      </c>
      <c r="F3331">
        <v>0.53396326303482056</v>
      </c>
      <c r="G3331">
        <v>0.53804278373718262</v>
      </c>
      <c r="H3331">
        <v>6.5073780715465546E-3</v>
      </c>
      <c r="I3331">
        <v>71.548239882983481</v>
      </c>
      <c r="J3331" s="6" t="s">
        <v>80</v>
      </c>
    </row>
    <row r="3332" spans="1:10" x14ac:dyDescent="0.25">
      <c r="A3332" s="5" t="str">
        <f t="shared" si="52"/>
        <v/>
      </c>
      <c r="B3332" t="s">
        <v>92</v>
      </c>
      <c r="C3332" t="s">
        <v>103</v>
      </c>
      <c r="D3332" s="8" t="s">
        <v>75</v>
      </c>
      <c r="E3332">
        <v>10</v>
      </c>
      <c r="F3332">
        <v>0.44703507423400879</v>
      </c>
      <c r="G3332">
        <v>0.44374281167984009</v>
      </c>
      <c r="H3332">
        <v>5.0874860025942326E-3</v>
      </c>
      <c r="I3332">
        <v>72.828503633528967</v>
      </c>
      <c r="J3332" s="6" t="s">
        <v>80</v>
      </c>
    </row>
    <row r="3333" spans="1:10" x14ac:dyDescent="0.25">
      <c r="A3333" s="5" t="str">
        <f t="shared" si="52"/>
        <v/>
      </c>
      <c r="B3333" t="s">
        <v>92</v>
      </c>
      <c r="C3333" t="s">
        <v>103</v>
      </c>
      <c r="D3333" s="8" t="s">
        <v>74</v>
      </c>
      <c r="E3333">
        <v>10</v>
      </c>
      <c r="F3333">
        <v>0.4415944516658783</v>
      </c>
      <c r="G3333">
        <v>0.42988169193267822</v>
      </c>
      <c r="H3333">
        <v>7.8193219378590584E-3</v>
      </c>
      <c r="I3333">
        <v>75.324789533552575</v>
      </c>
      <c r="J3333" s="6" t="s">
        <v>80</v>
      </c>
    </row>
    <row r="3334" spans="1:10" x14ac:dyDescent="0.25">
      <c r="A3334" s="5" t="str">
        <f t="shared" si="52"/>
        <v/>
      </c>
      <c r="B3334" t="s">
        <v>92</v>
      </c>
      <c r="C3334" t="s">
        <v>103</v>
      </c>
      <c r="D3334" s="8" t="s">
        <v>75</v>
      </c>
      <c r="E3334">
        <v>11</v>
      </c>
      <c r="F3334">
        <v>0.3768322765827179</v>
      </c>
      <c r="G3334">
        <v>0.35674482583999634</v>
      </c>
      <c r="H3334">
        <v>5.7608694769442081E-3</v>
      </c>
      <c r="I3334">
        <v>76.855622917237085</v>
      </c>
      <c r="J3334" s="6" t="s">
        <v>80</v>
      </c>
    </row>
    <row r="3335" spans="1:10" x14ac:dyDescent="0.25">
      <c r="A3335" s="5" t="str">
        <f t="shared" si="52"/>
        <v/>
      </c>
      <c r="B3335" t="s">
        <v>92</v>
      </c>
      <c r="C3335" t="s">
        <v>103</v>
      </c>
      <c r="D3335" s="8" t="s">
        <v>74</v>
      </c>
      <c r="E3335">
        <v>11</v>
      </c>
      <c r="F3335">
        <v>0.33662161231040955</v>
      </c>
      <c r="G3335">
        <v>0.34493321180343628</v>
      </c>
      <c r="H3335">
        <v>8.8616311550140381E-3</v>
      </c>
      <c r="I3335">
        <v>81.138418115814616</v>
      </c>
      <c r="J3335" s="6" t="s">
        <v>80</v>
      </c>
    </row>
    <row r="3336" spans="1:10" x14ac:dyDescent="0.25">
      <c r="A3336" s="5" t="str">
        <f t="shared" si="52"/>
        <v/>
      </c>
      <c r="B3336" t="s">
        <v>92</v>
      </c>
      <c r="C3336" t="s">
        <v>103</v>
      </c>
      <c r="D3336" s="8" t="s">
        <v>74</v>
      </c>
      <c r="E3336">
        <v>12</v>
      </c>
      <c r="F3336">
        <v>0.40408420562744141</v>
      </c>
      <c r="G3336">
        <v>0.40282762050628662</v>
      </c>
      <c r="H3336">
        <v>1.0242043063044548E-2</v>
      </c>
      <c r="I3336">
        <v>84.791906928882256</v>
      </c>
      <c r="J3336" s="6" t="s">
        <v>80</v>
      </c>
    </row>
    <row r="3337" spans="1:10" x14ac:dyDescent="0.25">
      <c r="A3337" s="5" t="str">
        <f t="shared" si="52"/>
        <v/>
      </c>
      <c r="B3337" t="s">
        <v>92</v>
      </c>
      <c r="C3337" t="s">
        <v>103</v>
      </c>
      <c r="D3337" s="8" t="s">
        <v>75</v>
      </c>
      <c r="E3337">
        <v>12</v>
      </c>
      <c r="F3337">
        <v>0.40802234411239624</v>
      </c>
      <c r="G3337">
        <v>0.3865056037902832</v>
      </c>
      <c r="H3337">
        <v>6.7733181640505791E-3</v>
      </c>
      <c r="I3337">
        <v>80.161095274439802</v>
      </c>
      <c r="J3337" s="6" t="s">
        <v>80</v>
      </c>
    </row>
    <row r="3338" spans="1:10" x14ac:dyDescent="0.25">
      <c r="A3338" s="5" t="str">
        <f t="shared" si="52"/>
        <v/>
      </c>
      <c r="B3338" t="s">
        <v>92</v>
      </c>
      <c r="C3338" t="s">
        <v>103</v>
      </c>
      <c r="D3338" s="8" t="s">
        <v>75</v>
      </c>
      <c r="E3338">
        <v>13</v>
      </c>
      <c r="F3338">
        <v>0.53997695446014404</v>
      </c>
      <c r="G3338">
        <v>0.53605175018310547</v>
      </c>
      <c r="H3338">
        <v>7.8679351136088371E-3</v>
      </c>
      <c r="I3338">
        <v>81.128381579457979</v>
      </c>
      <c r="J3338" s="6" t="s">
        <v>80</v>
      </c>
    </row>
    <row r="3339" spans="1:10" x14ac:dyDescent="0.25">
      <c r="A3339" s="5" t="str">
        <f t="shared" si="52"/>
        <v/>
      </c>
      <c r="B3339" t="s">
        <v>92</v>
      </c>
      <c r="C3339" t="s">
        <v>103</v>
      </c>
      <c r="D3339" s="8" t="s">
        <v>74</v>
      </c>
      <c r="E3339">
        <v>13</v>
      </c>
      <c r="F3339">
        <v>0.47258386015892029</v>
      </c>
      <c r="G3339">
        <v>0.47959902882575989</v>
      </c>
      <c r="H3339">
        <v>1.1370353400707245E-2</v>
      </c>
      <c r="I3339">
        <v>87.651521209168379</v>
      </c>
      <c r="J3339" s="6" t="s">
        <v>80</v>
      </c>
    </row>
    <row r="3340" spans="1:10" x14ac:dyDescent="0.25">
      <c r="A3340" s="5" t="str">
        <f t="shared" si="52"/>
        <v/>
      </c>
      <c r="B3340" t="s">
        <v>92</v>
      </c>
      <c r="C3340" t="s">
        <v>103</v>
      </c>
      <c r="D3340" s="8" t="s">
        <v>75</v>
      </c>
      <c r="E3340">
        <v>14</v>
      </c>
      <c r="F3340">
        <v>0.69420558214187622</v>
      </c>
      <c r="G3340">
        <v>0.70438051223754883</v>
      </c>
      <c r="H3340">
        <v>8.684149943292141E-3</v>
      </c>
      <c r="I3340">
        <v>80.188360701784276</v>
      </c>
      <c r="J3340" s="6" t="s">
        <v>80</v>
      </c>
    </row>
    <row r="3341" spans="1:10" x14ac:dyDescent="0.25">
      <c r="A3341" s="5" t="str">
        <f t="shared" si="52"/>
        <v/>
      </c>
      <c r="B3341" t="s">
        <v>92</v>
      </c>
      <c r="C3341" t="s">
        <v>103</v>
      </c>
      <c r="D3341" s="8" t="s">
        <v>74</v>
      </c>
      <c r="E3341">
        <v>14</v>
      </c>
      <c r="F3341">
        <v>0.70498830080032349</v>
      </c>
      <c r="G3341">
        <v>0.67760026454925537</v>
      </c>
      <c r="H3341">
        <v>1.2450224719941616E-2</v>
      </c>
      <c r="I3341">
        <v>89.783999133219211</v>
      </c>
      <c r="J3341" s="6" t="s">
        <v>80</v>
      </c>
    </row>
    <row r="3342" spans="1:10" x14ac:dyDescent="0.25">
      <c r="A3342" s="5" t="str">
        <f t="shared" si="52"/>
        <v/>
      </c>
      <c r="B3342" t="s">
        <v>92</v>
      </c>
      <c r="C3342" t="s">
        <v>103</v>
      </c>
      <c r="D3342" s="8" t="s">
        <v>74</v>
      </c>
      <c r="E3342">
        <v>15</v>
      </c>
      <c r="F3342">
        <v>1.0055335760116577</v>
      </c>
      <c r="G3342">
        <v>0.98803502321243286</v>
      </c>
      <c r="H3342">
        <v>1.3316996395587921E-2</v>
      </c>
      <c r="I3342">
        <v>90.160918793000718</v>
      </c>
      <c r="J3342" s="6" t="s">
        <v>80</v>
      </c>
    </row>
    <row r="3343" spans="1:10" x14ac:dyDescent="0.25">
      <c r="A3343" s="5" t="str">
        <f t="shared" si="52"/>
        <v/>
      </c>
      <c r="B3343" t="s">
        <v>92</v>
      </c>
      <c r="C3343" t="s">
        <v>103</v>
      </c>
      <c r="D3343" s="8" t="s">
        <v>75</v>
      </c>
      <c r="E3343">
        <v>15</v>
      </c>
      <c r="F3343">
        <v>0.85757756233215332</v>
      </c>
      <c r="G3343">
        <v>0.93222159147262573</v>
      </c>
      <c r="H3343">
        <v>9.4226663932204247E-3</v>
      </c>
      <c r="I3343">
        <v>80.19236359256341</v>
      </c>
      <c r="J3343" s="6" t="s">
        <v>80</v>
      </c>
    </row>
    <row r="3344" spans="1:10" x14ac:dyDescent="0.25">
      <c r="A3344" s="5" t="str">
        <f t="shared" si="52"/>
        <v/>
      </c>
      <c r="B3344" t="s">
        <v>92</v>
      </c>
      <c r="C3344" t="s">
        <v>103</v>
      </c>
      <c r="D3344" s="8" t="s">
        <v>74</v>
      </c>
      <c r="E3344">
        <v>16</v>
      </c>
      <c r="F3344">
        <v>1.3919605016708374</v>
      </c>
      <c r="G3344">
        <v>1.3568689823150635</v>
      </c>
      <c r="H3344">
        <v>1.4122555032372475E-2</v>
      </c>
      <c r="I3344">
        <v>89.283829568220199</v>
      </c>
      <c r="J3344" s="6" t="s">
        <v>80</v>
      </c>
    </row>
    <row r="3345" spans="1:10" x14ac:dyDescent="0.25">
      <c r="A3345" s="5" t="str">
        <f t="shared" si="52"/>
        <v/>
      </c>
      <c r="B3345" t="s">
        <v>92</v>
      </c>
      <c r="C3345" t="s">
        <v>103</v>
      </c>
      <c r="D3345" s="8" t="s">
        <v>75</v>
      </c>
      <c r="E3345">
        <v>16</v>
      </c>
      <c r="F3345">
        <v>1.1131514310836792</v>
      </c>
      <c r="G3345">
        <v>1.1699944734573364</v>
      </c>
      <c r="H3345">
        <v>9.9779907613992691E-3</v>
      </c>
      <c r="I3345">
        <v>80.317370217242214</v>
      </c>
      <c r="J3345" s="6" t="s">
        <v>80</v>
      </c>
    </row>
    <row r="3346" spans="1:10" x14ac:dyDescent="0.25">
      <c r="A3346" s="5" t="str">
        <f t="shared" si="52"/>
        <v/>
      </c>
      <c r="B3346" t="s">
        <v>92</v>
      </c>
      <c r="C3346" t="s">
        <v>103</v>
      </c>
      <c r="D3346" s="8" t="s">
        <v>74</v>
      </c>
      <c r="E3346">
        <v>17</v>
      </c>
      <c r="F3346">
        <v>1.6673368215560913</v>
      </c>
      <c r="G3346">
        <v>1.6643216609954834</v>
      </c>
      <c r="H3346">
        <v>1.4445903711020947E-2</v>
      </c>
      <c r="I3346">
        <v>87.258492876091012</v>
      </c>
      <c r="J3346" s="6" t="s">
        <v>80</v>
      </c>
    </row>
    <row r="3347" spans="1:10" x14ac:dyDescent="0.25">
      <c r="A3347" s="5" t="str">
        <f t="shared" si="52"/>
        <v/>
      </c>
      <c r="B3347" t="s">
        <v>92</v>
      </c>
      <c r="C3347" t="s">
        <v>103</v>
      </c>
      <c r="D3347" s="8" t="s">
        <v>75</v>
      </c>
      <c r="E3347">
        <v>17</v>
      </c>
      <c r="F3347">
        <v>1.3861713409423828</v>
      </c>
      <c r="G3347">
        <v>1.3626153469085693</v>
      </c>
      <c r="H3347">
        <v>1.0205728001892567E-2</v>
      </c>
      <c r="I3347">
        <v>79.827356967940872</v>
      </c>
      <c r="J3347" s="6" t="s">
        <v>80</v>
      </c>
    </row>
    <row r="3348" spans="1:10" x14ac:dyDescent="0.25">
      <c r="A3348" s="5" t="str">
        <f t="shared" si="52"/>
        <v/>
      </c>
      <c r="B3348" t="s">
        <v>92</v>
      </c>
      <c r="C3348" t="s">
        <v>103</v>
      </c>
      <c r="D3348" s="8" t="s">
        <v>75</v>
      </c>
      <c r="E3348">
        <v>18</v>
      </c>
      <c r="F3348">
        <v>1.5201572179794312</v>
      </c>
      <c r="G3348">
        <v>1.4786485433578491</v>
      </c>
      <c r="H3348">
        <v>1.0191852226853371E-2</v>
      </c>
      <c r="I3348">
        <v>76.428229814892418</v>
      </c>
      <c r="J3348" s="6" t="s">
        <v>80</v>
      </c>
    </row>
    <row r="3349" spans="1:10" x14ac:dyDescent="0.25">
      <c r="A3349" s="5" t="str">
        <f t="shared" si="52"/>
        <v/>
      </c>
      <c r="B3349" t="s">
        <v>92</v>
      </c>
      <c r="C3349" t="s">
        <v>103</v>
      </c>
      <c r="D3349" s="8" t="s">
        <v>74</v>
      </c>
      <c r="E3349">
        <v>18</v>
      </c>
      <c r="F3349">
        <v>1.8043502569198608</v>
      </c>
      <c r="G3349">
        <v>1.8021887540817261</v>
      </c>
      <c r="H3349">
        <v>1.4187979511916637E-2</v>
      </c>
      <c r="I3349">
        <v>82.995132455718959</v>
      </c>
      <c r="J3349" s="6" t="s">
        <v>80</v>
      </c>
    </row>
    <row r="3350" spans="1:10" x14ac:dyDescent="0.25">
      <c r="A3350" s="5" t="str">
        <f t="shared" si="52"/>
        <v/>
      </c>
      <c r="B3350" t="s">
        <v>92</v>
      </c>
      <c r="C3350" t="s">
        <v>103</v>
      </c>
      <c r="D3350" s="8" t="s">
        <v>75</v>
      </c>
      <c r="E3350">
        <v>19</v>
      </c>
      <c r="F3350">
        <v>1.5369338989257813</v>
      </c>
      <c r="G3350">
        <v>1.0601488351821899</v>
      </c>
      <c r="H3350">
        <v>9.959908202290535E-3</v>
      </c>
      <c r="I3350">
        <v>74.375292889524474</v>
      </c>
      <c r="J3350" s="6" t="s">
        <v>80</v>
      </c>
    </row>
    <row r="3351" spans="1:10" x14ac:dyDescent="0.25">
      <c r="A3351" s="5" t="str">
        <f t="shared" si="52"/>
        <v/>
      </c>
      <c r="B3351" t="s">
        <v>92</v>
      </c>
      <c r="C3351" t="s">
        <v>103</v>
      </c>
      <c r="D3351" s="8" t="s">
        <v>74</v>
      </c>
      <c r="E3351">
        <v>19</v>
      </c>
      <c r="F3351">
        <v>1.8350534439086914</v>
      </c>
      <c r="G3351">
        <v>1.2833901643753052</v>
      </c>
      <c r="H3351">
        <v>1.3757162727415562E-2</v>
      </c>
      <c r="I3351">
        <v>78.194204994849514</v>
      </c>
      <c r="J3351" s="6" t="s">
        <v>80</v>
      </c>
    </row>
    <row r="3352" spans="1:10" x14ac:dyDescent="0.25">
      <c r="A3352" s="5" t="str">
        <f t="shared" si="52"/>
        <v/>
      </c>
      <c r="B3352" t="s">
        <v>92</v>
      </c>
      <c r="C3352" t="s">
        <v>103</v>
      </c>
      <c r="D3352" s="8" t="s">
        <v>74</v>
      </c>
      <c r="E3352">
        <v>20</v>
      </c>
      <c r="F3352">
        <v>1.7807925939559937</v>
      </c>
      <c r="G3352">
        <v>1.4541776180267334</v>
      </c>
      <c r="H3352">
        <v>1.2773173861205578E-2</v>
      </c>
      <c r="I3352">
        <v>74.027479820139163</v>
      </c>
      <c r="J3352" s="6" t="s">
        <v>80</v>
      </c>
    </row>
    <row r="3353" spans="1:10" x14ac:dyDescent="0.25">
      <c r="A3353" s="5" t="str">
        <f t="shared" si="52"/>
        <v/>
      </c>
      <c r="B3353" t="s">
        <v>92</v>
      </c>
      <c r="C3353" t="s">
        <v>103</v>
      </c>
      <c r="D3353" s="8" t="s">
        <v>75</v>
      </c>
      <c r="E3353">
        <v>20</v>
      </c>
      <c r="F3353">
        <v>1.540364146232605</v>
      </c>
      <c r="G3353">
        <v>1.7830177545547485</v>
      </c>
      <c r="H3353">
        <v>9.5576457679271698E-3</v>
      </c>
      <c r="I3353">
        <v>72.527871281154546</v>
      </c>
      <c r="J3353" s="6" t="s">
        <v>80</v>
      </c>
    </row>
    <row r="3354" spans="1:10" x14ac:dyDescent="0.25">
      <c r="A3354" s="5" t="str">
        <f t="shared" si="52"/>
        <v/>
      </c>
      <c r="B3354" t="s">
        <v>92</v>
      </c>
      <c r="C3354" t="s">
        <v>103</v>
      </c>
      <c r="D3354" s="8" t="s">
        <v>75</v>
      </c>
      <c r="E3354">
        <v>21</v>
      </c>
      <c r="F3354">
        <v>1.5359020233154297</v>
      </c>
      <c r="G3354">
        <v>1.5388718843460083</v>
      </c>
      <c r="H3354">
        <v>8.9981472119688988E-3</v>
      </c>
      <c r="I3354">
        <v>71.801345806386138</v>
      </c>
      <c r="J3354" s="6" t="s">
        <v>80</v>
      </c>
    </row>
    <row r="3355" spans="1:10" x14ac:dyDescent="0.25">
      <c r="A3355" s="5" t="str">
        <f t="shared" si="52"/>
        <v/>
      </c>
      <c r="B3355" t="s">
        <v>92</v>
      </c>
      <c r="C3355" t="s">
        <v>103</v>
      </c>
      <c r="D3355" s="8" t="s">
        <v>74</v>
      </c>
      <c r="E3355">
        <v>21</v>
      </c>
      <c r="F3355">
        <v>1.6995327472686768</v>
      </c>
      <c r="G3355">
        <v>2.046635627746582</v>
      </c>
      <c r="H3355">
        <v>1.2091445736587048E-2</v>
      </c>
      <c r="I3355">
        <v>70.967794571756585</v>
      </c>
      <c r="J3355" s="6" t="s">
        <v>80</v>
      </c>
    </row>
    <row r="3356" spans="1:10" x14ac:dyDescent="0.25">
      <c r="A3356" s="5" t="str">
        <f t="shared" si="52"/>
        <v/>
      </c>
      <c r="B3356" t="s">
        <v>92</v>
      </c>
      <c r="C3356" t="s">
        <v>103</v>
      </c>
      <c r="D3356" s="8" t="s">
        <v>75</v>
      </c>
      <c r="E3356">
        <v>22</v>
      </c>
      <c r="F3356">
        <v>1.4231184720993042</v>
      </c>
      <c r="G3356">
        <v>1.44476318359375</v>
      </c>
      <c r="H3356">
        <v>8.9148813858628273E-3</v>
      </c>
      <c r="I3356">
        <v>71.329638655820915</v>
      </c>
      <c r="J3356" s="6" t="s">
        <v>80</v>
      </c>
    </row>
    <row r="3357" spans="1:10" x14ac:dyDescent="0.25">
      <c r="A3357" s="5" t="str">
        <f t="shared" si="52"/>
        <v/>
      </c>
      <c r="B3357" t="s">
        <v>92</v>
      </c>
      <c r="C3357" t="s">
        <v>103</v>
      </c>
      <c r="D3357" s="8" t="s">
        <v>74</v>
      </c>
      <c r="E3357">
        <v>22</v>
      </c>
      <c r="F3357">
        <v>1.5417912006378174</v>
      </c>
      <c r="G3357">
        <v>1.6137189865112305</v>
      </c>
      <c r="H3357">
        <v>1.1358556337654591E-2</v>
      </c>
      <c r="I3357">
        <v>69.193624790082239</v>
      </c>
      <c r="J3357" s="6" t="s">
        <v>80</v>
      </c>
    </row>
    <row r="3358" spans="1:10" x14ac:dyDescent="0.25">
      <c r="A3358" s="5" t="str">
        <f t="shared" si="52"/>
        <v/>
      </c>
      <c r="B3358" t="s">
        <v>92</v>
      </c>
      <c r="C3358" t="s">
        <v>103</v>
      </c>
      <c r="D3358" s="8" t="s">
        <v>74</v>
      </c>
      <c r="E3358">
        <v>23</v>
      </c>
      <c r="F3358">
        <v>1.3545498847961426</v>
      </c>
      <c r="G3358">
        <v>1.3873393535614014</v>
      </c>
      <c r="H3358">
        <v>1.1081910692155361E-2</v>
      </c>
      <c r="I3358">
        <v>68.496698629401394</v>
      </c>
      <c r="J3358" s="6" t="s">
        <v>80</v>
      </c>
    </row>
    <row r="3359" spans="1:10" x14ac:dyDescent="0.25">
      <c r="A3359" s="5" t="str">
        <f t="shared" si="52"/>
        <v/>
      </c>
      <c r="B3359" t="s">
        <v>92</v>
      </c>
      <c r="C3359" t="s">
        <v>103</v>
      </c>
      <c r="D3359" s="8" t="s">
        <v>75</v>
      </c>
      <c r="E3359">
        <v>23</v>
      </c>
      <c r="F3359">
        <v>1.3287615776062012</v>
      </c>
      <c r="G3359">
        <v>1.3360596895217896</v>
      </c>
      <c r="H3359">
        <v>9.4430223107337952E-3</v>
      </c>
      <c r="I3359">
        <v>70.761054322090246</v>
      </c>
      <c r="J3359" s="6" t="s">
        <v>80</v>
      </c>
    </row>
    <row r="3360" spans="1:10" x14ac:dyDescent="0.25">
      <c r="A3360" s="5" t="str">
        <f t="shared" si="52"/>
        <v/>
      </c>
      <c r="B3360" t="s">
        <v>92</v>
      </c>
      <c r="C3360" t="s">
        <v>103</v>
      </c>
      <c r="D3360" s="8" t="s">
        <v>75</v>
      </c>
      <c r="E3360">
        <v>24</v>
      </c>
      <c r="F3360">
        <v>1.1263201236724854</v>
      </c>
      <c r="G3360">
        <v>1.1403661966323853</v>
      </c>
      <c r="H3360">
        <v>9.3107987195253372E-3</v>
      </c>
      <c r="I3360">
        <v>70.150460914591108</v>
      </c>
      <c r="J3360" s="6" t="s">
        <v>80</v>
      </c>
    </row>
    <row r="3361" spans="1:10" x14ac:dyDescent="0.25">
      <c r="A3361" s="5" t="str">
        <f t="shared" si="52"/>
        <v/>
      </c>
      <c r="B3361" t="s">
        <v>92</v>
      </c>
      <c r="C3361" t="s">
        <v>103</v>
      </c>
      <c r="D3361" s="8" t="s">
        <v>74</v>
      </c>
      <c r="E3361">
        <v>24</v>
      </c>
      <c r="F3361">
        <v>1.1272125244140625</v>
      </c>
      <c r="G3361">
        <v>1.1531600952148438</v>
      </c>
      <c r="H3361">
        <v>1.002125721424818E-2</v>
      </c>
      <c r="I3361">
        <v>68.168874261865014</v>
      </c>
      <c r="J3361" s="6" t="s">
        <v>80</v>
      </c>
    </row>
    <row r="3362" spans="1:10" x14ac:dyDescent="0.25">
      <c r="A3362" s="5" t="str">
        <f t="shared" si="52"/>
        <v/>
      </c>
      <c r="B3362" t="s">
        <v>92</v>
      </c>
      <c r="C3362" t="s">
        <v>103</v>
      </c>
      <c r="D3362" s="8" t="s">
        <v>46</v>
      </c>
      <c r="E3362">
        <v>1</v>
      </c>
      <c r="F3362">
        <v>0.75036001205444336</v>
      </c>
      <c r="G3362">
        <v>0.75292038917541504</v>
      </c>
      <c r="H3362">
        <v>5.4134703241288662E-3</v>
      </c>
      <c r="I3362">
        <v>65.451426397725882</v>
      </c>
      <c r="J3362" s="6" t="s">
        <v>80</v>
      </c>
    </row>
    <row r="3363" spans="1:10" x14ac:dyDescent="0.25">
      <c r="A3363" s="5" t="str">
        <f t="shared" si="52"/>
        <v/>
      </c>
      <c r="B3363" t="s">
        <v>92</v>
      </c>
      <c r="C3363" t="s">
        <v>103</v>
      </c>
      <c r="D3363" s="8" t="s">
        <v>46</v>
      </c>
      <c r="E3363">
        <v>2</v>
      </c>
      <c r="F3363">
        <v>0.66048604249954224</v>
      </c>
      <c r="G3363">
        <v>0.66184931993484497</v>
      </c>
      <c r="H3363">
        <v>4.8458878882229328E-3</v>
      </c>
      <c r="I3363">
        <v>64.355684149874634</v>
      </c>
      <c r="J3363" s="6" t="s">
        <v>80</v>
      </c>
    </row>
    <row r="3364" spans="1:10" x14ac:dyDescent="0.25">
      <c r="A3364" s="5" t="str">
        <f t="shared" si="52"/>
        <v/>
      </c>
      <c r="B3364" t="s">
        <v>92</v>
      </c>
      <c r="C3364" t="s">
        <v>103</v>
      </c>
      <c r="D3364" s="8" t="s">
        <v>46</v>
      </c>
      <c r="E3364">
        <v>3</v>
      </c>
      <c r="F3364">
        <v>0.59340214729309082</v>
      </c>
      <c r="G3364">
        <v>0.59545725584030151</v>
      </c>
      <c r="H3364">
        <v>4.3370923958718777E-3</v>
      </c>
      <c r="I3364">
        <v>63.33663446686591</v>
      </c>
      <c r="J3364" s="6" t="s">
        <v>80</v>
      </c>
    </row>
    <row r="3365" spans="1:10" x14ac:dyDescent="0.25">
      <c r="A3365" s="5" t="str">
        <f t="shared" si="52"/>
        <v/>
      </c>
      <c r="B3365" t="s">
        <v>92</v>
      </c>
      <c r="C3365" t="s">
        <v>103</v>
      </c>
      <c r="D3365" s="8" t="s">
        <v>46</v>
      </c>
      <c r="E3365">
        <v>4</v>
      </c>
      <c r="F3365">
        <v>0.55773121118545532</v>
      </c>
      <c r="G3365">
        <v>0.55530655384063721</v>
      </c>
      <c r="H3365">
        <v>3.7620544899255037E-3</v>
      </c>
      <c r="I3365">
        <v>62.238922881815704</v>
      </c>
      <c r="J3365" s="6" t="s">
        <v>80</v>
      </c>
    </row>
    <row r="3366" spans="1:10" x14ac:dyDescent="0.25">
      <c r="A3366" s="5" t="str">
        <f t="shared" si="52"/>
        <v/>
      </c>
      <c r="B3366" t="s">
        <v>92</v>
      </c>
      <c r="C3366" t="s">
        <v>103</v>
      </c>
      <c r="D3366" s="8" t="s">
        <v>46</v>
      </c>
      <c r="E3366">
        <v>5</v>
      </c>
      <c r="F3366">
        <v>0.53590130805969238</v>
      </c>
      <c r="G3366">
        <v>0.53396856784820557</v>
      </c>
      <c r="H3366">
        <v>3.2202030997723341E-3</v>
      </c>
      <c r="I3366">
        <v>61.309945821346545</v>
      </c>
      <c r="J3366" s="6" t="s">
        <v>80</v>
      </c>
    </row>
    <row r="3367" spans="1:10" x14ac:dyDescent="0.25">
      <c r="A3367" s="5" t="str">
        <f t="shared" si="52"/>
        <v/>
      </c>
      <c r="B3367" t="s">
        <v>92</v>
      </c>
      <c r="C3367" t="s">
        <v>103</v>
      </c>
      <c r="D3367" s="8" t="s">
        <v>46</v>
      </c>
      <c r="E3367">
        <v>6</v>
      </c>
      <c r="F3367">
        <v>0.55758202075958252</v>
      </c>
      <c r="G3367">
        <v>0.54999995231628418</v>
      </c>
      <c r="H3367">
        <v>2.7329330332577229E-3</v>
      </c>
      <c r="I3367">
        <v>61.177778443826078</v>
      </c>
      <c r="J3367" s="6" t="s">
        <v>80</v>
      </c>
    </row>
    <row r="3368" spans="1:10" x14ac:dyDescent="0.25">
      <c r="A3368" s="5" t="str">
        <f t="shared" si="52"/>
        <v/>
      </c>
      <c r="B3368" t="s">
        <v>92</v>
      </c>
      <c r="C3368" t="s">
        <v>103</v>
      </c>
      <c r="D3368" s="8" t="s">
        <v>46</v>
      </c>
      <c r="E3368">
        <v>7</v>
      </c>
      <c r="F3368">
        <v>0.63057941198348999</v>
      </c>
      <c r="G3368">
        <v>0.62342119216918945</v>
      </c>
      <c r="H3368">
        <v>2.6433933526277542E-3</v>
      </c>
      <c r="I3368">
        <v>60.37309902019468</v>
      </c>
      <c r="J3368" s="6" t="s">
        <v>80</v>
      </c>
    </row>
    <row r="3369" spans="1:10" x14ac:dyDescent="0.25">
      <c r="A3369" s="5" t="str">
        <f t="shared" si="52"/>
        <v/>
      </c>
      <c r="B3369" t="s">
        <v>92</v>
      </c>
      <c r="C3369" t="s">
        <v>103</v>
      </c>
      <c r="D3369" s="8" t="s">
        <v>46</v>
      </c>
      <c r="E3369">
        <v>8</v>
      </c>
      <c r="F3369">
        <v>0.62761878967285156</v>
      </c>
      <c r="G3369">
        <v>0.61666309833526611</v>
      </c>
      <c r="H3369">
        <v>2.7623642235994339E-3</v>
      </c>
      <c r="I3369">
        <v>61.92723412105687</v>
      </c>
      <c r="J3369" s="6" t="s">
        <v>80</v>
      </c>
    </row>
    <row r="3370" spans="1:10" x14ac:dyDescent="0.25">
      <c r="A3370" s="5" t="str">
        <f t="shared" si="52"/>
        <v/>
      </c>
      <c r="B3370" t="s">
        <v>92</v>
      </c>
      <c r="C3370" t="s">
        <v>103</v>
      </c>
      <c r="D3370" s="8" t="s">
        <v>46</v>
      </c>
      <c r="E3370">
        <v>9</v>
      </c>
      <c r="F3370">
        <v>0.47223478555679321</v>
      </c>
      <c r="G3370">
        <v>0.45832252502441406</v>
      </c>
      <c r="H3370">
        <v>2.9387203976511955E-3</v>
      </c>
      <c r="I3370">
        <v>66.155199077832322</v>
      </c>
      <c r="J3370" s="6" t="s">
        <v>80</v>
      </c>
    </row>
    <row r="3371" spans="1:10" x14ac:dyDescent="0.25">
      <c r="A3371" s="5" t="str">
        <f t="shared" si="52"/>
        <v/>
      </c>
      <c r="B3371" t="s">
        <v>92</v>
      </c>
      <c r="C3371" t="s">
        <v>103</v>
      </c>
      <c r="D3371" s="8" t="s">
        <v>46</v>
      </c>
      <c r="E3371">
        <v>10</v>
      </c>
      <c r="F3371">
        <v>0.32785546779632568</v>
      </c>
      <c r="G3371">
        <v>0.31024655699729919</v>
      </c>
      <c r="H3371">
        <v>3.2824743539094925E-3</v>
      </c>
      <c r="I3371">
        <v>72.357142132531223</v>
      </c>
      <c r="J3371" s="6" t="s">
        <v>80</v>
      </c>
    </row>
    <row r="3372" spans="1:10" x14ac:dyDescent="0.25">
      <c r="A3372" s="5" t="str">
        <f t="shared" si="52"/>
        <v/>
      </c>
      <c r="B3372" t="s">
        <v>92</v>
      </c>
      <c r="C3372" t="s">
        <v>103</v>
      </c>
      <c r="D3372" s="8" t="s">
        <v>46</v>
      </c>
      <c r="E3372">
        <v>11</v>
      </c>
      <c r="F3372">
        <v>0.22010317444801331</v>
      </c>
      <c r="G3372">
        <v>0.20500659942626953</v>
      </c>
      <c r="H3372">
        <v>3.5202398430556059E-3</v>
      </c>
      <c r="I3372">
        <v>79.236251757962179</v>
      </c>
      <c r="J3372" s="6" t="s">
        <v>80</v>
      </c>
    </row>
    <row r="3373" spans="1:10" x14ac:dyDescent="0.25">
      <c r="A3373" s="5" t="str">
        <f t="shared" si="52"/>
        <v/>
      </c>
      <c r="B3373" t="s">
        <v>92</v>
      </c>
      <c r="C3373" t="s">
        <v>103</v>
      </c>
      <c r="D3373" s="8" t="s">
        <v>46</v>
      </c>
      <c r="E3373">
        <v>12</v>
      </c>
      <c r="F3373">
        <v>0.19868133962154388</v>
      </c>
      <c r="G3373">
        <v>0.18005605041980743</v>
      </c>
      <c r="H3373">
        <v>3.9314483292400837E-3</v>
      </c>
      <c r="I3373">
        <v>84.64610651293242</v>
      </c>
      <c r="J3373" s="6" t="s">
        <v>80</v>
      </c>
    </row>
    <row r="3374" spans="1:10" x14ac:dyDescent="0.25">
      <c r="A3374" s="5" t="str">
        <f t="shared" si="52"/>
        <v/>
      </c>
      <c r="B3374" t="s">
        <v>92</v>
      </c>
      <c r="C3374" t="s">
        <v>103</v>
      </c>
      <c r="D3374" s="8" t="s">
        <v>46</v>
      </c>
      <c r="E3374">
        <v>13</v>
      </c>
      <c r="F3374">
        <v>0.24574118852615356</v>
      </c>
      <c r="G3374">
        <v>0.21942625939846039</v>
      </c>
      <c r="H3374">
        <v>4.5393896289169788E-3</v>
      </c>
      <c r="I3374">
        <v>83.762627089370596</v>
      </c>
      <c r="J3374" s="6" t="s">
        <v>80</v>
      </c>
    </row>
    <row r="3375" spans="1:10" x14ac:dyDescent="0.25">
      <c r="A3375" s="5" t="str">
        <f t="shared" si="52"/>
        <v/>
      </c>
      <c r="B3375" t="s">
        <v>92</v>
      </c>
      <c r="C3375" t="s">
        <v>103</v>
      </c>
      <c r="D3375" s="8" t="s">
        <v>46</v>
      </c>
      <c r="E3375">
        <v>14</v>
      </c>
      <c r="F3375">
        <v>0.38167673349380493</v>
      </c>
      <c r="G3375">
        <v>0.32074615359306335</v>
      </c>
      <c r="H3375">
        <v>5.1481551490724087E-3</v>
      </c>
      <c r="I3375">
        <v>84.56592069162906</v>
      </c>
      <c r="J3375" s="6" t="s">
        <v>80</v>
      </c>
    </row>
    <row r="3376" spans="1:10" x14ac:dyDescent="0.25">
      <c r="A3376" s="5" t="str">
        <f t="shared" si="52"/>
        <v/>
      </c>
      <c r="B3376" t="s">
        <v>92</v>
      </c>
      <c r="C3376" t="s">
        <v>103</v>
      </c>
      <c r="D3376" s="8" t="s">
        <v>46</v>
      </c>
      <c r="E3376">
        <v>15</v>
      </c>
      <c r="F3376">
        <v>0.59762555360794067</v>
      </c>
      <c r="G3376">
        <v>0.51841276884078979</v>
      </c>
      <c r="H3376">
        <v>5.8702598325908184E-3</v>
      </c>
      <c r="I3376">
        <v>86.544154005712087</v>
      </c>
      <c r="J3376" s="6" t="s">
        <v>80</v>
      </c>
    </row>
    <row r="3377" spans="1:10" x14ac:dyDescent="0.25">
      <c r="A3377" s="5" t="str">
        <f t="shared" si="52"/>
        <v/>
      </c>
      <c r="B3377" t="s">
        <v>92</v>
      </c>
      <c r="C3377" t="s">
        <v>103</v>
      </c>
      <c r="D3377" s="8" t="s">
        <v>46</v>
      </c>
      <c r="E3377">
        <v>16</v>
      </c>
      <c r="F3377">
        <v>0.85978305339813232</v>
      </c>
      <c r="G3377">
        <v>0.77466690540313721</v>
      </c>
      <c r="H3377">
        <v>6.4911129884421825E-3</v>
      </c>
      <c r="I3377">
        <v>85.107958040396539</v>
      </c>
      <c r="J3377" s="6" t="s">
        <v>80</v>
      </c>
    </row>
    <row r="3378" spans="1:10" x14ac:dyDescent="0.25">
      <c r="A3378" s="5" t="str">
        <f t="shared" si="52"/>
        <v/>
      </c>
      <c r="B3378" t="s">
        <v>92</v>
      </c>
      <c r="C3378" t="s">
        <v>103</v>
      </c>
      <c r="D3378" s="8" t="s">
        <v>46</v>
      </c>
      <c r="E3378">
        <v>17</v>
      </c>
      <c r="F3378">
        <v>1.0130943059921265</v>
      </c>
      <c r="G3378">
        <v>0.94113814830780029</v>
      </c>
      <c r="H3378">
        <v>6.6863400861620903E-3</v>
      </c>
      <c r="I3378">
        <v>81.333614524460131</v>
      </c>
      <c r="J3378" s="6" t="s">
        <v>80</v>
      </c>
    </row>
    <row r="3379" spans="1:10" x14ac:dyDescent="0.25">
      <c r="A3379" s="5" t="str">
        <f t="shared" si="52"/>
        <v/>
      </c>
      <c r="B3379" t="s">
        <v>92</v>
      </c>
      <c r="C3379" t="s">
        <v>103</v>
      </c>
      <c r="D3379" s="8" t="s">
        <v>46</v>
      </c>
      <c r="E3379">
        <v>18</v>
      </c>
      <c r="F3379">
        <v>1.0980862379074097</v>
      </c>
      <c r="G3379">
        <v>1.1315507888793945</v>
      </c>
      <c r="H3379">
        <v>6.4759925007820129E-3</v>
      </c>
      <c r="I3379">
        <v>79.785751700280642</v>
      </c>
      <c r="J3379" s="6" t="s">
        <v>80</v>
      </c>
    </row>
    <row r="3380" spans="1:10" x14ac:dyDescent="0.25">
      <c r="A3380" s="5" t="str">
        <f t="shared" si="52"/>
        <v/>
      </c>
      <c r="B3380" t="s">
        <v>92</v>
      </c>
      <c r="C3380" t="s">
        <v>103</v>
      </c>
      <c r="D3380" s="8" t="s">
        <v>46</v>
      </c>
      <c r="E3380">
        <v>19</v>
      </c>
      <c r="F3380">
        <v>1.2198965549468994</v>
      </c>
      <c r="G3380">
        <v>1.2241503000259399</v>
      </c>
      <c r="H3380">
        <v>6.0713258571922779E-3</v>
      </c>
      <c r="I3380">
        <v>76.176958847203423</v>
      </c>
      <c r="J3380" s="6" t="s">
        <v>80</v>
      </c>
    </row>
    <row r="3381" spans="1:10" x14ac:dyDescent="0.25">
      <c r="A3381" s="5" t="str">
        <f t="shared" si="52"/>
        <v/>
      </c>
      <c r="B3381" t="s">
        <v>92</v>
      </c>
      <c r="C3381" t="s">
        <v>103</v>
      </c>
      <c r="D3381" s="8" t="s">
        <v>46</v>
      </c>
      <c r="E3381">
        <v>20</v>
      </c>
      <c r="F3381">
        <v>1.2559734582901001</v>
      </c>
      <c r="G3381">
        <v>1.2604743242263794</v>
      </c>
      <c r="H3381">
        <v>5.9021608904004097E-3</v>
      </c>
      <c r="I3381">
        <v>73.252946167172652</v>
      </c>
      <c r="J3381" s="6" t="s">
        <v>80</v>
      </c>
    </row>
    <row r="3382" spans="1:10" x14ac:dyDescent="0.25">
      <c r="A3382" s="5" t="str">
        <f t="shared" si="52"/>
        <v/>
      </c>
      <c r="B3382" t="s">
        <v>92</v>
      </c>
      <c r="C3382" t="s">
        <v>103</v>
      </c>
      <c r="D3382" s="8" t="s">
        <v>46</v>
      </c>
      <c r="E3382">
        <v>21</v>
      </c>
      <c r="F3382">
        <v>1.2319477796554565</v>
      </c>
      <c r="G3382">
        <v>1.2344634532928467</v>
      </c>
      <c r="H3382">
        <v>5.695883184671402E-3</v>
      </c>
      <c r="I3382">
        <v>71.195878962522599</v>
      </c>
      <c r="J3382" s="6" t="s">
        <v>80</v>
      </c>
    </row>
    <row r="3383" spans="1:10" x14ac:dyDescent="0.25">
      <c r="A3383" s="5" t="str">
        <f t="shared" si="52"/>
        <v/>
      </c>
      <c r="B3383" t="s">
        <v>92</v>
      </c>
      <c r="C3383" t="s">
        <v>103</v>
      </c>
      <c r="D3383" s="8" t="s">
        <v>46</v>
      </c>
      <c r="E3383">
        <v>22</v>
      </c>
      <c r="F3383">
        <v>1.1548748016357422</v>
      </c>
      <c r="G3383">
        <v>1.1555016040802002</v>
      </c>
      <c r="H3383">
        <v>5.5196946486830711E-3</v>
      </c>
      <c r="I3383">
        <v>69.375989394788434</v>
      </c>
      <c r="J3383" s="6" t="s">
        <v>80</v>
      </c>
    </row>
    <row r="3384" spans="1:10" x14ac:dyDescent="0.25">
      <c r="A3384" s="5" t="str">
        <f t="shared" si="52"/>
        <v/>
      </c>
      <c r="B3384" t="s">
        <v>92</v>
      </c>
      <c r="C3384" t="s">
        <v>103</v>
      </c>
      <c r="D3384" s="8" t="s">
        <v>46</v>
      </c>
      <c r="E3384">
        <v>23</v>
      </c>
      <c r="F3384">
        <v>1.0450094938278198</v>
      </c>
      <c r="G3384">
        <v>1.0518206357955933</v>
      </c>
      <c r="H3384">
        <v>5.7117072865366936E-3</v>
      </c>
      <c r="I3384">
        <v>68.035591008618212</v>
      </c>
      <c r="J3384" s="6" t="s">
        <v>80</v>
      </c>
    </row>
    <row r="3385" spans="1:10" x14ac:dyDescent="0.25">
      <c r="A3385" s="5" t="str">
        <f t="shared" si="52"/>
        <v/>
      </c>
      <c r="B3385" t="s">
        <v>92</v>
      </c>
      <c r="C3385" t="s">
        <v>103</v>
      </c>
      <c r="D3385" s="8" t="s">
        <v>46</v>
      </c>
      <c r="E3385">
        <v>24</v>
      </c>
      <c r="F3385">
        <v>0.86913055181503296</v>
      </c>
      <c r="G3385">
        <v>0.89109450578689575</v>
      </c>
      <c r="H3385">
        <v>5.5132652632892132E-3</v>
      </c>
      <c r="I3385">
        <v>66.707656484131618</v>
      </c>
      <c r="J3385" s="6" t="s">
        <v>80</v>
      </c>
    </row>
    <row r="3386" spans="1:10" x14ac:dyDescent="0.25">
      <c r="A3386" s="5" t="str">
        <f t="shared" si="52"/>
        <v/>
      </c>
      <c r="B3386" t="s">
        <v>92</v>
      </c>
      <c r="C3386" t="s">
        <v>103</v>
      </c>
      <c r="D3386" s="8" t="s">
        <v>76</v>
      </c>
      <c r="E3386">
        <v>1</v>
      </c>
      <c r="F3386">
        <v>0.75652974843978882</v>
      </c>
      <c r="G3386">
        <v>0.8091278076171875</v>
      </c>
      <c r="H3386">
        <v>4.0681455284357071E-2</v>
      </c>
      <c r="I3386">
        <v>68.682165898616773</v>
      </c>
      <c r="J3386" s="6" t="s">
        <v>80</v>
      </c>
    </row>
    <row r="3387" spans="1:10" x14ac:dyDescent="0.25">
      <c r="A3387" s="5" t="str">
        <f t="shared" si="52"/>
        <v/>
      </c>
      <c r="B3387" t="s">
        <v>92</v>
      </c>
      <c r="C3387" t="s">
        <v>103</v>
      </c>
      <c r="D3387" s="8" t="s">
        <v>77</v>
      </c>
      <c r="E3387">
        <v>1</v>
      </c>
      <c r="F3387">
        <v>0.73054981231689453</v>
      </c>
      <c r="G3387">
        <v>0.68573170900344849</v>
      </c>
      <c r="H3387">
        <v>1.6095811501145363E-2</v>
      </c>
      <c r="I3387">
        <v>59.714333501006159</v>
      </c>
      <c r="J3387" s="6" t="s">
        <v>80</v>
      </c>
    </row>
    <row r="3388" spans="1:10" x14ac:dyDescent="0.25">
      <c r="A3388" s="5" t="str">
        <f t="shared" si="52"/>
        <v/>
      </c>
      <c r="B3388" t="s">
        <v>92</v>
      </c>
      <c r="C3388" t="s">
        <v>103</v>
      </c>
      <c r="D3388" s="8" t="s">
        <v>76</v>
      </c>
      <c r="E3388">
        <v>2</v>
      </c>
      <c r="F3388">
        <v>0.68022370338439941</v>
      </c>
      <c r="G3388">
        <v>0.73053526878356934</v>
      </c>
      <c r="H3388">
        <v>3.7556279450654984E-2</v>
      </c>
      <c r="I3388">
        <v>68.058801843318491</v>
      </c>
      <c r="J3388" s="6" t="s">
        <v>80</v>
      </c>
    </row>
    <row r="3389" spans="1:10" x14ac:dyDescent="0.25">
      <c r="A3389" s="5" t="str">
        <f t="shared" si="52"/>
        <v/>
      </c>
      <c r="B3389" t="s">
        <v>92</v>
      </c>
      <c r="C3389" t="s">
        <v>103</v>
      </c>
      <c r="D3389" s="8" t="s">
        <v>77</v>
      </c>
      <c r="E3389">
        <v>2</v>
      </c>
      <c r="F3389">
        <v>0.66402560472488403</v>
      </c>
      <c r="G3389">
        <v>0.62828004360198975</v>
      </c>
      <c r="H3389">
        <v>1.5031765215098858E-2</v>
      </c>
      <c r="I3389">
        <v>58.025968309854896</v>
      </c>
      <c r="J3389" s="6" t="s">
        <v>80</v>
      </c>
    </row>
    <row r="3390" spans="1:10" x14ac:dyDescent="0.25">
      <c r="A3390" s="5" t="str">
        <f t="shared" si="52"/>
        <v/>
      </c>
      <c r="B3390" t="s">
        <v>92</v>
      </c>
      <c r="C3390" t="s">
        <v>103</v>
      </c>
      <c r="D3390" s="8" t="s">
        <v>76</v>
      </c>
      <c r="E3390">
        <v>3</v>
      </c>
      <c r="F3390">
        <v>0.62425082921981812</v>
      </c>
      <c r="G3390">
        <v>0.65171456336975098</v>
      </c>
      <c r="H3390">
        <v>3.2364711165428162E-2</v>
      </c>
      <c r="I3390">
        <v>68.462684331798073</v>
      </c>
      <c r="J3390" s="6" t="s">
        <v>80</v>
      </c>
    </row>
    <row r="3391" spans="1:10" x14ac:dyDescent="0.25">
      <c r="A3391" s="5" t="str">
        <f t="shared" si="52"/>
        <v/>
      </c>
      <c r="B3391" t="s">
        <v>92</v>
      </c>
      <c r="C3391" t="s">
        <v>103</v>
      </c>
      <c r="D3391" s="8" t="s">
        <v>77</v>
      </c>
      <c r="E3391">
        <v>3</v>
      </c>
      <c r="F3391">
        <v>0.61813312768936157</v>
      </c>
      <c r="G3391">
        <v>0.60187059640884399</v>
      </c>
      <c r="H3391">
        <v>1.3410801999270916E-2</v>
      </c>
      <c r="I3391">
        <v>56.488993963781461</v>
      </c>
      <c r="J3391" s="6" t="s">
        <v>80</v>
      </c>
    </row>
    <row r="3392" spans="1:10" x14ac:dyDescent="0.25">
      <c r="A3392" s="5" t="str">
        <f t="shared" si="52"/>
        <v/>
      </c>
      <c r="B3392" t="s">
        <v>92</v>
      </c>
      <c r="C3392" t="s">
        <v>103</v>
      </c>
      <c r="D3392" s="8" t="s">
        <v>77</v>
      </c>
      <c r="E3392">
        <v>4</v>
      </c>
      <c r="F3392">
        <v>0.59522062540054321</v>
      </c>
      <c r="G3392">
        <v>0.57482093572616577</v>
      </c>
      <c r="H3392">
        <v>1.1717486195266247E-2</v>
      </c>
      <c r="I3392">
        <v>55.287469818909742</v>
      </c>
      <c r="J3392" s="6" t="s">
        <v>80</v>
      </c>
    </row>
    <row r="3393" spans="1:10" x14ac:dyDescent="0.25">
      <c r="A3393" s="5" t="str">
        <f t="shared" si="52"/>
        <v/>
      </c>
      <c r="B3393" t="s">
        <v>92</v>
      </c>
      <c r="C3393" t="s">
        <v>103</v>
      </c>
      <c r="D3393" s="8" t="s">
        <v>76</v>
      </c>
      <c r="E3393">
        <v>4</v>
      </c>
      <c r="F3393">
        <v>0.58807379007339478</v>
      </c>
      <c r="G3393">
        <v>0.60126382112503052</v>
      </c>
      <c r="H3393">
        <v>2.7928095310926437E-2</v>
      </c>
      <c r="I3393">
        <v>66.698467741935403</v>
      </c>
      <c r="J3393" s="6" t="s">
        <v>80</v>
      </c>
    </row>
    <row r="3394" spans="1:10" x14ac:dyDescent="0.25">
      <c r="A3394" s="5" t="str">
        <f t="shared" ref="A3394:A3457" si="53">IF(AND(category = B3394, subcategory=C3394, reportdate = D3394), E3394, "")</f>
        <v/>
      </c>
      <c r="B3394" t="s">
        <v>92</v>
      </c>
      <c r="C3394" t="s">
        <v>103</v>
      </c>
      <c r="D3394" s="8" t="s">
        <v>76</v>
      </c>
      <c r="E3394">
        <v>5</v>
      </c>
      <c r="F3394">
        <v>0.57626038789749146</v>
      </c>
      <c r="G3394">
        <v>0.58611410856246948</v>
      </c>
      <c r="H3394">
        <v>2.4799976497888565E-2</v>
      </c>
      <c r="I3394">
        <v>66.382983870967308</v>
      </c>
      <c r="J3394" s="6" t="s">
        <v>80</v>
      </c>
    </row>
    <row r="3395" spans="1:10" x14ac:dyDescent="0.25">
      <c r="A3395" s="5" t="str">
        <f t="shared" si="53"/>
        <v/>
      </c>
      <c r="B3395" t="s">
        <v>92</v>
      </c>
      <c r="C3395" t="s">
        <v>103</v>
      </c>
      <c r="D3395" s="8" t="s">
        <v>77</v>
      </c>
      <c r="E3395">
        <v>5</v>
      </c>
      <c r="F3395">
        <v>0.58546328544616699</v>
      </c>
      <c r="G3395">
        <v>0.5708351731300354</v>
      </c>
      <c r="H3395">
        <v>1.0482578538358212E-2</v>
      </c>
      <c r="I3395">
        <v>54.443176559357362</v>
      </c>
      <c r="J3395" s="6" t="s">
        <v>80</v>
      </c>
    </row>
    <row r="3396" spans="1:10" x14ac:dyDescent="0.25">
      <c r="A3396" s="5" t="str">
        <f t="shared" si="53"/>
        <v/>
      </c>
      <c r="B3396" t="s">
        <v>92</v>
      </c>
      <c r="C3396" t="s">
        <v>103</v>
      </c>
      <c r="D3396" s="8" t="s">
        <v>76</v>
      </c>
      <c r="E3396">
        <v>6</v>
      </c>
      <c r="F3396">
        <v>0.58381259441375732</v>
      </c>
      <c r="G3396">
        <v>0.59339398145675659</v>
      </c>
      <c r="H3396">
        <v>2.1745746955275536E-2</v>
      </c>
      <c r="I3396">
        <v>65.45279953917003</v>
      </c>
      <c r="J3396" s="6" t="s">
        <v>80</v>
      </c>
    </row>
    <row r="3397" spans="1:10" x14ac:dyDescent="0.25">
      <c r="A3397" s="5" t="str">
        <f t="shared" si="53"/>
        <v/>
      </c>
      <c r="B3397" t="s">
        <v>92</v>
      </c>
      <c r="C3397" t="s">
        <v>103</v>
      </c>
      <c r="D3397" s="8" t="s">
        <v>77</v>
      </c>
      <c r="E3397">
        <v>6</v>
      </c>
      <c r="F3397">
        <v>0.60856717824935913</v>
      </c>
      <c r="G3397">
        <v>0.60672259330749512</v>
      </c>
      <c r="H3397">
        <v>8.8542373850941658E-3</v>
      </c>
      <c r="I3397">
        <v>53.943963782695654</v>
      </c>
      <c r="J3397" s="6" t="s">
        <v>80</v>
      </c>
    </row>
    <row r="3398" spans="1:10" x14ac:dyDescent="0.25">
      <c r="A3398" s="5" t="str">
        <f t="shared" si="53"/>
        <v/>
      </c>
      <c r="B3398" t="s">
        <v>92</v>
      </c>
      <c r="C3398" t="s">
        <v>103</v>
      </c>
      <c r="D3398" s="8" t="s">
        <v>77</v>
      </c>
      <c r="E3398">
        <v>7</v>
      </c>
      <c r="F3398">
        <v>0.68260353803634644</v>
      </c>
      <c r="G3398">
        <v>0.68881171941757202</v>
      </c>
      <c r="H3398">
        <v>8.8284211233258247E-3</v>
      </c>
      <c r="I3398">
        <v>53.935734406438989</v>
      </c>
      <c r="J3398" s="6" t="s">
        <v>80</v>
      </c>
    </row>
    <row r="3399" spans="1:10" x14ac:dyDescent="0.25">
      <c r="A3399" s="5" t="str">
        <f t="shared" si="53"/>
        <v/>
      </c>
      <c r="B3399" t="s">
        <v>92</v>
      </c>
      <c r="C3399" t="s">
        <v>103</v>
      </c>
      <c r="D3399" s="8" t="s">
        <v>76</v>
      </c>
      <c r="E3399">
        <v>7</v>
      </c>
      <c r="F3399">
        <v>0.65171205997467041</v>
      </c>
      <c r="G3399">
        <v>0.68456047773361206</v>
      </c>
      <c r="H3399">
        <v>1.9118485972285271E-2</v>
      </c>
      <c r="I3399">
        <v>64.229965437788778</v>
      </c>
      <c r="J3399" s="6" t="s">
        <v>80</v>
      </c>
    </row>
    <row r="3400" spans="1:10" x14ac:dyDescent="0.25">
      <c r="A3400" s="5" t="str">
        <f t="shared" si="53"/>
        <v/>
      </c>
      <c r="B3400" t="s">
        <v>92</v>
      </c>
      <c r="C3400" t="s">
        <v>103</v>
      </c>
      <c r="D3400" s="8" t="s">
        <v>76</v>
      </c>
      <c r="E3400">
        <v>8</v>
      </c>
      <c r="F3400">
        <v>0.74170750379562378</v>
      </c>
      <c r="G3400">
        <v>0.71920406818389893</v>
      </c>
      <c r="H3400">
        <v>2.0460609346628189E-2</v>
      </c>
      <c r="I3400">
        <v>64.546313364054356</v>
      </c>
      <c r="J3400" s="6" t="s">
        <v>80</v>
      </c>
    </row>
    <row r="3401" spans="1:10" x14ac:dyDescent="0.25">
      <c r="A3401" s="5" t="str">
        <f t="shared" si="53"/>
        <v/>
      </c>
      <c r="B3401" t="s">
        <v>92</v>
      </c>
      <c r="C3401" t="s">
        <v>103</v>
      </c>
      <c r="D3401" s="8" t="s">
        <v>77</v>
      </c>
      <c r="E3401">
        <v>8</v>
      </c>
      <c r="F3401">
        <v>0.68216639757156372</v>
      </c>
      <c r="G3401">
        <v>0.68428748846054077</v>
      </c>
      <c r="H3401">
        <v>9.1473143547773361E-3</v>
      </c>
      <c r="I3401">
        <v>53.694177565389658</v>
      </c>
      <c r="J3401" s="6" t="s">
        <v>80</v>
      </c>
    </row>
    <row r="3402" spans="1:10" x14ac:dyDescent="0.25">
      <c r="A3402" s="5" t="str">
        <f t="shared" si="53"/>
        <v/>
      </c>
      <c r="B3402" t="s">
        <v>92</v>
      </c>
      <c r="C3402" t="s">
        <v>103</v>
      </c>
      <c r="D3402" s="8" t="s">
        <v>76</v>
      </c>
      <c r="E3402">
        <v>9</v>
      </c>
      <c r="F3402">
        <v>0.61102771759033203</v>
      </c>
      <c r="G3402">
        <v>0.64721745252609253</v>
      </c>
      <c r="H3402">
        <v>2.5040503591299057E-2</v>
      </c>
      <c r="I3402">
        <v>70.208029953917148</v>
      </c>
      <c r="J3402" s="6" t="s">
        <v>80</v>
      </c>
    </row>
    <row r="3403" spans="1:10" x14ac:dyDescent="0.25">
      <c r="A3403" s="5" t="str">
        <f t="shared" si="53"/>
        <v/>
      </c>
      <c r="B3403" t="s">
        <v>92</v>
      </c>
      <c r="C3403" t="s">
        <v>103</v>
      </c>
      <c r="D3403" s="8" t="s">
        <v>77</v>
      </c>
      <c r="E3403">
        <v>9</v>
      </c>
      <c r="F3403">
        <v>0.49107310175895691</v>
      </c>
      <c r="G3403">
        <v>0.47038975358009338</v>
      </c>
      <c r="H3403">
        <v>9.6926791593432426E-3</v>
      </c>
      <c r="I3403">
        <v>57.852542756542562</v>
      </c>
      <c r="J3403" s="6" t="s">
        <v>80</v>
      </c>
    </row>
    <row r="3404" spans="1:10" x14ac:dyDescent="0.25">
      <c r="A3404" s="5" t="str">
        <f t="shared" si="53"/>
        <v/>
      </c>
      <c r="B3404" t="s">
        <v>92</v>
      </c>
      <c r="C3404" t="s">
        <v>103</v>
      </c>
      <c r="D3404" s="8" t="s">
        <v>76</v>
      </c>
      <c r="E3404">
        <v>10</v>
      </c>
      <c r="F3404">
        <v>0.51396113634109497</v>
      </c>
      <c r="G3404">
        <v>0.51439148187637329</v>
      </c>
      <c r="H3404">
        <v>2.8424510732293129E-2</v>
      </c>
      <c r="I3404">
        <v>77.061209677418461</v>
      </c>
      <c r="J3404" s="6" t="s">
        <v>80</v>
      </c>
    </row>
    <row r="3405" spans="1:10" x14ac:dyDescent="0.25">
      <c r="A3405" s="5" t="str">
        <f t="shared" si="53"/>
        <v/>
      </c>
      <c r="B3405" t="s">
        <v>92</v>
      </c>
      <c r="C3405" t="s">
        <v>103</v>
      </c>
      <c r="D3405" s="8" t="s">
        <v>77</v>
      </c>
      <c r="E3405">
        <v>10</v>
      </c>
      <c r="F3405">
        <v>0.2808496356010437</v>
      </c>
      <c r="G3405">
        <v>0.26091015338897705</v>
      </c>
      <c r="H3405">
        <v>1.0755051858723164E-2</v>
      </c>
      <c r="I3405">
        <v>65.303287223340462</v>
      </c>
      <c r="J3405" s="6" t="s">
        <v>80</v>
      </c>
    </row>
    <row r="3406" spans="1:10" x14ac:dyDescent="0.25">
      <c r="A3406" s="5" t="str">
        <f t="shared" si="53"/>
        <v/>
      </c>
      <c r="B3406" t="s">
        <v>92</v>
      </c>
      <c r="C3406" t="s">
        <v>103</v>
      </c>
      <c r="D3406" s="8" t="s">
        <v>77</v>
      </c>
      <c r="E3406">
        <v>11</v>
      </c>
      <c r="F3406">
        <v>9.7182326018810272E-2</v>
      </c>
      <c r="G3406">
        <v>7.3776751756668091E-2</v>
      </c>
      <c r="H3406">
        <v>1.239214651286602E-2</v>
      </c>
      <c r="I3406">
        <v>73.417907444669154</v>
      </c>
      <c r="J3406" s="6" t="s">
        <v>80</v>
      </c>
    </row>
    <row r="3407" spans="1:10" x14ac:dyDescent="0.25">
      <c r="A3407" s="5" t="str">
        <f t="shared" si="53"/>
        <v/>
      </c>
      <c r="B3407" t="s">
        <v>92</v>
      </c>
      <c r="C3407" t="s">
        <v>103</v>
      </c>
      <c r="D3407" s="8" t="s">
        <v>76</v>
      </c>
      <c r="E3407">
        <v>11</v>
      </c>
      <c r="F3407">
        <v>0.42260846495628357</v>
      </c>
      <c r="G3407">
        <v>0.39779642224311829</v>
      </c>
      <c r="H3407">
        <v>3.0785262584686279E-2</v>
      </c>
      <c r="I3407">
        <v>80.731751152074111</v>
      </c>
      <c r="J3407" s="6" t="s">
        <v>80</v>
      </c>
    </row>
    <row r="3408" spans="1:10" x14ac:dyDescent="0.25">
      <c r="A3408" s="5" t="str">
        <f t="shared" si="53"/>
        <v/>
      </c>
      <c r="B3408" t="s">
        <v>92</v>
      </c>
      <c r="C3408" t="s">
        <v>103</v>
      </c>
      <c r="D3408" s="8" t="s">
        <v>76</v>
      </c>
      <c r="E3408">
        <v>12</v>
      </c>
      <c r="F3408">
        <v>0.3557509183883667</v>
      </c>
      <c r="G3408">
        <v>0.34579014778137207</v>
      </c>
      <c r="H3408">
        <v>3.462599590420723E-2</v>
      </c>
      <c r="I3408">
        <v>83.756105990783425</v>
      </c>
      <c r="J3408" s="6" t="s">
        <v>80</v>
      </c>
    </row>
    <row r="3409" spans="1:10" x14ac:dyDescent="0.25">
      <c r="A3409" s="5" t="str">
        <f t="shared" si="53"/>
        <v/>
      </c>
      <c r="B3409" t="s">
        <v>92</v>
      </c>
      <c r="C3409" t="s">
        <v>103</v>
      </c>
      <c r="D3409" s="8" t="s">
        <v>77</v>
      </c>
      <c r="E3409">
        <v>12</v>
      </c>
      <c r="F3409">
        <v>-2.0744757726788521E-2</v>
      </c>
      <c r="G3409">
        <v>-4.3418824672698975E-2</v>
      </c>
      <c r="H3409">
        <v>1.4102596789598465E-2</v>
      </c>
      <c r="I3409">
        <v>78.581886317904448</v>
      </c>
      <c r="J3409" s="6" t="s">
        <v>80</v>
      </c>
    </row>
    <row r="3410" spans="1:10" x14ac:dyDescent="0.25">
      <c r="A3410" s="5" t="str">
        <f t="shared" si="53"/>
        <v/>
      </c>
      <c r="B3410" t="s">
        <v>92</v>
      </c>
      <c r="C3410" t="s">
        <v>103</v>
      </c>
      <c r="D3410" s="8" t="s">
        <v>77</v>
      </c>
      <c r="E3410">
        <v>13</v>
      </c>
      <c r="F3410">
        <v>-2.2107699885964394E-2</v>
      </c>
      <c r="G3410">
        <v>-5.6571081280708313E-2</v>
      </c>
      <c r="H3410">
        <v>1.559034176170826E-2</v>
      </c>
      <c r="I3410">
        <v>80.695382293763501</v>
      </c>
      <c r="J3410" s="6" t="s">
        <v>80</v>
      </c>
    </row>
    <row r="3411" spans="1:10" x14ac:dyDescent="0.25">
      <c r="A3411" s="5" t="str">
        <f t="shared" si="53"/>
        <v/>
      </c>
      <c r="B3411" t="s">
        <v>92</v>
      </c>
      <c r="C3411" t="s">
        <v>103</v>
      </c>
      <c r="D3411" s="8" t="s">
        <v>76</v>
      </c>
      <c r="E3411">
        <v>13</v>
      </c>
      <c r="F3411">
        <v>0.37978574633598328</v>
      </c>
      <c r="G3411">
        <v>0.35838323831558228</v>
      </c>
      <c r="H3411">
        <v>3.8910146802663803E-2</v>
      </c>
      <c r="I3411">
        <v>86.111635944701135</v>
      </c>
      <c r="J3411" s="6" t="s">
        <v>80</v>
      </c>
    </row>
    <row r="3412" spans="1:10" x14ac:dyDescent="0.25">
      <c r="A3412" s="5" t="str">
        <f t="shared" si="53"/>
        <v/>
      </c>
      <c r="B3412" t="s">
        <v>92</v>
      </c>
      <c r="C3412" t="s">
        <v>103</v>
      </c>
      <c r="D3412" s="8" t="s">
        <v>77</v>
      </c>
      <c r="E3412">
        <v>14</v>
      </c>
      <c r="F3412">
        <v>7.0065215229988098E-2</v>
      </c>
      <c r="G3412">
        <v>1.5275953337550163E-2</v>
      </c>
      <c r="H3412">
        <v>1.7624108120799065E-2</v>
      </c>
      <c r="I3412">
        <v>82.502344064384303</v>
      </c>
      <c r="J3412" s="6" t="s">
        <v>80</v>
      </c>
    </row>
    <row r="3413" spans="1:10" x14ac:dyDescent="0.25">
      <c r="A3413" s="5" t="str">
        <f t="shared" si="53"/>
        <v/>
      </c>
      <c r="B3413" t="s">
        <v>92</v>
      </c>
      <c r="C3413" t="s">
        <v>103</v>
      </c>
      <c r="D3413" s="8" t="s">
        <v>76</v>
      </c>
      <c r="E3413">
        <v>14</v>
      </c>
      <c r="F3413">
        <v>0.46343904733657837</v>
      </c>
      <c r="G3413">
        <v>0.47947850823402405</v>
      </c>
      <c r="H3413">
        <v>4.4732358306646347E-2</v>
      </c>
      <c r="I3413">
        <v>86.715322580644468</v>
      </c>
      <c r="J3413" s="6" t="s">
        <v>80</v>
      </c>
    </row>
    <row r="3414" spans="1:10" x14ac:dyDescent="0.25">
      <c r="A3414" s="5" t="str">
        <f t="shared" si="53"/>
        <v/>
      </c>
      <c r="B3414" t="s">
        <v>92</v>
      </c>
      <c r="C3414" t="s">
        <v>103</v>
      </c>
      <c r="D3414" s="8" t="s">
        <v>77</v>
      </c>
      <c r="E3414">
        <v>15</v>
      </c>
      <c r="F3414">
        <v>0.26151359081268311</v>
      </c>
      <c r="G3414">
        <v>0.1855902373790741</v>
      </c>
      <c r="H3414">
        <v>1.9116880372166634E-2</v>
      </c>
      <c r="I3414">
        <v>84.165794768610823</v>
      </c>
      <c r="J3414" s="6" t="s">
        <v>80</v>
      </c>
    </row>
    <row r="3415" spans="1:10" x14ac:dyDescent="0.25">
      <c r="A3415" s="5" t="str">
        <f t="shared" si="53"/>
        <v/>
      </c>
      <c r="B3415" t="s">
        <v>92</v>
      </c>
      <c r="C3415" t="s">
        <v>103</v>
      </c>
      <c r="D3415" s="8" t="s">
        <v>76</v>
      </c>
      <c r="E3415">
        <v>15</v>
      </c>
      <c r="F3415">
        <v>0.64251875877380371</v>
      </c>
      <c r="G3415">
        <v>0.70920097827911377</v>
      </c>
      <c r="H3415">
        <v>5.0260331481695175E-2</v>
      </c>
      <c r="I3415">
        <v>87.990783410137823</v>
      </c>
      <c r="J3415" s="6" t="s">
        <v>80</v>
      </c>
    </row>
    <row r="3416" spans="1:10" x14ac:dyDescent="0.25">
      <c r="A3416" s="5" t="str">
        <f t="shared" si="53"/>
        <v/>
      </c>
      <c r="B3416" t="s">
        <v>92</v>
      </c>
      <c r="C3416" t="s">
        <v>103</v>
      </c>
      <c r="D3416" s="8" t="s">
        <v>77</v>
      </c>
      <c r="E3416">
        <v>16</v>
      </c>
      <c r="F3416">
        <v>0.555023193359375</v>
      </c>
      <c r="G3416">
        <v>0.46795925498008728</v>
      </c>
      <c r="H3416">
        <v>2.0575517788529396E-2</v>
      </c>
      <c r="I3416">
        <v>84.842454728368395</v>
      </c>
      <c r="J3416" s="6" t="s">
        <v>80</v>
      </c>
    </row>
    <row r="3417" spans="1:10" x14ac:dyDescent="0.25">
      <c r="A3417" s="5" t="str">
        <f t="shared" si="53"/>
        <v/>
      </c>
      <c r="B3417" t="s">
        <v>92</v>
      </c>
      <c r="C3417" t="s">
        <v>103</v>
      </c>
      <c r="D3417" s="8" t="s">
        <v>76</v>
      </c>
      <c r="E3417">
        <v>16</v>
      </c>
      <c r="F3417">
        <v>0.94872206449508667</v>
      </c>
      <c r="G3417">
        <v>0.96862083673477173</v>
      </c>
      <c r="H3417">
        <v>5.2468985319137573E-2</v>
      </c>
      <c r="I3417">
        <v>87.270276497695377</v>
      </c>
      <c r="J3417" s="6" t="s">
        <v>80</v>
      </c>
    </row>
    <row r="3418" spans="1:10" x14ac:dyDescent="0.25">
      <c r="A3418" s="5" t="str">
        <f t="shared" si="53"/>
        <v/>
      </c>
      <c r="B3418" t="s">
        <v>92</v>
      </c>
      <c r="C3418" t="s">
        <v>103</v>
      </c>
      <c r="D3418" s="8" t="s">
        <v>77</v>
      </c>
      <c r="E3418">
        <v>17</v>
      </c>
      <c r="F3418">
        <v>0.86711233854293823</v>
      </c>
      <c r="G3418">
        <v>0.84455275535583496</v>
      </c>
      <c r="H3418">
        <v>2.1488921716809273E-2</v>
      </c>
      <c r="I3418">
        <v>85.217731388324069</v>
      </c>
      <c r="J3418" s="6" t="s">
        <v>80</v>
      </c>
    </row>
    <row r="3419" spans="1:10" x14ac:dyDescent="0.25">
      <c r="A3419" s="5" t="str">
        <f t="shared" si="53"/>
        <v/>
      </c>
      <c r="B3419" t="s">
        <v>92</v>
      </c>
      <c r="C3419" t="s">
        <v>103</v>
      </c>
      <c r="D3419" s="8" t="s">
        <v>76</v>
      </c>
      <c r="E3419">
        <v>17</v>
      </c>
      <c r="F3419">
        <v>1.2210909128189087</v>
      </c>
      <c r="G3419">
        <v>1.2397315502166748</v>
      </c>
      <c r="H3419">
        <v>5.3474564105272293E-2</v>
      </c>
      <c r="I3419">
        <v>83.386635944699279</v>
      </c>
      <c r="J3419" s="6" t="s">
        <v>80</v>
      </c>
    </row>
    <row r="3420" spans="1:10" x14ac:dyDescent="0.25">
      <c r="A3420" s="5" t="str">
        <f t="shared" si="53"/>
        <v/>
      </c>
      <c r="B3420" t="s">
        <v>92</v>
      </c>
      <c r="C3420" t="s">
        <v>103</v>
      </c>
      <c r="D3420" s="8" t="s">
        <v>76</v>
      </c>
      <c r="E3420">
        <v>18</v>
      </c>
      <c r="F3420">
        <v>1.3747239112854004</v>
      </c>
      <c r="G3420">
        <v>1.3952339887619019</v>
      </c>
      <c r="H3420">
        <v>5.2019037306308746E-2</v>
      </c>
      <c r="I3420">
        <v>79.122465437787341</v>
      </c>
      <c r="J3420" s="6" t="s">
        <v>80</v>
      </c>
    </row>
    <row r="3421" spans="1:10" x14ac:dyDescent="0.25">
      <c r="A3421" s="5" t="str">
        <f t="shared" si="53"/>
        <v/>
      </c>
      <c r="B3421" t="s">
        <v>92</v>
      </c>
      <c r="C3421" t="s">
        <v>103</v>
      </c>
      <c r="D3421" s="8" t="s">
        <v>77</v>
      </c>
      <c r="E3421">
        <v>18</v>
      </c>
      <c r="F3421">
        <v>1.1479229927062988</v>
      </c>
      <c r="G3421">
        <v>1.1347880363464355</v>
      </c>
      <c r="H3421">
        <v>2.1627843379974365E-2</v>
      </c>
      <c r="I3421">
        <v>84.084114688127912</v>
      </c>
      <c r="J3421" s="6" t="s">
        <v>80</v>
      </c>
    </row>
    <row r="3422" spans="1:10" x14ac:dyDescent="0.25">
      <c r="A3422" s="5" t="str">
        <f t="shared" si="53"/>
        <v/>
      </c>
      <c r="B3422" t="s">
        <v>92</v>
      </c>
      <c r="C3422" t="s">
        <v>103</v>
      </c>
      <c r="D3422" s="8" t="s">
        <v>76</v>
      </c>
      <c r="E3422">
        <v>19</v>
      </c>
      <c r="F3422">
        <v>1.4340147972106934</v>
      </c>
      <c r="G3422">
        <v>1.4513752460479736</v>
      </c>
      <c r="H3422">
        <v>4.9130614846944809E-2</v>
      </c>
      <c r="I3422">
        <v>74.325576036866337</v>
      </c>
      <c r="J3422" s="6" t="s">
        <v>80</v>
      </c>
    </row>
    <row r="3423" spans="1:10" x14ac:dyDescent="0.25">
      <c r="A3423" s="5" t="str">
        <f t="shared" si="53"/>
        <v/>
      </c>
      <c r="B3423" t="s">
        <v>92</v>
      </c>
      <c r="C3423" t="s">
        <v>103</v>
      </c>
      <c r="D3423" s="8" t="s">
        <v>77</v>
      </c>
      <c r="E3423">
        <v>19</v>
      </c>
      <c r="F3423">
        <v>1.2842926979064941</v>
      </c>
      <c r="G3423">
        <v>1.2348408699035645</v>
      </c>
      <c r="H3423">
        <v>2.1284297108650208E-2</v>
      </c>
      <c r="I3423">
        <v>81.329142354125054</v>
      </c>
      <c r="J3423" s="6" t="s">
        <v>80</v>
      </c>
    </row>
    <row r="3424" spans="1:10" x14ac:dyDescent="0.25">
      <c r="A3424" s="5" t="str">
        <f t="shared" si="53"/>
        <v/>
      </c>
      <c r="B3424" t="s">
        <v>92</v>
      </c>
      <c r="C3424" t="s">
        <v>103</v>
      </c>
      <c r="D3424" s="8" t="s">
        <v>76</v>
      </c>
      <c r="E3424">
        <v>20</v>
      </c>
      <c r="F3424">
        <v>1.4863557815551758</v>
      </c>
      <c r="G3424">
        <v>1.5154770612716675</v>
      </c>
      <c r="H3424">
        <v>4.8213664442300797E-2</v>
      </c>
      <c r="I3424">
        <v>68.588836405530358</v>
      </c>
      <c r="J3424" s="6" t="s">
        <v>80</v>
      </c>
    </row>
    <row r="3425" spans="1:10" x14ac:dyDescent="0.25">
      <c r="A3425" s="5" t="str">
        <f t="shared" si="53"/>
        <v/>
      </c>
      <c r="B3425" t="s">
        <v>92</v>
      </c>
      <c r="C3425" t="s">
        <v>103</v>
      </c>
      <c r="D3425" s="8" t="s">
        <v>77</v>
      </c>
      <c r="E3425">
        <v>20</v>
      </c>
      <c r="F3425">
        <v>1.3332269191741943</v>
      </c>
      <c r="G3425">
        <v>1.274107813835144</v>
      </c>
      <c r="H3425">
        <v>2.0752215757966042E-2</v>
      </c>
      <c r="I3425">
        <v>77.939891851106665</v>
      </c>
      <c r="J3425" s="6" t="s">
        <v>80</v>
      </c>
    </row>
    <row r="3426" spans="1:10" x14ac:dyDescent="0.25">
      <c r="A3426" s="5" t="str">
        <f t="shared" si="53"/>
        <v/>
      </c>
      <c r="B3426" t="s">
        <v>92</v>
      </c>
      <c r="C3426" t="s">
        <v>103</v>
      </c>
      <c r="D3426" s="8" t="s">
        <v>77</v>
      </c>
      <c r="E3426">
        <v>21</v>
      </c>
      <c r="F3426">
        <v>1.2657902240753174</v>
      </c>
      <c r="G3426">
        <v>1.318574070930481</v>
      </c>
      <c r="H3426">
        <v>2.0064042881131172E-2</v>
      </c>
      <c r="I3426">
        <v>72.870196177060691</v>
      </c>
      <c r="J3426" s="6" t="s">
        <v>80</v>
      </c>
    </row>
    <row r="3427" spans="1:10" x14ac:dyDescent="0.25">
      <c r="A3427" s="5" t="str">
        <f t="shared" si="53"/>
        <v/>
      </c>
      <c r="B3427" t="s">
        <v>92</v>
      </c>
      <c r="C3427" t="s">
        <v>103</v>
      </c>
      <c r="D3427" s="8" t="s">
        <v>76</v>
      </c>
      <c r="E3427">
        <v>21</v>
      </c>
      <c r="F3427">
        <v>1.3852922916412354</v>
      </c>
      <c r="G3427">
        <v>1.379034161567688</v>
      </c>
      <c r="H3427">
        <v>4.4680595397949219E-2</v>
      </c>
      <c r="I3427">
        <v>65.900414746543547</v>
      </c>
      <c r="J3427" s="6" t="s">
        <v>80</v>
      </c>
    </row>
    <row r="3428" spans="1:10" x14ac:dyDescent="0.25">
      <c r="A3428" s="5" t="str">
        <f t="shared" si="53"/>
        <v/>
      </c>
      <c r="B3428" t="s">
        <v>92</v>
      </c>
      <c r="C3428" t="s">
        <v>103</v>
      </c>
      <c r="D3428" s="8" t="s">
        <v>77</v>
      </c>
      <c r="E3428">
        <v>22</v>
      </c>
      <c r="F3428">
        <v>1.1654582023620605</v>
      </c>
      <c r="G3428">
        <v>1.2047406435012817</v>
      </c>
      <c r="H3428">
        <v>1.9178884103894234E-2</v>
      </c>
      <c r="I3428">
        <v>69.394828973845406</v>
      </c>
      <c r="J3428" s="6" t="s">
        <v>80</v>
      </c>
    </row>
    <row r="3429" spans="1:10" x14ac:dyDescent="0.25">
      <c r="A3429" s="5" t="str">
        <f t="shared" si="53"/>
        <v/>
      </c>
      <c r="B3429" t="s">
        <v>92</v>
      </c>
      <c r="C3429" t="s">
        <v>103</v>
      </c>
      <c r="D3429" s="8" t="s">
        <v>76</v>
      </c>
      <c r="E3429">
        <v>22</v>
      </c>
      <c r="F3429">
        <v>1.2480790615081787</v>
      </c>
      <c r="G3429">
        <v>1.3020181655883789</v>
      </c>
      <c r="H3429">
        <v>4.5477204024791718E-2</v>
      </c>
      <c r="I3429">
        <v>64.525230414747696</v>
      </c>
      <c r="J3429" s="6" t="s">
        <v>80</v>
      </c>
    </row>
    <row r="3430" spans="1:10" x14ac:dyDescent="0.25">
      <c r="A3430" s="5" t="str">
        <f t="shared" si="53"/>
        <v/>
      </c>
      <c r="B3430" t="s">
        <v>92</v>
      </c>
      <c r="C3430" t="s">
        <v>103</v>
      </c>
      <c r="D3430" s="8" t="s">
        <v>76</v>
      </c>
      <c r="E3430">
        <v>23</v>
      </c>
      <c r="F3430">
        <v>1.0978995561599731</v>
      </c>
      <c r="G3430">
        <v>1.1310427188873291</v>
      </c>
      <c r="H3430">
        <v>4.8419870436191559E-2</v>
      </c>
      <c r="I3430">
        <v>63.283559907834118</v>
      </c>
      <c r="J3430" s="6" t="s">
        <v>80</v>
      </c>
    </row>
    <row r="3431" spans="1:10" x14ac:dyDescent="0.25">
      <c r="A3431" s="5" t="str">
        <f t="shared" si="53"/>
        <v/>
      </c>
      <c r="B3431" t="s">
        <v>92</v>
      </c>
      <c r="C3431" t="s">
        <v>103</v>
      </c>
      <c r="D3431" s="8" t="s">
        <v>77</v>
      </c>
      <c r="E3431">
        <v>23</v>
      </c>
      <c r="F3431">
        <v>1.0701017379760742</v>
      </c>
      <c r="G3431">
        <v>1.066464900970459</v>
      </c>
      <c r="H3431">
        <v>1.9751852378249168E-2</v>
      </c>
      <c r="I3431">
        <v>65.851612173035548</v>
      </c>
      <c r="J3431" s="6" t="s">
        <v>80</v>
      </c>
    </row>
    <row r="3432" spans="1:10" x14ac:dyDescent="0.25">
      <c r="A3432" s="5" t="str">
        <f t="shared" si="53"/>
        <v/>
      </c>
      <c r="B3432" t="s">
        <v>92</v>
      </c>
      <c r="C3432" t="s">
        <v>103</v>
      </c>
      <c r="D3432" s="8" t="s">
        <v>77</v>
      </c>
      <c r="E3432">
        <v>24</v>
      </c>
      <c r="F3432">
        <v>0.89950674772262573</v>
      </c>
      <c r="G3432">
        <v>0.88914573192596436</v>
      </c>
      <c r="H3432">
        <v>1.8009096384048462E-2</v>
      </c>
      <c r="I3432">
        <v>63.383317404429206</v>
      </c>
      <c r="J3432" s="6" t="s">
        <v>80</v>
      </c>
    </row>
    <row r="3433" spans="1:10" x14ac:dyDescent="0.25">
      <c r="A3433" s="5" t="str">
        <f t="shared" si="53"/>
        <v/>
      </c>
      <c r="B3433" t="s">
        <v>92</v>
      </c>
      <c r="C3433" t="s">
        <v>103</v>
      </c>
      <c r="D3433" s="8" t="s">
        <v>76</v>
      </c>
      <c r="E3433">
        <v>24</v>
      </c>
      <c r="F3433">
        <v>0.9274858832359314</v>
      </c>
      <c r="G3433">
        <v>0.92285639047622681</v>
      </c>
      <c r="H3433">
        <v>4.665805771946907E-2</v>
      </c>
      <c r="I3433">
        <v>63.993317972350297</v>
      </c>
      <c r="J3433" s="6" t="s">
        <v>80</v>
      </c>
    </row>
    <row r="3434" spans="1:10" x14ac:dyDescent="0.25">
      <c r="A3434" s="5" t="str">
        <f t="shared" si="53"/>
        <v/>
      </c>
      <c r="B3434" t="s">
        <v>92</v>
      </c>
      <c r="C3434" t="s">
        <v>103</v>
      </c>
      <c r="D3434" s="8" t="s">
        <v>47</v>
      </c>
      <c r="E3434">
        <v>1</v>
      </c>
      <c r="F3434">
        <v>0.78317612409591675</v>
      </c>
      <c r="G3434">
        <v>0.73897933959960938</v>
      </c>
      <c r="H3434">
        <v>1.5468188561499119E-2</v>
      </c>
      <c r="I3434">
        <v>61.527086792453176</v>
      </c>
      <c r="J3434" s="6" t="s">
        <v>80</v>
      </c>
    </row>
    <row r="3435" spans="1:10" x14ac:dyDescent="0.25">
      <c r="A3435" s="5" t="str">
        <f t="shared" si="53"/>
        <v/>
      </c>
      <c r="B3435" t="s">
        <v>92</v>
      </c>
      <c r="C3435" t="s">
        <v>103</v>
      </c>
      <c r="D3435" s="8" t="s">
        <v>47</v>
      </c>
      <c r="E3435">
        <v>2</v>
      </c>
      <c r="F3435">
        <v>0.69223594665527344</v>
      </c>
      <c r="G3435">
        <v>0.65980017185211182</v>
      </c>
      <c r="H3435">
        <v>1.4393514953553677E-2</v>
      </c>
      <c r="I3435">
        <v>59.85880503144918</v>
      </c>
      <c r="J3435" s="6" t="s">
        <v>80</v>
      </c>
    </row>
    <row r="3436" spans="1:10" x14ac:dyDescent="0.25">
      <c r="A3436" s="5" t="str">
        <f t="shared" si="53"/>
        <v/>
      </c>
      <c r="B3436" t="s">
        <v>92</v>
      </c>
      <c r="C3436" t="s">
        <v>103</v>
      </c>
      <c r="D3436" s="8" t="s">
        <v>47</v>
      </c>
      <c r="E3436">
        <v>3</v>
      </c>
      <c r="F3436">
        <v>0.63878500461578369</v>
      </c>
      <c r="G3436">
        <v>0.62184798717498779</v>
      </c>
      <c r="H3436">
        <v>1.2640693224966526E-2</v>
      </c>
      <c r="I3436">
        <v>59.050711949689614</v>
      </c>
      <c r="J3436" s="6" t="s">
        <v>80</v>
      </c>
    </row>
    <row r="3437" spans="1:10" x14ac:dyDescent="0.25">
      <c r="A3437" s="5" t="str">
        <f t="shared" si="53"/>
        <v/>
      </c>
      <c r="B3437" t="s">
        <v>92</v>
      </c>
      <c r="C3437" t="s">
        <v>103</v>
      </c>
      <c r="D3437" s="8" t="s">
        <v>47</v>
      </c>
      <c r="E3437">
        <v>4</v>
      </c>
      <c r="F3437">
        <v>0.61485177278518677</v>
      </c>
      <c r="G3437">
        <v>0.58606517314910889</v>
      </c>
      <c r="H3437">
        <v>1.1188722215592861E-2</v>
      </c>
      <c r="I3437">
        <v>58.057645283016534</v>
      </c>
      <c r="J3437" s="6" t="s">
        <v>80</v>
      </c>
    </row>
    <row r="3438" spans="1:10" x14ac:dyDescent="0.25">
      <c r="A3438" s="5" t="str">
        <f t="shared" si="53"/>
        <v/>
      </c>
      <c r="B3438" t="s">
        <v>92</v>
      </c>
      <c r="C3438" t="s">
        <v>103</v>
      </c>
      <c r="D3438" s="8" t="s">
        <v>47</v>
      </c>
      <c r="E3438">
        <v>5</v>
      </c>
      <c r="F3438">
        <v>0.6106259822845459</v>
      </c>
      <c r="G3438">
        <v>0.57306098937988281</v>
      </c>
      <c r="H3438">
        <v>1.0237677022814751E-2</v>
      </c>
      <c r="I3438">
        <v>57.010621383649109</v>
      </c>
      <c r="J3438" s="6" t="s">
        <v>80</v>
      </c>
    </row>
    <row r="3439" spans="1:10" x14ac:dyDescent="0.25">
      <c r="A3439" s="5" t="str">
        <f t="shared" si="53"/>
        <v/>
      </c>
      <c r="B3439" t="s">
        <v>92</v>
      </c>
      <c r="C3439" t="s">
        <v>103</v>
      </c>
      <c r="D3439" s="8" t="s">
        <v>47</v>
      </c>
      <c r="E3439">
        <v>6</v>
      </c>
      <c r="F3439">
        <v>0.63905715942382813</v>
      </c>
      <c r="G3439">
        <v>0.61358708143234253</v>
      </c>
      <c r="H3439">
        <v>9.1116419062018394E-3</v>
      </c>
      <c r="I3439">
        <v>56.261459119494639</v>
      </c>
      <c r="J3439" s="6" t="s">
        <v>80</v>
      </c>
    </row>
    <row r="3440" spans="1:10" x14ac:dyDescent="0.25">
      <c r="A3440" s="5" t="str">
        <f t="shared" si="53"/>
        <v/>
      </c>
      <c r="B3440" t="s">
        <v>92</v>
      </c>
      <c r="C3440" t="s">
        <v>103</v>
      </c>
      <c r="D3440" s="8" t="s">
        <v>47</v>
      </c>
      <c r="E3440">
        <v>7</v>
      </c>
      <c r="F3440">
        <v>0.71942853927612305</v>
      </c>
      <c r="G3440">
        <v>0.70072036981582642</v>
      </c>
      <c r="H3440">
        <v>9.3448245897889137E-3</v>
      </c>
      <c r="I3440">
        <v>56.054405031443714</v>
      </c>
      <c r="J3440" s="6" t="s">
        <v>80</v>
      </c>
    </row>
    <row r="3441" spans="1:10" x14ac:dyDescent="0.25">
      <c r="A3441" s="5" t="str">
        <f t="shared" si="53"/>
        <v/>
      </c>
      <c r="B3441" t="s">
        <v>92</v>
      </c>
      <c r="C3441" t="s">
        <v>103</v>
      </c>
      <c r="D3441" s="8" t="s">
        <v>47</v>
      </c>
      <c r="E3441">
        <v>8</v>
      </c>
      <c r="F3441">
        <v>0.7099071741104126</v>
      </c>
      <c r="G3441">
        <v>0.69137197732925415</v>
      </c>
      <c r="H3441">
        <v>9.0613318607211113E-3</v>
      </c>
      <c r="I3441">
        <v>56.068098113206489</v>
      </c>
      <c r="J3441" s="6" t="s">
        <v>80</v>
      </c>
    </row>
    <row r="3442" spans="1:10" x14ac:dyDescent="0.25">
      <c r="A3442" s="5" t="str">
        <f t="shared" si="53"/>
        <v/>
      </c>
      <c r="B3442" t="s">
        <v>92</v>
      </c>
      <c r="C3442" t="s">
        <v>103</v>
      </c>
      <c r="D3442" s="8" t="s">
        <v>47</v>
      </c>
      <c r="E3442">
        <v>9</v>
      </c>
      <c r="F3442">
        <v>0.51333147287368774</v>
      </c>
      <c r="G3442">
        <v>0.46862900257110596</v>
      </c>
      <c r="H3442">
        <v>9.5611885190010071E-3</v>
      </c>
      <c r="I3442">
        <v>60.416020125783362</v>
      </c>
      <c r="J3442" s="6" t="s">
        <v>80</v>
      </c>
    </row>
    <row r="3443" spans="1:10" x14ac:dyDescent="0.25">
      <c r="A3443" s="5" t="str">
        <f t="shared" si="53"/>
        <v/>
      </c>
      <c r="B3443" t="s">
        <v>92</v>
      </c>
      <c r="C3443" t="s">
        <v>103</v>
      </c>
      <c r="D3443" s="8" t="s">
        <v>47</v>
      </c>
      <c r="E3443">
        <v>10</v>
      </c>
      <c r="F3443">
        <v>0.30936586856842041</v>
      </c>
      <c r="G3443">
        <v>0.260841965675354</v>
      </c>
      <c r="H3443">
        <v>1.074863038957119E-2</v>
      </c>
      <c r="I3443">
        <v>68.270254088048063</v>
      </c>
      <c r="J3443" s="6" t="s">
        <v>80</v>
      </c>
    </row>
    <row r="3444" spans="1:10" x14ac:dyDescent="0.25">
      <c r="A3444" s="5" t="str">
        <f t="shared" si="53"/>
        <v/>
      </c>
      <c r="B3444" t="s">
        <v>92</v>
      </c>
      <c r="C3444" t="s">
        <v>103</v>
      </c>
      <c r="D3444" s="8" t="s">
        <v>47</v>
      </c>
      <c r="E3444">
        <v>11</v>
      </c>
      <c r="F3444">
        <v>0.1418355405330658</v>
      </c>
      <c r="G3444">
        <v>7.1573369204998016E-2</v>
      </c>
      <c r="H3444">
        <v>1.2302931398153305E-2</v>
      </c>
      <c r="I3444">
        <v>75.96746918238911</v>
      </c>
      <c r="J3444" s="6" t="s">
        <v>80</v>
      </c>
    </row>
    <row r="3445" spans="1:10" x14ac:dyDescent="0.25">
      <c r="A3445" s="5" t="str">
        <f t="shared" si="53"/>
        <v/>
      </c>
      <c r="B3445" t="s">
        <v>92</v>
      </c>
      <c r="C3445" t="s">
        <v>103</v>
      </c>
      <c r="D3445" s="8" t="s">
        <v>47</v>
      </c>
      <c r="E3445">
        <v>12</v>
      </c>
      <c r="F3445">
        <v>5.8434817939996719E-2</v>
      </c>
      <c r="G3445">
        <v>-1.987028494477272E-2</v>
      </c>
      <c r="H3445">
        <v>1.4402600005269051E-2</v>
      </c>
      <c r="I3445">
        <v>82.320339622641484</v>
      </c>
      <c r="J3445" s="6" t="s">
        <v>80</v>
      </c>
    </row>
    <row r="3446" spans="1:10" x14ac:dyDescent="0.25">
      <c r="A3446" s="5" t="str">
        <f t="shared" si="53"/>
        <v/>
      </c>
      <c r="B3446" t="s">
        <v>92</v>
      </c>
      <c r="C3446" t="s">
        <v>103</v>
      </c>
      <c r="D3446" s="8" t="s">
        <v>47</v>
      </c>
      <c r="E3446">
        <v>13</v>
      </c>
      <c r="F3446">
        <v>6.8023264408111572E-2</v>
      </c>
      <c r="G3446">
        <v>-2.2619201336055994E-3</v>
      </c>
      <c r="H3446">
        <v>1.581219956278801E-2</v>
      </c>
      <c r="I3446">
        <v>85.923713207542704</v>
      </c>
      <c r="J3446" s="6" t="s">
        <v>80</v>
      </c>
    </row>
    <row r="3447" spans="1:10" x14ac:dyDescent="0.25">
      <c r="A3447" s="5" t="str">
        <f t="shared" si="53"/>
        <v/>
      </c>
      <c r="B3447" t="s">
        <v>92</v>
      </c>
      <c r="C3447" t="s">
        <v>103</v>
      </c>
      <c r="D3447" s="8" t="s">
        <v>47</v>
      </c>
      <c r="E3447">
        <v>14</v>
      </c>
      <c r="F3447">
        <v>0.19219377636909485</v>
      </c>
      <c r="G3447">
        <v>0.11066340655088425</v>
      </c>
      <c r="H3447">
        <v>1.7513012513518333E-2</v>
      </c>
      <c r="I3447">
        <v>87.794747169809312</v>
      </c>
      <c r="J3447" s="6" t="s">
        <v>80</v>
      </c>
    </row>
    <row r="3448" spans="1:10" x14ac:dyDescent="0.25">
      <c r="A3448" s="5" t="str">
        <f t="shared" si="53"/>
        <v/>
      </c>
      <c r="B3448" t="s">
        <v>92</v>
      </c>
      <c r="C3448" t="s">
        <v>103</v>
      </c>
      <c r="D3448" s="8" t="s">
        <v>47</v>
      </c>
      <c r="E3448">
        <v>15</v>
      </c>
      <c r="F3448">
        <v>0.41058054566383362</v>
      </c>
      <c r="G3448">
        <v>0.34899187088012695</v>
      </c>
      <c r="H3448">
        <v>1.9225612282752991E-2</v>
      </c>
      <c r="I3448">
        <v>88.964357232699939</v>
      </c>
      <c r="J3448" s="6" t="s">
        <v>80</v>
      </c>
    </row>
    <row r="3449" spans="1:10" x14ac:dyDescent="0.25">
      <c r="A3449" s="5" t="str">
        <f t="shared" si="53"/>
        <v/>
      </c>
      <c r="B3449" t="s">
        <v>92</v>
      </c>
      <c r="C3449" t="s">
        <v>103</v>
      </c>
      <c r="D3449" s="8" t="s">
        <v>47</v>
      </c>
      <c r="E3449">
        <v>16</v>
      </c>
      <c r="F3449">
        <v>0.78151267766952515</v>
      </c>
      <c r="G3449">
        <v>0.71589064598083496</v>
      </c>
      <c r="H3449">
        <v>2.1075515076518059E-2</v>
      </c>
      <c r="I3449">
        <v>89.900377358489905</v>
      </c>
      <c r="J3449" s="6" t="s">
        <v>80</v>
      </c>
    </row>
    <row r="3450" spans="1:10" x14ac:dyDescent="0.25">
      <c r="A3450" s="5" t="str">
        <f t="shared" si="53"/>
        <v/>
      </c>
      <c r="B3450" t="s">
        <v>92</v>
      </c>
      <c r="C3450" t="s">
        <v>103</v>
      </c>
      <c r="D3450" s="8" t="s">
        <v>47</v>
      </c>
      <c r="E3450">
        <v>17</v>
      </c>
      <c r="F3450">
        <v>1.1231573820114136</v>
      </c>
      <c r="G3450">
        <v>1.0955386161804199</v>
      </c>
      <c r="H3450">
        <v>2.1815212443470955E-2</v>
      </c>
      <c r="I3450">
        <v>89.006279245286322</v>
      </c>
      <c r="J3450" s="6" t="s">
        <v>80</v>
      </c>
    </row>
    <row r="3451" spans="1:10" x14ac:dyDescent="0.25">
      <c r="A3451" s="5" t="str">
        <f t="shared" si="53"/>
        <v/>
      </c>
      <c r="B3451" t="s">
        <v>92</v>
      </c>
      <c r="C3451" t="s">
        <v>103</v>
      </c>
      <c r="D3451" s="8" t="s">
        <v>47</v>
      </c>
      <c r="E3451">
        <v>18</v>
      </c>
      <c r="F3451">
        <v>1.375206470489502</v>
      </c>
      <c r="G3451">
        <v>1.3634123802185059</v>
      </c>
      <c r="H3451">
        <v>2.2316249087452888E-2</v>
      </c>
      <c r="I3451">
        <v>86.16110691823846</v>
      </c>
      <c r="J3451" s="6" t="s">
        <v>80</v>
      </c>
    </row>
    <row r="3452" spans="1:10" x14ac:dyDescent="0.25">
      <c r="A3452" s="5" t="str">
        <f t="shared" si="53"/>
        <v/>
      </c>
      <c r="B3452" t="s">
        <v>92</v>
      </c>
      <c r="C3452" t="s">
        <v>103</v>
      </c>
      <c r="D3452" s="8" t="s">
        <v>47</v>
      </c>
      <c r="E3452">
        <v>19</v>
      </c>
      <c r="F3452">
        <v>1.4547218084335327</v>
      </c>
      <c r="G3452">
        <v>1.3935357332229614</v>
      </c>
      <c r="H3452">
        <v>2.1946858614683151E-2</v>
      </c>
      <c r="I3452">
        <v>81.935577358493575</v>
      </c>
      <c r="J3452" s="6" t="s">
        <v>80</v>
      </c>
    </row>
    <row r="3453" spans="1:10" x14ac:dyDescent="0.25">
      <c r="A3453" s="5" t="str">
        <f t="shared" si="53"/>
        <v/>
      </c>
      <c r="B3453" t="s">
        <v>92</v>
      </c>
      <c r="C3453" t="s">
        <v>103</v>
      </c>
      <c r="D3453" s="8" t="s">
        <v>47</v>
      </c>
      <c r="E3453">
        <v>20</v>
      </c>
      <c r="F3453">
        <v>1.4688940048217773</v>
      </c>
      <c r="G3453">
        <v>1.3992973566055298</v>
      </c>
      <c r="H3453">
        <v>2.1168170496821404E-2</v>
      </c>
      <c r="I3453">
        <v>77.760649056603242</v>
      </c>
      <c r="J3453" s="6" t="s">
        <v>80</v>
      </c>
    </row>
    <row r="3454" spans="1:10" x14ac:dyDescent="0.25">
      <c r="A3454" s="5" t="str">
        <f t="shared" si="53"/>
        <v/>
      </c>
      <c r="B3454" t="s">
        <v>92</v>
      </c>
      <c r="C3454" t="s">
        <v>103</v>
      </c>
      <c r="D3454" s="8" t="s">
        <v>47</v>
      </c>
      <c r="E3454">
        <v>21</v>
      </c>
      <c r="F3454">
        <v>1.3968547582626343</v>
      </c>
      <c r="G3454">
        <v>1.4663867950439453</v>
      </c>
      <c r="H3454">
        <v>2.0445635542273521E-2</v>
      </c>
      <c r="I3454">
        <v>73.373398742137468</v>
      </c>
      <c r="J3454" s="6" t="s">
        <v>80</v>
      </c>
    </row>
    <row r="3455" spans="1:10" x14ac:dyDescent="0.25">
      <c r="A3455" s="5" t="str">
        <f t="shared" si="53"/>
        <v/>
      </c>
      <c r="B3455" t="s">
        <v>92</v>
      </c>
      <c r="C3455" t="s">
        <v>103</v>
      </c>
      <c r="D3455" s="8" t="s">
        <v>47</v>
      </c>
      <c r="E3455">
        <v>22</v>
      </c>
      <c r="F3455">
        <v>1.2594180107116699</v>
      </c>
      <c r="G3455">
        <v>1.2992976903915405</v>
      </c>
      <c r="H3455">
        <v>1.9269747659564018E-2</v>
      </c>
      <c r="I3455">
        <v>69.260983647796451</v>
      </c>
      <c r="J3455" s="6" t="s">
        <v>80</v>
      </c>
    </row>
    <row r="3456" spans="1:10" x14ac:dyDescent="0.25">
      <c r="A3456" s="5" t="str">
        <f t="shared" si="53"/>
        <v/>
      </c>
      <c r="B3456" t="s">
        <v>92</v>
      </c>
      <c r="C3456" t="s">
        <v>103</v>
      </c>
      <c r="D3456" s="8" t="s">
        <v>47</v>
      </c>
      <c r="E3456">
        <v>23</v>
      </c>
      <c r="F3456">
        <v>1.0803755521774292</v>
      </c>
      <c r="G3456">
        <v>1.1109843254089355</v>
      </c>
      <c r="H3456">
        <v>1.9459385424852371E-2</v>
      </c>
      <c r="I3456">
        <v>66.478586163519608</v>
      </c>
      <c r="J3456" s="6" t="s">
        <v>80</v>
      </c>
    </row>
    <row r="3457" spans="1:10" x14ac:dyDescent="0.25">
      <c r="A3457" s="5" t="str">
        <f t="shared" si="53"/>
        <v/>
      </c>
      <c r="B3457" t="s">
        <v>92</v>
      </c>
      <c r="C3457" t="s">
        <v>103</v>
      </c>
      <c r="D3457" s="8" t="s">
        <v>47</v>
      </c>
      <c r="E3457">
        <v>24</v>
      </c>
      <c r="F3457">
        <v>0.88145583868026733</v>
      </c>
      <c r="G3457">
        <v>0.92371588945388794</v>
      </c>
      <c r="H3457">
        <v>1.8119929358363152E-2</v>
      </c>
      <c r="I3457">
        <v>63.737972327042193</v>
      </c>
      <c r="J3457" s="6" t="s">
        <v>80</v>
      </c>
    </row>
    <row r="3458" spans="1:10" x14ac:dyDescent="0.25">
      <c r="A3458" s="5" t="str">
        <f t="shared" ref="A3458:A3521" si="54">IF(AND(category = B3458, subcategory=C3458, reportdate = D3458), E3458, "")</f>
        <v/>
      </c>
      <c r="B3458" t="s">
        <v>93</v>
      </c>
      <c r="C3458" t="s">
        <v>104</v>
      </c>
      <c r="D3458" s="8" t="s">
        <v>63</v>
      </c>
      <c r="E3458">
        <v>1</v>
      </c>
      <c r="F3458">
        <v>1.8457590341567993</v>
      </c>
      <c r="G3458">
        <v>1.9223231077194214</v>
      </c>
      <c r="H3458">
        <v>1.9502976909279823E-2</v>
      </c>
      <c r="I3458">
        <v>74.969366705922184</v>
      </c>
      <c r="J3458" s="6" t="s">
        <v>80</v>
      </c>
    </row>
    <row r="3459" spans="1:10" x14ac:dyDescent="0.25">
      <c r="A3459" s="5" t="str">
        <f t="shared" si="54"/>
        <v/>
      </c>
      <c r="B3459" t="s">
        <v>93</v>
      </c>
      <c r="C3459" t="s">
        <v>104</v>
      </c>
      <c r="D3459" s="8" t="s">
        <v>64</v>
      </c>
      <c r="E3459">
        <v>1</v>
      </c>
      <c r="F3459">
        <v>1.8279482126235962</v>
      </c>
      <c r="G3459">
        <v>1.8189560174942017</v>
      </c>
      <c r="H3459">
        <v>1.972929947078228E-2</v>
      </c>
      <c r="I3459">
        <v>74.876135064510208</v>
      </c>
      <c r="J3459" s="6" t="s">
        <v>80</v>
      </c>
    </row>
    <row r="3460" spans="1:10" x14ac:dyDescent="0.25">
      <c r="A3460" s="5" t="str">
        <f t="shared" si="54"/>
        <v/>
      </c>
      <c r="B3460" t="s">
        <v>93</v>
      </c>
      <c r="C3460" t="s">
        <v>104</v>
      </c>
      <c r="D3460" s="8" t="s">
        <v>63</v>
      </c>
      <c r="E3460">
        <v>2</v>
      </c>
      <c r="F3460">
        <v>1.575231671333313</v>
      </c>
      <c r="G3460">
        <v>1.6238954067230225</v>
      </c>
      <c r="H3460">
        <v>1.7872124910354614E-2</v>
      </c>
      <c r="I3460">
        <v>73.969168960535072</v>
      </c>
      <c r="J3460" s="6" t="s">
        <v>80</v>
      </c>
    </row>
    <row r="3461" spans="1:10" x14ac:dyDescent="0.25">
      <c r="A3461" s="5" t="str">
        <f t="shared" si="54"/>
        <v/>
      </c>
      <c r="B3461" t="s">
        <v>93</v>
      </c>
      <c r="C3461" t="s">
        <v>104</v>
      </c>
      <c r="D3461" s="8" t="s">
        <v>64</v>
      </c>
      <c r="E3461">
        <v>2</v>
      </c>
      <c r="F3461">
        <v>1.5772196054458618</v>
      </c>
      <c r="G3461">
        <v>1.5577571392059326</v>
      </c>
      <c r="H3461">
        <v>1.8227513879537582E-2</v>
      </c>
      <c r="I3461">
        <v>73.941988889461399</v>
      </c>
      <c r="J3461" s="6" t="s">
        <v>80</v>
      </c>
    </row>
    <row r="3462" spans="1:10" x14ac:dyDescent="0.25">
      <c r="A3462" s="5" t="str">
        <f t="shared" si="54"/>
        <v/>
      </c>
      <c r="B3462" t="s">
        <v>93</v>
      </c>
      <c r="C3462" t="s">
        <v>104</v>
      </c>
      <c r="D3462" s="8" t="s">
        <v>63</v>
      </c>
      <c r="E3462">
        <v>3</v>
      </c>
      <c r="F3462">
        <v>1.3760528564453125</v>
      </c>
      <c r="G3462">
        <v>1.4113155603408813</v>
      </c>
      <c r="H3462">
        <v>1.5946876257658005E-2</v>
      </c>
      <c r="I3462">
        <v>72.978817200049036</v>
      </c>
      <c r="J3462" s="6" t="s">
        <v>80</v>
      </c>
    </row>
    <row r="3463" spans="1:10" x14ac:dyDescent="0.25">
      <c r="A3463" s="5" t="str">
        <f t="shared" si="54"/>
        <v/>
      </c>
      <c r="B3463" t="s">
        <v>93</v>
      </c>
      <c r="C3463" t="s">
        <v>104</v>
      </c>
      <c r="D3463" s="8" t="s">
        <v>64</v>
      </c>
      <c r="E3463">
        <v>3</v>
      </c>
      <c r="F3463">
        <v>1.3907227516174316</v>
      </c>
      <c r="G3463">
        <v>1.3645002841949463</v>
      </c>
      <c r="H3463">
        <v>1.640896312892437E-2</v>
      </c>
      <c r="I3463">
        <v>73.087752825848156</v>
      </c>
      <c r="J3463" s="6" t="s">
        <v>80</v>
      </c>
    </row>
    <row r="3464" spans="1:10" x14ac:dyDescent="0.25">
      <c r="A3464" s="5" t="str">
        <f t="shared" si="54"/>
        <v/>
      </c>
      <c r="B3464" t="s">
        <v>93</v>
      </c>
      <c r="C3464" t="s">
        <v>104</v>
      </c>
      <c r="D3464" s="8" t="s">
        <v>63</v>
      </c>
      <c r="E3464">
        <v>4</v>
      </c>
      <c r="F3464">
        <v>1.2421875</v>
      </c>
      <c r="G3464">
        <v>1.263710618019104</v>
      </c>
      <c r="H3464">
        <v>1.4029055833816528E-2</v>
      </c>
      <c r="I3464">
        <v>72.064714588124545</v>
      </c>
      <c r="J3464" s="6" t="s">
        <v>80</v>
      </c>
    </row>
    <row r="3465" spans="1:10" x14ac:dyDescent="0.25">
      <c r="A3465" s="5" t="str">
        <f t="shared" si="54"/>
        <v/>
      </c>
      <c r="B3465" t="s">
        <v>93</v>
      </c>
      <c r="C3465" t="s">
        <v>104</v>
      </c>
      <c r="D3465" s="8" t="s">
        <v>64</v>
      </c>
      <c r="E3465">
        <v>4</v>
      </c>
      <c r="F3465">
        <v>1.2369735240936279</v>
      </c>
      <c r="G3465">
        <v>1.2281469106674194</v>
      </c>
      <c r="H3465">
        <v>1.4326704666018486E-2</v>
      </c>
      <c r="I3465">
        <v>72.263246537476761</v>
      </c>
      <c r="J3465" s="6" t="s">
        <v>80</v>
      </c>
    </row>
    <row r="3466" spans="1:10" x14ac:dyDescent="0.25">
      <c r="A3466" s="5" t="str">
        <f t="shared" si="54"/>
        <v/>
      </c>
      <c r="B3466" t="s">
        <v>93</v>
      </c>
      <c r="C3466" t="s">
        <v>104</v>
      </c>
      <c r="D3466" s="8" t="s">
        <v>64</v>
      </c>
      <c r="E3466">
        <v>5</v>
      </c>
      <c r="F3466">
        <v>1.1328377723693848</v>
      </c>
      <c r="G3466">
        <v>1.1211646795272827</v>
      </c>
      <c r="H3466">
        <v>1.2617504224181175E-2</v>
      </c>
      <c r="I3466">
        <v>71.652587239896107</v>
      </c>
      <c r="J3466" s="6" t="s">
        <v>80</v>
      </c>
    </row>
    <row r="3467" spans="1:10" x14ac:dyDescent="0.25">
      <c r="A3467" s="5" t="str">
        <f t="shared" si="54"/>
        <v/>
      </c>
      <c r="B3467" t="s">
        <v>93</v>
      </c>
      <c r="C3467" t="s">
        <v>104</v>
      </c>
      <c r="D3467" s="8" t="s">
        <v>63</v>
      </c>
      <c r="E3467">
        <v>5</v>
      </c>
      <c r="F3467">
        <v>1.1402735710144043</v>
      </c>
      <c r="G3467">
        <v>1.154078483581543</v>
      </c>
      <c r="H3467">
        <v>1.2371640652418137E-2</v>
      </c>
      <c r="I3467">
        <v>71.328869548407411</v>
      </c>
      <c r="J3467" s="6" t="s">
        <v>80</v>
      </c>
    </row>
    <row r="3468" spans="1:10" x14ac:dyDescent="0.25">
      <c r="A3468" s="5" t="str">
        <f t="shared" si="54"/>
        <v/>
      </c>
      <c r="B3468" t="s">
        <v>93</v>
      </c>
      <c r="C3468" t="s">
        <v>104</v>
      </c>
      <c r="D3468" s="8" t="s">
        <v>63</v>
      </c>
      <c r="E3468">
        <v>6</v>
      </c>
      <c r="F3468">
        <v>1.1037276983261108</v>
      </c>
      <c r="G3468">
        <v>1.1076263189315796</v>
      </c>
      <c r="H3468">
        <v>1.0727935470640659E-2</v>
      </c>
      <c r="I3468">
        <v>70.722307512165301</v>
      </c>
      <c r="J3468" s="6" t="s">
        <v>80</v>
      </c>
    </row>
    <row r="3469" spans="1:10" x14ac:dyDescent="0.25">
      <c r="A3469" s="5" t="str">
        <f t="shared" si="54"/>
        <v/>
      </c>
      <c r="B3469" t="s">
        <v>93</v>
      </c>
      <c r="C3469" t="s">
        <v>104</v>
      </c>
      <c r="D3469" s="8" t="s">
        <v>64</v>
      </c>
      <c r="E3469">
        <v>6</v>
      </c>
      <c r="F3469">
        <v>1.0952718257904053</v>
      </c>
      <c r="G3469">
        <v>1.0805498361587524</v>
      </c>
      <c r="H3469">
        <v>1.1071201413869858E-2</v>
      </c>
      <c r="I3469">
        <v>71.137752423118002</v>
      </c>
      <c r="J3469" s="6" t="s">
        <v>80</v>
      </c>
    </row>
    <row r="3470" spans="1:10" x14ac:dyDescent="0.25">
      <c r="A3470" s="5" t="str">
        <f t="shared" si="54"/>
        <v/>
      </c>
      <c r="B3470" t="s">
        <v>93</v>
      </c>
      <c r="C3470" t="s">
        <v>104</v>
      </c>
      <c r="D3470" s="8" t="s">
        <v>63</v>
      </c>
      <c r="E3470">
        <v>7</v>
      </c>
      <c r="F3470">
        <v>1.1037958860397339</v>
      </c>
      <c r="G3470">
        <v>1.1070555448532104</v>
      </c>
      <c r="H3470">
        <v>1.0569382458925247E-2</v>
      </c>
      <c r="I3470">
        <v>70.595370269336826</v>
      </c>
      <c r="J3470" s="6" t="s">
        <v>80</v>
      </c>
    </row>
    <row r="3471" spans="1:10" x14ac:dyDescent="0.25">
      <c r="A3471" s="5" t="str">
        <f t="shared" si="54"/>
        <v/>
      </c>
      <c r="B3471" t="s">
        <v>93</v>
      </c>
      <c r="C3471" t="s">
        <v>104</v>
      </c>
      <c r="D3471" s="8" t="s">
        <v>64</v>
      </c>
      <c r="E3471">
        <v>7</v>
      </c>
      <c r="F3471">
        <v>1.0983632802963257</v>
      </c>
      <c r="G3471">
        <v>1.0776585340499878</v>
      </c>
      <c r="H3471">
        <v>1.0639432817697525E-2</v>
      </c>
      <c r="I3471">
        <v>71.06334631886908</v>
      </c>
      <c r="J3471" s="6" t="s">
        <v>80</v>
      </c>
    </row>
    <row r="3472" spans="1:10" x14ac:dyDescent="0.25">
      <c r="A3472" s="5" t="str">
        <f t="shared" si="54"/>
        <v/>
      </c>
      <c r="B3472" t="s">
        <v>93</v>
      </c>
      <c r="C3472" t="s">
        <v>104</v>
      </c>
      <c r="D3472" s="8" t="s">
        <v>63</v>
      </c>
      <c r="E3472">
        <v>8</v>
      </c>
      <c r="F3472">
        <v>0.78627920150756836</v>
      </c>
      <c r="G3472">
        <v>0.78614991903305054</v>
      </c>
      <c r="H3472">
        <v>1.178824994713068E-2</v>
      </c>
      <c r="I3472">
        <v>72.959886713863241</v>
      </c>
      <c r="J3472" s="6" t="s">
        <v>80</v>
      </c>
    </row>
    <row r="3473" spans="1:10" x14ac:dyDescent="0.25">
      <c r="A3473" s="5" t="str">
        <f t="shared" si="54"/>
        <v/>
      </c>
      <c r="B3473" t="s">
        <v>93</v>
      </c>
      <c r="C3473" t="s">
        <v>104</v>
      </c>
      <c r="D3473" s="8" t="s">
        <v>64</v>
      </c>
      <c r="E3473">
        <v>8</v>
      </c>
      <c r="F3473">
        <v>0.75732582807540894</v>
      </c>
      <c r="G3473">
        <v>0.75287908315658569</v>
      </c>
      <c r="H3473">
        <v>1.1733781546354294E-2</v>
      </c>
      <c r="I3473">
        <v>73.603730473404639</v>
      </c>
      <c r="J3473" s="6" t="s">
        <v>80</v>
      </c>
    </row>
    <row r="3474" spans="1:10" x14ac:dyDescent="0.25">
      <c r="A3474" s="5" t="str">
        <f t="shared" si="54"/>
        <v/>
      </c>
      <c r="B3474" t="s">
        <v>93</v>
      </c>
      <c r="C3474" t="s">
        <v>104</v>
      </c>
      <c r="D3474" s="8" t="s">
        <v>63</v>
      </c>
      <c r="E3474">
        <v>9</v>
      </c>
      <c r="F3474">
        <v>0.17263716459274292</v>
      </c>
      <c r="G3474">
        <v>0.12586881220340729</v>
      </c>
      <c r="H3474">
        <v>1.3637823984026909E-2</v>
      </c>
      <c r="I3474">
        <v>77.068942737538933</v>
      </c>
      <c r="J3474" s="6" t="s">
        <v>80</v>
      </c>
    </row>
    <row r="3475" spans="1:10" x14ac:dyDescent="0.25">
      <c r="A3475" s="5" t="str">
        <f t="shared" si="54"/>
        <v/>
      </c>
      <c r="B3475" t="s">
        <v>93</v>
      </c>
      <c r="C3475" t="s">
        <v>104</v>
      </c>
      <c r="D3475" s="8" t="s">
        <v>64</v>
      </c>
      <c r="E3475">
        <v>9</v>
      </c>
      <c r="F3475">
        <v>0.12300273776054382</v>
      </c>
      <c r="G3475">
        <v>0.11611077934503555</v>
      </c>
      <c r="H3475">
        <v>1.3608692213892937E-2</v>
      </c>
      <c r="I3475">
        <v>78.008285994290077</v>
      </c>
      <c r="J3475" s="6" t="s">
        <v>80</v>
      </c>
    </row>
    <row r="3476" spans="1:10" x14ac:dyDescent="0.25">
      <c r="A3476" s="5" t="str">
        <f t="shared" si="54"/>
        <v/>
      </c>
      <c r="B3476" t="s">
        <v>93</v>
      </c>
      <c r="C3476" t="s">
        <v>104</v>
      </c>
      <c r="D3476" s="8" t="s">
        <v>64</v>
      </c>
      <c r="E3476">
        <v>10</v>
      </c>
      <c r="F3476">
        <v>-0.52213966846466064</v>
      </c>
      <c r="G3476">
        <v>-0.51971352100372314</v>
      </c>
      <c r="H3476">
        <v>1.6236079856753349E-2</v>
      </c>
      <c r="I3476">
        <v>82.569355393582512</v>
      </c>
      <c r="J3476" s="6" t="s">
        <v>80</v>
      </c>
    </row>
    <row r="3477" spans="1:10" x14ac:dyDescent="0.25">
      <c r="A3477" s="5" t="str">
        <f t="shared" si="54"/>
        <v/>
      </c>
      <c r="B3477" t="s">
        <v>93</v>
      </c>
      <c r="C3477" t="s">
        <v>104</v>
      </c>
      <c r="D3477" s="8" t="s">
        <v>63</v>
      </c>
      <c r="E3477">
        <v>10</v>
      </c>
      <c r="F3477">
        <v>-0.50010913610458374</v>
      </c>
      <c r="G3477">
        <v>-0.5469353199005127</v>
      </c>
      <c r="H3477">
        <v>1.6097478568553925E-2</v>
      </c>
      <c r="I3477">
        <v>82.276597495193315</v>
      </c>
      <c r="J3477" s="6" t="s">
        <v>80</v>
      </c>
    </row>
    <row r="3478" spans="1:10" x14ac:dyDescent="0.25">
      <c r="A3478" s="5" t="str">
        <f t="shared" si="54"/>
        <v/>
      </c>
      <c r="B3478" t="s">
        <v>93</v>
      </c>
      <c r="C3478" t="s">
        <v>104</v>
      </c>
      <c r="D3478" s="8" t="s">
        <v>64</v>
      </c>
      <c r="E3478">
        <v>11</v>
      </c>
      <c r="F3478">
        <v>-1.0046988725662231</v>
      </c>
      <c r="G3478">
        <v>-1.0119960308074951</v>
      </c>
      <c r="H3478">
        <v>1.8735144287347794E-2</v>
      </c>
      <c r="I3478">
        <v>86.550162945911495</v>
      </c>
      <c r="J3478" s="6" t="s">
        <v>80</v>
      </c>
    </row>
    <row r="3479" spans="1:10" x14ac:dyDescent="0.25">
      <c r="A3479" s="5" t="str">
        <f t="shared" si="54"/>
        <v/>
      </c>
      <c r="B3479" t="s">
        <v>93</v>
      </c>
      <c r="C3479" t="s">
        <v>104</v>
      </c>
      <c r="D3479" s="8" t="s">
        <v>63</v>
      </c>
      <c r="E3479">
        <v>11</v>
      </c>
      <c r="F3479">
        <v>-0.92161917686462402</v>
      </c>
      <c r="G3479">
        <v>-0.97946047782897949</v>
      </c>
      <c r="H3479">
        <v>1.8727414309978485E-2</v>
      </c>
      <c r="I3479">
        <v>86.912533440800757</v>
      </c>
      <c r="J3479" s="6" t="s">
        <v>80</v>
      </c>
    </row>
    <row r="3480" spans="1:10" x14ac:dyDescent="0.25">
      <c r="A3480" s="5" t="str">
        <f t="shared" si="54"/>
        <v/>
      </c>
      <c r="B3480" t="s">
        <v>93</v>
      </c>
      <c r="C3480" t="s">
        <v>104</v>
      </c>
      <c r="D3480" s="8" t="s">
        <v>63</v>
      </c>
      <c r="E3480">
        <v>12</v>
      </c>
      <c r="F3480">
        <v>-1.1004906892776489</v>
      </c>
      <c r="G3480">
        <v>-1.1566855907440186</v>
      </c>
      <c r="H3480">
        <v>2.0949030295014381E-2</v>
      </c>
      <c r="I3480">
        <v>90.520104003760693</v>
      </c>
      <c r="J3480" s="6" t="s">
        <v>80</v>
      </c>
    </row>
    <row r="3481" spans="1:10" x14ac:dyDescent="0.25">
      <c r="A3481" s="5" t="str">
        <f t="shared" si="54"/>
        <v/>
      </c>
      <c r="B3481" t="s">
        <v>93</v>
      </c>
      <c r="C3481" t="s">
        <v>104</v>
      </c>
      <c r="D3481" s="8" t="s">
        <v>64</v>
      </c>
      <c r="E3481">
        <v>12</v>
      </c>
      <c r="F3481">
        <v>-1.1727403402328491</v>
      </c>
      <c r="G3481">
        <v>-1.1979566812515259</v>
      </c>
      <c r="H3481">
        <v>2.0928336307406425E-2</v>
      </c>
      <c r="I3481">
        <v>89.535988790684442</v>
      </c>
      <c r="J3481" s="6" t="s">
        <v>80</v>
      </c>
    </row>
    <row r="3482" spans="1:10" x14ac:dyDescent="0.25">
      <c r="A3482" s="5" t="str">
        <f t="shared" si="54"/>
        <v/>
      </c>
      <c r="B3482" t="s">
        <v>93</v>
      </c>
      <c r="C3482" t="s">
        <v>104</v>
      </c>
      <c r="D3482" s="8" t="s">
        <v>64</v>
      </c>
      <c r="E3482">
        <v>13</v>
      </c>
      <c r="F3482">
        <v>-0.98488903045654297</v>
      </c>
      <c r="G3482">
        <v>-1.0575454235076904</v>
      </c>
      <c r="H3482">
        <v>2.253216877579689E-2</v>
      </c>
      <c r="I3482">
        <v>91.593612021735964</v>
      </c>
      <c r="J3482" s="6" t="s">
        <v>80</v>
      </c>
    </row>
    <row r="3483" spans="1:10" x14ac:dyDescent="0.25">
      <c r="A3483" s="5" t="str">
        <f t="shared" si="54"/>
        <v/>
      </c>
      <c r="B3483" t="s">
        <v>93</v>
      </c>
      <c r="C3483" t="s">
        <v>104</v>
      </c>
      <c r="D3483" s="8" t="s">
        <v>63</v>
      </c>
      <c r="E3483">
        <v>13</v>
      </c>
      <c r="F3483">
        <v>-1.009194016456604</v>
      </c>
      <c r="G3483">
        <v>-1.0708141326904297</v>
      </c>
      <c r="H3483">
        <v>2.244669571518898E-2</v>
      </c>
      <c r="I3483">
        <v>92.864014582687986</v>
      </c>
      <c r="J3483" s="6" t="s">
        <v>80</v>
      </c>
    </row>
    <row r="3484" spans="1:10" x14ac:dyDescent="0.25">
      <c r="A3484" s="5" t="str">
        <f t="shared" si="54"/>
        <v/>
      </c>
      <c r="B3484" t="s">
        <v>93</v>
      </c>
      <c r="C3484" t="s">
        <v>104</v>
      </c>
      <c r="D3484" s="8" t="s">
        <v>63</v>
      </c>
      <c r="E3484">
        <v>14</v>
      </c>
      <c r="F3484">
        <v>-0.66037565469741821</v>
      </c>
      <c r="G3484">
        <v>-0.72450083494186401</v>
      </c>
      <c r="H3484">
        <v>2.3846101015806198E-2</v>
      </c>
      <c r="I3484">
        <v>94.611420432134366</v>
      </c>
      <c r="J3484" s="6" t="s">
        <v>80</v>
      </c>
    </row>
    <row r="3485" spans="1:10" x14ac:dyDescent="0.25">
      <c r="A3485" s="5" t="str">
        <f t="shared" si="54"/>
        <v/>
      </c>
      <c r="B3485" t="s">
        <v>93</v>
      </c>
      <c r="C3485" t="s">
        <v>104</v>
      </c>
      <c r="D3485" s="8" t="s">
        <v>64</v>
      </c>
      <c r="E3485">
        <v>14</v>
      </c>
      <c r="F3485">
        <v>-0.6338234543800354</v>
      </c>
      <c r="G3485">
        <v>-0.71008765697479248</v>
      </c>
      <c r="H3485">
        <v>2.3964513093233109E-2</v>
      </c>
      <c r="I3485">
        <v>93.018486257519314</v>
      </c>
      <c r="J3485" s="6" t="s">
        <v>80</v>
      </c>
    </row>
    <row r="3486" spans="1:10" x14ac:dyDescent="0.25">
      <c r="A3486" s="5" t="str">
        <f t="shared" si="54"/>
        <v/>
      </c>
      <c r="B3486" t="s">
        <v>93</v>
      </c>
      <c r="C3486" t="s">
        <v>104</v>
      </c>
      <c r="D3486" s="8" t="s">
        <v>64</v>
      </c>
      <c r="E3486">
        <v>15</v>
      </c>
      <c r="F3486">
        <v>-1.9346220418810844E-2</v>
      </c>
      <c r="G3486">
        <v>-9.8364509642124176E-2</v>
      </c>
      <c r="H3486">
        <v>2.4744946509599686E-2</v>
      </c>
      <c r="I3486">
        <v>93.665865123668425</v>
      </c>
      <c r="J3486" s="6" t="s">
        <v>80</v>
      </c>
    </row>
    <row r="3487" spans="1:10" x14ac:dyDescent="0.25">
      <c r="A3487" s="5" t="str">
        <f t="shared" si="54"/>
        <v/>
      </c>
      <c r="B3487" t="s">
        <v>93</v>
      </c>
      <c r="C3487" t="s">
        <v>104</v>
      </c>
      <c r="D3487" s="8" t="s">
        <v>63</v>
      </c>
      <c r="E3487">
        <v>15</v>
      </c>
      <c r="F3487">
        <v>-5.5713523179292679E-2</v>
      </c>
      <c r="G3487">
        <v>-0.10290105640888214</v>
      </c>
      <c r="H3487">
        <v>2.4477671831846237E-2</v>
      </c>
      <c r="I3487">
        <v>95.531195308460724</v>
      </c>
      <c r="J3487" s="6" t="s">
        <v>80</v>
      </c>
    </row>
    <row r="3488" spans="1:10" x14ac:dyDescent="0.25">
      <c r="A3488" s="5" t="str">
        <f t="shared" si="54"/>
        <v/>
      </c>
      <c r="B3488" t="s">
        <v>93</v>
      </c>
      <c r="C3488" t="s">
        <v>104</v>
      </c>
      <c r="D3488" s="8" t="s">
        <v>63</v>
      </c>
      <c r="E3488">
        <v>16</v>
      </c>
      <c r="F3488">
        <v>0.82968562841415405</v>
      </c>
      <c r="G3488">
        <v>0.80227267742156982</v>
      </c>
      <c r="H3488">
        <v>2.4951213970780373E-2</v>
      </c>
      <c r="I3488">
        <v>95.17808768475517</v>
      </c>
      <c r="J3488" s="6" t="s">
        <v>80</v>
      </c>
    </row>
    <row r="3489" spans="1:10" x14ac:dyDescent="0.25">
      <c r="A3489" s="5" t="str">
        <f t="shared" si="54"/>
        <v/>
      </c>
      <c r="B3489" t="s">
        <v>93</v>
      </c>
      <c r="C3489" t="s">
        <v>104</v>
      </c>
      <c r="D3489" s="8" t="s">
        <v>64</v>
      </c>
      <c r="E3489">
        <v>16</v>
      </c>
      <c r="F3489">
        <v>0.80676132440567017</v>
      </c>
      <c r="G3489">
        <v>0.75975674390792847</v>
      </c>
      <c r="H3489">
        <v>2.4925725534558296E-2</v>
      </c>
      <c r="I3489">
        <v>93.396693427482603</v>
      </c>
      <c r="J3489" s="6" t="s">
        <v>80</v>
      </c>
    </row>
    <row r="3490" spans="1:10" x14ac:dyDescent="0.25">
      <c r="A3490" s="5" t="str">
        <f t="shared" si="54"/>
        <v/>
      </c>
      <c r="B3490" t="s">
        <v>93</v>
      </c>
      <c r="C3490" t="s">
        <v>104</v>
      </c>
      <c r="D3490" s="8" t="s">
        <v>63</v>
      </c>
      <c r="E3490">
        <v>17</v>
      </c>
      <c r="F3490">
        <v>1.7859064340591431</v>
      </c>
      <c r="G3490">
        <v>1.7386784553527832</v>
      </c>
      <c r="H3490">
        <v>2.4714874103665352E-2</v>
      </c>
      <c r="I3490">
        <v>93.368679452825461</v>
      </c>
      <c r="J3490" s="6" t="s">
        <v>80</v>
      </c>
    </row>
    <row r="3491" spans="1:10" x14ac:dyDescent="0.25">
      <c r="A3491" s="5" t="str">
        <f t="shared" si="54"/>
        <v/>
      </c>
      <c r="B3491" t="s">
        <v>93</v>
      </c>
      <c r="C3491" t="s">
        <v>104</v>
      </c>
      <c r="D3491" s="8" t="s">
        <v>64</v>
      </c>
      <c r="E3491">
        <v>17</v>
      </c>
      <c r="F3491">
        <v>1.7044274806976318</v>
      </c>
      <c r="G3491">
        <v>1.6746217012405396</v>
      </c>
      <c r="H3491">
        <v>2.4623269215226173E-2</v>
      </c>
      <c r="I3491">
        <v>92.009681010929086</v>
      </c>
      <c r="J3491" s="6" t="s">
        <v>80</v>
      </c>
    </row>
    <row r="3492" spans="1:10" x14ac:dyDescent="0.25">
      <c r="A3492" s="5" t="str">
        <f t="shared" si="54"/>
        <v/>
      </c>
      <c r="B3492" t="s">
        <v>93</v>
      </c>
      <c r="C3492" t="s">
        <v>104</v>
      </c>
      <c r="D3492" s="8" t="s">
        <v>64</v>
      </c>
      <c r="E3492">
        <v>18</v>
      </c>
      <c r="F3492">
        <v>2.5652172565460205</v>
      </c>
      <c r="G3492">
        <v>2.5497720241546631</v>
      </c>
      <c r="H3492">
        <v>2.4317581206560135E-2</v>
      </c>
      <c r="I3492">
        <v>90.317326006462693</v>
      </c>
      <c r="J3492" s="6" t="s">
        <v>80</v>
      </c>
    </row>
    <row r="3493" spans="1:10" x14ac:dyDescent="0.25">
      <c r="A3493" s="5" t="str">
        <f t="shared" si="54"/>
        <v/>
      </c>
      <c r="B3493" t="s">
        <v>93</v>
      </c>
      <c r="C3493" t="s">
        <v>104</v>
      </c>
      <c r="D3493" s="8" t="s">
        <v>63</v>
      </c>
      <c r="E3493">
        <v>18</v>
      </c>
      <c r="F3493">
        <v>2.6289746761322021</v>
      </c>
      <c r="G3493">
        <v>1.2581954002380371</v>
      </c>
      <c r="H3493">
        <v>2.518828772008419E-2</v>
      </c>
      <c r="I3493">
        <v>91.49412087201641</v>
      </c>
      <c r="J3493" s="6" t="s">
        <v>80</v>
      </c>
    </row>
    <row r="3494" spans="1:10" x14ac:dyDescent="0.25">
      <c r="A3494" s="5" t="str">
        <f t="shared" si="54"/>
        <v/>
      </c>
      <c r="B3494" t="s">
        <v>93</v>
      </c>
      <c r="C3494" t="s">
        <v>104</v>
      </c>
      <c r="D3494" s="8" t="s">
        <v>63</v>
      </c>
      <c r="E3494">
        <v>19</v>
      </c>
      <c r="F3494">
        <v>3.2427132129669189</v>
      </c>
      <c r="G3494">
        <v>2.5616888999938965</v>
      </c>
      <c r="H3494">
        <v>2.5017192587256432E-2</v>
      </c>
      <c r="I3494">
        <v>88.491672762037354</v>
      </c>
      <c r="J3494" s="6" t="s">
        <v>80</v>
      </c>
    </row>
    <row r="3495" spans="1:10" x14ac:dyDescent="0.25">
      <c r="A3495" s="5" t="str">
        <f t="shared" si="54"/>
        <v/>
      </c>
      <c r="B3495" t="s">
        <v>93</v>
      </c>
      <c r="C3495" t="s">
        <v>104</v>
      </c>
      <c r="D3495" s="8" t="s">
        <v>64</v>
      </c>
      <c r="E3495">
        <v>19</v>
      </c>
      <c r="F3495">
        <v>3.1464953422546387</v>
      </c>
      <c r="G3495">
        <v>1.8815135955810547</v>
      </c>
      <c r="H3495">
        <v>2.4892350658774376E-2</v>
      </c>
      <c r="I3495">
        <v>87.268939487235897</v>
      </c>
      <c r="J3495" s="6" t="s">
        <v>80</v>
      </c>
    </row>
    <row r="3496" spans="1:10" x14ac:dyDescent="0.25">
      <c r="A3496" s="5" t="str">
        <f t="shared" si="54"/>
        <v/>
      </c>
      <c r="B3496" t="s">
        <v>93</v>
      </c>
      <c r="C3496" t="s">
        <v>104</v>
      </c>
      <c r="D3496" s="8" t="s">
        <v>64</v>
      </c>
      <c r="E3496">
        <v>20</v>
      </c>
      <c r="F3496">
        <v>3.2011020183563232</v>
      </c>
      <c r="G3496">
        <v>2.4918386936187744</v>
      </c>
      <c r="H3496">
        <v>2.3857016116380692E-2</v>
      </c>
      <c r="I3496">
        <v>82.798399514084977</v>
      </c>
      <c r="J3496" s="6" t="s">
        <v>80</v>
      </c>
    </row>
    <row r="3497" spans="1:10" x14ac:dyDescent="0.25">
      <c r="A3497" s="5" t="str">
        <f t="shared" si="54"/>
        <v/>
      </c>
      <c r="B3497" t="s">
        <v>93</v>
      </c>
      <c r="C3497" t="s">
        <v>104</v>
      </c>
      <c r="D3497" s="8" t="s">
        <v>63</v>
      </c>
      <c r="E3497">
        <v>20</v>
      </c>
      <c r="F3497">
        <v>3.3514726161956787</v>
      </c>
      <c r="G3497">
        <v>2.8978288173675537</v>
      </c>
      <c r="H3497">
        <v>2.3678259924054146E-2</v>
      </c>
      <c r="I3497">
        <v>84.931431578289789</v>
      </c>
      <c r="J3497" s="6" t="s">
        <v>80</v>
      </c>
    </row>
    <row r="3498" spans="1:10" x14ac:dyDescent="0.25">
      <c r="A3498" s="5" t="str">
        <f t="shared" si="54"/>
        <v/>
      </c>
      <c r="B3498" t="s">
        <v>93</v>
      </c>
      <c r="C3498" t="s">
        <v>104</v>
      </c>
      <c r="D3498" s="8" t="s">
        <v>64</v>
      </c>
      <c r="E3498">
        <v>21</v>
      </c>
      <c r="F3498">
        <v>3.0725498199462891</v>
      </c>
      <c r="G3498">
        <v>3.7517900466918945</v>
      </c>
      <c r="H3498">
        <v>2.3405957967042923E-2</v>
      </c>
      <c r="I3498">
        <v>79.86074561514873</v>
      </c>
      <c r="J3498" s="6" t="s">
        <v>80</v>
      </c>
    </row>
    <row r="3499" spans="1:10" x14ac:dyDescent="0.25">
      <c r="A3499" s="5" t="str">
        <f t="shared" si="54"/>
        <v/>
      </c>
      <c r="B3499" t="s">
        <v>93</v>
      </c>
      <c r="C3499" t="s">
        <v>104</v>
      </c>
      <c r="D3499" s="8" t="s">
        <v>63</v>
      </c>
      <c r="E3499">
        <v>21</v>
      </c>
      <c r="F3499">
        <v>3.1935038566589355</v>
      </c>
      <c r="G3499">
        <v>2.9274899959564209</v>
      </c>
      <c r="H3499">
        <v>2.3308619856834412E-2</v>
      </c>
      <c r="I3499">
        <v>81.779236818434853</v>
      </c>
      <c r="J3499" s="6" t="s">
        <v>80</v>
      </c>
    </row>
    <row r="3500" spans="1:10" x14ac:dyDescent="0.25">
      <c r="A3500" s="5" t="str">
        <f t="shared" si="54"/>
        <v/>
      </c>
      <c r="B3500" t="s">
        <v>93</v>
      </c>
      <c r="C3500" t="s">
        <v>104</v>
      </c>
      <c r="D3500" s="8" t="s">
        <v>64</v>
      </c>
      <c r="E3500">
        <v>22</v>
      </c>
      <c r="F3500">
        <v>2.8285961151123047</v>
      </c>
      <c r="G3500">
        <v>3.0520346164703369</v>
      </c>
      <c r="H3500">
        <v>2.203100174665451E-2</v>
      </c>
      <c r="I3500">
        <v>78.330707337596706</v>
      </c>
      <c r="J3500" s="6" t="s">
        <v>80</v>
      </c>
    </row>
    <row r="3501" spans="1:10" x14ac:dyDescent="0.25">
      <c r="A3501" s="5" t="str">
        <f t="shared" si="54"/>
        <v/>
      </c>
      <c r="B3501" t="s">
        <v>93</v>
      </c>
      <c r="C3501" t="s">
        <v>104</v>
      </c>
      <c r="D3501" s="8" t="s">
        <v>63</v>
      </c>
      <c r="E3501">
        <v>22</v>
      </c>
      <c r="F3501">
        <v>2.912489652633667</v>
      </c>
      <c r="G3501">
        <v>3.5679070949554443</v>
      </c>
      <c r="H3501">
        <v>2.2683968767523766E-2</v>
      </c>
      <c r="I3501">
        <v>79.280256343143833</v>
      </c>
      <c r="J3501" s="6" t="s">
        <v>80</v>
      </c>
    </row>
    <row r="3502" spans="1:10" x14ac:dyDescent="0.25">
      <c r="A3502" s="5" t="str">
        <f t="shared" si="54"/>
        <v/>
      </c>
      <c r="B3502" t="s">
        <v>93</v>
      </c>
      <c r="C3502" t="s">
        <v>104</v>
      </c>
      <c r="D3502" s="8" t="s">
        <v>64</v>
      </c>
      <c r="E3502">
        <v>23</v>
      </c>
      <c r="F3502">
        <v>2.524592399597168</v>
      </c>
      <c r="G3502">
        <v>2.6710798740386963</v>
      </c>
      <c r="H3502">
        <v>2.2335445508360863E-2</v>
      </c>
      <c r="I3502">
        <v>77.108945795709346</v>
      </c>
      <c r="J3502" s="6" t="s">
        <v>80</v>
      </c>
    </row>
    <row r="3503" spans="1:10" x14ac:dyDescent="0.25">
      <c r="A3503" s="5" t="str">
        <f t="shared" si="54"/>
        <v/>
      </c>
      <c r="B3503" t="s">
        <v>93</v>
      </c>
      <c r="C3503" t="s">
        <v>104</v>
      </c>
      <c r="D3503" s="8" t="s">
        <v>63</v>
      </c>
      <c r="E3503">
        <v>23</v>
      </c>
      <c r="F3503">
        <v>2.5519061088562012</v>
      </c>
      <c r="G3503">
        <v>2.8631823062896729</v>
      </c>
      <c r="H3503">
        <v>2.2379375994205475E-2</v>
      </c>
      <c r="I3503">
        <v>77.655520258608178</v>
      </c>
      <c r="J3503" s="6" t="s">
        <v>80</v>
      </c>
    </row>
    <row r="3504" spans="1:10" x14ac:dyDescent="0.25">
      <c r="A3504" s="5" t="str">
        <f t="shared" si="54"/>
        <v/>
      </c>
      <c r="B3504" t="s">
        <v>93</v>
      </c>
      <c r="C3504" t="s">
        <v>104</v>
      </c>
      <c r="D3504" s="8" t="s">
        <v>64</v>
      </c>
      <c r="E3504">
        <v>24</v>
      </c>
      <c r="F3504">
        <v>2.11104416847229</v>
      </c>
      <c r="G3504">
        <v>2.2419540882110596</v>
      </c>
      <c r="H3504">
        <v>2.1607629954814911E-2</v>
      </c>
      <c r="I3504">
        <v>76.084710839323705</v>
      </c>
      <c r="J3504" s="6" t="s">
        <v>80</v>
      </c>
    </row>
    <row r="3505" spans="1:10" x14ac:dyDescent="0.25">
      <c r="A3505" s="5" t="str">
        <f t="shared" si="54"/>
        <v/>
      </c>
      <c r="B3505" t="s">
        <v>93</v>
      </c>
      <c r="C3505" t="s">
        <v>104</v>
      </c>
      <c r="D3505" s="8" t="s">
        <v>63</v>
      </c>
      <c r="E3505">
        <v>24</v>
      </c>
      <c r="F3505">
        <v>2.1358730792999268</v>
      </c>
      <c r="G3505">
        <v>2.3349807262420654</v>
      </c>
      <c r="H3505">
        <v>2.1533200517296791E-2</v>
      </c>
      <c r="I3505">
        <v>76.021160541844026</v>
      </c>
      <c r="J3505" s="6" t="s">
        <v>80</v>
      </c>
    </row>
    <row r="3506" spans="1:10" x14ac:dyDescent="0.25">
      <c r="A3506" s="5" t="str">
        <f t="shared" si="54"/>
        <v/>
      </c>
      <c r="B3506" t="s">
        <v>93</v>
      </c>
      <c r="C3506" t="s">
        <v>104</v>
      </c>
      <c r="D3506" s="8" t="s">
        <v>48</v>
      </c>
      <c r="E3506">
        <v>1</v>
      </c>
      <c r="F3506">
        <v>2.1174652576446533</v>
      </c>
      <c r="G3506">
        <v>2.0204892158508301</v>
      </c>
      <c r="H3506">
        <v>2.0353801548480988E-2</v>
      </c>
      <c r="I3506">
        <v>77.441458926869203</v>
      </c>
      <c r="J3506" s="6" t="s">
        <v>80</v>
      </c>
    </row>
    <row r="3507" spans="1:10" x14ac:dyDescent="0.25">
      <c r="A3507" s="5" t="str">
        <f t="shared" si="54"/>
        <v/>
      </c>
      <c r="B3507" t="s">
        <v>93</v>
      </c>
      <c r="C3507" t="s">
        <v>104</v>
      </c>
      <c r="D3507" s="8" t="s">
        <v>48</v>
      </c>
      <c r="E3507">
        <v>2</v>
      </c>
      <c r="F3507">
        <v>1.8307125568389893</v>
      </c>
      <c r="G3507">
        <v>1.7333887815475464</v>
      </c>
      <c r="H3507">
        <v>1.9118776544928551E-2</v>
      </c>
      <c r="I3507">
        <v>76.639610636276288</v>
      </c>
      <c r="J3507" s="6" t="s">
        <v>80</v>
      </c>
    </row>
    <row r="3508" spans="1:10" x14ac:dyDescent="0.25">
      <c r="A3508" s="5" t="str">
        <f t="shared" si="54"/>
        <v/>
      </c>
      <c r="B3508" t="s">
        <v>93</v>
      </c>
      <c r="C3508" t="s">
        <v>104</v>
      </c>
      <c r="D3508" s="8" t="s">
        <v>48</v>
      </c>
      <c r="E3508">
        <v>3</v>
      </c>
      <c r="F3508">
        <v>1.608452320098877</v>
      </c>
      <c r="G3508">
        <v>1.4950871467590332</v>
      </c>
      <c r="H3508">
        <v>1.7258647829294205E-2</v>
      </c>
      <c r="I3508">
        <v>76.006193019945187</v>
      </c>
      <c r="J3508" s="6" t="s">
        <v>80</v>
      </c>
    </row>
    <row r="3509" spans="1:10" x14ac:dyDescent="0.25">
      <c r="A3509" s="5" t="str">
        <f t="shared" si="54"/>
        <v/>
      </c>
      <c r="B3509" t="s">
        <v>93</v>
      </c>
      <c r="C3509" t="s">
        <v>104</v>
      </c>
      <c r="D3509" s="8" t="s">
        <v>48</v>
      </c>
      <c r="E3509">
        <v>4</v>
      </c>
      <c r="F3509">
        <v>1.3589326143264771</v>
      </c>
      <c r="G3509">
        <v>1.3466600179672241</v>
      </c>
      <c r="H3509">
        <v>1.5023107640445232E-2</v>
      </c>
      <c r="I3509">
        <v>75.008660968658219</v>
      </c>
      <c r="J3509" s="6" t="s">
        <v>80</v>
      </c>
    </row>
    <row r="3510" spans="1:10" x14ac:dyDescent="0.25">
      <c r="A3510" s="5" t="str">
        <f t="shared" si="54"/>
        <v/>
      </c>
      <c r="B3510" t="s">
        <v>93</v>
      </c>
      <c r="C3510" t="s">
        <v>104</v>
      </c>
      <c r="D3510" s="8" t="s">
        <v>48</v>
      </c>
      <c r="E3510">
        <v>5</v>
      </c>
      <c r="F3510">
        <v>1.230355978012085</v>
      </c>
      <c r="G3510">
        <v>1.2115204334259033</v>
      </c>
      <c r="H3510">
        <v>1.3397952541708946E-2</v>
      </c>
      <c r="I3510">
        <v>74.534776828114545</v>
      </c>
      <c r="J3510" s="6" t="s">
        <v>80</v>
      </c>
    </row>
    <row r="3511" spans="1:10" x14ac:dyDescent="0.25">
      <c r="A3511" s="5" t="str">
        <f t="shared" si="54"/>
        <v/>
      </c>
      <c r="B3511" t="s">
        <v>93</v>
      </c>
      <c r="C3511" t="s">
        <v>104</v>
      </c>
      <c r="D3511" s="8" t="s">
        <v>48</v>
      </c>
      <c r="E3511">
        <v>6</v>
      </c>
      <c r="F3511">
        <v>1.1792367696762085</v>
      </c>
      <c r="G3511">
        <v>1.1439099311828613</v>
      </c>
      <c r="H3511">
        <v>1.1854454874992371E-2</v>
      </c>
      <c r="I3511">
        <v>74.184741215567584</v>
      </c>
      <c r="J3511" s="6" t="s">
        <v>80</v>
      </c>
    </row>
    <row r="3512" spans="1:10" x14ac:dyDescent="0.25">
      <c r="A3512" s="5" t="str">
        <f t="shared" si="54"/>
        <v/>
      </c>
      <c r="B3512" t="s">
        <v>93</v>
      </c>
      <c r="C3512" t="s">
        <v>104</v>
      </c>
      <c r="D3512" s="8" t="s">
        <v>48</v>
      </c>
      <c r="E3512">
        <v>7</v>
      </c>
      <c r="F3512">
        <v>1.0823510885238647</v>
      </c>
      <c r="G3512">
        <v>1.0320813655853271</v>
      </c>
      <c r="H3512">
        <v>1.1552403680980206E-2</v>
      </c>
      <c r="I3512">
        <v>74.592274453937932</v>
      </c>
      <c r="J3512" s="6" t="s">
        <v>80</v>
      </c>
    </row>
    <row r="3513" spans="1:10" x14ac:dyDescent="0.25">
      <c r="A3513" s="5" t="str">
        <f t="shared" si="54"/>
        <v/>
      </c>
      <c r="B3513" t="s">
        <v>93</v>
      </c>
      <c r="C3513" t="s">
        <v>104</v>
      </c>
      <c r="D3513" s="8" t="s">
        <v>48</v>
      </c>
      <c r="E3513">
        <v>8</v>
      </c>
      <c r="F3513">
        <v>0.70367711782455444</v>
      </c>
      <c r="G3513">
        <v>0.68220138549804688</v>
      </c>
      <c r="H3513">
        <v>1.2590567581355572E-2</v>
      </c>
      <c r="I3513">
        <v>78.12358024691008</v>
      </c>
      <c r="J3513" s="6" t="s">
        <v>80</v>
      </c>
    </row>
    <row r="3514" spans="1:10" x14ac:dyDescent="0.25">
      <c r="A3514" s="5" t="str">
        <f t="shared" si="54"/>
        <v/>
      </c>
      <c r="B3514" t="s">
        <v>93</v>
      </c>
      <c r="C3514" t="s">
        <v>104</v>
      </c>
      <c r="D3514" s="8" t="s">
        <v>48</v>
      </c>
      <c r="E3514">
        <v>9</v>
      </c>
      <c r="F3514">
        <v>0.13302284479141235</v>
      </c>
      <c r="G3514">
        <v>0.10660514235496521</v>
      </c>
      <c r="H3514">
        <v>1.468352135270834E-2</v>
      </c>
      <c r="I3514">
        <v>83.395038936364386</v>
      </c>
      <c r="J3514" s="6" t="s">
        <v>80</v>
      </c>
    </row>
    <row r="3515" spans="1:10" x14ac:dyDescent="0.25">
      <c r="A3515" s="5" t="str">
        <f t="shared" si="54"/>
        <v/>
      </c>
      <c r="B3515" t="s">
        <v>93</v>
      </c>
      <c r="C3515" t="s">
        <v>104</v>
      </c>
      <c r="D3515" s="8" t="s">
        <v>48</v>
      </c>
      <c r="E3515">
        <v>10</v>
      </c>
      <c r="F3515">
        <v>-0.39838936924934387</v>
      </c>
      <c r="G3515">
        <v>-0.40229061245918274</v>
      </c>
      <c r="H3515">
        <v>1.7703047022223473E-2</v>
      </c>
      <c r="I3515">
        <v>87.683747388415512</v>
      </c>
      <c r="J3515" s="6" t="s">
        <v>80</v>
      </c>
    </row>
    <row r="3516" spans="1:10" x14ac:dyDescent="0.25">
      <c r="A3516" s="5" t="str">
        <f t="shared" si="54"/>
        <v/>
      </c>
      <c r="B3516" t="s">
        <v>93</v>
      </c>
      <c r="C3516" t="s">
        <v>104</v>
      </c>
      <c r="D3516" s="8" t="s">
        <v>48</v>
      </c>
      <c r="E3516">
        <v>11</v>
      </c>
      <c r="F3516">
        <v>-0.75779831409454346</v>
      </c>
      <c r="G3516">
        <v>-0.73361319303512573</v>
      </c>
      <c r="H3516">
        <v>2.1002141758799553E-2</v>
      </c>
      <c r="I3516">
        <v>91.539851851849832</v>
      </c>
      <c r="J3516" s="6" t="s">
        <v>80</v>
      </c>
    </row>
    <row r="3517" spans="1:10" x14ac:dyDescent="0.25">
      <c r="A3517" s="5" t="str">
        <f t="shared" si="54"/>
        <v/>
      </c>
      <c r="B3517" t="s">
        <v>93</v>
      </c>
      <c r="C3517" t="s">
        <v>104</v>
      </c>
      <c r="D3517" s="8" t="s">
        <v>48</v>
      </c>
      <c r="E3517">
        <v>12</v>
      </c>
      <c r="F3517">
        <v>-0.78784525394439697</v>
      </c>
      <c r="G3517">
        <v>-0.77219289541244507</v>
      </c>
      <c r="H3517">
        <v>2.30734683573246E-2</v>
      </c>
      <c r="I3517">
        <v>94.75527635327758</v>
      </c>
      <c r="J3517" s="6" t="s">
        <v>80</v>
      </c>
    </row>
    <row r="3518" spans="1:10" x14ac:dyDescent="0.25">
      <c r="A3518" s="5" t="str">
        <f t="shared" si="54"/>
        <v/>
      </c>
      <c r="B3518" t="s">
        <v>93</v>
      </c>
      <c r="C3518" t="s">
        <v>104</v>
      </c>
      <c r="D3518" s="8" t="s">
        <v>48</v>
      </c>
      <c r="E3518">
        <v>13</v>
      </c>
      <c r="F3518">
        <v>-0.41881802678108215</v>
      </c>
      <c r="G3518">
        <v>-0.43894621729850769</v>
      </c>
      <c r="H3518">
        <v>2.4303417652845383E-2</v>
      </c>
      <c r="I3518">
        <v>96.516441120605904</v>
      </c>
      <c r="J3518" s="6" t="s">
        <v>80</v>
      </c>
    </row>
    <row r="3519" spans="1:10" x14ac:dyDescent="0.25">
      <c r="A3519" s="5" t="str">
        <f t="shared" si="54"/>
        <v/>
      </c>
      <c r="B3519" t="s">
        <v>93</v>
      </c>
      <c r="C3519" t="s">
        <v>104</v>
      </c>
      <c r="D3519" s="8" t="s">
        <v>48</v>
      </c>
      <c r="E3519">
        <v>14</v>
      </c>
      <c r="F3519">
        <v>-0.13969014585018158</v>
      </c>
      <c r="G3519">
        <v>-0.16092322766780853</v>
      </c>
      <c r="H3519">
        <v>2.5719206780195236E-2</v>
      </c>
      <c r="I3519">
        <v>97.783641975314751</v>
      </c>
      <c r="J3519" s="6" t="s">
        <v>80</v>
      </c>
    </row>
    <row r="3520" spans="1:10" x14ac:dyDescent="0.25">
      <c r="A3520" s="5" t="str">
        <f t="shared" si="54"/>
        <v/>
      </c>
      <c r="B3520" t="s">
        <v>93</v>
      </c>
      <c r="C3520" t="s">
        <v>104</v>
      </c>
      <c r="D3520" s="8" t="s">
        <v>48</v>
      </c>
      <c r="E3520">
        <v>15</v>
      </c>
      <c r="F3520">
        <v>0.46309667825698853</v>
      </c>
      <c r="G3520">
        <v>0.47790840268135071</v>
      </c>
      <c r="H3520">
        <v>2.6370758190751076E-2</v>
      </c>
      <c r="I3520">
        <v>97.527967711312854</v>
      </c>
      <c r="J3520" s="6" t="s">
        <v>80</v>
      </c>
    </row>
    <row r="3521" spans="1:10" x14ac:dyDescent="0.25">
      <c r="A3521" s="5" t="str">
        <f t="shared" si="54"/>
        <v/>
      </c>
      <c r="B3521" t="s">
        <v>93</v>
      </c>
      <c r="C3521" t="s">
        <v>104</v>
      </c>
      <c r="D3521" s="8" t="s">
        <v>48</v>
      </c>
      <c r="E3521">
        <v>16</v>
      </c>
      <c r="F3521">
        <v>1.1103512048721313</v>
      </c>
      <c r="G3521">
        <v>1.1639178991317749</v>
      </c>
      <c r="H3521">
        <v>2.6285875588655472E-2</v>
      </c>
      <c r="I3521">
        <v>95.988675213684942</v>
      </c>
      <c r="J3521" s="6" t="s">
        <v>80</v>
      </c>
    </row>
    <row r="3522" spans="1:10" x14ac:dyDescent="0.25">
      <c r="A3522" s="5" t="str">
        <f t="shared" ref="A3522:A3585" si="55">IF(AND(category = B3522, subcategory=C3522, reportdate = D3522), E3522, "")</f>
        <v/>
      </c>
      <c r="B3522" t="s">
        <v>93</v>
      </c>
      <c r="C3522" t="s">
        <v>104</v>
      </c>
      <c r="D3522" s="8" t="s">
        <v>48</v>
      </c>
      <c r="E3522">
        <v>17</v>
      </c>
      <c r="F3522">
        <v>1.7690415382385254</v>
      </c>
      <c r="G3522">
        <v>1.8336482048034668</v>
      </c>
      <c r="H3522">
        <v>2.5782959535717964E-2</v>
      </c>
      <c r="I3522">
        <v>93.479705128193174</v>
      </c>
      <c r="J3522" s="6" t="s">
        <v>80</v>
      </c>
    </row>
    <row r="3523" spans="1:10" x14ac:dyDescent="0.25">
      <c r="A3523" s="5" t="str">
        <f t="shared" si="55"/>
        <v/>
      </c>
      <c r="B3523" t="s">
        <v>93</v>
      </c>
      <c r="C3523" t="s">
        <v>104</v>
      </c>
      <c r="D3523" s="8" t="s">
        <v>48</v>
      </c>
      <c r="E3523">
        <v>18</v>
      </c>
      <c r="F3523">
        <v>2.4602527618408203</v>
      </c>
      <c r="G3523">
        <v>2.5141546726226807</v>
      </c>
      <c r="H3523">
        <v>2.5285689160227776E-2</v>
      </c>
      <c r="I3523">
        <v>91.245178774928775</v>
      </c>
      <c r="J3523" s="6" t="s">
        <v>80</v>
      </c>
    </row>
    <row r="3524" spans="1:10" x14ac:dyDescent="0.25">
      <c r="A3524" s="5" t="str">
        <f t="shared" si="55"/>
        <v/>
      </c>
      <c r="B3524" t="s">
        <v>93</v>
      </c>
      <c r="C3524" t="s">
        <v>104</v>
      </c>
      <c r="D3524" s="8" t="s">
        <v>48</v>
      </c>
      <c r="E3524">
        <v>19</v>
      </c>
      <c r="F3524">
        <v>3.0062975883483887</v>
      </c>
      <c r="G3524">
        <v>1.7676653861999512</v>
      </c>
      <c r="H3524">
        <v>2.6041479781270027E-2</v>
      </c>
      <c r="I3524">
        <v>88.004653371330576</v>
      </c>
      <c r="J3524" s="6" t="s">
        <v>80</v>
      </c>
    </row>
    <row r="3525" spans="1:10" x14ac:dyDescent="0.25">
      <c r="A3525" s="5" t="str">
        <f t="shared" si="55"/>
        <v/>
      </c>
      <c r="B3525" t="s">
        <v>93</v>
      </c>
      <c r="C3525" t="s">
        <v>104</v>
      </c>
      <c r="D3525" s="8" t="s">
        <v>48</v>
      </c>
      <c r="E3525">
        <v>20</v>
      </c>
      <c r="F3525">
        <v>3.2400035858154297</v>
      </c>
      <c r="G3525">
        <v>2.5093386173248291</v>
      </c>
      <c r="H3525">
        <v>2.5138750672340393E-2</v>
      </c>
      <c r="I3525">
        <v>83.550985280144758</v>
      </c>
      <c r="J3525" s="6" t="s">
        <v>80</v>
      </c>
    </row>
    <row r="3526" spans="1:10" x14ac:dyDescent="0.25">
      <c r="A3526" s="5" t="str">
        <f t="shared" si="55"/>
        <v/>
      </c>
      <c r="B3526" t="s">
        <v>93</v>
      </c>
      <c r="C3526" t="s">
        <v>104</v>
      </c>
      <c r="D3526" s="8" t="s">
        <v>48</v>
      </c>
      <c r="E3526">
        <v>21</v>
      </c>
      <c r="F3526">
        <v>3.2114007472991943</v>
      </c>
      <c r="G3526">
        <v>3.855093240737915</v>
      </c>
      <c r="H3526">
        <v>2.463395893573761E-2</v>
      </c>
      <c r="I3526">
        <v>80.356004273505661</v>
      </c>
      <c r="J3526" s="6" t="s">
        <v>80</v>
      </c>
    </row>
    <row r="3527" spans="1:10" x14ac:dyDescent="0.25">
      <c r="A3527" s="5" t="str">
        <f t="shared" si="55"/>
        <v/>
      </c>
      <c r="B3527" t="s">
        <v>93</v>
      </c>
      <c r="C3527" t="s">
        <v>104</v>
      </c>
      <c r="D3527" s="8" t="s">
        <v>48</v>
      </c>
      <c r="E3527">
        <v>22</v>
      </c>
      <c r="F3527">
        <v>3.1070082187652588</v>
      </c>
      <c r="G3527">
        <v>3.2540404796600342</v>
      </c>
      <c r="H3527">
        <v>2.3593157529830933E-2</v>
      </c>
      <c r="I3527">
        <v>79.533658594484308</v>
      </c>
      <c r="J3527" s="6" t="s">
        <v>80</v>
      </c>
    </row>
    <row r="3528" spans="1:10" x14ac:dyDescent="0.25">
      <c r="A3528" s="5" t="str">
        <f t="shared" si="55"/>
        <v/>
      </c>
      <c r="B3528" t="s">
        <v>93</v>
      </c>
      <c r="C3528" t="s">
        <v>104</v>
      </c>
      <c r="D3528" s="8" t="s">
        <v>48</v>
      </c>
      <c r="E3528">
        <v>23</v>
      </c>
      <c r="F3528">
        <v>2.7771520614624023</v>
      </c>
      <c r="G3528">
        <v>2.8982412815093994</v>
      </c>
      <c r="H3528">
        <v>2.3620989173650742E-2</v>
      </c>
      <c r="I3528">
        <v>79.139527540365435</v>
      </c>
      <c r="J3528" s="6" t="s">
        <v>80</v>
      </c>
    </row>
    <row r="3529" spans="1:10" x14ac:dyDescent="0.25">
      <c r="A3529" s="5" t="str">
        <f t="shared" si="55"/>
        <v/>
      </c>
      <c r="B3529" t="s">
        <v>93</v>
      </c>
      <c r="C3529" t="s">
        <v>104</v>
      </c>
      <c r="D3529" s="8" t="s">
        <v>48</v>
      </c>
      <c r="E3529">
        <v>24</v>
      </c>
      <c r="F3529">
        <v>2.3704445362091064</v>
      </c>
      <c r="G3529">
        <v>2.458651065826416</v>
      </c>
      <c r="H3529">
        <v>2.3227961733937263E-2</v>
      </c>
      <c r="I3529">
        <v>78.790023741684976</v>
      </c>
      <c r="J3529" s="6" t="s">
        <v>80</v>
      </c>
    </row>
    <row r="3530" spans="1:10" x14ac:dyDescent="0.25">
      <c r="A3530" s="5" t="str">
        <f t="shared" si="55"/>
        <v/>
      </c>
      <c r="B3530" t="s">
        <v>93</v>
      </c>
      <c r="C3530" t="s">
        <v>104</v>
      </c>
      <c r="D3530" s="8" t="s">
        <v>49</v>
      </c>
      <c r="E3530">
        <v>1</v>
      </c>
      <c r="F3530">
        <v>1.4683970212936401</v>
      </c>
      <c r="G3530">
        <v>1.4624245166778564</v>
      </c>
      <c r="H3530">
        <v>1.8615067005157471E-2</v>
      </c>
      <c r="I3530">
        <v>69.307260675742128</v>
      </c>
      <c r="J3530" s="6" t="s">
        <v>80</v>
      </c>
    </row>
    <row r="3531" spans="1:10" x14ac:dyDescent="0.25">
      <c r="A3531" s="5" t="str">
        <f t="shared" si="55"/>
        <v/>
      </c>
      <c r="B3531" t="s">
        <v>93</v>
      </c>
      <c r="C3531" t="s">
        <v>104</v>
      </c>
      <c r="D3531" s="8" t="s">
        <v>49</v>
      </c>
      <c r="E3531">
        <v>2</v>
      </c>
      <c r="F3531">
        <v>1.2652472257614136</v>
      </c>
      <c r="G3531">
        <v>1.2601050138473511</v>
      </c>
      <c r="H3531">
        <v>1.7439266666769981E-2</v>
      </c>
      <c r="I3531">
        <v>68.390832942281065</v>
      </c>
      <c r="J3531" s="6" t="s">
        <v>80</v>
      </c>
    </row>
    <row r="3532" spans="1:10" x14ac:dyDescent="0.25">
      <c r="A3532" s="5" t="str">
        <f t="shared" si="55"/>
        <v/>
      </c>
      <c r="B3532" t="s">
        <v>93</v>
      </c>
      <c r="C3532" t="s">
        <v>104</v>
      </c>
      <c r="D3532" s="8" t="s">
        <v>49</v>
      </c>
      <c r="E3532">
        <v>3</v>
      </c>
      <c r="F3532">
        <v>1.1211785078048706</v>
      </c>
      <c r="G3532">
        <v>1.1125836372375488</v>
      </c>
      <c r="H3532">
        <v>1.5657899901270866E-2</v>
      </c>
      <c r="I3532">
        <v>67.671100422337176</v>
      </c>
      <c r="J3532" s="6" t="s">
        <v>80</v>
      </c>
    </row>
    <row r="3533" spans="1:10" x14ac:dyDescent="0.25">
      <c r="A3533" s="5" t="str">
        <f t="shared" si="55"/>
        <v/>
      </c>
      <c r="B3533" t="s">
        <v>93</v>
      </c>
      <c r="C3533" t="s">
        <v>104</v>
      </c>
      <c r="D3533" s="8" t="s">
        <v>49</v>
      </c>
      <c r="E3533">
        <v>4</v>
      </c>
      <c r="F3533">
        <v>1.0120879411697388</v>
      </c>
      <c r="G3533">
        <v>0.99718952178955078</v>
      </c>
      <c r="H3533">
        <v>1.3480612076818943E-2</v>
      </c>
      <c r="I3533">
        <v>66.97290473955627</v>
      </c>
      <c r="J3533" s="6" t="s">
        <v>80</v>
      </c>
    </row>
    <row r="3534" spans="1:10" x14ac:dyDescent="0.25">
      <c r="A3534" s="5" t="str">
        <f t="shared" si="55"/>
        <v/>
      </c>
      <c r="B3534" t="s">
        <v>93</v>
      </c>
      <c r="C3534" t="s">
        <v>104</v>
      </c>
      <c r="D3534" s="8" t="s">
        <v>49</v>
      </c>
      <c r="E3534">
        <v>5</v>
      </c>
      <c r="F3534">
        <v>0.95054155588150024</v>
      </c>
      <c r="G3534">
        <v>0.91607856750488281</v>
      </c>
      <c r="H3534">
        <v>1.1245369911193848E-2</v>
      </c>
      <c r="I3534">
        <v>66.250848193333198</v>
      </c>
      <c r="J3534" s="6" t="s">
        <v>80</v>
      </c>
    </row>
    <row r="3535" spans="1:10" x14ac:dyDescent="0.25">
      <c r="A3535" s="5" t="str">
        <f t="shared" si="55"/>
        <v/>
      </c>
      <c r="B3535" t="s">
        <v>93</v>
      </c>
      <c r="C3535" t="s">
        <v>104</v>
      </c>
      <c r="D3535" s="8" t="s">
        <v>49</v>
      </c>
      <c r="E3535">
        <v>6</v>
      </c>
      <c r="F3535">
        <v>0.9112086296081543</v>
      </c>
      <c r="G3535">
        <v>0.9018743634223938</v>
      </c>
      <c r="H3535">
        <v>9.447476826608181E-3</v>
      </c>
      <c r="I3535">
        <v>65.835915063352687</v>
      </c>
      <c r="J3535" s="6" t="s">
        <v>80</v>
      </c>
    </row>
    <row r="3536" spans="1:10" x14ac:dyDescent="0.25">
      <c r="A3536" s="5" t="str">
        <f t="shared" si="55"/>
        <v/>
      </c>
      <c r="B3536" t="s">
        <v>93</v>
      </c>
      <c r="C3536" t="s">
        <v>104</v>
      </c>
      <c r="D3536" s="8" t="s">
        <v>49</v>
      </c>
      <c r="E3536">
        <v>7</v>
      </c>
      <c r="F3536">
        <v>0.87472087144851685</v>
      </c>
      <c r="G3536">
        <v>0.88964599370956421</v>
      </c>
      <c r="H3536">
        <v>9.0372515842318535E-3</v>
      </c>
      <c r="I3536">
        <v>65.801127404977322</v>
      </c>
      <c r="J3536" s="6" t="s">
        <v>80</v>
      </c>
    </row>
    <row r="3537" spans="1:10" x14ac:dyDescent="0.25">
      <c r="A3537" s="5" t="str">
        <f t="shared" si="55"/>
        <v/>
      </c>
      <c r="B3537" t="s">
        <v>93</v>
      </c>
      <c r="C3537" t="s">
        <v>104</v>
      </c>
      <c r="D3537" s="8" t="s">
        <v>49</v>
      </c>
      <c r="E3537">
        <v>8</v>
      </c>
      <c r="F3537">
        <v>0.51493978500366211</v>
      </c>
      <c r="G3537">
        <v>0.50039291381835938</v>
      </c>
      <c r="H3537">
        <v>9.9810967221856117E-3</v>
      </c>
      <c r="I3537">
        <v>68.058228531204804</v>
      </c>
      <c r="J3537" s="6" t="s">
        <v>80</v>
      </c>
    </row>
    <row r="3538" spans="1:10" x14ac:dyDescent="0.25">
      <c r="A3538" s="5" t="str">
        <f t="shared" si="55"/>
        <v/>
      </c>
      <c r="B3538" t="s">
        <v>93</v>
      </c>
      <c r="C3538" t="s">
        <v>104</v>
      </c>
      <c r="D3538" s="8" t="s">
        <v>49</v>
      </c>
      <c r="E3538">
        <v>9</v>
      </c>
      <c r="F3538">
        <v>-0.21748845279216766</v>
      </c>
      <c r="G3538">
        <v>-0.23722337186336517</v>
      </c>
      <c r="H3538">
        <v>1.1433881707489491E-2</v>
      </c>
      <c r="I3538">
        <v>72.192626701083555</v>
      </c>
      <c r="J3538" s="6" t="s">
        <v>80</v>
      </c>
    </row>
    <row r="3539" spans="1:10" x14ac:dyDescent="0.25">
      <c r="A3539" s="5" t="str">
        <f t="shared" si="55"/>
        <v/>
      </c>
      <c r="B3539" t="s">
        <v>93</v>
      </c>
      <c r="C3539" t="s">
        <v>104</v>
      </c>
      <c r="D3539" s="8" t="s">
        <v>49</v>
      </c>
      <c r="E3539">
        <v>10</v>
      </c>
      <c r="F3539">
        <v>-1.0177679061889648</v>
      </c>
      <c r="G3539">
        <v>-1.0337272882461548</v>
      </c>
      <c r="H3539">
        <v>1.3737132772803307E-2</v>
      </c>
      <c r="I3539">
        <v>77.181430079779105</v>
      </c>
      <c r="J3539" s="6" t="s">
        <v>80</v>
      </c>
    </row>
    <row r="3540" spans="1:10" x14ac:dyDescent="0.25">
      <c r="A3540" s="5" t="str">
        <f t="shared" si="55"/>
        <v/>
      </c>
      <c r="B3540" t="s">
        <v>93</v>
      </c>
      <c r="C3540" t="s">
        <v>104</v>
      </c>
      <c r="D3540" s="8" t="s">
        <v>49</v>
      </c>
      <c r="E3540">
        <v>11</v>
      </c>
      <c r="F3540">
        <v>-1.5781515836715698</v>
      </c>
      <c r="G3540">
        <v>-1.5951964855194092</v>
      </c>
      <c r="H3540">
        <v>1.6397595405578613E-2</v>
      </c>
      <c r="I3540">
        <v>82.025422336922773</v>
      </c>
      <c r="J3540" s="6" t="s">
        <v>80</v>
      </c>
    </row>
    <row r="3541" spans="1:10" x14ac:dyDescent="0.25">
      <c r="A3541" s="5" t="str">
        <f t="shared" si="55"/>
        <v/>
      </c>
      <c r="B3541" t="s">
        <v>93</v>
      </c>
      <c r="C3541" t="s">
        <v>104</v>
      </c>
      <c r="D3541" s="8" t="s">
        <v>49</v>
      </c>
      <c r="E3541">
        <v>12</v>
      </c>
      <c r="F3541">
        <v>-1.8221771717071533</v>
      </c>
      <c r="G3541">
        <v>-1.8427149057388306</v>
      </c>
      <c r="H3541">
        <v>1.8815493211150169E-2</v>
      </c>
      <c r="I3541">
        <v>85.805927968092462</v>
      </c>
      <c r="J3541" s="6" t="s">
        <v>80</v>
      </c>
    </row>
    <row r="3542" spans="1:10" x14ac:dyDescent="0.25">
      <c r="A3542" s="5" t="str">
        <f t="shared" si="55"/>
        <v/>
      </c>
      <c r="B3542" t="s">
        <v>93</v>
      </c>
      <c r="C3542" t="s">
        <v>104</v>
      </c>
      <c r="D3542" s="8" t="s">
        <v>49</v>
      </c>
      <c r="E3542">
        <v>13</v>
      </c>
      <c r="F3542">
        <v>-1.7738021612167358</v>
      </c>
      <c r="G3542">
        <v>-1.7829513549804688</v>
      </c>
      <c r="H3542">
        <v>2.111525647342205E-2</v>
      </c>
      <c r="I3542">
        <v>88.933439699672448</v>
      </c>
      <c r="J3542" s="6" t="s">
        <v>80</v>
      </c>
    </row>
    <row r="3543" spans="1:10" x14ac:dyDescent="0.25">
      <c r="A3543" s="5" t="str">
        <f t="shared" si="55"/>
        <v/>
      </c>
      <c r="B3543" t="s">
        <v>93</v>
      </c>
      <c r="C3543" t="s">
        <v>104</v>
      </c>
      <c r="D3543" s="8" t="s">
        <v>49</v>
      </c>
      <c r="E3543">
        <v>14</v>
      </c>
      <c r="F3543">
        <v>-1.4376600980758667</v>
      </c>
      <c r="G3543">
        <v>-1.4934009313583374</v>
      </c>
      <c r="H3543">
        <v>2.2889504209160805E-2</v>
      </c>
      <c r="I3543">
        <v>91.092816752689117</v>
      </c>
      <c r="J3543" s="6" t="s">
        <v>80</v>
      </c>
    </row>
    <row r="3544" spans="1:10" x14ac:dyDescent="0.25">
      <c r="A3544" s="5" t="str">
        <f t="shared" si="55"/>
        <v/>
      </c>
      <c r="B3544" t="s">
        <v>93</v>
      </c>
      <c r="C3544" t="s">
        <v>104</v>
      </c>
      <c r="D3544" s="8" t="s">
        <v>49</v>
      </c>
      <c r="E3544">
        <v>15</v>
      </c>
      <c r="F3544">
        <v>-0.92809569835662842</v>
      </c>
      <c r="G3544">
        <v>-0.95664644241333008</v>
      </c>
      <c r="H3544">
        <v>2.3793049156665802E-2</v>
      </c>
      <c r="I3544">
        <v>92.193852651337977</v>
      </c>
      <c r="J3544" s="6" t="s">
        <v>80</v>
      </c>
    </row>
    <row r="3545" spans="1:10" x14ac:dyDescent="0.25">
      <c r="A3545" s="5" t="str">
        <f t="shared" si="55"/>
        <v/>
      </c>
      <c r="B3545" t="s">
        <v>93</v>
      </c>
      <c r="C3545" t="s">
        <v>104</v>
      </c>
      <c r="D3545" s="8" t="s">
        <v>49</v>
      </c>
      <c r="E3545">
        <v>16</v>
      </c>
      <c r="F3545">
        <v>-3.4360915422439575E-2</v>
      </c>
      <c r="G3545">
        <v>-9.1973729431629181E-2</v>
      </c>
      <c r="H3545">
        <v>2.4494023993611336E-2</v>
      </c>
      <c r="I3545">
        <v>92.586604880352084</v>
      </c>
      <c r="J3545" s="6" t="s">
        <v>80</v>
      </c>
    </row>
    <row r="3546" spans="1:10" x14ac:dyDescent="0.25">
      <c r="A3546" s="5" t="str">
        <f t="shared" si="55"/>
        <v/>
      </c>
      <c r="B3546" t="s">
        <v>93</v>
      </c>
      <c r="C3546" t="s">
        <v>104</v>
      </c>
      <c r="D3546" s="8" t="s">
        <v>49</v>
      </c>
      <c r="E3546">
        <v>17</v>
      </c>
      <c r="F3546">
        <v>0.96235436201095581</v>
      </c>
      <c r="G3546">
        <v>0.89886981248855591</v>
      </c>
      <c r="H3546">
        <v>2.4616664275527E-2</v>
      </c>
      <c r="I3546">
        <v>91.0246046456908</v>
      </c>
      <c r="J3546" s="6" t="s">
        <v>80</v>
      </c>
    </row>
    <row r="3547" spans="1:10" x14ac:dyDescent="0.25">
      <c r="A3547" s="5" t="str">
        <f t="shared" si="55"/>
        <v/>
      </c>
      <c r="B3547" t="s">
        <v>93</v>
      </c>
      <c r="C3547" t="s">
        <v>104</v>
      </c>
      <c r="D3547" s="8" t="s">
        <v>49</v>
      </c>
      <c r="E3547">
        <v>18</v>
      </c>
      <c r="F3547">
        <v>1.9547258615493774</v>
      </c>
      <c r="G3547">
        <v>0.56823098659515381</v>
      </c>
      <c r="H3547">
        <v>2.4803057312965393E-2</v>
      </c>
      <c r="I3547">
        <v>88.858208587527699</v>
      </c>
      <c r="J3547" s="6" t="s">
        <v>80</v>
      </c>
    </row>
    <row r="3548" spans="1:10" x14ac:dyDescent="0.25">
      <c r="A3548" s="5" t="str">
        <f t="shared" si="55"/>
        <v/>
      </c>
      <c r="B3548" t="s">
        <v>93</v>
      </c>
      <c r="C3548" t="s">
        <v>104</v>
      </c>
      <c r="D3548" s="8" t="s">
        <v>49</v>
      </c>
      <c r="E3548">
        <v>19</v>
      </c>
      <c r="F3548">
        <v>2.7445609569549561</v>
      </c>
      <c r="G3548">
        <v>3.2486860752105713</v>
      </c>
      <c r="H3548">
        <v>2.4266276508569717E-2</v>
      </c>
      <c r="I3548">
        <v>86.261547395594491</v>
      </c>
      <c r="J3548" s="6" t="s">
        <v>80</v>
      </c>
    </row>
    <row r="3549" spans="1:10" x14ac:dyDescent="0.25">
      <c r="A3549" s="5" t="str">
        <f t="shared" si="55"/>
        <v/>
      </c>
      <c r="B3549" t="s">
        <v>93</v>
      </c>
      <c r="C3549" t="s">
        <v>104</v>
      </c>
      <c r="D3549" s="8" t="s">
        <v>49</v>
      </c>
      <c r="E3549">
        <v>20</v>
      </c>
      <c r="F3549">
        <v>2.9102399349212646</v>
      </c>
      <c r="G3549">
        <v>3.1166975498199463</v>
      </c>
      <c r="H3549">
        <v>2.3495189845561981E-2</v>
      </c>
      <c r="I3549">
        <v>82.228063115901818</v>
      </c>
      <c r="J3549" s="6" t="s">
        <v>80</v>
      </c>
    </row>
    <row r="3550" spans="1:10" x14ac:dyDescent="0.25">
      <c r="A3550" s="5" t="str">
        <f t="shared" si="55"/>
        <v/>
      </c>
      <c r="B3550" t="s">
        <v>93</v>
      </c>
      <c r="C3550" t="s">
        <v>104</v>
      </c>
      <c r="D3550" s="8" t="s">
        <v>49</v>
      </c>
      <c r="E3550">
        <v>21</v>
      </c>
      <c r="F3550">
        <v>2.8057615756988525</v>
      </c>
      <c r="G3550">
        <v>1.9977631568908691</v>
      </c>
      <c r="H3550">
        <v>2.2537123411893845E-2</v>
      </c>
      <c r="I3550">
        <v>78.937541060534102</v>
      </c>
      <c r="J3550" s="6" t="s">
        <v>80</v>
      </c>
    </row>
    <row r="3551" spans="1:10" x14ac:dyDescent="0.25">
      <c r="A3551" s="5" t="str">
        <f t="shared" si="55"/>
        <v/>
      </c>
      <c r="B3551" t="s">
        <v>93</v>
      </c>
      <c r="C3551" t="s">
        <v>104</v>
      </c>
      <c r="D3551" s="8" t="s">
        <v>49</v>
      </c>
      <c r="E3551">
        <v>22</v>
      </c>
      <c r="F3551">
        <v>2.5486211776733398</v>
      </c>
      <c r="G3551">
        <v>3.1024351119995117</v>
      </c>
      <c r="H3551">
        <v>2.1721042692661285E-2</v>
      </c>
      <c r="I3551">
        <v>76.663670811822939</v>
      </c>
      <c r="J3551" s="6" t="s">
        <v>80</v>
      </c>
    </row>
    <row r="3552" spans="1:10" x14ac:dyDescent="0.25">
      <c r="A3552" s="5" t="str">
        <f t="shared" si="55"/>
        <v/>
      </c>
      <c r="B3552" t="s">
        <v>93</v>
      </c>
      <c r="C3552" t="s">
        <v>104</v>
      </c>
      <c r="D3552" s="8" t="s">
        <v>49</v>
      </c>
      <c r="E3552">
        <v>23</v>
      </c>
      <c r="F3552">
        <v>2.2878170013427734</v>
      </c>
      <c r="G3552">
        <v>2.4072372913360596</v>
      </c>
      <c r="H3552">
        <v>2.169056236743927E-2</v>
      </c>
      <c r="I3552">
        <v>74.628397465974388</v>
      </c>
      <c r="J3552" s="6" t="s">
        <v>80</v>
      </c>
    </row>
    <row r="3553" spans="1:10" x14ac:dyDescent="0.25">
      <c r="A3553" s="5" t="str">
        <f t="shared" si="55"/>
        <v/>
      </c>
      <c r="B3553" t="s">
        <v>93</v>
      </c>
      <c r="C3553" t="s">
        <v>104</v>
      </c>
      <c r="D3553" s="8" t="s">
        <v>49</v>
      </c>
      <c r="E3553">
        <v>24</v>
      </c>
      <c r="F3553">
        <v>1.8752948045730591</v>
      </c>
      <c r="G3553">
        <v>1.950719952583313</v>
      </c>
      <c r="H3553">
        <v>2.047395147383213E-2</v>
      </c>
      <c r="I3553">
        <v>72.925747301740415</v>
      </c>
      <c r="J3553" s="6" t="s">
        <v>80</v>
      </c>
    </row>
    <row r="3554" spans="1:10" x14ac:dyDescent="0.25">
      <c r="A3554" s="5" t="str">
        <f t="shared" si="55"/>
        <v/>
      </c>
      <c r="B3554" t="s">
        <v>93</v>
      </c>
      <c r="C3554" t="s">
        <v>104</v>
      </c>
      <c r="D3554" s="8" t="s">
        <v>50</v>
      </c>
      <c r="E3554">
        <v>1</v>
      </c>
      <c r="F3554">
        <v>1.5937542915344238</v>
      </c>
      <c r="G3554">
        <v>1.6499835252761841</v>
      </c>
      <c r="H3554">
        <v>1.8789652734994888E-2</v>
      </c>
      <c r="I3554">
        <v>71.408899190236355</v>
      </c>
      <c r="J3554" s="6" t="s">
        <v>80</v>
      </c>
    </row>
    <row r="3555" spans="1:10" x14ac:dyDescent="0.25">
      <c r="A3555" s="5" t="str">
        <f t="shared" si="55"/>
        <v/>
      </c>
      <c r="B3555" t="s">
        <v>93</v>
      </c>
      <c r="C3555" t="s">
        <v>104</v>
      </c>
      <c r="D3555" s="8" t="s">
        <v>50</v>
      </c>
      <c r="E3555">
        <v>2</v>
      </c>
      <c r="F3555">
        <v>1.3430397510528564</v>
      </c>
      <c r="G3555">
        <v>1.3882342576980591</v>
      </c>
      <c r="H3555">
        <v>1.7355114221572876E-2</v>
      </c>
      <c r="I3555">
        <v>70.292128858114481</v>
      </c>
      <c r="J3555" s="6" t="s">
        <v>80</v>
      </c>
    </row>
    <row r="3556" spans="1:10" x14ac:dyDescent="0.25">
      <c r="A3556" s="5" t="str">
        <f t="shared" si="55"/>
        <v/>
      </c>
      <c r="B3556" t="s">
        <v>93</v>
      </c>
      <c r="C3556" t="s">
        <v>104</v>
      </c>
      <c r="D3556" s="8" t="s">
        <v>50</v>
      </c>
      <c r="E3556">
        <v>3</v>
      </c>
      <c r="F3556">
        <v>1.1929483413696289</v>
      </c>
      <c r="G3556">
        <v>1.1914433240890503</v>
      </c>
      <c r="H3556">
        <v>1.5641931444406509E-2</v>
      </c>
      <c r="I3556">
        <v>69.192458631614258</v>
      </c>
      <c r="J3556" s="6" t="s">
        <v>80</v>
      </c>
    </row>
    <row r="3557" spans="1:10" x14ac:dyDescent="0.25">
      <c r="A3557" s="5" t="str">
        <f t="shared" si="55"/>
        <v/>
      </c>
      <c r="B3557" t="s">
        <v>93</v>
      </c>
      <c r="C3557" t="s">
        <v>104</v>
      </c>
      <c r="D3557" s="8" t="s">
        <v>50</v>
      </c>
      <c r="E3557">
        <v>4</v>
      </c>
      <c r="F3557">
        <v>1.0882762670516968</v>
      </c>
      <c r="G3557">
        <v>1.0637179613113403</v>
      </c>
      <c r="H3557">
        <v>1.3332813046872616E-2</v>
      </c>
      <c r="I3557">
        <v>67.886063842275192</v>
      </c>
      <c r="J3557" s="6" t="s">
        <v>80</v>
      </c>
    </row>
    <row r="3558" spans="1:10" x14ac:dyDescent="0.25">
      <c r="A3558" s="5" t="str">
        <f t="shared" si="55"/>
        <v/>
      </c>
      <c r="B3558" t="s">
        <v>93</v>
      </c>
      <c r="C3558" t="s">
        <v>104</v>
      </c>
      <c r="D3558" s="8" t="s">
        <v>50</v>
      </c>
      <c r="E3558">
        <v>5</v>
      </c>
      <c r="F3558">
        <v>0.95670592784881592</v>
      </c>
      <c r="G3558">
        <v>0.97857773303985596</v>
      </c>
      <c r="H3558">
        <v>1.120898500084877E-2</v>
      </c>
      <c r="I3558">
        <v>66.885291632439689</v>
      </c>
      <c r="J3558" s="6" t="s">
        <v>80</v>
      </c>
    </row>
    <row r="3559" spans="1:10" x14ac:dyDescent="0.25">
      <c r="A3559" s="5" t="str">
        <f t="shared" si="55"/>
        <v/>
      </c>
      <c r="B3559" t="s">
        <v>93</v>
      </c>
      <c r="C3559" t="s">
        <v>104</v>
      </c>
      <c r="D3559" s="8" t="s">
        <v>50</v>
      </c>
      <c r="E3559">
        <v>6</v>
      </c>
      <c r="F3559">
        <v>0.94571655988693237</v>
      </c>
      <c r="G3559">
        <v>0.94258856773376465</v>
      </c>
      <c r="H3559">
        <v>9.614984504878521E-3</v>
      </c>
      <c r="I3559">
        <v>66.105428940263863</v>
      </c>
      <c r="J3559" s="6" t="s">
        <v>80</v>
      </c>
    </row>
    <row r="3560" spans="1:10" x14ac:dyDescent="0.25">
      <c r="A3560" s="5" t="str">
        <f t="shared" si="55"/>
        <v/>
      </c>
      <c r="B3560" t="s">
        <v>93</v>
      </c>
      <c r="C3560" t="s">
        <v>104</v>
      </c>
      <c r="D3560" s="8" t="s">
        <v>50</v>
      </c>
      <c r="E3560">
        <v>7</v>
      </c>
      <c r="F3560">
        <v>0.91998863220214844</v>
      </c>
      <c r="G3560">
        <v>0.9174802303314209</v>
      </c>
      <c r="H3560">
        <v>8.8747739791870117E-3</v>
      </c>
      <c r="I3560">
        <v>66.127934514720167</v>
      </c>
      <c r="J3560" s="6" t="s">
        <v>80</v>
      </c>
    </row>
    <row r="3561" spans="1:10" x14ac:dyDescent="0.25">
      <c r="A3561" s="5" t="str">
        <f t="shared" si="55"/>
        <v/>
      </c>
      <c r="B3561" t="s">
        <v>93</v>
      </c>
      <c r="C3561" t="s">
        <v>104</v>
      </c>
      <c r="D3561" s="8" t="s">
        <v>50</v>
      </c>
      <c r="E3561">
        <v>8</v>
      </c>
      <c r="F3561">
        <v>0.52377903461456299</v>
      </c>
      <c r="G3561">
        <v>0.53519076108932495</v>
      </c>
      <c r="H3561">
        <v>1.0972096584737301E-2</v>
      </c>
      <c r="I3561">
        <v>68.787598873370726</v>
      </c>
      <c r="J3561" s="6" t="s">
        <v>80</v>
      </c>
    </row>
    <row r="3562" spans="1:10" x14ac:dyDescent="0.25">
      <c r="A3562" s="5" t="str">
        <f t="shared" si="55"/>
        <v/>
      </c>
      <c r="B3562" t="s">
        <v>93</v>
      </c>
      <c r="C3562" t="s">
        <v>104</v>
      </c>
      <c r="D3562" s="8" t="s">
        <v>50</v>
      </c>
      <c r="E3562">
        <v>9</v>
      </c>
      <c r="F3562">
        <v>-0.16687706112861633</v>
      </c>
      <c r="G3562">
        <v>-0.19811032712459564</v>
      </c>
      <c r="H3562">
        <v>1.2721695005893707E-2</v>
      </c>
      <c r="I3562">
        <v>73.445198920314979</v>
      </c>
      <c r="J3562" s="6" t="s">
        <v>80</v>
      </c>
    </row>
    <row r="3563" spans="1:10" x14ac:dyDescent="0.25">
      <c r="A3563" s="5" t="str">
        <f t="shared" si="55"/>
        <v/>
      </c>
      <c r="B3563" t="s">
        <v>93</v>
      </c>
      <c r="C3563" t="s">
        <v>104</v>
      </c>
      <c r="D3563" s="8" t="s">
        <v>50</v>
      </c>
      <c r="E3563">
        <v>10</v>
      </c>
      <c r="F3563">
        <v>-0.96812635660171509</v>
      </c>
      <c r="G3563">
        <v>-0.96814543008804321</v>
      </c>
      <c r="H3563">
        <v>1.4317691326141357E-2</v>
      </c>
      <c r="I3563">
        <v>79.093363455002802</v>
      </c>
      <c r="J3563" s="6" t="s">
        <v>80</v>
      </c>
    </row>
    <row r="3564" spans="1:10" x14ac:dyDescent="0.25">
      <c r="A3564" s="5" t="str">
        <f t="shared" si="55"/>
        <v/>
      </c>
      <c r="B3564" t="s">
        <v>93</v>
      </c>
      <c r="C3564" t="s">
        <v>104</v>
      </c>
      <c r="D3564" s="8" t="s">
        <v>50</v>
      </c>
      <c r="E3564">
        <v>11</v>
      </c>
      <c r="F3564">
        <v>-1.5010201930999756</v>
      </c>
      <c r="G3564">
        <v>-1.5172019004821777</v>
      </c>
      <c r="H3564">
        <v>1.6000419855117798E-2</v>
      </c>
      <c r="I3564">
        <v>84.782315455929407</v>
      </c>
      <c r="J3564" s="6" t="s">
        <v>80</v>
      </c>
    </row>
    <row r="3565" spans="1:10" x14ac:dyDescent="0.25">
      <c r="A3565" s="5" t="str">
        <f t="shared" si="55"/>
        <v/>
      </c>
      <c r="B3565" t="s">
        <v>93</v>
      </c>
      <c r="C3565" t="s">
        <v>104</v>
      </c>
      <c r="D3565" s="8" t="s">
        <v>50</v>
      </c>
      <c r="E3565">
        <v>12</v>
      </c>
      <c r="F3565">
        <v>-1.6786158084869385</v>
      </c>
      <c r="G3565">
        <v>-1.7253761291503906</v>
      </c>
      <c r="H3565">
        <v>1.8295593559741974E-2</v>
      </c>
      <c r="I3565">
        <v>88.901436451133407</v>
      </c>
      <c r="J3565" s="6" t="s">
        <v>80</v>
      </c>
    </row>
    <row r="3566" spans="1:10" x14ac:dyDescent="0.25">
      <c r="A3566" s="5" t="str">
        <f t="shared" si="55"/>
        <v/>
      </c>
      <c r="B3566" t="s">
        <v>93</v>
      </c>
      <c r="C3566" t="s">
        <v>104</v>
      </c>
      <c r="D3566" s="8" t="s">
        <v>50</v>
      </c>
      <c r="E3566">
        <v>13</v>
      </c>
      <c r="F3566">
        <v>-1.5795615911483765</v>
      </c>
      <c r="G3566">
        <v>-1.6066898107528687</v>
      </c>
      <c r="H3566">
        <v>2.0400363951921463E-2</v>
      </c>
      <c r="I3566">
        <v>91.670658373435344</v>
      </c>
      <c r="J3566" s="6" t="s">
        <v>80</v>
      </c>
    </row>
    <row r="3567" spans="1:10" x14ac:dyDescent="0.25">
      <c r="A3567" s="5" t="str">
        <f t="shared" si="55"/>
        <v/>
      </c>
      <c r="B3567" t="s">
        <v>93</v>
      </c>
      <c r="C3567" t="s">
        <v>104</v>
      </c>
      <c r="D3567" s="8" t="s">
        <v>50</v>
      </c>
      <c r="E3567">
        <v>14</v>
      </c>
      <c r="F3567">
        <v>-1.2285568714141846</v>
      </c>
      <c r="G3567">
        <v>-1.2288659811019897</v>
      </c>
      <c r="H3567">
        <v>2.1957580000162125E-2</v>
      </c>
      <c r="I3567">
        <v>93.545099166764231</v>
      </c>
      <c r="J3567" s="6" t="s">
        <v>80</v>
      </c>
    </row>
    <row r="3568" spans="1:10" x14ac:dyDescent="0.25">
      <c r="A3568" s="5" t="str">
        <f t="shared" si="55"/>
        <v/>
      </c>
      <c r="B3568" t="s">
        <v>93</v>
      </c>
      <c r="C3568" t="s">
        <v>104</v>
      </c>
      <c r="D3568" s="8" t="s">
        <v>50</v>
      </c>
      <c r="E3568">
        <v>15</v>
      </c>
      <c r="F3568">
        <v>-0.59836924076080322</v>
      </c>
      <c r="G3568">
        <v>-0.63517773151397705</v>
      </c>
      <c r="H3568">
        <v>2.2997969761490822E-2</v>
      </c>
      <c r="I3568">
        <v>94.675130853191803</v>
      </c>
      <c r="J3568" s="6" t="s">
        <v>80</v>
      </c>
    </row>
    <row r="3569" spans="1:10" x14ac:dyDescent="0.25">
      <c r="A3569" s="5" t="str">
        <f t="shared" si="55"/>
        <v/>
      </c>
      <c r="B3569" t="s">
        <v>93</v>
      </c>
      <c r="C3569" t="s">
        <v>104</v>
      </c>
      <c r="D3569" s="8" t="s">
        <v>50</v>
      </c>
      <c r="E3569">
        <v>16</v>
      </c>
      <c r="F3569">
        <v>0.2724604606628418</v>
      </c>
      <c r="G3569">
        <v>0.21267375349998474</v>
      </c>
      <c r="H3569">
        <v>2.3124553263187408E-2</v>
      </c>
      <c r="I3569">
        <v>95.267358291281866</v>
      </c>
      <c r="J3569" s="6" t="s">
        <v>80</v>
      </c>
    </row>
    <row r="3570" spans="1:10" x14ac:dyDescent="0.25">
      <c r="A3570" s="5" t="str">
        <f t="shared" si="55"/>
        <v/>
      </c>
      <c r="B3570" t="s">
        <v>93</v>
      </c>
      <c r="C3570" t="s">
        <v>104</v>
      </c>
      <c r="D3570" s="8" t="s">
        <v>50</v>
      </c>
      <c r="E3570">
        <v>17</v>
      </c>
      <c r="F3570">
        <v>1.2687488794326782</v>
      </c>
      <c r="G3570">
        <v>1.2259590625762939</v>
      </c>
      <c r="H3570">
        <v>2.3332292214035988E-2</v>
      </c>
      <c r="I3570">
        <v>94.889353362274079</v>
      </c>
      <c r="J3570" s="6" t="s">
        <v>80</v>
      </c>
    </row>
    <row r="3571" spans="1:10" x14ac:dyDescent="0.25">
      <c r="A3571" s="5" t="str">
        <f t="shared" si="55"/>
        <v/>
      </c>
      <c r="B3571" t="s">
        <v>93</v>
      </c>
      <c r="C3571" t="s">
        <v>104</v>
      </c>
      <c r="D3571" s="8" t="s">
        <v>50</v>
      </c>
      <c r="E3571">
        <v>18</v>
      </c>
      <c r="F3571">
        <v>2.3643150329589844</v>
      </c>
      <c r="G3571">
        <v>0.93095195293426514</v>
      </c>
      <c r="H3571">
        <v>2.39372868090868E-2</v>
      </c>
      <c r="I3571">
        <v>93.178254899672325</v>
      </c>
      <c r="J3571" s="6" t="s">
        <v>80</v>
      </c>
    </row>
    <row r="3572" spans="1:10" x14ac:dyDescent="0.25">
      <c r="A3572" s="5" t="str">
        <f t="shared" si="55"/>
        <v/>
      </c>
      <c r="B3572" t="s">
        <v>93</v>
      </c>
      <c r="C3572" t="s">
        <v>104</v>
      </c>
      <c r="D3572" s="8" t="s">
        <v>50</v>
      </c>
      <c r="E3572">
        <v>19</v>
      </c>
      <c r="F3572">
        <v>3.0609965324401855</v>
      </c>
      <c r="G3572">
        <v>2.3783013820648193</v>
      </c>
      <c r="H3572">
        <v>2.3538976907730103E-2</v>
      </c>
      <c r="I3572">
        <v>89.78781128975487</v>
      </c>
      <c r="J3572" s="6" t="s">
        <v>80</v>
      </c>
    </row>
    <row r="3573" spans="1:10" x14ac:dyDescent="0.25">
      <c r="A3573" s="5" t="str">
        <f t="shared" si="55"/>
        <v/>
      </c>
      <c r="B3573" t="s">
        <v>93</v>
      </c>
      <c r="C3573" t="s">
        <v>104</v>
      </c>
      <c r="D3573" s="8" t="s">
        <v>50</v>
      </c>
      <c r="E3573">
        <v>20</v>
      </c>
      <c r="F3573">
        <v>3.2657525539398193</v>
      </c>
      <c r="G3573">
        <v>2.8113107681274414</v>
      </c>
      <c r="H3573">
        <v>2.2143421694636345E-2</v>
      </c>
      <c r="I3573">
        <v>85.370956460508793</v>
      </c>
      <c r="J3573" s="6" t="s">
        <v>80</v>
      </c>
    </row>
    <row r="3574" spans="1:10" x14ac:dyDescent="0.25">
      <c r="A3574" s="5" t="str">
        <f t="shared" si="55"/>
        <v/>
      </c>
      <c r="B3574" t="s">
        <v>93</v>
      </c>
      <c r="C3574" t="s">
        <v>104</v>
      </c>
      <c r="D3574" s="8" t="s">
        <v>50</v>
      </c>
      <c r="E3574">
        <v>21</v>
      </c>
      <c r="F3574">
        <v>3.1261372566223145</v>
      </c>
      <c r="G3574">
        <v>2.8145864009857178</v>
      </c>
      <c r="H3574">
        <v>2.1888682618737221E-2</v>
      </c>
      <c r="I3574">
        <v>81.450949419078668</v>
      </c>
      <c r="J3574" s="6" t="s">
        <v>80</v>
      </c>
    </row>
    <row r="3575" spans="1:10" x14ac:dyDescent="0.25">
      <c r="A3575" s="5" t="str">
        <f t="shared" si="55"/>
        <v/>
      </c>
      <c r="B3575" t="s">
        <v>93</v>
      </c>
      <c r="C3575" t="s">
        <v>104</v>
      </c>
      <c r="D3575" s="8" t="s">
        <v>50</v>
      </c>
      <c r="E3575">
        <v>22</v>
      </c>
      <c r="F3575">
        <v>2.7943406105041504</v>
      </c>
      <c r="G3575">
        <v>3.4060485363006592</v>
      </c>
      <c r="H3575">
        <v>2.1235259249806404E-2</v>
      </c>
      <c r="I3575">
        <v>78.393555920667254</v>
      </c>
      <c r="J3575" s="6" t="s">
        <v>80</v>
      </c>
    </row>
    <row r="3576" spans="1:10" x14ac:dyDescent="0.25">
      <c r="A3576" s="5" t="str">
        <f t="shared" si="55"/>
        <v/>
      </c>
      <c r="B3576" t="s">
        <v>93</v>
      </c>
      <c r="C3576" t="s">
        <v>104</v>
      </c>
      <c r="D3576" s="8" t="s">
        <v>50</v>
      </c>
      <c r="E3576">
        <v>23</v>
      </c>
      <c r="F3576">
        <v>2.4048545360565186</v>
      </c>
      <c r="G3576">
        <v>2.7028138637542725</v>
      </c>
      <c r="H3576">
        <v>2.1117227151989937E-2</v>
      </c>
      <c r="I3576">
        <v>75.809814575762132</v>
      </c>
      <c r="J3576" s="6" t="s">
        <v>80</v>
      </c>
    </row>
    <row r="3577" spans="1:10" x14ac:dyDescent="0.25">
      <c r="A3577" s="5" t="str">
        <f t="shared" si="55"/>
        <v/>
      </c>
      <c r="B3577" t="s">
        <v>93</v>
      </c>
      <c r="C3577" t="s">
        <v>104</v>
      </c>
      <c r="D3577" s="8" t="s">
        <v>50</v>
      </c>
      <c r="E3577">
        <v>24</v>
      </c>
      <c r="F3577">
        <v>1.9441126585006714</v>
      </c>
      <c r="G3577">
        <v>2.1949880123138428</v>
      </c>
      <c r="H3577">
        <v>1.9797218963503838E-2</v>
      </c>
      <c r="I3577">
        <v>73.880538669172026</v>
      </c>
      <c r="J3577" s="6" t="s">
        <v>80</v>
      </c>
    </row>
    <row r="3578" spans="1:10" x14ac:dyDescent="0.25">
      <c r="A3578" s="5" t="str">
        <f t="shared" si="55"/>
        <v/>
      </c>
      <c r="B3578" t="s">
        <v>93</v>
      </c>
      <c r="C3578" t="s">
        <v>104</v>
      </c>
      <c r="D3578" s="8" t="s">
        <v>51</v>
      </c>
      <c r="E3578">
        <v>1</v>
      </c>
      <c r="F3578">
        <v>1.6220577955245972</v>
      </c>
      <c r="G3578">
        <v>1.7999120950698853</v>
      </c>
      <c r="H3578">
        <v>1.8391713500022888E-2</v>
      </c>
      <c r="I3578">
        <v>72.050761927083215</v>
      </c>
      <c r="J3578" s="6" t="s">
        <v>80</v>
      </c>
    </row>
    <row r="3579" spans="1:10" x14ac:dyDescent="0.25">
      <c r="A3579" s="5" t="str">
        <f t="shared" si="55"/>
        <v/>
      </c>
      <c r="B3579" t="s">
        <v>93</v>
      </c>
      <c r="C3579" t="s">
        <v>104</v>
      </c>
      <c r="D3579" s="8" t="s">
        <v>51</v>
      </c>
      <c r="E3579">
        <v>2</v>
      </c>
      <c r="F3579">
        <v>1.3746107816696167</v>
      </c>
      <c r="G3579">
        <v>1.4837995767593384</v>
      </c>
      <c r="H3579">
        <v>1.6635822132229805E-2</v>
      </c>
      <c r="I3579">
        <v>70.353870589613422</v>
      </c>
      <c r="J3579" s="6" t="s">
        <v>80</v>
      </c>
    </row>
    <row r="3580" spans="1:10" x14ac:dyDescent="0.25">
      <c r="A3580" s="5" t="str">
        <f t="shared" si="55"/>
        <v/>
      </c>
      <c r="B3580" t="s">
        <v>93</v>
      </c>
      <c r="C3580" t="s">
        <v>104</v>
      </c>
      <c r="D3580" s="8" t="s">
        <v>51</v>
      </c>
      <c r="E3580">
        <v>3</v>
      </c>
      <c r="F3580">
        <v>1.1933938264846802</v>
      </c>
      <c r="G3580">
        <v>1.2772625684738159</v>
      </c>
      <c r="H3580">
        <v>1.4836881309747696E-2</v>
      </c>
      <c r="I3580">
        <v>68.671799320125103</v>
      </c>
      <c r="J3580" s="6" t="s">
        <v>80</v>
      </c>
    </row>
    <row r="3581" spans="1:10" x14ac:dyDescent="0.25">
      <c r="A3581" s="5" t="str">
        <f t="shared" si="55"/>
        <v/>
      </c>
      <c r="B3581" t="s">
        <v>93</v>
      </c>
      <c r="C3581" t="s">
        <v>104</v>
      </c>
      <c r="D3581" s="8" t="s">
        <v>51</v>
      </c>
      <c r="E3581">
        <v>4</v>
      </c>
      <c r="F3581">
        <v>1.0849499702453613</v>
      </c>
      <c r="G3581">
        <v>1.1228221654891968</v>
      </c>
      <c r="H3581">
        <v>1.2768116779625416E-2</v>
      </c>
      <c r="I3581">
        <v>67.503677177352756</v>
      </c>
      <c r="J3581" s="6" t="s">
        <v>80</v>
      </c>
    </row>
    <row r="3582" spans="1:10" x14ac:dyDescent="0.25">
      <c r="A3582" s="5" t="str">
        <f t="shared" si="55"/>
        <v/>
      </c>
      <c r="B3582" t="s">
        <v>93</v>
      </c>
      <c r="C3582" t="s">
        <v>104</v>
      </c>
      <c r="D3582" s="8" t="s">
        <v>51</v>
      </c>
      <c r="E3582">
        <v>5</v>
      </c>
      <c r="F3582">
        <v>0.99484735727310181</v>
      </c>
      <c r="G3582">
        <v>1.0247066020965576</v>
      </c>
      <c r="H3582">
        <v>1.1266554705798626E-2</v>
      </c>
      <c r="I3582">
        <v>66.691330441923867</v>
      </c>
      <c r="J3582" s="6" t="s">
        <v>80</v>
      </c>
    </row>
    <row r="3583" spans="1:10" x14ac:dyDescent="0.25">
      <c r="A3583" s="5" t="str">
        <f t="shared" si="55"/>
        <v/>
      </c>
      <c r="B3583" t="s">
        <v>93</v>
      </c>
      <c r="C3583" t="s">
        <v>104</v>
      </c>
      <c r="D3583" s="8" t="s">
        <v>51</v>
      </c>
      <c r="E3583">
        <v>6</v>
      </c>
      <c r="F3583">
        <v>0.96367257833480835</v>
      </c>
      <c r="G3583">
        <v>0.98325085639953613</v>
      </c>
      <c r="H3583">
        <v>9.7600966691970825E-3</v>
      </c>
      <c r="I3583">
        <v>65.873082874218042</v>
      </c>
      <c r="J3583" s="6" t="s">
        <v>80</v>
      </c>
    </row>
    <row r="3584" spans="1:10" x14ac:dyDescent="0.25">
      <c r="A3584" s="5" t="str">
        <f t="shared" si="55"/>
        <v/>
      </c>
      <c r="B3584" t="s">
        <v>93</v>
      </c>
      <c r="C3584" t="s">
        <v>104</v>
      </c>
      <c r="D3584" s="8" t="s">
        <v>51</v>
      </c>
      <c r="E3584">
        <v>7</v>
      </c>
      <c r="F3584">
        <v>0.95719289779663086</v>
      </c>
      <c r="G3584">
        <v>0.96327155828475952</v>
      </c>
      <c r="H3584">
        <v>9.6556106582283974E-3</v>
      </c>
      <c r="I3584">
        <v>65.585639432658567</v>
      </c>
      <c r="J3584" s="6" t="s">
        <v>80</v>
      </c>
    </row>
    <row r="3585" spans="1:10" x14ac:dyDescent="0.25">
      <c r="A3585" s="5" t="str">
        <f t="shared" si="55"/>
        <v/>
      </c>
      <c r="B3585" t="s">
        <v>93</v>
      </c>
      <c r="C3585" t="s">
        <v>104</v>
      </c>
      <c r="D3585" s="8" t="s">
        <v>51</v>
      </c>
      <c r="E3585">
        <v>8</v>
      </c>
      <c r="F3585">
        <v>0.6066969633102417</v>
      </c>
      <c r="G3585">
        <v>0.59404385089874268</v>
      </c>
      <c r="H3585">
        <v>1.0463842190802097E-2</v>
      </c>
      <c r="I3585">
        <v>68.799144297265926</v>
      </c>
      <c r="J3585" s="6" t="s">
        <v>80</v>
      </c>
    </row>
    <row r="3586" spans="1:10" x14ac:dyDescent="0.25">
      <c r="A3586" s="5" t="str">
        <f t="shared" ref="A3586:A3649" si="56">IF(AND(category = B3586, subcategory=C3586, reportdate = D3586), E3586, "")</f>
        <v/>
      </c>
      <c r="B3586" t="s">
        <v>93</v>
      </c>
      <c r="C3586" t="s">
        <v>104</v>
      </c>
      <c r="D3586" s="8" t="s">
        <v>51</v>
      </c>
      <c r="E3586">
        <v>9</v>
      </c>
      <c r="F3586">
        <v>-0.14150957763195038</v>
      </c>
      <c r="G3586">
        <v>-0.15880046784877777</v>
      </c>
      <c r="H3586">
        <v>1.1598909273743629E-2</v>
      </c>
      <c r="I3586">
        <v>73.488060016413314</v>
      </c>
      <c r="J3586" s="6" t="s">
        <v>80</v>
      </c>
    </row>
    <row r="3587" spans="1:10" x14ac:dyDescent="0.25">
      <c r="A3587" s="5" t="str">
        <f t="shared" si="56"/>
        <v/>
      </c>
      <c r="B3587" t="s">
        <v>93</v>
      </c>
      <c r="C3587" t="s">
        <v>104</v>
      </c>
      <c r="D3587" s="8" t="s">
        <v>51</v>
      </c>
      <c r="E3587">
        <v>10</v>
      </c>
      <c r="F3587">
        <v>-0.94694715738296509</v>
      </c>
      <c r="G3587">
        <v>-0.97818440198898315</v>
      </c>
      <c r="H3587">
        <v>1.3454158790409565E-2</v>
      </c>
      <c r="I3587">
        <v>79.393408744581663</v>
      </c>
      <c r="J3587" s="6" t="s">
        <v>80</v>
      </c>
    </row>
    <row r="3588" spans="1:10" x14ac:dyDescent="0.25">
      <c r="A3588" s="5" t="str">
        <f t="shared" si="56"/>
        <v/>
      </c>
      <c r="B3588" t="s">
        <v>93</v>
      </c>
      <c r="C3588" t="s">
        <v>104</v>
      </c>
      <c r="D3588" s="8" t="s">
        <v>51</v>
      </c>
      <c r="E3588">
        <v>11</v>
      </c>
      <c r="F3588">
        <v>-1.4758511781692505</v>
      </c>
      <c r="G3588">
        <v>-1.5395677089691162</v>
      </c>
      <c r="H3588">
        <v>1.5546777285635471E-2</v>
      </c>
      <c r="I3588">
        <v>84.474671199158308</v>
      </c>
      <c r="J3588" s="6" t="s">
        <v>80</v>
      </c>
    </row>
    <row r="3589" spans="1:10" x14ac:dyDescent="0.25">
      <c r="A3589" s="5" t="str">
        <f t="shared" si="56"/>
        <v/>
      </c>
      <c r="B3589" t="s">
        <v>93</v>
      </c>
      <c r="C3589" t="s">
        <v>104</v>
      </c>
      <c r="D3589" s="8" t="s">
        <v>51</v>
      </c>
      <c r="E3589">
        <v>12</v>
      </c>
      <c r="F3589">
        <v>-1.7274274826049805</v>
      </c>
      <c r="G3589">
        <v>-1.7566529512405396</v>
      </c>
      <c r="H3589">
        <v>1.7481284216046333E-2</v>
      </c>
      <c r="I3589">
        <v>88.379713984282375</v>
      </c>
      <c r="J3589" s="6" t="s">
        <v>80</v>
      </c>
    </row>
    <row r="3590" spans="1:10" x14ac:dyDescent="0.25">
      <c r="A3590" s="5" t="str">
        <f t="shared" si="56"/>
        <v/>
      </c>
      <c r="B3590" t="s">
        <v>93</v>
      </c>
      <c r="C3590" t="s">
        <v>104</v>
      </c>
      <c r="D3590" s="8" t="s">
        <v>51</v>
      </c>
      <c r="E3590">
        <v>13</v>
      </c>
      <c r="F3590">
        <v>-1.5843956470489502</v>
      </c>
      <c r="G3590">
        <v>-1.6708037853240967</v>
      </c>
      <c r="H3590">
        <v>1.9890256226062775E-2</v>
      </c>
      <c r="I3590">
        <v>90.895435470650071</v>
      </c>
      <c r="J3590" s="6" t="s">
        <v>80</v>
      </c>
    </row>
    <row r="3591" spans="1:10" x14ac:dyDescent="0.25">
      <c r="A3591" s="5" t="str">
        <f t="shared" si="56"/>
        <v/>
      </c>
      <c r="B3591" t="s">
        <v>93</v>
      </c>
      <c r="C3591" t="s">
        <v>104</v>
      </c>
      <c r="D3591" s="8" t="s">
        <v>51</v>
      </c>
      <c r="E3591">
        <v>14</v>
      </c>
      <c r="F3591">
        <v>-1.2425295114517212</v>
      </c>
      <c r="G3591">
        <v>-1.3371016979217529</v>
      </c>
      <c r="H3591">
        <v>2.1525580435991287E-2</v>
      </c>
      <c r="I3591">
        <v>93.071840346970973</v>
      </c>
      <c r="J3591" s="6" t="s">
        <v>80</v>
      </c>
    </row>
    <row r="3592" spans="1:10" x14ac:dyDescent="0.25">
      <c r="A3592" s="5" t="str">
        <f t="shared" si="56"/>
        <v/>
      </c>
      <c r="B3592" t="s">
        <v>93</v>
      </c>
      <c r="C3592" t="s">
        <v>104</v>
      </c>
      <c r="D3592" s="8" t="s">
        <v>51</v>
      </c>
      <c r="E3592">
        <v>15</v>
      </c>
      <c r="F3592">
        <v>-0.64093798398971558</v>
      </c>
      <c r="G3592">
        <v>-0.72815948724746704</v>
      </c>
      <c r="H3592">
        <v>2.2533698007464409E-2</v>
      </c>
      <c r="I3592">
        <v>94.643004337127849</v>
      </c>
      <c r="J3592" s="6" t="s">
        <v>80</v>
      </c>
    </row>
    <row r="3593" spans="1:10" x14ac:dyDescent="0.25">
      <c r="A3593" s="5" t="str">
        <f t="shared" si="56"/>
        <v/>
      </c>
      <c r="B3593" t="s">
        <v>93</v>
      </c>
      <c r="C3593" t="s">
        <v>104</v>
      </c>
      <c r="D3593" s="8" t="s">
        <v>51</v>
      </c>
      <c r="E3593">
        <v>16</v>
      </c>
      <c r="F3593">
        <v>0.23924677073955536</v>
      </c>
      <c r="G3593">
        <v>0.18330880999565125</v>
      </c>
      <c r="H3593">
        <v>2.3455964401364326E-2</v>
      </c>
      <c r="I3593">
        <v>94.354750908448068</v>
      </c>
      <c r="J3593" s="6" t="s">
        <v>80</v>
      </c>
    </row>
    <row r="3594" spans="1:10" x14ac:dyDescent="0.25">
      <c r="A3594" s="5" t="str">
        <f t="shared" si="56"/>
        <v/>
      </c>
      <c r="B3594" t="s">
        <v>93</v>
      </c>
      <c r="C3594" t="s">
        <v>104</v>
      </c>
      <c r="D3594" s="8" t="s">
        <v>51</v>
      </c>
      <c r="E3594">
        <v>17</v>
      </c>
      <c r="F3594">
        <v>1.2553037405014038</v>
      </c>
      <c r="G3594">
        <v>1.1712572574615479</v>
      </c>
      <c r="H3594">
        <v>2.3363197222352028E-2</v>
      </c>
      <c r="I3594">
        <v>93.465601922402129</v>
      </c>
      <c r="J3594" s="6" t="s">
        <v>80</v>
      </c>
    </row>
    <row r="3595" spans="1:10" x14ac:dyDescent="0.25">
      <c r="A3595" s="5" t="str">
        <f t="shared" si="56"/>
        <v/>
      </c>
      <c r="B3595" t="s">
        <v>93</v>
      </c>
      <c r="C3595" t="s">
        <v>104</v>
      </c>
      <c r="D3595" s="8" t="s">
        <v>51</v>
      </c>
      <c r="E3595">
        <v>18</v>
      </c>
      <c r="F3595">
        <v>2.2691452503204346</v>
      </c>
      <c r="G3595">
        <v>0.90721076726913452</v>
      </c>
      <c r="H3595">
        <v>2.4241983890533447E-2</v>
      </c>
      <c r="I3595">
        <v>91.549708123322361</v>
      </c>
      <c r="J3595" s="6" t="s">
        <v>80</v>
      </c>
    </row>
    <row r="3596" spans="1:10" x14ac:dyDescent="0.25">
      <c r="A3596" s="5" t="str">
        <f t="shared" si="56"/>
        <v/>
      </c>
      <c r="B3596" t="s">
        <v>93</v>
      </c>
      <c r="C3596" t="s">
        <v>104</v>
      </c>
      <c r="D3596" s="8" t="s">
        <v>51</v>
      </c>
      <c r="E3596">
        <v>19</v>
      </c>
      <c r="F3596">
        <v>3.0533568859100342</v>
      </c>
      <c r="G3596">
        <v>2.2520096302032471</v>
      </c>
      <c r="H3596">
        <v>2.380969375371933E-2</v>
      </c>
      <c r="I3596">
        <v>88.529610831087751</v>
      </c>
      <c r="J3596" s="6" t="s">
        <v>80</v>
      </c>
    </row>
    <row r="3597" spans="1:10" x14ac:dyDescent="0.25">
      <c r="A3597" s="5" t="str">
        <f t="shared" si="56"/>
        <v/>
      </c>
      <c r="B3597" t="s">
        <v>93</v>
      </c>
      <c r="C3597" t="s">
        <v>104</v>
      </c>
      <c r="D3597" s="8" t="s">
        <v>51</v>
      </c>
      <c r="E3597">
        <v>20</v>
      </c>
      <c r="F3597">
        <v>3.1815769672393799</v>
      </c>
      <c r="G3597">
        <v>2.6622443199157715</v>
      </c>
      <c r="H3597">
        <v>2.2338340058922768E-2</v>
      </c>
      <c r="I3597">
        <v>83.863809635443431</v>
      </c>
      <c r="J3597" s="6" t="s">
        <v>80</v>
      </c>
    </row>
    <row r="3598" spans="1:10" x14ac:dyDescent="0.25">
      <c r="A3598" s="5" t="str">
        <f t="shared" si="56"/>
        <v/>
      </c>
      <c r="B3598" t="s">
        <v>93</v>
      </c>
      <c r="C3598" t="s">
        <v>104</v>
      </c>
      <c r="D3598" s="8" t="s">
        <v>51</v>
      </c>
      <c r="E3598">
        <v>21</v>
      </c>
      <c r="F3598">
        <v>2.9434428215026855</v>
      </c>
      <c r="G3598">
        <v>2.7279753684997559</v>
      </c>
      <c r="H3598">
        <v>2.2080970928072929E-2</v>
      </c>
      <c r="I3598">
        <v>79.424266791708888</v>
      </c>
      <c r="J3598" s="6" t="s">
        <v>80</v>
      </c>
    </row>
    <row r="3599" spans="1:10" x14ac:dyDescent="0.25">
      <c r="A3599" s="5" t="str">
        <f t="shared" si="56"/>
        <v/>
      </c>
      <c r="B3599" t="s">
        <v>93</v>
      </c>
      <c r="C3599" t="s">
        <v>104</v>
      </c>
      <c r="D3599" s="8" t="s">
        <v>51</v>
      </c>
      <c r="E3599">
        <v>22</v>
      </c>
      <c r="F3599">
        <v>2.6557183265686035</v>
      </c>
      <c r="G3599">
        <v>3.312086820602417</v>
      </c>
      <c r="H3599">
        <v>2.163352444767952E-2</v>
      </c>
      <c r="I3599">
        <v>76.596992146292308</v>
      </c>
      <c r="J3599" s="6" t="s">
        <v>80</v>
      </c>
    </row>
    <row r="3600" spans="1:10" x14ac:dyDescent="0.25">
      <c r="A3600" s="5" t="str">
        <f t="shared" si="56"/>
        <v/>
      </c>
      <c r="B3600" t="s">
        <v>93</v>
      </c>
      <c r="C3600" t="s">
        <v>104</v>
      </c>
      <c r="D3600" s="8" t="s">
        <v>51</v>
      </c>
      <c r="E3600">
        <v>23</v>
      </c>
      <c r="F3600">
        <v>2.3164105415344238</v>
      </c>
      <c r="G3600">
        <v>2.6119945049285889</v>
      </c>
      <c r="H3600">
        <v>2.132008783519268E-2</v>
      </c>
      <c r="I3600">
        <v>74.618850076189773</v>
      </c>
      <c r="J3600" s="6" t="s">
        <v>80</v>
      </c>
    </row>
    <row r="3601" spans="1:10" x14ac:dyDescent="0.25">
      <c r="A3601" s="5" t="str">
        <f t="shared" si="56"/>
        <v/>
      </c>
      <c r="B3601" t="s">
        <v>93</v>
      </c>
      <c r="C3601" t="s">
        <v>104</v>
      </c>
      <c r="D3601" s="8" t="s">
        <v>51</v>
      </c>
      <c r="E3601">
        <v>24</v>
      </c>
      <c r="F3601">
        <v>1.9123646020889282</v>
      </c>
      <c r="G3601">
        <v>2.1162176132202148</v>
      </c>
      <c r="H3601">
        <v>2.0400185137987137E-2</v>
      </c>
      <c r="I3601">
        <v>72.748791466419192</v>
      </c>
      <c r="J3601" s="6" t="s">
        <v>80</v>
      </c>
    </row>
    <row r="3602" spans="1:10" x14ac:dyDescent="0.25">
      <c r="A3602" s="5" t="str">
        <f t="shared" si="56"/>
        <v/>
      </c>
      <c r="B3602" t="s">
        <v>93</v>
      </c>
      <c r="C3602" t="s">
        <v>104</v>
      </c>
      <c r="D3602" s="8" t="s">
        <v>70</v>
      </c>
      <c r="E3602">
        <v>1</v>
      </c>
      <c r="F3602">
        <v>1.5727758407592773</v>
      </c>
      <c r="G3602">
        <v>1.6062753200531006</v>
      </c>
      <c r="H3602">
        <v>2.0105477422475815E-2</v>
      </c>
      <c r="I3602">
        <v>73.125699570820373</v>
      </c>
      <c r="J3602" s="6" t="s">
        <v>80</v>
      </c>
    </row>
    <row r="3603" spans="1:10" x14ac:dyDescent="0.25">
      <c r="A3603" s="5" t="str">
        <f t="shared" si="56"/>
        <v/>
      </c>
      <c r="B3603" t="s">
        <v>93</v>
      </c>
      <c r="C3603" t="s">
        <v>104</v>
      </c>
      <c r="D3603" s="8" t="s">
        <v>71</v>
      </c>
      <c r="E3603">
        <v>1</v>
      </c>
      <c r="F3603">
        <v>1.3857150077819824</v>
      </c>
      <c r="G3603">
        <v>1.4871094226837158</v>
      </c>
      <c r="H3603">
        <v>4.0305264294147491E-2</v>
      </c>
      <c r="I3603">
        <v>68.809756637169912</v>
      </c>
      <c r="J3603" s="6" t="s">
        <v>80</v>
      </c>
    </row>
    <row r="3604" spans="1:10" x14ac:dyDescent="0.25">
      <c r="A3604" s="5" t="str">
        <f t="shared" si="56"/>
        <v/>
      </c>
      <c r="B3604" t="s">
        <v>93</v>
      </c>
      <c r="C3604" t="s">
        <v>104</v>
      </c>
      <c r="D3604" s="8" t="s">
        <v>71</v>
      </c>
      <c r="E3604">
        <v>2</v>
      </c>
      <c r="F3604">
        <v>1.19303297996521</v>
      </c>
      <c r="G3604">
        <v>1.3101314306259155</v>
      </c>
      <c r="H3604">
        <v>3.8151081651449203E-2</v>
      </c>
      <c r="I3604">
        <v>67.758565634220403</v>
      </c>
      <c r="J3604" s="6" t="s">
        <v>80</v>
      </c>
    </row>
    <row r="3605" spans="1:10" x14ac:dyDescent="0.25">
      <c r="A3605" s="5" t="str">
        <f t="shared" si="56"/>
        <v/>
      </c>
      <c r="B3605" t="s">
        <v>93</v>
      </c>
      <c r="C3605" t="s">
        <v>104</v>
      </c>
      <c r="D3605" s="8" t="s">
        <v>70</v>
      </c>
      <c r="E3605">
        <v>2</v>
      </c>
      <c r="F3605">
        <v>1.3498296737670898</v>
      </c>
      <c r="G3605">
        <v>1.3319709300994873</v>
      </c>
      <c r="H3605">
        <v>1.796765998005867E-2</v>
      </c>
      <c r="I3605">
        <v>71.341879828329979</v>
      </c>
      <c r="J3605" s="6" t="s">
        <v>80</v>
      </c>
    </row>
    <row r="3606" spans="1:10" x14ac:dyDescent="0.25">
      <c r="A3606" s="5" t="str">
        <f t="shared" si="56"/>
        <v/>
      </c>
      <c r="B3606" t="s">
        <v>93</v>
      </c>
      <c r="C3606" t="s">
        <v>104</v>
      </c>
      <c r="D3606" s="8" t="s">
        <v>70</v>
      </c>
      <c r="E3606">
        <v>3</v>
      </c>
      <c r="F3606">
        <v>1.189140796661377</v>
      </c>
      <c r="G3606">
        <v>1.190959095954895</v>
      </c>
      <c r="H3606">
        <v>1.6263484954833984E-2</v>
      </c>
      <c r="I3606">
        <v>69.71776824034832</v>
      </c>
      <c r="J3606" s="6" t="s">
        <v>80</v>
      </c>
    </row>
    <row r="3607" spans="1:10" x14ac:dyDescent="0.25">
      <c r="A3607" s="5" t="str">
        <f t="shared" si="56"/>
        <v/>
      </c>
      <c r="B3607" t="s">
        <v>93</v>
      </c>
      <c r="C3607" t="s">
        <v>104</v>
      </c>
      <c r="D3607" s="8" t="s">
        <v>71</v>
      </c>
      <c r="E3607">
        <v>3</v>
      </c>
      <c r="F3607">
        <v>1.0705161094665527</v>
      </c>
      <c r="G3607">
        <v>1.1460462808609009</v>
      </c>
      <c r="H3607">
        <v>3.5677637904882431E-2</v>
      </c>
      <c r="I3607">
        <v>67.203831120943505</v>
      </c>
      <c r="J3607" s="6" t="s">
        <v>80</v>
      </c>
    </row>
    <row r="3608" spans="1:10" x14ac:dyDescent="0.25">
      <c r="A3608" s="5" t="str">
        <f t="shared" si="56"/>
        <v/>
      </c>
      <c r="B3608" t="s">
        <v>93</v>
      </c>
      <c r="C3608" t="s">
        <v>104</v>
      </c>
      <c r="D3608" s="8" t="s">
        <v>70</v>
      </c>
      <c r="E3608">
        <v>4</v>
      </c>
      <c r="F3608">
        <v>1.0606375932693481</v>
      </c>
      <c r="G3608">
        <v>1.0589114427566528</v>
      </c>
      <c r="H3608">
        <v>1.4321910217404366E-2</v>
      </c>
      <c r="I3608">
        <v>68.259969098713242</v>
      </c>
      <c r="J3608" s="6" t="s">
        <v>80</v>
      </c>
    </row>
    <row r="3609" spans="1:10" x14ac:dyDescent="0.25">
      <c r="A3609" s="5" t="str">
        <f t="shared" si="56"/>
        <v/>
      </c>
      <c r="B3609" t="s">
        <v>93</v>
      </c>
      <c r="C3609" t="s">
        <v>104</v>
      </c>
      <c r="D3609" s="8" t="s">
        <v>71</v>
      </c>
      <c r="E3609">
        <v>4</v>
      </c>
      <c r="F3609">
        <v>1.0271072387695313</v>
      </c>
      <c r="G3609">
        <v>0.95073306560516357</v>
      </c>
      <c r="H3609">
        <v>2.884768508374691E-2</v>
      </c>
      <c r="I3609">
        <v>66.447053834806908</v>
      </c>
      <c r="J3609" s="6" t="s">
        <v>80</v>
      </c>
    </row>
    <row r="3610" spans="1:10" x14ac:dyDescent="0.25">
      <c r="A3610" s="5" t="str">
        <f t="shared" si="56"/>
        <v/>
      </c>
      <c r="B3610" t="s">
        <v>93</v>
      </c>
      <c r="C3610" t="s">
        <v>104</v>
      </c>
      <c r="D3610" s="8" t="s">
        <v>70</v>
      </c>
      <c r="E3610">
        <v>5</v>
      </c>
      <c r="F3610">
        <v>0.98702418804168701</v>
      </c>
      <c r="G3610">
        <v>0.98183506727218628</v>
      </c>
      <c r="H3610">
        <v>1.2268072925508022E-2</v>
      </c>
      <c r="I3610">
        <v>67.315357939914747</v>
      </c>
      <c r="J3610" s="6" t="s">
        <v>80</v>
      </c>
    </row>
    <row r="3611" spans="1:10" x14ac:dyDescent="0.25">
      <c r="A3611" s="5" t="str">
        <f t="shared" si="56"/>
        <v/>
      </c>
      <c r="B3611" t="s">
        <v>93</v>
      </c>
      <c r="C3611" t="s">
        <v>104</v>
      </c>
      <c r="D3611" s="8" t="s">
        <v>71</v>
      </c>
      <c r="E3611">
        <v>5</v>
      </c>
      <c r="F3611">
        <v>0.90669113397598267</v>
      </c>
      <c r="G3611">
        <v>0.86605477333068848</v>
      </c>
      <c r="H3611">
        <v>2.5719719007611275E-2</v>
      </c>
      <c r="I3611">
        <v>65.524583333334292</v>
      </c>
      <c r="J3611" s="6" t="s">
        <v>80</v>
      </c>
    </row>
    <row r="3612" spans="1:10" x14ac:dyDescent="0.25">
      <c r="A3612" s="5" t="str">
        <f t="shared" si="56"/>
        <v/>
      </c>
      <c r="B3612" t="s">
        <v>93</v>
      </c>
      <c r="C3612" t="s">
        <v>104</v>
      </c>
      <c r="D3612" s="8" t="s">
        <v>71</v>
      </c>
      <c r="E3612">
        <v>6</v>
      </c>
      <c r="F3612">
        <v>0.80750876665115356</v>
      </c>
      <c r="G3612">
        <v>0.8130609393119812</v>
      </c>
      <c r="H3612">
        <v>1.9432768225669861E-2</v>
      </c>
      <c r="I3612">
        <v>65.220619469025408</v>
      </c>
      <c r="J3612" s="6" t="s">
        <v>80</v>
      </c>
    </row>
    <row r="3613" spans="1:10" x14ac:dyDescent="0.25">
      <c r="A3613" s="5" t="str">
        <f t="shared" si="56"/>
        <v/>
      </c>
      <c r="B3613" t="s">
        <v>93</v>
      </c>
      <c r="C3613" t="s">
        <v>104</v>
      </c>
      <c r="D3613" s="8" t="s">
        <v>70</v>
      </c>
      <c r="E3613">
        <v>6</v>
      </c>
      <c r="F3613">
        <v>0.98015862703323364</v>
      </c>
      <c r="G3613">
        <v>0.9563024640083313</v>
      </c>
      <c r="H3613">
        <v>1.1193810030817986E-2</v>
      </c>
      <c r="I3613">
        <v>65.987733905577855</v>
      </c>
      <c r="J3613" s="6" t="s">
        <v>80</v>
      </c>
    </row>
    <row r="3614" spans="1:10" x14ac:dyDescent="0.25">
      <c r="A3614" s="5" t="str">
        <f t="shared" si="56"/>
        <v/>
      </c>
      <c r="B3614" t="s">
        <v>93</v>
      </c>
      <c r="C3614" t="s">
        <v>104</v>
      </c>
      <c r="D3614" s="8" t="s">
        <v>71</v>
      </c>
      <c r="E3614">
        <v>7</v>
      </c>
      <c r="F3614">
        <v>0.7806469202041626</v>
      </c>
      <c r="G3614">
        <v>0.81373828649520874</v>
      </c>
      <c r="H3614">
        <v>1.7336096614599228E-2</v>
      </c>
      <c r="I3614">
        <v>65.221585545721112</v>
      </c>
      <c r="J3614" s="6" t="s">
        <v>80</v>
      </c>
    </row>
    <row r="3615" spans="1:10" x14ac:dyDescent="0.25">
      <c r="A3615" s="5" t="str">
        <f t="shared" si="56"/>
        <v/>
      </c>
      <c r="B3615" t="s">
        <v>93</v>
      </c>
      <c r="C3615" t="s">
        <v>104</v>
      </c>
      <c r="D3615" s="8" t="s">
        <v>70</v>
      </c>
      <c r="E3615">
        <v>7</v>
      </c>
      <c r="F3615">
        <v>0.96926975250244141</v>
      </c>
      <c r="G3615">
        <v>0.94594019651412964</v>
      </c>
      <c r="H3615">
        <v>1.1390488594770432E-2</v>
      </c>
      <c r="I3615">
        <v>65.387285836914359</v>
      </c>
      <c r="J3615" s="6" t="s">
        <v>80</v>
      </c>
    </row>
    <row r="3616" spans="1:10" x14ac:dyDescent="0.25">
      <c r="A3616" s="5" t="str">
        <f t="shared" si="56"/>
        <v/>
      </c>
      <c r="B3616" t="s">
        <v>93</v>
      </c>
      <c r="C3616" t="s">
        <v>104</v>
      </c>
      <c r="D3616" s="8" t="s">
        <v>70</v>
      </c>
      <c r="E3616">
        <v>8</v>
      </c>
      <c r="F3616">
        <v>0.54448282718658447</v>
      </c>
      <c r="G3616">
        <v>0.52121627330780029</v>
      </c>
      <c r="H3616">
        <v>1.2978833168745041E-2</v>
      </c>
      <c r="I3616">
        <v>69.577572532189961</v>
      </c>
      <c r="J3616" s="6" t="s">
        <v>80</v>
      </c>
    </row>
    <row r="3617" spans="1:10" x14ac:dyDescent="0.25">
      <c r="A3617" s="5" t="str">
        <f t="shared" si="56"/>
        <v/>
      </c>
      <c r="B3617" t="s">
        <v>93</v>
      </c>
      <c r="C3617" t="s">
        <v>104</v>
      </c>
      <c r="D3617" s="8" t="s">
        <v>71</v>
      </c>
      <c r="E3617">
        <v>8</v>
      </c>
      <c r="F3617">
        <v>0.42743054032325745</v>
      </c>
      <c r="G3617">
        <v>0.41201591491699219</v>
      </c>
      <c r="H3617">
        <v>1.8786707893013954E-2</v>
      </c>
      <c r="I3617">
        <v>66.87644911504556</v>
      </c>
      <c r="J3617" s="6" t="s">
        <v>80</v>
      </c>
    </row>
    <row r="3618" spans="1:10" x14ac:dyDescent="0.25">
      <c r="A3618" s="5" t="str">
        <f t="shared" si="56"/>
        <v/>
      </c>
      <c r="B3618" t="s">
        <v>93</v>
      </c>
      <c r="C3618" t="s">
        <v>104</v>
      </c>
      <c r="D3618" s="8" t="s">
        <v>70</v>
      </c>
      <c r="E3618">
        <v>9</v>
      </c>
      <c r="F3618">
        <v>-0.19911691546440125</v>
      </c>
      <c r="G3618">
        <v>-0.25394967198371887</v>
      </c>
      <c r="H3618">
        <v>1.407226175069809E-2</v>
      </c>
      <c r="I3618">
        <v>75.827694420603478</v>
      </c>
      <c r="J3618" s="6" t="s">
        <v>80</v>
      </c>
    </row>
    <row r="3619" spans="1:10" x14ac:dyDescent="0.25">
      <c r="A3619" s="5" t="str">
        <f t="shared" si="56"/>
        <v/>
      </c>
      <c r="B3619" t="s">
        <v>93</v>
      </c>
      <c r="C3619" t="s">
        <v>104</v>
      </c>
      <c r="D3619" s="8" t="s">
        <v>71</v>
      </c>
      <c r="E3619">
        <v>9</v>
      </c>
      <c r="F3619">
        <v>-0.28986436128616333</v>
      </c>
      <c r="G3619">
        <v>-0.32470172643661499</v>
      </c>
      <c r="H3619">
        <v>2.0676985383033752E-2</v>
      </c>
      <c r="I3619">
        <v>70.315991887903607</v>
      </c>
      <c r="J3619" s="6" t="s">
        <v>80</v>
      </c>
    </row>
    <row r="3620" spans="1:10" x14ac:dyDescent="0.25">
      <c r="A3620" s="5" t="str">
        <f t="shared" si="56"/>
        <v/>
      </c>
      <c r="B3620" t="s">
        <v>93</v>
      </c>
      <c r="C3620" t="s">
        <v>104</v>
      </c>
      <c r="D3620" s="8" t="s">
        <v>71</v>
      </c>
      <c r="E3620">
        <v>10</v>
      </c>
      <c r="F3620">
        <v>-1.0869324207305908</v>
      </c>
      <c r="G3620">
        <v>-1.0962620973587036</v>
      </c>
      <c r="H3620">
        <v>2.1415214985609055E-2</v>
      </c>
      <c r="I3620">
        <v>74.841150442476888</v>
      </c>
      <c r="J3620" s="6" t="s">
        <v>80</v>
      </c>
    </row>
    <row r="3621" spans="1:10" x14ac:dyDescent="0.25">
      <c r="A3621" s="5" t="str">
        <f t="shared" si="56"/>
        <v/>
      </c>
      <c r="B3621" t="s">
        <v>93</v>
      </c>
      <c r="C3621" t="s">
        <v>104</v>
      </c>
      <c r="D3621" s="8" t="s">
        <v>70</v>
      </c>
      <c r="E3621">
        <v>10</v>
      </c>
      <c r="F3621">
        <v>-0.92733252048492432</v>
      </c>
      <c r="G3621">
        <v>-1.0021355152130127</v>
      </c>
      <c r="H3621">
        <v>1.7232643440365791E-2</v>
      </c>
      <c r="I3621">
        <v>82.280231759652025</v>
      </c>
      <c r="J3621" s="6" t="s">
        <v>80</v>
      </c>
    </row>
    <row r="3622" spans="1:10" x14ac:dyDescent="0.25">
      <c r="A3622" s="5" t="str">
        <f t="shared" si="56"/>
        <v/>
      </c>
      <c r="B3622" t="s">
        <v>93</v>
      </c>
      <c r="C3622" t="s">
        <v>104</v>
      </c>
      <c r="D3622" s="8" t="s">
        <v>71</v>
      </c>
      <c r="E3622">
        <v>11</v>
      </c>
      <c r="F3622">
        <v>-1.6996328830718994</v>
      </c>
      <c r="G3622">
        <v>-1.7213137149810791</v>
      </c>
      <c r="H3622">
        <v>2.376849390566349E-2</v>
      </c>
      <c r="I3622">
        <v>78.010162241885055</v>
      </c>
      <c r="J3622" s="6" t="s">
        <v>80</v>
      </c>
    </row>
    <row r="3623" spans="1:10" x14ac:dyDescent="0.25">
      <c r="A3623" s="5" t="str">
        <f t="shared" si="56"/>
        <v/>
      </c>
      <c r="B3623" t="s">
        <v>93</v>
      </c>
      <c r="C3623" t="s">
        <v>104</v>
      </c>
      <c r="D3623" s="8" t="s">
        <v>70</v>
      </c>
      <c r="E3623">
        <v>11</v>
      </c>
      <c r="F3623">
        <v>-1.4703050851821899</v>
      </c>
      <c r="G3623">
        <v>-1.521058201789856</v>
      </c>
      <c r="H3623">
        <v>2.0834103226661682E-2</v>
      </c>
      <c r="I3623">
        <v>87.616755364807432</v>
      </c>
      <c r="J3623" s="6" t="s">
        <v>80</v>
      </c>
    </row>
    <row r="3624" spans="1:10" x14ac:dyDescent="0.25">
      <c r="A3624" s="5" t="str">
        <f t="shared" si="56"/>
        <v/>
      </c>
      <c r="B3624" t="s">
        <v>93</v>
      </c>
      <c r="C3624" t="s">
        <v>104</v>
      </c>
      <c r="D3624" s="8" t="s">
        <v>71</v>
      </c>
      <c r="E3624">
        <v>12</v>
      </c>
      <c r="F3624">
        <v>-1.9970588684082031</v>
      </c>
      <c r="G3624">
        <v>-2.0757210254669189</v>
      </c>
      <c r="H3624">
        <v>2.7138557285070419E-2</v>
      </c>
      <c r="I3624">
        <v>79.087500000000773</v>
      </c>
      <c r="J3624" s="6" t="s">
        <v>80</v>
      </c>
    </row>
    <row r="3625" spans="1:10" x14ac:dyDescent="0.25">
      <c r="A3625" s="5" t="str">
        <f t="shared" si="56"/>
        <v/>
      </c>
      <c r="B3625" t="s">
        <v>93</v>
      </c>
      <c r="C3625" t="s">
        <v>104</v>
      </c>
      <c r="D3625" s="8" t="s">
        <v>70</v>
      </c>
      <c r="E3625">
        <v>12</v>
      </c>
      <c r="F3625">
        <v>-1.7207492589950562</v>
      </c>
      <c r="G3625">
        <v>-1.7055424451828003</v>
      </c>
      <c r="H3625">
        <v>2.3902276530861855E-2</v>
      </c>
      <c r="I3625">
        <v>92.074763948497818</v>
      </c>
      <c r="J3625" s="6" t="s">
        <v>80</v>
      </c>
    </row>
    <row r="3626" spans="1:10" x14ac:dyDescent="0.25">
      <c r="A3626" s="5" t="str">
        <f t="shared" si="56"/>
        <v/>
      </c>
      <c r="B3626" t="s">
        <v>93</v>
      </c>
      <c r="C3626" t="s">
        <v>104</v>
      </c>
      <c r="D3626" s="8" t="s">
        <v>71</v>
      </c>
      <c r="E3626">
        <v>13</v>
      </c>
      <c r="F3626">
        <v>-1.9877575635910034</v>
      </c>
      <c r="G3626">
        <v>-2.0794081687927246</v>
      </c>
      <c r="H3626">
        <v>3.1460922211408615E-2</v>
      </c>
      <c r="I3626">
        <v>80.784476401180044</v>
      </c>
      <c r="J3626" s="6" t="s">
        <v>80</v>
      </c>
    </row>
    <row r="3627" spans="1:10" x14ac:dyDescent="0.25">
      <c r="A3627" s="5" t="str">
        <f t="shared" si="56"/>
        <v/>
      </c>
      <c r="B3627" t="s">
        <v>93</v>
      </c>
      <c r="C3627" t="s">
        <v>104</v>
      </c>
      <c r="D3627" s="8" t="s">
        <v>70</v>
      </c>
      <c r="E3627">
        <v>13</v>
      </c>
      <c r="F3627">
        <v>-1.5034792423248291</v>
      </c>
      <c r="G3627">
        <v>-1.5845235586166382</v>
      </c>
      <c r="H3627">
        <v>2.6398852467536926E-2</v>
      </c>
      <c r="I3627">
        <v>94.996103004290092</v>
      </c>
      <c r="J3627" s="6" t="s">
        <v>80</v>
      </c>
    </row>
    <row r="3628" spans="1:10" x14ac:dyDescent="0.25">
      <c r="A3628" s="5" t="str">
        <f t="shared" si="56"/>
        <v/>
      </c>
      <c r="B3628" t="s">
        <v>93</v>
      </c>
      <c r="C3628" t="s">
        <v>104</v>
      </c>
      <c r="D3628" s="8" t="s">
        <v>70</v>
      </c>
      <c r="E3628">
        <v>14</v>
      </c>
      <c r="F3628">
        <v>-1.0369952917098999</v>
      </c>
      <c r="G3628">
        <v>-1.159263014793396</v>
      </c>
      <c r="H3628">
        <v>2.882237546145916E-2</v>
      </c>
      <c r="I3628">
        <v>97.473768240343361</v>
      </c>
      <c r="J3628" s="6" t="s">
        <v>80</v>
      </c>
    </row>
    <row r="3629" spans="1:10" x14ac:dyDescent="0.25">
      <c r="A3629" s="5" t="str">
        <f t="shared" si="56"/>
        <v/>
      </c>
      <c r="B3629" t="s">
        <v>93</v>
      </c>
      <c r="C3629" t="s">
        <v>104</v>
      </c>
      <c r="D3629" s="8" t="s">
        <v>71</v>
      </c>
      <c r="E3629">
        <v>14</v>
      </c>
      <c r="F3629">
        <v>-1.7051084041595459</v>
      </c>
      <c r="G3629">
        <v>-1.8112577199935913</v>
      </c>
      <c r="H3629">
        <v>3.576119989156723E-2</v>
      </c>
      <c r="I3629">
        <v>82.494210914457383</v>
      </c>
      <c r="J3629" s="6" t="s">
        <v>80</v>
      </c>
    </row>
    <row r="3630" spans="1:10" x14ac:dyDescent="0.25">
      <c r="A3630" s="5" t="str">
        <f t="shared" si="56"/>
        <v/>
      </c>
      <c r="B3630" t="s">
        <v>93</v>
      </c>
      <c r="C3630" t="s">
        <v>104</v>
      </c>
      <c r="D3630" s="8" t="s">
        <v>71</v>
      </c>
      <c r="E3630">
        <v>15</v>
      </c>
      <c r="F3630">
        <v>-1.2011736631393433</v>
      </c>
      <c r="G3630">
        <v>-1.3274682760238647</v>
      </c>
      <c r="H3630">
        <v>3.7987921386957169E-2</v>
      </c>
      <c r="I3630">
        <v>83.294210914453743</v>
      </c>
      <c r="J3630" s="6" t="s">
        <v>80</v>
      </c>
    </row>
    <row r="3631" spans="1:10" x14ac:dyDescent="0.25">
      <c r="A3631" s="5" t="str">
        <f t="shared" si="56"/>
        <v/>
      </c>
      <c r="B3631" t="s">
        <v>93</v>
      </c>
      <c r="C3631" t="s">
        <v>104</v>
      </c>
      <c r="D3631" s="8" t="s">
        <v>70</v>
      </c>
      <c r="E3631">
        <v>15</v>
      </c>
      <c r="F3631">
        <v>-0.2817496657371521</v>
      </c>
      <c r="G3631">
        <v>-0.42762193083763123</v>
      </c>
      <c r="H3631">
        <v>3.0323639512062073E-2</v>
      </c>
      <c r="I3631">
        <v>99.59701287553122</v>
      </c>
      <c r="J3631" s="6" t="s">
        <v>80</v>
      </c>
    </row>
    <row r="3632" spans="1:10" x14ac:dyDescent="0.25">
      <c r="A3632" s="5" t="str">
        <f t="shared" si="56"/>
        <v/>
      </c>
      <c r="B3632" t="s">
        <v>93</v>
      </c>
      <c r="C3632" t="s">
        <v>104</v>
      </c>
      <c r="D3632" s="8" t="s">
        <v>70</v>
      </c>
      <c r="E3632">
        <v>16</v>
      </c>
      <c r="F3632">
        <v>0.67503190040588379</v>
      </c>
      <c r="G3632">
        <v>0.53160756826400757</v>
      </c>
      <c r="H3632">
        <v>3.1241731718182564E-2</v>
      </c>
      <c r="I3632">
        <v>99.809442060086397</v>
      </c>
      <c r="J3632" s="6" t="s">
        <v>80</v>
      </c>
    </row>
    <row r="3633" spans="1:10" x14ac:dyDescent="0.25">
      <c r="A3633" s="5" t="str">
        <f t="shared" si="56"/>
        <v/>
      </c>
      <c r="B3633" t="s">
        <v>93</v>
      </c>
      <c r="C3633" t="s">
        <v>104</v>
      </c>
      <c r="D3633" s="8" t="s">
        <v>71</v>
      </c>
      <c r="E3633">
        <v>16</v>
      </c>
      <c r="F3633">
        <v>-0.46491998434066772</v>
      </c>
      <c r="G3633">
        <v>-0.5094333291053772</v>
      </c>
      <c r="H3633">
        <v>3.9464280009269714E-2</v>
      </c>
      <c r="I3633">
        <v>83.827138643071066</v>
      </c>
      <c r="J3633" s="6" t="s">
        <v>80</v>
      </c>
    </row>
    <row r="3634" spans="1:10" x14ac:dyDescent="0.25">
      <c r="A3634" s="5" t="str">
        <f t="shared" si="56"/>
        <v/>
      </c>
      <c r="B3634" t="s">
        <v>93</v>
      </c>
      <c r="C3634" t="s">
        <v>104</v>
      </c>
      <c r="D3634" s="8" t="s">
        <v>71</v>
      </c>
      <c r="E3634">
        <v>17</v>
      </c>
      <c r="F3634">
        <v>0.4899221658706665</v>
      </c>
      <c r="G3634">
        <v>0.41464623808860779</v>
      </c>
      <c r="H3634">
        <v>3.9184540510177612E-2</v>
      </c>
      <c r="I3634">
        <v>84.170943952799689</v>
      </c>
      <c r="J3634" s="6" t="s">
        <v>80</v>
      </c>
    </row>
    <row r="3635" spans="1:10" x14ac:dyDescent="0.25">
      <c r="A3635" s="5" t="str">
        <f t="shared" si="56"/>
        <v/>
      </c>
      <c r="B3635" t="s">
        <v>93</v>
      </c>
      <c r="C3635" t="s">
        <v>104</v>
      </c>
      <c r="D3635" s="8" t="s">
        <v>70</v>
      </c>
      <c r="E3635">
        <v>17</v>
      </c>
      <c r="F3635">
        <v>1.6252590417861938</v>
      </c>
      <c r="G3635">
        <v>1.6096369028091431</v>
      </c>
      <c r="H3635">
        <v>3.0664561316370964E-2</v>
      </c>
      <c r="I3635">
        <v>98.879416309014431</v>
      </c>
      <c r="J3635" s="6" t="s">
        <v>80</v>
      </c>
    </row>
    <row r="3636" spans="1:10" x14ac:dyDescent="0.25">
      <c r="A3636" s="5" t="str">
        <f t="shared" si="56"/>
        <v/>
      </c>
      <c r="B3636" t="s">
        <v>93</v>
      </c>
      <c r="C3636" t="s">
        <v>104</v>
      </c>
      <c r="D3636" s="8" t="s">
        <v>71</v>
      </c>
      <c r="E3636">
        <v>18</v>
      </c>
      <c r="F3636">
        <v>1.5903098583221436</v>
      </c>
      <c r="G3636">
        <v>1.4796210527420044</v>
      </c>
      <c r="H3636">
        <v>4.0101118385791779E-2</v>
      </c>
      <c r="I3636">
        <v>82.308222713867295</v>
      </c>
      <c r="J3636" s="6" t="s">
        <v>80</v>
      </c>
    </row>
    <row r="3637" spans="1:10" x14ac:dyDescent="0.25">
      <c r="A3637" s="5" t="str">
        <f t="shared" si="56"/>
        <v/>
      </c>
      <c r="B3637" t="s">
        <v>93</v>
      </c>
      <c r="C3637" t="s">
        <v>104</v>
      </c>
      <c r="D3637" s="8" t="s">
        <v>70</v>
      </c>
      <c r="E3637">
        <v>18</v>
      </c>
      <c r="F3637">
        <v>2.6669328212738037</v>
      </c>
      <c r="G3637">
        <v>2.6308989524841309</v>
      </c>
      <c r="H3637">
        <v>3.049200028181076E-2</v>
      </c>
      <c r="I3637">
        <v>97.002952789702334</v>
      </c>
      <c r="J3637" s="6" t="s">
        <v>80</v>
      </c>
    </row>
    <row r="3638" spans="1:10" x14ac:dyDescent="0.25">
      <c r="A3638" s="5" t="str">
        <f t="shared" si="56"/>
        <v/>
      </c>
      <c r="B3638" t="s">
        <v>93</v>
      </c>
      <c r="C3638" t="s">
        <v>104</v>
      </c>
      <c r="D3638" s="8" t="s">
        <v>70</v>
      </c>
      <c r="E3638">
        <v>19</v>
      </c>
      <c r="F3638">
        <v>3.3854594230651855</v>
      </c>
      <c r="G3638">
        <v>3.2931308746337891</v>
      </c>
      <c r="H3638">
        <v>3.0126050114631653E-2</v>
      </c>
      <c r="I3638">
        <v>93.089133047213451</v>
      </c>
      <c r="J3638" s="6" t="s">
        <v>80</v>
      </c>
    </row>
    <row r="3639" spans="1:10" x14ac:dyDescent="0.25">
      <c r="A3639" s="5" t="str">
        <f t="shared" si="56"/>
        <v/>
      </c>
      <c r="B3639" t="s">
        <v>93</v>
      </c>
      <c r="C3639" t="s">
        <v>104</v>
      </c>
      <c r="D3639" s="8" t="s">
        <v>71</v>
      </c>
      <c r="E3639">
        <v>19</v>
      </c>
      <c r="F3639">
        <v>2.2769021987915039</v>
      </c>
      <c r="G3639">
        <v>1.3504812717437744</v>
      </c>
      <c r="H3639">
        <v>4.0240045636892319E-2</v>
      </c>
      <c r="I3639">
        <v>79.256364306782373</v>
      </c>
      <c r="J3639" s="6" t="s">
        <v>80</v>
      </c>
    </row>
    <row r="3640" spans="1:10" x14ac:dyDescent="0.25">
      <c r="A3640" s="5" t="str">
        <f t="shared" si="56"/>
        <v/>
      </c>
      <c r="B3640" t="s">
        <v>93</v>
      </c>
      <c r="C3640" t="s">
        <v>104</v>
      </c>
      <c r="D3640" s="8" t="s">
        <v>70</v>
      </c>
      <c r="E3640">
        <v>20</v>
      </c>
      <c r="F3640">
        <v>3.4743437767028809</v>
      </c>
      <c r="G3640">
        <v>2.088925838470459</v>
      </c>
      <c r="H3640">
        <v>2.9462793841958046E-2</v>
      </c>
      <c r="I3640">
        <v>88.368247210303565</v>
      </c>
      <c r="J3640" s="6" t="s">
        <v>80</v>
      </c>
    </row>
    <row r="3641" spans="1:10" x14ac:dyDescent="0.25">
      <c r="A3641" s="5" t="str">
        <f t="shared" si="56"/>
        <v/>
      </c>
      <c r="B3641" t="s">
        <v>93</v>
      </c>
      <c r="C3641" t="s">
        <v>104</v>
      </c>
      <c r="D3641" s="8" t="s">
        <v>71</v>
      </c>
      <c r="E3641">
        <v>20</v>
      </c>
      <c r="F3641">
        <v>2.5550956726074219</v>
      </c>
      <c r="G3641">
        <v>1.9941370487213135</v>
      </c>
      <c r="H3641">
        <v>3.9512332528829575E-2</v>
      </c>
      <c r="I3641">
        <v>75.704373156339955</v>
      </c>
      <c r="J3641" s="6" t="s">
        <v>80</v>
      </c>
    </row>
    <row r="3642" spans="1:10" x14ac:dyDescent="0.25">
      <c r="A3642" s="5" t="str">
        <f t="shared" si="56"/>
        <v/>
      </c>
      <c r="B3642" t="s">
        <v>93</v>
      </c>
      <c r="C3642" t="s">
        <v>104</v>
      </c>
      <c r="D3642" s="8" t="s">
        <v>70</v>
      </c>
      <c r="E3642">
        <v>21</v>
      </c>
      <c r="F3642">
        <v>3.2303650379180908</v>
      </c>
      <c r="G3642">
        <v>3.8592665195465088</v>
      </c>
      <c r="H3642">
        <v>2.7932785451412201E-2</v>
      </c>
      <c r="I3642">
        <v>84.961797424887649</v>
      </c>
      <c r="J3642" s="6" t="s">
        <v>80</v>
      </c>
    </row>
    <row r="3643" spans="1:10" x14ac:dyDescent="0.25">
      <c r="A3643" s="5" t="str">
        <f t="shared" si="56"/>
        <v/>
      </c>
      <c r="B3643" t="s">
        <v>93</v>
      </c>
      <c r="C3643" t="s">
        <v>104</v>
      </c>
      <c r="D3643" s="8" t="s">
        <v>71</v>
      </c>
      <c r="E3643">
        <v>21</v>
      </c>
      <c r="F3643">
        <v>2.5765256881713867</v>
      </c>
      <c r="G3643">
        <v>2.9886136054992676</v>
      </c>
      <c r="H3643">
        <v>4.0024150162935257E-2</v>
      </c>
      <c r="I3643">
        <v>73.627876106197604</v>
      </c>
      <c r="J3643" s="6" t="s">
        <v>80</v>
      </c>
    </row>
    <row r="3644" spans="1:10" x14ac:dyDescent="0.25">
      <c r="A3644" s="5" t="str">
        <f t="shared" si="56"/>
        <v/>
      </c>
      <c r="B3644" t="s">
        <v>93</v>
      </c>
      <c r="C3644" t="s">
        <v>104</v>
      </c>
      <c r="D3644" s="8" t="s">
        <v>71</v>
      </c>
      <c r="E3644">
        <v>22</v>
      </c>
      <c r="F3644">
        <v>2.2892370223999023</v>
      </c>
      <c r="G3644">
        <v>2.4872753620147705</v>
      </c>
      <c r="H3644">
        <v>3.7819154560565948E-2</v>
      </c>
      <c r="I3644">
        <v>72.033049410029335</v>
      </c>
      <c r="J3644" s="6" t="s">
        <v>80</v>
      </c>
    </row>
    <row r="3645" spans="1:10" x14ac:dyDescent="0.25">
      <c r="A3645" s="5" t="str">
        <f t="shared" si="56"/>
        <v/>
      </c>
      <c r="B3645" t="s">
        <v>93</v>
      </c>
      <c r="C3645" t="s">
        <v>104</v>
      </c>
      <c r="D3645" s="8" t="s">
        <v>70</v>
      </c>
      <c r="E3645">
        <v>22</v>
      </c>
      <c r="F3645">
        <v>2.8635830879211426</v>
      </c>
      <c r="G3645">
        <v>3.053661584854126</v>
      </c>
      <c r="H3645">
        <v>2.6233706623315811E-2</v>
      </c>
      <c r="I3645">
        <v>81.240006866952072</v>
      </c>
      <c r="J3645" s="6" t="s">
        <v>80</v>
      </c>
    </row>
    <row r="3646" spans="1:10" x14ac:dyDescent="0.25">
      <c r="A3646" s="5" t="str">
        <f t="shared" si="56"/>
        <v/>
      </c>
      <c r="B3646" t="s">
        <v>93</v>
      </c>
      <c r="C3646" t="s">
        <v>104</v>
      </c>
      <c r="D3646" s="8" t="s">
        <v>70</v>
      </c>
      <c r="E3646">
        <v>23</v>
      </c>
      <c r="F3646">
        <v>2.4604246616363525</v>
      </c>
      <c r="G3646">
        <v>2.5798420906066895</v>
      </c>
      <c r="H3646">
        <v>2.5662347674369812E-2</v>
      </c>
      <c r="I3646">
        <v>78.871845493563754</v>
      </c>
      <c r="J3646" s="6" t="s">
        <v>80</v>
      </c>
    </row>
    <row r="3647" spans="1:10" x14ac:dyDescent="0.25">
      <c r="A3647" s="5" t="str">
        <f t="shared" si="56"/>
        <v/>
      </c>
      <c r="B3647" t="s">
        <v>93</v>
      </c>
      <c r="C3647" t="s">
        <v>104</v>
      </c>
      <c r="D3647" s="8" t="s">
        <v>71</v>
      </c>
      <c r="E3647">
        <v>23</v>
      </c>
      <c r="F3647">
        <v>2.1710443496704102</v>
      </c>
      <c r="G3647">
        <v>2.2526638507843018</v>
      </c>
      <c r="H3647">
        <v>4.1976958513259888E-2</v>
      </c>
      <c r="I3647">
        <v>70.802986725664852</v>
      </c>
      <c r="J3647" s="6" t="s">
        <v>80</v>
      </c>
    </row>
    <row r="3648" spans="1:10" x14ac:dyDescent="0.25">
      <c r="A3648" s="5" t="str">
        <f t="shared" si="56"/>
        <v/>
      </c>
      <c r="B3648" t="s">
        <v>93</v>
      </c>
      <c r="C3648" t="s">
        <v>104</v>
      </c>
      <c r="D3648" s="8" t="s">
        <v>71</v>
      </c>
      <c r="E3648">
        <v>24</v>
      </c>
      <c r="F3648">
        <v>1.8175934553146362</v>
      </c>
      <c r="G3648">
        <v>1.9706215858459473</v>
      </c>
      <c r="H3648">
        <v>4.2414993047714233E-2</v>
      </c>
      <c r="I3648">
        <v>69.987724926253776</v>
      </c>
      <c r="J3648" s="6" t="s">
        <v>80</v>
      </c>
    </row>
    <row r="3649" spans="1:10" x14ac:dyDescent="0.25">
      <c r="A3649" s="5" t="str">
        <f t="shared" si="56"/>
        <v/>
      </c>
      <c r="B3649" t="s">
        <v>93</v>
      </c>
      <c r="C3649" t="s">
        <v>104</v>
      </c>
      <c r="D3649" s="8" t="s">
        <v>70</v>
      </c>
      <c r="E3649">
        <v>24</v>
      </c>
      <c r="F3649">
        <v>1.9883750677108765</v>
      </c>
      <c r="G3649">
        <v>2.0895860195159912</v>
      </c>
      <c r="H3649">
        <v>2.3825829848647118E-2</v>
      </c>
      <c r="I3649">
        <v>76.926078969950765</v>
      </c>
      <c r="J3649" s="6" t="s">
        <v>80</v>
      </c>
    </row>
    <row r="3650" spans="1:10" x14ac:dyDescent="0.25">
      <c r="A3650" s="5" t="str">
        <f t="shared" ref="A3650:A3713" si="57">IF(AND(category = B3650, subcategory=C3650, reportdate = D3650), E3650, "")</f>
        <v/>
      </c>
      <c r="B3650" t="s">
        <v>93</v>
      </c>
      <c r="C3650" t="s">
        <v>104</v>
      </c>
      <c r="D3650" s="8" t="s">
        <v>52</v>
      </c>
      <c r="E3650">
        <v>1</v>
      </c>
      <c r="F3650">
        <v>1.7104512453079224</v>
      </c>
      <c r="G3650">
        <v>1.6438537836074829</v>
      </c>
      <c r="H3650">
        <v>2.1293934434652328E-2</v>
      </c>
      <c r="I3650">
        <v>74.889264982529014</v>
      </c>
      <c r="J3650" s="6" t="s">
        <v>80</v>
      </c>
    </row>
    <row r="3651" spans="1:10" x14ac:dyDescent="0.25">
      <c r="A3651" s="5" t="str">
        <f t="shared" si="57"/>
        <v/>
      </c>
      <c r="B3651" t="s">
        <v>93</v>
      </c>
      <c r="C3651" t="s">
        <v>104</v>
      </c>
      <c r="D3651" s="8" t="s">
        <v>52</v>
      </c>
      <c r="E3651">
        <v>2</v>
      </c>
      <c r="F3651">
        <v>1.4267803430557251</v>
      </c>
      <c r="G3651">
        <v>1.3997820615768433</v>
      </c>
      <c r="H3651">
        <v>1.9189983606338501E-2</v>
      </c>
      <c r="I3651">
        <v>74.122875571086482</v>
      </c>
      <c r="J3651" s="6" t="s">
        <v>80</v>
      </c>
    </row>
    <row r="3652" spans="1:10" x14ac:dyDescent="0.25">
      <c r="A3652" s="5" t="str">
        <f t="shared" si="57"/>
        <v/>
      </c>
      <c r="B3652" t="s">
        <v>93</v>
      </c>
      <c r="C3652" t="s">
        <v>104</v>
      </c>
      <c r="D3652" s="8" t="s">
        <v>52</v>
      </c>
      <c r="E3652">
        <v>3</v>
      </c>
      <c r="F3652">
        <v>1.2495880126953125</v>
      </c>
      <c r="G3652">
        <v>1.2363433837890625</v>
      </c>
      <c r="H3652">
        <v>1.7158437520265579E-2</v>
      </c>
      <c r="I3652">
        <v>73.304130610045007</v>
      </c>
      <c r="J3652" s="6" t="s">
        <v>80</v>
      </c>
    </row>
    <row r="3653" spans="1:10" x14ac:dyDescent="0.25">
      <c r="A3653" s="5" t="str">
        <f t="shared" si="57"/>
        <v/>
      </c>
      <c r="B3653" t="s">
        <v>93</v>
      </c>
      <c r="C3653" t="s">
        <v>104</v>
      </c>
      <c r="D3653" s="8" t="s">
        <v>52</v>
      </c>
      <c r="E3653">
        <v>4</v>
      </c>
      <c r="F3653">
        <v>1.1102197170257568</v>
      </c>
      <c r="G3653">
        <v>1.1309224367141724</v>
      </c>
      <c r="H3653">
        <v>1.4987507835030556E-2</v>
      </c>
      <c r="I3653">
        <v>72.986160978236995</v>
      </c>
      <c r="J3653" s="6" t="s">
        <v>80</v>
      </c>
    </row>
    <row r="3654" spans="1:10" x14ac:dyDescent="0.25">
      <c r="A3654" s="5" t="str">
        <f t="shared" si="57"/>
        <v/>
      </c>
      <c r="B3654" t="s">
        <v>93</v>
      </c>
      <c r="C3654" t="s">
        <v>104</v>
      </c>
      <c r="D3654" s="8" t="s">
        <v>52</v>
      </c>
      <c r="E3654">
        <v>5</v>
      </c>
      <c r="F3654">
        <v>1.0382605791091919</v>
      </c>
      <c r="G3654">
        <v>1.0330160856246948</v>
      </c>
      <c r="H3654">
        <v>1.2997515499591827E-2</v>
      </c>
      <c r="I3654">
        <v>72.543501746845848</v>
      </c>
      <c r="J3654" s="6" t="s">
        <v>80</v>
      </c>
    </row>
    <row r="3655" spans="1:10" x14ac:dyDescent="0.25">
      <c r="A3655" s="5" t="str">
        <f t="shared" si="57"/>
        <v/>
      </c>
      <c r="B3655" t="s">
        <v>93</v>
      </c>
      <c r="C3655" t="s">
        <v>104</v>
      </c>
      <c r="D3655" s="8" t="s">
        <v>52</v>
      </c>
      <c r="E3655">
        <v>6</v>
      </c>
      <c r="F3655">
        <v>1.0041552782058716</v>
      </c>
      <c r="G3655">
        <v>1.0115501880645752</v>
      </c>
      <c r="H3655">
        <v>1.1119998060166836E-2</v>
      </c>
      <c r="I3655">
        <v>71.935843859183791</v>
      </c>
      <c r="J3655" s="6" t="s">
        <v>80</v>
      </c>
    </row>
    <row r="3656" spans="1:10" x14ac:dyDescent="0.25">
      <c r="A3656" s="5" t="str">
        <f t="shared" si="57"/>
        <v/>
      </c>
      <c r="B3656" t="s">
        <v>93</v>
      </c>
      <c r="C3656" t="s">
        <v>104</v>
      </c>
      <c r="D3656" s="8" t="s">
        <v>52</v>
      </c>
      <c r="E3656">
        <v>7</v>
      </c>
      <c r="F3656">
        <v>1.0469949245452881</v>
      </c>
      <c r="G3656">
        <v>1.0265467166900635</v>
      </c>
      <c r="H3656">
        <v>1.040366105735302E-2</v>
      </c>
      <c r="I3656">
        <v>71.8107054555216</v>
      </c>
      <c r="J3656" s="6" t="s">
        <v>80</v>
      </c>
    </row>
    <row r="3657" spans="1:10" x14ac:dyDescent="0.25">
      <c r="A3657" s="5" t="str">
        <f t="shared" si="57"/>
        <v/>
      </c>
      <c r="B3657" t="s">
        <v>93</v>
      </c>
      <c r="C3657" t="s">
        <v>104</v>
      </c>
      <c r="D3657" s="8" t="s">
        <v>52</v>
      </c>
      <c r="E3657">
        <v>8</v>
      </c>
      <c r="F3657">
        <v>0.68592894077301025</v>
      </c>
      <c r="G3657">
        <v>0.68513029813766479</v>
      </c>
      <c r="H3657">
        <v>1.0878792963922024E-2</v>
      </c>
      <c r="I3657">
        <v>74.430880139749078</v>
      </c>
      <c r="J3657" s="6" t="s">
        <v>80</v>
      </c>
    </row>
    <row r="3658" spans="1:10" x14ac:dyDescent="0.25">
      <c r="A3658" s="5" t="str">
        <f t="shared" si="57"/>
        <v/>
      </c>
      <c r="B3658" t="s">
        <v>93</v>
      </c>
      <c r="C3658" t="s">
        <v>104</v>
      </c>
      <c r="D3658" s="8" t="s">
        <v>52</v>
      </c>
      <c r="E3658">
        <v>9</v>
      </c>
      <c r="F3658">
        <v>1.3124745339155197E-2</v>
      </c>
      <c r="G3658">
        <v>1.2876154854893684E-2</v>
      </c>
      <c r="H3658">
        <v>1.256807055324316E-2</v>
      </c>
      <c r="I3658">
        <v>79.328079817257844</v>
      </c>
      <c r="J3658" s="6" t="s">
        <v>80</v>
      </c>
    </row>
    <row r="3659" spans="1:10" x14ac:dyDescent="0.25">
      <c r="A3659" s="5" t="str">
        <f t="shared" si="57"/>
        <v/>
      </c>
      <c r="B3659" t="s">
        <v>93</v>
      </c>
      <c r="C3659" t="s">
        <v>104</v>
      </c>
      <c r="D3659" s="8" t="s">
        <v>52</v>
      </c>
      <c r="E3659">
        <v>10</v>
      </c>
      <c r="F3659">
        <v>-0.55618518590927124</v>
      </c>
      <c r="G3659">
        <v>-0.64804196357727051</v>
      </c>
      <c r="H3659">
        <v>1.5230372548103333E-2</v>
      </c>
      <c r="I3659">
        <v>83.938564901907768</v>
      </c>
      <c r="J3659" s="6" t="s">
        <v>80</v>
      </c>
    </row>
    <row r="3660" spans="1:10" x14ac:dyDescent="0.25">
      <c r="A3660" s="5" t="str">
        <f t="shared" si="57"/>
        <v/>
      </c>
      <c r="B3660" t="s">
        <v>93</v>
      </c>
      <c r="C3660" t="s">
        <v>104</v>
      </c>
      <c r="D3660" s="8" t="s">
        <v>52</v>
      </c>
      <c r="E3660">
        <v>11</v>
      </c>
      <c r="F3660">
        <v>-1.0425115823745728</v>
      </c>
      <c r="G3660">
        <v>-1.1113967895507813</v>
      </c>
      <c r="H3660">
        <v>1.777825690805912E-2</v>
      </c>
      <c r="I3660">
        <v>87.671472722376834</v>
      </c>
      <c r="J3660" s="6" t="s">
        <v>80</v>
      </c>
    </row>
    <row r="3661" spans="1:10" x14ac:dyDescent="0.25">
      <c r="A3661" s="5" t="str">
        <f t="shared" si="57"/>
        <v/>
      </c>
      <c r="B3661" t="s">
        <v>93</v>
      </c>
      <c r="C3661" t="s">
        <v>104</v>
      </c>
      <c r="D3661" s="8" t="s">
        <v>52</v>
      </c>
      <c r="E3661">
        <v>12</v>
      </c>
      <c r="F3661">
        <v>-1.1874220371246338</v>
      </c>
      <c r="G3661">
        <v>-1.2811791896820068</v>
      </c>
      <c r="H3661">
        <v>2.0434392616152763E-2</v>
      </c>
      <c r="I3661">
        <v>89.558908895452333</v>
      </c>
      <c r="J3661" s="6" t="s">
        <v>80</v>
      </c>
    </row>
    <row r="3662" spans="1:10" x14ac:dyDescent="0.25">
      <c r="A3662" s="5" t="str">
        <f t="shared" si="57"/>
        <v/>
      </c>
      <c r="B3662" t="s">
        <v>93</v>
      </c>
      <c r="C3662" t="s">
        <v>104</v>
      </c>
      <c r="D3662" s="8" t="s">
        <v>52</v>
      </c>
      <c r="E3662">
        <v>13</v>
      </c>
      <c r="F3662">
        <v>-1.0247862339019775</v>
      </c>
      <c r="G3662">
        <v>-1.1148864030838013</v>
      </c>
      <c r="H3662">
        <v>2.2582339122891426E-2</v>
      </c>
      <c r="I3662">
        <v>91.347608169843951</v>
      </c>
      <c r="J3662" s="6" t="s">
        <v>80</v>
      </c>
    </row>
    <row r="3663" spans="1:10" x14ac:dyDescent="0.25">
      <c r="A3663" s="5" t="str">
        <f t="shared" si="57"/>
        <v/>
      </c>
      <c r="B3663" t="s">
        <v>93</v>
      </c>
      <c r="C3663" t="s">
        <v>104</v>
      </c>
      <c r="D3663" s="8" t="s">
        <v>52</v>
      </c>
      <c r="E3663">
        <v>14</v>
      </c>
      <c r="F3663">
        <v>-0.74703747034072876</v>
      </c>
      <c r="G3663">
        <v>-0.77757352590560913</v>
      </c>
      <c r="H3663">
        <v>2.3987600579857826E-2</v>
      </c>
      <c r="I3663">
        <v>92.413531308797786</v>
      </c>
      <c r="J3663" s="6" t="s">
        <v>80</v>
      </c>
    </row>
    <row r="3664" spans="1:10" x14ac:dyDescent="0.25">
      <c r="A3664" s="5" t="str">
        <f t="shared" si="57"/>
        <v/>
      </c>
      <c r="B3664" t="s">
        <v>93</v>
      </c>
      <c r="C3664" t="s">
        <v>104</v>
      </c>
      <c r="D3664" s="8" t="s">
        <v>52</v>
      </c>
      <c r="E3664">
        <v>15</v>
      </c>
      <c r="F3664">
        <v>-0.22828692197799683</v>
      </c>
      <c r="G3664">
        <v>-0.21072490513324738</v>
      </c>
      <c r="H3664">
        <v>2.5011187419295311E-2</v>
      </c>
      <c r="I3664">
        <v>93.170720236493494</v>
      </c>
      <c r="J3664" s="6" t="s">
        <v>80</v>
      </c>
    </row>
    <row r="3665" spans="1:10" x14ac:dyDescent="0.25">
      <c r="A3665" s="5" t="str">
        <f t="shared" si="57"/>
        <v/>
      </c>
      <c r="B3665" t="s">
        <v>93</v>
      </c>
      <c r="C3665" t="s">
        <v>104</v>
      </c>
      <c r="D3665" s="8" t="s">
        <v>52</v>
      </c>
      <c r="E3665">
        <v>16</v>
      </c>
      <c r="F3665">
        <v>0.53949117660522461</v>
      </c>
      <c r="G3665">
        <v>0.6480104923248291</v>
      </c>
      <c r="H3665">
        <v>2.5263361632823944E-2</v>
      </c>
      <c r="I3665">
        <v>93.278836334321582</v>
      </c>
      <c r="J3665" s="6" t="s">
        <v>80</v>
      </c>
    </row>
    <row r="3666" spans="1:10" x14ac:dyDescent="0.25">
      <c r="A3666" s="5" t="str">
        <f t="shared" si="57"/>
        <v/>
      </c>
      <c r="B3666" t="s">
        <v>93</v>
      </c>
      <c r="C3666" t="s">
        <v>104</v>
      </c>
      <c r="D3666" s="8" t="s">
        <v>52</v>
      </c>
      <c r="E3666">
        <v>17</v>
      </c>
      <c r="F3666">
        <v>1.528781533241272</v>
      </c>
      <c r="G3666">
        <v>1.5601116418838501</v>
      </c>
      <c r="H3666">
        <v>2.5122055783867836E-2</v>
      </c>
      <c r="I3666">
        <v>91.468798710028025</v>
      </c>
      <c r="J3666" s="6" t="s">
        <v>80</v>
      </c>
    </row>
    <row r="3667" spans="1:10" x14ac:dyDescent="0.25">
      <c r="A3667" s="5" t="str">
        <f t="shared" si="57"/>
        <v/>
      </c>
      <c r="B3667" t="s">
        <v>93</v>
      </c>
      <c r="C3667" t="s">
        <v>104</v>
      </c>
      <c r="D3667" s="8" t="s">
        <v>52</v>
      </c>
      <c r="E3667">
        <v>18</v>
      </c>
      <c r="F3667">
        <v>2.4696428775787354</v>
      </c>
      <c r="G3667">
        <v>2.478675365447998</v>
      </c>
      <c r="H3667">
        <v>2.468671090900898E-2</v>
      </c>
      <c r="I3667">
        <v>88.333190002690344</v>
      </c>
      <c r="J3667" s="6" t="s">
        <v>80</v>
      </c>
    </row>
    <row r="3668" spans="1:10" x14ac:dyDescent="0.25">
      <c r="A3668" s="5" t="str">
        <f t="shared" si="57"/>
        <v/>
      </c>
      <c r="B3668" t="s">
        <v>93</v>
      </c>
      <c r="C3668" t="s">
        <v>104</v>
      </c>
      <c r="D3668" s="8" t="s">
        <v>52</v>
      </c>
      <c r="E3668">
        <v>19</v>
      </c>
      <c r="F3668">
        <v>3.1374554634094238</v>
      </c>
      <c r="G3668">
        <v>1.8520828485488892</v>
      </c>
      <c r="H3668">
        <v>2.5103401392698288E-2</v>
      </c>
      <c r="I3668">
        <v>84.633415748455548</v>
      </c>
      <c r="J3668" s="6" t="s">
        <v>80</v>
      </c>
    </row>
    <row r="3669" spans="1:10" x14ac:dyDescent="0.25">
      <c r="A3669" s="5" t="str">
        <f t="shared" si="57"/>
        <v/>
      </c>
      <c r="B3669" t="s">
        <v>93</v>
      </c>
      <c r="C3669" t="s">
        <v>104</v>
      </c>
      <c r="D3669" s="8" t="s">
        <v>52</v>
      </c>
      <c r="E3669">
        <v>20</v>
      </c>
      <c r="F3669">
        <v>3.1777026653289795</v>
      </c>
      <c r="G3669">
        <v>2.5214717388153076</v>
      </c>
      <c r="H3669">
        <v>2.4197295308113098E-2</v>
      </c>
      <c r="I3669">
        <v>80.869127922602686</v>
      </c>
      <c r="J3669" s="6" t="s">
        <v>80</v>
      </c>
    </row>
    <row r="3670" spans="1:10" x14ac:dyDescent="0.25">
      <c r="A3670" s="5" t="str">
        <f t="shared" si="57"/>
        <v/>
      </c>
      <c r="B3670" t="s">
        <v>93</v>
      </c>
      <c r="C3670" t="s">
        <v>104</v>
      </c>
      <c r="D3670" s="8" t="s">
        <v>52</v>
      </c>
      <c r="E3670">
        <v>21</v>
      </c>
      <c r="F3670">
        <v>3.0457558631896973</v>
      </c>
      <c r="G3670">
        <v>3.7147059440612793</v>
      </c>
      <c r="H3670">
        <v>2.3910000920295715E-2</v>
      </c>
      <c r="I3670">
        <v>78.318218220910623</v>
      </c>
      <c r="J3670" s="6" t="s">
        <v>80</v>
      </c>
    </row>
    <row r="3671" spans="1:10" x14ac:dyDescent="0.25">
      <c r="A3671" s="5" t="str">
        <f t="shared" si="57"/>
        <v/>
      </c>
      <c r="B3671" t="s">
        <v>93</v>
      </c>
      <c r="C3671" t="s">
        <v>104</v>
      </c>
      <c r="D3671" s="8" t="s">
        <v>52</v>
      </c>
      <c r="E3671">
        <v>22</v>
      </c>
      <c r="F3671">
        <v>2.7622992992401123</v>
      </c>
      <c r="G3671">
        <v>2.9716296195983887</v>
      </c>
      <c r="H3671">
        <v>2.2149829193949699E-2</v>
      </c>
      <c r="I3671">
        <v>76.897473797368107</v>
      </c>
      <c r="J3671" s="6" t="s">
        <v>80</v>
      </c>
    </row>
    <row r="3672" spans="1:10" x14ac:dyDescent="0.25">
      <c r="A3672" s="5" t="str">
        <f t="shared" si="57"/>
        <v/>
      </c>
      <c r="B3672" t="s">
        <v>93</v>
      </c>
      <c r="C3672" t="s">
        <v>104</v>
      </c>
      <c r="D3672" s="8" t="s">
        <v>52</v>
      </c>
      <c r="E3672">
        <v>23</v>
      </c>
      <c r="F3672">
        <v>2.4097259044647217</v>
      </c>
      <c r="G3672">
        <v>2.561375617980957</v>
      </c>
      <c r="H3672">
        <v>2.2958097979426384E-2</v>
      </c>
      <c r="I3672">
        <v>76.080382961571246</v>
      </c>
      <c r="J3672" s="6" t="s">
        <v>80</v>
      </c>
    </row>
    <row r="3673" spans="1:10" x14ac:dyDescent="0.25">
      <c r="A3673" s="5" t="str">
        <f t="shared" si="57"/>
        <v/>
      </c>
      <c r="B3673" t="s">
        <v>93</v>
      </c>
      <c r="C3673" t="s">
        <v>104</v>
      </c>
      <c r="D3673" s="8" t="s">
        <v>52</v>
      </c>
      <c r="E3673">
        <v>24</v>
      </c>
      <c r="F3673">
        <v>1.9620940685272217</v>
      </c>
      <c r="G3673">
        <v>2.1253798007965088</v>
      </c>
      <c r="H3673">
        <v>2.1863395348191261E-2</v>
      </c>
      <c r="I3673">
        <v>75.645638269283907</v>
      </c>
      <c r="J3673" s="6" t="s">
        <v>80</v>
      </c>
    </row>
    <row r="3674" spans="1:10" x14ac:dyDescent="0.25">
      <c r="A3674" s="5" t="str">
        <f t="shared" si="57"/>
        <v/>
      </c>
      <c r="B3674" t="s">
        <v>93</v>
      </c>
      <c r="C3674" t="s">
        <v>104</v>
      </c>
      <c r="D3674" s="8" t="s">
        <v>53</v>
      </c>
      <c r="E3674">
        <v>1</v>
      </c>
      <c r="F3674">
        <v>1.7244116067886353</v>
      </c>
      <c r="G3674">
        <v>1.8182992935180664</v>
      </c>
      <c r="H3674">
        <v>1.9176417961716652E-2</v>
      </c>
      <c r="I3674">
        <v>75.203798712698088</v>
      </c>
      <c r="J3674" s="6" t="s">
        <v>80</v>
      </c>
    </row>
    <row r="3675" spans="1:10" x14ac:dyDescent="0.25">
      <c r="A3675" s="5" t="str">
        <f t="shared" si="57"/>
        <v/>
      </c>
      <c r="B3675" t="s">
        <v>93</v>
      </c>
      <c r="C3675" t="s">
        <v>104</v>
      </c>
      <c r="D3675" s="8" t="s">
        <v>53</v>
      </c>
      <c r="E3675">
        <v>2</v>
      </c>
      <c r="F3675">
        <v>1.4880543947219849</v>
      </c>
      <c r="G3675">
        <v>1.5481142997741699</v>
      </c>
      <c r="H3675">
        <v>1.7303336411714554E-2</v>
      </c>
      <c r="I3675">
        <v>74.441002925692686</v>
      </c>
      <c r="J3675" s="6" t="s">
        <v>80</v>
      </c>
    </row>
    <row r="3676" spans="1:10" x14ac:dyDescent="0.25">
      <c r="A3676" s="5" t="str">
        <f t="shared" si="57"/>
        <v/>
      </c>
      <c r="B3676" t="s">
        <v>93</v>
      </c>
      <c r="C3676" t="s">
        <v>104</v>
      </c>
      <c r="D3676" s="8" t="s">
        <v>53</v>
      </c>
      <c r="E3676">
        <v>3</v>
      </c>
      <c r="F3676">
        <v>1.3234926462173462</v>
      </c>
      <c r="G3676">
        <v>1.3469256162643433</v>
      </c>
      <c r="H3676">
        <v>1.5851892530918121E-2</v>
      </c>
      <c r="I3676">
        <v>73.42983148039076</v>
      </c>
      <c r="J3676" s="6" t="s">
        <v>80</v>
      </c>
    </row>
    <row r="3677" spans="1:10" x14ac:dyDescent="0.25">
      <c r="A3677" s="5" t="str">
        <f t="shared" si="57"/>
        <v/>
      </c>
      <c r="B3677" t="s">
        <v>93</v>
      </c>
      <c r="C3677" t="s">
        <v>104</v>
      </c>
      <c r="D3677" s="8" t="s">
        <v>53</v>
      </c>
      <c r="E3677">
        <v>4</v>
      </c>
      <c r="F3677">
        <v>1.2010848522186279</v>
      </c>
      <c r="G3677">
        <v>1.2315545082092285</v>
      </c>
      <c r="H3677">
        <v>1.4182107523083687E-2</v>
      </c>
      <c r="I3677">
        <v>72.603842012874978</v>
      </c>
      <c r="J3677" s="6" t="s">
        <v>80</v>
      </c>
    </row>
    <row r="3678" spans="1:10" x14ac:dyDescent="0.25">
      <c r="A3678" s="5" t="str">
        <f t="shared" si="57"/>
        <v/>
      </c>
      <c r="B3678" t="s">
        <v>93</v>
      </c>
      <c r="C3678" t="s">
        <v>104</v>
      </c>
      <c r="D3678" s="8" t="s">
        <v>53</v>
      </c>
      <c r="E3678">
        <v>5</v>
      </c>
      <c r="F3678">
        <v>1.09611976146698</v>
      </c>
      <c r="G3678">
        <v>1.1250756978988647</v>
      </c>
      <c r="H3678">
        <v>1.2694991193711758E-2</v>
      </c>
      <c r="I3678">
        <v>71.606375658278409</v>
      </c>
      <c r="J3678" s="6" t="s">
        <v>80</v>
      </c>
    </row>
    <row r="3679" spans="1:10" x14ac:dyDescent="0.25">
      <c r="A3679" s="5" t="str">
        <f t="shared" si="57"/>
        <v/>
      </c>
      <c r="B3679" t="s">
        <v>93</v>
      </c>
      <c r="C3679" t="s">
        <v>104</v>
      </c>
      <c r="D3679" s="8" t="s">
        <v>53</v>
      </c>
      <c r="E3679">
        <v>6</v>
      </c>
      <c r="F3679">
        <v>1.074377179145813</v>
      </c>
      <c r="G3679">
        <v>1.0724960565567017</v>
      </c>
      <c r="H3679">
        <v>1.1010272428393364E-2</v>
      </c>
      <c r="I3679">
        <v>71.01326623756907</v>
      </c>
      <c r="J3679" s="6" t="s">
        <v>80</v>
      </c>
    </row>
    <row r="3680" spans="1:10" x14ac:dyDescent="0.25">
      <c r="A3680" s="5" t="str">
        <f t="shared" si="57"/>
        <v/>
      </c>
      <c r="B3680" t="s">
        <v>93</v>
      </c>
      <c r="C3680" t="s">
        <v>104</v>
      </c>
      <c r="D3680" s="8" t="s">
        <v>53</v>
      </c>
      <c r="E3680">
        <v>7</v>
      </c>
      <c r="F3680">
        <v>1.0987981557846069</v>
      </c>
      <c r="G3680">
        <v>1.0805937051773071</v>
      </c>
      <c r="H3680">
        <v>1.0460491292178631E-2</v>
      </c>
      <c r="I3680">
        <v>71.068976009361592</v>
      </c>
      <c r="J3680" s="6" t="s">
        <v>80</v>
      </c>
    </row>
    <row r="3681" spans="1:10" x14ac:dyDescent="0.25">
      <c r="A3681" s="5" t="str">
        <f t="shared" si="57"/>
        <v/>
      </c>
      <c r="B3681" t="s">
        <v>93</v>
      </c>
      <c r="C3681" t="s">
        <v>104</v>
      </c>
      <c r="D3681" s="8" t="s">
        <v>53</v>
      </c>
      <c r="E3681">
        <v>8</v>
      </c>
      <c r="F3681">
        <v>0.76745045185089111</v>
      </c>
      <c r="G3681">
        <v>0.74319034814834595</v>
      </c>
      <c r="H3681">
        <v>1.0765307582914829E-2</v>
      </c>
      <c r="I3681">
        <v>73.422086600355556</v>
      </c>
      <c r="J3681" s="6" t="s">
        <v>80</v>
      </c>
    </row>
    <row r="3682" spans="1:10" x14ac:dyDescent="0.25">
      <c r="A3682" s="5" t="str">
        <f t="shared" si="57"/>
        <v/>
      </c>
      <c r="B3682" t="s">
        <v>93</v>
      </c>
      <c r="C3682" t="s">
        <v>104</v>
      </c>
      <c r="D3682" s="8" t="s">
        <v>53</v>
      </c>
      <c r="E3682">
        <v>9</v>
      </c>
      <c r="F3682">
        <v>8.667997270822525E-2</v>
      </c>
      <c r="G3682">
        <v>5.9482399374246597E-2</v>
      </c>
      <c r="H3682">
        <v>1.2410229071974754E-2</v>
      </c>
      <c r="I3682">
        <v>77.249096547693654</v>
      </c>
      <c r="J3682" s="6" t="s">
        <v>80</v>
      </c>
    </row>
    <row r="3683" spans="1:10" x14ac:dyDescent="0.25">
      <c r="A3683" s="5" t="str">
        <f t="shared" si="57"/>
        <v/>
      </c>
      <c r="B3683" t="s">
        <v>93</v>
      </c>
      <c r="C3683" t="s">
        <v>104</v>
      </c>
      <c r="D3683" s="8" t="s">
        <v>53</v>
      </c>
      <c r="E3683">
        <v>10</v>
      </c>
      <c r="F3683">
        <v>-0.60595744848251343</v>
      </c>
      <c r="G3683">
        <v>-0.60364300012588501</v>
      </c>
      <c r="H3683">
        <v>1.4781808480620384E-2</v>
      </c>
      <c r="I3683">
        <v>81.282265652418673</v>
      </c>
      <c r="J3683" s="6" t="s">
        <v>80</v>
      </c>
    </row>
    <row r="3684" spans="1:10" x14ac:dyDescent="0.25">
      <c r="A3684" s="5" t="str">
        <f t="shared" si="57"/>
        <v/>
      </c>
      <c r="B3684" t="s">
        <v>93</v>
      </c>
      <c r="C3684" t="s">
        <v>104</v>
      </c>
      <c r="D3684" s="8" t="s">
        <v>53</v>
      </c>
      <c r="E3684">
        <v>11</v>
      </c>
      <c r="F3684">
        <v>-1.0996109247207642</v>
      </c>
      <c r="G3684">
        <v>-1.1050397157669067</v>
      </c>
      <c r="H3684">
        <v>1.7330212518572807E-2</v>
      </c>
      <c r="I3684">
        <v>84.936418958450574</v>
      </c>
      <c r="J3684" s="6" t="s">
        <v>80</v>
      </c>
    </row>
    <row r="3685" spans="1:10" x14ac:dyDescent="0.25">
      <c r="A3685" s="5" t="str">
        <f t="shared" si="57"/>
        <v/>
      </c>
      <c r="B3685" t="s">
        <v>93</v>
      </c>
      <c r="C3685" t="s">
        <v>104</v>
      </c>
      <c r="D3685" s="8" t="s">
        <v>53</v>
      </c>
      <c r="E3685">
        <v>12</v>
      </c>
      <c r="F3685">
        <v>-1.2713133096694946</v>
      </c>
      <c r="G3685">
        <v>-1.312859058380127</v>
      </c>
      <c r="H3685">
        <v>1.9751382991671562E-2</v>
      </c>
      <c r="I3685">
        <v>87.230883557637185</v>
      </c>
      <c r="J3685" s="6" t="s">
        <v>80</v>
      </c>
    </row>
    <row r="3686" spans="1:10" x14ac:dyDescent="0.25">
      <c r="A3686" s="5" t="str">
        <f t="shared" si="57"/>
        <v/>
      </c>
      <c r="B3686" t="s">
        <v>93</v>
      </c>
      <c r="C3686" t="s">
        <v>104</v>
      </c>
      <c r="D3686" s="8" t="s">
        <v>53</v>
      </c>
      <c r="E3686">
        <v>13</v>
      </c>
      <c r="F3686">
        <v>-1.148874044418335</v>
      </c>
      <c r="G3686">
        <v>-1.2187319993972778</v>
      </c>
      <c r="H3686">
        <v>2.1700719371438026E-2</v>
      </c>
      <c r="I3686">
        <v>89.651480397908443</v>
      </c>
      <c r="J3686" s="6" t="s">
        <v>80</v>
      </c>
    </row>
    <row r="3687" spans="1:10" x14ac:dyDescent="0.25">
      <c r="A3687" s="5" t="str">
        <f t="shared" si="57"/>
        <v/>
      </c>
      <c r="B3687" t="s">
        <v>93</v>
      </c>
      <c r="C3687" t="s">
        <v>104</v>
      </c>
      <c r="D3687" s="8" t="s">
        <v>53</v>
      </c>
      <c r="E3687">
        <v>14</v>
      </c>
      <c r="F3687">
        <v>-0.82569998502731323</v>
      </c>
      <c r="G3687">
        <v>-0.87578755617141724</v>
      </c>
      <c r="H3687">
        <v>2.290814183652401E-2</v>
      </c>
      <c r="I3687">
        <v>91.532603861897314</v>
      </c>
      <c r="J3687" s="6" t="s">
        <v>80</v>
      </c>
    </row>
    <row r="3688" spans="1:10" x14ac:dyDescent="0.25">
      <c r="A3688" s="5" t="str">
        <f t="shared" si="57"/>
        <v/>
      </c>
      <c r="B3688" t="s">
        <v>93</v>
      </c>
      <c r="C3688" t="s">
        <v>104</v>
      </c>
      <c r="D3688" s="8" t="s">
        <v>53</v>
      </c>
      <c r="E3688">
        <v>15</v>
      </c>
      <c r="F3688">
        <v>-0.27813214063644409</v>
      </c>
      <c r="G3688">
        <v>-0.30715245008468628</v>
      </c>
      <c r="H3688">
        <v>2.3906003683805466E-2</v>
      </c>
      <c r="I3688">
        <v>92.30981860737144</v>
      </c>
      <c r="J3688" s="6" t="s">
        <v>80</v>
      </c>
    </row>
    <row r="3689" spans="1:10" x14ac:dyDescent="0.25">
      <c r="A3689" s="5" t="str">
        <f t="shared" si="57"/>
        <v/>
      </c>
      <c r="B3689" t="s">
        <v>93</v>
      </c>
      <c r="C3689" t="s">
        <v>104</v>
      </c>
      <c r="D3689" s="8" t="s">
        <v>53</v>
      </c>
      <c r="E3689">
        <v>16</v>
      </c>
      <c r="F3689">
        <v>0.6058429479598999</v>
      </c>
      <c r="G3689">
        <v>0.56126910448074341</v>
      </c>
      <c r="H3689">
        <v>2.400234155356884E-2</v>
      </c>
      <c r="I3689">
        <v>92.01215915739489</v>
      </c>
      <c r="J3689" s="6" t="s">
        <v>80</v>
      </c>
    </row>
    <row r="3690" spans="1:10" x14ac:dyDescent="0.25">
      <c r="A3690" s="5" t="str">
        <f t="shared" si="57"/>
        <v/>
      </c>
      <c r="B3690" t="s">
        <v>93</v>
      </c>
      <c r="C3690" t="s">
        <v>104</v>
      </c>
      <c r="D3690" s="8" t="s">
        <v>53</v>
      </c>
      <c r="E3690">
        <v>17</v>
      </c>
      <c r="F3690">
        <v>1.5096808671951294</v>
      </c>
      <c r="G3690">
        <v>1.5204075574874878</v>
      </c>
      <c r="H3690">
        <v>2.3882698267698288E-2</v>
      </c>
      <c r="I3690">
        <v>90.45930953773879</v>
      </c>
      <c r="J3690" s="6" t="s">
        <v>80</v>
      </c>
    </row>
    <row r="3691" spans="1:10" x14ac:dyDescent="0.25">
      <c r="A3691" s="5" t="str">
        <f t="shared" si="57"/>
        <v/>
      </c>
      <c r="B3691" t="s">
        <v>93</v>
      </c>
      <c r="C3691" t="s">
        <v>104</v>
      </c>
      <c r="D3691" s="8" t="s">
        <v>53</v>
      </c>
      <c r="E3691">
        <v>18</v>
      </c>
      <c r="F3691">
        <v>2.4693088531494141</v>
      </c>
      <c r="G3691">
        <v>2.4462873935699463</v>
      </c>
      <c r="H3691">
        <v>2.3963591083884239E-2</v>
      </c>
      <c r="I3691">
        <v>88.466869514327897</v>
      </c>
      <c r="J3691" s="6" t="s">
        <v>80</v>
      </c>
    </row>
    <row r="3692" spans="1:10" x14ac:dyDescent="0.25">
      <c r="A3692" s="5" t="str">
        <f t="shared" si="57"/>
        <v/>
      </c>
      <c r="B3692" t="s">
        <v>93</v>
      </c>
      <c r="C3692" t="s">
        <v>104</v>
      </c>
      <c r="D3692" s="8" t="s">
        <v>53</v>
      </c>
      <c r="E3692">
        <v>19</v>
      </c>
      <c r="F3692">
        <v>3.0486118793487549</v>
      </c>
      <c r="G3692">
        <v>1.8328894376754761</v>
      </c>
      <c r="H3692">
        <v>2.4371268227696419E-2</v>
      </c>
      <c r="I3692">
        <v>85.029803393793685</v>
      </c>
      <c r="J3692" s="6" t="s">
        <v>80</v>
      </c>
    </row>
    <row r="3693" spans="1:10" x14ac:dyDescent="0.25">
      <c r="A3693" s="5" t="str">
        <f t="shared" si="57"/>
        <v/>
      </c>
      <c r="B3693" t="s">
        <v>93</v>
      </c>
      <c r="C3693" t="s">
        <v>104</v>
      </c>
      <c r="D3693" s="8" t="s">
        <v>53</v>
      </c>
      <c r="E3693">
        <v>20</v>
      </c>
      <c r="F3693">
        <v>3.1427185535430908</v>
      </c>
      <c r="G3693">
        <v>2.4490761756896973</v>
      </c>
      <c r="H3693">
        <v>2.339460700750351E-2</v>
      </c>
      <c r="I3693">
        <v>80.420580456402504</v>
      </c>
      <c r="J3693" s="6" t="s">
        <v>80</v>
      </c>
    </row>
    <row r="3694" spans="1:10" x14ac:dyDescent="0.25">
      <c r="A3694" s="5" t="str">
        <f t="shared" si="57"/>
        <v/>
      </c>
      <c r="B3694" t="s">
        <v>93</v>
      </c>
      <c r="C3694" t="s">
        <v>104</v>
      </c>
      <c r="D3694" s="8" t="s">
        <v>53</v>
      </c>
      <c r="E3694">
        <v>21</v>
      </c>
      <c r="F3694">
        <v>3.0133075714111328</v>
      </c>
      <c r="G3694">
        <v>3.700840950012207</v>
      </c>
      <c r="H3694">
        <v>2.3448524996638298E-2</v>
      </c>
      <c r="I3694">
        <v>77.582949093034586</v>
      </c>
      <c r="J3694" s="6" t="s">
        <v>80</v>
      </c>
    </row>
    <row r="3695" spans="1:10" x14ac:dyDescent="0.25">
      <c r="A3695" s="5" t="str">
        <f t="shared" si="57"/>
        <v/>
      </c>
      <c r="B3695" t="s">
        <v>93</v>
      </c>
      <c r="C3695" t="s">
        <v>104</v>
      </c>
      <c r="D3695" s="8" t="s">
        <v>53</v>
      </c>
      <c r="E3695">
        <v>22</v>
      </c>
      <c r="F3695">
        <v>2.7109894752502441</v>
      </c>
      <c r="G3695">
        <v>2.9546971321105957</v>
      </c>
      <c r="H3695">
        <v>2.180488221347332E-2</v>
      </c>
      <c r="I3695">
        <v>75.943234640136239</v>
      </c>
      <c r="J3695" s="6" t="s">
        <v>80</v>
      </c>
    </row>
    <row r="3696" spans="1:10" x14ac:dyDescent="0.25">
      <c r="A3696" s="5" t="str">
        <f t="shared" si="57"/>
        <v/>
      </c>
      <c r="B3696" t="s">
        <v>93</v>
      </c>
      <c r="C3696" t="s">
        <v>104</v>
      </c>
      <c r="D3696" s="8" t="s">
        <v>53</v>
      </c>
      <c r="E3696">
        <v>23</v>
      </c>
      <c r="F3696">
        <v>2.4523422718048096</v>
      </c>
      <c r="G3696">
        <v>2.5589485168457031</v>
      </c>
      <c r="H3696">
        <v>2.2274933755397797E-2</v>
      </c>
      <c r="I3696">
        <v>74.936091281446096</v>
      </c>
      <c r="J3696" s="6" t="s">
        <v>80</v>
      </c>
    </row>
    <row r="3697" spans="1:10" x14ac:dyDescent="0.25">
      <c r="A3697" s="5" t="str">
        <f t="shared" si="57"/>
        <v/>
      </c>
      <c r="B3697" t="s">
        <v>93</v>
      </c>
      <c r="C3697" t="s">
        <v>104</v>
      </c>
      <c r="D3697" s="8" t="s">
        <v>53</v>
      </c>
      <c r="E3697">
        <v>24</v>
      </c>
      <c r="F3697">
        <v>2.0382866859436035</v>
      </c>
      <c r="G3697">
        <v>2.1416194438934326</v>
      </c>
      <c r="H3697">
        <v>2.1491492167115211E-2</v>
      </c>
      <c r="I3697">
        <v>73.535822118192883</v>
      </c>
      <c r="J3697" s="6" t="s">
        <v>80</v>
      </c>
    </row>
    <row r="3698" spans="1:10" x14ac:dyDescent="0.25">
      <c r="A3698" s="5" t="str">
        <f t="shared" si="57"/>
        <v/>
      </c>
      <c r="B3698" t="s">
        <v>93</v>
      </c>
      <c r="C3698" t="s">
        <v>104</v>
      </c>
      <c r="D3698" s="8" t="s">
        <v>54</v>
      </c>
      <c r="E3698">
        <v>1</v>
      </c>
      <c r="F3698">
        <v>1.7602852582931519</v>
      </c>
      <c r="G3698">
        <v>1.8214709758758545</v>
      </c>
      <c r="H3698">
        <v>1.9559690728783607E-2</v>
      </c>
      <c r="I3698">
        <v>72.266940804865584</v>
      </c>
      <c r="J3698" s="6" t="s">
        <v>80</v>
      </c>
    </row>
    <row r="3699" spans="1:10" x14ac:dyDescent="0.25">
      <c r="A3699" s="5" t="str">
        <f t="shared" si="57"/>
        <v/>
      </c>
      <c r="B3699" t="s">
        <v>93</v>
      </c>
      <c r="C3699" t="s">
        <v>104</v>
      </c>
      <c r="D3699" s="8" t="s">
        <v>54</v>
      </c>
      <c r="E3699">
        <v>2</v>
      </c>
      <c r="F3699">
        <v>1.5181788206100464</v>
      </c>
      <c r="G3699">
        <v>1.550384521484375</v>
      </c>
      <c r="H3699">
        <v>1.8159318715333939E-2</v>
      </c>
      <c r="I3699">
        <v>71.376447122129676</v>
      </c>
      <c r="J3699" s="6" t="s">
        <v>80</v>
      </c>
    </row>
    <row r="3700" spans="1:10" x14ac:dyDescent="0.25">
      <c r="A3700" s="5" t="str">
        <f t="shared" si="57"/>
        <v/>
      </c>
      <c r="B3700" t="s">
        <v>93</v>
      </c>
      <c r="C3700" t="s">
        <v>104</v>
      </c>
      <c r="D3700" s="8" t="s">
        <v>54</v>
      </c>
      <c r="E3700">
        <v>3</v>
      </c>
      <c r="F3700">
        <v>1.3112874031066895</v>
      </c>
      <c r="G3700">
        <v>1.3663902282714844</v>
      </c>
      <c r="H3700">
        <v>1.6062147915363312E-2</v>
      </c>
      <c r="I3700">
        <v>70.839878334112967</v>
      </c>
      <c r="J3700" s="6" t="s">
        <v>80</v>
      </c>
    </row>
    <row r="3701" spans="1:10" x14ac:dyDescent="0.25">
      <c r="A3701" s="5" t="str">
        <f t="shared" si="57"/>
        <v/>
      </c>
      <c r="B3701" t="s">
        <v>93</v>
      </c>
      <c r="C3701" t="s">
        <v>104</v>
      </c>
      <c r="D3701" s="8" t="s">
        <v>54</v>
      </c>
      <c r="E3701">
        <v>4</v>
      </c>
      <c r="F3701">
        <v>1.1868538856506348</v>
      </c>
      <c r="G3701">
        <v>1.2119574546813965</v>
      </c>
      <c r="H3701">
        <v>1.3821655884385109E-2</v>
      </c>
      <c r="I3701">
        <v>70.197448525972447</v>
      </c>
      <c r="J3701" s="6" t="s">
        <v>80</v>
      </c>
    </row>
    <row r="3702" spans="1:10" x14ac:dyDescent="0.25">
      <c r="A3702" s="5" t="str">
        <f t="shared" si="57"/>
        <v/>
      </c>
      <c r="B3702" t="s">
        <v>93</v>
      </c>
      <c r="C3702" t="s">
        <v>104</v>
      </c>
      <c r="D3702" s="8" t="s">
        <v>54</v>
      </c>
      <c r="E3702">
        <v>5</v>
      </c>
      <c r="F3702">
        <v>1.093677282333374</v>
      </c>
      <c r="G3702">
        <v>1.1058375835418701</v>
      </c>
      <c r="H3702">
        <v>1.2004582211375237E-2</v>
      </c>
      <c r="I3702">
        <v>69.88724847917544</v>
      </c>
      <c r="J3702" s="6" t="s">
        <v>80</v>
      </c>
    </row>
    <row r="3703" spans="1:10" x14ac:dyDescent="0.25">
      <c r="A3703" s="5" t="str">
        <f t="shared" si="57"/>
        <v/>
      </c>
      <c r="B3703" t="s">
        <v>93</v>
      </c>
      <c r="C3703" t="s">
        <v>104</v>
      </c>
      <c r="D3703" s="8" t="s">
        <v>54</v>
      </c>
      <c r="E3703">
        <v>6</v>
      </c>
      <c r="F3703">
        <v>1.0561234951019287</v>
      </c>
      <c r="G3703">
        <v>1.0719596147537231</v>
      </c>
      <c r="H3703">
        <v>1.0461832396686077E-2</v>
      </c>
      <c r="I3703">
        <v>69.594835049132286</v>
      </c>
      <c r="J3703" s="6" t="s">
        <v>80</v>
      </c>
    </row>
    <row r="3704" spans="1:10" x14ac:dyDescent="0.25">
      <c r="A3704" s="5" t="str">
        <f t="shared" si="57"/>
        <v/>
      </c>
      <c r="B3704" t="s">
        <v>93</v>
      </c>
      <c r="C3704" t="s">
        <v>104</v>
      </c>
      <c r="D3704" s="8" t="s">
        <v>54</v>
      </c>
      <c r="E3704">
        <v>7</v>
      </c>
      <c r="F3704">
        <v>1.0711425542831421</v>
      </c>
      <c r="G3704">
        <v>1.0896638631820679</v>
      </c>
      <c r="H3704">
        <v>9.8649486899375916E-3</v>
      </c>
      <c r="I3704">
        <v>69.585086569951528</v>
      </c>
      <c r="J3704" s="6" t="s">
        <v>80</v>
      </c>
    </row>
    <row r="3705" spans="1:10" x14ac:dyDescent="0.25">
      <c r="A3705" s="5" t="str">
        <f t="shared" si="57"/>
        <v/>
      </c>
      <c r="B3705" t="s">
        <v>93</v>
      </c>
      <c r="C3705" t="s">
        <v>104</v>
      </c>
      <c r="D3705" s="8" t="s">
        <v>54</v>
      </c>
      <c r="E3705">
        <v>8</v>
      </c>
      <c r="F3705">
        <v>0.76958620548248291</v>
      </c>
      <c r="G3705">
        <v>0.81453895568847656</v>
      </c>
      <c r="H3705">
        <v>1.1493861675262451E-2</v>
      </c>
      <c r="I3705">
        <v>71.579346045856283</v>
      </c>
      <c r="J3705" s="6" t="s">
        <v>80</v>
      </c>
    </row>
    <row r="3706" spans="1:10" x14ac:dyDescent="0.25">
      <c r="A3706" s="5" t="str">
        <f t="shared" si="57"/>
        <v/>
      </c>
      <c r="B3706" t="s">
        <v>93</v>
      </c>
      <c r="C3706" t="s">
        <v>104</v>
      </c>
      <c r="D3706" s="8" t="s">
        <v>54</v>
      </c>
      <c r="E3706">
        <v>9</v>
      </c>
      <c r="F3706">
        <v>0.2097705602645874</v>
      </c>
      <c r="G3706">
        <v>0.21175825595855713</v>
      </c>
      <c r="H3706">
        <v>1.3386082835495472E-2</v>
      </c>
      <c r="I3706">
        <v>74.652558493212297</v>
      </c>
      <c r="J3706" s="6" t="s">
        <v>80</v>
      </c>
    </row>
    <row r="3707" spans="1:10" x14ac:dyDescent="0.25">
      <c r="A3707" s="5" t="str">
        <f t="shared" si="57"/>
        <v/>
      </c>
      <c r="B3707" t="s">
        <v>93</v>
      </c>
      <c r="C3707" t="s">
        <v>104</v>
      </c>
      <c r="D3707" s="8" t="s">
        <v>54</v>
      </c>
      <c r="E3707">
        <v>10</v>
      </c>
      <c r="F3707">
        <v>-0.49766531586647034</v>
      </c>
      <c r="G3707">
        <v>-0.4702954888343811</v>
      </c>
      <c r="H3707">
        <v>1.5803679823875427E-2</v>
      </c>
      <c r="I3707">
        <v>77.960687880207786</v>
      </c>
      <c r="J3707" s="6" t="s">
        <v>80</v>
      </c>
    </row>
    <row r="3708" spans="1:10" x14ac:dyDescent="0.25">
      <c r="A3708" s="5" t="str">
        <f t="shared" si="57"/>
        <v/>
      </c>
      <c r="B3708" t="s">
        <v>93</v>
      </c>
      <c r="C3708" t="s">
        <v>104</v>
      </c>
      <c r="D3708" s="8" t="s">
        <v>54</v>
      </c>
      <c r="E3708">
        <v>11</v>
      </c>
      <c r="F3708">
        <v>-1.0926544666290283</v>
      </c>
      <c r="G3708">
        <v>-1.1363424062728882</v>
      </c>
      <c r="H3708">
        <v>1.6968419775366783E-2</v>
      </c>
      <c r="I3708">
        <v>80.881137108099537</v>
      </c>
      <c r="J3708" s="6" t="s">
        <v>80</v>
      </c>
    </row>
    <row r="3709" spans="1:10" x14ac:dyDescent="0.25">
      <c r="A3709" s="5" t="str">
        <f t="shared" si="57"/>
        <v/>
      </c>
      <c r="B3709" t="s">
        <v>93</v>
      </c>
      <c r="C3709" t="s">
        <v>104</v>
      </c>
      <c r="D3709" s="8" t="s">
        <v>54</v>
      </c>
      <c r="E3709">
        <v>12</v>
      </c>
      <c r="F3709">
        <v>-1.4519709348678589</v>
      </c>
      <c r="G3709">
        <v>-1.513426661491394</v>
      </c>
      <c r="H3709">
        <v>1.876760832965374E-2</v>
      </c>
      <c r="I3709">
        <v>83.812629854933775</v>
      </c>
      <c r="J3709" s="6" t="s">
        <v>80</v>
      </c>
    </row>
    <row r="3710" spans="1:10" x14ac:dyDescent="0.25">
      <c r="A3710" s="5" t="str">
        <f t="shared" si="57"/>
        <v/>
      </c>
      <c r="B3710" t="s">
        <v>93</v>
      </c>
      <c r="C3710" t="s">
        <v>104</v>
      </c>
      <c r="D3710" s="8" t="s">
        <v>54</v>
      </c>
      <c r="E3710">
        <v>13</v>
      </c>
      <c r="F3710">
        <v>-1.3970786333084106</v>
      </c>
      <c r="G3710">
        <v>-1.523210883140564</v>
      </c>
      <c r="H3710">
        <v>2.0605916157364845E-2</v>
      </c>
      <c r="I3710">
        <v>85.683972859138493</v>
      </c>
      <c r="J3710" s="6" t="s">
        <v>80</v>
      </c>
    </row>
    <row r="3711" spans="1:10" x14ac:dyDescent="0.25">
      <c r="A3711" s="5" t="str">
        <f t="shared" si="57"/>
        <v/>
      </c>
      <c r="B3711" t="s">
        <v>93</v>
      </c>
      <c r="C3711" t="s">
        <v>104</v>
      </c>
      <c r="D3711" s="8" t="s">
        <v>54</v>
      </c>
      <c r="E3711">
        <v>14</v>
      </c>
      <c r="F3711">
        <v>-1.0869765281677246</v>
      </c>
      <c r="G3711">
        <v>-1.2339881658554077</v>
      </c>
      <c r="H3711">
        <v>2.1976523101329803E-2</v>
      </c>
      <c r="I3711">
        <v>87.20652784277074</v>
      </c>
      <c r="J3711" s="6" t="s">
        <v>80</v>
      </c>
    </row>
    <row r="3712" spans="1:10" x14ac:dyDescent="0.25">
      <c r="A3712" s="5" t="str">
        <f t="shared" si="57"/>
        <v/>
      </c>
      <c r="B3712" t="s">
        <v>93</v>
      </c>
      <c r="C3712" t="s">
        <v>104</v>
      </c>
      <c r="D3712" s="8" t="s">
        <v>54</v>
      </c>
      <c r="E3712">
        <v>15</v>
      </c>
      <c r="F3712">
        <v>-0.56087535619735718</v>
      </c>
      <c r="G3712">
        <v>-0.68061614036560059</v>
      </c>
      <c r="H3712">
        <v>2.2640619426965714E-2</v>
      </c>
      <c r="I3712">
        <v>87.835177819381613</v>
      </c>
      <c r="J3712" s="6" t="s">
        <v>80</v>
      </c>
    </row>
    <row r="3713" spans="1:10" x14ac:dyDescent="0.25">
      <c r="A3713" s="5" t="str">
        <f t="shared" si="57"/>
        <v/>
      </c>
      <c r="B3713" t="s">
        <v>93</v>
      </c>
      <c r="C3713" t="s">
        <v>104</v>
      </c>
      <c r="D3713" s="8" t="s">
        <v>54</v>
      </c>
      <c r="E3713">
        <v>16</v>
      </c>
      <c r="F3713">
        <v>0.23668339848518372</v>
      </c>
      <c r="G3713">
        <v>0.17816531658172607</v>
      </c>
      <c r="H3713">
        <v>2.2931326180696487E-2</v>
      </c>
      <c r="I3713">
        <v>88.140526438941677</v>
      </c>
      <c r="J3713" s="6" t="s">
        <v>80</v>
      </c>
    </row>
    <row r="3714" spans="1:10" x14ac:dyDescent="0.25">
      <c r="A3714" s="5" t="str">
        <f t="shared" ref="A3714:A3777" si="58">IF(AND(category = B3714, subcategory=C3714, reportdate = D3714), E3714, "")</f>
        <v/>
      </c>
      <c r="B3714" t="s">
        <v>93</v>
      </c>
      <c r="C3714" t="s">
        <v>104</v>
      </c>
      <c r="D3714" s="8" t="s">
        <v>54</v>
      </c>
      <c r="E3714">
        <v>17</v>
      </c>
      <c r="F3714">
        <v>1.2241816520690918</v>
      </c>
      <c r="G3714">
        <v>1.1307034492492676</v>
      </c>
      <c r="H3714">
        <v>2.2841386497020721E-2</v>
      </c>
      <c r="I3714">
        <v>87.372213383239355</v>
      </c>
      <c r="J3714" s="6" t="s">
        <v>80</v>
      </c>
    </row>
    <row r="3715" spans="1:10" x14ac:dyDescent="0.25">
      <c r="A3715" s="5" t="str">
        <f t="shared" si="58"/>
        <v/>
      </c>
      <c r="B3715" t="s">
        <v>93</v>
      </c>
      <c r="C3715" t="s">
        <v>104</v>
      </c>
      <c r="D3715" s="8" t="s">
        <v>54</v>
      </c>
      <c r="E3715">
        <v>18</v>
      </c>
      <c r="F3715">
        <v>2.1717813014984131</v>
      </c>
      <c r="G3715">
        <v>2.1128137111663818</v>
      </c>
      <c r="H3715">
        <v>2.2532865405082703E-2</v>
      </c>
      <c r="I3715">
        <v>86.238205428156718</v>
      </c>
      <c r="J3715" s="6" t="s">
        <v>80</v>
      </c>
    </row>
    <row r="3716" spans="1:10" x14ac:dyDescent="0.25">
      <c r="A3716" s="5" t="str">
        <f t="shared" si="58"/>
        <v/>
      </c>
      <c r="B3716" t="s">
        <v>93</v>
      </c>
      <c r="C3716" t="s">
        <v>104</v>
      </c>
      <c r="D3716" s="8" t="s">
        <v>54</v>
      </c>
      <c r="E3716">
        <v>19</v>
      </c>
      <c r="F3716">
        <v>2.8547375202178955</v>
      </c>
      <c r="G3716">
        <v>1.6370571851730347</v>
      </c>
      <c r="H3716">
        <v>2.3035347461700439E-2</v>
      </c>
      <c r="I3716">
        <v>83.867076509132659</v>
      </c>
      <c r="J3716" s="6" t="s">
        <v>80</v>
      </c>
    </row>
    <row r="3717" spans="1:10" x14ac:dyDescent="0.25">
      <c r="A3717" s="5" t="str">
        <f t="shared" si="58"/>
        <v/>
      </c>
      <c r="B3717" t="s">
        <v>93</v>
      </c>
      <c r="C3717" t="s">
        <v>104</v>
      </c>
      <c r="D3717" s="8" t="s">
        <v>54</v>
      </c>
      <c r="E3717">
        <v>20</v>
      </c>
      <c r="F3717">
        <v>2.9309167861938477</v>
      </c>
      <c r="G3717">
        <v>2.2823340892791748</v>
      </c>
      <c r="H3717">
        <v>2.1940266713500023E-2</v>
      </c>
      <c r="I3717">
        <v>80.000492512871944</v>
      </c>
      <c r="J3717" s="6" t="s">
        <v>80</v>
      </c>
    </row>
    <row r="3718" spans="1:10" x14ac:dyDescent="0.25">
      <c r="A3718" s="5" t="str">
        <f t="shared" si="58"/>
        <v/>
      </c>
      <c r="B3718" t="s">
        <v>93</v>
      </c>
      <c r="C3718" t="s">
        <v>104</v>
      </c>
      <c r="D3718" s="8" t="s">
        <v>54</v>
      </c>
      <c r="E3718">
        <v>21</v>
      </c>
      <c r="F3718">
        <v>2.8215985298156738</v>
      </c>
      <c r="G3718">
        <v>3.4776298999786377</v>
      </c>
      <c r="H3718">
        <v>2.1371223032474518E-2</v>
      </c>
      <c r="I3718">
        <v>77.109457182964903</v>
      </c>
      <c r="J3718" s="6" t="s">
        <v>80</v>
      </c>
    </row>
    <row r="3719" spans="1:10" x14ac:dyDescent="0.25">
      <c r="A3719" s="5" t="str">
        <f t="shared" si="58"/>
        <v/>
      </c>
      <c r="B3719" t="s">
        <v>93</v>
      </c>
      <c r="C3719" t="s">
        <v>104</v>
      </c>
      <c r="D3719" s="8" t="s">
        <v>54</v>
      </c>
      <c r="E3719">
        <v>22</v>
      </c>
      <c r="F3719">
        <v>2.5727047920227051</v>
      </c>
      <c r="G3719">
        <v>2.7713680267333984</v>
      </c>
      <c r="H3719">
        <v>2.0120441913604736E-2</v>
      </c>
      <c r="I3719">
        <v>75.477661441276567</v>
      </c>
      <c r="J3719" s="6" t="s">
        <v>80</v>
      </c>
    </row>
    <row r="3720" spans="1:10" x14ac:dyDescent="0.25">
      <c r="A3720" s="5" t="str">
        <f t="shared" si="58"/>
        <v/>
      </c>
      <c r="B3720" t="s">
        <v>93</v>
      </c>
      <c r="C3720" t="s">
        <v>104</v>
      </c>
      <c r="D3720" s="8" t="s">
        <v>54</v>
      </c>
      <c r="E3720">
        <v>23</v>
      </c>
      <c r="F3720">
        <v>2.2933297157287598</v>
      </c>
      <c r="G3720">
        <v>2.4380731582641602</v>
      </c>
      <c r="H3720">
        <v>2.0743913948535919E-2</v>
      </c>
      <c r="I3720">
        <v>74.008269770712374</v>
      </c>
      <c r="J3720" s="6" t="s">
        <v>80</v>
      </c>
    </row>
    <row r="3721" spans="1:10" x14ac:dyDescent="0.25">
      <c r="A3721" s="5" t="str">
        <f t="shared" si="58"/>
        <v/>
      </c>
      <c r="B3721" t="s">
        <v>93</v>
      </c>
      <c r="C3721" t="s">
        <v>104</v>
      </c>
      <c r="D3721" s="8" t="s">
        <v>54</v>
      </c>
      <c r="E3721">
        <v>24</v>
      </c>
      <c r="F3721">
        <v>1.8737283945083618</v>
      </c>
      <c r="G3721">
        <v>2.0369894504547119</v>
      </c>
      <c r="H3721">
        <v>1.9761525094509125E-2</v>
      </c>
      <c r="I3721">
        <v>73.38539307439963</v>
      </c>
      <c r="J3721" s="6" t="s">
        <v>80</v>
      </c>
    </row>
    <row r="3722" spans="1:10" x14ac:dyDescent="0.25">
      <c r="A3722" s="5" t="str">
        <f t="shared" si="58"/>
        <v/>
      </c>
      <c r="B3722" t="s">
        <v>93</v>
      </c>
      <c r="C3722" t="s">
        <v>104</v>
      </c>
      <c r="D3722" s="8" t="s">
        <v>57</v>
      </c>
      <c r="E3722">
        <v>1</v>
      </c>
      <c r="F3722">
        <v>2.0397298336029053</v>
      </c>
      <c r="G3722">
        <v>1.9074283838272095</v>
      </c>
      <c r="H3722">
        <v>2.0448606461286545E-2</v>
      </c>
      <c r="I3722">
        <v>77.871431228934782</v>
      </c>
      <c r="J3722" s="6" t="s">
        <v>80</v>
      </c>
    </row>
    <row r="3723" spans="1:10" x14ac:dyDescent="0.25">
      <c r="A3723" s="5" t="str">
        <f t="shared" si="58"/>
        <v/>
      </c>
      <c r="B3723" t="s">
        <v>93</v>
      </c>
      <c r="C3723" t="s">
        <v>104</v>
      </c>
      <c r="D3723" s="8" t="s">
        <v>57</v>
      </c>
      <c r="E3723">
        <v>2</v>
      </c>
      <c r="F3723">
        <v>1.7663203477859497</v>
      </c>
      <c r="G3723">
        <v>1.6607575416564941</v>
      </c>
      <c r="H3723">
        <v>1.8841762095689774E-2</v>
      </c>
      <c r="I3723">
        <v>76.910683641432101</v>
      </c>
      <c r="J3723" s="6" t="s">
        <v>80</v>
      </c>
    </row>
    <row r="3724" spans="1:10" x14ac:dyDescent="0.25">
      <c r="A3724" s="5" t="str">
        <f t="shared" si="58"/>
        <v/>
      </c>
      <c r="B3724" t="s">
        <v>93</v>
      </c>
      <c r="C3724" t="s">
        <v>104</v>
      </c>
      <c r="D3724" s="8" t="s">
        <v>57</v>
      </c>
      <c r="E3724">
        <v>3</v>
      </c>
      <c r="F3724">
        <v>1.5606999397277832</v>
      </c>
      <c r="G3724">
        <v>1.4818316698074341</v>
      </c>
      <c r="H3724">
        <v>1.6863349825143814E-2</v>
      </c>
      <c r="I3724">
        <v>76.050440646439</v>
      </c>
      <c r="J3724" s="6" t="s">
        <v>80</v>
      </c>
    </row>
    <row r="3725" spans="1:10" x14ac:dyDescent="0.25">
      <c r="A3725" s="5" t="str">
        <f t="shared" si="58"/>
        <v/>
      </c>
      <c r="B3725" t="s">
        <v>93</v>
      </c>
      <c r="C3725" t="s">
        <v>104</v>
      </c>
      <c r="D3725" s="8" t="s">
        <v>57</v>
      </c>
      <c r="E3725">
        <v>4</v>
      </c>
      <c r="F3725">
        <v>1.3987654447555542</v>
      </c>
      <c r="G3725">
        <v>1.3434865474700928</v>
      </c>
      <c r="H3725">
        <v>1.5072699636220932E-2</v>
      </c>
      <c r="I3725">
        <v>75.434473898379323</v>
      </c>
      <c r="J3725" s="6" t="s">
        <v>80</v>
      </c>
    </row>
    <row r="3726" spans="1:10" x14ac:dyDescent="0.25">
      <c r="A3726" s="5" t="str">
        <f t="shared" si="58"/>
        <v/>
      </c>
      <c r="B3726" t="s">
        <v>93</v>
      </c>
      <c r="C3726" t="s">
        <v>104</v>
      </c>
      <c r="D3726" s="8" t="s">
        <v>57</v>
      </c>
      <c r="E3726">
        <v>5</v>
      </c>
      <c r="F3726">
        <v>1.2874351739883423</v>
      </c>
      <c r="G3726">
        <v>1.2428761720657349</v>
      </c>
      <c r="H3726">
        <v>1.3315797783434391E-2</v>
      </c>
      <c r="I3726">
        <v>75.155066852692627</v>
      </c>
      <c r="J3726" s="6" t="s">
        <v>80</v>
      </c>
    </row>
    <row r="3727" spans="1:10" x14ac:dyDescent="0.25">
      <c r="A3727" s="5" t="str">
        <f t="shared" si="58"/>
        <v/>
      </c>
      <c r="B3727" t="s">
        <v>93</v>
      </c>
      <c r="C3727" t="s">
        <v>104</v>
      </c>
      <c r="D3727" s="8" t="s">
        <v>57</v>
      </c>
      <c r="E3727">
        <v>6</v>
      </c>
      <c r="F3727">
        <v>1.2203483581542969</v>
      </c>
      <c r="G3727">
        <v>1.2021846771240234</v>
      </c>
      <c r="H3727">
        <v>1.1680985800921917E-2</v>
      </c>
      <c r="I3727">
        <v>74.59789559353662</v>
      </c>
      <c r="J3727" s="6" t="s">
        <v>80</v>
      </c>
    </row>
    <row r="3728" spans="1:10" x14ac:dyDescent="0.25">
      <c r="A3728" s="5" t="str">
        <f t="shared" si="58"/>
        <v/>
      </c>
      <c r="B3728" t="s">
        <v>93</v>
      </c>
      <c r="C3728" t="s">
        <v>104</v>
      </c>
      <c r="D3728" s="8" t="s">
        <v>57</v>
      </c>
      <c r="E3728">
        <v>7</v>
      </c>
      <c r="F3728">
        <v>1.250390887260437</v>
      </c>
      <c r="G3728">
        <v>1.2389185428619385</v>
      </c>
      <c r="H3728">
        <v>1.1672581546008587E-2</v>
      </c>
      <c r="I3728">
        <v>74.210472038136416</v>
      </c>
      <c r="J3728" s="6" t="s">
        <v>80</v>
      </c>
    </row>
    <row r="3729" spans="1:10" x14ac:dyDescent="0.25">
      <c r="A3729" s="5" t="str">
        <f t="shared" si="58"/>
        <v/>
      </c>
      <c r="B3729" t="s">
        <v>93</v>
      </c>
      <c r="C3729" t="s">
        <v>104</v>
      </c>
      <c r="D3729" s="8" t="s">
        <v>57</v>
      </c>
      <c r="E3729">
        <v>8</v>
      </c>
      <c r="F3729">
        <v>0.91650694608688354</v>
      </c>
      <c r="G3729">
        <v>0.91432619094848633</v>
      </c>
      <c r="H3729">
        <v>1.2419158592820168E-2</v>
      </c>
      <c r="I3729">
        <v>76.240794093705233</v>
      </c>
      <c r="J3729" s="6" t="s">
        <v>80</v>
      </c>
    </row>
    <row r="3730" spans="1:10" x14ac:dyDescent="0.25">
      <c r="A3730" s="5" t="str">
        <f t="shared" si="58"/>
        <v/>
      </c>
      <c r="B3730" t="s">
        <v>93</v>
      </c>
      <c r="C3730" t="s">
        <v>104</v>
      </c>
      <c r="D3730" s="8" t="s">
        <v>57</v>
      </c>
      <c r="E3730">
        <v>9</v>
      </c>
      <c r="F3730">
        <v>0.30401065945625305</v>
      </c>
      <c r="G3730">
        <v>0.30964279174804688</v>
      </c>
      <c r="H3730">
        <v>1.4564660377800465E-2</v>
      </c>
      <c r="I3730">
        <v>80.718360655736333</v>
      </c>
      <c r="J3730" s="6" t="s">
        <v>80</v>
      </c>
    </row>
    <row r="3731" spans="1:10" x14ac:dyDescent="0.25">
      <c r="A3731" s="5" t="str">
        <f t="shared" si="58"/>
        <v/>
      </c>
      <c r="B3731" t="s">
        <v>93</v>
      </c>
      <c r="C3731" t="s">
        <v>104</v>
      </c>
      <c r="D3731" s="8" t="s">
        <v>57</v>
      </c>
      <c r="E3731">
        <v>10</v>
      </c>
      <c r="F3731">
        <v>-0.25694924592971802</v>
      </c>
      <c r="G3731">
        <v>-0.29390677809715271</v>
      </c>
      <c r="H3731">
        <v>1.7679020762443542E-2</v>
      </c>
      <c r="I3731">
        <v>84.656205092430014</v>
      </c>
      <c r="J3731" s="6" t="s">
        <v>80</v>
      </c>
    </row>
    <row r="3732" spans="1:10" x14ac:dyDescent="0.25">
      <c r="A3732" s="5" t="str">
        <f t="shared" si="58"/>
        <v/>
      </c>
      <c r="B3732" t="s">
        <v>93</v>
      </c>
      <c r="C3732" t="s">
        <v>104</v>
      </c>
      <c r="D3732" s="8" t="s">
        <v>57</v>
      </c>
      <c r="E3732">
        <v>11</v>
      </c>
      <c r="F3732">
        <v>-0.71585512161254883</v>
      </c>
      <c r="G3732">
        <v>-0.69901061058044434</v>
      </c>
      <c r="H3732">
        <v>2.0916882902383804E-2</v>
      </c>
      <c r="I3732">
        <v>88.189152424134747</v>
      </c>
      <c r="J3732" s="6" t="s">
        <v>80</v>
      </c>
    </row>
    <row r="3733" spans="1:10" x14ac:dyDescent="0.25">
      <c r="A3733" s="5" t="str">
        <f t="shared" si="58"/>
        <v/>
      </c>
      <c r="B3733" t="s">
        <v>93</v>
      </c>
      <c r="C3733" t="s">
        <v>104</v>
      </c>
      <c r="D3733" s="8" t="s">
        <v>57</v>
      </c>
      <c r="E3733">
        <v>12</v>
      </c>
      <c r="F3733">
        <v>-0.84139907360076904</v>
      </c>
      <c r="G3733">
        <v>-0.81704777479171753</v>
      </c>
      <c r="H3733">
        <v>2.3231064900755882E-2</v>
      </c>
      <c r="I3733">
        <v>90.4480525520367</v>
      </c>
      <c r="J3733" s="6" t="s">
        <v>80</v>
      </c>
    </row>
    <row r="3734" spans="1:10" x14ac:dyDescent="0.25">
      <c r="A3734" s="5" t="str">
        <f t="shared" si="58"/>
        <v/>
      </c>
      <c r="B3734" t="s">
        <v>93</v>
      </c>
      <c r="C3734" t="s">
        <v>104</v>
      </c>
      <c r="D3734" s="8" t="s">
        <v>57</v>
      </c>
      <c r="E3734">
        <v>13</v>
      </c>
      <c r="F3734">
        <v>-0.63093751668930054</v>
      </c>
      <c r="G3734">
        <v>-0.69387209415435791</v>
      </c>
      <c r="H3734">
        <v>2.426985464990139E-2</v>
      </c>
      <c r="I3734">
        <v>92.575979537260295</v>
      </c>
      <c r="J3734" s="6" t="s">
        <v>80</v>
      </c>
    </row>
    <row r="3735" spans="1:10" x14ac:dyDescent="0.25">
      <c r="A3735" s="5" t="str">
        <f t="shared" si="58"/>
        <v/>
      </c>
      <c r="B3735" t="s">
        <v>93</v>
      </c>
      <c r="C3735" t="s">
        <v>104</v>
      </c>
      <c r="D3735" s="8" t="s">
        <v>57</v>
      </c>
      <c r="E3735">
        <v>14</v>
      </c>
      <c r="F3735">
        <v>-0.23979000747203827</v>
      </c>
      <c r="G3735">
        <v>-0.30300521850585938</v>
      </c>
      <c r="H3735">
        <v>2.5493090972304344E-2</v>
      </c>
      <c r="I3735">
        <v>93.80080223228947</v>
      </c>
      <c r="J3735" s="6" t="s">
        <v>80</v>
      </c>
    </row>
    <row r="3736" spans="1:10" x14ac:dyDescent="0.25">
      <c r="A3736" s="5" t="str">
        <f t="shared" si="58"/>
        <v/>
      </c>
      <c r="B3736" t="s">
        <v>93</v>
      </c>
      <c r="C3736" t="s">
        <v>104</v>
      </c>
      <c r="D3736" s="8" t="s">
        <v>57</v>
      </c>
      <c r="E3736">
        <v>15</v>
      </c>
      <c r="F3736">
        <v>0.42713442444801331</v>
      </c>
      <c r="G3736">
        <v>0.32046759128570557</v>
      </c>
      <c r="H3736">
        <v>2.6005202904343605E-2</v>
      </c>
      <c r="I3736">
        <v>94.967294500644641</v>
      </c>
      <c r="J3736" s="6" t="s">
        <v>80</v>
      </c>
    </row>
    <row r="3737" spans="1:10" x14ac:dyDescent="0.25">
      <c r="A3737" s="5" t="str">
        <f t="shared" si="58"/>
        <v/>
      </c>
      <c r="B3737" t="s">
        <v>93</v>
      </c>
      <c r="C3737" t="s">
        <v>104</v>
      </c>
      <c r="D3737" s="8" t="s">
        <v>57</v>
      </c>
      <c r="E3737">
        <v>16</v>
      </c>
      <c r="F3737">
        <v>1.2573994398117065</v>
      </c>
      <c r="G3737">
        <v>1.1711291074752808</v>
      </c>
      <c r="H3737">
        <v>2.6238519698381424E-2</v>
      </c>
      <c r="I3737">
        <v>94.942727589814965</v>
      </c>
      <c r="J3737" s="6" t="s">
        <v>80</v>
      </c>
    </row>
    <row r="3738" spans="1:10" x14ac:dyDescent="0.25">
      <c r="A3738" s="5" t="str">
        <f t="shared" si="58"/>
        <v/>
      </c>
      <c r="B3738" t="s">
        <v>93</v>
      </c>
      <c r="C3738" t="s">
        <v>104</v>
      </c>
      <c r="D3738" s="8" t="s">
        <v>57</v>
      </c>
      <c r="E3738">
        <v>17</v>
      </c>
      <c r="F3738">
        <v>2.1629409790039063</v>
      </c>
      <c r="G3738">
        <v>2.1169514656066895</v>
      </c>
      <c r="H3738">
        <v>2.5757359340786934E-2</v>
      </c>
      <c r="I3738">
        <v>93.868550168586538</v>
      </c>
      <c r="J3738" s="6" t="s">
        <v>80</v>
      </c>
    </row>
    <row r="3739" spans="1:10" x14ac:dyDescent="0.25">
      <c r="A3739" s="5" t="str">
        <f t="shared" si="58"/>
        <v/>
      </c>
      <c r="B3739" t="s">
        <v>93</v>
      </c>
      <c r="C3739" t="s">
        <v>104</v>
      </c>
      <c r="D3739" s="8" t="s">
        <v>57</v>
      </c>
      <c r="E3739">
        <v>18</v>
      </c>
      <c r="F3739">
        <v>3.0187795162200928</v>
      </c>
      <c r="G3739">
        <v>2.9981198310852051</v>
      </c>
      <c r="H3739">
        <v>2.5378657504916191E-2</v>
      </c>
      <c r="I3739">
        <v>92.486687594472698</v>
      </c>
      <c r="J3739" s="6" t="s">
        <v>80</v>
      </c>
    </row>
    <row r="3740" spans="1:10" x14ac:dyDescent="0.25">
      <c r="A3740" s="5" t="str">
        <f t="shared" si="58"/>
        <v/>
      </c>
      <c r="B3740" t="s">
        <v>93</v>
      </c>
      <c r="C3740" t="s">
        <v>104</v>
      </c>
      <c r="D3740" s="8" t="s">
        <v>57</v>
      </c>
      <c r="E3740">
        <v>19</v>
      </c>
      <c r="F3740">
        <v>3.6091225147247314</v>
      </c>
      <c r="G3740">
        <v>2.2029547691345215</v>
      </c>
      <c r="H3740">
        <v>2.6406468823552132E-2</v>
      </c>
      <c r="I3740">
        <v>89.642309033844825</v>
      </c>
      <c r="J3740" s="6" t="s">
        <v>80</v>
      </c>
    </row>
    <row r="3741" spans="1:10" x14ac:dyDescent="0.25">
      <c r="A3741" s="5" t="str">
        <f t="shared" si="58"/>
        <v/>
      </c>
      <c r="B3741" t="s">
        <v>93</v>
      </c>
      <c r="C3741" t="s">
        <v>104</v>
      </c>
      <c r="D3741" s="8" t="s">
        <v>57</v>
      </c>
      <c r="E3741">
        <v>20</v>
      </c>
      <c r="F3741">
        <v>3.6047828197479248</v>
      </c>
      <c r="G3741">
        <v>2.8601479530334473</v>
      </c>
      <c r="H3741">
        <v>2.5151645764708519E-2</v>
      </c>
      <c r="I3741">
        <v>84.841743983250652</v>
      </c>
      <c r="J3741" s="6" t="s">
        <v>80</v>
      </c>
    </row>
    <row r="3742" spans="1:10" x14ac:dyDescent="0.25">
      <c r="A3742" s="5" t="str">
        <f t="shared" si="58"/>
        <v/>
      </c>
      <c r="B3742" t="s">
        <v>93</v>
      </c>
      <c r="C3742" t="s">
        <v>104</v>
      </c>
      <c r="D3742" s="8" t="s">
        <v>57</v>
      </c>
      <c r="E3742">
        <v>21</v>
      </c>
      <c r="F3742">
        <v>3.4411754608154297</v>
      </c>
      <c r="G3742">
        <v>4.2074241638183594</v>
      </c>
      <c r="H3742">
        <v>2.4484502151608467E-2</v>
      </c>
      <c r="I3742">
        <v>82.089494244848325</v>
      </c>
      <c r="J3742" s="6" t="s">
        <v>80</v>
      </c>
    </row>
    <row r="3743" spans="1:10" x14ac:dyDescent="0.25">
      <c r="A3743" s="5" t="str">
        <f t="shared" si="58"/>
        <v/>
      </c>
      <c r="B3743" t="s">
        <v>93</v>
      </c>
      <c r="C3743" t="s">
        <v>104</v>
      </c>
      <c r="D3743" s="8" t="s">
        <v>57</v>
      </c>
      <c r="E3743">
        <v>22</v>
      </c>
      <c r="F3743">
        <v>3.1101949214935303</v>
      </c>
      <c r="G3743">
        <v>3.3986971378326416</v>
      </c>
      <c r="H3743">
        <v>2.307291142642498E-2</v>
      </c>
      <c r="I3743">
        <v>80.713155447030161</v>
      </c>
      <c r="J3743" s="6" t="s">
        <v>80</v>
      </c>
    </row>
    <row r="3744" spans="1:10" x14ac:dyDescent="0.25">
      <c r="A3744" s="5" t="str">
        <f t="shared" si="58"/>
        <v/>
      </c>
      <c r="B3744" t="s">
        <v>93</v>
      </c>
      <c r="C3744" t="s">
        <v>104</v>
      </c>
      <c r="D3744" s="8" t="s">
        <v>57</v>
      </c>
      <c r="E3744">
        <v>23</v>
      </c>
      <c r="F3744">
        <v>2.762897253036499</v>
      </c>
      <c r="G3744">
        <v>2.9193627834320068</v>
      </c>
      <c r="H3744">
        <v>2.3226510733366013E-2</v>
      </c>
      <c r="I3744">
        <v>79.743189164043244</v>
      </c>
      <c r="J3744" s="6" t="s">
        <v>80</v>
      </c>
    </row>
    <row r="3745" spans="1:10" x14ac:dyDescent="0.25">
      <c r="A3745" s="5" t="str">
        <f t="shared" si="58"/>
        <v/>
      </c>
      <c r="B3745" t="s">
        <v>93</v>
      </c>
      <c r="C3745" t="s">
        <v>104</v>
      </c>
      <c r="D3745" s="8" t="s">
        <v>57</v>
      </c>
      <c r="E3745">
        <v>24</v>
      </c>
      <c r="F3745">
        <v>2.2891614437103271</v>
      </c>
      <c r="G3745">
        <v>2.4391891956329346</v>
      </c>
      <c r="H3745">
        <v>2.2756867110729218E-2</v>
      </c>
      <c r="I3745">
        <v>79.016113242644892</v>
      </c>
      <c r="J3745" s="6" t="s">
        <v>80</v>
      </c>
    </row>
    <row r="3746" spans="1:10" x14ac:dyDescent="0.25">
      <c r="A3746" s="5" t="str">
        <f t="shared" si="58"/>
        <v/>
      </c>
      <c r="B3746" t="s">
        <v>93</v>
      </c>
      <c r="C3746" t="s">
        <v>104</v>
      </c>
      <c r="D3746" s="8" t="s">
        <v>58</v>
      </c>
      <c r="E3746">
        <v>1</v>
      </c>
      <c r="F3746">
        <v>2.0153942108154297</v>
      </c>
      <c r="G3746">
        <v>2.0675334930419922</v>
      </c>
      <c r="H3746">
        <v>2.0018406212329865E-2</v>
      </c>
      <c r="I3746">
        <v>77.910656976741976</v>
      </c>
      <c r="J3746" s="6" t="s">
        <v>80</v>
      </c>
    </row>
    <row r="3747" spans="1:10" x14ac:dyDescent="0.25">
      <c r="A3747" s="5" t="str">
        <f t="shared" si="58"/>
        <v/>
      </c>
      <c r="B3747" t="s">
        <v>93</v>
      </c>
      <c r="C3747" t="s">
        <v>104</v>
      </c>
      <c r="D3747" s="8" t="s">
        <v>58</v>
      </c>
      <c r="E3747">
        <v>2</v>
      </c>
      <c r="F3747">
        <v>1.7252007722854614</v>
      </c>
      <c r="G3747">
        <v>1.7577410936355591</v>
      </c>
      <c r="H3747">
        <v>1.840127632021904E-2</v>
      </c>
      <c r="I3747">
        <v>77.117866279063719</v>
      </c>
      <c r="J3747" s="6" t="s">
        <v>80</v>
      </c>
    </row>
    <row r="3748" spans="1:10" x14ac:dyDescent="0.25">
      <c r="A3748" s="5" t="str">
        <f t="shared" si="58"/>
        <v/>
      </c>
      <c r="B3748" t="s">
        <v>93</v>
      </c>
      <c r="C3748" t="s">
        <v>104</v>
      </c>
      <c r="D3748" s="8" t="s">
        <v>58</v>
      </c>
      <c r="E3748">
        <v>3</v>
      </c>
      <c r="F3748">
        <v>1.4869660139083862</v>
      </c>
      <c r="G3748">
        <v>1.5410444736480713</v>
      </c>
      <c r="H3748">
        <v>1.6385948285460472E-2</v>
      </c>
      <c r="I3748">
        <v>76.524169767441592</v>
      </c>
      <c r="J3748" s="6" t="s">
        <v>80</v>
      </c>
    </row>
    <row r="3749" spans="1:10" x14ac:dyDescent="0.25">
      <c r="A3749" s="5" t="str">
        <f t="shared" si="58"/>
        <v/>
      </c>
      <c r="B3749" t="s">
        <v>93</v>
      </c>
      <c r="C3749" t="s">
        <v>104</v>
      </c>
      <c r="D3749" s="8" t="s">
        <v>58</v>
      </c>
      <c r="E3749">
        <v>4</v>
      </c>
      <c r="F3749">
        <v>1.340096116065979</v>
      </c>
      <c r="G3749">
        <v>1.3858504295349121</v>
      </c>
      <c r="H3749">
        <v>1.4800438657402992E-2</v>
      </c>
      <c r="I3749">
        <v>75.705490697676908</v>
      </c>
      <c r="J3749" s="6" t="s">
        <v>80</v>
      </c>
    </row>
    <row r="3750" spans="1:10" x14ac:dyDescent="0.25">
      <c r="A3750" s="5" t="str">
        <f t="shared" si="58"/>
        <v/>
      </c>
      <c r="B3750" t="s">
        <v>93</v>
      </c>
      <c r="C3750" t="s">
        <v>104</v>
      </c>
      <c r="D3750" s="8" t="s">
        <v>58</v>
      </c>
      <c r="E3750">
        <v>5</v>
      </c>
      <c r="F3750">
        <v>1.2487655878067017</v>
      </c>
      <c r="G3750">
        <v>1.2538446187973022</v>
      </c>
      <c r="H3750">
        <v>1.3309796340763569E-2</v>
      </c>
      <c r="I3750">
        <v>74.907493023254688</v>
      </c>
      <c r="J3750" s="6" t="s">
        <v>80</v>
      </c>
    </row>
    <row r="3751" spans="1:10" x14ac:dyDescent="0.25">
      <c r="A3751" s="5" t="str">
        <f t="shared" si="58"/>
        <v/>
      </c>
      <c r="B3751" t="s">
        <v>93</v>
      </c>
      <c r="C3751" t="s">
        <v>104</v>
      </c>
      <c r="D3751" s="8" t="s">
        <v>58</v>
      </c>
      <c r="E3751">
        <v>6</v>
      </c>
      <c r="F3751">
        <v>1.2010382413864136</v>
      </c>
      <c r="G3751">
        <v>1.191849946975708</v>
      </c>
      <c r="H3751">
        <v>1.1524748988449574E-2</v>
      </c>
      <c r="I3751">
        <v>74.239279069765232</v>
      </c>
      <c r="J3751" s="6" t="s">
        <v>80</v>
      </c>
    </row>
    <row r="3752" spans="1:10" x14ac:dyDescent="0.25">
      <c r="A3752" s="5" t="str">
        <f t="shared" si="58"/>
        <v/>
      </c>
      <c r="B3752" t="s">
        <v>93</v>
      </c>
      <c r="C3752" t="s">
        <v>104</v>
      </c>
      <c r="D3752" s="8" t="s">
        <v>58</v>
      </c>
      <c r="E3752">
        <v>7</v>
      </c>
      <c r="F3752">
        <v>1.1987367868423462</v>
      </c>
      <c r="G3752">
        <v>1.2078717947006226</v>
      </c>
      <c r="H3752">
        <v>1.1547398753464222E-2</v>
      </c>
      <c r="I3752">
        <v>73.841941860466392</v>
      </c>
      <c r="J3752" s="6" t="s">
        <v>80</v>
      </c>
    </row>
    <row r="3753" spans="1:10" x14ac:dyDescent="0.25">
      <c r="A3753" s="5" t="str">
        <f t="shared" si="58"/>
        <v/>
      </c>
      <c r="B3753" t="s">
        <v>93</v>
      </c>
      <c r="C3753" t="s">
        <v>104</v>
      </c>
      <c r="D3753" s="8" t="s">
        <v>58</v>
      </c>
      <c r="E3753">
        <v>8</v>
      </c>
      <c r="F3753">
        <v>0.89579969644546509</v>
      </c>
      <c r="G3753">
        <v>0.90182662010192871</v>
      </c>
      <c r="H3753">
        <v>1.237906701862812E-2</v>
      </c>
      <c r="I3753">
        <v>76.27184651162375</v>
      </c>
      <c r="J3753" s="6" t="s">
        <v>80</v>
      </c>
    </row>
    <row r="3754" spans="1:10" x14ac:dyDescent="0.25">
      <c r="A3754" s="5" t="str">
        <f t="shared" si="58"/>
        <v/>
      </c>
      <c r="B3754" t="s">
        <v>93</v>
      </c>
      <c r="C3754" t="s">
        <v>104</v>
      </c>
      <c r="D3754" s="8" t="s">
        <v>58</v>
      </c>
      <c r="E3754">
        <v>9</v>
      </c>
      <c r="F3754">
        <v>0.33609575033187866</v>
      </c>
      <c r="G3754">
        <v>0.26504644751548767</v>
      </c>
      <c r="H3754">
        <v>1.4747705310583115E-2</v>
      </c>
      <c r="I3754">
        <v>81.031541860470284</v>
      </c>
      <c r="J3754" s="6" t="s">
        <v>80</v>
      </c>
    </row>
    <row r="3755" spans="1:10" x14ac:dyDescent="0.25">
      <c r="A3755" s="5" t="str">
        <f t="shared" si="58"/>
        <v/>
      </c>
      <c r="B3755" t="s">
        <v>93</v>
      </c>
      <c r="C3755" t="s">
        <v>104</v>
      </c>
      <c r="D3755" s="8" t="s">
        <v>58</v>
      </c>
      <c r="E3755">
        <v>10</v>
      </c>
      <c r="F3755">
        <v>-0.26309525966644287</v>
      </c>
      <c r="G3755">
        <v>-0.35013055801391602</v>
      </c>
      <c r="H3755">
        <v>1.7802517861127853E-2</v>
      </c>
      <c r="I3755">
        <v>86.030802325590003</v>
      </c>
      <c r="J3755" s="6" t="s">
        <v>80</v>
      </c>
    </row>
    <row r="3756" spans="1:10" x14ac:dyDescent="0.25">
      <c r="A3756" s="5" t="str">
        <f t="shared" si="58"/>
        <v/>
      </c>
      <c r="B3756" t="s">
        <v>93</v>
      </c>
      <c r="C3756" t="s">
        <v>104</v>
      </c>
      <c r="D3756" s="8" t="s">
        <v>58</v>
      </c>
      <c r="E3756">
        <v>11</v>
      </c>
      <c r="F3756">
        <v>-0.66905242204666138</v>
      </c>
      <c r="G3756">
        <v>-0.72656899690628052</v>
      </c>
      <c r="H3756">
        <v>2.0974747836589813E-2</v>
      </c>
      <c r="I3756">
        <v>90.094058139528286</v>
      </c>
      <c r="J3756" s="6" t="s">
        <v>80</v>
      </c>
    </row>
    <row r="3757" spans="1:10" x14ac:dyDescent="0.25">
      <c r="A3757" s="5" t="str">
        <f t="shared" si="58"/>
        <v/>
      </c>
      <c r="B3757" t="s">
        <v>93</v>
      </c>
      <c r="C3757" t="s">
        <v>104</v>
      </c>
      <c r="D3757" s="8" t="s">
        <v>58</v>
      </c>
      <c r="E3757">
        <v>12</v>
      </c>
      <c r="F3757">
        <v>-0.75112539529800415</v>
      </c>
      <c r="G3757">
        <v>-0.77689969539642334</v>
      </c>
      <c r="H3757">
        <v>2.3100931197404861E-2</v>
      </c>
      <c r="I3757">
        <v>93.524674418600156</v>
      </c>
      <c r="J3757" s="6" t="s">
        <v>80</v>
      </c>
    </row>
    <row r="3758" spans="1:10" x14ac:dyDescent="0.25">
      <c r="A3758" s="5" t="str">
        <f t="shared" si="58"/>
        <v/>
      </c>
      <c r="B3758" t="s">
        <v>93</v>
      </c>
      <c r="C3758" t="s">
        <v>104</v>
      </c>
      <c r="D3758" s="8" t="s">
        <v>58</v>
      </c>
      <c r="E3758">
        <v>13</v>
      </c>
      <c r="F3758">
        <v>-0.48270055651664734</v>
      </c>
      <c r="G3758">
        <v>-0.55226248502731323</v>
      </c>
      <c r="H3758">
        <v>2.4411827325820923E-2</v>
      </c>
      <c r="I3758">
        <v>96.097360465102383</v>
      </c>
      <c r="J3758" s="6" t="s">
        <v>80</v>
      </c>
    </row>
    <row r="3759" spans="1:10" x14ac:dyDescent="0.25">
      <c r="A3759" s="5" t="str">
        <f t="shared" si="58"/>
        <v/>
      </c>
      <c r="B3759" t="s">
        <v>93</v>
      </c>
      <c r="C3759" t="s">
        <v>104</v>
      </c>
      <c r="D3759" s="8" t="s">
        <v>58</v>
      </c>
      <c r="E3759">
        <v>14</v>
      </c>
      <c r="F3759">
        <v>-5.3025685250759125E-2</v>
      </c>
      <c r="G3759">
        <v>-0.14785227179527283</v>
      </c>
      <c r="H3759">
        <v>2.5702090933918953E-2</v>
      </c>
      <c r="I3759">
        <v>97.587174418593094</v>
      </c>
      <c r="J3759" s="6" t="s">
        <v>80</v>
      </c>
    </row>
    <row r="3760" spans="1:10" x14ac:dyDescent="0.25">
      <c r="A3760" s="5" t="str">
        <f t="shared" si="58"/>
        <v/>
      </c>
      <c r="B3760" t="s">
        <v>93</v>
      </c>
      <c r="C3760" t="s">
        <v>104</v>
      </c>
      <c r="D3760" s="8" t="s">
        <v>58</v>
      </c>
      <c r="E3760">
        <v>15</v>
      </c>
      <c r="F3760">
        <v>0.60390561819076538</v>
      </c>
      <c r="G3760">
        <v>0.56170547008514404</v>
      </c>
      <c r="H3760">
        <v>2.6114778593182564E-2</v>
      </c>
      <c r="I3760">
        <v>98.236755813962461</v>
      </c>
      <c r="J3760" s="6" t="s">
        <v>80</v>
      </c>
    </row>
    <row r="3761" spans="1:10" x14ac:dyDescent="0.25">
      <c r="A3761" s="5" t="str">
        <f t="shared" si="58"/>
        <v/>
      </c>
      <c r="B3761" t="s">
        <v>93</v>
      </c>
      <c r="C3761" t="s">
        <v>104</v>
      </c>
      <c r="D3761" s="8" t="s">
        <v>58</v>
      </c>
      <c r="E3761">
        <v>16</v>
      </c>
      <c r="F3761">
        <v>1.5357954502105713</v>
      </c>
      <c r="G3761">
        <v>1.540887713432312</v>
      </c>
      <c r="H3761">
        <v>2.6596343144774437E-2</v>
      </c>
      <c r="I3761">
        <v>97.045197674401507</v>
      </c>
      <c r="J3761" s="6" t="s">
        <v>80</v>
      </c>
    </row>
    <row r="3762" spans="1:10" x14ac:dyDescent="0.25">
      <c r="A3762" s="5" t="str">
        <f t="shared" si="58"/>
        <v/>
      </c>
      <c r="B3762" t="s">
        <v>93</v>
      </c>
      <c r="C3762" t="s">
        <v>104</v>
      </c>
      <c r="D3762" s="8" t="s">
        <v>58</v>
      </c>
      <c r="E3762">
        <v>17</v>
      </c>
      <c r="F3762">
        <v>2.4640793800354004</v>
      </c>
      <c r="G3762">
        <v>2.5016629695892334</v>
      </c>
      <c r="H3762">
        <v>2.5984084233641624E-2</v>
      </c>
      <c r="I3762">
        <v>92.578988372093619</v>
      </c>
      <c r="J3762" s="6" t="s">
        <v>80</v>
      </c>
    </row>
    <row r="3763" spans="1:10" x14ac:dyDescent="0.25">
      <c r="A3763" s="5" t="str">
        <f t="shared" si="58"/>
        <v/>
      </c>
      <c r="B3763" t="s">
        <v>93</v>
      </c>
      <c r="C3763" t="s">
        <v>104</v>
      </c>
      <c r="D3763" s="8" t="s">
        <v>58</v>
      </c>
      <c r="E3763">
        <v>18</v>
      </c>
      <c r="F3763">
        <v>2.981065034866333</v>
      </c>
      <c r="G3763">
        <v>1.6501688957214355</v>
      </c>
      <c r="H3763">
        <v>2.6163533329963684E-2</v>
      </c>
      <c r="I3763">
        <v>90.016627906991758</v>
      </c>
      <c r="J3763" s="6" t="s">
        <v>80</v>
      </c>
    </row>
    <row r="3764" spans="1:10" x14ac:dyDescent="0.25">
      <c r="A3764" s="5" t="str">
        <f t="shared" si="58"/>
        <v/>
      </c>
      <c r="B3764" t="s">
        <v>93</v>
      </c>
      <c r="C3764" t="s">
        <v>104</v>
      </c>
      <c r="D3764" s="8" t="s">
        <v>58</v>
      </c>
      <c r="E3764">
        <v>19</v>
      </c>
      <c r="F3764">
        <v>3.4732687473297119</v>
      </c>
      <c r="G3764">
        <v>2.8362345695495605</v>
      </c>
      <c r="H3764">
        <v>2.6253273710608482E-2</v>
      </c>
      <c r="I3764">
        <v>87.556779069764346</v>
      </c>
      <c r="J3764" s="6" t="s">
        <v>80</v>
      </c>
    </row>
    <row r="3765" spans="1:10" x14ac:dyDescent="0.25">
      <c r="A3765" s="5" t="str">
        <f t="shared" si="58"/>
        <v/>
      </c>
      <c r="B3765" t="s">
        <v>93</v>
      </c>
      <c r="C3765" t="s">
        <v>104</v>
      </c>
      <c r="D3765" s="8" t="s">
        <v>58</v>
      </c>
      <c r="E3765">
        <v>20</v>
      </c>
      <c r="F3765">
        <v>3.5850124359130859</v>
      </c>
      <c r="G3765">
        <v>3.0955665111541748</v>
      </c>
      <c r="H3765">
        <v>2.5061106309294701E-2</v>
      </c>
      <c r="I3765">
        <v>86.557897674427181</v>
      </c>
      <c r="J3765" s="6" t="s">
        <v>80</v>
      </c>
    </row>
    <row r="3766" spans="1:10" x14ac:dyDescent="0.25">
      <c r="A3766" s="5" t="str">
        <f t="shared" si="58"/>
        <v/>
      </c>
      <c r="B3766" t="s">
        <v>93</v>
      </c>
      <c r="C3766" t="s">
        <v>104</v>
      </c>
      <c r="D3766" s="8" t="s">
        <v>58</v>
      </c>
      <c r="E3766">
        <v>21</v>
      </c>
      <c r="F3766">
        <v>3.4477100372314453</v>
      </c>
      <c r="G3766">
        <v>3.1326072216033936</v>
      </c>
      <c r="H3766">
        <v>2.4615546688437462E-2</v>
      </c>
      <c r="I3766">
        <v>84.725810465122294</v>
      </c>
      <c r="J3766" s="6" t="s">
        <v>80</v>
      </c>
    </row>
    <row r="3767" spans="1:10" x14ac:dyDescent="0.25">
      <c r="A3767" s="5" t="str">
        <f t="shared" si="58"/>
        <v/>
      </c>
      <c r="B3767" t="s">
        <v>93</v>
      </c>
      <c r="C3767" t="s">
        <v>104</v>
      </c>
      <c r="D3767" s="8" t="s">
        <v>58</v>
      </c>
      <c r="E3767">
        <v>22</v>
      </c>
      <c r="F3767">
        <v>3.1802341938018799</v>
      </c>
      <c r="G3767">
        <v>3.8537147045135498</v>
      </c>
      <c r="H3767">
        <v>2.390059269964695E-2</v>
      </c>
      <c r="I3767">
        <v>81.950952325586385</v>
      </c>
      <c r="J3767" s="6" t="s">
        <v>80</v>
      </c>
    </row>
    <row r="3768" spans="1:10" x14ac:dyDescent="0.25">
      <c r="A3768" s="5" t="str">
        <f t="shared" si="58"/>
        <v/>
      </c>
      <c r="B3768" t="s">
        <v>93</v>
      </c>
      <c r="C3768" t="s">
        <v>104</v>
      </c>
      <c r="D3768" s="8" t="s">
        <v>58</v>
      </c>
      <c r="E3768">
        <v>23</v>
      </c>
      <c r="F3768">
        <v>2.8431572914123535</v>
      </c>
      <c r="G3768">
        <v>3.1387636661529541</v>
      </c>
      <c r="H3768">
        <v>2.3413915187120438E-2</v>
      </c>
      <c r="I3768">
        <v>81.046718604646102</v>
      </c>
      <c r="J3768" s="6" t="s">
        <v>80</v>
      </c>
    </row>
    <row r="3769" spans="1:10" x14ac:dyDescent="0.25">
      <c r="A3769" s="5" t="str">
        <f t="shared" si="58"/>
        <v/>
      </c>
      <c r="B3769" t="s">
        <v>93</v>
      </c>
      <c r="C3769" t="s">
        <v>104</v>
      </c>
      <c r="D3769" s="8" t="s">
        <v>58</v>
      </c>
      <c r="E3769">
        <v>24</v>
      </c>
      <c r="F3769">
        <v>2.4438700675964355</v>
      </c>
      <c r="G3769">
        <v>2.585723876953125</v>
      </c>
      <c r="H3769">
        <v>2.2778386250138283E-2</v>
      </c>
      <c r="I3769">
        <v>79.652751162790466</v>
      </c>
      <c r="J3769" s="6" t="s">
        <v>80</v>
      </c>
    </row>
    <row r="3770" spans="1:10" x14ac:dyDescent="0.25">
      <c r="A3770" s="5" t="str">
        <f t="shared" si="58"/>
        <v/>
      </c>
      <c r="B3770" t="s">
        <v>93</v>
      </c>
      <c r="C3770" t="s">
        <v>104</v>
      </c>
      <c r="D3770" s="8" t="s">
        <v>59</v>
      </c>
      <c r="E3770">
        <v>1</v>
      </c>
      <c r="F3770">
        <v>2.148360013961792</v>
      </c>
      <c r="G3770">
        <v>2.168889045715332</v>
      </c>
      <c r="H3770">
        <v>2.0710458979010582E-2</v>
      </c>
      <c r="I3770">
        <v>78.460778617082809</v>
      </c>
      <c r="J3770" s="6" t="s">
        <v>80</v>
      </c>
    </row>
    <row r="3771" spans="1:10" x14ac:dyDescent="0.25">
      <c r="A3771" s="5" t="str">
        <f t="shared" si="58"/>
        <v/>
      </c>
      <c r="B3771" t="s">
        <v>93</v>
      </c>
      <c r="C3771" t="s">
        <v>104</v>
      </c>
      <c r="D3771" s="8" t="s">
        <v>59</v>
      </c>
      <c r="E3771">
        <v>2</v>
      </c>
      <c r="F3771">
        <v>1.8549060821533203</v>
      </c>
      <c r="G3771">
        <v>1.8630062341690063</v>
      </c>
      <c r="H3771">
        <v>1.8991269171237946E-2</v>
      </c>
      <c r="I3771">
        <v>78.060876234753451</v>
      </c>
      <c r="J3771" s="6" t="s">
        <v>80</v>
      </c>
    </row>
    <row r="3772" spans="1:10" x14ac:dyDescent="0.25">
      <c r="A3772" s="5" t="str">
        <f t="shared" si="58"/>
        <v/>
      </c>
      <c r="B3772" t="s">
        <v>93</v>
      </c>
      <c r="C3772" t="s">
        <v>104</v>
      </c>
      <c r="D3772" s="8" t="s">
        <v>59</v>
      </c>
      <c r="E3772">
        <v>3</v>
      </c>
      <c r="F3772">
        <v>1.6282187700271606</v>
      </c>
      <c r="G3772">
        <v>1.6328839063644409</v>
      </c>
      <c r="H3772">
        <v>1.6840698197484016E-2</v>
      </c>
      <c r="I3772">
        <v>77.469769901213539</v>
      </c>
      <c r="J3772" s="6" t="s">
        <v>80</v>
      </c>
    </row>
    <row r="3773" spans="1:10" x14ac:dyDescent="0.25">
      <c r="A3773" s="5" t="str">
        <f t="shared" si="58"/>
        <v/>
      </c>
      <c r="B3773" t="s">
        <v>93</v>
      </c>
      <c r="C3773" t="s">
        <v>104</v>
      </c>
      <c r="D3773" s="8" t="s">
        <v>59</v>
      </c>
      <c r="E3773">
        <v>4</v>
      </c>
      <c r="F3773">
        <v>1.4531533718109131</v>
      </c>
      <c r="G3773">
        <v>1.4799349308013916</v>
      </c>
      <c r="H3773">
        <v>1.506821159273386E-2</v>
      </c>
      <c r="I3773">
        <v>77.101525857059528</v>
      </c>
      <c r="J3773" s="6" t="s">
        <v>80</v>
      </c>
    </row>
    <row r="3774" spans="1:10" x14ac:dyDescent="0.25">
      <c r="A3774" s="5" t="str">
        <f t="shared" si="58"/>
        <v/>
      </c>
      <c r="B3774" t="s">
        <v>93</v>
      </c>
      <c r="C3774" t="s">
        <v>104</v>
      </c>
      <c r="D3774" s="8" t="s">
        <v>59</v>
      </c>
      <c r="E3774">
        <v>5</v>
      </c>
      <c r="F3774">
        <v>1.3583452701568604</v>
      </c>
      <c r="G3774">
        <v>1.35692298412323</v>
      </c>
      <c r="H3774">
        <v>1.3495273888111115E-2</v>
      </c>
      <c r="I3774">
        <v>76.766316095295338</v>
      </c>
      <c r="J3774" s="6" t="s">
        <v>80</v>
      </c>
    </row>
    <row r="3775" spans="1:10" x14ac:dyDescent="0.25">
      <c r="A3775" s="5" t="str">
        <f t="shared" si="58"/>
        <v/>
      </c>
      <c r="B3775" t="s">
        <v>93</v>
      </c>
      <c r="C3775" t="s">
        <v>104</v>
      </c>
      <c r="D3775" s="8" t="s">
        <v>59</v>
      </c>
      <c r="E3775">
        <v>6</v>
      </c>
      <c r="F3775">
        <v>1.3022936582565308</v>
      </c>
      <c r="G3775">
        <v>1.3106532096862793</v>
      </c>
      <c r="H3775">
        <v>1.1811927892267704E-2</v>
      </c>
      <c r="I3775">
        <v>76.603288785598863</v>
      </c>
      <c r="J3775" s="6" t="s">
        <v>80</v>
      </c>
    </row>
    <row r="3776" spans="1:10" x14ac:dyDescent="0.25">
      <c r="A3776" s="5" t="str">
        <f t="shared" si="58"/>
        <v/>
      </c>
      <c r="B3776" t="s">
        <v>93</v>
      </c>
      <c r="C3776" t="s">
        <v>104</v>
      </c>
      <c r="D3776" s="8" t="s">
        <v>59</v>
      </c>
      <c r="E3776">
        <v>7</v>
      </c>
      <c r="F3776">
        <v>1.336801290512085</v>
      </c>
      <c r="G3776">
        <v>1.3371149301528931</v>
      </c>
      <c r="H3776">
        <v>1.1879975907504559E-2</v>
      </c>
      <c r="I3776">
        <v>76.757510749565569</v>
      </c>
      <c r="J3776" s="6" t="s">
        <v>80</v>
      </c>
    </row>
    <row r="3777" spans="1:10" x14ac:dyDescent="0.25">
      <c r="A3777" s="5" t="str">
        <f t="shared" si="58"/>
        <v/>
      </c>
      <c r="B3777" t="s">
        <v>93</v>
      </c>
      <c r="C3777" t="s">
        <v>104</v>
      </c>
      <c r="D3777" s="8" t="s">
        <v>59</v>
      </c>
      <c r="E3777">
        <v>8</v>
      </c>
      <c r="F3777">
        <v>1.1154870986938477</v>
      </c>
      <c r="G3777">
        <v>1.1102070808410645</v>
      </c>
      <c r="H3777">
        <v>1.3129622675478458E-2</v>
      </c>
      <c r="I3777">
        <v>77.921163277156737</v>
      </c>
      <c r="J3777" s="6" t="s">
        <v>80</v>
      </c>
    </row>
    <row r="3778" spans="1:10" x14ac:dyDescent="0.25">
      <c r="A3778" s="5" t="str">
        <f t="shared" ref="A3778:A3841" si="59">IF(AND(category = B3778, subcategory=C3778, reportdate = D3778), E3778, "")</f>
        <v/>
      </c>
      <c r="B3778" t="s">
        <v>93</v>
      </c>
      <c r="C3778" t="s">
        <v>104</v>
      </c>
      <c r="D3778" s="8" t="s">
        <v>59</v>
      </c>
      <c r="E3778">
        <v>9</v>
      </c>
      <c r="F3778">
        <v>0.65796208381652832</v>
      </c>
      <c r="G3778">
        <v>0.59076261520385742</v>
      </c>
      <c r="H3778">
        <v>1.5151644125580788E-2</v>
      </c>
      <c r="I3778">
        <v>80.261153980239527</v>
      </c>
      <c r="J3778" s="6" t="s">
        <v>80</v>
      </c>
    </row>
    <row r="3779" spans="1:10" x14ac:dyDescent="0.25">
      <c r="A3779" s="5" t="str">
        <f t="shared" si="59"/>
        <v/>
      </c>
      <c r="B3779" t="s">
        <v>93</v>
      </c>
      <c r="C3779" t="s">
        <v>104</v>
      </c>
      <c r="D3779" s="8" t="s">
        <v>59</v>
      </c>
      <c r="E3779">
        <v>10</v>
      </c>
      <c r="F3779">
        <v>0.17093177139759064</v>
      </c>
      <c r="G3779">
        <v>0.10236500948667526</v>
      </c>
      <c r="H3779">
        <v>1.8238823860883713E-2</v>
      </c>
      <c r="I3779">
        <v>84.547379430572335</v>
      </c>
      <c r="J3779" s="6" t="s">
        <v>80</v>
      </c>
    </row>
    <row r="3780" spans="1:10" x14ac:dyDescent="0.25">
      <c r="A3780" s="5" t="str">
        <f t="shared" si="59"/>
        <v/>
      </c>
      <c r="B3780" t="s">
        <v>93</v>
      </c>
      <c r="C3780" t="s">
        <v>104</v>
      </c>
      <c r="D3780" s="8" t="s">
        <v>59</v>
      </c>
      <c r="E3780">
        <v>11</v>
      </c>
      <c r="F3780">
        <v>-4.9050070345401764E-2</v>
      </c>
      <c r="G3780">
        <v>-0.14268000423908234</v>
      </c>
      <c r="H3780">
        <v>2.153538353741169E-2</v>
      </c>
      <c r="I3780">
        <v>88.268936664723611</v>
      </c>
      <c r="J3780" s="6" t="s">
        <v>80</v>
      </c>
    </row>
    <row r="3781" spans="1:10" x14ac:dyDescent="0.25">
      <c r="A3781" s="5" t="str">
        <f t="shared" si="59"/>
        <v/>
      </c>
      <c r="B3781" t="s">
        <v>93</v>
      </c>
      <c r="C3781" t="s">
        <v>104</v>
      </c>
      <c r="D3781" s="8" t="s">
        <v>59</v>
      </c>
      <c r="E3781">
        <v>12</v>
      </c>
      <c r="F3781">
        <v>-0.25362467765808105</v>
      </c>
      <c r="G3781">
        <v>-0.37631964683532715</v>
      </c>
      <c r="H3781">
        <v>2.4078864604234695E-2</v>
      </c>
      <c r="I3781">
        <v>91.250668216147886</v>
      </c>
      <c r="J3781" s="6" t="s">
        <v>80</v>
      </c>
    </row>
    <row r="3782" spans="1:10" x14ac:dyDescent="0.25">
      <c r="A3782" s="5" t="str">
        <f t="shared" si="59"/>
        <v/>
      </c>
      <c r="B3782" t="s">
        <v>93</v>
      </c>
      <c r="C3782" t="s">
        <v>104</v>
      </c>
      <c r="D3782" s="8" t="s">
        <v>59</v>
      </c>
      <c r="E3782">
        <v>13</v>
      </c>
      <c r="F3782">
        <v>-0.39820975065231323</v>
      </c>
      <c r="G3782">
        <v>-0.4614810049533844</v>
      </c>
      <c r="H3782">
        <v>2.4623528122901917E-2</v>
      </c>
      <c r="I3782">
        <v>92.773980244049895</v>
      </c>
      <c r="J3782" s="6" t="s">
        <v>80</v>
      </c>
    </row>
    <row r="3783" spans="1:10" x14ac:dyDescent="0.25">
      <c r="A3783" s="5" t="str">
        <f t="shared" si="59"/>
        <v/>
      </c>
      <c r="B3783" t="s">
        <v>93</v>
      </c>
      <c r="C3783" t="s">
        <v>104</v>
      </c>
      <c r="D3783" s="8" t="s">
        <v>59</v>
      </c>
      <c r="E3783">
        <v>14</v>
      </c>
      <c r="F3783">
        <v>-0.12537164986133575</v>
      </c>
      <c r="G3783">
        <v>-0.19187866151332855</v>
      </c>
      <c r="H3783">
        <v>2.5828851386904716E-2</v>
      </c>
      <c r="I3783">
        <v>94.226624055783745</v>
      </c>
      <c r="J3783" s="6" t="s">
        <v>80</v>
      </c>
    </row>
    <row r="3784" spans="1:10" x14ac:dyDescent="0.25">
      <c r="A3784" s="5" t="str">
        <f t="shared" si="59"/>
        <v/>
      </c>
      <c r="B3784" t="s">
        <v>93</v>
      </c>
      <c r="C3784" t="s">
        <v>104</v>
      </c>
      <c r="D3784" s="8" t="s">
        <v>59</v>
      </c>
      <c r="E3784">
        <v>15</v>
      </c>
      <c r="F3784">
        <v>0.40485706925392151</v>
      </c>
      <c r="G3784">
        <v>0.38215354084968567</v>
      </c>
      <c r="H3784">
        <v>2.6016527786850929E-2</v>
      </c>
      <c r="I3784">
        <v>94.56089482859862</v>
      </c>
      <c r="J3784" s="6" t="s">
        <v>80</v>
      </c>
    </row>
    <row r="3785" spans="1:10" x14ac:dyDescent="0.25">
      <c r="A3785" s="5" t="str">
        <f t="shared" si="59"/>
        <v/>
      </c>
      <c r="B3785" t="s">
        <v>93</v>
      </c>
      <c r="C3785" t="s">
        <v>104</v>
      </c>
      <c r="D3785" s="8" t="s">
        <v>59</v>
      </c>
      <c r="E3785">
        <v>16</v>
      </c>
      <c r="F3785">
        <v>1.2634669542312622</v>
      </c>
      <c r="G3785">
        <v>1.2640217542648315</v>
      </c>
      <c r="H3785">
        <v>2.6397617533802986E-2</v>
      </c>
      <c r="I3785">
        <v>94.043253922151067</v>
      </c>
      <c r="J3785" s="6" t="s">
        <v>80</v>
      </c>
    </row>
    <row r="3786" spans="1:10" x14ac:dyDescent="0.25">
      <c r="A3786" s="5" t="str">
        <f t="shared" si="59"/>
        <v/>
      </c>
      <c r="B3786" t="s">
        <v>93</v>
      </c>
      <c r="C3786" t="s">
        <v>104</v>
      </c>
      <c r="D3786" s="8" t="s">
        <v>59</v>
      </c>
      <c r="E3786">
        <v>17</v>
      </c>
      <c r="F3786">
        <v>2.1484420299530029</v>
      </c>
      <c r="G3786">
        <v>2.0487086772918701</v>
      </c>
      <c r="H3786">
        <v>2.6018640026450157E-2</v>
      </c>
      <c r="I3786">
        <v>92.553282975010006</v>
      </c>
      <c r="J3786" s="6" t="s">
        <v>80</v>
      </c>
    </row>
    <row r="3787" spans="1:10" x14ac:dyDescent="0.25">
      <c r="A3787" s="5" t="str">
        <f t="shared" si="59"/>
        <v/>
      </c>
      <c r="B3787" t="s">
        <v>93</v>
      </c>
      <c r="C3787" t="s">
        <v>104</v>
      </c>
      <c r="D3787" s="8" t="s">
        <v>59</v>
      </c>
      <c r="E3787">
        <v>18</v>
      </c>
      <c r="F3787">
        <v>2.8971505165100098</v>
      </c>
      <c r="G3787">
        <v>1.5398160219192505</v>
      </c>
      <c r="H3787">
        <v>2.6302570477128029E-2</v>
      </c>
      <c r="I3787">
        <v>91.244334689124543</v>
      </c>
      <c r="J3787" s="6" t="s">
        <v>80</v>
      </c>
    </row>
    <row r="3788" spans="1:10" x14ac:dyDescent="0.25">
      <c r="A3788" s="5" t="str">
        <f t="shared" si="59"/>
        <v/>
      </c>
      <c r="B3788" t="s">
        <v>93</v>
      </c>
      <c r="C3788" t="s">
        <v>104</v>
      </c>
      <c r="D3788" s="8" t="s">
        <v>59</v>
      </c>
      <c r="E3788">
        <v>19</v>
      </c>
      <c r="F3788">
        <v>3.3807189464569092</v>
      </c>
      <c r="G3788">
        <v>2.776911735534668</v>
      </c>
      <c r="H3788">
        <v>2.6311438530683517E-2</v>
      </c>
      <c r="I3788">
        <v>88.10238233586216</v>
      </c>
      <c r="J3788" s="6" t="s">
        <v>80</v>
      </c>
    </row>
    <row r="3789" spans="1:10" x14ac:dyDescent="0.25">
      <c r="A3789" s="5" t="str">
        <f t="shared" si="59"/>
        <v/>
      </c>
      <c r="B3789" t="s">
        <v>93</v>
      </c>
      <c r="C3789" t="s">
        <v>104</v>
      </c>
      <c r="D3789" s="8" t="s">
        <v>59</v>
      </c>
      <c r="E3789">
        <v>20</v>
      </c>
      <c r="F3789">
        <v>3.3720123767852783</v>
      </c>
      <c r="G3789">
        <v>3.0201249122619629</v>
      </c>
      <c r="H3789">
        <v>2.4986403062939644E-2</v>
      </c>
      <c r="I3789">
        <v>83.93217199302714</v>
      </c>
      <c r="J3789" s="6" t="s">
        <v>80</v>
      </c>
    </row>
    <row r="3790" spans="1:10" x14ac:dyDescent="0.25">
      <c r="A3790" s="5" t="str">
        <f t="shared" si="59"/>
        <v/>
      </c>
      <c r="B3790" t="s">
        <v>93</v>
      </c>
      <c r="C3790" t="s">
        <v>104</v>
      </c>
      <c r="D3790" s="8" t="s">
        <v>59</v>
      </c>
      <c r="E3790">
        <v>21</v>
      </c>
      <c r="F3790">
        <v>3.2548186779022217</v>
      </c>
      <c r="G3790">
        <v>3.0327608585357666</v>
      </c>
      <c r="H3790">
        <v>2.4489123374223709E-2</v>
      </c>
      <c r="I3790">
        <v>81.501581638578216</v>
      </c>
      <c r="J3790" s="6" t="s">
        <v>80</v>
      </c>
    </row>
    <row r="3791" spans="1:10" x14ac:dyDescent="0.25">
      <c r="A3791" s="5" t="str">
        <f t="shared" si="59"/>
        <v/>
      </c>
      <c r="B3791" t="s">
        <v>93</v>
      </c>
      <c r="C3791" t="s">
        <v>104</v>
      </c>
      <c r="D3791" s="8" t="s">
        <v>59</v>
      </c>
      <c r="E3791">
        <v>22</v>
      </c>
      <c r="F3791">
        <v>3.01729416847229</v>
      </c>
      <c r="G3791">
        <v>3.697066068649292</v>
      </c>
      <c r="H3791">
        <v>2.3817719891667366E-2</v>
      </c>
      <c r="I3791">
        <v>80.157546775140119</v>
      </c>
      <c r="J3791" s="6" t="s">
        <v>80</v>
      </c>
    </row>
    <row r="3792" spans="1:10" x14ac:dyDescent="0.25">
      <c r="A3792" s="5" t="str">
        <f t="shared" si="59"/>
        <v/>
      </c>
      <c r="B3792" t="s">
        <v>93</v>
      </c>
      <c r="C3792" t="s">
        <v>104</v>
      </c>
      <c r="D3792" s="8" t="s">
        <v>59</v>
      </c>
      <c r="E3792">
        <v>23</v>
      </c>
      <c r="F3792">
        <v>2.6407709121704102</v>
      </c>
      <c r="G3792">
        <v>2.9964730739593506</v>
      </c>
      <c r="H3792">
        <v>2.3535724729299545E-2</v>
      </c>
      <c r="I3792">
        <v>79.115156304470091</v>
      </c>
      <c r="J3792" s="6" t="s">
        <v>80</v>
      </c>
    </row>
    <row r="3793" spans="1:10" x14ac:dyDescent="0.25">
      <c r="A3793" s="5" t="str">
        <f t="shared" si="59"/>
        <v/>
      </c>
      <c r="B3793" t="s">
        <v>93</v>
      </c>
      <c r="C3793" t="s">
        <v>104</v>
      </c>
      <c r="D3793" s="8" t="s">
        <v>59</v>
      </c>
      <c r="E3793">
        <v>24</v>
      </c>
      <c r="F3793">
        <v>2.2404391765594482</v>
      </c>
      <c r="G3793">
        <v>2.4406709671020508</v>
      </c>
      <c r="H3793">
        <v>2.2954318672418594E-2</v>
      </c>
      <c r="I3793">
        <v>77.767215572348235</v>
      </c>
      <c r="J3793" s="6" t="s">
        <v>80</v>
      </c>
    </row>
    <row r="3794" spans="1:10" x14ac:dyDescent="0.25">
      <c r="A3794" s="5" t="str">
        <f t="shared" si="59"/>
        <v/>
      </c>
      <c r="B3794" t="s">
        <v>93</v>
      </c>
      <c r="C3794" t="s">
        <v>104</v>
      </c>
      <c r="D3794" s="8" t="s">
        <v>55</v>
      </c>
      <c r="E3794">
        <v>1</v>
      </c>
      <c r="F3794">
        <v>1.393734335899353</v>
      </c>
      <c r="G3794">
        <v>1.2655588388442993</v>
      </c>
      <c r="H3794">
        <v>0.16002048552036285</v>
      </c>
      <c r="I3794">
        <v>60.662452830188712</v>
      </c>
      <c r="J3794" s="6" t="s">
        <v>80</v>
      </c>
    </row>
    <row r="3795" spans="1:10" x14ac:dyDescent="0.25">
      <c r="A3795" s="5" t="str">
        <f t="shared" si="59"/>
        <v/>
      </c>
      <c r="B3795" t="s">
        <v>93</v>
      </c>
      <c r="C3795" t="s">
        <v>104</v>
      </c>
      <c r="D3795" s="8" t="s">
        <v>55</v>
      </c>
      <c r="E3795">
        <v>2</v>
      </c>
      <c r="F3795">
        <v>1.2363944053649902</v>
      </c>
      <c r="G3795">
        <v>1.0695323944091797</v>
      </c>
      <c r="H3795">
        <v>0.15724603831768036</v>
      </c>
      <c r="I3795">
        <v>60.198679245283046</v>
      </c>
      <c r="J3795" s="6" t="s">
        <v>80</v>
      </c>
    </row>
    <row r="3796" spans="1:10" x14ac:dyDescent="0.25">
      <c r="A3796" s="5" t="str">
        <f t="shared" si="59"/>
        <v/>
      </c>
      <c r="B3796" t="s">
        <v>93</v>
      </c>
      <c r="C3796" t="s">
        <v>104</v>
      </c>
      <c r="D3796" s="8" t="s">
        <v>55</v>
      </c>
      <c r="E3796">
        <v>3</v>
      </c>
      <c r="F3796">
        <v>0.92891150712966919</v>
      </c>
      <c r="G3796">
        <v>0.91431641578674316</v>
      </c>
      <c r="H3796">
        <v>0.12802404165267944</v>
      </c>
      <c r="I3796">
        <v>59.343459119496949</v>
      </c>
      <c r="J3796" s="6" t="s">
        <v>80</v>
      </c>
    </row>
    <row r="3797" spans="1:10" x14ac:dyDescent="0.25">
      <c r="A3797" s="5" t="str">
        <f t="shared" si="59"/>
        <v/>
      </c>
      <c r="B3797" t="s">
        <v>93</v>
      </c>
      <c r="C3797" t="s">
        <v>104</v>
      </c>
      <c r="D3797" s="8" t="s">
        <v>55</v>
      </c>
      <c r="E3797">
        <v>4</v>
      </c>
      <c r="F3797">
        <v>0.85278576612472534</v>
      </c>
      <c r="G3797">
        <v>0.78435266017913818</v>
      </c>
      <c r="H3797">
        <v>0.11036650091409683</v>
      </c>
      <c r="I3797">
        <v>58.776603773584867</v>
      </c>
      <c r="J3797" s="6" t="s">
        <v>80</v>
      </c>
    </row>
    <row r="3798" spans="1:10" x14ac:dyDescent="0.25">
      <c r="A3798" s="5" t="str">
        <f t="shared" si="59"/>
        <v/>
      </c>
      <c r="B3798" t="s">
        <v>93</v>
      </c>
      <c r="C3798" t="s">
        <v>104</v>
      </c>
      <c r="D3798" s="8" t="s">
        <v>55</v>
      </c>
      <c r="E3798">
        <v>5</v>
      </c>
      <c r="F3798">
        <v>0.85065615177154541</v>
      </c>
      <c r="G3798">
        <v>0.75345200300216675</v>
      </c>
      <c r="H3798">
        <v>6.6610544919967651E-2</v>
      </c>
      <c r="I3798">
        <v>58.19503144654081</v>
      </c>
      <c r="J3798" s="6" t="s">
        <v>80</v>
      </c>
    </row>
    <row r="3799" spans="1:10" x14ac:dyDescent="0.25">
      <c r="A3799" s="5" t="str">
        <f t="shared" si="59"/>
        <v/>
      </c>
      <c r="B3799" t="s">
        <v>93</v>
      </c>
      <c r="C3799" t="s">
        <v>104</v>
      </c>
      <c r="D3799" s="8" t="s">
        <v>55</v>
      </c>
      <c r="E3799">
        <v>6</v>
      </c>
      <c r="F3799">
        <v>0.83437544107437134</v>
      </c>
      <c r="G3799">
        <v>0.77714157104492188</v>
      </c>
      <c r="H3799">
        <v>5.9163011610507965E-2</v>
      </c>
      <c r="I3799">
        <v>57.696981132075472</v>
      </c>
      <c r="J3799" s="6" t="s">
        <v>80</v>
      </c>
    </row>
    <row r="3800" spans="1:10" x14ac:dyDescent="0.25">
      <c r="A3800" s="5" t="str">
        <f t="shared" si="59"/>
        <v/>
      </c>
      <c r="B3800" t="s">
        <v>93</v>
      </c>
      <c r="C3800" t="s">
        <v>104</v>
      </c>
      <c r="D3800" s="8" t="s">
        <v>55</v>
      </c>
      <c r="E3800">
        <v>7</v>
      </c>
      <c r="F3800">
        <v>0.89856094121932983</v>
      </c>
      <c r="G3800">
        <v>0.89583456516265869</v>
      </c>
      <c r="H3800">
        <v>5.8730121701955795E-2</v>
      </c>
      <c r="I3800">
        <v>57.500062893081726</v>
      </c>
      <c r="J3800" s="6" t="s">
        <v>80</v>
      </c>
    </row>
    <row r="3801" spans="1:10" x14ac:dyDescent="0.25">
      <c r="A3801" s="5" t="str">
        <f t="shared" si="59"/>
        <v/>
      </c>
      <c r="B3801" t="s">
        <v>93</v>
      </c>
      <c r="C3801" t="s">
        <v>104</v>
      </c>
      <c r="D3801" s="8" t="s">
        <v>55</v>
      </c>
      <c r="E3801">
        <v>8</v>
      </c>
      <c r="F3801">
        <v>0.66940838098526001</v>
      </c>
      <c r="G3801">
        <v>0.83785891532897949</v>
      </c>
      <c r="H3801">
        <v>7.2694651782512665E-2</v>
      </c>
      <c r="I3801">
        <v>60.261698113207494</v>
      </c>
      <c r="J3801" s="6" t="s">
        <v>80</v>
      </c>
    </row>
    <row r="3802" spans="1:10" x14ac:dyDescent="0.25">
      <c r="A3802" s="5" t="str">
        <f t="shared" si="59"/>
        <v/>
      </c>
      <c r="B3802" t="s">
        <v>93</v>
      </c>
      <c r="C3802" t="s">
        <v>104</v>
      </c>
      <c r="D3802" s="8" t="s">
        <v>55</v>
      </c>
      <c r="E3802">
        <v>9</v>
      </c>
      <c r="F3802">
        <v>-4.0653817355632782E-2</v>
      </c>
      <c r="G3802">
        <v>0.11848485469818115</v>
      </c>
      <c r="H3802">
        <v>8.4556937217712402E-2</v>
      </c>
      <c r="I3802">
        <v>66.996289308176088</v>
      </c>
      <c r="J3802" s="6" t="s">
        <v>80</v>
      </c>
    </row>
    <row r="3803" spans="1:10" x14ac:dyDescent="0.25">
      <c r="A3803" s="5" t="str">
        <f t="shared" si="59"/>
        <v/>
      </c>
      <c r="B3803" t="s">
        <v>93</v>
      </c>
      <c r="C3803" t="s">
        <v>104</v>
      </c>
      <c r="D3803" s="8" t="s">
        <v>55</v>
      </c>
      <c r="E3803">
        <v>10</v>
      </c>
      <c r="F3803">
        <v>-0.76758730411529541</v>
      </c>
      <c r="G3803">
        <v>-0.75719398260116577</v>
      </c>
      <c r="H3803">
        <v>9.5160350203514099E-2</v>
      </c>
      <c r="I3803">
        <v>73.302515723270218</v>
      </c>
      <c r="J3803" s="6" t="s">
        <v>80</v>
      </c>
    </row>
    <row r="3804" spans="1:10" x14ac:dyDescent="0.25">
      <c r="A3804" s="5" t="str">
        <f t="shared" si="59"/>
        <v/>
      </c>
      <c r="B3804" t="s">
        <v>93</v>
      </c>
      <c r="C3804" t="s">
        <v>104</v>
      </c>
      <c r="D3804" s="8" t="s">
        <v>55</v>
      </c>
      <c r="E3804">
        <v>11</v>
      </c>
      <c r="F3804">
        <v>-1.3099526166915894</v>
      </c>
      <c r="G3804">
        <v>-1.3924739360809326</v>
      </c>
      <c r="H3804">
        <v>0.10719120502471924</v>
      </c>
      <c r="I3804">
        <v>76.788050314465323</v>
      </c>
      <c r="J3804" s="6" t="s">
        <v>80</v>
      </c>
    </row>
    <row r="3805" spans="1:10" x14ac:dyDescent="0.25">
      <c r="A3805" s="5" t="str">
        <f t="shared" si="59"/>
        <v/>
      </c>
      <c r="B3805" t="s">
        <v>93</v>
      </c>
      <c r="C3805" t="s">
        <v>104</v>
      </c>
      <c r="D3805" s="8" t="s">
        <v>55</v>
      </c>
      <c r="E3805">
        <v>12</v>
      </c>
      <c r="F3805">
        <v>-1.8368563652038574</v>
      </c>
      <c r="G3805">
        <v>-1.823961615562439</v>
      </c>
      <c r="H3805">
        <v>0.12056045979261398</v>
      </c>
      <c r="I3805">
        <v>77.527044025157039</v>
      </c>
      <c r="J3805" s="6" t="s">
        <v>80</v>
      </c>
    </row>
    <row r="3806" spans="1:10" x14ac:dyDescent="0.25">
      <c r="A3806" s="5" t="str">
        <f t="shared" si="59"/>
        <v/>
      </c>
      <c r="B3806" t="s">
        <v>93</v>
      </c>
      <c r="C3806" t="s">
        <v>104</v>
      </c>
      <c r="D3806" s="8" t="s">
        <v>55</v>
      </c>
      <c r="E3806">
        <v>13</v>
      </c>
      <c r="F3806">
        <v>-2.0471293926239014</v>
      </c>
      <c r="G3806">
        <v>-2.0101954936981201</v>
      </c>
      <c r="H3806">
        <v>0.13163357973098755</v>
      </c>
      <c r="I3806">
        <v>79.012578616352158</v>
      </c>
      <c r="J3806" s="6" t="s">
        <v>80</v>
      </c>
    </row>
    <row r="3807" spans="1:10" x14ac:dyDescent="0.25">
      <c r="A3807" s="5" t="str">
        <f t="shared" si="59"/>
        <v/>
      </c>
      <c r="B3807" t="s">
        <v>93</v>
      </c>
      <c r="C3807" t="s">
        <v>104</v>
      </c>
      <c r="D3807" s="8" t="s">
        <v>55</v>
      </c>
      <c r="E3807">
        <v>14</v>
      </c>
      <c r="F3807">
        <v>-1.9535354375839233</v>
      </c>
      <c r="G3807">
        <v>-1.9042744636535645</v>
      </c>
      <c r="H3807">
        <v>0.14138312637805939</v>
      </c>
      <c r="I3807">
        <v>79.683018867924517</v>
      </c>
      <c r="J3807" s="6" t="s">
        <v>80</v>
      </c>
    </row>
    <row r="3808" spans="1:10" x14ac:dyDescent="0.25">
      <c r="A3808" s="5" t="str">
        <f t="shared" si="59"/>
        <v/>
      </c>
      <c r="B3808" t="s">
        <v>93</v>
      </c>
      <c r="C3808" t="s">
        <v>104</v>
      </c>
      <c r="D3808" s="8" t="s">
        <v>55</v>
      </c>
      <c r="E3808">
        <v>15</v>
      </c>
      <c r="F3808">
        <v>-1.5055707693099976</v>
      </c>
      <c r="G3808">
        <v>-1.4769287109375</v>
      </c>
      <c r="H3808">
        <v>0.15291747450828552</v>
      </c>
      <c r="I3808">
        <v>79.523270440251665</v>
      </c>
      <c r="J3808" s="6" t="s">
        <v>80</v>
      </c>
    </row>
    <row r="3809" spans="1:10" x14ac:dyDescent="0.25">
      <c r="A3809" s="5" t="str">
        <f t="shared" si="59"/>
        <v/>
      </c>
      <c r="B3809" t="s">
        <v>93</v>
      </c>
      <c r="C3809" t="s">
        <v>104</v>
      </c>
      <c r="D3809" s="8" t="s">
        <v>55</v>
      </c>
      <c r="E3809">
        <v>16</v>
      </c>
      <c r="F3809">
        <v>-0.72365480661392212</v>
      </c>
      <c r="G3809">
        <v>-0.65993404388427734</v>
      </c>
      <c r="H3809">
        <v>0.16398066282272339</v>
      </c>
      <c r="I3809">
        <v>79.329559748427684</v>
      </c>
      <c r="J3809" s="6" t="s">
        <v>80</v>
      </c>
    </row>
    <row r="3810" spans="1:10" x14ac:dyDescent="0.25">
      <c r="A3810" s="5" t="str">
        <f t="shared" si="59"/>
        <v/>
      </c>
      <c r="B3810" t="s">
        <v>93</v>
      </c>
      <c r="C3810" t="s">
        <v>104</v>
      </c>
      <c r="D3810" s="8" t="s">
        <v>55</v>
      </c>
      <c r="E3810">
        <v>17</v>
      </c>
      <c r="F3810">
        <v>0.19393673539161682</v>
      </c>
      <c r="G3810">
        <v>0.32720521092414856</v>
      </c>
      <c r="H3810">
        <v>0.15601763129234314</v>
      </c>
      <c r="I3810">
        <v>78.316352201257828</v>
      </c>
      <c r="J3810" s="6" t="s">
        <v>80</v>
      </c>
    </row>
    <row r="3811" spans="1:10" x14ac:dyDescent="0.25">
      <c r="A3811" s="5" t="str">
        <f t="shared" si="59"/>
        <v/>
      </c>
      <c r="B3811" t="s">
        <v>93</v>
      </c>
      <c r="C3811" t="s">
        <v>104</v>
      </c>
      <c r="D3811" s="8" t="s">
        <v>55</v>
      </c>
      <c r="E3811">
        <v>18</v>
      </c>
      <c r="F3811">
        <v>1.1315145492553711</v>
      </c>
      <c r="G3811">
        <v>1.3992667198181152</v>
      </c>
      <c r="H3811">
        <v>0.15389426052570343</v>
      </c>
      <c r="I3811">
        <v>77.000628930817641</v>
      </c>
      <c r="J3811" s="6" t="s">
        <v>80</v>
      </c>
    </row>
    <row r="3812" spans="1:10" x14ac:dyDescent="0.25">
      <c r="A3812" s="5" t="str">
        <f t="shared" si="59"/>
        <v/>
      </c>
      <c r="B3812" t="s">
        <v>93</v>
      </c>
      <c r="C3812" t="s">
        <v>104</v>
      </c>
      <c r="D3812" s="8" t="s">
        <v>55</v>
      </c>
      <c r="E3812">
        <v>19</v>
      </c>
      <c r="F3812">
        <v>1.785031795501709</v>
      </c>
      <c r="G3812">
        <v>1.4417401552200317</v>
      </c>
      <c r="H3812">
        <v>0.16260212659835815</v>
      </c>
      <c r="I3812">
        <v>73.605660377358504</v>
      </c>
      <c r="J3812" s="6" t="s">
        <v>80</v>
      </c>
    </row>
    <row r="3813" spans="1:10" x14ac:dyDescent="0.25">
      <c r="A3813" s="5" t="str">
        <f t="shared" si="59"/>
        <v/>
      </c>
      <c r="B3813" t="s">
        <v>93</v>
      </c>
      <c r="C3813" t="s">
        <v>104</v>
      </c>
      <c r="D3813" s="8" t="s">
        <v>55</v>
      </c>
      <c r="E3813">
        <v>20</v>
      </c>
      <c r="F3813">
        <v>2.0260636806488037</v>
      </c>
      <c r="G3813">
        <v>2.3109893798828125</v>
      </c>
      <c r="H3813">
        <v>0.15799306333065033</v>
      </c>
      <c r="I3813">
        <v>70.014716981131969</v>
      </c>
      <c r="J3813" s="6" t="s">
        <v>80</v>
      </c>
    </row>
    <row r="3814" spans="1:10" x14ac:dyDescent="0.25">
      <c r="A3814" s="5" t="str">
        <f t="shared" si="59"/>
        <v/>
      </c>
      <c r="B3814" t="s">
        <v>93</v>
      </c>
      <c r="C3814" t="s">
        <v>104</v>
      </c>
      <c r="D3814" s="8" t="s">
        <v>55</v>
      </c>
      <c r="E3814">
        <v>21</v>
      </c>
      <c r="F3814">
        <v>2.0576531887054443</v>
      </c>
      <c r="G3814">
        <v>2.1603085994720459</v>
      </c>
      <c r="H3814">
        <v>0.14230594038963318</v>
      </c>
      <c r="I3814">
        <v>66.610000000000213</v>
      </c>
      <c r="J3814" s="6" t="s">
        <v>80</v>
      </c>
    </row>
    <row r="3815" spans="1:10" x14ac:dyDescent="0.25">
      <c r="A3815" s="5" t="str">
        <f t="shared" si="59"/>
        <v/>
      </c>
      <c r="B3815" t="s">
        <v>93</v>
      </c>
      <c r="C3815" t="s">
        <v>104</v>
      </c>
      <c r="D3815" s="8" t="s">
        <v>55</v>
      </c>
      <c r="E3815">
        <v>22</v>
      </c>
      <c r="F3815">
        <v>1.8801519870758057</v>
      </c>
      <c r="G3815">
        <v>1.9535453319549561</v>
      </c>
      <c r="H3815">
        <v>0.1467273086309433</v>
      </c>
      <c r="I3815">
        <v>65.084276729559747</v>
      </c>
      <c r="J3815" s="6" t="s">
        <v>80</v>
      </c>
    </row>
    <row r="3816" spans="1:10" x14ac:dyDescent="0.25">
      <c r="A3816" s="5" t="str">
        <f t="shared" si="59"/>
        <v/>
      </c>
      <c r="B3816" t="s">
        <v>93</v>
      </c>
      <c r="C3816" t="s">
        <v>104</v>
      </c>
      <c r="D3816" s="8" t="s">
        <v>55</v>
      </c>
      <c r="E3816">
        <v>23</v>
      </c>
      <c r="F3816">
        <v>1.7373120784759521</v>
      </c>
      <c r="G3816">
        <v>1.8019877672195435</v>
      </c>
      <c r="H3816">
        <v>0.17386999726295471</v>
      </c>
      <c r="I3816">
        <v>63.862327044025186</v>
      </c>
      <c r="J3816" s="6" t="s">
        <v>80</v>
      </c>
    </row>
    <row r="3817" spans="1:10" x14ac:dyDescent="0.25">
      <c r="A3817" s="5" t="str">
        <f t="shared" si="59"/>
        <v/>
      </c>
      <c r="B3817" t="s">
        <v>93</v>
      </c>
      <c r="C3817" t="s">
        <v>104</v>
      </c>
      <c r="D3817" s="8" t="s">
        <v>55</v>
      </c>
      <c r="E3817">
        <v>24</v>
      </c>
      <c r="F3817">
        <v>1.4511004686355591</v>
      </c>
      <c r="G3817">
        <v>1.7113265991210938</v>
      </c>
      <c r="H3817">
        <v>0.16220897436141968</v>
      </c>
      <c r="I3817">
        <v>63.548930817609886</v>
      </c>
      <c r="J3817" s="6" t="s">
        <v>80</v>
      </c>
    </row>
    <row r="3818" spans="1:10" x14ac:dyDescent="0.25">
      <c r="A3818" s="5" t="str">
        <f t="shared" si="59"/>
        <v/>
      </c>
      <c r="B3818" t="s">
        <v>93</v>
      </c>
      <c r="C3818" t="s">
        <v>104</v>
      </c>
      <c r="D3818" s="8" t="s">
        <v>56</v>
      </c>
      <c r="E3818">
        <v>1</v>
      </c>
      <c r="F3818">
        <v>1.5021032094955444</v>
      </c>
      <c r="G3818">
        <v>1.5306954383850098</v>
      </c>
      <c r="H3818">
        <v>1.9073477014899254E-2</v>
      </c>
      <c r="I3818">
        <v>71.632048752172906</v>
      </c>
      <c r="J3818" s="6" t="s">
        <v>80</v>
      </c>
    </row>
    <row r="3819" spans="1:10" x14ac:dyDescent="0.25">
      <c r="A3819" s="5" t="str">
        <f t="shared" si="59"/>
        <v/>
      </c>
      <c r="B3819" t="s">
        <v>93</v>
      </c>
      <c r="C3819" t="s">
        <v>104</v>
      </c>
      <c r="D3819" s="8" t="s">
        <v>56</v>
      </c>
      <c r="E3819">
        <v>2</v>
      </c>
      <c r="F3819">
        <v>1.2865779399871826</v>
      </c>
      <c r="G3819">
        <v>1.2992287874221802</v>
      </c>
      <c r="H3819">
        <v>1.7660427838563919E-2</v>
      </c>
      <c r="I3819">
        <v>70.380738247237161</v>
      </c>
      <c r="J3819" s="6" t="s">
        <v>80</v>
      </c>
    </row>
    <row r="3820" spans="1:10" x14ac:dyDescent="0.25">
      <c r="A3820" s="5" t="str">
        <f t="shared" si="59"/>
        <v/>
      </c>
      <c r="B3820" t="s">
        <v>93</v>
      </c>
      <c r="C3820" t="s">
        <v>104</v>
      </c>
      <c r="D3820" s="8" t="s">
        <v>56</v>
      </c>
      <c r="E3820">
        <v>3</v>
      </c>
      <c r="F3820">
        <v>1.1527817249298096</v>
      </c>
      <c r="G3820">
        <v>1.134661078453064</v>
      </c>
      <c r="H3820">
        <v>1.5971342101693153E-2</v>
      </c>
      <c r="I3820">
        <v>69.155785258260082</v>
      </c>
      <c r="J3820" s="6" t="s">
        <v>80</v>
      </c>
    </row>
    <row r="3821" spans="1:10" x14ac:dyDescent="0.25">
      <c r="A3821" s="5" t="str">
        <f t="shared" si="59"/>
        <v/>
      </c>
      <c r="B3821" t="s">
        <v>93</v>
      </c>
      <c r="C3821" t="s">
        <v>104</v>
      </c>
      <c r="D3821" s="8" t="s">
        <v>56</v>
      </c>
      <c r="E3821">
        <v>4</v>
      </c>
      <c r="F3821">
        <v>1.0411276817321777</v>
      </c>
      <c r="G3821">
        <v>1.0092754364013672</v>
      </c>
      <c r="H3821">
        <v>1.3472089543938637E-2</v>
      </c>
      <c r="I3821">
        <v>68.114143934997742</v>
      </c>
      <c r="J3821" s="6" t="s">
        <v>80</v>
      </c>
    </row>
    <row r="3822" spans="1:10" x14ac:dyDescent="0.25">
      <c r="A3822" s="5" t="str">
        <f t="shared" si="59"/>
        <v/>
      </c>
      <c r="B3822" t="s">
        <v>93</v>
      </c>
      <c r="C3822" t="s">
        <v>104</v>
      </c>
      <c r="D3822" s="8" t="s">
        <v>56</v>
      </c>
      <c r="E3822">
        <v>5</v>
      </c>
      <c r="F3822">
        <v>0.95814287662506104</v>
      </c>
      <c r="G3822">
        <v>0.92227351665496826</v>
      </c>
      <c r="H3822">
        <v>1.1585093103349209E-2</v>
      </c>
      <c r="I3822">
        <v>67.124574579220081</v>
      </c>
      <c r="J3822" s="6" t="s">
        <v>80</v>
      </c>
    </row>
    <row r="3823" spans="1:10" x14ac:dyDescent="0.25">
      <c r="A3823" s="5" t="str">
        <f t="shared" si="59"/>
        <v/>
      </c>
      <c r="B3823" t="s">
        <v>93</v>
      </c>
      <c r="C3823" t="s">
        <v>104</v>
      </c>
      <c r="D3823" s="8" t="s">
        <v>56</v>
      </c>
      <c r="E3823">
        <v>6</v>
      </c>
      <c r="F3823">
        <v>0.94761019945144653</v>
      </c>
      <c r="G3823">
        <v>0.91348010301589966</v>
      </c>
      <c r="H3823">
        <v>1.0268637910485268E-2</v>
      </c>
      <c r="I3823">
        <v>66.346776552519032</v>
      </c>
      <c r="J3823" s="6" t="s">
        <v>80</v>
      </c>
    </row>
    <row r="3824" spans="1:10" x14ac:dyDescent="0.25">
      <c r="A3824" s="5" t="str">
        <f t="shared" si="59"/>
        <v/>
      </c>
      <c r="B3824" t="s">
        <v>93</v>
      </c>
      <c r="C3824" t="s">
        <v>104</v>
      </c>
      <c r="D3824" s="8" t="s">
        <v>56</v>
      </c>
      <c r="E3824">
        <v>7</v>
      </c>
      <c r="F3824">
        <v>0.98911088705062866</v>
      </c>
      <c r="G3824">
        <v>0.94683635234832764</v>
      </c>
      <c r="H3824">
        <v>9.476684033870697E-3</v>
      </c>
      <c r="I3824">
        <v>65.917077190946316</v>
      </c>
      <c r="J3824" s="6" t="s">
        <v>80</v>
      </c>
    </row>
    <row r="3825" spans="1:10" x14ac:dyDescent="0.25">
      <c r="A3825" s="5" t="str">
        <f t="shared" si="59"/>
        <v/>
      </c>
      <c r="B3825" t="s">
        <v>93</v>
      </c>
      <c r="C3825" t="s">
        <v>104</v>
      </c>
      <c r="D3825" s="8" t="s">
        <v>56</v>
      </c>
      <c r="E3825">
        <v>8</v>
      </c>
      <c r="F3825">
        <v>0.62911844253540039</v>
      </c>
      <c r="G3825">
        <v>0.60978639125823975</v>
      </c>
      <c r="H3825">
        <v>1.1307582259178162E-2</v>
      </c>
      <c r="I3825">
        <v>68.719986070815565</v>
      </c>
      <c r="J3825" s="6" t="s">
        <v>80</v>
      </c>
    </row>
    <row r="3826" spans="1:10" x14ac:dyDescent="0.25">
      <c r="A3826" s="5" t="str">
        <f t="shared" si="59"/>
        <v/>
      </c>
      <c r="B3826" t="s">
        <v>93</v>
      </c>
      <c r="C3826" t="s">
        <v>104</v>
      </c>
      <c r="D3826" s="8" t="s">
        <v>56</v>
      </c>
      <c r="E3826">
        <v>9</v>
      </c>
      <c r="F3826">
        <v>-0.11742874979972839</v>
      </c>
      <c r="G3826">
        <v>-0.10625191777944565</v>
      </c>
      <c r="H3826">
        <v>1.2860092334449291E-2</v>
      </c>
      <c r="I3826">
        <v>74.095106210095054</v>
      </c>
      <c r="J3826" s="6" t="s">
        <v>80</v>
      </c>
    </row>
    <row r="3827" spans="1:10" x14ac:dyDescent="0.25">
      <c r="A3827" s="5" t="str">
        <f t="shared" si="59"/>
        <v/>
      </c>
      <c r="B3827" t="s">
        <v>93</v>
      </c>
      <c r="C3827" t="s">
        <v>104</v>
      </c>
      <c r="D3827" s="8" t="s">
        <v>56</v>
      </c>
      <c r="E3827">
        <v>10</v>
      </c>
      <c r="F3827">
        <v>-0.84931355714797974</v>
      </c>
      <c r="G3827">
        <v>-0.82605195045471191</v>
      </c>
      <c r="H3827">
        <v>1.4980708248913288E-2</v>
      </c>
      <c r="I3827">
        <v>81.314210098665669</v>
      </c>
      <c r="J3827" s="6" t="s">
        <v>80</v>
      </c>
    </row>
    <row r="3828" spans="1:10" x14ac:dyDescent="0.25">
      <c r="A3828" s="5" t="str">
        <f t="shared" si="59"/>
        <v/>
      </c>
      <c r="B3828" t="s">
        <v>93</v>
      </c>
      <c r="C3828" t="s">
        <v>104</v>
      </c>
      <c r="D3828" s="8" t="s">
        <v>56</v>
      </c>
      <c r="E3828">
        <v>11</v>
      </c>
      <c r="F3828">
        <v>-1.353895902633667</v>
      </c>
      <c r="G3828">
        <v>-1.3819445371627808</v>
      </c>
      <c r="H3828">
        <v>1.7003793269395828E-2</v>
      </c>
      <c r="I3828">
        <v>87.24178757980367</v>
      </c>
      <c r="J3828" s="6" t="s">
        <v>80</v>
      </c>
    </row>
    <row r="3829" spans="1:10" x14ac:dyDescent="0.25">
      <c r="A3829" s="5" t="str">
        <f t="shared" si="59"/>
        <v/>
      </c>
      <c r="B3829" t="s">
        <v>93</v>
      </c>
      <c r="C3829" t="s">
        <v>104</v>
      </c>
      <c r="D3829" s="8" t="s">
        <v>56</v>
      </c>
      <c r="E3829">
        <v>12</v>
      </c>
      <c r="F3829">
        <v>-1.5064358711242676</v>
      </c>
      <c r="G3829">
        <v>-1.569060206413269</v>
      </c>
      <c r="H3829">
        <v>1.9403966143727303E-2</v>
      </c>
      <c r="I3829">
        <v>91.467521764370076</v>
      </c>
      <c r="J3829" s="6" t="s">
        <v>80</v>
      </c>
    </row>
    <row r="3830" spans="1:10" x14ac:dyDescent="0.25">
      <c r="A3830" s="5" t="str">
        <f t="shared" si="59"/>
        <v/>
      </c>
      <c r="B3830" t="s">
        <v>93</v>
      </c>
      <c r="C3830" t="s">
        <v>104</v>
      </c>
      <c r="D3830" s="8" t="s">
        <v>56</v>
      </c>
      <c r="E3830">
        <v>13</v>
      </c>
      <c r="F3830">
        <v>-1.3222799301147461</v>
      </c>
      <c r="G3830">
        <v>-1.4059633016586304</v>
      </c>
      <c r="H3830">
        <v>2.154240570962429E-2</v>
      </c>
      <c r="I3830">
        <v>93.570957632025994</v>
      </c>
      <c r="J3830" s="6" t="s">
        <v>80</v>
      </c>
    </row>
    <row r="3831" spans="1:10" x14ac:dyDescent="0.25">
      <c r="A3831" s="5" t="str">
        <f t="shared" si="59"/>
        <v/>
      </c>
      <c r="B3831" t="s">
        <v>93</v>
      </c>
      <c r="C3831" t="s">
        <v>104</v>
      </c>
      <c r="D3831" s="8" t="s">
        <v>56</v>
      </c>
      <c r="E3831">
        <v>14</v>
      </c>
      <c r="F3831">
        <v>-0.87204855680465698</v>
      </c>
      <c r="G3831">
        <v>-0.97119343280792236</v>
      </c>
      <c r="H3831">
        <v>2.3517366498708725E-2</v>
      </c>
      <c r="I3831">
        <v>94.800092861279964</v>
      </c>
      <c r="J3831" s="6" t="s">
        <v>80</v>
      </c>
    </row>
    <row r="3832" spans="1:10" x14ac:dyDescent="0.25">
      <c r="A3832" s="5" t="str">
        <f t="shared" si="59"/>
        <v/>
      </c>
      <c r="B3832" t="s">
        <v>93</v>
      </c>
      <c r="C3832" t="s">
        <v>104</v>
      </c>
      <c r="D3832" s="8" t="s">
        <v>56</v>
      </c>
      <c r="E3832">
        <v>15</v>
      </c>
      <c r="F3832">
        <v>-0.14413660764694214</v>
      </c>
      <c r="G3832">
        <v>-0.29709154367446899</v>
      </c>
      <c r="H3832">
        <v>2.462480217218399E-2</v>
      </c>
      <c r="I3832">
        <v>95.707510156710285</v>
      </c>
      <c r="J3832" s="6" t="s">
        <v>80</v>
      </c>
    </row>
    <row r="3833" spans="1:10" x14ac:dyDescent="0.25">
      <c r="A3833" s="5" t="str">
        <f t="shared" si="59"/>
        <v/>
      </c>
      <c r="B3833" t="s">
        <v>93</v>
      </c>
      <c r="C3833" t="s">
        <v>104</v>
      </c>
      <c r="D3833" s="8" t="s">
        <v>56</v>
      </c>
      <c r="E3833">
        <v>16</v>
      </c>
      <c r="F3833">
        <v>0.82457256317138672</v>
      </c>
      <c r="G3833">
        <v>0.72683781385421753</v>
      </c>
      <c r="H3833">
        <v>2.5009633973240852E-2</v>
      </c>
      <c r="I3833">
        <v>95.901253627384548</v>
      </c>
      <c r="J3833" s="6" t="s">
        <v>80</v>
      </c>
    </row>
    <row r="3834" spans="1:10" x14ac:dyDescent="0.25">
      <c r="A3834" s="5" t="str">
        <f t="shared" si="59"/>
        <v/>
      </c>
      <c r="B3834" t="s">
        <v>93</v>
      </c>
      <c r="C3834" t="s">
        <v>104</v>
      </c>
      <c r="D3834" s="8" t="s">
        <v>56</v>
      </c>
      <c r="E3834">
        <v>17</v>
      </c>
      <c r="F3834">
        <v>1.8540588617324829</v>
      </c>
      <c r="G3834">
        <v>1.7705060243606567</v>
      </c>
      <c r="H3834">
        <v>2.472897432744503E-2</v>
      </c>
      <c r="I3834">
        <v>94.855995356930634</v>
      </c>
      <c r="J3834" s="6" t="s">
        <v>80</v>
      </c>
    </row>
    <row r="3835" spans="1:10" x14ac:dyDescent="0.25">
      <c r="A3835" s="5" t="str">
        <f t="shared" si="59"/>
        <v/>
      </c>
      <c r="B3835" t="s">
        <v>93</v>
      </c>
      <c r="C3835" t="s">
        <v>104</v>
      </c>
      <c r="D3835" s="8" t="s">
        <v>56</v>
      </c>
      <c r="E3835">
        <v>18</v>
      </c>
      <c r="F3835">
        <v>2.7021496295928955</v>
      </c>
      <c r="G3835">
        <v>2.6744537353515625</v>
      </c>
      <c r="H3835">
        <v>2.4321833625435829E-2</v>
      </c>
      <c r="I3835">
        <v>93.13086477073881</v>
      </c>
      <c r="J3835" s="6" t="s">
        <v>80</v>
      </c>
    </row>
    <row r="3836" spans="1:10" x14ac:dyDescent="0.25">
      <c r="A3836" s="5" t="str">
        <f t="shared" si="59"/>
        <v/>
      </c>
      <c r="B3836" t="s">
        <v>93</v>
      </c>
      <c r="C3836" t="s">
        <v>104</v>
      </c>
      <c r="D3836" s="8" t="s">
        <v>56</v>
      </c>
      <c r="E3836">
        <v>19</v>
      </c>
      <c r="F3836">
        <v>3.2100265026092529</v>
      </c>
      <c r="G3836">
        <v>1.9640077352523804</v>
      </c>
      <c r="H3836">
        <v>2.4464357644319534E-2</v>
      </c>
      <c r="I3836">
        <v>89.781590249572318</v>
      </c>
      <c r="J3836" s="6" t="s">
        <v>80</v>
      </c>
    </row>
    <row r="3837" spans="1:10" x14ac:dyDescent="0.25">
      <c r="A3837" s="5" t="str">
        <f t="shared" si="59"/>
        <v/>
      </c>
      <c r="B3837" t="s">
        <v>93</v>
      </c>
      <c r="C3837" t="s">
        <v>104</v>
      </c>
      <c r="D3837" s="8" t="s">
        <v>56</v>
      </c>
      <c r="E3837">
        <v>20</v>
      </c>
      <c r="F3837">
        <v>3.0866174697875977</v>
      </c>
      <c r="G3837">
        <v>2.3578939437866211</v>
      </c>
      <c r="H3837">
        <v>2.3516170680522919E-2</v>
      </c>
      <c r="I3837">
        <v>85.16156703424079</v>
      </c>
      <c r="J3837" s="6" t="s">
        <v>80</v>
      </c>
    </row>
    <row r="3838" spans="1:10" x14ac:dyDescent="0.25">
      <c r="A3838" s="5" t="str">
        <f t="shared" si="59"/>
        <v/>
      </c>
      <c r="B3838" t="s">
        <v>93</v>
      </c>
      <c r="C3838" t="s">
        <v>104</v>
      </c>
      <c r="D3838" s="8" t="s">
        <v>56</v>
      </c>
      <c r="E3838">
        <v>21</v>
      </c>
      <c r="F3838">
        <v>2.8764815330505371</v>
      </c>
      <c r="G3838">
        <v>3.518726110458374</v>
      </c>
      <c r="H3838">
        <v>2.2952420637011528E-2</v>
      </c>
      <c r="I3838">
        <v>82.146424840401366</v>
      </c>
      <c r="J3838" s="6" t="s">
        <v>80</v>
      </c>
    </row>
    <row r="3839" spans="1:10" x14ac:dyDescent="0.25">
      <c r="A3839" s="5" t="str">
        <f t="shared" si="59"/>
        <v/>
      </c>
      <c r="B3839" t="s">
        <v>93</v>
      </c>
      <c r="C3839" t="s">
        <v>104</v>
      </c>
      <c r="D3839" s="8" t="s">
        <v>56</v>
      </c>
      <c r="E3839">
        <v>22</v>
      </c>
      <c r="F3839">
        <v>2.6449530124664307</v>
      </c>
      <c r="G3839">
        <v>2.8831169605255127</v>
      </c>
      <c r="H3839">
        <v>2.1406421437859535E-2</v>
      </c>
      <c r="I3839">
        <v>79.977174695290969</v>
      </c>
      <c r="J3839" s="6" t="s">
        <v>80</v>
      </c>
    </row>
    <row r="3840" spans="1:10" x14ac:dyDescent="0.25">
      <c r="A3840" s="5" t="str">
        <f t="shared" si="59"/>
        <v/>
      </c>
      <c r="B3840" t="s">
        <v>93</v>
      </c>
      <c r="C3840" t="s">
        <v>104</v>
      </c>
      <c r="D3840" s="8" t="s">
        <v>56</v>
      </c>
      <c r="E3840">
        <v>23</v>
      </c>
      <c r="F3840">
        <v>2.3400251865386963</v>
      </c>
      <c r="G3840">
        <v>2.5428946018218994</v>
      </c>
      <c r="H3840">
        <v>2.1703846752643585E-2</v>
      </c>
      <c r="I3840">
        <v>77.7231073708639</v>
      </c>
      <c r="J3840" s="6" t="s">
        <v>80</v>
      </c>
    </row>
    <row r="3841" spans="1:10" x14ac:dyDescent="0.25">
      <c r="A3841" s="5" t="str">
        <f t="shared" si="59"/>
        <v/>
      </c>
      <c r="B3841" t="s">
        <v>93</v>
      </c>
      <c r="C3841" t="s">
        <v>104</v>
      </c>
      <c r="D3841" s="8" t="s">
        <v>56</v>
      </c>
      <c r="E3841">
        <v>24</v>
      </c>
      <c r="F3841">
        <v>1.9862828254699707</v>
      </c>
      <c r="G3841">
        <v>2.1353962421417236</v>
      </c>
      <c r="H3841">
        <v>2.0625684410333633E-2</v>
      </c>
      <c r="I3841">
        <v>75.714019733026348</v>
      </c>
      <c r="J3841" s="6" t="s">
        <v>80</v>
      </c>
    </row>
    <row r="3842" spans="1:10" x14ac:dyDescent="0.25">
      <c r="A3842" s="5" t="str">
        <f t="shared" ref="A3842:A3905" si="60">IF(AND(category = B3842, subcategory=C3842, reportdate = D3842), E3842, "")</f>
        <v/>
      </c>
      <c r="B3842" t="s">
        <v>93</v>
      </c>
      <c r="C3842" t="s">
        <v>104</v>
      </c>
      <c r="D3842" s="8" t="s">
        <v>73</v>
      </c>
      <c r="E3842">
        <v>1</v>
      </c>
      <c r="F3842">
        <v>1.2379968166351318</v>
      </c>
      <c r="G3842">
        <v>1.3114708662033081</v>
      </c>
      <c r="H3842">
        <v>4.6090669929981232E-2</v>
      </c>
      <c r="I3842">
        <v>66.594053417124769</v>
      </c>
      <c r="J3842" s="6" t="s">
        <v>80</v>
      </c>
    </row>
    <row r="3843" spans="1:10" x14ac:dyDescent="0.25">
      <c r="A3843" s="5" t="str">
        <f t="shared" si="60"/>
        <v/>
      </c>
      <c r="B3843" t="s">
        <v>93</v>
      </c>
      <c r="C3843" t="s">
        <v>104</v>
      </c>
      <c r="D3843" s="8" t="s">
        <v>72</v>
      </c>
      <c r="E3843">
        <v>1</v>
      </c>
      <c r="F3843">
        <v>1.2706046104431152</v>
      </c>
      <c r="G3843">
        <v>1.2627652883529663</v>
      </c>
      <c r="H3843">
        <v>1.920023187994957E-2</v>
      </c>
      <c r="I3843">
        <v>66.327795254242673</v>
      </c>
      <c r="J3843" s="6" t="s">
        <v>80</v>
      </c>
    </row>
    <row r="3844" spans="1:10" x14ac:dyDescent="0.25">
      <c r="A3844" s="5" t="str">
        <f t="shared" si="60"/>
        <v/>
      </c>
      <c r="B3844" t="s">
        <v>93</v>
      </c>
      <c r="C3844" t="s">
        <v>104</v>
      </c>
      <c r="D3844" s="8" t="s">
        <v>73</v>
      </c>
      <c r="E3844">
        <v>2</v>
      </c>
      <c r="F3844">
        <v>1.1172604560852051</v>
      </c>
      <c r="G3844">
        <v>1.0780441761016846</v>
      </c>
      <c r="H3844">
        <v>4.1084986180067062E-2</v>
      </c>
      <c r="I3844">
        <v>65.164933228593597</v>
      </c>
      <c r="J3844" s="6" t="s">
        <v>80</v>
      </c>
    </row>
    <row r="3845" spans="1:10" x14ac:dyDescent="0.25">
      <c r="A3845" s="5" t="str">
        <f t="shared" si="60"/>
        <v/>
      </c>
      <c r="B3845" t="s">
        <v>93</v>
      </c>
      <c r="C3845" t="s">
        <v>104</v>
      </c>
      <c r="D3845" s="8" t="s">
        <v>72</v>
      </c>
      <c r="E3845">
        <v>2</v>
      </c>
      <c r="F3845">
        <v>1.0913282632827759</v>
      </c>
      <c r="G3845">
        <v>1.0849869251251221</v>
      </c>
      <c r="H3845">
        <v>1.7556088045239449E-2</v>
      </c>
      <c r="I3845">
        <v>65.428052881353594</v>
      </c>
      <c r="J3845" s="6" t="s">
        <v>80</v>
      </c>
    </row>
    <row r="3846" spans="1:10" x14ac:dyDescent="0.25">
      <c r="A3846" s="5" t="str">
        <f t="shared" si="60"/>
        <v/>
      </c>
      <c r="B3846" t="s">
        <v>93</v>
      </c>
      <c r="C3846" t="s">
        <v>104</v>
      </c>
      <c r="D3846" s="8" t="s">
        <v>72</v>
      </c>
      <c r="E3846">
        <v>3</v>
      </c>
      <c r="F3846">
        <v>0.97136902809143066</v>
      </c>
      <c r="G3846">
        <v>0.94909363985061646</v>
      </c>
      <c r="H3846">
        <v>1.5248739160597324E-2</v>
      </c>
      <c r="I3846">
        <v>64.616199322040615</v>
      </c>
      <c r="J3846" s="6" t="s">
        <v>80</v>
      </c>
    </row>
    <row r="3847" spans="1:10" x14ac:dyDescent="0.25">
      <c r="A3847" s="5" t="str">
        <f t="shared" si="60"/>
        <v/>
      </c>
      <c r="B3847" t="s">
        <v>93</v>
      </c>
      <c r="C3847" t="s">
        <v>104</v>
      </c>
      <c r="D3847" s="8" t="s">
        <v>73</v>
      </c>
      <c r="E3847">
        <v>3</v>
      </c>
      <c r="F3847">
        <v>0.95974385738372803</v>
      </c>
      <c r="G3847">
        <v>0.97406607866287231</v>
      </c>
      <c r="H3847">
        <v>3.6439497023820877E-2</v>
      </c>
      <c r="I3847">
        <v>63.726567164179045</v>
      </c>
      <c r="J3847" s="6" t="s">
        <v>80</v>
      </c>
    </row>
    <row r="3848" spans="1:10" x14ac:dyDescent="0.25">
      <c r="A3848" s="5" t="str">
        <f t="shared" si="60"/>
        <v/>
      </c>
      <c r="B3848" t="s">
        <v>93</v>
      </c>
      <c r="C3848" t="s">
        <v>104</v>
      </c>
      <c r="D3848" s="8" t="s">
        <v>72</v>
      </c>
      <c r="E3848">
        <v>4</v>
      </c>
      <c r="F3848">
        <v>0.87732797861099243</v>
      </c>
      <c r="G3848">
        <v>0.87071043252944946</v>
      </c>
      <c r="H3848">
        <v>1.3389031402766705E-2</v>
      </c>
      <c r="I3848">
        <v>63.629818305083596</v>
      </c>
      <c r="J3848" s="6" t="s">
        <v>80</v>
      </c>
    </row>
    <row r="3849" spans="1:10" x14ac:dyDescent="0.25">
      <c r="A3849" s="5" t="str">
        <f t="shared" si="60"/>
        <v/>
      </c>
      <c r="B3849" t="s">
        <v>93</v>
      </c>
      <c r="C3849" t="s">
        <v>104</v>
      </c>
      <c r="D3849" s="8" t="s">
        <v>73</v>
      </c>
      <c r="E3849">
        <v>4</v>
      </c>
      <c r="F3849">
        <v>0.90888708829879761</v>
      </c>
      <c r="G3849">
        <v>0.9168965220451355</v>
      </c>
      <c r="H3849">
        <v>3.1589910387992859E-2</v>
      </c>
      <c r="I3849">
        <v>62.14849175176743</v>
      </c>
      <c r="J3849" s="6" t="s">
        <v>80</v>
      </c>
    </row>
    <row r="3850" spans="1:10" x14ac:dyDescent="0.25">
      <c r="A3850" s="5" t="str">
        <f t="shared" si="60"/>
        <v/>
      </c>
      <c r="B3850" t="s">
        <v>93</v>
      </c>
      <c r="C3850" t="s">
        <v>104</v>
      </c>
      <c r="D3850" s="8" t="s">
        <v>72</v>
      </c>
      <c r="E3850">
        <v>5</v>
      </c>
      <c r="F3850">
        <v>0.83828365802764893</v>
      </c>
      <c r="G3850">
        <v>0.83032244443893433</v>
      </c>
      <c r="H3850">
        <v>1.1783481575548649E-2</v>
      </c>
      <c r="I3850">
        <v>63.185334237288281</v>
      </c>
      <c r="J3850" s="6" t="s">
        <v>80</v>
      </c>
    </row>
    <row r="3851" spans="1:10" x14ac:dyDescent="0.25">
      <c r="A3851" s="5" t="str">
        <f t="shared" si="60"/>
        <v/>
      </c>
      <c r="B3851" t="s">
        <v>93</v>
      </c>
      <c r="C3851" t="s">
        <v>104</v>
      </c>
      <c r="D3851" s="8" t="s">
        <v>73</v>
      </c>
      <c r="E3851">
        <v>5</v>
      </c>
      <c r="F3851">
        <v>0.88252907991409302</v>
      </c>
      <c r="G3851">
        <v>0.85778206586837769</v>
      </c>
      <c r="H3851">
        <v>2.7161013334989548E-2</v>
      </c>
      <c r="I3851">
        <v>61.258452474468903</v>
      </c>
      <c r="J3851" s="6" t="s">
        <v>80</v>
      </c>
    </row>
    <row r="3852" spans="1:10" x14ac:dyDescent="0.25">
      <c r="A3852" s="5" t="str">
        <f t="shared" si="60"/>
        <v/>
      </c>
      <c r="B3852" t="s">
        <v>93</v>
      </c>
      <c r="C3852" t="s">
        <v>104</v>
      </c>
      <c r="D3852" s="8" t="s">
        <v>72</v>
      </c>
      <c r="E3852">
        <v>6</v>
      </c>
      <c r="F3852">
        <v>0.84018564224243164</v>
      </c>
      <c r="G3852">
        <v>0.84284800291061401</v>
      </c>
      <c r="H3852">
        <v>1.0601812973618507E-2</v>
      </c>
      <c r="I3852">
        <v>62.587623050848812</v>
      </c>
      <c r="J3852" s="6" t="s">
        <v>80</v>
      </c>
    </row>
    <row r="3853" spans="1:10" x14ac:dyDescent="0.25">
      <c r="A3853" s="5" t="str">
        <f t="shared" si="60"/>
        <v/>
      </c>
      <c r="B3853" t="s">
        <v>93</v>
      </c>
      <c r="C3853" t="s">
        <v>104</v>
      </c>
      <c r="D3853" s="8" t="s">
        <v>73</v>
      </c>
      <c r="E3853">
        <v>6</v>
      </c>
      <c r="F3853">
        <v>0.88443410396575928</v>
      </c>
      <c r="G3853">
        <v>0.86347562074661255</v>
      </c>
      <c r="H3853">
        <v>2.3969937115907669E-2</v>
      </c>
      <c r="I3853">
        <v>60.346307934013986</v>
      </c>
      <c r="J3853" s="6" t="s">
        <v>80</v>
      </c>
    </row>
    <row r="3854" spans="1:10" x14ac:dyDescent="0.25">
      <c r="A3854" s="5" t="str">
        <f t="shared" si="60"/>
        <v/>
      </c>
      <c r="B3854" t="s">
        <v>93</v>
      </c>
      <c r="C3854" t="s">
        <v>104</v>
      </c>
      <c r="D3854" s="8" t="s">
        <v>72</v>
      </c>
      <c r="E3854">
        <v>7</v>
      </c>
      <c r="F3854">
        <v>0.92318218946456909</v>
      </c>
      <c r="G3854">
        <v>0.90452629327774048</v>
      </c>
      <c r="H3854">
        <v>9.7022205591201782E-3</v>
      </c>
      <c r="I3854">
        <v>62.403650169490085</v>
      </c>
      <c r="J3854" s="6" t="s">
        <v>80</v>
      </c>
    </row>
    <row r="3855" spans="1:10" x14ac:dyDescent="0.25">
      <c r="A3855" s="5" t="str">
        <f t="shared" si="60"/>
        <v/>
      </c>
      <c r="B3855" t="s">
        <v>93</v>
      </c>
      <c r="C3855" t="s">
        <v>104</v>
      </c>
      <c r="D3855" s="8" t="s">
        <v>73</v>
      </c>
      <c r="E3855">
        <v>7</v>
      </c>
      <c r="F3855">
        <v>0.95589828491210938</v>
      </c>
      <c r="G3855">
        <v>0.96368074417114258</v>
      </c>
      <c r="H3855">
        <v>2.3578086867928505E-2</v>
      </c>
      <c r="I3855">
        <v>59.452065985859733</v>
      </c>
      <c r="J3855" s="6" t="s">
        <v>80</v>
      </c>
    </row>
    <row r="3856" spans="1:10" x14ac:dyDescent="0.25">
      <c r="A3856" s="5" t="str">
        <f t="shared" si="60"/>
        <v/>
      </c>
      <c r="B3856" t="s">
        <v>93</v>
      </c>
      <c r="C3856" t="s">
        <v>104</v>
      </c>
      <c r="D3856" s="8" t="s">
        <v>72</v>
      </c>
      <c r="E3856">
        <v>8</v>
      </c>
      <c r="F3856">
        <v>0.62265670299530029</v>
      </c>
      <c r="G3856">
        <v>0.590038001537323</v>
      </c>
      <c r="H3856">
        <v>1.0173792950809002E-2</v>
      </c>
      <c r="I3856">
        <v>63.930058305085034</v>
      </c>
      <c r="J3856" s="6" t="s">
        <v>80</v>
      </c>
    </row>
    <row r="3857" spans="1:10" x14ac:dyDescent="0.25">
      <c r="A3857" s="5" t="str">
        <f t="shared" si="60"/>
        <v/>
      </c>
      <c r="B3857" t="s">
        <v>93</v>
      </c>
      <c r="C3857" t="s">
        <v>104</v>
      </c>
      <c r="D3857" s="8" t="s">
        <v>73</v>
      </c>
      <c r="E3857">
        <v>8</v>
      </c>
      <c r="F3857">
        <v>0.75084406137466431</v>
      </c>
      <c r="G3857">
        <v>0.71404105424880981</v>
      </c>
      <c r="H3857">
        <v>2.5618994608521461E-2</v>
      </c>
      <c r="I3857">
        <v>60.958216810683389</v>
      </c>
      <c r="J3857" s="6" t="s">
        <v>80</v>
      </c>
    </row>
    <row r="3858" spans="1:10" x14ac:dyDescent="0.25">
      <c r="A3858" s="5" t="str">
        <f t="shared" si="60"/>
        <v/>
      </c>
      <c r="B3858" t="s">
        <v>93</v>
      </c>
      <c r="C3858" t="s">
        <v>104</v>
      </c>
      <c r="D3858" s="8" t="s">
        <v>73</v>
      </c>
      <c r="E3858">
        <v>9</v>
      </c>
      <c r="F3858">
        <v>5.5520735681056976E-2</v>
      </c>
      <c r="G3858">
        <v>1.1686536017805338E-3</v>
      </c>
      <c r="H3858">
        <v>2.7558017522096634E-2</v>
      </c>
      <c r="I3858">
        <v>66.171578947368047</v>
      </c>
      <c r="J3858" s="6" t="s">
        <v>80</v>
      </c>
    </row>
    <row r="3859" spans="1:10" x14ac:dyDescent="0.25">
      <c r="A3859" s="5" t="str">
        <f t="shared" si="60"/>
        <v/>
      </c>
      <c r="B3859" t="s">
        <v>93</v>
      </c>
      <c r="C3859" t="s">
        <v>104</v>
      </c>
      <c r="D3859" s="8" t="s">
        <v>72</v>
      </c>
      <c r="E3859">
        <v>9</v>
      </c>
      <c r="F3859">
        <v>-0.10122029483318329</v>
      </c>
      <c r="G3859">
        <v>-0.14556899666786194</v>
      </c>
      <c r="H3859">
        <v>1.2030372396111488E-2</v>
      </c>
      <c r="I3859">
        <v>69.906343050850879</v>
      </c>
      <c r="J3859" s="6" t="s">
        <v>80</v>
      </c>
    </row>
    <row r="3860" spans="1:10" x14ac:dyDescent="0.25">
      <c r="A3860" s="5" t="str">
        <f t="shared" si="60"/>
        <v/>
      </c>
      <c r="B3860" t="s">
        <v>93</v>
      </c>
      <c r="C3860" t="s">
        <v>104</v>
      </c>
      <c r="D3860" s="8" t="s">
        <v>72</v>
      </c>
      <c r="E3860">
        <v>10</v>
      </c>
      <c r="F3860">
        <v>-0.86688727140426636</v>
      </c>
      <c r="G3860">
        <v>-0.92918425798416138</v>
      </c>
      <c r="H3860">
        <v>1.406338345259428E-2</v>
      </c>
      <c r="I3860">
        <v>74.6790291525447</v>
      </c>
      <c r="J3860" s="6" t="s">
        <v>80</v>
      </c>
    </row>
    <row r="3861" spans="1:10" x14ac:dyDescent="0.25">
      <c r="A3861" s="5" t="str">
        <f t="shared" si="60"/>
        <v/>
      </c>
      <c r="B3861" t="s">
        <v>93</v>
      </c>
      <c r="C3861" t="s">
        <v>104</v>
      </c>
      <c r="D3861" s="8" t="s">
        <v>73</v>
      </c>
      <c r="E3861">
        <v>10</v>
      </c>
      <c r="F3861">
        <v>-0.75461274385452271</v>
      </c>
      <c r="G3861">
        <v>-0.77775090932846069</v>
      </c>
      <c r="H3861">
        <v>3.225380927324295E-2</v>
      </c>
      <c r="I3861">
        <v>72.840133542812922</v>
      </c>
      <c r="J3861" s="6" t="s">
        <v>80</v>
      </c>
    </row>
    <row r="3862" spans="1:10" x14ac:dyDescent="0.25">
      <c r="A3862" s="5" t="str">
        <f t="shared" si="60"/>
        <v/>
      </c>
      <c r="B3862" t="s">
        <v>93</v>
      </c>
      <c r="C3862" t="s">
        <v>104</v>
      </c>
      <c r="D3862" s="8" t="s">
        <v>73</v>
      </c>
      <c r="E3862">
        <v>11</v>
      </c>
      <c r="F3862">
        <v>-1.4059308767318726</v>
      </c>
      <c r="G3862">
        <v>-1.5123581886291504</v>
      </c>
      <c r="H3862">
        <v>3.7399429827928543E-2</v>
      </c>
      <c r="I3862">
        <v>79.601162608013041</v>
      </c>
      <c r="J3862" s="6" t="s">
        <v>80</v>
      </c>
    </row>
    <row r="3863" spans="1:10" x14ac:dyDescent="0.25">
      <c r="A3863" s="5" t="str">
        <f t="shared" si="60"/>
        <v/>
      </c>
      <c r="B3863" t="s">
        <v>93</v>
      </c>
      <c r="C3863" t="s">
        <v>104</v>
      </c>
      <c r="D3863" s="8" t="s">
        <v>72</v>
      </c>
      <c r="E3863">
        <v>11</v>
      </c>
      <c r="F3863">
        <v>-1.4951683282852173</v>
      </c>
      <c r="G3863">
        <v>-1.5656529664993286</v>
      </c>
      <c r="H3863">
        <v>1.4897274784743786E-2</v>
      </c>
      <c r="I3863">
        <v>79.367454915255209</v>
      </c>
      <c r="J3863" s="6" t="s">
        <v>80</v>
      </c>
    </row>
    <row r="3864" spans="1:10" x14ac:dyDescent="0.25">
      <c r="A3864" s="5" t="str">
        <f t="shared" si="60"/>
        <v/>
      </c>
      <c r="B3864" t="s">
        <v>93</v>
      </c>
      <c r="C3864" t="s">
        <v>104</v>
      </c>
      <c r="D3864" s="8" t="s">
        <v>72</v>
      </c>
      <c r="E3864">
        <v>12</v>
      </c>
      <c r="F3864">
        <v>-1.829654335975647</v>
      </c>
      <c r="G3864">
        <v>-1.9205281734466553</v>
      </c>
      <c r="H3864">
        <v>1.7285041511058807E-2</v>
      </c>
      <c r="I3864">
        <v>83.30777762711115</v>
      </c>
      <c r="J3864" s="6" t="s">
        <v>80</v>
      </c>
    </row>
    <row r="3865" spans="1:10" x14ac:dyDescent="0.25">
      <c r="A3865" s="5" t="str">
        <f t="shared" si="60"/>
        <v/>
      </c>
      <c r="B3865" t="s">
        <v>93</v>
      </c>
      <c r="C3865" t="s">
        <v>104</v>
      </c>
      <c r="D3865" s="8" t="s">
        <v>73</v>
      </c>
      <c r="E3865">
        <v>12</v>
      </c>
      <c r="F3865">
        <v>-1.7892551422119141</v>
      </c>
      <c r="G3865">
        <v>-1.9133780002593994</v>
      </c>
      <c r="H3865">
        <v>4.3495792895555496E-2</v>
      </c>
      <c r="I3865">
        <v>85.067949725058853</v>
      </c>
      <c r="J3865" s="6" t="s">
        <v>80</v>
      </c>
    </row>
    <row r="3866" spans="1:10" x14ac:dyDescent="0.25">
      <c r="A3866" s="5" t="str">
        <f t="shared" si="60"/>
        <v/>
      </c>
      <c r="B3866" t="s">
        <v>93</v>
      </c>
      <c r="C3866" t="s">
        <v>104</v>
      </c>
      <c r="D3866" s="8" t="s">
        <v>72</v>
      </c>
      <c r="E3866">
        <v>13</v>
      </c>
      <c r="F3866">
        <v>-1.8014535903930664</v>
      </c>
      <c r="G3866">
        <v>-1.885750412940979</v>
      </c>
      <c r="H3866">
        <v>1.9728371873497963E-2</v>
      </c>
      <c r="I3866">
        <v>86.163743728805613</v>
      </c>
      <c r="J3866" s="6" t="s">
        <v>80</v>
      </c>
    </row>
    <row r="3867" spans="1:10" x14ac:dyDescent="0.25">
      <c r="A3867" s="5" t="str">
        <f t="shared" si="60"/>
        <v/>
      </c>
      <c r="B3867" t="s">
        <v>93</v>
      </c>
      <c r="C3867" t="s">
        <v>104</v>
      </c>
      <c r="D3867" s="8" t="s">
        <v>73</v>
      </c>
      <c r="E3867">
        <v>13</v>
      </c>
      <c r="F3867">
        <v>-1.8050669431686401</v>
      </c>
      <c r="G3867">
        <v>-2.0228583812713623</v>
      </c>
      <c r="H3867">
        <v>4.8674054443836212E-2</v>
      </c>
      <c r="I3867">
        <v>87.683189316575294</v>
      </c>
      <c r="J3867" s="6" t="s">
        <v>80</v>
      </c>
    </row>
    <row r="3868" spans="1:10" x14ac:dyDescent="0.25">
      <c r="A3868" s="5" t="str">
        <f t="shared" si="60"/>
        <v/>
      </c>
      <c r="B3868" t="s">
        <v>93</v>
      </c>
      <c r="C3868" t="s">
        <v>104</v>
      </c>
      <c r="D3868" s="8" t="s">
        <v>73</v>
      </c>
      <c r="E3868">
        <v>14</v>
      </c>
      <c r="F3868">
        <v>-1.5004395246505737</v>
      </c>
      <c r="G3868">
        <v>-1.7405701875686646</v>
      </c>
      <c r="H3868">
        <v>5.3485050797462463E-2</v>
      </c>
      <c r="I3868">
        <v>89.396229379418628</v>
      </c>
      <c r="J3868" s="6" t="s">
        <v>80</v>
      </c>
    </row>
    <row r="3869" spans="1:10" x14ac:dyDescent="0.25">
      <c r="A3869" s="5" t="str">
        <f t="shared" si="60"/>
        <v/>
      </c>
      <c r="B3869" t="s">
        <v>93</v>
      </c>
      <c r="C3869" t="s">
        <v>104</v>
      </c>
      <c r="D3869" s="8" t="s">
        <v>72</v>
      </c>
      <c r="E3869">
        <v>14</v>
      </c>
      <c r="F3869">
        <v>-1.4844425916671753</v>
      </c>
      <c r="G3869">
        <v>-1.5478925704956055</v>
      </c>
      <c r="H3869">
        <v>2.2038625553250313E-2</v>
      </c>
      <c r="I3869">
        <v>87.406897627110411</v>
      </c>
      <c r="J3869" s="6" t="s">
        <v>80</v>
      </c>
    </row>
    <row r="3870" spans="1:10" x14ac:dyDescent="0.25">
      <c r="A3870" s="5" t="str">
        <f t="shared" si="60"/>
        <v/>
      </c>
      <c r="B3870" t="s">
        <v>93</v>
      </c>
      <c r="C3870" t="s">
        <v>104</v>
      </c>
      <c r="D3870" s="8" t="s">
        <v>72</v>
      </c>
      <c r="E3870">
        <v>15</v>
      </c>
      <c r="F3870">
        <v>-0.82590293884277344</v>
      </c>
      <c r="G3870">
        <v>-0.91111361980438232</v>
      </c>
      <c r="H3870">
        <v>2.3249093443155289E-2</v>
      </c>
      <c r="I3870">
        <v>88.920805423733214</v>
      </c>
      <c r="J3870" s="6" t="s">
        <v>80</v>
      </c>
    </row>
    <row r="3871" spans="1:10" x14ac:dyDescent="0.25">
      <c r="A3871" s="5" t="str">
        <f t="shared" si="60"/>
        <v/>
      </c>
      <c r="B3871" t="s">
        <v>93</v>
      </c>
      <c r="C3871" t="s">
        <v>104</v>
      </c>
      <c r="D3871" s="8" t="s">
        <v>73</v>
      </c>
      <c r="E3871">
        <v>15</v>
      </c>
      <c r="F3871">
        <v>-0.86574649810791016</v>
      </c>
      <c r="G3871">
        <v>-1.0758401155471802</v>
      </c>
      <c r="H3871">
        <v>5.5174872279167175E-2</v>
      </c>
      <c r="I3871">
        <v>90.904241948155303</v>
      </c>
      <c r="J3871" s="6" t="s">
        <v>80</v>
      </c>
    </row>
    <row r="3872" spans="1:10" x14ac:dyDescent="0.25">
      <c r="A3872" s="5" t="str">
        <f t="shared" si="60"/>
        <v/>
      </c>
      <c r="B3872" t="s">
        <v>93</v>
      </c>
      <c r="C3872" t="s">
        <v>104</v>
      </c>
      <c r="D3872" s="8" t="s">
        <v>73</v>
      </c>
      <c r="E3872">
        <v>16</v>
      </c>
      <c r="F3872">
        <v>0.10020747035741806</v>
      </c>
      <c r="G3872">
        <v>-5.782361701130867E-2</v>
      </c>
      <c r="H3872">
        <v>5.7934783399105072E-2</v>
      </c>
      <c r="I3872">
        <v>92.315946582875213</v>
      </c>
      <c r="J3872" s="6" t="s">
        <v>80</v>
      </c>
    </row>
    <row r="3873" spans="1:10" x14ac:dyDescent="0.25">
      <c r="A3873" s="5" t="str">
        <f t="shared" si="60"/>
        <v/>
      </c>
      <c r="B3873" t="s">
        <v>93</v>
      </c>
      <c r="C3873" t="s">
        <v>104</v>
      </c>
      <c r="D3873" s="8" t="s">
        <v>72</v>
      </c>
      <c r="E3873">
        <v>16</v>
      </c>
      <c r="F3873">
        <v>0.14228226244449615</v>
      </c>
      <c r="G3873">
        <v>5.5045969784259796E-2</v>
      </c>
      <c r="H3873">
        <v>2.4216143414378166E-2</v>
      </c>
      <c r="I3873">
        <v>89.662001355933171</v>
      </c>
      <c r="J3873" s="6" t="s">
        <v>80</v>
      </c>
    </row>
    <row r="3874" spans="1:10" x14ac:dyDescent="0.25">
      <c r="A3874" s="5" t="str">
        <f t="shared" si="60"/>
        <v/>
      </c>
      <c r="B3874" t="s">
        <v>93</v>
      </c>
      <c r="C3874" t="s">
        <v>104</v>
      </c>
      <c r="D3874" s="8" t="s">
        <v>73</v>
      </c>
      <c r="E3874">
        <v>17</v>
      </c>
      <c r="F3874">
        <v>1.1656794548034668</v>
      </c>
      <c r="G3874">
        <v>1.0590513944625854</v>
      </c>
      <c r="H3874">
        <v>5.8530081063508987E-2</v>
      </c>
      <c r="I3874">
        <v>92.368169677925437</v>
      </c>
      <c r="J3874" s="6" t="s">
        <v>80</v>
      </c>
    </row>
    <row r="3875" spans="1:10" x14ac:dyDescent="0.25">
      <c r="A3875" s="5" t="str">
        <f t="shared" si="60"/>
        <v/>
      </c>
      <c r="B3875" t="s">
        <v>93</v>
      </c>
      <c r="C3875" t="s">
        <v>104</v>
      </c>
      <c r="D3875" s="8" t="s">
        <v>72</v>
      </c>
      <c r="E3875">
        <v>17</v>
      </c>
      <c r="F3875">
        <v>1.1412270069122314</v>
      </c>
      <c r="G3875">
        <v>1.0859789848327637</v>
      </c>
      <c r="H3875">
        <v>2.4478601291775703E-2</v>
      </c>
      <c r="I3875">
        <v>90.560004067795091</v>
      </c>
      <c r="J3875" s="6" t="s">
        <v>80</v>
      </c>
    </row>
    <row r="3876" spans="1:10" x14ac:dyDescent="0.25">
      <c r="A3876" s="5" t="str">
        <f t="shared" si="60"/>
        <v/>
      </c>
      <c r="B3876" t="s">
        <v>93</v>
      </c>
      <c r="C3876" t="s">
        <v>104</v>
      </c>
      <c r="D3876" s="8" t="s">
        <v>72</v>
      </c>
      <c r="E3876">
        <v>18</v>
      </c>
      <c r="F3876">
        <v>2.0491783618927002</v>
      </c>
      <c r="G3876">
        <v>1.112384557723999</v>
      </c>
      <c r="H3876">
        <v>2.4163383990526199E-2</v>
      </c>
      <c r="I3876">
        <v>89.363505084746663</v>
      </c>
      <c r="J3876" s="6" t="s">
        <v>80</v>
      </c>
    </row>
    <row r="3877" spans="1:10" x14ac:dyDescent="0.25">
      <c r="A3877" s="5" t="str">
        <f t="shared" si="60"/>
        <v/>
      </c>
      <c r="B3877" t="s">
        <v>93</v>
      </c>
      <c r="C3877" t="s">
        <v>104</v>
      </c>
      <c r="D3877" s="8" t="s">
        <v>73</v>
      </c>
      <c r="E3877">
        <v>18</v>
      </c>
      <c r="F3877">
        <v>2.1019017696380615</v>
      </c>
      <c r="G3877">
        <v>2.0981690883636475</v>
      </c>
      <c r="H3877">
        <v>5.8914694935083389E-2</v>
      </c>
      <c r="I3877">
        <v>90.823369992144563</v>
      </c>
      <c r="J3877" s="6" t="s">
        <v>80</v>
      </c>
    </row>
    <row r="3878" spans="1:10" x14ac:dyDescent="0.25">
      <c r="A3878" s="5" t="str">
        <f t="shared" si="60"/>
        <v/>
      </c>
      <c r="B3878" t="s">
        <v>93</v>
      </c>
      <c r="C3878" t="s">
        <v>104</v>
      </c>
      <c r="D3878" s="8" t="s">
        <v>72</v>
      </c>
      <c r="E3878">
        <v>19</v>
      </c>
      <c r="F3878">
        <v>2.5379409790039063</v>
      </c>
      <c r="G3878">
        <v>2.0165805816650391</v>
      </c>
      <c r="H3878">
        <v>2.4191306903958321E-2</v>
      </c>
      <c r="I3878">
        <v>87.600812203397439</v>
      </c>
      <c r="J3878" s="6" t="s">
        <v>80</v>
      </c>
    </row>
    <row r="3879" spans="1:10" x14ac:dyDescent="0.25">
      <c r="A3879" s="5" t="str">
        <f t="shared" si="60"/>
        <v/>
      </c>
      <c r="B3879" t="s">
        <v>93</v>
      </c>
      <c r="C3879" t="s">
        <v>104</v>
      </c>
      <c r="D3879" s="8" t="s">
        <v>73</v>
      </c>
      <c r="E3879">
        <v>19</v>
      </c>
      <c r="F3879">
        <v>2.6411359310150146</v>
      </c>
      <c r="G3879">
        <v>1.8098819255828857</v>
      </c>
      <c r="H3879">
        <v>5.9387557208538055E-2</v>
      </c>
      <c r="I3879">
        <v>85.950557737626809</v>
      </c>
      <c r="J3879" s="6" t="s">
        <v>80</v>
      </c>
    </row>
    <row r="3880" spans="1:10" x14ac:dyDescent="0.25">
      <c r="A3880" s="5" t="str">
        <f t="shared" si="60"/>
        <v/>
      </c>
      <c r="B3880" t="s">
        <v>93</v>
      </c>
      <c r="C3880" t="s">
        <v>104</v>
      </c>
      <c r="D3880" s="8" t="s">
        <v>73</v>
      </c>
      <c r="E3880">
        <v>20</v>
      </c>
      <c r="F3880">
        <v>2.6811110973358154</v>
      </c>
      <c r="G3880">
        <v>2.2161915302276611</v>
      </c>
      <c r="H3880">
        <v>5.5763818323612213E-2</v>
      </c>
      <c r="I3880">
        <v>82.32218381775354</v>
      </c>
      <c r="J3880" s="6" t="s">
        <v>80</v>
      </c>
    </row>
    <row r="3881" spans="1:10" x14ac:dyDescent="0.25">
      <c r="A3881" s="5" t="str">
        <f t="shared" si="60"/>
        <v/>
      </c>
      <c r="B3881" t="s">
        <v>93</v>
      </c>
      <c r="C3881" t="s">
        <v>104</v>
      </c>
      <c r="D3881" s="8" t="s">
        <v>72</v>
      </c>
      <c r="E3881">
        <v>20</v>
      </c>
      <c r="F3881">
        <v>2.5628328323364258</v>
      </c>
      <c r="G3881">
        <v>2.2153713703155518</v>
      </c>
      <c r="H3881">
        <v>2.2953279316425323E-2</v>
      </c>
      <c r="I3881">
        <v>82.130222372886763</v>
      </c>
      <c r="J3881" s="6" t="s">
        <v>80</v>
      </c>
    </row>
    <row r="3882" spans="1:10" x14ac:dyDescent="0.25">
      <c r="A3882" s="5" t="str">
        <f t="shared" si="60"/>
        <v/>
      </c>
      <c r="B3882" t="s">
        <v>93</v>
      </c>
      <c r="C3882" t="s">
        <v>104</v>
      </c>
      <c r="D3882" s="8" t="s">
        <v>73</v>
      </c>
      <c r="E3882">
        <v>21</v>
      </c>
      <c r="F3882">
        <v>2.578974723815918</v>
      </c>
      <c r="G3882">
        <v>3.1668343544006348</v>
      </c>
      <c r="H3882">
        <v>5.4591506719589233E-2</v>
      </c>
      <c r="I3882">
        <v>80.397007069914793</v>
      </c>
      <c r="J3882" s="6" t="s">
        <v>80</v>
      </c>
    </row>
    <row r="3883" spans="1:10" x14ac:dyDescent="0.25">
      <c r="A3883" s="5" t="str">
        <f t="shared" si="60"/>
        <v/>
      </c>
      <c r="B3883" t="s">
        <v>93</v>
      </c>
      <c r="C3883" t="s">
        <v>104</v>
      </c>
      <c r="D3883" s="8" t="s">
        <v>72</v>
      </c>
      <c r="E3883">
        <v>21</v>
      </c>
      <c r="F3883">
        <v>2.4261484146118164</v>
      </c>
      <c r="G3883">
        <v>3.0736231803894043</v>
      </c>
      <c r="H3883">
        <v>2.2243710234761238E-2</v>
      </c>
      <c r="I3883">
        <v>76.443280000007604</v>
      </c>
      <c r="J3883" s="6" t="s">
        <v>80</v>
      </c>
    </row>
    <row r="3884" spans="1:10" x14ac:dyDescent="0.25">
      <c r="A3884" s="5" t="str">
        <f t="shared" si="60"/>
        <v/>
      </c>
      <c r="B3884" t="s">
        <v>93</v>
      </c>
      <c r="C3884" t="s">
        <v>104</v>
      </c>
      <c r="D3884" s="8" t="s">
        <v>72</v>
      </c>
      <c r="E3884">
        <v>22</v>
      </c>
      <c r="F3884">
        <v>2.238656759262085</v>
      </c>
      <c r="G3884">
        <v>2.4342012405395508</v>
      </c>
      <c r="H3884">
        <v>2.1275898441672325E-2</v>
      </c>
      <c r="I3884">
        <v>74.627646101692093</v>
      </c>
      <c r="J3884" s="6" t="s">
        <v>80</v>
      </c>
    </row>
    <row r="3885" spans="1:10" x14ac:dyDescent="0.25">
      <c r="A3885" s="5" t="str">
        <f t="shared" si="60"/>
        <v/>
      </c>
      <c r="B3885" t="s">
        <v>93</v>
      </c>
      <c r="C3885" t="s">
        <v>104</v>
      </c>
      <c r="D3885" s="8" t="s">
        <v>73</v>
      </c>
      <c r="E3885">
        <v>22</v>
      </c>
      <c r="F3885">
        <v>2.3067827224731445</v>
      </c>
      <c r="G3885">
        <v>2.3769080638885498</v>
      </c>
      <c r="H3885">
        <v>5.1443610340356827E-2</v>
      </c>
      <c r="I3885">
        <v>78.658978790259411</v>
      </c>
      <c r="J3885" s="6" t="s">
        <v>80</v>
      </c>
    </row>
    <row r="3886" spans="1:10" x14ac:dyDescent="0.25">
      <c r="A3886" s="5" t="str">
        <f t="shared" si="60"/>
        <v/>
      </c>
      <c r="B3886" t="s">
        <v>93</v>
      </c>
      <c r="C3886" t="s">
        <v>104</v>
      </c>
      <c r="D3886" s="8" t="s">
        <v>73</v>
      </c>
      <c r="E3886">
        <v>23</v>
      </c>
      <c r="F3886">
        <v>1.9357779026031494</v>
      </c>
      <c r="G3886">
        <v>2.0805411338806152</v>
      </c>
      <c r="H3886">
        <v>5.2390728145837784E-2</v>
      </c>
      <c r="I3886">
        <v>74.58582875098223</v>
      </c>
      <c r="J3886" s="6" t="s">
        <v>80</v>
      </c>
    </row>
    <row r="3887" spans="1:10" x14ac:dyDescent="0.25">
      <c r="A3887" s="5" t="str">
        <f t="shared" si="60"/>
        <v/>
      </c>
      <c r="B3887" t="s">
        <v>93</v>
      </c>
      <c r="C3887" t="s">
        <v>104</v>
      </c>
      <c r="D3887" s="8" t="s">
        <v>72</v>
      </c>
      <c r="E3887">
        <v>23</v>
      </c>
      <c r="F3887">
        <v>2.0325460433959961</v>
      </c>
      <c r="G3887">
        <v>2.115471363067627</v>
      </c>
      <c r="H3887">
        <v>2.175813727080822E-2</v>
      </c>
      <c r="I3887">
        <v>73.385496949145448</v>
      </c>
      <c r="J3887" s="6" t="s">
        <v>80</v>
      </c>
    </row>
    <row r="3888" spans="1:10" x14ac:dyDescent="0.25">
      <c r="A3888" s="5" t="str">
        <f t="shared" si="60"/>
        <v/>
      </c>
      <c r="B3888" t="s">
        <v>93</v>
      </c>
      <c r="C3888" t="s">
        <v>104</v>
      </c>
      <c r="D3888" s="8" t="s">
        <v>73</v>
      </c>
      <c r="E3888">
        <v>24</v>
      </c>
      <c r="F3888">
        <v>1.633182168006897</v>
      </c>
      <c r="G3888">
        <v>1.7122094631195068</v>
      </c>
      <c r="H3888">
        <v>4.8563122749328613E-2</v>
      </c>
      <c r="I3888">
        <v>72.235962293793591</v>
      </c>
      <c r="J3888" s="6" t="s">
        <v>80</v>
      </c>
    </row>
    <row r="3889" spans="1:10" x14ac:dyDescent="0.25">
      <c r="A3889" s="5" t="str">
        <f t="shared" si="60"/>
        <v/>
      </c>
      <c r="B3889" t="s">
        <v>93</v>
      </c>
      <c r="C3889" t="s">
        <v>104</v>
      </c>
      <c r="D3889" s="8" t="s">
        <v>72</v>
      </c>
      <c r="E3889">
        <v>24</v>
      </c>
      <c r="F3889">
        <v>1.7193809747695923</v>
      </c>
      <c r="G3889">
        <v>1.7565926313400269</v>
      </c>
      <c r="H3889">
        <v>2.059069462120533E-2</v>
      </c>
      <c r="I3889">
        <v>72.490376949142444</v>
      </c>
      <c r="J3889" s="6" t="s">
        <v>80</v>
      </c>
    </row>
    <row r="3890" spans="1:10" x14ac:dyDescent="0.25">
      <c r="A3890" s="5" t="str">
        <f t="shared" si="60"/>
        <v/>
      </c>
      <c r="B3890" t="s">
        <v>93</v>
      </c>
      <c r="C3890" t="s">
        <v>104</v>
      </c>
      <c r="D3890" s="8" t="s">
        <v>75</v>
      </c>
      <c r="E3890">
        <v>1</v>
      </c>
      <c r="F3890">
        <v>1.5287500619888306</v>
      </c>
      <c r="G3890">
        <v>1.4884029626846313</v>
      </c>
      <c r="H3890">
        <v>2.9582345858216286E-2</v>
      </c>
      <c r="I3890">
        <v>70.232806491888866</v>
      </c>
      <c r="J3890" s="6" t="s">
        <v>80</v>
      </c>
    </row>
    <row r="3891" spans="1:10" x14ac:dyDescent="0.25">
      <c r="A3891" s="5" t="str">
        <f t="shared" si="60"/>
        <v/>
      </c>
      <c r="B3891" t="s">
        <v>93</v>
      </c>
      <c r="C3891" t="s">
        <v>104</v>
      </c>
      <c r="D3891" s="8" t="s">
        <v>74</v>
      </c>
      <c r="E3891">
        <v>1</v>
      </c>
      <c r="F3891">
        <v>1.4473795890808105</v>
      </c>
      <c r="G3891">
        <v>1.4620026350021362</v>
      </c>
      <c r="H3891">
        <v>2.2979108616709709E-2</v>
      </c>
      <c r="I3891">
        <v>72.513684890230834</v>
      </c>
      <c r="J3891" s="6" t="s">
        <v>80</v>
      </c>
    </row>
    <row r="3892" spans="1:10" x14ac:dyDescent="0.25">
      <c r="A3892" s="5" t="str">
        <f t="shared" si="60"/>
        <v/>
      </c>
      <c r="B3892" t="s">
        <v>93</v>
      </c>
      <c r="C3892" t="s">
        <v>104</v>
      </c>
      <c r="D3892" s="8" t="s">
        <v>75</v>
      </c>
      <c r="E3892">
        <v>2</v>
      </c>
      <c r="F3892">
        <v>1.3176846504211426</v>
      </c>
      <c r="G3892">
        <v>1.2461448907852173</v>
      </c>
      <c r="H3892">
        <v>2.7993237599730492E-2</v>
      </c>
      <c r="I3892">
        <v>69.274182272163728</v>
      </c>
      <c r="J3892" s="6" t="s">
        <v>80</v>
      </c>
    </row>
    <row r="3893" spans="1:10" x14ac:dyDescent="0.25">
      <c r="A3893" s="5" t="str">
        <f t="shared" si="60"/>
        <v/>
      </c>
      <c r="B3893" t="s">
        <v>93</v>
      </c>
      <c r="C3893" t="s">
        <v>104</v>
      </c>
      <c r="D3893" s="8" t="s">
        <v>74</v>
      </c>
      <c r="E3893">
        <v>2</v>
      </c>
      <c r="F3893">
        <v>1.2425504922866821</v>
      </c>
      <c r="G3893">
        <v>1.2181518077850342</v>
      </c>
      <c r="H3893">
        <v>2.0470665767788887E-2</v>
      </c>
      <c r="I3893">
        <v>70.744360740424597</v>
      </c>
      <c r="J3893" s="6" t="s">
        <v>80</v>
      </c>
    </row>
    <row r="3894" spans="1:10" x14ac:dyDescent="0.25">
      <c r="A3894" s="5" t="str">
        <f t="shared" si="60"/>
        <v/>
      </c>
      <c r="B3894" t="s">
        <v>93</v>
      </c>
      <c r="C3894" t="s">
        <v>104</v>
      </c>
      <c r="D3894" s="8" t="s">
        <v>75</v>
      </c>
      <c r="E3894">
        <v>3</v>
      </c>
      <c r="F3894">
        <v>1.1667513847351074</v>
      </c>
      <c r="G3894">
        <v>1.0884909629821777</v>
      </c>
      <c r="H3894">
        <v>2.5469101965427399E-2</v>
      </c>
      <c r="I3894">
        <v>68.072808988761921</v>
      </c>
      <c r="J3894" s="6" t="s">
        <v>80</v>
      </c>
    </row>
    <row r="3895" spans="1:10" x14ac:dyDescent="0.25">
      <c r="A3895" s="5" t="str">
        <f t="shared" si="60"/>
        <v/>
      </c>
      <c r="B3895" t="s">
        <v>93</v>
      </c>
      <c r="C3895" t="s">
        <v>104</v>
      </c>
      <c r="D3895" s="8" t="s">
        <v>74</v>
      </c>
      <c r="E3895">
        <v>3</v>
      </c>
      <c r="F3895">
        <v>1.1144770383834839</v>
      </c>
      <c r="G3895">
        <v>1.0534062385559082</v>
      </c>
      <c r="H3895">
        <v>1.7328901216387749E-2</v>
      </c>
      <c r="I3895">
        <v>69.072836848905553</v>
      </c>
      <c r="J3895" s="6" t="s">
        <v>80</v>
      </c>
    </row>
    <row r="3896" spans="1:10" x14ac:dyDescent="0.25">
      <c r="A3896" s="5" t="str">
        <f t="shared" si="60"/>
        <v/>
      </c>
      <c r="B3896" t="s">
        <v>93</v>
      </c>
      <c r="C3896" t="s">
        <v>104</v>
      </c>
      <c r="D3896" s="8" t="s">
        <v>75</v>
      </c>
      <c r="E3896">
        <v>4</v>
      </c>
      <c r="F3896">
        <v>1.0317932367324829</v>
      </c>
      <c r="G3896">
        <v>0.96242332458496094</v>
      </c>
      <c r="H3896">
        <v>2.2626498714089394E-2</v>
      </c>
      <c r="I3896">
        <v>67.221405742818547</v>
      </c>
      <c r="J3896" s="6" t="s">
        <v>80</v>
      </c>
    </row>
    <row r="3897" spans="1:10" x14ac:dyDescent="0.25">
      <c r="A3897" s="5" t="str">
        <f t="shared" si="60"/>
        <v/>
      </c>
      <c r="B3897" t="s">
        <v>93</v>
      </c>
      <c r="C3897" t="s">
        <v>104</v>
      </c>
      <c r="D3897" s="8" t="s">
        <v>74</v>
      </c>
      <c r="E3897">
        <v>4</v>
      </c>
      <c r="F3897">
        <v>0.98342186212539673</v>
      </c>
      <c r="G3897">
        <v>0.95624572038650513</v>
      </c>
      <c r="H3897">
        <v>1.5059574507176876E-2</v>
      </c>
      <c r="I3897">
        <v>67.957916487300238</v>
      </c>
      <c r="J3897" s="6" t="s">
        <v>80</v>
      </c>
    </row>
    <row r="3898" spans="1:10" x14ac:dyDescent="0.25">
      <c r="A3898" s="5" t="str">
        <f t="shared" si="60"/>
        <v/>
      </c>
      <c r="B3898" t="s">
        <v>93</v>
      </c>
      <c r="C3898" t="s">
        <v>104</v>
      </c>
      <c r="D3898" s="8" t="s">
        <v>75</v>
      </c>
      <c r="E3898">
        <v>5</v>
      </c>
      <c r="F3898">
        <v>0.94100254774093628</v>
      </c>
      <c r="G3898">
        <v>0.86964654922485352</v>
      </c>
      <c r="H3898">
        <v>1.9380271434783936E-2</v>
      </c>
      <c r="I3898">
        <v>66.460803995007836</v>
      </c>
      <c r="J3898" s="6" t="s">
        <v>80</v>
      </c>
    </row>
    <row r="3899" spans="1:10" x14ac:dyDescent="0.25">
      <c r="A3899" s="5" t="str">
        <f t="shared" si="60"/>
        <v/>
      </c>
      <c r="B3899" t="s">
        <v>93</v>
      </c>
      <c r="C3899" t="s">
        <v>104</v>
      </c>
      <c r="D3899" s="8" t="s">
        <v>74</v>
      </c>
      <c r="E3899">
        <v>5</v>
      </c>
      <c r="F3899">
        <v>0.91854792833328247</v>
      </c>
      <c r="G3899">
        <v>0.9036027193069458</v>
      </c>
      <c r="H3899">
        <v>1.3168856501579285E-2</v>
      </c>
      <c r="I3899">
        <v>66.391504520021158</v>
      </c>
      <c r="J3899" s="6" t="s">
        <v>80</v>
      </c>
    </row>
    <row r="3900" spans="1:10" x14ac:dyDescent="0.25">
      <c r="A3900" s="5" t="str">
        <f t="shared" si="60"/>
        <v/>
      </c>
      <c r="B3900" t="s">
        <v>93</v>
      </c>
      <c r="C3900" t="s">
        <v>104</v>
      </c>
      <c r="D3900" s="8" t="s">
        <v>74</v>
      </c>
      <c r="E3900">
        <v>6</v>
      </c>
      <c r="F3900">
        <v>0.91145908832550049</v>
      </c>
      <c r="G3900">
        <v>0.91112273931503296</v>
      </c>
      <c r="H3900">
        <v>1.2174107134342194E-2</v>
      </c>
      <c r="I3900">
        <v>65.830669393025531</v>
      </c>
      <c r="J3900" s="6" t="s">
        <v>80</v>
      </c>
    </row>
    <row r="3901" spans="1:10" x14ac:dyDescent="0.25">
      <c r="A3901" s="5" t="str">
        <f t="shared" si="60"/>
        <v/>
      </c>
      <c r="B3901" t="s">
        <v>93</v>
      </c>
      <c r="C3901" t="s">
        <v>104</v>
      </c>
      <c r="D3901" s="8" t="s">
        <v>75</v>
      </c>
      <c r="E3901">
        <v>6</v>
      </c>
      <c r="F3901">
        <v>0.88832908868789673</v>
      </c>
      <c r="G3901">
        <v>0.86488974094390869</v>
      </c>
      <c r="H3901">
        <v>1.5743657946586609E-2</v>
      </c>
      <c r="I3901">
        <v>66.094813982520265</v>
      </c>
      <c r="J3901" s="6" t="s">
        <v>80</v>
      </c>
    </row>
    <row r="3902" spans="1:10" x14ac:dyDescent="0.25">
      <c r="A3902" s="5" t="str">
        <f t="shared" si="60"/>
        <v/>
      </c>
      <c r="B3902" t="s">
        <v>93</v>
      </c>
      <c r="C3902" t="s">
        <v>104</v>
      </c>
      <c r="D3902" s="8" t="s">
        <v>75</v>
      </c>
      <c r="E3902">
        <v>7</v>
      </c>
      <c r="F3902">
        <v>0.97058850526809692</v>
      </c>
      <c r="G3902">
        <v>0.94495683908462524</v>
      </c>
      <c r="H3902">
        <v>1.4659944921731949E-2</v>
      </c>
      <c r="I3902">
        <v>65.923295880150448</v>
      </c>
      <c r="J3902" s="6" t="s">
        <v>80</v>
      </c>
    </row>
    <row r="3903" spans="1:10" x14ac:dyDescent="0.25">
      <c r="A3903" s="5" t="str">
        <f t="shared" si="60"/>
        <v/>
      </c>
      <c r="B3903" t="s">
        <v>93</v>
      </c>
      <c r="C3903" t="s">
        <v>104</v>
      </c>
      <c r="D3903" s="8" t="s">
        <v>74</v>
      </c>
      <c r="E3903">
        <v>7</v>
      </c>
      <c r="F3903">
        <v>0.98971748352050781</v>
      </c>
      <c r="G3903">
        <v>0.95983892679214478</v>
      </c>
      <c r="H3903">
        <v>1.2068307958543301E-2</v>
      </c>
      <c r="I3903">
        <v>65.150736117090631</v>
      </c>
      <c r="J3903" s="6" t="s">
        <v>80</v>
      </c>
    </row>
    <row r="3904" spans="1:10" x14ac:dyDescent="0.25">
      <c r="A3904" s="5" t="str">
        <f t="shared" si="60"/>
        <v/>
      </c>
      <c r="B3904" t="s">
        <v>93</v>
      </c>
      <c r="C3904" t="s">
        <v>104</v>
      </c>
      <c r="D3904" s="8" t="s">
        <v>74</v>
      </c>
      <c r="E3904">
        <v>8</v>
      </c>
      <c r="F3904">
        <v>0.75606292486190796</v>
      </c>
      <c r="G3904">
        <v>0.70922756195068359</v>
      </c>
      <c r="H3904">
        <v>1.4197978191077709E-2</v>
      </c>
      <c r="I3904">
        <v>67.236209642703088</v>
      </c>
      <c r="J3904" s="6" t="s">
        <v>80</v>
      </c>
    </row>
    <row r="3905" spans="1:10" x14ac:dyDescent="0.25">
      <c r="A3905" s="5" t="str">
        <f t="shared" si="60"/>
        <v/>
      </c>
      <c r="B3905" t="s">
        <v>93</v>
      </c>
      <c r="C3905" t="s">
        <v>104</v>
      </c>
      <c r="D3905" s="8" t="s">
        <v>75</v>
      </c>
      <c r="E3905">
        <v>8</v>
      </c>
      <c r="F3905">
        <v>0.84590965509414673</v>
      </c>
      <c r="G3905">
        <v>0.80405807495117188</v>
      </c>
      <c r="H3905">
        <v>1.5071121044456959E-2</v>
      </c>
      <c r="I3905">
        <v>66.900179775281615</v>
      </c>
      <c r="J3905" s="6" t="s">
        <v>80</v>
      </c>
    </row>
    <row r="3906" spans="1:10" x14ac:dyDescent="0.25">
      <c r="A3906" s="5" t="str">
        <f t="shared" ref="A3906:A3969" si="61">IF(AND(category = B3906, subcategory=C3906, reportdate = D3906), E3906, "")</f>
        <v/>
      </c>
      <c r="B3906" t="s">
        <v>93</v>
      </c>
      <c r="C3906" t="s">
        <v>104</v>
      </c>
      <c r="D3906" s="8" t="s">
        <v>75</v>
      </c>
      <c r="E3906">
        <v>9</v>
      </c>
      <c r="F3906">
        <v>0.28616815805435181</v>
      </c>
      <c r="G3906">
        <v>0.25592789053916931</v>
      </c>
      <c r="H3906">
        <v>1.6787339001893997E-2</v>
      </c>
      <c r="I3906">
        <v>69.436404494378792</v>
      </c>
      <c r="J3906" s="6" t="s">
        <v>80</v>
      </c>
    </row>
    <row r="3907" spans="1:10" x14ac:dyDescent="0.25">
      <c r="A3907" s="5" t="str">
        <f t="shared" si="61"/>
        <v/>
      </c>
      <c r="B3907" t="s">
        <v>93</v>
      </c>
      <c r="C3907" t="s">
        <v>104</v>
      </c>
      <c r="D3907" s="8" t="s">
        <v>74</v>
      </c>
      <c r="E3907">
        <v>9</v>
      </c>
      <c r="F3907">
        <v>0.19333064556121826</v>
      </c>
      <c r="G3907">
        <v>0.10996987670660019</v>
      </c>
      <c r="H3907">
        <v>1.6933120787143707E-2</v>
      </c>
      <c r="I3907">
        <v>69.970445544551623</v>
      </c>
      <c r="J3907" s="6" t="s">
        <v>80</v>
      </c>
    </row>
    <row r="3908" spans="1:10" x14ac:dyDescent="0.25">
      <c r="A3908" s="5" t="str">
        <f t="shared" si="61"/>
        <v/>
      </c>
      <c r="B3908" t="s">
        <v>93</v>
      </c>
      <c r="C3908" t="s">
        <v>104</v>
      </c>
      <c r="D3908" s="8" t="s">
        <v>75</v>
      </c>
      <c r="E3908">
        <v>10</v>
      </c>
      <c r="F3908">
        <v>-0.5512242317199707</v>
      </c>
      <c r="G3908">
        <v>-0.56047648191452026</v>
      </c>
      <c r="H3908">
        <v>1.8771268427371979E-2</v>
      </c>
      <c r="I3908">
        <v>73.554319600500563</v>
      </c>
      <c r="J3908" s="6" t="s">
        <v>80</v>
      </c>
    </row>
    <row r="3909" spans="1:10" x14ac:dyDescent="0.25">
      <c r="A3909" s="5" t="str">
        <f t="shared" si="61"/>
        <v/>
      </c>
      <c r="B3909" t="s">
        <v>93</v>
      </c>
      <c r="C3909" t="s">
        <v>104</v>
      </c>
      <c r="D3909" s="8" t="s">
        <v>74</v>
      </c>
      <c r="E3909">
        <v>10</v>
      </c>
      <c r="F3909">
        <v>-0.360809326171875</v>
      </c>
      <c r="G3909">
        <v>-0.49131375551223755</v>
      </c>
      <c r="H3909">
        <v>2.0746411755681038E-2</v>
      </c>
      <c r="I3909">
        <v>73.829700817907295</v>
      </c>
      <c r="J3909" s="6" t="s">
        <v>80</v>
      </c>
    </row>
    <row r="3910" spans="1:10" x14ac:dyDescent="0.25">
      <c r="A3910" s="5" t="str">
        <f t="shared" si="61"/>
        <v/>
      </c>
      <c r="B3910" t="s">
        <v>93</v>
      </c>
      <c r="C3910" t="s">
        <v>104</v>
      </c>
      <c r="D3910" s="8" t="s">
        <v>75</v>
      </c>
      <c r="E3910">
        <v>11</v>
      </c>
      <c r="F3910">
        <v>-1.2628327608108521</v>
      </c>
      <c r="G3910">
        <v>-1.3622367382049561</v>
      </c>
      <c r="H3910">
        <v>2.1621538326144218E-2</v>
      </c>
      <c r="I3910">
        <v>78.05707865168938</v>
      </c>
      <c r="J3910" s="6" t="s">
        <v>80</v>
      </c>
    </row>
    <row r="3911" spans="1:10" x14ac:dyDescent="0.25">
      <c r="A3911" s="5" t="str">
        <f t="shared" si="61"/>
        <v/>
      </c>
      <c r="B3911" t="s">
        <v>93</v>
      </c>
      <c r="C3911" t="s">
        <v>104</v>
      </c>
      <c r="D3911" s="8" t="s">
        <v>74</v>
      </c>
      <c r="E3911">
        <v>11</v>
      </c>
      <c r="F3911">
        <v>-0.95579016208648682</v>
      </c>
      <c r="G3911">
        <v>-1.0969583988189697</v>
      </c>
      <c r="H3911">
        <v>2.3346701636910439E-2</v>
      </c>
      <c r="I3911">
        <v>80.303874300475982</v>
      </c>
      <c r="J3911" s="6" t="s">
        <v>80</v>
      </c>
    </row>
    <row r="3912" spans="1:10" x14ac:dyDescent="0.25">
      <c r="A3912" s="5" t="str">
        <f t="shared" si="61"/>
        <v/>
      </c>
      <c r="B3912" t="s">
        <v>93</v>
      </c>
      <c r="C3912" t="s">
        <v>104</v>
      </c>
      <c r="D3912" s="8" t="s">
        <v>75</v>
      </c>
      <c r="E3912">
        <v>12</v>
      </c>
      <c r="F3912">
        <v>-1.5510984659194946</v>
      </c>
      <c r="G3912">
        <v>-1.7092230319976807</v>
      </c>
      <c r="H3912">
        <v>2.4544894695281982E-2</v>
      </c>
      <c r="I3912">
        <v>81.647565543070101</v>
      </c>
      <c r="J3912" s="6" t="s">
        <v>80</v>
      </c>
    </row>
    <row r="3913" spans="1:10" x14ac:dyDescent="0.25">
      <c r="A3913" s="5" t="str">
        <f t="shared" si="61"/>
        <v/>
      </c>
      <c r="B3913" t="s">
        <v>93</v>
      </c>
      <c r="C3913" t="s">
        <v>104</v>
      </c>
      <c r="D3913" s="8" t="s">
        <v>74</v>
      </c>
      <c r="E3913">
        <v>12</v>
      </c>
      <c r="F3913">
        <v>-1.0108484029769897</v>
      </c>
      <c r="G3913">
        <v>-1.1894956827163696</v>
      </c>
      <c r="H3913">
        <v>2.6418263092637062E-2</v>
      </c>
      <c r="I3913">
        <v>84.229207920788014</v>
      </c>
      <c r="J3913" s="6" t="s">
        <v>80</v>
      </c>
    </row>
    <row r="3914" spans="1:10" x14ac:dyDescent="0.25">
      <c r="A3914" s="5" t="str">
        <f t="shared" si="61"/>
        <v/>
      </c>
      <c r="B3914" t="s">
        <v>93</v>
      </c>
      <c r="C3914" t="s">
        <v>104</v>
      </c>
      <c r="D3914" s="8" t="s">
        <v>75</v>
      </c>
      <c r="E3914">
        <v>13</v>
      </c>
      <c r="F3914">
        <v>-1.3711119890213013</v>
      </c>
      <c r="G3914">
        <v>-1.5488901138305664</v>
      </c>
      <c r="H3914">
        <v>2.7735203504562378E-2</v>
      </c>
      <c r="I3914">
        <v>82.895580524348347</v>
      </c>
      <c r="J3914" s="6" t="s">
        <v>80</v>
      </c>
    </row>
    <row r="3915" spans="1:10" x14ac:dyDescent="0.25">
      <c r="A3915" s="5" t="str">
        <f t="shared" si="61"/>
        <v/>
      </c>
      <c r="B3915" t="s">
        <v>93</v>
      </c>
      <c r="C3915" t="s">
        <v>104</v>
      </c>
      <c r="D3915" s="8" t="s">
        <v>74</v>
      </c>
      <c r="E3915">
        <v>13</v>
      </c>
      <c r="F3915">
        <v>-1.2044259309768677</v>
      </c>
      <c r="G3915">
        <v>-1.3642665147781372</v>
      </c>
      <c r="H3915">
        <v>2.911003865301609E-2</v>
      </c>
      <c r="I3915">
        <v>87.543284545843875</v>
      </c>
      <c r="J3915" s="6" t="s">
        <v>80</v>
      </c>
    </row>
    <row r="3916" spans="1:10" x14ac:dyDescent="0.25">
      <c r="A3916" s="5" t="str">
        <f t="shared" si="61"/>
        <v/>
      </c>
      <c r="B3916" t="s">
        <v>93</v>
      </c>
      <c r="C3916" t="s">
        <v>104</v>
      </c>
      <c r="D3916" s="8" t="s">
        <v>74</v>
      </c>
      <c r="E3916">
        <v>14</v>
      </c>
      <c r="F3916">
        <v>-1.0112217664718628</v>
      </c>
      <c r="G3916">
        <v>-1.1664412021636963</v>
      </c>
      <c r="H3916">
        <v>3.0703477561473846E-2</v>
      </c>
      <c r="I3916">
        <v>90.078798966853782</v>
      </c>
      <c r="J3916" s="6" t="s">
        <v>80</v>
      </c>
    </row>
    <row r="3917" spans="1:10" x14ac:dyDescent="0.25">
      <c r="A3917" s="5" t="str">
        <f t="shared" si="61"/>
        <v/>
      </c>
      <c r="B3917" t="s">
        <v>93</v>
      </c>
      <c r="C3917" t="s">
        <v>104</v>
      </c>
      <c r="D3917" s="8" t="s">
        <v>75</v>
      </c>
      <c r="E3917">
        <v>14</v>
      </c>
      <c r="F3917">
        <v>-1.0304775238037109</v>
      </c>
      <c r="G3917">
        <v>-1.2241857051849365</v>
      </c>
      <c r="H3917">
        <v>2.9495030641555786E-2</v>
      </c>
      <c r="I3917">
        <v>82.009937578032876</v>
      </c>
      <c r="J3917" s="6" t="s">
        <v>80</v>
      </c>
    </row>
    <row r="3918" spans="1:10" x14ac:dyDescent="0.25">
      <c r="A3918" s="5" t="str">
        <f t="shared" si="61"/>
        <v/>
      </c>
      <c r="B3918" t="s">
        <v>93</v>
      </c>
      <c r="C3918" t="s">
        <v>104</v>
      </c>
      <c r="D3918" s="8" t="s">
        <v>75</v>
      </c>
      <c r="E3918">
        <v>15</v>
      </c>
      <c r="F3918">
        <v>-0.63497471809387207</v>
      </c>
      <c r="G3918">
        <v>-0.6738814115524292</v>
      </c>
      <c r="H3918">
        <v>3.0659973621368408E-2</v>
      </c>
      <c r="I3918">
        <v>82.040898876403958</v>
      </c>
      <c r="J3918" s="6" t="s">
        <v>80</v>
      </c>
    </row>
    <row r="3919" spans="1:10" x14ac:dyDescent="0.25">
      <c r="A3919" s="5" t="str">
        <f t="shared" si="61"/>
        <v/>
      </c>
      <c r="B3919" t="s">
        <v>93</v>
      </c>
      <c r="C3919" t="s">
        <v>104</v>
      </c>
      <c r="D3919" s="8" t="s">
        <v>74</v>
      </c>
      <c r="E3919">
        <v>15</v>
      </c>
      <c r="F3919">
        <v>-0.4035956859588623</v>
      </c>
      <c r="G3919">
        <v>-0.53442549705505371</v>
      </c>
      <c r="H3919">
        <v>3.1591888517141342E-2</v>
      </c>
      <c r="I3919">
        <v>90.287537666808717</v>
      </c>
      <c r="J3919" s="6" t="s">
        <v>80</v>
      </c>
    </row>
    <row r="3920" spans="1:10" x14ac:dyDescent="0.25">
      <c r="A3920" s="5" t="str">
        <f t="shared" si="61"/>
        <v/>
      </c>
      <c r="B3920" t="s">
        <v>93</v>
      </c>
      <c r="C3920" t="s">
        <v>104</v>
      </c>
      <c r="D3920" s="8" t="s">
        <v>74</v>
      </c>
      <c r="E3920">
        <v>16</v>
      </c>
      <c r="F3920">
        <v>0.56449043750762939</v>
      </c>
      <c r="G3920">
        <v>0.41147497296333313</v>
      </c>
      <c r="H3920">
        <v>3.2873120158910751E-2</v>
      </c>
      <c r="I3920">
        <v>89.392492466642167</v>
      </c>
      <c r="J3920" s="6" t="s">
        <v>80</v>
      </c>
    </row>
    <row r="3921" spans="1:10" x14ac:dyDescent="0.25">
      <c r="A3921" s="5" t="str">
        <f t="shared" si="61"/>
        <v/>
      </c>
      <c r="B3921" t="s">
        <v>93</v>
      </c>
      <c r="C3921" t="s">
        <v>104</v>
      </c>
      <c r="D3921" s="8" t="s">
        <v>75</v>
      </c>
      <c r="E3921">
        <v>16</v>
      </c>
      <c r="F3921">
        <v>4.2682185769081116E-2</v>
      </c>
      <c r="G3921">
        <v>8.5931949317455292E-2</v>
      </c>
      <c r="H3921">
        <v>3.1094660982489586E-2</v>
      </c>
      <c r="I3921">
        <v>82.143820224715967</v>
      </c>
      <c r="J3921" s="6" t="s">
        <v>80</v>
      </c>
    </row>
    <row r="3922" spans="1:10" x14ac:dyDescent="0.25">
      <c r="A3922" s="5" t="str">
        <f t="shared" si="61"/>
        <v/>
      </c>
      <c r="B3922" t="s">
        <v>93</v>
      </c>
      <c r="C3922" t="s">
        <v>104</v>
      </c>
      <c r="D3922" s="8" t="s">
        <v>75</v>
      </c>
      <c r="E3922">
        <v>17</v>
      </c>
      <c r="F3922">
        <v>1.0838466882705688</v>
      </c>
      <c r="G3922">
        <v>1.0315922498703003</v>
      </c>
      <c r="H3922">
        <v>3.1855180859565735E-2</v>
      </c>
      <c r="I3922">
        <v>81.683121098626273</v>
      </c>
      <c r="J3922" s="6" t="s">
        <v>80</v>
      </c>
    </row>
    <row r="3923" spans="1:10" x14ac:dyDescent="0.25">
      <c r="A3923" s="5" t="str">
        <f t="shared" si="61"/>
        <v/>
      </c>
      <c r="B3923" t="s">
        <v>93</v>
      </c>
      <c r="C3923" t="s">
        <v>104</v>
      </c>
      <c r="D3923" s="8" t="s">
        <v>74</v>
      </c>
      <c r="E3923">
        <v>17</v>
      </c>
      <c r="F3923">
        <v>1.48529052734375</v>
      </c>
      <c r="G3923">
        <v>1.3679218292236328</v>
      </c>
      <c r="H3923">
        <v>3.3156748861074448E-2</v>
      </c>
      <c r="I3923">
        <v>86.946736978049415</v>
      </c>
      <c r="J3923" s="6" t="s">
        <v>80</v>
      </c>
    </row>
    <row r="3924" spans="1:10" x14ac:dyDescent="0.25">
      <c r="A3924" s="5" t="str">
        <f t="shared" si="61"/>
        <v/>
      </c>
      <c r="B3924" t="s">
        <v>93</v>
      </c>
      <c r="C3924" t="s">
        <v>104</v>
      </c>
      <c r="D3924" s="8" t="s">
        <v>74</v>
      </c>
      <c r="E3924">
        <v>18</v>
      </c>
      <c r="F3924">
        <v>2.0575168132781982</v>
      </c>
      <c r="G3924">
        <v>1.962653636932373</v>
      </c>
      <c r="H3924">
        <v>3.2410066574811935E-2</v>
      </c>
      <c r="I3924">
        <v>82.317748600945606</v>
      </c>
      <c r="J3924" s="6" t="s">
        <v>80</v>
      </c>
    </row>
    <row r="3925" spans="1:10" x14ac:dyDescent="0.25">
      <c r="A3925" s="5" t="str">
        <f t="shared" si="61"/>
        <v/>
      </c>
      <c r="B3925" t="s">
        <v>93</v>
      </c>
      <c r="C3925" t="s">
        <v>104</v>
      </c>
      <c r="D3925" s="8" t="s">
        <v>75</v>
      </c>
      <c r="E3925">
        <v>18</v>
      </c>
      <c r="F3925">
        <v>1.7035802602767944</v>
      </c>
      <c r="G3925">
        <v>1.6156705617904663</v>
      </c>
      <c r="H3925">
        <v>3.1262055039405823E-2</v>
      </c>
      <c r="I3925">
        <v>78.448364544323809</v>
      </c>
      <c r="J3925" s="6" t="s">
        <v>80</v>
      </c>
    </row>
    <row r="3926" spans="1:10" x14ac:dyDescent="0.25">
      <c r="A3926" s="5" t="str">
        <f t="shared" si="61"/>
        <v/>
      </c>
      <c r="B3926" t="s">
        <v>93</v>
      </c>
      <c r="C3926" t="s">
        <v>104</v>
      </c>
      <c r="D3926" s="8" t="s">
        <v>75</v>
      </c>
      <c r="E3926">
        <v>19</v>
      </c>
      <c r="F3926">
        <v>2.1791870594024658</v>
      </c>
      <c r="G3926">
        <v>1.4542235136032104</v>
      </c>
      <c r="H3926">
        <v>3.1703770160675049E-2</v>
      </c>
      <c r="I3926">
        <v>76.209707865168525</v>
      </c>
      <c r="J3926" s="6" t="s">
        <v>80</v>
      </c>
    </row>
    <row r="3927" spans="1:10" x14ac:dyDescent="0.25">
      <c r="A3927" s="5" t="str">
        <f t="shared" si="61"/>
        <v/>
      </c>
      <c r="B3927" t="s">
        <v>93</v>
      </c>
      <c r="C3927" t="s">
        <v>104</v>
      </c>
      <c r="D3927" s="8" t="s">
        <v>74</v>
      </c>
      <c r="E3927">
        <v>19</v>
      </c>
      <c r="F3927">
        <v>2.3822057247161865</v>
      </c>
      <c r="G3927">
        <v>1.6025599241256714</v>
      </c>
      <c r="H3927">
        <v>3.1102444976568222E-2</v>
      </c>
      <c r="I3927">
        <v>77.626104175636215</v>
      </c>
      <c r="J3927" s="6" t="s">
        <v>80</v>
      </c>
    </row>
    <row r="3928" spans="1:10" x14ac:dyDescent="0.25">
      <c r="A3928" s="5" t="str">
        <f t="shared" si="61"/>
        <v/>
      </c>
      <c r="B3928" t="s">
        <v>93</v>
      </c>
      <c r="C3928" t="s">
        <v>104</v>
      </c>
      <c r="D3928" s="8" t="s">
        <v>74</v>
      </c>
      <c r="E3928">
        <v>20</v>
      </c>
      <c r="F3928">
        <v>2.3034012317657471</v>
      </c>
      <c r="G3928">
        <v>1.9114170074462891</v>
      </c>
      <c r="H3928">
        <v>2.9329165816307068E-2</v>
      </c>
      <c r="I3928">
        <v>73.424892380539887</v>
      </c>
      <c r="J3928" s="6" t="s">
        <v>80</v>
      </c>
    </row>
    <row r="3929" spans="1:10" x14ac:dyDescent="0.25">
      <c r="A3929" s="5" t="str">
        <f t="shared" si="61"/>
        <v/>
      </c>
      <c r="B3929" t="s">
        <v>93</v>
      </c>
      <c r="C3929" t="s">
        <v>104</v>
      </c>
      <c r="D3929" s="8" t="s">
        <v>75</v>
      </c>
      <c r="E3929">
        <v>20</v>
      </c>
      <c r="F3929">
        <v>2.2070786952972412</v>
      </c>
      <c r="G3929">
        <v>2.610098123550415</v>
      </c>
      <c r="H3929">
        <v>3.0388945713639259E-2</v>
      </c>
      <c r="I3929">
        <v>73.922254681649363</v>
      </c>
      <c r="J3929" s="6" t="s">
        <v>80</v>
      </c>
    </row>
    <row r="3930" spans="1:10" x14ac:dyDescent="0.25">
      <c r="A3930" s="5" t="str">
        <f t="shared" si="61"/>
        <v/>
      </c>
      <c r="B3930" t="s">
        <v>93</v>
      </c>
      <c r="C3930" t="s">
        <v>104</v>
      </c>
      <c r="D3930" s="8" t="s">
        <v>75</v>
      </c>
      <c r="E3930">
        <v>21</v>
      </c>
      <c r="F3930">
        <v>2.2071337699890137</v>
      </c>
      <c r="G3930">
        <v>2.2245869636535645</v>
      </c>
      <c r="H3930">
        <v>2.8853872790932655E-2</v>
      </c>
      <c r="I3930">
        <v>72.906759051190235</v>
      </c>
      <c r="J3930" s="6" t="s">
        <v>80</v>
      </c>
    </row>
    <row r="3931" spans="1:10" x14ac:dyDescent="0.25">
      <c r="A3931" s="5" t="str">
        <f t="shared" si="61"/>
        <v/>
      </c>
      <c r="B3931" t="s">
        <v>93</v>
      </c>
      <c r="C3931" t="s">
        <v>104</v>
      </c>
      <c r="D3931" s="8" t="s">
        <v>74</v>
      </c>
      <c r="E3931">
        <v>21</v>
      </c>
      <c r="F3931">
        <v>2.1620092391967773</v>
      </c>
      <c r="G3931">
        <v>2.6561465263366699</v>
      </c>
      <c r="H3931">
        <v>2.7477476745843887E-2</v>
      </c>
      <c r="I3931">
        <v>70.226739130436314</v>
      </c>
      <c r="J3931" s="6" t="s">
        <v>80</v>
      </c>
    </row>
    <row r="3932" spans="1:10" x14ac:dyDescent="0.25">
      <c r="A3932" s="5" t="str">
        <f t="shared" si="61"/>
        <v/>
      </c>
      <c r="B3932" t="s">
        <v>93</v>
      </c>
      <c r="C3932" t="s">
        <v>104</v>
      </c>
      <c r="D3932" s="8" t="s">
        <v>75</v>
      </c>
      <c r="E3932">
        <v>22</v>
      </c>
      <c r="F3932">
        <v>2.0895113945007324</v>
      </c>
      <c r="G3932">
        <v>2.0397036075592041</v>
      </c>
      <c r="H3932">
        <v>2.848457358777523E-2</v>
      </c>
      <c r="I3932">
        <v>72.12461922596917</v>
      </c>
      <c r="J3932" s="6" t="s">
        <v>80</v>
      </c>
    </row>
    <row r="3933" spans="1:10" x14ac:dyDescent="0.25">
      <c r="A3933" s="5" t="str">
        <f t="shared" si="61"/>
        <v/>
      </c>
      <c r="B3933" t="s">
        <v>93</v>
      </c>
      <c r="C3933" t="s">
        <v>104</v>
      </c>
      <c r="D3933" s="8" t="s">
        <v>74</v>
      </c>
      <c r="E3933">
        <v>22</v>
      </c>
      <c r="F3933">
        <v>2.004547119140625</v>
      </c>
      <c r="G3933">
        <v>2.0896139144897461</v>
      </c>
      <c r="H3933">
        <v>2.6819152757525444E-2</v>
      </c>
      <c r="I3933">
        <v>68.462081360308915</v>
      </c>
      <c r="J3933" s="6" t="s">
        <v>80</v>
      </c>
    </row>
    <row r="3934" spans="1:10" x14ac:dyDescent="0.25">
      <c r="A3934" s="5" t="str">
        <f t="shared" si="61"/>
        <v/>
      </c>
      <c r="B3934" t="s">
        <v>93</v>
      </c>
      <c r="C3934" t="s">
        <v>104</v>
      </c>
      <c r="D3934" s="8" t="s">
        <v>74</v>
      </c>
      <c r="E3934">
        <v>23</v>
      </c>
      <c r="F3934">
        <v>1.819644570350647</v>
      </c>
      <c r="G3934">
        <v>1.8250192403793335</v>
      </c>
      <c r="H3934">
        <v>2.6967871934175491E-2</v>
      </c>
      <c r="I3934">
        <v>67.83102023245678</v>
      </c>
      <c r="J3934" s="6" t="s">
        <v>80</v>
      </c>
    </row>
    <row r="3935" spans="1:10" x14ac:dyDescent="0.25">
      <c r="A3935" s="5" t="str">
        <f t="shared" si="61"/>
        <v/>
      </c>
      <c r="B3935" t="s">
        <v>93</v>
      </c>
      <c r="C3935" t="s">
        <v>104</v>
      </c>
      <c r="D3935" s="8" t="s">
        <v>75</v>
      </c>
      <c r="E3935">
        <v>23</v>
      </c>
      <c r="F3935">
        <v>1.9363360404968262</v>
      </c>
      <c r="G3935">
        <v>1.9226185083389282</v>
      </c>
      <c r="H3935">
        <v>3.1219089403748512E-2</v>
      </c>
      <c r="I3935">
        <v>71.421830212236017</v>
      </c>
      <c r="J3935" s="6" t="s">
        <v>80</v>
      </c>
    </row>
    <row r="3936" spans="1:10" x14ac:dyDescent="0.25">
      <c r="A3936" s="5" t="str">
        <f t="shared" si="61"/>
        <v/>
      </c>
      <c r="B3936" t="s">
        <v>93</v>
      </c>
      <c r="C3936" t="s">
        <v>104</v>
      </c>
      <c r="D3936" s="8" t="s">
        <v>75</v>
      </c>
      <c r="E3936">
        <v>24</v>
      </c>
      <c r="F3936">
        <v>1.6130552291870117</v>
      </c>
      <c r="G3936">
        <v>1.678974986076355</v>
      </c>
      <c r="H3936">
        <v>2.9900036752223969E-2</v>
      </c>
      <c r="I3936">
        <v>70.488918851433411</v>
      </c>
      <c r="J3936" s="6" t="s">
        <v>80</v>
      </c>
    </row>
    <row r="3937" spans="1:10" x14ac:dyDescent="0.25">
      <c r="A3937" s="5" t="str">
        <f t="shared" si="61"/>
        <v/>
      </c>
      <c r="B3937" t="s">
        <v>93</v>
      </c>
      <c r="C3937" t="s">
        <v>104</v>
      </c>
      <c r="D3937" s="8" t="s">
        <v>74</v>
      </c>
      <c r="E3937">
        <v>24</v>
      </c>
      <c r="F3937">
        <v>1.569792628288269</v>
      </c>
      <c r="G3937">
        <v>1.5148805379867554</v>
      </c>
      <c r="H3937">
        <v>2.4452308192849159E-2</v>
      </c>
      <c r="I3937">
        <v>67.525792079207875</v>
      </c>
      <c r="J3937" s="6" t="s">
        <v>80</v>
      </c>
    </row>
    <row r="3938" spans="1:10" x14ac:dyDescent="0.25">
      <c r="A3938" s="5" t="str">
        <f t="shared" si="61"/>
        <v/>
      </c>
      <c r="B3938" t="s">
        <v>93</v>
      </c>
      <c r="C3938" t="s">
        <v>104</v>
      </c>
      <c r="D3938" s="8" t="s">
        <v>46</v>
      </c>
      <c r="E3938">
        <v>1</v>
      </c>
      <c r="F3938">
        <v>1.0843429565429688</v>
      </c>
      <c r="G3938">
        <v>1.1140209436416626</v>
      </c>
      <c r="H3938">
        <v>1.6604268923401833E-2</v>
      </c>
      <c r="I3938">
        <v>64.852545664740049</v>
      </c>
      <c r="J3938" s="6" t="s">
        <v>80</v>
      </c>
    </row>
    <row r="3939" spans="1:10" x14ac:dyDescent="0.25">
      <c r="A3939" s="5" t="str">
        <f t="shared" si="61"/>
        <v/>
      </c>
      <c r="B3939" t="s">
        <v>93</v>
      </c>
      <c r="C3939" t="s">
        <v>104</v>
      </c>
      <c r="D3939" s="8" t="s">
        <v>46</v>
      </c>
      <c r="E3939">
        <v>2</v>
      </c>
      <c r="F3939">
        <v>0.92905783653259277</v>
      </c>
      <c r="G3939">
        <v>0.99170452356338501</v>
      </c>
      <c r="H3939">
        <v>1.5307936817407608E-2</v>
      </c>
      <c r="I3939">
        <v>63.567994219650636</v>
      </c>
      <c r="J3939" s="6" t="s">
        <v>80</v>
      </c>
    </row>
    <row r="3940" spans="1:10" x14ac:dyDescent="0.25">
      <c r="A3940" s="5" t="str">
        <f t="shared" si="61"/>
        <v/>
      </c>
      <c r="B3940" t="s">
        <v>93</v>
      </c>
      <c r="C3940" t="s">
        <v>104</v>
      </c>
      <c r="D3940" s="8" t="s">
        <v>46</v>
      </c>
      <c r="E3940">
        <v>3</v>
      </c>
      <c r="F3940">
        <v>0.82238095998764038</v>
      </c>
      <c r="G3940">
        <v>0.88715630769729614</v>
      </c>
      <c r="H3940">
        <v>1.3896489515900612E-2</v>
      </c>
      <c r="I3940">
        <v>62.338823121388849</v>
      </c>
      <c r="J3940" s="6" t="s">
        <v>80</v>
      </c>
    </row>
    <row r="3941" spans="1:10" x14ac:dyDescent="0.25">
      <c r="A3941" s="5" t="str">
        <f t="shared" si="61"/>
        <v/>
      </c>
      <c r="B3941" t="s">
        <v>93</v>
      </c>
      <c r="C3941" t="s">
        <v>104</v>
      </c>
      <c r="D3941" s="8" t="s">
        <v>46</v>
      </c>
      <c r="E3941">
        <v>4</v>
      </c>
      <c r="F3941">
        <v>0.78046470880508423</v>
      </c>
      <c r="G3941">
        <v>0.8237575888633728</v>
      </c>
      <c r="H3941">
        <v>1.2379014864563942E-2</v>
      </c>
      <c r="I3941">
        <v>61.292921387282107</v>
      </c>
      <c r="J3941" s="6" t="s">
        <v>80</v>
      </c>
    </row>
    <row r="3942" spans="1:10" x14ac:dyDescent="0.25">
      <c r="A3942" s="5" t="str">
        <f t="shared" si="61"/>
        <v/>
      </c>
      <c r="B3942" t="s">
        <v>93</v>
      </c>
      <c r="C3942" t="s">
        <v>104</v>
      </c>
      <c r="D3942" s="8" t="s">
        <v>46</v>
      </c>
      <c r="E3942">
        <v>5</v>
      </c>
      <c r="F3942">
        <v>0.75174832344055176</v>
      </c>
      <c r="G3942">
        <v>0.7787245512008667</v>
      </c>
      <c r="H3942">
        <v>1.0393531993031502E-2</v>
      </c>
      <c r="I3942">
        <v>60.176256647396265</v>
      </c>
      <c r="J3942" s="6" t="s">
        <v>80</v>
      </c>
    </row>
    <row r="3943" spans="1:10" x14ac:dyDescent="0.25">
      <c r="A3943" s="5" t="str">
        <f t="shared" si="61"/>
        <v/>
      </c>
      <c r="B3943" t="s">
        <v>93</v>
      </c>
      <c r="C3943" t="s">
        <v>104</v>
      </c>
      <c r="D3943" s="8" t="s">
        <v>46</v>
      </c>
      <c r="E3943">
        <v>6</v>
      </c>
      <c r="F3943">
        <v>0.79324251413345337</v>
      </c>
      <c r="G3943">
        <v>0.78630799055099487</v>
      </c>
      <c r="H3943">
        <v>8.8325776159763336E-3</v>
      </c>
      <c r="I3943">
        <v>60.008784971091231</v>
      </c>
      <c r="J3943" s="6" t="s">
        <v>80</v>
      </c>
    </row>
    <row r="3944" spans="1:10" x14ac:dyDescent="0.25">
      <c r="A3944" s="5" t="str">
        <f t="shared" si="61"/>
        <v/>
      </c>
      <c r="B3944" t="s">
        <v>93</v>
      </c>
      <c r="C3944" t="s">
        <v>104</v>
      </c>
      <c r="D3944" s="8" t="s">
        <v>46</v>
      </c>
      <c r="E3944">
        <v>7</v>
      </c>
      <c r="F3944">
        <v>0.88764721155166626</v>
      </c>
      <c r="G3944">
        <v>0.87430602312088013</v>
      </c>
      <c r="H3944">
        <v>8.5379984229803085E-3</v>
      </c>
      <c r="I3944">
        <v>59.061416184975386</v>
      </c>
      <c r="J3944" s="6" t="s">
        <v>80</v>
      </c>
    </row>
    <row r="3945" spans="1:10" x14ac:dyDescent="0.25">
      <c r="A3945" s="5" t="str">
        <f t="shared" si="61"/>
        <v/>
      </c>
      <c r="B3945" t="s">
        <v>93</v>
      </c>
      <c r="C3945" t="s">
        <v>104</v>
      </c>
      <c r="D3945" s="8" t="s">
        <v>46</v>
      </c>
      <c r="E3945">
        <v>8</v>
      </c>
      <c r="F3945">
        <v>0.72352141141891479</v>
      </c>
      <c r="G3945">
        <v>0.69178390502929688</v>
      </c>
      <c r="H3945">
        <v>8.4151150658726692E-3</v>
      </c>
      <c r="I3945">
        <v>60.842112138730315</v>
      </c>
      <c r="J3945" s="6" t="s">
        <v>80</v>
      </c>
    </row>
    <row r="3946" spans="1:10" x14ac:dyDescent="0.25">
      <c r="A3946" s="5" t="str">
        <f t="shared" si="61"/>
        <v/>
      </c>
      <c r="B3946" t="s">
        <v>93</v>
      </c>
      <c r="C3946" t="s">
        <v>104</v>
      </c>
      <c r="D3946" s="8" t="s">
        <v>46</v>
      </c>
      <c r="E3946">
        <v>9</v>
      </c>
      <c r="F3946">
        <v>-1.5052852220833302E-2</v>
      </c>
      <c r="G3946">
        <v>-3.5404600203037262E-2</v>
      </c>
      <c r="H3946">
        <v>9.0430006384849548E-3</v>
      </c>
      <c r="I3946">
        <v>65.525367630051349</v>
      </c>
      <c r="J3946" s="6" t="s">
        <v>80</v>
      </c>
    </row>
    <row r="3947" spans="1:10" x14ac:dyDescent="0.25">
      <c r="A3947" s="5" t="str">
        <f t="shared" si="61"/>
        <v/>
      </c>
      <c r="B3947" t="s">
        <v>93</v>
      </c>
      <c r="C3947" t="s">
        <v>104</v>
      </c>
      <c r="D3947" s="8" t="s">
        <v>46</v>
      </c>
      <c r="E3947">
        <v>10</v>
      </c>
      <c r="F3947">
        <v>-0.81815731525421143</v>
      </c>
      <c r="G3947">
        <v>-0.82969033718109131</v>
      </c>
      <c r="H3947">
        <v>1.0205778293311596E-2</v>
      </c>
      <c r="I3947">
        <v>71.947472832375468</v>
      </c>
      <c r="J3947" s="6" t="s">
        <v>80</v>
      </c>
    </row>
    <row r="3948" spans="1:10" x14ac:dyDescent="0.25">
      <c r="A3948" s="5" t="str">
        <f t="shared" si="61"/>
        <v/>
      </c>
      <c r="B3948" t="s">
        <v>93</v>
      </c>
      <c r="C3948" t="s">
        <v>104</v>
      </c>
      <c r="D3948" s="8" t="s">
        <v>46</v>
      </c>
      <c r="E3948">
        <v>11</v>
      </c>
      <c r="F3948">
        <v>-1.423710823059082</v>
      </c>
      <c r="G3948">
        <v>-1.4498096704483032</v>
      </c>
      <c r="H3948">
        <v>1.1215301230549812E-2</v>
      </c>
      <c r="I3948">
        <v>78.973449710976865</v>
      </c>
      <c r="J3948" s="6" t="s">
        <v>80</v>
      </c>
    </row>
    <row r="3949" spans="1:10" x14ac:dyDescent="0.25">
      <c r="A3949" s="5" t="str">
        <f t="shared" si="61"/>
        <v/>
      </c>
      <c r="B3949" t="s">
        <v>93</v>
      </c>
      <c r="C3949" t="s">
        <v>104</v>
      </c>
      <c r="D3949" s="8" t="s">
        <v>46</v>
      </c>
      <c r="E3949">
        <v>12</v>
      </c>
      <c r="F3949">
        <v>-1.7209055423736572</v>
      </c>
      <c r="G3949">
        <v>-1.7471190690994263</v>
      </c>
      <c r="H3949">
        <v>1.2538070790469646E-2</v>
      </c>
      <c r="I3949">
        <v>84.435878612723045</v>
      </c>
      <c r="J3949" s="6" t="s">
        <v>80</v>
      </c>
    </row>
    <row r="3950" spans="1:10" x14ac:dyDescent="0.25">
      <c r="A3950" s="5" t="str">
        <f t="shared" si="61"/>
        <v/>
      </c>
      <c r="B3950" t="s">
        <v>93</v>
      </c>
      <c r="C3950" t="s">
        <v>104</v>
      </c>
      <c r="D3950" s="8" t="s">
        <v>46</v>
      </c>
      <c r="E3950">
        <v>13</v>
      </c>
      <c r="F3950">
        <v>-1.8100378513336182</v>
      </c>
      <c r="G3950">
        <v>-1.8174937963485718</v>
      </c>
      <c r="H3950">
        <v>1.3959449715912342E-2</v>
      </c>
      <c r="I3950">
        <v>84.909965317913532</v>
      </c>
      <c r="J3950" s="6" t="s">
        <v>80</v>
      </c>
    </row>
    <row r="3951" spans="1:10" x14ac:dyDescent="0.25">
      <c r="A3951" s="5" t="str">
        <f t="shared" si="61"/>
        <v/>
      </c>
      <c r="B3951" t="s">
        <v>93</v>
      </c>
      <c r="C3951" t="s">
        <v>104</v>
      </c>
      <c r="D3951" s="8" t="s">
        <v>46</v>
      </c>
      <c r="E3951">
        <v>14</v>
      </c>
      <c r="F3951">
        <v>-1.477118968963623</v>
      </c>
      <c r="G3951">
        <v>-1.5355039834976196</v>
      </c>
      <c r="H3951">
        <v>1.5530395321547985E-2</v>
      </c>
      <c r="I3951">
        <v>85.986312138731037</v>
      </c>
      <c r="J3951" s="6" t="s">
        <v>80</v>
      </c>
    </row>
    <row r="3952" spans="1:10" x14ac:dyDescent="0.25">
      <c r="A3952" s="5" t="str">
        <f t="shared" si="61"/>
        <v/>
      </c>
      <c r="B3952" t="s">
        <v>93</v>
      </c>
      <c r="C3952" t="s">
        <v>104</v>
      </c>
      <c r="D3952" s="8" t="s">
        <v>46</v>
      </c>
      <c r="E3952">
        <v>15</v>
      </c>
      <c r="F3952">
        <v>-0.72433620691299438</v>
      </c>
      <c r="G3952">
        <v>-0.88461726903915405</v>
      </c>
      <c r="H3952">
        <v>1.7259063199162483E-2</v>
      </c>
      <c r="I3952">
        <v>87.549641618503998</v>
      </c>
      <c r="J3952" s="6" t="s">
        <v>80</v>
      </c>
    </row>
    <row r="3953" spans="1:10" x14ac:dyDescent="0.25">
      <c r="A3953" s="5" t="str">
        <f t="shared" si="61"/>
        <v/>
      </c>
      <c r="B3953" t="s">
        <v>93</v>
      </c>
      <c r="C3953" t="s">
        <v>104</v>
      </c>
      <c r="D3953" s="8" t="s">
        <v>46</v>
      </c>
      <c r="E3953">
        <v>16</v>
      </c>
      <c r="F3953">
        <v>0.23994240164756775</v>
      </c>
      <c r="G3953">
        <v>9.9791683256626129E-2</v>
      </c>
      <c r="H3953">
        <v>1.8809467554092407E-2</v>
      </c>
      <c r="I3953">
        <v>86.556127167619891</v>
      </c>
      <c r="J3953" s="6" t="s">
        <v>80</v>
      </c>
    </row>
    <row r="3954" spans="1:10" x14ac:dyDescent="0.25">
      <c r="A3954" s="5" t="str">
        <f t="shared" si="61"/>
        <v/>
      </c>
      <c r="B3954" t="s">
        <v>93</v>
      </c>
      <c r="C3954" t="s">
        <v>104</v>
      </c>
      <c r="D3954" s="8" t="s">
        <v>46</v>
      </c>
      <c r="E3954">
        <v>17</v>
      </c>
      <c r="F3954">
        <v>0.98347294330596924</v>
      </c>
      <c r="G3954">
        <v>0.89440059661865234</v>
      </c>
      <c r="H3954">
        <v>1.8994133919477463E-2</v>
      </c>
      <c r="I3954">
        <v>83.199549132954402</v>
      </c>
      <c r="J3954" s="6" t="s">
        <v>80</v>
      </c>
    </row>
    <row r="3955" spans="1:10" x14ac:dyDescent="0.25">
      <c r="A3955" s="5" t="str">
        <f t="shared" si="61"/>
        <v/>
      </c>
      <c r="B3955" t="s">
        <v>93</v>
      </c>
      <c r="C3955" t="s">
        <v>104</v>
      </c>
      <c r="D3955" s="8" t="s">
        <v>46</v>
      </c>
      <c r="E3955">
        <v>18</v>
      </c>
      <c r="F3955">
        <v>1.4167718887329102</v>
      </c>
      <c r="G3955">
        <v>1.4453873634338379</v>
      </c>
      <c r="H3955">
        <v>1.7892491072416306E-2</v>
      </c>
      <c r="I3955">
        <v>81.182113294799194</v>
      </c>
      <c r="J3955" s="6" t="s">
        <v>80</v>
      </c>
    </row>
    <row r="3956" spans="1:10" x14ac:dyDescent="0.25">
      <c r="A3956" s="5" t="str">
        <f t="shared" si="61"/>
        <v/>
      </c>
      <c r="B3956" t="s">
        <v>93</v>
      </c>
      <c r="C3956" t="s">
        <v>104</v>
      </c>
      <c r="D3956" s="8" t="s">
        <v>46</v>
      </c>
      <c r="E3956">
        <v>19</v>
      </c>
      <c r="F3956">
        <v>1.7263267040252686</v>
      </c>
      <c r="G3956">
        <v>1.7034903764724731</v>
      </c>
      <c r="H3956">
        <v>1.6824845224618912E-2</v>
      </c>
      <c r="I3956">
        <v>77.145669364172278</v>
      </c>
      <c r="J3956" s="6" t="s">
        <v>80</v>
      </c>
    </row>
    <row r="3957" spans="1:10" x14ac:dyDescent="0.25">
      <c r="A3957" s="5" t="str">
        <f t="shared" si="61"/>
        <v/>
      </c>
      <c r="B3957" t="s">
        <v>93</v>
      </c>
      <c r="C3957" t="s">
        <v>104</v>
      </c>
      <c r="D3957" s="8" t="s">
        <v>46</v>
      </c>
      <c r="E3957">
        <v>20</v>
      </c>
      <c r="F3957">
        <v>1.7223778963088989</v>
      </c>
      <c r="G3957">
        <v>1.7482372522354126</v>
      </c>
      <c r="H3957">
        <v>1.6675632447004318E-2</v>
      </c>
      <c r="I3957">
        <v>73.982146820804985</v>
      </c>
      <c r="J3957" s="6" t="s">
        <v>80</v>
      </c>
    </row>
    <row r="3958" spans="1:10" x14ac:dyDescent="0.25">
      <c r="A3958" s="5" t="str">
        <f t="shared" si="61"/>
        <v/>
      </c>
      <c r="B3958" t="s">
        <v>93</v>
      </c>
      <c r="C3958" t="s">
        <v>104</v>
      </c>
      <c r="D3958" s="8" t="s">
        <v>46</v>
      </c>
      <c r="E3958">
        <v>21</v>
      </c>
      <c r="F3958">
        <v>1.7169137001037598</v>
      </c>
      <c r="G3958">
        <v>1.7164475917816162</v>
      </c>
      <c r="H3958">
        <v>1.6616743057966232E-2</v>
      </c>
      <c r="I3958">
        <v>71.946002312131967</v>
      </c>
      <c r="J3958" s="6" t="s">
        <v>80</v>
      </c>
    </row>
    <row r="3959" spans="1:10" x14ac:dyDescent="0.25">
      <c r="A3959" s="5" t="str">
        <f t="shared" si="61"/>
        <v/>
      </c>
      <c r="B3959" t="s">
        <v>93</v>
      </c>
      <c r="C3959" t="s">
        <v>104</v>
      </c>
      <c r="D3959" s="8" t="s">
        <v>46</v>
      </c>
      <c r="E3959">
        <v>22</v>
      </c>
      <c r="F3959">
        <v>1.6022024154663086</v>
      </c>
      <c r="G3959">
        <v>1.631197452545166</v>
      </c>
      <c r="H3959">
        <v>1.6497015953063965E-2</v>
      </c>
      <c r="I3959">
        <v>70.059216184967298</v>
      </c>
      <c r="J3959" s="6" t="s">
        <v>80</v>
      </c>
    </row>
    <row r="3960" spans="1:10" x14ac:dyDescent="0.25">
      <c r="A3960" s="5" t="str">
        <f t="shared" si="61"/>
        <v/>
      </c>
      <c r="B3960" t="s">
        <v>93</v>
      </c>
      <c r="C3960" t="s">
        <v>104</v>
      </c>
      <c r="D3960" s="8" t="s">
        <v>46</v>
      </c>
      <c r="E3960">
        <v>23</v>
      </c>
      <c r="F3960">
        <v>1.4888629913330078</v>
      </c>
      <c r="G3960">
        <v>1.5051683187484741</v>
      </c>
      <c r="H3960">
        <v>1.7530595883727074E-2</v>
      </c>
      <c r="I3960">
        <v>68.594168786129984</v>
      </c>
      <c r="J3960" s="6" t="s">
        <v>80</v>
      </c>
    </row>
    <row r="3961" spans="1:10" x14ac:dyDescent="0.25">
      <c r="A3961" s="5" t="str">
        <f t="shared" si="61"/>
        <v/>
      </c>
      <c r="B3961" t="s">
        <v>93</v>
      </c>
      <c r="C3961" t="s">
        <v>104</v>
      </c>
      <c r="D3961" s="8" t="s">
        <v>46</v>
      </c>
      <c r="E3961">
        <v>24</v>
      </c>
      <c r="F3961">
        <v>1.2460412979125977</v>
      </c>
      <c r="G3961">
        <v>1.293845534324646</v>
      </c>
      <c r="H3961">
        <v>1.6850074753165245E-2</v>
      </c>
      <c r="I3961">
        <v>67.07875838150764</v>
      </c>
      <c r="J3961" s="6" t="s">
        <v>80</v>
      </c>
    </row>
    <row r="3962" spans="1:10" x14ac:dyDescent="0.25">
      <c r="A3962" s="5" t="str">
        <f t="shared" si="61"/>
        <v/>
      </c>
      <c r="B3962" t="s">
        <v>93</v>
      </c>
      <c r="C3962" t="s">
        <v>104</v>
      </c>
      <c r="D3962" s="8" t="s">
        <v>76</v>
      </c>
      <c r="E3962">
        <v>1</v>
      </c>
      <c r="F3962">
        <v>1.1787627935409546</v>
      </c>
      <c r="G3962">
        <v>1.2112547159194946</v>
      </c>
      <c r="H3962">
        <v>0.12748117744922638</v>
      </c>
      <c r="I3962">
        <v>68.399503105590043</v>
      </c>
      <c r="J3962" s="6" t="s">
        <v>80</v>
      </c>
    </row>
    <row r="3963" spans="1:10" x14ac:dyDescent="0.25">
      <c r="A3963" s="5" t="str">
        <f t="shared" si="61"/>
        <v/>
      </c>
      <c r="B3963" t="s">
        <v>93</v>
      </c>
      <c r="C3963" t="s">
        <v>104</v>
      </c>
      <c r="D3963" s="8" t="s">
        <v>77</v>
      </c>
      <c r="E3963">
        <v>1</v>
      </c>
      <c r="F3963">
        <v>1.0337623357772827</v>
      </c>
      <c r="G3963">
        <v>0.92127317190170288</v>
      </c>
      <c r="H3963">
        <v>4.2298655956983566E-2</v>
      </c>
      <c r="I3963">
        <v>59.678931777378715</v>
      </c>
      <c r="J3963" s="6" t="s">
        <v>80</v>
      </c>
    </row>
    <row r="3964" spans="1:10" x14ac:dyDescent="0.25">
      <c r="A3964" s="5" t="str">
        <f t="shared" si="61"/>
        <v/>
      </c>
      <c r="B3964" t="s">
        <v>93</v>
      </c>
      <c r="C3964" t="s">
        <v>104</v>
      </c>
      <c r="D3964" s="8" t="s">
        <v>76</v>
      </c>
      <c r="E3964">
        <v>2</v>
      </c>
      <c r="F3964">
        <v>0.9812665581703186</v>
      </c>
      <c r="G3964">
        <v>1.0705949068069458</v>
      </c>
      <c r="H3964">
        <v>0.10782765597105026</v>
      </c>
      <c r="I3964">
        <v>67.747701863354024</v>
      </c>
      <c r="J3964" s="6" t="s">
        <v>80</v>
      </c>
    </row>
    <row r="3965" spans="1:10" x14ac:dyDescent="0.25">
      <c r="A3965" s="5" t="str">
        <f t="shared" si="61"/>
        <v/>
      </c>
      <c r="B3965" t="s">
        <v>93</v>
      </c>
      <c r="C3965" t="s">
        <v>104</v>
      </c>
      <c r="D3965" s="8" t="s">
        <v>77</v>
      </c>
      <c r="E3965">
        <v>2</v>
      </c>
      <c r="F3965">
        <v>0.9692426323890686</v>
      </c>
      <c r="G3965">
        <v>0.86757314205169678</v>
      </c>
      <c r="H3965">
        <v>3.9718378335237503E-2</v>
      </c>
      <c r="I3965">
        <v>58.067630161579636</v>
      </c>
      <c r="J3965" s="6" t="s">
        <v>80</v>
      </c>
    </row>
    <row r="3966" spans="1:10" x14ac:dyDescent="0.25">
      <c r="A3966" s="5" t="str">
        <f t="shared" si="61"/>
        <v/>
      </c>
      <c r="B3966" t="s">
        <v>93</v>
      </c>
      <c r="C3966" t="s">
        <v>104</v>
      </c>
      <c r="D3966" s="8" t="s">
        <v>77</v>
      </c>
      <c r="E3966">
        <v>3</v>
      </c>
      <c r="F3966">
        <v>0.89058750867843628</v>
      </c>
      <c r="G3966">
        <v>0.85590428113937378</v>
      </c>
      <c r="H3966">
        <v>3.539976105093956E-2</v>
      </c>
      <c r="I3966">
        <v>56.583500897666461</v>
      </c>
      <c r="J3966" s="6" t="s">
        <v>80</v>
      </c>
    </row>
    <row r="3967" spans="1:10" x14ac:dyDescent="0.25">
      <c r="A3967" s="5" t="str">
        <f t="shared" si="61"/>
        <v/>
      </c>
      <c r="B3967" t="s">
        <v>93</v>
      </c>
      <c r="C3967" t="s">
        <v>104</v>
      </c>
      <c r="D3967" s="8" t="s">
        <v>76</v>
      </c>
      <c r="E3967">
        <v>3</v>
      </c>
      <c r="F3967">
        <v>0.82966011762619019</v>
      </c>
      <c r="G3967">
        <v>0.91663753986358643</v>
      </c>
      <c r="H3967">
        <v>0.10121341794729233</v>
      </c>
      <c r="I3967">
        <v>68.060248447204884</v>
      </c>
      <c r="J3967" s="6" t="s">
        <v>80</v>
      </c>
    </row>
    <row r="3968" spans="1:10" x14ac:dyDescent="0.25">
      <c r="A3968" s="5" t="str">
        <f t="shared" si="61"/>
        <v/>
      </c>
      <c r="B3968" t="s">
        <v>93</v>
      </c>
      <c r="C3968" t="s">
        <v>104</v>
      </c>
      <c r="D3968" s="8" t="s">
        <v>76</v>
      </c>
      <c r="E3968">
        <v>4</v>
      </c>
      <c r="F3968">
        <v>0.78165501356124878</v>
      </c>
      <c r="G3968">
        <v>0.81898683309555054</v>
      </c>
      <c r="H3968">
        <v>8.1999927759170532E-2</v>
      </c>
      <c r="I3968">
        <v>66.358509316770238</v>
      </c>
      <c r="J3968" s="6" t="s">
        <v>80</v>
      </c>
    </row>
    <row r="3969" spans="1:10" x14ac:dyDescent="0.25">
      <c r="A3969" s="5" t="str">
        <f t="shared" si="61"/>
        <v/>
      </c>
      <c r="B3969" t="s">
        <v>93</v>
      </c>
      <c r="C3969" t="s">
        <v>104</v>
      </c>
      <c r="D3969" s="8" t="s">
        <v>77</v>
      </c>
      <c r="E3969">
        <v>4</v>
      </c>
      <c r="F3969">
        <v>0.87252616882324219</v>
      </c>
      <c r="G3969">
        <v>0.80461078882217407</v>
      </c>
      <c r="H3969">
        <v>3.1096393242478371E-2</v>
      </c>
      <c r="I3969">
        <v>55.438842010772113</v>
      </c>
      <c r="J3969" s="6" t="s">
        <v>80</v>
      </c>
    </row>
    <row r="3970" spans="1:10" x14ac:dyDescent="0.25">
      <c r="A3970" s="5" t="str">
        <f t="shared" ref="A3970:A4033" si="62">IF(AND(category = B3970, subcategory=C3970, reportdate = D3970), E3970, "")</f>
        <v/>
      </c>
      <c r="B3970" t="s">
        <v>93</v>
      </c>
      <c r="C3970" t="s">
        <v>104</v>
      </c>
      <c r="D3970" s="8" t="s">
        <v>77</v>
      </c>
      <c r="E3970">
        <v>5</v>
      </c>
      <c r="F3970">
        <v>0.8331483006477356</v>
      </c>
      <c r="G3970">
        <v>0.80388408899307251</v>
      </c>
      <c r="H3970">
        <v>2.701202780008316E-2</v>
      </c>
      <c r="I3970">
        <v>54.666561938958445</v>
      </c>
      <c r="J3970" s="6" t="s">
        <v>80</v>
      </c>
    </row>
    <row r="3971" spans="1:10" x14ac:dyDescent="0.25">
      <c r="A3971" s="5" t="str">
        <f t="shared" si="62"/>
        <v/>
      </c>
      <c r="B3971" t="s">
        <v>93</v>
      </c>
      <c r="C3971" t="s">
        <v>104</v>
      </c>
      <c r="D3971" s="8" t="s">
        <v>76</v>
      </c>
      <c r="E3971">
        <v>5</v>
      </c>
      <c r="F3971">
        <v>0.77382326126098633</v>
      </c>
      <c r="G3971">
        <v>0.81201481819152832</v>
      </c>
      <c r="H3971">
        <v>7.3853574693202972E-2</v>
      </c>
      <c r="I3971">
        <v>65.98683229813669</v>
      </c>
      <c r="J3971" s="6" t="s">
        <v>80</v>
      </c>
    </row>
    <row r="3972" spans="1:10" x14ac:dyDescent="0.25">
      <c r="A3972" s="5" t="str">
        <f t="shared" si="62"/>
        <v/>
      </c>
      <c r="B3972" t="s">
        <v>93</v>
      </c>
      <c r="C3972" t="s">
        <v>104</v>
      </c>
      <c r="D3972" s="8" t="s">
        <v>77</v>
      </c>
      <c r="E3972">
        <v>6</v>
      </c>
      <c r="F3972">
        <v>0.8285638689994812</v>
      </c>
      <c r="G3972">
        <v>0.83510863780975342</v>
      </c>
      <c r="H3972">
        <v>2.0762505009770393E-2</v>
      </c>
      <c r="I3972">
        <v>54.06206463195651</v>
      </c>
      <c r="J3972" s="6" t="s">
        <v>80</v>
      </c>
    </row>
    <row r="3973" spans="1:10" x14ac:dyDescent="0.25">
      <c r="A3973" s="5" t="str">
        <f t="shared" si="62"/>
        <v/>
      </c>
      <c r="B3973" t="s">
        <v>93</v>
      </c>
      <c r="C3973" t="s">
        <v>104</v>
      </c>
      <c r="D3973" s="8" t="s">
        <v>76</v>
      </c>
      <c r="E3973">
        <v>6</v>
      </c>
      <c r="F3973">
        <v>0.76751857995986938</v>
      </c>
      <c r="G3973">
        <v>0.79670590162277222</v>
      </c>
      <c r="H3973">
        <v>6.504608690738678E-2</v>
      </c>
      <c r="I3973">
        <v>65.135093167701996</v>
      </c>
      <c r="J3973" s="6" t="s">
        <v>80</v>
      </c>
    </row>
    <row r="3974" spans="1:10" x14ac:dyDescent="0.25">
      <c r="A3974" s="5" t="str">
        <f t="shared" si="62"/>
        <v/>
      </c>
      <c r="B3974" t="s">
        <v>93</v>
      </c>
      <c r="C3974" t="s">
        <v>104</v>
      </c>
      <c r="D3974" s="8" t="s">
        <v>76</v>
      </c>
      <c r="E3974">
        <v>7</v>
      </c>
      <c r="F3974">
        <v>0.89302164316177368</v>
      </c>
      <c r="G3974">
        <v>0.96091210842132568</v>
      </c>
      <c r="H3974">
        <v>5.8448158204555511E-2</v>
      </c>
      <c r="I3974">
        <v>63.943975155279475</v>
      </c>
      <c r="J3974" s="6" t="s">
        <v>80</v>
      </c>
    </row>
    <row r="3975" spans="1:10" x14ac:dyDescent="0.25">
      <c r="A3975" s="5" t="str">
        <f t="shared" si="62"/>
        <v/>
      </c>
      <c r="B3975" t="s">
        <v>93</v>
      </c>
      <c r="C3975" t="s">
        <v>104</v>
      </c>
      <c r="D3975" s="8" t="s">
        <v>77</v>
      </c>
      <c r="E3975">
        <v>7</v>
      </c>
      <c r="F3975">
        <v>0.90361148118972778</v>
      </c>
      <c r="G3975">
        <v>0.92476332187652588</v>
      </c>
      <c r="H3975">
        <v>1.976420171558857E-2</v>
      </c>
      <c r="I3975">
        <v>54.056831238780006</v>
      </c>
      <c r="J3975" s="6" t="s">
        <v>80</v>
      </c>
    </row>
    <row r="3976" spans="1:10" x14ac:dyDescent="0.25">
      <c r="A3976" s="5" t="str">
        <f t="shared" si="62"/>
        <v/>
      </c>
      <c r="B3976" t="s">
        <v>93</v>
      </c>
      <c r="C3976" t="s">
        <v>104</v>
      </c>
      <c r="D3976" s="8" t="s">
        <v>76</v>
      </c>
      <c r="E3976">
        <v>8</v>
      </c>
      <c r="F3976">
        <v>0.9753115177154541</v>
      </c>
      <c r="G3976">
        <v>0.86648827791213989</v>
      </c>
      <c r="H3976">
        <v>6.3839443027973175E-2</v>
      </c>
      <c r="I3976">
        <v>64.323850931677043</v>
      </c>
      <c r="J3976" s="6" t="s">
        <v>80</v>
      </c>
    </row>
    <row r="3977" spans="1:10" x14ac:dyDescent="0.25">
      <c r="A3977" s="5" t="str">
        <f t="shared" si="62"/>
        <v/>
      </c>
      <c r="B3977" t="s">
        <v>93</v>
      </c>
      <c r="C3977" t="s">
        <v>104</v>
      </c>
      <c r="D3977" s="8" t="s">
        <v>77</v>
      </c>
      <c r="E3977">
        <v>8</v>
      </c>
      <c r="F3977">
        <v>0.81250578165054321</v>
      </c>
      <c r="G3977">
        <v>0.86031591892242432</v>
      </c>
      <c r="H3977">
        <v>2.0710647106170654E-2</v>
      </c>
      <c r="I3977">
        <v>53.830610412926319</v>
      </c>
      <c r="J3977" s="6" t="s">
        <v>80</v>
      </c>
    </row>
    <row r="3978" spans="1:10" x14ac:dyDescent="0.25">
      <c r="A3978" s="5" t="str">
        <f t="shared" si="62"/>
        <v/>
      </c>
      <c r="B3978" t="s">
        <v>93</v>
      </c>
      <c r="C3978" t="s">
        <v>104</v>
      </c>
      <c r="D3978" s="8" t="s">
        <v>76</v>
      </c>
      <c r="E3978">
        <v>9</v>
      </c>
      <c r="F3978">
        <v>0.35010844469070435</v>
      </c>
      <c r="G3978">
        <v>0.31102555990219116</v>
      </c>
      <c r="H3978">
        <v>7.6745413243770599E-2</v>
      </c>
      <c r="I3978">
        <v>69.920496894409908</v>
      </c>
      <c r="J3978" s="6" t="s">
        <v>80</v>
      </c>
    </row>
    <row r="3979" spans="1:10" x14ac:dyDescent="0.25">
      <c r="A3979" s="5" t="str">
        <f t="shared" si="62"/>
        <v/>
      </c>
      <c r="B3979" t="s">
        <v>93</v>
      </c>
      <c r="C3979" t="s">
        <v>104</v>
      </c>
      <c r="D3979" s="8" t="s">
        <v>77</v>
      </c>
      <c r="E3979">
        <v>9</v>
      </c>
      <c r="F3979">
        <v>0.12695331871509552</v>
      </c>
      <c r="G3979">
        <v>0.14113762974739075</v>
      </c>
      <c r="H3979">
        <v>2.193840779364109E-2</v>
      </c>
      <c r="I3979">
        <v>57.935421903051086</v>
      </c>
      <c r="J3979" s="6" t="s">
        <v>80</v>
      </c>
    </row>
    <row r="3980" spans="1:10" x14ac:dyDescent="0.25">
      <c r="A3980" s="5" t="str">
        <f t="shared" si="62"/>
        <v/>
      </c>
      <c r="B3980" t="s">
        <v>93</v>
      </c>
      <c r="C3980" t="s">
        <v>104</v>
      </c>
      <c r="D3980" s="8" t="s">
        <v>77</v>
      </c>
      <c r="E3980">
        <v>10</v>
      </c>
      <c r="F3980">
        <v>-0.65830391645431519</v>
      </c>
      <c r="G3980">
        <v>-0.64743471145629883</v>
      </c>
      <c r="H3980">
        <v>2.56541408598423E-2</v>
      </c>
      <c r="I3980">
        <v>65.168554757629792</v>
      </c>
      <c r="J3980" s="6" t="s">
        <v>80</v>
      </c>
    </row>
    <row r="3981" spans="1:10" x14ac:dyDescent="0.25">
      <c r="A3981" s="5" t="str">
        <f t="shared" si="62"/>
        <v/>
      </c>
      <c r="B3981" t="s">
        <v>93</v>
      </c>
      <c r="C3981" t="s">
        <v>104</v>
      </c>
      <c r="D3981" s="8" t="s">
        <v>76</v>
      </c>
      <c r="E3981">
        <v>10</v>
      </c>
      <c r="F3981">
        <v>-0.36965557932853699</v>
      </c>
      <c r="G3981">
        <v>-0.48542475700378418</v>
      </c>
      <c r="H3981">
        <v>8.9301943778991699E-2</v>
      </c>
      <c r="I3981">
        <v>76.745962732919466</v>
      </c>
      <c r="J3981" s="6" t="s">
        <v>80</v>
      </c>
    </row>
    <row r="3982" spans="1:10" x14ac:dyDescent="0.25">
      <c r="A3982" s="5" t="str">
        <f t="shared" si="62"/>
        <v/>
      </c>
      <c r="B3982" t="s">
        <v>93</v>
      </c>
      <c r="C3982" t="s">
        <v>104</v>
      </c>
      <c r="D3982" s="8" t="s">
        <v>76</v>
      </c>
      <c r="E3982">
        <v>11</v>
      </c>
      <c r="F3982">
        <v>-0.94466167688369751</v>
      </c>
      <c r="G3982">
        <v>-1.1134911775588989</v>
      </c>
      <c r="H3982">
        <v>9.9954158067703247E-2</v>
      </c>
      <c r="I3982">
        <v>80.440372670807491</v>
      </c>
      <c r="J3982" s="6" t="s">
        <v>80</v>
      </c>
    </row>
    <row r="3983" spans="1:10" x14ac:dyDescent="0.25">
      <c r="A3983" s="5" t="str">
        <f t="shared" si="62"/>
        <v/>
      </c>
      <c r="B3983" t="s">
        <v>93</v>
      </c>
      <c r="C3983" t="s">
        <v>104</v>
      </c>
      <c r="D3983" s="8" t="s">
        <v>77</v>
      </c>
      <c r="E3983">
        <v>11</v>
      </c>
      <c r="F3983">
        <v>-1.4027280807495117</v>
      </c>
      <c r="G3983">
        <v>-1.3577207326889038</v>
      </c>
      <c r="H3983">
        <v>3.1303372234106064E-2</v>
      </c>
      <c r="I3983">
        <v>72.823608617594758</v>
      </c>
      <c r="J3983" s="6" t="s">
        <v>80</v>
      </c>
    </row>
    <row r="3984" spans="1:10" x14ac:dyDescent="0.25">
      <c r="A3984" s="5" t="str">
        <f t="shared" si="62"/>
        <v/>
      </c>
      <c r="B3984" t="s">
        <v>93</v>
      </c>
      <c r="C3984" t="s">
        <v>104</v>
      </c>
      <c r="D3984" s="8" t="s">
        <v>77</v>
      </c>
      <c r="E3984">
        <v>12</v>
      </c>
      <c r="F3984">
        <v>-1.8834457397460938</v>
      </c>
      <c r="G3984">
        <v>-1.8401228189468384</v>
      </c>
      <c r="H3984">
        <v>3.4120596945285797E-2</v>
      </c>
      <c r="I3984">
        <v>77.777486535009857</v>
      </c>
      <c r="J3984" s="6" t="s">
        <v>80</v>
      </c>
    </row>
    <row r="3985" spans="1:10" x14ac:dyDescent="0.25">
      <c r="A3985" s="5" t="str">
        <f t="shared" si="62"/>
        <v/>
      </c>
      <c r="B3985" t="s">
        <v>93</v>
      </c>
      <c r="C3985" t="s">
        <v>104</v>
      </c>
      <c r="D3985" s="8" t="s">
        <v>76</v>
      </c>
      <c r="E3985">
        <v>12</v>
      </c>
      <c r="F3985">
        <v>-1.4536103010177612</v>
      </c>
      <c r="G3985">
        <v>-1.5646796226501465</v>
      </c>
      <c r="H3985">
        <v>0.10490097850561142</v>
      </c>
      <c r="I3985">
        <v>83.495652173913072</v>
      </c>
      <c r="J3985" s="6" t="s">
        <v>80</v>
      </c>
    </row>
    <row r="3986" spans="1:10" x14ac:dyDescent="0.25">
      <c r="A3986" s="5" t="str">
        <f t="shared" si="62"/>
        <v/>
      </c>
      <c r="B3986" t="s">
        <v>93</v>
      </c>
      <c r="C3986" t="s">
        <v>104</v>
      </c>
      <c r="D3986" s="8" t="s">
        <v>76</v>
      </c>
      <c r="E3986">
        <v>13</v>
      </c>
      <c r="F3986">
        <v>-1.6419494152069092</v>
      </c>
      <c r="G3986">
        <v>-1.7602919340133667</v>
      </c>
      <c r="H3986">
        <v>0.10678672045469284</v>
      </c>
      <c r="I3986">
        <v>85.882608695652053</v>
      </c>
      <c r="J3986" s="6" t="s">
        <v>80</v>
      </c>
    </row>
    <row r="3987" spans="1:10" x14ac:dyDescent="0.25">
      <c r="A3987" s="5" t="str">
        <f t="shared" si="62"/>
        <v/>
      </c>
      <c r="B3987" t="s">
        <v>93</v>
      </c>
      <c r="C3987" t="s">
        <v>104</v>
      </c>
      <c r="D3987" s="8" t="s">
        <v>77</v>
      </c>
      <c r="E3987">
        <v>13</v>
      </c>
      <c r="F3987">
        <v>-2.0249943733215332</v>
      </c>
      <c r="G3987">
        <v>-1.9888935089111328</v>
      </c>
      <c r="H3987">
        <v>3.8716461509466171E-2</v>
      </c>
      <c r="I3987">
        <v>80.024775583483034</v>
      </c>
      <c r="J3987" s="6" t="s">
        <v>80</v>
      </c>
    </row>
    <row r="3988" spans="1:10" x14ac:dyDescent="0.25">
      <c r="A3988" s="5" t="str">
        <f t="shared" si="62"/>
        <v/>
      </c>
      <c r="B3988" t="s">
        <v>93</v>
      </c>
      <c r="C3988" t="s">
        <v>104</v>
      </c>
      <c r="D3988" s="8" t="s">
        <v>76</v>
      </c>
      <c r="E3988">
        <v>14</v>
      </c>
      <c r="F3988">
        <v>-1.5195462703704834</v>
      </c>
      <c r="G3988">
        <v>-1.4698057174682617</v>
      </c>
      <c r="H3988">
        <v>0.13090431690216064</v>
      </c>
      <c r="I3988">
        <v>86.514906832298266</v>
      </c>
      <c r="J3988" s="6" t="s">
        <v>80</v>
      </c>
    </row>
    <row r="3989" spans="1:10" x14ac:dyDescent="0.25">
      <c r="A3989" s="5" t="str">
        <f t="shared" si="62"/>
        <v/>
      </c>
      <c r="B3989" t="s">
        <v>93</v>
      </c>
      <c r="C3989" t="s">
        <v>104</v>
      </c>
      <c r="D3989" s="8" t="s">
        <v>77</v>
      </c>
      <c r="E3989">
        <v>14</v>
      </c>
      <c r="F3989">
        <v>-1.8339993953704834</v>
      </c>
      <c r="G3989">
        <v>-1.831134557723999</v>
      </c>
      <c r="H3989">
        <v>4.1239846497774124E-2</v>
      </c>
      <c r="I3989">
        <v>81.884649910234046</v>
      </c>
      <c r="J3989" s="6" t="s">
        <v>80</v>
      </c>
    </row>
    <row r="3990" spans="1:10" x14ac:dyDescent="0.25">
      <c r="A3990" s="5" t="str">
        <f t="shared" si="62"/>
        <v/>
      </c>
      <c r="B3990" t="s">
        <v>93</v>
      </c>
      <c r="C3990" t="s">
        <v>104</v>
      </c>
      <c r="D3990" s="8" t="s">
        <v>76</v>
      </c>
      <c r="E3990">
        <v>15</v>
      </c>
      <c r="F3990">
        <v>-1.0008445978164673</v>
      </c>
      <c r="G3990">
        <v>-0.97938185930252075</v>
      </c>
      <c r="H3990">
        <v>0.14768965542316437</v>
      </c>
      <c r="I3990">
        <v>87.850310559006303</v>
      </c>
      <c r="J3990" s="6" t="s">
        <v>80</v>
      </c>
    </row>
    <row r="3991" spans="1:10" x14ac:dyDescent="0.25">
      <c r="A3991" s="5" t="str">
        <f t="shared" si="62"/>
        <v/>
      </c>
      <c r="B3991" t="s">
        <v>93</v>
      </c>
      <c r="C3991" t="s">
        <v>104</v>
      </c>
      <c r="D3991" s="8" t="s">
        <v>77</v>
      </c>
      <c r="E3991">
        <v>15</v>
      </c>
      <c r="F3991">
        <v>-1.2934885025024414</v>
      </c>
      <c r="G3991">
        <v>-1.3884733915328979</v>
      </c>
      <c r="H3991">
        <v>4.2186141014099121E-2</v>
      </c>
      <c r="I3991">
        <v>83.579263913824335</v>
      </c>
      <c r="J3991" s="6" t="s">
        <v>80</v>
      </c>
    </row>
    <row r="3992" spans="1:10" x14ac:dyDescent="0.25">
      <c r="A3992" s="5" t="str">
        <f t="shared" si="62"/>
        <v/>
      </c>
      <c r="B3992" t="s">
        <v>93</v>
      </c>
      <c r="C3992" t="s">
        <v>104</v>
      </c>
      <c r="D3992" s="8" t="s">
        <v>77</v>
      </c>
      <c r="E3992">
        <v>16</v>
      </c>
      <c r="F3992">
        <v>-0.51818883419036865</v>
      </c>
      <c r="G3992">
        <v>-0.61903047561645508</v>
      </c>
      <c r="H3992">
        <v>4.3576929718255997E-2</v>
      </c>
      <c r="I3992">
        <v>84.296050269299869</v>
      </c>
      <c r="J3992" s="6" t="s">
        <v>80</v>
      </c>
    </row>
    <row r="3993" spans="1:10" x14ac:dyDescent="0.25">
      <c r="A3993" s="5" t="str">
        <f t="shared" si="62"/>
        <v/>
      </c>
      <c r="B3993" t="s">
        <v>93</v>
      </c>
      <c r="C3993" t="s">
        <v>104</v>
      </c>
      <c r="D3993" s="8" t="s">
        <v>76</v>
      </c>
      <c r="E3993">
        <v>16</v>
      </c>
      <c r="F3993">
        <v>-8.8569179177284241E-2</v>
      </c>
      <c r="G3993">
        <v>-0.2338835746049881</v>
      </c>
      <c r="H3993">
        <v>0.14513425529003143</v>
      </c>
      <c r="I3993">
        <v>87.190683229813686</v>
      </c>
      <c r="J3993" s="6" t="s">
        <v>80</v>
      </c>
    </row>
    <row r="3994" spans="1:10" x14ac:dyDescent="0.25">
      <c r="A3994" s="5" t="str">
        <f t="shared" si="62"/>
        <v/>
      </c>
      <c r="B3994" t="s">
        <v>93</v>
      </c>
      <c r="C3994" t="s">
        <v>104</v>
      </c>
      <c r="D3994" s="8" t="s">
        <v>77</v>
      </c>
      <c r="E3994">
        <v>17</v>
      </c>
      <c r="F3994">
        <v>0.44059291481971741</v>
      </c>
      <c r="G3994">
        <v>0.40493002533912659</v>
      </c>
      <c r="H3994">
        <v>4.6964645385742188E-2</v>
      </c>
      <c r="I3994">
        <v>84.58195691203025</v>
      </c>
      <c r="J3994" s="6" t="s">
        <v>80</v>
      </c>
    </row>
    <row r="3995" spans="1:10" x14ac:dyDescent="0.25">
      <c r="A3995" s="5" t="str">
        <f t="shared" si="62"/>
        <v/>
      </c>
      <c r="B3995" t="s">
        <v>93</v>
      </c>
      <c r="C3995" t="s">
        <v>104</v>
      </c>
      <c r="D3995" s="8" t="s">
        <v>76</v>
      </c>
      <c r="E3995">
        <v>17</v>
      </c>
      <c r="F3995">
        <v>0.85688251256942749</v>
      </c>
      <c r="G3995">
        <v>0.66124141216278076</v>
      </c>
      <c r="H3995">
        <v>0.13493646681308746</v>
      </c>
      <c r="I3995">
        <v>83.349689440993927</v>
      </c>
      <c r="J3995" s="6" t="s">
        <v>80</v>
      </c>
    </row>
    <row r="3996" spans="1:10" x14ac:dyDescent="0.25">
      <c r="A3996" s="5" t="str">
        <f t="shared" si="62"/>
        <v/>
      </c>
      <c r="B3996" t="s">
        <v>93</v>
      </c>
      <c r="C3996" t="s">
        <v>104</v>
      </c>
      <c r="D3996" s="8" t="s">
        <v>76</v>
      </c>
      <c r="E3996">
        <v>18</v>
      </c>
      <c r="F3996">
        <v>1.6098002195358276</v>
      </c>
      <c r="G3996">
        <v>1.5341122150421143</v>
      </c>
      <c r="H3996">
        <v>0.13937011361122131</v>
      </c>
      <c r="I3996">
        <v>79.003105590062276</v>
      </c>
      <c r="J3996" s="6" t="s">
        <v>80</v>
      </c>
    </row>
    <row r="3997" spans="1:10" x14ac:dyDescent="0.25">
      <c r="A3997" s="5" t="str">
        <f t="shared" si="62"/>
        <v/>
      </c>
      <c r="B3997" t="s">
        <v>93</v>
      </c>
      <c r="C3997" t="s">
        <v>104</v>
      </c>
      <c r="D3997" s="8" t="s">
        <v>77</v>
      </c>
      <c r="E3997">
        <v>18</v>
      </c>
      <c r="F3997">
        <v>1.2971789836883545</v>
      </c>
      <c r="G3997">
        <v>1.2603861093521118</v>
      </c>
      <c r="H3997">
        <v>4.7419533133506775E-2</v>
      </c>
      <c r="I3997">
        <v>83.442998204668513</v>
      </c>
      <c r="J3997" s="6" t="s">
        <v>80</v>
      </c>
    </row>
    <row r="3998" spans="1:10" x14ac:dyDescent="0.25">
      <c r="A3998" s="5" t="str">
        <f t="shared" si="62"/>
        <v/>
      </c>
      <c r="B3998" t="s">
        <v>93</v>
      </c>
      <c r="C3998" t="s">
        <v>104</v>
      </c>
      <c r="D3998" s="8" t="s">
        <v>76</v>
      </c>
      <c r="E3998">
        <v>19</v>
      </c>
      <c r="F3998">
        <v>1.9102294445037842</v>
      </c>
      <c r="G3998">
        <v>1.8622289896011353</v>
      </c>
      <c r="H3998">
        <v>0.14068110287189484</v>
      </c>
      <c r="I3998">
        <v>74.242236024844757</v>
      </c>
      <c r="J3998" s="6" t="s">
        <v>80</v>
      </c>
    </row>
    <row r="3999" spans="1:10" x14ac:dyDescent="0.25">
      <c r="A3999" s="5" t="str">
        <f t="shared" si="62"/>
        <v/>
      </c>
      <c r="B3999" t="s">
        <v>93</v>
      </c>
      <c r="C3999" t="s">
        <v>104</v>
      </c>
      <c r="D3999" s="8" t="s">
        <v>77</v>
      </c>
      <c r="E3999">
        <v>19</v>
      </c>
      <c r="F3999">
        <v>1.6776700019836426</v>
      </c>
      <c r="G3999">
        <v>1.5695639848709106</v>
      </c>
      <c r="H3999">
        <v>4.8150844871997833E-2</v>
      </c>
      <c r="I3999">
        <v>80.661409335726816</v>
      </c>
      <c r="J3999" s="6" t="s">
        <v>80</v>
      </c>
    </row>
    <row r="4000" spans="1:10" x14ac:dyDescent="0.25">
      <c r="A4000" s="5" t="str">
        <f t="shared" si="62"/>
        <v/>
      </c>
      <c r="B4000" t="s">
        <v>93</v>
      </c>
      <c r="C4000" t="s">
        <v>104</v>
      </c>
      <c r="D4000" s="8" t="s">
        <v>77</v>
      </c>
      <c r="E4000">
        <v>20</v>
      </c>
      <c r="F4000">
        <v>1.7014939785003662</v>
      </c>
      <c r="G4000">
        <v>1.6375703811645508</v>
      </c>
      <c r="H4000">
        <v>4.8123002052307129E-2</v>
      </c>
      <c r="I4000">
        <v>77.195619389586824</v>
      </c>
      <c r="J4000" s="6" t="s">
        <v>80</v>
      </c>
    </row>
    <row r="4001" spans="1:10" x14ac:dyDescent="0.25">
      <c r="A4001" s="5" t="str">
        <f t="shared" si="62"/>
        <v/>
      </c>
      <c r="B4001" t="s">
        <v>93</v>
      </c>
      <c r="C4001" t="s">
        <v>104</v>
      </c>
      <c r="D4001" s="8" t="s">
        <v>76</v>
      </c>
      <c r="E4001">
        <v>20</v>
      </c>
      <c r="F4001">
        <v>1.8788195848464966</v>
      </c>
      <c r="G4001">
        <v>2.012296199798584</v>
      </c>
      <c r="H4001">
        <v>0.14035783708095551</v>
      </c>
      <c r="I4001">
        <v>68.533105590062263</v>
      </c>
      <c r="J4001" s="6" t="s">
        <v>80</v>
      </c>
    </row>
    <row r="4002" spans="1:10" x14ac:dyDescent="0.25">
      <c r="A4002" s="5" t="str">
        <f t="shared" si="62"/>
        <v/>
      </c>
      <c r="B4002" t="s">
        <v>93</v>
      </c>
      <c r="C4002" t="s">
        <v>104</v>
      </c>
      <c r="D4002" s="8" t="s">
        <v>77</v>
      </c>
      <c r="E4002">
        <v>21</v>
      </c>
      <c r="F4002">
        <v>1.6772333383560181</v>
      </c>
      <c r="G4002">
        <v>1.7065814733505249</v>
      </c>
      <c r="H4002">
        <v>4.7120526432991028E-2</v>
      </c>
      <c r="I4002">
        <v>72.41434470377034</v>
      </c>
      <c r="J4002" s="6" t="s">
        <v>80</v>
      </c>
    </row>
    <row r="4003" spans="1:10" x14ac:dyDescent="0.25">
      <c r="A4003" s="5" t="str">
        <f t="shared" si="62"/>
        <v/>
      </c>
      <c r="B4003" t="s">
        <v>93</v>
      </c>
      <c r="C4003" t="s">
        <v>104</v>
      </c>
      <c r="D4003" s="8" t="s">
        <v>76</v>
      </c>
      <c r="E4003">
        <v>21</v>
      </c>
      <c r="F4003">
        <v>1.7667465209960938</v>
      </c>
      <c r="G4003">
        <v>1.7924898862838745</v>
      </c>
      <c r="H4003">
        <v>0.12824088335037231</v>
      </c>
      <c r="I4003">
        <v>65.879751552795028</v>
      </c>
      <c r="J4003" s="6" t="s">
        <v>80</v>
      </c>
    </row>
    <row r="4004" spans="1:10" x14ac:dyDescent="0.25">
      <c r="A4004" s="5" t="str">
        <f t="shared" si="62"/>
        <v/>
      </c>
      <c r="B4004" t="s">
        <v>93</v>
      </c>
      <c r="C4004" t="s">
        <v>104</v>
      </c>
      <c r="D4004" s="8" t="s">
        <v>77</v>
      </c>
      <c r="E4004">
        <v>22</v>
      </c>
      <c r="F4004">
        <v>1.5477104187011719</v>
      </c>
      <c r="G4004">
        <v>1.5372015237808228</v>
      </c>
      <c r="H4004">
        <v>4.6669315546751022E-2</v>
      </c>
      <c r="I4004">
        <v>69.030834829443336</v>
      </c>
      <c r="J4004" s="6" t="s">
        <v>80</v>
      </c>
    </row>
    <row r="4005" spans="1:10" x14ac:dyDescent="0.25">
      <c r="A4005" s="5" t="str">
        <f t="shared" si="62"/>
        <v/>
      </c>
      <c r="B4005" t="s">
        <v>93</v>
      </c>
      <c r="C4005" t="s">
        <v>104</v>
      </c>
      <c r="D4005" s="8" t="s">
        <v>76</v>
      </c>
      <c r="E4005">
        <v>22</v>
      </c>
      <c r="F4005">
        <v>1.6359760761260986</v>
      </c>
      <c r="G4005">
        <v>1.7960038185119629</v>
      </c>
      <c r="H4005">
        <v>0.13622777163982391</v>
      </c>
      <c r="I4005">
        <v>64.501242236024723</v>
      </c>
      <c r="J4005" s="6" t="s">
        <v>80</v>
      </c>
    </row>
    <row r="4006" spans="1:10" x14ac:dyDescent="0.25">
      <c r="A4006" s="5" t="str">
        <f t="shared" si="62"/>
        <v/>
      </c>
      <c r="B4006" t="s">
        <v>93</v>
      </c>
      <c r="C4006" t="s">
        <v>104</v>
      </c>
      <c r="D4006" s="8" t="s">
        <v>76</v>
      </c>
      <c r="E4006">
        <v>23</v>
      </c>
      <c r="F4006">
        <v>1.6111921072006226</v>
      </c>
      <c r="G4006">
        <v>1.4594770669937134</v>
      </c>
      <c r="H4006">
        <v>0.16655956208705902</v>
      </c>
      <c r="I4006">
        <v>63.332049689440929</v>
      </c>
      <c r="J4006" s="6" t="s">
        <v>80</v>
      </c>
    </row>
    <row r="4007" spans="1:10" x14ac:dyDescent="0.25">
      <c r="A4007" s="5" t="str">
        <f t="shared" si="62"/>
        <v/>
      </c>
      <c r="B4007" t="s">
        <v>93</v>
      </c>
      <c r="C4007" t="s">
        <v>104</v>
      </c>
      <c r="D4007" s="8" t="s">
        <v>77</v>
      </c>
      <c r="E4007">
        <v>23</v>
      </c>
      <c r="F4007">
        <v>1.4692330360412598</v>
      </c>
      <c r="G4007">
        <v>1.4174525737762451</v>
      </c>
      <c r="H4007">
        <v>4.881613701581955E-2</v>
      </c>
      <c r="I4007">
        <v>65.430170556552881</v>
      </c>
      <c r="J4007" s="6" t="s">
        <v>80</v>
      </c>
    </row>
    <row r="4008" spans="1:10" x14ac:dyDescent="0.25">
      <c r="A4008" s="5" t="str">
        <f t="shared" si="62"/>
        <v/>
      </c>
      <c r="B4008" t="s">
        <v>93</v>
      </c>
      <c r="C4008" t="s">
        <v>104</v>
      </c>
      <c r="D4008" s="8" t="s">
        <v>76</v>
      </c>
      <c r="E4008">
        <v>24</v>
      </c>
      <c r="F4008">
        <v>1.3899005651473999</v>
      </c>
      <c r="G4008">
        <v>1.2415889501571655</v>
      </c>
      <c r="H4008">
        <v>0.15458874404430389</v>
      </c>
      <c r="I4008">
        <v>63.962795031055911</v>
      </c>
      <c r="J4008" s="6" t="s">
        <v>80</v>
      </c>
    </row>
    <row r="4009" spans="1:10" x14ac:dyDescent="0.25">
      <c r="A4009" s="5" t="str">
        <f t="shared" si="62"/>
        <v/>
      </c>
      <c r="B4009" t="s">
        <v>93</v>
      </c>
      <c r="C4009" t="s">
        <v>104</v>
      </c>
      <c r="D4009" s="8" t="s">
        <v>77</v>
      </c>
      <c r="E4009">
        <v>24</v>
      </c>
      <c r="F4009">
        <v>1.2400147914886475</v>
      </c>
      <c r="G4009">
        <v>1.2151038646697998</v>
      </c>
      <c r="H4009">
        <v>4.4836081564426422E-2</v>
      </c>
      <c r="I4009">
        <v>63.100727109514693</v>
      </c>
      <c r="J4009" s="6" t="s">
        <v>80</v>
      </c>
    </row>
    <row r="4010" spans="1:10" x14ac:dyDescent="0.25">
      <c r="A4010" s="5" t="str">
        <f t="shared" si="62"/>
        <v/>
      </c>
      <c r="B4010" t="s">
        <v>93</v>
      </c>
      <c r="C4010" t="s">
        <v>104</v>
      </c>
      <c r="D4010" s="8" t="s">
        <v>47</v>
      </c>
      <c r="E4010">
        <v>1</v>
      </c>
      <c r="F4010">
        <v>1.077390193939209</v>
      </c>
      <c r="G4010">
        <v>0.98265677690505981</v>
      </c>
      <c r="H4010">
        <v>4.1431505233049393E-2</v>
      </c>
      <c r="I4010">
        <v>61.536983842011175</v>
      </c>
      <c r="J4010" s="6" t="s">
        <v>80</v>
      </c>
    </row>
    <row r="4011" spans="1:10" x14ac:dyDescent="0.25">
      <c r="A4011" s="5" t="str">
        <f t="shared" si="62"/>
        <v/>
      </c>
      <c r="B4011" t="s">
        <v>93</v>
      </c>
      <c r="C4011" t="s">
        <v>104</v>
      </c>
      <c r="D4011" s="8" t="s">
        <v>47</v>
      </c>
      <c r="E4011">
        <v>2</v>
      </c>
      <c r="F4011">
        <v>0.96650034189224243</v>
      </c>
      <c r="G4011">
        <v>0.87553304433822632</v>
      </c>
      <c r="H4011">
        <v>3.7016645073890686E-2</v>
      </c>
      <c r="I4011">
        <v>59.923420107720425</v>
      </c>
      <c r="J4011" s="6" t="s">
        <v>80</v>
      </c>
    </row>
    <row r="4012" spans="1:10" x14ac:dyDescent="0.25">
      <c r="A4012" s="5" t="str">
        <f t="shared" si="62"/>
        <v/>
      </c>
      <c r="B4012" t="s">
        <v>93</v>
      </c>
      <c r="C4012" t="s">
        <v>104</v>
      </c>
      <c r="D4012" s="8" t="s">
        <v>47</v>
      </c>
      <c r="E4012">
        <v>3</v>
      </c>
      <c r="F4012">
        <v>0.88208210468292236</v>
      </c>
      <c r="G4012">
        <v>0.8409421443939209</v>
      </c>
      <c r="H4012">
        <v>3.1363528221845627E-2</v>
      </c>
      <c r="I4012">
        <v>59.104335727109692</v>
      </c>
      <c r="J4012" s="6" t="s">
        <v>80</v>
      </c>
    </row>
    <row r="4013" spans="1:10" x14ac:dyDescent="0.25">
      <c r="A4013" s="5" t="str">
        <f t="shared" si="62"/>
        <v/>
      </c>
      <c r="B4013" t="s">
        <v>93</v>
      </c>
      <c r="C4013" t="s">
        <v>104</v>
      </c>
      <c r="D4013" s="8" t="s">
        <v>47</v>
      </c>
      <c r="E4013">
        <v>4</v>
      </c>
      <c r="F4013">
        <v>0.84629535675048828</v>
      </c>
      <c r="G4013">
        <v>0.79065334796905518</v>
      </c>
      <c r="H4013">
        <v>2.725229412317276E-2</v>
      </c>
      <c r="I4013">
        <v>58.302486535009756</v>
      </c>
      <c r="J4013" s="6" t="s">
        <v>80</v>
      </c>
    </row>
    <row r="4014" spans="1:10" x14ac:dyDescent="0.25">
      <c r="A4014" s="5" t="str">
        <f t="shared" si="62"/>
        <v/>
      </c>
      <c r="B4014" t="s">
        <v>93</v>
      </c>
      <c r="C4014" t="s">
        <v>104</v>
      </c>
      <c r="D4014" s="8" t="s">
        <v>47</v>
      </c>
      <c r="E4014">
        <v>5</v>
      </c>
      <c r="F4014">
        <v>0.80457550287246704</v>
      </c>
      <c r="G4014">
        <v>0.77328264713287354</v>
      </c>
      <c r="H4014">
        <v>2.3015959188342094E-2</v>
      </c>
      <c r="I4014">
        <v>57.223653500896809</v>
      </c>
      <c r="J4014" s="6" t="s">
        <v>80</v>
      </c>
    </row>
    <row r="4015" spans="1:10" x14ac:dyDescent="0.25">
      <c r="A4015" s="5" t="str">
        <f t="shared" si="62"/>
        <v/>
      </c>
      <c r="B4015" t="s">
        <v>93</v>
      </c>
      <c r="C4015" t="s">
        <v>104</v>
      </c>
      <c r="D4015" s="8" t="s">
        <v>47</v>
      </c>
      <c r="E4015">
        <v>6</v>
      </c>
      <c r="F4015">
        <v>0.83490955829620361</v>
      </c>
      <c r="G4015">
        <v>0.81858164072036743</v>
      </c>
      <c r="H4015">
        <v>1.9647082313895226E-2</v>
      </c>
      <c r="I4015">
        <v>56.42295332136581</v>
      </c>
      <c r="J4015" s="6" t="s">
        <v>80</v>
      </c>
    </row>
    <row r="4016" spans="1:10" x14ac:dyDescent="0.25">
      <c r="A4016" s="5" t="str">
        <f t="shared" si="62"/>
        <v/>
      </c>
      <c r="B4016" t="s">
        <v>93</v>
      </c>
      <c r="C4016" t="s">
        <v>104</v>
      </c>
      <c r="D4016" s="8" t="s">
        <v>47</v>
      </c>
      <c r="E4016">
        <v>7</v>
      </c>
      <c r="F4016">
        <v>0.95118653774261475</v>
      </c>
      <c r="G4016">
        <v>0.9248540997505188</v>
      </c>
      <c r="H4016">
        <v>2.0682493224740028E-2</v>
      </c>
      <c r="I4016">
        <v>56.062136445242125</v>
      </c>
      <c r="J4016" s="6" t="s">
        <v>80</v>
      </c>
    </row>
    <row r="4017" spans="1:10" x14ac:dyDescent="0.25">
      <c r="A4017" s="5" t="str">
        <f t="shared" si="62"/>
        <v/>
      </c>
      <c r="B4017" t="s">
        <v>93</v>
      </c>
      <c r="C4017" t="s">
        <v>104</v>
      </c>
      <c r="D4017" s="8" t="s">
        <v>47</v>
      </c>
      <c r="E4017">
        <v>8</v>
      </c>
      <c r="F4017">
        <v>0.85440808534622192</v>
      </c>
      <c r="G4017">
        <v>0.83314275741577148</v>
      </c>
      <c r="H4017">
        <v>1.9767520949244499E-2</v>
      </c>
      <c r="I4017">
        <v>56.077307001795255</v>
      </c>
      <c r="J4017" s="6" t="s">
        <v>80</v>
      </c>
    </row>
    <row r="4018" spans="1:10" x14ac:dyDescent="0.25">
      <c r="A4018" s="5" t="str">
        <f t="shared" si="62"/>
        <v/>
      </c>
      <c r="B4018" t="s">
        <v>93</v>
      </c>
      <c r="C4018" t="s">
        <v>104</v>
      </c>
      <c r="D4018" s="8" t="s">
        <v>47</v>
      </c>
      <c r="E4018">
        <v>9</v>
      </c>
      <c r="F4018">
        <v>0.1904931366443634</v>
      </c>
      <c r="G4018">
        <v>0.12483977526426315</v>
      </c>
      <c r="H4018">
        <v>2.172386460006237E-2</v>
      </c>
      <c r="I4018">
        <v>60.624811490125978</v>
      </c>
      <c r="J4018" s="6" t="s">
        <v>80</v>
      </c>
    </row>
    <row r="4019" spans="1:10" x14ac:dyDescent="0.25">
      <c r="A4019" s="5" t="str">
        <f t="shared" si="62"/>
        <v/>
      </c>
      <c r="B4019" t="s">
        <v>93</v>
      </c>
      <c r="C4019" t="s">
        <v>104</v>
      </c>
      <c r="D4019" s="8" t="s">
        <v>47</v>
      </c>
      <c r="E4019">
        <v>10</v>
      </c>
      <c r="F4019">
        <v>-0.60696560144424438</v>
      </c>
      <c r="G4019">
        <v>-0.62594121694564819</v>
      </c>
      <c r="H4019">
        <v>2.5524714961647987E-2</v>
      </c>
      <c r="I4019">
        <v>68.269111310592038</v>
      </c>
      <c r="J4019" s="6" t="s">
        <v>80</v>
      </c>
    </row>
    <row r="4020" spans="1:10" x14ac:dyDescent="0.25">
      <c r="A4020" s="5" t="str">
        <f t="shared" si="62"/>
        <v/>
      </c>
      <c r="B4020" t="s">
        <v>93</v>
      </c>
      <c r="C4020" t="s">
        <v>104</v>
      </c>
      <c r="D4020" s="8" t="s">
        <v>47</v>
      </c>
      <c r="E4020">
        <v>11</v>
      </c>
      <c r="F4020">
        <v>-1.2997877597808838</v>
      </c>
      <c r="G4020">
        <v>-1.3205617666244507</v>
      </c>
      <c r="H4020">
        <v>3.1215585768222809E-2</v>
      </c>
      <c r="I4020">
        <v>75.564048473967091</v>
      </c>
      <c r="J4020" s="6" t="s">
        <v>80</v>
      </c>
    </row>
    <row r="4021" spans="1:10" x14ac:dyDescent="0.25">
      <c r="A4021" s="5" t="str">
        <f t="shared" si="62"/>
        <v/>
      </c>
      <c r="B4021" t="s">
        <v>93</v>
      </c>
      <c r="C4021" t="s">
        <v>104</v>
      </c>
      <c r="D4021" s="8" t="s">
        <v>47</v>
      </c>
      <c r="E4021">
        <v>12</v>
      </c>
      <c r="F4021">
        <v>-1.7278087139129639</v>
      </c>
      <c r="G4021">
        <v>-1.7603815793991089</v>
      </c>
      <c r="H4021">
        <v>3.6225855350494385E-2</v>
      </c>
      <c r="I4021">
        <v>81.587046678635417</v>
      </c>
      <c r="J4021" s="6" t="s">
        <v>80</v>
      </c>
    </row>
    <row r="4022" spans="1:10" x14ac:dyDescent="0.25">
      <c r="A4022" s="5" t="str">
        <f t="shared" si="62"/>
        <v/>
      </c>
      <c r="B4022" t="s">
        <v>93</v>
      </c>
      <c r="C4022" t="s">
        <v>104</v>
      </c>
      <c r="D4022" s="8" t="s">
        <v>47</v>
      </c>
      <c r="E4022">
        <v>13</v>
      </c>
      <c r="F4022">
        <v>-1.8428968191146851</v>
      </c>
      <c r="G4022">
        <v>-1.8444931507110596</v>
      </c>
      <c r="H4022">
        <v>4.01030033826828E-2</v>
      </c>
      <c r="I4022">
        <v>85.085996409336957</v>
      </c>
      <c r="J4022" s="6" t="s">
        <v>80</v>
      </c>
    </row>
    <row r="4023" spans="1:10" x14ac:dyDescent="0.25">
      <c r="A4023" s="5" t="str">
        <f t="shared" si="62"/>
        <v/>
      </c>
      <c r="B4023" t="s">
        <v>93</v>
      </c>
      <c r="C4023" t="s">
        <v>104</v>
      </c>
      <c r="D4023" s="8" t="s">
        <v>47</v>
      </c>
      <c r="E4023">
        <v>14</v>
      </c>
      <c r="F4023">
        <v>-1.5956776142120361</v>
      </c>
      <c r="G4023">
        <v>-1.6182681322097778</v>
      </c>
      <c r="H4023">
        <v>4.0511537343263626E-2</v>
      </c>
      <c r="I4023">
        <v>86.990843806104195</v>
      </c>
      <c r="J4023" s="6" t="s">
        <v>80</v>
      </c>
    </row>
    <row r="4024" spans="1:10" x14ac:dyDescent="0.25">
      <c r="A4024" s="5" t="str">
        <f t="shared" si="62"/>
        <v/>
      </c>
      <c r="B4024" t="s">
        <v>93</v>
      </c>
      <c r="C4024" t="s">
        <v>104</v>
      </c>
      <c r="D4024" s="8" t="s">
        <v>47</v>
      </c>
      <c r="E4024">
        <v>15</v>
      </c>
      <c r="F4024">
        <v>-1.0610246658325195</v>
      </c>
      <c r="G4024">
        <v>-1.0850107669830322</v>
      </c>
      <c r="H4024">
        <v>4.1496012359857559E-2</v>
      </c>
      <c r="I4024">
        <v>88.102692998205868</v>
      </c>
      <c r="J4024" s="6" t="s">
        <v>80</v>
      </c>
    </row>
    <row r="4025" spans="1:10" x14ac:dyDescent="0.25">
      <c r="A4025" s="5" t="str">
        <f t="shared" si="62"/>
        <v/>
      </c>
      <c r="B4025" t="s">
        <v>93</v>
      </c>
      <c r="C4025" t="s">
        <v>104</v>
      </c>
      <c r="D4025" s="8" t="s">
        <v>47</v>
      </c>
      <c r="E4025">
        <v>16</v>
      </c>
      <c r="F4025">
        <v>-0.13897089660167694</v>
      </c>
      <c r="G4025">
        <v>-0.27291378378868103</v>
      </c>
      <c r="H4025">
        <v>4.50548455119133E-2</v>
      </c>
      <c r="I4025">
        <v>89.071454219030841</v>
      </c>
      <c r="J4025" s="6" t="s">
        <v>80</v>
      </c>
    </row>
    <row r="4026" spans="1:10" x14ac:dyDescent="0.25">
      <c r="A4026" s="5" t="str">
        <f t="shared" si="62"/>
        <v/>
      </c>
      <c r="B4026" t="s">
        <v>93</v>
      </c>
      <c r="C4026" t="s">
        <v>104</v>
      </c>
      <c r="D4026" s="8" t="s">
        <v>47</v>
      </c>
      <c r="E4026">
        <v>17</v>
      </c>
      <c r="F4026">
        <v>0.83964347839355469</v>
      </c>
      <c r="G4026">
        <v>0.74889951944351196</v>
      </c>
      <c r="H4026">
        <v>4.8098880797624588E-2</v>
      </c>
      <c r="I4026">
        <v>88.303052064631345</v>
      </c>
      <c r="J4026" s="6" t="s">
        <v>80</v>
      </c>
    </row>
    <row r="4027" spans="1:10" x14ac:dyDescent="0.25">
      <c r="A4027" s="5" t="str">
        <f t="shared" si="62"/>
        <v/>
      </c>
      <c r="B4027" t="s">
        <v>93</v>
      </c>
      <c r="C4027" t="s">
        <v>104</v>
      </c>
      <c r="D4027" s="8" t="s">
        <v>47</v>
      </c>
      <c r="E4027">
        <v>18</v>
      </c>
      <c r="F4027">
        <v>1.6658949851989746</v>
      </c>
      <c r="G4027">
        <v>1.6036925315856934</v>
      </c>
      <c r="H4027">
        <v>5.0383873283863068E-2</v>
      </c>
      <c r="I4027">
        <v>85.645780969479574</v>
      </c>
      <c r="J4027" s="6" t="s">
        <v>80</v>
      </c>
    </row>
    <row r="4028" spans="1:10" x14ac:dyDescent="0.25">
      <c r="A4028" s="5" t="str">
        <f t="shared" si="62"/>
        <v/>
      </c>
      <c r="B4028" t="s">
        <v>93</v>
      </c>
      <c r="C4028" t="s">
        <v>104</v>
      </c>
      <c r="D4028" s="8" t="s">
        <v>47</v>
      </c>
      <c r="E4028">
        <v>19</v>
      </c>
      <c r="F4028">
        <v>1.9474424123764038</v>
      </c>
      <c r="G4028">
        <v>1.7935453653335571</v>
      </c>
      <c r="H4028">
        <v>5.057210847735405E-2</v>
      </c>
      <c r="I4028">
        <v>81.50953321364419</v>
      </c>
      <c r="J4028" s="6" t="s">
        <v>80</v>
      </c>
    </row>
    <row r="4029" spans="1:10" x14ac:dyDescent="0.25">
      <c r="A4029" s="5" t="str">
        <f t="shared" si="62"/>
        <v/>
      </c>
      <c r="B4029" t="s">
        <v>93</v>
      </c>
      <c r="C4029" t="s">
        <v>104</v>
      </c>
      <c r="D4029" s="8" t="s">
        <v>47</v>
      </c>
      <c r="E4029">
        <v>20</v>
      </c>
      <c r="F4029">
        <v>1.9250582456588745</v>
      </c>
      <c r="G4029">
        <v>1.7817062139511108</v>
      </c>
      <c r="H4029">
        <v>4.8314504325389862E-2</v>
      </c>
      <c r="I4029">
        <v>77.352387791741691</v>
      </c>
      <c r="J4029" s="6" t="s">
        <v>80</v>
      </c>
    </row>
    <row r="4030" spans="1:10" x14ac:dyDescent="0.25">
      <c r="A4030" s="5" t="str">
        <f t="shared" si="62"/>
        <v/>
      </c>
      <c r="B4030" t="s">
        <v>93</v>
      </c>
      <c r="C4030" t="s">
        <v>104</v>
      </c>
      <c r="D4030" s="8" t="s">
        <v>47</v>
      </c>
      <c r="E4030">
        <v>21</v>
      </c>
      <c r="F4030">
        <v>1.8517136573791504</v>
      </c>
      <c r="G4030">
        <v>1.8932833671569824</v>
      </c>
      <c r="H4030">
        <v>4.8434071242809296E-2</v>
      </c>
      <c r="I4030">
        <v>73.175682226211819</v>
      </c>
      <c r="J4030" s="6" t="s">
        <v>80</v>
      </c>
    </row>
    <row r="4031" spans="1:10" x14ac:dyDescent="0.25">
      <c r="A4031" s="5" t="str">
        <f t="shared" si="62"/>
        <v/>
      </c>
      <c r="B4031" t="s">
        <v>93</v>
      </c>
      <c r="C4031" t="s">
        <v>104</v>
      </c>
      <c r="D4031" s="8" t="s">
        <v>47</v>
      </c>
      <c r="E4031">
        <v>22</v>
      </c>
      <c r="F4031">
        <v>1.6579427719116211</v>
      </c>
      <c r="G4031">
        <v>1.6712266206741333</v>
      </c>
      <c r="H4031">
        <v>4.6109415590763092E-2</v>
      </c>
      <c r="I4031">
        <v>69.020933572711343</v>
      </c>
      <c r="J4031" s="6" t="s">
        <v>80</v>
      </c>
    </row>
    <row r="4032" spans="1:10" x14ac:dyDescent="0.25">
      <c r="A4032" s="5" t="str">
        <f t="shared" si="62"/>
        <v/>
      </c>
      <c r="B4032" t="s">
        <v>93</v>
      </c>
      <c r="C4032" t="s">
        <v>104</v>
      </c>
      <c r="D4032" s="8" t="s">
        <v>47</v>
      </c>
      <c r="E4032">
        <v>23</v>
      </c>
      <c r="F4032">
        <v>1.4656153917312622</v>
      </c>
      <c r="G4032">
        <v>1.5002615451812744</v>
      </c>
      <c r="H4032">
        <v>4.8726879060268402E-2</v>
      </c>
      <c r="I4032">
        <v>66.284201077198318</v>
      </c>
      <c r="J4032" s="6" t="s">
        <v>80</v>
      </c>
    </row>
    <row r="4033" spans="1:10" x14ac:dyDescent="0.25">
      <c r="A4033" s="5" t="str">
        <f t="shared" si="62"/>
        <v/>
      </c>
      <c r="B4033" t="s">
        <v>93</v>
      </c>
      <c r="C4033" t="s">
        <v>104</v>
      </c>
      <c r="D4033" s="8" t="s">
        <v>47</v>
      </c>
      <c r="E4033">
        <v>24</v>
      </c>
      <c r="F4033">
        <v>1.1912628412246704</v>
      </c>
      <c r="G4033">
        <v>1.2376364469528198</v>
      </c>
      <c r="H4033">
        <v>4.4455662369728088E-2</v>
      </c>
      <c r="I4033">
        <v>63.597190305206752</v>
      </c>
      <c r="J4033" s="6" t="s">
        <v>80</v>
      </c>
    </row>
    <row r="4034" spans="1:10" x14ac:dyDescent="0.25">
      <c r="A4034" s="5" t="str">
        <f t="shared" ref="A4034:A4097" si="63">IF(AND(category = B4034, subcategory=C4034, reportdate = D4034), E4034, "")</f>
        <v/>
      </c>
      <c r="B4034" t="s">
        <v>93</v>
      </c>
      <c r="C4034" t="s">
        <v>105</v>
      </c>
      <c r="D4034" s="8" t="s">
        <v>64</v>
      </c>
      <c r="E4034">
        <v>1</v>
      </c>
      <c r="F4034">
        <v>1.1629722118377686</v>
      </c>
      <c r="G4034">
        <v>1.1597775220870972</v>
      </c>
      <c r="H4034">
        <v>6.3847051933407784E-3</v>
      </c>
      <c r="I4034">
        <v>74.226452077607192</v>
      </c>
      <c r="J4034" s="6" t="s">
        <v>80</v>
      </c>
    </row>
    <row r="4035" spans="1:10" x14ac:dyDescent="0.25">
      <c r="A4035" s="5" t="str">
        <f t="shared" si="63"/>
        <v/>
      </c>
      <c r="B4035" t="s">
        <v>93</v>
      </c>
      <c r="C4035" t="s">
        <v>105</v>
      </c>
      <c r="D4035" s="8" t="s">
        <v>63</v>
      </c>
      <c r="E4035">
        <v>1</v>
      </c>
      <c r="F4035">
        <v>1.1753453016281128</v>
      </c>
      <c r="G4035">
        <v>1.209343433380127</v>
      </c>
      <c r="H4035">
        <v>6.3346894457936287E-3</v>
      </c>
      <c r="I4035">
        <v>74.015820841258829</v>
      </c>
      <c r="J4035" s="6" t="s">
        <v>80</v>
      </c>
    </row>
    <row r="4036" spans="1:10" x14ac:dyDescent="0.25">
      <c r="A4036" s="5" t="str">
        <f t="shared" si="63"/>
        <v/>
      </c>
      <c r="B4036" t="s">
        <v>93</v>
      </c>
      <c r="C4036" t="s">
        <v>105</v>
      </c>
      <c r="D4036" s="8" t="s">
        <v>63</v>
      </c>
      <c r="E4036">
        <v>2</v>
      </c>
      <c r="F4036">
        <v>0.99224209785461426</v>
      </c>
      <c r="G4036">
        <v>1.0083364248275757</v>
      </c>
      <c r="H4036">
        <v>5.7457746006548405E-3</v>
      </c>
      <c r="I4036">
        <v>73.102912941474685</v>
      </c>
      <c r="J4036" s="6" t="s">
        <v>80</v>
      </c>
    </row>
    <row r="4037" spans="1:10" x14ac:dyDescent="0.25">
      <c r="A4037" s="5" t="str">
        <f t="shared" si="63"/>
        <v/>
      </c>
      <c r="B4037" t="s">
        <v>93</v>
      </c>
      <c r="C4037" t="s">
        <v>105</v>
      </c>
      <c r="D4037" s="8" t="s">
        <v>64</v>
      </c>
      <c r="E4037">
        <v>2</v>
      </c>
      <c r="F4037">
        <v>0.98383492231369019</v>
      </c>
      <c r="G4037">
        <v>0.98141896724700928</v>
      </c>
      <c r="H4037">
        <v>5.8019082061946392E-3</v>
      </c>
      <c r="I4037">
        <v>73.462486057535713</v>
      </c>
      <c r="J4037" s="6" t="s">
        <v>80</v>
      </c>
    </row>
    <row r="4038" spans="1:10" x14ac:dyDescent="0.25">
      <c r="A4038" s="5" t="str">
        <f t="shared" si="63"/>
        <v/>
      </c>
      <c r="B4038" t="s">
        <v>93</v>
      </c>
      <c r="C4038" t="s">
        <v>105</v>
      </c>
      <c r="D4038" s="8" t="s">
        <v>64</v>
      </c>
      <c r="E4038">
        <v>3</v>
      </c>
      <c r="F4038">
        <v>0.85006976127624512</v>
      </c>
      <c r="G4038">
        <v>0.85690277814865112</v>
      </c>
      <c r="H4038">
        <v>5.1387534476816654E-3</v>
      </c>
      <c r="I4038">
        <v>72.773691022054408</v>
      </c>
      <c r="J4038" s="6" t="s">
        <v>80</v>
      </c>
    </row>
    <row r="4039" spans="1:10" x14ac:dyDescent="0.25">
      <c r="A4039" s="5" t="str">
        <f t="shared" si="63"/>
        <v/>
      </c>
      <c r="B4039" t="s">
        <v>93</v>
      </c>
      <c r="C4039" t="s">
        <v>105</v>
      </c>
      <c r="D4039" s="8" t="s">
        <v>63</v>
      </c>
      <c r="E4039">
        <v>3</v>
      </c>
      <c r="F4039">
        <v>0.86105316877365112</v>
      </c>
      <c r="G4039">
        <v>0.87188774347305298</v>
      </c>
      <c r="H4039">
        <v>5.1262415945529938E-3</v>
      </c>
      <c r="I4039">
        <v>72.280778270923179</v>
      </c>
      <c r="J4039" s="6" t="s">
        <v>80</v>
      </c>
    </row>
    <row r="4040" spans="1:10" x14ac:dyDescent="0.25">
      <c r="A4040" s="5" t="str">
        <f t="shared" si="63"/>
        <v/>
      </c>
      <c r="B4040" t="s">
        <v>93</v>
      </c>
      <c r="C4040" t="s">
        <v>105</v>
      </c>
      <c r="D4040" s="8" t="s">
        <v>63</v>
      </c>
      <c r="E4040">
        <v>4</v>
      </c>
      <c r="F4040">
        <v>0.7740204930305481</v>
      </c>
      <c r="G4040">
        <v>0.77729171514511108</v>
      </c>
      <c r="H4040">
        <v>4.4851293787360191E-3</v>
      </c>
      <c r="I4040">
        <v>71.584339560913747</v>
      </c>
      <c r="J4040" s="6" t="s">
        <v>80</v>
      </c>
    </row>
    <row r="4041" spans="1:10" x14ac:dyDescent="0.25">
      <c r="A4041" s="5" t="str">
        <f t="shared" si="63"/>
        <v/>
      </c>
      <c r="B4041" t="s">
        <v>93</v>
      </c>
      <c r="C4041" t="s">
        <v>105</v>
      </c>
      <c r="D4041" s="8" t="s">
        <v>64</v>
      </c>
      <c r="E4041">
        <v>4</v>
      </c>
      <c r="F4041">
        <v>0.76000583171844482</v>
      </c>
      <c r="G4041">
        <v>0.76761114597320557</v>
      </c>
      <c r="H4041">
        <v>4.5199375599622726E-3</v>
      </c>
      <c r="I4041">
        <v>72.128134860440412</v>
      </c>
      <c r="J4041" s="6" t="s">
        <v>80</v>
      </c>
    </row>
    <row r="4042" spans="1:10" x14ac:dyDescent="0.25">
      <c r="A4042" s="5" t="str">
        <f t="shared" si="63"/>
        <v/>
      </c>
      <c r="B4042" t="s">
        <v>93</v>
      </c>
      <c r="C4042" t="s">
        <v>105</v>
      </c>
      <c r="D4042" s="8" t="s">
        <v>63</v>
      </c>
      <c r="E4042">
        <v>5</v>
      </c>
      <c r="F4042">
        <v>0.70805442333221436</v>
      </c>
      <c r="G4042">
        <v>0.71507394313812256</v>
      </c>
      <c r="H4042">
        <v>3.9514466188848019E-3</v>
      </c>
      <c r="I4042">
        <v>70.987948156554125</v>
      </c>
      <c r="J4042" s="6" t="s">
        <v>80</v>
      </c>
    </row>
    <row r="4043" spans="1:10" x14ac:dyDescent="0.25">
      <c r="A4043" s="5" t="str">
        <f t="shared" si="63"/>
        <v/>
      </c>
      <c r="B4043" t="s">
        <v>93</v>
      </c>
      <c r="C4043" t="s">
        <v>105</v>
      </c>
      <c r="D4043" s="8" t="s">
        <v>64</v>
      </c>
      <c r="E4043">
        <v>5</v>
      </c>
      <c r="F4043">
        <v>0.70805627107620239</v>
      </c>
      <c r="G4043">
        <v>0.70439088344573975</v>
      </c>
      <c r="H4043">
        <v>4.0019596926867962E-3</v>
      </c>
      <c r="I4043">
        <v>71.604706714521527</v>
      </c>
      <c r="J4043" s="6" t="s">
        <v>80</v>
      </c>
    </row>
    <row r="4044" spans="1:10" x14ac:dyDescent="0.25">
      <c r="A4044" s="5" t="str">
        <f t="shared" si="63"/>
        <v/>
      </c>
      <c r="B4044" t="s">
        <v>93</v>
      </c>
      <c r="C4044" t="s">
        <v>105</v>
      </c>
      <c r="D4044" s="8" t="s">
        <v>63</v>
      </c>
      <c r="E4044">
        <v>6</v>
      </c>
      <c r="F4044">
        <v>0.6866108775138855</v>
      </c>
      <c r="G4044">
        <v>0.69487893581390381</v>
      </c>
      <c r="H4044">
        <v>3.5793294664472342E-3</v>
      </c>
      <c r="I4044">
        <v>70.472005109836218</v>
      </c>
      <c r="J4044" s="6" t="s">
        <v>80</v>
      </c>
    </row>
    <row r="4045" spans="1:10" x14ac:dyDescent="0.25">
      <c r="A4045" s="5" t="str">
        <f t="shared" si="63"/>
        <v/>
      </c>
      <c r="B4045" t="s">
        <v>93</v>
      </c>
      <c r="C4045" t="s">
        <v>105</v>
      </c>
      <c r="D4045" s="8" t="s">
        <v>64</v>
      </c>
      <c r="E4045">
        <v>6</v>
      </c>
      <c r="F4045">
        <v>0.68677669763565063</v>
      </c>
      <c r="G4045">
        <v>0.6839301586151123</v>
      </c>
      <c r="H4045">
        <v>3.6111245863139629E-3</v>
      </c>
      <c r="I4045">
        <v>71.175444661688857</v>
      </c>
      <c r="J4045" s="6" t="s">
        <v>80</v>
      </c>
    </row>
    <row r="4046" spans="1:10" x14ac:dyDescent="0.25">
      <c r="A4046" s="5" t="str">
        <f t="shared" si="63"/>
        <v/>
      </c>
      <c r="B4046" t="s">
        <v>93</v>
      </c>
      <c r="C4046" t="s">
        <v>105</v>
      </c>
      <c r="D4046" s="8" t="s">
        <v>64</v>
      </c>
      <c r="E4046">
        <v>7</v>
      </c>
      <c r="F4046">
        <v>0.71935659646987915</v>
      </c>
      <c r="G4046">
        <v>0.72092550992965698</v>
      </c>
      <c r="H4046">
        <v>3.4872882533818483E-3</v>
      </c>
      <c r="I4046">
        <v>71.282152636941532</v>
      </c>
      <c r="J4046" s="6" t="s">
        <v>80</v>
      </c>
    </row>
    <row r="4047" spans="1:10" x14ac:dyDescent="0.25">
      <c r="A4047" s="5" t="str">
        <f t="shared" si="63"/>
        <v/>
      </c>
      <c r="B4047" t="s">
        <v>93</v>
      </c>
      <c r="C4047" t="s">
        <v>105</v>
      </c>
      <c r="D4047" s="8" t="s">
        <v>63</v>
      </c>
      <c r="E4047">
        <v>7</v>
      </c>
      <c r="F4047">
        <v>0.72244936227798462</v>
      </c>
      <c r="G4047">
        <v>0.73001116514205933</v>
      </c>
      <c r="H4047">
        <v>3.4565073437988758E-3</v>
      </c>
      <c r="I4047">
        <v>70.398832574780428</v>
      </c>
      <c r="J4047" s="6" t="s">
        <v>80</v>
      </c>
    </row>
    <row r="4048" spans="1:10" x14ac:dyDescent="0.25">
      <c r="A4048" s="5" t="str">
        <f t="shared" si="63"/>
        <v/>
      </c>
      <c r="B4048" t="s">
        <v>93</v>
      </c>
      <c r="C4048" t="s">
        <v>105</v>
      </c>
      <c r="D4048" s="8" t="s">
        <v>63</v>
      </c>
      <c r="E4048">
        <v>8</v>
      </c>
      <c r="F4048">
        <v>0.75718468427658081</v>
      </c>
      <c r="G4048">
        <v>0.76445472240447998</v>
      </c>
      <c r="H4048">
        <v>3.6444212310016155E-3</v>
      </c>
      <c r="I4048">
        <v>72.498358802613822</v>
      </c>
      <c r="J4048" s="6" t="s">
        <v>80</v>
      </c>
    </row>
    <row r="4049" spans="1:10" x14ac:dyDescent="0.25">
      <c r="A4049" s="5" t="str">
        <f t="shared" si="63"/>
        <v/>
      </c>
      <c r="B4049" t="s">
        <v>93</v>
      </c>
      <c r="C4049" t="s">
        <v>105</v>
      </c>
      <c r="D4049" s="8" t="s">
        <v>64</v>
      </c>
      <c r="E4049">
        <v>8</v>
      </c>
      <c r="F4049">
        <v>0.75844413042068481</v>
      </c>
      <c r="G4049">
        <v>0.76498812437057495</v>
      </c>
      <c r="H4049">
        <v>3.6827810108661652E-3</v>
      </c>
      <c r="I4049">
        <v>73.639218296914095</v>
      </c>
      <c r="J4049" s="6" t="s">
        <v>80</v>
      </c>
    </row>
    <row r="4050" spans="1:10" x14ac:dyDescent="0.25">
      <c r="A4050" s="5" t="str">
        <f t="shared" si="63"/>
        <v/>
      </c>
      <c r="B4050" t="s">
        <v>93</v>
      </c>
      <c r="C4050" t="s">
        <v>105</v>
      </c>
      <c r="D4050" s="8" t="s">
        <v>64</v>
      </c>
      <c r="E4050">
        <v>9</v>
      </c>
      <c r="F4050">
        <v>0.79847258329391479</v>
      </c>
      <c r="G4050">
        <v>0.79878932237625122</v>
      </c>
      <c r="H4050">
        <v>4.1221445426344872E-3</v>
      </c>
      <c r="I4050">
        <v>77.606813206252383</v>
      </c>
      <c r="J4050" s="6" t="s">
        <v>80</v>
      </c>
    </row>
    <row r="4051" spans="1:10" x14ac:dyDescent="0.25">
      <c r="A4051" s="5" t="str">
        <f t="shared" si="63"/>
        <v/>
      </c>
      <c r="B4051" t="s">
        <v>93</v>
      </c>
      <c r="C4051" t="s">
        <v>105</v>
      </c>
      <c r="D4051" s="8" t="s">
        <v>63</v>
      </c>
      <c r="E4051">
        <v>9</v>
      </c>
      <c r="F4051">
        <v>0.78427368402481079</v>
      </c>
      <c r="G4051">
        <v>0.77957999706268311</v>
      </c>
      <c r="H4051">
        <v>4.0617957711219788E-3</v>
      </c>
      <c r="I4051">
        <v>76.062562507242504</v>
      </c>
      <c r="J4051" s="6" t="s">
        <v>80</v>
      </c>
    </row>
    <row r="4052" spans="1:10" x14ac:dyDescent="0.25">
      <c r="A4052" s="5" t="str">
        <f t="shared" si="63"/>
        <v/>
      </c>
      <c r="B4052" t="s">
        <v>93</v>
      </c>
      <c r="C4052" t="s">
        <v>105</v>
      </c>
      <c r="D4052" s="8" t="s">
        <v>63</v>
      </c>
      <c r="E4052">
        <v>10</v>
      </c>
      <c r="F4052">
        <v>0.87199008464813232</v>
      </c>
      <c r="G4052">
        <v>0.85791933536529541</v>
      </c>
      <c r="H4052">
        <v>4.776983056217432E-3</v>
      </c>
      <c r="I4052">
        <v>80.892945017181475</v>
      </c>
      <c r="J4052" s="6" t="s">
        <v>80</v>
      </c>
    </row>
    <row r="4053" spans="1:10" x14ac:dyDescent="0.25">
      <c r="A4053" s="5" t="str">
        <f t="shared" si="63"/>
        <v/>
      </c>
      <c r="B4053" t="s">
        <v>93</v>
      </c>
      <c r="C4053" t="s">
        <v>105</v>
      </c>
      <c r="D4053" s="8" t="s">
        <v>64</v>
      </c>
      <c r="E4053">
        <v>10</v>
      </c>
      <c r="F4053">
        <v>0.8937644362449646</v>
      </c>
      <c r="G4053">
        <v>0.88500469923019409</v>
      </c>
      <c r="H4053">
        <v>4.8764008097350597E-3</v>
      </c>
      <c r="I4053">
        <v>81.800996771827002</v>
      </c>
      <c r="J4053" s="6" t="s">
        <v>80</v>
      </c>
    </row>
    <row r="4054" spans="1:10" x14ac:dyDescent="0.25">
      <c r="A4054" s="5" t="str">
        <f t="shared" si="63"/>
        <v/>
      </c>
      <c r="B4054" t="s">
        <v>93</v>
      </c>
      <c r="C4054" t="s">
        <v>105</v>
      </c>
      <c r="D4054" s="8" t="s">
        <v>63</v>
      </c>
      <c r="E4054">
        <v>11</v>
      </c>
      <c r="F4054">
        <v>1.0178240537643433</v>
      </c>
      <c r="G4054">
        <v>0.99630874395370483</v>
      </c>
      <c r="H4054">
        <v>5.7125221937894821E-3</v>
      </c>
      <c r="I4054">
        <v>85.272272576158642</v>
      </c>
      <c r="J4054" s="6" t="s">
        <v>80</v>
      </c>
    </row>
    <row r="4055" spans="1:10" x14ac:dyDescent="0.25">
      <c r="A4055" s="5" t="str">
        <f t="shared" si="63"/>
        <v/>
      </c>
      <c r="B4055" t="s">
        <v>93</v>
      </c>
      <c r="C4055" t="s">
        <v>105</v>
      </c>
      <c r="D4055" s="8" t="s">
        <v>64</v>
      </c>
      <c r="E4055">
        <v>11</v>
      </c>
      <c r="F4055">
        <v>1.0478253364562988</v>
      </c>
      <c r="G4055">
        <v>1.0381711721420288</v>
      </c>
      <c r="H4055">
        <v>5.815593060106039E-3</v>
      </c>
      <c r="I4055">
        <v>85.482266699840508</v>
      </c>
      <c r="J4055" s="6" t="s">
        <v>80</v>
      </c>
    </row>
    <row r="4056" spans="1:10" x14ac:dyDescent="0.25">
      <c r="A4056" s="5" t="str">
        <f t="shared" si="63"/>
        <v/>
      </c>
      <c r="B4056" t="s">
        <v>93</v>
      </c>
      <c r="C4056" t="s">
        <v>105</v>
      </c>
      <c r="D4056" s="8" t="s">
        <v>64</v>
      </c>
      <c r="E4056">
        <v>12</v>
      </c>
      <c r="F4056">
        <v>1.2529362440109253</v>
      </c>
      <c r="G4056">
        <v>1.2497766017913818</v>
      </c>
      <c r="H4056">
        <v>6.8249860778450966E-3</v>
      </c>
      <c r="I4056">
        <v>88.109198740417327</v>
      </c>
      <c r="J4056" s="6" t="s">
        <v>80</v>
      </c>
    </row>
    <row r="4057" spans="1:10" x14ac:dyDescent="0.25">
      <c r="A4057" s="5" t="str">
        <f t="shared" si="63"/>
        <v/>
      </c>
      <c r="B4057" t="s">
        <v>93</v>
      </c>
      <c r="C4057" t="s">
        <v>105</v>
      </c>
      <c r="D4057" s="8" t="s">
        <v>63</v>
      </c>
      <c r="E4057">
        <v>12</v>
      </c>
      <c r="F4057">
        <v>1.222564697265625</v>
      </c>
      <c r="G4057">
        <v>1.2036223411560059</v>
      </c>
      <c r="H4057">
        <v>6.7367716692388058E-3</v>
      </c>
      <c r="I4057">
        <v>88.521892796951107</v>
      </c>
      <c r="J4057" s="6" t="s">
        <v>80</v>
      </c>
    </row>
    <row r="4058" spans="1:10" x14ac:dyDescent="0.25">
      <c r="A4058" s="5" t="str">
        <f t="shared" si="63"/>
        <v/>
      </c>
      <c r="B4058" t="s">
        <v>93</v>
      </c>
      <c r="C4058" t="s">
        <v>105</v>
      </c>
      <c r="D4058" s="8" t="s">
        <v>63</v>
      </c>
      <c r="E4058">
        <v>13</v>
      </c>
      <c r="F4058">
        <v>1.494943380355835</v>
      </c>
      <c r="G4058">
        <v>1.4625397920608521</v>
      </c>
      <c r="H4058">
        <v>7.7979308553040028E-3</v>
      </c>
      <c r="I4058">
        <v>90.606095856953402</v>
      </c>
      <c r="J4058" s="6" t="s">
        <v>80</v>
      </c>
    </row>
    <row r="4059" spans="1:10" x14ac:dyDescent="0.25">
      <c r="A4059" s="5" t="str">
        <f t="shared" si="63"/>
        <v/>
      </c>
      <c r="B4059" t="s">
        <v>93</v>
      </c>
      <c r="C4059" t="s">
        <v>105</v>
      </c>
      <c r="D4059" s="8" t="s">
        <v>64</v>
      </c>
      <c r="E4059">
        <v>13</v>
      </c>
      <c r="F4059">
        <v>1.5147247314453125</v>
      </c>
      <c r="G4059">
        <v>1.5077853202819824</v>
      </c>
      <c r="H4059">
        <v>7.8647537156939507E-3</v>
      </c>
      <c r="I4059">
        <v>89.885725189863564</v>
      </c>
      <c r="J4059" s="6" t="s">
        <v>80</v>
      </c>
    </row>
    <row r="4060" spans="1:10" x14ac:dyDescent="0.25">
      <c r="A4060" s="5" t="str">
        <f t="shared" si="63"/>
        <v/>
      </c>
      <c r="B4060" t="s">
        <v>93</v>
      </c>
      <c r="C4060" t="s">
        <v>105</v>
      </c>
      <c r="D4060" s="8" t="s">
        <v>63</v>
      </c>
      <c r="E4060">
        <v>14</v>
      </c>
      <c r="F4060">
        <v>1.7716474533081055</v>
      </c>
      <c r="G4060">
        <v>1.743334174156189</v>
      </c>
      <c r="H4060">
        <v>8.6355609819293022E-3</v>
      </c>
      <c r="I4060">
        <v>92.095878312362231</v>
      </c>
      <c r="J4060" s="6" t="s">
        <v>80</v>
      </c>
    </row>
    <row r="4061" spans="1:10" x14ac:dyDescent="0.25">
      <c r="A4061" s="5" t="str">
        <f t="shared" si="63"/>
        <v/>
      </c>
      <c r="B4061" t="s">
        <v>93</v>
      </c>
      <c r="C4061" t="s">
        <v>105</v>
      </c>
      <c r="D4061" s="8" t="s">
        <v>64</v>
      </c>
      <c r="E4061">
        <v>14</v>
      </c>
      <c r="F4061">
        <v>1.7896019220352173</v>
      </c>
      <c r="G4061">
        <v>1.7724511623382568</v>
      </c>
      <c r="H4061">
        <v>8.7526785209774971E-3</v>
      </c>
      <c r="I4061">
        <v>91.130857637151962</v>
      </c>
      <c r="J4061" s="6" t="s">
        <v>80</v>
      </c>
    </row>
    <row r="4062" spans="1:10" x14ac:dyDescent="0.25">
      <c r="A4062" s="5" t="str">
        <f t="shared" si="63"/>
        <v/>
      </c>
      <c r="B4062" t="s">
        <v>93</v>
      </c>
      <c r="C4062" t="s">
        <v>105</v>
      </c>
      <c r="D4062" s="8" t="s">
        <v>63</v>
      </c>
      <c r="E4062">
        <v>15</v>
      </c>
      <c r="F4062">
        <v>2.0172445774078369</v>
      </c>
      <c r="G4062">
        <v>2.0125823020935059</v>
      </c>
      <c r="H4062">
        <v>9.1549055650830269E-3</v>
      </c>
      <c r="I4062">
        <v>92.972624437618904</v>
      </c>
      <c r="J4062" s="6" t="s">
        <v>80</v>
      </c>
    </row>
    <row r="4063" spans="1:10" x14ac:dyDescent="0.25">
      <c r="A4063" s="5" t="str">
        <f t="shared" si="63"/>
        <v/>
      </c>
      <c r="B4063" t="s">
        <v>93</v>
      </c>
      <c r="C4063" t="s">
        <v>105</v>
      </c>
      <c r="D4063" s="8" t="s">
        <v>64</v>
      </c>
      <c r="E4063">
        <v>15</v>
      </c>
      <c r="F4063">
        <v>2.0309371948242188</v>
      </c>
      <c r="G4063">
        <v>2.0195364952087402</v>
      </c>
      <c r="H4063">
        <v>9.2342160642147064E-3</v>
      </c>
      <c r="I4063">
        <v>91.613060235190318</v>
      </c>
      <c r="J4063" s="6" t="s">
        <v>80</v>
      </c>
    </row>
    <row r="4064" spans="1:10" x14ac:dyDescent="0.25">
      <c r="A4064" s="5" t="str">
        <f t="shared" si="63"/>
        <v/>
      </c>
      <c r="B4064" t="s">
        <v>93</v>
      </c>
      <c r="C4064" t="s">
        <v>105</v>
      </c>
      <c r="D4064" s="8" t="s">
        <v>64</v>
      </c>
      <c r="E4064">
        <v>16</v>
      </c>
      <c r="F4064">
        <v>2.2831399440765381</v>
      </c>
      <c r="G4064">
        <v>2.267103910446167</v>
      </c>
      <c r="H4064">
        <v>9.4630429521203041E-3</v>
      </c>
      <c r="I4064">
        <v>91.348145047005147</v>
      </c>
      <c r="J4064" s="6" t="s">
        <v>80</v>
      </c>
    </row>
    <row r="4065" spans="1:10" x14ac:dyDescent="0.25">
      <c r="A4065" s="5" t="str">
        <f t="shared" si="63"/>
        <v/>
      </c>
      <c r="B4065" t="s">
        <v>93</v>
      </c>
      <c r="C4065" t="s">
        <v>105</v>
      </c>
      <c r="D4065" s="8" t="s">
        <v>63</v>
      </c>
      <c r="E4065">
        <v>16</v>
      </c>
      <c r="F4065">
        <v>2.2934761047363281</v>
      </c>
      <c r="G4065">
        <v>2.2691771984100342</v>
      </c>
      <c r="H4065">
        <v>9.3790460377931595E-3</v>
      </c>
      <c r="I4065">
        <v>92.641311022110258</v>
      </c>
      <c r="J4065" s="6" t="s">
        <v>80</v>
      </c>
    </row>
    <row r="4066" spans="1:10" x14ac:dyDescent="0.25">
      <c r="A4066" s="5" t="str">
        <f t="shared" si="63"/>
        <v/>
      </c>
      <c r="B4066" t="s">
        <v>93</v>
      </c>
      <c r="C4066" t="s">
        <v>105</v>
      </c>
      <c r="D4066" s="8" t="s">
        <v>63</v>
      </c>
      <c r="E4066">
        <v>17</v>
      </c>
      <c r="F4066">
        <v>2.4807612895965576</v>
      </c>
      <c r="G4066">
        <v>2.4170272350311279</v>
      </c>
      <c r="H4066">
        <v>9.4137405976653099E-3</v>
      </c>
      <c r="I4066">
        <v>91.132406189651903</v>
      </c>
      <c r="J4066" s="6" t="s">
        <v>80</v>
      </c>
    </row>
    <row r="4067" spans="1:10" x14ac:dyDescent="0.25">
      <c r="A4067" s="5" t="str">
        <f t="shared" si="63"/>
        <v/>
      </c>
      <c r="B4067" t="s">
        <v>93</v>
      </c>
      <c r="C4067" t="s">
        <v>105</v>
      </c>
      <c r="D4067" s="8" t="s">
        <v>64</v>
      </c>
      <c r="E4067">
        <v>17</v>
      </c>
      <c r="F4067">
        <v>2.4565427303314209</v>
      </c>
      <c r="G4067">
        <v>2.4242141246795654</v>
      </c>
      <c r="H4067">
        <v>9.5086731016635895E-3</v>
      </c>
      <c r="I4067">
        <v>90.072245833443347</v>
      </c>
      <c r="J4067" s="6" t="s">
        <v>80</v>
      </c>
    </row>
    <row r="4068" spans="1:10" x14ac:dyDescent="0.25">
      <c r="A4068" s="5" t="str">
        <f t="shared" si="63"/>
        <v/>
      </c>
      <c r="B4068" t="s">
        <v>93</v>
      </c>
      <c r="C4068" t="s">
        <v>105</v>
      </c>
      <c r="D4068" s="8" t="s">
        <v>63</v>
      </c>
      <c r="E4068">
        <v>18</v>
      </c>
      <c r="F4068">
        <v>2.5551681518554688</v>
      </c>
      <c r="G4068">
        <v>1.6103053092956543</v>
      </c>
      <c r="H4068">
        <v>9.6166748553514481E-3</v>
      </c>
      <c r="I4068">
        <v>89.154873436413752</v>
      </c>
      <c r="J4068" s="6" t="s">
        <v>80</v>
      </c>
    </row>
    <row r="4069" spans="1:10" x14ac:dyDescent="0.25">
      <c r="A4069" s="5" t="str">
        <f t="shared" si="63"/>
        <v/>
      </c>
      <c r="B4069" t="s">
        <v>93</v>
      </c>
      <c r="C4069" t="s">
        <v>105</v>
      </c>
      <c r="D4069" s="8" t="s">
        <v>64</v>
      </c>
      <c r="E4069">
        <v>18</v>
      </c>
      <c r="F4069">
        <v>2.5191521644592285</v>
      </c>
      <c r="G4069">
        <v>2.4867525100708008</v>
      </c>
      <c r="H4069">
        <v>9.465586394071579E-3</v>
      </c>
      <c r="I4069">
        <v>88.516243702747772</v>
      </c>
      <c r="J4069" s="6" t="s">
        <v>80</v>
      </c>
    </row>
    <row r="4070" spans="1:10" x14ac:dyDescent="0.25">
      <c r="A4070" s="5" t="str">
        <f t="shared" si="63"/>
        <v/>
      </c>
      <c r="B4070" t="s">
        <v>93</v>
      </c>
      <c r="C4070" t="s">
        <v>105</v>
      </c>
      <c r="D4070" s="8" t="s">
        <v>64</v>
      </c>
      <c r="E4070">
        <v>19</v>
      </c>
      <c r="F4070">
        <v>2.42645263671875</v>
      </c>
      <c r="G4070">
        <v>1.5555181503295898</v>
      </c>
      <c r="H4070">
        <v>9.4455350190401077E-3</v>
      </c>
      <c r="I4070">
        <v>85.618239180445187</v>
      </c>
      <c r="J4070" s="6" t="s">
        <v>80</v>
      </c>
    </row>
    <row r="4071" spans="1:10" x14ac:dyDescent="0.25">
      <c r="A4071" s="5" t="str">
        <f t="shared" si="63"/>
        <v/>
      </c>
      <c r="B4071" t="s">
        <v>93</v>
      </c>
      <c r="C4071" t="s">
        <v>105</v>
      </c>
      <c r="D4071" s="8" t="s">
        <v>63</v>
      </c>
      <c r="E4071">
        <v>19</v>
      </c>
      <c r="F4071">
        <v>2.4602491855621338</v>
      </c>
      <c r="G4071">
        <v>1.997212290763855</v>
      </c>
      <c r="H4071">
        <v>9.404374286532402E-3</v>
      </c>
      <c r="I4071">
        <v>86.244326096219865</v>
      </c>
      <c r="J4071" s="6" t="s">
        <v>80</v>
      </c>
    </row>
    <row r="4072" spans="1:10" x14ac:dyDescent="0.25">
      <c r="A4072" s="5" t="str">
        <f t="shared" si="63"/>
        <v/>
      </c>
      <c r="B4072" t="s">
        <v>93</v>
      </c>
      <c r="C4072" t="s">
        <v>105</v>
      </c>
      <c r="D4072" s="8" t="s">
        <v>63</v>
      </c>
      <c r="E4072">
        <v>20</v>
      </c>
      <c r="F4072">
        <v>2.2908194065093994</v>
      </c>
      <c r="G4072">
        <v>1.9598277807235718</v>
      </c>
      <c r="H4072">
        <v>8.9430389925837517E-3</v>
      </c>
      <c r="I4072">
        <v>82.918437581411993</v>
      </c>
      <c r="J4072" s="6" t="s">
        <v>80</v>
      </c>
    </row>
    <row r="4073" spans="1:10" x14ac:dyDescent="0.25">
      <c r="A4073" s="5" t="str">
        <f t="shared" si="63"/>
        <v/>
      </c>
      <c r="B4073" t="s">
        <v>93</v>
      </c>
      <c r="C4073" t="s">
        <v>105</v>
      </c>
      <c r="D4073" s="8" t="s">
        <v>64</v>
      </c>
      <c r="E4073">
        <v>20</v>
      </c>
      <c r="F4073">
        <v>2.2342934608459473</v>
      </c>
      <c r="G4073">
        <v>1.7244770526885986</v>
      </c>
      <c r="H4073">
        <v>8.9359702542424202E-3</v>
      </c>
      <c r="I4073">
        <v>81.359306749072971</v>
      </c>
      <c r="J4073" s="6" t="s">
        <v>80</v>
      </c>
    </row>
    <row r="4074" spans="1:10" x14ac:dyDescent="0.25">
      <c r="A4074" s="5" t="str">
        <f t="shared" si="63"/>
        <v/>
      </c>
      <c r="B4074" t="s">
        <v>93</v>
      </c>
      <c r="C4074" t="s">
        <v>105</v>
      </c>
      <c r="D4074" s="8" t="s">
        <v>64</v>
      </c>
      <c r="E4074">
        <v>21</v>
      </c>
      <c r="F4074">
        <v>2.1358864307403564</v>
      </c>
      <c r="G4074">
        <v>2.5736689567565918</v>
      </c>
      <c r="H4074">
        <v>8.6248163133859634E-3</v>
      </c>
      <c r="I4074">
        <v>78.67908916230094</v>
      </c>
      <c r="J4074" s="6" t="s">
        <v>80</v>
      </c>
    </row>
    <row r="4075" spans="1:10" x14ac:dyDescent="0.25">
      <c r="A4075" s="5" t="str">
        <f t="shared" si="63"/>
        <v/>
      </c>
      <c r="B4075" t="s">
        <v>93</v>
      </c>
      <c r="C4075" t="s">
        <v>105</v>
      </c>
      <c r="D4075" s="8" t="s">
        <v>63</v>
      </c>
      <c r="E4075">
        <v>21</v>
      </c>
      <c r="F4075">
        <v>2.1837747097015381</v>
      </c>
      <c r="G4075">
        <v>1.9477413892745972</v>
      </c>
      <c r="H4075">
        <v>8.5301315411925316E-3</v>
      </c>
      <c r="I4075">
        <v>79.985956135554289</v>
      </c>
      <c r="J4075" s="6" t="s">
        <v>80</v>
      </c>
    </row>
    <row r="4076" spans="1:10" x14ac:dyDescent="0.25">
      <c r="A4076" s="5" t="str">
        <f t="shared" si="63"/>
        <v/>
      </c>
      <c r="B4076" t="s">
        <v>93</v>
      </c>
      <c r="C4076" t="s">
        <v>105</v>
      </c>
      <c r="D4076" s="8" t="s">
        <v>64</v>
      </c>
      <c r="E4076">
        <v>22</v>
      </c>
      <c r="F4076">
        <v>1.9674499034881592</v>
      </c>
      <c r="G4076">
        <v>2.0982980728149414</v>
      </c>
      <c r="H4076">
        <v>8.0758184194564819E-3</v>
      </c>
      <c r="I4076">
        <v>77.332238843527563</v>
      </c>
      <c r="J4076" s="6" t="s">
        <v>80</v>
      </c>
    </row>
    <row r="4077" spans="1:10" x14ac:dyDescent="0.25">
      <c r="A4077" s="5" t="str">
        <f t="shared" si="63"/>
        <v/>
      </c>
      <c r="B4077" t="s">
        <v>93</v>
      </c>
      <c r="C4077" t="s">
        <v>105</v>
      </c>
      <c r="D4077" s="8" t="s">
        <v>63</v>
      </c>
      <c r="E4077">
        <v>22</v>
      </c>
      <c r="F4077">
        <v>2.000885009765625</v>
      </c>
      <c r="G4077">
        <v>2.4471809864044189</v>
      </c>
      <c r="H4077">
        <v>8.2592060789465904E-3</v>
      </c>
      <c r="I4077">
        <v>77.698307464453876</v>
      </c>
      <c r="J4077" s="6" t="s">
        <v>80</v>
      </c>
    </row>
    <row r="4078" spans="1:10" x14ac:dyDescent="0.25">
      <c r="A4078" s="5" t="str">
        <f t="shared" si="63"/>
        <v/>
      </c>
      <c r="B4078" t="s">
        <v>93</v>
      </c>
      <c r="C4078" t="s">
        <v>105</v>
      </c>
      <c r="D4078" s="8" t="s">
        <v>64</v>
      </c>
      <c r="E4078">
        <v>23</v>
      </c>
      <c r="F4078">
        <v>1.7339338064193726</v>
      </c>
      <c r="G4078">
        <v>1.7796506881713867</v>
      </c>
      <c r="H4078">
        <v>7.7148200944066048E-3</v>
      </c>
      <c r="I4078">
        <v>76.363530906604794</v>
      </c>
      <c r="J4078" s="6" t="s">
        <v>80</v>
      </c>
    </row>
    <row r="4079" spans="1:10" x14ac:dyDescent="0.25">
      <c r="A4079" s="5" t="str">
        <f t="shared" si="63"/>
        <v/>
      </c>
      <c r="B4079" t="s">
        <v>93</v>
      </c>
      <c r="C4079" t="s">
        <v>105</v>
      </c>
      <c r="D4079" s="8" t="s">
        <v>63</v>
      </c>
      <c r="E4079">
        <v>23</v>
      </c>
      <c r="F4079">
        <v>1.7424466609954834</v>
      </c>
      <c r="G4079">
        <v>1.8987375497817993</v>
      </c>
      <c r="H4079">
        <v>7.7742468565702438E-3</v>
      </c>
      <c r="I4079">
        <v>76.256817736057513</v>
      </c>
      <c r="J4079" s="6" t="s">
        <v>80</v>
      </c>
    </row>
    <row r="4080" spans="1:10" x14ac:dyDescent="0.25">
      <c r="A4080" s="5" t="str">
        <f t="shared" si="63"/>
        <v/>
      </c>
      <c r="B4080" t="s">
        <v>93</v>
      </c>
      <c r="C4080" t="s">
        <v>105</v>
      </c>
      <c r="D4080" s="8" t="s">
        <v>64</v>
      </c>
      <c r="E4080">
        <v>24</v>
      </c>
      <c r="F4080">
        <v>1.4240119457244873</v>
      </c>
      <c r="G4080">
        <v>1.4641199111938477</v>
      </c>
      <c r="H4080">
        <v>7.2640515863895416E-3</v>
      </c>
      <c r="I4080">
        <v>75.454982994962918</v>
      </c>
      <c r="J4080" s="6" t="s">
        <v>80</v>
      </c>
    </row>
    <row r="4081" spans="1:10" x14ac:dyDescent="0.25">
      <c r="A4081" s="5" t="str">
        <f t="shared" si="63"/>
        <v/>
      </c>
      <c r="B4081" t="s">
        <v>93</v>
      </c>
      <c r="C4081" t="s">
        <v>105</v>
      </c>
      <c r="D4081" s="8" t="s">
        <v>63</v>
      </c>
      <c r="E4081">
        <v>24</v>
      </c>
      <c r="F4081">
        <v>1.421898365020752</v>
      </c>
      <c r="G4081">
        <v>1.5055726766586304</v>
      </c>
      <c r="H4081">
        <v>7.2562657296657562E-3</v>
      </c>
      <c r="I4081">
        <v>74.794599675086147</v>
      </c>
      <c r="J4081" s="6" t="s">
        <v>80</v>
      </c>
    </row>
    <row r="4082" spans="1:10" x14ac:dyDescent="0.25">
      <c r="A4082" s="5" t="str">
        <f t="shared" si="63"/>
        <v/>
      </c>
      <c r="B4082" t="s">
        <v>93</v>
      </c>
      <c r="C4082" t="s">
        <v>105</v>
      </c>
      <c r="D4082" s="8" t="s">
        <v>48</v>
      </c>
      <c r="E4082">
        <v>1</v>
      </c>
      <c r="F4082">
        <v>1.3400520086288452</v>
      </c>
      <c r="G4082">
        <v>1.2996066808700562</v>
      </c>
      <c r="H4082">
        <v>6.7489366047084332E-3</v>
      </c>
      <c r="I4082">
        <v>76.309874360924695</v>
      </c>
      <c r="J4082" s="6" t="s">
        <v>80</v>
      </c>
    </row>
    <row r="4083" spans="1:10" x14ac:dyDescent="0.25">
      <c r="A4083" s="5" t="str">
        <f t="shared" si="63"/>
        <v/>
      </c>
      <c r="B4083" t="s">
        <v>93</v>
      </c>
      <c r="C4083" t="s">
        <v>105</v>
      </c>
      <c r="D4083" s="8" t="s">
        <v>48</v>
      </c>
      <c r="E4083">
        <v>2</v>
      </c>
      <c r="F4083">
        <v>1.119788646697998</v>
      </c>
      <c r="G4083">
        <v>1.0949180126190186</v>
      </c>
      <c r="H4083">
        <v>6.1603249050676823E-3</v>
      </c>
      <c r="I4083">
        <v>75.664366023477655</v>
      </c>
      <c r="J4083" s="6" t="s">
        <v>80</v>
      </c>
    </row>
    <row r="4084" spans="1:10" x14ac:dyDescent="0.25">
      <c r="A4084" s="5" t="str">
        <f t="shared" si="63"/>
        <v/>
      </c>
      <c r="B4084" t="s">
        <v>93</v>
      </c>
      <c r="C4084" t="s">
        <v>105</v>
      </c>
      <c r="D4084" s="8" t="s">
        <v>48</v>
      </c>
      <c r="E4084">
        <v>3</v>
      </c>
      <c r="F4084">
        <v>0.94042438268661499</v>
      </c>
      <c r="G4084">
        <v>0.94586288928985596</v>
      </c>
      <c r="H4084">
        <v>5.5047916248440742E-3</v>
      </c>
      <c r="I4084">
        <v>75.171222733212005</v>
      </c>
      <c r="J4084" s="6" t="s">
        <v>80</v>
      </c>
    </row>
    <row r="4085" spans="1:10" x14ac:dyDescent="0.25">
      <c r="A4085" s="5" t="str">
        <f t="shared" si="63"/>
        <v/>
      </c>
      <c r="B4085" t="s">
        <v>93</v>
      </c>
      <c r="C4085" t="s">
        <v>105</v>
      </c>
      <c r="D4085" s="8" t="s">
        <v>48</v>
      </c>
      <c r="E4085">
        <v>4</v>
      </c>
      <c r="F4085">
        <v>0.83927291631698608</v>
      </c>
      <c r="G4085">
        <v>0.83954340219497681</v>
      </c>
      <c r="H4085">
        <v>4.7742445021867752E-3</v>
      </c>
      <c r="I4085">
        <v>74.522046196159181</v>
      </c>
      <c r="J4085" s="6" t="s">
        <v>80</v>
      </c>
    </row>
    <row r="4086" spans="1:10" x14ac:dyDescent="0.25">
      <c r="A4086" s="5" t="str">
        <f t="shared" si="63"/>
        <v/>
      </c>
      <c r="B4086" t="s">
        <v>93</v>
      </c>
      <c r="C4086" t="s">
        <v>105</v>
      </c>
      <c r="D4086" s="8" t="s">
        <v>48</v>
      </c>
      <c r="E4086">
        <v>5</v>
      </c>
      <c r="F4086">
        <v>0.77267903089523315</v>
      </c>
      <c r="G4086">
        <v>0.7628324031829834</v>
      </c>
      <c r="H4086">
        <v>4.2326911352574825E-3</v>
      </c>
      <c r="I4086">
        <v>74.093158192210026</v>
      </c>
      <c r="J4086" s="6" t="s">
        <v>80</v>
      </c>
    </row>
    <row r="4087" spans="1:10" x14ac:dyDescent="0.25">
      <c r="A4087" s="5" t="str">
        <f t="shared" si="63"/>
        <v/>
      </c>
      <c r="B4087" t="s">
        <v>93</v>
      </c>
      <c r="C4087" t="s">
        <v>105</v>
      </c>
      <c r="D4087" s="8" t="s">
        <v>48</v>
      </c>
      <c r="E4087">
        <v>6</v>
      </c>
      <c r="F4087">
        <v>0.73504370450973511</v>
      </c>
      <c r="G4087">
        <v>0.7283475399017334</v>
      </c>
      <c r="H4087">
        <v>3.8851033896207809E-3</v>
      </c>
      <c r="I4087">
        <v>73.790658513430259</v>
      </c>
      <c r="J4087" s="6" t="s">
        <v>80</v>
      </c>
    </row>
    <row r="4088" spans="1:10" x14ac:dyDescent="0.25">
      <c r="A4088" s="5" t="str">
        <f t="shared" si="63"/>
        <v/>
      </c>
      <c r="B4088" t="s">
        <v>93</v>
      </c>
      <c r="C4088" t="s">
        <v>105</v>
      </c>
      <c r="D4088" s="8" t="s">
        <v>48</v>
      </c>
      <c r="E4088">
        <v>7</v>
      </c>
      <c r="F4088">
        <v>0.73462635278701782</v>
      </c>
      <c r="G4088">
        <v>0.73827534914016724</v>
      </c>
      <c r="H4088">
        <v>3.7804613821208477E-3</v>
      </c>
      <c r="I4088">
        <v>74.481411320389668</v>
      </c>
      <c r="J4088" s="6" t="s">
        <v>80</v>
      </c>
    </row>
    <row r="4089" spans="1:10" x14ac:dyDescent="0.25">
      <c r="A4089" s="5" t="str">
        <f t="shared" si="63"/>
        <v/>
      </c>
      <c r="B4089" t="s">
        <v>93</v>
      </c>
      <c r="C4089" t="s">
        <v>105</v>
      </c>
      <c r="D4089" s="8" t="s">
        <v>48</v>
      </c>
      <c r="E4089">
        <v>8</v>
      </c>
      <c r="F4089">
        <v>0.80970138311386108</v>
      </c>
      <c r="G4089">
        <v>0.82019340991973877</v>
      </c>
      <c r="H4089">
        <v>4.1058310307562351E-3</v>
      </c>
      <c r="I4089">
        <v>78.035216977997351</v>
      </c>
      <c r="J4089" s="6" t="s">
        <v>80</v>
      </c>
    </row>
    <row r="4090" spans="1:10" x14ac:dyDescent="0.25">
      <c r="A4090" s="5" t="str">
        <f t="shared" si="63"/>
        <v/>
      </c>
      <c r="B4090" t="s">
        <v>93</v>
      </c>
      <c r="C4090" t="s">
        <v>105</v>
      </c>
      <c r="D4090" s="8" t="s">
        <v>48</v>
      </c>
      <c r="E4090">
        <v>9</v>
      </c>
      <c r="F4090">
        <v>0.92222815752029419</v>
      </c>
      <c r="G4090">
        <v>0.92994612455368042</v>
      </c>
      <c r="H4090">
        <v>4.7220471315085888E-3</v>
      </c>
      <c r="I4090">
        <v>82.749896713901919</v>
      </c>
      <c r="J4090" s="6" t="s">
        <v>80</v>
      </c>
    </row>
    <row r="4091" spans="1:10" x14ac:dyDescent="0.25">
      <c r="A4091" s="5" t="str">
        <f t="shared" si="63"/>
        <v/>
      </c>
      <c r="B4091" t="s">
        <v>93</v>
      </c>
      <c r="C4091" t="s">
        <v>105</v>
      </c>
      <c r="D4091" s="8" t="s">
        <v>48</v>
      </c>
      <c r="E4091">
        <v>10</v>
      </c>
      <c r="F4091">
        <v>1.0897332429885864</v>
      </c>
      <c r="G4091">
        <v>1.0715218782424927</v>
      </c>
      <c r="H4091">
        <v>5.5614165030419827E-3</v>
      </c>
      <c r="I4091">
        <v>86.744866652947749</v>
      </c>
      <c r="J4091" s="6" t="s">
        <v>80</v>
      </c>
    </row>
    <row r="4092" spans="1:10" x14ac:dyDescent="0.25">
      <c r="A4092" s="5" t="str">
        <f t="shared" si="63"/>
        <v/>
      </c>
      <c r="B4092" t="s">
        <v>93</v>
      </c>
      <c r="C4092" t="s">
        <v>105</v>
      </c>
      <c r="D4092" s="8" t="s">
        <v>48</v>
      </c>
      <c r="E4092">
        <v>11</v>
      </c>
      <c r="F4092">
        <v>1.3295061588287354</v>
      </c>
      <c r="G4092">
        <v>1.2982109785079956</v>
      </c>
      <c r="H4092">
        <v>6.6374894231557846E-3</v>
      </c>
      <c r="I4092">
        <v>90.486830374356714</v>
      </c>
      <c r="J4092" s="6" t="s">
        <v>80</v>
      </c>
    </row>
    <row r="4093" spans="1:10" x14ac:dyDescent="0.25">
      <c r="A4093" s="5" t="str">
        <f t="shared" si="63"/>
        <v/>
      </c>
      <c r="B4093" t="s">
        <v>93</v>
      </c>
      <c r="C4093" t="s">
        <v>105</v>
      </c>
      <c r="D4093" s="8" t="s">
        <v>48</v>
      </c>
      <c r="E4093">
        <v>12</v>
      </c>
      <c r="F4093">
        <v>1.6052498817443848</v>
      </c>
      <c r="G4093">
        <v>1.5787545442581177</v>
      </c>
      <c r="H4093">
        <v>7.75102898478508E-3</v>
      </c>
      <c r="I4093">
        <v>93.416622774326683</v>
      </c>
      <c r="J4093" s="6" t="s">
        <v>80</v>
      </c>
    </row>
    <row r="4094" spans="1:10" x14ac:dyDescent="0.25">
      <c r="A4094" s="5" t="str">
        <f t="shared" si="63"/>
        <v/>
      </c>
      <c r="B4094" t="s">
        <v>93</v>
      </c>
      <c r="C4094" t="s">
        <v>105</v>
      </c>
      <c r="D4094" s="8" t="s">
        <v>48</v>
      </c>
      <c r="E4094">
        <v>13</v>
      </c>
      <c r="F4094">
        <v>1.8977147340774536</v>
      </c>
      <c r="G4094">
        <v>1.8852943181991577</v>
      </c>
      <c r="H4094">
        <v>8.8109457865357399E-3</v>
      </c>
      <c r="I4094">
        <v>94.99965828218285</v>
      </c>
      <c r="J4094" s="6" t="s">
        <v>80</v>
      </c>
    </row>
    <row r="4095" spans="1:10" x14ac:dyDescent="0.25">
      <c r="A4095" s="5" t="str">
        <f t="shared" si="63"/>
        <v/>
      </c>
      <c r="B4095" t="s">
        <v>93</v>
      </c>
      <c r="C4095" t="s">
        <v>105</v>
      </c>
      <c r="D4095" s="8" t="s">
        <v>48</v>
      </c>
      <c r="E4095">
        <v>14</v>
      </c>
      <c r="F4095">
        <v>2.1644124984741211</v>
      </c>
      <c r="G4095">
        <v>2.1606478691101074</v>
      </c>
      <c r="H4095">
        <v>9.5898965373635292E-3</v>
      </c>
      <c r="I4095">
        <v>96.183610390246869</v>
      </c>
      <c r="J4095" s="6" t="s">
        <v>80</v>
      </c>
    </row>
    <row r="4096" spans="1:10" x14ac:dyDescent="0.25">
      <c r="A4096" s="5" t="str">
        <f t="shared" si="63"/>
        <v/>
      </c>
      <c r="B4096" t="s">
        <v>93</v>
      </c>
      <c r="C4096" t="s">
        <v>105</v>
      </c>
      <c r="D4096" s="8" t="s">
        <v>48</v>
      </c>
      <c r="E4096">
        <v>15</v>
      </c>
      <c r="F4096">
        <v>2.3620090484619141</v>
      </c>
      <c r="G4096">
        <v>2.387300968170166</v>
      </c>
      <c r="H4096">
        <v>9.9995890632271767E-3</v>
      </c>
      <c r="I4096">
        <v>95.631206803472097</v>
      </c>
      <c r="J4096" s="6" t="s">
        <v>80</v>
      </c>
    </row>
    <row r="4097" spans="1:10" x14ac:dyDescent="0.25">
      <c r="A4097" s="5" t="str">
        <f t="shared" si="63"/>
        <v/>
      </c>
      <c r="B4097" t="s">
        <v>93</v>
      </c>
      <c r="C4097" t="s">
        <v>105</v>
      </c>
      <c r="D4097" s="8" t="s">
        <v>48</v>
      </c>
      <c r="E4097">
        <v>16</v>
      </c>
      <c r="F4097">
        <v>2.5616230964660645</v>
      </c>
      <c r="G4097">
        <v>2.533519983291626</v>
      </c>
      <c r="H4097">
        <v>1.0056472383439541E-2</v>
      </c>
      <c r="I4097">
        <v>94.326741604746815</v>
      </c>
      <c r="J4097" s="6" t="s">
        <v>80</v>
      </c>
    </row>
    <row r="4098" spans="1:10" x14ac:dyDescent="0.25">
      <c r="A4098" s="5" t="str">
        <f t="shared" ref="A4098:A4161" si="64">IF(AND(category = B4098, subcategory=C4098, reportdate = D4098), E4098, "")</f>
        <v/>
      </c>
      <c r="B4098" t="s">
        <v>93</v>
      </c>
      <c r="C4098" t="s">
        <v>105</v>
      </c>
      <c r="D4098" s="8" t="s">
        <v>48</v>
      </c>
      <c r="E4098">
        <v>17</v>
      </c>
      <c r="F4098">
        <v>2.6526930332183838</v>
      </c>
      <c r="G4098">
        <v>2.630460262298584</v>
      </c>
      <c r="H4098">
        <v>9.9788345396518707E-3</v>
      </c>
      <c r="I4098">
        <v>92.025350838928077</v>
      </c>
      <c r="J4098" s="6" t="s">
        <v>80</v>
      </c>
    </row>
    <row r="4099" spans="1:10" x14ac:dyDescent="0.25">
      <c r="A4099" s="5" t="str">
        <f t="shared" si="64"/>
        <v/>
      </c>
      <c r="B4099" t="s">
        <v>93</v>
      </c>
      <c r="C4099" t="s">
        <v>105</v>
      </c>
      <c r="D4099" s="8" t="s">
        <v>48</v>
      </c>
      <c r="E4099">
        <v>18</v>
      </c>
      <c r="F4099">
        <v>2.6938884258270264</v>
      </c>
      <c r="G4099">
        <v>2.6959495544433594</v>
      </c>
      <c r="H4099">
        <v>9.968009777367115E-3</v>
      </c>
      <c r="I4099">
        <v>90.009159065796851</v>
      </c>
      <c r="J4099" s="6" t="s">
        <v>80</v>
      </c>
    </row>
    <row r="4100" spans="1:10" x14ac:dyDescent="0.25">
      <c r="A4100" s="5" t="str">
        <f t="shared" si="64"/>
        <v/>
      </c>
      <c r="B4100" t="s">
        <v>93</v>
      </c>
      <c r="C4100" t="s">
        <v>105</v>
      </c>
      <c r="D4100" s="8" t="s">
        <v>48</v>
      </c>
      <c r="E4100">
        <v>19</v>
      </c>
      <c r="F4100">
        <v>2.6194872856140137</v>
      </c>
      <c r="G4100">
        <v>1.6967658996582031</v>
      </c>
      <c r="H4100">
        <v>1.0014438070356846E-2</v>
      </c>
      <c r="I4100">
        <v>86.919665476174686</v>
      </c>
      <c r="J4100" s="6" t="s">
        <v>80</v>
      </c>
    </row>
    <row r="4101" spans="1:10" x14ac:dyDescent="0.25">
      <c r="A4101" s="5" t="str">
        <f t="shared" si="64"/>
        <v/>
      </c>
      <c r="B4101" t="s">
        <v>93</v>
      </c>
      <c r="C4101" t="s">
        <v>105</v>
      </c>
      <c r="D4101" s="8" t="s">
        <v>48</v>
      </c>
      <c r="E4101">
        <v>20</v>
      </c>
      <c r="F4101">
        <v>2.3895084857940674</v>
      </c>
      <c r="G4101">
        <v>1.8479611873626709</v>
      </c>
      <c r="H4101">
        <v>9.4865318387746811E-3</v>
      </c>
      <c r="I4101">
        <v>82.360493306988005</v>
      </c>
      <c r="J4101" s="6" t="s">
        <v>80</v>
      </c>
    </row>
    <row r="4102" spans="1:10" x14ac:dyDescent="0.25">
      <c r="A4102" s="5" t="str">
        <f t="shared" si="64"/>
        <v/>
      </c>
      <c r="B4102" t="s">
        <v>93</v>
      </c>
      <c r="C4102" t="s">
        <v>105</v>
      </c>
      <c r="D4102" s="8" t="s">
        <v>48</v>
      </c>
      <c r="E4102">
        <v>21</v>
      </c>
      <c r="F4102">
        <v>2.2290651798248291</v>
      </c>
      <c r="G4102">
        <v>2.7221283912658691</v>
      </c>
      <c r="H4102">
        <v>9.0936599299311638E-3</v>
      </c>
      <c r="I4102">
        <v>79.374159708123472</v>
      </c>
      <c r="J4102" s="6" t="s">
        <v>80</v>
      </c>
    </row>
    <row r="4103" spans="1:10" x14ac:dyDescent="0.25">
      <c r="A4103" s="5" t="str">
        <f t="shared" si="64"/>
        <v/>
      </c>
      <c r="B4103" t="s">
        <v>93</v>
      </c>
      <c r="C4103" t="s">
        <v>105</v>
      </c>
      <c r="D4103" s="8" t="s">
        <v>48</v>
      </c>
      <c r="E4103">
        <v>22</v>
      </c>
      <c r="F4103">
        <v>2.1168811321258545</v>
      </c>
      <c r="G4103">
        <v>2.3028137683868408</v>
      </c>
      <c r="H4103">
        <v>8.6202491074800491E-3</v>
      </c>
      <c r="I4103">
        <v>78.704335705711415</v>
      </c>
      <c r="J4103" s="6" t="s">
        <v>80</v>
      </c>
    </row>
    <row r="4104" spans="1:10" x14ac:dyDescent="0.25">
      <c r="A4104" s="5" t="str">
        <f t="shared" si="64"/>
        <v/>
      </c>
      <c r="B4104" t="s">
        <v>93</v>
      </c>
      <c r="C4104" t="s">
        <v>105</v>
      </c>
      <c r="D4104" s="8" t="s">
        <v>48</v>
      </c>
      <c r="E4104">
        <v>23</v>
      </c>
      <c r="F4104">
        <v>1.9109723567962646</v>
      </c>
      <c r="G4104">
        <v>1.9912964105606079</v>
      </c>
      <c r="H4104">
        <v>8.256993256509304E-3</v>
      </c>
      <c r="I4104">
        <v>78.424314123464683</v>
      </c>
      <c r="J4104" s="6" t="s">
        <v>80</v>
      </c>
    </row>
    <row r="4105" spans="1:10" x14ac:dyDescent="0.25">
      <c r="A4105" s="5" t="str">
        <f t="shared" si="64"/>
        <v/>
      </c>
      <c r="B4105" t="s">
        <v>93</v>
      </c>
      <c r="C4105" t="s">
        <v>105</v>
      </c>
      <c r="D4105" s="8" t="s">
        <v>48</v>
      </c>
      <c r="E4105">
        <v>24</v>
      </c>
      <c r="F4105">
        <v>1.6035692691802979</v>
      </c>
      <c r="G4105">
        <v>1.6677486896514893</v>
      </c>
      <c r="H4105">
        <v>7.8381290659308434E-3</v>
      </c>
      <c r="I4105">
        <v>78.070967087212878</v>
      </c>
      <c r="J4105" s="6" t="s">
        <v>80</v>
      </c>
    </row>
    <row r="4106" spans="1:10" x14ac:dyDescent="0.25">
      <c r="A4106" s="5" t="str">
        <f t="shared" si="64"/>
        <v/>
      </c>
      <c r="B4106" t="s">
        <v>93</v>
      </c>
      <c r="C4106" t="s">
        <v>105</v>
      </c>
      <c r="D4106" s="8" t="s">
        <v>49</v>
      </c>
      <c r="E4106">
        <v>1</v>
      </c>
      <c r="F4106">
        <v>0.92158865928649902</v>
      </c>
      <c r="G4106">
        <v>0.91570675373077393</v>
      </c>
      <c r="H4106">
        <v>6.0584279708564281E-3</v>
      </c>
      <c r="I4106">
        <v>68.678485402797762</v>
      </c>
      <c r="J4106" s="6" t="s">
        <v>80</v>
      </c>
    </row>
    <row r="4107" spans="1:10" x14ac:dyDescent="0.25">
      <c r="A4107" s="5" t="str">
        <f t="shared" si="64"/>
        <v/>
      </c>
      <c r="B4107" t="s">
        <v>93</v>
      </c>
      <c r="C4107" t="s">
        <v>105</v>
      </c>
      <c r="D4107" s="8" t="s">
        <v>49</v>
      </c>
      <c r="E4107">
        <v>2</v>
      </c>
      <c r="F4107">
        <v>0.77143704891204834</v>
      </c>
      <c r="G4107">
        <v>0.77781105041503906</v>
      </c>
      <c r="H4107">
        <v>5.2214558236300945E-3</v>
      </c>
      <c r="I4107">
        <v>67.960173913052571</v>
      </c>
      <c r="J4107" s="6" t="s">
        <v>80</v>
      </c>
    </row>
    <row r="4108" spans="1:10" x14ac:dyDescent="0.25">
      <c r="A4108" s="5" t="str">
        <f t="shared" si="64"/>
        <v/>
      </c>
      <c r="B4108" t="s">
        <v>93</v>
      </c>
      <c r="C4108" t="s">
        <v>105</v>
      </c>
      <c r="D4108" s="8" t="s">
        <v>49</v>
      </c>
      <c r="E4108">
        <v>3</v>
      </c>
      <c r="F4108">
        <v>0.68318921327590942</v>
      </c>
      <c r="G4108">
        <v>0.68563753366470337</v>
      </c>
      <c r="H4108">
        <v>4.5842486433684826E-3</v>
      </c>
      <c r="I4108">
        <v>67.445557699564205</v>
      </c>
      <c r="J4108" s="6" t="s">
        <v>80</v>
      </c>
    </row>
    <row r="4109" spans="1:10" x14ac:dyDescent="0.25">
      <c r="A4109" s="5" t="str">
        <f t="shared" si="64"/>
        <v/>
      </c>
      <c r="B4109" t="s">
        <v>93</v>
      </c>
      <c r="C4109" t="s">
        <v>105</v>
      </c>
      <c r="D4109" s="8" t="s">
        <v>49</v>
      </c>
      <c r="E4109">
        <v>4</v>
      </c>
      <c r="F4109">
        <v>0.6175994873046875</v>
      </c>
      <c r="G4109">
        <v>0.62205201387405396</v>
      </c>
      <c r="H4109">
        <v>4.0160552598536015E-3</v>
      </c>
      <c r="I4109">
        <v>66.903027690804478</v>
      </c>
      <c r="J4109" s="6" t="s">
        <v>80</v>
      </c>
    </row>
    <row r="4110" spans="1:10" x14ac:dyDescent="0.25">
      <c r="A4110" s="5" t="str">
        <f t="shared" si="64"/>
        <v/>
      </c>
      <c r="B4110" t="s">
        <v>93</v>
      </c>
      <c r="C4110" t="s">
        <v>105</v>
      </c>
      <c r="D4110" s="8" t="s">
        <v>49</v>
      </c>
      <c r="E4110">
        <v>5</v>
      </c>
      <c r="F4110">
        <v>0.57928401231765747</v>
      </c>
      <c r="G4110">
        <v>0.58706212043762207</v>
      </c>
      <c r="H4110">
        <v>3.440874395892024E-3</v>
      </c>
      <c r="I4110">
        <v>66.441181806810349</v>
      </c>
      <c r="J4110" s="6" t="s">
        <v>80</v>
      </c>
    </row>
    <row r="4111" spans="1:10" x14ac:dyDescent="0.25">
      <c r="A4111" s="5" t="str">
        <f t="shared" si="64"/>
        <v/>
      </c>
      <c r="B4111" t="s">
        <v>93</v>
      </c>
      <c r="C4111" t="s">
        <v>105</v>
      </c>
      <c r="D4111" s="8" t="s">
        <v>49</v>
      </c>
      <c r="E4111">
        <v>6</v>
      </c>
      <c r="F4111">
        <v>0.58013570308685303</v>
      </c>
      <c r="G4111">
        <v>0.57829248905181885</v>
      </c>
      <c r="H4111">
        <v>3.0847280286252499E-3</v>
      </c>
      <c r="I4111">
        <v>66.185732865556218</v>
      </c>
      <c r="J4111" s="6" t="s">
        <v>80</v>
      </c>
    </row>
    <row r="4112" spans="1:10" x14ac:dyDescent="0.25">
      <c r="A4112" s="5" t="str">
        <f t="shared" si="64"/>
        <v/>
      </c>
      <c r="B4112" t="s">
        <v>93</v>
      </c>
      <c r="C4112" t="s">
        <v>105</v>
      </c>
      <c r="D4112" s="8" t="s">
        <v>49</v>
      </c>
      <c r="E4112">
        <v>7</v>
      </c>
      <c r="F4112">
        <v>0.61689591407775879</v>
      </c>
      <c r="G4112">
        <v>0.61129015684127808</v>
      </c>
      <c r="H4112">
        <v>2.9795903246849775E-3</v>
      </c>
      <c r="I4112">
        <v>66.187561709055686</v>
      </c>
      <c r="J4112" s="6" t="s">
        <v>80</v>
      </c>
    </row>
    <row r="4113" spans="1:10" x14ac:dyDescent="0.25">
      <c r="A4113" s="5" t="str">
        <f t="shared" si="64"/>
        <v/>
      </c>
      <c r="B4113" t="s">
        <v>93</v>
      </c>
      <c r="C4113" t="s">
        <v>105</v>
      </c>
      <c r="D4113" s="8" t="s">
        <v>49</v>
      </c>
      <c r="E4113">
        <v>8</v>
      </c>
      <c r="F4113">
        <v>0.64671939611434937</v>
      </c>
      <c r="G4113">
        <v>0.64210003614425659</v>
      </c>
      <c r="H4113">
        <v>3.1121778301894665E-3</v>
      </c>
      <c r="I4113">
        <v>68.107006139559147</v>
      </c>
      <c r="J4113" s="6" t="s">
        <v>80</v>
      </c>
    </row>
    <row r="4114" spans="1:10" x14ac:dyDescent="0.25">
      <c r="A4114" s="5" t="str">
        <f t="shared" si="64"/>
        <v/>
      </c>
      <c r="B4114" t="s">
        <v>93</v>
      </c>
      <c r="C4114" t="s">
        <v>105</v>
      </c>
      <c r="D4114" s="8" t="s">
        <v>49</v>
      </c>
      <c r="E4114">
        <v>9</v>
      </c>
      <c r="F4114">
        <v>0.67389309406280518</v>
      </c>
      <c r="G4114">
        <v>0.66751086711883545</v>
      </c>
      <c r="H4114">
        <v>3.4591658040881157E-3</v>
      </c>
      <c r="I4114">
        <v>71.52488059141271</v>
      </c>
      <c r="J4114" s="6" t="s">
        <v>80</v>
      </c>
    </row>
    <row r="4115" spans="1:10" x14ac:dyDescent="0.25">
      <c r="A4115" s="5" t="str">
        <f t="shared" si="64"/>
        <v/>
      </c>
      <c r="B4115" t="s">
        <v>93</v>
      </c>
      <c r="C4115" t="s">
        <v>105</v>
      </c>
      <c r="D4115" s="8" t="s">
        <v>49</v>
      </c>
      <c r="E4115">
        <v>10</v>
      </c>
      <c r="F4115">
        <v>0.72914034128189087</v>
      </c>
      <c r="G4115">
        <v>0.7233615517616272</v>
      </c>
      <c r="H4115">
        <v>4.1205734014511108E-3</v>
      </c>
      <c r="I4115">
        <v>76.079907780957654</v>
      </c>
      <c r="J4115" s="6" t="s">
        <v>80</v>
      </c>
    </row>
    <row r="4116" spans="1:10" x14ac:dyDescent="0.25">
      <c r="A4116" s="5" t="str">
        <f t="shared" si="64"/>
        <v/>
      </c>
      <c r="B4116" t="s">
        <v>93</v>
      </c>
      <c r="C4116" t="s">
        <v>105</v>
      </c>
      <c r="D4116" s="8" t="s">
        <v>49</v>
      </c>
      <c r="E4116">
        <v>11</v>
      </c>
      <c r="F4116">
        <v>0.82486027479171753</v>
      </c>
      <c r="G4116">
        <v>0.827423095703125</v>
      </c>
      <c r="H4116">
        <v>5.0093447789549828E-3</v>
      </c>
      <c r="I4116">
        <v>80.293799273304444</v>
      </c>
      <c r="J4116" s="6" t="s">
        <v>80</v>
      </c>
    </row>
    <row r="4117" spans="1:10" x14ac:dyDescent="0.25">
      <c r="A4117" s="5" t="str">
        <f t="shared" si="64"/>
        <v/>
      </c>
      <c r="B4117" t="s">
        <v>93</v>
      </c>
      <c r="C4117" t="s">
        <v>105</v>
      </c>
      <c r="D4117" s="8" t="s">
        <v>49</v>
      </c>
      <c r="E4117">
        <v>12</v>
      </c>
      <c r="F4117">
        <v>0.97162622213363647</v>
      </c>
      <c r="G4117">
        <v>0.96641159057617188</v>
      </c>
      <c r="H4117">
        <v>5.8928248472511768E-3</v>
      </c>
      <c r="I4117">
        <v>83.303461470979812</v>
      </c>
      <c r="J4117" s="6" t="s">
        <v>80</v>
      </c>
    </row>
    <row r="4118" spans="1:10" x14ac:dyDescent="0.25">
      <c r="A4118" s="5" t="str">
        <f t="shared" si="64"/>
        <v/>
      </c>
      <c r="B4118" t="s">
        <v>93</v>
      </c>
      <c r="C4118" t="s">
        <v>105</v>
      </c>
      <c r="D4118" s="8" t="s">
        <v>49</v>
      </c>
      <c r="E4118">
        <v>13</v>
      </c>
      <c r="F4118">
        <v>1.1786880493164063</v>
      </c>
      <c r="G4118">
        <v>1.1644561290740967</v>
      </c>
      <c r="H4118">
        <v>6.8943598307669163E-3</v>
      </c>
      <c r="I4118">
        <v>85.946820949741991</v>
      </c>
      <c r="J4118" s="6" t="s">
        <v>80</v>
      </c>
    </row>
    <row r="4119" spans="1:10" x14ac:dyDescent="0.25">
      <c r="A4119" s="5" t="str">
        <f t="shared" si="64"/>
        <v/>
      </c>
      <c r="B4119" t="s">
        <v>93</v>
      </c>
      <c r="C4119" t="s">
        <v>105</v>
      </c>
      <c r="D4119" s="8" t="s">
        <v>49</v>
      </c>
      <c r="E4119">
        <v>14</v>
      </c>
      <c r="F4119">
        <v>1.3801120519638062</v>
      </c>
      <c r="G4119">
        <v>1.3860560655593872</v>
      </c>
      <c r="H4119">
        <v>7.7350912615656853E-3</v>
      </c>
      <c r="I4119">
        <v>87.864325523164183</v>
      </c>
      <c r="J4119" s="6" t="s">
        <v>80</v>
      </c>
    </row>
    <row r="4120" spans="1:10" x14ac:dyDescent="0.25">
      <c r="A4120" s="5" t="str">
        <f t="shared" si="64"/>
        <v/>
      </c>
      <c r="B4120" t="s">
        <v>93</v>
      </c>
      <c r="C4120" t="s">
        <v>105</v>
      </c>
      <c r="D4120" s="8" t="s">
        <v>49</v>
      </c>
      <c r="E4120">
        <v>15</v>
      </c>
      <c r="F4120">
        <v>1.6313960552215576</v>
      </c>
      <c r="G4120">
        <v>1.5991296768188477</v>
      </c>
      <c r="H4120">
        <v>8.3682546392083168E-3</v>
      </c>
      <c r="I4120">
        <v>88.873137702042854</v>
      </c>
      <c r="J4120" s="6" t="s">
        <v>80</v>
      </c>
    </row>
    <row r="4121" spans="1:10" x14ac:dyDescent="0.25">
      <c r="A4121" s="5" t="str">
        <f t="shared" si="64"/>
        <v/>
      </c>
      <c r="B4121" t="s">
        <v>93</v>
      </c>
      <c r="C4121" t="s">
        <v>105</v>
      </c>
      <c r="D4121" s="8" t="s">
        <v>49</v>
      </c>
      <c r="E4121">
        <v>16</v>
      </c>
      <c r="F4121">
        <v>1.874194860458374</v>
      </c>
      <c r="G4121">
        <v>1.8596023321151733</v>
      </c>
      <c r="H4121">
        <v>8.7697291746735573E-3</v>
      </c>
      <c r="I4121">
        <v>89.392262874266763</v>
      </c>
      <c r="J4121" s="6" t="s">
        <v>80</v>
      </c>
    </row>
    <row r="4122" spans="1:10" x14ac:dyDescent="0.25">
      <c r="A4122" s="5" t="str">
        <f t="shared" si="64"/>
        <v/>
      </c>
      <c r="B4122" t="s">
        <v>93</v>
      </c>
      <c r="C4122" t="s">
        <v>105</v>
      </c>
      <c r="D4122" s="8" t="s">
        <v>49</v>
      </c>
      <c r="E4122">
        <v>17</v>
      </c>
      <c r="F4122">
        <v>2.0693416595458984</v>
      </c>
      <c r="G4122">
        <v>2.0558481216430664</v>
      </c>
      <c r="H4122">
        <v>8.989088237285614E-3</v>
      </c>
      <c r="I4122">
        <v>87.994775341498922</v>
      </c>
      <c r="J4122" s="6" t="s">
        <v>80</v>
      </c>
    </row>
    <row r="4123" spans="1:10" x14ac:dyDescent="0.25">
      <c r="A4123" s="5" t="str">
        <f t="shared" si="64"/>
        <v/>
      </c>
      <c r="B4123" t="s">
        <v>93</v>
      </c>
      <c r="C4123" t="s">
        <v>105</v>
      </c>
      <c r="D4123" s="8" t="s">
        <v>49</v>
      </c>
      <c r="E4123">
        <v>18</v>
      </c>
      <c r="F4123">
        <v>2.2161636352539063</v>
      </c>
      <c r="G4123">
        <v>1.2662774324417114</v>
      </c>
      <c r="H4123">
        <v>9.3820700421929359E-3</v>
      </c>
      <c r="I4123">
        <v>86.036594662265273</v>
      </c>
      <c r="J4123" s="6" t="s">
        <v>80</v>
      </c>
    </row>
    <row r="4124" spans="1:10" x14ac:dyDescent="0.25">
      <c r="A4124" s="5" t="str">
        <f t="shared" si="64"/>
        <v/>
      </c>
      <c r="B4124" t="s">
        <v>93</v>
      </c>
      <c r="C4124" t="s">
        <v>105</v>
      </c>
      <c r="D4124" s="8" t="s">
        <v>49</v>
      </c>
      <c r="E4124">
        <v>19</v>
      </c>
      <c r="F4124">
        <v>2.1681222915649414</v>
      </c>
      <c r="G4124">
        <v>2.475977897644043</v>
      </c>
      <c r="H4124">
        <v>9.1178379952907562E-3</v>
      </c>
      <c r="I4124">
        <v>83.745049492513601</v>
      </c>
      <c r="J4124" s="6" t="s">
        <v>80</v>
      </c>
    </row>
    <row r="4125" spans="1:10" x14ac:dyDescent="0.25">
      <c r="A4125" s="5" t="str">
        <f t="shared" si="64"/>
        <v/>
      </c>
      <c r="B4125" t="s">
        <v>93</v>
      </c>
      <c r="C4125" t="s">
        <v>105</v>
      </c>
      <c r="D4125" s="8" t="s">
        <v>49</v>
      </c>
      <c r="E4125">
        <v>20</v>
      </c>
      <c r="F4125">
        <v>1.9980869293212891</v>
      </c>
      <c r="G4125">
        <v>2.0623657703399658</v>
      </c>
      <c r="H4125">
        <v>8.6038988083600998E-3</v>
      </c>
      <c r="I4125">
        <v>80.035025435449981</v>
      </c>
      <c r="J4125" s="6" t="s">
        <v>80</v>
      </c>
    </row>
    <row r="4126" spans="1:10" x14ac:dyDescent="0.25">
      <c r="A4126" s="5" t="str">
        <f t="shared" si="64"/>
        <v/>
      </c>
      <c r="B4126" t="s">
        <v>93</v>
      </c>
      <c r="C4126" t="s">
        <v>105</v>
      </c>
      <c r="D4126" s="8" t="s">
        <v>49</v>
      </c>
      <c r="E4126">
        <v>21</v>
      </c>
      <c r="F4126">
        <v>1.887403130531311</v>
      </c>
      <c r="G4126">
        <v>1.2977586984634399</v>
      </c>
      <c r="H4126">
        <v>8.1384321674704552E-3</v>
      </c>
      <c r="I4126">
        <v>76.916205738637942</v>
      </c>
      <c r="J4126" s="6" t="s">
        <v>80</v>
      </c>
    </row>
    <row r="4127" spans="1:10" x14ac:dyDescent="0.25">
      <c r="A4127" s="5" t="str">
        <f t="shared" si="64"/>
        <v/>
      </c>
      <c r="B4127" t="s">
        <v>93</v>
      </c>
      <c r="C4127" t="s">
        <v>105</v>
      </c>
      <c r="D4127" s="8" t="s">
        <v>49</v>
      </c>
      <c r="E4127">
        <v>22</v>
      </c>
      <c r="F4127">
        <v>1.7245436906814575</v>
      </c>
      <c r="G4127">
        <v>2.0233807563781738</v>
      </c>
      <c r="H4127">
        <v>7.7507584355771542E-3</v>
      </c>
      <c r="I4127">
        <v>74.818607442695651</v>
      </c>
      <c r="J4127" s="6" t="s">
        <v>80</v>
      </c>
    </row>
    <row r="4128" spans="1:10" x14ac:dyDescent="0.25">
      <c r="A4128" s="5" t="str">
        <f t="shared" si="64"/>
        <v/>
      </c>
      <c r="B4128" t="s">
        <v>93</v>
      </c>
      <c r="C4128" t="s">
        <v>105</v>
      </c>
      <c r="D4128" s="8" t="s">
        <v>49</v>
      </c>
      <c r="E4128">
        <v>23</v>
      </c>
      <c r="F4128">
        <v>1.476659893989563</v>
      </c>
      <c r="G4128">
        <v>1.5350766181945801</v>
      </c>
      <c r="H4128">
        <v>7.3077352717518806E-3</v>
      </c>
      <c r="I4128">
        <v>73.031767698313132</v>
      </c>
      <c r="J4128" s="6" t="s">
        <v>80</v>
      </c>
    </row>
    <row r="4129" spans="1:10" x14ac:dyDescent="0.25">
      <c r="A4129" s="5" t="str">
        <f t="shared" si="64"/>
        <v/>
      </c>
      <c r="B4129" t="s">
        <v>93</v>
      </c>
      <c r="C4129" t="s">
        <v>105</v>
      </c>
      <c r="D4129" s="8" t="s">
        <v>49</v>
      </c>
      <c r="E4129">
        <v>24</v>
      </c>
      <c r="F4129">
        <v>1.2175170183181763</v>
      </c>
      <c r="G4129">
        <v>1.2196104526519775</v>
      </c>
      <c r="H4129">
        <v>6.6939238458871841E-3</v>
      </c>
      <c r="I4129">
        <v>71.627902518495631</v>
      </c>
      <c r="J4129" s="6" t="s">
        <v>80</v>
      </c>
    </row>
    <row r="4130" spans="1:10" x14ac:dyDescent="0.25">
      <c r="A4130" s="5" t="str">
        <f t="shared" si="64"/>
        <v/>
      </c>
      <c r="B4130" t="s">
        <v>93</v>
      </c>
      <c r="C4130" t="s">
        <v>105</v>
      </c>
      <c r="D4130" s="8" t="s">
        <v>50</v>
      </c>
      <c r="E4130">
        <v>1</v>
      </c>
      <c r="F4130">
        <v>0.97044879198074341</v>
      </c>
      <c r="G4130">
        <v>1.0066107511520386</v>
      </c>
      <c r="H4130">
        <v>6.0315346345305443E-3</v>
      </c>
      <c r="I4130">
        <v>70.278748308161113</v>
      </c>
      <c r="J4130" s="6" t="s">
        <v>80</v>
      </c>
    </row>
    <row r="4131" spans="1:10" x14ac:dyDescent="0.25">
      <c r="A4131" s="5" t="str">
        <f t="shared" si="64"/>
        <v/>
      </c>
      <c r="B4131" t="s">
        <v>93</v>
      </c>
      <c r="C4131" t="s">
        <v>105</v>
      </c>
      <c r="D4131" s="8" t="s">
        <v>50</v>
      </c>
      <c r="E4131">
        <v>2</v>
      </c>
      <c r="F4131">
        <v>0.81218147277832031</v>
      </c>
      <c r="G4131">
        <v>0.83669853210449219</v>
      </c>
      <c r="H4131">
        <v>5.392841063439846E-3</v>
      </c>
      <c r="I4131">
        <v>69.247857787346462</v>
      </c>
      <c r="J4131" s="6" t="s">
        <v>80</v>
      </c>
    </row>
    <row r="4132" spans="1:10" x14ac:dyDescent="0.25">
      <c r="A4132" s="5" t="str">
        <f t="shared" si="64"/>
        <v/>
      </c>
      <c r="B4132" t="s">
        <v>93</v>
      </c>
      <c r="C4132" t="s">
        <v>105</v>
      </c>
      <c r="D4132" s="8" t="s">
        <v>50</v>
      </c>
      <c r="E4132">
        <v>3</v>
      </c>
      <c r="F4132">
        <v>0.70782947540283203</v>
      </c>
      <c r="G4132">
        <v>0.72134768962860107</v>
      </c>
      <c r="H4132">
        <v>4.717560950666666E-3</v>
      </c>
      <c r="I4132">
        <v>68.290703293420975</v>
      </c>
      <c r="J4132" s="6" t="s">
        <v>80</v>
      </c>
    </row>
    <row r="4133" spans="1:10" x14ac:dyDescent="0.25">
      <c r="A4133" s="5" t="str">
        <f t="shared" si="64"/>
        <v/>
      </c>
      <c r="B4133" t="s">
        <v>93</v>
      </c>
      <c r="C4133" t="s">
        <v>105</v>
      </c>
      <c r="D4133" s="8" t="s">
        <v>50</v>
      </c>
      <c r="E4133">
        <v>4</v>
      </c>
      <c r="F4133">
        <v>0.63803136348724365</v>
      </c>
      <c r="G4133">
        <v>0.64544397592544556</v>
      </c>
      <c r="H4133">
        <v>4.1390741243958473E-3</v>
      </c>
      <c r="I4133">
        <v>67.26340242617448</v>
      </c>
      <c r="J4133" s="6" t="s">
        <v>80</v>
      </c>
    </row>
    <row r="4134" spans="1:10" x14ac:dyDescent="0.25">
      <c r="A4134" s="5" t="str">
        <f t="shared" si="64"/>
        <v/>
      </c>
      <c r="B4134" t="s">
        <v>93</v>
      </c>
      <c r="C4134" t="s">
        <v>105</v>
      </c>
      <c r="D4134" s="8" t="s">
        <v>50</v>
      </c>
      <c r="E4134">
        <v>5</v>
      </c>
      <c r="F4134">
        <v>0.58958280086517334</v>
      </c>
      <c r="G4134">
        <v>0.59595578908920288</v>
      </c>
      <c r="H4134">
        <v>3.5632636863738298E-3</v>
      </c>
      <c r="I4134">
        <v>66.312409393930096</v>
      </c>
      <c r="J4134" s="6" t="s">
        <v>80</v>
      </c>
    </row>
    <row r="4135" spans="1:10" x14ac:dyDescent="0.25">
      <c r="A4135" s="5" t="str">
        <f t="shared" si="64"/>
        <v/>
      </c>
      <c r="B4135" t="s">
        <v>93</v>
      </c>
      <c r="C4135" t="s">
        <v>105</v>
      </c>
      <c r="D4135" s="8" t="s">
        <v>50</v>
      </c>
      <c r="E4135">
        <v>6</v>
      </c>
      <c r="F4135">
        <v>0.57859021425247192</v>
      </c>
      <c r="G4135">
        <v>0.58697956800460815</v>
      </c>
      <c r="H4135">
        <v>3.1691256444901228E-3</v>
      </c>
      <c r="I4135">
        <v>65.735350142872903</v>
      </c>
      <c r="J4135" s="6" t="s">
        <v>80</v>
      </c>
    </row>
    <row r="4136" spans="1:10" x14ac:dyDescent="0.25">
      <c r="A4136" s="5" t="str">
        <f t="shared" si="64"/>
        <v/>
      </c>
      <c r="B4136" t="s">
        <v>93</v>
      </c>
      <c r="C4136" t="s">
        <v>105</v>
      </c>
      <c r="D4136" s="8" t="s">
        <v>50</v>
      </c>
      <c r="E4136">
        <v>7</v>
      </c>
      <c r="F4136">
        <v>0.62406128644943237</v>
      </c>
      <c r="G4136">
        <v>0.62181496620178223</v>
      </c>
      <c r="H4136">
        <v>3.0297632329165936E-3</v>
      </c>
      <c r="I4136">
        <v>65.753078099165293</v>
      </c>
      <c r="J4136" s="6" t="s">
        <v>80</v>
      </c>
    </row>
    <row r="4137" spans="1:10" x14ac:dyDescent="0.25">
      <c r="A4137" s="5" t="str">
        <f t="shared" si="64"/>
        <v/>
      </c>
      <c r="B4137" t="s">
        <v>93</v>
      </c>
      <c r="C4137" t="s">
        <v>105</v>
      </c>
      <c r="D4137" s="8" t="s">
        <v>50</v>
      </c>
      <c r="E4137">
        <v>8</v>
      </c>
      <c r="F4137">
        <v>0.65975946187973022</v>
      </c>
      <c r="G4137">
        <v>0.65789604187011719</v>
      </c>
      <c r="H4137">
        <v>3.0927220359444618E-3</v>
      </c>
      <c r="I4137">
        <v>67.991531405106599</v>
      </c>
      <c r="J4137" s="6" t="s">
        <v>80</v>
      </c>
    </row>
    <row r="4138" spans="1:10" x14ac:dyDescent="0.25">
      <c r="A4138" s="5" t="str">
        <f t="shared" si="64"/>
        <v/>
      </c>
      <c r="B4138" t="s">
        <v>93</v>
      </c>
      <c r="C4138" t="s">
        <v>105</v>
      </c>
      <c r="D4138" s="8" t="s">
        <v>50</v>
      </c>
      <c r="E4138">
        <v>9</v>
      </c>
      <c r="F4138">
        <v>0.68973618745803833</v>
      </c>
      <c r="G4138">
        <v>0.67711985111236572</v>
      </c>
      <c r="H4138">
        <v>3.3435665536671877E-3</v>
      </c>
      <c r="I4138">
        <v>71.79932778587073</v>
      </c>
      <c r="J4138" s="6" t="s">
        <v>80</v>
      </c>
    </row>
    <row r="4139" spans="1:10" x14ac:dyDescent="0.25">
      <c r="A4139" s="5" t="str">
        <f t="shared" si="64"/>
        <v/>
      </c>
      <c r="B4139" t="s">
        <v>93</v>
      </c>
      <c r="C4139" t="s">
        <v>105</v>
      </c>
      <c r="D4139" s="8" t="s">
        <v>50</v>
      </c>
      <c r="E4139">
        <v>10</v>
      </c>
      <c r="F4139">
        <v>0.75886046886444092</v>
      </c>
      <c r="G4139">
        <v>0.7355460524559021</v>
      </c>
      <c r="H4139">
        <v>4.010932520031929E-3</v>
      </c>
      <c r="I4139">
        <v>76.940117800396806</v>
      </c>
      <c r="J4139" s="6" t="s">
        <v>80</v>
      </c>
    </row>
    <row r="4140" spans="1:10" x14ac:dyDescent="0.25">
      <c r="A4140" s="5" t="str">
        <f t="shared" si="64"/>
        <v/>
      </c>
      <c r="B4140" t="s">
        <v>93</v>
      </c>
      <c r="C4140" t="s">
        <v>105</v>
      </c>
      <c r="D4140" s="8" t="s">
        <v>50</v>
      </c>
      <c r="E4140">
        <v>11</v>
      </c>
      <c r="F4140">
        <v>0.8603178858757019</v>
      </c>
      <c r="G4140">
        <v>0.84019696712493896</v>
      </c>
      <c r="H4140">
        <v>4.8755998723208904E-3</v>
      </c>
      <c r="I4140">
        <v>82.278788661106319</v>
      </c>
      <c r="J4140" s="6" t="s">
        <v>80</v>
      </c>
    </row>
    <row r="4141" spans="1:10" x14ac:dyDescent="0.25">
      <c r="A4141" s="5" t="str">
        <f t="shared" si="64"/>
        <v/>
      </c>
      <c r="B4141" t="s">
        <v>93</v>
      </c>
      <c r="C4141" t="s">
        <v>105</v>
      </c>
      <c r="D4141" s="8" t="s">
        <v>50</v>
      </c>
      <c r="E4141">
        <v>12</v>
      </c>
      <c r="F4141">
        <v>1.0232152938842773</v>
      </c>
      <c r="G4141">
        <v>1.0105023384094238</v>
      </c>
      <c r="H4141">
        <v>5.8502932079136372E-3</v>
      </c>
      <c r="I4141">
        <v>85.861572760485643</v>
      </c>
      <c r="J4141" s="6" t="s">
        <v>80</v>
      </c>
    </row>
    <row r="4142" spans="1:10" x14ac:dyDescent="0.25">
      <c r="A4142" s="5" t="str">
        <f t="shared" si="64"/>
        <v/>
      </c>
      <c r="B4142" t="s">
        <v>93</v>
      </c>
      <c r="C4142" t="s">
        <v>105</v>
      </c>
      <c r="D4142" s="8" t="s">
        <v>50</v>
      </c>
      <c r="E4142">
        <v>13</v>
      </c>
      <c r="F4142">
        <v>1.2645351886749268</v>
      </c>
      <c r="G4142">
        <v>1.2359468936920166</v>
      </c>
      <c r="H4142">
        <v>6.9071901962161064E-3</v>
      </c>
      <c r="I4142">
        <v>88.476407839963272</v>
      </c>
      <c r="J4142" s="6" t="s">
        <v>80</v>
      </c>
    </row>
    <row r="4143" spans="1:10" x14ac:dyDescent="0.25">
      <c r="A4143" s="5" t="str">
        <f t="shared" si="64"/>
        <v/>
      </c>
      <c r="B4143" t="s">
        <v>93</v>
      </c>
      <c r="C4143" t="s">
        <v>105</v>
      </c>
      <c r="D4143" s="8" t="s">
        <v>50</v>
      </c>
      <c r="E4143">
        <v>14</v>
      </c>
      <c r="F4143">
        <v>1.51192307472229</v>
      </c>
      <c r="G4143">
        <v>1.5069670677185059</v>
      </c>
      <c r="H4143">
        <v>7.8217340633273125E-3</v>
      </c>
      <c r="I4143">
        <v>90.244119254097996</v>
      </c>
      <c r="J4143" s="6" t="s">
        <v>80</v>
      </c>
    </row>
    <row r="4144" spans="1:10" x14ac:dyDescent="0.25">
      <c r="A4144" s="5" t="str">
        <f t="shared" si="64"/>
        <v/>
      </c>
      <c r="B4144" t="s">
        <v>93</v>
      </c>
      <c r="C4144" t="s">
        <v>105</v>
      </c>
      <c r="D4144" s="8" t="s">
        <v>50</v>
      </c>
      <c r="E4144">
        <v>15</v>
      </c>
      <c r="F4144">
        <v>1.7673196792602539</v>
      </c>
      <c r="G4144">
        <v>1.7744513750076294</v>
      </c>
      <c r="H4144">
        <v>8.4372060373425484E-3</v>
      </c>
      <c r="I4144">
        <v>91.32762594613861</v>
      </c>
      <c r="J4144" s="6" t="s">
        <v>80</v>
      </c>
    </row>
    <row r="4145" spans="1:10" x14ac:dyDescent="0.25">
      <c r="A4145" s="5" t="str">
        <f t="shared" si="64"/>
        <v/>
      </c>
      <c r="B4145" t="s">
        <v>93</v>
      </c>
      <c r="C4145" t="s">
        <v>105</v>
      </c>
      <c r="D4145" s="8" t="s">
        <v>50</v>
      </c>
      <c r="E4145">
        <v>16</v>
      </c>
      <c r="F4145">
        <v>2.0709829330444336</v>
      </c>
      <c r="G4145">
        <v>2.057142972946167</v>
      </c>
      <c r="H4145">
        <v>8.9254062622785568E-3</v>
      </c>
      <c r="I4145">
        <v>92.118114943103933</v>
      </c>
      <c r="J4145" s="6" t="s">
        <v>80</v>
      </c>
    </row>
    <row r="4146" spans="1:10" x14ac:dyDescent="0.25">
      <c r="A4146" s="5" t="str">
        <f t="shared" si="64"/>
        <v/>
      </c>
      <c r="B4146" t="s">
        <v>93</v>
      </c>
      <c r="C4146" t="s">
        <v>105</v>
      </c>
      <c r="D4146" s="8" t="s">
        <v>50</v>
      </c>
      <c r="E4146">
        <v>17</v>
      </c>
      <c r="F4146">
        <v>2.3167896270751953</v>
      </c>
      <c r="G4146">
        <v>2.2690479755401611</v>
      </c>
      <c r="H4146">
        <v>8.9978957548737526E-3</v>
      </c>
      <c r="I4146">
        <v>91.871089528331325</v>
      </c>
      <c r="J4146" s="6" t="s">
        <v>80</v>
      </c>
    </row>
    <row r="4147" spans="1:10" x14ac:dyDescent="0.25">
      <c r="A4147" s="5" t="str">
        <f t="shared" si="64"/>
        <v/>
      </c>
      <c r="B4147" t="s">
        <v>93</v>
      </c>
      <c r="C4147" t="s">
        <v>105</v>
      </c>
      <c r="D4147" s="8" t="s">
        <v>50</v>
      </c>
      <c r="E4147">
        <v>18</v>
      </c>
      <c r="F4147">
        <v>2.4613485336303711</v>
      </c>
      <c r="G4147">
        <v>1.5077111721038818</v>
      </c>
      <c r="H4147">
        <v>9.2137521132826805E-3</v>
      </c>
      <c r="I4147">
        <v>90.180972479763042</v>
      </c>
      <c r="J4147" s="6" t="s">
        <v>80</v>
      </c>
    </row>
    <row r="4148" spans="1:10" x14ac:dyDescent="0.25">
      <c r="A4148" s="5" t="str">
        <f t="shared" si="64"/>
        <v/>
      </c>
      <c r="B4148" t="s">
        <v>93</v>
      </c>
      <c r="C4148" t="s">
        <v>105</v>
      </c>
      <c r="D4148" s="8" t="s">
        <v>50</v>
      </c>
      <c r="E4148">
        <v>19</v>
      </c>
      <c r="F4148">
        <v>2.4058594703674316</v>
      </c>
      <c r="G4148">
        <v>1.9152776002883911</v>
      </c>
      <c r="H4148">
        <v>9.0455561876296997E-3</v>
      </c>
      <c r="I4148">
        <v>86.754841846717852</v>
      </c>
      <c r="J4148" s="6" t="s">
        <v>80</v>
      </c>
    </row>
    <row r="4149" spans="1:10" x14ac:dyDescent="0.25">
      <c r="A4149" s="5" t="str">
        <f t="shared" si="64"/>
        <v/>
      </c>
      <c r="B4149" t="s">
        <v>93</v>
      </c>
      <c r="C4149" t="s">
        <v>105</v>
      </c>
      <c r="D4149" s="8" t="s">
        <v>50</v>
      </c>
      <c r="E4149">
        <v>20</v>
      </c>
      <c r="F4149">
        <v>2.1878561973571777</v>
      </c>
      <c r="G4149">
        <v>1.8487117290496826</v>
      </c>
      <c r="H4149">
        <v>8.5116848349571228E-3</v>
      </c>
      <c r="I4149">
        <v>82.543881397564874</v>
      </c>
      <c r="J4149" s="6" t="s">
        <v>80</v>
      </c>
    </row>
    <row r="4150" spans="1:10" x14ac:dyDescent="0.25">
      <c r="A4150" s="5" t="str">
        <f t="shared" si="64"/>
        <v/>
      </c>
      <c r="B4150" t="s">
        <v>93</v>
      </c>
      <c r="C4150" t="s">
        <v>105</v>
      </c>
      <c r="D4150" s="8" t="s">
        <v>50</v>
      </c>
      <c r="E4150">
        <v>21</v>
      </c>
      <c r="F4150">
        <v>2.0550236701965332</v>
      </c>
      <c r="G4150">
        <v>1.7917017936706543</v>
      </c>
      <c r="H4150">
        <v>8.0241682007908821E-3</v>
      </c>
      <c r="I4150">
        <v>78.757964559635255</v>
      </c>
      <c r="J4150" s="6" t="s">
        <v>80</v>
      </c>
    </row>
    <row r="4151" spans="1:10" x14ac:dyDescent="0.25">
      <c r="A4151" s="5" t="str">
        <f t="shared" si="64"/>
        <v/>
      </c>
      <c r="B4151" t="s">
        <v>93</v>
      </c>
      <c r="C4151" t="s">
        <v>105</v>
      </c>
      <c r="D4151" s="8" t="s">
        <v>50</v>
      </c>
      <c r="E4151">
        <v>22</v>
      </c>
      <c r="F4151">
        <v>1.8597081899642944</v>
      </c>
      <c r="G4151">
        <v>2.2626743316650391</v>
      </c>
      <c r="H4151">
        <v>7.7540022321045399E-3</v>
      </c>
      <c r="I4151">
        <v>75.919395959667227</v>
      </c>
      <c r="J4151" s="6" t="s">
        <v>80</v>
      </c>
    </row>
    <row r="4152" spans="1:10" x14ac:dyDescent="0.25">
      <c r="A4152" s="5" t="str">
        <f t="shared" si="64"/>
        <v/>
      </c>
      <c r="B4152" t="s">
        <v>93</v>
      </c>
      <c r="C4152" t="s">
        <v>105</v>
      </c>
      <c r="D4152" s="8" t="s">
        <v>50</v>
      </c>
      <c r="E4152">
        <v>23</v>
      </c>
      <c r="F4152">
        <v>1.5960730314254761</v>
      </c>
      <c r="G4152">
        <v>1.7304116487503052</v>
      </c>
      <c r="H4152">
        <v>7.3374616913497448E-3</v>
      </c>
      <c r="I4152">
        <v>73.698199408488748</v>
      </c>
      <c r="J4152" s="6" t="s">
        <v>80</v>
      </c>
    </row>
    <row r="4153" spans="1:10" x14ac:dyDescent="0.25">
      <c r="A4153" s="5" t="str">
        <f t="shared" si="64"/>
        <v/>
      </c>
      <c r="B4153" t="s">
        <v>93</v>
      </c>
      <c r="C4153" t="s">
        <v>105</v>
      </c>
      <c r="D4153" s="8" t="s">
        <v>50</v>
      </c>
      <c r="E4153">
        <v>24</v>
      </c>
      <c r="F4153">
        <v>1.2544800043106079</v>
      </c>
      <c r="G4153">
        <v>1.3491405248641968</v>
      </c>
      <c r="H4153">
        <v>6.8187462165951729E-3</v>
      </c>
      <c r="I4153">
        <v>72.006118853049287</v>
      </c>
      <c r="J4153" s="6" t="s">
        <v>80</v>
      </c>
    </row>
    <row r="4154" spans="1:10" x14ac:dyDescent="0.25">
      <c r="A4154" s="5" t="str">
        <f t="shared" si="64"/>
        <v/>
      </c>
      <c r="B4154" t="s">
        <v>93</v>
      </c>
      <c r="C4154" t="s">
        <v>105</v>
      </c>
      <c r="D4154" s="8" t="s">
        <v>51</v>
      </c>
      <c r="E4154">
        <v>1</v>
      </c>
      <c r="F4154">
        <v>1.0176410675048828</v>
      </c>
      <c r="G4154">
        <v>1.0867816209793091</v>
      </c>
      <c r="H4154">
        <v>6.1215916648507118E-3</v>
      </c>
      <c r="I4154">
        <v>70.35020598688638</v>
      </c>
      <c r="J4154" s="6" t="s">
        <v>80</v>
      </c>
    </row>
    <row r="4155" spans="1:10" x14ac:dyDescent="0.25">
      <c r="A4155" s="5" t="str">
        <f t="shared" si="64"/>
        <v/>
      </c>
      <c r="B4155" t="s">
        <v>93</v>
      </c>
      <c r="C4155" t="s">
        <v>105</v>
      </c>
      <c r="D4155" s="8" t="s">
        <v>51</v>
      </c>
      <c r="E4155">
        <v>2</v>
      </c>
      <c r="F4155">
        <v>0.86038714647293091</v>
      </c>
      <c r="G4155">
        <v>0.89096713066101074</v>
      </c>
      <c r="H4155">
        <v>5.492710042744875E-3</v>
      </c>
      <c r="I4155">
        <v>68.866862642036679</v>
      </c>
      <c r="J4155" s="6" t="s">
        <v>80</v>
      </c>
    </row>
    <row r="4156" spans="1:10" x14ac:dyDescent="0.25">
      <c r="A4156" s="5" t="str">
        <f t="shared" si="64"/>
        <v/>
      </c>
      <c r="B4156" t="s">
        <v>93</v>
      </c>
      <c r="C4156" t="s">
        <v>105</v>
      </c>
      <c r="D4156" s="8" t="s">
        <v>51</v>
      </c>
      <c r="E4156">
        <v>3</v>
      </c>
      <c r="F4156">
        <v>0.74795985221862793</v>
      </c>
      <c r="G4156">
        <v>0.76205456256866455</v>
      </c>
      <c r="H4156">
        <v>4.818412009626627E-3</v>
      </c>
      <c r="I4156">
        <v>67.54132001803886</v>
      </c>
      <c r="J4156" s="6" t="s">
        <v>80</v>
      </c>
    </row>
    <row r="4157" spans="1:10" x14ac:dyDescent="0.25">
      <c r="A4157" s="5" t="str">
        <f t="shared" si="64"/>
        <v/>
      </c>
      <c r="B4157" t="s">
        <v>93</v>
      </c>
      <c r="C4157" t="s">
        <v>105</v>
      </c>
      <c r="D4157" s="8" t="s">
        <v>51</v>
      </c>
      <c r="E4157">
        <v>4</v>
      </c>
      <c r="F4157">
        <v>0.66692656278610229</v>
      </c>
      <c r="G4157">
        <v>0.67177301645278931</v>
      </c>
      <c r="H4157">
        <v>4.2420071549713612E-3</v>
      </c>
      <c r="I4157">
        <v>66.636519247155192</v>
      </c>
      <c r="J4157" s="6" t="s">
        <v>80</v>
      </c>
    </row>
    <row r="4158" spans="1:10" x14ac:dyDescent="0.25">
      <c r="A4158" s="5" t="str">
        <f t="shared" si="64"/>
        <v/>
      </c>
      <c r="B4158" t="s">
        <v>93</v>
      </c>
      <c r="C4158" t="s">
        <v>105</v>
      </c>
      <c r="D4158" s="8" t="s">
        <v>51</v>
      </c>
      <c r="E4158">
        <v>5</v>
      </c>
      <c r="F4158">
        <v>0.60715115070343018</v>
      </c>
      <c r="G4158">
        <v>0.61715602874755859</v>
      </c>
      <c r="H4158">
        <v>3.7012042012065649E-3</v>
      </c>
      <c r="I4158">
        <v>66.057064624299727</v>
      </c>
      <c r="J4158" s="6" t="s">
        <v>80</v>
      </c>
    </row>
    <row r="4159" spans="1:10" x14ac:dyDescent="0.25">
      <c r="A4159" s="5" t="str">
        <f t="shared" si="64"/>
        <v/>
      </c>
      <c r="B4159" t="s">
        <v>93</v>
      </c>
      <c r="C4159" t="s">
        <v>105</v>
      </c>
      <c r="D4159" s="8" t="s">
        <v>51</v>
      </c>
      <c r="E4159">
        <v>6</v>
      </c>
      <c r="F4159">
        <v>0.5941474437713623</v>
      </c>
      <c r="G4159">
        <v>0.60754239559173584</v>
      </c>
      <c r="H4159">
        <v>3.2671180088073015E-3</v>
      </c>
      <c r="I4159">
        <v>65.332354457613306</v>
      </c>
      <c r="J4159" s="6" t="s">
        <v>80</v>
      </c>
    </row>
    <row r="4160" spans="1:10" x14ac:dyDescent="0.25">
      <c r="A4160" s="5" t="str">
        <f t="shared" si="64"/>
        <v/>
      </c>
      <c r="B4160" t="s">
        <v>93</v>
      </c>
      <c r="C4160" t="s">
        <v>105</v>
      </c>
      <c r="D4160" s="8" t="s">
        <v>51</v>
      </c>
      <c r="E4160">
        <v>7</v>
      </c>
      <c r="F4160">
        <v>0.63775068521499634</v>
      </c>
      <c r="G4160">
        <v>0.63574880361557007</v>
      </c>
      <c r="H4160">
        <v>3.1258843373507261E-3</v>
      </c>
      <c r="I4160">
        <v>65.176942984451728</v>
      </c>
      <c r="J4160" s="6" t="s">
        <v>80</v>
      </c>
    </row>
    <row r="4161" spans="1:10" x14ac:dyDescent="0.25">
      <c r="A4161" s="5" t="str">
        <f t="shared" si="64"/>
        <v/>
      </c>
      <c r="B4161" t="s">
        <v>93</v>
      </c>
      <c r="C4161" t="s">
        <v>105</v>
      </c>
      <c r="D4161" s="8" t="s">
        <v>51</v>
      </c>
      <c r="E4161">
        <v>8</v>
      </c>
      <c r="F4161">
        <v>0.65865135192871094</v>
      </c>
      <c r="G4161">
        <v>0.67028898000717163</v>
      </c>
      <c r="H4161">
        <v>3.148289630189538E-3</v>
      </c>
      <c r="I4161">
        <v>67.832432046847828</v>
      </c>
      <c r="J4161" s="6" t="s">
        <v>80</v>
      </c>
    </row>
    <row r="4162" spans="1:10" x14ac:dyDescent="0.25">
      <c r="A4162" s="5" t="str">
        <f t="shared" ref="A4162:A4225" si="65">IF(AND(category = B4162, subcategory=C4162, reportdate = D4162), E4162, "")</f>
        <v/>
      </c>
      <c r="B4162" t="s">
        <v>93</v>
      </c>
      <c r="C4162" t="s">
        <v>105</v>
      </c>
      <c r="D4162" s="8" t="s">
        <v>51</v>
      </c>
      <c r="E4162">
        <v>9</v>
      </c>
      <c r="F4162">
        <v>0.69365096092224121</v>
      </c>
      <c r="G4162">
        <v>0.68623268604278564</v>
      </c>
      <c r="H4162">
        <v>3.430856391787529E-3</v>
      </c>
      <c r="I4162">
        <v>71.74885793659854</v>
      </c>
      <c r="J4162" s="6" t="s">
        <v>80</v>
      </c>
    </row>
    <row r="4163" spans="1:10" x14ac:dyDescent="0.25">
      <c r="A4163" s="5" t="str">
        <f t="shared" si="65"/>
        <v/>
      </c>
      <c r="B4163" t="s">
        <v>93</v>
      </c>
      <c r="C4163" t="s">
        <v>105</v>
      </c>
      <c r="D4163" s="8" t="s">
        <v>51</v>
      </c>
      <c r="E4163">
        <v>10</v>
      </c>
      <c r="F4163">
        <v>0.74517947435379028</v>
      </c>
      <c r="G4163">
        <v>0.74066007137298584</v>
      </c>
      <c r="H4163">
        <v>4.0395027026534081E-3</v>
      </c>
      <c r="I4163">
        <v>77.121152074893459</v>
      </c>
      <c r="J4163" s="6" t="s">
        <v>80</v>
      </c>
    </row>
    <row r="4164" spans="1:10" x14ac:dyDescent="0.25">
      <c r="A4164" s="5" t="str">
        <f t="shared" si="65"/>
        <v/>
      </c>
      <c r="B4164" t="s">
        <v>93</v>
      </c>
      <c r="C4164" t="s">
        <v>105</v>
      </c>
      <c r="D4164" s="8" t="s">
        <v>51</v>
      </c>
      <c r="E4164">
        <v>11</v>
      </c>
      <c r="F4164">
        <v>0.83898234367370605</v>
      </c>
      <c r="G4164">
        <v>0.84448051452636719</v>
      </c>
      <c r="H4164">
        <v>4.8246313817799091E-3</v>
      </c>
      <c r="I4164">
        <v>81.82819167040978</v>
      </c>
      <c r="J4164" s="6" t="s">
        <v>80</v>
      </c>
    </row>
    <row r="4165" spans="1:10" x14ac:dyDescent="0.25">
      <c r="A4165" s="5" t="str">
        <f t="shared" si="65"/>
        <v/>
      </c>
      <c r="B4165" t="s">
        <v>93</v>
      </c>
      <c r="C4165" t="s">
        <v>105</v>
      </c>
      <c r="D4165" s="8" t="s">
        <v>51</v>
      </c>
      <c r="E4165">
        <v>12</v>
      </c>
      <c r="F4165">
        <v>1.0054093599319458</v>
      </c>
      <c r="G4165">
        <v>1.0028504133224487</v>
      </c>
      <c r="H4165">
        <v>5.7915565557777882E-3</v>
      </c>
      <c r="I4165">
        <v>85.473003203736283</v>
      </c>
      <c r="J4165" s="6" t="s">
        <v>80</v>
      </c>
    </row>
    <row r="4166" spans="1:10" x14ac:dyDescent="0.25">
      <c r="A4166" s="5" t="str">
        <f t="shared" si="65"/>
        <v/>
      </c>
      <c r="B4166" t="s">
        <v>93</v>
      </c>
      <c r="C4166" t="s">
        <v>105</v>
      </c>
      <c r="D4166" s="8" t="s">
        <v>51</v>
      </c>
      <c r="E4166">
        <v>13</v>
      </c>
      <c r="F4166">
        <v>1.2446755170822144</v>
      </c>
      <c r="G4166">
        <v>1.219796895980835</v>
      </c>
      <c r="H4166">
        <v>6.7804409191012383E-3</v>
      </c>
      <c r="I4166">
        <v>87.638667467532215</v>
      </c>
      <c r="J4166" s="6" t="s">
        <v>80</v>
      </c>
    </row>
    <row r="4167" spans="1:10" x14ac:dyDescent="0.25">
      <c r="A4167" s="5" t="str">
        <f t="shared" si="65"/>
        <v/>
      </c>
      <c r="B4167" t="s">
        <v>93</v>
      </c>
      <c r="C4167" t="s">
        <v>105</v>
      </c>
      <c r="D4167" s="8" t="s">
        <v>51</v>
      </c>
      <c r="E4167">
        <v>14</v>
      </c>
      <c r="F4167">
        <v>1.4986089468002319</v>
      </c>
      <c r="G4167">
        <v>1.4611173868179321</v>
      </c>
      <c r="H4167">
        <v>7.6306471601128578E-3</v>
      </c>
      <c r="I4167">
        <v>89.621163337840343</v>
      </c>
      <c r="J4167" s="6" t="s">
        <v>80</v>
      </c>
    </row>
    <row r="4168" spans="1:10" x14ac:dyDescent="0.25">
      <c r="A4168" s="5" t="str">
        <f t="shared" si="65"/>
        <v/>
      </c>
      <c r="B4168" t="s">
        <v>93</v>
      </c>
      <c r="C4168" t="s">
        <v>105</v>
      </c>
      <c r="D4168" s="8" t="s">
        <v>51</v>
      </c>
      <c r="E4168">
        <v>15</v>
      </c>
      <c r="F4168">
        <v>1.7293462753295898</v>
      </c>
      <c r="G4168">
        <v>1.7177337408065796</v>
      </c>
      <c r="H4168">
        <v>8.2912314683198929E-3</v>
      </c>
      <c r="I4168">
        <v>91.272095659997305</v>
      </c>
      <c r="J4168" s="6" t="s">
        <v>80</v>
      </c>
    </row>
    <row r="4169" spans="1:10" x14ac:dyDescent="0.25">
      <c r="A4169" s="5" t="str">
        <f t="shared" si="65"/>
        <v/>
      </c>
      <c r="B4169" t="s">
        <v>93</v>
      </c>
      <c r="C4169" t="s">
        <v>105</v>
      </c>
      <c r="D4169" s="8" t="s">
        <v>51</v>
      </c>
      <c r="E4169">
        <v>16</v>
      </c>
      <c r="F4169">
        <v>2.0188002586364746</v>
      </c>
      <c r="G4169">
        <v>2.0101768970489502</v>
      </c>
      <c r="H4169">
        <v>8.6603537201881409E-3</v>
      </c>
      <c r="I4169">
        <v>91.050309856352143</v>
      </c>
      <c r="J4169" s="6" t="s">
        <v>80</v>
      </c>
    </row>
    <row r="4170" spans="1:10" x14ac:dyDescent="0.25">
      <c r="A4170" s="5" t="str">
        <f t="shared" si="65"/>
        <v/>
      </c>
      <c r="B4170" t="s">
        <v>93</v>
      </c>
      <c r="C4170" t="s">
        <v>105</v>
      </c>
      <c r="D4170" s="8" t="s">
        <v>51</v>
      </c>
      <c r="E4170">
        <v>17</v>
      </c>
      <c r="F4170">
        <v>2.2258813381195068</v>
      </c>
      <c r="G4170">
        <v>2.2019484043121338</v>
      </c>
      <c r="H4170">
        <v>8.8424757122993469E-3</v>
      </c>
      <c r="I4170">
        <v>90.081646143055821</v>
      </c>
      <c r="J4170" s="6" t="s">
        <v>80</v>
      </c>
    </row>
    <row r="4171" spans="1:10" x14ac:dyDescent="0.25">
      <c r="A4171" s="5" t="str">
        <f t="shared" si="65"/>
        <v/>
      </c>
      <c r="B4171" t="s">
        <v>93</v>
      </c>
      <c r="C4171" t="s">
        <v>105</v>
      </c>
      <c r="D4171" s="8" t="s">
        <v>51</v>
      </c>
      <c r="E4171">
        <v>18</v>
      </c>
      <c r="F4171">
        <v>2.3431551456451416</v>
      </c>
      <c r="G4171">
        <v>1.4793301820755005</v>
      </c>
      <c r="H4171">
        <v>9.0548386797308922E-3</v>
      </c>
      <c r="I4171">
        <v>88.158863943492889</v>
      </c>
      <c r="J4171" s="6" t="s">
        <v>80</v>
      </c>
    </row>
    <row r="4172" spans="1:10" x14ac:dyDescent="0.25">
      <c r="A4172" s="5" t="str">
        <f t="shared" si="65"/>
        <v/>
      </c>
      <c r="B4172" t="s">
        <v>93</v>
      </c>
      <c r="C4172" t="s">
        <v>105</v>
      </c>
      <c r="D4172" s="8" t="s">
        <v>51</v>
      </c>
      <c r="E4172">
        <v>19</v>
      </c>
      <c r="F4172">
        <v>2.2750539779663086</v>
      </c>
      <c r="G4172">
        <v>1.8138383626937866</v>
      </c>
      <c r="H4172">
        <v>8.9036701247096062E-3</v>
      </c>
      <c r="I4172">
        <v>85.33106697701254</v>
      </c>
      <c r="J4172" s="6" t="s">
        <v>80</v>
      </c>
    </row>
    <row r="4173" spans="1:10" x14ac:dyDescent="0.25">
      <c r="A4173" s="5" t="str">
        <f t="shared" si="65"/>
        <v/>
      </c>
      <c r="B4173" t="s">
        <v>93</v>
      </c>
      <c r="C4173" t="s">
        <v>105</v>
      </c>
      <c r="D4173" s="8" t="s">
        <v>51</v>
      </c>
      <c r="E4173">
        <v>20</v>
      </c>
      <c r="F4173">
        <v>2.069509744644165</v>
      </c>
      <c r="G4173">
        <v>1.7478694915771484</v>
      </c>
      <c r="H4173">
        <v>8.434629999101162E-3</v>
      </c>
      <c r="I4173">
        <v>80.867694849104936</v>
      </c>
      <c r="J4173" s="6" t="s">
        <v>80</v>
      </c>
    </row>
    <row r="4174" spans="1:10" x14ac:dyDescent="0.25">
      <c r="A4174" s="5" t="str">
        <f t="shared" si="65"/>
        <v/>
      </c>
      <c r="B4174" t="s">
        <v>93</v>
      </c>
      <c r="C4174" t="s">
        <v>105</v>
      </c>
      <c r="D4174" s="8" t="s">
        <v>51</v>
      </c>
      <c r="E4174">
        <v>21</v>
      </c>
      <c r="F4174">
        <v>1.9076728820800781</v>
      </c>
      <c r="G4174">
        <v>1.7133803367614746</v>
      </c>
      <c r="H4174">
        <v>7.9325167462229729E-3</v>
      </c>
      <c r="I4174">
        <v>76.805510587138372</v>
      </c>
      <c r="J4174" s="6" t="s">
        <v>80</v>
      </c>
    </row>
    <row r="4175" spans="1:10" x14ac:dyDescent="0.25">
      <c r="A4175" s="5" t="str">
        <f t="shared" si="65"/>
        <v/>
      </c>
      <c r="B4175" t="s">
        <v>93</v>
      </c>
      <c r="C4175" t="s">
        <v>105</v>
      </c>
      <c r="D4175" s="8" t="s">
        <v>51</v>
      </c>
      <c r="E4175">
        <v>22</v>
      </c>
      <c r="F4175">
        <v>1.7560465335845947</v>
      </c>
      <c r="G4175">
        <v>2.1622536182403564</v>
      </c>
      <c r="H4175">
        <v>7.6772356405854225E-3</v>
      </c>
      <c r="I4175">
        <v>74.39893352352189</v>
      </c>
      <c r="J4175" s="6" t="s">
        <v>80</v>
      </c>
    </row>
    <row r="4176" spans="1:10" x14ac:dyDescent="0.25">
      <c r="A4176" s="5" t="str">
        <f t="shared" si="65"/>
        <v/>
      </c>
      <c r="B4176" t="s">
        <v>93</v>
      </c>
      <c r="C4176" t="s">
        <v>105</v>
      </c>
      <c r="D4176" s="8" t="s">
        <v>51</v>
      </c>
      <c r="E4176">
        <v>23</v>
      </c>
      <c r="F4176">
        <v>1.5317330360412598</v>
      </c>
      <c r="G4176">
        <v>1.6576215028762817</v>
      </c>
      <c r="H4176">
        <v>7.1847764775156975E-3</v>
      </c>
      <c r="I4176">
        <v>72.607707363445456</v>
      </c>
      <c r="J4176" s="6" t="s">
        <v>80</v>
      </c>
    </row>
    <row r="4177" spans="1:10" x14ac:dyDescent="0.25">
      <c r="A4177" s="5" t="str">
        <f t="shared" si="65"/>
        <v/>
      </c>
      <c r="B4177" t="s">
        <v>93</v>
      </c>
      <c r="C4177" t="s">
        <v>105</v>
      </c>
      <c r="D4177" s="8" t="s">
        <v>51</v>
      </c>
      <c r="E4177">
        <v>24</v>
      </c>
      <c r="F4177">
        <v>1.234148383140564</v>
      </c>
      <c r="G4177">
        <v>1.302870512008667</v>
      </c>
      <c r="H4177">
        <v>6.6215968690812588E-3</v>
      </c>
      <c r="I4177">
        <v>71.01340691792393</v>
      </c>
      <c r="J4177" s="6" t="s">
        <v>80</v>
      </c>
    </row>
    <row r="4178" spans="1:10" x14ac:dyDescent="0.25">
      <c r="A4178" s="5" t="str">
        <f t="shared" si="65"/>
        <v/>
      </c>
      <c r="B4178" t="s">
        <v>93</v>
      </c>
      <c r="C4178" t="s">
        <v>105</v>
      </c>
      <c r="D4178" s="8" t="s">
        <v>70</v>
      </c>
      <c r="E4178">
        <v>1</v>
      </c>
      <c r="F4178">
        <v>1.0496673583984375</v>
      </c>
      <c r="G4178">
        <v>1.0460431575775146</v>
      </c>
      <c r="H4178">
        <v>7.8832469880580902E-3</v>
      </c>
      <c r="I4178">
        <v>73.251612355401448</v>
      </c>
      <c r="J4178" s="6" t="s">
        <v>80</v>
      </c>
    </row>
    <row r="4179" spans="1:10" x14ac:dyDescent="0.25">
      <c r="A4179" s="5" t="str">
        <f t="shared" si="65"/>
        <v/>
      </c>
      <c r="B4179" t="s">
        <v>93</v>
      </c>
      <c r="C4179" t="s">
        <v>105</v>
      </c>
      <c r="D4179" s="8" t="s">
        <v>71</v>
      </c>
      <c r="E4179">
        <v>1</v>
      </c>
      <c r="F4179">
        <v>0.84067511558532715</v>
      </c>
      <c r="G4179">
        <v>0.85552209615707397</v>
      </c>
      <c r="H4179">
        <v>9.288690984249115E-3</v>
      </c>
      <c r="I4179">
        <v>68.693505599551258</v>
      </c>
      <c r="J4179" s="6" t="s">
        <v>80</v>
      </c>
    </row>
    <row r="4180" spans="1:10" x14ac:dyDescent="0.25">
      <c r="A4180" s="5" t="str">
        <f t="shared" si="65"/>
        <v/>
      </c>
      <c r="B4180" t="s">
        <v>93</v>
      </c>
      <c r="C4180" t="s">
        <v>105</v>
      </c>
      <c r="D4180" s="8" t="s">
        <v>71</v>
      </c>
      <c r="E4180">
        <v>2</v>
      </c>
      <c r="F4180">
        <v>0.70251941680908203</v>
      </c>
      <c r="G4180">
        <v>0.71896064281463623</v>
      </c>
      <c r="H4180">
        <v>8.5173938423395157E-3</v>
      </c>
      <c r="I4180">
        <v>67.662718929253955</v>
      </c>
      <c r="J4180" s="6" t="s">
        <v>80</v>
      </c>
    </row>
    <row r="4181" spans="1:10" x14ac:dyDescent="0.25">
      <c r="A4181" s="5" t="str">
        <f t="shared" si="65"/>
        <v/>
      </c>
      <c r="B4181" t="s">
        <v>93</v>
      </c>
      <c r="C4181" t="s">
        <v>105</v>
      </c>
      <c r="D4181" s="8" t="s">
        <v>70</v>
      </c>
      <c r="E4181">
        <v>2</v>
      </c>
      <c r="F4181">
        <v>0.86512666940689087</v>
      </c>
      <c r="G4181">
        <v>0.88159680366516113</v>
      </c>
      <c r="H4181">
        <v>6.855399813503027E-3</v>
      </c>
      <c r="I4181">
        <v>71.714569946752036</v>
      </c>
      <c r="J4181" s="6" t="s">
        <v>80</v>
      </c>
    </row>
    <row r="4182" spans="1:10" x14ac:dyDescent="0.25">
      <c r="A4182" s="5" t="str">
        <f t="shared" si="65"/>
        <v/>
      </c>
      <c r="B4182" t="s">
        <v>93</v>
      </c>
      <c r="C4182" t="s">
        <v>105</v>
      </c>
      <c r="D4182" s="8" t="s">
        <v>71</v>
      </c>
      <c r="E4182">
        <v>3</v>
      </c>
      <c r="F4182">
        <v>0.61411529779434204</v>
      </c>
      <c r="G4182">
        <v>0.62298142910003662</v>
      </c>
      <c r="H4182">
        <v>7.6257986947894096E-3</v>
      </c>
      <c r="I4182">
        <v>67.115467358659217</v>
      </c>
      <c r="J4182" s="6" t="s">
        <v>80</v>
      </c>
    </row>
    <row r="4183" spans="1:10" x14ac:dyDescent="0.25">
      <c r="A4183" s="5" t="str">
        <f t="shared" si="65"/>
        <v/>
      </c>
      <c r="B4183" t="s">
        <v>93</v>
      </c>
      <c r="C4183" t="s">
        <v>105</v>
      </c>
      <c r="D4183" s="8" t="s">
        <v>70</v>
      </c>
      <c r="E4183">
        <v>3</v>
      </c>
      <c r="F4183">
        <v>0.7622724175453186</v>
      </c>
      <c r="G4183">
        <v>0.76301085948944092</v>
      </c>
      <c r="H4183">
        <v>5.9807808138430119E-3</v>
      </c>
      <c r="I4183">
        <v>70.207808885630186</v>
      </c>
      <c r="J4183" s="6" t="s">
        <v>80</v>
      </c>
    </row>
    <row r="4184" spans="1:10" x14ac:dyDescent="0.25">
      <c r="A4184" s="5" t="str">
        <f t="shared" si="65"/>
        <v/>
      </c>
      <c r="B4184" t="s">
        <v>93</v>
      </c>
      <c r="C4184" t="s">
        <v>105</v>
      </c>
      <c r="D4184" s="8" t="s">
        <v>70</v>
      </c>
      <c r="E4184">
        <v>4</v>
      </c>
      <c r="F4184">
        <v>0.67104643583297729</v>
      </c>
      <c r="G4184">
        <v>0.68804746866226196</v>
      </c>
      <c r="H4184">
        <v>5.2874172106385231E-3</v>
      </c>
      <c r="I4184">
        <v>68.829626399857332</v>
      </c>
      <c r="J4184" s="6" t="s">
        <v>80</v>
      </c>
    </row>
    <row r="4185" spans="1:10" x14ac:dyDescent="0.25">
      <c r="A4185" s="5" t="str">
        <f t="shared" si="65"/>
        <v/>
      </c>
      <c r="B4185" t="s">
        <v>93</v>
      </c>
      <c r="C4185" t="s">
        <v>105</v>
      </c>
      <c r="D4185" s="8" t="s">
        <v>71</v>
      </c>
      <c r="E4185">
        <v>4</v>
      </c>
      <c r="F4185">
        <v>0.5485079288482666</v>
      </c>
      <c r="G4185">
        <v>0.55234688520431519</v>
      </c>
      <c r="H4185">
        <v>6.7205894738435745E-3</v>
      </c>
      <c r="I4185">
        <v>66.361545479401528</v>
      </c>
      <c r="J4185" s="6" t="s">
        <v>80</v>
      </c>
    </row>
    <row r="4186" spans="1:10" x14ac:dyDescent="0.25">
      <c r="A4186" s="5" t="str">
        <f t="shared" si="65"/>
        <v/>
      </c>
      <c r="B4186" t="s">
        <v>93</v>
      </c>
      <c r="C4186" t="s">
        <v>105</v>
      </c>
      <c r="D4186" s="8" t="s">
        <v>71</v>
      </c>
      <c r="E4186">
        <v>5</v>
      </c>
      <c r="F4186">
        <v>0.51876324415206909</v>
      </c>
      <c r="G4186">
        <v>0.5118098258972168</v>
      </c>
      <c r="H4186">
        <v>5.8558396995067596E-3</v>
      </c>
      <c r="I4186">
        <v>65.448226167716598</v>
      </c>
      <c r="J4186" s="6" t="s">
        <v>80</v>
      </c>
    </row>
    <row r="4187" spans="1:10" x14ac:dyDescent="0.25">
      <c r="A4187" s="5" t="str">
        <f t="shared" si="65"/>
        <v/>
      </c>
      <c r="B4187" t="s">
        <v>93</v>
      </c>
      <c r="C4187" t="s">
        <v>105</v>
      </c>
      <c r="D4187" s="8" t="s">
        <v>70</v>
      </c>
      <c r="E4187">
        <v>5</v>
      </c>
      <c r="F4187">
        <v>0.62196254730224609</v>
      </c>
      <c r="G4187">
        <v>0.64096915721893311</v>
      </c>
      <c r="H4187">
        <v>4.7065084800124168E-3</v>
      </c>
      <c r="I4187">
        <v>67.928093445926876</v>
      </c>
      <c r="J4187" s="6" t="s">
        <v>80</v>
      </c>
    </row>
    <row r="4188" spans="1:10" x14ac:dyDescent="0.25">
      <c r="A4188" s="5" t="str">
        <f t="shared" si="65"/>
        <v/>
      </c>
      <c r="B4188" t="s">
        <v>93</v>
      </c>
      <c r="C4188" t="s">
        <v>105</v>
      </c>
      <c r="D4188" s="8" t="s">
        <v>70</v>
      </c>
      <c r="E4188">
        <v>6</v>
      </c>
      <c r="F4188">
        <v>0.62145811319351196</v>
      </c>
      <c r="G4188">
        <v>0.63196867704391479</v>
      </c>
      <c r="H4188">
        <v>4.2101461440324783E-3</v>
      </c>
      <c r="I4188">
        <v>66.773931521938394</v>
      </c>
      <c r="J4188" s="6" t="s">
        <v>80</v>
      </c>
    </row>
    <row r="4189" spans="1:10" x14ac:dyDescent="0.25">
      <c r="A4189" s="5" t="str">
        <f t="shared" si="65"/>
        <v/>
      </c>
      <c r="B4189" t="s">
        <v>93</v>
      </c>
      <c r="C4189" t="s">
        <v>105</v>
      </c>
      <c r="D4189" s="8" t="s">
        <v>71</v>
      </c>
      <c r="E4189">
        <v>6</v>
      </c>
      <c r="F4189">
        <v>0.52890175580978394</v>
      </c>
      <c r="G4189">
        <v>0.50266897678375244</v>
      </c>
      <c r="H4189">
        <v>5.1331375725567341E-3</v>
      </c>
      <c r="I4189">
        <v>65.149543840475928</v>
      </c>
      <c r="J4189" s="6" t="s">
        <v>80</v>
      </c>
    </row>
    <row r="4190" spans="1:10" x14ac:dyDescent="0.25">
      <c r="A4190" s="5" t="str">
        <f t="shared" si="65"/>
        <v/>
      </c>
      <c r="B4190" t="s">
        <v>93</v>
      </c>
      <c r="C4190" t="s">
        <v>105</v>
      </c>
      <c r="D4190" s="8" t="s">
        <v>71</v>
      </c>
      <c r="E4190">
        <v>7</v>
      </c>
      <c r="F4190">
        <v>0.58664810657501221</v>
      </c>
      <c r="G4190">
        <v>0.54911524057388306</v>
      </c>
      <c r="H4190">
        <v>4.7096619382500648E-3</v>
      </c>
      <c r="I4190">
        <v>65.158435400178845</v>
      </c>
      <c r="J4190" s="6" t="s">
        <v>80</v>
      </c>
    </row>
    <row r="4191" spans="1:10" x14ac:dyDescent="0.25">
      <c r="A4191" s="5" t="str">
        <f t="shared" si="65"/>
        <v/>
      </c>
      <c r="B4191" t="s">
        <v>93</v>
      </c>
      <c r="C4191" t="s">
        <v>105</v>
      </c>
      <c r="D4191" s="8" t="s">
        <v>70</v>
      </c>
      <c r="E4191">
        <v>7</v>
      </c>
      <c r="F4191">
        <v>0.66473406553268433</v>
      </c>
      <c r="G4191">
        <v>0.66737323999404907</v>
      </c>
      <c r="H4191">
        <v>4.2571765370666981E-3</v>
      </c>
      <c r="I4191">
        <v>66.318349091241359</v>
      </c>
      <c r="J4191" s="6" t="s">
        <v>80</v>
      </c>
    </row>
    <row r="4192" spans="1:10" x14ac:dyDescent="0.25">
      <c r="A4192" s="5" t="str">
        <f t="shared" si="65"/>
        <v/>
      </c>
      <c r="B4192" t="s">
        <v>93</v>
      </c>
      <c r="C4192" t="s">
        <v>105</v>
      </c>
      <c r="D4192" s="8" t="s">
        <v>71</v>
      </c>
      <c r="E4192">
        <v>8</v>
      </c>
      <c r="F4192">
        <v>0.59813135862350464</v>
      </c>
      <c r="G4192">
        <v>0.5867963433265686</v>
      </c>
      <c r="H4192">
        <v>4.488140344619751E-3</v>
      </c>
      <c r="I4192">
        <v>66.83539470088138</v>
      </c>
      <c r="J4192" s="6" t="s">
        <v>80</v>
      </c>
    </row>
    <row r="4193" spans="1:10" x14ac:dyDescent="0.25">
      <c r="A4193" s="5" t="str">
        <f t="shared" si="65"/>
        <v/>
      </c>
      <c r="B4193" t="s">
        <v>93</v>
      </c>
      <c r="C4193" t="s">
        <v>105</v>
      </c>
      <c r="D4193" s="8" t="s">
        <v>70</v>
      </c>
      <c r="E4193">
        <v>8</v>
      </c>
      <c r="F4193">
        <v>0.69247567653656006</v>
      </c>
      <c r="G4193">
        <v>0.68696111440658569</v>
      </c>
      <c r="H4193">
        <v>4.5151473022997379E-3</v>
      </c>
      <c r="I4193">
        <v>70.517552781346808</v>
      </c>
      <c r="J4193" s="6" t="s">
        <v>80</v>
      </c>
    </row>
    <row r="4194" spans="1:10" x14ac:dyDescent="0.25">
      <c r="A4194" s="5" t="str">
        <f t="shared" si="65"/>
        <v/>
      </c>
      <c r="B4194" t="s">
        <v>93</v>
      </c>
      <c r="C4194" t="s">
        <v>105</v>
      </c>
      <c r="D4194" s="8" t="s">
        <v>71</v>
      </c>
      <c r="E4194">
        <v>9</v>
      </c>
      <c r="F4194">
        <v>0.57997322082519531</v>
      </c>
      <c r="G4194">
        <v>0.59608417749404907</v>
      </c>
      <c r="H4194">
        <v>4.4837174937129021E-3</v>
      </c>
      <c r="I4194">
        <v>70.272308112554157</v>
      </c>
      <c r="J4194" s="6" t="s">
        <v>80</v>
      </c>
    </row>
    <row r="4195" spans="1:10" x14ac:dyDescent="0.25">
      <c r="A4195" s="5" t="str">
        <f t="shared" si="65"/>
        <v/>
      </c>
      <c r="B4195" t="s">
        <v>93</v>
      </c>
      <c r="C4195" t="s">
        <v>105</v>
      </c>
      <c r="D4195" s="8" t="s">
        <v>70</v>
      </c>
      <c r="E4195">
        <v>9</v>
      </c>
      <c r="F4195">
        <v>0.73764985799789429</v>
      </c>
      <c r="G4195">
        <v>0.71345669031143188</v>
      </c>
      <c r="H4195">
        <v>5.1555130630731583E-3</v>
      </c>
      <c r="I4195">
        <v>76.8148728657943</v>
      </c>
      <c r="J4195" s="6" t="s">
        <v>80</v>
      </c>
    </row>
    <row r="4196" spans="1:10" x14ac:dyDescent="0.25">
      <c r="A4196" s="5" t="str">
        <f t="shared" si="65"/>
        <v/>
      </c>
      <c r="B4196" t="s">
        <v>93</v>
      </c>
      <c r="C4196" t="s">
        <v>105</v>
      </c>
      <c r="D4196" s="8" t="s">
        <v>71</v>
      </c>
      <c r="E4196">
        <v>10</v>
      </c>
      <c r="F4196">
        <v>0.60848802328109741</v>
      </c>
      <c r="G4196">
        <v>0.62543332576751709</v>
      </c>
      <c r="H4196">
        <v>5.0900909118354321E-3</v>
      </c>
      <c r="I4196">
        <v>74.753941546023768</v>
      </c>
      <c r="J4196" s="6" t="s">
        <v>80</v>
      </c>
    </row>
    <row r="4197" spans="1:10" x14ac:dyDescent="0.25">
      <c r="A4197" s="5" t="str">
        <f t="shared" si="65"/>
        <v/>
      </c>
      <c r="B4197" t="s">
        <v>93</v>
      </c>
      <c r="C4197" t="s">
        <v>105</v>
      </c>
      <c r="D4197" s="8" t="s">
        <v>70</v>
      </c>
      <c r="E4197">
        <v>10</v>
      </c>
      <c r="F4197">
        <v>0.80128997564315796</v>
      </c>
      <c r="G4197">
        <v>0.78468072414398193</v>
      </c>
      <c r="H4197">
        <v>6.3038351945579052E-3</v>
      </c>
      <c r="I4197">
        <v>82.895703598323379</v>
      </c>
      <c r="J4197" s="6" t="s">
        <v>80</v>
      </c>
    </row>
    <row r="4198" spans="1:10" x14ac:dyDescent="0.25">
      <c r="A4198" s="5" t="str">
        <f t="shared" si="65"/>
        <v/>
      </c>
      <c r="B4198" t="s">
        <v>93</v>
      </c>
      <c r="C4198" t="s">
        <v>105</v>
      </c>
      <c r="D4198" s="8" t="s">
        <v>71</v>
      </c>
      <c r="E4198">
        <v>11</v>
      </c>
      <c r="F4198">
        <v>0.67725592851638794</v>
      </c>
      <c r="G4198">
        <v>0.67969077825546265</v>
      </c>
      <c r="H4198">
        <v>6.0172220692038536E-3</v>
      </c>
      <c r="I4198">
        <v>77.766763179479582</v>
      </c>
      <c r="J4198" s="6" t="s">
        <v>80</v>
      </c>
    </row>
    <row r="4199" spans="1:10" x14ac:dyDescent="0.25">
      <c r="A4199" s="5" t="str">
        <f t="shared" si="65"/>
        <v/>
      </c>
      <c r="B4199" t="s">
        <v>93</v>
      </c>
      <c r="C4199" t="s">
        <v>105</v>
      </c>
      <c r="D4199" s="8" t="s">
        <v>70</v>
      </c>
      <c r="E4199">
        <v>11</v>
      </c>
      <c r="F4199">
        <v>0.91761136054992676</v>
      </c>
      <c r="G4199">
        <v>0.90858268737792969</v>
      </c>
      <c r="H4199">
        <v>7.559632882475853E-3</v>
      </c>
      <c r="I4199">
        <v>87.914885257940483</v>
      </c>
      <c r="J4199" s="6" t="s">
        <v>80</v>
      </c>
    </row>
    <row r="4200" spans="1:10" x14ac:dyDescent="0.25">
      <c r="A4200" s="5" t="str">
        <f t="shared" si="65"/>
        <v/>
      </c>
      <c r="B4200" t="s">
        <v>93</v>
      </c>
      <c r="C4200" t="s">
        <v>105</v>
      </c>
      <c r="D4200" s="8" t="s">
        <v>70</v>
      </c>
      <c r="E4200">
        <v>12</v>
      </c>
      <c r="F4200">
        <v>1.1130640506744385</v>
      </c>
      <c r="G4200">
        <v>1.0951234102249146</v>
      </c>
      <c r="H4200">
        <v>8.9656393975019455E-3</v>
      </c>
      <c r="I4200">
        <v>92.03464292270435</v>
      </c>
      <c r="J4200" s="6" t="s">
        <v>80</v>
      </c>
    </row>
    <row r="4201" spans="1:10" x14ac:dyDescent="0.25">
      <c r="A4201" s="5" t="str">
        <f t="shared" si="65"/>
        <v/>
      </c>
      <c r="B4201" t="s">
        <v>93</v>
      </c>
      <c r="C4201" t="s">
        <v>105</v>
      </c>
      <c r="D4201" s="8" t="s">
        <v>71</v>
      </c>
      <c r="E4201">
        <v>12</v>
      </c>
      <c r="F4201">
        <v>0.77425646781921387</v>
      </c>
      <c r="G4201">
        <v>0.77423149347305298</v>
      </c>
      <c r="H4201">
        <v>7.0116021670401096E-3</v>
      </c>
      <c r="I4201">
        <v>78.718382955477168</v>
      </c>
      <c r="J4201" s="6" t="s">
        <v>80</v>
      </c>
    </row>
    <row r="4202" spans="1:10" x14ac:dyDescent="0.25">
      <c r="A4202" s="5" t="str">
        <f t="shared" si="65"/>
        <v/>
      </c>
      <c r="B4202" t="s">
        <v>93</v>
      </c>
      <c r="C4202" t="s">
        <v>105</v>
      </c>
      <c r="D4202" s="8" t="s">
        <v>70</v>
      </c>
      <c r="E4202">
        <v>13</v>
      </c>
      <c r="F4202">
        <v>1.3779215812683105</v>
      </c>
      <c r="G4202">
        <v>1.3551607131958008</v>
      </c>
      <c r="H4202">
        <v>1.0470843873918056E-2</v>
      </c>
      <c r="I4202">
        <v>94.855112906193</v>
      </c>
      <c r="J4202" s="6" t="s">
        <v>80</v>
      </c>
    </row>
    <row r="4203" spans="1:10" x14ac:dyDescent="0.25">
      <c r="A4203" s="5" t="str">
        <f t="shared" si="65"/>
        <v/>
      </c>
      <c r="B4203" t="s">
        <v>93</v>
      </c>
      <c r="C4203" t="s">
        <v>105</v>
      </c>
      <c r="D4203" s="8" t="s">
        <v>71</v>
      </c>
      <c r="E4203">
        <v>13</v>
      </c>
      <c r="F4203">
        <v>0.91550642251968384</v>
      </c>
      <c r="G4203">
        <v>0.92353230714797974</v>
      </c>
      <c r="H4203">
        <v>8.3831408992409706E-3</v>
      </c>
      <c r="I4203">
        <v>80.347446052991245</v>
      </c>
      <c r="J4203" s="6" t="s">
        <v>80</v>
      </c>
    </row>
    <row r="4204" spans="1:10" x14ac:dyDescent="0.25">
      <c r="A4204" s="5" t="str">
        <f t="shared" si="65"/>
        <v/>
      </c>
      <c r="B4204" t="s">
        <v>93</v>
      </c>
      <c r="C4204" t="s">
        <v>105</v>
      </c>
      <c r="D4204" s="8" t="s">
        <v>70</v>
      </c>
      <c r="E4204">
        <v>14</v>
      </c>
      <c r="F4204">
        <v>1.7075283527374268</v>
      </c>
      <c r="G4204">
        <v>1.6895433664321899</v>
      </c>
      <c r="H4204">
        <v>1.1868521571159363E-2</v>
      </c>
      <c r="I4204">
        <v>97.154488709376565</v>
      </c>
      <c r="J4204" s="6" t="s">
        <v>80</v>
      </c>
    </row>
    <row r="4205" spans="1:10" x14ac:dyDescent="0.25">
      <c r="A4205" s="5" t="str">
        <f t="shared" si="65"/>
        <v/>
      </c>
      <c r="B4205" t="s">
        <v>93</v>
      </c>
      <c r="C4205" t="s">
        <v>105</v>
      </c>
      <c r="D4205" s="8" t="s">
        <v>71</v>
      </c>
      <c r="E4205">
        <v>14</v>
      </c>
      <c r="F4205">
        <v>1.1155657768249512</v>
      </c>
      <c r="G4205">
        <v>1.1188799142837524</v>
      </c>
      <c r="H4205">
        <v>9.5038991421461105E-3</v>
      </c>
      <c r="I4205">
        <v>82.04981698987109</v>
      </c>
      <c r="J4205" s="6" t="s">
        <v>80</v>
      </c>
    </row>
    <row r="4206" spans="1:10" x14ac:dyDescent="0.25">
      <c r="A4206" s="5" t="str">
        <f t="shared" si="65"/>
        <v/>
      </c>
      <c r="B4206" t="s">
        <v>93</v>
      </c>
      <c r="C4206" t="s">
        <v>105</v>
      </c>
      <c r="D4206" s="8" t="s">
        <v>70</v>
      </c>
      <c r="E4206">
        <v>15</v>
      </c>
      <c r="F4206">
        <v>2.0617499351501465</v>
      </c>
      <c r="G4206">
        <v>2.0487523078918457</v>
      </c>
      <c r="H4206">
        <v>1.285674050450325E-2</v>
      </c>
      <c r="I4206">
        <v>99.047824490557801</v>
      </c>
      <c r="J4206" s="6" t="s">
        <v>80</v>
      </c>
    </row>
    <row r="4207" spans="1:10" x14ac:dyDescent="0.25">
      <c r="A4207" s="5" t="str">
        <f t="shared" si="65"/>
        <v/>
      </c>
      <c r="B4207" t="s">
        <v>93</v>
      </c>
      <c r="C4207" t="s">
        <v>105</v>
      </c>
      <c r="D4207" s="8" t="s">
        <v>71</v>
      </c>
      <c r="E4207">
        <v>15</v>
      </c>
      <c r="F4207">
        <v>1.3551169633865356</v>
      </c>
      <c r="G4207">
        <v>1.3094849586486816</v>
      </c>
      <c r="H4207">
        <v>1.0803130455315113E-2</v>
      </c>
      <c r="I4207">
        <v>82.843671128112888</v>
      </c>
      <c r="J4207" s="6" t="s">
        <v>80</v>
      </c>
    </row>
    <row r="4208" spans="1:10" x14ac:dyDescent="0.25">
      <c r="A4208" s="5" t="str">
        <f t="shared" si="65"/>
        <v/>
      </c>
      <c r="B4208" t="s">
        <v>93</v>
      </c>
      <c r="C4208" t="s">
        <v>105</v>
      </c>
      <c r="D4208" s="8" t="s">
        <v>70</v>
      </c>
      <c r="E4208">
        <v>16</v>
      </c>
      <c r="F4208">
        <v>2.4029152393341064</v>
      </c>
      <c r="G4208">
        <v>2.3914241790771484</v>
      </c>
      <c r="H4208">
        <v>1.3304644264280796E-2</v>
      </c>
      <c r="I4208">
        <v>99.31448044794962</v>
      </c>
      <c r="J4208" s="6" t="s">
        <v>80</v>
      </c>
    </row>
    <row r="4209" spans="1:10" x14ac:dyDescent="0.25">
      <c r="A4209" s="5" t="str">
        <f t="shared" si="65"/>
        <v/>
      </c>
      <c r="B4209" t="s">
        <v>93</v>
      </c>
      <c r="C4209" t="s">
        <v>105</v>
      </c>
      <c r="D4209" s="8" t="s">
        <v>71</v>
      </c>
      <c r="E4209">
        <v>16</v>
      </c>
      <c r="F4209">
        <v>1.5601340532302856</v>
      </c>
      <c r="G4209">
        <v>1.5007929801940918</v>
      </c>
      <c r="H4209">
        <v>1.1598366312682629E-2</v>
      </c>
      <c r="I4209">
        <v>83.371827369550161</v>
      </c>
      <c r="J4209" s="6" t="s">
        <v>80</v>
      </c>
    </row>
    <row r="4210" spans="1:10" x14ac:dyDescent="0.25">
      <c r="A4210" s="5" t="str">
        <f t="shared" si="65"/>
        <v/>
      </c>
      <c r="B4210" t="s">
        <v>93</v>
      </c>
      <c r="C4210" t="s">
        <v>105</v>
      </c>
      <c r="D4210" s="8" t="s">
        <v>70</v>
      </c>
      <c r="E4210">
        <v>17</v>
      </c>
      <c r="F4210">
        <v>2.694117546081543</v>
      </c>
      <c r="G4210">
        <v>2.6496117115020752</v>
      </c>
      <c r="H4210">
        <v>1.3441796414554119E-2</v>
      </c>
      <c r="I4210">
        <v>98.444910042219959</v>
      </c>
      <c r="J4210" s="6" t="s">
        <v>80</v>
      </c>
    </row>
    <row r="4211" spans="1:10" x14ac:dyDescent="0.25">
      <c r="A4211" s="5" t="str">
        <f t="shared" si="65"/>
        <v/>
      </c>
      <c r="B4211" t="s">
        <v>93</v>
      </c>
      <c r="C4211" t="s">
        <v>105</v>
      </c>
      <c r="D4211" s="8" t="s">
        <v>71</v>
      </c>
      <c r="E4211">
        <v>17</v>
      </c>
      <c r="F4211">
        <v>1.7197679281234741</v>
      </c>
      <c r="G4211">
        <v>1.6758402585983276</v>
      </c>
      <c r="H4211">
        <v>1.2053292244672775E-2</v>
      </c>
      <c r="I4211">
        <v>83.705004097256761</v>
      </c>
      <c r="J4211" s="6" t="s">
        <v>80</v>
      </c>
    </row>
    <row r="4212" spans="1:10" x14ac:dyDescent="0.25">
      <c r="A4212" s="5" t="str">
        <f t="shared" si="65"/>
        <v/>
      </c>
      <c r="B4212" t="s">
        <v>93</v>
      </c>
      <c r="C4212" t="s">
        <v>105</v>
      </c>
      <c r="D4212" s="8" t="s">
        <v>71</v>
      </c>
      <c r="E4212">
        <v>18</v>
      </c>
      <c r="F4212">
        <v>1.8886243104934692</v>
      </c>
      <c r="G4212">
        <v>1.799155592918396</v>
      </c>
      <c r="H4212">
        <v>1.2293239124119282E-2</v>
      </c>
      <c r="I4212">
        <v>81.876328871902189</v>
      </c>
      <c r="J4212" s="6" t="s">
        <v>80</v>
      </c>
    </row>
    <row r="4213" spans="1:10" x14ac:dyDescent="0.25">
      <c r="A4213" s="5" t="str">
        <f t="shared" si="65"/>
        <v/>
      </c>
      <c r="B4213" t="s">
        <v>93</v>
      </c>
      <c r="C4213" t="s">
        <v>105</v>
      </c>
      <c r="D4213" s="8" t="s">
        <v>70</v>
      </c>
      <c r="E4213">
        <v>18</v>
      </c>
      <c r="F4213">
        <v>2.7774794101715088</v>
      </c>
      <c r="G4213">
        <v>2.7662651538848877</v>
      </c>
      <c r="H4213">
        <v>1.341407373547554E-2</v>
      </c>
      <c r="I4213">
        <v>96.597315035789833</v>
      </c>
      <c r="J4213" s="6" t="s">
        <v>80</v>
      </c>
    </row>
    <row r="4214" spans="1:10" x14ac:dyDescent="0.25">
      <c r="A4214" s="5" t="str">
        <f t="shared" si="65"/>
        <v/>
      </c>
      <c r="B4214" t="s">
        <v>93</v>
      </c>
      <c r="C4214" t="s">
        <v>105</v>
      </c>
      <c r="D4214" s="8" t="s">
        <v>70</v>
      </c>
      <c r="E4214">
        <v>19</v>
      </c>
      <c r="F4214">
        <v>2.6967477798461914</v>
      </c>
      <c r="G4214">
        <v>2.6749327182769775</v>
      </c>
      <c r="H4214">
        <v>1.3363844715058804E-2</v>
      </c>
      <c r="I4214">
        <v>92.950952818052897</v>
      </c>
      <c r="J4214" s="6" t="s">
        <v>80</v>
      </c>
    </row>
    <row r="4215" spans="1:10" x14ac:dyDescent="0.25">
      <c r="A4215" s="5" t="str">
        <f t="shared" si="65"/>
        <v/>
      </c>
      <c r="B4215" t="s">
        <v>93</v>
      </c>
      <c r="C4215" t="s">
        <v>105</v>
      </c>
      <c r="D4215" s="8" t="s">
        <v>71</v>
      </c>
      <c r="E4215">
        <v>19</v>
      </c>
      <c r="F4215">
        <v>1.8549147844314575</v>
      </c>
      <c r="G4215">
        <v>1.1893379688262939</v>
      </c>
      <c r="H4215">
        <v>1.2305296957492828E-2</v>
      </c>
      <c r="I4215">
        <v>78.888751707174009</v>
      </c>
      <c r="J4215" s="6" t="s">
        <v>80</v>
      </c>
    </row>
    <row r="4216" spans="1:10" x14ac:dyDescent="0.25">
      <c r="A4216" s="5" t="str">
        <f t="shared" si="65"/>
        <v/>
      </c>
      <c r="B4216" t="s">
        <v>93</v>
      </c>
      <c r="C4216" t="s">
        <v>105</v>
      </c>
      <c r="D4216" s="8" t="s">
        <v>71</v>
      </c>
      <c r="E4216">
        <v>20</v>
      </c>
      <c r="F4216">
        <v>1.7655285596847534</v>
      </c>
      <c r="G4216">
        <v>1.3350809812545776</v>
      </c>
      <c r="H4216">
        <v>1.1704184114933014E-2</v>
      </c>
      <c r="I4216">
        <v>75.463977055471929</v>
      </c>
      <c r="J4216" s="6" t="s">
        <v>80</v>
      </c>
    </row>
    <row r="4217" spans="1:10" x14ac:dyDescent="0.25">
      <c r="A4217" s="5" t="str">
        <f t="shared" si="65"/>
        <v/>
      </c>
      <c r="B4217" t="s">
        <v>93</v>
      </c>
      <c r="C4217" t="s">
        <v>105</v>
      </c>
      <c r="D4217" s="8" t="s">
        <v>70</v>
      </c>
      <c r="E4217">
        <v>20</v>
      </c>
      <c r="F4217">
        <v>2.440199613571167</v>
      </c>
      <c r="G4217">
        <v>1.503352165222168</v>
      </c>
      <c r="H4217">
        <v>1.2924962677061558E-2</v>
      </c>
      <c r="I4217">
        <v>88.229985771977738</v>
      </c>
      <c r="J4217" s="6" t="s">
        <v>80</v>
      </c>
    </row>
    <row r="4218" spans="1:10" x14ac:dyDescent="0.25">
      <c r="A4218" s="5" t="str">
        <f t="shared" si="65"/>
        <v/>
      </c>
      <c r="B4218" t="s">
        <v>93</v>
      </c>
      <c r="C4218" t="s">
        <v>105</v>
      </c>
      <c r="D4218" s="8" t="s">
        <v>71</v>
      </c>
      <c r="E4218">
        <v>21</v>
      </c>
      <c r="F4218">
        <v>1.7064021825790405</v>
      </c>
      <c r="G4218">
        <v>1.9625846147537231</v>
      </c>
      <c r="H4218">
        <v>1.1200366541743279E-2</v>
      </c>
      <c r="I4218">
        <v>73.44238732587479</v>
      </c>
      <c r="J4218" s="6" t="s">
        <v>80</v>
      </c>
    </row>
    <row r="4219" spans="1:10" x14ac:dyDescent="0.25">
      <c r="A4219" s="5" t="str">
        <f t="shared" si="65"/>
        <v/>
      </c>
      <c r="B4219" t="s">
        <v>93</v>
      </c>
      <c r="C4219" t="s">
        <v>105</v>
      </c>
      <c r="D4219" s="8" t="s">
        <v>70</v>
      </c>
      <c r="E4219">
        <v>21</v>
      </c>
      <c r="F4219">
        <v>2.3101315498352051</v>
      </c>
      <c r="G4219">
        <v>2.7428157329559326</v>
      </c>
      <c r="H4219">
        <v>1.2085880152881145E-2</v>
      </c>
      <c r="I4219">
        <v>84.730059665885619</v>
      </c>
      <c r="J4219" s="6" t="s">
        <v>80</v>
      </c>
    </row>
    <row r="4220" spans="1:10" x14ac:dyDescent="0.25">
      <c r="A4220" s="5" t="str">
        <f t="shared" si="65"/>
        <v/>
      </c>
      <c r="B4220" t="s">
        <v>93</v>
      </c>
      <c r="C4220" t="s">
        <v>105</v>
      </c>
      <c r="D4220" s="8" t="s">
        <v>71</v>
      </c>
      <c r="E4220">
        <v>22</v>
      </c>
      <c r="F4220">
        <v>1.6024777889251709</v>
      </c>
      <c r="G4220">
        <v>1.6232004165649414</v>
      </c>
      <c r="H4220">
        <v>1.0456683114171028E-2</v>
      </c>
      <c r="I4220">
        <v>71.884173723030699</v>
      </c>
      <c r="J4220" s="6" t="s">
        <v>80</v>
      </c>
    </row>
    <row r="4221" spans="1:10" x14ac:dyDescent="0.25">
      <c r="A4221" s="5" t="str">
        <f t="shared" si="65"/>
        <v/>
      </c>
      <c r="B4221" t="s">
        <v>93</v>
      </c>
      <c r="C4221" t="s">
        <v>105</v>
      </c>
      <c r="D4221" s="8" t="s">
        <v>70</v>
      </c>
      <c r="E4221">
        <v>22</v>
      </c>
      <c r="F4221">
        <v>2.0811569690704346</v>
      </c>
      <c r="G4221">
        <v>2.1492962837219238</v>
      </c>
      <c r="H4221">
        <v>1.1207375675439835E-2</v>
      </c>
      <c r="I4221">
        <v>81.287539930233834</v>
      </c>
      <c r="J4221" s="6" t="s">
        <v>80</v>
      </c>
    </row>
    <row r="4222" spans="1:10" x14ac:dyDescent="0.25">
      <c r="A4222" s="5" t="str">
        <f t="shared" si="65"/>
        <v/>
      </c>
      <c r="B4222" t="s">
        <v>93</v>
      </c>
      <c r="C4222" t="s">
        <v>105</v>
      </c>
      <c r="D4222" s="8" t="s">
        <v>70</v>
      </c>
      <c r="E4222">
        <v>23</v>
      </c>
      <c r="F4222">
        <v>1.7818397283554077</v>
      </c>
      <c r="G4222">
        <v>1.7532085180282593</v>
      </c>
      <c r="H4222">
        <v>1.0378963313996792E-2</v>
      </c>
      <c r="I4222">
        <v>79.017506425549058</v>
      </c>
      <c r="J4222" s="6" t="s">
        <v>80</v>
      </c>
    </row>
    <row r="4223" spans="1:10" x14ac:dyDescent="0.25">
      <c r="A4223" s="5" t="str">
        <f t="shared" si="65"/>
        <v/>
      </c>
      <c r="B4223" t="s">
        <v>93</v>
      </c>
      <c r="C4223" t="s">
        <v>105</v>
      </c>
      <c r="D4223" s="8" t="s">
        <v>71</v>
      </c>
      <c r="E4223">
        <v>23</v>
      </c>
      <c r="F4223">
        <v>1.3788951635360718</v>
      </c>
      <c r="G4223">
        <v>1.4073395729064941</v>
      </c>
      <c r="H4223">
        <v>1.0310010984539986E-2</v>
      </c>
      <c r="I4223">
        <v>70.662173723015201</v>
      </c>
      <c r="J4223" s="6" t="s">
        <v>80</v>
      </c>
    </row>
    <row r="4224" spans="1:10" x14ac:dyDescent="0.25">
      <c r="A4224" s="5" t="str">
        <f t="shared" si="65"/>
        <v/>
      </c>
      <c r="B4224" t="s">
        <v>93</v>
      </c>
      <c r="C4224" t="s">
        <v>105</v>
      </c>
      <c r="D4224" s="8" t="s">
        <v>70</v>
      </c>
      <c r="E4224">
        <v>24</v>
      </c>
      <c r="F4224">
        <v>1.4108625650405884</v>
      </c>
      <c r="G4224">
        <v>1.3890714645385742</v>
      </c>
      <c r="H4224">
        <v>9.2602912336587906E-3</v>
      </c>
      <c r="I4224">
        <v>77.068217826345816</v>
      </c>
      <c r="J4224" s="6" t="s">
        <v>80</v>
      </c>
    </row>
    <row r="4225" spans="1:10" x14ac:dyDescent="0.25">
      <c r="A4225" s="5" t="str">
        <f t="shared" si="65"/>
        <v/>
      </c>
      <c r="B4225" t="s">
        <v>93</v>
      </c>
      <c r="C4225" t="s">
        <v>105</v>
      </c>
      <c r="D4225" s="8" t="s">
        <v>71</v>
      </c>
      <c r="E4225">
        <v>24</v>
      </c>
      <c r="F4225">
        <v>1.1531959772109985</v>
      </c>
      <c r="G4225">
        <v>1.1429742574691772</v>
      </c>
      <c r="H4225">
        <v>9.7221191972494125E-3</v>
      </c>
      <c r="I4225">
        <v>69.855907129201199</v>
      </c>
      <c r="J4225" s="6" t="s">
        <v>80</v>
      </c>
    </row>
    <row r="4226" spans="1:10" x14ac:dyDescent="0.25">
      <c r="A4226" s="5" t="str">
        <f t="shared" ref="A4226:A4289" si="66">IF(AND(category = B4226, subcategory=C4226, reportdate = D4226), E4226, "")</f>
        <v/>
      </c>
      <c r="B4226" t="s">
        <v>93</v>
      </c>
      <c r="C4226" t="s">
        <v>105</v>
      </c>
      <c r="D4226" s="8" t="s">
        <v>52</v>
      </c>
      <c r="E4226">
        <v>1</v>
      </c>
      <c r="F4226">
        <v>1.0629874467849731</v>
      </c>
      <c r="G4226">
        <v>1.0656528472900391</v>
      </c>
      <c r="H4226">
        <v>6.6697308793663979E-3</v>
      </c>
      <c r="I4226">
        <v>74.386687205609036</v>
      </c>
      <c r="J4226" s="6" t="s">
        <v>80</v>
      </c>
    </row>
    <row r="4227" spans="1:10" x14ac:dyDescent="0.25">
      <c r="A4227" s="5" t="str">
        <f t="shared" si="66"/>
        <v/>
      </c>
      <c r="B4227" t="s">
        <v>93</v>
      </c>
      <c r="C4227" t="s">
        <v>105</v>
      </c>
      <c r="D4227" s="8" t="s">
        <v>52</v>
      </c>
      <c r="E4227">
        <v>2</v>
      </c>
      <c r="F4227">
        <v>0.89804595708847046</v>
      </c>
      <c r="G4227">
        <v>0.89188534021377563</v>
      </c>
      <c r="H4227">
        <v>6.0767512768507004E-3</v>
      </c>
      <c r="I4227">
        <v>73.752336236171487</v>
      </c>
      <c r="J4227" s="6" t="s">
        <v>80</v>
      </c>
    </row>
    <row r="4228" spans="1:10" x14ac:dyDescent="0.25">
      <c r="A4228" s="5" t="str">
        <f t="shared" si="66"/>
        <v/>
      </c>
      <c r="B4228" t="s">
        <v>93</v>
      </c>
      <c r="C4228" t="s">
        <v>105</v>
      </c>
      <c r="D4228" s="8" t="s">
        <v>52</v>
      </c>
      <c r="E4228">
        <v>3</v>
      </c>
      <c r="F4228">
        <v>0.77476006746292114</v>
      </c>
      <c r="G4228">
        <v>0.78283160924911499</v>
      </c>
      <c r="H4228">
        <v>5.1683890633285046E-3</v>
      </c>
      <c r="I4228">
        <v>73.141750465548512</v>
      </c>
      <c r="J4228" s="6" t="s">
        <v>80</v>
      </c>
    </row>
    <row r="4229" spans="1:10" x14ac:dyDescent="0.25">
      <c r="A4229" s="5" t="str">
        <f t="shared" si="66"/>
        <v/>
      </c>
      <c r="B4229" t="s">
        <v>93</v>
      </c>
      <c r="C4229" t="s">
        <v>105</v>
      </c>
      <c r="D4229" s="8" t="s">
        <v>52</v>
      </c>
      <c r="E4229">
        <v>4</v>
      </c>
      <c r="F4229">
        <v>0.69519686698913574</v>
      </c>
      <c r="G4229">
        <v>0.70495808124542236</v>
      </c>
      <c r="H4229">
        <v>4.5333849266171455E-3</v>
      </c>
      <c r="I4229">
        <v>72.771413353021188</v>
      </c>
      <c r="J4229" s="6" t="s">
        <v>80</v>
      </c>
    </row>
    <row r="4230" spans="1:10" x14ac:dyDescent="0.25">
      <c r="A4230" s="5" t="str">
        <f t="shared" si="66"/>
        <v/>
      </c>
      <c r="B4230" t="s">
        <v>93</v>
      </c>
      <c r="C4230" t="s">
        <v>105</v>
      </c>
      <c r="D4230" s="8" t="s">
        <v>52</v>
      </c>
      <c r="E4230">
        <v>5</v>
      </c>
      <c r="F4230">
        <v>0.65291076898574829</v>
      </c>
      <c r="G4230">
        <v>0.65260350704193115</v>
      </c>
      <c r="H4230">
        <v>3.8991088513284922E-3</v>
      </c>
      <c r="I4230">
        <v>72.396287380888296</v>
      </c>
      <c r="J4230" s="6" t="s">
        <v>80</v>
      </c>
    </row>
    <row r="4231" spans="1:10" x14ac:dyDescent="0.25">
      <c r="A4231" s="5" t="str">
        <f t="shared" si="66"/>
        <v/>
      </c>
      <c r="B4231" t="s">
        <v>93</v>
      </c>
      <c r="C4231" t="s">
        <v>105</v>
      </c>
      <c r="D4231" s="8" t="s">
        <v>52</v>
      </c>
      <c r="E4231">
        <v>6</v>
      </c>
      <c r="F4231">
        <v>0.64574235677719116</v>
      </c>
      <c r="G4231">
        <v>0.63958734273910522</v>
      </c>
      <c r="H4231">
        <v>3.4114099107682705E-3</v>
      </c>
      <c r="I4231">
        <v>71.888765198781613</v>
      </c>
      <c r="J4231" s="6" t="s">
        <v>80</v>
      </c>
    </row>
    <row r="4232" spans="1:10" x14ac:dyDescent="0.25">
      <c r="A4232" s="5" t="str">
        <f t="shared" si="66"/>
        <v/>
      </c>
      <c r="B4232" t="s">
        <v>93</v>
      </c>
      <c r="C4232" t="s">
        <v>105</v>
      </c>
      <c r="D4232" s="8" t="s">
        <v>52</v>
      </c>
      <c r="E4232">
        <v>7</v>
      </c>
      <c r="F4232">
        <v>0.69691252708435059</v>
      </c>
      <c r="G4232">
        <v>0.68405681848526001</v>
      </c>
      <c r="H4232">
        <v>3.3330246806144714E-3</v>
      </c>
      <c r="I4232">
        <v>71.861278069890346</v>
      </c>
      <c r="J4232" s="6" t="s">
        <v>80</v>
      </c>
    </row>
    <row r="4233" spans="1:10" x14ac:dyDescent="0.25">
      <c r="A4233" s="5" t="str">
        <f t="shared" si="66"/>
        <v/>
      </c>
      <c r="B4233" t="s">
        <v>93</v>
      </c>
      <c r="C4233" t="s">
        <v>105</v>
      </c>
      <c r="D4233" s="8" t="s">
        <v>52</v>
      </c>
      <c r="E4233">
        <v>8</v>
      </c>
      <c r="F4233">
        <v>0.74286407232284546</v>
      </c>
      <c r="G4233">
        <v>0.72368854284286499</v>
      </c>
      <c r="H4233">
        <v>3.9220564067363739E-3</v>
      </c>
      <c r="I4233">
        <v>74.176049403016265</v>
      </c>
      <c r="J4233" s="6" t="s">
        <v>80</v>
      </c>
    </row>
    <row r="4234" spans="1:10" x14ac:dyDescent="0.25">
      <c r="A4234" s="5" t="str">
        <f t="shared" si="66"/>
        <v/>
      </c>
      <c r="B4234" t="s">
        <v>93</v>
      </c>
      <c r="C4234" t="s">
        <v>105</v>
      </c>
      <c r="D4234" s="8" t="s">
        <v>52</v>
      </c>
      <c r="E4234">
        <v>9</v>
      </c>
      <c r="F4234">
        <v>0.79198962450027466</v>
      </c>
      <c r="G4234">
        <v>0.75194096565246582</v>
      </c>
      <c r="H4234">
        <v>4.2661568149924278E-3</v>
      </c>
      <c r="I4234">
        <v>78.908071530261807</v>
      </c>
      <c r="J4234" s="6" t="s">
        <v>80</v>
      </c>
    </row>
    <row r="4235" spans="1:10" x14ac:dyDescent="0.25">
      <c r="A4235" s="5" t="str">
        <f t="shared" si="66"/>
        <v/>
      </c>
      <c r="B4235" t="s">
        <v>93</v>
      </c>
      <c r="C4235" t="s">
        <v>105</v>
      </c>
      <c r="D4235" s="8" t="s">
        <v>52</v>
      </c>
      <c r="E4235">
        <v>10</v>
      </c>
      <c r="F4235">
        <v>0.85718870162963867</v>
      </c>
      <c r="G4235">
        <v>0.84392040967941284</v>
      </c>
      <c r="H4235">
        <v>4.7560813836753368E-3</v>
      </c>
      <c r="I4235">
        <v>83.375068463131441</v>
      </c>
      <c r="J4235" s="6" t="s">
        <v>80</v>
      </c>
    </row>
    <row r="4236" spans="1:10" x14ac:dyDescent="0.25">
      <c r="A4236" s="5" t="str">
        <f t="shared" si="66"/>
        <v/>
      </c>
      <c r="B4236" t="s">
        <v>93</v>
      </c>
      <c r="C4236" t="s">
        <v>105</v>
      </c>
      <c r="D4236" s="8" t="s">
        <v>52</v>
      </c>
      <c r="E4236">
        <v>11</v>
      </c>
      <c r="F4236">
        <v>0.9943842887878418</v>
      </c>
      <c r="G4236">
        <v>0.98199939727783203</v>
      </c>
      <c r="H4236">
        <v>5.6040030904114246E-3</v>
      </c>
      <c r="I4236">
        <v>86.986614087012029</v>
      </c>
      <c r="J4236" s="6" t="s">
        <v>80</v>
      </c>
    </row>
    <row r="4237" spans="1:10" x14ac:dyDescent="0.25">
      <c r="A4237" s="5" t="str">
        <f t="shared" si="66"/>
        <v/>
      </c>
      <c r="B4237" t="s">
        <v>93</v>
      </c>
      <c r="C4237" t="s">
        <v>105</v>
      </c>
      <c r="D4237" s="8" t="s">
        <v>52</v>
      </c>
      <c r="E4237">
        <v>12</v>
      </c>
      <c r="F4237">
        <v>1.1944354772567749</v>
      </c>
      <c r="G4237">
        <v>1.1842324733734131</v>
      </c>
      <c r="H4237">
        <v>6.5847067162394524E-3</v>
      </c>
      <c r="I4237">
        <v>88.417151385737213</v>
      </c>
      <c r="J4237" s="6" t="s">
        <v>80</v>
      </c>
    </row>
    <row r="4238" spans="1:10" x14ac:dyDescent="0.25">
      <c r="A4238" s="5" t="str">
        <f t="shared" si="66"/>
        <v/>
      </c>
      <c r="B4238" t="s">
        <v>93</v>
      </c>
      <c r="C4238" t="s">
        <v>105</v>
      </c>
      <c r="D4238" s="8" t="s">
        <v>52</v>
      </c>
      <c r="E4238">
        <v>13</v>
      </c>
      <c r="F4238">
        <v>1.4682438373565674</v>
      </c>
      <c r="G4238">
        <v>1.432326078414917</v>
      </c>
      <c r="H4238">
        <v>7.673230953514576E-3</v>
      </c>
      <c r="I4238">
        <v>89.920473217244563</v>
      </c>
      <c r="J4238" s="6" t="s">
        <v>80</v>
      </c>
    </row>
    <row r="4239" spans="1:10" x14ac:dyDescent="0.25">
      <c r="A4239" s="5" t="str">
        <f t="shared" si="66"/>
        <v/>
      </c>
      <c r="B4239" t="s">
        <v>93</v>
      </c>
      <c r="C4239" t="s">
        <v>105</v>
      </c>
      <c r="D4239" s="8" t="s">
        <v>52</v>
      </c>
      <c r="E4239">
        <v>14</v>
      </c>
      <c r="F4239">
        <v>1.7364910840988159</v>
      </c>
      <c r="G4239">
        <v>1.6854608058929443</v>
      </c>
      <c r="H4239">
        <v>8.6563946679234505E-3</v>
      </c>
      <c r="I4239">
        <v>90.452864497707097</v>
      </c>
      <c r="J4239" s="6" t="s">
        <v>80</v>
      </c>
    </row>
    <row r="4240" spans="1:10" x14ac:dyDescent="0.25">
      <c r="A4240" s="5" t="str">
        <f t="shared" si="66"/>
        <v/>
      </c>
      <c r="B4240" t="s">
        <v>93</v>
      </c>
      <c r="C4240" t="s">
        <v>105</v>
      </c>
      <c r="D4240" s="8" t="s">
        <v>52</v>
      </c>
      <c r="E4240">
        <v>15</v>
      </c>
      <c r="F4240">
        <v>1.9161045551300049</v>
      </c>
      <c r="G4240">
        <v>1.9276460409164429</v>
      </c>
      <c r="H4240">
        <v>9.1187795624136925E-3</v>
      </c>
      <c r="I4240">
        <v>90.678529959492849</v>
      </c>
      <c r="J4240" s="6" t="s">
        <v>80</v>
      </c>
    </row>
    <row r="4241" spans="1:10" x14ac:dyDescent="0.25">
      <c r="A4241" s="5" t="str">
        <f t="shared" si="66"/>
        <v/>
      </c>
      <c r="B4241" t="s">
        <v>93</v>
      </c>
      <c r="C4241" t="s">
        <v>105</v>
      </c>
      <c r="D4241" s="8" t="s">
        <v>52</v>
      </c>
      <c r="E4241">
        <v>16</v>
      </c>
      <c r="F4241">
        <v>2.1799578666687012</v>
      </c>
      <c r="G4241">
        <v>2.194150447845459</v>
      </c>
      <c r="H4241">
        <v>9.465743787586689E-3</v>
      </c>
      <c r="I4241">
        <v>90.749011392232944</v>
      </c>
      <c r="J4241" s="6" t="s">
        <v>80</v>
      </c>
    </row>
    <row r="4242" spans="1:10" x14ac:dyDescent="0.25">
      <c r="A4242" s="5" t="str">
        <f t="shared" si="66"/>
        <v/>
      </c>
      <c r="B4242" t="s">
        <v>93</v>
      </c>
      <c r="C4242" t="s">
        <v>105</v>
      </c>
      <c r="D4242" s="8" t="s">
        <v>52</v>
      </c>
      <c r="E4242">
        <v>17</v>
      </c>
      <c r="F4242">
        <v>2.359766960144043</v>
      </c>
      <c r="G4242">
        <v>2.3778998851776123</v>
      </c>
      <c r="H4242">
        <v>9.5871416851878166E-3</v>
      </c>
      <c r="I4242">
        <v>89.194040968319484</v>
      </c>
      <c r="J4242" s="6" t="s">
        <v>80</v>
      </c>
    </row>
    <row r="4243" spans="1:10" x14ac:dyDescent="0.25">
      <c r="A4243" s="5" t="str">
        <f t="shared" si="66"/>
        <v/>
      </c>
      <c r="B4243" t="s">
        <v>93</v>
      </c>
      <c r="C4243" t="s">
        <v>105</v>
      </c>
      <c r="D4243" s="8" t="s">
        <v>52</v>
      </c>
      <c r="E4243">
        <v>18</v>
      </c>
      <c r="F4243">
        <v>2.4555895328521729</v>
      </c>
      <c r="G4243">
        <v>2.4280426502227783</v>
      </c>
      <c r="H4243">
        <v>9.5430715009570122E-3</v>
      </c>
      <c r="I4243">
        <v>86.427878190349375</v>
      </c>
      <c r="J4243" s="6" t="s">
        <v>80</v>
      </c>
    </row>
    <row r="4244" spans="1:10" x14ac:dyDescent="0.25">
      <c r="A4244" s="5" t="str">
        <f t="shared" si="66"/>
        <v/>
      </c>
      <c r="B4244" t="s">
        <v>93</v>
      </c>
      <c r="C4244" t="s">
        <v>105</v>
      </c>
      <c r="D4244" s="8" t="s">
        <v>52</v>
      </c>
      <c r="E4244">
        <v>19</v>
      </c>
      <c r="F4244">
        <v>2.3936259746551514</v>
      </c>
      <c r="G4244">
        <v>1.5310543775558472</v>
      </c>
      <c r="H4244">
        <v>9.5917526632547379E-3</v>
      </c>
      <c r="I4244">
        <v>83.072309124765255</v>
      </c>
      <c r="J4244" s="6" t="s">
        <v>80</v>
      </c>
    </row>
    <row r="4245" spans="1:10" x14ac:dyDescent="0.25">
      <c r="A4245" s="5" t="str">
        <f t="shared" si="66"/>
        <v/>
      </c>
      <c r="B4245" t="s">
        <v>93</v>
      </c>
      <c r="C4245" t="s">
        <v>105</v>
      </c>
      <c r="D4245" s="8" t="s">
        <v>52</v>
      </c>
      <c r="E4245">
        <v>20</v>
      </c>
      <c r="F4245">
        <v>2.1890599727630615</v>
      </c>
      <c r="G4245">
        <v>1.691515326499939</v>
      </c>
      <c r="H4245">
        <v>8.9534223079681396E-3</v>
      </c>
      <c r="I4245">
        <v>79.612206156215564</v>
      </c>
      <c r="J4245" s="6" t="s">
        <v>80</v>
      </c>
    </row>
    <row r="4246" spans="1:10" x14ac:dyDescent="0.25">
      <c r="A4246" s="5" t="str">
        <f t="shared" si="66"/>
        <v/>
      </c>
      <c r="B4246" t="s">
        <v>93</v>
      </c>
      <c r="C4246" t="s">
        <v>105</v>
      </c>
      <c r="D4246" s="8" t="s">
        <v>52</v>
      </c>
      <c r="E4246">
        <v>21</v>
      </c>
      <c r="F4246">
        <v>2.1146688461303711</v>
      </c>
      <c r="G4246">
        <v>2.5107696056365967</v>
      </c>
      <c r="H4246">
        <v>8.6590098217129707E-3</v>
      </c>
      <c r="I4246">
        <v>77.34170993537947</v>
      </c>
      <c r="J4246" s="6" t="s">
        <v>80</v>
      </c>
    </row>
    <row r="4247" spans="1:10" x14ac:dyDescent="0.25">
      <c r="A4247" s="5" t="str">
        <f t="shared" si="66"/>
        <v/>
      </c>
      <c r="B4247" t="s">
        <v>93</v>
      </c>
      <c r="C4247" t="s">
        <v>105</v>
      </c>
      <c r="D4247" s="8" t="s">
        <v>52</v>
      </c>
      <c r="E4247">
        <v>22</v>
      </c>
      <c r="F4247">
        <v>1.9224450588226318</v>
      </c>
      <c r="G4247">
        <v>2.0255918502807617</v>
      </c>
      <c r="H4247">
        <v>7.9995263367891312E-3</v>
      </c>
      <c r="I4247">
        <v>76.095471026395685</v>
      </c>
      <c r="J4247" s="6" t="s">
        <v>80</v>
      </c>
    </row>
    <row r="4248" spans="1:10" x14ac:dyDescent="0.25">
      <c r="A4248" s="5" t="str">
        <f t="shared" si="66"/>
        <v/>
      </c>
      <c r="B4248" t="s">
        <v>93</v>
      </c>
      <c r="C4248" t="s">
        <v>105</v>
      </c>
      <c r="D4248" s="8" t="s">
        <v>52</v>
      </c>
      <c r="E4248">
        <v>23</v>
      </c>
      <c r="F4248">
        <v>1.6833113431930542</v>
      </c>
      <c r="G4248">
        <v>1.6949177980422974</v>
      </c>
      <c r="H4248">
        <v>7.6816990040242672E-3</v>
      </c>
      <c r="I4248">
        <v>75.359453938017253</v>
      </c>
      <c r="J4248" s="6" t="s">
        <v>80</v>
      </c>
    </row>
    <row r="4249" spans="1:10" x14ac:dyDescent="0.25">
      <c r="A4249" s="5" t="str">
        <f t="shared" si="66"/>
        <v/>
      </c>
      <c r="B4249" t="s">
        <v>93</v>
      </c>
      <c r="C4249" t="s">
        <v>105</v>
      </c>
      <c r="D4249" s="8" t="s">
        <v>52</v>
      </c>
      <c r="E4249">
        <v>24</v>
      </c>
      <c r="F4249">
        <v>1.35589599609375</v>
      </c>
      <c r="G4249">
        <v>1.3778631687164307</v>
      </c>
      <c r="H4249">
        <v>7.2471383027732372E-3</v>
      </c>
      <c r="I4249">
        <v>74.991037079655001</v>
      </c>
      <c r="J4249" s="6" t="s">
        <v>80</v>
      </c>
    </row>
    <row r="4250" spans="1:10" x14ac:dyDescent="0.25">
      <c r="A4250" s="5" t="str">
        <f t="shared" si="66"/>
        <v/>
      </c>
      <c r="B4250" t="s">
        <v>93</v>
      </c>
      <c r="C4250" t="s">
        <v>105</v>
      </c>
      <c r="D4250" s="8" t="s">
        <v>53</v>
      </c>
      <c r="E4250">
        <v>1</v>
      </c>
      <c r="F4250">
        <v>1.1575273275375366</v>
      </c>
      <c r="G4250">
        <v>1.1679811477661133</v>
      </c>
      <c r="H4250">
        <v>6.30999356508255E-3</v>
      </c>
      <c r="I4250">
        <v>74.537556219655471</v>
      </c>
      <c r="J4250" s="6" t="s">
        <v>80</v>
      </c>
    </row>
    <row r="4251" spans="1:10" x14ac:dyDescent="0.25">
      <c r="A4251" s="5" t="str">
        <f t="shared" si="66"/>
        <v/>
      </c>
      <c r="B4251" t="s">
        <v>93</v>
      </c>
      <c r="C4251" t="s">
        <v>105</v>
      </c>
      <c r="D4251" s="8" t="s">
        <v>53</v>
      </c>
      <c r="E4251">
        <v>2</v>
      </c>
      <c r="F4251">
        <v>0.96973055601119995</v>
      </c>
      <c r="G4251">
        <v>0.98552197217941284</v>
      </c>
      <c r="H4251">
        <v>5.8180270716547966E-3</v>
      </c>
      <c r="I4251">
        <v>73.715379155737878</v>
      </c>
      <c r="J4251" s="6" t="s">
        <v>80</v>
      </c>
    </row>
    <row r="4252" spans="1:10" x14ac:dyDescent="0.25">
      <c r="A4252" s="5" t="str">
        <f t="shared" si="66"/>
        <v/>
      </c>
      <c r="B4252" t="s">
        <v>93</v>
      </c>
      <c r="C4252" t="s">
        <v>105</v>
      </c>
      <c r="D4252" s="8" t="s">
        <v>53</v>
      </c>
      <c r="E4252">
        <v>3</v>
      </c>
      <c r="F4252">
        <v>0.83190774917602539</v>
      </c>
      <c r="G4252">
        <v>0.86070466041564941</v>
      </c>
      <c r="H4252">
        <v>5.0383158959448338E-3</v>
      </c>
      <c r="I4252">
        <v>72.86209836885692</v>
      </c>
      <c r="J4252" s="6" t="s">
        <v>80</v>
      </c>
    </row>
    <row r="4253" spans="1:10" x14ac:dyDescent="0.25">
      <c r="A4253" s="5" t="str">
        <f t="shared" si="66"/>
        <v/>
      </c>
      <c r="B4253" t="s">
        <v>93</v>
      </c>
      <c r="C4253" t="s">
        <v>105</v>
      </c>
      <c r="D4253" s="8" t="s">
        <v>53</v>
      </c>
      <c r="E4253">
        <v>4</v>
      </c>
      <c r="F4253">
        <v>0.73753321170806885</v>
      </c>
      <c r="G4253">
        <v>0.76624250411987305</v>
      </c>
      <c r="H4253">
        <v>4.4526341371238232E-3</v>
      </c>
      <c r="I4253">
        <v>72.139975843571392</v>
      </c>
      <c r="J4253" s="6" t="s">
        <v>80</v>
      </c>
    </row>
    <row r="4254" spans="1:10" x14ac:dyDescent="0.25">
      <c r="A4254" s="5" t="str">
        <f t="shared" si="66"/>
        <v/>
      </c>
      <c r="B4254" t="s">
        <v>93</v>
      </c>
      <c r="C4254" t="s">
        <v>105</v>
      </c>
      <c r="D4254" s="8" t="s">
        <v>53</v>
      </c>
      <c r="E4254">
        <v>5</v>
      </c>
      <c r="F4254">
        <v>0.69448238611221313</v>
      </c>
      <c r="G4254">
        <v>0.70047539472579956</v>
      </c>
      <c r="H4254">
        <v>3.9312685839831829E-3</v>
      </c>
      <c r="I4254">
        <v>71.325545262139372</v>
      </c>
      <c r="J4254" s="6" t="s">
        <v>80</v>
      </c>
    </row>
    <row r="4255" spans="1:10" x14ac:dyDescent="0.25">
      <c r="A4255" s="5" t="str">
        <f t="shared" si="66"/>
        <v/>
      </c>
      <c r="B4255" t="s">
        <v>93</v>
      </c>
      <c r="C4255" t="s">
        <v>105</v>
      </c>
      <c r="D4255" s="8" t="s">
        <v>53</v>
      </c>
      <c r="E4255">
        <v>6</v>
      </c>
      <c r="F4255">
        <v>0.6741330623626709</v>
      </c>
      <c r="G4255">
        <v>0.68132603168487549</v>
      </c>
      <c r="H4255">
        <v>3.5333465784788132E-3</v>
      </c>
      <c r="I4255">
        <v>70.816954302064119</v>
      </c>
      <c r="J4255" s="6" t="s">
        <v>80</v>
      </c>
    </row>
    <row r="4256" spans="1:10" x14ac:dyDescent="0.25">
      <c r="A4256" s="5" t="str">
        <f t="shared" si="66"/>
        <v/>
      </c>
      <c r="B4256" t="s">
        <v>93</v>
      </c>
      <c r="C4256" t="s">
        <v>105</v>
      </c>
      <c r="D4256" s="8" t="s">
        <v>53</v>
      </c>
      <c r="E4256">
        <v>7</v>
      </c>
      <c r="F4256">
        <v>0.71664243936538696</v>
      </c>
      <c r="G4256">
        <v>0.72701096534729004</v>
      </c>
      <c r="H4256">
        <v>3.4490618854761124E-3</v>
      </c>
      <c r="I4256">
        <v>70.956754327014337</v>
      </c>
      <c r="J4256" s="6" t="s">
        <v>80</v>
      </c>
    </row>
    <row r="4257" spans="1:10" x14ac:dyDescent="0.25">
      <c r="A4257" s="5" t="str">
        <f t="shared" si="66"/>
        <v/>
      </c>
      <c r="B4257" t="s">
        <v>93</v>
      </c>
      <c r="C4257" t="s">
        <v>105</v>
      </c>
      <c r="D4257" s="8" t="s">
        <v>53</v>
      </c>
      <c r="E4257">
        <v>8</v>
      </c>
      <c r="F4257">
        <v>0.74650347232818604</v>
      </c>
      <c r="G4257">
        <v>0.75441819429397583</v>
      </c>
      <c r="H4257">
        <v>3.6485532764345407E-3</v>
      </c>
      <c r="I4257">
        <v>73.006096874582369</v>
      </c>
      <c r="J4257" s="6" t="s">
        <v>80</v>
      </c>
    </row>
    <row r="4258" spans="1:10" x14ac:dyDescent="0.25">
      <c r="A4258" s="5" t="str">
        <f t="shared" si="66"/>
        <v/>
      </c>
      <c r="B4258" t="s">
        <v>93</v>
      </c>
      <c r="C4258" t="s">
        <v>105</v>
      </c>
      <c r="D4258" s="8" t="s">
        <v>53</v>
      </c>
      <c r="E4258">
        <v>9</v>
      </c>
      <c r="F4258">
        <v>0.77664893865585327</v>
      </c>
      <c r="G4258">
        <v>0.77207553386688232</v>
      </c>
      <c r="H4258">
        <v>4.0952977724373341E-3</v>
      </c>
      <c r="I4258">
        <v>76.567154526183629</v>
      </c>
      <c r="J4258" s="6" t="s">
        <v>80</v>
      </c>
    </row>
    <row r="4259" spans="1:10" x14ac:dyDescent="0.25">
      <c r="A4259" s="5" t="str">
        <f t="shared" si="66"/>
        <v/>
      </c>
      <c r="B4259" t="s">
        <v>93</v>
      </c>
      <c r="C4259" t="s">
        <v>105</v>
      </c>
      <c r="D4259" s="8" t="s">
        <v>53</v>
      </c>
      <c r="E4259">
        <v>10</v>
      </c>
      <c r="F4259">
        <v>0.86521464586257935</v>
      </c>
      <c r="G4259">
        <v>0.84780067205429077</v>
      </c>
      <c r="H4259">
        <v>4.9242316745221615E-3</v>
      </c>
      <c r="I4259">
        <v>80.248696301882703</v>
      </c>
      <c r="J4259" s="6" t="s">
        <v>80</v>
      </c>
    </row>
    <row r="4260" spans="1:10" x14ac:dyDescent="0.25">
      <c r="A4260" s="5" t="str">
        <f t="shared" si="66"/>
        <v/>
      </c>
      <c r="B4260" t="s">
        <v>93</v>
      </c>
      <c r="C4260" t="s">
        <v>105</v>
      </c>
      <c r="D4260" s="8" t="s">
        <v>53</v>
      </c>
      <c r="E4260">
        <v>11</v>
      </c>
      <c r="F4260">
        <v>0.98042076826095581</v>
      </c>
      <c r="G4260">
        <v>0.97876673936843872</v>
      </c>
      <c r="H4260">
        <v>5.7902741245925426E-3</v>
      </c>
      <c r="I4260">
        <v>83.688611629962978</v>
      </c>
      <c r="J4260" s="6" t="s">
        <v>80</v>
      </c>
    </row>
    <row r="4261" spans="1:10" x14ac:dyDescent="0.25">
      <c r="A4261" s="5" t="str">
        <f t="shared" si="66"/>
        <v/>
      </c>
      <c r="B4261" t="s">
        <v>93</v>
      </c>
      <c r="C4261" t="s">
        <v>105</v>
      </c>
      <c r="D4261" s="8" t="s">
        <v>53</v>
      </c>
      <c r="E4261">
        <v>12</v>
      </c>
      <c r="F4261">
        <v>1.17009437084198</v>
      </c>
      <c r="G4261">
        <v>1.1657212972640991</v>
      </c>
      <c r="H4261">
        <v>6.743687205016613E-3</v>
      </c>
      <c r="I4261">
        <v>85.478259245409916</v>
      </c>
      <c r="J4261" s="6" t="s">
        <v>80</v>
      </c>
    </row>
    <row r="4262" spans="1:10" x14ac:dyDescent="0.25">
      <c r="A4262" s="5" t="str">
        <f t="shared" si="66"/>
        <v/>
      </c>
      <c r="B4262" t="s">
        <v>93</v>
      </c>
      <c r="C4262" t="s">
        <v>105</v>
      </c>
      <c r="D4262" s="8" t="s">
        <v>53</v>
      </c>
      <c r="E4262">
        <v>13</v>
      </c>
      <c r="F4262">
        <v>1.4279987812042236</v>
      </c>
      <c r="G4262">
        <v>1.4037630558013916</v>
      </c>
      <c r="H4262">
        <v>7.7810222283005714E-3</v>
      </c>
      <c r="I4262">
        <v>87.433490225312212</v>
      </c>
      <c r="J4262" s="6" t="s">
        <v>80</v>
      </c>
    </row>
    <row r="4263" spans="1:10" x14ac:dyDescent="0.25">
      <c r="A4263" s="5" t="str">
        <f t="shared" si="66"/>
        <v/>
      </c>
      <c r="B4263" t="s">
        <v>93</v>
      </c>
      <c r="C4263" t="s">
        <v>105</v>
      </c>
      <c r="D4263" s="8" t="s">
        <v>53</v>
      </c>
      <c r="E4263">
        <v>14</v>
      </c>
      <c r="F4263">
        <v>1.6832178831100464</v>
      </c>
      <c r="G4263">
        <v>1.6614906787872314</v>
      </c>
      <c r="H4263">
        <v>8.7095396593213081E-3</v>
      </c>
      <c r="I4263">
        <v>88.926843481561747</v>
      </c>
      <c r="J4263" s="6" t="s">
        <v>80</v>
      </c>
    </row>
    <row r="4264" spans="1:10" x14ac:dyDescent="0.25">
      <c r="A4264" s="5" t="str">
        <f t="shared" si="66"/>
        <v/>
      </c>
      <c r="B4264" t="s">
        <v>93</v>
      </c>
      <c r="C4264" t="s">
        <v>105</v>
      </c>
      <c r="D4264" s="8" t="s">
        <v>53</v>
      </c>
      <c r="E4264">
        <v>15</v>
      </c>
      <c r="F4264">
        <v>1.9102153778076172</v>
      </c>
      <c r="G4264">
        <v>1.8953229188919067</v>
      </c>
      <c r="H4264">
        <v>9.0332077816128731E-3</v>
      </c>
      <c r="I4264">
        <v>89.368200722219285</v>
      </c>
      <c r="J4264" s="6" t="s">
        <v>80</v>
      </c>
    </row>
    <row r="4265" spans="1:10" x14ac:dyDescent="0.25">
      <c r="A4265" s="5" t="str">
        <f t="shared" si="66"/>
        <v/>
      </c>
      <c r="B4265" t="s">
        <v>93</v>
      </c>
      <c r="C4265" t="s">
        <v>105</v>
      </c>
      <c r="D4265" s="8" t="s">
        <v>53</v>
      </c>
      <c r="E4265">
        <v>16</v>
      </c>
      <c r="F4265">
        <v>2.1779959201812744</v>
      </c>
      <c r="G4265">
        <v>2.1511139869689941</v>
      </c>
      <c r="H4265">
        <v>9.3028154224157333E-3</v>
      </c>
      <c r="I4265">
        <v>89.170504295890566</v>
      </c>
      <c r="J4265" s="6" t="s">
        <v>80</v>
      </c>
    </row>
    <row r="4266" spans="1:10" x14ac:dyDescent="0.25">
      <c r="A4266" s="5" t="str">
        <f t="shared" si="66"/>
        <v/>
      </c>
      <c r="B4266" t="s">
        <v>93</v>
      </c>
      <c r="C4266" t="s">
        <v>105</v>
      </c>
      <c r="D4266" s="8" t="s">
        <v>53</v>
      </c>
      <c r="E4266">
        <v>17</v>
      </c>
      <c r="F4266">
        <v>2.3700590133666992</v>
      </c>
      <c r="G4266">
        <v>2.3299763202667236</v>
      </c>
      <c r="H4266">
        <v>9.4681205227971077E-3</v>
      </c>
      <c r="I4266">
        <v>88.072150417145892</v>
      </c>
      <c r="J4266" s="6" t="s">
        <v>80</v>
      </c>
    </row>
    <row r="4267" spans="1:10" x14ac:dyDescent="0.25">
      <c r="A4267" s="5" t="str">
        <f t="shared" si="66"/>
        <v/>
      </c>
      <c r="B4267" t="s">
        <v>93</v>
      </c>
      <c r="C4267" t="s">
        <v>105</v>
      </c>
      <c r="D4267" s="8" t="s">
        <v>53</v>
      </c>
      <c r="E4267">
        <v>18</v>
      </c>
      <c r="F4267">
        <v>2.4574995040893555</v>
      </c>
      <c r="G4267">
        <v>2.4153077602386475</v>
      </c>
      <c r="H4267">
        <v>9.4210412353277206E-3</v>
      </c>
      <c r="I4267">
        <v>86.409869256661139</v>
      </c>
      <c r="J4267" s="6" t="s">
        <v>80</v>
      </c>
    </row>
    <row r="4268" spans="1:10" x14ac:dyDescent="0.25">
      <c r="A4268" s="5" t="str">
        <f t="shared" si="66"/>
        <v/>
      </c>
      <c r="B4268" t="s">
        <v>93</v>
      </c>
      <c r="C4268" t="s">
        <v>105</v>
      </c>
      <c r="D4268" s="8" t="s">
        <v>53</v>
      </c>
      <c r="E4268">
        <v>19</v>
      </c>
      <c r="F4268">
        <v>2.3884046077728271</v>
      </c>
      <c r="G4268">
        <v>1.5282840728759766</v>
      </c>
      <c r="H4268">
        <v>9.3590673059225082E-3</v>
      </c>
      <c r="I4268">
        <v>83.268536919460573</v>
      </c>
      <c r="J4268" s="6" t="s">
        <v>80</v>
      </c>
    </row>
    <row r="4269" spans="1:10" x14ac:dyDescent="0.25">
      <c r="A4269" s="5" t="str">
        <f t="shared" si="66"/>
        <v/>
      </c>
      <c r="B4269" t="s">
        <v>93</v>
      </c>
      <c r="C4269" t="s">
        <v>105</v>
      </c>
      <c r="D4269" s="8" t="s">
        <v>53</v>
      </c>
      <c r="E4269">
        <v>20</v>
      </c>
      <c r="F4269">
        <v>2.1584081649780273</v>
      </c>
      <c r="G4269">
        <v>1.6868473291397095</v>
      </c>
      <c r="H4269">
        <v>8.852626197040081E-3</v>
      </c>
      <c r="I4269">
        <v>78.943659818228014</v>
      </c>
      <c r="J4269" s="6" t="s">
        <v>80</v>
      </c>
    </row>
    <row r="4270" spans="1:10" x14ac:dyDescent="0.25">
      <c r="A4270" s="5" t="str">
        <f t="shared" si="66"/>
        <v/>
      </c>
      <c r="B4270" t="s">
        <v>93</v>
      </c>
      <c r="C4270" t="s">
        <v>105</v>
      </c>
      <c r="D4270" s="8" t="s">
        <v>53</v>
      </c>
      <c r="E4270">
        <v>21</v>
      </c>
      <c r="F4270">
        <v>2.0901548862457275</v>
      </c>
      <c r="G4270">
        <v>2.5082316398620605</v>
      </c>
      <c r="H4270">
        <v>8.6219226941466331E-3</v>
      </c>
      <c r="I4270">
        <v>76.409689204344829</v>
      </c>
      <c r="J4270" s="6" t="s">
        <v>80</v>
      </c>
    </row>
    <row r="4271" spans="1:10" x14ac:dyDescent="0.25">
      <c r="A4271" s="5" t="str">
        <f t="shared" si="66"/>
        <v/>
      </c>
      <c r="B4271" t="s">
        <v>93</v>
      </c>
      <c r="C4271" t="s">
        <v>105</v>
      </c>
      <c r="D4271" s="8" t="s">
        <v>53</v>
      </c>
      <c r="E4271">
        <v>22</v>
      </c>
      <c r="F4271">
        <v>1.8943809270858765</v>
      </c>
      <c r="G4271">
        <v>2.0053482055664063</v>
      </c>
      <c r="H4271">
        <v>8.0195888876914978E-3</v>
      </c>
      <c r="I4271">
        <v>75.06335226001957</v>
      </c>
      <c r="J4271" s="6" t="s">
        <v>80</v>
      </c>
    </row>
    <row r="4272" spans="1:10" x14ac:dyDescent="0.25">
      <c r="A4272" s="5" t="str">
        <f t="shared" si="66"/>
        <v/>
      </c>
      <c r="B4272" t="s">
        <v>93</v>
      </c>
      <c r="C4272" t="s">
        <v>105</v>
      </c>
      <c r="D4272" s="8" t="s">
        <v>53</v>
      </c>
      <c r="E4272">
        <v>23</v>
      </c>
      <c r="F4272">
        <v>1.6792272329330444</v>
      </c>
      <c r="G4272">
        <v>1.6796293258666992</v>
      </c>
      <c r="H4272">
        <v>7.6954090036451817E-3</v>
      </c>
      <c r="I4272">
        <v>74.30830357368005</v>
      </c>
      <c r="J4272" s="6" t="s">
        <v>80</v>
      </c>
    </row>
    <row r="4273" spans="1:10" x14ac:dyDescent="0.25">
      <c r="A4273" s="5" t="str">
        <f t="shared" si="66"/>
        <v/>
      </c>
      <c r="B4273" t="s">
        <v>93</v>
      </c>
      <c r="C4273" t="s">
        <v>105</v>
      </c>
      <c r="D4273" s="8" t="s">
        <v>53</v>
      </c>
      <c r="E4273">
        <v>24</v>
      </c>
      <c r="F4273">
        <v>1.3679885864257813</v>
      </c>
      <c r="G4273">
        <v>1.3709069490432739</v>
      </c>
      <c r="H4273">
        <v>7.2464882396161556E-3</v>
      </c>
      <c r="I4273">
        <v>72.951805005641134</v>
      </c>
      <c r="J4273" s="6" t="s">
        <v>80</v>
      </c>
    </row>
    <row r="4274" spans="1:10" x14ac:dyDescent="0.25">
      <c r="A4274" s="5" t="str">
        <f t="shared" si="66"/>
        <v/>
      </c>
      <c r="B4274" t="s">
        <v>93</v>
      </c>
      <c r="C4274" t="s">
        <v>105</v>
      </c>
      <c r="D4274" s="8" t="s">
        <v>54</v>
      </c>
      <c r="E4274">
        <v>1</v>
      </c>
      <c r="F4274">
        <v>1.1191527843475342</v>
      </c>
      <c r="G4274">
        <v>1.1436921358108521</v>
      </c>
      <c r="H4274">
        <v>6.2100575305521488E-3</v>
      </c>
      <c r="I4274">
        <v>71.983733011380622</v>
      </c>
      <c r="J4274" s="6" t="s">
        <v>80</v>
      </c>
    </row>
    <row r="4275" spans="1:10" x14ac:dyDescent="0.25">
      <c r="A4275" s="5" t="str">
        <f t="shared" si="66"/>
        <v/>
      </c>
      <c r="B4275" t="s">
        <v>93</v>
      </c>
      <c r="C4275" t="s">
        <v>105</v>
      </c>
      <c r="D4275" s="8" t="s">
        <v>54</v>
      </c>
      <c r="E4275">
        <v>2</v>
      </c>
      <c r="F4275">
        <v>0.95379036664962769</v>
      </c>
      <c r="G4275">
        <v>0.96429681777954102</v>
      </c>
      <c r="H4275">
        <v>5.5276663042604923E-3</v>
      </c>
      <c r="I4275">
        <v>71.29217503861048</v>
      </c>
      <c r="J4275" s="6" t="s">
        <v>80</v>
      </c>
    </row>
    <row r="4276" spans="1:10" x14ac:dyDescent="0.25">
      <c r="A4276" s="5" t="str">
        <f t="shared" si="66"/>
        <v/>
      </c>
      <c r="B4276" t="s">
        <v>93</v>
      </c>
      <c r="C4276" t="s">
        <v>105</v>
      </c>
      <c r="D4276" s="8" t="s">
        <v>54</v>
      </c>
      <c r="E4276">
        <v>3</v>
      </c>
      <c r="F4276">
        <v>0.83337116241455078</v>
      </c>
      <c r="G4276">
        <v>0.84078484773635864</v>
      </c>
      <c r="H4276">
        <v>4.9190986901521683E-3</v>
      </c>
      <c r="I4276">
        <v>70.803284960399111</v>
      </c>
      <c r="J4276" s="6" t="s">
        <v>80</v>
      </c>
    </row>
    <row r="4277" spans="1:10" x14ac:dyDescent="0.25">
      <c r="A4277" s="5" t="str">
        <f t="shared" si="66"/>
        <v/>
      </c>
      <c r="B4277" t="s">
        <v>93</v>
      </c>
      <c r="C4277" t="s">
        <v>105</v>
      </c>
      <c r="D4277" s="8" t="s">
        <v>54</v>
      </c>
      <c r="E4277">
        <v>4</v>
      </c>
      <c r="F4277">
        <v>0.74114060401916504</v>
      </c>
      <c r="G4277">
        <v>0.75503814220428467</v>
      </c>
      <c r="H4277">
        <v>4.3691834434866905E-3</v>
      </c>
      <c r="I4277">
        <v>70.352280579464065</v>
      </c>
      <c r="J4277" s="6" t="s">
        <v>80</v>
      </c>
    </row>
    <row r="4278" spans="1:10" x14ac:dyDescent="0.25">
      <c r="A4278" s="5" t="str">
        <f t="shared" si="66"/>
        <v/>
      </c>
      <c r="B4278" t="s">
        <v>93</v>
      </c>
      <c r="C4278" t="s">
        <v>105</v>
      </c>
      <c r="D4278" s="8" t="s">
        <v>54</v>
      </c>
      <c r="E4278">
        <v>5</v>
      </c>
      <c r="F4278">
        <v>0.69403171539306641</v>
      </c>
      <c r="G4278">
        <v>0.69196021556854248</v>
      </c>
      <c r="H4278">
        <v>3.9095259271562099E-3</v>
      </c>
      <c r="I4278">
        <v>70.097898391995088</v>
      </c>
      <c r="J4278" s="6" t="s">
        <v>80</v>
      </c>
    </row>
    <row r="4279" spans="1:10" x14ac:dyDescent="0.25">
      <c r="A4279" s="5" t="str">
        <f t="shared" si="66"/>
        <v/>
      </c>
      <c r="B4279" t="s">
        <v>93</v>
      </c>
      <c r="C4279" t="s">
        <v>105</v>
      </c>
      <c r="D4279" s="8" t="s">
        <v>54</v>
      </c>
      <c r="E4279">
        <v>6</v>
      </c>
      <c r="F4279">
        <v>0.6864238977432251</v>
      </c>
      <c r="G4279">
        <v>0.67430198192596436</v>
      </c>
      <c r="H4279">
        <v>3.4479435998946428E-3</v>
      </c>
      <c r="I4279">
        <v>69.817848359674286</v>
      </c>
      <c r="J4279" s="6" t="s">
        <v>80</v>
      </c>
    </row>
    <row r="4280" spans="1:10" x14ac:dyDescent="0.25">
      <c r="A4280" s="5" t="str">
        <f t="shared" si="66"/>
        <v/>
      </c>
      <c r="B4280" t="s">
        <v>93</v>
      </c>
      <c r="C4280" t="s">
        <v>105</v>
      </c>
      <c r="D4280" s="8" t="s">
        <v>54</v>
      </c>
      <c r="E4280">
        <v>7</v>
      </c>
      <c r="F4280">
        <v>0.71228492259979248</v>
      </c>
      <c r="G4280">
        <v>0.71513205766677856</v>
      </c>
      <c r="H4280">
        <v>3.2156538218259811E-3</v>
      </c>
      <c r="I4280">
        <v>69.927120027889472</v>
      </c>
      <c r="J4280" s="6" t="s">
        <v>80</v>
      </c>
    </row>
    <row r="4281" spans="1:10" x14ac:dyDescent="0.25">
      <c r="A4281" s="5" t="str">
        <f t="shared" si="66"/>
        <v/>
      </c>
      <c r="B4281" t="s">
        <v>93</v>
      </c>
      <c r="C4281" t="s">
        <v>105</v>
      </c>
      <c r="D4281" s="8" t="s">
        <v>54</v>
      </c>
      <c r="E4281">
        <v>8</v>
      </c>
      <c r="F4281">
        <v>0.72632330656051636</v>
      </c>
      <c r="G4281">
        <v>0.74785751104354858</v>
      </c>
      <c r="H4281">
        <v>3.2701853197067976E-3</v>
      </c>
      <c r="I4281">
        <v>71.644357544683899</v>
      </c>
      <c r="J4281" s="6" t="s">
        <v>80</v>
      </c>
    </row>
    <row r="4282" spans="1:10" x14ac:dyDescent="0.25">
      <c r="A4282" s="5" t="str">
        <f t="shared" si="66"/>
        <v/>
      </c>
      <c r="B4282" t="s">
        <v>93</v>
      </c>
      <c r="C4282" t="s">
        <v>105</v>
      </c>
      <c r="D4282" s="8" t="s">
        <v>54</v>
      </c>
      <c r="E4282">
        <v>9</v>
      </c>
      <c r="F4282">
        <v>0.7334369421005249</v>
      </c>
      <c r="G4282">
        <v>0.74386292695999146</v>
      </c>
      <c r="H4282">
        <v>3.549531102180481E-3</v>
      </c>
      <c r="I4282">
        <v>74.128855727589027</v>
      </c>
      <c r="J4282" s="6" t="s">
        <v>80</v>
      </c>
    </row>
    <row r="4283" spans="1:10" x14ac:dyDescent="0.25">
      <c r="A4283" s="5" t="str">
        <f t="shared" si="66"/>
        <v/>
      </c>
      <c r="B4283" t="s">
        <v>93</v>
      </c>
      <c r="C4283" t="s">
        <v>105</v>
      </c>
      <c r="D4283" s="8" t="s">
        <v>54</v>
      </c>
      <c r="E4283">
        <v>10</v>
      </c>
      <c r="F4283">
        <v>0.78846752643585205</v>
      </c>
      <c r="G4283">
        <v>0.79070866107940674</v>
      </c>
      <c r="H4283">
        <v>4.1389814577996731E-3</v>
      </c>
      <c r="I4283">
        <v>76.84122268132235</v>
      </c>
      <c r="J4283" s="6" t="s">
        <v>80</v>
      </c>
    </row>
    <row r="4284" spans="1:10" x14ac:dyDescent="0.25">
      <c r="A4284" s="5" t="str">
        <f t="shared" si="66"/>
        <v/>
      </c>
      <c r="B4284" t="s">
        <v>93</v>
      </c>
      <c r="C4284" t="s">
        <v>105</v>
      </c>
      <c r="D4284" s="8" t="s">
        <v>54</v>
      </c>
      <c r="E4284">
        <v>11</v>
      </c>
      <c r="F4284">
        <v>0.89770323038101196</v>
      </c>
      <c r="G4284">
        <v>0.88929527997970581</v>
      </c>
      <c r="H4284">
        <v>4.9406853504478931E-3</v>
      </c>
      <c r="I4284">
        <v>79.439333897520441</v>
      </c>
      <c r="J4284" s="6" t="s">
        <v>80</v>
      </c>
    </row>
    <row r="4285" spans="1:10" x14ac:dyDescent="0.25">
      <c r="A4285" s="5" t="str">
        <f t="shared" si="66"/>
        <v/>
      </c>
      <c r="B4285" t="s">
        <v>93</v>
      </c>
      <c r="C4285" t="s">
        <v>105</v>
      </c>
      <c r="D4285" s="8" t="s">
        <v>54</v>
      </c>
      <c r="E4285">
        <v>12</v>
      </c>
      <c r="F4285">
        <v>1.0271221399307251</v>
      </c>
      <c r="G4285">
        <v>1.0436266660690308</v>
      </c>
      <c r="H4285">
        <v>5.8137974701821804E-3</v>
      </c>
      <c r="I4285">
        <v>82.096360830407349</v>
      </c>
      <c r="J4285" s="6" t="s">
        <v>80</v>
      </c>
    </row>
    <row r="4286" spans="1:10" x14ac:dyDescent="0.25">
      <c r="A4286" s="5" t="str">
        <f t="shared" si="66"/>
        <v/>
      </c>
      <c r="B4286" t="s">
        <v>93</v>
      </c>
      <c r="C4286" t="s">
        <v>105</v>
      </c>
      <c r="D4286" s="8" t="s">
        <v>54</v>
      </c>
      <c r="E4286">
        <v>13</v>
      </c>
      <c r="F4286">
        <v>1.2237669229507446</v>
      </c>
      <c r="G4286">
        <v>1.2352699041366577</v>
      </c>
      <c r="H4286">
        <v>6.7683188244700432E-3</v>
      </c>
      <c r="I4286">
        <v>83.79345845576492</v>
      </c>
      <c r="J4286" s="6" t="s">
        <v>80</v>
      </c>
    </row>
    <row r="4287" spans="1:10" x14ac:dyDescent="0.25">
      <c r="A4287" s="5" t="str">
        <f t="shared" si="66"/>
        <v/>
      </c>
      <c r="B4287" t="s">
        <v>93</v>
      </c>
      <c r="C4287" t="s">
        <v>105</v>
      </c>
      <c r="D4287" s="8" t="s">
        <v>54</v>
      </c>
      <c r="E4287">
        <v>14</v>
      </c>
      <c r="F4287">
        <v>1.4706301689147949</v>
      </c>
      <c r="G4287">
        <v>1.4505501985549927</v>
      </c>
      <c r="H4287">
        <v>7.6769487932324409E-3</v>
      </c>
      <c r="I4287">
        <v>85.18623487827692</v>
      </c>
      <c r="J4287" s="6" t="s">
        <v>80</v>
      </c>
    </row>
    <row r="4288" spans="1:10" x14ac:dyDescent="0.25">
      <c r="A4288" s="5" t="str">
        <f t="shared" si="66"/>
        <v/>
      </c>
      <c r="B4288" t="s">
        <v>93</v>
      </c>
      <c r="C4288" t="s">
        <v>105</v>
      </c>
      <c r="D4288" s="8" t="s">
        <v>54</v>
      </c>
      <c r="E4288">
        <v>15</v>
      </c>
      <c r="F4288">
        <v>1.7000259160995483</v>
      </c>
      <c r="G4288">
        <v>1.6704937219619751</v>
      </c>
      <c r="H4288">
        <v>8.2250023260712624E-3</v>
      </c>
      <c r="I4288">
        <v>85.61724249511424</v>
      </c>
      <c r="J4288" s="6" t="s">
        <v>80</v>
      </c>
    </row>
    <row r="4289" spans="1:10" x14ac:dyDescent="0.25">
      <c r="A4289" s="5" t="str">
        <f t="shared" si="66"/>
        <v/>
      </c>
      <c r="B4289" t="s">
        <v>93</v>
      </c>
      <c r="C4289" t="s">
        <v>105</v>
      </c>
      <c r="D4289" s="8" t="s">
        <v>54</v>
      </c>
      <c r="E4289">
        <v>16</v>
      </c>
      <c r="F4289">
        <v>1.9078809022903442</v>
      </c>
      <c r="G4289">
        <v>1.9016424417495728</v>
      </c>
      <c r="H4289">
        <v>8.6359744891524315E-3</v>
      </c>
      <c r="I4289">
        <v>85.893966246782014</v>
      </c>
      <c r="J4289" s="6" t="s">
        <v>80</v>
      </c>
    </row>
    <row r="4290" spans="1:10" x14ac:dyDescent="0.25">
      <c r="A4290" s="5" t="str">
        <f t="shared" ref="A4290:A4353" si="67">IF(AND(category = B4290, subcategory=C4290, reportdate = D4290), E4290, "")</f>
        <v/>
      </c>
      <c r="B4290" t="s">
        <v>93</v>
      </c>
      <c r="C4290" t="s">
        <v>105</v>
      </c>
      <c r="D4290" s="8" t="s">
        <v>54</v>
      </c>
      <c r="E4290">
        <v>17</v>
      </c>
      <c r="F4290">
        <v>2.0909442901611328</v>
      </c>
      <c r="G4290">
        <v>2.071002721786499</v>
      </c>
      <c r="H4290">
        <v>8.7361391633749008E-3</v>
      </c>
      <c r="I4290">
        <v>85.192741574195807</v>
      </c>
      <c r="J4290" s="6" t="s">
        <v>80</v>
      </c>
    </row>
    <row r="4291" spans="1:10" x14ac:dyDescent="0.25">
      <c r="A4291" s="5" t="str">
        <f t="shared" si="67"/>
        <v/>
      </c>
      <c r="B4291" t="s">
        <v>93</v>
      </c>
      <c r="C4291" t="s">
        <v>105</v>
      </c>
      <c r="D4291" s="8" t="s">
        <v>54</v>
      </c>
      <c r="E4291">
        <v>18</v>
      </c>
      <c r="F4291">
        <v>2.1783487796783447</v>
      </c>
      <c r="G4291">
        <v>2.1442272663116455</v>
      </c>
      <c r="H4291">
        <v>8.6863040924072266E-3</v>
      </c>
      <c r="I4291">
        <v>84.110200627333171</v>
      </c>
      <c r="J4291" s="6" t="s">
        <v>80</v>
      </c>
    </row>
    <row r="4292" spans="1:10" x14ac:dyDescent="0.25">
      <c r="A4292" s="5" t="str">
        <f t="shared" si="67"/>
        <v/>
      </c>
      <c r="B4292" t="s">
        <v>93</v>
      </c>
      <c r="C4292" t="s">
        <v>105</v>
      </c>
      <c r="D4292" s="8" t="s">
        <v>54</v>
      </c>
      <c r="E4292">
        <v>19</v>
      </c>
      <c r="F4292">
        <v>2.1234941482543945</v>
      </c>
      <c r="G4292">
        <v>1.342464804649353</v>
      </c>
      <c r="H4292">
        <v>8.654317818582058E-3</v>
      </c>
      <c r="I4292">
        <v>81.874186538521982</v>
      </c>
      <c r="J4292" s="6" t="s">
        <v>80</v>
      </c>
    </row>
    <row r="4293" spans="1:10" x14ac:dyDescent="0.25">
      <c r="A4293" s="5" t="str">
        <f t="shared" si="67"/>
        <v/>
      </c>
      <c r="B4293" t="s">
        <v>93</v>
      </c>
      <c r="C4293" t="s">
        <v>105</v>
      </c>
      <c r="D4293" s="8" t="s">
        <v>54</v>
      </c>
      <c r="E4293">
        <v>20</v>
      </c>
      <c r="F4293">
        <v>1.9740227460861206</v>
      </c>
      <c r="G4293">
        <v>1.5098297595977783</v>
      </c>
      <c r="H4293">
        <v>8.0814175307750702E-3</v>
      </c>
      <c r="I4293">
        <v>78.367160103523531</v>
      </c>
      <c r="J4293" s="6" t="s">
        <v>80</v>
      </c>
    </row>
    <row r="4294" spans="1:10" x14ac:dyDescent="0.25">
      <c r="A4294" s="5" t="str">
        <f t="shared" si="67"/>
        <v/>
      </c>
      <c r="B4294" t="s">
        <v>93</v>
      </c>
      <c r="C4294" t="s">
        <v>105</v>
      </c>
      <c r="D4294" s="8" t="s">
        <v>54</v>
      </c>
      <c r="E4294">
        <v>21</v>
      </c>
      <c r="F4294">
        <v>1.9278818368911743</v>
      </c>
      <c r="G4294">
        <v>2.312666654586792</v>
      </c>
      <c r="H4294">
        <v>7.7261929400265217E-3</v>
      </c>
      <c r="I4294">
        <v>75.753192363257497</v>
      </c>
      <c r="J4294" s="6" t="s">
        <v>80</v>
      </c>
    </row>
    <row r="4295" spans="1:10" x14ac:dyDescent="0.25">
      <c r="A4295" s="5" t="str">
        <f t="shared" si="67"/>
        <v/>
      </c>
      <c r="B4295" t="s">
        <v>93</v>
      </c>
      <c r="C4295" t="s">
        <v>105</v>
      </c>
      <c r="D4295" s="8" t="s">
        <v>54</v>
      </c>
      <c r="E4295">
        <v>22</v>
      </c>
      <c r="F4295">
        <v>1.7776411771774292</v>
      </c>
      <c r="G4295">
        <v>1.8670059442520142</v>
      </c>
      <c r="H4295">
        <v>7.1941115893423557E-3</v>
      </c>
      <c r="I4295">
        <v>74.419622890413734</v>
      </c>
      <c r="J4295" s="6" t="s">
        <v>80</v>
      </c>
    </row>
    <row r="4296" spans="1:10" x14ac:dyDescent="0.25">
      <c r="A4296" s="5" t="str">
        <f t="shared" si="67"/>
        <v/>
      </c>
      <c r="B4296" t="s">
        <v>93</v>
      </c>
      <c r="C4296" t="s">
        <v>105</v>
      </c>
      <c r="D4296" s="8" t="s">
        <v>54</v>
      </c>
      <c r="E4296">
        <v>23</v>
      </c>
      <c r="F4296">
        <v>1.5670572519302368</v>
      </c>
      <c r="G4296">
        <v>1.5923728942871094</v>
      </c>
      <c r="H4296">
        <v>6.9059114903211594E-3</v>
      </c>
      <c r="I4296">
        <v>73.281048439249005</v>
      </c>
      <c r="J4296" s="6" t="s">
        <v>80</v>
      </c>
    </row>
    <row r="4297" spans="1:10" x14ac:dyDescent="0.25">
      <c r="A4297" s="5" t="str">
        <f t="shared" si="67"/>
        <v/>
      </c>
      <c r="B4297" t="s">
        <v>93</v>
      </c>
      <c r="C4297" t="s">
        <v>105</v>
      </c>
      <c r="D4297" s="8" t="s">
        <v>54</v>
      </c>
      <c r="E4297">
        <v>24</v>
      </c>
      <c r="F4297">
        <v>1.2690972089767456</v>
      </c>
      <c r="G4297">
        <v>1.2910289764404297</v>
      </c>
      <c r="H4297">
        <v>6.5207048319280148E-3</v>
      </c>
      <c r="I4297">
        <v>72.760302932266313</v>
      </c>
      <c r="J4297" s="6" t="s">
        <v>80</v>
      </c>
    </row>
    <row r="4298" spans="1:10" x14ac:dyDescent="0.25">
      <c r="A4298" s="5" t="str">
        <f t="shared" si="67"/>
        <v/>
      </c>
      <c r="B4298" t="s">
        <v>93</v>
      </c>
      <c r="C4298" t="s">
        <v>105</v>
      </c>
      <c r="D4298" s="8" t="s">
        <v>57</v>
      </c>
      <c r="E4298">
        <v>1</v>
      </c>
      <c r="F4298">
        <v>1.2818076610565186</v>
      </c>
      <c r="G4298">
        <v>1.2484892606735229</v>
      </c>
      <c r="H4298">
        <v>6.5783006139099598E-3</v>
      </c>
      <c r="I4298">
        <v>76.94811522465767</v>
      </c>
      <c r="J4298" s="6" t="s">
        <v>80</v>
      </c>
    </row>
    <row r="4299" spans="1:10" x14ac:dyDescent="0.25">
      <c r="A4299" s="5" t="str">
        <f t="shared" si="67"/>
        <v/>
      </c>
      <c r="B4299" t="s">
        <v>93</v>
      </c>
      <c r="C4299" t="s">
        <v>105</v>
      </c>
      <c r="D4299" s="8" t="s">
        <v>57</v>
      </c>
      <c r="E4299">
        <v>2</v>
      </c>
      <c r="F4299">
        <v>1.1005054712295532</v>
      </c>
      <c r="G4299">
        <v>1.069915771484375</v>
      </c>
      <c r="H4299">
        <v>6.0231345705688E-3</v>
      </c>
      <c r="I4299">
        <v>76.206209414002302</v>
      </c>
      <c r="J4299" s="6" t="s">
        <v>80</v>
      </c>
    </row>
    <row r="4300" spans="1:10" x14ac:dyDescent="0.25">
      <c r="A4300" s="5" t="str">
        <f t="shared" si="67"/>
        <v/>
      </c>
      <c r="B4300" t="s">
        <v>93</v>
      </c>
      <c r="C4300" t="s">
        <v>105</v>
      </c>
      <c r="D4300" s="8" t="s">
        <v>57</v>
      </c>
      <c r="E4300">
        <v>3</v>
      </c>
      <c r="F4300">
        <v>0.961051344871521</v>
      </c>
      <c r="G4300">
        <v>0.94500595331192017</v>
      </c>
      <c r="H4300">
        <v>5.4174936376512051E-3</v>
      </c>
      <c r="I4300">
        <v>75.523269897019631</v>
      </c>
      <c r="J4300" s="6" t="s">
        <v>80</v>
      </c>
    </row>
    <row r="4301" spans="1:10" x14ac:dyDescent="0.25">
      <c r="A4301" s="5" t="str">
        <f t="shared" si="67"/>
        <v/>
      </c>
      <c r="B4301" t="s">
        <v>93</v>
      </c>
      <c r="C4301" t="s">
        <v>105</v>
      </c>
      <c r="D4301" s="8" t="s">
        <v>57</v>
      </c>
      <c r="E4301">
        <v>4</v>
      </c>
      <c r="F4301">
        <v>0.86627298593521118</v>
      </c>
      <c r="G4301">
        <v>0.85662692785263062</v>
      </c>
      <c r="H4301">
        <v>4.7610276378691196E-3</v>
      </c>
      <c r="I4301">
        <v>75.055649623871403</v>
      </c>
      <c r="J4301" s="6" t="s">
        <v>80</v>
      </c>
    </row>
    <row r="4302" spans="1:10" x14ac:dyDescent="0.25">
      <c r="A4302" s="5" t="str">
        <f t="shared" si="67"/>
        <v/>
      </c>
      <c r="B4302" t="s">
        <v>93</v>
      </c>
      <c r="C4302" t="s">
        <v>105</v>
      </c>
      <c r="D4302" s="8" t="s">
        <v>57</v>
      </c>
      <c r="E4302">
        <v>5</v>
      </c>
      <c r="F4302">
        <v>0.80353981256484985</v>
      </c>
      <c r="G4302">
        <v>0.78993070125579834</v>
      </c>
      <c r="H4302">
        <v>4.2130486108362675E-3</v>
      </c>
      <c r="I4302">
        <v>74.862893486447462</v>
      </c>
      <c r="J4302" s="6" t="s">
        <v>80</v>
      </c>
    </row>
    <row r="4303" spans="1:10" x14ac:dyDescent="0.25">
      <c r="A4303" s="5" t="str">
        <f t="shared" si="67"/>
        <v/>
      </c>
      <c r="B4303" t="s">
        <v>93</v>
      </c>
      <c r="C4303" t="s">
        <v>105</v>
      </c>
      <c r="D4303" s="8" t="s">
        <v>57</v>
      </c>
      <c r="E4303">
        <v>6</v>
      </c>
      <c r="F4303">
        <v>0.76837891340255737</v>
      </c>
      <c r="G4303">
        <v>0.76529431343078613</v>
      </c>
      <c r="H4303">
        <v>3.8970122113823891E-3</v>
      </c>
      <c r="I4303">
        <v>74.474548356737841</v>
      </c>
      <c r="J4303" s="6" t="s">
        <v>80</v>
      </c>
    </row>
    <row r="4304" spans="1:10" x14ac:dyDescent="0.25">
      <c r="A4304" s="5" t="str">
        <f t="shared" si="67"/>
        <v/>
      </c>
      <c r="B4304" t="s">
        <v>93</v>
      </c>
      <c r="C4304" t="s">
        <v>105</v>
      </c>
      <c r="D4304" s="8" t="s">
        <v>57</v>
      </c>
      <c r="E4304">
        <v>7</v>
      </c>
      <c r="F4304">
        <v>0.80676668882369995</v>
      </c>
      <c r="G4304">
        <v>0.80312448740005493</v>
      </c>
      <c r="H4304">
        <v>3.8323497865349054E-3</v>
      </c>
      <c r="I4304">
        <v>74.315818402289651</v>
      </c>
      <c r="J4304" s="6" t="s">
        <v>80</v>
      </c>
    </row>
    <row r="4305" spans="1:10" x14ac:dyDescent="0.25">
      <c r="A4305" s="5" t="str">
        <f t="shared" si="67"/>
        <v/>
      </c>
      <c r="B4305" t="s">
        <v>93</v>
      </c>
      <c r="C4305" t="s">
        <v>105</v>
      </c>
      <c r="D4305" s="8" t="s">
        <v>57</v>
      </c>
      <c r="E4305">
        <v>8</v>
      </c>
      <c r="F4305">
        <v>0.85064035654067993</v>
      </c>
      <c r="G4305">
        <v>0.84664750099182129</v>
      </c>
      <c r="H4305">
        <v>4.1082394309341908E-3</v>
      </c>
      <c r="I4305">
        <v>76.220566472020209</v>
      </c>
      <c r="J4305" s="6" t="s">
        <v>80</v>
      </c>
    </row>
    <row r="4306" spans="1:10" x14ac:dyDescent="0.25">
      <c r="A4306" s="5" t="str">
        <f t="shared" si="67"/>
        <v/>
      </c>
      <c r="B4306" t="s">
        <v>93</v>
      </c>
      <c r="C4306" t="s">
        <v>105</v>
      </c>
      <c r="D4306" s="8" t="s">
        <v>57</v>
      </c>
      <c r="E4306">
        <v>9</v>
      </c>
      <c r="F4306">
        <v>0.89071643352508545</v>
      </c>
      <c r="G4306">
        <v>0.88837486505508423</v>
      </c>
      <c r="H4306">
        <v>4.6552740968763828E-3</v>
      </c>
      <c r="I4306">
        <v>80.483677489611125</v>
      </c>
      <c r="J4306" s="6" t="s">
        <v>80</v>
      </c>
    </row>
    <row r="4307" spans="1:10" x14ac:dyDescent="0.25">
      <c r="A4307" s="5" t="str">
        <f t="shared" si="67"/>
        <v/>
      </c>
      <c r="B4307" t="s">
        <v>93</v>
      </c>
      <c r="C4307" t="s">
        <v>105</v>
      </c>
      <c r="D4307" s="8" t="s">
        <v>57</v>
      </c>
      <c r="E4307">
        <v>10</v>
      </c>
      <c r="F4307">
        <v>1.0058356523513794</v>
      </c>
      <c r="G4307">
        <v>1.0033608675003052</v>
      </c>
      <c r="H4307">
        <v>5.432535894215107E-3</v>
      </c>
      <c r="I4307">
        <v>84.445608295396028</v>
      </c>
      <c r="J4307" s="6" t="s">
        <v>80</v>
      </c>
    </row>
    <row r="4308" spans="1:10" x14ac:dyDescent="0.25">
      <c r="A4308" s="5" t="str">
        <f t="shared" si="67"/>
        <v/>
      </c>
      <c r="B4308" t="s">
        <v>93</v>
      </c>
      <c r="C4308" t="s">
        <v>105</v>
      </c>
      <c r="D4308" s="8" t="s">
        <v>57</v>
      </c>
      <c r="E4308">
        <v>11</v>
      </c>
      <c r="F4308">
        <v>1.208210825920105</v>
      </c>
      <c r="G4308">
        <v>1.197567343711853</v>
      </c>
      <c r="H4308">
        <v>6.4824665896594524E-3</v>
      </c>
      <c r="I4308">
        <v>87.61348742823931</v>
      </c>
      <c r="J4308" s="6" t="s">
        <v>80</v>
      </c>
    </row>
    <row r="4309" spans="1:10" x14ac:dyDescent="0.25">
      <c r="A4309" s="5" t="str">
        <f t="shared" si="67"/>
        <v/>
      </c>
      <c r="B4309" t="s">
        <v>93</v>
      </c>
      <c r="C4309" t="s">
        <v>105</v>
      </c>
      <c r="D4309" s="8" t="s">
        <v>57</v>
      </c>
      <c r="E4309">
        <v>12</v>
      </c>
      <c r="F4309">
        <v>1.4680215120315552</v>
      </c>
      <c r="G4309">
        <v>1.4535063505172729</v>
      </c>
      <c r="H4309">
        <v>7.6043112203478813E-3</v>
      </c>
      <c r="I4309">
        <v>89.570906751086994</v>
      </c>
      <c r="J4309" s="6" t="s">
        <v>80</v>
      </c>
    </row>
    <row r="4310" spans="1:10" x14ac:dyDescent="0.25">
      <c r="A4310" s="5" t="str">
        <f t="shared" si="67"/>
        <v/>
      </c>
      <c r="B4310" t="s">
        <v>93</v>
      </c>
      <c r="C4310" t="s">
        <v>105</v>
      </c>
      <c r="D4310" s="8" t="s">
        <v>57</v>
      </c>
      <c r="E4310">
        <v>13</v>
      </c>
      <c r="F4310">
        <v>1.7674543857574463</v>
      </c>
      <c r="G4310">
        <v>1.7449212074279785</v>
      </c>
      <c r="H4310">
        <v>8.6396681144833565E-3</v>
      </c>
      <c r="I4310">
        <v>91.3518040982093</v>
      </c>
      <c r="J4310" s="6" t="s">
        <v>80</v>
      </c>
    </row>
    <row r="4311" spans="1:10" x14ac:dyDescent="0.25">
      <c r="A4311" s="5" t="str">
        <f t="shared" si="67"/>
        <v/>
      </c>
      <c r="B4311" t="s">
        <v>93</v>
      </c>
      <c r="C4311" t="s">
        <v>105</v>
      </c>
      <c r="D4311" s="8" t="s">
        <v>57</v>
      </c>
      <c r="E4311">
        <v>14</v>
      </c>
      <c r="F4311">
        <v>2.042252779006958</v>
      </c>
      <c r="G4311">
        <v>2.0103387832641602</v>
      </c>
      <c r="H4311">
        <v>9.494156576693058E-3</v>
      </c>
      <c r="I4311">
        <v>92.39005642452635</v>
      </c>
      <c r="J4311" s="6" t="s">
        <v>80</v>
      </c>
    </row>
    <row r="4312" spans="1:10" x14ac:dyDescent="0.25">
      <c r="A4312" s="5" t="str">
        <f t="shared" si="67"/>
        <v/>
      </c>
      <c r="B4312" t="s">
        <v>93</v>
      </c>
      <c r="C4312" t="s">
        <v>105</v>
      </c>
      <c r="D4312" s="8" t="s">
        <v>57</v>
      </c>
      <c r="E4312">
        <v>15</v>
      </c>
      <c r="F4312">
        <v>2.2999722957611084</v>
      </c>
      <c r="G4312">
        <v>2.2622334957122803</v>
      </c>
      <c r="H4312">
        <v>9.9382549524307251E-3</v>
      </c>
      <c r="I4312">
        <v>93.712702930077612</v>
      </c>
      <c r="J4312" s="6" t="s">
        <v>80</v>
      </c>
    </row>
    <row r="4313" spans="1:10" x14ac:dyDescent="0.25">
      <c r="A4313" s="5" t="str">
        <f t="shared" si="67"/>
        <v/>
      </c>
      <c r="B4313" t="s">
        <v>93</v>
      </c>
      <c r="C4313" t="s">
        <v>105</v>
      </c>
      <c r="D4313" s="8" t="s">
        <v>57</v>
      </c>
      <c r="E4313">
        <v>16</v>
      </c>
      <c r="F4313">
        <v>2.589374303817749</v>
      </c>
      <c r="G4313">
        <v>2.5265538692474365</v>
      </c>
      <c r="H4313">
        <v>9.957948699593544E-3</v>
      </c>
      <c r="I4313">
        <v>93.644199168481535</v>
      </c>
      <c r="J4313" s="6" t="s">
        <v>80</v>
      </c>
    </row>
    <row r="4314" spans="1:10" x14ac:dyDescent="0.25">
      <c r="A4314" s="5" t="str">
        <f t="shared" si="67"/>
        <v/>
      </c>
      <c r="B4314" t="s">
        <v>93</v>
      </c>
      <c r="C4314" t="s">
        <v>105</v>
      </c>
      <c r="D4314" s="8" t="s">
        <v>57</v>
      </c>
      <c r="E4314">
        <v>17</v>
      </c>
      <c r="F4314">
        <v>2.7654380798339844</v>
      </c>
      <c r="G4314">
        <v>2.6925568580627441</v>
      </c>
      <c r="H4314">
        <v>9.9451616406440735E-3</v>
      </c>
      <c r="I4314">
        <v>92.376767471783182</v>
      </c>
      <c r="J4314" s="6" t="s">
        <v>80</v>
      </c>
    </row>
    <row r="4315" spans="1:10" x14ac:dyDescent="0.25">
      <c r="A4315" s="5" t="str">
        <f t="shared" si="67"/>
        <v/>
      </c>
      <c r="B4315" t="s">
        <v>93</v>
      </c>
      <c r="C4315" t="s">
        <v>105</v>
      </c>
      <c r="D4315" s="8" t="s">
        <v>57</v>
      </c>
      <c r="E4315">
        <v>18</v>
      </c>
      <c r="F4315">
        <v>2.7980046272277832</v>
      </c>
      <c r="G4315">
        <v>2.7803192138671875</v>
      </c>
      <c r="H4315">
        <v>9.9260071292519569E-3</v>
      </c>
      <c r="I4315">
        <v>90.950381360090844</v>
      </c>
      <c r="J4315" s="6" t="s">
        <v>80</v>
      </c>
    </row>
    <row r="4316" spans="1:10" x14ac:dyDescent="0.25">
      <c r="A4316" s="5" t="str">
        <f t="shared" si="67"/>
        <v/>
      </c>
      <c r="B4316" t="s">
        <v>93</v>
      </c>
      <c r="C4316" t="s">
        <v>105</v>
      </c>
      <c r="D4316" s="8" t="s">
        <v>57</v>
      </c>
      <c r="E4316">
        <v>19</v>
      </c>
      <c r="F4316">
        <v>2.6848936080932617</v>
      </c>
      <c r="G4316">
        <v>1.7662854194641113</v>
      </c>
      <c r="H4316">
        <v>9.8789436742663383E-3</v>
      </c>
      <c r="I4316">
        <v>88.228610671101436</v>
      </c>
      <c r="J4316" s="6" t="s">
        <v>80</v>
      </c>
    </row>
    <row r="4317" spans="1:10" x14ac:dyDescent="0.25">
      <c r="A4317" s="5" t="str">
        <f t="shared" si="67"/>
        <v/>
      </c>
      <c r="B4317" t="s">
        <v>93</v>
      </c>
      <c r="C4317" t="s">
        <v>105</v>
      </c>
      <c r="D4317" s="8" t="s">
        <v>57</v>
      </c>
      <c r="E4317">
        <v>20</v>
      </c>
      <c r="F4317">
        <v>2.5225789546966553</v>
      </c>
      <c r="G4317">
        <v>1.9961016178131104</v>
      </c>
      <c r="H4317">
        <v>9.3599501997232437E-3</v>
      </c>
      <c r="I4317">
        <v>83.749072460937327</v>
      </c>
      <c r="J4317" s="6" t="s">
        <v>80</v>
      </c>
    </row>
    <row r="4318" spans="1:10" x14ac:dyDescent="0.25">
      <c r="A4318" s="5" t="str">
        <f t="shared" si="67"/>
        <v/>
      </c>
      <c r="B4318" t="s">
        <v>93</v>
      </c>
      <c r="C4318" t="s">
        <v>105</v>
      </c>
      <c r="D4318" s="8" t="s">
        <v>57</v>
      </c>
      <c r="E4318">
        <v>21</v>
      </c>
      <c r="F4318">
        <v>2.4333949089050293</v>
      </c>
      <c r="G4318">
        <v>2.9515204429626465</v>
      </c>
      <c r="H4318">
        <v>9.1484636068344116E-3</v>
      </c>
      <c r="I4318">
        <v>81.352841021619028</v>
      </c>
      <c r="J4318" s="6" t="s">
        <v>80</v>
      </c>
    </row>
    <row r="4319" spans="1:10" x14ac:dyDescent="0.25">
      <c r="A4319" s="5" t="str">
        <f t="shared" si="67"/>
        <v/>
      </c>
      <c r="B4319" t="s">
        <v>93</v>
      </c>
      <c r="C4319" t="s">
        <v>105</v>
      </c>
      <c r="D4319" s="8" t="s">
        <v>57</v>
      </c>
      <c r="E4319">
        <v>22</v>
      </c>
      <c r="F4319">
        <v>2.2251071929931641</v>
      </c>
      <c r="G4319">
        <v>2.3873138427734375</v>
      </c>
      <c r="H4319">
        <v>8.5916444659233093E-3</v>
      </c>
      <c r="I4319">
        <v>80.036078994303281</v>
      </c>
      <c r="J4319" s="6" t="s">
        <v>80</v>
      </c>
    </row>
    <row r="4320" spans="1:10" x14ac:dyDescent="0.25">
      <c r="A4320" s="5" t="str">
        <f t="shared" si="67"/>
        <v/>
      </c>
      <c r="B4320" t="s">
        <v>93</v>
      </c>
      <c r="C4320" t="s">
        <v>105</v>
      </c>
      <c r="D4320" s="8" t="s">
        <v>57</v>
      </c>
      <c r="E4320">
        <v>23</v>
      </c>
      <c r="F4320">
        <v>1.9225022792816162</v>
      </c>
      <c r="G4320">
        <v>1.9817768335342407</v>
      </c>
      <c r="H4320">
        <v>8.1619201228022575E-3</v>
      </c>
      <c r="I4320">
        <v>79.063792565868752</v>
      </c>
      <c r="J4320" s="6" t="s">
        <v>80</v>
      </c>
    </row>
    <row r="4321" spans="1:10" x14ac:dyDescent="0.25">
      <c r="A4321" s="5" t="str">
        <f t="shared" si="67"/>
        <v/>
      </c>
      <c r="B4321" t="s">
        <v>93</v>
      </c>
      <c r="C4321" t="s">
        <v>105</v>
      </c>
      <c r="D4321" s="8" t="s">
        <v>57</v>
      </c>
      <c r="E4321">
        <v>24</v>
      </c>
      <c r="F4321">
        <v>1.5486513376235962</v>
      </c>
      <c r="G4321">
        <v>1.6131185293197632</v>
      </c>
      <c r="H4321">
        <v>7.6408782042562962E-3</v>
      </c>
      <c r="I4321">
        <v>78.287073599299219</v>
      </c>
      <c r="J4321" s="6" t="s">
        <v>80</v>
      </c>
    </row>
    <row r="4322" spans="1:10" x14ac:dyDescent="0.25">
      <c r="A4322" s="5" t="str">
        <f t="shared" si="67"/>
        <v/>
      </c>
      <c r="B4322" t="s">
        <v>93</v>
      </c>
      <c r="C4322" t="s">
        <v>105</v>
      </c>
      <c r="D4322" s="8" t="s">
        <v>58</v>
      </c>
      <c r="E4322">
        <v>1</v>
      </c>
      <c r="F4322">
        <v>1.3174703121185303</v>
      </c>
      <c r="G4322">
        <v>1.3247195482254028</v>
      </c>
      <c r="H4322">
        <v>6.5571311861276627E-3</v>
      </c>
      <c r="I4322">
        <v>77.391274878719017</v>
      </c>
      <c r="J4322" s="6" t="s">
        <v>80</v>
      </c>
    </row>
    <row r="4323" spans="1:10" x14ac:dyDescent="0.25">
      <c r="A4323" s="5" t="str">
        <f t="shared" si="67"/>
        <v/>
      </c>
      <c r="B4323" t="s">
        <v>93</v>
      </c>
      <c r="C4323" t="s">
        <v>105</v>
      </c>
      <c r="D4323" s="8" t="s">
        <v>58</v>
      </c>
      <c r="E4323">
        <v>2</v>
      </c>
      <c r="F4323">
        <v>1.1078499555587769</v>
      </c>
      <c r="G4323">
        <v>1.1093230247497559</v>
      </c>
      <c r="H4323">
        <v>5.987407173961401E-3</v>
      </c>
      <c r="I4323">
        <v>76.664849490079035</v>
      </c>
      <c r="J4323" s="6" t="s">
        <v>80</v>
      </c>
    </row>
    <row r="4324" spans="1:10" x14ac:dyDescent="0.25">
      <c r="A4324" s="5" t="str">
        <f t="shared" si="67"/>
        <v/>
      </c>
      <c r="B4324" t="s">
        <v>93</v>
      </c>
      <c r="C4324" t="s">
        <v>105</v>
      </c>
      <c r="D4324" s="8" t="s">
        <v>58</v>
      </c>
      <c r="E4324">
        <v>3</v>
      </c>
      <c r="F4324">
        <v>0.95997297763824463</v>
      </c>
      <c r="G4324">
        <v>0.9622454047203064</v>
      </c>
      <c r="H4324">
        <v>5.4368730634450912E-3</v>
      </c>
      <c r="I4324">
        <v>76.163422120996728</v>
      </c>
      <c r="J4324" s="6" t="s">
        <v>80</v>
      </c>
    </row>
    <row r="4325" spans="1:10" x14ac:dyDescent="0.25">
      <c r="A4325" s="5" t="str">
        <f t="shared" si="67"/>
        <v/>
      </c>
      <c r="B4325" t="s">
        <v>93</v>
      </c>
      <c r="C4325" t="s">
        <v>105</v>
      </c>
      <c r="D4325" s="8" t="s">
        <v>58</v>
      </c>
      <c r="E4325">
        <v>4</v>
      </c>
      <c r="F4325">
        <v>0.85719156265258789</v>
      </c>
      <c r="G4325">
        <v>0.86235314607620239</v>
      </c>
      <c r="H4325">
        <v>4.7021820209920406E-3</v>
      </c>
      <c r="I4325">
        <v>75.570577779963813</v>
      </c>
      <c r="J4325" s="6" t="s">
        <v>80</v>
      </c>
    </row>
    <row r="4326" spans="1:10" x14ac:dyDescent="0.25">
      <c r="A4326" s="5" t="str">
        <f t="shared" si="67"/>
        <v/>
      </c>
      <c r="B4326" t="s">
        <v>93</v>
      </c>
      <c r="C4326" t="s">
        <v>105</v>
      </c>
      <c r="D4326" s="8" t="s">
        <v>58</v>
      </c>
      <c r="E4326">
        <v>5</v>
      </c>
      <c r="F4326">
        <v>0.77964133024215698</v>
      </c>
      <c r="G4326">
        <v>0.78735041618347168</v>
      </c>
      <c r="H4326">
        <v>4.1853645816445351E-3</v>
      </c>
      <c r="I4326">
        <v>74.942481928919321</v>
      </c>
      <c r="J4326" s="6" t="s">
        <v>80</v>
      </c>
    </row>
    <row r="4327" spans="1:10" x14ac:dyDescent="0.25">
      <c r="A4327" s="5" t="str">
        <f t="shared" si="67"/>
        <v/>
      </c>
      <c r="B4327" t="s">
        <v>93</v>
      </c>
      <c r="C4327" t="s">
        <v>105</v>
      </c>
      <c r="D4327" s="8" t="s">
        <v>58</v>
      </c>
      <c r="E4327">
        <v>6</v>
      </c>
      <c r="F4327">
        <v>0.75127226114273071</v>
      </c>
      <c r="G4327">
        <v>0.75499552488327026</v>
      </c>
      <c r="H4327">
        <v>3.8295588456094265E-3</v>
      </c>
      <c r="I4327">
        <v>74.366698930591781</v>
      </c>
      <c r="J4327" s="6" t="s">
        <v>80</v>
      </c>
    </row>
    <row r="4328" spans="1:10" x14ac:dyDescent="0.25">
      <c r="A4328" s="5" t="str">
        <f t="shared" si="67"/>
        <v/>
      </c>
      <c r="B4328" t="s">
        <v>93</v>
      </c>
      <c r="C4328" t="s">
        <v>105</v>
      </c>
      <c r="D4328" s="8" t="s">
        <v>58</v>
      </c>
      <c r="E4328">
        <v>7</v>
      </c>
      <c r="F4328">
        <v>0.77830660343170166</v>
      </c>
      <c r="G4328">
        <v>0.790016770362854</v>
      </c>
      <c r="H4328">
        <v>3.7145318929105997E-3</v>
      </c>
      <c r="I4328">
        <v>74.079427171008305</v>
      </c>
      <c r="J4328" s="6" t="s">
        <v>80</v>
      </c>
    </row>
    <row r="4329" spans="1:10" x14ac:dyDescent="0.25">
      <c r="A4329" s="5" t="str">
        <f t="shared" si="67"/>
        <v/>
      </c>
      <c r="B4329" t="s">
        <v>93</v>
      </c>
      <c r="C4329" t="s">
        <v>105</v>
      </c>
      <c r="D4329" s="8" t="s">
        <v>58</v>
      </c>
      <c r="E4329">
        <v>8</v>
      </c>
      <c r="F4329">
        <v>0.83899402618408203</v>
      </c>
      <c r="G4329">
        <v>0.83189517259597778</v>
      </c>
      <c r="H4329">
        <v>4.0682270191609859E-3</v>
      </c>
      <c r="I4329">
        <v>76.448405782777385</v>
      </c>
      <c r="J4329" s="6" t="s">
        <v>80</v>
      </c>
    </row>
    <row r="4330" spans="1:10" x14ac:dyDescent="0.25">
      <c r="A4330" s="5" t="str">
        <f t="shared" si="67"/>
        <v/>
      </c>
      <c r="B4330" t="s">
        <v>93</v>
      </c>
      <c r="C4330" t="s">
        <v>105</v>
      </c>
      <c r="D4330" s="8" t="s">
        <v>58</v>
      </c>
      <c r="E4330">
        <v>9</v>
      </c>
      <c r="F4330">
        <v>0.87815970182418823</v>
      </c>
      <c r="G4330">
        <v>0.86631053686141968</v>
      </c>
      <c r="H4330">
        <v>4.6533001586794853E-3</v>
      </c>
      <c r="I4330">
        <v>80.675040350497639</v>
      </c>
      <c r="J4330" s="6" t="s">
        <v>80</v>
      </c>
    </row>
    <row r="4331" spans="1:10" x14ac:dyDescent="0.25">
      <c r="A4331" s="5" t="str">
        <f t="shared" si="67"/>
        <v/>
      </c>
      <c r="B4331" t="s">
        <v>93</v>
      </c>
      <c r="C4331" t="s">
        <v>105</v>
      </c>
      <c r="D4331" s="8" t="s">
        <v>58</v>
      </c>
      <c r="E4331">
        <v>10</v>
      </c>
      <c r="F4331">
        <v>0.99421674013137817</v>
      </c>
      <c r="G4331">
        <v>0.97193741798400879</v>
      </c>
      <c r="H4331">
        <v>5.4224943742156029E-3</v>
      </c>
      <c r="I4331">
        <v>85.364281859542672</v>
      </c>
      <c r="J4331" s="6" t="s">
        <v>80</v>
      </c>
    </row>
    <row r="4332" spans="1:10" x14ac:dyDescent="0.25">
      <c r="A4332" s="5" t="str">
        <f t="shared" si="67"/>
        <v/>
      </c>
      <c r="B4332" t="s">
        <v>93</v>
      </c>
      <c r="C4332" t="s">
        <v>105</v>
      </c>
      <c r="D4332" s="8" t="s">
        <v>58</v>
      </c>
      <c r="E4332">
        <v>11</v>
      </c>
      <c r="F4332">
        <v>1.2010704278945923</v>
      </c>
      <c r="G4332">
        <v>1.1690660715103149</v>
      </c>
      <c r="H4332">
        <v>6.4676832407712936E-3</v>
      </c>
      <c r="I4332">
        <v>89.299785127274319</v>
      </c>
      <c r="J4332" s="6" t="s">
        <v>80</v>
      </c>
    </row>
    <row r="4333" spans="1:10" x14ac:dyDescent="0.25">
      <c r="A4333" s="5" t="str">
        <f t="shared" si="67"/>
        <v/>
      </c>
      <c r="B4333" t="s">
        <v>93</v>
      </c>
      <c r="C4333" t="s">
        <v>105</v>
      </c>
      <c r="D4333" s="8" t="s">
        <v>58</v>
      </c>
      <c r="E4333">
        <v>12</v>
      </c>
      <c r="F4333">
        <v>1.4740638732910156</v>
      </c>
      <c r="G4333">
        <v>1.4462891817092896</v>
      </c>
      <c r="H4333">
        <v>7.5855753384530544E-3</v>
      </c>
      <c r="I4333">
        <v>92.561255817425788</v>
      </c>
      <c r="J4333" s="6" t="s">
        <v>80</v>
      </c>
    </row>
    <row r="4334" spans="1:10" x14ac:dyDescent="0.25">
      <c r="A4334" s="5" t="str">
        <f t="shared" si="67"/>
        <v/>
      </c>
      <c r="B4334" t="s">
        <v>93</v>
      </c>
      <c r="C4334" t="s">
        <v>105</v>
      </c>
      <c r="D4334" s="8" t="s">
        <v>58</v>
      </c>
      <c r="E4334">
        <v>13</v>
      </c>
      <c r="F4334">
        <v>1.8079664707183838</v>
      </c>
      <c r="G4334">
        <v>1.766524076461792</v>
      </c>
      <c r="H4334">
        <v>8.7285842746496201E-3</v>
      </c>
      <c r="I4334">
        <v>94.82116199630299</v>
      </c>
      <c r="J4334" s="6" t="s">
        <v>80</v>
      </c>
    </row>
    <row r="4335" spans="1:10" x14ac:dyDescent="0.25">
      <c r="A4335" s="5" t="str">
        <f t="shared" si="67"/>
        <v/>
      </c>
      <c r="B4335" t="s">
        <v>93</v>
      </c>
      <c r="C4335" t="s">
        <v>105</v>
      </c>
      <c r="D4335" s="8" t="s">
        <v>58</v>
      </c>
      <c r="E4335">
        <v>14</v>
      </c>
      <c r="F4335">
        <v>2.120455265045166</v>
      </c>
      <c r="G4335">
        <v>2.0908911228179932</v>
      </c>
      <c r="H4335">
        <v>9.5408074557781219E-3</v>
      </c>
      <c r="I4335">
        <v>96.156063966780877</v>
      </c>
      <c r="J4335" s="6" t="s">
        <v>80</v>
      </c>
    </row>
    <row r="4336" spans="1:10" x14ac:dyDescent="0.25">
      <c r="A4336" s="5" t="str">
        <f t="shared" si="67"/>
        <v/>
      </c>
      <c r="B4336" t="s">
        <v>93</v>
      </c>
      <c r="C4336" t="s">
        <v>105</v>
      </c>
      <c r="D4336" s="8" t="s">
        <v>58</v>
      </c>
      <c r="E4336">
        <v>15</v>
      </c>
      <c r="F4336">
        <v>2.4026234149932861</v>
      </c>
      <c r="G4336">
        <v>2.3886611461639404</v>
      </c>
      <c r="H4336">
        <v>9.9596651270985603E-3</v>
      </c>
      <c r="I4336">
        <v>96.584594761798101</v>
      </c>
      <c r="J4336" s="6" t="s">
        <v>80</v>
      </c>
    </row>
    <row r="4337" spans="1:10" x14ac:dyDescent="0.25">
      <c r="A4337" s="5" t="str">
        <f t="shared" si="67"/>
        <v/>
      </c>
      <c r="B4337" t="s">
        <v>93</v>
      </c>
      <c r="C4337" t="s">
        <v>105</v>
      </c>
      <c r="D4337" s="8" t="s">
        <v>58</v>
      </c>
      <c r="E4337">
        <v>16</v>
      </c>
      <c r="F4337">
        <v>2.6530976295471191</v>
      </c>
      <c r="G4337">
        <v>2.6093735694885254</v>
      </c>
      <c r="H4337">
        <v>9.981558658182621E-3</v>
      </c>
      <c r="I4337">
        <v>94.988542430027351</v>
      </c>
      <c r="J4337" s="6" t="s">
        <v>80</v>
      </c>
    </row>
    <row r="4338" spans="1:10" x14ac:dyDescent="0.25">
      <c r="A4338" s="5" t="str">
        <f t="shared" si="67"/>
        <v/>
      </c>
      <c r="B4338" t="s">
        <v>93</v>
      </c>
      <c r="C4338" t="s">
        <v>105</v>
      </c>
      <c r="D4338" s="8" t="s">
        <v>58</v>
      </c>
      <c r="E4338">
        <v>17</v>
      </c>
      <c r="F4338">
        <v>2.7571301460266113</v>
      </c>
      <c r="G4338">
        <v>2.6671216487884521</v>
      </c>
      <c r="H4338">
        <v>9.9147064611315727E-3</v>
      </c>
      <c r="I4338">
        <v>91.528764481635321</v>
      </c>
      <c r="J4338" s="6" t="s">
        <v>80</v>
      </c>
    </row>
    <row r="4339" spans="1:10" x14ac:dyDescent="0.25">
      <c r="A4339" s="5" t="str">
        <f t="shared" si="67"/>
        <v/>
      </c>
      <c r="B4339" t="s">
        <v>93</v>
      </c>
      <c r="C4339" t="s">
        <v>105</v>
      </c>
      <c r="D4339" s="8" t="s">
        <v>58</v>
      </c>
      <c r="E4339">
        <v>18</v>
      </c>
      <c r="F4339">
        <v>2.7239527702331543</v>
      </c>
      <c r="G4339">
        <v>1.7405661344528198</v>
      </c>
      <c r="H4339">
        <v>1.0099251754581928E-2</v>
      </c>
      <c r="I4339">
        <v>88.536262006066409</v>
      </c>
      <c r="J4339" s="6" t="s">
        <v>80</v>
      </c>
    </row>
    <row r="4340" spans="1:10" x14ac:dyDescent="0.25">
      <c r="A4340" s="5" t="str">
        <f t="shared" si="67"/>
        <v/>
      </c>
      <c r="B4340" t="s">
        <v>93</v>
      </c>
      <c r="C4340" t="s">
        <v>105</v>
      </c>
      <c r="D4340" s="8" t="s">
        <v>58</v>
      </c>
      <c r="E4340">
        <v>19</v>
      </c>
      <c r="F4340">
        <v>2.5988023281097412</v>
      </c>
      <c r="G4340">
        <v>2.1493864059448242</v>
      </c>
      <c r="H4340">
        <v>9.826350025832653E-3</v>
      </c>
      <c r="I4340">
        <v>86.028742449762504</v>
      </c>
      <c r="J4340" s="6" t="s">
        <v>80</v>
      </c>
    </row>
    <row r="4341" spans="1:10" x14ac:dyDescent="0.25">
      <c r="A4341" s="5" t="str">
        <f t="shared" si="67"/>
        <v/>
      </c>
      <c r="B4341" t="s">
        <v>93</v>
      </c>
      <c r="C4341" t="s">
        <v>105</v>
      </c>
      <c r="D4341" s="8" t="s">
        <v>58</v>
      </c>
      <c r="E4341">
        <v>20</v>
      </c>
      <c r="F4341">
        <v>2.4906237125396729</v>
      </c>
      <c r="G4341">
        <v>2.1461849212646484</v>
      </c>
      <c r="H4341">
        <v>9.4113042578101158E-3</v>
      </c>
      <c r="I4341">
        <v>85.379944548920321</v>
      </c>
      <c r="J4341" s="6" t="s">
        <v>80</v>
      </c>
    </row>
    <row r="4342" spans="1:10" x14ac:dyDescent="0.25">
      <c r="A4342" s="5" t="str">
        <f t="shared" si="67"/>
        <v/>
      </c>
      <c r="B4342" t="s">
        <v>93</v>
      </c>
      <c r="C4342" t="s">
        <v>105</v>
      </c>
      <c r="D4342" s="8" t="s">
        <v>58</v>
      </c>
      <c r="E4342">
        <v>21</v>
      </c>
      <c r="F4342">
        <v>2.4350895881652832</v>
      </c>
      <c r="G4342">
        <v>2.1880042552947998</v>
      </c>
      <c r="H4342">
        <v>9.1057093814015388E-3</v>
      </c>
      <c r="I4342">
        <v>83.73207768092918</v>
      </c>
      <c r="J4342" s="6" t="s">
        <v>80</v>
      </c>
    </row>
    <row r="4343" spans="1:10" x14ac:dyDescent="0.25">
      <c r="A4343" s="5" t="str">
        <f t="shared" si="67"/>
        <v/>
      </c>
      <c r="B4343" t="s">
        <v>93</v>
      </c>
      <c r="C4343" t="s">
        <v>105</v>
      </c>
      <c r="D4343" s="8" t="s">
        <v>58</v>
      </c>
      <c r="E4343">
        <v>22</v>
      </c>
      <c r="F4343">
        <v>2.234795093536377</v>
      </c>
      <c r="G4343">
        <v>2.7390973567962646</v>
      </c>
      <c r="H4343">
        <v>8.7905032560229301E-3</v>
      </c>
      <c r="I4343">
        <v>81.08543048814883</v>
      </c>
      <c r="J4343" s="6" t="s">
        <v>80</v>
      </c>
    </row>
    <row r="4344" spans="1:10" x14ac:dyDescent="0.25">
      <c r="A4344" s="5" t="str">
        <f t="shared" si="67"/>
        <v/>
      </c>
      <c r="B4344" t="s">
        <v>93</v>
      </c>
      <c r="C4344" t="s">
        <v>105</v>
      </c>
      <c r="D4344" s="8" t="s">
        <v>58</v>
      </c>
      <c r="E4344">
        <v>23</v>
      </c>
      <c r="F4344">
        <v>1.9602091312408447</v>
      </c>
      <c r="G4344">
        <v>2.1593859195709229</v>
      </c>
      <c r="H4344">
        <v>8.3021242171525955E-3</v>
      </c>
      <c r="I4344">
        <v>80.215637439380274</v>
      </c>
      <c r="J4344" s="6" t="s">
        <v>80</v>
      </c>
    </row>
    <row r="4345" spans="1:10" x14ac:dyDescent="0.25">
      <c r="A4345" s="5" t="str">
        <f t="shared" si="67"/>
        <v/>
      </c>
      <c r="B4345" t="s">
        <v>93</v>
      </c>
      <c r="C4345" t="s">
        <v>105</v>
      </c>
      <c r="D4345" s="8" t="s">
        <v>58</v>
      </c>
      <c r="E4345">
        <v>24</v>
      </c>
      <c r="F4345">
        <v>1.662601113319397</v>
      </c>
      <c r="G4345">
        <v>1.7317157983779907</v>
      </c>
      <c r="H4345">
        <v>7.782334927469492E-3</v>
      </c>
      <c r="I4345">
        <v>78.894127388864632</v>
      </c>
      <c r="J4345" s="6" t="s">
        <v>80</v>
      </c>
    </row>
    <row r="4346" spans="1:10" x14ac:dyDescent="0.25">
      <c r="A4346" s="5" t="str">
        <f t="shared" si="67"/>
        <v/>
      </c>
      <c r="B4346" t="s">
        <v>93</v>
      </c>
      <c r="C4346" t="s">
        <v>105</v>
      </c>
      <c r="D4346" s="8" t="s">
        <v>59</v>
      </c>
      <c r="E4346">
        <v>1</v>
      </c>
      <c r="F4346">
        <v>1.3918735980987549</v>
      </c>
      <c r="G4346">
        <v>1.4156550168991089</v>
      </c>
      <c r="H4346">
        <v>6.6026425920426846E-3</v>
      </c>
      <c r="I4346">
        <v>77.964508083268626</v>
      </c>
      <c r="J4346" s="6" t="s">
        <v>80</v>
      </c>
    </row>
    <row r="4347" spans="1:10" x14ac:dyDescent="0.25">
      <c r="A4347" s="5" t="str">
        <f t="shared" si="67"/>
        <v/>
      </c>
      <c r="B4347" t="s">
        <v>93</v>
      </c>
      <c r="C4347" t="s">
        <v>105</v>
      </c>
      <c r="D4347" s="8" t="s">
        <v>59</v>
      </c>
      <c r="E4347">
        <v>2</v>
      </c>
      <c r="F4347">
        <v>1.1851300001144409</v>
      </c>
      <c r="G4347">
        <v>1.1931639909744263</v>
      </c>
      <c r="H4347">
        <v>6.0729398392140865E-3</v>
      </c>
      <c r="I4347">
        <v>77.546303950124226</v>
      </c>
      <c r="J4347" s="6" t="s">
        <v>80</v>
      </c>
    </row>
    <row r="4348" spans="1:10" x14ac:dyDescent="0.25">
      <c r="A4348" s="5" t="str">
        <f t="shared" si="67"/>
        <v/>
      </c>
      <c r="B4348" t="s">
        <v>93</v>
      </c>
      <c r="C4348" t="s">
        <v>105</v>
      </c>
      <c r="D4348" s="8" t="s">
        <v>59</v>
      </c>
      <c r="E4348">
        <v>3</v>
      </c>
      <c r="F4348">
        <v>1.0255321264266968</v>
      </c>
      <c r="G4348">
        <v>1.039031982421875</v>
      </c>
      <c r="H4348">
        <v>5.4777301847934723E-3</v>
      </c>
      <c r="I4348">
        <v>77.035526276796631</v>
      </c>
      <c r="J4348" s="6" t="s">
        <v>80</v>
      </c>
    </row>
    <row r="4349" spans="1:10" x14ac:dyDescent="0.25">
      <c r="A4349" s="5" t="str">
        <f t="shared" si="67"/>
        <v/>
      </c>
      <c r="B4349" t="s">
        <v>93</v>
      </c>
      <c r="C4349" t="s">
        <v>105</v>
      </c>
      <c r="D4349" s="8" t="s">
        <v>59</v>
      </c>
      <c r="E4349">
        <v>4</v>
      </c>
      <c r="F4349">
        <v>0.93125694990158081</v>
      </c>
      <c r="G4349">
        <v>0.92699581384658813</v>
      </c>
      <c r="H4349">
        <v>4.8138010315597057E-3</v>
      </c>
      <c r="I4349">
        <v>76.768517575504632</v>
      </c>
      <c r="J4349" s="6" t="s">
        <v>80</v>
      </c>
    </row>
    <row r="4350" spans="1:10" x14ac:dyDescent="0.25">
      <c r="A4350" s="5" t="str">
        <f t="shared" si="67"/>
        <v/>
      </c>
      <c r="B4350" t="s">
        <v>93</v>
      </c>
      <c r="C4350" t="s">
        <v>105</v>
      </c>
      <c r="D4350" s="8" t="s">
        <v>59</v>
      </c>
      <c r="E4350">
        <v>5</v>
      </c>
      <c r="F4350">
        <v>0.85342627763748169</v>
      </c>
      <c r="G4350">
        <v>0.85744357109069824</v>
      </c>
      <c r="H4350">
        <v>4.2999750003218651E-3</v>
      </c>
      <c r="I4350">
        <v>76.537097196794562</v>
      </c>
      <c r="J4350" s="6" t="s">
        <v>80</v>
      </c>
    </row>
    <row r="4351" spans="1:10" x14ac:dyDescent="0.25">
      <c r="A4351" s="5" t="str">
        <f t="shared" si="67"/>
        <v/>
      </c>
      <c r="B4351" t="s">
        <v>93</v>
      </c>
      <c r="C4351" t="s">
        <v>105</v>
      </c>
      <c r="D4351" s="8" t="s">
        <v>59</v>
      </c>
      <c r="E4351">
        <v>6</v>
      </c>
      <c r="F4351">
        <v>0.82022392749786377</v>
      </c>
      <c r="G4351">
        <v>0.82783418893814087</v>
      </c>
      <c r="H4351">
        <v>3.976164385676384E-3</v>
      </c>
      <c r="I4351">
        <v>76.347666238152541</v>
      </c>
      <c r="J4351" s="6" t="s">
        <v>80</v>
      </c>
    </row>
    <row r="4352" spans="1:10" x14ac:dyDescent="0.25">
      <c r="A4352" s="5" t="str">
        <f t="shared" si="67"/>
        <v/>
      </c>
      <c r="B4352" t="s">
        <v>93</v>
      </c>
      <c r="C4352" t="s">
        <v>105</v>
      </c>
      <c r="D4352" s="8" t="s">
        <v>59</v>
      </c>
      <c r="E4352">
        <v>7</v>
      </c>
      <c r="F4352">
        <v>0.8476530909538269</v>
      </c>
      <c r="G4352">
        <v>0.87022030353546143</v>
      </c>
      <c r="H4352">
        <v>3.8713563699275255E-3</v>
      </c>
      <c r="I4352">
        <v>76.47962426460478</v>
      </c>
      <c r="J4352" s="6" t="s">
        <v>80</v>
      </c>
    </row>
    <row r="4353" spans="1:10" x14ac:dyDescent="0.25">
      <c r="A4353" s="5" t="str">
        <f t="shared" si="67"/>
        <v/>
      </c>
      <c r="B4353" t="s">
        <v>93</v>
      </c>
      <c r="C4353" t="s">
        <v>105</v>
      </c>
      <c r="D4353" s="8" t="s">
        <v>59</v>
      </c>
      <c r="E4353">
        <v>8</v>
      </c>
      <c r="F4353">
        <v>0.86923748254776001</v>
      </c>
      <c r="G4353">
        <v>0.89553624391555786</v>
      </c>
      <c r="H4353">
        <v>4.1261063888669014E-3</v>
      </c>
      <c r="I4353">
        <v>77.623347011453163</v>
      </c>
      <c r="J4353" s="6" t="s">
        <v>80</v>
      </c>
    </row>
    <row r="4354" spans="1:10" x14ac:dyDescent="0.25">
      <c r="A4354" s="5" t="str">
        <f t="shared" ref="A4354:A4417" si="68">IF(AND(category = B4354, subcategory=C4354, reportdate = D4354), E4354, "")</f>
        <v/>
      </c>
      <c r="B4354" t="s">
        <v>93</v>
      </c>
      <c r="C4354" t="s">
        <v>105</v>
      </c>
      <c r="D4354" s="8" t="s">
        <v>59</v>
      </c>
      <c r="E4354">
        <v>9</v>
      </c>
      <c r="F4354">
        <v>0.87360632419586182</v>
      </c>
      <c r="G4354">
        <v>0.88656610250473022</v>
      </c>
      <c r="H4354">
        <v>4.613436758518219E-3</v>
      </c>
      <c r="I4354">
        <v>79.937982152608413</v>
      </c>
      <c r="J4354" s="6" t="s">
        <v>80</v>
      </c>
    </row>
    <row r="4355" spans="1:10" x14ac:dyDescent="0.25">
      <c r="A4355" s="5" t="str">
        <f t="shared" si="68"/>
        <v/>
      </c>
      <c r="B4355" t="s">
        <v>93</v>
      </c>
      <c r="C4355" t="s">
        <v>105</v>
      </c>
      <c r="D4355" s="8" t="s">
        <v>59</v>
      </c>
      <c r="E4355">
        <v>10</v>
      </c>
      <c r="F4355">
        <v>0.98720568418502808</v>
      </c>
      <c r="G4355">
        <v>0.98100119829177856</v>
      </c>
      <c r="H4355">
        <v>5.4157725535333157E-3</v>
      </c>
      <c r="I4355">
        <v>84.066668067393095</v>
      </c>
      <c r="J4355" s="6" t="s">
        <v>80</v>
      </c>
    </row>
    <row r="4356" spans="1:10" x14ac:dyDescent="0.25">
      <c r="A4356" s="5" t="str">
        <f t="shared" si="68"/>
        <v/>
      </c>
      <c r="B4356" t="s">
        <v>93</v>
      </c>
      <c r="C4356" t="s">
        <v>105</v>
      </c>
      <c r="D4356" s="8" t="s">
        <v>59</v>
      </c>
      <c r="E4356">
        <v>11</v>
      </c>
      <c r="F4356">
        <v>1.167457103729248</v>
      </c>
      <c r="G4356">
        <v>1.1283078193664551</v>
      </c>
      <c r="H4356">
        <v>6.4390855841338634E-3</v>
      </c>
      <c r="I4356">
        <v>87.617347110318889</v>
      </c>
      <c r="J4356" s="6" t="s">
        <v>80</v>
      </c>
    </row>
    <row r="4357" spans="1:10" x14ac:dyDescent="0.25">
      <c r="A4357" s="5" t="str">
        <f t="shared" si="68"/>
        <v/>
      </c>
      <c r="B4357" t="s">
        <v>93</v>
      </c>
      <c r="C4357" t="s">
        <v>105</v>
      </c>
      <c r="D4357" s="8" t="s">
        <v>59</v>
      </c>
      <c r="E4357">
        <v>12</v>
      </c>
      <c r="F4357">
        <v>1.3833322525024414</v>
      </c>
      <c r="G4357">
        <v>1.350844144821167</v>
      </c>
      <c r="H4357">
        <v>7.4825482442975044E-3</v>
      </c>
      <c r="I4357">
        <v>90.135333217999133</v>
      </c>
      <c r="J4357" s="6" t="s">
        <v>80</v>
      </c>
    </row>
    <row r="4358" spans="1:10" x14ac:dyDescent="0.25">
      <c r="A4358" s="5" t="str">
        <f t="shared" si="68"/>
        <v/>
      </c>
      <c r="B4358" t="s">
        <v>93</v>
      </c>
      <c r="C4358" t="s">
        <v>105</v>
      </c>
      <c r="D4358" s="8" t="s">
        <v>59</v>
      </c>
      <c r="E4358">
        <v>13</v>
      </c>
      <c r="F4358">
        <v>1.6577649116516113</v>
      </c>
      <c r="G4358">
        <v>1.6231666803359985</v>
      </c>
      <c r="H4358">
        <v>8.5481833666563034E-3</v>
      </c>
      <c r="I4358">
        <v>91.439824491971777</v>
      </c>
      <c r="J4358" s="6" t="s">
        <v>80</v>
      </c>
    </row>
    <row r="4359" spans="1:10" x14ac:dyDescent="0.25">
      <c r="A4359" s="5" t="str">
        <f t="shared" si="68"/>
        <v/>
      </c>
      <c r="B4359" t="s">
        <v>93</v>
      </c>
      <c r="C4359" t="s">
        <v>105</v>
      </c>
      <c r="D4359" s="8" t="s">
        <v>59</v>
      </c>
      <c r="E4359">
        <v>14</v>
      </c>
      <c r="F4359">
        <v>1.950244665145874</v>
      </c>
      <c r="G4359">
        <v>1.9091962575912476</v>
      </c>
      <c r="H4359">
        <v>9.3569913879036903E-3</v>
      </c>
      <c r="I4359">
        <v>92.322341424818475</v>
      </c>
      <c r="J4359" s="6" t="s">
        <v>80</v>
      </c>
    </row>
    <row r="4360" spans="1:10" x14ac:dyDescent="0.25">
      <c r="A4360" s="5" t="str">
        <f t="shared" si="68"/>
        <v/>
      </c>
      <c r="B4360" t="s">
        <v>93</v>
      </c>
      <c r="C4360" t="s">
        <v>105</v>
      </c>
      <c r="D4360" s="8" t="s">
        <v>59</v>
      </c>
      <c r="E4360">
        <v>15</v>
      </c>
      <c r="F4360">
        <v>2.1643893718719482</v>
      </c>
      <c r="G4360">
        <v>2.1642324924468994</v>
      </c>
      <c r="H4360">
        <v>9.7897443920373917E-3</v>
      </c>
      <c r="I4360">
        <v>92.676249567365616</v>
      </c>
      <c r="J4360" s="6" t="s">
        <v>80</v>
      </c>
    </row>
    <row r="4361" spans="1:10" x14ac:dyDescent="0.25">
      <c r="A4361" s="5" t="str">
        <f t="shared" si="68"/>
        <v/>
      </c>
      <c r="B4361" t="s">
        <v>93</v>
      </c>
      <c r="C4361" t="s">
        <v>105</v>
      </c>
      <c r="D4361" s="8" t="s">
        <v>59</v>
      </c>
      <c r="E4361">
        <v>16</v>
      </c>
      <c r="F4361">
        <v>2.4261481761932373</v>
      </c>
      <c r="G4361">
        <v>2.3953931331634521</v>
      </c>
      <c r="H4361">
        <v>9.8667992278933525E-3</v>
      </c>
      <c r="I4361">
        <v>92.390448904862268</v>
      </c>
      <c r="J4361" s="6" t="s">
        <v>80</v>
      </c>
    </row>
    <row r="4362" spans="1:10" x14ac:dyDescent="0.25">
      <c r="A4362" s="5" t="str">
        <f t="shared" si="68"/>
        <v/>
      </c>
      <c r="B4362" t="s">
        <v>93</v>
      </c>
      <c r="C4362" t="s">
        <v>105</v>
      </c>
      <c r="D4362" s="8" t="s">
        <v>59</v>
      </c>
      <c r="E4362">
        <v>17</v>
      </c>
      <c r="F4362">
        <v>2.6191091537475586</v>
      </c>
      <c r="G4362">
        <v>2.5264236927032471</v>
      </c>
      <c r="H4362">
        <v>9.8405098542571068E-3</v>
      </c>
      <c r="I4362">
        <v>91.047073713388485</v>
      </c>
      <c r="J4362" s="6" t="s">
        <v>80</v>
      </c>
    </row>
    <row r="4363" spans="1:10" x14ac:dyDescent="0.25">
      <c r="A4363" s="5" t="str">
        <f t="shared" si="68"/>
        <v/>
      </c>
      <c r="B4363" t="s">
        <v>93</v>
      </c>
      <c r="C4363" t="s">
        <v>105</v>
      </c>
      <c r="D4363" s="8" t="s">
        <v>59</v>
      </c>
      <c r="E4363">
        <v>18</v>
      </c>
      <c r="F4363">
        <v>2.6891555786132813</v>
      </c>
      <c r="G4363">
        <v>1.711225152015686</v>
      </c>
      <c r="H4363">
        <v>1.0042799636721611E-2</v>
      </c>
      <c r="I4363">
        <v>89.743919513564776</v>
      </c>
      <c r="J4363" s="6" t="s">
        <v>80</v>
      </c>
    </row>
    <row r="4364" spans="1:10" x14ac:dyDescent="0.25">
      <c r="A4364" s="5" t="str">
        <f t="shared" si="68"/>
        <v/>
      </c>
      <c r="B4364" t="s">
        <v>93</v>
      </c>
      <c r="C4364" t="s">
        <v>105</v>
      </c>
      <c r="D4364" s="8" t="s">
        <v>59</v>
      </c>
      <c r="E4364">
        <v>19</v>
      </c>
      <c r="F4364">
        <v>2.5589339733123779</v>
      </c>
      <c r="G4364">
        <v>2.1077060699462891</v>
      </c>
      <c r="H4364">
        <v>9.7954971715807915E-3</v>
      </c>
      <c r="I4364">
        <v>86.858597913631272</v>
      </c>
      <c r="J4364" s="6" t="s">
        <v>80</v>
      </c>
    </row>
    <row r="4365" spans="1:10" x14ac:dyDescent="0.25">
      <c r="A4365" s="5" t="str">
        <f t="shared" si="68"/>
        <v/>
      </c>
      <c r="B4365" t="s">
        <v>93</v>
      </c>
      <c r="C4365" t="s">
        <v>105</v>
      </c>
      <c r="D4365" s="8" t="s">
        <v>59</v>
      </c>
      <c r="E4365">
        <v>20</v>
      </c>
      <c r="F4365">
        <v>2.4120917320251465</v>
      </c>
      <c r="G4365">
        <v>2.0933120250701904</v>
      </c>
      <c r="H4365">
        <v>9.3583138659596443E-3</v>
      </c>
      <c r="I4365">
        <v>82.861571167249522</v>
      </c>
      <c r="J4365" s="6" t="s">
        <v>80</v>
      </c>
    </row>
    <row r="4366" spans="1:10" x14ac:dyDescent="0.25">
      <c r="A4366" s="5" t="str">
        <f t="shared" si="68"/>
        <v/>
      </c>
      <c r="B4366" t="s">
        <v>93</v>
      </c>
      <c r="C4366" t="s">
        <v>105</v>
      </c>
      <c r="D4366" s="8" t="s">
        <v>59</v>
      </c>
      <c r="E4366">
        <v>21</v>
      </c>
      <c r="F4366">
        <v>2.333327054977417</v>
      </c>
      <c r="G4366">
        <v>2.0939733982086182</v>
      </c>
      <c r="H4366">
        <v>8.9799528941512108E-3</v>
      </c>
      <c r="I4366">
        <v>80.607834083178588</v>
      </c>
      <c r="J4366" s="6" t="s">
        <v>80</v>
      </c>
    </row>
    <row r="4367" spans="1:10" x14ac:dyDescent="0.25">
      <c r="A4367" s="5" t="str">
        <f t="shared" si="68"/>
        <v/>
      </c>
      <c r="B4367" t="s">
        <v>93</v>
      </c>
      <c r="C4367" t="s">
        <v>105</v>
      </c>
      <c r="D4367" s="8" t="s">
        <v>59</v>
      </c>
      <c r="E4367">
        <v>22</v>
      </c>
      <c r="F4367">
        <v>2.1491420269012451</v>
      </c>
      <c r="G4367">
        <v>2.6200153827667236</v>
      </c>
      <c r="H4367">
        <v>8.7373023852705956E-3</v>
      </c>
      <c r="I4367">
        <v>79.339799278144227</v>
      </c>
      <c r="J4367" s="6" t="s">
        <v>80</v>
      </c>
    </row>
    <row r="4368" spans="1:10" x14ac:dyDescent="0.25">
      <c r="A4368" s="5" t="str">
        <f t="shared" si="68"/>
        <v/>
      </c>
      <c r="B4368" t="s">
        <v>93</v>
      </c>
      <c r="C4368" t="s">
        <v>105</v>
      </c>
      <c r="D4368" s="8" t="s">
        <v>59</v>
      </c>
      <c r="E4368">
        <v>23</v>
      </c>
      <c r="F4368">
        <v>1.8781871795654297</v>
      </c>
      <c r="G4368">
        <v>2.0434494018554688</v>
      </c>
      <c r="H4368">
        <v>8.1983758136630058E-3</v>
      </c>
      <c r="I4368">
        <v>78.443849063159703</v>
      </c>
      <c r="J4368" s="6" t="s">
        <v>80</v>
      </c>
    </row>
    <row r="4369" spans="1:10" x14ac:dyDescent="0.25">
      <c r="A4369" s="5" t="str">
        <f t="shared" si="68"/>
        <v/>
      </c>
      <c r="B4369" t="s">
        <v>93</v>
      </c>
      <c r="C4369" t="s">
        <v>105</v>
      </c>
      <c r="D4369" s="8" t="s">
        <v>59</v>
      </c>
      <c r="E4369">
        <v>24</v>
      </c>
      <c r="F4369">
        <v>1.5328235626220703</v>
      </c>
      <c r="G4369">
        <v>1.6349614858627319</v>
      </c>
      <c r="H4369">
        <v>7.7171586453914642E-3</v>
      </c>
      <c r="I4369">
        <v>77.198879715185754</v>
      </c>
      <c r="J4369" s="6" t="s">
        <v>80</v>
      </c>
    </row>
    <row r="4370" spans="1:10" x14ac:dyDescent="0.25">
      <c r="A4370" s="5" t="str">
        <f t="shared" si="68"/>
        <v/>
      </c>
      <c r="B4370" t="s">
        <v>93</v>
      </c>
      <c r="C4370" t="s">
        <v>105</v>
      </c>
      <c r="D4370" s="8" t="s">
        <v>55</v>
      </c>
      <c r="E4370">
        <v>1</v>
      </c>
      <c r="F4370">
        <v>0.82083475589752197</v>
      </c>
      <c r="G4370">
        <v>0.7635834813117981</v>
      </c>
      <c r="H4370">
        <v>4.0784150362014771E-2</v>
      </c>
      <c r="I4370">
        <v>60.635939226519696</v>
      </c>
      <c r="J4370" s="6" t="s">
        <v>80</v>
      </c>
    </row>
    <row r="4371" spans="1:10" x14ac:dyDescent="0.25">
      <c r="A4371" s="5" t="str">
        <f t="shared" si="68"/>
        <v/>
      </c>
      <c r="B4371" t="s">
        <v>93</v>
      </c>
      <c r="C4371" t="s">
        <v>105</v>
      </c>
      <c r="D4371" s="8" t="s">
        <v>55</v>
      </c>
      <c r="E4371">
        <v>2</v>
      </c>
      <c r="F4371">
        <v>0.71206784248352051</v>
      </c>
      <c r="G4371">
        <v>0.69145470857620239</v>
      </c>
      <c r="H4371">
        <v>3.6894936114549637E-2</v>
      </c>
      <c r="I4371">
        <v>60.151505524861641</v>
      </c>
      <c r="J4371" s="6" t="s">
        <v>80</v>
      </c>
    </row>
    <row r="4372" spans="1:10" x14ac:dyDescent="0.25">
      <c r="A4372" s="5" t="str">
        <f t="shared" si="68"/>
        <v/>
      </c>
      <c r="B4372" t="s">
        <v>93</v>
      </c>
      <c r="C4372" t="s">
        <v>105</v>
      </c>
      <c r="D4372" s="8" t="s">
        <v>55</v>
      </c>
      <c r="E4372">
        <v>3</v>
      </c>
      <c r="F4372">
        <v>0.64740526676177979</v>
      </c>
      <c r="G4372">
        <v>0.6232677698135376</v>
      </c>
      <c r="H4372">
        <v>3.1445305794477463E-2</v>
      </c>
      <c r="I4372">
        <v>59.285511049723205</v>
      </c>
      <c r="J4372" s="6" t="s">
        <v>80</v>
      </c>
    </row>
    <row r="4373" spans="1:10" x14ac:dyDescent="0.25">
      <c r="A4373" s="5" t="str">
        <f t="shared" si="68"/>
        <v/>
      </c>
      <c r="B4373" t="s">
        <v>93</v>
      </c>
      <c r="C4373" t="s">
        <v>105</v>
      </c>
      <c r="D4373" s="8" t="s">
        <v>55</v>
      </c>
      <c r="E4373">
        <v>4</v>
      </c>
      <c r="F4373">
        <v>0.58423507213592529</v>
      </c>
      <c r="G4373">
        <v>0.56455594301223755</v>
      </c>
      <c r="H4373">
        <v>2.8205947950482368E-2</v>
      </c>
      <c r="I4373">
        <v>58.723080110497811</v>
      </c>
      <c r="J4373" s="6" t="s">
        <v>80</v>
      </c>
    </row>
    <row r="4374" spans="1:10" x14ac:dyDescent="0.25">
      <c r="A4374" s="5" t="str">
        <f t="shared" si="68"/>
        <v/>
      </c>
      <c r="B4374" t="s">
        <v>93</v>
      </c>
      <c r="C4374" t="s">
        <v>105</v>
      </c>
      <c r="D4374" s="8" t="s">
        <v>55</v>
      </c>
      <c r="E4374">
        <v>5</v>
      </c>
      <c r="F4374">
        <v>0.56223326921463013</v>
      </c>
      <c r="G4374">
        <v>0.54616254568099976</v>
      </c>
      <c r="H4374">
        <v>2.4795567616820335E-2</v>
      </c>
      <c r="I4374">
        <v>58.143687845303766</v>
      </c>
      <c r="J4374" s="6" t="s">
        <v>80</v>
      </c>
    </row>
    <row r="4375" spans="1:10" x14ac:dyDescent="0.25">
      <c r="A4375" s="5" t="str">
        <f t="shared" si="68"/>
        <v/>
      </c>
      <c r="B4375" t="s">
        <v>93</v>
      </c>
      <c r="C4375" t="s">
        <v>105</v>
      </c>
      <c r="D4375" s="8" t="s">
        <v>55</v>
      </c>
      <c r="E4375">
        <v>6</v>
      </c>
      <c r="F4375">
        <v>0.56942266225814819</v>
      </c>
      <c r="G4375">
        <v>0.55041223764419556</v>
      </c>
      <c r="H4375">
        <v>1.8842862918972969E-2</v>
      </c>
      <c r="I4375">
        <v>57.638190607734501</v>
      </c>
      <c r="J4375" s="6" t="s">
        <v>80</v>
      </c>
    </row>
    <row r="4376" spans="1:10" x14ac:dyDescent="0.25">
      <c r="A4376" s="5" t="str">
        <f t="shared" si="68"/>
        <v/>
      </c>
      <c r="B4376" t="s">
        <v>93</v>
      </c>
      <c r="C4376" t="s">
        <v>105</v>
      </c>
      <c r="D4376" s="8" t="s">
        <v>55</v>
      </c>
      <c r="E4376">
        <v>7</v>
      </c>
      <c r="F4376">
        <v>0.64917153120040894</v>
      </c>
      <c r="G4376">
        <v>0.62239342927932739</v>
      </c>
      <c r="H4376">
        <v>2.0369812846183777E-2</v>
      </c>
      <c r="I4376">
        <v>57.423715469613455</v>
      </c>
      <c r="J4376" s="6" t="s">
        <v>80</v>
      </c>
    </row>
    <row r="4377" spans="1:10" x14ac:dyDescent="0.25">
      <c r="A4377" s="5" t="str">
        <f t="shared" si="68"/>
        <v/>
      </c>
      <c r="B4377" t="s">
        <v>93</v>
      </c>
      <c r="C4377" t="s">
        <v>105</v>
      </c>
      <c r="D4377" s="8" t="s">
        <v>55</v>
      </c>
      <c r="E4377">
        <v>8</v>
      </c>
      <c r="F4377">
        <v>0.71290868520736694</v>
      </c>
      <c r="G4377">
        <v>0.68849039077758789</v>
      </c>
      <c r="H4377">
        <v>2.251552976667881E-2</v>
      </c>
      <c r="I4377">
        <v>60.187071823204654</v>
      </c>
      <c r="J4377" s="6" t="s">
        <v>80</v>
      </c>
    </row>
    <row r="4378" spans="1:10" x14ac:dyDescent="0.25">
      <c r="A4378" s="5" t="str">
        <f t="shared" si="68"/>
        <v/>
      </c>
      <c r="B4378" t="s">
        <v>93</v>
      </c>
      <c r="C4378" t="s">
        <v>105</v>
      </c>
      <c r="D4378" s="8" t="s">
        <v>55</v>
      </c>
      <c r="E4378">
        <v>9</v>
      </c>
      <c r="F4378">
        <v>0.71200472116470337</v>
      </c>
      <c r="G4378">
        <v>0.67532956600189209</v>
      </c>
      <c r="H4378">
        <v>2.3630574345588684E-2</v>
      </c>
      <c r="I4378">
        <v>66.897361878453239</v>
      </c>
      <c r="J4378" s="6" t="s">
        <v>80</v>
      </c>
    </row>
    <row r="4379" spans="1:10" x14ac:dyDescent="0.25">
      <c r="A4379" s="5" t="str">
        <f t="shared" si="68"/>
        <v/>
      </c>
      <c r="B4379" t="s">
        <v>93</v>
      </c>
      <c r="C4379" t="s">
        <v>105</v>
      </c>
      <c r="D4379" s="8" t="s">
        <v>55</v>
      </c>
      <c r="E4379">
        <v>10</v>
      </c>
      <c r="F4379">
        <v>0.70897793769836426</v>
      </c>
      <c r="G4379">
        <v>0.73456639051437378</v>
      </c>
      <c r="H4379">
        <v>2.6151504367589951E-2</v>
      </c>
      <c r="I4379">
        <v>73.309005524862812</v>
      </c>
      <c r="J4379" s="6" t="s">
        <v>80</v>
      </c>
    </row>
    <row r="4380" spans="1:10" x14ac:dyDescent="0.25">
      <c r="A4380" s="5" t="str">
        <f t="shared" si="68"/>
        <v/>
      </c>
      <c r="B4380" t="s">
        <v>93</v>
      </c>
      <c r="C4380" t="s">
        <v>105</v>
      </c>
      <c r="D4380" s="8" t="s">
        <v>55</v>
      </c>
      <c r="E4380">
        <v>11</v>
      </c>
      <c r="F4380">
        <v>0.79188644886016846</v>
      </c>
      <c r="G4380">
        <v>0.744071364402771</v>
      </c>
      <c r="H4380">
        <v>2.9064759612083435E-2</v>
      </c>
      <c r="I4380">
        <v>76.942375690607989</v>
      </c>
      <c r="J4380" s="6" t="s">
        <v>80</v>
      </c>
    </row>
    <row r="4381" spans="1:10" x14ac:dyDescent="0.25">
      <c r="A4381" s="5" t="str">
        <f t="shared" si="68"/>
        <v/>
      </c>
      <c r="B4381" t="s">
        <v>93</v>
      </c>
      <c r="C4381" t="s">
        <v>105</v>
      </c>
      <c r="D4381" s="8" t="s">
        <v>55</v>
      </c>
      <c r="E4381">
        <v>12</v>
      </c>
      <c r="F4381">
        <v>0.87127089500427246</v>
      </c>
      <c r="G4381">
        <v>0.82693129777908325</v>
      </c>
      <c r="H4381">
        <v>3.5290475934743881E-2</v>
      </c>
      <c r="I4381">
        <v>77.761187845304718</v>
      </c>
      <c r="J4381" s="6" t="s">
        <v>80</v>
      </c>
    </row>
    <row r="4382" spans="1:10" x14ac:dyDescent="0.25">
      <c r="A4382" s="5" t="str">
        <f t="shared" si="68"/>
        <v/>
      </c>
      <c r="B4382" t="s">
        <v>93</v>
      </c>
      <c r="C4382" t="s">
        <v>105</v>
      </c>
      <c r="D4382" s="8" t="s">
        <v>55</v>
      </c>
      <c r="E4382">
        <v>13</v>
      </c>
      <c r="F4382">
        <v>1.0298497676849365</v>
      </c>
      <c r="G4382">
        <v>0.957466721534729</v>
      </c>
      <c r="H4382">
        <v>4.341878741979599E-2</v>
      </c>
      <c r="I4382">
        <v>79.166988950276661</v>
      </c>
      <c r="J4382" s="6" t="s">
        <v>80</v>
      </c>
    </row>
    <row r="4383" spans="1:10" x14ac:dyDescent="0.25">
      <c r="A4383" s="5" t="str">
        <f t="shared" si="68"/>
        <v/>
      </c>
      <c r="B4383" t="s">
        <v>93</v>
      </c>
      <c r="C4383" t="s">
        <v>105</v>
      </c>
      <c r="D4383" s="8" t="s">
        <v>55</v>
      </c>
      <c r="E4383">
        <v>14</v>
      </c>
      <c r="F4383">
        <v>1.1903179883956909</v>
      </c>
      <c r="G4383">
        <v>1.1437534093856812</v>
      </c>
      <c r="H4383">
        <v>4.8773057758808136E-2</v>
      </c>
      <c r="I4383">
        <v>79.825414364640594</v>
      </c>
      <c r="J4383" s="6" t="s">
        <v>80</v>
      </c>
    </row>
    <row r="4384" spans="1:10" x14ac:dyDescent="0.25">
      <c r="A4384" s="5" t="str">
        <f t="shared" si="68"/>
        <v/>
      </c>
      <c r="B4384" t="s">
        <v>93</v>
      </c>
      <c r="C4384" t="s">
        <v>105</v>
      </c>
      <c r="D4384" s="8" t="s">
        <v>55</v>
      </c>
      <c r="E4384">
        <v>15</v>
      </c>
      <c r="F4384">
        <v>1.3951666355133057</v>
      </c>
      <c r="G4384">
        <v>1.3043653964996338</v>
      </c>
      <c r="H4384">
        <v>5.5474560707807541E-2</v>
      </c>
      <c r="I4384">
        <v>79.687430939225877</v>
      </c>
      <c r="J4384" s="6" t="s">
        <v>80</v>
      </c>
    </row>
    <row r="4385" spans="1:10" x14ac:dyDescent="0.25">
      <c r="A4385" s="5" t="str">
        <f t="shared" si="68"/>
        <v/>
      </c>
      <c r="B4385" t="s">
        <v>93</v>
      </c>
      <c r="C4385" t="s">
        <v>105</v>
      </c>
      <c r="D4385" s="8" t="s">
        <v>55</v>
      </c>
      <c r="E4385">
        <v>16</v>
      </c>
      <c r="F4385">
        <v>1.5675225257873535</v>
      </c>
      <c r="G4385">
        <v>1.5175727605819702</v>
      </c>
      <c r="H4385">
        <v>5.7756062597036362E-2</v>
      </c>
      <c r="I4385">
        <v>79.523784530386834</v>
      </c>
      <c r="J4385" s="6" t="s">
        <v>80</v>
      </c>
    </row>
    <row r="4386" spans="1:10" x14ac:dyDescent="0.25">
      <c r="A4386" s="5" t="str">
        <f t="shared" si="68"/>
        <v/>
      </c>
      <c r="B4386" t="s">
        <v>93</v>
      </c>
      <c r="C4386" t="s">
        <v>105</v>
      </c>
      <c r="D4386" s="8" t="s">
        <v>55</v>
      </c>
      <c r="E4386">
        <v>17</v>
      </c>
      <c r="F4386">
        <v>1.7273514270782471</v>
      </c>
      <c r="G4386">
        <v>1.6625981330871582</v>
      </c>
      <c r="H4386">
        <v>5.94954714179039E-2</v>
      </c>
      <c r="I4386">
        <v>78.539917127071661</v>
      </c>
      <c r="J4386" s="6" t="s">
        <v>80</v>
      </c>
    </row>
    <row r="4387" spans="1:10" x14ac:dyDescent="0.25">
      <c r="A4387" s="5" t="str">
        <f t="shared" si="68"/>
        <v/>
      </c>
      <c r="B4387" t="s">
        <v>93</v>
      </c>
      <c r="C4387" t="s">
        <v>105</v>
      </c>
      <c r="D4387" s="8" t="s">
        <v>55</v>
      </c>
      <c r="E4387">
        <v>18</v>
      </c>
      <c r="F4387">
        <v>1.8231781721115112</v>
      </c>
      <c r="G4387">
        <v>1.6868655681610107</v>
      </c>
      <c r="H4387">
        <v>5.9575565159320831E-2</v>
      </c>
      <c r="I4387">
        <v>77.194337016574579</v>
      </c>
      <c r="J4387" s="6" t="s">
        <v>80</v>
      </c>
    </row>
    <row r="4388" spans="1:10" x14ac:dyDescent="0.25">
      <c r="A4388" s="5" t="str">
        <f t="shared" si="68"/>
        <v/>
      </c>
      <c r="B4388" t="s">
        <v>93</v>
      </c>
      <c r="C4388" t="s">
        <v>105</v>
      </c>
      <c r="D4388" s="8" t="s">
        <v>55</v>
      </c>
      <c r="E4388">
        <v>19</v>
      </c>
      <c r="F4388">
        <v>1.7393680810928345</v>
      </c>
      <c r="G4388">
        <v>1.1549056768417358</v>
      </c>
      <c r="H4388">
        <v>6.1428368091583252E-2</v>
      </c>
      <c r="I4388">
        <v>73.785138121546609</v>
      </c>
      <c r="J4388" s="6" t="s">
        <v>80</v>
      </c>
    </row>
    <row r="4389" spans="1:10" x14ac:dyDescent="0.25">
      <c r="A4389" s="5" t="str">
        <f t="shared" si="68"/>
        <v/>
      </c>
      <c r="B4389" t="s">
        <v>93</v>
      </c>
      <c r="C4389" t="s">
        <v>105</v>
      </c>
      <c r="D4389" s="8" t="s">
        <v>55</v>
      </c>
      <c r="E4389">
        <v>20</v>
      </c>
      <c r="F4389">
        <v>1.6340416669845581</v>
      </c>
      <c r="G4389">
        <v>1.9012203216552734</v>
      </c>
      <c r="H4389">
        <v>5.5788792669773102E-2</v>
      </c>
      <c r="I4389">
        <v>70.165000000000191</v>
      </c>
      <c r="J4389" s="6" t="s">
        <v>80</v>
      </c>
    </row>
    <row r="4390" spans="1:10" x14ac:dyDescent="0.25">
      <c r="A4390" s="5" t="str">
        <f t="shared" si="68"/>
        <v/>
      </c>
      <c r="B4390" t="s">
        <v>93</v>
      </c>
      <c r="C4390" t="s">
        <v>105</v>
      </c>
      <c r="D4390" s="8" t="s">
        <v>55</v>
      </c>
      <c r="E4390">
        <v>21</v>
      </c>
      <c r="F4390">
        <v>1.5656862258911133</v>
      </c>
      <c r="G4390">
        <v>1.6519179344177246</v>
      </c>
      <c r="H4390">
        <v>5.2694767713546753E-2</v>
      </c>
      <c r="I4390">
        <v>66.76276243093848</v>
      </c>
      <c r="J4390" s="6" t="s">
        <v>80</v>
      </c>
    </row>
    <row r="4391" spans="1:10" x14ac:dyDescent="0.25">
      <c r="A4391" s="5" t="str">
        <f t="shared" si="68"/>
        <v/>
      </c>
      <c r="B4391" t="s">
        <v>93</v>
      </c>
      <c r="C4391" t="s">
        <v>105</v>
      </c>
      <c r="D4391" s="8" t="s">
        <v>55</v>
      </c>
      <c r="E4391">
        <v>22</v>
      </c>
      <c r="F4391">
        <v>1.3909602165222168</v>
      </c>
      <c r="G4391">
        <v>1.5064990520477295</v>
      </c>
      <c r="H4391">
        <v>4.8990819603204727E-2</v>
      </c>
      <c r="I4391">
        <v>65.178812154696104</v>
      </c>
      <c r="J4391" s="6" t="s">
        <v>80</v>
      </c>
    </row>
    <row r="4392" spans="1:10" x14ac:dyDescent="0.25">
      <c r="A4392" s="5" t="str">
        <f t="shared" si="68"/>
        <v/>
      </c>
      <c r="B4392" t="s">
        <v>93</v>
      </c>
      <c r="C4392" t="s">
        <v>105</v>
      </c>
      <c r="D4392" s="8" t="s">
        <v>55</v>
      </c>
      <c r="E4392">
        <v>23</v>
      </c>
      <c r="F4392">
        <v>1.2435036897659302</v>
      </c>
      <c r="G4392">
        <v>1.2652125358581543</v>
      </c>
      <c r="H4392">
        <v>4.6158578246831894E-2</v>
      </c>
      <c r="I4392">
        <v>63.923093922652235</v>
      </c>
      <c r="J4392" s="6" t="s">
        <v>80</v>
      </c>
    </row>
    <row r="4393" spans="1:10" x14ac:dyDescent="0.25">
      <c r="A4393" s="5" t="str">
        <f t="shared" si="68"/>
        <v/>
      </c>
      <c r="B4393" t="s">
        <v>93</v>
      </c>
      <c r="C4393" t="s">
        <v>105</v>
      </c>
      <c r="D4393" s="8" t="s">
        <v>55</v>
      </c>
      <c r="E4393">
        <v>24</v>
      </c>
      <c r="F4393">
        <v>1.022761344909668</v>
      </c>
      <c r="G4393">
        <v>1.0258475542068481</v>
      </c>
      <c r="H4393">
        <v>4.6128809452056885E-2</v>
      </c>
      <c r="I4393">
        <v>63.628991712708057</v>
      </c>
      <c r="J4393" s="6" t="s">
        <v>80</v>
      </c>
    </row>
    <row r="4394" spans="1:10" x14ac:dyDescent="0.25">
      <c r="A4394" s="5" t="str">
        <f t="shared" si="68"/>
        <v/>
      </c>
      <c r="B4394" t="s">
        <v>93</v>
      </c>
      <c r="C4394" t="s">
        <v>105</v>
      </c>
      <c r="D4394" s="8" t="s">
        <v>56</v>
      </c>
      <c r="E4394">
        <v>1</v>
      </c>
      <c r="F4394">
        <v>0.9225771427154541</v>
      </c>
      <c r="G4394">
        <v>0.94428783655166626</v>
      </c>
      <c r="H4394">
        <v>6.0638538561761379E-3</v>
      </c>
      <c r="I4394">
        <v>71.421254162062795</v>
      </c>
      <c r="J4394" s="6" t="s">
        <v>80</v>
      </c>
    </row>
    <row r="4395" spans="1:10" x14ac:dyDescent="0.25">
      <c r="A4395" s="5" t="str">
        <f t="shared" si="68"/>
        <v/>
      </c>
      <c r="B4395" t="s">
        <v>93</v>
      </c>
      <c r="C4395" t="s">
        <v>105</v>
      </c>
      <c r="D4395" s="8" t="s">
        <v>56</v>
      </c>
      <c r="E4395">
        <v>2</v>
      </c>
      <c r="F4395">
        <v>0.78022909164428711</v>
      </c>
      <c r="G4395">
        <v>0.79665923118591309</v>
      </c>
      <c r="H4395">
        <v>5.4602455347776413E-3</v>
      </c>
      <c r="I4395">
        <v>70.506907386876719</v>
      </c>
      <c r="J4395" s="6" t="s">
        <v>80</v>
      </c>
    </row>
    <row r="4396" spans="1:10" x14ac:dyDescent="0.25">
      <c r="A4396" s="5" t="str">
        <f t="shared" si="68"/>
        <v/>
      </c>
      <c r="B4396" t="s">
        <v>93</v>
      </c>
      <c r="C4396" t="s">
        <v>105</v>
      </c>
      <c r="D4396" s="8" t="s">
        <v>56</v>
      </c>
      <c r="E4396">
        <v>3</v>
      </c>
      <c r="F4396">
        <v>0.68693923950195313</v>
      </c>
      <c r="G4396">
        <v>0.69552814960479736</v>
      </c>
      <c r="H4396">
        <v>4.7876350581645966E-3</v>
      </c>
      <c r="I4396">
        <v>69.588328523893082</v>
      </c>
      <c r="J4396" s="6" t="s">
        <v>80</v>
      </c>
    </row>
    <row r="4397" spans="1:10" x14ac:dyDescent="0.25">
      <c r="A4397" s="5" t="str">
        <f t="shared" si="68"/>
        <v/>
      </c>
      <c r="B4397" t="s">
        <v>93</v>
      </c>
      <c r="C4397" t="s">
        <v>105</v>
      </c>
      <c r="D4397" s="8" t="s">
        <v>56</v>
      </c>
      <c r="E4397">
        <v>4</v>
      </c>
      <c r="F4397">
        <v>0.6186976432800293</v>
      </c>
      <c r="G4397">
        <v>0.62338089942932129</v>
      </c>
      <c r="H4397">
        <v>4.2247669771313667E-3</v>
      </c>
      <c r="I4397">
        <v>68.652157602653304</v>
      </c>
      <c r="J4397" s="6" t="s">
        <v>80</v>
      </c>
    </row>
    <row r="4398" spans="1:10" x14ac:dyDescent="0.25">
      <c r="A4398" s="5" t="str">
        <f t="shared" si="68"/>
        <v/>
      </c>
      <c r="B4398" t="s">
        <v>93</v>
      </c>
      <c r="C4398" t="s">
        <v>105</v>
      </c>
      <c r="D4398" s="8" t="s">
        <v>56</v>
      </c>
      <c r="E4398">
        <v>5</v>
      </c>
      <c r="F4398">
        <v>0.57799196243286133</v>
      </c>
      <c r="G4398">
        <v>0.57903033494949341</v>
      </c>
      <c r="H4398">
        <v>3.7063115742057562E-3</v>
      </c>
      <c r="I4398">
        <v>67.730161302239424</v>
      </c>
      <c r="J4398" s="6" t="s">
        <v>80</v>
      </c>
    </row>
    <row r="4399" spans="1:10" x14ac:dyDescent="0.25">
      <c r="A4399" s="5" t="str">
        <f t="shared" si="68"/>
        <v/>
      </c>
      <c r="B4399" t="s">
        <v>93</v>
      </c>
      <c r="C4399" t="s">
        <v>105</v>
      </c>
      <c r="D4399" s="8" t="s">
        <v>56</v>
      </c>
      <c r="E4399">
        <v>6</v>
      </c>
      <c r="F4399">
        <v>0.57183986902236938</v>
      </c>
      <c r="G4399">
        <v>0.5721854567527771</v>
      </c>
      <c r="H4399">
        <v>3.2579617109149694E-3</v>
      </c>
      <c r="I4399">
        <v>67.068512516964731</v>
      </c>
      <c r="J4399" s="6" t="s">
        <v>80</v>
      </c>
    </row>
    <row r="4400" spans="1:10" x14ac:dyDescent="0.25">
      <c r="A4400" s="5" t="str">
        <f t="shared" si="68"/>
        <v/>
      </c>
      <c r="B4400" t="s">
        <v>93</v>
      </c>
      <c r="C4400" t="s">
        <v>105</v>
      </c>
      <c r="D4400" s="8" t="s">
        <v>56</v>
      </c>
      <c r="E4400">
        <v>7</v>
      </c>
      <c r="F4400">
        <v>0.62730699777603149</v>
      </c>
      <c r="G4400">
        <v>0.62205767631530762</v>
      </c>
      <c r="H4400">
        <v>3.1078262254595757E-3</v>
      </c>
      <c r="I4400">
        <v>66.840234554163274</v>
      </c>
      <c r="J4400" s="6" t="s">
        <v>80</v>
      </c>
    </row>
    <row r="4401" spans="1:10" x14ac:dyDescent="0.25">
      <c r="A4401" s="5" t="str">
        <f t="shared" si="68"/>
        <v/>
      </c>
      <c r="B4401" t="s">
        <v>93</v>
      </c>
      <c r="C4401" t="s">
        <v>105</v>
      </c>
      <c r="D4401" s="8" t="s">
        <v>56</v>
      </c>
      <c r="E4401">
        <v>8</v>
      </c>
      <c r="F4401">
        <v>0.66088157892227173</v>
      </c>
      <c r="G4401">
        <v>0.65787756443023682</v>
      </c>
      <c r="H4401">
        <v>3.1899926252663136E-3</v>
      </c>
      <c r="I4401">
        <v>69.432014058431065</v>
      </c>
      <c r="J4401" s="6" t="s">
        <v>80</v>
      </c>
    </row>
    <row r="4402" spans="1:10" x14ac:dyDescent="0.25">
      <c r="A4402" s="5" t="str">
        <f t="shared" si="68"/>
        <v/>
      </c>
      <c r="B4402" t="s">
        <v>93</v>
      </c>
      <c r="C4402" t="s">
        <v>105</v>
      </c>
      <c r="D4402" s="8" t="s">
        <v>56</v>
      </c>
      <c r="E4402">
        <v>9</v>
      </c>
      <c r="F4402">
        <v>0.67331796884536743</v>
      </c>
      <c r="G4402">
        <v>0.66396141052246094</v>
      </c>
      <c r="H4402">
        <v>3.4332168288528919E-3</v>
      </c>
      <c r="I4402">
        <v>74.258295474180372</v>
      </c>
      <c r="J4402" s="6" t="s">
        <v>80</v>
      </c>
    </row>
    <row r="4403" spans="1:10" x14ac:dyDescent="0.25">
      <c r="A4403" s="5" t="str">
        <f t="shared" si="68"/>
        <v/>
      </c>
      <c r="B4403" t="s">
        <v>93</v>
      </c>
      <c r="C4403" t="s">
        <v>105</v>
      </c>
      <c r="D4403" s="8" t="s">
        <v>56</v>
      </c>
      <c r="E4403">
        <v>10</v>
      </c>
      <c r="F4403">
        <v>0.72575646638870239</v>
      </c>
      <c r="G4403">
        <v>0.71754097938537598</v>
      </c>
      <c r="H4403">
        <v>4.1589983738958836E-3</v>
      </c>
      <c r="I4403">
        <v>80.854108028124287</v>
      </c>
      <c r="J4403" s="6" t="s">
        <v>80</v>
      </c>
    </row>
    <row r="4404" spans="1:10" x14ac:dyDescent="0.25">
      <c r="A4404" s="5" t="str">
        <f t="shared" si="68"/>
        <v/>
      </c>
      <c r="B4404" t="s">
        <v>93</v>
      </c>
      <c r="C4404" t="s">
        <v>105</v>
      </c>
      <c r="D4404" s="8" t="s">
        <v>56</v>
      </c>
      <c r="E4404">
        <v>11</v>
      </c>
      <c r="F4404">
        <v>0.83197414875030518</v>
      </c>
      <c r="G4404">
        <v>0.83502477407455444</v>
      </c>
      <c r="H4404">
        <v>5.0398530438542366E-3</v>
      </c>
      <c r="I4404">
        <v>86.30146405227444</v>
      </c>
      <c r="J4404" s="6" t="s">
        <v>80</v>
      </c>
    </row>
    <row r="4405" spans="1:10" x14ac:dyDescent="0.25">
      <c r="A4405" s="5" t="str">
        <f t="shared" si="68"/>
        <v/>
      </c>
      <c r="B4405" t="s">
        <v>93</v>
      </c>
      <c r="C4405" t="s">
        <v>105</v>
      </c>
      <c r="D4405" s="8" t="s">
        <v>56</v>
      </c>
      <c r="E4405">
        <v>12</v>
      </c>
      <c r="F4405">
        <v>1.0048221349716187</v>
      </c>
      <c r="G4405">
        <v>1.0171979665756226</v>
      </c>
      <c r="H4405">
        <v>6.0103004798293114E-3</v>
      </c>
      <c r="I4405">
        <v>90.103273399892231</v>
      </c>
      <c r="J4405" s="6" t="s">
        <v>80</v>
      </c>
    </row>
    <row r="4406" spans="1:10" x14ac:dyDescent="0.25">
      <c r="A4406" s="5" t="str">
        <f t="shared" si="68"/>
        <v/>
      </c>
      <c r="B4406" t="s">
        <v>93</v>
      </c>
      <c r="C4406" t="s">
        <v>105</v>
      </c>
      <c r="D4406" s="8" t="s">
        <v>56</v>
      </c>
      <c r="E4406">
        <v>13</v>
      </c>
      <c r="F4406">
        <v>1.2679784297943115</v>
      </c>
      <c r="G4406">
        <v>1.2807228565216064</v>
      </c>
      <c r="H4406">
        <v>7.1484902873635292E-3</v>
      </c>
      <c r="I4406">
        <v>91.963734122626079</v>
      </c>
      <c r="J4406" s="6" t="s">
        <v>80</v>
      </c>
    </row>
    <row r="4407" spans="1:10" x14ac:dyDescent="0.25">
      <c r="A4407" s="5" t="str">
        <f t="shared" si="68"/>
        <v/>
      </c>
      <c r="B4407" t="s">
        <v>93</v>
      </c>
      <c r="C4407" t="s">
        <v>105</v>
      </c>
      <c r="D4407" s="8" t="s">
        <v>56</v>
      </c>
      <c r="E4407">
        <v>14</v>
      </c>
      <c r="F4407">
        <v>1.5981146097183228</v>
      </c>
      <c r="G4407">
        <v>1.5901815891265869</v>
      </c>
      <c r="H4407">
        <v>8.1602782011032104E-3</v>
      </c>
      <c r="I4407">
        <v>93.081203600980771</v>
      </c>
      <c r="J4407" s="6" t="s">
        <v>80</v>
      </c>
    </row>
    <row r="4408" spans="1:10" x14ac:dyDescent="0.25">
      <c r="A4408" s="5" t="str">
        <f t="shared" si="68"/>
        <v/>
      </c>
      <c r="B4408" t="s">
        <v>93</v>
      </c>
      <c r="C4408" t="s">
        <v>105</v>
      </c>
      <c r="D4408" s="8" t="s">
        <v>56</v>
      </c>
      <c r="E4408">
        <v>15</v>
      </c>
      <c r="F4408">
        <v>1.8914307355880737</v>
      </c>
      <c r="G4408">
        <v>1.8922700881958008</v>
      </c>
      <c r="H4408">
        <v>8.8734747841954231E-3</v>
      </c>
      <c r="I4408">
        <v>93.816894808193766</v>
      </c>
      <c r="J4408" s="6" t="s">
        <v>80</v>
      </c>
    </row>
    <row r="4409" spans="1:10" x14ac:dyDescent="0.25">
      <c r="A4409" s="5" t="str">
        <f t="shared" si="68"/>
        <v/>
      </c>
      <c r="B4409" t="s">
        <v>93</v>
      </c>
      <c r="C4409" t="s">
        <v>105</v>
      </c>
      <c r="D4409" s="8" t="s">
        <v>56</v>
      </c>
      <c r="E4409">
        <v>16</v>
      </c>
      <c r="F4409">
        <v>2.1858992576599121</v>
      </c>
      <c r="G4409">
        <v>2.2291278839111328</v>
      </c>
      <c r="H4409">
        <v>9.3073276802897453E-3</v>
      </c>
      <c r="I4409">
        <v>93.756226415140532</v>
      </c>
      <c r="J4409" s="6" t="s">
        <v>80</v>
      </c>
    </row>
    <row r="4410" spans="1:10" x14ac:dyDescent="0.25">
      <c r="A4410" s="5" t="str">
        <f t="shared" si="68"/>
        <v/>
      </c>
      <c r="B4410" t="s">
        <v>93</v>
      </c>
      <c r="C4410" t="s">
        <v>105</v>
      </c>
      <c r="D4410" s="8" t="s">
        <v>56</v>
      </c>
      <c r="E4410">
        <v>17</v>
      </c>
      <c r="F4410">
        <v>2.4080464839935303</v>
      </c>
      <c r="G4410">
        <v>2.4017479419708252</v>
      </c>
      <c r="H4410">
        <v>9.3732560053467751E-3</v>
      </c>
      <c r="I4410">
        <v>92.715881119775034</v>
      </c>
      <c r="J4410" s="6" t="s">
        <v>80</v>
      </c>
    </row>
    <row r="4411" spans="1:10" x14ac:dyDescent="0.25">
      <c r="A4411" s="5" t="str">
        <f t="shared" si="68"/>
        <v/>
      </c>
      <c r="B4411" t="s">
        <v>93</v>
      </c>
      <c r="C4411" t="s">
        <v>105</v>
      </c>
      <c r="D4411" s="8" t="s">
        <v>56</v>
      </c>
      <c r="E4411">
        <v>18</v>
      </c>
      <c r="F4411">
        <v>2.4720127582550049</v>
      </c>
      <c r="G4411">
        <v>2.403118371963501</v>
      </c>
      <c r="H4411">
        <v>9.281492792069912E-3</v>
      </c>
      <c r="I4411">
        <v>91.111024787320616</v>
      </c>
      <c r="J4411" s="6" t="s">
        <v>80</v>
      </c>
    </row>
    <row r="4412" spans="1:10" x14ac:dyDescent="0.25">
      <c r="A4412" s="5" t="str">
        <f t="shared" si="68"/>
        <v/>
      </c>
      <c r="B4412" t="s">
        <v>93</v>
      </c>
      <c r="C4412" t="s">
        <v>105</v>
      </c>
      <c r="D4412" s="8" t="s">
        <v>56</v>
      </c>
      <c r="E4412">
        <v>19</v>
      </c>
      <c r="F4412">
        <v>2.3210179805755615</v>
      </c>
      <c r="G4412">
        <v>1.4476487636566162</v>
      </c>
      <c r="H4412">
        <v>9.2740515246987343E-3</v>
      </c>
      <c r="I4412">
        <v>87.807344432082147</v>
      </c>
      <c r="J4412" s="6" t="s">
        <v>80</v>
      </c>
    </row>
    <row r="4413" spans="1:10" x14ac:dyDescent="0.25">
      <c r="A4413" s="5" t="str">
        <f t="shared" si="68"/>
        <v/>
      </c>
      <c r="B4413" t="s">
        <v>93</v>
      </c>
      <c r="C4413" t="s">
        <v>105</v>
      </c>
      <c r="D4413" s="8" t="s">
        <v>56</v>
      </c>
      <c r="E4413">
        <v>20</v>
      </c>
      <c r="F4413">
        <v>2.130864143371582</v>
      </c>
      <c r="G4413">
        <v>1.5850692987442017</v>
      </c>
      <c r="H4413">
        <v>8.8447816669940948E-3</v>
      </c>
      <c r="I4413">
        <v>83.377621408322625</v>
      </c>
      <c r="J4413" s="6" t="s">
        <v>80</v>
      </c>
    </row>
    <row r="4414" spans="1:10" x14ac:dyDescent="0.25">
      <c r="A4414" s="5" t="str">
        <f t="shared" si="68"/>
        <v/>
      </c>
      <c r="B4414" t="s">
        <v>93</v>
      </c>
      <c r="C4414" t="s">
        <v>105</v>
      </c>
      <c r="D4414" s="8" t="s">
        <v>56</v>
      </c>
      <c r="E4414">
        <v>21</v>
      </c>
      <c r="F4414">
        <v>2.0014197826385498</v>
      </c>
      <c r="G4414">
        <v>2.3779623508453369</v>
      </c>
      <c r="H4414">
        <v>8.4689995273947716E-3</v>
      </c>
      <c r="I4414">
        <v>80.49944999379521</v>
      </c>
      <c r="J4414" s="6" t="s">
        <v>80</v>
      </c>
    </row>
    <row r="4415" spans="1:10" x14ac:dyDescent="0.25">
      <c r="A4415" s="5" t="str">
        <f t="shared" si="68"/>
        <v/>
      </c>
      <c r="B4415" t="s">
        <v>93</v>
      </c>
      <c r="C4415" t="s">
        <v>105</v>
      </c>
      <c r="D4415" s="8" t="s">
        <v>56</v>
      </c>
      <c r="E4415">
        <v>22</v>
      </c>
      <c r="F4415">
        <v>1.8274216651916504</v>
      </c>
      <c r="G4415">
        <v>1.9347363710403442</v>
      </c>
      <c r="H4415">
        <v>7.8825559467077255E-3</v>
      </c>
      <c r="I4415">
        <v>78.455353311181312</v>
      </c>
      <c r="J4415" s="6" t="s">
        <v>80</v>
      </c>
    </row>
    <row r="4416" spans="1:10" x14ac:dyDescent="0.25">
      <c r="A4416" s="5" t="str">
        <f t="shared" si="68"/>
        <v/>
      </c>
      <c r="B4416" t="s">
        <v>93</v>
      </c>
      <c r="C4416" t="s">
        <v>105</v>
      </c>
      <c r="D4416" s="8" t="s">
        <v>56</v>
      </c>
      <c r="E4416">
        <v>23</v>
      </c>
      <c r="F4416">
        <v>1.5950696468353271</v>
      </c>
      <c r="G4416">
        <v>1.659066915512085</v>
      </c>
      <c r="H4416">
        <v>7.4911718256771564E-3</v>
      </c>
      <c r="I4416">
        <v>76.78183277839571</v>
      </c>
      <c r="J4416" s="6" t="s">
        <v>80</v>
      </c>
    </row>
    <row r="4417" spans="1:10" x14ac:dyDescent="0.25">
      <c r="A4417" s="5" t="str">
        <f t="shared" si="68"/>
        <v/>
      </c>
      <c r="B4417" t="s">
        <v>93</v>
      </c>
      <c r="C4417" t="s">
        <v>105</v>
      </c>
      <c r="D4417" s="8" t="s">
        <v>56</v>
      </c>
      <c r="E4417">
        <v>24</v>
      </c>
      <c r="F4417">
        <v>1.3357988595962524</v>
      </c>
      <c r="G4417">
        <v>1.3833389282226563</v>
      </c>
      <c r="H4417">
        <v>7.0157032459974289E-3</v>
      </c>
      <c r="I4417">
        <v>75.265856455764634</v>
      </c>
      <c r="J4417" s="6" t="s">
        <v>80</v>
      </c>
    </row>
    <row r="4418" spans="1:10" x14ac:dyDescent="0.25">
      <c r="A4418" s="5" t="str">
        <f t="shared" ref="A4418:A4481" si="69">IF(AND(category = B4418, subcategory=C4418, reportdate = D4418), E4418, "")</f>
        <v/>
      </c>
      <c r="B4418" t="s">
        <v>93</v>
      </c>
      <c r="C4418" t="s">
        <v>105</v>
      </c>
      <c r="D4418" s="8" t="s">
        <v>73</v>
      </c>
      <c r="E4418">
        <v>1</v>
      </c>
      <c r="F4418">
        <v>0.80107444524765015</v>
      </c>
      <c r="G4418">
        <v>0.80024629831314087</v>
      </c>
      <c r="H4418">
        <v>1.6235619783401489E-2</v>
      </c>
      <c r="I4418">
        <v>66.078745471011345</v>
      </c>
      <c r="J4418" s="6" t="s">
        <v>80</v>
      </c>
    </row>
    <row r="4419" spans="1:10" x14ac:dyDescent="0.25">
      <c r="A4419" s="5" t="str">
        <f t="shared" si="69"/>
        <v/>
      </c>
      <c r="B4419" t="s">
        <v>93</v>
      </c>
      <c r="C4419" t="s">
        <v>105</v>
      </c>
      <c r="D4419" s="8" t="s">
        <v>72</v>
      </c>
      <c r="E4419">
        <v>1</v>
      </c>
      <c r="F4419">
        <v>0.768116295337677</v>
      </c>
      <c r="G4419">
        <v>0.77623546123504639</v>
      </c>
      <c r="H4419">
        <v>5.720668938010931E-3</v>
      </c>
      <c r="I4419">
        <v>66.970585574459207</v>
      </c>
      <c r="J4419" s="6" t="s">
        <v>80</v>
      </c>
    </row>
    <row r="4420" spans="1:10" x14ac:dyDescent="0.25">
      <c r="A4420" s="5" t="str">
        <f t="shared" si="69"/>
        <v/>
      </c>
      <c r="B4420" t="s">
        <v>93</v>
      </c>
      <c r="C4420" t="s">
        <v>105</v>
      </c>
      <c r="D4420" s="8" t="s">
        <v>72</v>
      </c>
      <c r="E4420">
        <v>2</v>
      </c>
      <c r="F4420">
        <v>0.65942239761352539</v>
      </c>
      <c r="G4420">
        <v>0.66812705993652344</v>
      </c>
      <c r="H4420">
        <v>4.9913628026843071E-3</v>
      </c>
      <c r="I4420">
        <v>66.183383227798856</v>
      </c>
      <c r="J4420" s="6" t="s">
        <v>80</v>
      </c>
    </row>
    <row r="4421" spans="1:10" x14ac:dyDescent="0.25">
      <c r="A4421" s="5" t="str">
        <f t="shared" si="69"/>
        <v/>
      </c>
      <c r="B4421" t="s">
        <v>93</v>
      </c>
      <c r="C4421" t="s">
        <v>105</v>
      </c>
      <c r="D4421" s="8" t="s">
        <v>73</v>
      </c>
      <c r="E4421">
        <v>2</v>
      </c>
      <c r="F4421">
        <v>0.69130361080169678</v>
      </c>
      <c r="G4421">
        <v>0.70939546823501587</v>
      </c>
      <c r="H4421">
        <v>1.4474974945187569E-2</v>
      </c>
      <c r="I4421">
        <v>64.660063405796436</v>
      </c>
      <c r="J4421" s="6" t="s">
        <v>80</v>
      </c>
    </row>
    <row r="4422" spans="1:10" x14ac:dyDescent="0.25">
      <c r="A4422" s="5" t="str">
        <f t="shared" si="69"/>
        <v/>
      </c>
      <c r="B4422" t="s">
        <v>93</v>
      </c>
      <c r="C4422" t="s">
        <v>105</v>
      </c>
      <c r="D4422" s="8" t="s">
        <v>73</v>
      </c>
      <c r="E4422">
        <v>3</v>
      </c>
      <c r="F4422">
        <v>0.63149368762969971</v>
      </c>
      <c r="G4422">
        <v>0.6481052041053772</v>
      </c>
      <c r="H4422">
        <v>1.3178082183003426E-2</v>
      </c>
      <c r="I4422">
        <v>63.354846014494626</v>
      </c>
      <c r="J4422" s="6" t="s">
        <v>80</v>
      </c>
    </row>
    <row r="4423" spans="1:10" x14ac:dyDescent="0.25">
      <c r="A4423" s="5" t="str">
        <f t="shared" si="69"/>
        <v/>
      </c>
      <c r="B4423" t="s">
        <v>93</v>
      </c>
      <c r="C4423" t="s">
        <v>105</v>
      </c>
      <c r="D4423" s="8" t="s">
        <v>72</v>
      </c>
      <c r="E4423">
        <v>3</v>
      </c>
      <c r="F4423">
        <v>0.58413732051849365</v>
      </c>
      <c r="G4423">
        <v>0.60148745775222778</v>
      </c>
      <c r="H4423">
        <v>4.4367150403559208E-3</v>
      </c>
      <c r="I4423">
        <v>65.482566274627374</v>
      </c>
      <c r="J4423" s="6" t="s">
        <v>80</v>
      </c>
    </row>
    <row r="4424" spans="1:10" x14ac:dyDescent="0.25">
      <c r="A4424" s="5" t="str">
        <f t="shared" si="69"/>
        <v/>
      </c>
      <c r="B4424" t="s">
        <v>93</v>
      </c>
      <c r="C4424" t="s">
        <v>105</v>
      </c>
      <c r="D4424" s="8" t="s">
        <v>72</v>
      </c>
      <c r="E4424">
        <v>4</v>
      </c>
      <c r="F4424">
        <v>0.53991317749023438</v>
      </c>
      <c r="G4424">
        <v>0.55404460430145264</v>
      </c>
      <c r="H4424">
        <v>3.9891828782856464E-3</v>
      </c>
      <c r="I4424">
        <v>64.674271732915727</v>
      </c>
      <c r="J4424" s="6" t="s">
        <v>80</v>
      </c>
    </row>
    <row r="4425" spans="1:10" x14ac:dyDescent="0.25">
      <c r="A4425" s="5" t="str">
        <f t="shared" si="69"/>
        <v/>
      </c>
      <c r="B4425" t="s">
        <v>93</v>
      </c>
      <c r="C4425" t="s">
        <v>105</v>
      </c>
      <c r="D4425" s="8" t="s">
        <v>73</v>
      </c>
      <c r="E4425">
        <v>4</v>
      </c>
      <c r="F4425">
        <v>0.58915889263153076</v>
      </c>
      <c r="G4425">
        <v>0.60505396127700806</v>
      </c>
      <c r="H4425">
        <v>1.1868939734995365E-2</v>
      </c>
      <c r="I4425">
        <v>61.867764945651395</v>
      </c>
      <c r="J4425" s="6" t="s">
        <v>80</v>
      </c>
    </row>
    <row r="4426" spans="1:10" x14ac:dyDescent="0.25">
      <c r="A4426" s="5" t="str">
        <f t="shared" si="69"/>
        <v/>
      </c>
      <c r="B4426" t="s">
        <v>93</v>
      </c>
      <c r="C4426" t="s">
        <v>105</v>
      </c>
      <c r="D4426" s="8" t="s">
        <v>73</v>
      </c>
      <c r="E4426">
        <v>5</v>
      </c>
      <c r="F4426">
        <v>0.55325710773468018</v>
      </c>
      <c r="G4426">
        <v>0.5888289213180542</v>
      </c>
      <c r="H4426">
        <v>1.0560696944594383E-2</v>
      </c>
      <c r="I4426">
        <v>61.103512228259049</v>
      </c>
      <c r="J4426" s="6" t="s">
        <v>80</v>
      </c>
    </row>
    <row r="4427" spans="1:10" x14ac:dyDescent="0.25">
      <c r="A4427" s="5" t="str">
        <f t="shared" si="69"/>
        <v/>
      </c>
      <c r="B4427" t="s">
        <v>93</v>
      </c>
      <c r="C4427" t="s">
        <v>105</v>
      </c>
      <c r="D4427" s="8" t="s">
        <v>72</v>
      </c>
      <c r="E4427">
        <v>5</v>
      </c>
      <c r="F4427">
        <v>0.52018070220947266</v>
      </c>
      <c r="G4427">
        <v>0.52659773826599121</v>
      </c>
      <c r="H4427">
        <v>3.5001661162823439E-3</v>
      </c>
      <c r="I4427">
        <v>64.318232036623442</v>
      </c>
      <c r="J4427" s="6" t="s">
        <v>80</v>
      </c>
    </row>
    <row r="4428" spans="1:10" x14ac:dyDescent="0.25">
      <c r="A4428" s="5" t="str">
        <f t="shared" si="69"/>
        <v/>
      </c>
      <c r="B4428" t="s">
        <v>93</v>
      </c>
      <c r="C4428" t="s">
        <v>105</v>
      </c>
      <c r="D4428" s="8" t="s">
        <v>72</v>
      </c>
      <c r="E4428">
        <v>6</v>
      </c>
      <c r="F4428">
        <v>0.537933349609375</v>
      </c>
      <c r="G4428">
        <v>0.52989774942398071</v>
      </c>
      <c r="H4428">
        <v>3.1290496699512005E-3</v>
      </c>
      <c r="I4428">
        <v>63.935733750049081</v>
      </c>
      <c r="J4428" s="6" t="s">
        <v>80</v>
      </c>
    </row>
    <row r="4429" spans="1:10" x14ac:dyDescent="0.25">
      <c r="A4429" s="5" t="str">
        <f t="shared" si="69"/>
        <v/>
      </c>
      <c r="B4429" t="s">
        <v>93</v>
      </c>
      <c r="C4429" t="s">
        <v>105</v>
      </c>
      <c r="D4429" s="8" t="s">
        <v>73</v>
      </c>
      <c r="E4429">
        <v>6</v>
      </c>
      <c r="F4429">
        <v>0.5725894570350647</v>
      </c>
      <c r="G4429">
        <v>0.5936964750289917</v>
      </c>
      <c r="H4429">
        <v>9.5682684332132339E-3</v>
      </c>
      <c r="I4429">
        <v>60.21976449275197</v>
      </c>
      <c r="J4429" s="6" t="s">
        <v>80</v>
      </c>
    </row>
    <row r="4430" spans="1:10" x14ac:dyDescent="0.25">
      <c r="A4430" s="5" t="str">
        <f t="shared" si="69"/>
        <v/>
      </c>
      <c r="B4430" t="s">
        <v>93</v>
      </c>
      <c r="C4430" t="s">
        <v>105</v>
      </c>
      <c r="D4430" s="8" t="s">
        <v>72</v>
      </c>
      <c r="E4430">
        <v>7</v>
      </c>
      <c r="F4430">
        <v>0.60209137201309204</v>
      </c>
      <c r="G4430">
        <v>0.58805555105209351</v>
      </c>
      <c r="H4430">
        <v>3.0243790242820978E-3</v>
      </c>
      <c r="I4430">
        <v>63.6354058721776</v>
      </c>
      <c r="J4430" s="6" t="s">
        <v>80</v>
      </c>
    </row>
    <row r="4431" spans="1:10" x14ac:dyDescent="0.25">
      <c r="A4431" s="5" t="str">
        <f t="shared" si="69"/>
        <v/>
      </c>
      <c r="B4431" t="s">
        <v>93</v>
      </c>
      <c r="C4431" t="s">
        <v>105</v>
      </c>
      <c r="D4431" s="8" t="s">
        <v>73</v>
      </c>
      <c r="E4431">
        <v>7</v>
      </c>
      <c r="F4431">
        <v>0.6471092700958252</v>
      </c>
      <c r="G4431">
        <v>0.65499240159988403</v>
      </c>
      <c r="H4431">
        <v>9.3093542382121086E-3</v>
      </c>
      <c r="I4431">
        <v>59.310482336954863</v>
      </c>
      <c r="J4431" s="6" t="s">
        <v>80</v>
      </c>
    </row>
    <row r="4432" spans="1:10" x14ac:dyDescent="0.25">
      <c r="A4432" s="5" t="str">
        <f t="shared" si="69"/>
        <v/>
      </c>
      <c r="B4432" t="s">
        <v>93</v>
      </c>
      <c r="C4432" t="s">
        <v>105</v>
      </c>
      <c r="D4432" s="8" t="s">
        <v>73</v>
      </c>
      <c r="E4432">
        <v>8</v>
      </c>
      <c r="F4432">
        <v>0.66534960269927979</v>
      </c>
      <c r="G4432">
        <v>0.6774824857711792</v>
      </c>
      <c r="H4432">
        <v>9.5036206766963005E-3</v>
      </c>
      <c r="I4432">
        <v>60.835665760871287</v>
      </c>
      <c r="J4432" s="6" t="s">
        <v>80</v>
      </c>
    </row>
    <row r="4433" spans="1:10" x14ac:dyDescent="0.25">
      <c r="A4433" s="5" t="str">
        <f t="shared" si="69"/>
        <v/>
      </c>
      <c r="B4433" t="s">
        <v>93</v>
      </c>
      <c r="C4433" t="s">
        <v>105</v>
      </c>
      <c r="D4433" s="8" t="s">
        <v>72</v>
      </c>
      <c r="E4433">
        <v>8</v>
      </c>
      <c r="F4433">
        <v>0.6223939061164856</v>
      </c>
      <c r="G4433">
        <v>0.61592000722885132</v>
      </c>
      <c r="H4433">
        <v>3.0896051321178675E-3</v>
      </c>
      <c r="I4433">
        <v>64.865866984698386</v>
      </c>
      <c r="J4433" s="6" t="s">
        <v>80</v>
      </c>
    </row>
    <row r="4434" spans="1:10" x14ac:dyDescent="0.25">
      <c r="A4434" s="5" t="str">
        <f t="shared" si="69"/>
        <v/>
      </c>
      <c r="B4434" t="s">
        <v>93</v>
      </c>
      <c r="C4434" t="s">
        <v>105</v>
      </c>
      <c r="D4434" s="8" t="s">
        <v>73</v>
      </c>
      <c r="E4434">
        <v>9</v>
      </c>
      <c r="F4434">
        <v>0.64789968729019165</v>
      </c>
      <c r="G4434">
        <v>0.64397770166397095</v>
      </c>
      <c r="H4434">
        <v>9.9028218537569046E-3</v>
      </c>
      <c r="I4434">
        <v>66.02154438405816</v>
      </c>
      <c r="J4434" s="6" t="s">
        <v>80</v>
      </c>
    </row>
    <row r="4435" spans="1:10" x14ac:dyDescent="0.25">
      <c r="A4435" s="5" t="str">
        <f t="shared" si="69"/>
        <v/>
      </c>
      <c r="B4435" t="s">
        <v>93</v>
      </c>
      <c r="C4435" t="s">
        <v>105</v>
      </c>
      <c r="D4435" s="8" t="s">
        <v>72</v>
      </c>
      <c r="E4435">
        <v>9</v>
      </c>
      <c r="F4435">
        <v>0.59629404544830322</v>
      </c>
      <c r="G4435">
        <v>0.59833675622940063</v>
      </c>
      <c r="H4435">
        <v>3.2942346297204494E-3</v>
      </c>
      <c r="I4435">
        <v>70.091116045736669</v>
      </c>
      <c r="J4435" s="6" t="s">
        <v>80</v>
      </c>
    </row>
    <row r="4436" spans="1:10" x14ac:dyDescent="0.25">
      <c r="A4436" s="5" t="str">
        <f t="shared" si="69"/>
        <v/>
      </c>
      <c r="B4436" t="s">
        <v>93</v>
      </c>
      <c r="C4436" t="s">
        <v>105</v>
      </c>
      <c r="D4436" s="8" t="s">
        <v>73</v>
      </c>
      <c r="E4436">
        <v>10</v>
      </c>
      <c r="F4436">
        <v>0.66095209121704102</v>
      </c>
      <c r="G4436">
        <v>0.65380960702896118</v>
      </c>
      <c r="H4436">
        <v>1.1103066615760326E-2</v>
      </c>
      <c r="I4436">
        <v>72.688978713765621</v>
      </c>
      <c r="J4436" s="6" t="s">
        <v>80</v>
      </c>
    </row>
    <row r="4437" spans="1:10" x14ac:dyDescent="0.25">
      <c r="A4437" s="5" t="str">
        <f t="shared" si="69"/>
        <v/>
      </c>
      <c r="B4437" t="s">
        <v>93</v>
      </c>
      <c r="C4437" t="s">
        <v>105</v>
      </c>
      <c r="D4437" s="8" t="s">
        <v>72</v>
      </c>
      <c r="E4437">
        <v>10</v>
      </c>
      <c r="F4437">
        <v>0.61962878704071045</v>
      </c>
      <c r="G4437">
        <v>0.61514824628829956</v>
      </c>
      <c r="H4437">
        <v>3.5914171021431684E-3</v>
      </c>
      <c r="I4437">
        <v>74.392440167789928</v>
      </c>
      <c r="J4437" s="6" t="s">
        <v>80</v>
      </c>
    </row>
    <row r="4438" spans="1:10" x14ac:dyDescent="0.25">
      <c r="A4438" s="5" t="str">
        <f t="shared" si="69"/>
        <v/>
      </c>
      <c r="B4438" t="s">
        <v>93</v>
      </c>
      <c r="C4438" t="s">
        <v>105</v>
      </c>
      <c r="D4438" s="8" t="s">
        <v>72</v>
      </c>
      <c r="E4438">
        <v>11</v>
      </c>
      <c r="F4438">
        <v>0.65205276012420654</v>
      </c>
      <c r="G4438">
        <v>0.66294556856155396</v>
      </c>
      <c r="H4438">
        <v>4.1977413929998875E-3</v>
      </c>
      <c r="I4438">
        <v>78.604750390635019</v>
      </c>
      <c r="J4438" s="6" t="s">
        <v>80</v>
      </c>
    </row>
    <row r="4439" spans="1:10" x14ac:dyDescent="0.25">
      <c r="A4439" s="5" t="str">
        <f t="shared" si="69"/>
        <v/>
      </c>
      <c r="B4439" t="s">
        <v>93</v>
      </c>
      <c r="C4439" t="s">
        <v>105</v>
      </c>
      <c r="D4439" s="8" t="s">
        <v>73</v>
      </c>
      <c r="E4439">
        <v>11</v>
      </c>
      <c r="F4439">
        <v>0.69103360176086426</v>
      </c>
      <c r="G4439">
        <v>0.68991106748580933</v>
      </c>
      <c r="H4439">
        <v>1.3101788237690926E-2</v>
      </c>
      <c r="I4439">
        <v>79.441811594200644</v>
      </c>
      <c r="J4439" s="6" t="s">
        <v>80</v>
      </c>
    </row>
    <row r="4440" spans="1:10" x14ac:dyDescent="0.25">
      <c r="A4440" s="5" t="str">
        <f t="shared" si="69"/>
        <v/>
      </c>
      <c r="B4440" t="s">
        <v>93</v>
      </c>
      <c r="C4440" t="s">
        <v>105</v>
      </c>
      <c r="D4440" s="8" t="s">
        <v>72</v>
      </c>
      <c r="E4440">
        <v>12</v>
      </c>
      <c r="F4440">
        <v>0.738017737865448</v>
      </c>
      <c r="G4440">
        <v>0.75238907337188721</v>
      </c>
      <c r="H4440">
        <v>5.0247237086296082E-3</v>
      </c>
      <c r="I4440">
        <v>82.032407270379437</v>
      </c>
      <c r="J4440" s="6" t="s">
        <v>80</v>
      </c>
    </row>
    <row r="4441" spans="1:10" x14ac:dyDescent="0.25">
      <c r="A4441" s="5" t="str">
        <f t="shared" si="69"/>
        <v/>
      </c>
      <c r="B4441" t="s">
        <v>93</v>
      </c>
      <c r="C4441" t="s">
        <v>105</v>
      </c>
      <c r="D4441" s="8" t="s">
        <v>73</v>
      </c>
      <c r="E4441">
        <v>12</v>
      </c>
      <c r="F4441">
        <v>0.75526231527328491</v>
      </c>
      <c r="G4441">
        <v>0.76144975423812866</v>
      </c>
      <c r="H4441">
        <v>1.5472421422600746E-2</v>
      </c>
      <c r="I4441">
        <v>84.946739130437365</v>
      </c>
      <c r="J4441" s="6" t="s">
        <v>80</v>
      </c>
    </row>
    <row r="4442" spans="1:10" x14ac:dyDescent="0.25">
      <c r="A4442" s="5" t="str">
        <f t="shared" si="69"/>
        <v/>
      </c>
      <c r="B4442" t="s">
        <v>93</v>
      </c>
      <c r="C4442" t="s">
        <v>105</v>
      </c>
      <c r="D4442" s="8" t="s">
        <v>72</v>
      </c>
      <c r="E4442">
        <v>13</v>
      </c>
      <c r="F4442">
        <v>0.89615851640701294</v>
      </c>
      <c r="G4442">
        <v>0.88967519998550415</v>
      </c>
      <c r="H4442">
        <v>5.8699022047221661E-3</v>
      </c>
      <c r="I4442">
        <v>84.713163089109784</v>
      </c>
      <c r="J4442" s="6" t="s">
        <v>80</v>
      </c>
    </row>
    <row r="4443" spans="1:10" x14ac:dyDescent="0.25">
      <c r="A4443" s="5" t="str">
        <f t="shared" si="69"/>
        <v/>
      </c>
      <c r="B4443" t="s">
        <v>93</v>
      </c>
      <c r="C4443" t="s">
        <v>105</v>
      </c>
      <c r="D4443" s="8" t="s">
        <v>73</v>
      </c>
      <c r="E4443">
        <v>13</v>
      </c>
      <c r="F4443">
        <v>0.92175114154815674</v>
      </c>
      <c r="G4443">
        <v>0.88230156898498535</v>
      </c>
      <c r="H4443">
        <v>1.8443059176206589E-2</v>
      </c>
      <c r="I4443">
        <v>87.538423913043374</v>
      </c>
      <c r="J4443" s="6" t="s">
        <v>80</v>
      </c>
    </row>
    <row r="4444" spans="1:10" x14ac:dyDescent="0.25">
      <c r="A4444" s="5" t="str">
        <f t="shared" si="69"/>
        <v/>
      </c>
      <c r="B4444" t="s">
        <v>93</v>
      </c>
      <c r="C4444" t="s">
        <v>105</v>
      </c>
      <c r="D4444" s="8" t="s">
        <v>72</v>
      </c>
      <c r="E4444">
        <v>14</v>
      </c>
      <c r="F4444">
        <v>1.0835881233215332</v>
      </c>
      <c r="G4444">
        <v>1.0764561891555786</v>
      </c>
      <c r="H4444">
        <v>6.8010860122740269E-3</v>
      </c>
      <c r="I4444">
        <v>85.936800449644608</v>
      </c>
      <c r="J4444" s="6" t="s">
        <v>80</v>
      </c>
    </row>
    <row r="4445" spans="1:10" x14ac:dyDescent="0.25">
      <c r="A4445" s="5" t="str">
        <f t="shared" si="69"/>
        <v/>
      </c>
      <c r="B4445" t="s">
        <v>93</v>
      </c>
      <c r="C4445" t="s">
        <v>105</v>
      </c>
      <c r="D4445" s="8" t="s">
        <v>73</v>
      </c>
      <c r="E4445">
        <v>14</v>
      </c>
      <c r="F4445">
        <v>1.1270080804824829</v>
      </c>
      <c r="G4445">
        <v>1.0344264507293701</v>
      </c>
      <c r="H4445">
        <v>2.1180147305130959E-2</v>
      </c>
      <c r="I4445">
        <v>89.158052536230713</v>
      </c>
      <c r="J4445" s="6" t="s">
        <v>80</v>
      </c>
    </row>
    <row r="4446" spans="1:10" x14ac:dyDescent="0.25">
      <c r="A4446" s="5" t="str">
        <f t="shared" si="69"/>
        <v/>
      </c>
      <c r="B4446" t="s">
        <v>93</v>
      </c>
      <c r="C4446" t="s">
        <v>105</v>
      </c>
      <c r="D4446" s="8" t="s">
        <v>73</v>
      </c>
      <c r="E4446">
        <v>15</v>
      </c>
      <c r="F4446">
        <v>1.3477689027786255</v>
      </c>
      <c r="G4446">
        <v>1.2654591798782349</v>
      </c>
      <c r="H4446">
        <v>2.3560319095849991E-2</v>
      </c>
      <c r="I4446">
        <v>90.635126811589274</v>
      </c>
      <c r="J4446" s="6" t="s">
        <v>80</v>
      </c>
    </row>
    <row r="4447" spans="1:10" x14ac:dyDescent="0.25">
      <c r="A4447" s="5" t="str">
        <f t="shared" si="69"/>
        <v/>
      </c>
      <c r="B4447" t="s">
        <v>93</v>
      </c>
      <c r="C4447" t="s">
        <v>105</v>
      </c>
      <c r="D4447" s="8" t="s">
        <v>72</v>
      </c>
      <c r="E4447">
        <v>15</v>
      </c>
      <c r="F4447">
        <v>1.2798475027084351</v>
      </c>
      <c r="G4447">
        <v>1.2929325103759766</v>
      </c>
      <c r="H4447">
        <v>7.6105040498077869E-3</v>
      </c>
      <c r="I4447">
        <v>87.033898072744265</v>
      </c>
      <c r="J4447" s="6" t="s">
        <v>80</v>
      </c>
    </row>
    <row r="4448" spans="1:10" x14ac:dyDescent="0.25">
      <c r="A4448" s="5" t="str">
        <f t="shared" si="69"/>
        <v/>
      </c>
      <c r="B4448" t="s">
        <v>93</v>
      </c>
      <c r="C4448" t="s">
        <v>105</v>
      </c>
      <c r="D4448" s="8" t="s">
        <v>72</v>
      </c>
      <c r="E4448">
        <v>16</v>
      </c>
      <c r="F4448">
        <v>1.5169029235839844</v>
      </c>
      <c r="G4448">
        <v>1.5293669700622559</v>
      </c>
      <c r="H4448">
        <v>8.2005299627780914E-3</v>
      </c>
      <c r="I4448">
        <v>87.668335663556519</v>
      </c>
      <c r="J4448" s="6" t="s">
        <v>80</v>
      </c>
    </row>
    <row r="4449" spans="1:10" x14ac:dyDescent="0.25">
      <c r="A4449" s="5" t="str">
        <f t="shared" si="69"/>
        <v/>
      </c>
      <c r="B4449" t="s">
        <v>93</v>
      </c>
      <c r="C4449" t="s">
        <v>105</v>
      </c>
      <c r="D4449" s="8" t="s">
        <v>73</v>
      </c>
      <c r="E4449">
        <v>16</v>
      </c>
      <c r="F4449">
        <v>1.6356315612792969</v>
      </c>
      <c r="G4449">
        <v>1.610209584236145</v>
      </c>
      <c r="H4449">
        <v>2.537975087761879E-2</v>
      </c>
      <c r="I4449">
        <v>92.017228260870453</v>
      </c>
      <c r="J4449" s="6" t="s">
        <v>80</v>
      </c>
    </row>
    <row r="4450" spans="1:10" x14ac:dyDescent="0.25">
      <c r="A4450" s="5" t="str">
        <f t="shared" si="69"/>
        <v/>
      </c>
      <c r="B4450" t="s">
        <v>93</v>
      </c>
      <c r="C4450" t="s">
        <v>105</v>
      </c>
      <c r="D4450" s="8" t="s">
        <v>73</v>
      </c>
      <c r="E4450">
        <v>17</v>
      </c>
      <c r="F4450">
        <v>1.8465776443481445</v>
      </c>
      <c r="G4450">
        <v>1.8758678436279297</v>
      </c>
      <c r="H4450">
        <v>2.6029851287603378E-2</v>
      </c>
      <c r="I4450">
        <v>91.990430253626727</v>
      </c>
      <c r="J4450" s="6" t="s">
        <v>80</v>
      </c>
    </row>
    <row r="4451" spans="1:10" x14ac:dyDescent="0.25">
      <c r="A4451" s="5" t="str">
        <f t="shared" si="69"/>
        <v/>
      </c>
      <c r="B4451" t="s">
        <v>93</v>
      </c>
      <c r="C4451" t="s">
        <v>105</v>
      </c>
      <c r="D4451" s="8" t="s">
        <v>72</v>
      </c>
      <c r="E4451">
        <v>17</v>
      </c>
      <c r="F4451">
        <v>1.6905269622802734</v>
      </c>
      <c r="G4451">
        <v>1.7038828134536743</v>
      </c>
      <c r="H4451">
        <v>8.5524870082736015E-3</v>
      </c>
      <c r="I4451">
        <v>88.641621569753269</v>
      </c>
      <c r="J4451" s="6" t="s">
        <v>80</v>
      </c>
    </row>
    <row r="4452" spans="1:10" x14ac:dyDescent="0.25">
      <c r="A4452" s="5" t="str">
        <f t="shared" si="69"/>
        <v/>
      </c>
      <c r="B4452" t="s">
        <v>93</v>
      </c>
      <c r="C4452" t="s">
        <v>105</v>
      </c>
      <c r="D4452" s="8" t="s">
        <v>72</v>
      </c>
      <c r="E4452">
        <v>18</v>
      </c>
      <c r="F4452">
        <v>1.8016607761383057</v>
      </c>
      <c r="G4452">
        <v>1.2039840221405029</v>
      </c>
      <c r="H4452">
        <v>8.6516598239541054E-3</v>
      </c>
      <c r="I4452">
        <v>87.300832579405537</v>
      </c>
      <c r="J4452" s="6" t="s">
        <v>80</v>
      </c>
    </row>
    <row r="4453" spans="1:10" x14ac:dyDescent="0.25">
      <c r="A4453" s="5" t="str">
        <f t="shared" si="69"/>
        <v/>
      </c>
      <c r="B4453" t="s">
        <v>93</v>
      </c>
      <c r="C4453" t="s">
        <v>105</v>
      </c>
      <c r="D4453" s="8" t="s">
        <v>73</v>
      </c>
      <c r="E4453">
        <v>18</v>
      </c>
      <c r="F4453">
        <v>1.9795199632644653</v>
      </c>
      <c r="G4453">
        <v>1.9913772344589233</v>
      </c>
      <c r="H4453">
        <v>2.6412153616547585E-2</v>
      </c>
      <c r="I4453">
        <v>90.397475090579476</v>
      </c>
      <c r="J4453" s="6" t="s">
        <v>80</v>
      </c>
    </row>
    <row r="4454" spans="1:10" x14ac:dyDescent="0.25">
      <c r="A4454" s="5" t="str">
        <f t="shared" si="69"/>
        <v/>
      </c>
      <c r="B4454" t="s">
        <v>93</v>
      </c>
      <c r="C4454" t="s">
        <v>105</v>
      </c>
      <c r="D4454" s="8" t="s">
        <v>73</v>
      </c>
      <c r="E4454">
        <v>19</v>
      </c>
      <c r="F4454">
        <v>1.9443836212158203</v>
      </c>
      <c r="G4454">
        <v>1.2501494884490967</v>
      </c>
      <c r="H4454">
        <v>2.5846168398857117E-2</v>
      </c>
      <c r="I4454">
        <v>85.460969202900515</v>
      </c>
      <c r="J4454" s="6" t="s">
        <v>80</v>
      </c>
    </row>
    <row r="4455" spans="1:10" x14ac:dyDescent="0.25">
      <c r="A4455" s="5" t="str">
        <f t="shared" si="69"/>
        <v/>
      </c>
      <c r="B4455" t="s">
        <v>93</v>
      </c>
      <c r="C4455" t="s">
        <v>105</v>
      </c>
      <c r="D4455" s="8" t="s">
        <v>72</v>
      </c>
      <c r="E4455">
        <v>19</v>
      </c>
      <c r="F4455">
        <v>1.7299578189849854</v>
      </c>
      <c r="G4455">
        <v>1.3897856473922729</v>
      </c>
      <c r="H4455">
        <v>8.4417881444096565E-3</v>
      </c>
      <c r="I4455">
        <v>85.604415659157652</v>
      </c>
      <c r="J4455" s="6" t="s">
        <v>80</v>
      </c>
    </row>
    <row r="4456" spans="1:10" x14ac:dyDescent="0.25">
      <c r="A4456" s="5" t="str">
        <f t="shared" si="69"/>
        <v/>
      </c>
      <c r="B4456" t="s">
        <v>93</v>
      </c>
      <c r="C4456" t="s">
        <v>105</v>
      </c>
      <c r="D4456" s="8" t="s">
        <v>73</v>
      </c>
      <c r="E4456">
        <v>20</v>
      </c>
      <c r="F4456">
        <v>1.89073646068573</v>
      </c>
      <c r="G4456">
        <v>1.4550065994262695</v>
      </c>
      <c r="H4456">
        <v>2.4041865020990372E-2</v>
      </c>
      <c r="I4456">
        <v>81.862549818840506</v>
      </c>
      <c r="J4456" s="6" t="s">
        <v>80</v>
      </c>
    </row>
    <row r="4457" spans="1:10" x14ac:dyDescent="0.25">
      <c r="A4457" s="5" t="str">
        <f t="shared" si="69"/>
        <v/>
      </c>
      <c r="B4457" t="s">
        <v>93</v>
      </c>
      <c r="C4457" t="s">
        <v>105</v>
      </c>
      <c r="D4457" s="8" t="s">
        <v>72</v>
      </c>
      <c r="E4457">
        <v>20</v>
      </c>
      <c r="F4457">
        <v>1.7176357507705688</v>
      </c>
      <c r="G4457">
        <v>1.4632247686386108</v>
      </c>
      <c r="H4457">
        <v>7.8474665060639381E-3</v>
      </c>
      <c r="I4457">
        <v>80.53430024395827</v>
      </c>
      <c r="J4457" s="6" t="s">
        <v>80</v>
      </c>
    </row>
    <row r="4458" spans="1:10" x14ac:dyDescent="0.25">
      <c r="A4458" s="5" t="str">
        <f t="shared" si="69"/>
        <v/>
      </c>
      <c r="B4458" t="s">
        <v>93</v>
      </c>
      <c r="C4458" t="s">
        <v>105</v>
      </c>
      <c r="D4458" s="8" t="s">
        <v>73</v>
      </c>
      <c r="E4458">
        <v>21</v>
      </c>
      <c r="F4458">
        <v>1.8331311941146851</v>
      </c>
      <c r="G4458">
        <v>2.2367560863494873</v>
      </c>
      <c r="H4458">
        <v>2.3565705865621567E-2</v>
      </c>
      <c r="I4458">
        <v>79.975631793475145</v>
      </c>
      <c r="J4458" s="6" t="s">
        <v>80</v>
      </c>
    </row>
    <row r="4459" spans="1:10" x14ac:dyDescent="0.25">
      <c r="A4459" s="5" t="str">
        <f t="shared" si="69"/>
        <v/>
      </c>
      <c r="B4459" t="s">
        <v>93</v>
      </c>
      <c r="C4459" t="s">
        <v>105</v>
      </c>
      <c r="D4459" s="8" t="s">
        <v>72</v>
      </c>
      <c r="E4459">
        <v>21</v>
      </c>
      <c r="F4459">
        <v>1.6570829153060913</v>
      </c>
      <c r="G4459">
        <v>2.0214395523071289</v>
      </c>
      <c r="H4459">
        <v>7.7377217821776867E-3</v>
      </c>
      <c r="I4459">
        <v>75.550674945806563</v>
      </c>
      <c r="J4459" s="6" t="s">
        <v>80</v>
      </c>
    </row>
    <row r="4460" spans="1:10" x14ac:dyDescent="0.25">
      <c r="A4460" s="5" t="str">
        <f t="shared" si="69"/>
        <v/>
      </c>
      <c r="B4460" t="s">
        <v>93</v>
      </c>
      <c r="C4460" t="s">
        <v>105</v>
      </c>
      <c r="D4460" s="8" t="s">
        <v>72</v>
      </c>
      <c r="E4460">
        <v>22</v>
      </c>
      <c r="F4460">
        <v>1.5168372392654419</v>
      </c>
      <c r="G4460">
        <v>1.6199065446853638</v>
      </c>
      <c r="H4460">
        <v>7.1827773936092854E-3</v>
      </c>
      <c r="I4460">
        <v>74.079457192222165</v>
      </c>
      <c r="J4460" s="6" t="s">
        <v>80</v>
      </c>
    </row>
    <row r="4461" spans="1:10" x14ac:dyDescent="0.25">
      <c r="A4461" s="5" t="str">
        <f t="shared" si="69"/>
        <v/>
      </c>
      <c r="B4461" t="s">
        <v>93</v>
      </c>
      <c r="C4461" t="s">
        <v>105</v>
      </c>
      <c r="D4461" s="8" t="s">
        <v>73</v>
      </c>
      <c r="E4461">
        <v>22</v>
      </c>
      <c r="F4461">
        <v>1.6072990894317627</v>
      </c>
      <c r="G4461">
        <v>1.7160719633102417</v>
      </c>
      <c r="H4461">
        <v>2.1474849432706833E-2</v>
      </c>
      <c r="I4461">
        <v>78.408754528987089</v>
      </c>
      <c r="J4461" s="6" t="s">
        <v>80</v>
      </c>
    </row>
    <row r="4462" spans="1:10" x14ac:dyDescent="0.25">
      <c r="A4462" s="5" t="str">
        <f t="shared" si="69"/>
        <v/>
      </c>
      <c r="B4462" t="s">
        <v>93</v>
      </c>
      <c r="C4462" t="s">
        <v>105</v>
      </c>
      <c r="D4462" s="8" t="s">
        <v>73</v>
      </c>
      <c r="E4462">
        <v>23</v>
      </c>
      <c r="F4462">
        <v>1.3354181051254272</v>
      </c>
      <c r="G4462">
        <v>1.4195996522903442</v>
      </c>
      <c r="H4462">
        <v>1.9789982587099075E-2</v>
      </c>
      <c r="I4462">
        <v>74.409264039853497</v>
      </c>
      <c r="J4462" s="6" t="s">
        <v>80</v>
      </c>
    </row>
    <row r="4463" spans="1:10" x14ac:dyDescent="0.25">
      <c r="A4463" s="5" t="str">
        <f t="shared" si="69"/>
        <v/>
      </c>
      <c r="B4463" t="s">
        <v>93</v>
      </c>
      <c r="C4463" t="s">
        <v>105</v>
      </c>
      <c r="D4463" s="8" t="s">
        <v>72</v>
      </c>
      <c r="E4463">
        <v>23</v>
      </c>
      <c r="F4463">
        <v>1.3116583824157715</v>
      </c>
      <c r="G4463">
        <v>1.3626111745834351</v>
      </c>
      <c r="H4463">
        <v>6.9359219633042812E-3</v>
      </c>
      <c r="I4463">
        <v>72.759282287509109</v>
      </c>
      <c r="J4463" s="6" t="s">
        <v>80</v>
      </c>
    </row>
    <row r="4464" spans="1:10" x14ac:dyDescent="0.25">
      <c r="A4464" s="5" t="str">
        <f t="shared" si="69"/>
        <v/>
      </c>
      <c r="B4464" t="s">
        <v>93</v>
      </c>
      <c r="C4464" t="s">
        <v>105</v>
      </c>
      <c r="D4464" s="8" t="s">
        <v>73</v>
      </c>
      <c r="E4464">
        <v>24</v>
      </c>
      <c r="F4464">
        <v>1.0579311847686768</v>
      </c>
      <c r="G4464">
        <v>1.1408538818359375</v>
      </c>
      <c r="H4464">
        <v>1.8051763996481895E-2</v>
      </c>
      <c r="I4464">
        <v>72.101093749999634</v>
      </c>
      <c r="J4464" s="6" t="s">
        <v>80</v>
      </c>
    </row>
    <row r="4465" spans="1:10" x14ac:dyDescent="0.25">
      <c r="A4465" s="5" t="str">
        <f t="shared" si="69"/>
        <v/>
      </c>
      <c r="B4465" t="s">
        <v>93</v>
      </c>
      <c r="C4465" t="s">
        <v>105</v>
      </c>
      <c r="D4465" s="8" t="s">
        <v>72</v>
      </c>
      <c r="E4465">
        <v>24</v>
      </c>
      <c r="F4465">
        <v>1.0473777055740356</v>
      </c>
      <c r="G4465">
        <v>1.1131876707077026</v>
      </c>
      <c r="H4465">
        <v>6.4443917945027351E-3</v>
      </c>
      <c r="I4465">
        <v>71.968877923088087</v>
      </c>
      <c r="J4465" s="6" t="s">
        <v>80</v>
      </c>
    </row>
    <row r="4466" spans="1:10" x14ac:dyDescent="0.25">
      <c r="A4466" s="5" t="str">
        <f t="shared" si="69"/>
        <v/>
      </c>
      <c r="B4466" t="s">
        <v>93</v>
      </c>
      <c r="C4466" t="s">
        <v>105</v>
      </c>
      <c r="D4466" s="8" t="s">
        <v>75</v>
      </c>
      <c r="E4466">
        <v>1</v>
      </c>
      <c r="F4466">
        <v>0.87624150514602661</v>
      </c>
      <c r="G4466">
        <v>0.89896750450134277</v>
      </c>
      <c r="H4466">
        <v>7.7470159158110619E-3</v>
      </c>
      <c r="I4466">
        <v>70.021344072027006</v>
      </c>
      <c r="J4466" s="6" t="s">
        <v>80</v>
      </c>
    </row>
    <row r="4467" spans="1:10" x14ac:dyDescent="0.25">
      <c r="A4467" s="5" t="str">
        <f t="shared" si="69"/>
        <v/>
      </c>
      <c r="B4467" t="s">
        <v>93</v>
      </c>
      <c r="C4467" t="s">
        <v>105</v>
      </c>
      <c r="D4467" s="8" t="s">
        <v>74</v>
      </c>
      <c r="E4467">
        <v>1</v>
      </c>
      <c r="F4467">
        <v>0.90093576908111572</v>
      </c>
      <c r="G4467">
        <v>0.95562201738357544</v>
      </c>
      <c r="H4467">
        <v>7.8604379668831825E-3</v>
      </c>
      <c r="I4467">
        <v>72.857293972242061</v>
      </c>
      <c r="J4467" s="6" t="s">
        <v>80</v>
      </c>
    </row>
    <row r="4468" spans="1:10" x14ac:dyDescent="0.25">
      <c r="A4468" s="5" t="str">
        <f t="shared" si="69"/>
        <v/>
      </c>
      <c r="B4468" t="s">
        <v>93</v>
      </c>
      <c r="C4468" t="s">
        <v>105</v>
      </c>
      <c r="D4468" s="8" t="s">
        <v>74</v>
      </c>
      <c r="E4468">
        <v>2</v>
      </c>
      <c r="F4468">
        <v>0.76743823289871216</v>
      </c>
      <c r="G4468">
        <v>0.80140590667724609</v>
      </c>
      <c r="H4468">
        <v>7.0935804396867752E-3</v>
      </c>
      <c r="I4468">
        <v>71.26083815515824</v>
      </c>
      <c r="J4468" s="6" t="s">
        <v>80</v>
      </c>
    </row>
    <row r="4469" spans="1:10" x14ac:dyDescent="0.25">
      <c r="A4469" s="5" t="str">
        <f t="shared" si="69"/>
        <v/>
      </c>
      <c r="B4469" t="s">
        <v>93</v>
      </c>
      <c r="C4469" t="s">
        <v>105</v>
      </c>
      <c r="D4469" s="8" t="s">
        <v>75</v>
      </c>
      <c r="E4469">
        <v>2</v>
      </c>
      <c r="F4469">
        <v>0.74472445249557495</v>
      </c>
      <c r="G4469">
        <v>0.7571101188659668</v>
      </c>
      <c r="H4469">
        <v>7.2141997516155243E-3</v>
      </c>
      <c r="I4469">
        <v>69.217840564630578</v>
      </c>
      <c r="J4469" s="6" t="s">
        <v>80</v>
      </c>
    </row>
    <row r="4470" spans="1:10" x14ac:dyDescent="0.25">
      <c r="A4470" s="5" t="str">
        <f t="shared" si="69"/>
        <v/>
      </c>
      <c r="B4470" t="s">
        <v>93</v>
      </c>
      <c r="C4470" t="s">
        <v>105</v>
      </c>
      <c r="D4470" s="8" t="s">
        <v>74</v>
      </c>
      <c r="E4470">
        <v>3</v>
      </c>
      <c r="F4470">
        <v>0.67816400527954102</v>
      </c>
      <c r="G4470">
        <v>0.70113933086395264</v>
      </c>
      <c r="H4470">
        <v>6.4032920636236668E-3</v>
      </c>
      <c r="I4470">
        <v>69.573912139764317</v>
      </c>
      <c r="J4470" s="6" t="s">
        <v>80</v>
      </c>
    </row>
    <row r="4471" spans="1:10" x14ac:dyDescent="0.25">
      <c r="A4471" s="5" t="str">
        <f t="shared" si="69"/>
        <v/>
      </c>
      <c r="B4471" t="s">
        <v>93</v>
      </c>
      <c r="C4471" t="s">
        <v>105</v>
      </c>
      <c r="D4471" s="8" t="s">
        <v>75</v>
      </c>
      <c r="E4471">
        <v>3</v>
      </c>
      <c r="F4471">
        <v>0.63833653926849365</v>
      </c>
      <c r="G4471">
        <v>0.67403692007064819</v>
      </c>
      <c r="H4471">
        <v>6.5174656920135021E-3</v>
      </c>
      <c r="I4471">
        <v>68.136479172084904</v>
      </c>
      <c r="J4471" s="6" t="s">
        <v>80</v>
      </c>
    </row>
    <row r="4472" spans="1:10" x14ac:dyDescent="0.25">
      <c r="A4472" s="5" t="str">
        <f t="shared" si="69"/>
        <v/>
      </c>
      <c r="B4472" t="s">
        <v>93</v>
      </c>
      <c r="C4472" t="s">
        <v>105</v>
      </c>
      <c r="D4472" s="8" t="s">
        <v>75</v>
      </c>
      <c r="E4472">
        <v>4</v>
      </c>
      <c r="F4472">
        <v>0.57894372940063477</v>
      </c>
      <c r="G4472">
        <v>0.60241198539733887</v>
      </c>
      <c r="H4472">
        <v>5.5465362966060638E-3</v>
      </c>
      <c r="I4472">
        <v>67.390151554533233</v>
      </c>
      <c r="J4472" s="6" t="s">
        <v>80</v>
      </c>
    </row>
    <row r="4473" spans="1:10" x14ac:dyDescent="0.25">
      <c r="A4473" s="5" t="str">
        <f t="shared" si="69"/>
        <v/>
      </c>
      <c r="B4473" t="s">
        <v>93</v>
      </c>
      <c r="C4473" t="s">
        <v>105</v>
      </c>
      <c r="D4473" s="8" t="s">
        <v>74</v>
      </c>
      <c r="E4473">
        <v>4</v>
      </c>
      <c r="F4473">
        <v>0.62147992849349976</v>
      </c>
      <c r="G4473">
        <v>0.63951355218887329</v>
      </c>
      <c r="H4473">
        <v>5.8063296601176262E-3</v>
      </c>
      <c r="I4473">
        <v>68.567094545251194</v>
      </c>
      <c r="J4473" s="6" t="s">
        <v>80</v>
      </c>
    </row>
    <row r="4474" spans="1:10" x14ac:dyDescent="0.25">
      <c r="A4474" s="5" t="str">
        <f t="shared" si="69"/>
        <v/>
      </c>
      <c r="B4474" t="s">
        <v>93</v>
      </c>
      <c r="C4474" t="s">
        <v>105</v>
      </c>
      <c r="D4474" s="8" t="s">
        <v>75</v>
      </c>
      <c r="E4474">
        <v>5</v>
      </c>
      <c r="F4474">
        <v>0.55699437856674194</v>
      </c>
      <c r="G4474">
        <v>0.55596643686294556</v>
      </c>
      <c r="H4474">
        <v>4.6857246197760105E-3</v>
      </c>
      <c r="I4474">
        <v>66.714624144810614</v>
      </c>
      <c r="J4474" s="6" t="s">
        <v>80</v>
      </c>
    </row>
    <row r="4475" spans="1:10" x14ac:dyDescent="0.25">
      <c r="A4475" s="5" t="str">
        <f t="shared" si="69"/>
        <v/>
      </c>
      <c r="B4475" t="s">
        <v>93</v>
      </c>
      <c r="C4475" t="s">
        <v>105</v>
      </c>
      <c r="D4475" s="8" t="s">
        <v>74</v>
      </c>
      <c r="E4475">
        <v>5</v>
      </c>
      <c r="F4475">
        <v>0.58816206455230713</v>
      </c>
      <c r="G4475">
        <v>0.60064435005187988</v>
      </c>
      <c r="H4475">
        <v>5.0976928323507309E-3</v>
      </c>
      <c r="I4475">
        <v>67.284587944495883</v>
      </c>
      <c r="J4475" s="6" t="s">
        <v>80</v>
      </c>
    </row>
    <row r="4476" spans="1:10" x14ac:dyDescent="0.25">
      <c r="A4476" s="5" t="str">
        <f t="shared" si="69"/>
        <v/>
      </c>
      <c r="B4476" t="s">
        <v>93</v>
      </c>
      <c r="C4476" t="s">
        <v>105</v>
      </c>
      <c r="D4476" s="8" t="s">
        <v>75</v>
      </c>
      <c r="E4476">
        <v>6</v>
      </c>
      <c r="F4476">
        <v>0.57410454750061035</v>
      </c>
      <c r="G4476">
        <v>0.55528688430786133</v>
      </c>
      <c r="H4476">
        <v>4.196560475975275E-3</v>
      </c>
      <c r="I4476">
        <v>66.471993158422279</v>
      </c>
      <c r="J4476" s="6" t="s">
        <v>80</v>
      </c>
    </row>
    <row r="4477" spans="1:10" x14ac:dyDescent="0.25">
      <c r="A4477" s="5" t="str">
        <f t="shared" si="69"/>
        <v/>
      </c>
      <c r="B4477" t="s">
        <v>93</v>
      </c>
      <c r="C4477" t="s">
        <v>105</v>
      </c>
      <c r="D4477" s="8" t="s">
        <v>74</v>
      </c>
      <c r="E4477">
        <v>6</v>
      </c>
      <c r="F4477">
        <v>0.58839923143386841</v>
      </c>
      <c r="G4477">
        <v>0.59603911638259888</v>
      </c>
      <c r="H4477">
        <v>4.73813246935606E-3</v>
      </c>
      <c r="I4477">
        <v>66.661335880005907</v>
      </c>
      <c r="J4477" s="6" t="s">
        <v>80</v>
      </c>
    </row>
    <row r="4478" spans="1:10" x14ac:dyDescent="0.25">
      <c r="A4478" s="5" t="str">
        <f t="shared" si="69"/>
        <v/>
      </c>
      <c r="B4478" t="s">
        <v>93</v>
      </c>
      <c r="C4478" t="s">
        <v>105</v>
      </c>
      <c r="D4478" s="8" t="s">
        <v>75</v>
      </c>
      <c r="E4478">
        <v>7</v>
      </c>
      <c r="F4478">
        <v>0.63855594396591187</v>
      </c>
      <c r="G4478">
        <v>0.61435937881469727</v>
      </c>
      <c r="H4478">
        <v>3.8124572020024061E-3</v>
      </c>
      <c r="I4478">
        <v>66.43463063999819</v>
      </c>
      <c r="J4478" s="6" t="s">
        <v>80</v>
      </c>
    </row>
    <row r="4479" spans="1:10" x14ac:dyDescent="0.25">
      <c r="A4479" s="5" t="str">
        <f t="shared" si="69"/>
        <v/>
      </c>
      <c r="B4479" t="s">
        <v>93</v>
      </c>
      <c r="C4479" t="s">
        <v>105</v>
      </c>
      <c r="D4479" s="8" t="s">
        <v>74</v>
      </c>
      <c r="E4479">
        <v>7</v>
      </c>
      <c r="F4479">
        <v>0.62265104055404663</v>
      </c>
      <c r="G4479">
        <v>0.6434025764465332</v>
      </c>
      <c r="H4479">
        <v>4.5646592043340206E-3</v>
      </c>
      <c r="I4479">
        <v>65.988434357628194</v>
      </c>
      <c r="J4479" s="6" t="s">
        <v>80</v>
      </c>
    </row>
    <row r="4480" spans="1:10" x14ac:dyDescent="0.25">
      <c r="A4480" s="5" t="str">
        <f t="shared" si="69"/>
        <v/>
      </c>
      <c r="B4480" t="s">
        <v>93</v>
      </c>
      <c r="C4480" t="s">
        <v>105</v>
      </c>
      <c r="D4480" s="8" t="s">
        <v>74</v>
      </c>
      <c r="E4480">
        <v>8</v>
      </c>
      <c r="F4480">
        <v>0.6430324912071228</v>
      </c>
      <c r="G4480">
        <v>0.65342170000076294</v>
      </c>
      <c r="H4480">
        <v>4.9248328432440758E-3</v>
      </c>
      <c r="I4480">
        <v>68.349183191958346</v>
      </c>
      <c r="J4480" s="6" t="s">
        <v>80</v>
      </c>
    </row>
    <row r="4481" spans="1:10" x14ac:dyDescent="0.25">
      <c r="A4481" s="5" t="str">
        <f t="shared" si="69"/>
        <v/>
      </c>
      <c r="B4481" t="s">
        <v>93</v>
      </c>
      <c r="C4481" t="s">
        <v>105</v>
      </c>
      <c r="D4481" s="8" t="s">
        <v>75</v>
      </c>
      <c r="E4481">
        <v>8</v>
      </c>
      <c r="F4481">
        <v>0.65181595087051392</v>
      </c>
      <c r="G4481">
        <v>0.65392082929611206</v>
      </c>
      <c r="H4481">
        <v>3.9100791327655315E-3</v>
      </c>
      <c r="I4481">
        <v>67.262063306474886</v>
      </c>
      <c r="J4481" s="6" t="s">
        <v>80</v>
      </c>
    </row>
    <row r="4482" spans="1:10" x14ac:dyDescent="0.25">
      <c r="A4482" s="5" t="str">
        <f t="shared" ref="A4482:A4545" si="70">IF(AND(category = B4482, subcategory=C4482, reportdate = D4482), E4482, "")</f>
        <v/>
      </c>
      <c r="B4482" t="s">
        <v>93</v>
      </c>
      <c r="C4482" t="s">
        <v>105</v>
      </c>
      <c r="D4482" s="8" t="s">
        <v>75</v>
      </c>
      <c r="E4482">
        <v>9</v>
      </c>
      <c r="F4482">
        <v>0.61294388771057129</v>
      </c>
      <c r="G4482">
        <v>0.61573576927185059</v>
      </c>
      <c r="H4482">
        <v>3.9424989372491837E-3</v>
      </c>
      <c r="I4482">
        <v>69.280085736559172</v>
      </c>
      <c r="J4482" s="6" t="s">
        <v>80</v>
      </c>
    </row>
    <row r="4483" spans="1:10" x14ac:dyDescent="0.25">
      <c r="A4483" s="5" t="str">
        <f t="shared" si="70"/>
        <v/>
      </c>
      <c r="B4483" t="s">
        <v>93</v>
      </c>
      <c r="C4483" t="s">
        <v>105</v>
      </c>
      <c r="D4483" s="8" t="s">
        <v>74</v>
      </c>
      <c r="E4483">
        <v>9</v>
      </c>
      <c r="F4483">
        <v>0.62812554836273193</v>
      </c>
      <c r="G4483">
        <v>0.66317278146743774</v>
      </c>
      <c r="H4483">
        <v>5.5076288990676403E-3</v>
      </c>
      <c r="I4483">
        <v>71.960994326161114</v>
      </c>
      <c r="J4483" s="6" t="s">
        <v>80</v>
      </c>
    </row>
    <row r="4484" spans="1:10" x14ac:dyDescent="0.25">
      <c r="A4484" s="5" t="str">
        <f t="shared" si="70"/>
        <v/>
      </c>
      <c r="B4484" t="s">
        <v>93</v>
      </c>
      <c r="C4484" t="s">
        <v>105</v>
      </c>
      <c r="D4484" s="8" t="s">
        <v>75</v>
      </c>
      <c r="E4484">
        <v>10</v>
      </c>
      <c r="F4484">
        <v>0.62682539224624634</v>
      </c>
      <c r="G4484">
        <v>0.62365448474884033</v>
      </c>
      <c r="H4484">
        <v>4.6270638704299927E-3</v>
      </c>
      <c r="I4484">
        <v>72.856800900676603</v>
      </c>
      <c r="J4484" s="6" t="s">
        <v>80</v>
      </c>
    </row>
    <row r="4485" spans="1:10" x14ac:dyDescent="0.25">
      <c r="A4485" s="5" t="str">
        <f t="shared" si="70"/>
        <v/>
      </c>
      <c r="B4485" t="s">
        <v>93</v>
      </c>
      <c r="C4485" t="s">
        <v>105</v>
      </c>
      <c r="D4485" s="8" t="s">
        <v>74</v>
      </c>
      <c r="E4485">
        <v>10</v>
      </c>
      <c r="F4485">
        <v>0.67643475532531738</v>
      </c>
      <c r="G4485">
        <v>0.70382720232009888</v>
      </c>
      <c r="H4485">
        <v>6.4962240867316723E-3</v>
      </c>
      <c r="I4485">
        <v>75.738651199362323</v>
      </c>
      <c r="J4485" s="6" t="s">
        <v>80</v>
      </c>
    </row>
    <row r="4486" spans="1:10" x14ac:dyDescent="0.25">
      <c r="A4486" s="5" t="str">
        <f t="shared" si="70"/>
        <v/>
      </c>
      <c r="B4486" t="s">
        <v>93</v>
      </c>
      <c r="C4486" t="s">
        <v>105</v>
      </c>
      <c r="D4486" s="8" t="s">
        <v>75</v>
      </c>
      <c r="E4486">
        <v>11</v>
      </c>
      <c r="F4486">
        <v>0.67755889892578125</v>
      </c>
      <c r="G4486">
        <v>0.66897642612457275</v>
      </c>
      <c r="H4486">
        <v>5.2585317753255367E-3</v>
      </c>
      <c r="I4486">
        <v>76.842335671588145</v>
      </c>
      <c r="J4486" s="6" t="s">
        <v>80</v>
      </c>
    </row>
    <row r="4487" spans="1:10" x14ac:dyDescent="0.25">
      <c r="A4487" s="5" t="str">
        <f t="shared" si="70"/>
        <v/>
      </c>
      <c r="B4487" t="s">
        <v>93</v>
      </c>
      <c r="C4487" t="s">
        <v>105</v>
      </c>
      <c r="D4487" s="8" t="s">
        <v>74</v>
      </c>
      <c r="E4487">
        <v>11</v>
      </c>
      <c r="F4487">
        <v>0.72793662548065186</v>
      </c>
      <c r="G4487">
        <v>0.77550137042999268</v>
      </c>
      <c r="H4487">
        <v>7.5205313041806221E-3</v>
      </c>
      <c r="I4487">
        <v>81.42064041345121</v>
      </c>
      <c r="J4487" s="6" t="s">
        <v>80</v>
      </c>
    </row>
    <row r="4488" spans="1:10" x14ac:dyDescent="0.25">
      <c r="A4488" s="5" t="str">
        <f t="shared" si="70"/>
        <v/>
      </c>
      <c r="B4488" t="s">
        <v>93</v>
      </c>
      <c r="C4488" t="s">
        <v>105</v>
      </c>
      <c r="D4488" s="8" t="s">
        <v>75</v>
      </c>
      <c r="E4488">
        <v>12</v>
      </c>
      <c r="F4488">
        <v>0.77010798454284668</v>
      </c>
      <c r="G4488">
        <v>0.76873838901519775</v>
      </c>
      <c r="H4488">
        <v>6.2840278260409832E-3</v>
      </c>
      <c r="I4488">
        <v>80.111102450870916</v>
      </c>
      <c r="J4488" s="6" t="s">
        <v>80</v>
      </c>
    </row>
    <row r="4489" spans="1:10" x14ac:dyDescent="0.25">
      <c r="A4489" s="5" t="str">
        <f t="shared" si="70"/>
        <v/>
      </c>
      <c r="B4489" t="s">
        <v>93</v>
      </c>
      <c r="C4489" t="s">
        <v>105</v>
      </c>
      <c r="D4489" s="8" t="s">
        <v>74</v>
      </c>
      <c r="E4489">
        <v>12</v>
      </c>
      <c r="F4489">
        <v>0.83281475305557251</v>
      </c>
      <c r="G4489">
        <v>0.88196814060211182</v>
      </c>
      <c r="H4489">
        <v>8.803902193903923E-3</v>
      </c>
      <c r="I4489">
        <v>85.00575922702069</v>
      </c>
      <c r="J4489" s="6" t="s">
        <v>80</v>
      </c>
    </row>
    <row r="4490" spans="1:10" x14ac:dyDescent="0.25">
      <c r="A4490" s="5" t="str">
        <f t="shared" si="70"/>
        <v/>
      </c>
      <c r="B4490" t="s">
        <v>93</v>
      </c>
      <c r="C4490" t="s">
        <v>105</v>
      </c>
      <c r="D4490" s="8" t="s">
        <v>75</v>
      </c>
      <c r="E4490">
        <v>13</v>
      </c>
      <c r="F4490">
        <v>0.89449667930603027</v>
      </c>
      <c r="G4490">
        <v>0.91756904125213623</v>
      </c>
      <c r="H4490">
        <v>7.3131006211042404E-3</v>
      </c>
      <c r="I4490">
        <v>81.06382610200086</v>
      </c>
      <c r="J4490" s="6" t="s">
        <v>80</v>
      </c>
    </row>
    <row r="4491" spans="1:10" x14ac:dyDescent="0.25">
      <c r="A4491" s="5" t="str">
        <f t="shared" si="70"/>
        <v/>
      </c>
      <c r="B4491" t="s">
        <v>93</v>
      </c>
      <c r="C4491" t="s">
        <v>105</v>
      </c>
      <c r="D4491" s="8" t="s">
        <v>74</v>
      </c>
      <c r="E4491">
        <v>13</v>
      </c>
      <c r="F4491">
        <v>0.98622727394104004</v>
      </c>
      <c r="G4491">
        <v>1.0314689874649048</v>
      </c>
      <c r="H4491">
        <v>1.0054260492324829E-2</v>
      </c>
      <c r="I4491">
        <v>87.75539913488177</v>
      </c>
      <c r="J4491" s="6" t="s">
        <v>80</v>
      </c>
    </row>
    <row r="4492" spans="1:10" x14ac:dyDescent="0.25">
      <c r="A4492" s="5" t="str">
        <f t="shared" si="70"/>
        <v/>
      </c>
      <c r="B4492" t="s">
        <v>93</v>
      </c>
      <c r="C4492" t="s">
        <v>105</v>
      </c>
      <c r="D4492" s="8" t="s">
        <v>75</v>
      </c>
      <c r="E4492">
        <v>14</v>
      </c>
      <c r="F4492">
        <v>1.0172343254089355</v>
      </c>
      <c r="G4492">
        <v>1.0601894855499268</v>
      </c>
      <c r="H4492">
        <v>8.1569831818342209E-3</v>
      </c>
      <c r="I4492">
        <v>80.180986403369673</v>
      </c>
      <c r="J4492" s="6" t="s">
        <v>80</v>
      </c>
    </row>
    <row r="4493" spans="1:10" x14ac:dyDescent="0.25">
      <c r="A4493" s="5" t="str">
        <f t="shared" si="70"/>
        <v/>
      </c>
      <c r="B4493" t="s">
        <v>93</v>
      </c>
      <c r="C4493" t="s">
        <v>105</v>
      </c>
      <c r="D4493" s="8" t="s">
        <v>74</v>
      </c>
      <c r="E4493">
        <v>14</v>
      </c>
      <c r="F4493">
        <v>1.2329819202423096</v>
      </c>
      <c r="G4493">
        <v>1.2395628690719604</v>
      </c>
      <c r="H4493">
        <v>1.1379124596714973E-2</v>
      </c>
      <c r="I4493">
        <v>89.810492668956641</v>
      </c>
      <c r="J4493" s="6" t="s">
        <v>80</v>
      </c>
    </row>
    <row r="4494" spans="1:10" x14ac:dyDescent="0.25">
      <c r="A4494" s="5" t="str">
        <f t="shared" si="70"/>
        <v/>
      </c>
      <c r="B4494" t="s">
        <v>93</v>
      </c>
      <c r="C4494" t="s">
        <v>105</v>
      </c>
      <c r="D4494" s="8" t="s">
        <v>75</v>
      </c>
      <c r="E4494">
        <v>15</v>
      </c>
      <c r="F4494">
        <v>1.1427992582321167</v>
      </c>
      <c r="G4494">
        <v>1.2320233583450317</v>
      </c>
      <c r="H4494">
        <v>8.9833447709679604E-3</v>
      </c>
      <c r="I4494">
        <v>80.225175370225401</v>
      </c>
      <c r="J4494" s="6" t="s">
        <v>80</v>
      </c>
    </row>
    <row r="4495" spans="1:10" x14ac:dyDescent="0.25">
      <c r="A4495" s="5" t="str">
        <f t="shared" si="70"/>
        <v/>
      </c>
      <c r="B4495" t="s">
        <v>93</v>
      </c>
      <c r="C4495" t="s">
        <v>105</v>
      </c>
      <c r="D4495" s="8" t="s">
        <v>74</v>
      </c>
      <c r="E4495">
        <v>15</v>
      </c>
      <c r="F4495">
        <v>1.4404408931732178</v>
      </c>
      <c r="G4495">
        <v>1.4587322473526001</v>
      </c>
      <c r="H4495">
        <v>1.2368935160338879E-2</v>
      </c>
      <c r="I4495">
        <v>90.213409359023231</v>
      </c>
      <c r="J4495" s="6" t="s">
        <v>80</v>
      </c>
    </row>
    <row r="4496" spans="1:10" x14ac:dyDescent="0.25">
      <c r="A4496" s="5" t="str">
        <f t="shared" si="70"/>
        <v/>
      </c>
      <c r="B4496" t="s">
        <v>93</v>
      </c>
      <c r="C4496" t="s">
        <v>105</v>
      </c>
      <c r="D4496" s="8" t="s">
        <v>75</v>
      </c>
      <c r="E4496">
        <v>16</v>
      </c>
      <c r="F4496">
        <v>1.3225749731063843</v>
      </c>
      <c r="G4496">
        <v>1.375636100769043</v>
      </c>
      <c r="H4496">
        <v>9.6161467954516411E-3</v>
      </c>
      <c r="I4496">
        <v>80.372889928150471</v>
      </c>
      <c r="J4496" s="6" t="s">
        <v>80</v>
      </c>
    </row>
    <row r="4497" spans="1:10" x14ac:dyDescent="0.25">
      <c r="A4497" s="5" t="str">
        <f t="shared" si="70"/>
        <v/>
      </c>
      <c r="B4497" t="s">
        <v>93</v>
      </c>
      <c r="C4497" t="s">
        <v>105</v>
      </c>
      <c r="D4497" s="8" t="s">
        <v>74</v>
      </c>
      <c r="E4497">
        <v>16</v>
      </c>
      <c r="F4497">
        <v>1.6549980640411377</v>
      </c>
      <c r="G4497">
        <v>1.6574676036834717</v>
      </c>
      <c r="H4497">
        <v>1.3063371181488037E-2</v>
      </c>
      <c r="I4497">
        <v>89.330134262110221</v>
      </c>
      <c r="J4497" s="6" t="s">
        <v>80</v>
      </c>
    </row>
    <row r="4498" spans="1:10" x14ac:dyDescent="0.25">
      <c r="A4498" s="5" t="str">
        <f t="shared" si="70"/>
        <v/>
      </c>
      <c r="B4498" t="s">
        <v>93</v>
      </c>
      <c r="C4498" t="s">
        <v>105</v>
      </c>
      <c r="D4498" s="8" t="s">
        <v>75</v>
      </c>
      <c r="E4498">
        <v>17</v>
      </c>
      <c r="F4498">
        <v>1.4534075260162354</v>
      </c>
      <c r="G4498">
        <v>1.4360202550888062</v>
      </c>
      <c r="H4498">
        <v>9.76572185754776E-3</v>
      </c>
      <c r="I4498">
        <v>79.901274790005644</v>
      </c>
      <c r="J4498" s="6" t="s">
        <v>80</v>
      </c>
    </row>
    <row r="4499" spans="1:10" x14ac:dyDescent="0.25">
      <c r="A4499" s="5" t="str">
        <f t="shared" si="70"/>
        <v/>
      </c>
      <c r="B4499" t="s">
        <v>93</v>
      </c>
      <c r="C4499" t="s">
        <v>105</v>
      </c>
      <c r="D4499" s="8" t="s">
        <v>74</v>
      </c>
      <c r="E4499">
        <v>17</v>
      </c>
      <c r="F4499">
        <v>1.726789116859436</v>
      </c>
      <c r="G4499">
        <v>1.7658158540725708</v>
      </c>
      <c r="H4499">
        <v>1.3371240347623825E-2</v>
      </c>
      <c r="I4499">
        <v>87.403867198460489</v>
      </c>
      <c r="J4499" s="6" t="s">
        <v>80</v>
      </c>
    </row>
    <row r="4500" spans="1:10" x14ac:dyDescent="0.25">
      <c r="A4500" s="5" t="str">
        <f t="shared" si="70"/>
        <v/>
      </c>
      <c r="B4500" t="s">
        <v>93</v>
      </c>
      <c r="C4500" t="s">
        <v>105</v>
      </c>
      <c r="D4500" s="8" t="s">
        <v>74</v>
      </c>
      <c r="E4500">
        <v>18</v>
      </c>
      <c r="F4500">
        <v>1.7278401851654053</v>
      </c>
      <c r="G4500">
        <v>1.7540006637573242</v>
      </c>
      <c r="H4500">
        <v>1.3378672301769257E-2</v>
      </c>
      <c r="I4500">
        <v>83.252098196738061</v>
      </c>
      <c r="J4500" s="6" t="s">
        <v>80</v>
      </c>
    </row>
    <row r="4501" spans="1:10" x14ac:dyDescent="0.25">
      <c r="A4501" s="5" t="str">
        <f t="shared" si="70"/>
        <v/>
      </c>
      <c r="B4501" t="s">
        <v>93</v>
      </c>
      <c r="C4501" t="s">
        <v>105</v>
      </c>
      <c r="D4501" s="8" t="s">
        <v>75</v>
      </c>
      <c r="E4501">
        <v>18</v>
      </c>
      <c r="F4501">
        <v>1.4985077381134033</v>
      </c>
      <c r="G4501">
        <v>1.469842791557312</v>
      </c>
      <c r="H4501">
        <v>9.9256169050931931E-3</v>
      </c>
      <c r="I4501">
        <v>76.523406945509109</v>
      </c>
      <c r="J4501" s="6" t="s">
        <v>80</v>
      </c>
    </row>
    <row r="4502" spans="1:10" x14ac:dyDescent="0.25">
      <c r="A4502" s="5" t="str">
        <f t="shared" si="70"/>
        <v/>
      </c>
      <c r="B4502" t="s">
        <v>93</v>
      </c>
      <c r="C4502" t="s">
        <v>105</v>
      </c>
      <c r="D4502" s="8" t="s">
        <v>74</v>
      </c>
      <c r="E4502">
        <v>19</v>
      </c>
      <c r="F4502">
        <v>1.6609232425689697</v>
      </c>
      <c r="G4502">
        <v>1.2012302875518799</v>
      </c>
      <c r="H4502">
        <v>1.3164224103093147E-2</v>
      </c>
      <c r="I4502">
        <v>78.483875063197488</v>
      </c>
      <c r="J4502" s="6" t="s">
        <v>80</v>
      </c>
    </row>
    <row r="4503" spans="1:10" x14ac:dyDescent="0.25">
      <c r="A4503" s="5" t="str">
        <f t="shared" si="70"/>
        <v/>
      </c>
      <c r="B4503" t="s">
        <v>93</v>
      </c>
      <c r="C4503" t="s">
        <v>105</v>
      </c>
      <c r="D4503" s="8" t="s">
        <v>75</v>
      </c>
      <c r="E4503">
        <v>19</v>
      </c>
      <c r="F4503">
        <v>1.4267481565475464</v>
      </c>
      <c r="G4503">
        <v>0.99473565816879272</v>
      </c>
      <c r="H4503">
        <v>9.670591913163662E-3</v>
      </c>
      <c r="I4503">
        <v>74.477960509201665</v>
      </c>
      <c r="J4503" s="6" t="s">
        <v>80</v>
      </c>
    </row>
    <row r="4504" spans="1:10" x14ac:dyDescent="0.25">
      <c r="A4504" s="5" t="str">
        <f t="shared" si="70"/>
        <v/>
      </c>
      <c r="B4504" t="s">
        <v>93</v>
      </c>
      <c r="C4504" t="s">
        <v>105</v>
      </c>
      <c r="D4504" s="8" t="s">
        <v>74</v>
      </c>
      <c r="E4504">
        <v>20</v>
      </c>
      <c r="F4504">
        <v>1.6143364906311035</v>
      </c>
      <c r="G4504">
        <v>1.32529616355896</v>
      </c>
      <c r="H4504">
        <v>1.2211940251290798E-2</v>
      </c>
      <c r="I4504">
        <v>74.323611594850291</v>
      </c>
      <c r="J4504" s="6" t="s">
        <v>80</v>
      </c>
    </row>
    <row r="4505" spans="1:10" x14ac:dyDescent="0.25">
      <c r="A4505" s="5" t="str">
        <f t="shared" si="70"/>
        <v/>
      </c>
      <c r="B4505" t="s">
        <v>93</v>
      </c>
      <c r="C4505" t="s">
        <v>105</v>
      </c>
      <c r="D4505" s="8" t="s">
        <v>75</v>
      </c>
      <c r="E4505">
        <v>20</v>
      </c>
      <c r="F4505">
        <v>1.4230414628982544</v>
      </c>
      <c r="G4505">
        <v>1.6448544263839722</v>
      </c>
      <c r="H4505">
        <v>9.3128494918346405E-3</v>
      </c>
      <c r="I4505">
        <v>72.602814583863676</v>
      </c>
      <c r="J4505" s="6" t="s">
        <v>80</v>
      </c>
    </row>
    <row r="4506" spans="1:10" x14ac:dyDescent="0.25">
      <c r="A4506" s="5" t="str">
        <f t="shared" si="70"/>
        <v/>
      </c>
      <c r="B4506" t="s">
        <v>93</v>
      </c>
      <c r="C4506" t="s">
        <v>105</v>
      </c>
      <c r="D4506" s="8" t="s">
        <v>74</v>
      </c>
      <c r="E4506">
        <v>21</v>
      </c>
      <c r="F4506">
        <v>1.5463626384735107</v>
      </c>
      <c r="G4506">
        <v>1.8512852191925049</v>
      </c>
      <c r="H4506">
        <v>1.1588587425649166E-2</v>
      </c>
      <c r="I4506">
        <v>71.257909668000224</v>
      </c>
      <c r="J4506" s="6" t="s">
        <v>80</v>
      </c>
    </row>
    <row r="4507" spans="1:10" x14ac:dyDescent="0.25">
      <c r="A4507" s="5" t="str">
        <f t="shared" si="70"/>
        <v/>
      </c>
      <c r="B4507" t="s">
        <v>93</v>
      </c>
      <c r="C4507" t="s">
        <v>105</v>
      </c>
      <c r="D4507" s="8" t="s">
        <v>75</v>
      </c>
      <c r="E4507">
        <v>21</v>
      </c>
      <c r="F4507">
        <v>1.412419319152832</v>
      </c>
      <c r="G4507">
        <v>1.4235296249389648</v>
      </c>
      <c r="H4507">
        <v>8.7347812950611115E-3</v>
      </c>
      <c r="I4507">
        <v>71.866622499336714</v>
      </c>
      <c r="J4507" s="6" t="s">
        <v>80</v>
      </c>
    </row>
    <row r="4508" spans="1:10" x14ac:dyDescent="0.25">
      <c r="A4508" s="5" t="str">
        <f t="shared" si="70"/>
        <v/>
      </c>
      <c r="B4508" t="s">
        <v>93</v>
      </c>
      <c r="C4508" t="s">
        <v>105</v>
      </c>
      <c r="D4508" s="8" t="s">
        <v>74</v>
      </c>
      <c r="E4508">
        <v>22</v>
      </c>
      <c r="F4508">
        <v>1.3953522443771362</v>
      </c>
      <c r="G4508">
        <v>1.4584934711456299</v>
      </c>
      <c r="H4508">
        <v>1.0649009607732296E-2</v>
      </c>
      <c r="I4508">
        <v>69.454761530259006</v>
      </c>
      <c r="J4508" s="6" t="s">
        <v>80</v>
      </c>
    </row>
    <row r="4509" spans="1:10" x14ac:dyDescent="0.25">
      <c r="A4509" s="5" t="str">
        <f t="shared" si="70"/>
        <v/>
      </c>
      <c r="B4509" t="s">
        <v>93</v>
      </c>
      <c r="C4509" t="s">
        <v>105</v>
      </c>
      <c r="D4509" s="8" t="s">
        <v>75</v>
      </c>
      <c r="E4509">
        <v>22</v>
      </c>
      <c r="F4509">
        <v>1.2980717420578003</v>
      </c>
      <c r="G4509">
        <v>1.3401423692703247</v>
      </c>
      <c r="H4509">
        <v>8.6432639509439468E-3</v>
      </c>
      <c r="I4509">
        <v>71.412074564839145</v>
      </c>
      <c r="J4509" s="6" t="s">
        <v>80</v>
      </c>
    </row>
    <row r="4510" spans="1:10" x14ac:dyDescent="0.25">
      <c r="A4510" s="5" t="str">
        <f t="shared" si="70"/>
        <v/>
      </c>
      <c r="B4510" t="s">
        <v>93</v>
      </c>
      <c r="C4510" t="s">
        <v>105</v>
      </c>
      <c r="D4510" s="8" t="s">
        <v>75</v>
      </c>
      <c r="E4510">
        <v>23</v>
      </c>
      <c r="F4510">
        <v>1.2089042663574219</v>
      </c>
      <c r="G4510">
        <v>1.2249692678451538</v>
      </c>
      <c r="H4510">
        <v>8.9755523949861526E-3</v>
      </c>
      <c r="I4510">
        <v>70.851221529410068</v>
      </c>
      <c r="J4510" s="6" t="s">
        <v>80</v>
      </c>
    </row>
    <row r="4511" spans="1:10" x14ac:dyDescent="0.25">
      <c r="A4511" s="5" t="str">
        <f t="shared" si="70"/>
        <v/>
      </c>
      <c r="B4511" t="s">
        <v>93</v>
      </c>
      <c r="C4511" t="s">
        <v>105</v>
      </c>
      <c r="D4511" s="8" t="s">
        <v>74</v>
      </c>
      <c r="E4511">
        <v>23</v>
      </c>
      <c r="F4511">
        <v>1.2070101499557495</v>
      </c>
      <c r="G4511">
        <v>1.2354682683944702</v>
      </c>
      <c r="H4511">
        <v>1.0125712491571903E-2</v>
      </c>
      <c r="I4511">
        <v>68.728934329538973</v>
      </c>
      <c r="J4511" s="6" t="s">
        <v>80</v>
      </c>
    </row>
    <row r="4512" spans="1:10" x14ac:dyDescent="0.25">
      <c r="A4512" s="5" t="str">
        <f t="shared" si="70"/>
        <v/>
      </c>
      <c r="B4512" t="s">
        <v>93</v>
      </c>
      <c r="C4512" t="s">
        <v>105</v>
      </c>
      <c r="D4512" s="8" t="s">
        <v>75</v>
      </c>
      <c r="E4512">
        <v>24</v>
      </c>
      <c r="F4512">
        <v>1.0291625261306763</v>
      </c>
      <c r="G4512">
        <v>1.0359835624694824</v>
      </c>
      <c r="H4512">
        <v>8.9117707684636116E-3</v>
      </c>
      <c r="I4512">
        <v>70.222791634182329</v>
      </c>
      <c r="J4512" s="6" t="s">
        <v>80</v>
      </c>
    </row>
    <row r="4513" spans="1:10" x14ac:dyDescent="0.25">
      <c r="A4513" s="5" t="str">
        <f t="shared" si="70"/>
        <v/>
      </c>
      <c r="B4513" t="s">
        <v>93</v>
      </c>
      <c r="C4513" t="s">
        <v>105</v>
      </c>
      <c r="D4513" s="8" t="s">
        <v>74</v>
      </c>
      <c r="E4513">
        <v>24</v>
      </c>
      <c r="F4513">
        <v>0.99054306745529175</v>
      </c>
      <c r="G4513">
        <v>1.0258498191833496</v>
      </c>
      <c r="H4513">
        <v>9.1014914214611053E-3</v>
      </c>
      <c r="I4513">
        <v>68.353453176774735</v>
      </c>
      <c r="J4513" s="6" t="s">
        <v>80</v>
      </c>
    </row>
    <row r="4514" spans="1:10" x14ac:dyDescent="0.25">
      <c r="A4514" s="5" t="str">
        <f t="shared" si="70"/>
        <v/>
      </c>
      <c r="B4514" t="s">
        <v>93</v>
      </c>
      <c r="C4514" t="s">
        <v>105</v>
      </c>
      <c r="D4514" s="8" t="s">
        <v>46</v>
      </c>
      <c r="E4514">
        <v>1</v>
      </c>
      <c r="F4514">
        <v>0.66013842821121216</v>
      </c>
      <c r="G4514">
        <v>0.65970385074615479</v>
      </c>
      <c r="H4514">
        <v>4.7657727263867855E-3</v>
      </c>
      <c r="I4514">
        <v>65.543766557536344</v>
      </c>
      <c r="J4514" s="6" t="s">
        <v>80</v>
      </c>
    </row>
    <row r="4515" spans="1:10" x14ac:dyDescent="0.25">
      <c r="A4515" s="5" t="str">
        <f t="shared" si="70"/>
        <v/>
      </c>
      <c r="B4515" t="s">
        <v>93</v>
      </c>
      <c r="C4515" t="s">
        <v>105</v>
      </c>
      <c r="D4515" s="8" t="s">
        <v>46</v>
      </c>
      <c r="E4515">
        <v>2</v>
      </c>
      <c r="F4515">
        <v>0.58655828237533569</v>
      </c>
      <c r="G4515">
        <v>0.57764232158660889</v>
      </c>
      <c r="H4515">
        <v>4.1745724156498909E-3</v>
      </c>
      <c r="I4515">
        <v>64.494587467630794</v>
      </c>
      <c r="J4515" s="6" t="s">
        <v>80</v>
      </c>
    </row>
    <row r="4516" spans="1:10" x14ac:dyDescent="0.25">
      <c r="A4516" s="5" t="str">
        <f t="shared" si="70"/>
        <v/>
      </c>
      <c r="B4516" t="s">
        <v>93</v>
      </c>
      <c r="C4516" t="s">
        <v>105</v>
      </c>
      <c r="D4516" s="8" t="s">
        <v>46</v>
      </c>
      <c r="E4516">
        <v>3</v>
      </c>
      <c r="F4516">
        <v>0.53174024820327759</v>
      </c>
      <c r="G4516">
        <v>0.52152204513549805</v>
      </c>
      <c r="H4516">
        <v>3.7012645043432713E-3</v>
      </c>
      <c r="I4516">
        <v>63.48599760496878</v>
      </c>
      <c r="J4516" s="6" t="s">
        <v>80</v>
      </c>
    </row>
    <row r="4517" spans="1:10" x14ac:dyDescent="0.25">
      <c r="A4517" s="5" t="str">
        <f t="shared" si="70"/>
        <v/>
      </c>
      <c r="B4517" t="s">
        <v>93</v>
      </c>
      <c r="C4517" t="s">
        <v>105</v>
      </c>
      <c r="D4517" s="8" t="s">
        <v>46</v>
      </c>
      <c r="E4517">
        <v>4</v>
      </c>
      <c r="F4517">
        <v>0.49914830923080444</v>
      </c>
      <c r="G4517">
        <v>0.48753532767295837</v>
      </c>
      <c r="H4517">
        <v>3.155596787109971E-3</v>
      </c>
      <c r="I4517">
        <v>62.364119458398051</v>
      </c>
      <c r="J4517" s="6" t="s">
        <v>80</v>
      </c>
    </row>
    <row r="4518" spans="1:10" x14ac:dyDescent="0.25">
      <c r="A4518" s="5" t="str">
        <f t="shared" si="70"/>
        <v/>
      </c>
      <c r="B4518" t="s">
        <v>93</v>
      </c>
      <c r="C4518" t="s">
        <v>105</v>
      </c>
      <c r="D4518" s="8" t="s">
        <v>46</v>
      </c>
      <c r="E4518">
        <v>5</v>
      </c>
      <c r="F4518">
        <v>0.48114249110221863</v>
      </c>
      <c r="G4518">
        <v>0.47398096323013306</v>
      </c>
      <c r="H4518">
        <v>2.7501019649207592E-3</v>
      </c>
      <c r="I4518">
        <v>61.441325578007756</v>
      </c>
      <c r="J4518" s="6" t="s">
        <v>80</v>
      </c>
    </row>
    <row r="4519" spans="1:10" x14ac:dyDescent="0.25">
      <c r="A4519" s="5" t="str">
        <f t="shared" si="70"/>
        <v/>
      </c>
      <c r="B4519" t="s">
        <v>93</v>
      </c>
      <c r="C4519" t="s">
        <v>105</v>
      </c>
      <c r="D4519" s="8" t="s">
        <v>46</v>
      </c>
      <c r="E4519">
        <v>6</v>
      </c>
      <c r="F4519">
        <v>0.49912789463996887</v>
      </c>
      <c r="G4519">
        <v>0.49344241619110107</v>
      </c>
      <c r="H4519">
        <v>2.3565315641462803E-3</v>
      </c>
      <c r="I4519">
        <v>61.310178405614927</v>
      </c>
      <c r="J4519" s="6" t="s">
        <v>80</v>
      </c>
    </row>
    <row r="4520" spans="1:10" x14ac:dyDescent="0.25">
      <c r="A4520" s="5" t="str">
        <f t="shared" si="70"/>
        <v/>
      </c>
      <c r="B4520" t="s">
        <v>93</v>
      </c>
      <c r="C4520" t="s">
        <v>105</v>
      </c>
      <c r="D4520" s="8" t="s">
        <v>46</v>
      </c>
      <c r="E4520">
        <v>7</v>
      </c>
      <c r="F4520">
        <v>0.56646716594696045</v>
      </c>
      <c r="G4520">
        <v>0.56171208620071411</v>
      </c>
      <c r="H4520">
        <v>2.3084324784576893E-3</v>
      </c>
      <c r="I4520">
        <v>60.530223862380936</v>
      </c>
      <c r="J4520" s="6" t="s">
        <v>80</v>
      </c>
    </row>
    <row r="4521" spans="1:10" x14ac:dyDescent="0.25">
      <c r="A4521" s="5" t="str">
        <f t="shared" si="70"/>
        <v/>
      </c>
      <c r="B4521" t="s">
        <v>93</v>
      </c>
      <c r="C4521" t="s">
        <v>105</v>
      </c>
      <c r="D4521" s="8" t="s">
        <v>46</v>
      </c>
      <c r="E4521">
        <v>8</v>
      </c>
      <c r="F4521">
        <v>0.59784263372421265</v>
      </c>
      <c r="G4521">
        <v>0.59295046329498291</v>
      </c>
      <c r="H4521">
        <v>2.517377957701683E-3</v>
      </c>
      <c r="I4521">
        <v>62.098510191126174</v>
      </c>
      <c r="J4521" s="6" t="s">
        <v>80</v>
      </c>
    </row>
    <row r="4522" spans="1:10" x14ac:dyDescent="0.25">
      <c r="A4522" s="5" t="str">
        <f t="shared" si="70"/>
        <v/>
      </c>
      <c r="B4522" t="s">
        <v>93</v>
      </c>
      <c r="C4522" t="s">
        <v>105</v>
      </c>
      <c r="D4522" s="8" t="s">
        <v>46</v>
      </c>
      <c r="E4522">
        <v>9</v>
      </c>
      <c r="F4522">
        <v>0.57722437381744385</v>
      </c>
      <c r="G4522">
        <v>0.56624478101730347</v>
      </c>
      <c r="H4522">
        <v>2.6775284204632044E-3</v>
      </c>
      <c r="I4522">
        <v>66.31395473876772</v>
      </c>
      <c r="J4522" s="6" t="s">
        <v>80</v>
      </c>
    </row>
    <row r="4523" spans="1:10" x14ac:dyDescent="0.25">
      <c r="A4523" s="5" t="str">
        <f t="shared" si="70"/>
        <v/>
      </c>
      <c r="B4523" t="s">
        <v>93</v>
      </c>
      <c r="C4523" t="s">
        <v>105</v>
      </c>
      <c r="D4523" s="8" t="s">
        <v>46</v>
      </c>
      <c r="E4523">
        <v>10</v>
      </c>
      <c r="F4523">
        <v>0.58396732807159424</v>
      </c>
      <c r="G4523">
        <v>0.5672723650932312</v>
      </c>
      <c r="H4523">
        <v>2.9688235372304916E-3</v>
      </c>
      <c r="I4523">
        <v>72.490069407073165</v>
      </c>
      <c r="J4523" s="6" t="s">
        <v>80</v>
      </c>
    </row>
    <row r="4524" spans="1:10" x14ac:dyDescent="0.25">
      <c r="A4524" s="5" t="str">
        <f t="shared" si="70"/>
        <v/>
      </c>
      <c r="B4524" t="s">
        <v>93</v>
      </c>
      <c r="C4524" t="s">
        <v>105</v>
      </c>
      <c r="D4524" s="8" t="s">
        <v>46</v>
      </c>
      <c r="E4524">
        <v>11</v>
      </c>
      <c r="F4524">
        <v>0.59224939346313477</v>
      </c>
      <c r="G4524">
        <v>0.58012938499450684</v>
      </c>
      <c r="H4524">
        <v>3.1477592419832945E-3</v>
      </c>
      <c r="I4524">
        <v>79.345599736093561</v>
      </c>
      <c r="J4524" s="6" t="s">
        <v>80</v>
      </c>
    </row>
    <row r="4525" spans="1:10" x14ac:dyDescent="0.25">
      <c r="A4525" s="5" t="str">
        <f t="shared" si="70"/>
        <v/>
      </c>
      <c r="B4525" t="s">
        <v>93</v>
      </c>
      <c r="C4525" t="s">
        <v>105</v>
      </c>
      <c r="D4525" s="8" t="s">
        <v>46</v>
      </c>
      <c r="E4525">
        <v>12</v>
      </c>
      <c r="F4525">
        <v>0.63606846332550049</v>
      </c>
      <c r="G4525">
        <v>0.62038010358810425</v>
      </c>
      <c r="H4525">
        <v>3.5014629829674959E-3</v>
      </c>
      <c r="I4525">
        <v>84.68595776916267</v>
      </c>
      <c r="J4525" s="6" t="s">
        <v>80</v>
      </c>
    </row>
    <row r="4526" spans="1:10" x14ac:dyDescent="0.25">
      <c r="A4526" s="5" t="str">
        <f t="shared" si="70"/>
        <v/>
      </c>
      <c r="B4526" t="s">
        <v>93</v>
      </c>
      <c r="C4526" t="s">
        <v>105</v>
      </c>
      <c r="D4526" s="8" t="s">
        <v>46</v>
      </c>
      <c r="E4526">
        <v>13</v>
      </c>
      <c r="F4526">
        <v>0.71651893854141235</v>
      </c>
      <c r="G4526">
        <v>0.68864703178405762</v>
      </c>
      <c r="H4526">
        <v>4.1373157873749733E-3</v>
      </c>
      <c r="I4526">
        <v>83.840863189825953</v>
      </c>
      <c r="J4526" s="6" t="s">
        <v>80</v>
      </c>
    </row>
    <row r="4527" spans="1:10" x14ac:dyDescent="0.25">
      <c r="A4527" s="5" t="str">
        <f t="shared" si="70"/>
        <v/>
      </c>
      <c r="B4527" t="s">
        <v>93</v>
      </c>
      <c r="C4527" t="s">
        <v>105</v>
      </c>
      <c r="D4527" s="8" t="s">
        <v>46</v>
      </c>
      <c r="E4527">
        <v>14</v>
      </c>
      <c r="F4527">
        <v>0.81106352806091309</v>
      </c>
      <c r="G4527">
        <v>0.74924308061599731</v>
      </c>
      <c r="H4527">
        <v>4.7223707661032677E-3</v>
      </c>
      <c r="I4527">
        <v>84.675481695083334</v>
      </c>
      <c r="J4527" s="6" t="s">
        <v>80</v>
      </c>
    </row>
    <row r="4528" spans="1:10" x14ac:dyDescent="0.25">
      <c r="A4528" s="5" t="str">
        <f t="shared" si="70"/>
        <v/>
      </c>
      <c r="B4528" t="s">
        <v>93</v>
      </c>
      <c r="C4528" t="s">
        <v>105</v>
      </c>
      <c r="D4528" s="8" t="s">
        <v>46</v>
      </c>
      <c r="E4528">
        <v>15</v>
      </c>
      <c r="F4528">
        <v>0.90972161293029785</v>
      </c>
      <c r="G4528">
        <v>0.84926891326904297</v>
      </c>
      <c r="H4528">
        <v>5.4122805595397949E-3</v>
      </c>
      <c r="I4528">
        <v>86.608616256858298</v>
      </c>
      <c r="J4528" s="6" t="s">
        <v>80</v>
      </c>
    </row>
    <row r="4529" spans="1:10" x14ac:dyDescent="0.25">
      <c r="A4529" s="5" t="str">
        <f t="shared" si="70"/>
        <v/>
      </c>
      <c r="B4529" t="s">
        <v>93</v>
      </c>
      <c r="C4529" t="s">
        <v>105</v>
      </c>
      <c r="D4529" s="8" t="s">
        <v>46</v>
      </c>
      <c r="E4529">
        <v>16</v>
      </c>
      <c r="F4529">
        <v>1.0128194093704224</v>
      </c>
      <c r="G4529">
        <v>0.93784195184707642</v>
      </c>
      <c r="H4529">
        <v>5.9936004690825939E-3</v>
      </c>
      <c r="I4529">
        <v>85.173570555791372</v>
      </c>
      <c r="J4529" s="6" t="s">
        <v>80</v>
      </c>
    </row>
    <row r="4530" spans="1:10" x14ac:dyDescent="0.25">
      <c r="A4530" s="5" t="str">
        <f t="shared" si="70"/>
        <v/>
      </c>
      <c r="B4530" t="s">
        <v>93</v>
      </c>
      <c r="C4530" t="s">
        <v>105</v>
      </c>
      <c r="D4530" s="8" t="s">
        <v>46</v>
      </c>
      <c r="E4530">
        <v>17</v>
      </c>
      <c r="F4530">
        <v>1.0334168672561646</v>
      </c>
      <c r="G4530">
        <v>0.9642719030380249</v>
      </c>
      <c r="H4530">
        <v>6.2744170427322388E-3</v>
      </c>
      <c r="I4530">
        <v>81.392374505073235</v>
      </c>
      <c r="J4530" s="6" t="s">
        <v>80</v>
      </c>
    </row>
    <row r="4531" spans="1:10" x14ac:dyDescent="0.25">
      <c r="A4531" s="5" t="str">
        <f t="shared" si="70"/>
        <v/>
      </c>
      <c r="B4531" t="s">
        <v>93</v>
      </c>
      <c r="C4531" t="s">
        <v>105</v>
      </c>
      <c r="D4531" s="8" t="s">
        <v>46</v>
      </c>
      <c r="E4531">
        <v>18</v>
      </c>
      <c r="F4531">
        <v>1.0295896530151367</v>
      </c>
      <c r="G4531">
        <v>1.0655325651168823</v>
      </c>
      <c r="H4531">
        <v>6.222789641469717E-3</v>
      </c>
      <c r="I4531">
        <v>79.840822620844733</v>
      </c>
      <c r="J4531" s="6" t="s">
        <v>80</v>
      </c>
    </row>
    <row r="4532" spans="1:10" x14ac:dyDescent="0.25">
      <c r="A4532" s="5" t="str">
        <f t="shared" si="70"/>
        <v/>
      </c>
      <c r="B4532" t="s">
        <v>93</v>
      </c>
      <c r="C4532" t="s">
        <v>105</v>
      </c>
      <c r="D4532" s="8" t="s">
        <v>46</v>
      </c>
      <c r="E4532">
        <v>19</v>
      </c>
      <c r="F4532">
        <v>1.1034427881240845</v>
      </c>
      <c r="G4532">
        <v>1.1158215999603271</v>
      </c>
      <c r="H4532">
        <v>5.8305487036705017E-3</v>
      </c>
      <c r="I4532">
        <v>76.271878635268038</v>
      </c>
      <c r="J4532" s="6" t="s">
        <v>80</v>
      </c>
    </row>
    <row r="4533" spans="1:10" x14ac:dyDescent="0.25">
      <c r="A4533" s="5" t="str">
        <f t="shared" si="70"/>
        <v/>
      </c>
      <c r="B4533" t="s">
        <v>93</v>
      </c>
      <c r="C4533" t="s">
        <v>105</v>
      </c>
      <c r="D4533" s="8" t="s">
        <v>46</v>
      </c>
      <c r="E4533">
        <v>20</v>
      </c>
      <c r="F4533">
        <v>1.1460148096084595</v>
      </c>
      <c r="G4533">
        <v>1.1485913991928101</v>
      </c>
      <c r="H4533">
        <v>5.6265895254909992E-3</v>
      </c>
      <c r="I4533">
        <v>73.351375189427387</v>
      </c>
      <c r="J4533" s="6" t="s">
        <v>80</v>
      </c>
    </row>
    <row r="4534" spans="1:10" x14ac:dyDescent="0.25">
      <c r="A4534" s="5" t="str">
        <f t="shared" si="70"/>
        <v/>
      </c>
      <c r="B4534" t="s">
        <v>93</v>
      </c>
      <c r="C4534" t="s">
        <v>105</v>
      </c>
      <c r="D4534" s="8" t="s">
        <v>46</v>
      </c>
      <c r="E4534">
        <v>21</v>
      </c>
      <c r="F4534">
        <v>1.1137810945510864</v>
      </c>
      <c r="G4534">
        <v>1.1233245134353638</v>
      </c>
      <c r="H4534">
        <v>5.327634047716856E-3</v>
      </c>
      <c r="I4534">
        <v>71.295975609749405</v>
      </c>
      <c r="J4534" s="6" t="s">
        <v>80</v>
      </c>
    </row>
    <row r="4535" spans="1:10" x14ac:dyDescent="0.25">
      <c r="A4535" s="5" t="str">
        <f t="shared" si="70"/>
        <v/>
      </c>
      <c r="B4535" t="s">
        <v>93</v>
      </c>
      <c r="C4535" t="s">
        <v>105</v>
      </c>
      <c r="D4535" s="8" t="s">
        <v>46</v>
      </c>
      <c r="E4535">
        <v>22</v>
      </c>
      <c r="F4535">
        <v>1.0432828664779663</v>
      </c>
      <c r="G4535">
        <v>1.0434626340866089</v>
      </c>
      <c r="H4535">
        <v>5.0918716005980968E-3</v>
      </c>
      <c r="I4535">
        <v>69.477319517059286</v>
      </c>
      <c r="J4535" s="6" t="s">
        <v>80</v>
      </c>
    </row>
    <row r="4536" spans="1:10" x14ac:dyDescent="0.25">
      <c r="A4536" s="5" t="str">
        <f t="shared" si="70"/>
        <v/>
      </c>
      <c r="B4536" t="s">
        <v>93</v>
      </c>
      <c r="C4536" t="s">
        <v>105</v>
      </c>
      <c r="D4536" s="8" t="s">
        <v>46</v>
      </c>
      <c r="E4536">
        <v>23</v>
      </c>
      <c r="F4536">
        <v>0.93096446990966797</v>
      </c>
      <c r="G4536">
        <v>0.94029366970062256</v>
      </c>
      <c r="H4536">
        <v>5.1253344863653183E-3</v>
      </c>
      <c r="I4536">
        <v>68.113375042740714</v>
      </c>
      <c r="J4536" s="6" t="s">
        <v>80</v>
      </c>
    </row>
    <row r="4537" spans="1:10" x14ac:dyDescent="0.25">
      <c r="A4537" s="5" t="str">
        <f t="shared" si="70"/>
        <v/>
      </c>
      <c r="B4537" t="s">
        <v>93</v>
      </c>
      <c r="C4537" t="s">
        <v>105</v>
      </c>
      <c r="D4537" s="8" t="s">
        <v>46</v>
      </c>
      <c r="E4537">
        <v>24</v>
      </c>
      <c r="F4537">
        <v>0.77279984951019287</v>
      </c>
      <c r="G4537">
        <v>0.78808850049972534</v>
      </c>
      <c r="H4537">
        <v>4.9194982275366783E-3</v>
      </c>
      <c r="I4537">
        <v>66.781593919535013</v>
      </c>
      <c r="J4537" s="6" t="s">
        <v>80</v>
      </c>
    </row>
    <row r="4538" spans="1:10" x14ac:dyDescent="0.25">
      <c r="A4538" s="5" t="str">
        <f t="shared" si="70"/>
        <v/>
      </c>
      <c r="B4538" t="s">
        <v>93</v>
      </c>
      <c r="C4538" t="s">
        <v>105</v>
      </c>
      <c r="D4538" s="8" t="s">
        <v>77</v>
      </c>
      <c r="E4538">
        <v>1</v>
      </c>
      <c r="F4538">
        <v>0.6195027232170105</v>
      </c>
      <c r="G4538">
        <v>0.59821051359176636</v>
      </c>
      <c r="H4538">
        <v>1.2743947096168995E-2</v>
      </c>
      <c r="I4538">
        <v>59.349943074003939</v>
      </c>
      <c r="J4538" s="6" t="s">
        <v>80</v>
      </c>
    </row>
    <row r="4539" spans="1:10" x14ac:dyDescent="0.25">
      <c r="A4539" s="5" t="str">
        <f t="shared" si="70"/>
        <v/>
      </c>
      <c r="B4539" t="s">
        <v>93</v>
      </c>
      <c r="C4539" t="s">
        <v>105</v>
      </c>
      <c r="D4539" s="8" t="s">
        <v>76</v>
      </c>
      <c r="E4539">
        <v>1</v>
      </c>
      <c r="F4539">
        <v>0.66108739376068115</v>
      </c>
      <c r="G4539">
        <v>0.72039836645126343</v>
      </c>
      <c r="H4539">
        <v>4.0112368762493134E-2</v>
      </c>
      <c r="I4539">
        <v>68.791778975740684</v>
      </c>
      <c r="J4539" s="6" t="s">
        <v>80</v>
      </c>
    </row>
    <row r="4540" spans="1:10" x14ac:dyDescent="0.25">
      <c r="A4540" s="5" t="str">
        <f t="shared" si="70"/>
        <v/>
      </c>
      <c r="B4540" t="s">
        <v>93</v>
      </c>
      <c r="C4540" t="s">
        <v>105</v>
      </c>
      <c r="D4540" s="8" t="s">
        <v>77</v>
      </c>
      <c r="E4540">
        <v>2</v>
      </c>
      <c r="F4540">
        <v>0.55460572242736816</v>
      </c>
      <c r="G4540">
        <v>0.54465913772583008</v>
      </c>
      <c r="H4540">
        <v>1.1756098829209805E-2</v>
      </c>
      <c r="I4540">
        <v>57.70237733802815</v>
      </c>
      <c r="J4540" s="6" t="s">
        <v>80</v>
      </c>
    </row>
    <row r="4541" spans="1:10" x14ac:dyDescent="0.25">
      <c r="A4541" s="5" t="str">
        <f t="shared" si="70"/>
        <v/>
      </c>
      <c r="B4541" t="s">
        <v>93</v>
      </c>
      <c r="C4541" t="s">
        <v>105</v>
      </c>
      <c r="D4541" s="8" t="s">
        <v>76</v>
      </c>
      <c r="E4541">
        <v>2</v>
      </c>
      <c r="F4541">
        <v>0.60636144876480103</v>
      </c>
      <c r="G4541">
        <v>0.65405094623565674</v>
      </c>
      <c r="H4541">
        <v>3.8243874907493591E-2</v>
      </c>
      <c r="I4541">
        <v>68.194919137466798</v>
      </c>
      <c r="J4541" s="6" t="s">
        <v>80</v>
      </c>
    </row>
    <row r="4542" spans="1:10" x14ac:dyDescent="0.25">
      <c r="A4542" s="5" t="str">
        <f t="shared" si="70"/>
        <v/>
      </c>
      <c r="B4542" t="s">
        <v>93</v>
      </c>
      <c r="C4542" t="s">
        <v>105</v>
      </c>
      <c r="D4542" s="8" t="s">
        <v>76</v>
      </c>
      <c r="E4542">
        <v>3</v>
      </c>
      <c r="F4542">
        <v>0.5714917778968811</v>
      </c>
      <c r="G4542">
        <v>0.59300565719604492</v>
      </c>
      <c r="H4542">
        <v>3.1996391713619232E-2</v>
      </c>
      <c r="I4542">
        <v>68.644083557952143</v>
      </c>
      <c r="J4542" s="6" t="s">
        <v>80</v>
      </c>
    </row>
    <row r="4543" spans="1:10" x14ac:dyDescent="0.25">
      <c r="A4543" s="5" t="str">
        <f t="shared" si="70"/>
        <v/>
      </c>
      <c r="B4543" t="s">
        <v>93</v>
      </c>
      <c r="C4543" t="s">
        <v>105</v>
      </c>
      <c r="D4543" s="8" t="s">
        <v>77</v>
      </c>
      <c r="E4543">
        <v>3</v>
      </c>
      <c r="F4543">
        <v>0.51893693208694458</v>
      </c>
      <c r="G4543">
        <v>0.51220685243606567</v>
      </c>
      <c r="H4543">
        <v>1.0454056784510612E-2</v>
      </c>
      <c r="I4543">
        <v>56.141469232853737</v>
      </c>
      <c r="J4543" s="6" t="s">
        <v>80</v>
      </c>
    </row>
    <row r="4544" spans="1:10" x14ac:dyDescent="0.25">
      <c r="A4544" s="5" t="str">
        <f t="shared" si="70"/>
        <v/>
      </c>
      <c r="B4544" t="s">
        <v>93</v>
      </c>
      <c r="C4544" t="s">
        <v>105</v>
      </c>
      <c r="D4544" s="8" t="s">
        <v>77</v>
      </c>
      <c r="E4544">
        <v>4</v>
      </c>
      <c r="F4544">
        <v>0.49493488669395447</v>
      </c>
      <c r="G4544">
        <v>0.49220716953277588</v>
      </c>
      <c r="H4544">
        <v>9.1746486723423004E-3</v>
      </c>
      <c r="I4544">
        <v>55.031767416641024</v>
      </c>
      <c r="J4544" s="6" t="s">
        <v>80</v>
      </c>
    </row>
    <row r="4545" spans="1:10" x14ac:dyDescent="0.25">
      <c r="A4545" s="5" t="str">
        <f t="shared" si="70"/>
        <v/>
      </c>
      <c r="B4545" t="s">
        <v>93</v>
      </c>
      <c r="C4545" t="s">
        <v>105</v>
      </c>
      <c r="D4545" s="8" t="s">
        <v>76</v>
      </c>
      <c r="E4545">
        <v>4</v>
      </c>
      <c r="F4545">
        <v>0.53616642951965332</v>
      </c>
      <c r="G4545">
        <v>0.551910400390625</v>
      </c>
      <c r="H4545">
        <v>2.8633981943130493E-2</v>
      </c>
      <c r="I4545">
        <v>66.862169811320868</v>
      </c>
      <c r="J4545" s="6" t="s">
        <v>80</v>
      </c>
    </row>
    <row r="4546" spans="1:10" x14ac:dyDescent="0.25">
      <c r="A4546" s="5" t="str">
        <f t="shared" ref="A4546:A4609" si="71">IF(AND(category = B4546, subcategory=C4546, reportdate = D4546), E4546, "")</f>
        <v/>
      </c>
      <c r="B4546" t="s">
        <v>93</v>
      </c>
      <c r="C4546" t="s">
        <v>105</v>
      </c>
      <c r="D4546" s="8" t="s">
        <v>76</v>
      </c>
      <c r="E4546">
        <v>5</v>
      </c>
      <c r="F4546">
        <v>0.52753585577011108</v>
      </c>
      <c r="G4546">
        <v>0.53863775730133057</v>
      </c>
      <c r="H4546">
        <v>2.5568537414073944E-2</v>
      </c>
      <c r="I4546">
        <v>66.555188679244935</v>
      </c>
      <c r="J4546" s="6" t="s">
        <v>80</v>
      </c>
    </row>
    <row r="4547" spans="1:10" x14ac:dyDescent="0.25">
      <c r="A4547" s="5" t="str">
        <f t="shared" si="71"/>
        <v/>
      </c>
      <c r="B4547" t="s">
        <v>93</v>
      </c>
      <c r="C4547" t="s">
        <v>105</v>
      </c>
      <c r="D4547" s="8" t="s">
        <v>77</v>
      </c>
      <c r="E4547">
        <v>5</v>
      </c>
      <c r="F4547">
        <v>0.49648076295852661</v>
      </c>
      <c r="G4547">
        <v>0.48969289660453796</v>
      </c>
      <c r="H4547">
        <v>8.4959035739302635E-3</v>
      </c>
      <c r="I4547">
        <v>54.155478449445383</v>
      </c>
      <c r="J4547" s="6" t="s">
        <v>80</v>
      </c>
    </row>
    <row r="4548" spans="1:10" x14ac:dyDescent="0.25">
      <c r="A4548" s="5" t="str">
        <f t="shared" si="71"/>
        <v/>
      </c>
      <c r="B4548" t="s">
        <v>93</v>
      </c>
      <c r="C4548" t="s">
        <v>105</v>
      </c>
      <c r="D4548" s="8" t="s">
        <v>77</v>
      </c>
      <c r="E4548">
        <v>6</v>
      </c>
      <c r="F4548">
        <v>0.5338173508644104</v>
      </c>
      <c r="G4548">
        <v>0.52424746751785278</v>
      </c>
      <c r="H4548">
        <v>7.9545732587575912E-3</v>
      </c>
      <c r="I4548">
        <v>53.629457847654521</v>
      </c>
      <c r="J4548" s="6" t="s">
        <v>80</v>
      </c>
    </row>
    <row r="4549" spans="1:10" x14ac:dyDescent="0.25">
      <c r="A4549" s="5" t="str">
        <f t="shared" si="71"/>
        <v/>
      </c>
      <c r="B4549" t="s">
        <v>93</v>
      </c>
      <c r="C4549" t="s">
        <v>105</v>
      </c>
      <c r="D4549" s="8" t="s">
        <v>76</v>
      </c>
      <c r="E4549">
        <v>6</v>
      </c>
      <c r="F4549">
        <v>0.53688859939575195</v>
      </c>
      <c r="G4549">
        <v>0.54731369018554688</v>
      </c>
      <c r="H4549">
        <v>2.2822069004178047E-2</v>
      </c>
      <c r="I4549">
        <v>65.629878706199193</v>
      </c>
      <c r="J4549" s="6" t="s">
        <v>80</v>
      </c>
    </row>
    <row r="4550" spans="1:10" x14ac:dyDescent="0.25">
      <c r="A4550" s="5" t="str">
        <f t="shared" si="71"/>
        <v/>
      </c>
      <c r="B4550" t="s">
        <v>93</v>
      </c>
      <c r="C4550" t="s">
        <v>105</v>
      </c>
      <c r="D4550" s="8" t="s">
        <v>77</v>
      </c>
      <c r="E4550">
        <v>7</v>
      </c>
      <c r="F4550">
        <v>0.60080695152282715</v>
      </c>
      <c r="G4550">
        <v>0.59750998020172119</v>
      </c>
      <c r="H4550">
        <v>8.2114730030298233E-3</v>
      </c>
      <c r="I4550">
        <v>53.675784765519204</v>
      </c>
      <c r="J4550" s="6" t="s">
        <v>80</v>
      </c>
    </row>
    <row r="4551" spans="1:10" x14ac:dyDescent="0.25">
      <c r="A4551" s="5" t="str">
        <f t="shared" si="71"/>
        <v/>
      </c>
      <c r="B4551" t="s">
        <v>93</v>
      </c>
      <c r="C4551" t="s">
        <v>105</v>
      </c>
      <c r="D4551" s="8" t="s">
        <v>76</v>
      </c>
      <c r="E4551">
        <v>7</v>
      </c>
      <c r="F4551">
        <v>0.59278732538223267</v>
      </c>
      <c r="G4551">
        <v>0.61700326204299927</v>
      </c>
      <c r="H4551">
        <v>1.9241552799940109E-2</v>
      </c>
      <c r="I4551">
        <v>64.390053908356492</v>
      </c>
      <c r="J4551" s="6" t="s">
        <v>80</v>
      </c>
    </row>
    <row r="4552" spans="1:10" x14ac:dyDescent="0.25">
      <c r="A4552" s="5" t="str">
        <f t="shared" si="71"/>
        <v/>
      </c>
      <c r="B4552" t="s">
        <v>93</v>
      </c>
      <c r="C4552" t="s">
        <v>105</v>
      </c>
      <c r="D4552" s="8" t="s">
        <v>77</v>
      </c>
      <c r="E4552">
        <v>8</v>
      </c>
      <c r="F4552">
        <v>0.62792122364044189</v>
      </c>
      <c r="G4552">
        <v>0.6163564920425415</v>
      </c>
      <c r="H4552">
        <v>8.6488146334886551E-3</v>
      </c>
      <c r="I4552">
        <v>53.491542423418878</v>
      </c>
      <c r="J4552" s="6" t="s">
        <v>80</v>
      </c>
    </row>
    <row r="4553" spans="1:10" x14ac:dyDescent="0.25">
      <c r="A4553" s="5" t="str">
        <f t="shared" si="71"/>
        <v/>
      </c>
      <c r="B4553" t="s">
        <v>93</v>
      </c>
      <c r="C4553" t="s">
        <v>105</v>
      </c>
      <c r="D4553" s="8" t="s">
        <v>76</v>
      </c>
      <c r="E4553">
        <v>8</v>
      </c>
      <c r="F4553">
        <v>0.68561303615570068</v>
      </c>
      <c r="G4553">
        <v>0.67977327108383179</v>
      </c>
      <c r="H4553">
        <v>1.9909314811229706E-2</v>
      </c>
      <c r="I4553">
        <v>64.706819407007316</v>
      </c>
      <c r="J4553" s="6" t="s">
        <v>80</v>
      </c>
    </row>
    <row r="4554" spans="1:10" x14ac:dyDescent="0.25">
      <c r="A4554" s="5" t="str">
        <f t="shared" si="71"/>
        <v/>
      </c>
      <c r="B4554" t="s">
        <v>93</v>
      </c>
      <c r="C4554" t="s">
        <v>105</v>
      </c>
      <c r="D4554" s="8" t="s">
        <v>76</v>
      </c>
      <c r="E4554">
        <v>9</v>
      </c>
      <c r="F4554">
        <v>0.6683652400970459</v>
      </c>
      <c r="G4554">
        <v>0.7186739444732666</v>
      </c>
      <c r="H4554">
        <v>2.4341695010662079E-2</v>
      </c>
      <c r="I4554">
        <v>70.359865229110611</v>
      </c>
      <c r="J4554" s="6" t="s">
        <v>80</v>
      </c>
    </row>
    <row r="4555" spans="1:10" x14ac:dyDescent="0.25">
      <c r="A4555" s="5" t="str">
        <f t="shared" si="71"/>
        <v/>
      </c>
      <c r="B4555" t="s">
        <v>93</v>
      </c>
      <c r="C4555" t="s">
        <v>105</v>
      </c>
      <c r="D4555" s="8" t="s">
        <v>77</v>
      </c>
      <c r="E4555">
        <v>9</v>
      </c>
      <c r="F4555">
        <v>0.60242486000061035</v>
      </c>
      <c r="G4555">
        <v>0.57336199283599854</v>
      </c>
      <c r="H4555">
        <v>9.0193198993802071E-3</v>
      </c>
      <c r="I4555">
        <v>57.602775820008439</v>
      </c>
      <c r="J4555" s="6" t="s">
        <v>80</v>
      </c>
    </row>
    <row r="4556" spans="1:10" x14ac:dyDescent="0.25">
      <c r="A4556" s="5" t="str">
        <f t="shared" si="71"/>
        <v/>
      </c>
      <c r="B4556" t="s">
        <v>93</v>
      </c>
      <c r="C4556" t="s">
        <v>105</v>
      </c>
      <c r="D4556" s="8" t="s">
        <v>77</v>
      </c>
      <c r="E4556">
        <v>10</v>
      </c>
      <c r="F4556">
        <v>0.59978562593460083</v>
      </c>
      <c r="G4556">
        <v>0.57106399536132813</v>
      </c>
      <c r="H4556">
        <v>9.8509667441248894E-3</v>
      </c>
      <c r="I4556">
        <v>64.869129845487052</v>
      </c>
      <c r="J4556" s="6" t="s">
        <v>80</v>
      </c>
    </row>
    <row r="4557" spans="1:10" x14ac:dyDescent="0.25">
      <c r="A4557" s="5" t="str">
        <f t="shared" si="71"/>
        <v/>
      </c>
      <c r="B4557" t="s">
        <v>93</v>
      </c>
      <c r="C4557" t="s">
        <v>105</v>
      </c>
      <c r="D4557" s="8" t="s">
        <v>76</v>
      </c>
      <c r="E4557">
        <v>10</v>
      </c>
      <c r="F4557">
        <v>0.70817601680755615</v>
      </c>
      <c r="G4557">
        <v>0.73020738363265991</v>
      </c>
      <c r="H4557">
        <v>2.7464674785733223E-2</v>
      </c>
      <c r="I4557">
        <v>77.182924528301044</v>
      </c>
      <c r="J4557" s="6" t="s">
        <v>80</v>
      </c>
    </row>
    <row r="4558" spans="1:10" x14ac:dyDescent="0.25">
      <c r="A4558" s="5" t="str">
        <f t="shared" si="71"/>
        <v/>
      </c>
      <c r="B4558" t="s">
        <v>93</v>
      </c>
      <c r="C4558" t="s">
        <v>105</v>
      </c>
      <c r="D4558" s="8" t="s">
        <v>76</v>
      </c>
      <c r="E4558">
        <v>11</v>
      </c>
      <c r="F4558">
        <v>0.72553211450576782</v>
      </c>
      <c r="G4558">
        <v>0.73213011026382446</v>
      </c>
      <c r="H4558">
        <v>2.9191568493843079E-2</v>
      </c>
      <c r="I4558">
        <v>80.857897574124209</v>
      </c>
      <c r="J4558" s="6" t="s">
        <v>80</v>
      </c>
    </row>
    <row r="4559" spans="1:10" x14ac:dyDescent="0.25">
      <c r="A4559" s="5" t="str">
        <f t="shared" si="71"/>
        <v/>
      </c>
      <c r="B4559" t="s">
        <v>93</v>
      </c>
      <c r="C4559" t="s">
        <v>105</v>
      </c>
      <c r="D4559" s="8" t="s">
        <v>77</v>
      </c>
      <c r="E4559">
        <v>11</v>
      </c>
      <c r="F4559">
        <v>0.61242234706878662</v>
      </c>
      <c r="G4559">
        <v>0.56604665517807007</v>
      </c>
      <c r="H4559">
        <v>1.0748370550572872E-2</v>
      </c>
      <c r="I4559">
        <v>72.683491461102363</v>
      </c>
      <c r="J4559" s="6" t="s">
        <v>80</v>
      </c>
    </row>
    <row r="4560" spans="1:10" x14ac:dyDescent="0.25">
      <c r="A4560" s="5" t="str">
        <f t="shared" si="71"/>
        <v/>
      </c>
      <c r="B4560" t="s">
        <v>93</v>
      </c>
      <c r="C4560" t="s">
        <v>105</v>
      </c>
      <c r="D4560" s="8" t="s">
        <v>76</v>
      </c>
      <c r="E4560">
        <v>12</v>
      </c>
      <c r="F4560">
        <v>0.75534915924072266</v>
      </c>
      <c r="G4560">
        <v>0.76935273408889771</v>
      </c>
      <c r="H4560">
        <v>3.4091360867023468E-2</v>
      </c>
      <c r="I4560">
        <v>83.897708894878605</v>
      </c>
      <c r="J4560" s="6" t="s">
        <v>80</v>
      </c>
    </row>
    <row r="4561" spans="1:10" x14ac:dyDescent="0.25">
      <c r="A4561" s="5" t="str">
        <f t="shared" si="71"/>
        <v/>
      </c>
      <c r="B4561" t="s">
        <v>93</v>
      </c>
      <c r="C4561" t="s">
        <v>105</v>
      </c>
      <c r="D4561" s="8" t="s">
        <v>77</v>
      </c>
      <c r="E4561">
        <v>12</v>
      </c>
      <c r="F4561">
        <v>0.62196147441864014</v>
      </c>
      <c r="G4561">
        <v>0.57946586608886719</v>
      </c>
      <c r="H4561">
        <v>1.2427894398570061E-2</v>
      </c>
      <c r="I4561">
        <v>77.744076985630443</v>
      </c>
      <c r="J4561" s="6" t="s">
        <v>80</v>
      </c>
    </row>
    <row r="4562" spans="1:10" x14ac:dyDescent="0.25">
      <c r="A4562" s="5" t="str">
        <f t="shared" si="71"/>
        <v/>
      </c>
      <c r="B4562" t="s">
        <v>93</v>
      </c>
      <c r="C4562" t="s">
        <v>105</v>
      </c>
      <c r="D4562" s="8" t="s">
        <v>77</v>
      </c>
      <c r="E4562">
        <v>13</v>
      </c>
      <c r="F4562">
        <v>0.66001427173614502</v>
      </c>
      <c r="G4562">
        <v>0.61287260055541992</v>
      </c>
      <c r="H4562">
        <v>1.3328821398317814E-2</v>
      </c>
      <c r="I4562">
        <v>79.95293575494776</v>
      </c>
      <c r="J4562" s="6" t="s">
        <v>80</v>
      </c>
    </row>
    <row r="4563" spans="1:10" x14ac:dyDescent="0.25">
      <c r="A4563" s="5" t="str">
        <f t="shared" si="71"/>
        <v/>
      </c>
      <c r="B4563" t="s">
        <v>93</v>
      </c>
      <c r="C4563" t="s">
        <v>105</v>
      </c>
      <c r="D4563" s="8" t="s">
        <v>76</v>
      </c>
      <c r="E4563">
        <v>13</v>
      </c>
      <c r="F4563">
        <v>0.83555960655212402</v>
      </c>
      <c r="G4563">
        <v>0.8258025050163269</v>
      </c>
      <c r="H4563">
        <v>4.0100112557411194E-2</v>
      </c>
      <c r="I4563">
        <v>86.245687331537155</v>
      </c>
      <c r="J4563" s="6" t="s">
        <v>80</v>
      </c>
    </row>
    <row r="4564" spans="1:10" x14ac:dyDescent="0.25">
      <c r="A4564" s="5" t="str">
        <f t="shared" si="71"/>
        <v/>
      </c>
      <c r="B4564" t="s">
        <v>93</v>
      </c>
      <c r="C4564" t="s">
        <v>105</v>
      </c>
      <c r="D4564" s="8" t="s">
        <v>77</v>
      </c>
      <c r="E4564">
        <v>14</v>
      </c>
      <c r="F4564">
        <v>0.72012770175933838</v>
      </c>
      <c r="G4564">
        <v>0.65284168720245361</v>
      </c>
      <c r="H4564">
        <v>1.5827411785721779E-2</v>
      </c>
      <c r="I4564">
        <v>81.843355923012993</v>
      </c>
      <c r="J4564" s="6" t="s">
        <v>80</v>
      </c>
    </row>
    <row r="4565" spans="1:10" x14ac:dyDescent="0.25">
      <c r="A4565" s="5" t="str">
        <f t="shared" si="71"/>
        <v/>
      </c>
      <c r="B4565" t="s">
        <v>93</v>
      </c>
      <c r="C4565" t="s">
        <v>105</v>
      </c>
      <c r="D4565" s="8" t="s">
        <v>76</v>
      </c>
      <c r="E4565">
        <v>14</v>
      </c>
      <c r="F4565">
        <v>0.91951578855514526</v>
      </c>
      <c r="G4565">
        <v>0.91510379314422607</v>
      </c>
      <c r="H4565">
        <v>4.4936582446098328E-2</v>
      </c>
      <c r="I4565">
        <v>86.811320754716206</v>
      </c>
      <c r="J4565" s="6" t="s">
        <v>80</v>
      </c>
    </row>
    <row r="4566" spans="1:10" x14ac:dyDescent="0.25">
      <c r="A4566" s="5" t="str">
        <f t="shared" si="71"/>
        <v/>
      </c>
      <c r="B4566" t="s">
        <v>93</v>
      </c>
      <c r="C4566" t="s">
        <v>105</v>
      </c>
      <c r="D4566" s="8" t="s">
        <v>76</v>
      </c>
      <c r="E4566">
        <v>15</v>
      </c>
      <c r="F4566">
        <v>1.0163697004318237</v>
      </c>
      <c r="G4566">
        <v>1.0852937698364258</v>
      </c>
      <c r="H4566">
        <v>5.0462137907743454E-2</v>
      </c>
      <c r="I4566">
        <v>88.030727762802996</v>
      </c>
      <c r="J4566" s="6" t="s">
        <v>80</v>
      </c>
    </row>
    <row r="4567" spans="1:10" x14ac:dyDescent="0.25">
      <c r="A4567" s="5" t="str">
        <f t="shared" si="71"/>
        <v/>
      </c>
      <c r="B4567" t="s">
        <v>93</v>
      </c>
      <c r="C4567" t="s">
        <v>105</v>
      </c>
      <c r="D4567" s="8" t="s">
        <v>77</v>
      </c>
      <c r="E4567">
        <v>15</v>
      </c>
      <c r="F4567">
        <v>0.79021841287612915</v>
      </c>
      <c r="G4567">
        <v>0.72758907079696655</v>
      </c>
      <c r="H4567">
        <v>1.7787965014576912E-2</v>
      </c>
      <c r="I4567">
        <v>83.560043372186755</v>
      </c>
      <c r="J4567" s="6" t="s">
        <v>80</v>
      </c>
    </row>
    <row r="4568" spans="1:10" x14ac:dyDescent="0.25">
      <c r="A4568" s="5" t="str">
        <f t="shared" si="71"/>
        <v/>
      </c>
      <c r="B4568" t="s">
        <v>93</v>
      </c>
      <c r="C4568" t="s">
        <v>105</v>
      </c>
      <c r="D4568" s="8" t="s">
        <v>77</v>
      </c>
      <c r="E4568">
        <v>16</v>
      </c>
      <c r="F4568">
        <v>0.90137803554534912</v>
      </c>
      <c r="G4568">
        <v>0.83649748563766479</v>
      </c>
      <c r="H4568">
        <v>1.9673785194754601E-2</v>
      </c>
      <c r="I4568">
        <v>84.306207644346401</v>
      </c>
      <c r="J4568" s="6" t="s">
        <v>80</v>
      </c>
    </row>
    <row r="4569" spans="1:10" x14ac:dyDescent="0.25">
      <c r="A4569" s="5" t="str">
        <f t="shared" si="71"/>
        <v/>
      </c>
      <c r="B4569" t="s">
        <v>93</v>
      </c>
      <c r="C4569" t="s">
        <v>105</v>
      </c>
      <c r="D4569" s="8" t="s">
        <v>76</v>
      </c>
      <c r="E4569">
        <v>16</v>
      </c>
      <c r="F4569">
        <v>1.1868767738342285</v>
      </c>
      <c r="G4569">
        <v>1.2300121784210205</v>
      </c>
      <c r="H4569">
        <v>5.3894910961389542E-2</v>
      </c>
      <c r="I4569">
        <v>87.254851752021722</v>
      </c>
      <c r="J4569" s="6" t="s">
        <v>80</v>
      </c>
    </row>
    <row r="4570" spans="1:10" x14ac:dyDescent="0.25">
      <c r="A4570" s="5" t="str">
        <f t="shared" si="71"/>
        <v/>
      </c>
      <c r="B4570" t="s">
        <v>93</v>
      </c>
      <c r="C4570" t="s">
        <v>105</v>
      </c>
      <c r="D4570" s="8" t="s">
        <v>76</v>
      </c>
      <c r="E4570">
        <v>17</v>
      </c>
      <c r="F4570">
        <v>1.2986077070236206</v>
      </c>
      <c r="G4570">
        <v>1.369043231010437</v>
      </c>
      <c r="H4570">
        <v>5.6411106139421463E-2</v>
      </c>
      <c r="I4570">
        <v>83.373989218328006</v>
      </c>
      <c r="J4570" s="6" t="s">
        <v>80</v>
      </c>
    </row>
    <row r="4571" spans="1:10" x14ac:dyDescent="0.25">
      <c r="A4571" s="5" t="str">
        <f t="shared" si="71"/>
        <v/>
      </c>
      <c r="B4571" t="s">
        <v>93</v>
      </c>
      <c r="C4571" t="s">
        <v>105</v>
      </c>
      <c r="D4571" s="8" t="s">
        <v>77</v>
      </c>
      <c r="E4571">
        <v>17</v>
      </c>
      <c r="F4571">
        <v>0.98885434865951538</v>
      </c>
      <c r="G4571">
        <v>0.96948349475860596</v>
      </c>
      <c r="H4571">
        <v>2.0231060683727264E-2</v>
      </c>
      <c r="I4571">
        <v>84.717647058817946</v>
      </c>
      <c r="J4571" s="6" t="s">
        <v>80</v>
      </c>
    </row>
    <row r="4572" spans="1:10" x14ac:dyDescent="0.25">
      <c r="A4572" s="5" t="str">
        <f t="shared" si="71"/>
        <v/>
      </c>
      <c r="B4572" t="s">
        <v>93</v>
      </c>
      <c r="C4572" t="s">
        <v>105</v>
      </c>
      <c r="D4572" s="8" t="s">
        <v>76</v>
      </c>
      <c r="E4572">
        <v>18</v>
      </c>
      <c r="F4572">
        <v>1.3166471719741821</v>
      </c>
      <c r="G4572">
        <v>1.3682416677474976</v>
      </c>
      <c r="H4572">
        <v>5.4303750395774841E-2</v>
      </c>
      <c r="I4572">
        <v>79.156469002694664</v>
      </c>
      <c r="J4572" s="6" t="s">
        <v>80</v>
      </c>
    </row>
    <row r="4573" spans="1:10" x14ac:dyDescent="0.25">
      <c r="A4573" s="5" t="str">
        <f t="shared" si="71"/>
        <v/>
      </c>
      <c r="B4573" t="s">
        <v>93</v>
      </c>
      <c r="C4573" t="s">
        <v>105</v>
      </c>
      <c r="D4573" s="8" t="s">
        <v>77</v>
      </c>
      <c r="E4573">
        <v>18</v>
      </c>
      <c r="F4573">
        <v>1.0574443340301514</v>
      </c>
      <c r="G4573">
        <v>1.0571328401565552</v>
      </c>
      <c r="H4573">
        <v>2.0253218710422516E-2</v>
      </c>
      <c r="I4573">
        <v>83.61449715370091</v>
      </c>
      <c r="J4573" s="6" t="s">
        <v>80</v>
      </c>
    </row>
    <row r="4574" spans="1:10" x14ac:dyDescent="0.25">
      <c r="A4574" s="5" t="str">
        <f t="shared" si="71"/>
        <v/>
      </c>
      <c r="B4574" t="s">
        <v>93</v>
      </c>
      <c r="C4574" t="s">
        <v>105</v>
      </c>
      <c r="D4574" s="8" t="s">
        <v>76</v>
      </c>
      <c r="E4574">
        <v>19</v>
      </c>
      <c r="F4574">
        <v>1.3188585042953491</v>
      </c>
      <c r="G4574">
        <v>1.3653562068939209</v>
      </c>
      <c r="H4574">
        <v>5.0066143274307251E-2</v>
      </c>
      <c r="I4574">
        <v>74.346900269541919</v>
      </c>
      <c r="J4574" s="6" t="s">
        <v>80</v>
      </c>
    </row>
    <row r="4575" spans="1:10" x14ac:dyDescent="0.25">
      <c r="A4575" s="5" t="str">
        <f t="shared" si="71"/>
        <v/>
      </c>
      <c r="B4575" t="s">
        <v>93</v>
      </c>
      <c r="C4575" t="s">
        <v>105</v>
      </c>
      <c r="D4575" s="8" t="s">
        <v>77</v>
      </c>
      <c r="E4575">
        <v>19</v>
      </c>
      <c r="F4575">
        <v>1.1105970144271851</v>
      </c>
      <c r="G4575">
        <v>1.0870562791824341</v>
      </c>
      <c r="H4575">
        <v>1.9676880910992622E-2</v>
      </c>
      <c r="I4575">
        <v>80.860355109785729</v>
      </c>
      <c r="J4575" s="6" t="s">
        <v>80</v>
      </c>
    </row>
    <row r="4576" spans="1:10" x14ac:dyDescent="0.25">
      <c r="A4576" s="5" t="str">
        <f t="shared" si="71"/>
        <v/>
      </c>
      <c r="B4576" t="s">
        <v>93</v>
      </c>
      <c r="C4576" t="s">
        <v>105</v>
      </c>
      <c r="D4576" s="8" t="s">
        <v>77</v>
      </c>
      <c r="E4576">
        <v>20</v>
      </c>
      <c r="F4576">
        <v>1.1796272993087769</v>
      </c>
      <c r="G4576">
        <v>1.1229487657546997</v>
      </c>
      <c r="H4576">
        <v>1.8870551139116287E-2</v>
      </c>
      <c r="I4576">
        <v>77.448116020600793</v>
      </c>
      <c r="J4576" s="6" t="s">
        <v>80</v>
      </c>
    </row>
    <row r="4577" spans="1:10" x14ac:dyDescent="0.25">
      <c r="A4577" s="5" t="str">
        <f t="shared" si="71"/>
        <v/>
      </c>
      <c r="B4577" t="s">
        <v>93</v>
      </c>
      <c r="C4577" t="s">
        <v>105</v>
      </c>
      <c r="D4577" s="8" t="s">
        <v>76</v>
      </c>
      <c r="E4577">
        <v>20</v>
      </c>
      <c r="F4577">
        <v>1.3877499103546143</v>
      </c>
      <c r="G4577">
        <v>1.4069050550460815</v>
      </c>
      <c r="H4577">
        <v>4.8758730292320251E-2</v>
      </c>
      <c r="I4577">
        <v>68.616185983827805</v>
      </c>
      <c r="J4577" s="6" t="s">
        <v>80</v>
      </c>
    </row>
    <row r="4578" spans="1:10" x14ac:dyDescent="0.25">
      <c r="A4578" s="5" t="str">
        <f t="shared" si="71"/>
        <v/>
      </c>
      <c r="B4578" t="s">
        <v>93</v>
      </c>
      <c r="C4578" t="s">
        <v>105</v>
      </c>
      <c r="D4578" s="8" t="s">
        <v>76</v>
      </c>
      <c r="E4578">
        <v>21</v>
      </c>
      <c r="F4578">
        <v>1.2907059192657471</v>
      </c>
      <c r="G4578">
        <v>1.2833857536315918</v>
      </c>
      <c r="H4578">
        <v>4.5542512089014053E-2</v>
      </c>
      <c r="I4578">
        <v>65.924730458220594</v>
      </c>
      <c r="J4578" s="6" t="s">
        <v>80</v>
      </c>
    </row>
    <row r="4579" spans="1:10" x14ac:dyDescent="0.25">
      <c r="A4579" s="5" t="str">
        <f t="shared" si="71"/>
        <v/>
      </c>
      <c r="B4579" t="s">
        <v>93</v>
      </c>
      <c r="C4579" t="s">
        <v>105</v>
      </c>
      <c r="D4579" s="8" t="s">
        <v>77</v>
      </c>
      <c r="E4579">
        <v>21</v>
      </c>
      <c r="F4579">
        <v>1.0905220508575439</v>
      </c>
      <c r="G4579">
        <v>1.1478202342987061</v>
      </c>
      <c r="H4579">
        <v>1.7975227907299995E-2</v>
      </c>
      <c r="I4579">
        <v>72.53659799403475</v>
      </c>
      <c r="J4579" s="6" t="s">
        <v>80</v>
      </c>
    </row>
    <row r="4580" spans="1:10" x14ac:dyDescent="0.25">
      <c r="A4580" s="5" t="str">
        <f t="shared" si="71"/>
        <v/>
      </c>
      <c r="B4580" t="s">
        <v>93</v>
      </c>
      <c r="C4580" t="s">
        <v>105</v>
      </c>
      <c r="D4580" s="8" t="s">
        <v>77</v>
      </c>
      <c r="E4580">
        <v>22</v>
      </c>
      <c r="F4580">
        <v>1.005435585975647</v>
      </c>
      <c r="G4580">
        <v>1.0545308589935303</v>
      </c>
      <c r="H4580">
        <v>1.6795899718999863E-2</v>
      </c>
      <c r="I4580">
        <v>69.160322580646763</v>
      </c>
      <c r="J4580" s="6" t="s">
        <v>80</v>
      </c>
    </row>
    <row r="4581" spans="1:10" x14ac:dyDescent="0.25">
      <c r="A4581" s="5" t="str">
        <f t="shared" si="71"/>
        <v/>
      </c>
      <c r="B4581" t="s">
        <v>93</v>
      </c>
      <c r="C4581" t="s">
        <v>105</v>
      </c>
      <c r="D4581" s="8" t="s">
        <v>76</v>
      </c>
      <c r="E4581">
        <v>22</v>
      </c>
      <c r="F4581">
        <v>1.1485867500305176</v>
      </c>
      <c r="G4581">
        <v>1.1918970346450806</v>
      </c>
      <c r="H4581">
        <v>4.5249249786138535E-2</v>
      </c>
      <c r="I4581">
        <v>64.577061994609963</v>
      </c>
      <c r="J4581" s="6" t="s">
        <v>80</v>
      </c>
    </row>
    <row r="4582" spans="1:10" x14ac:dyDescent="0.25">
      <c r="A4582" s="5" t="str">
        <f t="shared" si="71"/>
        <v/>
      </c>
      <c r="B4582" t="s">
        <v>93</v>
      </c>
      <c r="C4582" t="s">
        <v>105</v>
      </c>
      <c r="D4582" s="8" t="s">
        <v>76</v>
      </c>
      <c r="E4582">
        <v>23</v>
      </c>
      <c r="F4582">
        <v>0.96871447563171387</v>
      </c>
      <c r="G4582">
        <v>1.0550159215927124</v>
      </c>
      <c r="H4582">
        <v>4.4437658041715622E-2</v>
      </c>
      <c r="I4582">
        <v>63.32057951482485</v>
      </c>
      <c r="J4582" s="6" t="s">
        <v>80</v>
      </c>
    </row>
    <row r="4583" spans="1:10" x14ac:dyDescent="0.25">
      <c r="A4583" s="5" t="str">
        <f t="shared" si="71"/>
        <v/>
      </c>
      <c r="B4583" t="s">
        <v>93</v>
      </c>
      <c r="C4583" t="s">
        <v>105</v>
      </c>
      <c r="D4583" s="8" t="s">
        <v>77</v>
      </c>
      <c r="E4583">
        <v>23</v>
      </c>
      <c r="F4583">
        <v>0.89357441663742065</v>
      </c>
      <c r="G4583">
        <v>0.90734750032424927</v>
      </c>
      <c r="H4583">
        <v>1.6750343143939972E-2</v>
      </c>
      <c r="I4583">
        <v>65.566587150986948</v>
      </c>
      <c r="J4583" s="6" t="s">
        <v>80</v>
      </c>
    </row>
    <row r="4584" spans="1:10" x14ac:dyDescent="0.25">
      <c r="A4584" s="5" t="str">
        <f t="shared" si="71"/>
        <v/>
      </c>
      <c r="B4584" t="s">
        <v>93</v>
      </c>
      <c r="C4584" t="s">
        <v>105</v>
      </c>
      <c r="D4584" s="8" t="s">
        <v>77</v>
      </c>
      <c r="E4584">
        <v>24</v>
      </c>
      <c r="F4584">
        <v>0.74891781806945801</v>
      </c>
      <c r="G4584">
        <v>0.75239205360412598</v>
      </c>
      <c r="H4584">
        <v>1.5025370754301548E-2</v>
      </c>
      <c r="I4584">
        <v>63.118669015995565</v>
      </c>
      <c r="J4584" s="6" t="s">
        <v>80</v>
      </c>
    </row>
    <row r="4585" spans="1:10" x14ac:dyDescent="0.25">
      <c r="A4585" s="5" t="str">
        <f t="shared" si="71"/>
        <v/>
      </c>
      <c r="B4585" t="s">
        <v>93</v>
      </c>
      <c r="C4585" t="s">
        <v>105</v>
      </c>
      <c r="D4585" s="8" t="s">
        <v>76</v>
      </c>
      <c r="E4585">
        <v>24</v>
      </c>
      <c r="F4585">
        <v>0.81452327966690063</v>
      </c>
      <c r="G4585">
        <v>0.85288715362548828</v>
      </c>
      <c r="H4585">
        <v>4.3731763958930969E-2</v>
      </c>
      <c r="I4585">
        <v>64.026145552560664</v>
      </c>
      <c r="J4585" s="6" t="s">
        <v>80</v>
      </c>
    </row>
    <row r="4586" spans="1:10" x14ac:dyDescent="0.25">
      <c r="A4586" s="5" t="str">
        <f t="shared" si="71"/>
        <v/>
      </c>
      <c r="B4586" t="s">
        <v>93</v>
      </c>
      <c r="C4586" t="s">
        <v>105</v>
      </c>
      <c r="D4586" s="8" t="s">
        <v>47</v>
      </c>
      <c r="E4586">
        <v>1</v>
      </c>
      <c r="F4586">
        <v>0.66494053602218628</v>
      </c>
      <c r="G4586">
        <v>0.63296514749526978</v>
      </c>
      <c r="H4586">
        <v>1.198941096663475E-2</v>
      </c>
      <c r="I4586">
        <v>61.259021149674609</v>
      </c>
      <c r="J4586" s="6" t="s">
        <v>80</v>
      </c>
    </row>
    <row r="4587" spans="1:10" x14ac:dyDescent="0.25">
      <c r="A4587" s="5" t="str">
        <f t="shared" si="71"/>
        <v/>
      </c>
      <c r="B4587" t="s">
        <v>93</v>
      </c>
      <c r="C4587" t="s">
        <v>105</v>
      </c>
      <c r="D4587" s="8" t="s">
        <v>47</v>
      </c>
      <c r="E4587">
        <v>2</v>
      </c>
      <c r="F4587">
        <v>0.58081233501434326</v>
      </c>
      <c r="G4587">
        <v>0.57208240032196045</v>
      </c>
      <c r="H4587">
        <v>1.1534239165484905E-2</v>
      </c>
      <c r="I4587">
        <v>59.520783622561858</v>
      </c>
      <c r="J4587" s="6" t="s">
        <v>80</v>
      </c>
    </row>
    <row r="4588" spans="1:10" x14ac:dyDescent="0.25">
      <c r="A4588" s="5" t="str">
        <f t="shared" si="71"/>
        <v/>
      </c>
      <c r="B4588" t="s">
        <v>93</v>
      </c>
      <c r="C4588" t="s">
        <v>105</v>
      </c>
      <c r="D4588" s="8" t="s">
        <v>47</v>
      </c>
      <c r="E4588">
        <v>3</v>
      </c>
      <c r="F4588">
        <v>0.54225540161132813</v>
      </c>
      <c r="G4588">
        <v>0.53165549039840698</v>
      </c>
      <c r="H4588">
        <v>1.0416338220238686E-2</v>
      </c>
      <c r="I4588">
        <v>58.730005422996989</v>
      </c>
      <c r="J4588" s="6" t="s">
        <v>80</v>
      </c>
    </row>
    <row r="4589" spans="1:10" x14ac:dyDescent="0.25">
      <c r="A4589" s="5" t="str">
        <f t="shared" si="71"/>
        <v/>
      </c>
      <c r="B4589" t="s">
        <v>93</v>
      </c>
      <c r="C4589" t="s">
        <v>105</v>
      </c>
      <c r="D4589" s="8" t="s">
        <v>47</v>
      </c>
      <c r="E4589">
        <v>4</v>
      </c>
      <c r="F4589">
        <v>0.52732294797897339</v>
      </c>
      <c r="G4589">
        <v>0.50510764122009277</v>
      </c>
      <c r="H4589">
        <v>9.5772920176386833E-3</v>
      </c>
      <c r="I4589">
        <v>57.805642624726836</v>
      </c>
      <c r="J4589" s="6" t="s">
        <v>80</v>
      </c>
    </row>
    <row r="4590" spans="1:10" x14ac:dyDescent="0.25">
      <c r="A4590" s="5" t="str">
        <f t="shared" si="71"/>
        <v/>
      </c>
      <c r="B4590" t="s">
        <v>93</v>
      </c>
      <c r="C4590" t="s">
        <v>105</v>
      </c>
      <c r="D4590" s="8" t="s">
        <v>47</v>
      </c>
      <c r="E4590">
        <v>5</v>
      </c>
      <c r="F4590">
        <v>0.53637939691543579</v>
      </c>
      <c r="G4590">
        <v>0.49772566556930542</v>
      </c>
      <c r="H4590">
        <v>9.2613836750388145E-3</v>
      </c>
      <c r="I4590">
        <v>56.748150759219854</v>
      </c>
      <c r="J4590" s="6" t="s">
        <v>80</v>
      </c>
    </row>
    <row r="4591" spans="1:10" x14ac:dyDescent="0.25">
      <c r="A4591" s="5" t="str">
        <f t="shared" si="71"/>
        <v/>
      </c>
      <c r="B4591" t="s">
        <v>93</v>
      </c>
      <c r="C4591" t="s">
        <v>105</v>
      </c>
      <c r="D4591" s="8" t="s">
        <v>47</v>
      </c>
      <c r="E4591">
        <v>6</v>
      </c>
      <c r="F4591">
        <v>0.56496638059616089</v>
      </c>
      <c r="G4591">
        <v>0.53378760814666748</v>
      </c>
      <c r="H4591">
        <v>8.5549885407090187E-3</v>
      </c>
      <c r="I4591">
        <v>55.993695770063539</v>
      </c>
      <c r="J4591" s="6" t="s">
        <v>80</v>
      </c>
    </row>
    <row r="4592" spans="1:10" x14ac:dyDescent="0.25">
      <c r="A4592" s="5" t="str">
        <f t="shared" si="71"/>
        <v/>
      </c>
      <c r="B4592" t="s">
        <v>93</v>
      </c>
      <c r="C4592" t="s">
        <v>105</v>
      </c>
      <c r="D4592" s="8" t="s">
        <v>47</v>
      </c>
      <c r="E4592">
        <v>7</v>
      </c>
      <c r="F4592">
        <v>0.62897086143493652</v>
      </c>
      <c r="G4592">
        <v>0.61149418354034424</v>
      </c>
      <c r="H4592">
        <v>8.6485762149095535E-3</v>
      </c>
      <c r="I4592">
        <v>55.728007049888873</v>
      </c>
      <c r="J4592" s="6" t="s">
        <v>80</v>
      </c>
    </row>
    <row r="4593" spans="1:10" x14ac:dyDescent="0.25">
      <c r="A4593" s="5" t="str">
        <f t="shared" si="71"/>
        <v/>
      </c>
      <c r="B4593" t="s">
        <v>93</v>
      </c>
      <c r="C4593" t="s">
        <v>105</v>
      </c>
      <c r="D4593" s="8" t="s">
        <v>47</v>
      </c>
      <c r="E4593">
        <v>8</v>
      </c>
      <c r="F4593">
        <v>0.64655548334121704</v>
      </c>
      <c r="G4593">
        <v>0.62998461723327637</v>
      </c>
      <c r="H4593">
        <v>8.6525110527873039E-3</v>
      </c>
      <c r="I4593">
        <v>55.729067245118635</v>
      </c>
      <c r="J4593" s="6" t="s">
        <v>80</v>
      </c>
    </row>
    <row r="4594" spans="1:10" x14ac:dyDescent="0.25">
      <c r="A4594" s="5" t="str">
        <f t="shared" si="71"/>
        <v/>
      </c>
      <c r="B4594" t="s">
        <v>93</v>
      </c>
      <c r="C4594" t="s">
        <v>105</v>
      </c>
      <c r="D4594" s="8" t="s">
        <v>47</v>
      </c>
      <c r="E4594">
        <v>9</v>
      </c>
      <c r="F4594">
        <v>0.61436903476715088</v>
      </c>
      <c r="G4594">
        <v>0.57455039024353027</v>
      </c>
      <c r="H4594">
        <v>8.8937627151608467E-3</v>
      </c>
      <c r="I4594">
        <v>60.185968004335805</v>
      </c>
      <c r="J4594" s="6" t="s">
        <v>80</v>
      </c>
    </row>
    <row r="4595" spans="1:10" x14ac:dyDescent="0.25">
      <c r="A4595" s="5" t="str">
        <f t="shared" si="71"/>
        <v/>
      </c>
      <c r="B4595" t="s">
        <v>93</v>
      </c>
      <c r="C4595" t="s">
        <v>105</v>
      </c>
      <c r="D4595" s="8" t="s">
        <v>47</v>
      </c>
      <c r="E4595">
        <v>10</v>
      </c>
      <c r="F4595">
        <v>0.61767715215682983</v>
      </c>
      <c r="G4595">
        <v>0.56003588438034058</v>
      </c>
      <c r="H4595">
        <v>9.8028453066945076E-3</v>
      </c>
      <c r="I4595">
        <v>67.979563449022166</v>
      </c>
      <c r="J4595" s="6" t="s">
        <v>80</v>
      </c>
    </row>
    <row r="4596" spans="1:10" x14ac:dyDescent="0.25">
      <c r="A4596" s="5" t="str">
        <f t="shared" si="71"/>
        <v/>
      </c>
      <c r="B4596" t="s">
        <v>93</v>
      </c>
      <c r="C4596" t="s">
        <v>105</v>
      </c>
      <c r="D4596" s="8" t="s">
        <v>47</v>
      </c>
      <c r="E4596">
        <v>11</v>
      </c>
      <c r="F4596">
        <v>0.63258993625640869</v>
      </c>
      <c r="G4596">
        <v>0.55063873529434204</v>
      </c>
      <c r="H4596">
        <v>1.0619991458952427E-2</v>
      </c>
      <c r="I4596">
        <v>75.443587310193649</v>
      </c>
      <c r="J4596" s="6" t="s">
        <v>80</v>
      </c>
    </row>
    <row r="4597" spans="1:10" x14ac:dyDescent="0.25">
      <c r="A4597" s="5" t="str">
        <f t="shared" si="71"/>
        <v/>
      </c>
      <c r="B4597" t="s">
        <v>93</v>
      </c>
      <c r="C4597" t="s">
        <v>105</v>
      </c>
      <c r="D4597" s="8" t="s">
        <v>47</v>
      </c>
      <c r="E4597">
        <v>12</v>
      </c>
      <c r="F4597">
        <v>0.66881287097930908</v>
      </c>
      <c r="G4597">
        <v>0.57751822471618652</v>
      </c>
      <c r="H4597">
        <v>1.2291742488741875E-2</v>
      </c>
      <c r="I4597">
        <v>81.570870390455724</v>
      </c>
      <c r="J4597" s="6" t="s">
        <v>80</v>
      </c>
    </row>
    <row r="4598" spans="1:10" x14ac:dyDescent="0.25">
      <c r="A4598" s="5" t="str">
        <f t="shared" si="71"/>
        <v/>
      </c>
      <c r="B4598" t="s">
        <v>93</v>
      </c>
      <c r="C4598" t="s">
        <v>105</v>
      </c>
      <c r="D4598" s="8" t="s">
        <v>47</v>
      </c>
      <c r="E4598">
        <v>13</v>
      </c>
      <c r="F4598">
        <v>0.71784698963165283</v>
      </c>
      <c r="G4598">
        <v>0.6279786229133606</v>
      </c>
      <c r="H4598">
        <v>1.3338375836610794E-2</v>
      </c>
      <c r="I4598">
        <v>85.095097613879418</v>
      </c>
      <c r="J4598" s="6" t="s">
        <v>80</v>
      </c>
    </row>
    <row r="4599" spans="1:10" x14ac:dyDescent="0.25">
      <c r="A4599" s="5" t="str">
        <f t="shared" si="71"/>
        <v/>
      </c>
      <c r="B4599" t="s">
        <v>93</v>
      </c>
      <c r="C4599" t="s">
        <v>105</v>
      </c>
      <c r="D4599" s="8" t="s">
        <v>47</v>
      </c>
      <c r="E4599">
        <v>14</v>
      </c>
      <c r="F4599">
        <v>0.79339605569839478</v>
      </c>
      <c r="G4599">
        <v>0.69644266366958618</v>
      </c>
      <c r="H4599">
        <v>1.5872025862336159E-2</v>
      </c>
      <c r="I4599">
        <v>87.049034707156309</v>
      </c>
      <c r="J4599" s="6" t="s">
        <v>80</v>
      </c>
    </row>
    <row r="4600" spans="1:10" x14ac:dyDescent="0.25">
      <c r="A4600" s="5" t="str">
        <f t="shared" si="71"/>
        <v/>
      </c>
      <c r="B4600" t="s">
        <v>93</v>
      </c>
      <c r="C4600" t="s">
        <v>105</v>
      </c>
      <c r="D4600" s="8" t="s">
        <v>47</v>
      </c>
      <c r="E4600">
        <v>15</v>
      </c>
      <c r="F4600">
        <v>0.90166926383972168</v>
      </c>
      <c r="G4600">
        <v>0.82085663080215454</v>
      </c>
      <c r="H4600">
        <v>1.8152080476284027E-2</v>
      </c>
      <c r="I4600">
        <v>88.312429501080985</v>
      </c>
      <c r="J4600" s="6" t="s">
        <v>80</v>
      </c>
    </row>
    <row r="4601" spans="1:10" x14ac:dyDescent="0.25">
      <c r="A4601" s="5" t="str">
        <f t="shared" si="71"/>
        <v/>
      </c>
      <c r="B4601" t="s">
        <v>93</v>
      </c>
      <c r="C4601" t="s">
        <v>105</v>
      </c>
      <c r="D4601" s="8" t="s">
        <v>47</v>
      </c>
      <c r="E4601">
        <v>16</v>
      </c>
      <c r="F4601">
        <v>1.0636477470397949</v>
      </c>
      <c r="G4601">
        <v>1.0192885398864746</v>
      </c>
      <c r="H4601">
        <v>2.0008163526654243E-2</v>
      </c>
      <c r="I4601">
        <v>89.322207158349698</v>
      </c>
      <c r="J4601" s="6" t="s">
        <v>80</v>
      </c>
    </row>
    <row r="4602" spans="1:10" x14ac:dyDescent="0.25">
      <c r="A4602" s="5" t="str">
        <f t="shared" si="71"/>
        <v/>
      </c>
      <c r="B4602" t="s">
        <v>93</v>
      </c>
      <c r="C4602" t="s">
        <v>105</v>
      </c>
      <c r="D4602" s="8" t="s">
        <v>47</v>
      </c>
      <c r="E4602">
        <v>17</v>
      </c>
      <c r="F4602">
        <v>1.1810950040817261</v>
      </c>
      <c r="G4602">
        <v>1.172545313835144</v>
      </c>
      <c r="H4602">
        <v>2.0434074103832245E-2</v>
      </c>
      <c r="I4602">
        <v>88.548270065078924</v>
      </c>
      <c r="J4602" s="6" t="s">
        <v>80</v>
      </c>
    </row>
    <row r="4603" spans="1:10" x14ac:dyDescent="0.25">
      <c r="A4603" s="5" t="str">
        <f t="shared" si="71"/>
        <v/>
      </c>
      <c r="B4603" t="s">
        <v>93</v>
      </c>
      <c r="C4603" t="s">
        <v>105</v>
      </c>
      <c r="D4603" s="8" t="s">
        <v>47</v>
      </c>
      <c r="E4603">
        <v>18</v>
      </c>
      <c r="F4603">
        <v>1.222158670425415</v>
      </c>
      <c r="G4603">
        <v>1.2337495088577271</v>
      </c>
      <c r="H4603">
        <v>2.0506028085947037E-2</v>
      </c>
      <c r="I4603">
        <v>85.815048806940055</v>
      </c>
      <c r="J4603" s="6" t="s">
        <v>80</v>
      </c>
    </row>
    <row r="4604" spans="1:10" x14ac:dyDescent="0.25">
      <c r="A4604" s="5" t="str">
        <f t="shared" si="71"/>
        <v/>
      </c>
      <c r="B4604" t="s">
        <v>93</v>
      </c>
      <c r="C4604" t="s">
        <v>105</v>
      </c>
      <c r="D4604" s="8" t="s">
        <v>47</v>
      </c>
      <c r="E4604">
        <v>19</v>
      </c>
      <c r="F4604">
        <v>1.2362937927246094</v>
      </c>
      <c r="G4604">
        <v>1.2024620771408081</v>
      </c>
      <c r="H4604">
        <v>2.0003693178296089E-2</v>
      </c>
      <c r="I4604">
        <v>81.657646420827788</v>
      </c>
      <c r="J4604" s="6" t="s">
        <v>80</v>
      </c>
    </row>
    <row r="4605" spans="1:10" x14ac:dyDescent="0.25">
      <c r="A4605" s="5" t="str">
        <f t="shared" si="71"/>
        <v/>
      </c>
      <c r="B4605" t="s">
        <v>93</v>
      </c>
      <c r="C4605" t="s">
        <v>105</v>
      </c>
      <c r="D4605" s="8" t="s">
        <v>47</v>
      </c>
      <c r="E4605">
        <v>20</v>
      </c>
      <c r="F4605">
        <v>1.2727770805358887</v>
      </c>
      <c r="G4605">
        <v>1.218868613243103</v>
      </c>
      <c r="H4605">
        <v>1.9346527755260468E-2</v>
      </c>
      <c r="I4605">
        <v>77.492020065074911</v>
      </c>
      <c r="J4605" s="6" t="s">
        <v>80</v>
      </c>
    </row>
    <row r="4606" spans="1:10" x14ac:dyDescent="0.25">
      <c r="A4606" s="5" t="str">
        <f t="shared" si="71"/>
        <v/>
      </c>
      <c r="B4606" t="s">
        <v>93</v>
      </c>
      <c r="C4606" t="s">
        <v>105</v>
      </c>
      <c r="D4606" s="8" t="s">
        <v>47</v>
      </c>
      <c r="E4606">
        <v>21</v>
      </c>
      <c r="F4606">
        <v>1.1965194940567017</v>
      </c>
      <c r="G4606">
        <v>1.2674839496612549</v>
      </c>
      <c r="H4606">
        <v>1.819671131670475E-2</v>
      </c>
      <c r="I4606">
        <v>73.236832971798535</v>
      </c>
      <c r="J4606" s="6" t="s">
        <v>80</v>
      </c>
    </row>
    <row r="4607" spans="1:10" x14ac:dyDescent="0.25">
      <c r="A4607" s="5" t="str">
        <f t="shared" si="71"/>
        <v/>
      </c>
      <c r="B4607" t="s">
        <v>93</v>
      </c>
      <c r="C4607" t="s">
        <v>105</v>
      </c>
      <c r="D4607" s="8" t="s">
        <v>47</v>
      </c>
      <c r="E4607">
        <v>22</v>
      </c>
      <c r="F4607">
        <v>1.0898150205612183</v>
      </c>
      <c r="G4607">
        <v>1.1309475898742676</v>
      </c>
      <c r="H4607">
        <v>1.7041537910699844E-2</v>
      </c>
      <c r="I4607">
        <v>69.147323752709539</v>
      </c>
      <c r="J4607" s="6" t="s">
        <v>80</v>
      </c>
    </row>
    <row r="4608" spans="1:10" x14ac:dyDescent="0.25">
      <c r="A4608" s="5" t="str">
        <f t="shared" si="71"/>
        <v/>
      </c>
      <c r="B4608" t="s">
        <v>93</v>
      </c>
      <c r="C4608" t="s">
        <v>105</v>
      </c>
      <c r="D4608" s="8" t="s">
        <v>47</v>
      </c>
      <c r="E4608">
        <v>23</v>
      </c>
      <c r="F4608">
        <v>0.91463828086853027</v>
      </c>
      <c r="G4608">
        <v>0.94380563497543335</v>
      </c>
      <c r="H4608">
        <v>1.6388626769185066E-2</v>
      </c>
      <c r="I4608">
        <v>66.372917570496554</v>
      </c>
      <c r="J4608" s="6" t="s">
        <v>80</v>
      </c>
    </row>
    <row r="4609" spans="1:10" x14ac:dyDescent="0.25">
      <c r="A4609" s="5" t="str">
        <f t="shared" si="71"/>
        <v/>
      </c>
      <c r="B4609" t="s">
        <v>93</v>
      </c>
      <c r="C4609" t="s">
        <v>105</v>
      </c>
      <c r="D4609" s="8" t="s">
        <v>47</v>
      </c>
      <c r="E4609">
        <v>24</v>
      </c>
      <c r="F4609">
        <v>0.75076228380203247</v>
      </c>
      <c r="G4609">
        <v>0.78605854511260986</v>
      </c>
      <c r="H4609">
        <v>1.5285705216228962E-2</v>
      </c>
      <c r="I4609">
        <v>63.627521691972312</v>
      </c>
      <c r="J4609" s="6" t="s">
        <v>80</v>
      </c>
    </row>
    <row r="4610" spans="1:10" x14ac:dyDescent="0.25">
      <c r="A4610" s="5" t="str">
        <f t="shared" ref="A4610:A4673" si="72">IF(AND(category = B4610, subcategory=C4610, reportdate = D4610), E4610, "")</f>
        <v/>
      </c>
      <c r="B4610" t="s">
        <v>94</v>
      </c>
      <c r="C4610" t="s">
        <v>106</v>
      </c>
      <c r="D4610" s="8" t="s">
        <v>64</v>
      </c>
      <c r="E4610">
        <v>1</v>
      </c>
      <c r="F4610">
        <v>1.6058539152145386</v>
      </c>
      <c r="G4610">
        <v>1.6109997034072876</v>
      </c>
      <c r="H4610">
        <v>9.5863770693540573E-3</v>
      </c>
      <c r="I4610">
        <v>75.482182129799668</v>
      </c>
      <c r="J4610" s="6" t="s">
        <v>80</v>
      </c>
    </row>
    <row r="4611" spans="1:10" x14ac:dyDescent="0.25">
      <c r="A4611" s="5" t="str">
        <f t="shared" si="72"/>
        <v/>
      </c>
      <c r="B4611" t="s">
        <v>94</v>
      </c>
      <c r="C4611" t="s">
        <v>106</v>
      </c>
      <c r="D4611" s="8" t="s">
        <v>63</v>
      </c>
      <c r="E4611">
        <v>1</v>
      </c>
      <c r="F4611">
        <v>1.6415292024612427</v>
      </c>
      <c r="G4611">
        <v>1.6861298084259033</v>
      </c>
      <c r="H4611">
        <v>9.5083359628915787E-3</v>
      </c>
      <c r="I4611">
        <v>75.59434172688087</v>
      </c>
      <c r="J4611" s="6" t="s">
        <v>80</v>
      </c>
    </row>
    <row r="4612" spans="1:10" x14ac:dyDescent="0.25">
      <c r="A4612" s="5" t="str">
        <f t="shared" si="72"/>
        <v/>
      </c>
      <c r="B4612" t="s">
        <v>94</v>
      </c>
      <c r="C4612" t="s">
        <v>106</v>
      </c>
      <c r="D4612" s="8" t="s">
        <v>63</v>
      </c>
      <c r="E4612">
        <v>2</v>
      </c>
      <c r="F4612">
        <v>1.3870968818664551</v>
      </c>
      <c r="G4612">
        <v>1.403130054473877</v>
      </c>
      <c r="H4612">
        <v>8.6311278864741325E-3</v>
      </c>
      <c r="I4612">
        <v>74.556345261627555</v>
      </c>
      <c r="J4612" s="6" t="s">
        <v>80</v>
      </c>
    </row>
    <row r="4613" spans="1:10" x14ac:dyDescent="0.25">
      <c r="A4613" s="5" t="str">
        <f t="shared" si="72"/>
        <v/>
      </c>
      <c r="B4613" t="s">
        <v>94</v>
      </c>
      <c r="C4613" t="s">
        <v>106</v>
      </c>
      <c r="D4613" s="8" t="s">
        <v>64</v>
      </c>
      <c r="E4613">
        <v>2</v>
      </c>
      <c r="F4613">
        <v>1.361491322517395</v>
      </c>
      <c r="G4613">
        <v>1.3635945320129395</v>
      </c>
      <c r="H4613">
        <v>8.7168235331773758E-3</v>
      </c>
      <c r="I4613">
        <v>74.526338130695208</v>
      </c>
      <c r="J4613" s="6" t="s">
        <v>80</v>
      </c>
    </row>
    <row r="4614" spans="1:10" x14ac:dyDescent="0.25">
      <c r="A4614" s="5" t="str">
        <f t="shared" si="72"/>
        <v/>
      </c>
      <c r="B4614" t="s">
        <v>94</v>
      </c>
      <c r="C4614" t="s">
        <v>106</v>
      </c>
      <c r="D4614" s="8" t="s">
        <v>64</v>
      </c>
      <c r="E4614">
        <v>3</v>
      </c>
      <c r="F4614">
        <v>1.1793235540390015</v>
      </c>
      <c r="G4614">
        <v>1.1907014846801758</v>
      </c>
      <c r="H4614">
        <v>7.7281109988689423E-3</v>
      </c>
      <c r="I4614">
        <v>73.655950345969487</v>
      </c>
      <c r="J4614" s="6" t="s">
        <v>80</v>
      </c>
    </row>
    <row r="4615" spans="1:10" x14ac:dyDescent="0.25">
      <c r="A4615" s="5" t="str">
        <f t="shared" si="72"/>
        <v/>
      </c>
      <c r="B4615" t="s">
        <v>94</v>
      </c>
      <c r="C4615" t="s">
        <v>106</v>
      </c>
      <c r="D4615" s="8" t="s">
        <v>63</v>
      </c>
      <c r="E4615">
        <v>3</v>
      </c>
      <c r="F4615">
        <v>1.1992993354797363</v>
      </c>
      <c r="G4615">
        <v>1.2146836519241333</v>
      </c>
      <c r="H4615">
        <v>7.6685259118676186E-3</v>
      </c>
      <c r="I4615">
        <v>73.583709861785252</v>
      </c>
      <c r="J4615" s="6" t="s">
        <v>80</v>
      </c>
    </row>
    <row r="4616" spans="1:10" x14ac:dyDescent="0.25">
      <c r="A4616" s="5" t="str">
        <f t="shared" si="72"/>
        <v/>
      </c>
      <c r="B4616" t="s">
        <v>94</v>
      </c>
      <c r="C4616" t="s">
        <v>106</v>
      </c>
      <c r="D4616" s="8" t="s">
        <v>64</v>
      </c>
      <c r="E4616">
        <v>4</v>
      </c>
      <c r="F4616">
        <v>1.0567559003829956</v>
      </c>
      <c r="G4616">
        <v>1.0705686807632446</v>
      </c>
      <c r="H4616">
        <v>6.8659395910799503E-3</v>
      </c>
      <c r="I4616">
        <v>72.84727382352996</v>
      </c>
      <c r="J4616" s="6" t="s">
        <v>80</v>
      </c>
    </row>
    <row r="4617" spans="1:10" x14ac:dyDescent="0.25">
      <c r="A4617" s="5" t="str">
        <f t="shared" si="72"/>
        <v/>
      </c>
      <c r="B4617" t="s">
        <v>94</v>
      </c>
      <c r="C4617" t="s">
        <v>106</v>
      </c>
      <c r="D4617" s="8" t="s">
        <v>63</v>
      </c>
      <c r="E4617">
        <v>4</v>
      </c>
      <c r="F4617">
        <v>1.077828049659729</v>
      </c>
      <c r="G4617">
        <v>1.0855318307876587</v>
      </c>
      <c r="H4617">
        <v>6.7898482084274292E-3</v>
      </c>
      <c r="I4617">
        <v>72.675468389591202</v>
      </c>
      <c r="J4617" s="6" t="s">
        <v>80</v>
      </c>
    </row>
    <row r="4618" spans="1:10" x14ac:dyDescent="0.25">
      <c r="A4618" s="5" t="str">
        <f t="shared" si="72"/>
        <v/>
      </c>
      <c r="B4618" t="s">
        <v>94</v>
      </c>
      <c r="C4618" t="s">
        <v>106</v>
      </c>
      <c r="D4618" s="8" t="s">
        <v>63</v>
      </c>
      <c r="E4618">
        <v>5</v>
      </c>
      <c r="F4618">
        <v>0.99288821220397949</v>
      </c>
      <c r="G4618">
        <v>0.99717819690704346</v>
      </c>
      <c r="H4618">
        <v>6.0274167917668819E-3</v>
      </c>
      <c r="I4618">
        <v>71.920729746360621</v>
      </c>
      <c r="J4618" s="6" t="s">
        <v>80</v>
      </c>
    </row>
    <row r="4619" spans="1:10" x14ac:dyDescent="0.25">
      <c r="A4619" s="5" t="str">
        <f t="shared" si="72"/>
        <v/>
      </c>
      <c r="B4619" t="s">
        <v>94</v>
      </c>
      <c r="C4619" t="s">
        <v>106</v>
      </c>
      <c r="D4619" s="8" t="s">
        <v>64</v>
      </c>
      <c r="E4619">
        <v>5</v>
      </c>
      <c r="F4619">
        <v>0.98282521963119507</v>
      </c>
      <c r="G4619">
        <v>0.98204928636550903</v>
      </c>
      <c r="H4619">
        <v>6.1025968752801418E-3</v>
      </c>
      <c r="I4619">
        <v>72.208671057273875</v>
      </c>
      <c r="J4619" s="6" t="s">
        <v>80</v>
      </c>
    </row>
    <row r="4620" spans="1:10" x14ac:dyDescent="0.25">
      <c r="A4620" s="5" t="str">
        <f t="shared" si="72"/>
        <v/>
      </c>
      <c r="B4620" t="s">
        <v>94</v>
      </c>
      <c r="C4620" t="s">
        <v>106</v>
      </c>
      <c r="D4620" s="8" t="s">
        <v>64</v>
      </c>
      <c r="E4620">
        <v>6</v>
      </c>
      <c r="F4620">
        <v>0.95655590295791626</v>
      </c>
      <c r="G4620">
        <v>0.95136535167694092</v>
      </c>
      <c r="H4620">
        <v>5.5672219023108482E-3</v>
      </c>
      <c r="I4620">
        <v>71.681698863128219</v>
      </c>
      <c r="J4620" s="6" t="s">
        <v>80</v>
      </c>
    </row>
    <row r="4621" spans="1:10" x14ac:dyDescent="0.25">
      <c r="A4621" s="5" t="str">
        <f t="shared" si="72"/>
        <v/>
      </c>
      <c r="B4621" t="s">
        <v>94</v>
      </c>
      <c r="C4621" t="s">
        <v>106</v>
      </c>
      <c r="D4621" s="8" t="s">
        <v>63</v>
      </c>
      <c r="E4621">
        <v>6</v>
      </c>
      <c r="F4621">
        <v>0.96508675813674927</v>
      </c>
      <c r="G4621">
        <v>0.96712160110473633</v>
      </c>
      <c r="H4621">
        <v>5.4684481583535671E-3</v>
      </c>
      <c r="I4621">
        <v>71.310958379946456</v>
      </c>
      <c r="J4621" s="6" t="s">
        <v>80</v>
      </c>
    </row>
    <row r="4622" spans="1:10" x14ac:dyDescent="0.25">
      <c r="A4622" s="5" t="str">
        <f t="shared" si="72"/>
        <v/>
      </c>
      <c r="B4622" t="s">
        <v>94</v>
      </c>
      <c r="C4622" t="s">
        <v>106</v>
      </c>
      <c r="D4622" s="8" t="s">
        <v>64</v>
      </c>
      <c r="E4622">
        <v>7</v>
      </c>
      <c r="F4622">
        <v>0.99092817306518555</v>
      </c>
      <c r="G4622">
        <v>0.98999655246734619</v>
      </c>
      <c r="H4622">
        <v>5.501721054315567E-3</v>
      </c>
      <c r="I4622">
        <v>71.646289512365527</v>
      </c>
      <c r="J4622" s="6" t="s">
        <v>80</v>
      </c>
    </row>
    <row r="4623" spans="1:10" x14ac:dyDescent="0.25">
      <c r="A4623" s="5" t="str">
        <f t="shared" si="72"/>
        <v/>
      </c>
      <c r="B4623" t="s">
        <v>94</v>
      </c>
      <c r="C4623" t="s">
        <v>106</v>
      </c>
      <c r="D4623" s="8" t="s">
        <v>63</v>
      </c>
      <c r="E4623">
        <v>7</v>
      </c>
      <c r="F4623">
        <v>0.99998807907104492</v>
      </c>
      <c r="G4623">
        <v>1.0091259479522705</v>
      </c>
      <c r="H4623">
        <v>5.4463655687868595E-3</v>
      </c>
      <c r="I4623">
        <v>71.228472007970964</v>
      </c>
      <c r="J4623" s="6" t="s">
        <v>80</v>
      </c>
    </row>
    <row r="4624" spans="1:10" x14ac:dyDescent="0.25">
      <c r="A4624" s="5" t="str">
        <f t="shared" si="72"/>
        <v/>
      </c>
      <c r="B4624" t="s">
        <v>94</v>
      </c>
      <c r="C4624" t="s">
        <v>106</v>
      </c>
      <c r="D4624" s="8" t="s">
        <v>64</v>
      </c>
      <c r="E4624">
        <v>8</v>
      </c>
      <c r="F4624">
        <v>0.95478475093841553</v>
      </c>
      <c r="G4624">
        <v>0.96181982755661011</v>
      </c>
      <c r="H4624">
        <v>6.0415882617235184E-3</v>
      </c>
      <c r="I4624">
        <v>74.24755557189647</v>
      </c>
      <c r="J4624" s="6" t="s">
        <v>80</v>
      </c>
    </row>
    <row r="4625" spans="1:10" x14ac:dyDescent="0.25">
      <c r="A4625" s="5" t="str">
        <f t="shared" si="72"/>
        <v/>
      </c>
      <c r="B4625" t="s">
        <v>94</v>
      </c>
      <c r="C4625" t="s">
        <v>106</v>
      </c>
      <c r="D4625" s="8" t="s">
        <v>63</v>
      </c>
      <c r="E4625">
        <v>8</v>
      </c>
      <c r="F4625">
        <v>0.95977991819381714</v>
      </c>
      <c r="G4625">
        <v>0.97151899337768555</v>
      </c>
      <c r="H4625">
        <v>6.0361064970493317E-3</v>
      </c>
      <c r="I4625">
        <v>73.703541855397148</v>
      </c>
      <c r="J4625" s="6" t="s">
        <v>80</v>
      </c>
    </row>
    <row r="4626" spans="1:10" x14ac:dyDescent="0.25">
      <c r="A4626" s="5" t="str">
        <f t="shared" si="72"/>
        <v/>
      </c>
      <c r="B4626" t="s">
        <v>94</v>
      </c>
      <c r="C4626" t="s">
        <v>106</v>
      </c>
      <c r="D4626" s="8" t="s">
        <v>64</v>
      </c>
      <c r="E4626">
        <v>9</v>
      </c>
      <c r="F4626">
        <v>0.876251220703125</v>
      </c>
      <c r="G4626">
        <v>0.87551450729370117</v>
      </c>
      <c r="H4626">
        <v>6.97702681645751E-3</v>
      </c>
      <c r="I4626">
        <v>78.684639833704566</v>
      </c>
      <c r="J4626" s="6" t="s">
        <v>80</v>
      </c>
    </row>
    <row r="4627" spans="1:10" x14ac:dyDescent="0.25">
      <c r="A4627" s="5" t="str">
        <f t="shared" si="72"/>
        <v/>
      </c>
      <c r="B4627" t="s">
        <v>94</v>
      </c>
      <c r="C4627" t="s">
        <v>106</v>
      </c>
      <c r="D4627" s="8" t="s">
        <v>63</v>
      </c>
      <c r="E4627">
        <v>9</v>
      </c>
      <c r="F4627">
        <v>0.87270903587341309</v>
      </c>
      <c r="G4627">
        <v>0.85933840274810791</v>
      </c>
      <c r="H4627">
        <v>6.9214329123497009E-3</v>
      </c>
      <c r="I4627">
        <v>77.853902054417517</v>
      </c>
      <c r="J4627" s="6" t="s">
        <v>80</v>
      </c>
    </row>
    <row r="4628" spans="1:10" x14ac:dyDescent="0.25">
      <c r="A4628" s="5" t="str">
        <f t="shared" si="72"/>
        <v/>
      </c>
      <c r="B4628" t="s">
        <v>94</v>
      </c>
      <c r="C4628" t="s">
        <v>106</v>
      </c>
      <c r="D4628" s="8" t="s">
        <v>63</v>
      </c>
      <c r="E4628">
        <v>10</v>
      </c>
      <c r="F4628">
        <v>0.85165947675704956</v>
      </c>
      <c r="G4628">
        <v>0.82924211025238037</v>
      </c>
      <c r="H4628">
        <v>8.2066655158996582E-3</v>
      </c>
      <c r="I4628">
        <v>83.064591056879067</v>
      </c>
      <c r="J4628" s="6" t="s">
        <v>80</v>
      </c>
    </row>
    <row r="4629" spans="1:10" x14ac:dyDescent="0.25">
      <c r="A4629" s="5" t="str">
        <f t="shared" si="72"/>
        <v/>
      </c>
      <c r="B4629" t="s">
        <v>94</v>
      </c>
      <c r="C4629" t="s">
        <v>106</v>
      </c>
      <c r="D4629" s="8" t="s">
        <v>64</v>
      </c>
      <c r="E4629">
        <v>10</v>
      </c>
      <c r="F4629">
        <v>0.87275105714797974</v>
      </c>
      <c r="G4629">
        <v>0.86173230409622192</v>
      </c>
      <c r="H4629">
        <v>8.3555346354842186E-3</v>
      </c>
      <c r="I4629">
        <v>83.212413831313867</v>
      </c>
      <c r="J4629" s="6" t="s">
        <v>80</v>
      </c>
    </row>
    <row r="4630" spans="1:10" x14ac:dyDescent="0.25">
      <c r="A4630" s="5" t="str">
        <f t="shared" si="72"/>
        <v/>
      </c>
      <c r="B4630" t="s">
        <v>94</v>
      </c>
      <c r="C4630" t="s">
        <v>106</v>
      </c>
      <c r="D4630" s="8" t="s">
        <v>64</v>
      </c>
      <c r="E4630">
        <v>11</v>
      </c>
      <c r="F4630">
        <v>0.98326218128204346</v>
      </c>
      <c r="G4630">
        <v>0.96434450149536133</v>
      </c>
      <c r="H4630">
        <v>9.8522575572133064E-3</v>
      </c>
      <c r="I4630">
        <v>87.162644496583013</v>
      </c>
      <c r="J4630" s="6" t="s">
        <v>80</v>
      </c>
    </row>
    <row r="4631" spans="1:10" x14ac:dyDescent="0.25">
      <c r="A4631" s="5" t="str">
        <f t="shared" si="72"/>
        <v/>
      </c>
      <c r="B4631" t="s">
        <v>94</v>
      </c>
      <c r="C4631" t="s">
        <v>106</v>
      </c>
      <c r="D4631" s="8" t="s">
        <v>63</v>
      </c>
      <c r="E4631">
        <v>11</v>
      </c>
      <c r="F4631">
        <v>0.96504378318786621</v>
      </c>
      <c r="G4631">
        <v>0.9290657639503479</v>
      </c>
      <c r="H4631">
        <v>9.7521506249904633E-3</v>
      </c>
      <c r="I4631">
        <v>87.639060285414644</v>
      </c>
      <c r="J4631" s="6" t="s">
        <v>80</v>
      </c>
    </row>
    <row r="4632" spans="1:10" x14ac:dyDescent="0.25">
      <c r="A4632" s="5" t="str">
        <f t="shared" si="72"/>
        <v/>
      </c>
      <c r="B4632" t="s">
        <v>94</v>
      </c>
      <c r="C4632" t="s">
        <v>106</v>
      </c>
      <c r="D4632" s="8" t="s">
        <v>64</v>
      </c>
      <c r="E4632">
        <v>12</v>
      </c>
      <c r="F4632">
        <v>1.2188879251480103</v>
      </c>
      <c r="G4632">
        <v>1.2089338302612305</v>
      </c>
      <c r="H4632">
        <v>1.1322746984660625E-2</v>
      </c>
      <c r="I4632">
        <v>90.163920610487793</v>
      </c>
      <c r="J4632" s="6" t="s">
        <v>80</v>
      </c>
    </row>
    <row r="4633" spans="1:10" x14ac:dyDescent="0.25">
      <c r="A4633" s="5" t="str">
        <f t="shared" si="72"/>
        <v/>
      </c>
      <c r="B4633" t="s">
        <v>94</v>
      </c>
      <c r="C4633" t="s">
        <v>106</v>
      </c>
      <c r="D4633" s="8" t="s">
        <v>63</v>
      </c>
      <c r="E4633">
        <v>12</v>
      </c>
      <c r="F4633">
        <v>1.2053258419036865</v>
      </c>
      <c r="G4633">
        <v>1.1659924983978271</v>
      </c>
      <c r="H4633">
        <v>1.1262787505984306E-2</v>
      </c>
      <c r="I4633">
        <v>91.243455661718883</v>
      </c>
      <c r="J4633" s="6" t="s">
        <v>80</v>
      </c>
    </row>
    <row r="4634" spans="1:10" x14ac:dyDescent="0.25">
      <c r="A4634" s="5" t="str">
        <f t="shared" si="72"/>
        <v/>
      </c>
      <c r="B4634" t="s">
        <v>94</v>
      </c>
      <c r="C4634" t="s">
        <v>106</v>
      </c>
      <c r="D4634" s="8" t="s">
        <v>64</v>
      </c>
      <c r="E4634">
        <v>13</v>
      </c>
      <c r="F4634">
        <v>1.5954920053482056</v>
      </c>
      <c r="G4634">
        <v>1.5757311582565308</v>
      </c>
      <c r="H4634">
        <v>1.272245217114687E-2</v>
      </c>
      <c r="I4634">
        <v>92.271146836056559</v>
      </c>
      <c r="J4634" s="6" t="s">
        <v>80</v>
      </c>
    </row>
    <row r="4635" spans="1:10" x14ac:dyDescent="0.25">
      <c r="A4635" s="5" t="str">
        <f t="shared" si="72"/>
        <v/>
      </c>
      <c r="B4635" t="s">
        <v>94</v>
      </c>
      <c r="C4635" t="s">
        <v>106</v>
      </c>
      <c r="D4635" s="8" t="s">
        <v>63</v>
      </c>
      <c r="E4635">
        <v>13</v>
      </c>
      <c r="F4635">
        <v>1.5794979333877563</v>
      </c>
      <c r="G4635">
        <v>1.5274491310119629</v>
      </c>
      <c r="H4635">
        <v>1.2681080028414726E-2</v>
      </c>
      <c r="I4635">
        <v>93.599706526316552</v>
      </c>
      <c r="J4635" s="6" t="s">
        <v>80</v>
      </c>
    </row>
    <row r="4636" spans="1:10" x14ac:dyDescent="0.25">
      <c r="A4636" s="5" t="str">
        <f t="shared" si="72"/>
        <v/>
      </c>
      <c r="B4636" t="s">
        <v>94</v>
      </c>
      <c r="C4636" t="s">
        <v>106</v>
      </c>
      <c r="D4636" s="8" t="s">
        <v>63</v>
      </c>
      <c r="E4636">
        <v>14</v>
      </c>
      <c r="F4636">
        <v>2.0193402767181396</v>
      </c>
      <c r="G4636">
        <v>1.9754276275634766</v>
      </c>
      <c r="H4636">
        <v>1.3793307356536388E-2</v>
      </c>
      <c r="I4636">
        <v>95.384559737542119</v>
      </c>
      <c r="J4636" s="6" t="s">
        <v>80</v>
      </c>
    </row>
    <row r="4637" spans="1:10" x14ac:dyDescent="0.25">
      <c r="A4637" s="5" t="str">
        <f t="shared" si="72"/>
        <v/>
      </c>
      <c r="B4637" t="s">
        <v>94</v>
      </c>
      <c r="C4637" t="s">
        <v>106</v>
      </c>
      <c r="D4637" s="8" t="s">
        <v>64</v>
      </c>
      <c r="E4637">
        <v>14</v>
      </c>
      <c r="F4637">
        <v>2.0280530452728271</v>
      </c>
      <c r="G4637">
        <v>1.9933335781097412</v>
      </c>
      <c r="H4637">
        <v>1.3859911821782589E-2</v>
      </c>
      <c r="I4637">
        <v>93.701948649892586</v>
      </c>
      <c r="J4637" s="6" t="s">
        <v>80</v>
      </c>
    </row>
    <row r="4638" spans="1:10" x14ac:dyDescent="0.25">
      <c r="A4638" s="5" t="str">
        <f t="shared" si="72"/>
        <v/>
      </c>
      <c r="B4638" t="s">
        <v>94</v>
      </c>
      <c r="C4638" t="s">
        <v>106</v>
      </c>
      <c r="D4638" s="8" t="s">
        <v>63</v>
      </c>
      <c r="E4638">
        <v>15</v>
      </c>
      <c r="F4638">
        <v>2.4727208614349365</v>
      </c>
      <c r="G4638">
        <v>2.4578537940979004</v>
      </c>
      <c r="H4638">
        <v>1.4418933540582657E-2</v>
      </c>
      <c r="I4638">
        <v>96.295634574468679</v>
      </c>
      <c r="J4638" s="6" t="s">
        <v>80</v>
      </c>
    </row>
    <row r="4639" spans="1:10" x14ac:dyDescent="0.25">
      <c r="A4639" s="5" t="str">
        <f t="shared" si="72"/>
        <v/>
      </c>
      <c r="B4639" t="s">
        <v>94</v>
      </c>
      <c r="C4639" t="s">
        <v>106</v>
      </c>
      <c r="D4639" s="8" t="s">
        <v>64</v>
      </c>
      <c r="E4639">
        <v>15</v>
      </c>
      <c r="F4639">
        <v>2.4670414924621582</v>
      </c>
      <c r="G4639">
        <v>2.4450297355651855</v>
      </c>
      <c r="H4639">
        <v>1.4489496126770973E-2</v>
      </c>
      <c r="I4639">
        <v>94.37807300160226</v>
      </c>
      <c r="J4639" s="6" t="s">
        <v>80</v>
      </c>
    </row>
    <row r="4640" spans="1:10" x14ac:dyDescent="0.25">
      <c r="A4640" s="5" t="str">
        <f t="shared" si="72"/>
        <v/>
      </c>
      <c r="B4640" t="s">
        <v>94</v>
      </c>
      <c r="C4640" t="s">
        <v>106</v>
      </c>
      <c r="D4640" s="8" t="s">
        <v>64</v>
      </c>
      <c r="E4640">
        <v>16</v>
      </c>
      <c r="F4640">
        <v>2.9667026996612549</v>
      </c>
      <c r="G4640">
        <v>2.940413236618042</v>
      </c>
      <c r="H4640">
        <v>1.4591790735721588E-2</v>
      </c>
      <c r="I4640">
        <v>94.140176669745031</v>
      </c>
      <c r="J4640" s="6" t="s">
        <v>80</v>
      </c>
    </row>
    <row r="4641" spans="1:10" x14ac:dyDescent="0.25">
      <c r="A4641" s="5" t="str">
        <f t="shared" si="72"/>
        <v/>
      </c>
      <c r="B4641" t="s">
        <v>94</v>
      </c>
      <c r="C4641" t="s">
        <v>106</v>
      </c>
      <c r="D4641" s="8" t="s">
        <v>63</v>
      </c>
      <c r="E4641">
        <v>16</v>
      </c>
      <c r="F4641">
        <v>3.0142090320587158</v>
      </c>
      <c r="G4641">
        <v>2.9885516166687012</v>
      </c>
      <c r="H4641">
        <v>1.4580529183149338E-2</v>
      </c>
      <c r="I4641">
        <v>95.98753591528552</v>
      </c>
      <c r="J4641" s="6" t="s">
        <v>80</v>
      </c>
    </row>
    <row r="4642" spans="1:10" x14ac:dyDescent="0.25">
      <c r="A4642" s="5" t="str">
        <f t="shared" si="72"/>
        <v/>
      </c>
      <c r="B4642" t="s">
        <v>94</v>
      </c>
      <c r="C4642" t="s">
        <v>106</v>
      </c>
      <c r="D4642" s="8" t="s">
        <v>64</v>
      </c>
      <c r="E4642">
        <v>17</v>
      </c>
      <c r="F4642">
        <v>3.3689749240875244</v>
      </c>
      <c r="G4642">
        <v>3.3336892127990723</v>
      </c>
      <c r="H4642">
        <v>1.4446482062339783E-2</v>
      </c>
      <c r="I4642">
        <v>92.820786980321984</v>
      </c>
      <c r="J4642" s="6" t="s">
        <v>80</v>
      </c>
    </row>
    <row r="4643" spans="1:10" x14ac:dyDescent="0.25">
      <c r="A4643" s="5" t="str">
        <f t="shared" si="72"/>
        <v/>
      </c>
      <c r="B4643" t="s">
        <v>94</v>
      </c>
      <c r="C4643" t="s">
        <v>106</v>
      </c>
      <c r="D4643" s="8" t="s">
        <v>63</v>
      </c>
      <c r="E4643">
        <v>17</v>
      </c>
      <c r="F4643">
        <v>3.4631011486053467</v>
      </c>
      <c r="G4643">
        <v>3.3788638114929199</v>
      </c>
      <c r="H4643">
        <v>1.4463107101619244E-2</v>
      </c>
      <c r="I4643">
        <v>94.256310229582311</v>
      </c>
      <c r="J4643" s="6" t="s">
        <v>80</v>
      </c>
    </row>
    <row r="4644" spans="1:10" x14ac:dyDescent="0.25">
      <c r="A4644" s="5" t="str">
        <f t="shared" si="72"/>
        <v/>
      </c>
      <c r="B4644" t="s">
        <v>94</v>
      </c>
      <c r="C4644" t="s">
        <v>106</v>
      </c>
      <c r="D4644" s="8" t="s">
        <v>63</v>
      </c>
      <c r="E4644">
        <v>18</v>
      </c>
      <c r="F4644">
        <v>3.7107903957366943</v>
      </c>
      <c r="G4644">
        <v>2.2170369625091553</v>
      </c>
      <c r="H4644">
        <v>1.4653368853032589E-2</v>
      </c>
      <c r="I4644">
        <v>92.354080142363671</v>
      </c>
      <c r="J4644" s="6" t="s">
        <v>80</v>
      </c>
    </row>
    <row r="4645" spans="1:10" x14ac:dyDescent="0.25">
      <c r="A4645" s="5" t="str">
        <f t="shared" si="72"/>
        <v/>
      </c>
      <c r="B4645" t="s">
        <v>94</v>
      </c>
      <c r="C4645" t="s">
        <v>106</v>
      </c>
      <c r="D4645" s="8" t="s">
        <v>64</v>
      </c>
      <c r="E4645">
        <v>18</v>
      </c>
      <c r="F4645">
        <v>3.6082649230957031</v>
      </c>
      <c r="G4645">
        <v>3.566493034362793</v>
      </c>
      <c r="H4645">
        <v>1.4284788630902767E-2</v>
      </c>
      <c r="I4645">
        <v>91.134943305318103</v>
      </c>
      <c r="J4645" s="6" t="s">
        <v>80</v>
      </c>
    </row>
    <row r="4646" spans="1:10" x14ac:dyDescent="0.25">
      <c r="A4646" s="5" t="str">
        <f t="shared" si="72"/>
        <v/>
      </c>
      <c r="B4646" t="s">
        <v>94</v>
      </c>
      <c r="C4646" t="s">
        <v>106</v>
      </c>
      <c r="D4646" s="8" t="s">
        <v>64</v>
      </c>
      <c r="E4646">
        <v>19</v>
      </c>
      <c r="F4646">
        <v>3.5870487689971924</v>
      </c>
      <c r="G4646">
        <v>2.2241840362548828</v>
      </c>
      <c r="H4646">
        <v>1.4300626702606678E-2</v>
      </c>
      <c r="I4646">
        <v>88.108763489077333</v>
      </c>
      <c r="J4646" s="6" t="s">
        <v>80</v>
      </c>
    </row>
    <row r="4647" spans="1:10" x14ac:dyDescent="0.25">
      <c r="A4647" s="5" t="str">
        <f t="shared" si="72"/>
        <v/>
      </c>
      <c r="B4647" t="s">
        <v>94</v>
      </c>
      <c r="C4647" t="s">
        <v>106</v>
      </c>
      <c r="D4647" s="8" t="s">
        <v>63</v>
      </c>
      <c r="E4647">
        <v>19</v>
      </c>
      <c r="F4647">
        <v>3.6812324523925781</v>
      </c>
      <c r="G4647">
        <v>2.9851844310760498</v>
      </c>
      <c r="H4647">
        <v>1.4363051392138004E-2</v>
      </c>
      <c r="I4647">
        <v>89.314529359651019</v>
      </c>
      <c r="J4647" s="6" t="s">
        <v>80</v>
      </c>
    </row>
    <row r="4648" spans="1:10" x14ac:dyDescent="0.25">
      <c r="A4648" s="5" t="str">
        <f t="shared" si="72"/>
        <v/>
      </c>
      <c r="B4648" t="s">
        <v>94</v>
      </c>
      <c r="C4648" t="s">
        <v>106</v>
      </c>
      <c r="D4648" s="8" t="s">
        <v>64</v>
      </c>
      <c r="E4648">
        <v>20</v>
      </c>
      <c r="F4648">
        <v>3.3235852718353271</v>
      </c>
      <c r="G4648">
        <v>2.5510056018829346</v>
      </c>
      <c r="H4648">
        <v>1.3728643767535686E-2</v>
      </c>
      <c r="I4648">
        <v>83.633491217429025</v>
      </c>
      <c r="J4648" s="6" t="s">
        <v>80</v>
      </c>
    </row>
    <row r="4649" spans="1:10" x14ac:dyDescent="0.25">
      <c r="A4649" s="5" t="str">
        <f t="shared" si="72"/>
        <v/>
      </c>
      <c r="B4649" t="s">
        <v>94</v>
      </c>
      <c r="C4649" t="s">
        <v>106</v>
      </c>
      <c r="D4649" s="8" t="s">
        <v>63</v>
      </c>
      <c r="E4649">
        <v>20</v>
      </c>
      <c r="F4649">
        <v>3.4376156330108643</v>
      </c>
      <c r="G4649">
        <v>2.9674153327941895</v>
      </c>
      <c r="H4649">
        <v>1.3756722211837769E-2</v>
      </c>
      <c r="I4649">
        <v>85.715560929696693</v>
      </c>
      <c r="J4649" s="6" t="s">
        <v>80</v>
      </c>
    </row>
    <row r="4650" spans="1:10" x14ac:dyDescent="0.25">
      <c r="A4650" s="5" t="str">
        <f t="shared" si="72"/>
        <v/>
      </c>
      <c r="B4650" t="s">
        <v>94</v>
      </c>
      <c r="C4650" t="s">
        <v>106</v>
      </c>
      <c r="D4650" s="8" t="s">
        <v>64</v>
      </c>
      <c r="E4650">
        <v>21</v>
      </c>
      <c r="F4650">
        <v>3.103187084197998</v>
      </c>
      <c r="G4650">
        <v>3.7722222805023193</v>
      </c>
      <c r="H4650">
        <v>1.3271307572722435E-2</v>
      </c>
      <c r="I4650">
        <v>80.627423447924116</v>
      </c>
      <c r="J4650" s="6" t="s">
        <v>80</v>
      </c>
    </row>
    <row r="4651" spans="1:10" x14ac:dyDescent="0.25">
      <c r="A4651" s="5" t="str">
        <f t="shared" si="72"/>
        <v/>
      </c>
      <c r="B4651" t="s">
        <v>94</v>
      </c>
      <c r="C4651" t="s">
        <v>106</v>
      </c>
      <c r="D4651" s="8" t="s">
        <v>63</v>
      </c>
      <c r="E4651">
        <v>21</v>
      </c>
      <c r="F4651">
        <v>3.1967511177062988</v>
      </c>
      <c r="G4651">
        <v>2.87674880027771</v>
      </c>
      <c r="H4651">
        <v>1.3233322650194168E-2</v>
      </c>
      <c r="I4651">
        <v>82.523431161953212</v>
      </c>
      <c r="J4651" s="6" t="s">
        <v>80</v>
      </c>
    </row>
    <row r="4652" spans="1:10" x14ac:dyDescent="0.25">
      <c r="A4652" s="5" t="str">
        <f t="shared" si="72"/>
        <v/>
      </c>
      <c r="B4652" t="s">
        <v>94</v>
      </c>
      <c r="C4652" t="s">
        <v>106</v>
      </c>
      <c r="D4652" s="8" t="s">
        <v>63</v>
      </c>
      <c r="E4652">
        <v>22</v>
      </c>
      <c r="F4652">
        <v>2.8415837287902832</v>
      </c>
      <c r="G4652">
        <v>3.5090129375457764</v>
      </c>
      <c r="H4652">
        <v>1.2642442248761654E-2</v>
      </c>
      <c r="I4652">
        <v>79.981057903052175</v>
      </c>
      <c r="J4652" s="6" t="s">
        <v>80</v>
      </c>
    </row>
    <row r="4653" spans="1:10" x14ac:dyDescent="0.25">
      <c r="A4653" s="5" t="str">
        <f t="shared" si="72"/>
        <v/>
      </c>
      <c r="B4653" t="s">
        <v>94</v>
      </c>
      <c r="C4653" t="s">
        <v>106</v>
      </c>
      <c r="D4653" s="8" t="s">
        <v>64</v>
      </c>
      <c r="E4653">
        <v>22</v>
      </c>
      <c r="F4653">
        <v>2.777216911315918</v>
      </c>
      <c r="G4653">
        <v>2.9941456317901611</v>
      </c>
      <c r="H4653">
        <v>1.2308008968830109E-2</v>
      </c>
      <c r="I4653">
        <v>78.967245479365872</v>
      </c>
      <c r="J4653" s="6" t="s">
        <v>80</v>
      </c>
    </row>
    <row r="4654" spans="1:10" x14ac:dyDescent="0.25">
      <c r="A4654" s="5" t="str">
        <f t="shared" si="72"/>
        <v/>
      </c>
      <c r="B4654" t="s">
        <v>94</v>
      </c>
      <c r="C4654" t="s">
        <v>106</v>
      </c>
      <c r="D4654" s="8" t="s">
        <v>64</v>
      </c>
      <c r="E4654">
        <v>23</v>
      </c>
      <c r="F4654">
        <v>2.3992891311645508</v>
      </c>
      <c r="G4654">
        <v>2.4838263988494873</v>
      </c>
      <c r="H4654">
        <v>1.1751781217753887E-2</v>
      </c>
      <c r="I4654">
        <v>77.713217294969468</v>
      </c>
      <c r="J4654" s="6" t="s">
        <v>80</v>
      </c>
    </row>
    <row r="4655" spans="1:10" x14ac:dyDescent="0.25">
      <c r="A4655" s="5" t="str">
        <f t="shared" si="72"/>
        <v/>
      </c>
      <c r="B4655" t="s">
        <v>94</v>
      </c>
      <c r="C4655" t="s">
        <v>106</v>
      </c>
      <c r="D4655" s="8" t="s">
        <v>63</v>
      </c>
      <c r="E4655">
        <v>23</v>
      </c>
      <c r="F4655">
        <v>2.4274752140045166</v>
      </c>
      <c r="G4655">
        <v>2.6841974258422852</v>
      </c>
      <c r="H4655">
        <v>1.183415949344635E-2</v>
      </c>
      <c r="I4655">
        <v>78.316395887648611</v>
      </c>
      <c r="J4655" s="6" t="s">
        <v>80</v>
      </c>
    </row>
    <row r="4656" spans="1:10" x14ac:dyDescent="0.25">
      <c r="A4656" s="5" t="str">
        <f t="shared" si="72"/>
        <v/>
      </c>
      <c r="B4656" t="s">
        <v>94</v>
      </c>
      <c r="C4656" t="s">
        <v>106</v>
      </c>
      <c r="D4656" s="8" t="s">
        <v>64</v>
      </c>
      <c r="E4656">
        <v>24</v>
      </c>
      <c r="F4656">
        <v>1.9554243087768555</v>
      </c>
      <c r="G4656">
        <v>2.0317845344543457</v>
      </c>
      <c r="H4656">
        <v>1.1166639626026154E-2</v>
      </c>
      <c r="I4656">
        <v>76.66200637097667</v>
      </c>
      <c r="J4656" s="6" t="s">
        <v>80</v>
      </c>
    </row>
    <row r="4657" spans="1:10" x14ac:dyDescent="0.25">
      <c r="A4657" s="5" t="str">
        <f t="shared" si="72"/>
        <v/>
      </c>
      <c r="B4657" t="s">
        <v>94</v>
      </c>
      <c r="C4657" t="s">
        <v>106</v>
      </c>
      <c r="D4657" s="8" t="s">
        <v>63</v>
      </c>
      <c r="E4657">
        <v>24</v>
      </c>
      <c r="F4657">
        <v>1.9590667486190796</v>
      </c>
      <c r="G4657">
        <v>2.1130642890930176</v>
      </c>
      <c r="H4657">
        <v>1.1067154817283154E-2</v>
      </c>
      <c r="I4657">
        <v>76.683341493824841</v>
      </c>
      <c r="J4657" s="6" t="s">
        <v>80</v>
      </c>
    </row>
    <row r="4658" spans="1:10" x14ac:dyDescent="0.25">
      <c r="A4658" s="5" t="str">
        <f t="shared" si="72"/>
        <v/>
      </c>
      <c r="B4658" t="s">
        <v>94</v>
      </c>
      <c r="C4658" t="s">
        <v>106</v>
      </c>
      <c r="D4658" s="8" t="s">
        <v>48</v>
      </c>
      <c r="E4658">
        <v>1</v>
      </c>
      <c r="F4658">
        <v>1.8725571632385254</v>
      </c>
      <c r="G4658">
        <v>1.8203921318054199</v>
      </c>
      <c r="H4658">
        <v>9.9990181624889374E-3</v>
      </c>
      <c r="I4658">
        <v>78.156479852565155</v>
      </c>
      <c r="J4658" s="6" t="s">
        <v>80</v>
      </c>
    </row>
    <row r="4659" spans="1:10" x14ac:dyDescent="0.25">
      <c r="A4659" s="5" t="str">
        <f t="shared" si="72"/>
        <v/>
      </c>
      <c r="B4659" t="s">
        <v>94</v>
      </c>
      <c r="C4659" t="s">
        <v>106</v>
      </c>
      <c r="D4659" s="8" t="s">
        <v>48</v>
      </c>
      <c r="E4659">
        <v>2</v>
      </c>
      <c r="F4659">
        <v>1.5583895444869995</v>
      </c>
      <c r="G4659">
        <v>1.5409605503082275</v>
      </c>
      <c r="H4659">
        <v>9.1775897890329361E-3</v>
      </c>
      <c r="I4659">
        <v>77.293211024552363</v>
      </c>
      <c r="J4659" s="6" t="s">
        <v>80</v>
      </c>
    </row>
    <row r="4660" spans="1:10" x14ac:dyDescent="0.25">
      <c r="A4660" s="5" t="str">
        <f t="shared" si="72"/>
        <v/>
      </c>
      <c r="B4660" t="s">
        <v>94</v>
      </c>
      <c r="C4660" t="s">
        <v>106</v>
      </c>
      <c r="D4660" s="8" t="s">
        <v>48</v>
      </c>
      <c r="E4660">
        <v>3</v>
      </c>
      <c r="F4660">
        <v>1.3271063566207886</v>
      </c>
      <c r="G4660">
        <v>1.3276873826980591</v>
      </c>
      <c r="H4660">
        <v>8.287365548312664E-3</v>
      </c>
      <c r="I4660">
        <v>76.656987517790014</v>
      </c>
      <c r="J4660" s="6" t="s">
        <v>80</v>
      </c>
    </row>
    <row r="4661" spans="1:10" x14ac:dyDescent="0.25">
      <c r="A4661" s="5" t="str">
        <f t="shared" si="72"/>
        <v/>
      </c>
      <c r="B4661" t="s">
        <v>94</v>
      </c>
      <c r="C4661" t="s">
        <v>106</v>
      </c>
      <c r="D4661" s="8" t="s">
        <v>48</v>
      </c>
      <c r="E4661">
        <v>4</v>
      </c>
      <c r="F4661">
        <v>1.1680095195770264</v>
      </c>
      <c r="G4661">
        <v>1.1853463649749756</v>
      </c>
      <c r="H4661">
        <v>7.2792260907590389E-3</v>
      </c>
      <c r="I4661">
        <v>75.672251403189875</v>
      </c>
      <c r="J4661" s="6" t="s">
        <v>80</v>
      </c>
    </row>
    <row r="4662" spans="1:10" x14ac:dyDescent="0.25">
      <c r="A4662" s="5" t="str">
        <f t="shared" si="72"/>
        <v/>
      </c>
      <c r="B4662" t="s">
        <v>94</v>
      </c>
      <c r="C4662" t="s">
        <v>106</v>
      </c>
      <c r="D4662" s="8" t="s">
        <v>48</v>
      </c>
      <c r="E4662">
        <v>5</v>
      </c>
      <c r="F4662">
        <v>1.0806623697280884</v>
      </c>
      <c r="G4662">
        <v>1.0754140615463257</v>
      </c>
      <c r="H4662">
        <v>6.5606571733951569E-3</v>
      </c>
      <c r="I4662">
        <v>75.154049593681989</v>
      </c>
      <c r="J4662" s="6" t="s">
        <v>80</v>
      </c>
    </row>
    <row r="4663" spans="1:10" x14ac:dyDescent="0.25">
      <c r="A4663" s="5" t="str">
        <f t="shared" si="72"/>
        <v/>
      </c>
      <c r="B4663" t="s">
        <v>94</v>
      </c>
      <c r="C4663" t="s">
        <v>106</v>
      </c>
      <c r="D4663" s="8" t="s">
        <v>48</v>
      </c>
      <c r="E4663">
        <v>6</v>
      </c>
      <c r="F4663">
        <v>1.036616325378418</v>
      </c>
      <c r="G4663">
        <v>1.0250054597854614</v>
      </c>
      <c r="H4663">
        <v>6.0907658189535141E-3</v>
      </c>
      <c r="I4663">
        <v>74.786886571182549</v>
      </c>
      <c r="J4663" s="6" t="s">
        <v>80</v>
      </c>
    </row>
    <row r="4664" spans="1:10" x14ac:dyDescent="0.25">
      <c r="A4664" s="5" t="str">
        <f t="shared" si="72"/>
        <v/>
      </c>
      <c r="B4664" t="s">
        <v>94</v>
      </c>
      <c r="C4664" t="s">
        <v>106</v>
      </c>
      <c r="D4664" s="8" t="s">
        <v>48</v>
      </c>
      <c r="E4664">
        <v>7</v>
      </c>
      <c r="F4664">
        <v>1.003828763961792</v>
      </c>
      <c r="G4664">
        <v>1.0042150020599365</v>
      </c>
      <c r="H4664">
        <v>6.0047218576073647E-3</v>
      </c>
      <c r="I4664">
        <v>75.296553572945413</v>
      </c>
      <c r="J4664" s="6" t="s">
        <v>80</v>
      </c>
    </row>
    <row r="4665" spans="1:10" x14ac:dyDescent="0.25">
      <c r="A4665" s="5" t="str">
        <f t="shared" si="72"/>
        <v/>
      </c>
      <c r="B4665" t="s">
        <v>94</v>
      </c>
      <c r="C4665" t="s">
        <v>106</v>
      </c>
      <c r="D4665" s="8" t="s">
        <v>48</v>
      </c>
      <c r="E4665">
        <v>8</v>
      </c>
      <c r="F4665">
        <v>1.0067782402038574</v>
      </c>
      <c r="G4665">
        <v>1.0161482095718384</v>
      </c>
      <c r="H4665">
        <v>6.6495924256742001E-3</v>
      </c>
      <c r="I4665">
        <v>78.912285750194499</v>
      </c>
      <c r="J4665" s="6" t="s">
        <v>80</v>
      </c>
    </row>
    <row r="4666" spans="1:10" x14ac:dyDescent="0.25">
      <c r="A4666" s="5" t="str">
        <f t="shared" si="72"/>
        <v/>
      </c>
      <c r="B4666" t="s">
        <v>94</v>
      </c>
      <c r="C4666" t="s">
        <v>106</v>
      </c>
      <c r="D4666" s="8" t="s">
        <v>48</v>
      </c>
      <c r="E4666">
        <v>9</v>
      </c>
      <c r="F4666">
        <v>1.0437781810760498</v>
      </c>
      <c r="G4666">
        <v>1.0398545265197754</v>
      </c>
      <c r="H4666">
        <v>7.8399395570158958E-3</v>
      </c>
      <c r="I4666">
        <v>84.198089804801043</v>
      </c>
      <c r="J4666" s="6" t="s">
        <v>80</v>
      </c>
    </row>
    <row r="4667" spans="1:10" x14ac:dyDescent="0.25">
      <c r="A4667" s="5" t="str">
        <f t="shared" si="72"/>
        <v/>
      </c>
      <c r="B4667" t="s">
        <v>94</v>
      </c>
      <c r="C4667" t="s">
        <v>106</v>
      </c>
      <c r="D4667" s="8" t="s">
        <v>48</v>
      </c>
      <c r="E4667">
        <v>10</v>
      </c>
      <c r="F4667">
        <v>1.157378077507019</v>
      </c>
      <c r="G4667">
        <v>1.1325979232788086</v>
      </c>
      <c r="H4667">
        <v>9.3962093815207481E-3</v>
      </c>
      <c r="I4667">
        <v>88.409433944905373</v>
      </c>
      <c r="J4667" s="6" t="s">
        <v>80</v>
      </c>
    </row>
    <row r="4668" spans="1:10" x14ac:dyDescent="0.25">
      <c r="A4668" s="5" t="str">
        <f t="shared" si="72"/>
        <v/>
      </c>
      <c r="B4668" t="s">
        <v>94</v>
      </c>
      <c r="C4668" t="s">
        <v>106</v>
      </c>
      <c r="D4668" s="8" t="s">
        <v>48</v>
      </c>
      <c r="E4668">
        <v>11</v>
      </c>
      <c r="F4668">
        <v>1.4046272039413452</v>
      </c>
      <c r="G4668">
        <v>1.3623378276824951</v>
      </c>
      <c r="H4668">
        <v>1.1185904964804649E-2</v>
      </c>
      <c r="I4668">
        <v>92.199689788058237</v>
      </c>
      <c r="J4668" s="6" t="s">
        <v>80</v>
      </c>
    </row>
    <row r="4669" spans="1:10" x14ac:dyDescent="0.25">
      <c r="A4669" s="5" t="str">
        <f t="shared" si="72"/>
        <v/>
      </c>
      <c r="B4669" t="s">
        <v>94</v>
      </c>
      <c r="C4669" t="s">
        <v>106</v>
      </c>
      <c r="D4669" s="8" t="s">
        <v>48</v>
      </c>
      <c r="E4669">
        <v>12</v>
      </c>
      <c r="F4669">
        <v>1.7410008907318115</v>
      </c>
      <c r="G4669">
        <v>1.714061975479126</v>
      </c>
      <c r="H4669">
        <v>1.2642247602343559E-2</v>
      </c>
      <c r="I4669">
        <v>95.403900728828617</v>
      </c>
      <c r="J4669" s="6" t="s">
        <v>80</v>
      </c>
    </row>
    <row r="4670" spans="1:10" x14ac:dyDescent="0.25">
      <c r="A4670" s="5" t="str">
        <f t="shared" si="72"/>
        <v/>
      </c>
      <c r="B4670" t="s">
        <v>94</v>
      </c>
      <c r="C4670" t="s">
        <v>106</v>
      </c>
      <c r="D4670" s="8" t="s">
        <v>48</v>
      </c>
      <c r="E4670">
        <v>13</v>
      </c>
      <c r="F4670">
        <v>2.1850135326385498</v>
      </c>
      <c r="G4670">
        <v>2.1794633865356445</v>
      </c>
      <c r="H4670">
        <v>1.3918699696660042E-2</v>
      </c>
      <c r="I4670">
        <v>97.18842674039594</v>
      </c>
      <c r="J4670" s="6" t="s">
        <v>80</v>
      </c>
    </row>
    <row r="4671" spans="1:10" x14ac:dyDescent="0.25">
      <c r="A4671" s="5" t="str">
        <f t="shared" si="72"/>
        <v/>
      </c>
      <c r="B4671" t="s">
        <v>94</v>
      </c>
      <c r="C4671" t="s">
        <v>106</v>
      </c>
      <c r="D4671" s="8" t="s">
        <v>48</v>
      </c>
      <c r="E4671">
        <v>14</v>
      </c>
      <c r="F4671">
        <v>2.5826959609985352</v>
      </c>
      <c r="G4671">
        <v>2.5812218189239502</v>
      </c>
      <c r="H4671">
        <v>1.4858133159577847E-2</v>
      </c>
      <c r="I4671">
        <v>98.465711652822606</v>
      </c>
      <c r="J4671" s="6" t="s">
        <v>80</v>
      </c>
    </row>
    <row r="4672" spans="1:10" x14ac:dyDescent="0.25">
      <c r="A4672" s="5" t="str">
        <f t="shared" si="72"/>
        <v/>
      </c>
      <c r="B4672" t="s">
        <v>94</v>
      </c>
      <c r="C4672" t="s">
        <v>106</v>
      </c>
      <c r="D4672" s="8" t="s">
        <v>48</v>
      </c>
      <c r="E4672">
        <v>15</v>
      </c>
      <c r="F4672">
        <v>2.9668173789978027</v>
      </c>
      <c r="G4672">
        <v>3.0164039134979248</v>
      </c>
      <c r="H4672">
        <v>1.5435090288519859E-2</v>
      </c>
      <c r="I4672">
        <v>98.213839323105077</v>
      </c>
      <c r="J4672" s="6" t="s">
        <v>80</v>
      </c>
    </row>
    <row r="4673" spans="1:10" x14ac:dyDescent="0.25">
      <c r="A4673" s="5" t="str">
        <f t="shared" si="72"/>
        <v/>
      </c>
      <c r="B4673" t="s">
        <v>94</v>
      </c>
      <c r="C4673" t="s">
        <v>106</v>
      </c>
      <c r="D4673" s="8" t="s">
        <v>48</v>
      </c>
      <c r="E4673">
        <v>16</v>
      </c>
      <c r="F4673">
        <v>3.3501491546630859</v>
      </c>
      <c r="G4673">
        <v>3.3412349224090576</v>
      </c>
      <c r="H4673">
        <v>1.5263689681887627E-2</v>
      </c>
      <c r="I4673">
        <v>96.810064924187017</v>
      </c>
      <c r="J4673" s="6" t="s">
        <v>80</v>
      </c>
    </row>
    <row r="4674" spans="1:10" x14ac:dyDescent="0.25">
      <c r="A4674" s="5" t="str">
        <f t="shared" ref="A4674:A4737" si="73">IF(AND(category = B4674, subcategory=C4674, reportdate = D4674), E4674, "")</f>
        <v/>
      </c>
      <c r="B4674" t="s">
        <v>94</v>
      </c>
      <c r="C4674" t="s">
        <v>106</v>
      </c>
      <c r="D4674" s="8" t="s">
        <v>48</v>
      </c>
      <c r="E4674">
        <v>17</v>
      </c>
      <c r="F4674">
        <v>3.5786347389221191</v>
      </c>
      <c r="G4674">
        <v>3.5886907577514648</v>
      </c>
      <c r="H4674">
        <v>1.4953738078474998E-2</v>
      </c>
      <c r="I4674">
        <v>94.395154226352901</v>
      </c>
      <c r="J4674" s="6" t="s">
        <v>80</v>
      </c>
    </row>
    <row r="4675" spans="1:10" x14ac:dyDescent="0.25">
      <c r="A4675" s="5" t="str">
        <f t="shared" si="73"/>
        <v/>
      </c>
      <c r="B4675" t="s">
        <v>94</v>
      </c>
      <c r="C4675" t="s">
        <v>106</v>
      </c>
      <c r="D4675" s="8" t="s">
        <v>48</v>
      </c>
      <c r="E4675">
        <v>18</v>
      </c>
      <c r="F4675">
        <v>3.7663052082061768</v>
      </c>
      <c r="G4675">
        <v>3.7583138942718506</v>
      </c>
      <c r="H4675">
        <v>1.4834399335086346E-2</v>
      </c>
      <c r="I4675">
        <v>92.211096255340763</v>
      </c>
      <c r="J4675" s="6" t="s">
        <v>80</v>
      </c>
    </row>
    <row r="4676" spans="1:10" x14ac:dyDescent="0.25">
      <c r="A4676" s="5" t="str">
        <f t="shared" si="73"/>
        <v/>
      </c>
      <c r="B4676" t="s">
        <v>94</v>
      </c>
      <c r="C4676" t="s">
        <v>106</v>
      </c>
      <c r="D4676" s="8" t="s">
        <v>48</v>
      </c>
      <c r="E4676">
        <v>19</v>
      </c>
      <c r="F4676">
        <v>3.7272775173187256</v>
      </c>
      <c r="G4676">
        <v>2.3589403629302979</v>
      </c>
      <c r="H4676">
        <v>1.4915196225047112E-2</v>
      </c>
      <c r="I4676">
        <v>89.094366256177665</v>
      </c>
      <c r="J4676" s="6" t="s">
        <v>80</v>
      </c>
    </row>
    <row r="4677" spans="1:10" x14ac:dyDescent="0.25">
      <c r="A4677" s="5" t="str">
        <f t="shared" si="73"/>
        <v/>
      </c>
      <c r="B4677" t="s">
        <v>94</v>
      </c>
      <c r="C4677" t="s">
        <v>106</v>
      </c>
      <c r="D4677" s="8" t="s">
        <v>48</v>
      </c>
      <c r="E4677">
        <v>20</v>
      </c>
      <c r="F4677">
        <v>3.4933235645294189</v>
      </c>
      <c r="G4677">
        <v>2.7023787498474121</v>
      </c>
      <c r="H4677">
        <v>1.4348378404974937E-2</v>
      </c>
      <c r="I4677">
        <v>84.534464689618915</v>
      </c>
      <c r="J4677" s="6" t="s">
        <v>80</v>
      </c>
    </row>
    <row r="4678" spans="1:10" x14ac:dyDescent="0.25">
      <c r="A4678" s="5" t="str">
        <f t="shared" si="73"/>
        <v/>
      </c>
      <c r="B4678" t="s">
        <v>94</v>
      </c>
      <c r="C4678" t="s">
        <v>106</v>
      </c>
      <c r="D4678" s="8" t="s">
        <v>48</v>
      </c>
      <c r="E4678">
        <v>21</v>
      </c>
      <c r="F4678">
        <v>3.2457726001739502</v>
      </c>
      <c r="G4678">
        <v>3.9594550132751465</v>
      </c>
      <c r="H4678">
        <v>1.3804364018142223E-2</v>
      </c>
      <c r="I4678">
        <v>81.233394068857976</v>
      </c>
      <c r="J4678" s="6" t="s">
        <v>80</v>
      </c>
    </row>
    <row r="4679" spans="1:10" x14ac:dyDescent="0.25">
      <c r="A4679" s="5" t="str">
        <f t="shared" si="73"/>
        <v/>
      </c>
      <c r="B4679" t="s">
        <v>94</v>
      </c>
      <c r="C4679" t="s">
        <v>106</v>
      </c>
      <c r="D4679" s="8" t="s">
        <v>48</v>
      </c>
      <c r="E4679">
        <v>22</v>
      </c>
      <c r="F4679">
        <v>3.0078964233398438</v>
      </c>
      <c r="G4679">
        <v>3.2688753604888916</v>
      </c>
      <c r="H4679">
        <v>1.3036198914051056E-2</v>
      </c>
      <c r="I4679">
        <v>80.265779927948685</v>
      </c>
      <c r="J4679" s="6" t="s">
        <v>80</v>
      </c>
    </row>
    <row r="4680" spans="1:10" x14ac:dyDescent="0.25">
      <c r="A4680" s="5" t="str">
        <f t="shared" si="73"/>
        <v/>
      </c>
      <c r="B4680" t="s">
        <v>94</v>
      </c>
      <c r="C4680" t="s">
        <v>106</v>
      </c>
      <c r="D4680" s="8" t="s">
        <v>48</v>
      </c>
      <c r="E4680">
        <v>23</v>
      </c>
      <c r="F4680">
        <v>2.646629810333252</v>
      </c>
      <c r="G4680">
        <v>2.7580265998840332</v>
      </c>
      <c r="H4680">
        <v>1.2367615476250648E-2</v>
      </c>
      <c r="I4680">
        <v>79.798178771868123</v>
      </c>
      <c r="J4680" s="6" t="s">
        <v>80</v>
      </c>
    </row>
    <row r="4681" spans="1:10" x14ac:dyDescent="0.25">
      <c r="A4681" s="5" t="str">
        <f t="shared" si="73"/>
        <v/>
      </c>
      <c r="B4681" t="s">
        <v>94</v>
      </c>
      <c r="C4681" t="s">
        <v>106</v>
      </c>
      <c r="D4681" s="8" t="s">
        <v>48</v>
      </c>
      <c r="E4681">
        <v>24</v>
      </c>
      <c r="F4681">
        <v>2.2210972309112549</v>
      </c>
      <c r="G4681">
        <v>2.2936999797821045</v>
      </c>
      <c r="H4681">
        <v>1.1923306621611118E-2</v>
      </c>
      <c r="I4681">
        <v>79.433923096244754</v>
      </c>
      <c r="J4681" s="6" t="s">
        <v>80</v>
      </c>
    </row>
    <row r="4682" spans="1:10" x14ac:dyDescent="0.25">
      <c r="A4682" s="5" t="str">
        <f t="shared" si="73"/>
        <v/>
      </c>
      <c r="B4682" t="s">
        <v>94</v>
      </c>
      <c r="C4682" t="s">
        <v>106</v>
      </c>
      <c r="D4682" s="8" t="s">
        <v>49</v>
      </c>
      <c r="E4682">
        <v>1</v>
      </c>
      <c r="F4682">
        <v>1.285942554473877</v>
      </c>
      <c r="G4682">
        <v>1.282381534576416</v>
      </c>
      <c r="H4682">
        <v>9.3952538445591927E-3</v>
      </c>
      <c r="I4682">
        <v>69.856420482524072</v>
      </c>
      <c r="J4682" s="6" t="s">
        <v>80</v>
      </c>
    </row>
    <row r="4683" spans="1:10" x14ac:dyDescent="0.25">
      <c r="A4683" s="5" t="str">
        <f t="shared" si="73"/>
        <v/>
      </c>
      <c r="B4683" t="s">
        <v>94</v>
      </c>
      <c r="C4683" t="s">
        <v>106</v>
      </c>
      <c r="D4683" s="8" t="s">
        <v>49</v>
      </c>
      <c r="E4683">
        <v>2</v>
      </c>
      <c r="F4683">
        <v>1.0697510242462158</v>
      </c>
      <c r="G4683">
        <v>1.0822156667709351</v>
      </c>
      <c r="H4683">
        <v>8.0788498744368553E-3</v>
      </c>
      <c r="I4683">
        <v>68.885662645672411</v>
      </c>
      <c r="J4683" s="6" t="s">
        <v>80</v>
      </c>
    </row>
    <row r="4684" spans="1:10" x14ac:dyDescent="0.25">
      <c r="A4684" s="5" t="str">
        <f t="shared" si="73"/>
        <v/>
      </c>
      <c r="B4684" t="s">
        <v>94</v>
      </c>
      <c r="C4684" t="s">
        <v>106</v>
      </c>
      <c r="D4684" s="8" t="s">
        <v>49</v>
      </c>
      <c r="E4684">
        <v>3</v>
      </c>
      <c r="F4684">
        <v>0.9413454532623291</v>
      </c>
      <c r="G4684">
        <v>0.95225560665130615</v>
      </c>
      <c r="H4684">
        <v>7.1038189344108105E-3</v>
      </c>
      <c r="I4684">
        <v>68.16660430003563</v>
      </c>
      <c r="J4684" s="6" t="s">
        <v>80</v>
      </c>
    </row>
    <row r="4685" spans="1:10" x14ac:dyDescent="0.25">
      <c r="A4685" s="5" t="str">
        <f t="shared" si="73"/>
        <v/>
      </c>
      <c r="B4685" t="s">
        <v>94</v>
      </c>
      <c r="C4685" t="s">
        <v>106</v>
      </c>
      <c r="D4685" s="8" t="s">
        <v>49</v>
      </c>
      <c r="E4685">
        <v>4</v>
      </c>
      <c r="F4685">
        <v>0.85525912046432495</v>
      </c>
      <c r="G4685">
        <v>0.86112010478973389</v>
      </c>
      <c r="H4685">
        <v>6.2811439856886864E-3</v>
      </c>
      <c r="I4685">
        <v>67.472467175452223</v>
      </c>
      <c r="J4685" s="6" t="s">
        <v>80</v>
      </c>
    </row>
    <row r="4686" spans="1:10" x14ac:dyDescent="0.25">
      <c r="A4686" s="5" t="str">
        <f t="shared" si="73"/>
        <v/>
      </c>
      <c r="B4686" t="s">
        <v>94</v>
      </c>
      <c r="C4686" t="s">
        <v>106</v>
      </c>
      <c r="D4686" s="8" t="s">
        <v>49</v>
      </c>
      <c r="E4686">
        <v>5</v>
      </c>
      <c r="F4686">
        <v>0.80629360675811768</v>
      </c>
      <c r="G4686">
        <v>0.80795437097549438</v>
      </c>
      <c r="H4686">
        <v>5.3532631136476994E-3</v>
      </c>
      <c r="I4686">
        <v>66.800766863611557</v>
      </c>
      <c r="J4686" s="6" t="s">
        <v>80</v>
      </c>
    </row>
    <row r="4687" spans="1:10" x14ac:dyDescent="0.25">
      <c r="A4687" s="5" t="str">
        <f t="shared" si="73"/>
        <v/>
      </c>
      <c r="B4687" t="s">
        <v>94</v>
      </c>
      <c r="C4687" t="s">
        <v>106</v>
      </c>
      <c r="D4687" s="8" t="s">
        <v>49</v>
      </c>
      <c r="E4687">
        <v>6</v>
      </c>
      <c r="F4687">
        <v>0.7988123893737793</v>
      </c>
      <c r="G4687">
        <v>0.79661989212036133</v>
      </c>
      <c r="H4687">
        <v>4.7930567525327206E-3</v>
      </c>
      <c r="I4687">
        <v>66.377187346128537</v>
      </c>
      <c r="J4687" s="6" t="s">
        <v>80</v>
      </c>
    </row>
    <row r="4688" spans="1:10" x14ac:dyDescent="0.25">
      <c r="A4688" s="5" t="str">
        <f t="shared" si="73"/>
        <v/>
      </c>
      <c r="B4688" t="s">
        <v>94</v>
      </c>
      <c r="C4688" t="s">
        <v>106</v>
      </c>
      <c r="D4688" s="8" t="s">
        <v>49</v>
      </c>
      <c r="E4688">
        <v>7</v>
      </c>
      <c r="F4688">
        <v>0.83219927549362183</v>
      </c>
      <c r="G4688">
        <v>0.82743769884109497</v>
      </c>
      <c r="H4688">
        <v>4.7677420079708099E-3</v>
      </c>
      <c r="I4688">
        <v>66.34705112424713</v>
      </c>
      <c r="J4688" s="6" t="s">
        <v>80</v>
      </c>
    </row>
    <row r="4689" spans="1:10" x14ac:dyDescent="0.25">
      <c r="A4689" s="5" t="str">
        <f t="shared" si="73"/>
        <v/>
      </c>
      <c r="B4689" t="s">
        <v>94</v>
      </c>
      <c r="C4689" t="s">
        <v>106</v>
      </c>
      <c r="D4689" s="8" t="s">
        <v>49</v>
      </c>
      <c r="E4689">
        <v>8</v>
      </c>
      <c r="F4689">
        <v>0.77140617370605469</v>
      </c>
      <c r="G4689">
        <v>0.76304435729980469</v>
      </c>
      <c r="H4689">
        <v>5.1338099874556065E-3</v>
      </c>
      <c r="I4689">
        <v>68.733257426543403</v>
      </c>
      <c r="J4689" s="6" t="s">
        <v>80</v>
      </c>
    </row>
    <row r="4690" spans="1:10" x14ac:dyDescent="0.25">
      <c r="A4690" s="5" t="str">
        <f t="shared" si="73"/>
        <v/>
      </c>
      <c r="B4690" t="s">
        <v>94</v>
      </c>
      <c r="C4690" t="s">
        <v>106</v>
      </c>
      <c r="D4690" s="8" t="s">
        <v>49</v>
      </c>
      <c r="E4690">
        <v>9</v>
      </c>
      <c r="F4690">
        <v>0.64437234401702881</v>
      </c>
      <c r="G4690">
        <v>0.63867127895355225</v>
      </c>
      <c r="H4690">
        <v>5.8320015668869019E-3</v>
      </c>
      <c r="I4690">
        <v>72.858049811246815</v>
      </c>
      <c r="J4690" s="6" t="s">
        <v>80</v>
      </c>
    </row>
    <row r="4691" spans="1:10" x14ac:dyDescent="0.25">
      <c r="A4691" s="5" t="str">
        <f t="shared" si="73"/>
        <v/>
      </c>
      <c r="B4691" t="s">
        <v>94</v>
      </c>
      <c r="C4691" t="s">
        <v>106</v>
      </c>
      <c r="D4691" s="8" t="s">
        <v>49</v>
      </c>
      <c r="E4691">
        <v>10</v>
      </c>
      <c r="F4691">
        <v>0.54792219400405884</v>
      </c>
      <c r="G4691">
        <v>0.55215156078338623</v>
      </c>
      <c r="H4691">
        <v>7.0410715416073799E-3</v>
      </c>
      <c r="I4691">
        <v>77.833442885267772</v>
      </c>
      <c r="J4691" s="6" t="s">
        <v>80</v>
      </c>
    </row>
    <row r="4692" spans="1:10" x14ac:dyDescent="0.25">
      <c r="A4692" s="5" t="str">
        <f t="shared" si="73"/>
        <v/>
      </c>
      <c r="B4692" t="s">
        <v>94</v>
      </c>
      <c r="C4692" t="s">
        <v>106</v>
      </c>
      <c r="D4692" s="8" t="s">
        <v>49</v>
      </c>
      <c r="E4692">
        <v>11</v>
      </c>
      <c r="F4692">
        <v>0.57381820678710938</v>
      </c>
      <c r="G4692">
        <v>0.58553791046142578</v>
      </c>
      <c r="H4692">
        <v>8.5026109591126442E-3</v>
      </c>
      <c r="I4692">
        <v>82.650785327425538</v>
      </c>
      <c r="J4692" s="6" t="s">
        <v>80</v>
      </c>
    </row>
    <row r="4693" spans="1:10" x14ac:dyDescent="0.25">
      <c r="A4693" s="5" t="str">
        <f t="shared" si="73"/>
        <v/>
      </c>
      <c r="B4693" t="s">
        <v>94</v>
      </c>
      <c r="C4693" t="s">
        <v>106</v>
      </c>
      <c r="D4693" s="8" t="s">
        <v>49</v>
      </c>
      <c r="E4693">
        <v>12</v>
      </c>
      <c r="F4693">
        <v>0.75046241283416748</v>
      </c>
      <c r="G4693">
        <v>0.73631972074508667</v>
      </c>
      <c r="H4693">
        <v>1.0046422481536865E-2</v>
      </c>
      <c r="I4693">
        <v>86.44358362055938</v>
      </c>
      <c r="J4693" s="6" t="s">
        <v>80</v>
      </c>
    </row>
    <row r="4694" spans="1:10" x14ac:dyDescent="0.25">
      <c r="A4694" s="5" t="str">
        <f t="shared" si="73"/>
        <v/>
      </c>
      <c r="B4694" t="s">
        <v>94</v>
      </c>
      <c r="C4694" t="s">
        <v>106</v>
      </c>
      <c r="D4694" s="8" t="s">
        <v>49</v>
      </c>
      <c r="E4694">
        <v>13</v>
      </c>
      <c r="F4694">
        <v>1.0543556213378906</v>
      </c>
      <c r="G4694">
        <v>1.0286142826080322</v>
      </c>
      <c r="H4694">
        <v>1.166708767414093E-2</v>
      </c>
      <c r="I4694">
        <v>89.597817577533291</v>
      </c>
      <c r="J4694" s="6" t="s">
        <v>80</v>
      </c>
    </row>
    <row r="4695" spans="1:10" x14ac:dyDescent="0.25">
      <c r="A4695" s="5" t="str">
        <f t="shared" si="73"/>
        <v/>
      </c>
      <c r="B4695" t="s">
        <v>94</v>
      </c>
      <c r="C4695" t="s">
        <v>106</v>
      </c>
      <c r="D4695" s="8" t="s">
        <v>49</v>
      </c>
      <c r="E4695">
        <v>14</v>
      </c>
      <c r="F4695">
        <v>1.4178755283355713</v>
      </c>
      <c r="G4695">
        <v>1.413503885269165</v>
      </c>
      <c r="H4695">
        <v>1.2943372130393982E-2</v>
      </c>
      <c r="I4695">
        <v>91.81557689151137</v>
      </c>
      <c r="J4695" s="6" t="s">
        <v>80</v>
      </c>
    </row>
    <row r="4696" spans="1:10" x14ac:dyDescent="0.25">
      <c r="A4696" s="5" t="str">
        <f t="shared" si="73"/>
        <v/>
      </c>
      <c r="B4696" t="s">
        <v>94</v>
      </c>
      <c r="C4696" t="s">
        <v>106</v>
      </c>
      <c r="D4696" s="8" t="s">
        <v>49</v>
      </c>
      <c r="E4696">
        <v>15</v>
      </c>
      <c r="F4696">
        <v>1.8527902364730835</v>
      </c>
      <c r="G4696">
        <v>1.8406752347946167</v>
      </c>
      <c r="H4696">
        <v>1.3807658106088638E-2</v>
      </c>
      <c r="I4696">
        <v>92.933199573280774</v>
      </c>
      <c r="J4696" s="6" t="s">
        <v>80</v>
      </c>
    </row>
    <row r="4697" spans="1:10" x14ac:dyDescent="0.25">
      <c r="A4697" s="5" t="str">
        <f t="shared" si="73"/>
        <v/>
      </c>
      <c r="B4697" t="s">
        <v>94</v>
      </c>
      <c r="C4697" t="s">
        <v>106</v>
      </c>
      <c r="D4697" s="8" t="s">
        <v>49</v>
      </c>
      <c r="E4697">
        <v>16</v>
      </c>
      <c r="F4697">
        <v>2.3898780345916748</v>
      </c>
      <c r="G4697">
        <v>2.3757584095001221</v>
      </c>
      <c r="H4697">
        <v>1.4224589802324772E-2</v>
      </c>
      <c r="I4697">
        <v>93.289067372386029</v>
      </c>
      <c r="J4697" s="6" t="s">
        <v>80</v>
      </c>
    </row>
    <row r="4698" spans="1:10" x14ac:dyDescent="0.25">
      <c r="A4698" s="5" t="str">
        <f t="shared" si="73"/>
        <v/>
      </c>
      <c r="B4698" t="s">
        <v>94</v>
      </c>
      <c r="C4698" t="s">
        <v>106</v>
      </c>
      <c r="D4698" s="8" t="s">
        <v>49</v>
      </c>
      <c r="E4698">
        <v>17</v>
      </c>
      <c r="F4698">
        <v>2.8916893005371094</v>
      </c>
      <c r="G4698">
        <v>2.850409984588623</v>
      </c>
      <c r="H4698">
        <v>1.4385943301022053E-2</v>
      </c>
      <c r="I4698">
        <v>91.845516986715467</v>
      </c>
      <c r="J4698" s="6" t="s">
        <v>80</v>
      </c>
    </row>
    <row r="4699" spans="1:10" x14ac:dyDescent="0.25">
      <c r="A4699" s="5" t="str">
        <f t="shared" si="73"/>
        <v/>
      </c>
      <c r="B4699" t="s">
        <v>94</v>
      </c>
      <c r="C4699" t="s">
        <v>106</v>
      </c>
      <c r="D4699" s="8" t="s">
        <v>49</v>
      </c>
      <c r="E4699">
        <v>18</v>
      </c>
      <c r="F4699">
        <v>3.2283527851104736</v>
      </c>
      <c r="G4699">
        <v>1.6930997371673584</v>
      </c>
      <c r="H4699">
        <v>1.4736988581717014E-2</v>
      </c>
      <c r="I4699">
        <v>89.717515181363936</v>
      </c>
      <c r="J4699" s="6" t="s">
        <v>80</v>
      </c>
    </row>
    <row r="4700" spans="1:10" x14ac:dyDescent="0.25">
      <c r="A4700" s="5" t="str">
        <f t="shared" si="73"/>
        <v/>
      </c>
      <c r="B4700" t="s">
        <v>94</v>
      </c>
      <c r="C4700" t="s">
        <v>106</v>
      </c>
      <c r="D4700" s="8" t="s">
        <v>49</v>
      </c>
      <c r="E4700">
        <v>19</v>
      </c>
      <c r="F4700">
        <v>3.2810039520263672</v>
      </c>
      <c r="G4700">
        <v>3.8442840576171875</v>
      </c>
      <c r="H4700">
        <v>1.4259004034101963E-2</v>
      </c>
      <c r="I4700">
        <v>87.095077547996183</v>
      </c>
      <c r="J4700" s="6" t="s">
        <v>80</v>
      </c>
    </row>
    <row r="4701" spans="1:10" x14ac:dyDescent="0.25">
      <c r="A4701" s="5" t="str">
        <f t="shared" si="73"/>
        <v/>
      </c>
      <c r="B4701" t="s">
        <v>94</v>
      </c>
      <c r="C4701" t="s">
        <v>106</v>
      </c>
      <c r="D4701" s="8" t="s">
        <v>49</v>
      </c>
      <c r="E4701">
        <v>20</v>
      </c>
      <c r="F4701">
        <v>3.0595533847808838</v>
      </c>
      <c r="G4701">
        <v>3.2544751167297363</v>
      </c>
      <c r="H4701">
        <v>1.3674641959369183E-2</v>
      </c>
      <c r="I4701">
        <v>83.077709666865346</v>
      </c>
      <c r="J4701" s="6" t="s">
        <v>80</v>
      </c>
    </row>
    <row r="4702" spans="1:10" x14ac:dyDescent="0.25">
      <c r="A4702" s="5" t="str">
        <f t="shared" si="73"/>
        <v/>
      </c>
      <c r="B4702" t="s">
        <v>94</v>
      </c>
      <c r="C4702" t="s">
        <v>106</v>
      </c>
      <c r="D4702" s="8" t="s">
        <v>49</v>
      </c>
      <c r="E4702">
        <v>21</v>
      </c>
      <c r="F4702">
        <v>2.8197922706604004</v>
      </c>
      <c r="G4702">
        <v>1.898964524269104</v>
      </c>
      <c r="H4702">
        <v>1.2969603762030602E-2</v>
      </c>
      <c r="I4702">
        <v>79.703492532402109</v>
      </c>
      <c r="J4702" s="6" t="s">
        <v>80</v>
      </c>
    </row>
    <row r="4703" spans="1:10" x14ac:dyDescent="0.25">
      <c r="A4703" s="5" t="str">
        <f t="shared" si="73"/>
        <v/>
      </c>
      <c r="B4703" t="s">
        <v>94</v>
      </c>
      <c r="C4703" t="s">
        <v>106</v>
      </c>
      <c r="D4703" s="8" t="s">
        <v>49</v>
      </c>
      <c r="E4703">
        <v>22</v>
      </c>
      <c r="F4703">
        <v>2.5018575191497803</v>
      </c>
      <c r="G4703">
        <v>3.040802001953125</v>
      </c>
      <c r="H4703">
        <v>1.2230822816491127E-2</v>
      </c>
      <c r="I4703">
        <v>77.31249548663304</v>
      </c>
      <c r="J4703" s="6" t="s">
        <v>80</v>
      </c>
    </row>
    <row r="4704" spans="1:10" x14ac:dyDescent="0.25">
      <c r="A4704" s="5" t="str">
        <f t="shared" si="73"/>
        <v/>
      </c>
      <c r="B4704" t="s">
        <v>94</v>
      </c>
      <c r="C4704" t="s">
        <v>106</v>
      </c>
      <c r="D4704" s="8" t="s">
        <v>49</v>
      </c>
      <c r="E4704">
        <v>23</v>
      </c>
      <c r="F4704">
        <v>2.123638391494751</v>
      </c>
      <c r="G4704">
        <v>2.2263221740722656</v>
      </c>
      <c r="H4704">
        <v>1.1490887030959129E-2</v>
      </c>
      <c r="I4704">
        <v>75.264488347305061</v>
      </c>
      <c r="J4704" s="6" t="s">
        <v>80</v>
      </c>
    </row>
    <row r="4705" spans="1:10" x14ac:dyDescent="0.25">
      <c r="A4705" s="5" t="str">
        <f t="shared" si="73"/>
        <v/>
      </c>
      <c r="B4705" t="s">
        <v>94</v>
      </c>
      <c r="C4705" t="s">
        <v>106</v>
      </c>
      <c r="D4705" s="8" t="s">
        <v>49</v>
      </c>
      <c r="E4705">
        <v>24</v>
      </c>
      <c r="F4705">
        <v>1.7203086614608765</v>
      </c>
      <c r="G4705">
        <v>1.7510370016098022</v>
      </c>
      <c r="H4705">
        <v>1.052381657063961E-2</v>
      </c>
      <c r="I4705">
        <v>73.603929919560244</v>
      </c>
      <c r="J4705" s="6" t="s">
        <v>80</v>
      </c>
    </row>
    <row r="4706" spans="1:10" x14ac:dyDescent="0.25">
      <c r="A4706" s="5" t="str">
        <f t="shared" si="73"/>
        <v/>
      </c>
      <c r="B4706" t="s">
        <v>94</v>
      </c>
      <c r="C4706" t="s">
        <v>106</v>
      </c>
      <c r="D4706" s="8" t="s">
        <v>50</v>
      </c>
      <c r="E4706">
        <v>1</v>
      </c>
      <c r="F4706">
        <v>1.3926098346710205</v>
      </c>
      <c r="G4706">
        <v>1.4336773157119751</v>
      </c>
      <c r="H4706">
        <v>9.1025633737444878E-3</v>
      </c>
      <c r="I4706">
        <v>72.091169204226986</v>
      </c>
      <c r="J4706" s="6" t="s">
        <v>80</v>
      </c>
    </row>
    <row r="4707" spans="1:10" x14ac:dyDescent="0.25">
      <c r="A4707" s="5" t="str">
        <f t="shared" si="73"/>
        <v/>
      </c>
      <c r="B4707" t="s">
        <v>94</v>
      </c>
      <c r="C4707" t="s">
        <v>106</v>
      </c>
      <c r="D4707" s="8" t="s">
        <v>50</v>
      </c>
      <c r="E4707">
        <v>2</v>
      </c>
      <c r="F4707">
        <v>1.1548372507095337</v>
      </c>
      <c r="G4707">
        <v>1.1832436323165894</v>
      </c>
      <c r="H4707">
        <v>8.1424424424767494E-3</v>
      </c>
      <c r="I4707">
        <v>70.923139491918903</v>
      </c>
      <c r="J4707" s="6" t="s">
        <v>80</v>
      </c>
    </row>
    <row r="4708" spans="1:10" x14ac:dyDescent="0.25">
      <c r="A4708" s="5" t="str">
        <f t="shared" si="73"/>
        <v/>
      </c>
      <c r="B4708" t="s">
        <v>94</v>
      </c>
      <c r="C4708" t="s">
        <v>106</v>
      </c>
      <c r="D4708" s="8" t="s">
        <v>50</v>
      </c>
      <c r="E4708">
        <v>3</v>
      </c>
      <c r="F4708">
        <v>0.9993700385093689</v>
      </c>
      <c r="G4708">
        <v>1.0128751993179321</v>
      </c>
      <c r="H4708">
        <v>7.1299318224191666E-3</v>
      </c>
      <c r="I4708">
        <v>69.839196454237808</v>
      </c>
      <c r="J4708" s="6" t="s">
        <v>80</v>
      </c>
    </row>
    <row r="4709" spans="1:10" x14ac:dyDescent="0.25">
      <c r="A4709" s="5" t="str">
        <f t="shared" si="73"/>
        <v/>
      </c>
      <c r="B4709" t="s">
        <v>94</v>
      </c>
      <c r="C4709" t="s">
        <v>106</v>
      </c>
      <c r="D4709" s="8" t="s">
        <v>50</v>
      </c>
      <c r="E4709">
        <v>4</v>
      </c>
      <c r="F4709">
        <v>0.9040147066116333</v>
      </c>
      <c r="G4709">
        <v>0.90370070934295654</v>
      </c>
      <c r="H4709">
        <v>6.2320856377482414E-3</v>
      </c>
      <c r="I4709">
        <v>68.569262937576269</v>
      </c>
      <c r="J4709" s="6" t="s">
        <v>80</v>
      </c>
    </row>
    <row r="4710" spans="1:10" x14ac:dyDescent="0.25">
      <c r="A4710" s="5" t="str">
        <f t="shared" si="73"/>
        <v/>
      </c>
      <c r="B4710" t="s">
        <v>94</v>
      </c>
      <c r="C4710" t="s">
        <v>106</v>
      </c>
      <c r="D4710" s="8" t="s">
        <v>50</v>
      </c>
      <c r="E4710">
        <v>5</v>
      </c>
      <c r="F4710">
        <v>0.82328367233276367</v>
      </c>
      <c r="G4710">
        <v>0.83436399698257446</v>
      </c>
      <c r="H4710">
        <v>5.3303833119571209E-3</v>
      </c>
      <c r="I4710">
        <v>67.484320187137982</v>
      </c>
      <c r="J4710" s="6" t="s">
        <v>80</v>
      </c>
    </row>
    <row r="4711" spans="1:10" x14ac:dyDescent="0.25">
      <c r="A4711" s="5" t="str">
        <f t="shared" si="73"/>
        <v/>
      </c>
      <c r="B4711" t="s">
        <v>94</v>
      </c>
      <c r="C4711" t="s">
        <v>106</v>
      </c>
      <c r="D4711" s="8" t="s">
        <v>50</v>
      </c>
      <c r="E4711">
        <v>6</v>
      </c>
      <c r="F4711">
        <v>0.81543397903442383</v>
      </c>
      <c r="G4711">
        <v>0.81368857622146606</v>
      </c>
      <c r="H4711">
        <v>4.6706395223736763E-3</v>
      </c>
      <c r="I4711">
        <v>66.754050970597376</v>
      </c>
      <c r="J4711" s="6" t="s">
        <v>80</v>
      </c>
    </row>
    <row r="4712" spans="1:10" x14ac:dyDescent="0.25">
      <c r="A4712" s="5" t="str">
        <f t="shared" si="73"/>
        <v/>
      </c>
      <c r="B4712" t="s">
        <v>94</v>
      </c>
      <c r="C4712" t="s">
        <v>106</v>
      </c>
      <c r="D4712" s="8" t="s">
        <v>50</v>
      </c>
      <c r="E4712">
        <v>7</v>
      </c>
      <c r="F4712">
        <v>0.8458256721496582</v>
      </c>
      <c r="G4712">
        <v>0.8504788875579834</v>
      </c>
      <c r="H4712">
        <v>4.546100739389658E-3</v>
      </c>
      <c r="I4712">
        <v>66.847731768397296</v>
      </c>
      <c r="J4712" s="6" t="s">
        <v>80</v>
      </c>
    </row>
    <row r="4713" spans="1:10" x14ac:dyDescent="0.25">
      <c r="A4713" s="5" t="str">
        <f t="shared" si="73"/>
        <v/>
      </c>
      <c r="B4713" t="s">
        <v>94</v>
      </c>
      <c r="C4713" t="s">
        <v>106</v>
      </c>
      <c r="D4713" s="8" t="s">
        <v>50</v>
      </c>
      <c r="E4713">
        <v>8</v>
      </c>
      <c r="F4713">
        <v>0.78660327196121216</v>
      </c>
      <c r="G4713">
        <v>0.79452782869338989</v>
      </c>
      <c r="H4713">
        <v>5.2774054929614067E-3</v>
      </c>
      <c r="I4713">
        <v>69.671459761146451</v>
      </c>
      <c r="J4713" s="6" t="s">
        <v>80</v>
      </c>
    </row>
    <row r="4714" spans="1:10" x14ac:dyDescent="0.25">
      <c r="A4714" s="5" t="str">
        <f t="shared" si="73"/>
        <v/>
      </c>
      <c r="B4714" t="s">
        <v>94</v>
      </c>
      <c r="C4714" t="s">
        <v>106</v>
      </c>
      <c r="D4714" s="8" t="s">
        <v>50</v>
      </c>
      <c r="E4714">
        <v>9</v>
      </c>
      <c r="F4714">
        <v>0.68200111389160156</v>
      </c>
      <c r="G4714">
        <v>0.66216719150543213</v>
      </c>
      <c r="H4714">
        <v>6.0191787779331207E-3</v>
      </c>
      <c r="I4714">
        <v>74.349790290132589</v>
      </c>
      <c r="J4714" s="6" t="s">
        <v>80</v>
      </c>
    </row>
    <row r="4715" spans="1:10" x14ac:dyDescent="0.25">
      <c r="A4715" s="5" t="str">
        <f t="shared" si="73"/>
        <v/>
      </c>
      <c r="B4715" t="s">
        <v>94</v>
      </c>
      <c r="C4715" t="s">
        <v>106</v>
      </c>
      <c r="D4715" s="8" t="s">
        <v>50</v>
      </c>
      <c r="E4715">
        <v>10</v>
      </c>
      <c r="F4715">
        <v>0.62279486656188965</v>
      </c>
      <c r="G4715">
        <v>0.58496320247650146</v>
      </c>
      <c r="H4715">
        <v>7.1173794567584991E-3</v>
      </c>
      <c r="I4715">
        <v>80.004381335417705</v>
      </c>
      <c r="J4715" s="6" t="s">
        <v>80</v>
      </c>
    </row>
    <row r="4716" spans="1:10" x14ac:dyDescent="0.25">
      <c r="A4716" s="5" t="str">
        <f t="shared" si="73"/>
        <v/>
      </c>
      <c r="B4716" t="s">
        <v>94</v>
      </c>
      <c r="C4716" t="s">
        <v>106</v>
      </c>
      <c r="D4716" s="8" t="s">
        <v>50</v>
      </c>
      <c r="E4716">
        <v>11</v>
      </c>
      <c r="F4716">
        <v>0.66195869445800781</v>
      </c>
      <c r="G4716">
        <v>0.62681573629379272</v>
      </c>
      <c r="H4716">
        <v>8.4124915301799774E-3</v>
      </c>
      <c r="I4716">
        <v>85.679194812669053</v>
      </c>
      <c r="J4716" s="6" t="s">
        <v>80</v>
      </c>
    </row>
    <row r="4717" spans="1:10" x14ac:dyDescent="0.25">
      <c r="A4717" s="5" t="str">
        <f t="shared" si="73"/>
        <v/>
      </c>
      <c r="B4717" t="s">
        <v>94</v>
      </c>
      <c r="C4717" t="s">
        <v>106</v>
      </c>
      <c r="D4717" s="8" t="s">
        <v>50</v>
      </c>
      <c r="E4717">
        <v>12</v>
      </c>
      <c r="F4717">
        <v>0.86200588941574097</v>
      </c>
      <c r="G4717">
        <v>0.83191382884979248</v>
      </c>
      <c r="H4717">
        <v>1.0011006146669388E-2</v>
      </c>
      <c r="I4717">
        <v>89.80959863751022</v>
      </c>
      <c r="J4717" s="6" t="s">
        <v>80</v>
      </c>
    </row>
    <row r="4718" spans="1:10" x14ac:dyDescent="0.25">
      <c r="A4718" s="5" t="str">
        <f t="shared" si="73"/>
        <v/>
      </c>
      <c r="B4718" t="s">
        <v>94</v>
      </c>
      <c r="C4718" t="s">
        <v>106</v>
      </c>
      <c r="D4718" s="8" t="s">
        <v>50</v>
      </c>
      <c r="E4718">
        <v>13</v>
      </c>
      <c r="F4718">
        <v>1.2008029222488403</v>
      </c>
      <c r="G4718">
        <v>1.1832965612411499</v>
      </c>
      <c r="H4718">
        <v>1.1581512168049812E-2</v>
      </c>
      <c r="I4718">
        <v>92.625472975728286</v>
      </c>
      <c r="J4718" s="6" t="s">
        <v>80</v>
      </c>
    </row>
    <row r="4719" spans="1:10" x14ac:dyDescent="0.25">
      <c r="A4719" s="5" t="str">
        <f t="shared" si="73"/>
        <v/>
      </c>
      <c r="B4719" t="s">
        <v>94</v>
      </c>
      <c r="C4719" t="s">
        <v>106</v>
      </c>
      <c r="D4719" s="8" t="s">
        <v>50</v>
      </c>
      <c r="E4719">
        <v>14</v>
      </c>
      <c r="F4719">
        <v>1.6257979869842529</v>
      </c>
      <c r="G4719">
        <v>1.6518385410308838</v>
      </c>
      <c r="H4719">
        <v>1.2835422530770302E-2</v>
      </c>
      <c r="I4719">
        <v>94.477507284446929</v>
      </c>
      <c r="J4719" s="6" t="s">
        <v>80</v>
      </c>
    </row>
    <row r="4720" spans="1:10" x14ac:dyDescent="0.25">
      <c r="A4720" s="5" t="str">
        <f t="shared" si="73"/>
        <v/>
      </c>
      <c r="B4720" t="s">
        <v>94</v>
      </c>
      <c r="C4720" t="s">
        <v>106</v>
      </c>
      <c r="D4720" s="8" t="s">
        <v>50</v>
      </c>
      <c r="E4720">
        <v>15</v>
      </c>
      <c r="F4720">
        <v>2.1126437187194824</v>
      </c>
      <c r="G4720">
        <v>2.1493141651153564</v>
      </c>
      <c r="H4720">
        <v>1.3605852611362934E-2</v>
      </c>
      <c r="I4720">
        <v>95.556415233694779</v>
      </c>
      <c r="J4720" s="6" t="s">
        <v>80</v>
      </c>
    </row>
    <row r="4721" spans="1:10" x14ac:dyDescent="0.25">
      <c r="A4721" s="5" t="str">
        <f t="shared" si="73"/>
        <v/>
      </c>
      <c r="B4721" t="s">
        <v>94</v>
      </c>
      <c r="C4721" t="s">
        <v>106</v>
      </c>
      <c r="D4721" s="8" t="s">
        <v>50</v>
      </c>
      <c r="E4721">
        <v>16</v>
      </c>
      <c r="F4721">
        <v>2.7108883857727051</v>
      </c>
      <c r="G4721">
        <v>2.7133529186248779</v>
      </c>
      <c r="H4721">
        <v>1.4064058661460876E-2</v>
      </c>
      <c r="I4721">
        <v>96.132296548614505</v>
      </c>
      <c r="J4721" s="6" t="s">
        <v>80</v>
      </c>
    </row>
    <row r="4722" spans="1:10" x14ac:dyDescent="0.25">
      <c r="A4722" s="5" t="str">
        <f t="shared" si="73"/>
        <v/>
      </c>
      <c r="B4722" t="s">
        <v>94</v>
      </c>
      <c r="C4722" t="s">
        <v>106</v>
      </c>
      <c r="D4722" s="8" t="s">
        <v>50</v>
      </c>
      <c r="E4722">
        <v>17</v>
      </c>
      <c r="F4722">
        <v>3.2491500377655029</v>
      </c>
      <c r="G4722">
        <v>3.1994237899780273</v>
      </c>
      <c r="H4722">
        <v>1.4034566469490528E-2</v>
      </c>
      <c r="I4722">
        <v>95.770549103322551</v>
      </c>
      <c r="J4722" s="6" t="s">
        <v>80</v>
      </c>
    </row>
    <row r="4723" spans="1:10" x14ac:dyDescent="0.25">
      <c r="A4723" s="5" t="str">
        <f t="shared" si="73"/>
        <v/>
      </c>
      <c r="B4723" t="s">
        <v>94</v>
      </c>
      <c r="C4723" t="s">
        <v>106</v>
      </c>
      <c r="D4723" s="8" t="s">
        <v>50</v>
      </c>
      <c r="E4723">
        <v>18</v>
      </c>
      <c r="F4723">
        <v>3.6314852237701416</v>
      </c>
      <c r="G4723">
        <v>2.0879585742950439</v>
      </c>
      <c r="H4723">
        <v>1.4247908256947994E-2</v>
      </c>
      <c r="I4723">
        <v>94.025923995557221</v>
      </c>
      <c r="J4723" s="6" t="s">
        <v>80</v>
      </c>
    </row>
    <row r="4724" spans="1:10" x14ac:dyDescent="0.25">
      <c r="A4724" s="5" t="str">
        <f t="shared" si="73"/>
        <v/>
      </c>
      <c r="B4724" t="s">
        <v>94</v>
      </c>
      <c r="C4724" t="s">
        <v>106</v>
      </c>
      <c r="D4724" s="8" t="s">
        <v>50</v>
      </c>
      <c r="E4724">
        <v>19</v>
      </c>
      <c r="F4724">
        <v>3.6669623851776123</v>
      </c>
      <c r="G4724">
        <v>2.9298751354217529</v>
      </c>
      <c r="H4724">
        <v>1.3922343030571938E-2</v>
      </c>
      <c r="I4724">
        <v>90.722586284730198</v>
      </c>
      <c r="J4724" s="6" t="s">
        <v>80</v>
      </c>
    </row>
    <row r="4725" spans="1:10" x14ac:dyDescent="0.25">
      <c r="A4725" s="5" t="str">
        <f t="shared" si="73"/>
        <v/>
      </c>
      <c r="B4725" t="s">
        <v>94</v>
      </c>
      <c r="C4725" t="s">
        <v>106</v>
      </c>
      <c r="D4725" s="8" t="s">
        <v>50</v>
      </c>
      <c r="E4725">
        <v>20</v>
      </c>
      <c r="F4725">
        <v>3.3921051025390625</v>
      </c>
      <c r="G4725">
        <v>2.9086296558380127</v>
      </c>
      <c r="H4725">
        <v>1.3189017772674561E-2</v>
      </c>
      <c r="I4725">
        <v>86.295525095414789</v>
      </c>
      <c r="J4725" s="6" t="s">
        <v>80</v>
      </c>
    </row>
    <row r="4726" spans="1:10" x14ac:dyDescent="0.25">
      <c r="A4726" s="5" t="str">
        <f t="shared" si="73"/>
        <v/>
      </c>
      <c r="B4726" t="s">
        <v>94</v>
      </c>
      <c r="C4726" t="s">
        <v>106</v>
      </c>
      <c r="D4726" s="8" t="s">
        <v>50</v>
      </c>
      <c r="E4726">
        <v>21</v>
      </c>
      <c r="F4726">
        <v>3.1258904933929443</v>
      </c>
      <c r="G4726">
        <v>2.7610480785369873</v>
      </c>
      <c r="H4726">
        <v>1.2663890607655048E-2</v>
      </c>
      <c r="I4726">
        <v>82.274081749921535</v>
      </c>
      <c r="J4726" s="6" t="s">
        <v>80</v>
      </c>
    </row>
    <row r="4727" spans="1:10" x14ac:dyDescent="0.25">
      <c r="A4727" s="5" t="str">
        <f t="shared" si="73"/>
        <v/>
      </c>
      <c r="B4727" t="s">
        <v>94</v>
      </c>
      <c r="C4727" t="s">
        <v>106</v>
      </c>
      <c r="D4727" s="8" t="s">
        <v>50</v>
      </c>
      <c r="E4727">
        <v>22</v>
      </c>
      <c r="F4727">
        <v>2.7414371967315674</v>
      </c>
      <c r="G4727">
        <v>3.3742237091064453</v>
      </c>
      <c r="H4727">
        <v>1.206502877175808E-2</v>
      </c>
      <c r="I4727">
        <v>79.075251774944348</v>
      </c>
      <c r="J4727" s="6" t="s">
        <v>80</v>
      </c>
    </row>
    <row r="4728" spans="1:10" x14ac:dyDescent="0.25">
      <c r="A4728" s="5" t="str">
        <f t="shared" si="73"/>
        <v/>
      </c>
      <c r="B4728" t="s">
        <v>94</v>
      </c>
      <c r="C4728" t="s">
        <v>106</v>
      </c>
      <c r="D4728" s="8" t="s">
        <v>50</v>
      </c>
      <c r="E4728">
        <v>23</v>
      </c>
      <c r="F4728">
        <v>2.3113796710968018</v>
      </c>
      <c r="G4728">
        <v>2.5416650772094727</v>
      </c>
      <c r="H4728">
        <v>1.1461161077022552E-2</v>
      </c>
      <c r="I4728">
        <v>76.4112644149575</v>
      </c>
      <c r="J4728" s="6" t="s">
        <v>80</v>
      </c>
    </row>
    <row r="4729" spans="1:10" x14ac:dyDescent="0.25">
      <c r="A4729" s="5" t="str">
        <f t="shared" si="73"/>
        <v/>
      </c>
      <c r="B4729" t="s">
        <v>94</v>
      </c>
      <c r="C4729" t="s">
        <v>106</v>
      </c>
      <c r="D4729" s="8" t="s">
        <v>50</v>
      </c>
      <c r="E4729">
        <v>24</v>
      </c>
      <c r="F4729">
        <v>1.7918945550918579</v>
      </c>
      <c r="G4729">
        <v>1.9677540063858032</v>
      </c>
      <c r="H4729">
        <v>1.061843428760767E-2</v>
      </c>
      <c r="I4729">
        <v>74.465855870643793</v>
      </c>
      <c r="J4729" s="6" t="s">
        <v>80</v>
      </c>
    </row>
    <row r="4730" spans="1:10" x14ac:dyDescent="0.25">
      <c r="A4730" s="5" t="str">
        <f t="shared" si="73"/>
        <v/>
      </c>
      <c r="B4730" t="s">
        <v>94</v>
      </c>
      <c r="C4730" t="s">
        <v>106</v>
      </c>
      <c r="D4730" s="8" t="s">
        <v>51</v>
      </c>
      <c r="E4730">
        <v>1</v>
      </c>
      <c r="F4730">
        <v>1.4659203290939331</v>
      </c>
      <c r="G4730">
        <v>1.5582146644592285</v>
      </c>
      <c r="H4730">
        <v>9.0968124568462372E-3</v>
      </c>
      <c r="I4730">
        <v>72.590864202614185</v>
      </c>
      <c r="J4730" s="6" t="s">
        <v>80</v>
      </c>
    </row>
    <row r="4731" spans="1:10" x14ac:dyDescent="0.25">
      <c r="A4731" s="5" t="str">
        <f t="shared" si="73"/>
        <v/>
      </c>
      <c r="B4731" t="s">
        <v>94</v>
      </c>
      <c r="C4731" t="s">
        <v>106</v>
      </c>
      <c r="D4731" s="8" t="s">
        <v>51</v>
      </c>
      <c r="E4731">
        <v>2</v>
      </c>
      <c r="F4731">
        <v>1.2479718923568726</v>
      </c>
      <c r="G4731">
        <v>1.2683067321777344</v>
      </c>
      <c r="H4731">
        <v>8.1282239407300949E-3</v>
      </c>
      <c r="I4731">
        <v>70.884885264727899</v>
      </c>
      <c r="J4731" s="6" t="s">
        <v>80</v>
      </c>
    </row>
    <row r="4732" spans="1:10" x14ac:dyDescent="0.25">
      <c r="A4732" s="5" t="str">
        <f t="shared" si="73"/>
        <v/>
      </c>
      <c r="B4732" t="s">
        <v>94</v>
      </c>
      <c r="C4732" t="s">
        <v>106</v>
      </c>
      <c r="D4732" s="8" t="s">
        <v>51</v>
      </c>
      <c r="E4732">
        <v>3</v>
      </c>
      <c r="F4732">
        <v>1.0740678310394287</v>
      </c>
      <c r="G4732">
        <v>1.0812391042709351</v>
      </c>
      <c r="H4732">
        <v>7.0994449779391289E-3</v>
      </c>
      <c r="I4732">
        <v>69.256156777592082</v>
      </c>
      <c r="J4732" s="6" t="s">
        <v>80</v>
      </c>
    </row>
    <row r="4733" spans="1:10" x14ac:dyDescent="0.25">
      <c r="A4733" s="5" t="str">
        <f t="shared" si="73"/>
        <v/>
      </c>
      <c r="B4733" t="s">
        <v>94</v>
      </c>
      <c r="C4733" t="s">
        <v>106</v>
      </c>
      <c r="D4733" s="8" t="s">
        <v>51</v>
      </c>
      <c r="E4733">
        <v>4</v>
      </c>
      <c r="F4733">
        <v>0.95563703775405884</v>
      </c>
      <c r="G4733">
        <v>0.95231324434280396</v>
      </c>
      <c r="H4733">
        <v>6.3114920631051064E-3</v>
      </c>
      <c r="I4733">
        <v>68.048780527797177</v>
      </c>
      <c r="J4733" s="6" t="s">
        <v>80</v>
      </c>
    </row>
    <row r="4734" spans="1:10" x14ac:dyDescent="0.25">
      <c r="A4734" s="5" t="str">
        <f t="shared" si="73"/>
        <v/>
      </c>
      <c r="B4734" t="s">
        <v>94</v>
      </c>
      <c r="C4734" t="s">
        <v>106</v>
      </c>
      <c r="D4734" s="8" t="s">
        <v>51</v>
      </c>
      <c r="E4734">
        <v>5</v>
      </c>
      <c r="F4734">
        <v>0.87201792001724243</v>
      </c>
      <c r="G4734">
        <v>0.87115252017974854</v>
      </c>
      <c r="H4734">
        <v>5.5115479044616222E-3</v>
      </c>
      <c r="I4734">
        <v>67.240812571716972</v>
      </c>
      <c r="J4734" s="6" t="s">
        <v>80</v>
      </c>
    </row>
    <row r="4735" spans="1:10" x14ac:dyDescent="0.25">
      <c r="A4735" s="5" t="str">
        <f t="shared" si="73"/>
        <v/>
      </c>
      <c r="B4735" t="s">
        <v>94</v>
      </c>
      <c r="C4735" t="s">
        <v>106</v>
      </c>
      <c r="D4735" s="8" t="s">
        <v>51</v>
      </c>
      <c r="E4735">
        <v>6</v>
      </c>
      <c r="F4735">
        <v>0.84437894821166992</v>
      </c>
      <c r="G4735">
        <v>0.84697872400283813</v>
      </c>
      <c r="H4735">
        <v>4.8384289257228374E-3</v>
      </c>
      <c r="I4735">
        <v>66.397738895244487</v>
      </c>
      <c r="J4735" s="6" t="s">
        <v>80</v>
      </c>
    </row>
    <row r="4736" spans="1:10" x14ac:dyDescent="0.25">
      <c r="A4736" s="5" t="str">
        <f t="shared" si="73"/>
        <v/>
      </c>
      <c r="B4736" t="s">
        <v>94</v>
      </c>
      <c r="C4736" t="s">
        <v>106</v>
      </c>
      <c r="D4736" s="8" t="s">
        <v>51</v>
      </c>
      <c r="E4736">
        <v>7</v>
      </c>
      <c r="F4736">
        <v>0.8835221529006958</v>
      </c>
      <c r="G4736">
        <v>0.8768545389175415</v>
      </c>
      <c r="H4736">
        <v>4.8783551901578903E-3</v>
      </c>
      <c r="I4736">
        <v>66.148598590403779</v>
      </c>
      <c r="J4736" s="6" t="s">
        <v>80</v>
      </c>
    </row>
    <row r="4737" spans="1:10" x14ac:dyDescent="0.25">
      <c r="A4737" s="5" t="str">
        <f t="shared" si="73"/>
        <v/>
      </c>
      <c r="B4737" t="s">
        <v>94</v>
      </c>
      <c r="C4737" t="s">
        <v>106</v>
      </c>
      <c r="D4737" s="8" t="s">
        <v>51</v>
      </c>
      <c r="E4737">
        <v>8</v>
      </c>
      <c r="F4737">
        <v>0.81760621070861816</v>
      </c>
      <c r="G4737">
        <v>0.8217584490776062</v>
      </c>
      <c r="H4737">
        <v>5.2929460071027279E-3</v>
      </c>
      <c r="I4737">
        <v>69.521382969972663</v>
      </c>
      <c r="J4737" s="6" t="s">
        <v>80</v>
      </c>
    </row>
    <row r="4738" spans="1:10" x14ac:dyDescent="0.25">
      <c r="A4738" s="5" t="str">
        <f t="shared" ref="A4738:A4801" si="74">IF(AND(category = B4738, subcategory=C4738, reportdate = D4738), E4738, "")</f>
        <v/>
      </c>
      <c r="B4738" t="s">
        <v>94</v>
      </c>
      <c r="C4738" t="s">
        <v>106</v>
      </c>
      <c r="D4738" s="8" t="s">
        <v>51</v>
      </c>
      <c r="E4738">
        <v>9</v>
      </c>
      <c r="F4738">
        <v>0.69515508413314819</v>
      </c>
      <c r="G4738">
        <v>0.6851048469543457</v>
      </c>
      <c r="H4738">
        <v>5.8812899515032768E-3</v>
      </c>
      <c r="I4738">
        <v>74.283567447962085</v>
      </c>
      <c r="J4738" s="6" t="s">
        <v>80</v>
      </c>
    </row>
    <row r="4739" spans="1:10" x14ac:dyDescent="0.25">
      <c r="A4739" s="5" t="str">
        <f t="shared" si="74"/>
        <v/>
      </c>
      <c r="B4739" t="s">
        <v>94</v>
      </c>
      <c r="C4739" t="s">
        <v>106</v>
      </c>
      <c r="D4739" s="8" t="s">
        <v>51</v>
      </c>
      <c r="E4739">
        <v>10</v>
      </c>
      <c r="F4739">
        <v>0.6040111780166626</v>
      </c>
      <c r="G4739">
        <v>0.5969582200050354</v>
      </c>
      <c r="H4739">
        <v>6.9401483051478863E-3</v>
      </c>
      <c r="I4739">
        <v>80.224872561862242</v>
      </c>
      <c r="J4739" s="6" t="s">
        <v>80</v>
      </c>
    </row>
    <row r="4740" spans="1:10" x14ac:dyDescent="0.25">
      <c r="A4740" s="5" t="str">
        <f t="shared" si="74"/>
        <v/>
      </c>
      <c r="B4740" t="s">
        <v>94</v>
      </c>
      <c r="C4740" t="s">
        <v>106</v>
      </c>
      <c r="D4740" s="8" t="s">
        <v>51</v>
      </c>
      <c r="E4740">
        <v>11</v>
      </c>
      <c r="F4740">
        <v>0.64027982950210571</v>
      </c>
      <c r="G4740">
        <v>0.63534390926361084</v>
      </c>
      <c r="H4740">
        <v>8.2774162292480469E-3</v>
      </c>
      <c r="I4740">
        <v>85.275286838208032</v>
      </c>
      <c r="J4740" s="6" t="s">
        <v>80</v>
      </c>
    </row>
    <row r="4741" spans="1:10" x14ac:dyDescent="0.25">
      <c r="A4741" s="5" t="str">
        <f t="shared" si="74"/>
        <v/>
      </c>
      <c r="B4741" t="s">
        <v>94</v>
      </c>
      <c r="C4741" t="s">
        <v>106</v>
      </c>
      <c r="D4741" s="8" t="s">
        <v>51</v>
      </c>
      <c r="E4741">
        <v>12</v>
      </c>
      <c r="F4741">
        <v>0.83498424291610718</v>
      </c>
      <c r="G4741">
        <v>0.81837940216064453</v>
      </c>
      <c r="H4741">
        <v>9.796900674700737E-3</v>
      </c>
      <c r="I4741">
        <v>89.235222504507831</v>
      </c>
      <c r="J4741" s="6" t="s">
        <v>80</v>
      </c>
    </row>
    <row r="4742" spans="1:10" x14ac:dyDescent="0.25">
      <c r="A4742" s="5" t="str">
        <f t="shared" si="74"/>
        <v/>
      </c>
      <c r="B4742" t="s">
        <v>94</v>
      </c>
      <c r="C4742" t="s">
        <v>106</v>
      </c>
      <c r="D4742" s="8" t="s">
        <v>51</v>
      </c>
      <c r="E4742">
        <v>13</v>
      </c>
      <c r="F4742">
        <v>1.2096354961395264</v>
      </c>
      <c r="G4742">
        <v>1.150114893913269</v>
      </c>
      <c r="H4742">
        <v>1.1392773129045963E-2</v>
      </c>
      <c r="I4742">
        <v>91.774236190781792</v>
      </c>
      <c r="J4742" s="6" t="s">
        <v>80</v>
      </c>
    </row>
    <row r="4743" spans="1:10" x14ac:dyDescent="0.25">
      <c r="A4743" s="5" t="str">
        <f t="shared" si="74"/>
        <v/>
      </c>
      <c r="B4743" t="s">
        <v>94</v>
      </c>
      <c r="C4743" t="s">
        <v>106</v>
      </c>
      <c r="D4743" s="8" t="s">
        <v>51</v>
      </c>
      <c r="E4743">
        <v>14</v>
      </c>
      <c r="F4743">
        <v>1.6397106647491455</v>
      </c>
      <c r="G4743">
        <v>1.5607565641403198</v>
      </c>
      <c r="H4743">
        <v>1.263382937759161E-2</v>
      </c>
      <c r="I4743">
        <v>93.999189067367169</v>
      </c>
      <c r="J4743" s="6" t="s">
        <v>80</v>
      </c>
    </row>
    <row r="4744" spans="1:10" x14ac:dyDescent="0.25">
      <c r="A4744" s="5" t="str">
        <f t="shared" si="74"/>
        <v/>
      </c>
      <c r="B4744" t="s">
        <v>94</v>
      </c>
      <c r="C4744" t="s">
        <v>106</v>
      </c>
      <c r="D4744" s="8" t="s">
        <v>51</v>
      </c>
      <c r="E4744">
        <v>15</v>
      </c>
      <c r="F4744">
        <v>2.0998952388763428</v>
      </c>
      <c r="G4744">
        <v>2.0518300533294678</v>
      </c>
      <c r="H4744">
        <v>1.3507097028195858E-2</v>
      </c>
      <c r="I4744">
        <v>95.513434682815216</v>
      </c>
      <c r="J4744" s="6" t="s">
        <v>80</v>
      </c>
    </row>
    <row r="4745" spans="1:10" x14ac:dyDescent="0.25">
      <c r="A4745" s="5" t="str">
        <f t="shared" si="74"/>
        <v/>
      </c>
      <c r="B4745" t="s">
        <v>94</v>
      </c>
      <c r="C4745" t="s">
        <v>106</v>
      </c>
      <c r="D4745" s="8" t="s">
        <v>51</v>
      </c>
      <c r="E4745">
        <v>16</v>
      </c>
      <c r="F4745">
        <v>2.6687703132629395</v>
      </c>
      <c r="G4745">
        <v>2.6529271602630615</v>
      </c>
      <c r="H4745">
        <v>1.3882732950150967E-2</v>
      </c>
      <c r="I4745">
        <v>95.292813473209719</v>
      </c>
      <c r="J4745" s="6" t="s">
        <v>80</v>
      </c>
    </row>
    <row r="4746" spans="1:10" x14ac:dyDescent="0.25">
      <c r="A4746" s="5" t="str">
        <f t="shared" si="74"/>
        <v/>
      </c>
      <c r="B4746" t="s">
        <v>94</v>
      </c>
      <c r="C4746" t="s">
        <v>106</v>
      </c>
      <c r="D4746" s="8" t="s">
        <v>51</v>
      </c>
      <c r="E4746">
        <v>17</v>
      </c>
      <c r="F4746">
        <v>3.154541015625</v>
      </c>
      <c r="G4746">
        <v>3.1101977825164795</v>
      </c>
      <c r="H4746">
        <v>1.3947097584605217E-2</v>
      </c>
      <c r="I4746">
        <v>94.409091952130538</v>
      </c>
      <c r="J4746" s="6" t="s">
        <v>80</v>
      </c>
    </row>
    <row r="4747" spans="1:10" x14ac:dyDescent="0.25">
      <c r="A4747" s="5" t="str">
        <f t="shared" si="74"/>
        <v/>
      </c>
      <c r="B4747" t="s">
        <v>94</v>
      </c>
      <c r="C4747" t="s">
        <v>106</v>
      </c>
      <c r="D4747" s="8" t="s">
        <v>51</v>
      </c>
      <c r="E4747">
        <v>18</v>
      </c>
      <c r="F4747">
        <v>3.5139508247375488</v>
      </c>
      <c r="G4747">
        <v>2.039114236831665</v>
      </c>
      <c r="H4747">
        <v>1.421070471405983E-2</v>
      </c>
      <c r="I4747">
        <v>92.49366825108369</v>
      </c>
      <c r="J4747" s="6" t="s">
        <v>80</v>
      </c>
    </row>
    <row r="4748" spans="1:10" x14ac:dyDescent="0.25">
      <c r="A4748" s="5" t="str">
        <f t="shared" si="74"/>
        <v/>
      </c>
      <c r="B4748" t="s">
        <v>94</v>
      </c>
      <c r="C4748" t="s">
        <v>106</v>
      </c>
      <c r="D4748" s="8" t="s">
        <v>51</v>
      </c>
      <c r="E4748">
        <v>19</v>
      </c>
      <c r="F4748">
        <v>3.5664143562316895</v>
      </c>
      <c r="G4748">
        <v>2.7874720096588135</v>
      </c>
      <c r="H4748">
        <v>1.3981026597321033E-2</v>
      </c>
      <c r="I4748">
        <v>89.436310440897458</v>
      </c>
      <c r="J4748" s="6" t="s">
        <v>80</v>
      </c>
    </row>
    <row r="4749" spans="1:10" x14ac:dyDescent="0.25">
      <c r="A4749" s="5" t="str">
        <f t="shared" si="74"/>
        <v/>
      </c>
      <c r="B4749" t="s">
        <v>94</v>
      </c>
      <c r="C4749" t="s">
        <v>106</v>
      </c>
      <c r="D4749" s="8" t="s">
        <v>51</v>
      </c>
      <c r="E4749">
        <v>20</v>
      </c>
      <c r="F4749">
        <v>3.2675211429595947</v>
      </c>
      <c r="G4749">
        <v>2.7593107223510742</v>
      </c>
      <c r="H4749">
        <v>1.3404966332018375E-2</v>
      </c>
      <c r="I4749">
        <v>84.628278151148095</v>
      </c>
      <c r="J4749" s="6" t="s">
        <v>80</v>
      </c>
    </row>
    <row r="4750" spans="1:10" x14ac:dyDescent="0.25">
      <c r="A4750" s="5" t="str">
        <f t="shared" si="74"/>
        <v/>
      </c>
      <c r="B4750" t="s">
        <v>94</v>
      </c>
      <c r="C4750" t="s">
        <v>106</v>
      </c>
      <c r="D4750" s="8" t="s">
        <v>51</v>
      </c>
      <c r="E4750">
        <v>21</v>
      </c>
      <c r="F4750">
        <v>2.9484267234802246</v>
      </c>
      <c r="G4750">
        <v>2.6499273777008057</v>
      </c>
      <c r="H4750">
        <v>1.2688573449850082E-2</v>
      </c>
      <c r="I4750">
        <v>80.164742665109515</v>
      </c>
      <c r="J4750" s="6" t="s">
        <v>80</v>
      </c>
    </row>
    <row r="4751" spans="1:10" x14ac:dyDescent="0.25">
      <c r="A4751" s="5" t="str">
        <f t="shared" si="74"/>
        <v/>
      </c>
      <c r="B4751" t="s">
        <v>94</v>
      </c>
      <c r="C4751" t="s">
        <v>106</v>
      </c>
      <c r="D4751" s="8" t="s">
        <v>51</v>
      </c>
      <c r="E4751">
        <v>22</v>
      </c>
      <c r="F4751">
        <v>2.5901038646697998</v>
      </c>
      <c r="G4751">
        <v>3.258657693862915</v>
      </c>
      <c r="H4751">
        <v>1.207572128623724E-2</v>
      </c>
      <c r="I4751">
        <v>77.2784539419456</v>
      </c>
      <c r="J4751" s="6" t="s">
        <v>80</v>
      </c>
    </row>
    <row r="4752" spans="1:10" x14ac:dyDescent="0.25">
      <c r="A4752" s="5" t="str">
        <f t="shared" si="74"/>
        <v/>
      </c>
      <c r="B4752" t="s">
        <v>94</v>
      </c>
      <c r="C4752" t="s">
        <v>106</v>
      </c>
      <c r="D4752" s="8" t="s">
        <v>51</v>
      </c>
      <c r="E4752">
        <v>23</v>
      </c>
      <c r="F4752">
        <v>2.2108755111694336</v>
      </c>
      <c r="G4752">
        <v>2.4389479160308838</v>
      </c>
      <c r="H4752">
        <v>1.1184055358171463E-2</v>
      </c>
      <c r="I4752">
        <v>75.241489100156784</v>
      </c>
      <c r="J4752" s="6" t="s">
        <v>80</v>
      </c>
    </row>
    <row r="4753" spans="1:10" x14ac:dyDescent="0.25">
      <c r="A4753" s="5" t="str">
        <f t="shared" si="74"/>
        <v/>
      </c>
      <c r="B4753" t="s">
        <v>94</v>
      </c>
      <c r="C4753" t="s">
        <v>106</v>
      </c>
      <c r="D4753" s="8" t="s">
        <v>51</v>
      </c>
      <c r="E4753">
        <v>24</v>
      </c>
      <c r="F4753">
        <v>1.7460908889770508</v>
      </c>
      <c r="G4753">
        <v>1.8942615985870361</v>
      </c>
      <c r="H4753">
        <v>1.0109748691320419E-2</v>
      </c>
      <c r="I4753">
        <v>73.423544091132271</v>
      </c>
      <c r="J4753" s="6" t="s">
        <v>80</v>
      </c>
    </row>
    <row r="4754" spans="1:10" x14ac:dyDescent="0.25">
      <c r="A4754" s="5" t="str">
        <f t="shared" si="74"/>
        <v/>
      </c>
      <c r="B4754" t="s">
        <v>94</v>
      </c>
      <c r="C4754" t="s">
        <v>106</v>
      </c>
      <c r="D4754" s="8" t="s">
        <v>71</v>
      </c>
      <c r="E4754">
        <v>1</v>
      </c>
      <c r="F4754">
        <v>1.2598738670349121</v>
      </c>
      <c r="G4754">
        <v>1.2669621706008911</v>
      </c>
      <c r="H4754">
        <v>1.8847983330488205E-2</v>
      </c>
      <c r="I4754">
        <v>68.842916134529034</v>
      </c>
      <c r="J4754" s="6" t="s">
        <v>80</v>
      </c>
    </row>
    <row r="4755" spans="1:10" x14ac:dyDescent="0.25">
      <c r="A4755" s="5" t="str">
        <f t="shared" si="74"/>
        <v/>
      </c>
      <c r="B4755" t="s">
        <v>94</v>
      </c>
      <c r="C4755" t="s">
        <v>106</v>
      </c>
      <c r="D4755" s="8" t="s">
        <v>70</v>
      </c>
      <c r="E4755">
        <v>1</v>
      </c>
      <c r="F4755">
        <v>1.3607232570648193</v>
      </c>
      <c r="G4755">
        <v>1.3752169609069824</v>
      </c>
      <c r="H4755">
        <v>1.0101580992341042E-2</v>
      </c>
      <c r="I4755">
        <v>73.626362905987037</v>
      </c>
      <c r="J4755" s="6" t="s">
        <v>80</v>
      </c>
    </row>
    <row r="4756" spans="1:10" x14ac:dyDescent="0.25">
      <c r="A4756" s="5" t="str">
        <f t="shared" si="74"/>
        <v/>
      </c>
      <c r="B4756" t="s">
        <v>94</v>
      </c>
      <c r="C4756" t="s">
        <v>106</v>
      </c>
      <c r="D4756" s="8" t="s">
        <v>71</v>
      </c>
      <c r="E4756">
        <v>2</v>
      </c>
      <c r="F4756">
        <v>1.0564379692077637</v>
      </c>
      <c r="G4756">
        <v>1.0568723678588867</v>
      </c>
      <c r="H4756">
        <v>1.6945652663707733E-2</v>
      </c>
      <c r="I4756">
        <v>67.781264367813108</v>
      </c>
      <c r="J4756" s="6" t="s">
        <v>80</v>
      </c>
    </row>
    <row r="4757" spans="1:10" x14ac:dyDescent="0.25">
      <c r="A4757" s="5" t="str">
        <f t="shared" si="74"/>
        <v/>
      </c>
      <c r="B4757" t="s">
        <v>94</v>
      </c>
      <c r="C4757" t="s">
        <v>106</v>
      </c>
      <c r="D4757" s="8" t="s">
        <v>70</v>
      </c>
      <c r="E4757">
        <v>2</v>
      </c>
      <c r="F4757">
        <v>1.1340761184692383</v>
      </c>
      <c r="G4757">
        <v>1.1496700048446655</v>
      </c>
      <c r="H4757">
        <v>8.9188897982239723E-3</v>
      </c>
      <c r="I4757">
        <v>71.947277631119007</v>
      </c>
      <c r="J4757" s="6" t="s">
        <v>80</v>
      </c>
    </row>
    <row r="4758" spans="1:10" x14ac:dyDescent="0.25">
      <c r="A4758" s="5" t="str">
        <f t="shared" si="74"/>
        <v/>
      </c>
      <c r="B4758" t="s">
        <v>94</v>
      </c>
      <c r="C4758" t="s">
        <v>106</v>
      </c>
      <c r="D4758" s="8" t="s">
        <v>71</v>
      </c>
      <c r="E4758">
        <v>3</v>
      </c>
      <c r="F4758">
        <v>0.93933111429214478</v>
      </c>
      <c r="G4758">
        <v>0.91207927465438843</v>
      </c>
      <c r="H4758">
        <v>1.5344620682299137E-2</v>
      </c>
      <c r="I4758">
        <v>67.215080175953958</v>
      </c>
      <c r="J4758" s="6" t="s">
        <v>80</v>
      </c>
    </row>
    <row r="4759" spans="1:10" x14ac:dyDescent="0.25">
      <c r="A4759" s="5" t="str">
        <f t="shared" si="74"/>
        <v/>
      </c>
      <c r="B4759" t="s">
        <v>94</v>
      </c>
      <c r="C4759" t="s">
        <v>106</v>
      </c>
      <c r="D4759" s="8" t="s">
        <v>70</v>
      </c>
      <c r="E4759">
        <v>3</v>
      </c>
      <c r="F4759">
        <v>0.99987304210662842</v>
      </c>
      <c r="G4759">
        <v>1.0060321092605591</v>
      </c>
      <c r="H4759">
        <v>7.8758876770734787E-3</v>
      </c>
      <c r="I4759">
        <v>70.372674165040436</v>
      </c>
      <c r="J4759" s="6" t="s">
        <v>80</v>
      </c>
    </row>
    <row r="4760" spans="1:10" x14ac:dyDescent="0.25">
      <c r="A4760" s="5" t="str">
        <f t="shared" si="74"/>
        <v/>
      </c>
      <c r="B4760" t="s">
        <v>94</v>
      </c>
      <c r="C4760" t="s">
        <v>106</v>
      </c>
      <c r="D4760" s="8" t="s">
        <v>71</v>
      </c>
      <c r="E4760">
        <v>4</v>
      </c>
      <c r="F4760">
        <v>0.8121224045753479</v>
      </c>
      <c r="G4760">
        <v>0.80387288331985474</v>
      </c>
      <c r="H4760">
        <v>1.3523180969059467E-2</v>
      </c>
      <c r="I4760">
        <v>66.459044983681977</v>
      </c>
      <c r="J4760" s="6" t="s">
        <v>80</v>
      </c>
    </row>
    <row r="4761" spans="1:10" x14ac:dyDescent="0.25">
      <c r="A4761" s="5" t="str">
        <f t="shared" si="74"/>
        <v/>
      </c>
      <c r="B4761" t="s">
        <v>94</v>
      </c>
      <c r="C4761" t="s">
        <v>106</v>
      </c>
      <c r="D4761" s="8" t="s">
        <v>70</v>
      </c>
      <c r="E4761">
        <v>4</v>
      </c>
      <c r="F4761">
        <v>0.89346891641616821</v>
      </c>
      <c r="G4761">
        <v>0.90237963199615479</v>
      </c>
      <c r="H4761">
        <v>6.8990346044301987E-3</v>
      </c>
      <c r="I4761">
        <v>68.938389188575428</v>
      </c>
      <c r="J4761" s="6" t="s">
        <v>80</v>
      </c>
    </row>
    <row r="4762" spans="1:10" x14ac:dyDescent="0.25">
      <c r="A4762" s="5" t="str">
        <f t="shared" si="74"/>
        <v/>
      </c>
      <c r="B4762" t="s">
        <v>94</v>
      </c>
      <c r="C4762" t="s">
        <v>106</v>
      </c>
      <c r="D4762" s="8" t="s">
        <v>71</v>
      </c>
      <c r="E4762">
        <v>5</v>
      </c>
      <c r="F4762">
        <v>0.74476158618927002</v>
      </c>
      <c r="G4762">
        <v>0.73250389099121094</v>
      </c>
      <c r="H4762">
        <v>1.1748023331165314E-2</v>
      </c>
      <c r="I4762">
        <v>65.518667518096805</v>
      </c>
      <c r="J4762" s="6" t="s">
        <v>80</v>
      </c>
    </row>
    <row r="4763" spans="1:10" x14ac:dyDescent="0.25">
      <c r="A4763" s="5" t="str">
        <f t="shared" si="74"/>
        <v/>
      </c>
      <c r="B4763" t="s">
        <v>94</v>
      </c>
      <c r="C4763" t="s">
        <v>106</v>
      </c>
      <c r="D4763" s="8" t="s">
        <v>70</v>
      </c>
      <c r="E4763">
        <v>5</v>
      </c>
      <c r="F4763">
        <v>0.81957823038101196</v>
      </c>
      <c r="G4763">
        <v>0.84148681163787842</v>
      </c>
      <c r="H4763">
        <v>6.0686678625643253E-3</v>
      </c>
      <c r="I4763">
        <v>67.995993917129667</v>
      </c>
      <c r="J4763" s="6" t="s">
        <v>80</v>
      </c>
    </row>
    <row r="4764" spans="1:10" x14ac:dyDescent="0.25">
      <c r="A4764" s="5" t="str">
        <f t="shared" si="74"/>
        <v/>
      </c>
      <c r="B4764" t="s">
        <v>94</v>
      </c>
      <c r="C4764" t="s">
        <v>106</v>
      </c>
      <c r="D4764" s="8" t="s">
        <v>71</v>
      </c>
      <c r="E4764">
        <v>6</v>
      </c>
      <c r="F4764">
        <v>0.74827605485916138</v>
      </c>
      <c r="G4764">
        <v>0.7182878851890564</v>
      </c>
      <c r="H4764">
        <v>9.5585435628890991E-3</v>
      </c>
      <c r="I4764">
        <v>65.210166028092971</v>
      </c>
      <c r="J4764" s="6" t="s">
        <v>80</v>
      </c>
    </row>
    <row r="4765" spans="1:10" x14ac:dyDescent="0.25">
      <c r="A4765" s="5" t="str">
        <f t="shared" si="74"/>
        <v/>
      </c>
      <c r="B4765" t="s">
        <v>94</v>
      </c>
      <c r="C4765" t="s">
        <v>106</v>
      </c>
      <c r="D4765" s="8" t="s">
        <v>70</v>
      </c>
      <c r="E4765">
        <v>6</v>
      </c>
      <c r="F4765">
        <v>0.82008934020996094</v>
      </c>
      <c r="G4765">
        <v>0.82557946443557739</v>
      </c>
      <c r="H4765">
        <v>5.5298707447946072E-3</v>
      </c>
      <c r="I4765">
        <v>66.747578905084822</v>
      </c>
      <c r="J4765" s="6" t="s">
        <v>80</v>
      </c>
    </row>
    <row r="4766" spans="1:10" x14ac:dyDescent="0.25">
      <c r="A4766" s="5" t="str">
        <f t="shared" si="74"/>
        <v/>
      </c>
      <c r="B4766" t="s">
        <v>94</v>
      </c>
      <c r="C4766" t="s">
        <v>106</v>
      </c>
      <c r="D4766" s="8" t="s">
        <v>71</v>
      </c>
      <c r="E4766">
        <v>7</v>
      </c>
      <c r="F4766">
        <v>0.78784102201461792</v>
      </c>
      <c r="G4766">
        <v>0.78052592277526855</v>
      </c>
      <c r="H4766">
        <v>9.4058625400066376E-3</v>
      </c>
      <c r="I4766">
        <v>65.213997445724303</v>
      </c>
      <c r="J4766" s="6" t="s">
        <v>80</v>
      </c>
    </row>
    <row r="4767" spans="1:10" x14ac:dyDescent="0.25">
      <c r="A4767" s="5" t="str">
        <f t="shared" si="74"/>
        <v/>
      </c>
      <c r="B4767" t="s">
        <v>94</v>
      </c>
      <c r="C4767" t="s">
        <v>106</v>
      </c>
      <c r="D4767" s="8" t="s">
        <v>70</v>
      </c>
      <c r="E4767">
        <v>7</v>
      </c>
      <c r="F4767">
        <v>0.86333036422729492</v>
      </c>
      <c r="G4767">
        <v>0.85747408866882324</v>
      </c>
      <c r="H4767">
        <v>5.6920722126960754E-3</v>
      </c>
      <c r="I4767">
        <v>66.221413979114658</v>
      </c>
      <c r="J4767" s="6" t="s">
        <v>80</v>
      </c>
    </row>
    <row r="4768" spans="1:10" x14ac:dyDescent="0.25">
      <c r="A4768" s="5" t="str">
        <f t="shared" si="74"/>
        <v/>
      </c>
      <c r="B4768" t="s">
        <v>94</v>
      </c>
      <c r="C4768" t="s">
        <v>106</v>
      </c>
      <c r="D4768" s="8" t="s">
        <v>71</v>
      </c>
      <c r="E4768">
        <v>8</v>
      </c>
      <c r="F4768">
        <v>0.76081466674804688</v>
      </c>
      <c r="G4768">
        <v>0.75176829099655151</v>
      </c>
      <c r="H4768">
        <v>9.9805677309632301E-3</v>
      </c>
      <c r="I4768">
        <v>66.878213424159597</v>
      </c>
      <c r="J4768" s="6" t="s">
        <v>80</v>
      </c>
    </row>
    <row r="4769" spans="1:10" x14ac:dyDescent="0.25">
      <c r="A4769" s="5" t="str">
        <f t="shared" si="74"/>
        <v/>
      </c>
      <c r="B4769" t="s">
        <v>94</v>
      </c>
      <c r="C4769" t="s">
        <v>106</v>
      </c>
      <c r="D4769" s="8" t="s">
        <v>70</v>
      </c>
      <c r="E4769">
        <v>8</v>
      </c>
      <c r="F4769">
        <v>0.77932447195053101</v>
      </c>
      <c r="G4769">
        <v>0.76847118139266968</v>
      </c>
      <c r="H4769">
        <v>6.2891137786209583E-3</v>
      </c>
      <c r="I4769">
        <v>70.433327212215545</v>
      </c>
      <c r="J4769" s="6" t="s">
        <v>80</v>
      </c>
    </row>
    <row r="4770" spans="1:10" x14ac:dyDescent="0.25">
      <c r="A4770" s="5" t="str">
        <f t="shared" si="74"/>
        <v/>
      </c>
      <c r="B4770" t="s">
        <v>94</v>
      </c>
      <c r="C4770" t="s">
        <v>106</v>
      </c>
      <c r="D4770" s="8" t="s">
        <v>71</v>
      </c>
      <c r="E4770">
        <v>9</v>
      </c>
      <c r="F4770">
        <v>0.66433936357498169</v>
      </c>
      <c r="G4770">
        <v>0.67225128412246704</v>
      </c>
      <c r="H4770">
        <v>1.0433579795062542E-2</v>
      </c>
      <c r="I4770">
        <v>70.354511139486902</v>
      </c>
      <c r="J4770" s="6" t="s">
        <v>80</v>
      </c>
    </row>
    <row r="4771" spans="1:10" x14ac:dyDescent="0.25">
      <c r="A4771" s="5" t="str">
        <f t="shared" si="74"/>
        <v/>
      </c>
      <c r="B4771" t="s">
        <v>94</v>
      </c>
      <c r="C4771" t="s">
        <v>106</v>
      </c>
      <c r="D4771" s="8" t="s">
        <v>70</v>
      </c>
      <c r="E4771">
        <v>9</v>
      </c>
      <c r="F4771">
        <v>0.64667809009552002</v>
      </c>
      <c r="G4771">
        <v>0.60851502418518066</v>
      </c>
      <c r="H4771">
        <v>7.1472763083875179E-3</v>
      </c>
      <c r="I4771">
        <v>76.739154137492264</v>
      </c>
      <c r="J4771" s="6" t="s">
        <v>80</v>
      </c>
    </row>
    <row r="4772" spans="1:10" x14ac:dyDescent="0.25">
      <c r="A4772" s="5" t="str">
        <f t="shared" si="74"/>
        <v/>
      </c>
      <c r="B4772" t="s">
        <v>94</v>
      </c>
      <c r="C4772" t="s">
        <v>106</v>
      </c>
      <c r="D4772" s="8" t="s">
        <v>70</v>
      </c>
      <c r="E4772">
        <v>10</v>
      </c>
      <c r="F4772">
        <v>0.54303789138793945</v>
      </c>
      <c r="G4772">
        <v>0.50660979747772217</v>
      </c>
      <c r="H4772">
        <v>8.7993815541267395E-3</v>
      </c>
      <c r="I4772">
        <v>83.010734534626465</v>
      </c>
      <c r="J4772" s="6" t="s">
        <v>80</v>
      </c>
    </row>
    <row r="4773" spans="1:10" x14ac:dyDescent="0.25">
      <c r="A4773" s="5" t="str">
        <f t="shared" si="74"/>
        <v/>
      </c>
      <c r="B4773" t="s">
        <v>94</v>
      </c>
      <c r="C4773" t="s">
        <v>106</v>
      </c>
      <c r="D4773" s="8" t="s">
        <v>71</v>
      </c>
      <c r="E4773">
        <v>10</v>
      </c>
      <c r="F4773">
        <v>0.60701894760131836</v>
      </c>
      <c r="G4773">
        <v>0.62663841247558594</v>
      </c>
      <c r="H4773">
        <v>1.1628363281488419E-2</v>
      </c>
      <c r="I4773">
        <v>74.928224776503356</v>
      </c>
      <c r="J4773" s="6" t="s">
        <v>80</v>
      </c>
    </row>
    <row r="4774" spans="1:10" x14ac:dyDescent="0.25">
      <c r="A4774" s="5" t="str">
        <f t="shared" si="74"/>
        <v/>
      </c>
      <c r="B4774" t="s">
        <v>94</v>
      </c>
      <c r="C4774" t="s">
        <v>106</v>
      </c>
      <c r="D4774" s="8" t="s">
        <v>70</v>
      </c>
      <c r="E4774">
        <v>11</v>
      </c>
      <c r="F4774">
        <v>0.54064524173736572</v>
      </c>
      <c r="G4774">
        <v>0.52923351526260376</v>
      </c>
      <c r="H4774">
        <v>1.0633023455739021E-2</v>
      </c>
      <c r="I4774">
        <v>88.206688855738946</v>
      </c>
      <c r="J4774" s="6" t="s">
        <v>80</v>
      </c>
    </row>
    <row r="4775" spans="1:10" x14ac:dyDescent="0.25">
      <c r="A4775" s="5" t="str">
        <f t="shared" si="74"/>
        <v/>
      </c>
      <c r="B4775" t="s">
        <v>94</v>
      </c>
      <c r="C4775" t="s">
        <v>106</v>
      </c>
      <c r="D4775" s="8" t="s">
        <v>71</v>
      </c>
      <c r="E4775">
        <v>11</v>
      </c>
      <c r="F4775">
        <v>0.64173227548599243</v>
      </c>
      <c r="G4775">
        <v>0.64056915044784546</v>
      </c>
      <c r="H4775">
        <v>1.3561607338488102E-2</v>
      </c>
      <c r="I4775">
        <v>78.167984958134539</v>
      </c>
      <c r="J4775" s="6" t="s">
        <v>80</v>
      </c>
    </row>
    <row r="4776" spans="1:10" x14ac:dyDescent="0.25">
      <c r="A4776" s="5" t="str">
        <f t="shared" si="74"/>
        <v/>
      </c>
      <c r="B4776" t="s">
        <v>94</v>
      </c>
      <c r="C4776" t="s">
        <v>106</v>
      </c>
      <c r="D4776" s="8" t="s">
        <v>70</v>
      </c>
      <c r="E4776">
        <v>12</v>
      </c>
      <c r="F4776">
        <v>0.71327942609786987</v>
      </c>
      <c r="G4776">
        <v>0.69934523105621338</v>
      </c>
      <c r="H4776">
        <v>1.2438719160854816E-2</v>
      </c>
      <c r="I4776">
        <v>92.47748192355526</v>
      </c>
      <c r="J4776" s="6" t="s">
        <v>80</v>
      </c>
    </row>
    <row r="4777" spans="1:10" x14ac:dyDescent="0.25">
      <c r="A4777" s="5" t="str">
        <f t="shared" si="74"/>
        <v/>
      </c>
      <c r="B4777" t="s">
        <v>94</v>
      </c>
      <c r="C4777" t="s">
        <v>106</v>
      </c>
      <c r="D4777" s="8" t="s">
        <v>71</v>
      </c>
      <c r="E4777">
        <v>12</v>
      </c>
      <c r="F4777">
        <v>0.79058414697647095</v>
      </c>
      <c r="G4777">
        <v>0.75737291574478149</v>
      </c>
      <c r="H4777">
        <v>1.5969900414347649E-2</v>
      </c>
      <c r="I4777">
        <v>79.268142471972595</v>
      </c>
      <c r="J4777" s="6" t="s">
        <v>80</v>
      </c>
    </row>
    <row r="4778" spans="1:10" x14ac:dyDescent="0.25">
      <c r="A4778" s="5" t="str">
        <f t="shared" si="74"/>
        <v/>
      </c>
      <c r="B4778" t="s">
        <v>94</v>
      </c>
      <c r="C4778" t="s">
        <v>106</v>
      </c>
      <c r="D4778" s="8" t="s">
        <v>70</v>
      </c>
      <c r="E4778">
        <v>13</v>
      </c>
      <c r="F4778">
        <v>1.0780854225158691</v>
      </c>
      <c r="G4778">
        <v>1.0306035280227661</v>
      </c>
      <c r="H4778">
        <v>1.4252003282308578E-2</v>
      </c>
      <c r="I4778">
        <v>95.38495925628763</v>
      </c>
      <c r="J4778" s="6" t="s">
        <v>80</v>
      </c>
    </row>
    <row r="4779" spans="1:10" x14ac:dyDescent="0.25">
      <c r="A4779" s="5" t="str">
        <f t="shared" si="74"/>
        <v/>
      </c>
      <c r="B4779" t="s">
        <v>94</v>
      </c>
      <c r="C4779" t="s">
        <v>106</v>
      </c>
      <c r="D4779" s="8" t="s">
        <v>71</v>
      </c>
      <c r="E4779">
        <v>13</v>
      </c>
      <c r="F4779">
        <v>1.0297788381576538</v>
      </c>
      <c r="G4779">
        <v>1.0306850671768188</v>
      </c>
      <c r="H4779">
        <v>1.9188471138477325E-2</v>
      </c>
      <c r="I4779">
        <v>81.019511849014279</v>
      </c>
      <c r="J4779" s="6" t="s">
        <v>80</v>
      </c>
    </row>
    <row r="4780" spans="1:10" x14ac:dyDescent="0.25">
      <c r="A4780" s="5" t="str">
        <f t="shared" si="74"/>
        <v/>
      </c>
      <c r="B4780" t="s">
        <v>94</v>
      </c>
      <c r="C4780" t="s">
        <v>106</v>
      </c>
      <c r="D4780" s="8" t="s">
        <v>71</v>
      </c>
      <c r="E4780">
        <v>14</v>
      </c>
      <c r="F4780">
        <v>1.4267535209655762</v>
      </c>
      <c r="G4780">
        <v>1.4415431022644043</v>
      </c>
      <c r="H4780">
        <v>2.1802004426717758E-2</v>
      </c>
      <c r="I4780">
        <v>82.745707393218822</v>
      </c>
      <c r="J4780" s="6" t="s">
        <v>80</v>
      </c>
    </row>
    <row r="4781" spans="1:10" x14ac:dyDescent="0.25">
      <c r="A4781" s="5" t="str">
        <f t="shared" si="74"/>
        <v/>
      </c>
      <c r="B4781" t="s">
        <v>94</v>
      </c>
      <c r="C4781" t="s">
        <v>106</v>
      </c>
      <c r="D4781" s="8" t="s">
        <v>70</v>
      </c>
      <c r="E4781">
        <v>14</v>
      </c>
      <c r="F4781">
        <v>1.5468505620956421</v>
      </c>
      <c r="G4781">
        <v>1.5140476226806641</v>
      </c>
      <c r="H4781">
        <v>1.5961663797497749E-2</v>
      </c>
      <c r="I4781">
        <v>97.783518879831675</v>
      </c>
      <c r="J4781" s="6" t="s">
        <v>80</v>
      </c>
    </row>
    <row r="4782" spans="1:10" x14ac:dyDescent="0.25">
      <c r="A4782" s="5" t="str">
        <f t="shared" si="74"/>
        <v/>
      </c>
      <c r="B4782" t="s">
        <v>94</v>
      </c>
      <c r="C4782" t="s">
        <v>106</v>
      </c>
      <c r="D4782" s="8" t="s">
        <v>70</v>
      </c>
      <c r="E4782">
        <v>15</v>
      </c>
      <c r="F4782">
        <v>2.0984969139099121</v>
      </c>
      <c r="G4782">
        <v>2.0804331302642822</v>
      </c>
      <c r="H4782">
        <v>1.6973048448562622E-2</v>
      </c>
      <c r="I4782">
        <v>99.810117066465537</v>
      </c>
      <c r="J4782" s="6" t="s">
        <v>80</v>
      </c>
    </row>
    <row r="4783" spans="1:10" x14ac:dyDescent="0.25">
      <c r="A4783" s="5" t="str">
        <f t="shared" si="74"/>
        <v/>
      </c>
      <c r="B4783" t="s">
        <v>94</v>
      </c>
      <c r="C4783" t="s">
        <v>106</v>
      </c>
      <c r="D4783" s="8" t="s">
        <v>71</v>
      </c>
      <c r="E4783">
        <v>15</v>
      </c>
      <c r="F4783">
        <v>1.9368522167205811</v>
      </c>
      <c r="G4783">
        <v>1.8805059194564819</v>
      </c>
      <c r="H4783">
        <v>2.4477941915392876E-2</v>
      </c>
      <c r="I4783">
        <v>83.53253866893678</v>
      </c>
      <c r="J4783" s="6" t="s">
        <v>80</v>
      </c>
    </row>
    <row r="4784" spans="1:10" x14ac:dyDescent="0.25">
      <c r="A4784" s="5" t="str">
        <f t="shared" si="74"/>
        <v/>
      </c>
      <c r="B4784" t="s">
        <v>94</v>
      </c>
      <c r="C4784" t="s">
        <v>106</v>
      </c>
      <c r="D4784" s="8" t="s">
        <v>70</v>
      </c>
      <c r="E4784">
        <v>16</v>
      </c>
      <c r="F4784">
        <v>2.7059757709503174</v>
      </c>
      <c r="G4784">
        <v>2.6846766471862793</v>
      </c>
      <c r="H4784">
        <v>1.7369875684380531E-2</v>
      </c>
      <c r="I4784">
        <v>100.09970159531278</v>
      </c>
      <c r="J4784" s="6" t="s">
        <v>80</v>
      </c>
    </row>
    <row r="4785" spans="1:10" x14ac:dyDescent="0.25">
      <c r="A4785" s="5" t="str">
        <f t="shared" si="74"/>
        <v/>
      </c>
      <c r="B4785" t="s">
        <v>94</v>
      </c>
      <c r="C4785" t="s">
        <v>106</v>
      </c>
      <c r="D4785" s="8" t="s">
        <v>71</v>
      </c>
      <c r="E4785">
        <v>16</v>
      </c>
      <c r="F4785">
        <v>2.4211223125457764</v>
      </c>
      <c r="G4785">
        <v>2.3380358219146729</v>
      </c>
      <c r="H4785">
        <v>2.5715691968798637E-2</v>
      </c>
      <c r="I4785">
        <v>84.007066836952319</v>
      </c>
      <c r="J4785" s="6" t="s">
        <v>80</v>
      </c>
    </row>
    <row r="4786" spans="1:10" x14ac:dyDescent="0.25">
      <c r="A4786" s="5" t="str">
        <f t="shared" si="74"/>
        <v/>
      </c>
      <c r="B4786" t="s">
        <v>94</v>
      </c>
      <c r="C4786" t="s">
        <v>106</v>
      </c>
      <c r="D4786" s="8" t="s">
        <v>70</v>
      </c>
      <c r="E4786">
        <v>17</v>
      </c>
      <c r="F4786">
        <v>3.2533869743347168</v>
      </c>
      <c r="G4786">
        <v>3.2208864688873291</v>
      </c>
      <c r="H4786">
        <v>1.7281031236052513E-2</v>
      </c>
      <c r="I4786">
        <v>99.274922529554004</v>
      </c>
      <c r="J4786" s="6" t="s">
        <v>80</v>
      </c>
    </row>
    <row r="4787" spans="1:10" x14ac:dyDescent="0.25">
      <c r="A4787" s="5" t="str">
        <f t="shared" si="74"/>
        <v/>
      </c>
      <c r="B4787" t="s">
        <v>94</v>
      </c>
      <c r="C4787" t="s">
        <v>106</v>
      </c>
      <c r="D4787" s="8" t="s">
        <v>71</v>
      </c>
      <c r="E4787">
        <v>17</v>
      </c>
      <c r="F4787">
        <v>2.8301308155059814</v>
      </c>
      <c r="G4787">
        <v>2.7866787910461426</v>
      </c>
      <c r="H4787">
        <v>2.6276694610714912E-2</v>
      </c>
      <c r="I4787">
        <v>84.325840783310923</v>
      </c>
      <c r="J4787" s="6" t="s">
        <v>80</v>
      </c>
    </row>
    <row r="4788" spans="1:10" x14ac:dyDescent="0.25">
      <c r="A4788" s="5" t="str">
        <f t="shared" si="74"/>
        <v/>
      </c>
      <c r="B4788" t="s">
        <v>94</v>
      </c>
      <c r="C4788" t="s">
        <v>106</v>
      </c>
      <c r="D4788" s="8" t="s">
        <v>71</v>
      </c>
      <c r="E4788">
        <v>18</v>
      </c>
      <c r="F4788">
        <v>3.2852396965026855</v>
      </c>
      <c r="G4788">
        <v>3.1009178161621094</v>
      </c>
      <c r="H4788">
        <v>2.6576777920126915E-2</v>
      </c>
      <c r="I4788">
        <v>82.476926351631633</v>
      </c>
      <c r="J4788" s="6" t="s">
        <v>80</v>
      </c>
    </row>
    <row r="4789" spans="1:10" x14ac:dyDescent="0.25">
      <c r="A4789" s="5" t="str">
        <f t="shared" si="74"/>
        <v/>
      </c>
      <c r="B4789" t="s">
        <v>94</v>
      </c>
      <c r="C4789" t="s">
        <v>106</v>
      </c>
      <c r="D4789" s="8" t="s">
        <v>70</v>
      </c>
      <c r="E4789">
        <v>18</v>
      </c>
      <c r="F4789">
        <v>3.5795557498931885</v>
      </c>
      <c r="G4789">
        <v>3.5734109878540039</v>
      </c>
      <c r="H4789">
        <v>1.7199035733938217E-2</v>
      </c>
      <c r="I4789">
        <v>97.433277860667204</v>
      </c>
      <c r="J4789" s="6" t="s">
        <v>80</v>
      </c>
    </row>
    <row r="4790" spans="1:10" x14ac:dyDescent="0.25">
      <c r="A4790" s="5" t="str">
        <f t="shared" si="74"/>
        <v/>
      </c>
      <c r="B4790" t="s">
        <v>94</v>
      </c>
      <c r="C4790" t="s">
        <v>106</v>
      </c>
      <c r="D4790" s="8" t="s">
        <v>70</v>
      </c>
      <c r="E4790">
        <v>19</v>
      </c>
      <c r="F4790">
        <v>3.6354188919067383</v>
      </c>
      <c r="G4790">
        <v>3.6055557727813721</v>
      </c>
      <c r="H4790">
        <v>1.7093988135457039E-2</v>
      </c>
      <c r="I4790">
        <v>93.667050384470826</v>
      </c>
      <c r="J4790" s="6" t="s">
        <v>80</v>
      </c>
    </row>
    <row r="4791" spans="1:10" x14ac:dyDescent="0.25">
      <c r="A4791" s="5" t="str">
        <f t="shared" si="74"/>
        <v/>
      </c>
      <c r="B4791" t="s">
        <v>94</v>
      </c>
      <c r="C4791" t="s">
        <v>106</v>
      </c>
      <c r="D4791" s="8" t="s">
        <v>71</v>
      </c>
      <c r="E4791">
        <v>19</v>
      </c>
      <c r="F4791">
        <v>3.245013952255249</v>
      </c>
      <c r="G4791">
        <v>1.9496790170669556</v>
      </c>
      <c r="H4791">
        <v>2.5996055454015732E-2</v>
      </c>
      <c r="I4791">
        <v>79.39839506173503</v>
      </c>
      <c r="J4791" s="6" t="s">
        <v>80</v>
      </c>
    </row>
    <row r="4792" spans="1:10" x14ac:dyDescent="0.25">
      <c r="A4792" s="5" t="str">
        <f t="shared" si="74"/>
        <v/>
      </c>
      <c r="B4792" t="s">
        <v>94</v>
      </c>
      <c r="C4792" t="s">
        <v>106</v>
      </c>
      <c r="D4792" s="8" t="s">
        <v>71</v>
      </c>
      <c r="E4792">
        <v>20</v>
      </c>
      <c r="F4792">
        <v>3.0186879634857178</v>
      </c>
      <c r="G4792">
        <v>2.2478182315826416</v>
      </c>
      <c r="H4792">
        <v>2.5590589269995689E-2</v>
      </c>
      <c r="I4792">
        <v>75.793229743147137</v>
      </c>
      <c r="J4792" s="6" t="s">
        <v>80</v>
      </c>
    </row>
    <row r="4793" spans="1:10" x14ac:dyDescent="0.25">
      <c r="A4793" s="5" t="str">
        <f t="shared" si="74"/>
        <v/>
      </c>
      <c r="B4793" t="s">
        <v>94</v>
      </c>
      <c r="C4793" t="s">
        <v>106</v>
      </c>
      <c r="D4793" s="8" t="s">
        <v>70</v>
      </c>
      <c r="E4793">
        <v>20</v>
      </c>
      <c r="F4793">
        <v>3.3476519584655762</v>
      </c>
      <c r="G4793">
        <v>2.0254614353179932</v>
      </c>
      <c r="H4793">
        <v>1.6633616760373116E-2</v>
      </c>
      <c r="I4793">
        <v>88.927943876948703</v>
      </c>
      <c r="J4793" s="6" t="s">
        <v>80</v>
      </c>
    </row>
    <row r="4794" spans="1:10" x14ac:dyDescent="0.25">
      <c r="A4794" s="5" t="str">
        <f t="shared" si="74"/>
        <v/>
      </c>
      <c r="B4794" t="s">
        <v>94</v>
      </c>
      <c r="C4794" t="s">
        <v>106</v>
      </c>
      <c r="D4794" s="8" t="s">
        <v>70</v>
      </c>
      <c r="E4794">
        <v>21</v>
      </c>
      <c r="F4794">
        <v>3.1053481101989746</v>
      </c>
      <c r="G4794">
        <v>3.7312939167022705</v>
      </c>
      <c r="H4794">
        <v>1.5594828873872757E-2</v>
      </c>
      <c r="I4794">
        <v>85.411839205802764</v>
      </c>
      <c r="J4794" s="6" t="s">
        <v>80</v>
      </c>
    </row>
    <row r="4795" spans="1:10" x14ac:dyDescent="0.25">
      <c r="A4795" s="5" t="str">
        <f t="shared" si="74"/>
        <v/>
      </c>
      <c r="B4795" t="s">
        <v>94</v>
      </c>
      <c r="C4795" t="s">
        <v>106</v>
      </c>
      <c r="D4795" s="8" t="s">
        <v>71</v>
      </c>
      <c r="E4795">
        <v>21</v>
      </c>
      <c r="F4795">
        <v>2.8311598300933838</v>
      </c>
      <c r="G4795">
        <v>3.3007051944732666</v>
      </c>
      <c r="H4795">
        <v>2.4628616869449615E-2</v>
      </c>
      <c r="I4795">
        <v>73.687384702702815</v>
      </c>
      <c r="J4795" s="6" t="s">
        <v>80</v>
      </c>
    </row>
    <row r="4796" spans="1:10" x14ac:dyDescent="0.25">
      <c r="A4796" s="5" t="str">
        <f t="shared" si="74"/>
        <v/>
      </c>
      <c r="B4796" t="s">
        <v>94</v>
      </c>
      <c r="C4796" t="s">
        <v>106</v>
      </c>
      <c r="D4796" s="8" t="s">
        <v>70</v>
      </c>
      <c r="E4796">
        <v>22</v>
      </c>
      <c r="F4796">
        <v>2.738396167755127</v>
      </c>
      <c r="G4796">
        <v>2.8636050224304199</v>
      </c>
      <c r="H4796">
        <v>1.4431480318307877E-2</v>
      </c>
      <c r="I4796">
        <v>81.802527831973649</v>
      </c>
      <c r="J4796" s="6" t="s">
        <v>80</v>
      </c>
    </row>
    <row r="4797" spans="1:10" x14ac:dyDescent="0.25">
      <c r="A4797" s="5" t="str">
        <f t="shared" si="74"/>
        <v/>
      </c>
      <c r="B4797" t="s">
        <v>94</v>
      </c>
      <c r="C4797" t="s">
        <v>106</v>
      </c>
      <c r="D4797" s="8" t="s">
        <v>71</v>
      </c>
      <c r="E4797">
        <v>22</v>
      </c>
      <c r="F4797">
        <v>2.5180680751800537</v>
      </c>
      <c r="G4797">
        <v>2.5856635570526123</v>
      </c>
      <c r="H4797">
        <v>2.241818979382515E-2</v>
      </c>
      <c r="I4797">
        <v>72.070099333048887</v>
      </c>
      <c r="J4797" s="6" t="s">
        <v>80</v>
      </c>
    </row>
    <row r="4798" spans="1:10" x14ac:dyDescent="0.25">
      <c r="A4798" s="5" t="str">
        <f t="shared" si="74"/>
        <v/>
      </c>
      <c r="B4798" t="s">
        <v>94</v>
      </c>
      <c r="C4798" t="s">
        <v>106</v>
      </c>
      <c r="D4798" s="8" t="s">
        <v>70</v>
      </c>
      <c r="E4798">
        <v>23</v>
      </c>
      <c r="F4798">
        <v>2.2951509952545166</v>
      </c>
      <c r="G4798">
        <v>2.3091635704040527</v>
      </c>
      <c r="H4798">
        <v>1.3430366292595863E-2</v>
      </c>
      <c r="I4798">
        <v>79.447792379207385</v>
      </c>
      <c r="J4798" s="6" t="s">
        <v>80</v>
      </c>
    </row>
    <row r="4799" spans="1:10" x14ac:dyDescent="0.25">
      <c r="A4799" s="5" t="str">
        <f t="shared" si="74"/>
        <v/>
      </c>
      <c r="B4799" t="s">
        <v>94</v>
      </c>
      <c r="C4799" t="s">
        <v>106</v>
      </c>
      <c r="D4799" s="8" t="s">
        <v>71</v>
      </c>
      <c r="E4799">
        <v>23</v>
      </c>
      <c r="F4799">
        <v>2.0766890048980713</v>
      </c>
      <c r="G4799">
        <v>2.1676039695739746</v>
      </c>
      <c r="H4799">
        <v>2.2025913000106812E-2</v>
      </c>
      <c r="I4799">
        <v>70.819809848168887</v>
      </c>
      <c r="J4799" s="6" t="s">
        <v>80</v>
      </c>
    </row>
    <row r="4800" spans="1:10" x14ac:dyDescent="0.25">
      <c r="A4800" s="5" t="str">
        <f t="shared" si="74"/>
        <v/>
      </c>
      <c r="B4800" t="s">
        <v>94</v>
      </c>
      <c r="C4800" t="s">
        <v>106</v>
      </c>
      <c r="D4800" s="8" t="s">
        <v>70</v>
      </c>
      <c r="E4800">
        <v>24</v>
      </c>
      <c r="F4800">
        <v>1.8078981637954712</v>
      </c>
      <c r="G4800">
        <v>1.8236221075057983</v>
      </c>
      <c r="H4800">
        <v>1.2031068094074726E-2</v>
      </c>
      <c r="I4800">
        <v>77.460930793083463</v>
      </c>
      <c r="J4800" s="6" t="s">
        <v>80</v>
      </c>
    </row>
    <row r="4801" spans="1:10" x14ac:dyDescent="0.25">
      <c r="A4801" s="5" t="str">
        <f t="shared" si="74"/>
        <v/>
      </c>
      <c r="B4801" t="s">
        <v>94</v>
      </c>
      <c r="C4801" t="s">
        <v>106</v>
      </c>
      <c r="D4801" s="8" t="s">
        <v>71</v>
      </c>
      <c r="E4801">
        <v>24</v>
      </c>
      <c r="F4801">
        <v>1.6899374723434448</v>
      </c>
      <c r="G4801">
        <v>1.7409346103668213</v>
      </c>
      <c r="H4801">
        <v>2.0818637683987617E-2</v>
      </c>
      <c r="I4801">
        <v>70.010455512984365</v>
      </c>
      <c r="J4801" s="6" t="s">
        <v>80</v>
      </c>
    </row>
    <row r="4802" spans="1:10" x14ac:dyDescent="0.25">
      <c r="A4802" s="5" t="str">
        <f t="shared" ref="A4802:A4865" si="75">IF(AND(category = B4802, subcategory=C4802, reportdate = D4802), E4802, "")</f>
        <v/>
      </c>
      <c r="B4802" t="s">
        <v>94</v>
      </c>
      <c r="C4802" t="s">
        <v>106</v>
      </c>
      <c r="D4802" s="8" t="s">
        <v>52</v>
      </c>
      <c r="E4802">
        <v>1</v>
      </c>
      <c r="F4802">
        <v>1.4642636775970459</v>
      </c>
      <c r="G4802">
        <v>1.4699090719223022</v>
      </c>
      <c r="H4802">
        <v>1.0268818587064743E-2</v>
      </c>
      <c r="I4802">
        <v>75.556676484345687</v>
      </c>
      <c r="J4802" s="6" t="s">
        <v>80</v>
      </c>
    </row>
    <row r="4803" spans="1:10" x14ac:dyDescent="0.25">
      <c r="A4803" s="5" t="str">
        <f t="shared" si="75"/>
        <v/>
      </c>
      <c r="B4803" t="s">
        <v>94</v>
      </c>
      <c r="C4803" t="s">
        <v>106</v>
      </c>
      <c r="D4803" s="8" t="s">
        <v>52</v>
      </c>
      <c r="E4803">
        <v>2</v>
      </c>
      <c r="F4803">
        <v>1.231428861618042</v>
      </c>
      <c r="G4803">
        <v>1.2280830144882202</v>
      </c>
      <c r="H4803">
        <v>9.2826792970299721E-3</v>
      </c>
      <c r="I4803">
        <v>74.773360916300561</v>
      </c>
      <c r="J4803" s="6" t="s">
        <v>80</v>
      </c>
    </row>
    <row r="4804" spans="1:10" x14ac:dyDescent="0.25">
      <c r="A4804" s="5" t="str">
        <f t="shared" si="75"/>
        <v/>
      </c>
      <c r="B4804" t="s">
        <v>94</v>
      </c>
      <c r="C4804" t="s">
        <v>106</v>
      </c>
      <c r="D4804" s="8" t="s">
        <v>52</v>
      </c>
      <c r="E4804">
        <v>3</v>
      </c>
      <c r="F4804">
        <v>1.0700831413269043</v>
      </c>
      <c r="G4804">
        <v>1.0787206888198853</v>
      </c>
      <c r="H4804">
        <v>7.8224958851933479E-3</v>
      </c>
      <c r="I4804">
        <v>73.985768115951117</v>
      </c>
      <c r="J4804" s="6" t="s">
        <v>80</v>
      </c>
    </row>
    <row r="4805" spans="1:10" x14ac:dyDescent="0.25">
      <c r="A4805" s="5" t="str">
        <f t="shared" si="75"/>
        <v/>
      </c>
      <c r="B4805" t="s">
        <v>94</v>
      </c>
      <c r="C4805" t="s">
        <v>106</v>
      </c>
      <c r="D4805" s="8" t="s">
        <v>52</v>
      </c>
      <c r="E4805">
        <v>4</v>
      </c>
      <c r="F4805">
        <v>0.97344225645065308</v>
      </c>
      <c r="G4805">
        <v>0.98353481292724609</v>
      </c>
      <c r="H4805">
        <v>7.0591936819255352E-3</v>
      </c>
      <c r="I4805">
        <v>73.639997662443079</v>
      </c>
      <c r="J4805" s="6" t="s">
        <v>80</v>
      </c>
    </row>
    <row r="4806" spans="1:10" x14ac:dyDescent="0.25">
      <c r="A4806" s="5" t="str">
        <f t="shared" si="75"/>
        <v/>
      </c>
      <c r="B4806" t="s">
        <v>94</v>
      </c>
      <c r="C4806" t="s">
        <v>106</v>
      </c>
      <c r="D4806" s="8" t="s">
        <v>52</v>
      </c>
      <c r="E4806">
        <v>5</v>
      </c>
      <c r="F4806">
        <v>0.91133981943130493</v>
      </c>
      <c r="G4806">
        <v>0.91067039966583252</v>
      </c>
      <c r="H4806">
        <v>6.1079207807779312E-3</v>
      </c>
      <c r="I4806">
        <v>73.20827910237125</v>
      </c>
      <c r="J4806" s="6" t="s">
        <v>80</v>
      </c>
    </row>
    <row r="4807" spans="1:10" x14ac:dyDescent="0.25">
      <c r="A4807" s="5" t="str">
        <f t="shared" si="75"/>
        <v/>
      </c>
      <c r="B4807" t="s">
        <v>94</v>
      </c>
      <c r="C4807" t="s">
        <v>106</v>
      </c>
      <c r="D4807" s="8" t="s">
        <v>52</v>
      </c>
      <c r="E4807">
        <v>6</v>
      </c>
      <c r="F4807">
        <v>0.90214520692825317</v>
      </c>
      <c r="G4807">
        <v>0.89137297868728638</v>
      </c>
      <c r="H4807">
        <v>5.4556201212108135E-3</v>
      </c>
      <c r="I4807">
        <v>72.584955586696495</v>
      </c>
      <c r="J4807" s="6" t="s">
        <v>80</v>
      </c>
    </row>
    <row r="4808" spans="1:10" x14ac:dyDescent="0.25">
      <c r="A4808" s="5" t="str">
        <f t="shared" si="75"/>
        <v/>
      </c>
      <c r="B4808" t="s">
        <v>94</v>
      </c>
      <c r="C4808" t="s">
        <v>106</v>
      </c>
      <c r="D4808" s="8" t="s">
        <v>52</v>
      </c>
      <c r="E4808">
        <v>7</v>
      </c>
      <c r="F4808">
        <v>0.96444803476333618</v>
      </c>
      <c r="G4808">
        <v>0.94288903474807739</v>
      </c>
      <c r="H4808">
        <v>5.3439722396433353E-3</v>
      </c>
      <c r="I4808">
        <v>72.48801028517893</v>
      </c>
      <c r="J4808" s="6" t="s">
        <v>80</v>
      </c>
    </row>
    <row r="4809" spans="1:10" x14ac:dyDescent="0.25">
      <c r="A4809" s="5" t="str">
        <f t="shared" si="75"/>
        <v/>
      </c>
      <c r="B4809" t="s">
        <v>94</v>
      </c>
      <c r="C4809" t="s">
        <v>106</v>
      </c>
      <c r="D4809" s="8" t="s">
        <v>52</v>
      </c>
      <c r="E4809">
        <v>8</v>
      </c>
      <c r="F4809">
        <v>0.95049399137496948</v>
      </c>
      <c r="G4809">
        <v>0.91178739070892334</v>
      </c>
      <c r="H4809">
        <v>6.513537373393774E-3</v>
      </c>
      <c r="I4809">
        <v>75.110128097231311</v>
      </c>
      <c r="J4809" s="6" t="s">
        <v>80</v>
      </c>
    </row>
    <row r="4810" spans="1:10" x14ac:dyDescent="0.25">
      <c r="A4810" s="5" t="str">
        <f t="shared" si="75"/>
        <v/>
      </c>
      <c r="B4810" t="s">
        <v>94</v>
      </c>
      <c r="C4810" t="s">
        <v>106</v>
      </c>
      <c r="D4810" s="8" t="s">
        <v>52</v>
      </c>
      <c r="E4810">
        <v>9</v>
      </c>
      <c r="F4810">
        <v>0.87805801630020142</v>
      </c>
      <c r="G4810">
        <v>0.81320273876190186</v>
      </c>
      <c r="H4810">
        <v>7.3077129200100899E-3</v>
      </c>
      <c r="I4810">
        <v>80.127832164553084</v>
      </c>
      <c r="J4810" s="6" t="s">
        <v>80</v>
      </c>
    </row>
    <row r="4811" spans="1:10" x14ac:dyDescent="0.25">
      <c r="A4811" s="5" t="str">
        <f t="shared" si="75"/>
        <v/>
      </c>
      <c r="B4811" t="s">
        <v>94</v>
      </c>
      <c r="C4811" t="s">
        <v>106</v>
      </c>
      <c r="D4811" s="8" t="s">
        <v>52</v>
      </c>
      <c r="E4811">
        <v>10</v>
      </c>
      <c r="F4811">
        <v>0.86350762844085693</v>
      </c>
      <c r="G4811">
        <v>0.79885780811309814</v>
      </c>
      <c r="H4811">
        <v>8.1749409437179565E-3</v>
      </c>
      <c r="I4811">
        <v>84.650631136041369</v>
      </c>
      <c r="J4811" s="6" t="s">
        <v>80</v>
      </c>
    </row>
    <row r="4812" spans="1:10" x14ac:dyDescent="0.25">
      <c r="A4812" s="5" t="str">
        <f t="shared" si="75"/>
        <v/>
      </c>
      <c r="B4812" t="s">
        <v>94</v>
      </c>
      <c r="C4812" t="s">
        <v>106</v>
      </c>
      <c r="D4812" s="8" t="s">
        <v>52</v>
      </c>
      <c r="E4812">
        <v>11</v>
      </c>
      <c r="F4812">
        <v>0.9460107684135437</v>
      </c>
      <c r="G4812">
        <v>0.90595763921737671</v>
      </c>
      <c r="H4812">
        <v>9.617920033633709E-3</v>
      </c>
      <c r="I4812">
        <v>88.351346423596283</v>
      </c>
      <c r="J4812" s="6" t="s">
        <v>80</v>
      </c>
    </row>
    <row r="4813" spans="1:10" x14ac:dyDescent="0.25">
      <c r="A4813" s="5" t="str">
        <f t="shared" si="75"/>
        <v/>
      </c>
      <c r="B4813" t="s">
        <v>94</v>
      </c>
      <c r="C4813" t="s">
        <v>106</v>
      </c>
      <c r="D4813" s="8" t="s">
        <v>52</v>
      </c>
      <c r="E4813">
        <v>12</v>
      </c>
      <c r="F4813">
        <v>1.1978342533111572</v>
      </c>
      <c r="G4813">
        <v>1.1446031332015991</v>
      </c>
      <c r="H4813">
        <v>1.1251393705606461E-2</v>
      </c>
      <c r="I4813">
        <v>90.316339410960623</v>
      </c>
      <c r="J4813" s="6" t="s">
        <v>80</v>
      </c>
    </row>
    <row r="4814" spans="1:10" x14ac:dyDescent="0.25">
      <c r="A4814" s="5" t="str">
        <f t="shared" si="75"/>
        <v/>
      </c>
      <c r="B4814" t="s">
        <v>94</v>
      </c>
      <c r="C4814" t="s">
        <v>106</v>
      </c>
      <c r="D4814" s="8" t="s">
        <v>52</v>
      </c>
      <c r="E4814">
        <v>13</v>
      </c>
      <c r="F4814">
        <v>1.593255877494812</v>
      </c>
      <c r="G4814">
        <v>1.510439395904541</v>
      </c>
      <c r="H4814">
        <v>1.2861382216215134E-2</v>
      </c>
      <c r="I4814">
        <v>92.182454417947852</v>
      </c>
      <c r="J4814" s="6" t="s">
        <v>80</v>
      </c>
    </row>
    <row r="4815" spans="1:10" x14ac:dyDescent="0.25">
      <c r="A4815" s="5" t="str">
        <f t="shared" si="75"/>
        <v/>
      </c>
      <c r="B4815" t="s">
        <v>94</v>
      </c>
      <c r="C4815" t="s">
        <v>106</v>
      </c>
      <c r="D4815" s="8" t="s">
        <v>52</v>
      </c>
      <c r="E4815">
        <v>14</v>
      </c>
      <c r="F4815">
        <v>2.0006766319274902</v>
      </c>
      <c r="G4815">
        <v>1.9289827346801758</v>
      </c>
      <c r="H4815">
        <v>1.4104629866778851E-2</v>
      </c>
      <c r="I4815">
        <v>93.306189808296068</v>
      </c>
      <c r="J4815" s="6" t="s">
        <v>80</v>
      </c>
    </row>
    <row r="4816" spans="1:10" x14ac:dyDescent="0.25">
      <c r="A4816" s="5" t="str">
        <f t="shared" si="75"/>
        <v/>
      </c>
      <c r="B4816" t="s">
        <v>94</v>
      </c>
      <c r="C4816" t="s">
        <v>106</v>
      </c>
      <c r="D4816" s="8" t="s">
        <v>52</v>
      </c>
      <c r="E4816">
        <v>15</v>
      </c>
      <c r="F4816">
        <v>2.3902544975280762</v>
      </c>
      <c r="G4816">
        <v>2.3726143836975098</v>
      </c>
      <c r="H4816">
        <v>1.4754852280020714E-2</v>
      </c>
      <c r="I4816">
        <v>94.044043945743738</v>
      </c>
      <c r="J4816" s="6" t="s">
        <v>80</v>
      </c>
    </row>
    <row r="4817" spans="1:10" x14ac:dyDescent="0.25">
      <c r="A4817" s="5" t="str">
        <f t="shared" si="75"/>
        <v/>
      </c>
      <c r="B4817" t="s">
        <v>94</v>
      </c>
      <c r="C4817" t="s">
        <v>106</v>
      </c>
      <c r="D4817" s="8" t="s">
        <v>52</v>
      </c>
      <c r="E4817">
        <v>16</v>
      </c>
      <c r="F4817">
        <v>2.9164235591888428</v>
      </c>
      <c r="G4817">
        <v>2.9092855453491211</v>
      </c>
      <c r="H4817">
        <v>1.5001887455582619E-2</v>
      </c>
      <c r="I4817">
        <v>94.097438055180348</v>
      </c>
      <c r="J4817" s="6" t="s">
        <v>80</v>
      </c>
    </row>
    <row r="4818" spans="1:10" x14ac:dyDescent="0.25">
      <c r="A4818" s="5" t="str">
        <f t="shared" si="75"/>
        <v/>
      </c>
      <c r="B4818" t="s">
        <v>94</v>
      </c>
      <c r="C4818" t="s">
        <v>106</v>
      </c>
      <c r="D4818" s="8" t="s">
        <v>52</v>
      </c>
      <c r="E4818">
        <v>17</v>
      </c>
      <c r="F4818">
        <v>3.3395886421203613</v>
      </c>
      <c r="G4818">
        <v>3.3502480983734131</v>
      </c>
      <c r="H4818">
        <v>1.4952609315514565E-2</v>
      </c>
      <c r="I4818">
        <v>92.443754090677118</v>
      </c>
      <c r="J4818" s="6" t="s">
        <v>80</v>
      </c>
    </row>
    <row r="4819" spans="1:10" x14ac:dyDescent="0.25">
      <c r="A4819" s="5" t="str">
        <f t="shared" si="75"/>
        <v/>
      </c>
      <c r="B4819" t="s">
        <v>94</v>
      </c>
      <c r="C4819" t="s">
        <v>106</v>
      </c>
      <c r="D4819" s="8" t="s">
        <v>52</v>
      </c>
      <c r="E4819">
        <v>18</v>
      </c>
      <c r="F4819">
        <v>3.633065938949585</v>
      </c>
      <c r="G4819">
        <v>3.5933208465576172</v>
      </c>
      <c r="H4819">
        <v>1.4774874784052372E-2</v>
      </c>
      <c r="I4819">
        <v>89.352697522220183</v>
      </c>
      <c r="J4819" s="6" t="s">
        <v>80</v>
      </c>
    </row>
    <row r="4820" spans="1:10" x14ac:dyDescent="0.25">
      <c r="A4820" s="5" t="str">
        <f t="shared" si="75"/>
        <v/>
      </c>
      <c r="B4820" t="s">
        <v>94</v>
      </c>
      <c r="C4820" t="s">
        <v>106</v>
      </c>
      <c r="D4820" s="8" t="s">
        <v>52</v>
      </c>
      <c r="E4820">
        <v>19</v>
      </c>
      <c r="F4820">
        <v>3.6382589340209961</v>
      </c>
      <c r="G4820">
        <v>2.2402892112731934</v>
      </c>
      <c r="H4820">
        <v>1.4892798848450184E-2</v>
      </c>
      <c r="I4820">
        <v>85.698363721365169</v>
      </c>
      <c r="J4820" s="6" t="s">
        <v>80</v>
      </c>
    </row>
    <row r="4821" spans="1:10" x14ac:dyDescent="0.25">
      <c r="A4821" s="5" t="str">
        <f t="shared" si="75"/>
        <v/>
      </c>
      <c r="B4821" t="s">
        <v>94</v>
      </c>
      <c r="C4821" t="s">
        <v>106</v>
      </c>
      <c r="D4821" s="8" t="s">
        <v>52</v>
      </c>
      <c r="E4821">
        <v>20</v>
      </c>
      <c r="F4821">
        <v>3.3302762508392334</v>
      </c>
      <c r="G4821">
        <v>2.5618915557861328</v>
      </c>
      <c r="H4821">
        <v>1.412666030228138E-2</v>
      </c>
      <c r="I4821">
        <v>81.930967741942951</v>
      </c>
      <c r="J4821" s="6" t="s">
        <v>80</v>
      </c>
    </row>
    <row r="4822" spans="1:10" x14ac:dyDescent="0.25">
      <c r="A4822" s="5" t="str">
        <f t="shared" si="75"/>
        <v/>
      </c>
      <c r="B4822" t="s">
        <v>94</v>
      </c>
      <c r="C4822" t="s">
        <v>106</v>
      </c>
      <c r="D4822" s="8" t="s">
        <v>52</v>
      </c>
      <c r="E4822">
        <v>21</v>
      </c>
      <c r="F4822">
        <v>3.1194794178009033</v>
      </c>
      <c r="G4822">
        <v>3.7638657093048096</v>
      </c>
      <c r="H4822">
        <v>1.3692009262740612E-2</v>
      </c>
      <c r="I4822">
        <v>79.352697054681173</v>
      </c>
      <c r="J4822" s="6" t="s">
        <v>80</v>
      </c>
    </row>
    <row r="4823" spans="1:10" x14ac:dyDescent="0.25">
      <c r="A4823" s="5" t="str">
        <f t="shared" si="75"/>
        <v/>
      </c>
      <c r="B4823" t="s">
        <v>94</v>
      </c>
      <c r="C4823" t="s">
        <v>106</v>
      </c>
      <c r="D4823" s="8" t="s">
        <v>52</v>
      </c>
      <c r="E4823">
        <v>22</v>
      </c>
      <c r="F4823">
        <v>2.7477030754089355</v>
      </c>
      <c r="G4823">
        <v>2.9318473339080811</v>
      </c>
      <c r="H4823">
        <v>1.2419050559401512E-2</v>
      </c>
      <c r="I4823">
        <v>77.856728377731841</v>
      </c>
      <c r="J4823" s="6" t="s">
        <v>80</v>
      </c>
    </row>
    <row r="4824" spans="1:10" x14ac:dyDescent="0.25">
      <c r="A4824" s="5" t="str">
        <f t="shared" si="75"/>
        <v/>
      </c>
      <c r="B4824" t="s">
        <v>94</v>
      </c>
      <c r="C4824" t="s">
        <v>106</v>
      </c>
      <c r="D4824" s="8" t="s">
        <v>52</v>
      </c>
      <c r="E4824">
        <v>23</v>
      </c>
      <c r="F4824">
        <v>2.32425856590271</v>
      </c>
      <c r="G4824">
        <v>2.406468391418457</v>
      </c>
      <c r="H4824">
        <v>1.208073366433382E-2</v>
      </c>
      <c r="I4824">
        <v>76.961390369332094</v>
      </c>
      <c r="J4824" s="6" t="s">
        <v>80</v>
      </c>
    </row>
    <row r="4825" spans="1:10" x14ac:dyDescent="0.25">
      <c r="A4825" s="5" t="str">
        <f t="shared" si="75"/>
        <v/>
      </c>
      <c r="B4825" t="s">
        <v>94</v>
      </c>
      <c r="C4825" t="s">
        <v>106</v>
      </c>
      <c r="D4825" s="8" t="s">
        <v>52</v>
      </c>
      <c r="E4825">
        <v>24</v>
      </c>
      <c r="F4825">
        <v>1.8555971384048462</v>
      </c>
      <c r="G4825">
        <v>1.9523237943649292</v>
      </c>
      <c r="H4825">
        <v>1.1431518942117691E-2</v>
      </c>
      <c r="I4825">
        <v>76.491343151001985</v>
      </c>
      <c r="J4825" s="6" t="s">
        <v>80</v>
      </c>
    </row>
    <row r="4826" spans="1:10" x14ac:dyDescent="0.25">
      <c r="A4826" s="5" t="str">
        <f t="shared" si="75"/>
        <v/>
      </c>
      <c r="B4826" t="s">
        <v>94</v>
      </c>
      <c r="C4826" t="s">
        <v>106</v>
      </c>
      <c r="D4826" s="8" t="s">
        <v>53</v>
      </c>
      <c r="E4826">
        <v>1</v>
      </c>
      <c r="F4826">
        <v>1.5781089067459106</v>
      </c>
      <c r="G4826">
        <v>1.6239000558853149</v>
      </c>
      <c r="H4826">
        <v>9.6117602661252022E-3</v>
      </c>
      <c r="I4826">
        <v>75.875346360960421</v>
      </c>
      <c r="J4826" s="6" t="s">
        <v>80</v>
      </c>
    </row>
    <row r="4827" spans="1:10" x14ac:dyDescent="0.25">
      <c r="A4827" s="5" t="str">
        <f t="shared" si="75"/>
        <v/>
      </c>
      <c r="B4827" t="s">
        <v>94</v>
      </c>
      <c r="C4827" t="s">
        <v>106</v>
      </c>
      <c r="D4827" s="8" t="s">
        <v>53</v>
      </c>
      <c r="E4827">
        <v>2</v>
      </c>
      <c r="F4827">
        <v>1.34736168384552</v>
      </c>
      <c r="G4827">
        <v>1.3689227104187012</v>
      </c>
      <c r="H4827">
        <v>8.8229496031999588E-3</v>
      </c>
      <c r="I4827">
        <v>75.035790633146405</v>
      </c>
      <c r="J4827" s="6" t="s">
        <v>80</v>
      </c>
    </row>
    <row r="4828" spans="1:10" x14ac:dyDescent="0.25">
      <c r="A4828" s="5" t="str">
        <f t="shared" si="75"/>
        <v/>
      </c>
      <c r="B4828" t="s">
        <v>94</v>
      </c>
      <c r="C4828" t="s">
        <v>106</v>
      </c>
      <c r="D4828" s="8" t="s">
        <v>53</v>
      </c>
      <c r="E4828">
        <v>3</v>
      </c>
      <c r="F4828">
        <v>1.1674864292144775</v>
      </c>
      <c r="G4828">
        <v>1.1904066801071167</v>
      </c>
      <c r="H4828">
        <v>7.570415735244751E-3</v>
      </c>
      <c r="I4828">
        <v>74.07724094323855</v>
      </c>
      <c r="J4828" s="6" t="s">
        <v>80</v>
      </c>
    </row>
    <row r="4829" spans="1:10" x14ac:dyDescent="0.25">
      <c r="A4829" s="5" t="str">
        <f t="shared" si="75"/>
        <v/>
      </c>
      <c r="B4829" t="s">
        <v>94</v>
      </c>
      <c r="C4829" t="s">
        <v>106</v>
      </c>
      <c r="D4829" s="8" t="s">
        <v>53</v>
      </c>
      <c r="E4829">
        <v>4</v>
      </c>
      <c r="F4829">
        <v>1.0374158620834351</v>
      </c>
      <c r="G4829">
        <v>1.0733656883239746</v>
      </c>
      <c r="H4829">
        <v>6.8304287269711494E-3</v>
      </c>
      <c r="I4829">
        <v>73.245808991517237</v>
      </c>
      <c r="J4829" s="6" t="s">
        <v>80</v>
      </c>
    </row>
    <row r="4830" spans="1:10" x14ac:dyDescent="0.25">
      <c r="A4830" s="5" t="str">
        <f t="shared" si="75"/>
        <v/>
      </c>
      <c r="B4830" t="s">
        <v>94</v>
      </c>
      <c r="C4830" t="s">
        <v>106</v>
      </c>
      <c r="D4830" s="8" t="s">
        <v>53</v>
      </c>
      <c r="E4830">
        <v>5</v>
      </c>
      <c r="F4830">
        <v>0.96999990940093994</v>
      </c>
      <c r="G4830">
        <v>0.98184096813201904</v>
      </c>
      <c r="H4830">
        <v>6.0507939197123051E-3</v>
      </c>
      <c r="I4830">
        <v>72.224657718687965</v>
      </c>
      <c r="J4830" s="6" t="s">
        <v>80</v>
      </c>
    </row>
    <row r="4831" spans="1:10" x14ac:dyDescent="0.25">
      <c r="A4831" s="5" t="str">
        <f t="shared" si="75"/>
        <v/>
      </c>
      <c r="B4831" t="s">
        <v>94</v>
      </c>
      <c r="C4831" t="s">
        <v>106</v>
      </c>
      <c r="D4831" s="8" t="s">
        <v>53</v>
      </c>
      <c r="E4831">
        <v>6</v>
      </c>
      <c r="F4831">
        <v>0.94118326902389526</v>
      </c>
      <c r="G4831">
        <v>0.94689208269119263</v>
      </c>
      <c r="H4831">
        <v>5.4478100501000881E-3</v>
      </c>
      <c r="I4831">
        <v>71.601611863572998</v>
      </c>
      <c r="J4831" s="6" t="s">
        <v>80</v>
      </c>
    </row>
    <row r="4832" spans="1:10" x14ac:dyDescent="0.25">
      <c r="A4832" s="5" t="str">
        <f t="shared" si="75"/>
        <v/>
      </c>
      <c r="B4832" t="s">
        <v>94</v>
      </c>
      <c r="C4832" t="s">
        <v>106</v>
      </c>
      <c r="D4832" s="8" t="s">
        <v>53</v>
      </c>
      <c r="E4832">
        <v>7</v>
      </c>
      <c r="F4832">
        <v>0.99379110336303711</v>
      </c>
      <c r="G4832">
        <v>0.99774950742721558</v>
      </c>
      <c r="H4832">
        <v>5.4215015843510628E-3</v>
      </c>
      <c r="I4832">
        <v>71.694208550936921</v>
      </c>
      <c r="J4832" s="6" t="s">
        <v>80</v>
      </c>
    </row>
    <row r="4833" spans="1:10" x14ac:dyDescent="0.25">
      <c r="A4833" s="5" t="str">
        <f t="shared" si="75"/>
        <v/>
      </c>
      <c r="B4833" t="s">
        <v>94</v>
      </c>
      <c r="C4833" t="s">
        <v>106</v>
      </c>
      <c r="D4833" s="8" t="s">
        <v>53</v>
      </c>
      <c r="E4833">
        <v>8</v>
      </c>
      <c r="F4833">
        <v>0.94400566816329956</v>
      </c>
      <c r="G4833">
        <v>0.95496785640716553</v>
      </c>
      <c r="H4833">
        <v>5.7836752384901047E-3</v>
      </c>
      <c r="I4833">
        <v>74.036668978440474</v>
      </c>
      <c r="J4833" s="6" t="s">
        <v>80</v>
      </c>
    </row>
    <row r="4834" spans="1:10" x14ac:dyDescent="0.25">
      <c r="A4834" s="5" t="str">
        <f t="shared" si="75"/>
        <v/>
      </c>
      <c r="B4834" t="s">
        <v>94</v>
      </c>
      <c r="C4834" t="s">
        <v>106</v>
      </c>
      <c r="D4834" s="8" t="s">
        <v>53</v>
      </c>
      <c r="E4834">
        <v>9</v>
      </c>
      <c r="F4834">
        <v>0.84466361999511719</v>
      </c>
      <c r="G4834">
        <v>0.83669805526733398</v>
      </c>
      <c r="H4834">
        <v>6.6714640706777573E-3</v>
      </c>
      <c r="I4834">
        <v>77.824337875301268</v>
      </c>
      <c r="J4834" s="6" t="s">
        <v>80</v>
      </c>
    </row>
    <row r="4835" spans="1:10" x14ac:dyDescent="0.25">
      <c r="A4835" s="5" t="str">
        <f t="shared" si="75"/>
        <v/>
      </c>
      <c r="B4835" t="s">
        <v>94</v>
      </c>
      <c r="C4835" t="s">
        <v>106</v>
      </c>
      <c r="D4835" s="8" t="s">
        <v>53</v>
      </c>
      <c r="E4835">
        <v>10</v>
      </c>
      <c r="F4835">
        <v>0.82619422674179077</v>
      </c>
      <c r="G4835">
        <v>0.80969595909118652</v>
      </c>
      <c r="H4835">
        <v>8.1081055104732513E-3</v>
      </c>
      <c r="I4835">
        <v>81.871894990201085</v>
      </c>
      <c r="J4835" s="6" t="s">
        <v>80</v>
      </c>
    </row>
    <row r="4836" spans="1:10" x14ac:dyDescent="0.25">
      <c r="A4836" s="5" t="str">
        <f t="shared" si="75"/>
        <v/>
      </c>
      <c r="B4836" t="s">
        <v>94</v>
      </c>
      <c r="C4836" t="s">
        <v>106</v>
      </c>
      <c r="D4836" s="8" t="s">
        <v>53</v>
      </c>
      <c r="E4836">
        <v>11</v>
      </c>
      <c r="F4836">
        <v>0.89211684465408325</v>
      </c>
      <c r="G4836">
        <v>0.88144290447235107</v>
      </c>
      <c r="H4836">
        <v>9.4921067357063293E-3</v>
      </c>
      <c r="I4836">
        <v>85.532106723232715</v>
      </c>
      <c r="J4836" s="6" t="s">
        <v>80</v>
      </c>
    </row>
    <row r="4837" spans="1:10" x14ac:dyDescent="0.25">
      <c r="A4837" s="5" t="str">
        <f t="shared" si="75"/>
        <v/>
      </c>
      <c r="B4837" t="s">
        <v>94</v>
      </c>
      <c r="C4837" t="s">
        <v>106</v>
      </c>
      <c r="D4837" s="8" t="s">
        <v>53</v>
      </c>
      <c r="E4837">
        <v>12</v>
      </c>
      <c r="F4837">
        <v>1.1079589128494263</v>
      </c>
      <c r="G4837">
        <v>1.0897055864334106</v>
      </c>
      <c r="H4837">
        <v>1.090671680867672E-2</v>
      </c>
      <c r="I4837">
        <v>87.869190600506201</v>
      </c>
      <c r="J4837" s="6" t="s">
        <v>80</v>
      </c>
    </row>
    <row r="4838" spans="1:10" x14ac:dyDescent="0.25">
      <c r="A4838" s="5" t="str">
        <f t="shared" si="75"/>
        <v/>
      </c>
      <c r="B4838" t="s">
        <v>94</v>
      </c>
      <c r="C4838" t="s">
        <v>106</v>
      </c>
      <c r="D4838" s="8" t="s">
        <v>53</v>
      </c>
      <c r="E4838">
        <v>13</v>
      </c>
      <c r="F4838">
        <v>1.4680793285369873</v>
      </c>
      <c r="G4838">
        <v>1.4255092144012451</v>
      </c>
      <c r="H4838">
        <v>1.2410187162458897E-2</v>
      </c>
      <c r="I4838">
        <v>90.35099951043928</v>
      </c>
      <c r="J4838" s="6" t="s">
        <v>80</v>
      </c>
    </row>
    <row r="4839" spans="1:10" x14ac:dyDescent="0.25">
      <c r="A4839" s="5" t="str">
        <f t="shared" si="75"/>
        <v/>
      </c>
      <c r="B4839" t="s">
        <v>94</v>
      </c>
      <c r="C4839" t="s">
        <v>106</v>
      </c>
      <c r="D4839" s="8" t="s">
        <v>53</v>
      </c>
      <c r="E4839">
        <v>14</v>
      </c>
      <c r="F4839">
        <v>1.8856223821640015</v>
      </c>
      <c r="G4839">
        <v>1.845524787902832</v>
      </c>
      <c r="H4839">
        <v>1.3592635281383991E-2</v>
      </c>
      <c r="I4839">
        <v>92.204846605738055</v>
      </c>
      <c r="J4839" s="6" t="s">
        <v>80</v>
      </c>
    </row>
    <row r="4840" spans="1:10" x14ac:dyDescent="0.25">
      <c r="A4840" s="5" t="str">
        <f t="shared" si="75"/>
        <v/>
      </c>
      <c r="B4840" t="s">
        <v>94</v>
      </c>
      <c r="C4840" t="s">
        <v>106</v>
      </c>
      <c r="D4840" s="8" t="s">
        <v>53</v>
      </c>
      <c r="E4840">
        <v>15</v>
      </c>
      <c r="F4840">
        <v>2.3047239780426025</v>
      </c>
      <c r="G4840">
        <v>2.2829313278198242</v>
      </c>
      <c r="H4840">
        <v>1.4058942906558514E-2</v>
      </c>
      <c r="I4840">
        <v>93.021246736288276</v>
      </c>
      <c r="J4840" s="6" t="s">
        <v>80</v>
      </c>
    </row>
    <row r="4841" spans="1:10" x14ac:dyDescent="0.25">
      <c r="A4841" s="5" t="str">
        <f t="shared" si="75"/>
        <v/>
      </c>
      <c r="B4841" t="s">
        <v>94</v>
      </c>
      <c r="C4841" t="s">
        <v>106</v>
      </c>
      <c r="D4841" s="8" t="s">
        <v>53</v>
      </c>
      <c r="E4841">
        <v>16</v>
      </c>
      <c r="F4841">
        <v>2.8545575141906738</v>
      </c>
      <c r="G4841">
        <v>2.8034324645996094</v>
      </c>
      <c r="H4841">
        <v>1.4218650758266449E-2</v>
      </c>
      <c r="I4841">
        <v>92.781706919075901</v>
      </c>
      <c r="J4841" s="6" t="s">
        <v>80</v>
      </c>
    </row>
    <row r="4842" spans="1:10" x14ac:dyDescent="0.25">
      <c r="A4842" s="5" t="str">
        <f t="shared" si="75"/>
        <v/>
      </c>
      <c r="B4842" t="s">
        <v>94</v>
      </c>
      <c r="C4842" t="s">
        <v>106</v>
      </c>
      <c r="D4842" s="8" t="s">
        <v>53</v>
      </c>
      <c r="E4842">
        <v>17</v>
      </c>
      <c r="F4842">
        <v>3.2817714214324951</v>
      </c>
      <c r="G4842">
        <v>3.2523386478424072</v>
      </c>
      <c r="H4842">
        <v>1.4206729829311371E-2</v>
      </c>
      <c r="I4842">
        <v>91.359676892962526</v>
      </c>
      <c r="J4842" s="6" t="s">
        <v>80</v>
      </c>
    </row>
    <row r="4843" spans="1:10" x14ac:dyDescent="0.25">
      <c r="A4843" s="5" t="str">
        <f t="shared" si="75"/>
        <v/>
      </c>
      <c r="B4843" t="s">
        <v>94</v>
      </c>
      <c r="C4843" t="s">
        <v>106</v>
      </c>
      <c r="D4843" s="8" t="s">
        <v>53</v>
      </c>
      <c r="E4843">
        <v>18</v>
      </c>
      <c r="F4843">
        <v>3.5517876148223877</v>
      </c>
      <c r="G4843">
        <v>3.5328783988952637</v>
      </c>
      <c r="H4843">
        <v>1.4148177579045296E-2</v>
      </c>
      <c r="I4843">
        <v>89.443684725835041</v>
      </c>
      <c r="J4843" s="6" t="s">
        <v>80</v>
      </c>
    </row>
    <row r="4844" spans="1:10" x14ac:dyDescent="0.25">
      <c r="A4844" s="5" t="str">
        <f t="shared" si="75"/>
        <v/>
      </c>
      <c r="B4844" t="s">
        <v>94</v>
      </c>
      <c r="C4844" t="s">
        <v>106</v>
      </c>
      <c r="D4844" s="8" t="s">
        <v>53</v>
      </c>
      <c r="E4844">
        <v>19</v>
      </c>
      <c r="F4844">
        <v>3.5629584789276123</v>
      </c>
      <c r="G4844">
        <v>2.2216038703918457</v>
      </c>
      <c r="H4844">
        <v>1.4172466471791267E-2</v>
      </c>
      <c r="I4844">
        <v>86.019621409939106</v>
      </c>
      <c r="J4844" s="6" t="s">
        <v>80</v>
      </c>
    </row>
    <row r="4845" spans="1:10" x14ac:dyDescent="0.25">
      <c r="A4845" s="5" t="str">
        <f t="shared" si="75"/>
        <v/>
      </c>
      <c r="B4845" t="s">
        <v>94</v>
      </c>
      <c r="C4845" t="s">
        <v>106</v>
      </c>
      <c r="D4845" s="8" t="s">
        <v>53</v>
      </c>
      <c r="E4845">
        <v>20</v>
      </c>
      <c r="F4845">
        <v>3.284196138381958</v>
      </c>
      <c r="G4845">
        <v>2.5269091129302979</v>
      </c>
      <c r="H4845">
        <v>1.3576989062130451E-2</v>
      </c>
      <c r="I4845">
        <v>81.402617901445524</v>
      </c>
      <c r="J4845" s="6" t="s">
        <v>80</v>
      </c>
    </row>
    <row r="4846" spans="1:10" x14ac:dyDescent="0.25">
      <c r="A4846" s="5" t="str">
        <f t="shared" si="75"/>
        <v/>
      </c>
      <c r="B4846" t="s">
        <v>94</v>
      </c>
      <c r="C4846" t="s">
        <v>106</v>
      </c>
      <c r="D4846" s="8" t="s">
        <v>53</v>
      </c>
      <c r="E4846">
        <v>21</v>
      </c>
      <c r="F4846">
        <v>3.0463855266571045</v>
      </c>
      <c r="G4846">
        <v>3.7317838668823242</v>
      </c>
      <c r="H4846">
        <v>1.3278167694807053E-2</v>
      </c>
      <c r="I4846">
        <v>78.491041530692883</v>
      </c>
      <c r="J4846" s="6" t="s">
        <v>80</v>
      </c>
    </row>
    <row r="4847" spans="1:10" x14ac:dyDescent="0.25">
      <c r="A4847" s="5" t="str">
        <f t="shared" si="75"/>
        <v/>
      </c>
      <c r="B4847" t="s">
        <v>94</v>
      </c>
      <c r="C4847" t="s">
        <v>106</v>
      </c>
      <c r="D4847" s="8" t="s">
        <v>53</v>
      </c>
      <c r="E4847">
        <v>22</v>
      </c>
      <c r="F4847">
        <v>2.6847448348999023</v>
      </c>
      <c r="G4847">
        <v>2.9027101993560791</v>
      </c>
      <c r="H4847">
        <v>1.2169047258794308E-2</v>
      </c>
      <c r="I4847">
        <v>76.730358191920374</v>
      </c>
      <c r="J4847" s="6" t="s">
        <v>80</v>
      </c>
    </row>
    <row r="4848" spans="1:10" x14ac:dyDescent="0.25">
      <c r="A4848" s="5" t="str">
        <f t="shared" si="75"/>
        <v/>
      </c>
      <c r="B4848" t="s">
        <v>94</v>
      </c>
      <c r="C4848" t="s">
        <v>106</v>
      </c>
      <c r="D4848" s="8" t="s">
        <v>53</v>
      </c>
      <c r="E4848">
        <v>23</v>
      </c>
      <c r="F4848">
        <v>2.3457133769989014</v>
      </c>
      <c r="G4848">
        <v>2.3773560523986816</v>
      </c>
      <c r="H4848">
        <v>1.1649645864963531E-2</v>
      </c>
      <c r="I4848">
        <v>75.649064947800085</v>
      </c>
      <c r="J4848" s="6" t="s">
        <v>80</v>
      </c>
    </row>
    <row r="4849" spans="1:10" x14ac:dyDescent="0.25">
      <c r="A4849" s="5" t="str">
        <f t="shared" si="75"/>
        <v/>
      </c>
      <c r="B4849" t="s">
        <v>94</v>
      </c>
      <c r="C4849" t="s">
        <v>106</v>
      </c>
      <c r="D4849" s="8" t="s">
        <v>53</v>
      </c>
      <c r="E4849">
        <v>24</v>
      </c>
      <c r="F4849">
        <v>1.8812925815582275</v>
      </c>
      <c r="G4849">
        <v>1.9340038299560547</v>
      </c>
      <c r="H4849">
        <v>1.1068585328757763E-2</v>
      </c>
      <c r="I4849">
        <v>74.181199820485659</v>
      </c>
      <c r="J4849" s="6" t="s">
        <v>80</v>
      </c>
    </row>
    <row r="4850" spans="1:10" x14ac:dyDescent="0.25">
      <c r="A4850" s="5" t="str">
        <f t="shared" si="75"/>
        <v/>
      </c>
      <c r="B4850" t="s">
        <v>94</v>
      </c>
      <c r="C4850" t="s">
        <v>106</v>
      </c>
      <c r="D4850" s="8" t="s">
        <v>54</v>
      </c>
      <c r="E4850">
        <v>1</v>
      </c>
      <c r="F4850">
        <v>1.5562111139297485</v>
      </c>
      <c r="G4850">
        <v>1.5935415029525757</v>
      </c>
      <c r="H4850">
        <v>9.3892607837915421E-3</v>
      </c>
      <c r="I4850">
        <v>72.859133643194042</v>
      </c>
      <c r="J4850" s="6" t="s">
        <v>80</v>
      </c>
    </row>
    <row r="4851" spans="1:10" x14ac:dyDescent="0.25">
      <c r="A4851" s="5" t="str">
        <f t="shared" si="75"/>
        <v/>
      </c>
      <c r="B4851" t="s">
        <v>94</v>
      </c>
      <c r="C4851" t="s">
        <v>106</v>
      </c>
      <c r="D4851" s="8" t="s">
        <v>54</v>
      </c>
      <c r="E4851">
        <v>2</v>
      </c>
      <c r="F4851">
        <v>1.3309600353240967</v>
      </c>
      <c r="G4851">
        <v>1.339781641960144</v>
      </c>
      <c r="H4851">
        <v>8.3483532071113586E-3</v>
      </c>
      <c r="I4851">
        <v>71.925994373791326</v>
      </c>
      <c r="J4851" s="6" t="s">
        <v>80</v>
      </c>
    </row>
    <row r="4852" spans="1:10" x14ac:dyDescent="0.25">
      <c r="A4852" s="5" t="str">
        <f t="shared" si="75"/>
        <v/>
      </c>
      <c r="B4852" t="s">
        <v>94</v>
      </c>
      <c r="C4852" t="s">
        <v>106</v>
      </c>
      <c r="D4852" s="8" t="s">
        <v>54</v>
      </c>
      <c r="E4852">
        <v>3</v>
      </c>
      <c r="F4852">
        <v>1.1466317176818848</v>
      </c>
      <c r="G4852">
        <v>1.1736922264099121</v>
      </c>
      <c r="H4852">
        <v>7.373700849711895E-3</v>
      </c>
      <c r="I4852">
        <v>71.314786774308118</v>
      </c>
      <c r="J4852" s="6" t="s">
        <v>80</v>
      </c>
    </row>
    <row r="4853" spans="1:10" x14ac:dyDescent="0.25">
      <c r="A4853" s="5" t="str">
        <f t="shared" si="75"/>
        <v/>
      </c>
      <c r="B4853" t="s">
        <v>94</v>
      </c>
      <c r="C4853" t="s">
        <v>106</v>
      </c>
      <c r="D4853" s="8" t="s">
        <v>54</v>
      </c>
      <c r="E4853">
        <v>4</v>
      </c>
      <c r="F4853">
        <v>1.0326892137527466</v>
      </c>
      <c r="G4853">
        <v>1.0510431528091431</v>
      </c>
      <c r="H4853">
        <v>6.5229623578488827E-3</v>
      </c>
      <c r="I4853">
        <v>70.666424902160031</v>
      </c>
      <c r="J4853" s="6" t="s">
        <v>80</v>
      </c>
    </row>
    <row r="4854" spans="1:10" x14ac:dyDescent="0.25">
      <c r="A4854" s="5" t="str">
        <f t="shared" si="75"/>
        <v/>
      </c>
      <c r="B4854" t="s">
        <v>94</v>
      </c>
      <c r="C4854" t="s">
        <v>106</v>
      </c>
      <c r="D4854" s="8" t="s">
        <v>54</v>
      </c>
      <c r="E4854">
        <v>5</v>
      </c>
      <c r="F4854">
        <v>0.95689719915390015</v>
      </c>
      <c r="G4854">
        <v>0.96466165781021118</v>
      </c>
      <c r="H4854">
        <v>5.7968441396951675E-3</v>
      </c>
      <c r="I4854">
        <v>70.293259132427167</v>
      </c>
      <c r="J4854" s="6" t="s">
        <v>80</v>
      </c>
    </row>
    <row r="4855" spans="1:10" x14ac:dyDescent="0.25">
      <c r="A4855" s="5" t="str">
        <f t="shared" si="75"/>
        <v/>
      </c>
      <c r="B4855" t="s">
        <v>94</v>
      </c>
      <c r="C4855" t="s">
        <v>106</v>
      </c>
      <c r="D4855" s="8" t="s">
        <v>54</v>
      </c>
      <c r="E4855">
        <v>6</v>
      </c>
      <c r="F4855">
        <v>0.95283931493759155</v>
      </c>
      <c r="G4855">
        <v>0.93770331144332886</v>
      </c>
      <c r="H4855">
        <v>5.3226356394588947E-3</v>
      </c>
      <c r="I4855">
        <v>69.96388617090021</v>
      </c>
      <c r="J4855" s="6" t="s">
        <v>80</v>
      </c>
    </row>
    <row r="4856" spans="1:10" x14ac:dyDescent="0.25">
      <c r="A4856" s="5" t="str">
        <f t="shared" si="75"/>
        <v/>
      </c>
      <c r="B4856" t="s">
        <v>94</v>
      </c>
      <c r="C4856" t="s">
        <v>106</v>
      </c>
      <c r="D4856" s="8" t="s">
        <v>54</v>
      </c>
      <c r="E4856">
        <v>7</v>
      </c>
      <c r="F4856">
        <v>0.97157156467437744</v>
      </c>
      <c r="G4856">
        <v>0.98521709442138672</v>
      </c>
      <c r="H4856">
        <v>5.1231412217020988E-3</v>
      </c>
      <c r="I4856">
        <v>69.96505993151986</v>
      </c>
      <c r="J4856" s="6" t="s">
        <v>80</v>
      </c>
    </row>
    <row r="4857" spans="1:10" x14ac:dyDescent="0.25">
      <c r="A4857" s="5" t="str">
        <f t="shared" si="75"/>
        <v/>
      </c>
      <c r="B4857" t="s">
        <v>94</v>
      </c>
      <c r="C4857" t="s">
        <v>106</v>
      </c>
      <c r="D4857" s="8" t="s">
        <v>54</v>
      </c>
      <c r="E4857">
        <v>8</v>
      </c>
      <c r="F4857">
        <v>0.92245954275131226</v>
      </c>
      <c r="G4857">
        <v>0.95002341270446777</v>
      </c>
      <c r="H4857">
        <v>5.561495665460825E-3</v>
      </c>
      <c r="I4857">
        <v>72.101536611226749</v>
      </c>
      <c r="J4857" s="6" t="s">
        <v>80</v>
      </c>
    </row>
    <row r="4858" spans="1:10" x14ac:dyDescent="0.25">
      <c r="A4858" s="5" t="str">
        <f t="shared" si="75"/>
        <v/>
      </c>
      <c r="B4858" t="s">
        <v>94</v>
      </c>
      <c r="C4858" t="s">
        <v>106</v>
      </c>
      <c r="D4858" s="8" t="s">
        <v>54</v>
      </c>
      <c r="E4858">
        <v>9</v>
      </c>
      <c r="F4858">
        <v>0.811309814453125</v>
      </c>
      <c r="G4858">
        <v>0.82676476240158081</v>
      </c>
      <c r="H4858">
        <v>6.3558691181242466E-3</v>
      </c>
      <c r="I4858">
        <v>75.273783023480348</v>
      </c>
      <c r="J4858" s="6" t="s">
        <v>80</v>
      </c>
    </row>
    <row r="4859" spans="1:10" x14ac:dyDescent="0.25">
      <c r="A4859" s="5" t="str">
        <f t="shared" si="75"/>
        <v/>
      </c>
      <c r="B4859" t="s">
        <v>94</v>
      </c>
      <c r="C4859" t="s">
        <v>106</v>
      </c>
      <c r="D4859" s="8" t="s">
        <v>54</v>
      </c>
      <c r="E4859">
        <v>10</v>
      </c>
      <c r="F4859">
        <v>0.74365013837814331</v>
      </c>
      <c r="G4859">
        <v>0.74603766202926636</v>
      </c>
      <c r="H4859">
        <v>7.5221839360892773E-3</v>
      </c>
      <c r="I4859">
        <v>78.482676125222525</v>
      </c>
      <c r="J4859" s="6" t="s">
        <v>80</v>
      </c>
    </row>
    <row r="4860" spans="1:10" x14ac:dyDescent="0.25">
      <c r="A4860" s="5" t="str">
        <f t="shared" si="75"/>
        <v/>
      </c>
      <c r="B4860" t="s">
        <v>94</v>
      </c>
      <c r="C4860" t="s">
        <v>106</v>
      </c>
      <c r="D4860" s="8" t="s">
        <v>54</v>
      </c>
      <c r="E4860">
        <v>11</v>
      </c>
      <c r="F4860">
        <v>0.78058254718780518</v>
      </c>
      <c r="G4860">
        <v>0.74930685758590698</v>
      </c>
      <c r="H4860">
        <v>8.6142541840672493E-3</v>
      </c>
      <c r="I4860">
        <v>81.411696428551352</v>
      </c>
      <c r="J4860" s="6" t="s">
        <v>80</v>
      </c>
    </row>
    <row r="4861" spans="1:10" x14ac:dyDescent="0.25">
      <c r="A4861" s="5" t="str">
        <f t="shared" si="75"/>
        <v/>
      </c>
      <c r="B4861" t="s">
        <v>94</v>
      </c>
      <c r="C4861" t="s">
        <v>106</v>
      </c>
      <c r="D4861" s="8" t="s">
        <v>54</v>
      </c>
      <c r="E4861">
        <v>12</v>
      </c>
      <c r="F4861">
        <v>0.90474826097488403</v>
      </c>
      <c r="G4861">
        <v>0.90169703960418701</v>
      </c>
      <c r="H4861">
        <v>1.0023344308137894E-2</v>
      </c>
      <c r="I4861">
        <v>84.384221705827528</v>
      </c>
      <c r="J4861" s="6" t="s">
        <v>80</v>
      </c>
    </row>
    <row r="4862" spans="1:10" x14ac:dyDescent="0.25">
      <c r="A4862" s="5" t="str">
        <f t="shared" si="75"/>
        <v/>
      </c>
      <c r="B4862" t="s">
        <v>94</v>
      </c>
      <c r="C4862" t="s">
        <v>106</v>
      </c>
      <c r="D4862" s="8" t="s">
        <v>54</v>
      </c>
      <c r="E4862">
        <v>13</v>
      </c>
      <c r="F4862">
        <v>1.1727359294891357</v>
      </c>
      <c r="G4862">
        <v>1.1668076515197754</v>
      </c>
      <c r="H4862">
        <v>1.1363976635038853E-2</v>
      </c>
      <c r="I4862">
        <v>86.360127201597194</v>
      </c>
      <c r="J4862" s="6" t="s">
        <v>80</v>
      </c>
    </row>
    <row r="4863" spans="1:10" x14ac:dyDescent="0.25">
      <c r="A4863" s="5" t="str">
        <f t="shared" si="75"/>
        <v/>
      </c>
      <c r="B4863" t="s">
        <v>94</v>
      </c>
      <c r="C4863" t="s">
        <v>106</v>
      </c>
      <c r="D4863" s="8" t="s">
        <v>54</v>
      </c>
      <c r="E4863">
        <v>14</v>
      </c>
      <c r="F4863">
        <v>1.5651587247848511</v>
      </c>
      <c r="G4863">
        <v>1.5240604877471924</v>
      </c>
      <c r="H4863">
        <v>1.2590847909450531E-2</v>
      </c>
      <c r="I4863">
        <v>87.971860730592056</v>
      </c>
      <c r="J4863" s="6" t="s">
        <v>80</v>
      </c>
    </row>
    <row r="4864" spans="1:10" x14ac:dyDescent="0.25">
      <c r="A4864" s="5" t="str">
        <f t="shared" si="75"/>
        <v/>
      </c>
      <c r="B4864" t="s">
        <v>94</v>
      </c>
      <c r="C4864" t="s">
        <v>106</v>
      </c>
      <c r="D4864" s="8" t="s">
        <v>54</v>
      </c>
      <c r="E4864">
        <v>15</v>
      </c>
      <c r="F4864">
        <v>1.9947987794876099</v>
      </c>
      <c r="G4864">
        <v>1.9310591220855713</v>
      </c>
      <c r="H4864">
        <v>1.329472754150629E-2</v>
      </c>
      <c r="I4864">
        <v>88.656445694724624</v>
      </c>
      <c r="J4864" s="6" t="s">
        <v>80</v>
      </c>
    </row>
    <row r="4865" spans="1:10" x14ac:dyDescent="0.25">
      <c r="A4865" s="5" t="str">
        <f t="shared" si="75"/>
        <v/>
      </c>
      <c r="B4865" t="s">
        <v>94</v>
      </c>
      <c r="C4865" t="s">
        <v>106</v>
      </c>
      <c r="D4865" s="8" t="s">
        <v>54</v>
      </c>
      <c r="E4865">
        <v>16</v>
      </c>
      <c r="F4865">
        <v>2.4443008899688721</v>
      </c>
      <c r="G4865">
        <v>2.4302928447723389</v>
      </c>
      <c r="H4865">
        <v>1.3640189543366432E-2</v>
      </c>
      <c r="I4865">
        <v>89.002855104352875</v>
      </c>
      <c r="J4865" s="6" t="s">
        <v>80</v>
      </c>
    </row>
    <row r="4866" spans="1:10" x14ac:dyDescent="0.25">
      <c r="A4866" s="5" t="str">
        <f t="shared" ref="A4866:A4929" si="76">IF(AND(category = B4866, subcategory=C4866, reportdate = D4866), E4866, "")</f>
        <v/>
      </c>
      <c r="B4866" t="s">
        <v>94</v>
      </c>
      <c r="C4866" t="s">
        <v>106</v>
      </c>
      <c r="D4866" s="8" t="s">
        <v>54</v>
      </c>
      <c r="E4866">
        <v>17</v>
      </c>
      <c r="F4866">
        <v>2.9215703010559082</v>
      </c>
      <c r="G4866">
        <v>2.8490939140319824</v>
      </c>
      <c r="H4866">
        <v>1.365286111831665E-2</v>
      </c>
      <c r="I4866">
        <v>88.275883480125842</v>
      </c>
      <c r="J4866" s="6" t="s">
        <v>80</v>
      </c>
    </row>
    <row r="4867" spans="1:10" x14ac:dyDescent="0.25">
      <c r="A4867" s="5" t="str">
        <f t="shared" si="76"/>
        <v/>
      </c>
      <c r="B4867" t="s">
        <v>94</v>
      </c>
      <c r="C4867" t="s">
        <v>106</v>
      </c>
      <c r="D4867" s="8" t="s">
        <v>54</v>
      </c>
      <c r="E4867">
        <v>18</v>
      </c>
      <c r="F4867">
        <v>3.2229359149932861</v>
      </c>
      <c r="G4867">
        <v>3.1368591785430908</v>
      </c>
      <c r="H4867">
        <v>1.3465877622365952E-2</v>
      </c>
      <c r="I4867">
        <v>87.079872798422599</v>
      </c>
      <c r="J4867" s="6" t="s">
        <v>80</v>
      </c>
    </row>
    <row r="4868" spans="1:10" x14ac:dyDescent="0.25">
      <c r="A4868" s="5" t="str">
        <f t="shared" si="76"/>
        <v/>
      </c>
      <c r="B4868" t="s">
        <v>94</v>
      </c>
      <c r="C4868" t="s">
        <v>106</v>
      </c>
      <c r="D4868" s="8" t="s">
        <v>54</v>
      </c>
      <c r="E4868">
        <v>19</v>
      </c>
      <c r="F4868">
        <v>3.2694029808044434</v>
      </c>
      <c r="G4868">
        <v>1.9420473575592041</v>
      </c>
      <c r="H4868">
        <v>1.3410758227109909E-2</v>
      </c>
      <c r="I4868">
        <v>84.620027723428677</v>
      </c>
      <c r="J4868" s="6" t="s">
        <v>80</v>
      </c>
    </row>
    <row r="4869" spans="1:10" x14ac:dyDescent="0.25">
      <c r="A4869" s="5" t="str">
        <f t="shared" si="76"/>
        <v/>
      </c>
      <c r="B4869" t="s">
        <v>94</v>
      </c>
      <c r="C4869" t="s">
        <v>106</v>
      </c>
      <c r="D4869" s="8" t="s">
        <v>54</v>
      </c>
      <c r="E4869">
        <v>20</v>
      </c>
      <c r="F4869">
        <v>3.007023811340332</v>
      </c>
      <c r="G4869">
        <v>2.2824118137359619</v>
      </c>
      <c r="H4869">
        <v>1.279666181653738E-2</v>
      </c>
      <c r="I4869">
        <v>80.734260844731281</v>
      </c>
      <c r="J4869" s="6" t="s">
        <v>80</v>
      </c>
    </row>
    <row r="4870" spans="1:10" x14ac:dyDescent="0.25">
      <c r="A4870" s="5" t="str">
        <f t="shared" si="76"/>
        <v/>
      </c>
      <c r="B4870" t="s">
        <v>94</v>
      </c>
      <c r="C4870" t="s">
        <v>106</v>
      </c>
      <c r="D4870" s="8" t="s">
        <v>54</v>
      </c>
      <c r="E4870">
        <v>21</v>
      </c>
      <c r="F4870">
        <v>2.8474950790405273</v>
      </c>
      <c r="G4870">
        <v>3.4859800338745117</v>
      </c>
      <c r="H4870">
        <v>1.2238625437021255E-2</v>
      </c>
      <c r="I4870">
        <v>77.783926532920049</v>
      </c>
      <c r="J4870" s="6" t="s">
        <v>80</v>
      </c>
    </row>
    <row r="4871" spans="1:10" x14ac:dyDescent="0.25">
      <c r="A4871" s="5" t="str">
        <f t="shared" si="76"/>
        <v/>
      </c>
      <c r="B4871" t="s">
        <v>94</v>
      </c>
      <c r="C4871" t="s">
        <v>106</v>
      </c>
      <c r="D4871" s="8" t="s">
        <v>54</v>
      </c>
      <c r="E4871">
        <v>22</v>
      </c>
      <c r="F4871">
        <v>2.5251567363739014</v>
      </c>
      <c r="G4871">
        <v>2.7054786682128906</v>
      </c>
      <c r="H4871">
        <v>1.1222770437598228E-2</v>
      </c>
      <c r="I4871">
        <v>76.027426614468382</v>
      </c>
      <c r="J4871" s="6" t="s">
        <v>80</v>
      </c>
    </row>
    <row r="4872" spans="1:10" x14ac:dyDescent="0.25">
      <c r="A4872" s="5" t="str">
        <f t="shared" si="76"/>
        <v/>
      </c>
      <c r="B4872" t="s">
        <v>94</v>
      </c>
      <c r="C4872" t="s">
        <v>106</v>
      </c>
      <c r="D4872" s="8" t="s">
        <v>54</v>
      </c>
      <c r="E4872">
        <v>23</v>
      </c>
      <c r="F4872">
        <v>2.180389404296875</v>
      </c>
      <c r="G4872">
        <v>2.2560598850250244</v>
      </c>
      <c r="H4872">
        <v>1.090792752802372E-2</v>
      </c>
      <c r="I4872">
        <v>74.50917074364267</v>
      </c>
      <c r="J4872" s="6" t="s">
        <v>80</v>
      </c>
    </row>
    <row r="4873" spans="1:10" x14ac:dyDescent="0.25">
      <c r="A4873" s="5" t="str">
        <f t="shared" si="76"/>
        <v/>
      </c>
      <c r="B4873" t="s">
        <v>94</v>
      </c>
      <c r="C4873" t="s">
        <v>106</v>
      </c>
      <c r="D4873" s="8" t="s">
        <v>54</v>
      </c>
      <c r="E4873">
        <v>24</v>
      </c>
      <c r="F4873">
        <v>1.7537307739257813</v>
      </c>
      <c r="G4873">
        <v>1.8249920606613159</v>
      </c>
      <c r="H4873">
        <v>1.0295187123119831E-2</v>
      </c>
      <c r="I4873">
        <v>73.830627038511935</v>
      </c>
      <c r="J4873" s="6" t="s">
        <v>80</v>
      </c>
    </row>
    <row r="4874" spans="1:10" x14ac:dyDescent="0.25">
      <c r="A4874" s="5" t="str">
        <f t="shared" si="76"/>
        <v/>
      </c>
      <c r="B4874" t="s">
        <v>94</v>
      </c>
      <c r="C4874" t="s">
        <v>106</v>
      </c>
      <c r="D4874" s="8" t="s">
        <v>57</v>
      </c>
      <c r="E4874">
        <v>1</v>
      </c>
      <c r="F4874">
        <v>1.7748888731002808</v>
      </c>
      <c r="G4874">
        <v>1.7233713865280151</v>
      </c>
      <c r="H4874">
        <v>9.8641570657491684E-3</v>
      </c>
      <c r="I4874">
        <v>78.492909467016588</v>
      </c>
      <c r="J4874" s="6" t="s">
        <v>80</v>
      </c>
    </row>
    <row r="4875" spans="1:10" x14ac:dyDescent="0.25">
      <c r="A4875" s="5" t="str">
        <f t="shared" si="76"/>
        <v/>
      </c>
      <c r="B4875" t="s">
        <v>94</v>
      </c>
      <c r="C4875" t="s">
        <v>106</v>
      </c>
      <c r="D4875" s="8" t="s">
        <v>57</v>
      </c>
      <c r="E4875">
        <v>2</v>
      </c>
      <c r="F4875">
        <v>1.5271050930023193</v>
      </c>
      <c r="G4875">
        <v>1.4873859882354736</v>
      </c>
      <c r="H4875">
        <v>9.0537033975124359E-3</v>
      </c>
      <c r="I4875">
        <v>77.563919850729704</v>
      </c>
      <c r="J4875" s="6" t="s">
        <v>80</v>
      </c>
    </row>
    <row r="4876" spans="1:10" x14ac:dyDescent="0.25">
      <c r="A4876" s="5" t="str">
        <f t="shared" si="76"/>
        <v/>
      </c>
      <c r="B4876" t="s">
        <v>94</v>
      </c>
      <c r="C4876" t="s">
        <v>106</v>
      </c>
      <c r="D4876" s="8" t="s">
        <v>57</v>
      </c>
      <c r="E4876">
        <v>3</v>
      </c>
      <c r="F4876">
        <v>1.3301961421966553</v>
      </c>
      <c r="G4876">
        <v>1.3199663162231445</v>
      </c>
      <c r="H4876">
        <v>8.1697972491383553E-3</v>
      </c>
      <c r="I4876">
        <v>76.647887563888958</v>
      </c>
      <c r="J4876" s="6" t="s">
        <v>80</v>
      </c>
    </row>
    <row r="4877" spans="1:10" x14ac:dyDescent="0.25">
      <c r="A4877" s="5" t="str">
        <f t="shared" si="76"/>
        <v/>
      </c>
      <c r="B4877" t="s">
        <v>94</v>
      </c>
      <c r="C4877" t="s">
        <v>106</v>
      </c>
      <c r="D4877" s="8" t="s">
        <v>57</v>
      </c>
      <c r="E4877">
        <v>4</v>
      </c>
      <c r="F4877">
        <v>1.2011449337005615</v>
      </c>
      <c r="G4877">
        <v>1.197948694229126</v>
      </c>
      <c r="H4877">
        <v>7.3190839029848576E-3</v>
      </c>
      <c r="I4877">
        <v>76.03017157459179</v>
      </c>
      <c r="J4877" s="6" t="s">
        <v>80</v>
      </c>
    </row>
    <row r="4878" spans="1:10" x14ac:dyDescent="0.25">
      <c r="A4878" s="5" t="str">
        <f t="shared" si="76"/>
        <v/>
      </c>
      <c r="B4878" t="s">
        <v>94</v>
      </c>
      <c r="C4878" t="s">
        <v>106</v>
      </c>
      <c r="D4878" s="8" t="s">
        <v>57</v>
      </c>
      <c r="E4878">
        <v>5</v>
      </c>
      <c r="F4878">
        <v>1.1149030923843384</v>
      </c>
      <c r="G4878">
        <v>1.105480432510376</v>
      </c>
      <c r="H4878">
        <v>6.5143266692757607E-3</v>
      </c>
      <c r="I4878">
        <v>75.728881723042448</v>
      </c>
      <c r="J4878" s="6" t="s">
        <v>80</v>
      </c>
    </row>
    <row r="4879" spans="1:10" x14ac:dyDescent="0.25">
      <c r="A4879" s="5" t="str">
        <f t="shared" si="76"/>
        <v/>
      </c>
      <c r="B4879" t="s">
        <v>94</v>
      </c>
      <c r="C4879" t="s">
        <v>106</v>
      </c>
      <c r="D4879" s="8" t="s">
        <v>57</v>
      </c>
      <c r="E4879">
        <v>6</v>
      </c>
      <c r="F4879">
        <v>1.0610713958740234</v>
      </c>
      <c r="G4879">
        <v>1.0702757835388184</v>
      </c>
      <c r="H4879">
        <v>6.0201231390237808E-3</v>
      </c>
      <c r="I4879">
        <v>75.209434980144266</v>
      </c>
      <c r="J4879" s="6" t="s">
        <v>80</v>
      </c>
    </row>
    <row r="4880" spans="1:10" x14ac:dyDescent="0.25">
      <c r="A4880" s="5" t="str">
        <f t="shared" si="76"/>
        <v/>
      </c>
      <c r="B4880" t="s">
        <v>94</v>
      </c>
      <c r="C4880" t="s">
        <v>106</v>
      </c>
      <c r="D4880" s="8" t="s">
        <v>57</v>
      </c>
      <c r="E4880">
        <v>7</v>
      </c>
      <c r="F4880">
        <v>1.1300297975540161</v>
      </c>
      <c r="G4880">
        <v>1.1240863800048828</v>
      </c>
      <c r="H4880">
        <v>6.1081089079380035E-3</v>
      </c>
      <c r="I4880">
        <v>74.848639977280712</v>
      </c>
      <c r="J4880" s="6" t="s">
        <v>80</v>
      </c>
    </row>
    <row r="4881" spans="1:10" x14ac:dyDescent="0.25">
      <c r="A4881" s="5" t="str">
        <f t="shared" si="76"/>
        <v/>
      </c>
      <c r="B4881" t="s">
        <v>94</v>
      </c>
      <c r="C4881" t="s">
        <v>106</v>
      </c>
      <c r="D4881" s="8" t="s">
        <v>57</v>
      </c>
      <c r="E4881">
        <v>8</v>
      </c>
      <c r="F4881">
        <v>1.1014102697372437</v>
      </c>
      <c r="G4881">
        <v>1.094120979309082</v>
      </c>
      <c r="H4881">
        <v>6.6720307804644108E-3</v>
      </c>
      <c r="I4881">
        <v>76.835618560877393</v>
      </c>
      <c r="J4881" s="6" t="s">
        <v>80</v>
      </c>
    </row>
    <row r="4882" spans="1:10" x14ac:dyDescent="0.25">
      <c r="A4882" s="5" t="str">
        <f t="shared" si="76"/>
        <v/>
      </c>
      <c r="B4882" t="s">
        <v>94</v>
      </c>
      <c r="C4882" t="s">
        <v>106</v>
      </c>
      <c r="D4882" s="8" t="s">
        <v>57</v>
      </c>
      <c r="E4882">
        <v>9</v>
      </c>
      <c r="F4882">
        <v>1.020280122756958</v>
      </c>
      <c r="G4882">
        <v>1.0250060558319092</v>
      </c>
      <c r="H4882">
        <v>7.7232173644006252E-3</v>
      </c>
      <c r="I4882">
        <v>81.366005516353795</v>
      </c>
      <c r="J4882" s="6" t="s">
        <v>80</v>
      </c>
    </row>
    <row r="4883" spans="1:10" x14ac:dyDescent="0.25">
      <c r="A4883" s="5" t="str">
        <f t="shared" si="76"/>
        <v/>
      </c>
      <c r="B4883" t="s">
        <v>94</v>
      </c>
      <c r="C4883" t="s">
        <v>106</v>
      </c>
      <c r="D4883" s="8" t="s">
        <v>57</v>
      </c>
      <c r="E4883">
        <v>10</v>
      </c>
      <c r="F4883">
        <v>1.06224524974823</v>
      </c>
      <c r="G4883">
        <v>1.0555580854415894</v>
      </c>
      <c r="H4883">
        <v>9.1917393729090691E-3</v>
      </c>
      <c r="I4883">
        <v>85.326397339175571</v>
      </c>
      <c r="J4883" s="6" t="s">
        <v>80</v>
      </c>
    </row>
    <row r="4884" spans="1:10" x14ac:dyDescent="0.25">
      <c r="A4884" s="5" t="str">
        <f t="shared" si="76"/>
        <v/>
      </c>
      <c r="B4884" t="s">
        <v>94</v>
      </c>
      <c r="C4884" t="s">
        <v>106</v>
      </c>
      <c r="D4884" s="8" t="s">
        <v>57</v>
      </c>
      <c r="E4884">
        <v>11</v>
      </c>
      <c r="F4884">
        <v>1.2316620349884033</v>
      </c>
      <c r="G4884">
        <v>1.221678614616394</v>
      </c>
      <c r="H4884">
        <v>1.0953692719340324E-2</v>
      </c>
      <c r="I4884">
        <v>88.79454043969433</v>
      </c>
      <c r="J4884" s="6" t="s">
        <v>80</v>
      </c>
    </row>
    <row r="4885" spans="1:10" x14ac:dyDescent="0.25">
      <c r="A4885" s="5" t="str">
        <f t="shared" si="76"/>
        <v/>
      </c>
      <c r="B4885" t="s">
        <v>94</v>
      </c>
      <c r="C4885" t="s">
        <v>106</v>
      </c>
      <c r="D4885" s="8" t="s">
        <v>57</v>
      </c>
      <c r="E4885">
        <v>12</v>
      </c>
      <c r="F4885">
        <v>1.52214515209198</v>
      </c>
      <c r="G4885">
        <v>1.525963306427002</v>
      </c>
      <c r="H4885">
        <v>1.2466845102608204E-2</v>
      </c>
      <c r="I4885">
        <v>91.041624077239391</v>
      </c>
      <c r="J4885" s="6" t="s">
        <v>80</v>
      </c>
    </row>
    <row r="4886" spans="1:10" x14ac:dyDescent="0.25">
      <c r="A4886" s="5" t="str">
        <f t="shared" si="76"/>
        <v/>
      </c>
      <c r="B4886" t="s">
        <v>94</v>
      </c>
      <c r="C4886" t="s">
        <v>106</v>
      </c>
      <c r="D4886" s="8" t="s">
        <v>57</v>
      </c>
      <c r="E4886">
        <v>13</v>
      </c>
      <c r="F4886">
        <v>1.9359734058380127</v>
      </c>
      <c r="G4886">
        <v>1.9112454652786255</v>
      </c>
      <c r="H4886">
        <v>1.3734609819948673E-2</v>
      </c>
      <c r="I4886">
        <v>93.148758822118566</v>
      </c>
      <c r="J4886" s="6" t="s">
        <v>80</v>
      </c>
    </row>
    <row r="4887" spans="1:10" x14ac:dyDescent="0.25">
      <c r="A4887" s="5" t="str">
        <f t="shared" si="76"/>
        <v/>
      </c>
      <c r="B4887" t="s">
        <v>94</v>
      </c>
      <c r="C4887" t="s">
        <v>106</v>
      </c>
      <c r="D4887" s="8" t="s">
        <v>57</v>
      </c>
      <c r="E4887">
        <v>14</v>
      </c>
      <c r="F4887">
        <v>2.3721902370452881</v>
      </c>
      <c r="G4887">
        <v>2.3230242729187012</v>
      </c>
      <c r="H4887">
        <v>1.4750386588275433E-2</v>
      </c>
      <c r="I4887">
        <v>94.389417538716344</v>
      </c>
      <c r="J4887" s="6" t="s">
        <v>80</v>
      </c>
    </row>
    <row r="4888" spans="1:10" x14ac:dyDescent="0.25">
      <c r="A4888" s="5" t="str">
        <f t="shared" si="76"/>
        <v/>
      </c>
      <c r="B4888" t="s">
        <v>94</v>
      </c>
      <c r="C4888" t="s">
        <v>106</v>
      </c>
      <c r="D4888" s="8" t="s">
        <v>57</v>
      </c>
      <c r="E4888">
        <v>15</v>
      </c>
      <c r="F4888">
        <v>2.8055112361907959</v>
      </c>
      <c r="G4888">
        <v>2.7746434211730957</v>
      </c>
      <c r="H4888">
        <v>1.5295973978936672E-2</v>
      </c>
      <c r="I4888">
        <v>95.575310294452692</v>
      </c>
      <c r="J4888" s="6" t="s">
        <v>80</v>
      </c>
    </row>
    <row r="4889" spans="1:10" x14ac:dyDescent="0.25">
      <c r="A4889" s="5" t="str">
        <f t="shared" si="76"/>
        <v/>
      </c>
      <c r="B4889" t="s">
        <v>94</v>
      </c>
      <c r="C4889" t="s">
        <v>106</v>
      </c>
      <c r="D4889" s="8" t="s">
        <v>57</v>
      </c>
      <c r="E4889">
        <v>16</v>
      </c>
      <c r="F4889">
        <v>3.3390731811523438</v>
      </c>
      <c r="G4889">
        <v>3.2739872932434082</v>
      </c>
      <c r="H4889">
        <v>1.5120991505682468E-2</v>
      </c>
      <c r="I4889">
        <v>95.560598685808529</v>
      </c>
      <c r="J4889" s="6" t="s">
        <v>80</v>
      </c>
    </row>
    <row r="4890" spans="1:10" x14ac:dyDescent="0.25">
      <c r="A4890" s="5" t="str">
        <f t="shared" si="76"/>
        <v/>
      </c>
      <c r="B4890" t="s">
        <v>94</v>
      </c>
      <c r="C4890" t="s">
        <v>106</v>
      </c>
      <c r="D4890" s="8" t="s">
        <v>57</v>
      </c>
      <c r="E4890">
        <v>17</v>
      </c>
      <c r="F4890">
        <v>3.7370107173919678</v>
      </c>
      <c r="G4890">
        <v>3.6829764842987061</v>
      </c>
      <c r="H4890">
        <v>1.4874659478664398E-2</v>
      </c>
      <c r="I4890">
        <v>94.558879694961959</v>
      </c>
      <c r="J4890" s="6" t="s">
        <v>80</v>
      </c>
    </row>
    <row r="4891" spans="1:10" x14ac:dyDescent="0.25">
      <c r="A4891" s="5" t="str">
        <f t="shared" si="76"/>
        <v/>
      </c>
      <c r="B4891" t="s">
        <v>94</v>
      </c>
      <c r="C4891" t="s">
        <v>106</v>
      </c>
      <c r="D4891" s="8" t="s">
        <v>57</v>
      </c>
      <c r="E4891">
        <v>18</v>
      </c>
      <c r="F4891">
        <v>3.9382104873657227</v>
      </c>
      <c r="G4891">
        <v>3.9357857704162598</v>
      </c>
      <c r="H4891">
        <v>1.4694332145154476E-2</v>
      </c>
      <c r="I4891">
        <v>93.124446742927532</v>
      </c>
      <c r="J4891" s="6" t="s">
        <v>80</v>
      </c>
    </row>
    <row r="4892" spans="1:10" x14ac:dyDescent="0.25">
      <c r="A4892" s="5" t="str">
        <f t="shared" si="76"/>
        <v/>
      </c>
      <c r="B4892" t="s">
        <v>94</v>
      </c>
      <c r="C4892" t="s">
        <v>106</v>
      </c>
      <c r="D4892" s="8" t="s">
        <v>57</v>
      </c>
      <c r="E4892">
        <v>19</v>
      </c>
      <c r="F4892">
        <v>3.8939290046691895</v>
      </c>
      <c r="G4892">
        <v>2.5110387802124023</v>
      </c>
      <c r="H4892">
        <v>1.4786788262426853E-2</v>
      </c>
      <c r="I4892">
        <v>90.325257564693516</v>
      </c>
      <c r="J4892" s="6" t="s">
        <v>80</v>
      </c>
    </row>
    <row r="4893" spans="1:10" x14ac:dyDescent="0.25">
      <c r="A4893" s="5" t="str">
        <f t="shared" si="76"/>
        <v/>
      </c>
      <c r="B4893" t="s">
        <v>94</v>
      </c>
      <c r="C4893" t="s">
        <v>106</v>
      </c>
      <c r="D4893" s="8" t="s">
        <v>57</v>
      </c>
      <c r="E4893">
        <v>20</v>
      </c>
      <c r="F4893">
        <v>3.6794366836547852</v>
      </c>
      <c r="G4893">
        <v>2.9074141979217529</v>
      </c>
      <c r="H4893">
        <v>1.4164024032652378E-2</v>
      </c>
      <c r="I4893">
        <v>85.667402855533169</v>
      </c>
      <c r="J4893" s="6" t="s">
        <v>80</v>
      </c>
    </row>
    <row r="4894" spans="1:10" x14ac:dyDescent="0.25">
      <c r="A4894" s="5" t="str">
        <f t="shared" si="76"/>
        <v/>
      </c>
      <c r="B4894" t="s">
        <v>94</v>
      </c>
      <c r="C4894" t="s">
        <v>106</v>
      </c>
      <c r="D4894" s="8" t="s">
        <v>57</v>
      </c>
      <c r="E4894">
        <v>21</v>
      </c>
      <c r="F4894">
        <v>3.4633479118347168</v>
      </c>
      <c r="G4894">
        <v>4.2017755508422852</v>
      </c>
      <c r="H4894">
        <v>1.3782592490315437E-2</v>
      </c>
      <c r="I4894">
        <v>82.884083718666815</v>
      </c>
      <c r="J4894" s="6" t="s">
        <v>80</v>
      </c>
    </row>
    <row r="4895" spans="1:10" x14ac:dyDescent="0.25">
      <c r="A4895" s="5" t="str">
        <f t="shared" si="76"/>
        <v/>
      </c>
      <c r="B4895" t="s">
        <v>94</v>
      </c>
      <c r="C4895" t="s">
        <v>106</v>
      </c>
      <c r="D4895" s="8" t="s">
        <v>57</v>
      </c>
      <c r="E4895">
        <v>22</v>
      </c>
      <c r="F4895">
        <v>3.0763640403747559</v>
      </c>
      <c r="G4895">
        <v>3.3387277126312256</v>
      </c>
      <c r="H4895">
        <v>1.2880244292318821E-2</v>
      </c>
      <c r="I4895">
        <v>81.456998053089578</v>
      </c>
      <c r="J4895" s="6" t="s">
        <v>80</v>
      </c>
    </row>
    <row r="4896" spans="1:10" x14ac:dyDescent="0.25">
      <c r="A4896" s="5" t="str">
        <f t="shared" si="76"/>
        <v/>
      </c>
      <c r="B4896" t="s">
        <v>94</v>
      </c>
      <c r="C4896" t="s">
        <v>106</v>
      </c>
      <c r="D4896" s="8" t="s">
        <v>57</v>
      </c>
      <c r="E4896">
        <v>23</v>
      </c>
      <c r="F4896">
        <v>2.6123206615447998</v>
      </c>
      <c r="G4896">
        <v>2.7189314365386963</v>
      </c>
      <c r="H4896">
        <v>1.2180707417428493E-2</v>
      </c>
      <c r="I4896">
        <v>80.426622454767426</v>
      </c>
      <c r="J4896" s="6" t="s">
        <v>80</v>
      </c>
    </row>
    <row r="4897" spans="1:10" x14ac:dyDescent="0.25">
      <c r="A4897" s="5" t="str">
        <f t="shared" si="76"/>
        <v/>
      </c>
      <c r="B4897" t="s">
        <v>94</v>
      </c>
      <c r="C4897" t="s">
        <v>106</v>
      </c>
      <c r="D4897" s="8" t="s">
        <v>57</v>
      </c>
      <c r="E4897">
        <v>24</v>
      </c>
      <c r="F4897">
        <v>2.1095771789550781</v>
      </c>
      <c r="G4897">
        <v>2.2167015075683594</v>
      </c>
      <c r="H4897">
        <v>1.1636114679276943E-2</v>
      </c>
      <c r="I4897">
        <v>79.620951975359986</v>
      </c>
      <c r="J4897" s="6" t="s">
        <v>80</v>
      </c>
    </row>
    <row r="4898" spans="1:10" x14ac:dyDescent="0.25">
      <c r="A4898" s="5" t="str">
        <f t="shared" si="76"/>
        <v/>
      </c>
      <c r="B4898" t="s">
        <v>94</v>
      </c>
      <c r="C4898" t="s">
        <v>106</v>
      </c>
      <c r="D4898" s="8" t="s">
        <v>58</v>
      </c>
      <c r="E4898">
        <v>1</v>
      </c>
      <c r="F4898">
        <v>1.7938822507858276</v>
      </c>
      <c r="G4898">
        <v>1.8207045793533325</v>
      </c>
      <c r="H4898">
        <v>9.7895162180066109E-3</v>
      </c>
      <c r="I4898">
        <v>78.507765335941357</v>
      </c>
      <c r="J4898" s="6" t="s">
        <v>80</v>
      </c>
    </row>
    <row r="4899" spans="1:10" x14ac:dyDescent="0.25">
      <c r="A4899" s="5" t="str">
        <f t="shared" si="76"/>
        <v/>
      </c>
      <c r="B4899" t="s">
        <v>94</v>
      </c>
      <c r="C4899" t="s">
        <v>106</v>
      </c>
      <c r="D4899" s="8" t="s">
        <v>58</v>
      </c>
      <c r="E4899">
        <v>2</v>
      </c>
      <c r="F4899">
        <v>1.5146037340164185</v>
      </c>
      <c r="G4899">
        <v>1.527072548866272</v>
      </c>
      <c r="H4899">
        <v>8.9943334460258484E-3</v>
      </c>
      <c r="I4899">
        <v>77.694183706617792</v>
      </c>
      <c r="J4899" s="6" t="s">
        <v>80</v>
      </c>
    </row>
    <row r="4900" spans="1:10" x14ac:dyDescent="0.25">
      <c r="A4900" s="5" t="str">
        <f t="shared" si="76"/>
        <v/>
      </c>
      <c r="B4900" t="s">
        <v>94</v>
      </c>
      <c r="C4900" t="s">
        <v>106</v>
      </c>
      <c r="D4900" s="8" t="s">
        <v>58</v>
      </c>
      <c r="E4900">
        <v>3</v>
      </c>
      <c r="F4900">
        <v>1.3129675388336182</v>
      </c>
      <c r="G4900">
        <v>1.3316911458969116</v>
      </c>
      <c r="H4900">
        <v>8.1478701904416084E-3</v>
      </c>
      <c r="I4900">
        <v>77.079202369357333</v>
      </c>
      <c r="J4900" s="6" t="s">
        <v>80</v>
      </c>
    </row>
    <row r="4901" spans="1:10" x14ac:dyDescent="0.25">
      <c r="A4901" s="5" t="str">
        <f t="shared" si="76"/>
        <v/>
      </c>
      <c r="B4901" t="s">
        <v>94</v>
      </c>
      <c r="C4901" t="s">
        <v>106</v>
      </c>
      <c r="D4901" s="8" t="s">
        <v>58</v>
      </c>
      <c r="E4901">
        <v>4</v>
      </c>
      <c r="F4901">
        <v>1.1723498106002808</v>
      </c>
      <c r="G4901">
        <v>1.1976364850997925</v>
      </c>
      <c r="H4901">
        <v>7.1916603483259678E-3</v>
      </c>
      <c r="I4901">
        <v>76.292150681590243</v>
      </c>
      <c r="J4901" s="6" t="s">
        <v>80</v>
      </c>
    </row>
    <row r="4902" spans="1:10" x14ac:dyDescent="0.25">
      <c r="A4902" s="5" t="str">
        <f t="shared" si="76"/>
        <v/>
      </c>
      <c r="B4902" t="s">
        <v>94</v>
      </c>
      <c r="C4902" t="s">
        <v>106</v>
      </c>
      <c r="D4902" s="8" t="s">
        <v>58</v>
      </c>
      <c r="E4902">
        <v>5</v>
      </c>
      <c r="F4902">
        <v>1.0777430534362793</v>
      </c>
      <c r="G4902">
        <v>1.0900540351867676</v>
      </c>
      <c r="H4902">
        <v>6.5046390518546104E-3</v>
      </c>
      <c r="I4902">
        <v>75.492655387839051</v>
      </c>
      <c r="J4902" s="6" t="s">
        <v>80</v>
      </c>
    </row>
    <row r="4903" spans="1:10" x14ac:dyDescent="0.25">
      <c r="A4903" s="5" t="str">
        <f t="shared" si="76"/>
        <v/>
      </c>
      <c r="B4903" t="s">
        <v>94</v>
      </c>
      <c r="C4903" t="s">
        <v>106</v>
      </c>
      <c r="D4903" s="8" t="s">
        <v>58</v>
      </c>
      <c r="E4903">
        <v>6</v>
      </c>
      <c r="F4903">
        <v>1.0451829433441162</v>
      </c>
      <c r="G4903">
        <v>1.0485204458236694</v>
      </c>
      <c r="H4903">
        <v>6.0013369657099247E-3</v>
      </c>
      <c r="I4903">
        <v>74.798995861743109</v>
      </c>
      <c r="J4903" s="6" t="s">
        <v>80</v>
      </c>
    </row>
    <row r="4904" spans="1:10" x14ac:dyDescent="0.25">
      <c r="A4904" s="5" t="str">
        <f t="shared" si="76"/>
        <v/>
      </c>
      <c r="B4904" t="s">
        <v>94</v>
      </c>
      <c r="C4904" t="s">
        <v>106</v>
      </c>
      <c r="D4904" s="8" t="s">
        <v>58</v>
      </c>
      <c r="E4904">
        <v>7</v>
      </c>
      <c r="F4904">
        <v>1.0761483907699585</v>
      </c>
      <c r="G4904">
        <v>1.090029239654541</v>
      </c>
      <c r="H4904">
        <v>5.9812208637595177E-3</v>
      </c>
      <c r="I4904">
        <v>74.455634128522533</v>
      </c>
      <c r="J4904" s="6" t="s">
        <v>80</v>
      </c>
    </row>
    <row r="4905" spans="1:10" x14ac:dyDescent="0.25">
      <c r="A4905" s="5" t="str">
        <f t="shared" si="76"/>
        <v/>
      </c>
      <c r="B4905" t="s">
        <v>94</v>
      </c>
      <c r="C4905" t="s">
        <v>106</v>
      </c>
      <c r="D4905" s="8" t="s">
        <v>58</v>
      </c>
      <c r="E4905">
        <v>8</v>
      </c>
      <c r="F4905">
        <v>1.063860297203064</v>
      </c>
      <c r="G4905">
        <v>1.0682456493377686</v>
      </c>
      <c r="H4905">
        <v>6.5664108842611313E-3</v>
      </c>
      <c r="I4905">
        <v>76.939007627375531</v>
      </c>
      <c r="J4905" s="6" t="s">
        <v>80</v>
      </c>
    </row>
    <row r="4906" spans="1:10" x14ac:dyDescent="0.25">
      <c r="A4906" s="5" t="str">
        <f t="shared" si="76"/>
        <v/>
      </c>
      <c r="B4906" t="s">
        <v>94</v>
      </c>
      <c r="C4906" t="s">
        <v>106</v>
      </c>
      <c r="D4906" s="8" t="s">
        <v>58</v>
      </c>
      <c r="E4906">
        <v>9</v>
      </c>
      <c r="F4906">
        <v>1.0118701457977295</v>
      </c>
      <c r="G4906">
        <v>0.98939746618270874</v>
      </c>
      <c r="H4906">
        <v>7.6809669844806194E-3</v>
      </c>
      <c r="I4906">
        <v>81.689188575126835</v>
      </c>
      <c r="J4906" s="6" t="s">
        <v>80</v>
      </c>
    </row>
    <row r="4907" spans="1:10" x14ac:dyDescent="0.25">
      <c r="A4907" s="5" t="str">
        <f t="shared" si="76"/>
        <v/>
      </c>
      <c r="B4907" t="s">
        <v>94</v>
      </c>
      <c r="C4907" t="s">
        <v>106</v>
      </c>
      <c r="D4907" s="8" t="s">
        <v>58</v>
      </c>
      <c r="E4907">
        <v>10</v>
      </c>
      <c r="F4907">
        <v>1.0359294414520264</v>
      </c>
      <c r="G4907">
        <v>1.0041255950927734</v>
      </c>
      <c r="H4907">
        <v>9.1485762968659401E-3</v>
      </c>
      <c r="I4907">
        <v>86.727143378785627</v>
      </c>
      <c r="J4907" s="6" t="s">
        <v>80</v>
      </c>
    </row>
    <row r="4908" spans="1:10" x14ac:dyDescent="0.25">
      <c r="A4908" s="5" t="str">
        <f t="shared" si="76"/>
        <v/>
      </c>
      <c r="B4908" t="s">
        <v>94</v>
      </c>
      <c r="C4908" t="s">
        <v>106</v>
      </c>
      <c r="D4908" s="8" t="s">
        <v>58</v>
      </c>
      <c r="E4908">
        <v>11</v>
      </c>
      <c r="F4908">
        <v>1.233380913734436</v>
      </c>
      <c r="G4908">
        <v>1.18574059009552</v>
      </c>
      <c r="H4908">
        <v>1.0896416381001472E-2</v>
      </c>
      <c r="I4908">
        <v>90.760922590085713</v>
      </c>
      <c r="J4908" s="6" t="s">
        <v>80</v>
      </c>
    </row>
    <row r="4909" spans="1:10" x14ac:dyDescent="0.25">
      <c r="A4909" s="5" t="str">
        <f t="shared" si="76"/>
        <v/>
      </c>
      <c r="B4909" t="s">
        <v>94</v>
      </c>
      <c r="C4909" t="s">
        <v>106</v>
      </c>
      <c r="D4909" s="8" t="s">
        <v>58</v>
      </c>
      <c r="E4909">
        <v>12</v>
      </c>
      <c r="F4909">
        <v>1.5841416120529175</v>
      </c>
      <c r="G4909">
        <v>1.5321371555328369</v>
      </c>
      <c r="H4909">
        <v>1.244822982698679E-2</v>
      </c>
      <c r="I4909">
        <v>94.151805014617864</v>
      </c>
      <c r="J4909" s="6" t="s">
        <v>80</v>
      </c>
    </row>
    <row r="4910" spans="1:10" x14ac:dyDescent="0.25">
      <c r="A4910" s="5" t="str">
        <f t="shared" si="76"/>
        <v/>
      </c>
      <c r="B4910" t="s">
        <v>94</v>
      </c>
      <c r="C4910" t="s">
        <v>106</v>
      </c>
      <c r="D4910" s="8" t="s">
        <v>58</v>
      </c>
      <c r="E4910">
        <v>13</v>
      </c>
      <c r="F4910">
        <v>2.0545084476470947</v>
      </c>
      <c r="G4910">
        <v>1.9723669290542603</v>
      </c>
      <c r="H4910">
        <v>1.3833798468112946E-2</v>
      </c>
      <c r="I4910">
        <v>96.618604349250276</v>
      </c>
      <c r="J4910" s="6" t="s">
        <v>80</v>
      </c>
    </row>
    <row r="4911" spans="1:10" x14ac:dyDescent="0.25">
      <c r="A4911" s="5" t="str">
        <f t="shared" si="76"/>
        <v/>
      </c>
      <c r="B4911" t="s">
        <v>94</v>
      </c>
      <c r="C4911" t="s">
        <v>106</v>
      </c>
      <c r="D4911" s="8" t="s">
        <v>58</v>
      </c>
      <c r="E4911">
        <v>14</v>
      </c>
      <c r="F4911">
        <v>2.5176393985748291</v>
      </c>
      <c r="G4911">
        <v>2.456690788269043</v>
      </c>
      <c r="H4911">
        <v>1.481282152235508E-2</v>
      </c>
      <c r="I4911">
        <v>98.20711457322426</v>
      </c>
      <c r="J4911" s="6" t="s">
        <v>80</v>
      </c>
    </row>
    <row r="4912" spans="1:10" x14ac:dyDescent="0.25">
      <c r="A4912" s="5" t="str">
        <f t="shared" si="76"/>
        <v/>
      </c>
      <c r="B4912" t="s">
        <v>94</v>
      </c>
      <c r="C4912" t="s">
        <v>106</v>
      </c>
      <c r="D4912" s="8" t="s">
        <v>58</v>
      </c>
      <c r="E4912">
        <v>15</v>
      </c>
      <c r="F4912">
        <v>2.9988803863525391</v>
      </c>
      <c r="G4912">
        <v>2.9629437923431396</v>
      </c>
      <c r="H4912">
        <v>1.5284410677850246E-2</v>
      </c>
      <c r="I4912">
        <v>98.923896056464415</v>
      </c>
      <c r="J4912" s="6" t="s">
        <v>80</v>
      </c>
    </row>
    <row r="4913" spans="1:10" x14ac:dyDescent="0.25">
      <c r="A4913" s="5" t="str">
        <f t="shared" si="76"/>
        <v/>
      </c>
      <c r="B4913" t="s">
        <v>94</v>
      </c>
      <c r="C4913" t="s">
        <v>106</v>
      </c>
      <c r="D4913" s="8" t="s">
        <v>58</v>
      </c>
      <c r="E4913">
        <v>16</v>
      </c>
      <c r="F4913">
        <v>3.5012991428375244</v>
      </c>
      <c r="G4913">
        <v>3.4456710815429688</v>
      </c>
      <c r="H4913">
        <v>1.521239522844553E-2</v>
      </c>
      <c r="I4913">
        <v>97.815910418721415</v>
      </c>
      <c r="J4913" s="6" t="s">
        <v>80</v>
      </c>
    </row>
    <row r="4914" spans="1:10" x14ac:dyDescent="0.25">
      <c r="A4914" s="5" t="str">
        <f t="shared" si="76"/>
        <v/>
      </c>
      <c r="B4914" t="s">
        <v>94</v>
      </c>
      <c r="C4914" t="s">
        <v>106</v>
      </c>
      <c r="D4914" s="8" t="s">
        <v>58</v>
      </c>
      <c r="E4914">
        <v>17</v>
      </c>
      <c r="F4914">
        <v>3.8510630130767822</v>
      </c>
      <c r="G4914">
        <v>3.7420990467071533</v>
      </c>
      <c r="H4914">
        <v>1.499413326382637E-2</v>
      </c>
      <c r="I4914">
        <v>93.755585443030071</v>
      </c>
      <c r="J4914" s="6" t="s">
        <v>80</v>
      </c>
    </row>
    <row r="4915" spans="1:10" x14ac:dyDescent="0.25">
      <c r="A4915" s="5" t="str">
        <f t="shared" si="76"/>
        <v/>
      </c>
      <c r="B4915" t="s">
        <v>94</v>
      </c>
      <c r="C4915" t="s">
        <v>106</v>
      </c>
      <c r="D4915" s="8" t="s">
        <v>58</v>
      </c>
      <c r="E4915">
        <v>18</v>
      </c>
      <c r="F4915">
        <v>3.8986430168151855</v>
      </c>
      <c r="G4915">
        <v>2.4065506458282471</v>
      </c>
      <c r="H4915">
        <v>1.5108658000826836E-2</v>
      </c>
      <c r="I4915">
        <v>91.073845342421492</v>
      </c>
      <c r="J4915" s="6" t="s">
        <v>80</v>
      </c>
    </row>
    <row r="4916" spans="1:10" x14ac:dyDescent="0.25">
      <c r="A4916" s="5" t="str">
        <f t="shared" si="76"/>
        <v/>
      </c>
      <c r="B4916" t="s">
        <v>94</v>
      </c>
      <c r="C4916" t="s">
        <v>106</v>
      </c>
      <c r="D4916" s="8" t="s">
        <v>58</v>
      </c>
      <c r="E4916">
        <v>19</v>
      </c>
      <c r="F4916">
        <v>3.8010377883911133</v>
      </c>
      <c r="G4916">
        <v>3.1505501270294189</v>
      </c>
      <c r="H4916">
        <v>1.4784774743020535E-2</v>
      </c>
      <c r="I4916">
        <v>88.286131937705449</v>
      </c>
      <c r="J4916" s="6" t="s">
        <v>80</v>
      </c>
    </row>
    <row r="4917" spans="1:10" x14ac:dyDescent="0.25">
      <c r="A4917" s="5" t="str">
        <f t="shared" si="76"/>
        <v/>
      </c>
      <c r="B4917" t="s">
        <v>94</v>
      </c>
      <c r="C4917" t="s">
        <v>106</v>
      </c>
      <c r="D4917" s="8" t="s">
        <v>58</v>
      </c>
      <c r="E4917">
        <v>20</v>
      </c>
      <c r="F4917">
        <v>3.6130151748657227</v>
      </c>
      <c r="G4917">
        <v>3.1383464336395264</v>
      </c>
      <c r="H4917">
        <v>1.4223474077880383E-2</v>
      </c>
      <c r="I4917">
        <v>87.166065806541596</v>
      </c>
      <c r="J4917" s="6" t="s">
        <v>80</v>
      </c>
    </row>
    <row r="4918" spans="1:10" x14ac:dyDescent="0.25">
      <c r="A4918" s="5" t="str">
        <f t="shared" si="76"/>
        <v/>
      </c>
      <c r="B4918" t="s">
        <v>94</v>
      </c>
      <c r="C4918" t="s">
        <v>106</v>
      </c>
      <c r="D4918" s="8" t="s">
        <v>58</v>
      </c>
      <c r="E4918">
        <v>21</v>
      </c>
      <c r="F4918">
        <v>3.4333701133728027</v>
      </c>
      <c r="G4918">
        <v>3.1007988452911377</v>
      </c>
      <c r="H4918">
        <v>1.3823601417243481E-2</v>
      </c>
      <c r="I4918">
        <v>85.298253813674464</v>
      </c>
      <c r="J4918" s="6" t="s">
        <v>80</v>
      </c>
    </row>
    <row r="4919" spans="1:10" x14ac:dyDescent="0.25">
      <c r="A4919" s="5" t="str">
        <f t="shared" si="76"/>
        <v/>
      </c>
      <c r="B4919" t="s">
        <v>94</v>
      </c>
      <c r="C4919" t="s">
        <v>106</v>
      </c>
      <c r="D4919" s="8" t="s">
        <v>58</v>
      </c>
      <c r="E4919">
        <v>22</v>
      </c>
      <c r="F4919">
        <v>3.0886292457580566</v>
      </c>
      <c r="G4919">
        <v>3.7719244956970215</v>
      </c>
      <c r="H4919">
        <v>1.3191711157560349E-2</v>
      </c>
      <c r="I4919">
        <v>82.596196040219851</v>
      </c>
      <c r="J4919" s="6" t="s">
        <v>80</v>
      </c>
    </row>
    <row r="4920" spans="1:10" x14ac:dyDescent="0.25">
      <c r="A4920" s="5" t="str">
        <f t="shared" si="76"/>
        <v/>
      </c>
      <c r="B4920" t="s">
        <v>94</v>
      </c>
      <c r="C4920" t="s">
        <v>106</v>
      </c>
      <c r="D4920" s="8" t="s">
        <v>58</v>
      </c>
      <c r="E4920">
        <v>23</v>
      </c>
      <c r="F4920">
        <v>2.6602075099945068</v>
      </c>
      <c r="G4920">
        <v>2.9479227066040039</v>
      </c>
      <c r="H4920">
        <v>1.2352404184639454E-2</v>
      </c>
      <c r="I4920">
        <v>81.70903440440388</v>
      </c>
      <c r="J4920" s="6" t="s">
        <v>80</v>
      </c>
    </row>
    <row r="4921" spans="1:10" x14ac:dyDescent="0.25">
      <c r="A4921" s="5" t="str">
        <f t="shared" si="76"/>
        <v/>
      </c>
      <c r="B4921" t="s">
        <v>94</v>
      </c>
      <c r="C4921" t="s">
        <v>106</v>
      </c>
      <c r="D4921" s="8" t="s">
        <v>58</v>
      </c>
      <c r="E4921">
        <v>24</v>
      </c>
      <c r="F4921">
        <v>2.244544506072998</v>
      </c>
      <c r="G4921">
        <v>2.3581147193908691</v>
      </c>
      <c r="H4921">
        <v>1.1743795126676559E-2</v>
      </c>
      <c r="I4921">
        <v>80.292231418362661</v>
      </c>
      <c r="J4921" s="6" t="s">
        <v>80</v>
      </c>
    </row>
    <row r="4922" spans="1:10" x14ac:dyDescent="0.25">
      <c r="A4922" s="5" t="str">
        <f t="shared" si="76"/>
        <v/>
      </c>
      <c r="B4922" t="s">
        <v>94</v>
      </c>
      <c r="C4922" t="s">
        <v>106</v>
      </c>
      <c r="D4922" s="8" t="s">
        <v>59</v>
      </c>
      <c r="E4922">
        <v>1</v>
      </c>
      <c r="F4922">
        <v>1.9094821214675903</v>
      </c>
      <c r="G4922">
        <v>1.92807936668396</v>
      </c>
      <c r="H4922">
        <v>1.0002085939049721E-2</v>
      </c>
      <c r="I4922">
        <v>79.12486507293238</v>
      </c>
      <c r="J4922" s="6" t="s">
        <v>80</v>
      </c>
    </row>
    <row r="4923" spans="1:10" x14ac:dyDescent="0.25">
      <c r="A4923" s="5" t="str">
        <f t="shared" si="76"/>
        <v/>
      </c>
      <c r="B4923" t="s">
        <v>94</v>
      </c>
      <c r="C4923" t="s">
        <v>106</v>
      </c>
      <c r="D4923" s="8" t="s">
        <v>59</v>
      </c>
      <c r="E4923">
        <v>2</v>
      </c>
      <c r="F4923">
        <v>1.6272392272949219</v>
      </c>
      <c r="G4923">
        <v>1.6303387880325317</v>
      </c>
      <c r="H4923">
        <v>9.1955801472067833E-3</v>
      </c>
      <c r="I4923">
        <v>78.653019043741097</v>
      </c>
      <c r="J4923" s="6" t="s">
        <v>80</v>
      </c>
    </row>
    <row r="4924" spans="1:10" x14ac:dyDescent="0.25">
      <c r="A4924" s="5" t="str">
        <f t="shared" si="76"/>
        <v/>
      </c>
      <c r="B4924" t="s">
        <v>94</v>
      </c>
      <c r="C4924" t="s">
        <v>106</v>
      </c>
      <c r="D4924" s="8" t="s">
        <v>59</v>
      </c>
      <c r="E4924">
        <v>3</v>
      </c>
      <c r="F4924">
        <v>1.407532811164856</v>
      </c>
      <c r="G4924">
        <v>1.4295766353607178</v>
      </c>
      <c r="H4924">
        <v>8.2124136388301849E-3</v>
      </c>
      <c r="I4924">
        <v>78.083340356589773</v>
      </c>
      <c r="J4924" s="6" t="s">
        <v>80</v>
      </c>
    </row>
    <row r="4925" spans="1:10" x14ac:dyDescent="0.25">
      <c r="A4925" s="5" t="str">
        <f t="shared" si="76"/>
        <v/>
      </c>
      <c r="B4925" t="s">
        <v>94</v>
      </c>
      <c r="C4925" t="s">
        <v>106</v>
      </c>
      <c r="D4925" s="8" t="s">
        <v>59</v>
      </c>
      <c r="E4925">
        <v>4</v>
      </c>
      <c r="F4925">
        <v>1.2763373851776123</v>
      </c>
      <c r="G4925">
        <v>1.2853467464447021</v>
      </c>
      <c r="H4925">
        <v>7.3404987342655659E-3</v>
      </c>
      <c r="I4925">
        <v>77.707927066447269</v>
      </c>
      <c r="J4925" s="6" t="s">
        <v>80</v>
      </c>
    </row>
    <row r="4926" spans="1:10" x14ac:dyDescent="0.25">
      <c r="A4926" s="5" t="str">
        <f t="shared" si="76"/>
        <v/>
      </c>
      <c r="B4926" t="s">
        <v>94</v>
      </c>
      <c r="C4926" t="s">
        <v>106</v>
      </c>
      <c r="D4926" s="8" t="s">
        <v>59</v>
      </c>
      <c r="E4926">
        <v>5</v>
      </c>
      <c r="F4926">
        <v>1.1955727338790894</v>
      </c>
      <c r="G4926">
        <v>1.1902552843093872</v>
      </c>
      <c r="H4926">
        <v>6.6395383328199387E-3</v>
      </c>
      <c r="I4926">
        <v>77.37691734196801</v>
      </c>
      <c r="J4926" s="6" t="s">
        <v>80</v>
      </c>
    </row>
    <row r="4927" spans="1:10" x14ac:dyDescent="0.25">
      <c r="A4927" s="5" t="str">
        <f t="shared" si="76"/>
        <v/>
      </c>
      <c r="B4927" t="s">
        <v>94</v>
      </c>
      <c r="C4927" t="s">
        <v>106</v>
      </c>
      <c r="D4927" s="8" t="s">
        <v>59</v>
      </c>
      <c r="E4927">
        <v>6</v>
      </c>
      <c r="F4927">
        <v>1.1526373624801636</v>
      </c>
      <c r="G4927">
        <v>1.1565496921539307</v>
      </c>
      <c r="H4927">
        <v>6.1832335777580738E-3</v>
      </c>
      <c r="I4927">
        <v>77.200961507278294</v>
      </c>
      <c r="J4927" s="6" t="s">
        <v>80</v>
      </c>
    </row>
    <row r="4928" spans="1:10" x14ac:dyDescent="0.25">
      <c r="A4928" s="5" t="str">
        <f t="shared" si="76"/>
        <v/>
      </c>
      <c r="B4928" t="s">
        <v>94</v>
      </c>
      <c r="C4928" t="s">
        <v>106</v>
      </c>
      <c r="D4928" s="8" t="s">
        <v>59</v>
      </c>
      <c r="E4928">
        <v>7</v>
      </c>
      <c r="F4928">
        <v>1.1917215585708618</v>
      </c>
      <c r="G4928">
        <v>1.2162125110626221</v>
      </c>
      <c r="H4928">
        <v>6.1858533881604671E-3</v>
      </c>
      <c r="I4928">
        <v>77.369621555904743</v>
      </c>
      <c r="J4928" s="6" t="s">
        <v>80</v>
      </c>
    </row>
    <row r="4929" spans="1:10" x14ac:dyDescent="0.25">
      <c r="A4929" s="5" t="str">
        <f t="shared" si="76"/>
        <v/>
      </c>
      <c r="B4929" t="s">
        <v>94</v>
      </c>
      <c r="C4929" t="s">
        <v>106</v>
      </c>
      <c r="D4929" s="8" t="s">
        <v>59</v>
      </c>
      <c r="E4929">
        <v>8</v>
      </c>
      <c r="F4929">
        <v>1.1679133176803589</v>
      </c>
      <c r="G4929">
        <v>1.1982713937759399</v>
      </c>
      <c r="H4929">
        <v>6.8256296217441559E-3</v>
      </c>
      <c r="I4929">
        <v>78.60280875202406</v>
      </c>
      <c r="J4929" s="6" t="s">
        <v>80</v>
      </c>
    </row>
    <row r="4930" spans="1:10" x14ac:dyDescent="0.25">
      <c r="A4930" s="5" t="str">
        <f t="shared" ref="A4930:A4993" si="77">IF(AND(category = B4930, subcategory=C4930, reportdate = D4930), E4930, "")</f>
        <v/>
      </c>
      <c r="B4930" t="s">
        <v>94</v>
      </c>
      <c r="C4930" t="s">
        <v>106</v>
      </c>
      <c r="D4930" s="8" t="s">
        <v>59</v>
      </c>
      <c r="E4930">
        <v>9</v>
      </c>
      <c r="F4930">
        <v>1.0982118844985962</v>
      </c>
      <c r="G4930">
        <v>1.097021222114563</v>
      </c>
      <c r="H4930">
        <v>7.8466469421982765E-3</v>
      </c>
      <c r="I4930">
        <v>81.027104538075065</v>
      </c>
      <c r="J4930" s="6" t="s">
        <v>80</v>
      </c>
    </row>
    <row r="4931" spans="1:10" x14ac:dyDescent="0.25">
      <c r="A4931" s="5" t="str">
        <f t="shared" si="77"/>
        <v/>
      </c>
      <c r="B4931" t="s">
        <v>94</v>
      </c>
      <c r="C4931" t="s">
        <v>106</v>
      </c>
      <c r="D4931" s="8" t="s">
        <v>59</v>
      </c>
      <c r="E4931">
        <v>10</v>
      </c>
      <c r="F4931">
        <v>1.1392912864685059</v>
      </c>
      <c r="G4931">
        <v>1.1262575387954712</v>
      </c>
      <c r="H4931">
        <v>9.3025881797075272E-3</v>
      </c>
      <c r="I4931">
        <v>85.24783995134537</v>
      </c>
      <c r="J4931" s="6" t="s">
        <v>80</v>
      </c>
    </row>
    <row r="4932" spans="1:10" x14ac:dyDescent="0.25">
      <c r="A4932" s="5" t="str">
        <f t="shared" si="77"/>
        <v/>
      </c>
      <c r="B4932" t="s">
        <v>94</v>
      </c>
      <c r="C4932" t="s">
        <v>106</v>
      </c>
      <c r="D4932" s="8" t="s">
        <v>59</v>
      </c>
      <c r="E4932">
        <v>11</v>
      </c>
      <c r="F4932">
        <v>1.3185399770736694</v>
      </c>
      <c r="G4932">
        <v>1.2626297473907471</v>
      </c>
      <c r="H4932">
        <v>1.1041619814932346E-2</v>
      </c>
      <c r="I4932">
        <v>88.802782009754822</v>
      </c>
      <c r="J4932" s="6" t="s">
        <v>80</v>
      </c>
    </row>
    <row r="4933" spans="1:10" x14ac:dyDescent="0.25">
      <c r="A4933" s="5" t="str">
        <f t="shared" si="77"/>
        <v/>
      </c>
      <c r="B4933" t="s">
        <v>94</v>
      </c>
      <c r="C4933" t="s">
        <v>106</v>
      </c>
      <c r="D4933" s="8" t="s">
        <v>59</v>
      </c>
      <c r="E4933">
        <v>12</v>
      </c>
      <c r="F4933">
        <v>1.5335174798965454</v>
      </c>
      <c r="G4933">
        <v>1.4751821756362915</v>
      </c>
      <c r="H4933">
        <v>1.2478120625019073E-2</v>
      </c>
      <c r="I4933">
        <v>91.748179497580352</v>
      </c>
      <c r="J4933" s="6" t="s">
        <v>80</v>
      </c>
    </row>
    <row r="4934" spans="1:10" x14ac:dyDescent="0.25">
      <c r="A4934" s="5" t="str">
        <f t="shared" si="77"/>
        <v/>
      </c>
      <c r="B4934" t="s">
        <v>94</v>
      </c>
      <c r="C4934" t="s">
        <v>106</v>
      </c>
      <c r="D4934" s="8" t="s">
        <v>59</v>
      </c>
      <c r="E4934">
        <v>13</v>
      </c>
      <c r="F4934">
        <v>1.8462207317352295</v>
      </c>
      <c r="G4934">
        <v>1.7974485158920288</v>
      </c>
      <c r="H4934">
        <v>1.3689498417079449E-2</v>
      </c>
      <c r="I4934">
        <v>93.358880064818862</v>
      </c>
      <c r="J4934" s="6" t="s">
        <v>80</v>
      </c>
    </row>
    <row r="4935" spans="1:10" x14ac:dyDescent="0.25">
      <c r="A4935" s="5" t="str">
        <f t="shared" si="77"/>
        <v/>
      </c>
      <c r="B4935" t="s">
        <v>94</v>
      </c>
      <c r="C4935" t="s">
        <v>106</v>
      </c>
      <c r="D4935" s="8" t="s">
        <v>59</v>
      </c>
      <c r="E4935">
        <v>14</v>
      </c>
      <c r="F4935">
        <v>2.2871794700622559</v>
      </c>
      <c r="G4935">
        <v>2.2258205413818359</v>
      </c>
      <c r="H4935">
        <v>1.4721332117915154E-2</v>
      </c>
      <c r="I4935">
        <v>94.837370340347732</v>
      </c>
      <c r="J4935" s="6" t="s">
        <v>80</v>
      </c>
    </row>
    <row r="4936" spans="1:10" x14ac:dyDescent="0.25">
      <c r="A4936" s="5" t="str">
        <f t="shared" si="77"/>
        <v/>
      </c>
      <c r="B4936" t="s">
        <v>94</v>
      </c>
      <c r="C4936" t="s">
        <v>106</v>
      </c>
      <c r="D4936" s="8" t="s">
        <v>59</v>
      </c>
      <c r="E4936">
        <v>15</v>
      </c>
      <c r="F4936">
        <v>2.6729531288146973</v>
      </c>
      <c r="G4936">
        <v>2.6610403060913086</v>
      </c>
      <c r="H4936">
        <v>1.5165737830102444E-2</v>
      </c>
      <c r="I4936">
        <v>95.179068071309629</v>
      </c>
      <c r="J4936" s="6" t="s">
        <v>80</v>
      </c>
    </row>
    <row r="4937" spans="1:10" x14ac:dyDescent="0.25">
      <c r="A4937" s="5" t="str">
        <f t="shared" si="77"/>
        <v/>
      </c>
      <c r="B4937" t="s">
        <v>94</v>
      </c>
      <c r="C4937" t="s">
        <v>106</v>
      </c>
      <c r="D4937" s="8" t="s">
        <v>59</v>
      </c>
      <c r="E4937">
        <v>16</v>
      </c>
      <c r="F4937">
        <v>3.1701970100402832</v>
      </c>
      <c r="G4937">
        <v>3.1369214057922363</v>
      </c>
      <c r="H4937">
        <v>1.5103107318282127E-2</v>
      </c>
      <c r="I4937">
        <v>94.708546191231832</v>
      </c>
      <c r="J4937" s="6" t="s">
        <v>80</v>
      </c>
    </row>
    <row r="4938" spans="1:10" x14ac:dyDescent="0.25">
      <c r="A4938" s="5" t="str">
        <f t="shared" si="77"/>
        <v/>
      </c>
      <c r="B4938" t="s">
        <v>94</v>
      </c>
      <c r="C4938" t="s">
        <v>106</v>
      </c>
      <c r="D4938" s="8" t="s">
        <v>59</v>
      </c>
      <c r="E4938">
        <v>17</v>
      </c>
      <c r="F4938">
        <v>3.5931215286254883</v>
      </c>
      <c r="G4938">
        <v>3.4599325656890869</v>
      </c>
      <c r="H4938">
        <v>1.4837971888482571E-2</v>
      </c>
      <c r="I4938">
        <v>93.107849270682152</v>
      </c>
      <c r="J4938" s="6" t="s">
        <v>80</v>
      </c>
    </row>
    <row r="4939" spans="1:10" x14ac:dyDescent="0.25">
      <c r="A4939" s="5" t="str">
        <f t="shared" si="77"/>
        <v/>
      </c>
      <c r="B4939" t="s">
        <v>94</v>
      </c>
      <c r="C4939" t="s">
        <v>106</v>
      </c>
      <c r="D4939" s="8" t="s">
        <v>59</v>
      </c>
      <c r="E4939">
        <v>18</v>
      </c>
      <c r="F4939">
        <v>3.7967100143432617</v>
      </c>
      <c r="G4939">
        <v>2.3317623138427734</v>
      </c>
      <c r="H4939">
        <v>1.5014638192951679E-2</v>
      </c>
      <c r="I4939">
        <v>91.840503241525141</v>
      </c>
      <c r="J4939" s="6" t="s">
        <v>80</v>
      </c>
    </row>
    <row r="4940" spans="1:10" x14ac:dyDescent="0.25">
      <c r="A4940" s="5" t="str">
        <f t="shared" si="77"/>
        <v/>
      </c>
      <c r="B4940" t="s">
        <v>94</v>
      </c>
      <c r="C4940" t="s">
        <v>106</v>
      </c>
      <c r="D4940" s="8" t="s">
        <v>59</v>
      </c>
      <c r="E4940">
        <v>19</v>
      </c>
      <c r="F4940">
        <v>3.6895284652709961</v>
      </c>
      <c r="G4940">
        <v>3.0706832408905029</v>
      </c>
      <c r="H4940">
        <v>1.4733598567545414E-2</v>
      </c>
      <c r="I4940">
        <v>88.828092382466053</v>
      </c>
      <c r="J4940" s="6" t="s">
        <v>80</v>
      </c>
    </row>
    <row r="4941" spans="1:10" x14ac:dyDescent="0.25">
      <c r="A4941" s="5" t="str">
        <f t="shared" si="77"/>
        <v/>
      </c>
      <c r="B4941" t="s">
        <v>94</v>
      </c>
      <c r="C4941" t="s">
        <v>106</v>
      </c>
      <c r="D4941" s="8" t="s">
        <v>59</v>
      </c>
      <c r="E4941">
        <v>20</v>
      </c>
      <c r="F4941">
        <v>3.4760711193084717</v>
      </c>
      <c r="G4941">
        <v>3.0610895156860352</v>
      </c>
      <c r="H4941">
        <v>1.4170416630804539E-2</v>
      </c>
      <c r="I4941">
        <v>84.77210615882899</v>
      </c>
      <c r="J4941" s="6" t="s">
        <v>80</v>
      </c>
    </row>
    <row r="4942" spans="1:10" x14ac:dyDescent="0.25">
      <c r="A4942" s="5" t="str">
        <f t="shared" si="77"/>
        <v/>
      </c>
      <c r="B4942" t="s">
        <v>94</v>
      </c>
      <c r="C4942" t="s">
        <v>106</v>
      </c>
      <c r="D4942" s="8" t="s">
        <v>59</v>
      </c>
      <c r="E4942">
        <v>21</v>
      </c>
      <c r="F4942">
        <v>3.2766625881195068</v>
      </c>
      <c r="G4942">
        <v>2.9922242164611816</v>
      </c>
      <c r="H4942">
        <v>1.3702122494578362E-2</v>
      </c>
      <c r="I4942">
        <v>82.337647487830552</v>
      </c>
      <c r="J4942" s="6" t="s">
        <v>80</v>
      </c>
    </row>
    <row r="4943" spans="1:10" x14ac:dyDescent="0.25">
      <c r="A4943" s="5" t="str">
        <f t="shared" si="77"/>
        <v/>
      </c>
      <c r="B4943" t="s">
        <v>94</v>
      </c>
      <c r="C4943" t="s">
        <v>106</v>
      </c>
      <c r="D4943" s="8" t="s">
        <v>59</v>
      </c>
      <c r="E4943">
        <v>22</v>
      </c>
      <c r="F4943">
        <v>2.943164587020874</v>
      </c>
      <c r="G4943">
        <v>3.6278936862945557</v>
      </c>
      <c r="H4943">
        <v>1.3177603483200073E-2</v>
      </c>
      <c r="I4943">
        <v>80.943974068077566</v>
      </c>
      <c r="J4943" s="6" t="s">
        <v>80</v>
      </c>
    </row>
    <row r="4944" spans="1:10" x14ac:dyDescent="0.25">
      <c r="A4944" s="5" t="str">
        <f t="shared" si="77"/>
        <v/>
      </c>
      <c r="B4944" t="s">
        <v>94</v>
      </c>
      <c r="C4944" t="s">
        <v>106</v>
      </c>
      <c r="D4944" s="8" t="s">
        <v>59</v>
      </c>
      <c r="E4944">
        <v>23</v>
      </c>
      <c r="F4944">
        <v>2.5245575904846191</v>
      </c>
      <c r="G4944">
        <v>2.8048639297485352</v>
      </c>
      <c r="H4944">
        <v>1.2286195531487465E-2</v>
      </c>
      <c r="I4944">
        <v>79.860130064821362</v>
      </c>
      <c r="J4944" s="6" t="s">
        <v>80</v>
      </c>
    </row>
    <row r="4945" spans="1:10" x14ac:dyDescent="0.25">
      <c r="A4945" s="5" t="str">
        <f t="shared" si="77"/>
        <v/>
      </c>
      <c r="B4945" t="s">
        <v>94</v>
      </c>
      <c r="C4945" t="s">
        <v>106</v>
      </c>
      <c r="D4945" s="8" t="s">
        <v>59</v>
      </c>
      <c r="E4945">
        <v>24</v>
      </c>
      <c r="F4945">
        <v>2.0504276752471924</v>
      </c>
      <c r="G4945">
        <v>2.2289156913757324</v>
      </c>
      <c r="H4945">
        <v>1.1695326305925846E-2</v>
      </c>
      <c r="I4945">
        <v>78.50317706646716</v>
      </c>
      <c r="J4945" s="6" t="s">
        <v>80</v>
      </c>
    </row>
    <row r="4946" spans="1:10" x14ac:dyDescent="0.25">
      <c r="A4946" s="5" t="str">
        <f t="shared" si="77"/>
        <v/>
      </c>
      <c r="B4946" t="s">
        <v>94</v>
      </c>
      <c r="C4946" t="s">
        <v>106</v>
      </c>
      <c r="D4946" s="8" t="s">
        <v>55</v>
      </c>
      <c r="E4946">
        <v>1</v>
      </c>
      <c r="F4946">
        <v>1.2084752321243286</v>
      </c>
      <c r="G4946">
        <v>1.2855345010757446</v>
      </c>
      <c r="H4946">
        <v>8.3851642906665802E-2</v>
      </c>
      <c r="I4946">
        <v>59.887933333333528</v>
      </c>
      <c r="J4946" s="6" t="s">
        <v>80</v>
      </c>
    </row>
    <row r="4947" spans="1:10" x14ac:dyDescent="0.25">
      <c r="A4947" s="5" t="str">
        <f t="shared" si="77"/>
        <v/>
      </c>
      <c r="B4947" t="s">
        <v>94</v>
      </c>
      <c r="C4947" t="s">
        <v>106</v>
      </c>
      <c r="D4947" s="8" t="s">
        <v>55</v>
      </c>
      <c r="E4947">
        <v>2</v>
      </c>
      <c r="F4947">
        <v>1.0749684572219849</v>
      </c>
      <c r="G4947">
        <v>1.1302281618118286</v>
      </c>
      <c r="H4947">
        <v>7.731330394744873E-2</v>
      </c>
      <c r="I4947">
        <v>59.195033333333534</v>
      </c>
      <c r="J4947" s="6" t="s">
        <v>80</v>
      </c>
    </row>
    <row r="4948" spans="1:10" x14ac:dyDescent="0.25">
      <c r="A4948" s="5" t="str">
        <f t="shared" si="77"/>
        <v/>
      </c>
      <c r="B4948" t="s">
        <v>94</v>
      </c>
      <c r="C4948" t="s">
        <v>106</v>
      </c>
      <c r="D4948" s="8" t="s">
        <v>55</v>
      </c>
      <c r="E4948">
        <v>3</v>
      </c>
      <c r="F4948">
        <v>0.99413418769836426</v>
      </c>
      <c r="G4948">
        <v>1.0107773542404175</v>
      </c>
      <c r="H4948">
        <v>6.9921389222145081E-2</v>
      </c>
      <c r="I4948">
        <v>58.315433333333445</v>
      </c>
      <c r="J4948" s="6" t="s">
        <v>80</v>
      </c>
    </row>
    <row r="4949" spans="1:10" x14ac:dyDescent="0.25">
      <c r="A4949" s="5" t="str">
        <f t="shared" si="77"/>
        <v/>
      </c>
      <c r="B4949" t="s">
        <v>94</v>
      </c>
      <c r="C4949" t="s">
        <v>106</v>
      </c>
      <c r="D4949" s="8" t="s">
        <v>55</v>
      </c>
      <c r="E4949">
        <v>4</v>
      </c>
      <c r="F4949">
        <v>0.92022049427032471</v>
      </c>
      <c r="G4949">
        <v>0.86934244632720947</v>
      </c>
      <c r="H4949">
        <v>5.8769956231117249E-2</v>
      </c>
      <c r="I4949">
        <v>57.747300000000266</v>
      </c>
      <c r="J4949" s="6" t="s">
        <v>80</v>
      </c>
    </row>
    <row r="4950" spans="1:10" x14ac:dyDescent="0.25">
      <c r="A4950" s="5" t="str">
        <f t="shared" si="77"/>
        <v/>
      </c>
      <c r="B4950" t="s">
        <v>94</v>
      </c>
      <c r="C4950" t="s">
        <v>106</v>
      </c>
      <c r="D4950" s="8" t="s">
        <v>55</v>
      </c>
      <c r="E4950">
        <v>5</v>
      </c>
      <c r="F4950">
        <v>0.89777541160583496</v>
      </c>
      <c r="G4950">
        <v>0.85695064067840576</v>
      </c>
      <c r="H4950">
        <v>5.2148446440696716E-2</v>
      </c>
      <c r="I4950">
        <v>57.124266666666408</v>
      </c>
      <c r="J4950" s="6" t="s">
        <v>80</v>
      </c>
    </row>
    <row r="4951" spans="1:10" x14ac:dyDescent="0.25">
      <c r="A4951" s="5" t="str">
        <f t="shared" si="77"/>
        <v/>
      </c>
      <c r="B4951" t="s">
        <v>94</v>
      </c>
      <c r="C4951" t="s">
        <v>106</v>
      </c>
      <c r="D4951" s="8" t="s">
        <v>55</v>
      </c>
      <c r="E4951">
        <v>6</v>
      </c>
      <c r="F4951">
        <v>0.8607901930809021</v>
      </c>
      <c r="G4951">
        <v>0.83420222997665405</v>
      </c>
      <c r="H4951">
        <v>3.7332437932491302E-2</v>
      </c>
      <c r="I4951">
        <v>56.604566666666734</v>
      </c>
      <c r="J4951" s="6" t="s">
        <v>80</v>
      </c>
    </row>
    <row r="4952" spans="1:10" x14ac:dyDescent="0.25">
      <c r="A4952" s="5" t="str">
        <f t="shared" si="77"/>
        <v/>
      </c>
      <c r="B4952" t="s">
        <v>94</v>
      </c>
      <c r="C4952" t="s">
        <v>106</v>
      </c>
      <c r="D4952" s="8" t="s">
        <v>55</v>
      </c>
      <c r="E4952">
        <v>7</v>
      </c>
      <c r="F4952">
        <v>0.94805467128753662</v>
      </c>
      <c r="G4952">
        <v>0.93153375387191772</v>
      </c>
      <c r="H4952">
        <v>4.128410667181015E-2</v>
      </c>
      <c r="I4952">
        <v>56.264033333333487</v>
      </c>
      <c r="J4952" s="6" t="s">
        <v>80</v>
      </c>
    </row>
    <row r="4953" spans="1:10" x14ac:dyDescent="0.25">
      <c r="A4953" s="5" t="str">
        <f t="shared" si="77"/>
        <v/>
      </c>
      <c r="B4953" t="s">
        <v>94</v>
      </c>
      <c r="C4953" t="s">
        <v>106</v>
      </c>
      <c r="D4953" s="8" t="s">
        <v>55</v>
      </c>
      <c r="E4953">
        <v>8</v>
      </c>
      <c r="F4953">
        <v>0.9601936936378479</v>
      </c>
      <c r="G4953">
        <v>0.96486103534698486</v>
      </c>
      <c r="H4953">
        <v>4.721490666270256E-2</v>
      </c>
      <c r="I4953">
        <v>59.207633333333042</v>
      </c>
      <c r="J4953" s="6" t="s">
        <v>80</v>
      </c>
    </row>
    <row r="4954" spans="1:10" x14ac:dyDescent="0.25">
      <c r="A4954" s="5" t="str">
        <f t="shared" si="77"/>
        <v/>
      </c>
      <c r="B4954" t="s">
        <v>94</v>
      </c>
      <c r="C4954" t="s">
        <v>106</v>
      </c>
      <c r="D4954" s="8" t="s">
        <v>55</v>
      </c>
      <c r="E4954">
        <v>9</v>
      </c>
      <c r="F4954">
        <v>0.86427187919616699</v>
      </c>
      <c r="G4954">
        <v>0.85728752613067627</v>
      </c>
      <c r="H4954">
        <v>5.2181418985128403E-2</v>
      </c>
      <c r="I4954">
        <v>66.289466666666456</v>
      </c>
      <c r="J4954" s="6" t="s">
        <v>80</v>
      </c>
    </row>
    <row r="4955" spans="1:10" x14ac:dyDescent="0.25">
      <c r="A4955" s="5" t="str">
        <f t="shared" si="77"/>
        <v/>
      </c>
      <c r="B4955" t="s">
        <v>94</v>
      </c>
      <c r="C4955" t="s">
        <v>106</v>
      </c>
      <c r="D4955" s="8" t="s">
        <v>55</v>
      </c>
      <c r="E4955">
        <v>10</v>
      </c>
      <c r="F4955">
        <v>0.74064791202545166</v>
      </c>
      <c r="G4955">
        <v>0.81497663259506226</v>
      </c>
      <c r="H4955">
        <v>6.0362726449966431E-2</v>
      </c>
      <c r="I4955">
        <v>73.565200000000175</v>
      </c>
      <c r="J4955" s="6" t="s">
        <v>80</v>
      </c>
    </row>
    <row r="4956" spans="1:10" x14ac:dyDescent="0.25">
      <c r="A4956" s="5" t="str">
        <f t="shared" si="77"/>
        <v/>
      </c>
      <c r="B4956" t="s">
        <v>94</v>
      </c>
      <c r="C4956" t="s">
        <v>106</v>
      </c>
      <c r="D4956" s="8" t="s">
        <v>55</v>
      </c>
      <c r="E4956">
        <v>11</v>
      </c>
      <c r="F4956">
        <v>0.76752167940139771</v>
      </c>
      <c r="G4956">
        <v>0.74999052286148071</v>
      </c>
      <c r="H4956">
        <v>7.0970095694065094E-2</v>
      </c>
      <c r="I4956">
        <v>78.067466666666718</v>
      </c>
      <c r="J4956" s="6" t="s">
        <v>80</v>
      </c>
    </row>
    <row r="4957" spans="1:10" x14ac:dyDescent="0.25">
      <c r="A4957" s="5" t="str">
        <f t="shared" si="77"/>
        <v/>
      </c>
      <c r="B4957" t="s">
        <v>94</v>
      </c>
      <c r="C4957" t="s">
        <v>106</v>
      </c>
      <c r="D4957" s="8" t="s">
        <v>55</v>
      </c>
      <c r="E4957">
        <v>12</v>
      </c>
      <c r="F4957">
        <v>0.90021181106567383</v>
      </c>
      <c r="G4957">
        <v>0.87163621187210083</v>
      </c>
      <c r="H4957">
        <v>8.6092881858348846E-2</v>
      </c>
      <c r="I4957">
        <v>79.427333333333451</v>
      </c>
      <c r="J4957" s="6" t="s">
        <v>80</v>
      </c>
    </row>
    <row r="4958" spans="1:10" x14ac:dyDescent="0.25">
      <c r="A4958" s="5" t="str">
        <f t="shared" si="77"/>
        <v/>
      </c>
      <c r="B4958" t="s">
        <v>94</v>
      </c>
      <c r="C4958" t="s">
        <v>106</v>
      </c>
      <c r="D4958" s="8" t="s">
        <v>55</v>
      </c>
      <c r="E4958">
        <v>13</v>
      </c>
      <c r="F4958">
        <v>1.123283863067627</v>
      </c>
      <c r="G4958">
        <v>1.1113806962966919</v>
      </c>
      <c r="H4958">
        <v>0.1012900248169899</v>
      </c>
      <c r="I4958">
        <v>80.391999999999712</v>
      </c>
      <c r="J4958" s="6" t="s">
        <v>80</v>
      </c>
    </row>
    <row r="4959" spans="1:10" x14ac:dyDescent="0.25">
      <c r="A4959" s="5" t="str">
        <f t="shared" si="77"/>
        <v/>
      </c>
      <c r="B4959" t="s">
        <v>94</v>
      </c>
      <c r="C4959" t="s">
        <v>106</v>
      </c>
      <c r="D4959" s="8" t="s">
        <v>55</v>
      </c>
      <c r="E4959">
        <v>14</v>
      </c>
      <c r="F4959">
        <v>1.4360663890838623</v>
      </c>
      <c r="G4959">
        <v>1.4730737209320068</v>
      </c>
      <c r="H4959">
        <v>0.11406638473272324</v>
      </c>
      <c r="I4959">
        <v>80.935000000000358</v>
      </c>
      <c r="J4959" s="6" t="s">
        <v>80</v>
      </c>
    </row>
    <row r="4960" spans="1:10" x14ac:dyDescent="0.25">
      <c r="A4960" s="5" t="str">
        <f t="shared" si="77"/>
        <v/>
      </c>
      <c r="B4960" t="s">
        <v>94</v>
      </c>
      <c r="C4960" t="s">
        <v>106</v>
      </c>
      <c r="D4960" s="8" t="s">
        <v>55</v>
      </c>
      <c r="E4960">
        <v>15</v>
      </c>
      <c r="F4960">
        <v>1.9073777198791504</v>
      </c>
      <c r="G4960">
        <v>1.8378196954727173</v>
      </c>
      <c r="H4960">
        <v>0.12770481407642365</v>
      </c>
      <c r="I4960">
        <v>80.862000000000322</v>
      </c>
      <c r="J4960" s="6" t="s">
        <v>80</v>
      </c>
    </row>
    <row r="4961" spans="1:10" x14ac:dyDescent="0.25">
      <c r="A4961" s="5" t="str">
        <f t="shared" si="77"/>
        <v/>
      </c>
      <c r="B4961" t="s">
        <v>94</v>
      </c>
      <c r="C4961" t="s">
        <v>106</v>
      </c>
      <c r="D4961" s="8" t="s">
        <v>55</v>
      </c>
      <c r="E4961">
        <v>16</v>
      </c>
      <c r="F4961">
        <v>2.4630146026611328</v>
      </c>
      <c r="G4961">
        <v>2.397984504699707</v>
      </c>
      <c r="H4961">
        <v>0.1337549239397049</v>
      </c>
      <c r="I4961">
        <v>80.847866666667016</v>
      </c>
      <c r="J4961" s="6" t="s">
        <v>80</v>
      </c>
    </row>
    <row r="4962" spans="1:10" x14ac:dyDescent="0.25">
      <c r="A4962" s="5" t="str">
        <f t="shared" si="77"/>
        <v/>
      </c>
      <c r="B4962" t="s">
        <v>94</v>
      </c>
      <c r="C4962" t="s">
        <v>106</v>
      </c>
      <c r="D4962" s="8" t="s">
        <v>55</v>
      </c>
      <c r="E4962">
        <v>17</v>
      </c>
      <c r="F4962">
        <v>2.9812493324279785</v>
      </c>
      <c r="G4962">
        <v>2.7625150680541992</v>
      </c>
      <c r="H4962">
        <v>0.13393354415893555</v>
      </c>
      <c r="I4962">
        <v>79.999333333333681</v>
      </c>
      <c r="J4962" s="6" t="s">
        <v>80</v>
      </c>
    </row>
    <row r="4963" spans="1:10" x14ac:dyDescent="0.25">
      <c r="A4963" s="5" t="str">
        <f t="shared" si="77"/>
        <v/>
      </c>
      <c r="B4963" t="s">
        <v>94</v>
      </c>
      <c r="C4963" t="s">
        <v>106</v>
      </c>
      <c r="D4963" s="8" t="s">
        <v>55</v>
      </c>
      <c r="E4963">
        <v>18</v>
      </c>
      <c r="F4963">
        <v>3.2680091857910156</v>
      </c>
      <c r="G4963">
        <v>3.0134830474853516</v>
      </c>
      <c r="H4963">
        <v>0.13490715622901917</v>
      </c>
      <c r="I4963">
        <v>78.454000000000178</v>
      </c>
      <c r="J4963" s="6" t="s">
        <v>80</v>
      </c>
    </row>
    <row r="4964" spans="1:10" x14ac:dyDescent="0.25">
      <c r="A4964" s="5" t="str">
        <f t="shared" si="77"/>
        <v/>
      </c>
      <c r="B4964" t="s">
        <v>94</v>
      </c>
      <c r="C4964" t="s">
        <v>106</v>
      </c>
      <c r="D4964" s="8" t="s">
        <v>55</v>
      </c>
      <c r="E4964">
        <v>19</v>
      </c>
      <c r="F4964">
        <v>3.0841505527496338</v>
      </c>
      <c r="G4964">
        <v>1.8863515853881836</v>
      </c>
      <c r="H4964">
        <v>0.13767619431018829</v>
      </c>
      <c r="I4964">
        <v>74.899733333333089</v>
      </c>
      <c r="J4964" s="6" t="s">
        <v>80</v>
      </c>
    </row>
    <row r="4965" spans="1:10" x14ac:dyDescent="0.25">
      <c r="A4965" s="5" t="str">
        <f t="shared" si="77"/>
        <v/>
      </c>
      <c r="B4965" t="s">
        <v>94</v>
      </c>
      <c r="C4965" t="s">
        <v>106</v>
      </c>
      <c r="D4965" s="8" t="s">
        <v>55</v>
      </c>
      <c r="E4965">
        <v>20</v>
      </c>
      <c r="F4965">
        <v>2.8023879528045654</v>
      </c>
      <c r="G4965">
        <v>3.2964413166046143</v>
      </c>
      <c r="H4965">
        <v>0.12845528125762939</v>
      </c>
      <c r="I4965">
        <v>70.975366666666375</v>
      </c>
      <c r="J4965" s="6" t="s">
        <v>80</v>
      </c>
    </row>
    <row r="4966" spans="1:10" x14ac:dyDescent="0.25">
      <c r="A4966" s="5" t="str">
        <f t="shared" si="77"/>
        <v/>
      </c>
      <c r="B4966" t="s">
        <v>94</v>
      </c>
      <c r="C4966" t="s">
        <v>106</v>
      </c>
      <c r="D4966" s="8" t="s">
        <v>55</v>
      </c>
      <c r="E4966">
        <v>21</v>
      </c>
      <c r="F4966">
        <v>2.6393446922302246</v>
      </c>
      <c r="G4966">
        <v>2.8062095642089844</v>
      </c>
      <c r="H4966">
        <v>0.11792151629924774</v>
      </c>
      <c r="I4966">
        <v>67.256633333333596</v>
      </c>
      <c r="J4966" s="6" t="s">
        <v>80</v>
      </c>
    </row>
    <row r="4967" spans="1:10" x14ac:dyDescent="0.25">
      <c r="A4967" s="5" t="str">
        <f t="shared" si="77"/>
        <v/>
      </c>
      <c r="B4967" t="s">
        <v>94</v>
      </c>
      <c r="C4967" t="s">
        <v>106</v>
      </c>
      <c r="D4967" s="8" t="s">
        <v>55</v>
      </c>
      <c r="E4967">
        <v>22</v>
      </c>
      <c r="F4967">
        <v>2.2704551219940186</v>
      </c>
      <c r="G4967">
        <v>2.5228586196899414</v>
      </c>
      <c r="H4967">
        <v>0.11056466400623322</v>
      </c>
      <c r="I4967">
        <v>65.222000000000307</v>
      </c>
      <c r="J4967" s="6" t="s">
        <v>80</v>
      </c>
    </row>
    <row r="4968" spans="1:10" x14ac:dyDescent="0.25">
      <c r="A4968" s="5" t="str">
        <f t="shared" si="77"/>
        <v/>
      </c>
      <c r="B4968" t="s">
        <v>94</v>
      </c>
      <c r="C4968" t="s">
        <v>106</v>
      </c>
      <c r="D4968" s="8" t="s">
        <v>55</v>
      </c>
      <c r="E4968">
        <v>23</v>
      </c>
      <c r="F4968">
        <v>2.0317764282226563</v>
      </c>
      <c r="G4968">
        <v>2.1279373168945313</v>
      </c>
      <c r="H4968">
        <v>0.1064070537686348</v>
      </c>
      <c r="I4968">
        <v>63.66610000000032</v>
      </c>
      <c r="J4968" s="6" t="s">
        <v>80</v>
      </c>
    </row>
    <row r="4969" spans="1:10" x14ac:dyDescent="0.25">
      <c r="A4969" s="5" t="str">
        <f t="shared" si="77"/>
        <v/>
      </c>
      <c r="B4969" t="s">
        <v>94</v>
      </c>
      <c r="C4969" t="s">
        <v>106</v>
      </c>
      <c r="D4969" s="8" t="s">
        <v>55</v>
      </c>
      <c r="E4969">
        <v>24</v>
      </c>
      <c r="F4969">
        <v>1.6325347423553467</v>
      </c>
      <c r="G4969">
        <v>1.7468446493148804</v>
      </c>
      <c r="H4969">
        <v>9.8302446305751801E-2</v>
      </c>
      <c r="I4969">
        <v>63.531699999999958</v>
      </c>
      <c r="J4969" s="6" t="s">
        <v>80</v>
      </c>
    </row>
    <row r="4970" spans="1:10" x14ac:dyDescent="0.25">
      <c r="A4970" s="5" t="str">
        <f t="shared" si="77"/>
        <v/>
      </c>
      <c r="B4970" t="s">
        <v>94</v>
      </c>
      <c r="C4970" t="s">
        <v>106</v>
      </c>
      <c r="D4970" s="8" t="s">
        <v>56</v>
      </c>
      <c r="E4970">
        <v>1</v>
      </c>
      <c r="F4970">
        <v>1.255145788192749</v>
      </c>
      <c r="G4970">
        <v>1.3000849485397339</v>
      </c>
      <c r="H4970">
        <v>9.0494994074106216E-3</v>
      </c>
      <c r="I4970">
        <v>72.098640281668253</v>
      </c>
      <c r="J4970" s="6" t="s">
        <v>80</v>
      </c>
    </row>
    <row r="4971" spans="1:10" x14ac:dyDescent="0.25">
      <c r="A4971" s="5" t="str">
        <f t="shared" si="77"/>
        <v/>
      </c>
      <c r="B4971" t="s">
        <v>94</v>
      </c>
      <c r="C4971" t="s">
        <v>106</v>
      </c>
      <c r="D4971" s="8" t="s">
        <v>56</v>
      </c>
      <c r="E4971">
        <v>2</v>
      </c>
      <c r="F4971">
        <v>1.0495047569274902</v>
      </c>
      <c r="G4971">
        <v>1.0862553119659424</v>
      </c>
      <c r="H4971">
        <v>8.1488108262419701E-3</v>
      </c>
      <c r="I4971">
        <v>70.887980656403045</v>
      </c>
      <c r="J4971" s="6" t="s">
        <v>80</v>
      </c>
    </row>
    <row r="4972" spans="1:10" x14ac:dyDescent="0.25">
      <c r="A4972" s="5" t="str">
        <f t="shared" si="77"/>
        <v/>
      </c>
      <c r="B4972" t="s">
        <v>94</v>
      </c>
      <c r="C4972" t="s">
        <v>106</v>
      </c>
      <c r="D4972" s="8" t="s">
        <v>56</v>
      </c>
      <c r="E4972">
        <v>3</v>
      </c>
      <c r="F4972">
        <v>0.92961937189102173</v>
      </c>
      <c r="G4972">
        <v>0.9459717869758606</v>
      </c>
      <c r="H4972">
        <v>7.1928864344954491E-3</v>
      </c>
      <c r="I4972">
        <v>69.665661446334866</v>
      </c>
      <c r="J4972" s="6" t="s">
        <v>80</v>
      </c>
    </row>
    <row r="4973" spans="1:10" x14ac:dyDescent="0.25">
      <c r="A4973" s="5" t="str">
        <f t="shared" si="77"/>
        <v/>
      </c>
      <c r="B4973" t="s">
        <v>94</v>
      </c>
      <c r="C4973" t="s">
        <v>106</v>
      </c>
      <c r="D4973" s="8" t="s">
        <v>56</v>
      </c>
      <c r="E4973">
        <v>4</v>
      </c>
      <c r="F4973">
        <v>0.84789299964904785</v>
      </c>
      <c r="G4973">
        <v>0.84872406721115112</v>
      </c>
      <c r="H4973">
        <v>6.3325027003884315E-3</v>
      </c>
      <c r="I4973">
        <v>68.701102747771245</v>
      </c>
      <c r="J4973" s="6" t="s">
        <v>80</v>
      </c>
    </row>
    <row r="4974" spans="1:10" x14ac:dyDescent="0.25">
      <c r="A4974" s="5" t="str">
        <f t="shared" si="77"/>
        <v/>
      </c>
      <c r="B4974" t="s">
        <v>94</v>
      </c>
      <c r="C4974" t="s">
        <v>106</v>
      </c>
      <c r="D4974" s="8" t="s">
        <v>56</v>
      </c>
      <c r="E4974">
        <v>5</v>
      </c>
      <c r="F4974">
        <v>0.7946431040763855</v>
      </c>
      <c r="G4974">
        <v>0.78580856323242188</v>
      </c>
      <c r="H4974">
        <v>5.5379467085003853E-3</v>
      </c>
      <c r="I4974">
        <v>67.725773542159956</v>
      </c>
      <c r="J4974" s="6" t="s">
        <v>80</v>
      </c>
    </row>
    <row r="4975" spans="1:10" x14ac:dyDescent="0.25">
      <c r="A4975" s="5" t="str">
        <f t="shared" si="77"/>
        <v/>
      </c>
      <c r="B4975" t="s">
        <v>94</v>
      </c>
      <c r="C4975" t="s">
        <v>106</v>
      </c>
      <c r="D4975" s="8" t="s">
        <v>56</v>
      </c>
      <c r="E4975">
        <v>6</v>
      </c>
      <c r="F4975">
        <v>0.79357832670211792</v>
      </c>
      <c r="G4975">
        <v>0.77933198213577271</v>
      </c>
      <c r="H4975">
        <v>4.877166822552681E-3</v>
      </c>
      <c r="I4975">
        <v>66.935172999904694</v>
      </c>
      <c r="J4975" s="6" t="s">
        <v>80</v>
      </c>
    </row>
    <row r="4976" spans="1:10" x14ac:dyDescent="0.25">
      <c r="A4976" s="5" t="str">
        <f t="shared" si="77"/>
        <v/>
      </c>
      <c r="B4976" t="s">
        <v>94</v>
      </c>
      <c r="C4976" t="s">
        <v>106</v>
      </c>
      <c r="D4976" s="8" t="s">
        <v>56</v>
      </c>
      <c r="E4976">
        <v>7</v>
      </c>
      <c r="F4976">
        <v>0.85616034269332886</v>
      </c>
      <c r="G4976">
        <v>0.83960187435150146</v>
      </c>
      <c r="H4976">
        <v>4.743027500808239E-3</v>
      </c>
      <c r="I4976">
        <v>66.530852252030755</v>
      </c>
      <c r="J4976" s="6" t="s">
        <v>80</v>
      </c>
    </row>
    <row r="4977" spans="1:10" x14ac:dyDescent="0.25">
      <c r="A4977" s="5" t="str">
        <f t="shared" si="77"/>
        <v/>
      </c>
      <c r="B4977" t="s">
        <v>94</v>
      </c>
      <c r="C4977" t="s">
        <v>106</v>
      </c>
      <c r="D4977" s="8" t="s">
        <v>56</v>
      </c>
      <c r="E4977">
        <v>8</v>
      </c>
      <c r="F4977">
        <v>0.80097264051437378</v>
      </c>
      <c r="G4977">
        <v>0.79571676254272461</v>
      </c>
      <c r="H4977">
        <v>5.4387818090617657E-3</v>
      </c>
      <c r="I4977">
        <v>69.477451742145334</v>
      </c>
      <c r="J4977" s="6" t="s">
        <v>80</v>
      </c>
    </row>
    <row r="4978" spans="1:10" x14ac:dyDescent="0.25">
      <c r="A4978" s="5" t="str">
        <f t="shared" si="77"/>
        <v/>
      </c>
      <c r="B4978" t="s">
        <v>94</v>
      </c>
      <c r="C4978" t="s">
        <v>106</v>
      </c>
      <c r="D4978" s="8" t="s">
        <v>56</v>
      </c>
      <c r="E4978">
        <v>9</v>
      </c>
      <c r="F4978">
        <v>0.66584515571594238</v>
      </c>
      <c r="G4978">
        <v>0.65385830402374268</v>
      </c>
      <c r="H4978">
        <v>6.139698438346386E-3</v>
      </c>
      <c r="I4978">
        <v>74.898724859359547</v>
      </c>
      <c r="J4978" s="6" t="s">
        <v>80</v>
      </c>
    </row>
    <row r="4979" spans="1:10" x14ac:dyDescent="0.25">
      <c r="A4979" s="5" t="str">
        <f t="shared" si="77"/>
        <v/>
      </c>
      <c r="B4979" t="s">
        <v>94</v>
      </c>
      <c r="C4979" t="s">
        <v>106</v>
      </c>
      <c r="D4979" s="8" t="s">
        <v>56</v>
      </c>
      <c r="E4979">
        <v>10</v>
      </c>
      <c r="F4979">
        <v>0.58186912536621094</v>
      </c>
      <c r="G4979">
        <v>0.57203125953674316</v>
      </c>
      <c r="H4979">
        <v>7.3780235834419727E-3</v>
      </c>
      <c r="I4979">
        <v>82.086786856060556</v>
      </c>
      <c r="J4979" s="6" t="s">
        <v>80</v>
      </c>
    </row>
    <row r="4980" spans="1:10" x14ac:dyDescent="0.25">
      <c r="A4980" s="5" t="str">
        <f t="shared" si="77"/>
        <v/>
      </c>
      <c r="B4980" t="s">
        <v>94</v>
      </c>
      <c r="C4980" t="s">
        <v>106</v>
      </c>
      <c r="D4980" s="8" t="s">
        <v>56</v>
      </c>
      <c r="E4980">
        <v>11</v>
      </c>
      <c r="F4980">
        <v>0.61821705102920532</v>
      </c>
      <c r="G4980">
        <v>0.6171918511390686</v>
      </c>
      <c r="H4980">
        <v>8.7522715330123901E-3</v>
      </c>
      <c r="I4980">
        <v>87.975576059252859</v>
      </c>
      <c r="J4980" s="6" t="s">
        <v>80</v>
      </c>
    </row>
    <row r="4981" spans="1:10" x14ac:dyDescent="0.25">
      <c r="A4981" s="5" t="str">
        <f t="shared" si="77"/>
        <v/>
      </c>
      <c r="B4981" t="s">
        <v>94</v>
      </c>
      <c r="C4981" t="s">
        <v>106</v>
      </c>
      <c r="D4981" s="8" t="s">
        <v>56</v>
      </c>
      <c r="E4981">
        <v>12</v>
      </c>
      <c r="F4981">
        <v>0.83167183399200439</v>
      </c>
      <c r="G4981">
        <v>0.82588505744934082</v>
      </c>
      <c r="H4981">
        <v>1.0348944924771786E-2</v>
      </c>
      <c r="I4981">
        <v>92.21975314634966</v>
      </c>
      <c r="J4981" s="6" t="s">
        <v>80</v>
      </c>
    </row>
    <row r="4982" spans="1:10" x14ac:dyDescent="0.25">
      <c r="A4982" s="5" t="str">
        <f t="shared" si="77"/>
        <v/>
      </c>
      <c r="B4982" t="s">
        <v>94</v>
      </c>
      <c r="C4982" t="s">
        <v>106</v>
      </c>
      <c r="D4982" s="8" t="s">
        <v>56</v>
      </c>
      <c r="E4982">
        <v>13</v>
      </c>
      <c r="F4982">
        <v>1.2299669981002808</v>
      </c>
      <c r="G4982">
        <v>1.2102693319320679</v>
      </c>
      <c r="H4982">
        <v>1.2021382339298725E-2</v>
      </c>
      <c r="I4982">
        <v>94.398899275638968</v>
      </c>
      <c r="J4982" s="6" t="s">
        <v>80</v>
      </c>
    </row>
    <row r="4983" spans="1:10" x14ac:dyDescent="0.25">
      <c r="A4983" s="5" t="str">
        <f t="shared" si="77"/>
        <v/>
      </c>
      <c r="B4983" t="s">
        <v>94</v>
      </c>
      <c r="C4983" t="s">
        <v>106</v>
      </c>
      <c r="D4983" s="8" t="s">
        <v>56</v>
      </c>
      <c r="E4983">
        <v>14</v>
      </c>
      <c r="F4983">
        <v>1.7475732564926147</v>
      </c>
      <c r="G4983">
        <v>1.7066277265548706</v>
      </c>
      <c r="H4983">
        <v>1.3397501781582832E-2</v>
      </c>
      <c r="I4983">
        <v>95.568257051545075</v>
      </c>
      <c r="J4983" s="6" t="s">
        <v>80</v>
      </c>
    </row>
    <row r="4984" spans="1:10" x14ac:dyDescent="0.25">
      <c r="A4984" s="5" t="str">
        <f t="shared" si="77"/>
        <v/>
      </c>
      <c r="B4984" t="s">
        <v>94</v>
      </c>
      <c r="C4984" t="s">
        <v>106</v>
      </c>
      <c r="D4984" s="8" t="s">
        <v>56</v>
      </c>
      <c r="E4984">
        <v>15</v>
      </c>
      <c r="F4984">
        <v>2.2745695114135742</v>
      </c>
      <c r="G4984">
        <v>2.2330505847930908</v>
      </c>
      <c r="H4984">
        <v>1.4272517524659634E-2</v>
      </c>
      <c r="I4984">
        <v>96.490303913246265</v>
      </c>
      <c r="J4984" s="6" t="s">
        <v>80</v>
      </c>
    </row>
    <row r="4985" spans="1:10" x14ac:dyDescent="0.25">
      <c r="A4985" s="5" t="str">
        <f t="shared" si="77"/>
        <v/>
      </c>
      <c r="B4985" t="s">
        <v>94</v>
      </c>
      <c r="C4985" t="s">
        <v>106</v>
      </c>
      <c r="D4985" s="8" t="s">
        <v>56</v>
      </c>
      <c r="E4985">
        <v>16</v>
      </c>
      <c r="F4985">
        <v>2.8534605503082275</v>
      </c>
      <c r="G4985">
        <v>2.8614256381988525</v>
      </c>
      <c r="H4985">
        <v>1.4667351730167866E-2</v>
      </c>
      <c r="I4985">
        <v>96.5839909352175</v>
      </c>
      <c r="J4985" s="6" t="s">
        <v>80</v>
      </c>
    </row>
    <row r="4986" spans="1:10" x14ac:dyDescent="0.25">
      <c r="A4986" s="5" t="str">
        <f t="shared" si="77"/>
        <v/>
      </c>
      <c r="B4986" t="s">
        <v>94</v>
      </c>
      <c r="C4986" t="s">
        <v>106</v>
      </c>
      <c r="D4986" s="8" t="s">
        <v>56</v>
      </c>
      <c r="E4986">
        <v>17</v>
      </c>
      <c r="F4986">
        <v>3.3296263217926025</v>
      </c>
      <c r="G4986">
        <v>3.3000984191894531</v>
      </c>
      <c r="H4986">
        <v>1.4514792710542679E-2</v>
      </c>
      <c r="I4986">
        <v>95.525956051977445</v>
      </c>
      <c r="J4986" s="6" t="s">
        <v>80</v>
      </c>
    </row>
    <row r="4987" spans="1:10" x14ac:dyDescent="0.25">
      <c r="A4987" s="5" t="str">
        <f t="shared" si="77"/>
        <v/>
      </c>
      <c r="B4987" t="s">
        <v>94</v>
      </c>
      <c r="C4987" t="s">
        <v>106</v>
      </c>
      <c r="D4987" s="8" t="s">
        <v>56</v>
      </c>
      <c r="E4987">
        <v>18</v>
      </c>
      <c r="F4987">
        <v>3.5648305416107178</v>
      </c>
      <c r="G4987">
        <v>3.4723236560821533</v>
      </c>
      <c r="H4987">
        <v>1.4251795597374439E-2</v>
      </c>
      <c r="I4987">
        <v>93.815721743379839</v>
      </c>
      <c r="J4987" s="6" t="s">
        <v>80</v>
      </c>
    </row>
    <row r="4988" spans="1:10" x14ac:dyDescent="0.25">
      <c r="A4988" s="5" t="str">
        <f t="shared" si="77"/>
        <v/>
      </c>
      <c r="B4988" t="s">
        <v>94</v>
      </c>
      <c r="C4988" t="s">
        <v>106</v>
      </c>
      <c r="D4988" s="8" t="s">
        <v>56</v>
      </c>
      <c r="E4988">
        <v>19</v>
      </c>
      <c r="F4988">
        <v>3.4844861030578613</v>
      </c>
      <c r="G4988">
        <v>2.0902442932128906</v>
      </c>
      <c r="H4988">
        <v>1.4180748723447323E-2</v>
      </c>
      <c r="I4988">
        <v>90.484034640416695</v>
      </c>
      <c r="J4988" s="6" t="s">
        <v>80</v>
      </c>
    </row>
    <row r="4989" spans="1:10" x14ac:dyDescent="0.25">
      <c r="A4989" s="5" t="str">
        <f t="shared" si="77"/>
        <v/>
      </c>
      <c r="B4989" t="s">
        <v>94</v>
      </c>
      <c r="C4989" t="s">
        <v>106</v>
      </c>
      <c r="D4989" s="8" t="s">
        <v>56</v>
      </c>
      <c r="E4989">
        <v>20</v>
      </c>
      <c r="F4989">
        <v>3.1576721668243408</v>
      </c>
      <c r="G4989">
        <v>2.3395323753356934</v>
      </c>
      <c r="H4989">
        <v>1.3716439716517925E-2</v>
      </c>
      <c r="I4989">
        <v>85.828115414204348</v>
      </c>
      <c r="J4989" s="6" t="s">
        <v>80</v>
      </c>
    </row>
    <row r="4990" spans="1:10" x14ac:dyDescent="0.25">
      <c r="A4990" s="5" t="str">
        <f t="shared" si="77"/>
        <v/>
      </c>
      <c r="B4990" t="s">
        <v>94</v>
      </c>
      <c r="C4990" t="s">
        <v>106</v>
      </c>
      <c r="D4990" s="8" t="s">
        <v>56</v>
      </c>
      <c r="E4990">
        <v>21</v>
      </c>
      <c r="F4990">
        <v>2.916191577911377</v>
      </c>
      <c r="G4990">
        <v>3.4867861270904541</v>
      </c>
      <c r="H4990">
        <v>1.3202651403844357E-2</v>
      </c>
      <c r="I4990">
        <v>82.737460645067273</v>
      </c>
      <c r="J4990" s="6" t="s">
        <v>80</v>
      </c>
    </row>
    <row r="4991" spans="1:10" x14ac:dyDescent="0.25">
      <c r="A4991" s="5" t="str">
        <f t="shared" si="77"/>
        <v/>
      </c>
      <c r="B4991" t="s">
        <v>94</v>
      </c>
      <c r="C4991" t="s">
        <v>106</v>
      </c>
      <c r="D4991" s="8" t="s">
        <v>56</v>
      </c>
      <c r="E4991">
        <v>22</v>
      </c>
      <c r="F4991">
        <v>2.5972604751586914</v>
      </c>
      <c r="G4991">
        <v>2.7614467144012451</v>
      </c>
      <c r="H4991">
        <v>1.2163071893155575E-2</v>
      </c>
      <c r="I4991">
        <v>80.367614422715064</v>
      </c>
      <c r="J4991" s="6" t="s">
        <v>80</v>
      </c>
    </row>
    <row r="4992" spans="1:10" x14ac:dyDescent="0.25">
      <c r="A4992" s="5" t="str">
        <f t="shared" si="77"/>
        <v/>
      </c>
      <c r="B4992" t="s">
        <v>94</v>
      </c>
      <c r="C4992" t="s">
        <v>106</v>
      </c>
      <c r="D4992" s="8" t="s">
        <v>56</v>
      </c>
      <c r="E4992">
        <v>23</v>
      </c>
      <c r="F4992">
        <v>2.2173678874969482</v>
      </c>
      <c r="G4992">
        <v>2.3151760101318359</v>
      </c>
      <c r="H4992">
        <v>1.1610917747020721E-2</v>
      </c>
      <c r="I4992">
        <v>78.217433531622646</v>
      </c>
      <c r="J4992" s="6" t="s">
        <v>80</v>
      </c>
    </row>
    <row r="4993" spans="1:10" x14ac:dyDescent="0.25">
      <c r="A4993" s="5" t="str">
        <f t="shared" si="77"/>
        <v/>
      </c>
      <c r="B4993" t="s">
        <v>94</v>
      </c>
      <c r="C4993" t="s">
        <v>106</v>
      </c>
      <c r="D4993" s="8" t="s">
        <v>56</v>
      </c>
      <c r="E4993">
        <v>24</v>
      </c>
      <c r="F4993">
        <v>1.8176953792572021</v>
      </c>
      <c r="G4993">
        <v>1.8956125974655151</v>
      </c>
      <c r="H4993">
        <v>1.0853403247892857E-2</v>
      </c>
      <c r="I4993">
        <v>76.297805430778652</v>
      </c>
      <c r="J4993" s="6" t="s">
        <v>80</v>
      </c>
    </row>
    <row r="4994" spans="1:10" x14ac:dyDescent="0.25">
      <c r="A4994" s="5" t="str">
        <f t="shared" ref="A4994:A5057" si="78">IF(AND(category = B4994, subcategory=C4994, reportdate = D4994), E4994, "")</f>
        <v/>
      </c>
      <c r="B4994" t="s">
        <v>94</v>
      </c>
      <c r="C4994" t="s">
        <v>106</v>
      </c>
      <c r="D4994" s="8" t="s">
        <v>72</v>
      </c>
      <c r="E4994">
        <v>1</v>
      </c>
      <c r="F4994">
        <v>1.0216048955917358</v>
      </c>
      <c r="G4994">
        <v>1.0606663227081299</v>
      </c>
      <c r="H4994">
        <v>9.0297739952802658E-3</v>
      </c>
      <c r="I4994">
        <v>66.901666121554982</v>
      </c>
      <c r="J4994" s="6" t="s">
        <v>80</v>
      </c>
    </row>
    <row r="4995" spans="1:10" x14ac:dyDescent="0.25">
      <c r="A4995" s="5" t="str">
        <f t="shared" si="78"/>
        <v/>
      </c>
      <c r="B4995" t="s">
        <v>94</v>
      </c>
      <c r="C4995" t="s">
        <v>106</v>
      </c>
      <c r="D4995" s="8" t="s">
        <v>73</v>
      </c>
      <c r="E4995">
        <v>1</v>
      </c>
      <c r="F4995">
        <v>1.0391641855239868</v>
      </c>
      <c r="G4995">
        <v>1.0731880664825439</v>
      </c>
      <c r="H4995">
        <v>2.1521089598536491E-2</v>
      </c>
      <c r="I4995">
        <v>67.056492644936299</v>
      </c>
      <c r="J4995" s="6" t="s">
        <v>80</v>
      </c>
    </row>
    <row r="4996" spans="1:10" x14ac:dyDescent="0.25">
      <c r="A4996" s="5" t="str">
        <f t="shared" si="78"/>
        <v/>
      </c>
      <c r="B4996" t="s">
        <v>94</v>
      </c>
      <c r="C4996" t="s">
        <v>106</v>
      </c>
      <c r="D4996" s="8" t="s">
        <v>73</v>
      </c>
      <c r="E4996">
        <v>2</v>
      </c>
      <c r="F4996">
        <v>0.92049449682235718</v>
      </c>
      <c r="G4996">
        <v>0.92030656337738037</v>
      </c>
      <c r="H4996">
        <v>1.9253591075539589E-2</v>
      </c>
      <c r="I4996">
        <v>65.571773867895047</v>
      </c>
      <c r="J4996" s="6" t="s">
        <v>80</v>
      </c>
    </row>
    <row r="4997" spans="1:10" x14ac:dyDescent="0.25">
      <c r="A4997" s="5" t="str">
        <f t="shared" si="78"/>
        <v/>
      </c>
      <c r="B4997" t="s">
        <v>94</v>
      </c>
      <c r="C4997" t="s">
        <v>106</v>
      </c>
      <c r="D4997" s="8" t="s">
        <v>72</v>
      </c>
      <c r="E4997">
        <v>2</v>
      </c>
      <c r="F4997">
        <v>0.88880908489227295</v>
      </c>
      <c r="G4997">
        <v>0.90735924243927002</v>
      </c>
      <c r="H4997">
        <v>7.9373661428689957E-3</v>
      </c>
      <c r="I4997">
        <v>65.981699761714907</v>
      </c>
      <c r="J4997" s="6" t="s">
        <v>80</v>
      </c>
    </row>
    <row r="4998" spans="1:10" x14ac:dyDescent="0.25">
      <c r="A4998" s="5" t="str">
        <f t="shared" si="78"/>
        <v/>
      </c>
      <c r="B4998" t="s">
        <v>94</v>
      </c>
      <c r="C4998" t="s">
        <v>106</v>
      </c>
      <c r="D4998" s="8" t="s">
        <v>73</v>
      </c>
      <c r="E4998">
        <v>3</v>
      </c>
      <c r="F4998">
        <v>0.82478165626525879</v>
      </c>
      <c r="G4998">
        <v>0.83503001928329468</v>
      </c>
      <c r="H4998">
        <v>1.7225230112671852E-2</v>
      </c>
      <c r="I4998">
        <v>64.038872223827227</v>
      </c>
      <c r="J4998" s="6" t="s">
        <v>80</v>
      </c>
    </row>
    <row r="4999" spans="1:10" x14ac:dyDescent="0.25">
      <c r="A4999" s="5" t="str">
        <f t="shared" si="78"/>
        <v/>
      </c>
      <c r="B4999" t="s">
        <v>94</v>
      </c>
      <c r="C4999" t="s">
        <v>106</v>
      </c>
      <c r="D4999" s="8" t="s">
        <v>72</v>
      </c>
      <c r="E4999">
        <v>3</v>
      </c>
      <c r="F4999">
        <v>0.78307509422302246</v>
      </c>
      <c r="G4999">
        <v>0.81399649381637573</v>
      </c>
      <c r="H4999">
        <v>7.0095052942633629E-3</v>
      </c>
      <c r="I4999">
        <v>65.164640003736409</v>
      </c>
      <c r="J4999" s="6" t="s">
        <v>80</v>
      </c>
    </row>
    <row r="5000" spans="1:10" x14ac:dyDescent="0.25">
      <c r="A5000" s="5" t="str">
        <f t="shared" si="78"/>
        <v/>
      </c>
      <c r="B5000" t="s">
        <v>94</v>
      </c>
      <c r="C5000" t="s">
        <v>106</v>
      </c>
      <c r="D5000" s="8" t="s">
        <v>72</v>
      </c>
      <c r="E5000">
        <v>4</v>
      </c>
      <c r="F5000">
        <v>0.72365075349807739</v>
      </c>
      <c r="G5000">
        <v>0.75344580411911011</v>
      </c>
      <c r="H5000">
        <v>6.3685174100100994E-3</v>
      </c>
      <c r="I5000">
        <v>64.185913189751446</v>
      </c>
      <c r="J5000" s="6" t="s">
        <v>80</v>
      </c>
    </row>
    <row r="5001" spans="1:10" x14ac:dyDescent="0.25">
      <c r="A5001" s="5" t="str">
        <f t="shared" si="78"/>
        <v/>
      </c>
      <c r="B5001" t="s">
        <v>94</v>
      </c>
      <c r="C5001" t="s">
        <v>106</v>
      </c>
      <c r="D5001" s="8" t="s">
        <v>73</v>
      </c>
      <c r="E5001">
        <v>4</v>
      </c>
      <c r="F5001">
        <v>0.77497184276580811</v>
      </c>
      <c r="G5001">
        <v>0.78199493885040283</v>
      </c>
      <c r="H5001">
        <v>1.4955746941268444E-2</v>
      </c>
      <c r="I5001">
        <v>62.351843092010213</v>
      </c>
      <c r="J5001" s="6" t="s">
        <v>80</v>
      </c>
    </row>
    <row r="5002" spans="1:10" x14ac:dyDescent="0.25">
      <c r="A5002" s="5" t="str">
        <f t="shared" si="78"/>
        <v/>
      </c>
      <c r="B5002" t="s">
        <v>94</v>
      </c>
      <c r="C5002" t="s">
        <v>106</v>
      </c>
      <c r="D5002" s="8" t="s">
        <v>72</v>
      </c>
      <c r="E5002">
        <v>5</v>
      </c>
      <c r="F5002">
        <v>0.69733822345733643</v>
      </c>
      <c r="G5002">
        <v>0.72010248899459839</v>
      </c>
      <c r="H5002">
        <v>5.5404487065970898E-3</v>
      </c>
      <c r="I5002">
        <v>63.687426528982698</v>
      </c>
      <c r="J5002" s="6" t="s">
        <v>80</v>
      </c>
    </row>
    <row r="5003" spans="1:10" x14ac:dyDescent="0.25">
      <c r="A5003" s="5" t="str">
        <f t="shared" si="78"/>
        <v/>
      </c>
      <c r="B5003" t="s">
        <v>94</v>
      </c>
      <c r="C5003" t="s">
        <v>106</v>
      </c>
      <c r="D5003" s="8" t="s">
        <v>73</v>
      </c>
      <c r="E5003">
        <v>5</v>
      </c>
      <c r="F5003">
        <v>0.73380905389785767</v>
      </c>
      <c r="G5003">
        <v>0.75651347637176514</v>
      </c>
      <c r="H5003">
        <v>1.3341348618268967E-2</v>
      </c>
      <c r="I5003">
        <v>61.395731179692952</v>
      </c>
      <c r="J5003" s="6" t="s">
        <v>80</v>
      </c>
    </row>
    <row r="5004" spans="1:10" x14ac:dyDescent="0.25">
      <c r="A5004" s="5" t="str">
        <f t="shared" si="78"/>
        <v/>
      </c>
      <c r="B5004" t="s">
        <v>94</v>
      </c>
      <c r="C5004" t="s">
        <v>106</v>
      </c>
      <c r="D5004" s="8" t="s">
        <v>72</v>
      </c>
      <c r="E5004">
        <v>6</v>
      </c>
      <c r="F5004">
        <v>0.71647363901138306</v>
      </c>
      <c r="G5004">
        <v>0.72757250070571899</v>
      </c>
      <c r="H5004">
        <v>5.0507667474448681E-3</v>
      </c>
      <c r="I5004">
        <v>63.131859085177247</v>
      </c>
      <c r="J5004" s="6" t="s">
        <v>80</v>
      </c>
    </row>
    <row r="5005" spans="1:10" x14ac:dyDescent="0.25">
      <c r="A5005" s="5" t="str">
        <f t="shared" si="78"/>
        <v/>
      </c>
      <c r="B5005" t="s">
        <v>94</v>
      </c>
      <c r="C5005" t="s">
        <v>106</v>
      </c>
      <c r="D5005" s="8" t="s">
        <v>73</v>
      </c>
      <c r="E5005">
        <v>6</v>
      </c>
      <c r="F5005">
        <v>0.75244021415710449</v>
      </c>
      <c r="G5005">
        <v>0.76916003227233887</v>
      </c>
      <c r="H5005">
        <v>1.2100815773010254E-2</v>
      </c>
      <c r="I5005">
        <v>60.455465820592615</v>
      </c>
      <c r="J5005" s="6" t="s">
        <v>80</v>
      </c>
    </row>
    <row r="5006" spans="1:10" x14ac:dyDescent="0.25">
      <c r="A5006" s="5" t="str">
        <f t="shared" si="78"/>
        <v/>
      </c>
      <c r="B5006" t="s">
        <v>94</v>
      </c>
      <c r="C5006" t="s">
        <v>106</v>
      </c>
      <c r="D5006" s="8" t="s">
        <v>72</v>
      </c>
      <c r="E5006">
        <v>7</v>
      </c>
      <c r="F5006">
        <v>0.80553972721099854</v>
      </c>
      <c r="G5006">
        <v>0.80205321311950684</v>
      </c>
      <c r="H5006">
        <v>4.924070555716753E-3</v>
      </c>
      <c r="I5006">
        <v>62.92236508900303</v>
      </c>
      <c r="J5006" s="6" t="s">
        <v>80</v>
      </c>
    </row>
    <row r="5007" spans="1:10" x14ac:dyDescent="0.25">
      <c r="A5007" s="5" t="str">
        <f t="shared" si="78"/>
        <v/>
      </c>
      <c r="B5007" t="s">
        <v>94</v>
      </c>
      <c r="C5007" t="s">
        <v>106</v>
      </c>
      <c r="D5007" s="8" t="s">
        <v>73</v>
      </c>
      <c r="E5007">
        <v>7</v>
      </c>
      <c r="F5007">
        <v>0.83733779191970825</v>
      </c>
      <c r="G5007">
        <v>0.84900450706481934</v>
      </c>
      <c r="H5007">
        <v>1.2081144377589226E-2</v>
      </c>
      <c r="I5007">
        <v>59.537533890970238</v>
      </c>
      <c r="J5007" s="6" t="s">
        <v>80</v>
      </c>
    </row>
    <row r="5008" spans="1:10" x14ac:dyDescent="0.25">
      <c r="A5008" s="5" t="str">
        <f t="shared" si="78"/>
        <v/>
      </c>
      <c r="B5008" t="s">
        <v>94</v>
      </c>
      <c r="C5008" t="s">
        <v>106</v>
      </c>
      <c r="D5008" s="8" t="s">
        <v>72</v>
      </c>
      <c r="E5008">
        <v>8</v>
      </c>
      <c r="F5008">
        <v>0.75450313091278076</v>
      </c>
      <c r="G5008">
        <v>0.75101238489151001</v>
      </c>
      <c r="H5008">
        <v>5.1386449486017227E-3</v>
      </c>
      <c r="I5008">
        <v>64.4928267065537</v>
      </c>
      <c r="J5008" s="6" t="s">
        <v>80</v>
      </c>
    </row>
    <row r="5009" spans="1:10" x14ac:dyDescent="0.25">
      <c r="A5009" s="5" t="str">
        <f t="shared" si="78"/>
        <v/>
      </c>
      <c r="B5009" t="s">
        <v>94</v>
      </c>
      <c r="C5009" t="s">
        <v>106</v>
      </c>
      <c r="D5009" s="8" t="s">
        <v>73</v>
      </c>
      <c r="E5009">
        <v>8</v>
      </c>
      <c r="F5009">
        <v>0.79347145557403564</v>
      </c>
      <c r="G5009">
        <v>0.80065798759460449</v>
      </c>
      <c r="H5009">
        <v>1.2988381087779999E-2</v>
      </c>
      <c r="I5009">
        <v>61.090020190367966</v>
      </c>
      <c r="J5009" s="6" t="s">
        <v>80</v>
      </c>
    </row>
    <row r="5010" spans="1:10" x14ac:dyDescent="0.25">
      <c r="A5010" s="5" t="str">
        <f t="shared" si="78"/>
        <v/>
      </c>
      <c r="B5010" t="s">
        <v>94</v>
      </c>
      <c r="C5010" t="s">
        <v>106</v>
      </c>
      <c r="D5010" s="8" t="s">
        <v>72</v>
      </c>
      <c r="E5010">
        <v>9</v>
      </c>
      <c r="F5010">
        <v>0.58756613731384277</v>
      </c>
      <c r="G5010">
        <v>0.57869797945022583</v>
      </c>
      <c r="H5010">
        <v>5.8273691684007645E-3</v>
      </c>
      <c r="I5010">
        <v>70.789659860779366</v>
      </c>
      <c r="J5010" s="6" t="s">
        <v>80</v>
      </c>
    </row>
    <row r="5011" spans="1:10" x14ac:dyDescent="0.25">
      <c r="A5011" s="5" t="str">
        <f t="shared" si="78"/>
        <v/>
      </c>
      <c r="B5011" t="s">
        <v>94</v>
      </c>
      <c r="C5011" t="s">
        <v>106</v>
      </c>
      <c r="D5011" s="8" t="s">
        <v>73</v>
      </c>
      <c r="E5011">
        <v>9</v>
      </c>
      <c r="F5011">
        <v>0.59867745637893677</v>
      </c>
      <c r="G5011">
        <v>0.58776521682739258</v>
      </c>
      <c r="H5011">
        <v>1.398761197924614E-2</v>
      </c>
      <c r="I5011">
        <v>66.484303432362509</v>
      </c>
      <c r="J5011" s="6" t="s">
        <v>80</v>
      </c>
    </row>
    <row r="5012" spans="1:10" x14ac:dyDescent="0.25">
      <c r="A5012" s="5" t="str">
        <f t="shared" si="78"/>
        <v/>
      </c>
      <c r="B5012" t="s">
        <v>94</v>
      </c>
      <c r="C5012" t="s">
        <v>106</v>
      </c>
      <c r="D5012" s="8" t="s">
        <v>72</v>
      </c>
      <c r="E5012">
        <v>10</v>
      </c>
      <c r="F5012">
        <v>0.46921834349632263</v>
      </c>
      <c r="G5012">
        <v>0.44078856706619263</v>
      </c>
      <c r="H5012">
        <v>6.5148156136274338E-3</v>
      </c>
      <c r="I5012">
        <v>75.497940008383551</v>
      </c>
      <c r="J5012" s="6" t="s">
        <v>80</v>
      </c>
    </row>
    <row r="5013" spans="1:10" x14ac:dyDescent="0.25">
      <c r="A5013" s="5" t="str">
        <f t="shared" si="78"/>
        <v/>
      </c>
      <c r="B5013" t="s">
        <v>94</v>
      </c>
      <c r="C5013" t="s">
        <v>106</v>
      </c>
      <c r="D5013" s="8" t="s">
        <v>73</v>
      </c>
      <c r="E5013">
        <v>10</v>
      </c>
      <c r="F5013">
        <v>0.40871202945709229</v>
      </c>
      <c r="G5013">
        <v>0.40833273530006409</v>
      </c>
      <c r="H5013">
        <v>1.637100987136364E-2</v>
      </c>
      <c r="I5013">
        <v>73.250700894143662</v>
      </c>
      <c r="J5013" s="6" t="s">
        <v>80</v>
      </c>
    </row>
    <row r="5014" spans="1:10" x14ac:dyDescent="0.25">
      <c r="A5014" s="5" t="str">
        <f t="shared" si="78"/>
        <v/>
      </c>
      <c r="B5014" t="s">
        <v>94</v>
      </c>
      <c r="C5014" t="s">
        <v>106</v>
      </c>
      <c r="D5014" s="8" t="s">
        <v>72</v>
      </c>
      <c r="E5014">
        <v>11</v>
      </c>
      <c r="F5014">
        <v>0.38595181703567505</v>
      </c>
      <c r="G5014">
        <v>0.38116443157196045</v>
      </c>
      <c r="H5014">
        <v>7.405182346701622E-3</v>
      </c>
      <c r="I5014">
        <v>80.015248329683189</v>
      </c>
      <c r="J5014" s="6" t="s">
        <v>80</v>
      </c>
    </row>
    <row r="5015" spans="1:10" x14ac:dyDescent="0.25">
      <c r="A5015" s="5" t="str">
        <f t="shared" si="78"/>
        <v/>
      </c>
      <c r="B5015" t="s">
        <v>94</v>
      </c>
      <c r="C5015" t="s">
        <v>106</v>
      </c>
      <c r="D5015" s="8" t="s">
        <v>73</v>
      </c>
      <c r="E5015">
        <v>11</v>
      </c>
      <c r="F5015">
        <v>0.29209327697753906</v>
      </c>
      <c r="G5015">
        <v>0.277313232421875</v>
      </c>
      <c r="H5015">
        <v>1.9430661574006081E-2</v>
      </c>
      <c r="I5015">
        <v>80.117735794634669</v>
      </c>
      <c r="J5015" s="6" t="s">
        <v>80</v>
      </c>
    </row>
    <row r="5016" spans="1:10" x14ac:dyDescent="0.25">
      <c r="A5016" s="5" t="str">
        <f t="shared" si="78"/>
        <v/>
      </c>
      <c r="B5016" t="s">
        <v>94</v>
      </c>
      <c r="C5016" t="s">
        <v>106</v>
      </c>
      <c r="D5016" s="8" t="s">
        <v>72</v>
      </c>
      <c r="E5016">
        <v>12</v>
      </c>
      <c r="F5016">
        <v>0.45058164000511169</v>
      </c>
      <c r="G5016">
        <v>0.42940196394920349</v>
      </c>
      <c r="H5016">
        <v>8.8675282895565033E-3</v>
      </c>
      <c r="I5016">
        <v>83.786647666237599</v>
      </c>
      <c r="J5016" s="6" t="s">
        <v>80</v>
      </c>
    </row>
    <row r="5017" spans="1:10" x14ac:dyDescent="0.25">
      <c r="A5017" s="5" t="str">
        <f t="shared" si="78"/>
        <v/>
      </c>
      <c r="B5017" t="s">
        <v>94</v>
      </c>
      <c r="C5017" t="s">
        <v>106</v>
      </c>
      <c r="D5017" s="8" t="s">
        <v>73</v>
      </c>
      <c r="E5017">
        <v>12</v>
      </c>
      <c r="F5017">
        <v>0.29402598738670349</v>
      </c>
      <c r="G5017">
        <v>0.27774748206138611</v>
      </c>
      <c r="H5017">
        <v>2.2879347205162048E-2</v>
      </c>
      <c r="I5017">
        <v>85.654075569659597</v>
      </c>
      <c r="J5017" s="6" t="s">
        <v>80</v>
      </c>
    </row>
    <row r="5018" spans="1:10" x14ac:dyDescent="0.25">
      <c r="A5018" s="5" t="str">
        <f t="shared" si="78"/>
        <v/>
      </c>
      <c r="B5018" t="s">
        <v>94</v>
      </c>
      <c r="C5018" t="s">
        <v>106</v>
      </c>
      <c r="D5018" s="8" t="s">
        <v>73</v>
      </c>
      <c r="E5018">
        <v>13</v>
      </c>
      <c r="F5018">
        <v>0.48535862565040588</v>
      </c>
      <c r="G5018">
        <v>0.39637511968612671</v>
      </c>
      <c r="H5018">
        <v>2.6348128914833069E-2</v>
      </c>
      <c r="I5018">
        <v>88.376446495530772</v>
      </c>
      <c r="J5018" s="6" t="s">
        <v>80</v>
      </c>
    </row>
    <row r="5019" spans="1:10" x14ac:dyDescent="0.25">
      <c r="A5019" s="5" t="str">
        <f t="shared" si="78"/>
        <v/>
      </c>
      <c r="B5019" t="s">
        <v>94</v>
      </c>
      <c r="C5019" t="s">
        <v>106</v>
      </c>
      <c r="D5019" s="8" t="s">
        <v>72</v>
      </c>
      <c r="E5019">
        <v>13</v>
      </c>
      <c r="F5019">
        <v>0.67123144865036011</v>
      </c>
      <c r="G5019">
        <v>0.63599896430969238</v>
      </c>
      <c r="H5019">
        <v>1.0319465771317482E-2</v>
      </c>
      <c r="I5019">
        <v>86.730303695765556</v>
      </c>
      <c r="J5019" s="6" t="s">
        <v>80</v>
      </c>
    </row>
    <row r="5020" spans="1:10" x14ac:dyDescent="0.25">
      <c r="A5020" s="5" t="str">
        <f t="shared" si="78"/>
        <v/>
      </c>
      <c r="B5020" t="s">
        <v>94</v>
      </c>
      <c r="C5020" t="s">
        <v>106</v>
      </c>
      <c r="D5020" s="8" t="s">
        <v>73</v>
      </c>
      <c r="E5020">
        <v>14</v>
      </c>
      <c r="F5020">
        <v>0.80875164270401001</v>
      </c>
      <c r="G5020">
        <v>0.65206015110015869</v>
      </c>
      <c r="H5020">
        <v>3.0021164566278458E-2</v>
      </c>
      <c r="I5020">
        <v>90.452662244011762</v>
      </c>
      <c r="J5020" s="6" t="s">
        <v>80</v>
      </c>
    </row>
    <row r="5021" spans="1:10" x14ac:dyDescent="0.25">
      <c r="A5021" s="5" t="str">
        <f t="shared" si="78"/>
        <v/>
      </c>
      <c r="B5021" t="s">
        <v>94</v>
      </c>
      <c r="C5021" t="s">
        <v>106</v>
      </c>
      <c r="D5021" s="8" t="s">
        <v>72</v>
      </c>
      <c r="E5021">
        <v>14</v>
      </c>
      <c r="F5021">
        <v>1.0007340908050537</v>
      </c>
      <c r="G5021">
        <v>0.97218418121337891</v>
      </c>
      <c r="H5021">
        <v>1.1900218203663826E-2</v>
      </c>
      <c r="I5021">
        <v>88.122209036148135</v>
      </c>
      <c r="J5021" s="6" t="s">
        <v>80</v>
      </c>
    </row>
    <row r="5022" spans="1:10" x14ac:dyDescent="0.25">
      <c r="A5022" s="5" t="str">
        <f t="shared" si="78"/>
        <v/>
      </c>
      <c r="B5022" t="s">
        <v>94</v>
      </c>
      <c r="C5022" t="s">
        <v>106</v>
      </c>
      <c r="D5022" s="8" t="s">
        <v>73</v>
      </c>
      <c r="E5022">
        <v>15</v>
      </c>
      <c r="F5022">
        <v>1.2304021120071411</v>
      </c>
      <c r="G5022">
        <v>1.0909359455108643</v>
      </c>
      <c r="H5022">
        <v>3.2400365918874741E-2</v>
      </c>
      <c r="I5022">
        <v>92.0090741274838</v>
      </c>
      <c r="J5022" s="6" t="s">
        <v>80</v>
      </c>
    </row>
    <row r="5023" spans="1:10" x14ac:dyDescent="0.25">
      <c r="A5023" s="5" t="str">
        <f t="shared" si="78"/>
        <v/>
      </c>
      <c r="B5023" t="s">
        <v>94</v>
      </c>
      <c r="C5023" t="s">
        <v>106</v>
      </c>
      <c r="D5023" s="8" t="s">
        <v>72</v>
      </c>
      <c r="E5023">
        <v>15</v>
      </c>
      <c r="F5023">
        <v>1.4229614734649658</v>
      </c>
      <c r="G5023">
        <v>1.4132648706436157</v>
      </c>
      <c r="H5023">
        <v>1.3059088028967381E-2</v>
      </c>
      <c r="I5023">
        <v>89.602740737277358</v>
      </c>
      <c r="J5023" s="6" t="s">
        <v>80</v>
      </c>
    </row>
    <row r="5024" spans="1:10" x14ac:dyDescent="0.25">
      <c r="A5024" s="5" t="str">
        <f t="shared" si="78"/>
        <v/>
      </c>
      <c r="B5024" t="s">
        <v>94</v>
      </c>
      <c r="C5024" t="s">
        <v>106</v>
      </c>
      <c r="D5024" s="8" t="s">
        <v>72</v>
      </c>
      <c r="E5024">
        <v>16</v>
      </c>
      <c r="F5024">
        <v>1.9516465663909912</v>
      </c>
      <c r="G5024">
        <v>1.9483801126480103</v>
      </c>
      <c r="H5024">
        <v>1.3951203785836697E-2</v>
      </c>
      <c r="I5024">
        <v>90.21890295751885</v>
      </c>
      <c r="J5024" s="6" t="s">
        <v>80</v>
      </c>
    </row>
    <row r="5025" spans="1:10" x14ac:dyDescent="0.25">
      <c r="A5025" s="5" t="str">
        <f t="shared" si="78"/>
        <v/>
      </c>
      <c r="B5025" t="s">
        <v>94</v>
      </c>
      <c r="C5025" t="s">
        <v>106</v>
      </c>
      <c r="D5025" s="8" t="s">
        <v>73</v>
      </c>
      <c r="E5025">
        <v>16</v>
      </c>
      <c r="F5025">
        <v>1.7944880723953247</v>
      </c>
      <c r="G5025">
        <v>1.7327508926391602</v>
      </c>
      <c r="H5025">
        <v>3.4660492092370987E-2</v>
      </c>
      <c r="I5025">
        <v>93.498598211711837</v>
      </c>
      <c r="J5025" s="6" t="s">
        <v>80</v>
      </c>
    </row>
    <row r="5026" spans="1:10" x14ac:dyDescent="0.25">
      <c r="A5026" s="5" t="str">
        <f t="shared" si="78"/>
        <v/>
      </c>
      <c r="B5026" t="s">
        <v>94</v>
      </c>
      <c r="C5026" t="s">
        <v>106</v>
      </c>
      <c r="D5026" s="8" t="s">
        <v>73</v>
      </c>
      <c r="E5026">
        <v>17</v>
      </c>
      <c r="F5026">
        <v>2.3058633804321289</v>
      </c>
      <c r="G5026">
        <v>2.3152987957000732</v>
      </c>
      <c r="H5026">
        <v>3.5486552864313126E-2</v>
      </c>
      <c r="I5026">
        <v>93.756083068939219</v>
      </c>
      <c r="J5026" s="6" t="s">
        <v>80</v>
      </c>
    </row>
    <row r="5027" spans="1:10" x14ac:dyDescent="0.25">
      <c r="A5027" s="5" t="str">
        <f t="shared" si="78"/>
        <v/>
      </c>
      <c r="B5027" t="s">
        <v>94</v>
      </c>
      <c r="C5027" t="s">
        <v>106</v>
      </c>
      <c r="D5027" s="8" t="s">
        <v>72</v>
      </c>
      <c r="E5027">
        <v>17</v>
      </c>
      <c r="F5027">
        <v>2.4223394393920898</v>
      </c>
      <c r="G5027">
        <v>2.3960652351379395</v>
      </c>
      <c r="H5027">
        <v>1.4368357136845589E-2</v>
      </c>
      <c r="I5027">
        <v>91.015220296223305</v>
      </c>
      <c r="J5027" s="6" t="s">
        <v>80</v>
      </c>
    </row>
    <row r="5028" spans="1:10" x14ac:dyDescent="0.25">
      <c r="A5028" s="5" t="str">
        <f t="shared" si="78"/>
        <v/>
      </c>
      <c r="B5028" t="s">
        <v>94</v>
      </c>
      <c r="C5028" t="s">
        <v>106</v>
      </c>
      <c r="D5028" s="8" t="s">
        <v>73</v>
      </c>
      <c r="E5028">
        <v>18</v>
      </c>
      <c r="F5028">
        <v>2.6715946197509766</v>
      </c>
      <c r="G5028">
        <v>2.6763670444488525</v>
      </c>
      <c r="H5028">
        <v>3.5761900246143341E-2</v>
      </c>
      <c r="I5028">
        <v>92.237222382462249</v>
      </c>
      <c r="J5028" s="6" t="s">
        <v>80</v>
      </c>
    </row>
    <row r="5029" spans="1:10" x14ac:dyDescent="0.25">
      <c r="A5029" s="5" t="str">
        <f t="shared" si="78"/>
        <v/>
      </c>
      <c r="B5029" t="s">
        <v>94</v>
      </c>
      <c r="C5029" t="s">
        <v>106</v>
      </c>
      <c r="D5029" s="8" t="s">
        <v>72</v>
      </c>
      <c r="E5029">
        <v>18</v>
      </c>
      <c r="F5029">
        <v>2.7369589805603027</v>
      </c>
      <c r="G5029">
        <v>1.7024106979370117</v>
      </c>
      <c r="H5029">
        <v>1.4317518100142479E-2</v>
      </c>
      <c r="I5029">
        <v>89.833839181443963</v>
      </c>
      <c r="J5029" s="6" t="s">
        <v>80</v>
      </c>
    </row>
    <row r="5030" spans="1:10" x14ac:dyDescent="0.25">
      <c r="A5030" s="5" t="str">
        <f t="shared" si="78"/>
        <v/>
      </c>
      <c r="B5030" t="s">
        <v>94</v>
      </c>
      <c r="C5030" t="s">
        <v>106</v>
      </c>
      <c r="D5030" s="8" t="s">
        <v>73</v>
      </c>
      <c r="E5030">
        <v>19</v>
      </c>
      <c r="F5030">
        <v>2.6995306015014648</v>
      </c>
      <c r="G5030">
        <v>1.7636692523956299</v>
      </c>
      <c r="H5030">
        <v>3.5005945712327957E-2</v>
      </c>
      <c r="I5030">
        <v>87.170657629075208</v>
      </c>
      <c r="J5030" s="6" t="s">
        <v>80</v>
      </c>
    </row>
    <row r="5031" spans="1:10" x14ac:dyDescent="0.25">
      <c r="A5031" s="5" t="str">
        <f t="shared" si="78"/>
        <v/>
      </c>
      <c r="B5031" t="s">
        <v>94</v>
      </c>
      <c r="C5031" t="s">
        <v>106</v>
      </c>
      <c r="D5031" s="8" t="s">
        <v>72</v>
      </c>
      <c r="E5031">
        <v>19</v>
      </c>
      <c r="F5031">
        <v>2.7079877853393555</v>
      </c>
      <c r="G5031">
        <v>2.1143345832824707</v>
      </c>
      <c r="H5031">
        <v>1.4054666273295879E-2</v>
      </c>
      <c r="I5031">
        <v>87.960115404358021</v>
      </c>
      <c r="J5031" s="6" t="s">
        <v>80</v>
      </c>
    </row>
    <row r="5032" spans="1:10" x14ac:dyDescent="0.25">
      <c r="A5032" s="5" t="str">
        <f t="shared" si="78"/>
        <v/>
      </c>
      <c r="B5032" t="s">
        <v>94</v>
      </c>
      <c r="C5032" t="s">
        <v>106</v>
      </c>
      <c r="D5032" s="8" t="s">
        <v>72</v>
      </c>
      <c r="E5032">
        <v>20</v>
      </c>
      <c r="F5032">
        <v>2.5884456634521484</v>
      </c>
      <c r="G5032">
        <v>2.1871342658996582</v>
      </c>
      <c r="H5032">
        <v>1.3121593743562698E-2</v>
      </c>
      <c r="I5032">
        <v>82.747611082530497</v>
      </c>
      <c r="J5032" s="6" t="s">
        <v>80</v>
      </c>
    </row>
    <row r="5033" spans="1:10" x14ac:dyDescent="0.25">
      <c r="A5033" s="5" t="str">
        <f t="shared" si="78"/>
        <v/>
      </c>
      <c r="B5033" t="s">
        <v>94</v>
      </c>
      <c r="C5033" t="s">
        <v>106</v>
      </c>
      <c r="D5033" s="8" t="s">
        <v>73</v>
      </c>
      <c r="E5033">
        <v>20</v>
      </c>
      <c r="F5033">
        <v>2.6290545463562012</v>
      </c>
      <c r="G5033">
        <v>2.0409030914306641</v>
      </c>
      <c r="H5033">
        <v>3.2800432294607162E-2</v>
      </c>
      <c r="I5033">
        <v>83.411831554657823</v>
      </c>
      <c r="J5033" s="6" t="s">
        <v>80</v>
      </c>
    </row>
    <row r="5034" spans="1:10" x14ac:dyDescent="0.25">
      <c r="A5034" s="5" t="str">
        <f t="shared" si="78"/>
        <v/>
      </c>
      <c r="B5034" t="s">
        <v>94</v>
      </c>
      <c r="C5034" t="s">
        <v>106</v>
      </c>
      <c r="D5034" s="8" t="s">
        <v>73</v>
      </c>
      <c r="E5034">
        <v>21</v>
      </c>
      <c r="F5034">
        <v>2.4712221622467041</v>
      </c>
      <c r="G5034">
        <v>3.0601274967193604</v>
      </c>
      <c r="H5034">
        <v>3.1765367835760117E-2</v>
      </c>
      <c r="I5034">
        <v>81.413022786269934</v>
      </c>
      <c r="J5034" s="6" t="s">
        <v>80</v>
      </c>
    </row>
    <row r="5035" spans="1:10" x14ac:dyDescent="0.25">
      <c r="A5035" s="5" t="str">
        <f t="shared" si="78"/>
        <v/>
      </c>
      <c r="B5035" t="s">
        <v>94</v>
      </c>
      <c r="C5035" t="s">
        <v>106</v>
      </c>
      <c r="D5035" s="8" t="s">
        <v>72</v>
      </c>
      <c r="E5035">
        <v>21</v>
      </c>
      <c r="F5035">
        <v>2.4140257835388184</v>
      </c>
      <c r="G5035">
        <v>3.0247936248779297</v>
      </c>
      <c r="H5035">
        <v>1.2802480719983578E-2</v>
      </c>
      <c r="I5035">
        <v>77.100560201813579</v>
      </c>
      <c r="J5035" s="6" t="s">
        <v>80</v>
      </c>
    </row>
    <row r="5036" spans="1:10" x14ac:dyDescent="0.25">
      <c r="A5036" s="5" t="str">
        <f t="shared" si="78"/>
        <v/>
      </c>
      <c r="B5036" t="s">
        <v>94</v>
      </c>
      <c r="C5036" t="s">
        <v>106</v>
      </c>
      <c r="D5036" s="8" t="s">
        <v>73</v>
      </c>
      <c r="E5036">
        <v>22</v>
      </c>
      <c r="F5036">
        <v>2.132671594619751</v>
      </c>
      <c r="G5036">
        <v>2.2756021022796631</v>
      </c>
      <c r="H5036">
        <v>2.8682973235845566E-2</v>
      </c>
      <c r="I5036">
        <v>79.495523507353852</v>
      </c>
      <c r="J5036" s="6" t="s">
        <v>80</v>
      </c>
    </row>
    <row r="5037" spans="1:10" x14ac:dyDescent="0.25">
      <c r="A5037" s="5" t="str">
        <f t="shared" si="78"/>
        <v/>
      </c>
      <c r="B5037" t="s">
        <v>94</v>
      </c>
      <c r="C5037" t="s">
        <v>106</v>
      </c>
      <c r="D5037" s="8" t="s">
        <v>72</v>
      </c>
      <c r="E5037">
        <v>22</v>
      </c>
      <c r="F5037">
        <v>2.1361560821533203</v>
      </c>
      <c r="G5037">
        <v>2.3337459564208984</v>
      </c>
      <c r="H5037">
        <v>1.1673720553517342E-2</v>
      </c>
      <c r="I5037">
        <v>75.24909078168929</v>
      </c>
      <c r="J5037" s="6" t="s">
        <v>80</v>
      </c>
    </row>
    <row r="5038" spans="1:10" x14ac:dyDescent="0.25">
      <c r="A5038" s="5" t="str">
        <f t="shared" si="78"/>
        <v/>
      </c>
      <c r="B5038" t="s">
        <v>94</v>
      </c>
      <c r="C5038" t="s">
        <v>106</v>
      </c>
      <c r="D5038" s="8" t="s">
        <v>72</v>
      </c>
      <c r="E5038">
        <v>23</v>
      </c>
      <c r="F5038">
        <v>1.818050742149353</v>
      </c>
      <c r="G5038">
        <v>1.9103186130523682</v>
      </c>
      <c r="H5038">
        <v>1.1119605973362923E-2</v>
      </c>
      <c r="I5038">
        <v>73.925910386426636</v>
      </c>
      <c r="J5038" s="6" t="s">
        <v>80</v>
      </c>
    </row>
    <row r="5039" spans="1:10" x14ac:dyDescent="0.25">
      <c r="A5039" s="5" t="str">
        <f t="shared" si="78"/>
        <v/>
      </c>
      <c r="B5039" t="s">
        <v>94</v>
      </c>
      <c r="C5039" t="s">
        <v>106</v>
      </c>
      <c r="D5039" s="8" t="s">
        <v>73</v>
      </c>
      <c r="E5039">
        <v>23</v>
      </c>
      <c r="F5039">
        <v>1.7406332492828369</v>
      </c>
      <c r="G5039">
        <v>1.8738704919815063</v>
      </c>
      <c r="H5039">
        <v>2.6770364493131638E-2</v>
      </c>
      <c r="I5039">
        <v>75.117706951251918</v>
      </c>
      <c r="J5039" s="6" t="s">
        <v>80</v>
      </c>
    </row>
    <row r="5040" spans="1:10" x14ac:dyDescent="0.25">
      <c r="A5040" s="5" t="str">
        <f t="shared" si="78"/>
        <v/>
      </c>
      <c r="B5040" t="s">
        <v>94</v>
      </c>
      <c r="C5040" t="s">
        <v>106</v>
      </c>
      <c r="D5040" s="8" t="s">
        <v>72</v>
      </c>
      <c r="E5040">
        <v>24</v>
      </c>
      <c r="F5040">
        <v>1.4602055549621582</v>
      </c>
      <c r="G5040">
        <v>1.5434778928756714</v>
      </c>
      <c r="H5040">
        <v>1.0090344585478306E-2</v>
      </c>
      <c r="I5040">
        <v>72.98670233144459</v>
      </c>
      <c r="J5040" s="6" t="s">
        <v>80</v>
      </c>
    </row>
    <row r="5041" spans="1:10" x14ac:dyDescent="0.25">
      <c r="A5041" s="5" t="str">
        <f t="shared" si="78"/>
        <v/>
      </c>
      <c r="B5041" t="s">
        <v>94</v>
      </c>
      <c r="C5041" t="s">
        <v>106</v>
      </c>
      <c r="D5041" s="8" t="s">
        <v>73</v>
      </c>
      <c r="E5041">
        <v>24</v>
      </c>
      <c r="F5041">
        <v>1.3702288866043091</v>
      </c>
      <c r="G5041">
        <v>1.4933634996414185</v>
      </c>
      <c r="H5041">
        <v>2.4027256295084953E-2</v>
      </c>
      <c r="I5041">
        <v>72.624121719069151</v>
      </c>
      <c r="J5041" s="6" t="s">
        <v>80</v>
      </c>
    </row>
    <row r="5042" spans="1:10" x14ac:dyDescent="0.25">
      <c r="A5042" s="5" t="str">
        <f t="shared" si="78"/>
        <v/>
      </c>
      <c r="B5042" t="s">
        <v>94</v>
      </c>
      <c r="C5042" t="s">
        <v>106</v>
      </c>
      <c r="D5042" s="8" t="s">
        <v>75</v>
      </c>
      <c r="E5042">
        <v>1</v>
      </c>
      <c r="F5042">
        <v>1.2417593002319336</v>
      </c>
      <c r="G5042">
        <v>1.3049229383468628</v>
      </c>
      <c r="H5042">
        <v>1.3723003678023815E-2</v>
      </c>
      <c r="I5042">
        <v>70.353002638016207</v>
      </c>
      <c r="J5042" s="6" t="s">
        <v>80</v>
      </c>
    </row>
    <row r="5043" spans="1:10" x14ac:dyDescent="0.25">
      <c r="A5043" s="5" t="str">
        <f t="shared" si="78"/>
        <v/>
      </c>
      <c r="B5043" t="s">
        <v>94</v>
      </c>
      <c r="C5043" t="s">
        <v>106</v>
      </c>
      <c r="D5043" s="8" t="s">
        <v>74</v>
      </c>
      <c r="E5043">
        <v>1</v>
      </c>
      <c r="F5043">
        <v>1.1632713079452515</v>
      </c>
      <c r="G5043">
        <v>1.2407416105270386</v>
      </c>
      <c r="H5043">
        <v>1.0718924924731255E-2</v>
      </c>
      <c r="I5043">
        <v>72.988549789606296</v>
      </c>
      <c r="J5043" s="6" t="s">
        <v>80</v>
      </c>
    </row>
    <row r="5044" spans="1:10" x14ac:dyDescent="0.25">
      <c r="A5044" s="5" t="str">
        <f t="shared" si="78"/>
        <v/>
      </c>
      <c r="B5044" t="s">
        <v>94</v>
      </c>
      <c r="C5044" t="s">
        <v>106</v>
      </c>
      <c r="D5044" s="8" t="s">
        <v>75</v>
      </c>
      <c r="E5044">
        <v>2</v>
      </c>
      <c r="F5044">
        <v>1.0635313987731934</v>
      </c>
      <c r="G5044">
        <v>1.0794401168823242</v>
      </c>
      <c r="H5044">
        <v>1.2598598375916481E-2</v>
      </c>
      <c r="I5044">
        <v>69.364225551149673</v>
      </c>
      <c r="J5044" s="6" t="s">
        <v>80</v>
      </c>
    </row>
    <row r="5045" spans="1:10" x14ac:dyDescent="0.25">
      <c r="A5045" s="5" t="str">
        <f t="shared" si="78"/>
        <v/>
      </c>
      <c r="B5045" t="s">
        <v>94</v>
      </c>
      <c r="C5045" t="s">
        <v>106</v>
      </c>
      <c r="D5045" s="8" t="s">
        <v>74</v>
      </c>
      <c r="E5045">
        <v>2</v>
      </c>
      <c r="F5045">
        <v>0.99787884950637817</v>
      </c>
      <c r="G5045">
        <v>1.0377838611602783</v>
      </c>
      <c r="H5045">
        <v>9.6568074077367783E-3</v>
      </c>
      <c r="I5045">
        <v>71.311542075739411</v>
      </c>
      <c r="J5045" s="6" t="s">
        <v>80</v>
      </c>
    </row>
    <row r="5046" spans="1:10" x14ac:dyDescent="0.25">
      <c r="A5046" s="5" t="str">
        <f t="shared" si="78"/>
        <v/>
      </c>
      <c r="B5046" t="s">
        <v>94</v>
      </c>
      <c r="C5046" t="s">
        <v>106</v>
      </c>
      <c r="D5046" s="8" t="s">
        <v>75</v>
      </c>
      <c r="E5046">
        <v>3</v>
      </c>
      <c r="F5046">
        <v>0.90792900323867798</v>
      </c>
      <c r="G5046">
        <v>0.9436536431312561</v>
      </c>
      <c r="H5046">
        <v>1.1138921603560448E-2</v>
      </c>
      <c r="I5046">
        <v>68.136330318455919</v>
      </c>
      <c r="J5046" s="6" t="s">
        <v>80</v>
      </c>
    </row>
    <row r="5047" spans="1:10" x14ac:dyDescent="0.25">
      <c r="A5047" s="5" t="str">
        <f t="shared" si="78"/>
        <v/>
      </c>
      <c r="B5047" t="s">
        <v>94</v>
      </c>
      <c r="C5047" t="s">
        <v>106</v>
      </c>
      <c r="D5047" s="8" t="s">
        <v>74</v>
      </c>
      <c r="E5047">
        <v>3</v>
      </c>
      <c r="F5047">
        <v>0.89113855361938477</v>
      </c>
      <c r="G5047">
        <v>0.90506064891815186</v>
      </c>
      <c r="H5047">
        <v>8.5564171895384789E-3</v>
      </c>
      <c r="I5047">
        <v>69.610783309958904</v>
      </c>
      <c r="J5047" s="6" t="s">
        <v>80</v>
      </c>
    </row>
    <row r="5048" spans="1:10" x14ac:dyDescent="0.25">
      <c r="A5048" s="5" t="str">
        <f t="shared" si="78"/>
        <v/>
      </c>
      <c r="B5048" t="s">
        <v>94</v>
      </c>
      <c r="C5048" t="s">
        <v>106</v>
      </c>
      <c r="D5048" s="8" t="s">
        <v>75</v>
      </c>
      <c r="E5048">
        <v>4</v>
      </c>
      <c r="F5048">
        <v>0.81332457065582275</v>
      </c>
      <c r="G5048">
        <v>0.84545594453811646</v>
      </c>
      <c r="H5048">
        <v>9.6572870388627052E-3</v>
      </c>
      <c r="I5048">
        <v>67.234024872813194</v>
      </c>
      <c r="J5048" s="6" t="s">
        <v>80</v>
      </c>
    </row>
    <row r="5049" spans="1:10" x14ac:dyDescent="0.25">
      <c r="A5049" s="5" t="str">
        <f t="shared" si="78"/>
        <v/>
      </c>
      <c r="B5049" t="s">
        <v>94</v>
      </c>
      <c r="C5049" t="s">
        <v>106</v>
      </c>
      <c r="D5049" s="8" t="s">
        <v>74</v>
      </c>
      <c r="E5049">
        <v>4</v>
      </c>
      <c r="F5049">
        <v>0.81029576063156128</v>
      </c>
      <c r="G5049">
        <v>0.82263201475143433</v>
      </c>
      <c r="H5049">
        <v>7.6306439004838467E-3</v>
      </c>
      <c r="I5049">
        <v>68.556206872367341</v>
      </c>
      <c r="J5049" s="6" t="s">
        <v>80</v>
      </c>
    </row>
    <row r="5050" spans="1:10" x14ac:dyDescent="0.25">
      <c r="A5050" s="5" t="str">
        <f t="shared" si="78"/>
        <v/>
      </c>
      <c r="B5050" t="s">
        <v>94</v>
      </c>
      <c r="C5050" t="s">
        <v>106</v>
      </c>
      <c r="D5050" s="8" t="s">
        <v>75</v>
      </c>
      <c r="E5050">
        <v>5</v>
      </c>
      <c r="F5050">
        <v>0.77265185117721558</v>
      </c>
      <c r="G5050">
        <v>0.78480058908462524</v>
      </c>
      <c r="H5050">
        <v>8.5837692022323608E-3</v>
      </c>
      <c r="I5050">
        <v>66.466970039569404</v>
      </c>
      <c r="J5050" s="6" t="s">
        <v>80</v>
      </c>
    </row>
    <row r="5051" spans="1:10" x14ac:dyDescent="0.25">
      <c r="A5051" s="5" t="str">
        <f t="shared" si="78"/>
        <v/>
      </c>
      <c r="B5051" t="s">
        <v>94</v>
      </c>
      <c r="C5051" t="s">
        <v>106</v>
      </c>
      <c r="D5051" s="8" t="s">
        <v>74</v>
      </c>
      <c r="E5051">
        <v>5</v>
      </c>
      <c r="F5051">
        <v>0.76999044418334961</v>
      </c>
      <c r="G5051">
        <v>0.77172249555587769</v>
      </c>
      <c r="H5051">
        <v>6.7603755742311478E-3</v>
      </c>
      <c r="I5051">
        <v>67.148192847133416</v>
      </c>
      <c r="J5051" s="6" t="s">
        <v>80</v>
      </c>
    </row>
    <row r="5052" spans="1:10" x14ac:dyDescent="0.25">
      <c r="A5052" s="5" t="str">
        <f t="shared" si="78"/>
        <v/>
      </c>
      <c r="B5052" t="s">
        <v>94</v>
      </c>
      <c r="C5052" t="s">
        <v>106</v>
      </c>
      <c r="D5052" s="8" t="s">
        <v>75</v>
      </c>
      <c r="E5052">
        <v>6</v>
      </c>
      <c r="F5052">
        <v>0.78096103668212891</v>
      </c>
      <c r="G5052">
        <v>0.78604811429977417</v>
      </c>
      <c r="H5052">
        <v>7.6734051108360291E-3</v>
      </c>
      <c r="I5052">
        <v>66.088426606379571</v>
      </c>
      <c r="J5052" s="6" t="s">
        <v>80</v>
      </c>
    </row>
    <row r="5053" spans="1:10" x14ac:dyDescent="0.25">
      <c r="A5053" s="5" t="str">
        <f t="shared" si="78"/>
        <v/>
      </c>
      <c r="B5053" t="s">
        <v>94</v>
      </c>
      <c r="C5053" t="s">
        <v>106</v>
      </c>
      <c r="D5053" s="8" t="s">
        <v>74</v>
      </c>
      <c r="E5053">
        <v>6</v>
      </c>
      <c r="F5053">
        <v>0.77189105749130249</v>
      </c>
      <c r="G5053">
        <v>0.77152895927429199</v>
      </c>
      <c r="H5053">
        <v>6.2778536230325699E-3</v>
      </c>
      <c r="I5053">
        <v>66.54638639550727</v>
      </c>
      <c r="J5053" s="6" t="s">
        <v>80</v>
      </c>
    </row>
    <row r="5054" spans="1:10" x14ac:dyDescent="0.25">
      <c r="A5054" s="5" t="str">
        <f t="shared" si="78"/>
        <v/>
      </c>
      <c r="B5054" t="s">
        <v>94</v>
      </c>
      <c r="C5054" t="s">
        <v>106</v>
      </c>
      <c r="D5054" s="8" t="s">
        <v>75</v>
      </c>
      <c r="E5054">
        <v>7</v>
      </c>
      <c r="F5054">
        <v>0.87637233734130859</v>
      </c>
      <c r="G5054">
        <v>0.86968135833740234</v>
      </c>
      <c r="H5054">
        <v>7.2828019037842751E-3</v>
      </c>
      <c r="I5054">
        <v>65.908199547768916</v>
      </c>
      <c r="J5054" s="6" t="s">
        <v>80</v>
      </c>
    </row>
    <row r="5055" spans="1:10" x14ac:dyDescent="0.25">
      <c r="A5055" s="5" t="str">
        <f t="shared" si="78"/>
        <v/>
      </c>
      <c r="B5055" t="s">
        <v>94</v>
      </c>
      <c r="C5055" t="s">
        <v>106</v>
      </c>
      <c r="D5055" s="8" t="s">
        <v>74</v>
      </c>
      <c r="E5055">
        <v>7</v>
      </c>
      <c r="F5055">
        <v>0.8300432562828064</v>
      </c>
      <c r="G5055">
        <v>0.83274883031845093</v>
      </c>
      <c r="H5055">
        <v>6.2187588773667812E-3</v>
      </c>
      <c r="I5055">
        <v>65.864156381494922</v>
      </c>
      <c r="J5055" s="6" t="s">
        <v>80</v>
      </c>
    </row>
    <row r="5056" spans="1:10" x14ac:dyDescent="0.25">
      <c r="A5056" s="5" t="str">
        <f t="shared" si="78"/>
        <v/>
      </c>
      <c r="B5056" t="s">
        <v>94</v>
      </c>
      <c r="C5056" t="s">
        <v>106</v>
      </c>
      <c r="D5056" s="8" t="s">
        <v>75</v>
      </c>
      <c r="E5056">
        <v>8</v>
      </c>
      <c r="F5056">
        <v>0.88130015134811401</v>
      </c>
      <c r="G5056">
        <v>0.8786628246307373</v>
      </c>
      <c r="H5056">
        <v>7.6796272769570351E-3</v>
      </c>
      <c r="I5056">
        <v>66.902412850941332</v>
      </c>
      <c r="J5056" s="6" t="s">
        <v>80</v>
      </c>
    </row>
    <row r="5057" spans="1:10" x14ac:dyDescent="0.25">
      <c r="A5057" s="5" t="str">
        <f t="shared" si="78"/>
        <v/>
      </c>
      <c r="B5057" t="s">
        <v>94</v>
      </c>
      <c r="C5057" t="s">
        <v>106</v>
      </c>
      <c r="D5057" s="8" t="s">
        <v>74</v>
      </c>
      <c r="E5057">
        <v>8</v>
      </c>
      <c r="F5057">
        <v>0.78943181037902832</v>
      </c>
      <c r="G5057">
        <v>0.77829152345657349</v>
      </c>
      <c r="H5057">
        <v>7.0083704777061939E-3</v>
      </c>
      <c r="I5057">
        <v>68.153399719490508</v>
      </c>
      <c r="J5057" s="6" t="s">
        <v>80</v>
      </c>
    </row>
    <row r="5058" spans="1:10" x14ac:dyDescent="0.25">
      <c r="A5058" s="5" t="str">
        <f t="shared" ref="A5058:A5121" si="79">IF(AND(category = B5058, subcategory=C5058, reportdate = D5058), E5058, "")</f>
        <v/>
      </c>
      <c r="B5058" t="s">
        <v>94</v>
      </c>
      <c r="C5058" t="s">
        <v>106</v>
      </c>
      <c r="D5058" s="8" t="s">
        <v>75</v>
      </c>
      <c r="E5058">
        <v>9</v>
      </c>
      <c r="F5058">
        <v>0.73081791400909424</v>
      </c>
      <c r="G5058">
        <v>0.73762398958206177</v>
      </c>
      <c r="H5058">
        <v>8.0906953662633896E-3</v>
      </c>
      <c r="I5058">
        <v>69.506105144146815</v>
      </c>
      <c r="J5058" s="6" t="s">
        <v>80</v>
      </c>
    </row>
    <row r="5059" spans="1:10" x14ac:dyDescent="0.25">
      <c r="A5059" s="5" t="str">
        <f t="shared" si="79"/>
        <v/>
      </c>
      <c r="B5059" t="s">
        <v>94</v>
      </c>
      <c r="C5059" t="s">
        <v>106</v>
      </c>
      <c r="D5059" s="8" t="s">
        <v>74</v>
      </c>
      <c r="E5059">
        <v>9</v>
      </c>
      <c r="F5059">
        <v>0.63828045129776001</v>
      </c>
      <c r="G5059">
        <v>0.64166504144668579</v>
      </c>
      <c r="H5059">
        <v>8.1848427653312683E-3</v>
      </c>
      <c r="I5059">
        <v>71.423239130428655</v>
      </c>
      <c r="J5059" s="6" t="s">
        <v>80</v>
      </c>
    </row>
    <row r="5060" spans="1:10" x14ac:dyDescent="0.25">
      <c r="A5060" s="5" t="str">
        <f t="shared" si="79"/>
        <v/>
      </c>
      <c r="B5060" t="s">
        <v>94</v>
      </c>
      <c r="C5060" t="s">
        <v>106</v>
      </c>
      <c r="D5060" s="8" t="s">
        <v>75</v>
      </c>
      <c r="E5060">
        <v>10</v>
      </c>
      <c r="F5060">
        <v>0.62586802244186401</v>
      </c>
      <c r="G5060">
        <v>0.62209039926528931</v>
      </c>
      <c r="H5060">
        <v>9.6373381093144417E-3</v>
      </c>
      <c r="I5060">
        <v>73.716158846798223</v>
      </c>
      <c r="J5060" s="6" t="s">
        <v>80</v>
      </c>
    </row>
    <row r="5061" spans="1:10" x14ac:dyDescent="0.25">
      <c r="A5061" s="5" t="str">
        <f t="shared" si="79"/>
        <v/>
      </c>
      <c r="B5061" t="s">
        <v>94</v>
      </c>
      <c r="C5061" t="s">
        <v>106</v>
      </c>
      <c r="D5061" s="8" t="s">
        <v>74</v>
      </c>
      <c r="E5061">
        <v>10</v>
      </c>
      <c r="F5061">
        <v>0.56634348630905151</v>
      </c>
      <c r="G5061">
        <v>0.54221582412719727</v>
      </c>
      <c r="H5061">
        <v>9.9330460652709007E-3</v>
      </c>
      <c r="I5061">
        <v>75.260429873775564</v>
      </c>
      <c r="J5061" s="6" t="s">
        <v>80</v>
      </c>
    </row>
    <row r="5062" spans="1:10" x14ac:dyDescent="0.25">
      <c r="A5062" s="5" t="str">
        <f t="shared" si="79"/>
        <v/>
      </c>
      <c r="B5062" t="s">
        <v>94</v>
      </c>
      <c r="C5062" t="s">
        <v>106</v>
      </c>
      <c r="D5062" s="8" t="s">
        <v>74</v>
      </c>
      <c r="E5062">
        <v>11</v>
      </c>
      <c r="F5062">
        <v>0.48937323689460754</v>
      </c>
      <c r="G5062">
        <v>0.48371121287345886</v>
      </c>
      <c r="H5062">
        <v>1.1282375082373619E-2</v>
      </c>
      <c r="I5062">
        <v>81.2858877980335</v>
      </c>
      <c r="J5062" s="6" t="s">
        <v>80</v>
      </c>
    </row>
    <row r="5063" spans="1:10" x14ac:dyDescent="0.25">
      <c r="A5063" s="5" t="str">
        <f t="shared" si="79"/>
        <v/>
      </c>
      <c r="B5063" t="s">
        <v>94</v>
      </c>
      <c r="C5063" t="s">
        <v>106</v>
      </c>
      <c r="D5063" s="8" t="s">
        <v>75</v>
      </c>
      <c r="E5063">
        <v>11</v>
      </c>
      <c r="F5063">
        <v>0.58961784839630127</v>
      </c>
      <c r="G5063">
        <v>0.56897532939910889</v>
      </c>
      <c r="H5063">
        <v>1.1106345802545547E-2</v>
      </c>
      <c r="I5063">
        <v>78.329234972665162</v>
      </c>
      <c r="J5063" s="6" t="s">
        <v>80</v>
      </c>
    </row>
    <row r="5064" spans="1:10" x14ac:dyDescent="0.25">
      <c r="A5064" s="5" t="str">
        <f t="shared" si="79"/>
        <v/>
      </c>
      <c r="B5064" t="s">
        <v>94</v>
      </c>
      <c r="C5064" t="s">
        <v>106</v>
      </c>
      <c r="D5064" s="8" t="s">
        <v>75</v>
      </c>
      <c r="E5064">
        <v>12</v>
      </c>
      <c r="F5064">
        <v>0.69935691356658936</v>
      </c>
      <c r="G5064">
        <v>0.65856987237930298</v>
      </c>
      <c r="H5064">
        <v>1.3297853991389275E-2</v>
      </c>
      <c r="I5064">
        <v>82.06376483888333</v>
      </c>
      <c r="J5064" s="6" t="s">
        <v>80</v>
      </c>
    </row>
    <row r="5065" spans="1:10" x14ac:dyDescent="0.25">
      <c r="A5065" s="5" t="str">
        <f t="shared" si="79"/>
        <v/>
      </c>
      <c r="B5065" t="s">
        <v>94</v>
      </c>
      <c r="C5065" t="s">
        <v>106</v>
      </c>
      <c r="D5065" s="8" t="s">
        <v>74</v>
      </c>
      <c r="E5065">
        <v>12</v>
      </c>
      <c r="F5065">
        <v>0.60906964540481567</v>
      </c>
      <c r="G5065">
        <v>0.58857393264770508</v>
      </c>
      <c r="H5065">
        <v>1.3048507273197174E-2</v>
      </c>
      <c r="I5065">
        <v>85.009881486679788</v>
      </c>
      <c r="J5065" s="6" t="s">
        <v>80</v>
      </c>
    </row>
    <row r="5066" spans="1:10" x14ac:dyDescent="0.25">
      <c r="A5066" s="5" t="str">
        <f t="shared" si="79"/>
        <v/>
      </c>
      <c r="B5066" t="s">
        <v>94</v>
      </c>
      <c r="C5066" t="s">
        <v>106</v>
      </c>
      <c r="D5066" s="8" t="s">
        <v>75</v>
      </c>
      <c r="E5066">
        <v>13</v>
      </c>
      <c r="F5066">
        <v>0.94970947504043579</v>
      </c>
      <c r="G5066">
        <v>0.91874903440475464</v>
      </c>
      <c r="H5066">
        <v>1.5434978529810905E-2</v>
      </c>
      <c r="I5066">
        <v>83.386593178809946</v>
      </c>
      <c r="J5066" s="6" t="s">
        <v>80</v>
      </c>
    </row>
    <row r="5067" spans="1:10" x14ac:dyDescent="0.25">
      <c r="A5067" s="5" t="str">
        <f t="shared" si="79"/>
        <v/>
      </c>
      <c r="B5067" t="s">
        <v>94</v>
      </c>
      <c r="C5067" t="s">
        <v>106</v>
      </c>
      <c r="D5067" s="8" t="s">
        <v>74</v>
      </c>
      <c r="E5067">
        <v>13</v>
      </c>
      <c r="F5067">
        <v>0.7296910285949707</v>
      </c>
      <c r="G5067">
        <v>0.70575779676437378</v>
      </c>
      <c r="H5067">
        <v>1.4549172483384609E-2</v>
      </c>
      <c r="I5067">
        <v>87.958276998603836</v>
      </c>
      <c r="J5067" s="6" t="s">
        <v>80</v>
      </c>
    </row>
    <row r="5068" spans="1:10" x14ac:dyDescent="0.25">
      <c r="A5068" s="5" t="str">
        <f t="shared" si="79"/>
        <v/>
      </c>
      <c r="B5068" t="s">
        <v>94</v>
      </c>
      <c r="C5068" t="s">
        <v>106</v>
      </c>
      <c r="D5068" s="8" t="s">
        <v>74</v>
      </c>
      <c r="E5068">
        <v>14</v>
      </c>
      <c r="F5068">
        <v>1.0620647668838501</v>
      </c>
      <c r="G5068">
        <v>0.9911382794380188</v>
      </c>
      <c r="H5068">
        <v>1.594187319278717E-2</v>
      </c>
      <c r="I5068">
        <v>90.230262272090656</v>
      </c>
      <c r="J5068" s="6" t="s">
        <v>80</v>
      </c>
    </row>
    <row r="5069" spans="1:10" x14ac:dyDescent="0.25">
      <c r="A5069" s="5" t="str">
        <f t="shared" si="79"/>
        <v/>
      </c>
      <c r="B5069" t="s">
        <v>94</v>
      </c>
      <c r="C5069" t="s">
        <v>106</v>
      </c>
      <c r="D5069" s="8" t="s">
        <v>75</v>
      </c>
      <c r="E5069">
        <v>14</v>
      </c>
      <c r="F5069">
        <v>1.2154184579849243</v>
      </c>
      <c r="G5069">
        <v>1.222920298576355</v>
      </c>
      <c r="H5069">
        <v>1.7229011282324791E-2</v>
      </c>
      <c r="I5069">
        <v>82.488505747116648</v>
      </c>
      <c r="J5069" s="6" t="s">
        <v>80</v>
      </c>
    </row>
    <row r="5070" spans="1:10" x14ac:dyDescent="0.25">
      <c r="A5070" s="5" t="str">
        <f t="shared" si="79"/>
        <v/>
      </c>
      <c r="B5070" t="s">
        <v>94</v>
      </c>
      <c r="C5070" t="s">
        <v>106</v>
      </c>
      <c r="D5070" s="8" t="s">
        <v>75</v>
      </c>
      <c r="E5070">
        <v>15</v>
      </c>
      <c r="F5070">
        <v>1.5182628631591797</v>
      </c>
      <c r="G5070">
        <v>1.6098394393920898</v>
      </c>
      <c r="H5070">
        <v>1.8737487494945526E-2</v>
      </c>
      <c r="I5070">
        <v>82.551714716411936</v>
      </c>
      <c r="J5070" s="6" t="s">
        <v>80</v>
      </c>
    </row>
    <row r="5071" spans="1:10" x14ac:dyDescent="0.25">
      <c r="A5071" s="5" t="str">
        <f t="shared" si="79"/>
        <v/>
      </c>
      <c r="B5071" t="s">
        <v>94</v>
      </c>
      <c r="C5071" t="s">
        <v>106</v>
      </c>
      <c r="D5071" s="8" t="s">
        <v>74</v>
      </c>
      <c r="E5071">
        <v>15</v>
      </c>
      <c r="F5071">
        <v>1.4415713548660278</v>
      </c>
      <c r="G5071">
        <v>1.392148494720459</v>
      </c>
      <c r="H5071">
        <v>1.6937512904405594E-2</v>
      </c>
      <c r="I5071">
        <v>90.55718793828504</v>
      </c>
      <c r="J5071" s="6" t="s">
        <v>80</v>
      </c>
    </row>
    <row r="5072" spans="1:10" x14ac:dyDescent="0.25">
      <c r="A5072" s="5" t="str">
        <f t="shared" si="79"/>
        <v/>
      </c>
      <c r="B5072" t="s">
        <v>94</v>
      </c>
      <c r="C5072" t="s">
        <v>106</v>
      </c>
      <c r="D5072" s="8" t="s">
        <v>75</v>
      </c>
      <c r="E5072">
        <v>16</v>
      </c>
      <c r="F5072">
        <v>1.9117311239242554</v>
      </c>
      <c r="G5072">
        <v>1.985356330871582</v>
      </c>
      <c r="H5072">
        <v>1.9653581082820892E-2</v>
      </c>
      <c r="I5072">
        <v>82.674444130387698</v>
      </c>
      <c r="J5072" s="6" t="s">
        <v>80</v>
      </c>
    </row>
    <row r="5073" spans="1:10" x14ac:dyDescent="0.25">
      <c r="A5073" s="5" t="str">
        <f t="shared" si="79"/>
        <v/>
      </c>
      <c r="B5073" t="s">
        <v>94</v>
      </c>
      <c r="C5073" t="s">
        <v>106</v>
      </c>
      <c r="D5073" s="8" t="s">
        <v>74</v>
      </c>
      <c r="E5073">
        <v>16</v>
      </c>
      <c r="F5073">
        <v>1.9018439054489136</v>
      </c>
      <c r="G5073">
        <v>1.8390142917633057</v>
      </c>
      <c r="H5073">
        <v>1.7793692648410797E-2</v>
      </c>
      <c r="I5073">
        <v>89.6760553997144</v>
      </c>
      <c r="J5073" s="6" t="s">
        <v>80</v>
      </c>
    </row>
    <row r="5074" spans="1:10" x14ac:dyDescent="0.25">
      <c r="A5074" s="5" t="str">
        <f t="shared" si="79"/>
        <v/>
      </c>
      <c r="B5074" t="s">
        <v>94</v>
      </c>
      <c r="C5074" t="s">
        <v>106</v>
      </c>
      <c r="D5074" s="8" t="s">
        <v>74</v>
      </c>
      <c r="E5074">
        <v>17</v>
      </c>
      <c r="F5074">
        <v>2.2019953727722168</v>
      </c>
      <c r="G5074">
        <v>2.1896450519561768</v>
      </c>
      <c r="H5074">
        <v>1.8147189170122147E-2</v>
      </c>
      <c r="I5074">
        <v>87.548281907428745</v>
      </c>
      <c r="J5074" s="6" t="s">
        <v>80</v>
      </c>
    </row>
    <row r="5075" spans="1:10" x14ac:dyDescent="0.25">
      <c r="A5075" s="5" t="str">
        <f t="shared" si="79"/>
        <v/>
      </c>
      <c r="B5075" t="s">
        <v>94</v>
      </c>
      <c r="C5075" t="s">
        <v>106</v>
      </c>
      <c r="D5075" s="8" t="s">
        <v>75</v>
      </c>
      <c r="E5075">
        <v>17</v>
      </c>
      <c r="F5075">
        <v>2.3240242004394531</v>
      </c>
      <c r="G5075">
        <v>2.2734725475311279</v>
      </c>
      <c r="H5075">
        <v>2.0033171400427818E-2</v>
      </c>
      <c r="I5075">
        <v>82.265969474267578</v>
      </c>
      <c r="J5075" s="6" t="s">
        <v>80</v>
      </c>
    </row>
    <row r="5076" spans="1:10" x14ac:dyDescent="0.25">
      <c r="A5076" s="5" t="str">
        <f t="shared" si="79"/>
        <v/>
      </c>
      <c r="B5076" t="s">
        <v>94</v>
      </c>
      <c r="C5076" t="s">
        <v>106</v>
      </c>
      <c r="D5076" s="8" t="s">
        <v>74</v>
      </c>
      <c r="E5076">
        <v>18</v>
      </c>
      <c r="F5076">
        <v>2.3207972049713135</v>
      </c>
      <c r="G5076">
        <v>2.3131656646728516</v>
      </c>
      <c r="H5076">
        <v>1.7880378291010857E-2</v>
      </c>
      <c r="I5076">
        <v>83.144464936893925</v>
      </c>
      <c r="J5076" s="6" t="s">
        <v>80</v>
      </c>
    </row>
    <row r="5077" spans="1:10" x14ac:dyDescent="0.25">
      <c r="A5077" s="5" t="str">
        <f t="shared" si="79"/>
        <v/>
      </c>
      <c r="B5077" t="s">
        <v>94</v>
      </c>
      <c r="C5077" t="s">
        <v>106</v>
      </c>
      <c r="D5077" s="8" t="s">
        <v>75</v>
      </c>
      <c r="E5077">
        <v>18</v>
      </c>
      <c r="F5077">
        <v>2.442936897277832</v>
      </c>
      <c r="G5077">
        <v>2.4197165966033936</v>
      </c>
      <c r="H5077">
        <v>2.0049441605806351E-2</v>
      </c>
      <c r="I5077">
        <v>79.00712266816771</v>
      </c>
      <c r="J5077" s="6" t="s">
        <v>80</v>
      </c>
    </row>
    <row r="5078" spans="1:10" x14ac:dyDescent="0.25">
      <c r="A5078" s="5" t="str">
        <f t="shared" si="79"/>
        <v/>
      </c>
      <c r="B5078" t="s">
        <v>94</v>
      </c>
      <c r="C5078" t="s">
        <v>106</v>
      </c>
      <c r="D5078" s="8" t="s">
        <v>74</v>
      </c>
      <c r="E5078">
        <v>19</v>
      </c>
      <c r="F5078">
        <v>2.2996485233306885</v>
      </c>
      <c r="G5078">
        <v>1.5934034585952759</v>
      </c>
      <c r="H5078">
        <v>1.7190886661410332E-2</v>
      </c>
      <c r="I5078">
        <v>78.351051192160199</v>
      </c>
      <c r="J5078" s="6" t="s">
        <v>80</v>
      </c>
    </row>
    <row r="5079" spans="1:10" x14ac:dyDescent="0.25">
      <c r="A5079" s="5" t="str">
        <f t="shared" si="79"/>
        <v/>
      </c>
      <c r="B5079" t="s">
        <v>94</v>
      </c>
      <c r="C5079" t="s">
        <v>106</v>
      </c>
      <c r="D5079" s="8" t="s">
        <v>75</v>
      </c>
      <c r="E5079">
        <v>19</v>
      </c>
      <c r="F5079">
        <v>2.3887691497802734</v>
      </c>
      <c r="G5079">
        <v>1.5327768325805664</v>
      </c>
      <c r="H5079">
        <v>1.9292430952191353E-2</v>
      </c>
      <c r="I5079">
        <v>76.70052100999618</v>
      </c>
      <c r="J5079" s="6" t="s">
        <v>80</v>
      </c>
    </row>
    <row r="5080" spans="1:10" x14ac:dyDescent="0.25">
      <c r="A5080" s="5" t="str">
        <f t="shared" si="79"/>
        <v/>
      </c>
      <c r="B5080" t="s">
        <v>94</v>
      </c>
      <c r="C5080" t="s">
        <v>106</v>
      </c>
      <c r="D5080" s="8" t="s">
        <v>74</v>
      </c>
      <c r="E5080">
        <v>20</v>
      </c>
      <c r="F5080">
        <v>2.1972320079803467</v>
      </c>
      <c r="G5080">
        <v>1.7871924638748169</v>
      </c>
      <c r="H5080">
        <v>1.6115419566631317E-2</v>
      </c>
      <c r="I5080">
        <v>74.171948106583386</v>
      </c>
      <c r="J5080" s="6" t="s">
        <v>80</v>
      </c>
    </row>
    <row r="5081" spans="1:10" x14ac:dyDescent="0.25">
      <c r="A5081" s="5" t="str">
        <f t="shared" si="79"/>
        <v/>
      </c>
      <c r="B5081" t="s">
        <v>94</v>
      </c>
      <c r="C5081" t="s">
        <v>106</v>
      </c>
      <c r="D5081" s="8" t="s">
        <v>75</v>
      </c>
      <c r="E5081">
        <v>20</v>
      </c>
      <c r="F5081">
        <v>2.313779354095459</v>
      </c>
      <c r="G5081">
        <v>2.715517520904541</v>
      </c>
      <c r="H5081">
        <v>1.89539585262537E-2</v>
      </c>
      <c r="I5081">
        <v>74.310799886938653</v>
      </c>
      <c r="J5081" s="6" t="s">
        <v>80</v>
      </c>
    </row>
    <row r="5082" spans="1:10" x14ac:dyDescent="0.25">
      <c r="A5082" s="5" t="str">
        <f t="shared" si="79"/>
        <v/>
      </c>
      <c r="B5082" t="s">
        <v>94</v>
      </c>
      <c r="C5082" t="s">
        <v>106</v>
      </c>
      <c r="D5082" s="8" t="s">
        <v>75</v>
      </c>
      <c r="E5082">
        <v>21</v>
      </c>
      <c r="F5082">
        <v>2.2338271141052246</v>
      </c>
      <c r="G5082">
        <v>2.2553834915161133</v>
      </c>
      <c r="H5082">
        <v>1.756591722369194E-2</v>
      </c>
      <c r="I5082">
        <v>73.235268513275926</v>
      </c>
      <c r="J5082" s="6" t="s">
        <v>80</v>
      </c>
    </row>
    <row r="5083" spans="1:10" x14ac:dyDescent="0.25">
      <c r="A5083" s="5" t="str">
        <f t="shared" si="79"/>
        <v/>
      </c>
      <c r="B5083" t="s">
        <v>94</v>
      </c>
      <c r="C5083" t="s">
        <v>106</v>
      </c>
      <c r="D5083" s="8" t="s">
        <v>74</v>
      </c>
      <c r="E5083">
        <v>21</v>
      </c>
      <c r="F5083">
        <v>2.0734288692474365</v>
      </c>
      <c r="G5083">
        <v>2.5027008056640625</v>
      </c>
      <c r="H5083">
        <v>1.5320641919970512E-2</v>
      </c>
      <c r="I5083">
        <v>71.062075035062477</v>
      </c>
      <c r="J5083" s="6" t="s">
        <v>80</v>
      </c>
    </row>
    <row r="5084" spans="1:10" x14ac:dyDescent="0.25">
      <c r="A5084" s="5" t="str">
        <f t="shared" si="79"/>
        <v/>
      </c>
      <c r="B5084" t="s">
        <v>94</v>
      </c>
      <c r="C5084" t="s">
        <v>106</v>
      </c>
      <c r="D5084" s="8" t="s">
        <v>74</v>
      </c>
      <c r="E5084">
        <v>22</v>
      </c>
      <c r="F5084">
        <v>1.831383228302002</v>
      </c>
      <c r="G5084">
        <v>1.9328702688217163</v>
      </c>
      <c r="H5084">
        <v>1.4264156110584736E-2</v>
      </c>
      <c r="I5084">
        <v>69.243027349237337</v>
      </c>
      <c r="J5084" s="6" t="s">
        <v>80</v>
      </c>
    </row>
    <row r="5085" spans="1:10" x14ac:dyDescent="0.25">
      <c r="A5085" s="5" t="str">
        <f t="shared" si="79"/>
        <v/>
      </c>
      <c r="B5085" t="s">
        <v>94</v>
      </c>
      <c r="C5085" t="s">
        <v>106</v>
      </c>
      <c r="D5085" s="8" t="s">
        <v>75</v>
      </c>
      <c r="E5085">
        <v>22</v>
      </c>
      <c r="F5085">
        <v>1.9920003414154053</v>
      </c>
      <c r="G5085">
        <v>2.0235698223114014</v>
      </c>
      <c r="H5085">
        <v>1.6844555735588074E-2</v>
      </c>
      <c r="I5085">
        <v>72.381637459946475</v>
      </c>
      <c r="J5085" s="6" t="s">
        <v>80</v>
      </c>
    </row>
    <row r="5086" spans="1:10" x14ac:dyDescent="0.25">
      <c r="A5086" s="5" t="str">
        <f t="shared" si="79"/>
        <v/>
      </c>
      <c r="B5086" t="s">
        <v>94</v>
      </c>
      <c r="C5086" t="s">
        <v>106</v>
      </c>
      <c r="D5086" s="8" t="s">
        <v>75</v>
      </c>
      <c r="E5086">
        <v>23</v>
      </c>
      <c r="F5086">
        <v>1.8100979328155518</v>
      </c>
      <c r="G5086">
        <v>1.7943686246871948</v>
      </c>
      <c r="H5086">
        <v>1.6944644972681999E-2</v>
      </c>
      <c r="I5086">
        <v>71.62823252307048</v>
      </c>
      <c r="J5086" s="6" t="s">
        <v>80</v>
      </c>
    </row>
    <row r="5087" spans="1:10" x14ac:dyDescent="0.25">
      <c r="A5087" s="5" t="str">
        <f t="shared" si="79"/>
        <v/>
      </c>
      <c r="B5087" t="s">
        <v>94</v>
      </c>
      <c r="C5087" t="s">
        <v>106</v>
      </c>
      <c r="D5087" s="8" t="s">
        <v>74</v>
      </c>
      <c r="E5087">
        <v>23</v>
      </c>
      <c r="F5087">
        <v>1.5849916934967041</v>
      </c>
      <c r="G5087">
        <v>1.6139899492263794</v>
      </c>
      <c r="H5087">
        <v>1.3505042530596256E-2</v>
      </c>
      <c r="I5087">
        <v>68.55971669005487</v>
      </c>
      <c r="J5087" s="6" t="s">
        <v>80</v>
      </c>
    </row>
    <row r="5088" spans="1:10" x14ac:dyDescent="0.25">
      <c r="A5088" s="5" t="str">
        <f t="shared" si="79"/>
        <v/>
      </c>
      <c r="B5088" t="s">
        <v>94</v>
      </c>
      <c r="C5088" t="s">
        <v>106</v>
      </c>
      <c r="D5088" s="8" t="s">
        <v>74</v>
      </c>
      <c r="E5088">
        <v>24</v>
      </c>
      <c r="F5088">
        <v>1.3057810068130493</v>
      </c>
      <c r="G5088">
        <v>1.323897123336792</v>
      </c>
      <c r="H5088">
        <v>1.1954187415540218E-2</v>
      </c>
      <c r="I5088">
        <v>68.198705469832916</v>
      </c>
      <c r="J5088" s="6" t="s">
        <v>80</v>
      </c>
    </row>
    <row r="5089" spans="1:10" x14ac:dyDescent="0.25">
      <c r="A5089" s="5" t="str">
        <f t="shared" si="79"/>
        <v/>
      </c>
      <c r="B5089" t="s">
        <v>94</v>
      </c>
      <c r="C5089" t="s">
        <v>106</v>
      </c>
      <c r="D5089" s="8" t="s">
        <v>75</v>
      </c>
      <c r="E5089">
        <v>24</v>
      </c>
      <c r="F5089">
        <v>1.5006393194198608</v>
      </c>
      <c r="G5089">
        <v>1.5105273723602295</v>
      </c>
      <c r="H5089">
        <v>1.6643611714243889E-2</v>
      </c>
      <c r="I5089">
        <v>70.60041831544531</v>
      </c>
      <c r="J5089" s="6" t="s">
        <v>80</v>
      </c>
    </row>
    <row r="5090" spans="1:10" x14ac:dyDescent="0.25">
      <c r="A5090" s="5" t="str">
        <f t="shared" si="79"/>
        <v/>
      </c>
      <c r="B5090" t="s">
        <v>94</v>
      </c>
      <c r="C5090" t="s">
        <v>106</v>
      </c>
      <c r="D5090" s="8" t="s">
        <v>46</v>
      </c>
      <c r="E5090">
        <v>1</v>
      </c>
      <c r="F5090">
        <v>0.88039779663085938</v>
      </c>
      <c r="G5090">
        <v>0.89495527744293213</v>
      </c>
      <c r="H5090">
        <v>7.3842797428369522E-3</v>
      </c>
      <c r="I5090">
        <v>65.351064701413108</v>
      </c>
      <c r="J5090" s="6" t="s">
        <v>80</v>
      </c>
    </row>
    <row r="5091" spans="1:10" x14ac:dyDescent="0.25">
      <c r="A5091" s="5" t="str">
        <f t="shared" si="79"/>
        <v/>
      </c>
      <c r="B5091" t="s">
        <v>94</v>
      </c>
      <c r="C5091" t="s">
        <v>106</v>
      </c>
      <c r="D5091" s="8" t="s">
        <v>46</v>
      </c>
      <c r="E5091">
        <v>2</v>
      </c>
      <c r="F5091">
        <v>0.77942430973052979</v>
      </c>
      <c r="G5091">
        <v>0.78337615728378296</v>
      </c>
      <c r="H5091">
        <v>6.2969755381345749E-3</v>
      </c>
      <c r="I5091">
        <v>64.192963572827182</v>
      </c>
      <c r="J5091" s="6" t="s">
        <v>80</v>
      </c>
    </row>
    <row r="5092" spans="1:10" x14ac:dyDescent="0.25">
      <c r="A5092" s="5" t="str">
        <f t="shared" si="79"/>
        <v/>
      </c>
      <c r="B5092" t="s">
        <v>94</v>
      </c>
      <c r="C5092" t="s">
        <v>106</v>
      </c>
      <c r="D5092" s="8" t="s">
        <v>46</v>
      </c>
      <c r="E5092">
        <v>3</v>
      </c>
      <c r="F5092">
        <v>0.7070697546005249</v>
      </c>
      <c r="G5092">
        <v>0.70867395401000977</v>
      </c>
      <c r="H5092">
        <v>5.5198981426656246E-3</v>
      </c>
      <c r="I5092">
        <v>62.989649785123966</v>
      </c>
      <c r="J5092" s="6" t="s">
        <v>80</v>
      </c>
    </row>
    <row r="5093" spans="1:10" x14ac:dyDescent="0.25">
      <c r="A5093" s="5" t="str">
        <f t="shared" si="79"/>
        <v/>
      </c>
      <c r="B5093" t="s">
        <v>94</v>
      </c>
      <c r="C5093" t="s">
        <v>106</v>
      </c>
      <c r="D5093" s="8" t="s">
        <v>46</v>
      </c>
      <c r="E5093">
        <v>4</v>
      </c>
      <c r="F5093">
        <v>0.6669081449508667</v>
      </c>
      <c r="G5093">
        <v>0.66449624300003052</v>
      </c>
      <c r="H5093">
        <v>4.849911667406559E-3</v>
      </c>
      <c r="I5093">
        <v>61.887400698798359</v>
      </c>
      <c r="J5093" s="6" t="s">
        <v>80</v>
      </c>
    </row>
    <row r="5094" spans="1:10" x14ac:dyDescent="0.25">
      <c r="A5094" s="5" t="str">
        <f t="shared" si="79"/>
        <v/>
      </c>
      <c r="B5094" t="s">
        <v>94</v>
      </c>
      <c r="C5094" t="s">
        <v>106</v>
      </c>
      <c r="D5094" s="8" t="s">
        <v>46</v>
      </c>
      <c r="E5094">
        <v>5</v>
      </c>
      <c r="F5094">
        <v>0.65103733539581299</v>
      </c>
      <c r="G5094">
        <v>0.64626628160476685</v>
      </c>
      <c r="H5094">
        <v>4.0744161233305931E-3</v>
      </c>
      <c r="I5094">
        <v>60.810121290024391</v>
      </c>
      <c r="J5094" s="6" t="s">
        <v>80</v>
      </c>
    </row>
    <row r="5095" spans="1:10" x14ac:dyDescent="0.25">
      <c r="A5095" s="5" t="str">
        <f t="shared" si="79"/>
        <v/>
      </c>
      <c r="B5095" t="s">
        <v>94</v>
      </c>
      <c r="C5095" t="s">
        <v>106</v>
      </c>
      <c r="D5095" s="8" t="s">
        <v>46</v>
      </c>
      <c r="E5095">
        <v>6</v>
      </c>
      <c r="F5095">
        <v>0.68055075407028198</v>
      </c>
      <c r="G5095">
        <v>0.67204993963241577</v>
      </c>
      <c r="H5095">
        <v>3.6715061869472265E-3</v>
      </c>
      <c r="I5095">
        <v>60.668501947883335</v>
      </c>
      <c r="J5095" s="6" t="s">
        <v>80</v>
      </c>
    </row>
    <row r="5096" spans="1:10" x14ac:dyDescent="0.25">
      <c r="A5096" s="5" t="str">
        <f t="shared" si="79"/>
        <v/>
      </c>
      <c r="B5096" t="s">
        <v>94</v>
      </c>
      <c r="C5096" t="s">
        <v>106</v>
      </c>
      <c r="D5096" s="8" t="s">
        <v>46</v>
      </c>
      <c r="E5096">
        <v>7</v>
      </c>
      <c r="F5096">
        <v>0.77137279510498047</v>
      </c>
      <c r="G5096">
        <v>0.75813484191894531</v>
      </c>
      <c r="H5096">
        <v>3.7153533194214106E-3</v>
      </c>
      <c r="I5096">
        <v>59.813953974058592</v>
      </c>
      <c r="J5096" s="6" t="s">
        <v>80</v>
      </c>
    </row>
    <row r="5097" spans="1:10" x14ac:dyDescent="0.25">
      <c r="A5097" s="5" t="str">
        <f t="shared" si="79"/>
        <v/>
      </c>
      <c r="B5097" t="s">
        <v>94</v>
      </c>
      <c r="C5097" t="s">
        <v>106</v>
      </c>
      <c r="D5097" s="8" t="s">
        <v>46</v>
      </c>
      <c r="E5097">
        <v>8</v>
      </c>
      <c r="F5097">
        <v>0.76372075080871582</v>
      </c>
      <c r="G5097">
        <v>0.74212664365768433</v>
      </c>
      <c r="H5097">
        <v>4.0743672288954258E-3</v>
      </c>
      <c r="I5097">
        <v>61.6217450499881</v>
      </c>
      <c r="J5097" s="6" t="s">
        <v>80</v>
      </c>
    </row>
    <row r="5098" spans="1:10" x14ac:dyDescent="0.25">
      <c r="A5098" s="5" t="str">
        <f t="shared" si="79"/>
        <v/>
      </c>
      <c r="B5098" t="s">
        <v>94</v>
      </c>
      <c r="C5098" t="s">
        <v>106</v>
      </c>
      <c r="D5098" s="8" t="s">
        <v>46</v>
      </c>
      <c r="E5098">
        <v>9</v>
      </c>
      <c r="F5098">
        <v>0.58757299184799194</v>
      </c>
      <c r="G5098">
        <v>0.5616755485534668</v>
      </c>
      <c r="H5098">
        <v>4.448785912245512E-3</v>
      </c>
      <c r="I5098">
        <v>66.26316599060867</v>
      </c>
      <c r="J5098" s="6" t="s">
        <v>80</v>
      </c>
    </row>
    <row r="5099" spans="1:10" x14ac:dyDescent="0.25">
      <c r="A5099" s="5" t="str">
        <f t="shared" si="79"/>
        <v/>
      </c>
      <c r="B5099" t="s">
        <v>94</v>
      </c>
      <c r="C5099" t="s">
        <v>106</v>
      </c>
      <c r="D5099" s="8" t="s">
        <v>46</v>
      </c>
      <c r="E5099">
        <v>10</v>
      </c>
      <c r="F5099">
        <v>0.42720305919647217</v>
      </c>
      <c r="G5099">
        <v>0.40086701512336731</v>
      </c>
      <c r="H5099">
        <v>5.010425578802824E-3</v>
      </c>
      <c r="I5099">
        <v>72.66666813925994</v>
      </c>
      <c r="J5099" s="6" t="s">
        <v>80</v>
      </c>
    </row>
    <row r="5100" spans="1:10" x14ac:dyDescent="0.25">
      <c r="A5100" s="5" t="str">
        <f t="shared" si="79"/>
        <v/>
      </c>
      <c r="B5100" t="s">
        <v>94</v>
      </c>
      <c r="C5100" t="s">
        <v>106</v>
      </c>
      <c r="D5100" s="8" t="s">
        <v>46</v>
      </c>
      <c r="E5100">
        <v>11</v>
      </c>
      <c r="F5100">
        <v>0.32247212529182434</v>
      </c>
      <c r="G5100">
        <v>0.28673353791236877</v>
      </c>
      <c r="H5100">
        <v>5.432408768683672E-3</v>
      </c>
      <c r="I5100">
        <v>79.675928350554287</v>
      </c>
      <c r="J5100" s="6" t="s">
        <v>80</v>
      </c>
    </row>
    <row r="5101" spans="1:10" x14ac:dyDescent="0.25">
      <c r="A5101" s="5" t="str">
        <f t="shared" si="79"/>
        <v/>
      </c>
      <c r="B5101" t="s">
        <v>94</v>
      </c>
      <c r="C5101" t="s">
        <v>106</v>
      </c>
      <c r="D5101" s="8" t="s">
        <v>46</v>
      </c>
      <c r="E5101">
        <v>12</v>
      </c>
      <c r="F5101">
        <v>0.31526234745979309</v>
      </c>
      <c r="G5101">
        <v>0.28481188416481018</v>
      </c>
      <c r="H5101">
        <v>6.1291111633181572E-3</v>
      </c>
      <c r="I5101">
        <v>84.99753403749547</v>
      </c>
      <c r="J5101" s="6" t="s">
        <v>80</v>
      </c>
    </row>
    <row r="5102" spans="1:10" x14ac:dyDescent="0.25">
      <c r="A5102" s="5" t="str">
        <f t="shared" si="79"/>
        <v/>
      </c>
      <c r="B5102" t="s">
        <v>94</v>
      </c>
      <c r="C5102" t="s">
        <v>106</v>
      </c>
      <c r="D5102" s="8" t="s">
        <v>46</v>
      </c>
      <c r="E5102">
        <v>13</v>
      </c>
      <c r="F5102">
        <v>0.38875535130500793</v>
      </c>
      <c r="G5102">
        <v>0.37101027369499207</v>
      </c>
      <c r="H5102">
        <v>7.1448753587901592E-3</v>
      </c>
      <c r="I5102">
        <v>85.695530744229231</v>
      </c>
      <c r="J5102" s="6" t="s">
        <v>80</v>
      </c>
    </row>
    <row r="5103" spans="1:10" x14ac:dyDescent="0.25">
      <c r="A5103" s="5" t="str">
        <f t="shared" si="79"/>
        <v/>
      </c>
      <c r="B5103" t="s">
        <v>94</v>
      </c>
      <c r="C5103" t="s">
        <v>106</v>
      </c>
      <c r="D5103" s="8" t="s">
        <v>46</v>
      </c>
      <c r="E5103">
        <v>14</v>
      </c>
      <c r="F5103">
        <v>0.60896980762481689</v>
      </c>
      <c r="G5103">
        <v>0.52620381116867065</v>
      </c>
      <c r="H5103">
        <v>8.1780906766653061E-3</v>
      </c>
      <c r="I5103">
        <v>86.87995541987631</v>
      </c>
      <c r="J5103" s="6" t="s">
        <v>80</v>
      </c>
    </row>
    <row r="5104" spans="1:10" x14ac:dyDescent="0.25">
      <c r="A5104" s="5" t="str">
        <f t="shared" si="79"/>
        <v/>
      </c>
      <c r="B5104" t="s">
        <v>94</v>
      </c>
      <c r="C5104" t="s">
        <v>106</v>
      </c>
      <c r="D5104" s="8" t="s">
        <v>46</v>
      </c>
      <c r="E5104">
        <v>15</v>
      </c>
      <c r="F5104">
        <v>0.93365073204040527</v>
      </c>
      <c r="G5104">
        <v>0.81308555603027344</v>
      </c>
      <c r="H5104">
        <v>9.4362655654549599E-3</v>
      </c>
      <c r="I5104">
        <v>88.235878950972051</v>
      </c>
      <c r="J5104" s="6" t="s">
        <v>80</v>
      </c>
    </row>
    <row r="5105" spans="1:10" x14ac:dyDescent="0.25">
      <c r="A5105" s="5" t="str">
        <f t="shared" si="79"/>
        <v/>
      </c>
      <c r="B5105" t="s">
        <v>94</v>
      </c>
      <c r="C5105" t="s">
        <v>106</v>
      </c>
      <c r="D5105" s="8" t="s">
        <v>46</v>
      </c>
      <c r="E5105">
        <v>16</v>
      </c>
      <c r="F5105">
        <v>1.2671647071838379</v>
      </c>
      <c r="G5105">
        <v>1.1503746509552002</v>
      </c>
      <c r="H5105">
        <v>1.0413527488708496E-2</v>
      </c>
      <c r="I5105">
        <v>87.180862685237301</v>
      </c>
      <c r="J5105" s="6" t="s">
        <v>80</v>
      </c>
    </row>
    <row r="5106" spans="1:10" x14ac:dyDescent="0.25">
      <c r="A5106" s="5" t="str">
        <f t="shared" si="79"/>
        <v/>
      </c>
      <c r="B5106" t="s">
        <v>94</v>
      </c>
      <c r="C5106" t="s">
        <v>106</v>
      </c>
      <c r="D5106" s="8" t="s">
        <v>46</v>
      </c>
      <c r="E5106">
        <v>17</v>
      </c>
      <c r="F5106">
        <v>1.4741578102111816</v>
      </c>
      <c r="G5106">
        <v>1.3610235452651978</v>
      </c>
      <c r="H5106">
        <v>1.0746798478066921E-2</v>
      </c>
      <c r="I5106">
        <v>83.687840877119783</v>
      </c>
      <c r="J5106" s="6" t="s">
        <v>80</v>
      </c>
    </row>
    <row r="5107" spans="1:10" x14ac:dyDescent="0.25">
      <c r="A5107" s="5" t="str">
        <f t="shared" si="79"/>
        <v/>
      </c>
      <c r="B5107" t="s">
        <v>94</v>
      </c>
      <c r="C5107" t="s">
        <v>106</v>
      </c>
      <c r="D5107" s="8" t="s">
        <v>46</v>
      </c>
      <c r="E5107">
        <v>18</v>
      </c>
      <c r="F5107">
        <v>1.5283018350601196</v>
      </c>
      <c r="G5107">
        <v>1.5952174663543701</v>
      </c>
      <c r="H5107">
        <v>1.0450402274727821E-2</v>
      </c>
      <c r="I5107">
        <v>81.639301176749839</v>
      </c>
      <c r="J5107" s="6" t="s">
        <v>80</v>
      </c>
    </row>
    <row r="5108" spans="1:10" x14ac:dyDescent="0.25">
      <c r="A5108" s="5" t="str">
        <f t="shared" si="79"/>
        <v/>
      </c>
      <c r="B5108" t="s">
        <v>94</v>
      </c>
      <c r="C5108" t="s">
        <v>106</v>
      </c>
      <c r="D5108" s="8" t="s">
        <v>46</v>
      </c>
      <c r="E5108">
        <v>19</v>
      </c>
      <c r="F5108">
        <v>1.6402487754821777</v>
      </c>
      <c r="G5108">
        <v>1.6601458787918091</v>
      </c>
      <c r="H5108">
        <v>9.7874905914068222E-3</v>
      </c>
      <c r="I5108">
        <v>77.781332182013472</v>
      </c>
      <c r="J5108" s="6" t="s">
        <v>80</v>
      </c>
    </row>
    <row r="5109" spans="1:10" x14ac:dyDescent="0.25">
      <c r="A5109" s="5" t="str">
        <f t="shared" si="79"/>
        <v/>
      </c>
      <c r="B5109" t="s">
        <v>94</v>
      </c>
      <c r="C5109" t="s">
        <v>106</v>
      </c>
      <c r="D5109" s="8" t="s">
        <v>46</v>
      </c>
      <c r="E5109">
        <v>20</v>
      </c>
      <c r="F5109">
        <v>1.6469244956970215</v>
      </c>
      <c r="G5109">
        <v>1.6642224788665771</v>
      </c>
      <c r="H5109">
        <v>9.3996617943048477E-3</v>
      </c>
      <c r="I5109">
        <v>74.568518414411329</v>
      </c>
      <c r="J5109" s="6" t="s">
        <v>80</v>
      </c>
    </row>
    <row r="5110" spans="1:10" x14ac:dyDescent="0.25">
      <c r="A5110" s="5" t="str">
        <f t="shared" si="79"/>
        <v/>
      </c>
      <c r="B5110" t="s">
        <v>94</v>
      </c>
      <c r="C5110" t="s">
        <v>106</v>
      </c>
      <c r="D5110" s="8" t="s">
        <v>46</v>
      </c>
      <c r="E5110">
        <v>21</v>
      </c>
      <c r="F5110">
        <v>1.5717589855194092</v>
      </c>
      <c r="G5110">
        <v>1.6031969785690308</v>
      </c>
      <c r="H5110">
        <v>8.8910488411784172E-3</v>
      </c>
      <c r="I5110">
        <v>72.471690429359285</v>
      </c>
      <c r="J5110" s="6" t="s">
        <v>80</v>
      </c>
    </row>
    <row r="5111" spans="1:10" x14ac:dyDescent="0.25">
      <c r="A5111" s="5" t="str">
        <f t="shared" si="79"/>
        <v/>
      </c>
      <c r="B5111" t="s">
        <v>94</v>
      </c>
      <c r="C5111" t="s">
        <v>106</v>
      </c>
      <c r="D5111" s="8" t="s">
        <v>46</v>
      </c>
      <c r="E5111">
        <v>22</v>
      </c>
      <c r="F5111">
        <v>1.4288526773452759</v>
      </c>
      <c r="G5111">
        <v>1.4676679372787476</v>
      </c>
      <c r="H5111">
        <v>8.4761502221226692E-3</v>
      </c>
      <c r="I5111">
        <v>70.580904052345943</v>
      </c>
      <c r="J5111" s="6" t="s">
        <v>80</v>
      </c>
    </row>
    <row r="5112" spans="1:10" x14ac:dyDescent="0.25">
      <c r="A5112" s="5" t="str">
        <f t="shared" si="79"/>
        <v/>
      </c>
      <c r="B5112" t="s">
        <v>94</v>
      </c>
      <c r="C5112" t="s">
        <v>106</v>
      </c>
      <c r="D5112" s="8" t="s">
        <v>46</v>
      </c>
      <c r="E5112">
        <v>23</v>
      </c>
      <c r="F5112">
        <v>1.2856059074401855</v>
      </c>
      <c r="G5112">
        <v>1.3002803325653076</v>
      </c>
      <c r="H5112">
        <v>8.2107260823249817E-3</v>
      </c>
      <c r="I5112">
        <v>69.019495562046458</v>
      </c>
      <c r="J5112" s="6" t="s">
        <v>80</v>
      </c>
    </row>
    <row r="5113" spans="1:10" x14ac:dyDescent="0.25">
      <c r="A5113" s="5" t="str">
        <f t="shared" si="79"/>
        <v/>
      </c>
      <c r="B5113" t="s">
        <v>94</v>
      </c>
      <c r="C5113" t="s">
        <v>106</v>
      </c>
      <c r="D5113" s="8" t="s">
        <v>46</v>
      </c>
      <c r="E5113">
        <v>24</v>
      </c>
      <c r="F5113">
        <v>1.0540338754653931</v>
      </c>
      <c r="G5113">
        <v>1.0768992900848389</v>
      </c>
      <c r="H5113">
        <v>7.6527181081473827E-3</v>
      </c>
      <c r="I5113">
        <v>67.46160488374899</v>
      </c>
      <c r="J5113" s="6" t="s">
        <v>80</v>
      </c>
    </row>
    <row r="5114" spans="1:10" x14ac:dyDescent="0.25">
      <c r="A5114" s="5" t="str">
        <f t="shared" si="79"/>
        <v/>
      </c>
      <c r="B5114" t="s">
        <v>94</v>
      </c>
      <c r="C5114" t="s">
        <v>106</v>
      </c>
      <c r="D5114" s="8" t="s">
        <v>77</v>
      </c>
      <c r="E5114">
        <v>1</v>
      </c>
      <c r="F5114">
        <v>0.81608206033706665</v>
      </c>
      <c r="G5114">
        <v>0.76402515172958374</v>
      </c>
      <c r="H5114">
        <v>1.7613524571061134E-2</v>
      </c>
      <c r="I5114">
        <v>59.33374684343427</v>
      </c>
      <c r="J5114" s="6" t="s">
        <v>80</v>
      </c>
    </row>
    <row r="5115" spans="1:10" x14ac:dyDescent="0.25">
      <c r="A5115" s="5" t="str">
        <f t="shared" si="79"/>
        <v/>
      </c>
      <c r="B5115" t="s">
        <v>94</v>
      </c>
      <c r="C5115" t="s">
        <v>106</v>
      </c>
      <c r="D5115" s="8" t="s">
        <v>76</v>
      </c>
      <c r="E5115">
        <v>1</v>
      </c>
      <c r="F5115">
        <v>1.0366090536117554</v>
      </c>
      <c r="G5115">
        <v>1.1074777841567993</v>
      </c>
      <c r="H5115">
        <v>8.173784613609314E-2</v>
      </c>
      <c r="I5115">
        <v>70.422149837133375</v>
      </c>
      <c r="J5115" s="6" t="s">
        <v>80</v>
      </c>
    </row>
    <row r="5116" spans="1:10" x14ac:dyDescent="0.25">
      <c r="A5116" s="5" t="str">
        <f t="shared" si="79"/>
        <v/>
      </c>
      <c r="B5116" t="s">
        <v>94</v>
      </c>
      <c r="C5116" t="s">
        <v>106</v>
      </c>
      <c r="D5116" s="8" t="s">
        <v>77</v>
      </c>
      <c r="E5116">
        <v>2</v>
      </c>
      <c r="F5116">
        <v>0.74055516719818115</v>
      </c>
      <c r="G5116">
        <v>0.71431046724319458</v>
      </c>
      <c r="H5116">
        <v>1.6598930582404137E-2</v>
      </c>
      <c r="I5116">
        <v>57.676597222219236</v>
      </c>
      <c r="J5116" s="6" t="s">
        <v>80</v>
      </c>
    </row>
    <row r="5117" spans="1:10" x14ac:dyDescent="0.25">
      <c r="A5117" s="5" t="str">
        <f t="shared" si="79"/>
        <v/>
      </c>
      <c r="B5117" t="s">
        <v>94</v>
      </c>
      <c r="C5117" t="s">
        <v>106</v>
      </c>
      <c r="D5117" s="8" t="s">
        <v>76</v>
      </c>
      <c r="E5117">
        <v>2</v>
      </c>
      <c r="F5117">
        <v>0.91483098268508911</v>
      </c>
      <c r="G5117">
        <v>0.96129703521728516</v>
      </c>
      <c r="H5117">
        <v>7.5739167630672455E-2</v>
      </c>
      <c r="I5117">
        <v>69.959511400651664</v>
      </c>
      <c r="J5117" s="6" t="s">
        <v>80</v>
      </c>
    </row>
    <row r="5118" spans="1:10" x14ac:dyDescent="0.25">
      <c r="A5118" s="5" t="str">
        <f t="shared" si="79"/>
        <v/>
      </c>
      <c r="B5118" t="s">
        <v>94</v>
      </c>
      <c r="C5118" t="s">
        <v>106</v>
      </c>
      <c r="D5118" s="8" t="s">
        <v>77</v>
      </c>
      <c r="E5118">
        <v>3</v>
      </c>
      <c r="F5118">
        <v>0.68678158521652222</v>
      </c>
      <c r="G5118">
        <v>0.68523871898651123</v>
      </c>
      <c r="H5118">
        <v>1.4700861647725105E-2</v>
      </c>
      <c r="I5118">
        <v>56.123020833333264</v>
      </c>
      <c r="J5118" s="6" t="s">
        <v>80</v>
      </c>
    </row>
    <row r="5119" spans="1:10" x14ac:dyDescent="0.25">
      <c r="A5119" s="5" t="str">
        <f t="shared" si="79"/>
        <v/>
      </c>
      <c r="B5119" t="s">
        <v>94</v>
      </c>
      <c r="C5119" t="s">
        <v>106</v>
      </c>
      <c r="D5119" s="8" t="s">
        <v>76</v>
      </c>
      <c r="E5119">
        <v>3</v>
      </c>
      <c r="F5119">
        <v>0.85366731882095337</v>
      </c>
      <c r="G5119">
        <v>0.86181861162185669</v>
      </c>
      <c r="H5119">
        <v>5.9503305703401566E-2</v>
      </c>
      <c r="I5119">
        <v>71.012149837133279</v>
      </c>
      <c r="J5119" s="6" t="s">
        <v>80</v>
      </c>
    </row>
    <row r="5120" spans="1:10" x14ac:dyDescent="0.25">
      <c r="A5120" s="5" t="str">
        <f t="shared" si="79"/>
        <v/>
      </c>
      <c r="B5120" t="s">
        <v>94</v>
      </c>
      <c r="C5120" t="s">
        <v>106</v>
      </c>
      <c r="D5120" s="8" t="s">
        <v>76</v>
      </c>
      <c r="E5120">
        <v>4</v>
      </c>
      <c r="F5120">
        <v>0.79984724521636963</v>
      </c>
      <c r="G5120">
        <v>0.82299280166625977</v>
      </c>
      <c r="H5120">
        <v>4.8809364438056946E-2</v>
      </c>
      <c r="I5120">
        <v>68.733550488599562</v>
      </c>
      <c r="J5120" s="6" t="s">
        <v>80</v>
      </c>
    </row>
    <row r="5121" spans="1:10" x14ac:dyDescent="0.25">
      <c r="A5121" s="5" t="str">
        <f t="shared" si="79"/>
        <v/>
      </c>
      <c r="B5121" t="s">
        <v>94</v>
      </c>
      <c r="C5121" t="s">
        <v>106</v>
      </c>
      <c r="D5121" s="8" t="s">
        <v>77</v>
      </c>
      <c r="E5121">
        <v>4</v>
      </c>
      <c r="F5121">
        <v>0.67000114917755127</v>
      </c>
      <c r="G5121">
        <v>0.65507447719573975</v>
      </c>
      <c r="H5121">
        <v>1.344382856041193E-2</v>
      </c>
      <c r="I5121">
        <v>55.022269570705248</v>
      </c>
      <c r="J5121" s="6" t="s">
        <v>80</v>
      </c>
    </row>
    <row r="5122" spans="1:10" x14ac:dyDescent="0.25">
      <c r="A5122" s="5" t="str">
        <f t="shared" ref="A5122:A5185" si="80">IF(AND(category = B5122, subcategory=C5122, reportdate = D5122), E5122, "")</f>
        <v/>
      </c>
      <c r="B5122" t="s">
        <v>94</v>
      </c>
      <c r="C5122" t="s">
        <v>106</v>
      </c>
      <c r="D5122" s="8" t="s">
        <v>77</v>
      </c>
      <c r="E5122">
        <v>5</v>
      </c>
      <c r="F5122">
        <v>0.66149675846099854</v>
      </c>
      <c r="G5122">
        <v>0.65187561511993408</v>
      </c>
      <c r="H5122">
        <v>1.1999288573861122E-2</v>
      </c>
      <c r="I5122">
        <v>54.233418560606751</v>
      </c>
      <c r="J5122" s="6" t="s">
        <v>80</v>
      </c>
    </row>
    <row r="5123" spans="1:10" x14ac:dyDescent="0.25">
      <c r="A5123" s="5" t="str">
        <f t="shared" si="80"/>
        <v/>
      </c>
      <c r="B5123" t="s">
        <v>94</v>
      </c>
      <c r="C5123" t="s">
        <v>106</v>
      </c>
      <c r="D5123" s="8" t="s">
        <v>76</v>
      </c>
      <c r="E5123">
        <v>5</v>
      </c>
      <c r="F5123">
        <v>0.77168458700180054</v>
      </c>
      <c r="G5123">
        <v>0.80192357301712036</v>
      </c>
      <c r="H5123">
        <v>4.3720688670873642E-2</v>
      </c>
      <c r="I5123">
        <v>68.848403908794751</v>
      </c>
      <c r="J5123" s="6" t="s">
        <v>80</v>
      </c>
    </row>
    <row r="5124" spans="1:10" x14ac:dyDescent="0.25">
      <c r="A5124" s="5" t="str">
        <f t="shared" si="80"/>
        <v/>
      </c>
      <c r="B5124" t="s">
        <v>94</v>
      </c>
      <c r="C5124" t="s">
        <v>106</v>
      </c>
      <c r="D5124" s="8" t="s">
        <v>77</v>
      </c>
      <c r="E5124">
        <v>6</v>
      </c>
      <c r="F5124">
        <v>0.68938940763473511</v>
      </c>
      <c r="G5124">
        <v>0.69142723083496094</v>
      </c>
      <c r="H5124">
        <v>9.8793786019086838E-3</v>
      </c>
      <c r="I5124">
        <v>53.677010732322238</v>
      </c>
      <c r="J5124" s="6" t="s">
        <v>80</v>
      </c>
    </row>
    <row r="5125" spans="1:10" x14ac:dyDescent="0.25">
      <c r="A5125" s="5" t="str">
        <f t="shared" si="80"/>
        <v/>
      </c>
      <c r="B5125" t="s">
        <v>94</v>
      </c>
      <c r="C5125" t="s">
        <v>106</v>
      </c>
      <c r="D5125" s="8" t="s">
        <v>76</v>
      </c>
      <c r="E5125">
        <v>6</v>
      </c>
      <c r="F5125">
        <v>0.77504134178161621</v>
      </c>
      <c r="G5125">
        <v>0.82398933172225952</v>
      </c>
      <c r="H5125">
        <v>3.8803469389677048E-2</v>
      </c>
      <c r="I5125">
        <v>67.272540716612482</v>
      </c>
      <c r="J5125" s="6" t="s">
        <v>80</v>
      </c>
    </row>
    <row r="5126" spans="1:10" x14ac:dyDescent="0.25">
      <c r="A5126" s="5" t="str">
        <f t="shared" si="80"/>
        <v/>
      </c>
      <c r="B5126" t="s">
        <v>94</v>
      </c>
      <c r="C5126" t="s">
        <v>106</v>
      </c>
      <c r="D5126" s="8" t="s">
        <v>76</v>
      </c>
      <c r="E5126">
        <v>7</v>
      </c>
      <c r="F5126">
        <v>0.87739408016204834</v>
      </c>
      <c r="G5126">
        <v>0.96302753686904907</v>
      </c>
      <c r="H5126">
        <v>3.7284232676029205E-2</v>
      </c>
      <c r="I5126">
        <v>65.840195439739745</v>
      </c>
      <c r="J5126" s="6" t="s">
        <v>80</v>
      </c>
    </row>
    <row r="5127" spans="1:10" x14ac:dyDescent="0.25">
      <c r="A5127" s="5" t="str">
        <f t="shared" si="80"/>
        <v/>
      </c>
      <c r="B5127" t="s">
        <v>94</v>
      </c>
      <c r="C5127" t="s">
        <v>106</v>
      </c>
      <c r="D5127" s="8" t="s">
        <v>77</v>
      </c>
      <c r="E5127">
        <v>7</v>
      </c>
      <c r="F5127">
        <v>0.78062242269515991</v>
      </c>
      <c r="G5127">
        <v>0.77839541435241699</v>
      </c>
      <c r="H5127">
        <v>1.0289914906024933E-2</v>
      </c>
      <c r="I5127">
        <v>53.707440025252311</v>
      </c>
      <c r="J5127" s="6" t="s">
        <v>80</v>
      </c>
    </row>
    <row r="5128" spans="1:10" x14ac:dyDescent="0.25">
      <c r="A5128" s="5" t="str">
        <f t="shared" si="80"/>
        <v/>
      </c>
      <c r="B5128" t="s">
        <v>94</v>
      </c>
      <c r="C5128" t="s">
        <v>106</v>
      </c>
      <c r="D5128" s="8" t="s">
        <v>76</v>
      </c>
      <c r="E5128">
        <v>8</v>
      </c>
      <c r="F5128">
        <v>0.99329555034637451</v>
      </c>
      <c r="G5128">
        <v>0.984203040599823</v>
      </c>
      <c r="H5128">
        <v>3.9179600775241852E-2</v>
      </c>
      <c r="I5128">
        <v>65.672899022801204</v>
      </c>
      <c r="J5128" s="6" t="s">
        <v>80</v>
      </c>
    </row>
    <row r="5129" spans="1:10" x14ac:dyDescent="0.25">
      <c r="A5129" s="5" t="str">
        <f t="shared" si="80"/>
        <v/>
      </c>
      <c r="B5129" t="s">
        <v>94</v>
      </c>
      <c r="C5129" t="s">
        <v>106</v>
      </c>
      <c r="D5129" s="8" t="s">
        <v>77</v>
      </c>
      <c r="E5129">
        <v>8</v>
      </c>
      <c r="F5129">
        <v>0.77399182319641113</v>
      </c>
      <c r="G5129">
        <v>0.78537380695343018</v>
      </c>
      <c r="H5129">
        <v>1.0835797525942326E-2</v>
      </c>
      <c r="I5129">
        <v>53.472077020201148</v>
      </c>
      <c r="J5129" s="6" t="s">
        <v>80</v>
      </c>
    </row>
    <row r="5130" spans="1:10" x14ac:dyDescent="0.25">
      <c r="A5130" s="5" t="str">
        <f t="shared" si="80"/>
        <v/>
      </c>
      <c r="B5130" t="s">
        <v>94</v>
      </c>
      <c r="C5130" t="s">
        <v>106</v>
      </c>
      <c r="D5130" s="8" t="s">
        <v>76</v>
      </c>
      <c r="E5130">
        <v>9</v>
      </c>
      <c r="F5130">
        <v>0.87091732025146484</v>
      </c>
      <c r="G5130">
        <v>0.93732279539108276</v>
      </c>
      <c r="H5130">
        <v>4.7477494925260544E-2</v>
      </c>
      <c r="I5130">
        <v>72.027785016286657</v>
      </c>
      <c r="J5130" s="6" t="s">
        <v>80</v>
      </c>
    </row>
    <row r="5131" spans="1:10" x14ac:dyDescent="0.25">
      <c r="A5131" s="5" t="str">
        <f t="shared" si="80"/>
        <v/>
      </c>
      <c r="B5131" t="s">
        <v>94</v>
      </c>
      <c r="C5131" t="s">
        <v>106</v>
      </c>
      <c r="D5131" s="8" t="s">
        <v>77</v>
      </c>
      <c r="E5131">
        <v>9</v>
      </c>
      <c r="F5131">
        <v>0.57834774255752563</v>
      </c>
      <c r="G5131">
        <v>0.55955660343170166</v>
      </c>
      <c r="H5131">
        <v>1.1364420875906944E-2</v>
      </c>
      <c r="I5131">
        <v>57.455546085860739</v>
      </c>
      <c r="J5131" s="6" t="s">
        <v>80</v>
      </c>
    </row>
    <row r="5132" spans="1:10" x14ac:dyDescent="0.25">
      <c r="A5132" s="5" t="str">
        <f t="shared" si="80"/>
        <v/>
      </c>
      <c r="B5132" t="s">
        <v>94</v>
      </c>
      <c r="C5132" t="s">
        <v>106</v>
      </c>
      <c r="D5132" s="8" t="s">
        <v>77</v>
      </c>
      <c r="E5132">
        <v>10</v>
      </c>
      <c r="F5132">
        <v>0.36377307772636414</v>
      </c>
      <c r="G5132">
        <v>0.34769600629806519</v>
      </c>
      <c r="H5132">
        <v>1.2988710775971413E-2</v>
      </c>
      <c r="I5132">
        <v>64.666196338384111</v>
      </c>
      <c r="J5132" s="6" t="s">
        <v>80</v>
      </c>
    </row>
    <row r="5133" spans="1:10" x14ac:dyDescent="0.25">
      <c r="A5133" s="5" t="str">
        <f t="shared" si="80"/>
        <v/>
      </c>
      <c r="B5133" t="s">
        <v>94</v>
      </c>
      <c r="C5133" t="s">
        <v>106</v>
      </c>
      <c r="D5133" s="8" t="s">
        <v>76</v>
      </c>
      <c r="E5133">
        <v>10</v>
      </c>
      <c r="F5133">
        <v>0.75444096326828003</v>
      </c>
      <c r="G5133">
        <v>0.83667582273483276</v>
      </c>
      <c r="H5133">
        <v>5.271611362695694E-2</v>
      </c>
      <c r="I5133">
        <v>79.275342019543842</v>
      </c>
      <c r="J5133" s="6" t="s">
        <v>80</v>
      </c>
    </row>
    <row r="5134" spans="1:10" x14ac:dyDescent="0.25">
      <c r="A5134" s="5" t="str">
        <f t="shared" si="80"/>
        <v/>
      </c>
      <c r="B5134" t="s">
        <v>94</v>
      </c>
      <c r="C5134" t="s">
        <v>106</v>
      </c>
      <c r="D5134" s="8" t="s">
        <v>77</v>
      </c>
      <c r="E5134">
        <v>11</v>
      </c>
      <c r="F5134">
        <v>0.18573994934558868</v>
      </c>
      <c r="G5134">
        <v>0.16818048059940338</v>
      </c>
      <c r="H5134">
        <v>1.5043534338474274E-2</v>
      </c>
      <c r="I5134">
        <v>72.447313762628028</v>
      </c>
      <c r="J5134" s="6" t="s">
        <v>80</v>
      </c>
    </row>
    <row r="5135" spans="1:10" x14ac:dyDescent="0.25">
      <c r="A5135" s="5" t="str">
        <f t="shared" si="80"/>
        <v/>
      </c>
      <c r="B5135" t="s">
        <v>94</v>
      </c>
      <c r="C5135" t="s">
        <v>106</v>
      </c>
      <c r="D5135" s="8" t="s">
        <v>76</v>
      </c>
      <c r="E5135">
        <v>11</v>
      </c>
      <c r="F5135">
        <v>0.68026959896087646</v>
      </c>
      <c r="G5135">
        <v>0.72400999069213867</v>
      </c>
      <c r="H5135">
        <v>6.2137752771377563E-2</v>
      </c>
      <c r="I5135">
        <v>82.719413680781358</v>
      </c>
      <c r="J5135" s="6" t="s">
        <v>80</v>
      </c>
    </row>
    <row r="5136" spans="1:10" x14ac:dyDescent="0.25">
      <c r="A5136" s="5" t="str">
        <f t="shared" si="80"/>
        <v/>
      </c>
      <c r="B5136" t="s">
        <v>94</v>
      </c>
      <c r="C5136" t="s">
        <v>106</v>
      </c>
      <c r="D5136" s="8" t="s">
        <v>77</v>
      </c>
      <c r="E5136">
        <v>12</v>
      </c>
      <c r="F5136">
        <v>8.9612074196338654E-2</v>
      </c>
      <c r="G5136">
        <v>7.227306067943573E-2</v>
      </c>
      <c r="H5136">
        <v>1.7053771764039993E-2</v>
      </c>
      <c r="I5136">
        <v>77.444895833331586</v>
      </c>
      <c r="J5136" s="6" t="s">
        <v>80</v>
      </c>
    </row>
    <row r="5137" spans="1:10" x14ac:dyDescent="0.25">
      <c r="A5137" s="5" t="str">
        <f t="shared" si="80"/>
        <v/>
      </c>
      <c r="B5137" t="s">
        <v>94</v>
      </c>
      <c r="C5137" t="s">
        <v>106</v>
      </c>
      <c r="D5137" s="8" t="s">
        <v>76</v>
      </c>
      <c r="E5137">
        <v>12</v>
      </c>
      <c r="F5137">
        <v>0.67384910583496094</v>
      </c>
      <c r="G5137">
        <v>0.73449820280075073</v>
      </c>
      <c r="H5137">
        <v>7.3316529393196106E-2</v>
      </c>
      <c r="I5137">
        <v>85.54625407166121</v>
      </c>
      <c r="J5137" s="6" t="s">
        <v>80</v>
      </c>
    </row>
    <row r="5138" spans="1:10" x14ac:dyDescent="0.25">
      <c r="A5138" s="5" t="str">
        <f t="shared" si="80"/>
        <v/>
      </c>
      <c r="B5138" t="s">
        <v>94</v>
      </c>
      <c r="C5138" t="s">
        <v>106</v>
      </c>
      <c r="D5138" s="8" t="s">
        <v>77</v>
      </c>
      <c r="E5138">
        <v>13</v>
      </c>
      <c r="F5138">
        <v>0.10063257068395615</v>
      </c>
      <c r="G5138">
        <v>7.3890462517738342E-2</v>
      </c>
      <c r="H5138">
        <v>1.8880270421504974E-2</v>
      </c>
      <c r="I5138">
        <v>79.680303030303037</v>
      </c>
      <c r="J5138" s="6" t="s">
        <v>80</v>
      </c>
    </row>
    <row r="5139" spans="1:10" x14ac:dyDescent="0.25">
      <c r="A5139" s="5" t="str">
        <f t="shared" si="80"/>
        <v/>
      </c>
      <c r="B5139" t="s">
        <v>94</v>
      </c>
      <c r="C5139" t="s">
        <v>106</v>
      </c>
      <c r="D5139" s="8" t="s">
        <v>76</v>
      </c>
      <c r="E5139">
        <v>13</v>
      </c>
      <c r="F5139">
        <v>0.80375689268112183</v>
      </c>
      <c r="G5139">
        <v>0.77356445789337158</v>
      </c>
      <c r="H5139">
        <v>8.5740908980369568E-2</v>
      </c>
      <c r="I5139">
        <v>87.862540716612074</v>
      </c>
      <c r="J5139" s="6" t="s">
        <v>80</v>
      </c>
    </row>
    <row r="5140" spans="1:10" x14ac:dyDescent="0.25">
      <c r="A5140" s="5" t="str">
        <f t="shared" si="80"/>
        <v/>
      </c>
      <c r="B5140" t="s">
        <v>94</v>
      </c>
      <c r="C5140" t="s">
        <v>106</v>
      </c>
      <c r="D5140" s="8" t="s">
        <v>77</v>
      </c>
      <c r="E5140">
        <v>14</v>
      </c>
      <c r="F5140">
        <v>0.22403959929943085</v>
      </c>
      <c r="G5140">
        <v>0.16849914193153381</v>
      </c>
      <c r="H5140">
        <v>2.1496051922440529E-2</v>
      </c>
      <c r="I5140">
        <v>81.573626893939391</v>
      </c>
      <c r="J5140" s="6" t="s">
        <v>80</v>
      </c>
    </row>
    <row r="5141" spans="1:10" x14ac:dyDescent="0.25">
      <c r="A5141" s="5" t="str">
        <f t="shared" si="80"/>
        <v/>
      </c>
      <c r="B5141" t="s">
        <v>94</v>
      </c>
      <c r="C5141" t="s">
        <v>106</v>
      </c>
      <c r="D5141" s="8" t="s">
        <v>76</v>
      </c>
      <c r="E5141">
        <v>14</v>
      </c>
      <c r="F5141">
        <v>1.0032975673675537</v>
      </c>
      <c r="G5141">
        <v>0.95292448997497559</v>
      </c>
      <c r="H5141">
        <v>9.6782617270946503E-2</v>
      </c>
      <c r="I5141">
        <v>88.419218241042671</v>
      </c>
      <c r="J5141" s="6" t="s">
        <v>80</v>
      </c>
    </row>
    <row r="5142" spans="1:10" x14ac:dyDescent="0.25">
      <c r="A5142" s="5" t="str">
        <f t="shared" si="80"/>
        <v/>
      </c>
      <c r="B5142" t="s">
        <v>94</v>
      </c>
      <c r="C5142" t="s">
        <v>106</v>
      </c>
      <c r="D5142" s="8" t="s">
        <v>76</v>
      </c>
      <c r="E5142">
        <v>15</v>
      </c>
      <c r="F5142">
        <v>1.2951831817626953</v>
      </c>
      <c r="G5142">
        <v>1.3482904434204102</v>
      </c>
      <c r="H5142">
        <v>0.1094968244433403</v>
      </c>
      <c r="I5142">
        <v>89.528013029316071</v>
      </c>
      <c r="J5142" s="6" t="s">
        <v>80</v>
      </c>
    </row>
    <row r="5143" spans="1:10" x14ac:dyDescent="0.25">
      <c r="A5143" s="5" t="str">
        <f t="shared" si="80"/>
        <v/>
      </c>
      <c r="B5143" t="s">
        <v>94</v>
      </c>
      <c r="C5143" t="s">
        <v>106</v>
      </c>
      <c r="D5143" s="8" t="s">
        <v>77</v>
      </c>
      <c r="E5143">
        <v>15</v>
      </c>
      <c r="F5143">
        <v>0.45964032411575317</v>
      </c>
      <c r="G5143">
        <v>0.36946859955787659</v>
      </c>
      <c r="H5143">
        <v>2.3466596379876137E-2</v>
      </c>
      <c r="I5143">
        <v>83.285653409090344</v>
      </c>
      <c r="J5143" s="6" t="s">
        <v>80</v>
      </c>
    </row>
    <row r="5144" spans="1:10" x14ac:dyDescent="0.25">
      <c r="A5144" s="5" t="str">
        <f t="shared" si="80"/>
        <v/>
      </c>
      <c r="B5144" t="s">
        <v>94</v>
      </c>
      <c r="C5144" t="s">
        <v>106</v>
      </c>
      <c r="D5144" s="8" t="s">
        <v>76</v>
      </c>
      <c r="E5144">
        <v>16</v>
      </c>
      <c r="F5144">
        <v>1.8418203592300415</v>
      </c>
      <c r="G5144">
        <v>1.7836185693740845</v>
      </c>
      <c r="H5144">
        <v>0.11806679517030716</v>
      </c>
      <c r="I5144">
        <v>88.468078175896181</v>
      </c>
      <c r="J5144" s="6" t="s">
        <v>80</v>
      </c>
    </row>
    <row r="5145" spans="1:10" x14ac:dyDescent="0.25">
      <c r="A5145" s="5" t="str">
        <f t="shared" si="80"/>
        <v/>
      </c>
      <c r="B5145" t="s">
        <v>94</v>
      </c>
      <c r="C5145" t="s">
        <v>106</v>
      </c>
      <c r="D5145" s="8" t="s">
        <v>77</v>
      </c>
      <c r="E5145">
        <v>16</v>
      </c>
      <c r="F5145">
        <v>0.77183347940444946</v>
      </c>
      <c r="G5145">
        <v>0.68349212408065796</v>
      </c>
      <c r="H5145">
        <v>2.5499647483229637E-2</v>
      </c>
      <c r="I5145">
        <v>84.058207070705734</v>
      </c>
      <c r="J5145" s="6" t="s">
        <v>80</v>
      </c>
    </row>
    <row r="5146" spans="1:10" x14ac:dyDescent="0.25">
      <c r="A5146" s="5" t="str">
        <f t="shared" si="80"/>
        <v/>
      </c>
      <c r="B5146" t="s">
        <v>94</v>
      </c>
      <c r="C5146" t="s">
        <v>106</v>
      </c>
      <c r="D5146" s="8" t="s">
        <v>77</v>
      </c>
      <c r="E5146">
        <v>17</v>
      </c>
      <c r="F5146">
        <v>1.1162464618682861</v>
      </c>
      <c r="G5146">
        <v>1.0788609981536865</v>
      </c>
      <c r="H5146">
        <v>2.628852054476738E-2</v>
      </c>
      <c r="I5146">
        <v>84.491966540399289</v>
      </c>
      <c r="J5146" s="6" t="s">
        <v>80</v>
      </c>
    </row>
    <row r="5147" spans="1:10" x14ac:dyDescent="0.25">
      <c r="A5147" s="5" t="str">
        <f t="shared" si="80"/>
        <v/>
      </c>
      <c r="B5147" t="s">
        <v>94</v>
      </c>
      <c r="C5147" t="s">
        <v>106</v>
      </c>
      <c r="D5147" s="8" t="s">
        <v>76</v>
      </c>
      <c r="E5147">
        <v>17</v>
      </c>
      <c r="F5147">
        <v>2.2257368564605713</v>
      </c>
      <c r="G5147">
        <v>2.2001805305480957</v>
      </c>
      <c r="H5147">
        <v>0.11927139014005661</v>
      </c>
      <c r="I5147">
        <v>83.98697068403952</v>
      </c>
      <c r="J5147" s="6" t="s">
        <v>80</v>
      </c>
    </row>
    <row r="5148" spans="1:10" x14ac:dyDescent="0.25">
      <c r="A5148" s="5" t="str">
        <f t="shared" si="80"/>
        <v/>
      </c>
      <c r="B5148" t="s">
        <v>94</v>
      </c>
      <c r="C5148" t="s">
        <v>106</v>
      </c>
      <c r="D5148" s="8" t="s">
        <v>77</v>
      </c>
      <c r="E5148">
        <v>18</v>
      </c>
      <c r="F5148">
        <v>1.3918676376342773</v>
      </c>
      <c r="G5148">
        <v>1.3643085956573486</v>
      </c>
      <c r="H5148">
        <v>2.628670260310173E-2</v>
      </c>
      <c r="I5148">
        <v>83.424636994953303</v>
      </c>
      <c r="J5148" s="6" t="s">
        <v>80</v>
      </c>
    </row>
    <row r="5149" spans="1:10" x14ac:dyDescent="0.25">
      <c r="A5149" s="5" t="str">
        <f t="shared" si="80"/>
        <v/>
      </c>
      <c r="B5149" t="s">
        <v>94</v>
      </c>
      <c r="C5149" t="s">
        <v>106</v>
      </c>
      <c r="D5149" s="8" t="s">
        <v>76</v>
      </c>
      <c r="E5149">
        <v>18</v>
      </c>
      <c r="F5149">
        <v>2.313514232635498</v>
      </c>
      <c r="G5149">
        <v>2.3456146717071533</v>
      </c>
      <c r="H5149">
        <v>0.11476145684719086</v>
      </c>
      <c r="I5149">
        <v>80.01889250814304</v>
      </c>
      <c r="J5149" s="6" t="s">
        <v>80</v>
      </c>
    </row>
    <row r="5150" spans="1:10" x14ac:dyDescent="0.25">
      <c r="A5150" s="5" t="str">
        <f t="shared" si="80"/>
        <v/>
      </c>
      <c r="B5150" t="s">
        <v>94</v>
      </c>
      <c r="C5150" t="s">
        <v>106</v>
      </c>
      <c r="D5150" s="8" t="s">
        <v>76</v>
      </c>
      <c r="E5150">
        <v>19</v>
      </c>
      <c r="F5150">
        <v>2.238724946975708</v>
      </c>
      <c r="G5150">
        <v>2.2192647457122803</v>
      </c>
      <c r="H5150">
        <v>0.10529239475727081</v>
      </c>
      <c r="I5150">
        <v>74.828990228013311</v>
      </c>
      <c r="J5150" s="6" t="s">
        <v>80</v>
      </c>
    </row>
    <row r="5151" spans="1:10" x14ac:dyDescent="0.25">
      <c r="A5151" s="5" t="str">
        <f t="shared" si="80"/>
        <v/>
      </c>
      <c r="B5151" t="s">
        <v>94</v>
      </c>
      <c r="C5151" t="s">
        <v>106</v>
      </c>
      <c r="D5151" s="8" t="s">
        <v>77</v>
      </c>
      <c r="E5151">
        <v>19</v>
      </c>
      <c r="F5151">
        <v>1.5071299076080322</v>
      </c>
      <c r="G5151">
        <v>1.4512221813201904</v>
      </c>
      <c r="H5151">
        <v>2.616504393517971E-2</v>
      </c>
      <c r="I5151">
        <v>80.735116792928309</v>
      </c>
      <c r="J5151" s="6" t="s">
        <v>80</v>
      </c>
    </row>
    <row r="5152" spans="1:10" x14ac:dyDescent="0.25">
      <c r="A5152" s="5" t="str">
        <f t="shared" si="80"/>
        <v/>
      </c>
      <c r="B5152" t="s">
        <v>94</v>
      </c>
      <c r="C5152" t="s">
        <v>106</v>
      </c>
      <c r="D5152" s="8" t="s">
        <v>77</v>
      </c>
      <c r="E5152">
        <v>20</v>
      </c>
      <c r="F5152">
        <v>1.5359227657318115</v>
      </c>
      <c r="G5152">
        <v>1.4746445417404175</v>
      </c>
      <c r="H5152">
        <v>2.5476139038801193E-2</v>
      </c>
      <c r="I5152">
        <v>77.398289141412263</v>
      </c>
      <c r="J5152" s="6" t="s">
        <v>80</v>
      </c>
    </row>
    <row r="5153" spans="1:10" x14ac:dyDescent="0.25">
      <c r="A5153" s="5" t="str">
        <f t="shared" si="80"/>
        <v/>
      </c>
      <c r="B5153" t="s">
        <v>94</v>
      </c>
      <c r="C5153" t="s">
        <v>106</v>
      </c>
      <c r="D5153" s="8" t="s">
        <v>76</v>
      </c>
      <c r="E5153">
        <v>20</v>
      </c>
      <c r="F5153">
        <v>2.221973180770874</v>
      </c>
      <c r="G5153">
        <v>2.2370007038116455</v>
      </c>
      <c r="H5153">
        <v>0.10311316698789597</v>
      </c>
      <c r="I5153">
        <v>68.567003257328864</v>
      </c>
      <c r="J5153" s="6" t="s">
        <v>80</v>
      </c>
    </row>
    <row r="5154" spans="1:10" x14ac:dyDescent="0.25">
      <c r="A5154" s="5" t="str">
        <f t="shared" si="80"/>
        <v/>
      </c>
      <c r="B5154" t="s">
        <v>94</v>
      </c>
      <c r="C5154" t="s">
        <v>106</v>
      </c>
      <c r="D5154" s="8" t="s">
        <v>77</v>
      </c>
      <c r="E5154">
        <v>21</v>
      </c>
      <c r="F5154">
        <v>1.4494791030883789</v>
      </c>
      <c r="G5154">
        <v>1.4954261779785156</v>
      </c>
      <c r="H5154">
        <v>2.4048030376434326E-2</v>
      </c>
      <c r="I5154">
        <v>72.60422032828204</v>
      </c>
      <c r="J5154" s="6" t="s">
        <v>80</v>
      </c>
    </row>
    <row r="5155" spans="1:10" x14ac:dyDescent="0.25">
      <c r="A5155" s="5" t="str">
        <f t="shared" si="80"/>
        <v/>
      </c>
      <c r="B5155" t="s">
        <v>94</v>
      </c>
      <c r="C5155" t="s">
        <v>106</v>
      </c>
      <c r="D5155" s="8" t="s">
        <v>76</v>
      </c>
      <c r="E5155">
        <v>21</v>
      </c>
      <c r="F5155">
        <v>2.0703580379486084</v>
      </c>
      <c r="G5155">
        <v>1.9939050674438477</v>
      </c>
      <c r="H5155">
        <v>9.4277247786521912E-2</v>
      </c>
      <c r="I5155">
        <v>65.537296416937963</v>
      </c>
      <c r="J5155" s="6" t="s">
        <v>80</v>
      </c>
    </row>
    <row r="5156" spans="1:10" x14ac:dyDescent="0.25">
      <c r="A5156" s="5" t="str">
        <f t="shared" si="80"/>
        <v/>
      </c>
      <c r="B5156" t="s">
        <v>94</v>
      </c>
      <c r="C5156" t="s">
        <v>106</v>
      </c>
      <c r="D5156" s="8" t="s">
        <v>77</v>
      </c>
      <c r="E5156">
        <v>22</v>
      </c>
      <c r="F5156">
        <v>1.3049725294113159</v>
      </c>
      <c r="G5156">
        <v>1.3436194658279419</v>
      </c>
      <c r="H5156">
        <v>2.286011166870594E-2</v>
      </c>
      <c r="I5156">
        <v>69.168551136364272</v>
      </c>
      <c r="J5156" s="6" t="s">
        <v>80</v>
      </c>
    </row>
    <row r="5157" spans="1:10" x14ac:dyDescent="0.25">
      <c r="A5157" s="5" t="str">
        <f t="shared" si="80"/>
        <v/>
      </c>
      <c r="B5157" t="s">
        <v>94</v>
      </c>
      <c r="C5157" t="s">
        <v>106</v>
      </c>
      <c r="D5157" s="8" t="s">
        <v>76</v>
      </c>
      <c r="E5157">
        <v>22</v>
      </c>
      <c r="F5157">
        <v>1.8449057340621948</v>
      </c>
      <c r="G5157">
        <v>1.8833612203598022</v>
      </c>
      <c r="H5157">
        <v>9.2456765472888947E-2</v>
      </c>
      <c r="I5157">
        <v>64.08677524429956</v>
      </c>
      <c r="J5157" s="6" t="s">
        <v>80</v>
      </c>
    </row>
    <row r="5158" spans="1:10" x14ac:dyDescent="0.25">
      <c r="A5158" s="5" t="str">
        <f t="shared" si="80"/>
        <v/>
      </c>
      <c r="B5158" t="s">
        <v>94</v>
      </c>
      <c r="C5158" t="s">
        <v>106</v>
      </c>
      <c r="D5158" s="8" t="s">
        <v>77</v>
      </c>
      <c r="E5158">
        <v>23</v>
      </c>
      <c r="F5158">
        <v>1.1433731317520142</v>
      </c>
      <c r="G5158">
        <v>1.1612595319747925</v>
      </c>
      <c r="H5158">
        <v>2.2062810137867928E-2</v>
      </c>
      <c r="I5158">
        <v>65.518077651512812</v>
      </c>
      <c r="J5158" s="6" t="s">
        <v>80</v>
      </c>
    </row>
    <row r="5159" spans="1:10" x14ac:dyDescent="0.25">
      <c r="A5159" s="5" t="str">
        <f t="shared" si="80"/>
        <v/>
      </c>
      <c r="B5159" t="s">
        <v>94</v>
      </c>
      <c r="C5159" t="s">
        <v>106</v>
      </c>
      <c r="D5159" s="8" t="s">
        <v>76</v>
      </c>
      <c r="E5159">
        <v>23</v>
      </c>
      <c r="F5159">
        <v>1.6053985357284546</v>
      </c>
      <c r="G5159">
        <v>1.6040371656417847</v>
      </c>
      <c r="H5159">
        <v>9.4191767275333405E-2</v>
      </c>
      <c r="I5159">
        <v>62.351628664495024</v>
      </c>
      <c r="J5159" s="6" t="s">
        <v>80</v>
      </c>
    </row>
    <row r="5160" spans="1:10" x14ac:dyDescent="0.25">
      <c r="A5160" s="5" t="str">
        <f t="shared" si="80"/>
        <v/>
      </c>
      <c r="B5160" t="s">
        <v>94</v>
      </c>
      <c r="C5160" t="s">
        <v>106</v>
      </c>
      <c r="D5160" s="8" t="s">
        <v>76</v>
      </c>
      <c r="E5160">
        <v>24</v>
      </c>
      <c r="F5160">
        <v>1.3803575038909912</v>
      </c>
      <c r="G5160">
        <v>1.2869795560836792</v>
      </c>
      <c r="H5160">
        <v>9.045226126909256E-2</v>
      </c>
      <c r="I5160">
        <v>63.823322475569967</v>
      </c>
      <c r="J5160" s="6" t="s">
        <v>80</v>
      </c>
    </row>
    <row r="5161" spans="1:10" x14ac:dyDescent="0.25">
      <c r="A5161" s="5" t="str">
        <f t="shared" si="80"/>
        <v/>
      </c>
      <c r="B5161" t="s">
        <v>94</v>
      </c>
      <c r="C5161" t="s">
        <v>106</v>
      </c>
      <c r="D5161" s="8" t="s">
        <v>77</v>
      </c>
      <c r="E5161">
        <v>24</v>
      </c>
      <c r="F5161">
        <v>0.95541888475418091</v>
      </c>
      <c r="G5161">
        <v>0.97105252742767334</v>
      </c>
      <c r="H5161">
        <v>2.0099049434065819E-2</v>
      </c>
      <c r="I5161">
        <v>63.069974747475996</v>
      </c>
      <c r="J5161" s="6" t="s">
        <v>80</v>
      </c>
    </row>
    <row r="5162" spans="1:10" x14ac:dyDescent="0.25">
      <c r="A5162" s="5" t="str">
        <f t="shared" si="80"/>
        <v/>
      </c>
      <c r="B5162" t="s">
        <v>94</v>
      </c>
      <c r="C5162" t="s">
        <v>106</v>
      </c>
      <c r="D5162" s="8" t="s">
        <v>47</v>
      </c>
      <c r="E5162">
        <v>1</v>
      </c>
      <c r="F5162">
        <v>0.83092981576919556</v>
      </c>
      <c r="G5162">
        <v>0.80773341655731201</v>
      </c>
      <c r="H5162">
        <v>1.7023429274559021E-2</v>
      </c>
      <c r="I5162">
        <v>61.249876855067065</v>
      </c>
      <c r="J5162" s="6" t="s">
        <v>80</v>
      </c>
    </row>
    <row r="5163" spans="1:10" x14ac:dyDescent="0.25">
      <c r="A5163" s="5" t="str">
        <f t="shared" si="80"/>
        <v/>
      </c>
      <c r="B5163" t="s">
        <v>94</v>
      </c>
      <c r="C5163" t="s">
        <v>106</v>
      </c>
      <c r="D5163" s="8" t="s">
        <v>47</v>
      </c>
      <c r="E5163">
        <v>2</v>
      </c>
      <c r="F5163">
        <v>0.73489481210708618</v>
      </c>
      <c r="G5163">
        <v>0.73154670000076294</v>
      </c>
      <c r="H5163">
        <v>1.565924845635891E-2</v>
      </c>
      <c r="I5163">
        <v>59.5019482159787</v>
      </c>
      <c r="J5163" s="6" t="s">
        <v>80</v>
      </c>
    </row>
    <row r="5164" spans="1:10" x14ac:dyDescent="0.25">
      <c r="A5164" s="5" t="str">
        <f t="shared" si="80"/>
        <v/>
      </c>
      <c r="B5164" t="s">
        <v>94</v>
      </c>
      <c r="C5164" t="s">
        <v>106</v>
      </c>
      <c r="D5164" s="8" t="s">
        <v>47</v>
      </c>
      <c r="E5164">
        <v>3</v>
      </c>
      <c r="F5164">
        <v>0.67708122730255127</v>
      </c>
      <c r="G5164">
        <v>0.69028794765472412</v>
      </c>
      <c r="H5164">
        <v>1.3080979697406292E-2</v>
      </c>
      <c r="I5164">
        <v>58.723122829178287</v>
      </c>
      <c r="J5164" s="6" t="s">
        <v>80</v>
      </c>
    </row>
    <row r="5165" spans="1:10" x14ac:dyDescent="0.25">
      <c r="A5165" s="5" t="str">
        <f t="shared" si="80"/>
        <v/>
      </c>
      <c r="B5165" t="s">
        <v>94</v>
      </c>
      <c r="C5165" t="s">
        <v>106</v>
      </c>
      <c r="D5165" s="8" t="s">
        <v>47</v>
      </c>
      <c r="E5165">
        <v>4</v>
      </c>
      <c r="F5165">
        <v>0.65938061475753784</v>
      </c>
      <c r="G5165">
        <v>0.66025072336196899</v>
      </c>
      <c r="H5165">
        <v>1.1888675391674042E-2</v>
      </c>
      <c r="I5165">
        <v>57.847448689609919</v>
      </c>
      <c r="J5165" s="6" t="s">
        <v>80</v>
      </c>
    </row>
    <row r="5166" spans="1:10" x14ac:dyDescent="0.25">
      <c r="A5166" s="5" t="str">
        <f t="shared" si="80"/>
        <v/>
      </c>
      <c r="B5166" t="s">
        <v>94</v>
      </c>
      <c r="C5166" t="s">
        <v>106</v>
      </c>
      <c r="D5166" s="8" t="s">
        <v>47</v>
      </c>
      <c r="E5166">
        <v>5</v>
      </c>
      <c r="F5166">
        <v>0.67281574010848999</v>
      </c>
      <c r="G5166">
        <v>0.64830863475799561</v>
      </c>
      <c r="H5166">
        <v>1.1076035909354687E-2</v>
      </c>
      <c r="I5166">
        <v>56.749744237448908</v>
      </c>
      <c r="J5166" s="6" t="s">
        <v>80</v>
      </c>
    </row>
    <row r="5167" spans="1:10" x14ac:dyDescent="0.25">
      <c r="A5167" s="5" t="str">
        <f t="shared" si="80"/>
        <v/>
      </c>
      <c r="B5167" t="s">
        <v>94</v>
      </c>
      <c r="C5167" t="s">
        <v>106</v>
      </c>
      <c r="D5167" s="8" t="s">
        <v>47</v>
      </c>
      <c r="E5167">
        <v>6</v>
      </c>
      <c r="F5167">
        <v>0.70938104391098022</v>
      </c>
      <c r="G5167">
        <v>0.69362181425094604</v>
      </c>
      <c r="H5167">
        <v>9.7990129142999649E-3</v>
      </c>
      <c r="I5167">
        <v>55.907372908114645</v>
      </c>
      <c r="J5167" s="6" t="s">
        <v>80</v>
      </c>
    </row>
    <row r="5168" spans="1:10" x14ac:dyDescent="0.25">
      <c r="A5168" s="5" t="str">
        <f t="shared" si="80"/>
        <v/>
      </c>
      <c r="B5168" t="s">
        <v>94</v>
      </c>
      <c r="C5168" t="s">
        <v>106</v>
      </c>
      <c r="D5168" s="8" t="s">
        <v>47</v>
      </c>
      <c r="E5168">
        <v>7</v>
      </c>
      <c r="F5168">
        <v>0.80156242847442627</v>
      </c>
      <c r="G5168">
        <v>0.78744488954544067</v>
      </c>
      <c r="H5168">
        <v>1.0390845127403736E-2</v>
      </c>
      <c r="I5168">
        <v>55.649144300597214</v>
      </c>
      <c r="J5168" s="6" t="s">
        <v>80</v>
      </c>
    </row>
    <row r="5169" spans="1:10" x14ac:dyDescent="0.25">
      <c r="A5169" s="5" t="str">
        <f t="shared" si="80"/>
        <v/>
      </c>
      <c r="B5169" t="s">
        <v>94</v>
      </c>
      <c r="C5169" t="s">
        <v>106</v>
      </c>
      <c r="D5169" s="8" t="s">
        <v>47</v>
      </c>
      <c r="E5169">
        <v>8</v>
      </c>
      <c r="F5169">
        <v>0.81128132343292236</v>
      </c>
      <c r="G5169">
        <v>0.78586679697036743</v>
      </c>
      <c r="H5169">
        <v>1.0691706091165543E-2</v>
      </c>
      <c r="I5169">
        <v>55.569880012630094</v>
      </c>
      <c r="J5169" s="6" t="s">
        <v>80</v>
      </c>
    </row>
    <row r="5170" spans="1:10" x14ac:dyDescent="0.25">
      <c r="A5170" s="5" t="str">
        <f t="shared" si="80"/>
        <v/>
      </c>
      <c r="B5170" t="s">
        <v>94</v>
      </c>
      <c r="C5170" t="s">
        <v>106</v>
      </c>
      <c r="D5170" s="8" t="s">
        <v>47</v>
      </c>
      <c r="E5170">
        <v>9</v>
      </c>
      <c r="F5170">
        <v>0.6085544228553772</v>
      </c>
      <c r="G5170">
        <v>0.55166208744049072</v>
      </c>
      <c r="H5170">
        <v>1.1246978305280209E-2</v>
      </c>
      <c r="I5170">
        <v>59.968291758759555</v>
      </c>
      <c r="J5170" s="6" t="s">
        <v>80</v>
      </c>
    </row>
    <row r="5171" spans="1:10" x14ac:dyDescent="0.25">
      <c r="A5171" s="5" t="str">
        <f t="shared" si="80"/>
        <v/>
      </c>
      <c r="B5171" t="s">
        <v>94</v>
      </c>
      <c r="C5171" t="s">
        <v>106</v>
      </c>
      <c r="D5171" s="8" t="s">
        <v>47</v>
      </c>
      <c r="E5171">
        <v>10</v>
      </c>
      <c r="F5171">
        <v>0.39008364081382751</v>
      </c>
      <c r="G5171">
        <v>0.34423890709877014</v>
      </c>
      <c r="H5171">
        <v>1.2903417460620403E-2</v>
      </c>
      <c r="I5171">
        <v>67.697243448057151</v>
      </c>
      <c r="J5171" s="6" t="s">
        <v>80</v>
      </c>
    </row>
    <row r="5172" spans="1:10" x14ac:dyDescent="0.25">
      <c r="A5172" s="5" t="str">
        <f t="shared" si="80"/>
        <v/>
      </c>
      <c r="B5172" t="s">
        <v>94</v>
      </c>
      <c r="C5172" t="s">
        <v>106</v>
      </c>
      <c r="D5172" s="8" t="s">
        <v>47</v>
      </c>
      <c r="E5172">
        <v>11</v>
      </c>
      <c r="F5172">
        <v>0.23188881576061249</v>
      </c>
      <c r="G5172">
        <v>0.17685224115848541</v>
      </c>
      <c r="H5172">
        <v>1.4980151318013668E-2</v>
      </c>
      <c r="I5172">
        <v>75.090682033468312</v>
      </c>
      <c r="J5172" s="6" t="s">
        <v>80</v>
      </c>
    </row>
    <row r="5173" spans="1:10" x14ac:dyDescent="0.25">
      <c r="A5173" s="5" t="str">
        <f t="shared" si="80"/>
        <v/>
      </c>
      <c r="B5173" t="s">
        <v>94</v>
      </c>
      <c r="C5173" t="s">
        <v>106</v>
      </c>
      <c r="D5173" s="8" t="s">
        <v>47</v>
      </c>
      <c r="E5173">
        <v>12</v>
      </c>
      <c r="F5173">
        <v>0.18424765765666962</v>
      </c>
      <c r="G5173">
        <v>9.8850123584270477E-2</v>
      </c>
      <c r="H5173">
        <v>1.7466377466917038E-2</v>
      </c>
      <c r="I5173">
        <v>81.21446163561788</v>
      </c>
      <c r="J5173" s="6" t="s">
        <v>80</v>
      </c>
    </row>
    <row r="5174" spans="1:10" x14ac:dyDescent="0.25">
      <c r="A5174" s="5" t="str">
        <f t="shared" si="80"/>
        <v/>
      </c>
      <c r="B5174" t="s">
        <v>94</v>
      </c>
      <c r="C5174" t="s">
        <v>106</v>
      </c>
      <c r="D5174" s="8" t="s">
        <v>47</v>
      </c>
      <c r="E5174">
        <v>13</v>
      </c>
      <c r="F5174">
        <v>0.22500608861446381</v>
      </c>
      <c r="G5174">
        <v>0.13404805958271027</v>
      </c>
      <c r="H5174">
        <v>1.9341643899679184E-2</v>
      </c>
      <c r="I5174">
        <v>84.746084622669997</v>
      </c>
      <c r="J5174" s="6" t="s">
        <v>80</v>
      </c>
    </row>
    <row r="5175" spans="1:10" x14ac:dyDescent="0.25">
      <c r="A5175" s="5" t="str">
        <f t="shared" si="80"/>
        <v/>
      </c>
      <c r="B5175" t="s">
        <v>94</v>
      </c>
      <c r="C5175" t="s">
        <v>106</v>
      </c>
      <c r="D5175" s="8" t="s">
        <v>47</v>
      </c>
      <c r="E5175">
        <v>14</v>
      </c>
      <c r="F5175">
        <v>0.37234193086624146</v>
      </c>
      <c r="G5175">
        <v>0.26918512582778931</v>
      </c>
      <c r="H5175">
        <v>2.1339662373065948E-2</v>
      </c>
      <c r="I5175">
        <v>86.724060625194625</v>
      </c>
      <c r="J5175" s="6" t="s">
        <v>80</v>
      </c>
    </row>
    <row r="5176" spans="1:10" x14ac:dyDescent="0.25">
      <c r="A5176" s="5" t="str">
        <f t="shared" si="80"/>
        <v/>
      </c>
      <c r="B5176" t="s">
        <v>94</v>
      </c>
      <c r="C5176" t="s">
        <v>106</v>
      </c>
      <c r="D5176" s="8" t="s">
        <v>47</v>
      </c>
      <c r="E5176">
        <v>15</v>
      </c>
      <c r="F5176">
        <v>0.62363320589065552</v>
      </c>
      <c r="G5176">
        <v>0.54325026273727417</v>
      </c>
      <c r="H5176">
        <v>2.3541172966361046E-2</v>
      </c>
      <c r="I5176">
        <v>87.984527944425139</v>
      </c>
      <c r="J5176" s="6" t="s">
        <v>80</v>
      </c>
    </row>
    <row r="5177" spans="1:10" x14ac:dyDescent="0.25">
      <c r="A5177" s="5" t="str">
        <f t="shared" si="80"/>
        <v/>
      </c>
      <c r="B5177" t="s">
        <v>94</v>
      </c>
      <c r="C5177" t="s">
        <v>106</v>
      </c>
      <c r="D5177" s="8" t="s">
        <v>47</v>
      </c>
      <c r="E5177">
        <v>16</v>
      </c>
      <c r="F5177">
        <v>1.0499681234359741</v>
      </c>
      <c r="G5177">
        <v>0.95722413063049316</v>
      </c>
      <c r="H5177">
        <v>2.5983203202486038E-2</v>
      </c>
      <c r="I5177">
        <v>89.004073255443231</v>
      </c>
      <c r="J5177" s="6" t="s">
        <v>80</v>
      </c>
    </row>
    <row r="5178" spans="1:10" x14ac:dyDescent="0.25">
      <c r="A5178" s="5" t="str">
        <f t="shared" si="80"/>
        <v/>
      </c>
      <c r="B5178" t="s">
        <v>94</v>
      </c>
      <c r="C5178" t="s">
        <v>106</v>
      </c>
      <c r="D5178" s="8" t="s">
        <v>47</v>
      </c>
      <c r="E5178">
        <v>17</v>
      </c>
      <c r="F5178">
        <v>1.4268993139266968</v>
      </c>
      <c r="G5178">
        <v>1.3722354173660278</v>
      </c>
      <c r="H5178">
        <v>2.6751825585961342E-2</v>
      </c>
      <c r="I5178">
        <v>88.284875276289682</v>
      </c>
      <c r="J5178" s="6" t="s">
        <v>80</v>
      </c>
    </row>
    <row r="5179" spans="1:10" x14ac:dyDescent="0.25">
      <c r="A5179" s="5" t="str">
        <f t="shared" si="80"/>
        <v/>
      </c>
      <c r="B5179" t="s">
        <v>94</v>
      </c>
      <c r="C5179" t="s">
        <v>106</v>
      </c>
      <c r="D5179" s="8" t="s">
        <v>47</v>
      </c>
      <c r="E5179">
        <v>18</v>
      </c>
      <c r="F5179">
        <v>1.6651480197906494</v>
      </c>
      <c r="G5179">
        <v>1.6222792863845825</v>
      </c>
      <c r="H5179">
        <v>2.7216359972953796E-2</v>
      </c>
      <c r="I5179">
        <v>85.667540258916802</v>
      </c>
      <c r="J5179" s="6" t="s">
        <v>80</v>
      </c>
    </row>
    <row r="5180" spans="1:10" x14ac:dyDescent="0.25">
      <c r="A5180" s="5" t="str">
        <f t="shared" si="80"/>
        <v/>
      </c>
      <c r="B5180" t="s">
        <v>94</v>
      </c>
      <c r="C5180" t="s">
        <v>106</v>
      </c>
      <c r="D5180" s="8" t="s">
        <v>47</v>
      </c>
      <c r="E5180">
        <v>19</v>
      </c>
      <c r="F5180">
        <v>1.7131623029708862</v>
      </c>
      <c r="G5180">
        <v>1.6207468509674072</v>
      </c>
      <c r="H5180">
        <v>2.7003372088074684E-2</v>
      </c>
      <c r="I5180">
        <v>81.609646353019841</v>
      </c>
      <c r="J5180" s="6" t="s">
        <v>80</v>
      </c>
    </row>
    <row r="5181" spans="1:10" x14ac:dyDescent="0.25">
      <c r="A5181" s="5" t="str">
        <f t="shared" si="80"/>
        <v/>
      </c>
      <c r="B5181" t="s">
        <v>94</v>
      </c>
      <c r="C5181" t="s">
        <v>106</v>
      </c>
      <c r="D5181" s="8" t="s">
        <v>47</v>
      </c>
      <c r="E5181">
        <v>20</v>
      </c>
      <c r="F5181">
        <v>1.7130411863327026</v>
      </c>
      <c r="G5181">
        <v>1.6072580814361572</v>
      </c>
      <c r="H5181">
        <v>2.6050591841340065E-2</v>
      </c>
      <c r="I5181">
        <v>77.553899589515765</v>
      </c>
      <c r="J5181" s="6" t="s">
        <v>80</v>
      </c>
    </row>
    <row r="5182" spans="1:10" x14ac:dyDescent="0.25">
      <c r="A5182" s="5" t="str">
        <f t="shared" si="80"/>
        <v/>
      </c>
      <c r="B5182" t="s">
        <v>94</v>
      </c>
      <c r="C5182" t="s">
        <v>106</v>
      </c>
      <c r="D5182" s="8" t="s">
        <v>47</v>
      </c>
      <c r="E5182">
        <v>21</v>
      </c>
      <c r="F5182">
        <v>1.6139203310012817</v>
      </c>
      <c r="G5182">
        <v>1.6679568290710449</v>
      </c>
      <c r="H5182">
        <v>2.4616578593850136E-2</v>
      </c>
      <c r="I5182">
        <v>73.330502052413522</v>
      </c>
      <c r="J5182" s="6" t="s">
        <v>80</v>
      </c>
    </row>
    <row r="5183" spans="1:10" x14ac:dyDescent="0.25">
      <c r="A5183" s="5" t="str">
        <f t="shared" si="80"/>
        <v/>
      </c>
      <c r="B5183" t="s">
        <v>94</v>
      </c>
      <c r="C5183" t="s">
        <v>106</v>
      </c>
      <c r="D5183" s="8" t="s">
        <v>47</v>
      </c>
      <c r="E5183">
        <v>22</v>
      </c>
      <c r="F5183">
        <v>1.4357883930206299</v>
      </c>
      <c r="G5183">
        <v>1.4490742683410645</v>
      </c>
      <c r="H5183">
        <v>2.2918187081813812E-2</v>
      </c>
      <c r="I5183">
        <v>69.112712346067866</v>
      </c>
      <c r="J5183" s="6" t="s">
        <v>80</v>
      </c>
    </row>
    <row r="5184" spans="1:10" x14ac:dyDescent="0.25">
      <c r="A5184" s="5" t="str">
        <f t="shared" si="80"/>
        <v/>
      </c>
      <c r="B5184" t="s">
        <v>94</v>
      </c>
      <c r="C5184" t="s">
        <v>106</v>
      </c>
      <c r="D5184" s="8" t="s">
        <v>47</v>
      </c>
      <c r="E5184">
        <v>23</v>
      </c>
      <c r="F5184">
        <v>1.2102152109146118</v>
      </c>
      <c r="G5184">
        <v>1.2128171920776367</v>
      </c>
      <c r="H5184">
        <v>2.2004257887601852E-2</v>
      </c>
      <c r="I5184">
        <v>66.33044205872838</v>
      </c>
      <c r="J5184" s="6" t="s">
        <v>80</v>
      </c>
    </row>
    <row r="5185" spans="1:10" x14ac:dyDescent="0.25">
      <c r="A5185" s="5" t="str">
        <f t="shared" si="80"/>
        <v/>
      </c>
      <c r="B5185" t="s">
        <v>94</v>
      </c>
      <c r="C5185" t="s">
        <v>106</v>
      </c>
      <c r="D5185" s="8" t="s">
        <v>47</v>
      </c>
      <c r="E5185">
        <v>24</v>
      </c>
      <c r="F5185">
        <v>0.98741292953491211</v>
      </c>
      <c r="G5185">
        <v>1.00019371509552</v>
      </c>
      <c r="H5185">
        <v>2.0290408283472061E-2</v>
      </c>
      <c r="I5185">
        <v>63.608275970949101</v>
      </c>
      <c r="J5185" s="6" t="s">
        <v>80</v>
      </c>
    </row>
    <row r="5186" spans="1:10" x14ac:dyDescent="0.25">
      <c r="A5186" s="5" t="str">
        <f t="shared" ref="A5186:A5249" si="81">IF(AND(category = B5186, subcategory=C5186, reportdate = D5186), E5186, "")</f>
        <v/>
      </c>
      <c r="B5186" t="s">
        <v>94</v>
      </c>
      <c r="C5186" t="s">
        <v>107</v>
      </c>
      <c r="D5186" s="8" t="s">
        <v>63</v>
      </c>
      <c r="E5186">
        <v>1</v>
      </c>
      <c r="F5186">
        <v>0.93705910444259644</v>
      </c>
      <c r="G5186">
        <v>0.97535479068756104</v>
      </c>
      <c r="H5186">
        <v>8.0315079540014267E-3</v>
      </c>
      <c r="I5186">
        <v>72.754344751534887</v>
      </c>
      <c r="J5186" s="6" t="s">
        <v>80</v>
      </c>
    </row>
    <row r="5187" spans="1:10" x14ac:dyDescent="0.25">
      <c r="A5187" s="5" t="str">
        <f t="shared" si="81"/>
        <v/>
      </c>
      <c r="B5187" t="s">
        <v>94</v>
      </c>
      <c r="C5187" t="s">
        <v>107</v>
      </c>
      <c r="D5187" s="8" t="s">
        <v>64</v>
      </c>
      <c r="E5187">
        <v>1</v>
      </c>
      <c r="F5187">
        <v>0.94696301221847534</v>
      </c>
      <c r="G5187">
        <v>0.93316632509231567</v>
      </c>
      <c r="H5187">
        <v>8.1157591193914413E-3</v>
      </c>
      <c r="I5187">
        <v>73.18394019596829</v>
      </c>
      <c r="J5187" s="6" t="s">
        <v>80</v>
      </c>
    </row>
    <row r="5188" spans="1:10" x14ac:dyDescent="0.25">
      <c r="A5188" s="5" t="str">
        <f t="shared" si="81"/>
        <v/>
      </c>
      <c r="B5188" t="s">
        <v>94</v>
      </c>
      <c r="C5188" t="s">
        <v>107</v>
      </c>
      <c r="D5188" s="8" t="s">
        <v>63</v>
      </c>
      <c r="E5188">
        <v>2</v>
      </c>
      <c r="F5188">
        <v>0.79568284749984741</v>
      </c>
      <c r="G5188">
        <v>0.82335275411605835</v>
      </c>
      <c r="H5188">
        <v>7.330156397074461E-3</v>
      </c>
      <c r="I5188">
        <v>71.937254553553657</v>
      </c>
      <c r="J5188" s="6" t="s">
        <v>80</v>
      </c>
    </row>
    <row r="5189" spans="1:10" x14ac:dyDescent="0.25">
      <c r="A5189" s="5" t="str">
        <f t="shared" si="81"/>
        <v/>
      </c>
      <c r="B5189" t="s">
        <v>94</v>
      </c>
      <c r="C5189" t="s">
        <v>107</v>
      </c>
      <c r="D5189" s="8" t="s">
        <v>64</v>
      </c>
      <c r="E5189">
        <v>2</v>
      </c>
      <c r="F5189">
        <v>0.80893439054489136</v>
      </c>
      <c r="G5189">
        <v>0.7957988977432251</v>
      </c>
      <c r="H5189">
        <v>7.4585303664207458E-3</v>
      </c>
      <c r="I5189">
        <v>72.554159039560858</v>
      </c>
      <c r="J5189" s="6" t="s">
        <v>80</v>
      </c>
    </row>
    <row r="5190" spans="1:10" x14ac:dyDescent="0.25">
      <c r="A5190" s="5" t="str">
        <f t="shared" si="81"/>
        <v/>
      </c>
      <c r="B5190" t="s">
        <v>94</v>
      </c>
      <c r="C5190" t="s">
        <v>107</v>
      </c>
      <c r="D5190" s="8" t="s">
        <v>64</v>
      </c>
      <c r="E5190">
        <v>3</v>
      </c>
      <c r="F5190">
        <v>0.70582020282745361</v>
      </c>
      <c r="G5190">
        <v>0.69626098871231079</v>
      </c>
      <c r="H5190">
        <v>6.678540725260973E-3</v>
      </c>
      <c r="I5190">
        <v>71.990804539403811</v>
      </c>
      <c r="J5190" s="6" t="s">
        <v>80</v>
      </c>
    </row>
    <row r="5191" spans="1:10" x14ac:dyDescent="0.25">
      <c r="A5191" s="5" t="str">
        <f t="shared" si="81"/>
        <v/>
      </c>
      <c r="B5191" t="s">
        <v>94</v>
      </c>
      <c r="C5191" t="s">
        <v>107</v>
      </c>
      <c r="D5191" s="8" t="s">
        <v>63</v>
      </c>
      <c r="E5191">
        <v>3</v>
      </c>
      <c r="F5191">
        <v>0.69816696643829346</v>
      </c>
      <c r="G5191">
        <v>0.7129814624786377</v>
      </c>
      <c r="H5191">
        <v>6.5804747864603996E-3</v>
      </c>
      <c r="I5191">
        <v>71.208053107146597</v>
      </c>
      <c r="J5191" s="6" t="s">
        <v>80</v>
      </c>
    </row>
    <row r="5192" spans="1:10" x14ac:dyDescent="0.25">
      <c r="A5192" s="5" t="str">
        <f t="shared" si="81"/>
        <v/>
      </c>
      <c r="B5192" t="s">
        <v>94</v>
      </c>
      <c r="C5192" t="s">
        <v>107</v>
      </c>
      <c r="D5192" s="8" t="s">
        <v>63</v>
      </c>
      <c r="E5192">
        <v>4</v>
      </c>
      <c r="F5192">
        <v>0.62971240282058716</v>
      </c>
      <c r="G5192">
        <v>0.63483583927154541</v>
      </c>
      <c r="H5192">
        <v>5.678604356944561E-3</v>
      </c>
      <c r="I5192">
        <v>70.649144768811311</v>
      </c>
      <c r="J5192" s="6" t="s">
        <v>80</v>
      </c>
    </row>
    <row r="5193" spans="1:10" x14ac:dyDescent="0.25">
      <c r="A5193" s="5" t="str">
        <f t="shared" si="81"/>
        <v/>
      </c>
      <c r="B5193" t="s">
        <v>94</v>
      </c>
      <c r="C5193" t="s">
        <v>107</v>
      </c>
      <c r="D5193" s="8" t="s">
        <v>64</v>
      </c>
      <c r="E5193">
        <v>4</v>
      </c>
      <c r="F5193">
        <v>0.62634009122848511</v>
      </c>
      <c r="G5193">
        <v>0.62173044681549072</v>
      </c>
      <c r="H5193">
        <v>5.7562231086194515E-3</v>
      </c>
      <c r="I5193">
        <v>71.447181437921998</v>
      </c>
      <c r="J5193" s="6" t="s">
        <v>80</v>
      </c>
    </row>
    <row r="5194" spans="1:10" x14ac:dyDescent="0.25">
      <c r="A5194" s="5" t="str">
        <f t="shared" si="81"/>
        <v/>
      </c>
      <c r="B5194" t="s">
        <v>94</v>
      </c>
      <c r="C5194" t="s">
        <v>107</v>
      </c>
      <c r="D5194" s="8" t="s">
        <v>63</v>
      </c>
      <c r="E5194">
        <v>5</v>
      </c>
      <c r="F5194">
        <v>0.57035082578659058</v>
      </c>
      <c r="G5194">
        <v>0.58253568410873413</v>
      </c>
      <c r="H5194">
        <v>4.9481708556413651E-3</v>
      </c>
      <c r="I5194">
        <v>70.163805392731859</v>
      </c>
      <c r="J5194" s="6" t="s">
        <v>80</v>
      </c>
    </row>
    <row r="5195" spans="1:10" x14ac:dyDescent="0.25">
      <c r="A5195" s="5" t="str">
        <f t="shared" si="81"/>
        <v/>
      </c>
      <c r="B5195" t="s">
        <v>94</v>
      </c>
      <c r="C5195" t="s">
        <v>107</v>
      </c>
      <c r="D5195" s="8" t="s">
        <v>64</v>
      </c>
      <c r="E5195">
        <v>5</v>
      </c>
      <c r="F5195">
        <v>0.57831960916519165</v>
      </c>
      <c r="G5195">
        <v>0.5688244104385376</v>
      </c>
      <c r="H5195">
        <v>5.0470004789531231E-3</v>
      </c>
      <c r="I5195">
        <v>71.009581547960593</v>
      </c>
      <c r="J5195" s="6" t="s">
        <v>80</v>
      </c>
    </row>
    <row r="5196" spans="1:10" x14ac:dyDescent="0.25">
      <c r="A5196" s="5" t="str">
        <f t="shared" si="81"/>
        <v/>
      </c>
      <c r="B5196" t="s">
        <v>94</v>
      </c>
      <c r="C5196" t="s">
        <v>107</v>
      </c>
      <c r="D5196" s="8" t="s">
        <v>63</v>
      </c>
      <c r="E5196">
        <v>6</v>
      </c>
      <c r="F5196">
        <v>0.55007541179656982</v>
      </c>
      <c r="G5196">
        <v>0.56314611434936523</v>
      </c>
      <c r="H5196">
        <v>4.325715359300375E-3</v>
      </c>
      <c r="I5196">
        <v>69.710840854680484</v>
      </c>
      <c r="J5196" s="6" t="s">
        <v>80</v>
      </c>
    </row>
    <row r="5197" spans="1:10" x14ac:dyDescent="0.25">
      <c r="A5197" s="5" t="str">
        <f t="shared" si="81"/>
        <v/>
      </c>
      <c r="B5197" t="s">
        <v>94</v>
      </c>
      <c r="C5197" t="s">
        <v>107</v>
      </c>
      <c r="D5197" s="8" t="s">
        <v>64</v>
      </c>
      <c r="E5197">
        <v>6</v>
      </c>
      <c r="F5197">
        <v>0.55637276172637939</v>
      </c>
      <c r="G5197">
        <v>0.55167967081069946</v>
      </c>
      <c r="H5197">
        <v>4.3798750266432762E-3</v>
      </c>
      <c r="I5197">
        <v>70.64903630790073</v>
      </c>
      <c r="J5197" s="6" t="s">
        <v>80</v>
      </c>
    </row>
    <row r="5198" spans="1:10" x14ac:dyDescent="0.25">
      <c r="A5198" s="5" t="str">
        <f t="shared" si="81"/>
        <v/>
      </c>
      <c r="B5198" t="s">
        <v>94</v>
      </c>
      <c r="C5198" t="s">
        <v>107</v>
      </c>
      <c r="D5198" s="8" t="s">
        <v>64</v>
      </c>
      <c r="E5198">
        <v>7</v>
      </c>
      <c r="F5198">
        <v>0.57679170370101929</v>
      </c>
      <c r="G5198">
        <v>0.57308876514434814</v>
      </c>
      <c r="H5198">
        <v>4.0527521632611752E-3</v>
      </c>
      <c r="I5198">
        <v>70.835627143548393</v>
      </c>
      <c r="J5198" s="6" t="s">
        <v>80</v>
      </c>
    </row>
    <row r="5199" spans="1:10" x14ac:dyDescent="0.25">
      <c r="A5199" s="5" t="str">
        <f t="shared" si="81"/>
        <v/>
      </c>
      <c r="B5199" t="s">
        <v>94</v>
      </c>
      <c r="C5199" t="s">
        <v>107</v>
      </c>
      <c r="D5199" s="8" t="s">
        <v>63</v>
      </c>
      <c r="E5199">
        <v>7</v>
      </c>
      <c r="F5199">
        <v>0.57432961463928223</v>
      </c>
      <c r="G5199">
        <v>0.57890403270721436</v>
      </c>
      <c r="H5199">
        <v>4.0284055285155773E-3</v>
      </c>
      <c r="I5199">
        <v>69.628086641859795</v>
      </c>
      <c r="J5199" s="6" t="s">
        <v>80</v>
      </c>
    </row>
    <row r="5200" spans="1:10" x14ac:dyDescent="0.25">
      <c r="A5200" s="5" t="str">
        <f t="shared" si="81"/>
        <v/>
      </c>
      <c r="B5200" t="s">
        <v>94</v>
      </c>
      <c r="C5200" t="s">
        <v>107</v>
      </c>
      <c r="D5200" s="8" t="s">
        <v>64</v>
      </c>
      <c r="E5200">
        <v>8</v>
      </c>
      <c r="F5200">
        <v>0.55849725008010864</v>
      </c>
      <c r="G5200">
        <v>0.560691237449646</v>
      </c>
      <c r="H5200">
        <v>4.141632467508316E-3</v>
      </c>
      <c r="I5200">
        <v>73.010135135375293</v>
      </c>
      <c r="J5200" s="6" t="s">
        <v>80</v>
      </c>
    </row>
    <row r="5201" spans="1:10" x14ac:dyDescent="0.25">
      <c r="A5201" s="5" t="str">
        <f t="shared" si="81"/>
        <v/>
      </c>
      <c r="B5201" t="s">
        <v>94</v>
      </c>
      <c r="C5201" t="s">
        <v>107</v>
      </c>
      <c r="D5201" s="8" t="s">
        <v>63</v>
      </c>
      <c r="E5201">
        <v>8</v>
      </c>
      <c r="F5201">
        <v>0.56151819229125977</v>
      </c>
      <c r="G5201">
        <v>0.56175023317337036</v>
      </c>
      <c r="H5201">
        <v>4.0756566449999809E-3</v>
      </c>
      <c r="I5201">
        <v>71.440981875851477</v>
      </c>
      <c r="J5201" s="6" t="s">
        <v>80</v>
      </c>
    </row>
    <row r="5202" spans="1:10" x14ac:dyDescent="0.25">
      <c r="A5202" s="5" t="str">
        <f t="shared" si="81"/>
        <v/>
      </c>
      <c r="B5202" t="s">
        <v>94</v>
      </c>
      <c r="C5202" t="s">
        <v>107</v>
      </c>
      <c r="D5202" s="8" t="s">
        <v>63</v>
      </c>
      <c r="E5202">
        <v>9</v>
      </c>
      <c r="F5202">
        <v>0.47943535447120667</v>
      </c>
      <c r="G5202">
        <v>0.46885815262794495</v>
      </c>
      <c r="H5202">
        <v>4.4892709702253342E-3</v>
      </c>
      <c r="I5202">
        <v>74.604230276887705</v>
      </c>
      <c r="J5202" s="6" t="s">
        <v>80</v>
      </c>
    </row>
    <row r="5203" spans="1:10" x14ac:dyDescent="0.25">
      <c r="A5203" s="5" t="str">
        <f t="shared" si="81"/>
        <v/>
      </c>
      <c r="B5203" t="s">
        <v>94</v>
      </c>
      <c r="C5203" t="s">
        <v>107</v>
      </c>
      <c r="D5203" s="8" t="s">
        <v>64</v>
      </c>
      <c r="E5203">
        <v>9</v>
      </c>
      <c r="F5203">
        <v>0.48152568936347961</v>
      </c>
      <c r="G5203">
        <v>0.48031440377235413</v>
      </c>
      <c r="H5203">
        <v>4.516085609793663E-3</v>
      </c>
      <c r="I5203">
        <v>76.656688614029704</v>
      </c>
      <c r="J5203" s="6" t="s">
        <v>80</v>
      </c>
    </row>
    <row r="5204" spans="1:10" x14ac:dyDescent="0.25">
      <c r="A5204" s="5" t="str">
        <f t="shared" si="81"/>
        <v/>
      </c>
      <c r="B5204" t="s">
        <v>94</v>
      </c>
      <c r="C5204" t="s">
        <v>107</v>
      </c>
      <c r="D5204" s="8" t="s">
        <v>63</v>
      </c>
      <c r="E5204">
        <v>10</v>
      </c>
      <c r="F5204">
        <v>0.41022589802742004</v>
      </c>
      <c r="G5204">
        <v>0.39318197965621948</v>
      </c>
      <c r="H5204">
        <v>5.2313869819045067E-3</v>
      </c>
      <c r="I5204">
        <v>79.182872598892672</v>
      </c>
      <c r="J5204" s="6" t="s">
        <v>80</v>
      </c>
    </row>
    <row r="5205" spans="1:10" x14ac:dyDescent="0.25">
      <c r="A5205" s="5" t="str">
        <f t="shared" si="81"/>
        <v/>
      </c>
      <c r="B5205" t="s">
        <v>94</v>
      </c>
      <c r="C5205" t="s">
        <v>107</v>
      </c>
      <c r="D5205" s="8" t="s">
        <v>64</v>
      </c>
      <c r="E5205">
        <v>10</v>
      </c>
      <c r="F5205">
        <v>0.41623207926750183</v>
      </c>
      <c r="G5205">
        <v>0.41368404030799866</v>
      </c>
      <c r="H5205">
        <v>5.2659763023257256E-3</v>
      </c>
      <c r="I5205">
        <v>80.642736718591479</v>
      </c>
      <c r="J5205" s="6" t="s">
        <v>80</v>
      </c>
    </row>
    <row r="5206" spans="1:10" x14ac:dyDescent="0.25">
      <c r="A5206" s="5" t="str">
        <f t="shared" si="81"/>
        <v/>
      </c>
      <c r="B5206" t="s">
        <v>94</v>
      </c>
      <c r="C5206" t="s">
        <v>107</v>
      </c>
      <c r="D5206" s="8" t="s">
        <v>64</v>
      </c>
      <c r="E5206">
        <v>11</v>
      </c>
      <c r="F5206">
        <v>0.3900446891784668</v>
      </c>
      <c r="G5206">
        <v>0.39059039950370789</v>
      </c>
      <c r="H5206">
        <v>6.1879442073404789E-3</v>
      </c>
      <c r="I5206">
        <v>84.157515703023023</v>
      </c>
      <c r="J5206" s="6" t="s">
        <v>80</v>
      </c>
    </row>
    <row r="5207" spans="1:10" x14ac:dyDescent="0.25">
      <c r="A5207" s="5" t="str">
        <f t="shared" si="81"/>
        <v/>
      </c>
      <c r="B5207" t="s">
        <v>94</v>
      </c>
      <c r="C5207" t="s">
        <v>107</v>
      </c>
      <c r="D5207" s="8" t="s">
        <v>63</v>
      </c>
      <c r="E5207">
        <v>11</v>
      </c>
      <c r="F5207">
        <v>0.38952931761741638</v>
      </c>
      <c r="G5207">
        <v>0.36994051933288574</v>
      </c>
      <c r="H5207">
        <v>6.1342534609138966E-3</v>
      </c>
      <c r="I5207">
        <v>83.455317412808327</v>
      </c>
      <c r="J5207" s="6" t="s">
        <v>80</v>
      </c>
    </row>
    <row r="5208" spans="1:10" x14ac:dyDescent="0.25">
      <c r="A5208" s="5" t="str">
        <f t="shared" si="81"/>
        <v/>
      </c>
      <c r="B5208" t="s">
        <v>94</v>
      </c>
      <c r="C5208" t="s">
        <v>107</v>
      </c>
      <c r="D5208" s="8" t="s">
        <v>64</v>
      </c>
      <c r="E5208">
        <v>12</v>
      </c>
      <c r="F5208">
        <v>0.43270596861839294</v>
      </c>
      <c r="G5208">
        <v>0.42851576209068298</v>
      </c>
      <c r="H5208">
        <v>7.2027081623673439E-3</v>
      </c>
      <c r="I5208">
        <v>86.532179913967838</v>
      </c>
      <c r="J5208" s="6" t="s">
        <v>80</v>
      </c>
    </row>
    <row r="5209" spans="1:10" x14ac:dyDescent="0.25">
      <c r="A5209" s="5" t="str">
        <f t="shared" si="81"/>
        <v/>
      </c>
      <c r="B5209" t="s">
        <v>94</v>
      </c>
      <c r="C5209" t="s">
        <v>107</v>
      </c>
      <c r="D5209" s="8" t="s">
        <v>63</v>
      </c>
      <c r="E5209">
        <v>12</v>
      </c>
      <c r="F5209">
        <v>0.42340207099914551</v>
      </c>
      <c r="G5209">
        <v>0.41205021739006042</v>
      </c>
      <c r="H5209">
        <v>7.1239043027162552E-3</v>
      </c>
      <c r="I5209">
        <v>86.472221820671407</v>
      </c>
      <c r="J5209" s="6" t="s">
        <v>80</v>
      </c>
    </row>
    <row r="5210" spans="1:10" x14ac:dyDescent="0.25">
      <c r="A5210" s="5" t="str">
        <f t="shared" si="81"/>
        <v/>
      </c>
      <c r="B5210" t="s">
        <v>94</v>
      </c>
      <c r="C5210" t="s">
        <v>107</v>
      </c>
      <c r="D5210" s="8" t="s">
        <v>63</v>
      </c>
      <c r="E5210">
        <v>13</v>
      </c>
      <c r="F5210">
        <v>0.52890682220458984</v>
      </c>
      <c r="G5210">
        <v>0.50618439912796021</v>
      </c>
      <c r="H5210">
        <v>8.0928588286042213E-3</v>
      </c>
      <c r="I5210">
        <v>88.372747241598191</v>
      </c>
      <c r="J5210" s="6" t="s">
        <v>80</v>
      </c>
    </row>
    <row r="5211" spans="1:10" x14ac:dyDescent="0.25">
      <c r="A5211" s="5" t="str">
        <f t="shared" si="81"/>
        <v/>
      </c>
      <c r="B5211" t="s">
        <v>94</v>
      </c>
      <c r="C5211" t="s">
        <v>107</v>
      </c>
      <c r="D5211" s="8" t="s">
        <v>64</v>
      </c>
      <c r="E5211">
        <v>13</v>
      </c>
      <c r="F5211">
        <v>0.55189508199691772</v>
      </c>
      <c r="G5211">
        <v>0.53468483686447144</v>
      </c>
      <c r="H5211">
        <v>8.2040783017873764E-3</v>
      </c>
      <c r="I5211">
        <v>88.073116054733092</v>
      </c>
      <c r="J5211" s="6" t="s">
        <v>80</v>
      </c>
    </row>
    <row r="5212" spans="1:10" x14ac:dyDescent="0.25">
      <c r="A5212" s="5" t="str">
        <f t="shared" si="81"/>
        <v/>
      </c>
      <c r="B5212" t="s">
        <v>94</v>
      </c>
      <c r="C5212" t="s">
        <v>107</v>
      </c>
      <c r="D5212" s="8" t="s">
        <v>64</v>
      </c>
      <c r="E5212">
        <v>14</v>
      </c>
      <c r="F5212">
        <v>0.6934283971786499</v>
      </c>
      <c r="G5212">
        <v>0.67322593927383423</v>
      </c>
      <c r="H5212">
        <v>9.2050237581133842E-3</v>
      </c>
      <c r="I5212">
        <v>89.193742260105338</v>
      </c>
      <c r="J5212" s="6" t="s">
        <v>80</v>
      </c>
    </row>
    <row r="5213" spans="1:10" x14ac:dyDescent="0.25">
      <c r="A5213" s="5" t="str">
        <f t="shared" si="81"/>
        <v/>
      </c>
      <c r="B5213" t="s">
        <v>94</v>
      </c>
      <c r="C5213" t="s">
        <v>107</v>
      </c>
      <c r="D5213" s="8" t="s">
        <v>63</v>
      </c>
      <c r="E5213">
        <v>14</v>
      </c>
      <c r="F5213">
        <v>0.66538596153259277</v>
      </c>
      <c r="G5213">
        <v>0.64038258790969849</v>
      </c>
      <c r="H5213">
        <v>8.9814253151416779E-3</v>
      </c>
      <c r="I5213">
        <v>89.654799175385847</v>
      </c>
      <c r="J5213" s="6" t="s">
        <v>80</v>
      </c>
    </row>
    <row r="5214" spans="1:10" x14ac:dyDescent="0.25">
      <c r="A5214" s="5" t="str">
        <f t="shared" si="81"/>
        <v/>
      </c>
      <c r="B5214" t="s">
        <v>94</v>
      </c>
      <c r="C5214" t="s">
        <v>107</v>
      </c>
      <c r="D5214" s="8" t="s">
        <v>64</v>
      </c>
      <c r="E5214">
        <v>15</v>
      </c>
      <c r="F5214">
        <v>0.86546289920806885</v>
      </c>
      <c r="G5214">
        <v>0.84093296527862549</v>
      </c>
      <c r="H5214">
        <v>9.760112501680851E-3</v>
      </c>
      <c r="I5214">
        <v>89.53791808595949</v>
      </c>
      <c r="J5214" s="6" t="s">
        <v>80</v>
      </c>
    </row>
    <row r="5215" spans="1:10" x14ac:dyDescent="0.25">
      <c r="A5215" s="5" t="str">
        <f t="shared" si="81"/>
        <v/>
      </c>
      <c r="B5215" t="s">
        <v>94</v>
      </c>
      <c r="C5215" t="s">
        <v>107</v>
      </c>
      <c r="D5215" s="8" t="s">
        <v>63</v>
      </c>
      <c r="E5215">
        <v>15</v>
      </c>
      <c r="F5215">
        <v>0.82617431879043579</v>
      </c>
      <c r="G5215">
        <v>0.81703007221221924</v>
      </c>
      <c r="H5215">
        <v>9.5914807170629501E-3</v>
      </c>
      <c r="I5215">
        <v>90.511998998216697</v>
      </c>
      <c r="J5215" s="6" t="s">
        <v>80</v>
      </c>
    </row>
    <row r="5216" spans="1:10" x14ac:dyDescent="0.25">
      <c r="A5216" s="5" t="str">
        <f t="shared" si="81"/>
        <v/>
      </c>
      <c r="B5216" t="s">
        <v>94</v>
      </c>
      <c r="C5216" t="s">
        <v>107</v>
      </c>
      <c r="D5216" s="8" t="s">
        <v>64</v>
      </c>
      <c r="E5216">
        <v>16</v>
      </c>
      <c r="F5216">
        <v>1.0683232545852661</v>
      </c>
      <c r="G5216">
        <v>1.0517597198486328</v>
      </c>
      <c r="H5216">
        <v>1.0270875878632069E-2</v>
      </c>
      <c r="I5216">
        <v>89.244112359184541</v>
      </c>
      <c r="J5216" s="6" t="s">
        <v>80</v>
      </c>
    </row>
    <row r="5217" spans="1:10" x14ac:dyDescent="0.25">
      <c r="A5217" s="5" t="str">
        <f t="shared" si="81"/>
        <v/>
      </c>
      <c r="B5217" t="s">
        <v>94</v>
      </c>
      <c r="C5217" t="s">
        <v>107</v>
      </c>
      <c r="D5217" s="8" t="s">
        <v>63</v>
      </c>
      <c r="E5217">
        <v>16</v>
      </c>
      <c r="F5217">
        <v>1.0468534231185913</v>
      </c>
      <c r="G5217">
        <v>1.0231106281280518</v>
      </c>
      <c r="H5217">
        <v>1.0098161175847054E-2</v>
      </c>
      <c r="I5217">
        <v>90.149469298395559</v>
      </c>
      <c r="J5217" s="6" t="s">
        <v>80</v>
      </c>
    </row>
    <row r="5218" spans="1:10" x14ac:dyDescent="0.25">
      <c r="A5218" s="5" t="str">
        <f t="shared" si="81"/>
        <v/>
      </c>
      <c r="B5218" t="s">
        <v>94</v>
      </c>
      <c r="C5218" t="s">
        <v>107</v>
      </c>
      <c r="D5218" s="8" t="s">
        <v>63</v>
      </c>
      <c r="E5218">
        <v>17</v>
      </c>
      <c r="F5218">
        <v>1.2384977340698242</v>
      </c>
      <c r="G5218">
        <v>1.2017228603363037</v>
      </c>
      <c r="H5218">
        <v>1.0306984186172485E-2</v>
      </c>
      <c r="I5218">
        <v>88.759444342250447</v>
      </c>
      <c r="J5218" s="6" t="s">
        <v>80</v>
      </c>
    </row>
    <row r="5219" spans="1:10" x14ac:dyDescent="0.25">
      <c r="A5219" s="5" t="str">
        <f t="shared" si="81"/>
        <v/>
      </c>
      <c r="B5219" t="s">
        <v>94</v>
      </c>
      <c r="C5219" t="s">
        <v>107</v>
      </c>
      <c r="D5219" s="8" t="s">
        <v>64</v>
      </c>
      <c r="E5219">
        <v>17</v>
      </c>
      <c r="F5219">
        <v>1.2642996311187744</v>
      </c>
      <c r="G5219">
        <v>1.2358087301254272</v>
      </c>
      <c r="H5219">
        <v>1.0518270544707775E-2</v>
      </c>
      <c r="I5219">
        <v>87.972933590416957</v>
      </c>
      <c r="J5219" s="6" t="s">
        <v>80</v>
      </c>
    </row>
    <row r="5220" spans="1:10" x14ac:dyDescent="0.25">
      <c r="A5220" s="5" t="str">
        <f t="shared" si="81"/>
        <v/>
      </c>
      <c r="B5220" t="s">
        <v>94</v>
      </c>
      <c r="C5220" t="s">
        <v>107</v>
      </c>
      <c r="D5220" s="8" t="s">
        <v>64</v>
      </c>
      <c r="E5220">
        <v>18</v>
      </c>
      <c r="F5220">
        <v>1.4285917282104492</v>
      </c>
      <c r="G5220">
        <v>1.4115750789642334</v>
      </c>
      <c r="H5220">
        <v>1.0546162724494934E-2</v>
      </c>
      <c r="I5220">
        <v>86.500225844568931</v>
      </c>
      <c r="J5220" s="6" t="s">
        <v>80</v>
      </c>
    </row>
    <row r="5221" spans="1:10" x14ac:dyDescent="0.25">
      <c r="A5221" s="5" t="str">
        <f t="shared" si="81"/>
        <v/>
      </c>
      <c r="B5221" t="s">
        <v>94</v>
      </c>
      <c r="C5221" t="s">
        <v>107</v>
      </c>
      <c r="D5221" s="8" t="s">
        <v>63</v>
      </c>
      <c r="E5221">
        <v>18</v>
      </c>
      <c r="F5221">
        <v>1.4070872068405151</v>
      </c>
      <c r="G5221">
        <v>0.86825191974639893</v>
      </c>
      <c r="H5221">
        <v>1.0386859066784382E-2</v>
      </c>
      <c r="I5221">
        <v>86.742066896031432</v>
      </c>
      <c r="J5221" s="6" t="s">
        <v>80</v>
      </c>
    </row>
    <row r="5222" spans="1:10" x14ac:dyDescent="0.25">
      <c r="A5222" s="5" t="str">
        <f t="shared" si="81"/>
        <v/>
      </c>
      <c r="B5222" t="s">
        <v>94</v>
      </c>
      <c r="C5222" t="s">
        <v>107</v>
      </c>
      <c r="D5222" s="8" t="s">
        <v>64</v>
      </c>
      <c r="E5222">
        <v>19</v>
      </c>
      <c r="F5222">
        <v>1.5005179643630981</v>
      </c>
      <c r="G5222">
        <v>0.98886638879776001</v>
      </c>
      <c r="H5222">
        <v>1.0345848277211189E-2</v>
      </c>
      <c r="I5222">
        <v>83.67885907383004</v>
      </c>
      <c r="J5222" s="6" t="s">
        <v>80</v>
      </c>
    </row>
    <row r="5223" spans="1:10" x14ac:dyDescent="0.25">
      <c r="A5223" s="5" t="str">
        <f t="shared" si="81"/>
        <v/>
      </c>
      <c r="B5223" t="s">
        <v>94</v>
      </c>
      <c r="C5223" t="s">
        <v>107</v>
      </c>
      <c r="D5223" s="8" t="s">
        <v>63</v>
      </c>
      <c r="E5223">
        <v>19</v>
      </c>
      <c r="F5223">
        <v>1.4948110580444336</v>
      </c>
      <c r="G5223">
        <v>1.190925121307373</v>
      </c>
      <c r="H5223">
        <v>1.0394478216767311E-2</v>
      </c>
      <c r="I5223">
        <v>83.929669178453437</v>
      </c>
      <c r="J5223" s="6" t="s">
        <v>80</v>
      </c>
    </row>
    <row r="5224" spans="1:10" x14ac:dyDescent="0.25">
      <c r="A5224" s="5" t="str">
        <f t="shared" si="81"/>
        <v/>
      </c>
      <c r="B5224" t="s">
        <v>94</v>
      </c>
      <c r="C5224" t="s">
        <v>107</v>
      </c>
      <c r="D5224" s="8" t="s">
        <v>64</v>
      </c>
      <c r="E5224">
        <v>20</v>
      </c>
      <c r="F5224">
        <v>1.4676305055618286</v>
      </c>
      <c r="G5224">
        <v>1.1533099412918091</v>
      </c>
      <c r="H5224">
        <v>9.7095193341374397E-3</v>
      </c>
      <c r="I5224">
        <v>79.564229944107879</v>
      </c>
      <c r="J5224" s="6" t="s">
        <v>80</v>
      </c>
    </row>
    <row r="5225" spans="1:10" x14ac:dyDescent="0.25">
      <c r="A5225" s="5" t="str">
        <f t="shared" si="81"/>
        <v/>
      </c>
      <c r="B5225" t="s">
        <v>94</v>
      </c>
      <c r="C5225" t="s">
        <v>107</v>
      </c>
      <c r="D5225" s="8" t="s">
        <v>63</v>
      </c>
      <c r="E5225">
        <v>20</v>
      </c>
      <c r="F5225">
        <v>1.4983576536178589</v>
      </c>
      <c r="G5225">
        <v>1.2649356126785278</v>
      </c>
      <c r="H5225">
        <v>9.7048124298453331E-3</v>
      </c>
      <c r="I5225">
        <v>80.797466935429213</v>
      </c>
      <c r="J5225" s="6" t="s">
        <v>80</v>
      </c>
    </row>
    <row r="5226" spans="1:10" x14ac:dyDescent="0.25">
      <c r="A5226" s="5" t="str">
        <f t="shared" si="81"/>
        <v/>
      </c>
      <c r="B5226" t="s">
        <v>94</v>
      </c>
      <c r="C5226" t="s">
        <v>107</v>
      </c>
      <c r="D5226" s="8" t="s">
        <v>63</v>
      </c>
      <c r="E5226">
        <v>21</v>
      </c>
      <c r="F5226">
        <v>1.5092983245849609</v>
      </c>
      <c r="G5226">
        <v>1.347536563873291</v>
      </c>
      <c r="H5226">
        <v>9.3187158927321434E-3</v>
      </c>
      <c r="I5226">
        <v>78.050249446705109</v>
      </c>
      <c r="J5226" s="6" t="s">
        <v>80</v>
      </c>
    </row>
    <row r="5227" spans="1:10" x14ac:dyDescent="0.25">
      <c r="A5227" s="5" t="str">
        <f t="shared" si="81"/>
        <v/>
      </c>
      <c r="B5227" t="s">
        <v>94</v>
      </c>
      <c r="C5227" t="s">
        <v>107</v>
      </c>
      <c r="D5227" s="8" t="s">
        <v>64</v>
      </c>
      <c r="E5227">
        <v>21</v>
      </c>
      <c r="F5227">
        <v>1.482623815536499</v>
      </c>
      <c r="G5227">
        <v>1.7708452939987183</v>
      </c>
      <c r="H5227">
        <v>9.5286369323730469E-3</v>
      </c>
      <c r="I5227">
        <v>77.123066766379395</v>
      </c>
      <c r="J5227" s="6" t="s">
        <v>80</v>
      </c>
    </row>
    <row r="5228" spans="1:10" x14ac:dyDescent="0.25">
      <c r="A5228" s="5" t="str">
        <f t="shared" si="81"/>
        <v/>
      </c>
      <c r="B5228" t="s">
        <v>94</v>
      </c>
      <c r="C5228" t="s">
        <v>107</v>
      </c>
      <c r="D5228" s="8" t="s">
        <v>64</v>
      </c>
      <c r="E5228">
        <v>22</v>
      </c>
      <c r="F5228">
        <v>1.4476946592330933</v>
      </c>
      <c r="G5228">
        <v>1.523547887802124</v>
      </c>
      <c r="H5228">
        <v>9.1423476114869118E-3</v>
      </c>
      <c r="I5228">
        <v>76.028876193459539</v>
      </c>
      <c r="J5228" s="6" t="s">
        <v>80</v>
      </c>
    </row>
    <row r="5229" spans="1:10" x14ac:dyDescent="0.25">
      <c r="A5229" s="5" t="str">
        <f t="shared" si="81"/>
        <v/>
      </c>
      <c r="B5229" t="s">
        <v>94</v>
      </c>
      <c r="C5229" t="s">
        <v>107</v>
      </c>
      <c r="D5229" s="8" t="s">
        <v>63</v>
      </c>
      <c r="E5229">
        <v>22</v>
      </c>
      <c r="F5229">
        <v>1.4669690132141113</v>
      </c>
      <c r="G5229">
        <v>1.7626907825469971</v>
      </c>
      <c r="H5229">
        <v>9.290650486946106E-3</v>
      </c>
      <c r="I5229">
        <v>75.945844227925633</v>
      </c>
      <c r="J5229" s="6" t="s">
        <v>80</v>
      </c>
    </row>
    <row r="5230" spans="1:10" x14ac:dyDescent="0.25">
      <c r="A5230" s="5" t="str">
        <f t="shared" si="81"/>
        <v/>
      </c>
      <c r="B5230" t="s">
        <v>94</v>
      </c>
      <c r="C5230" t="s">
        <v>107</v>
      </c>
      <c r="D5230" s="8" t="s">
        <v>63</v>
      </c>
      <c r="E5230">
        <v>23</v>
      </c>
      <c r="F5230">
        <v>1.3306572437286377</v>
      </c>
      <c r="G5230">
        <v>1.4395896196365356</v>
      </c>
      <c r="H5230">
        <v>9.1758649796247482E-3</v>
      </c>
      <c r="I5230">
        <v>74.665573106959428</v>
      </c>
      <c r="J5230" s="6" t="s">
        <v>80</v>
      </c>
    </row>
    <row r="5231" spans="1:10" x14ac:dyDescent="0.25">
      <c r="A5231" s="5" t="str">
        <f t="shared" si="81"/>
        <v/>
      </c>
      <c r="B5231" t="s">
        <v>94</v>
      </c>
      <c r="C5231" t="s">
        <v>107</v>
      </c>
      <c r="D5231" s="8" t="s">
        <v>64</v>
      </c>
      <c r="E5231">
        <v>23</v>
      </c>
      <c r="F5231">
        <v>1.3360447883605957</v>
      </c>
      <c r="G5231">
        <v>1.3776581287384033</v>
      </c>
      <c r="H5231">
        <v>9.1395005583763123E-3</v>
      </c>
      <c r="I5231">
        <v>75.25970066350979</v>
      </c>
      <c r="J5231" s="6" t="s">
        <v>80</v>
      </c>
    </row>
    <row r="5232" spans="1:10" x14ac:dyDescent="0.25">
      <c r="A5232" s="5" t="str">
        <f t="shared" si="81"/>
        <v/>
      </c>
      <c r="B5232" t="s">
        <v>94</v>
      </c>
      <c r="C5232" t="s">
        <v>107</v>
      </c>
      <c r="D5232" s="8" t="s">
        <v>63</v>
      </c>
      <c r="E5232">
        <v>24</v>
      </c>
      <c r="F5232">
        <v>1.1268023252487183</v>
      </c>
      <c r="G5232">
        <v>1.1796437501907349</v>
      </c>
      <c r="H5232">
        <v>8.7339449673891068E-3</v>
      </c>
      <c r="I5232">
        <v>73.315495333832246</v>
      </c>
      <c r="J5232" s="6" t="s">
        <v>80</v>
      </c>
    </row>
    <row r="5233" spans="1:10" x14ac:dyDescent="0.25">
      <c r="A5233" s="5" t="str">
        <f t="shared" si="81"/>
        <v/>
      </c>
      <c r="B5233" t="s">
        <v>94</v>
      </c>
      <c r="C5233" t="s">
        <v>107</v>
      </c>
      <c r="D5233" s="8" t="s">
        <v>64</v>
      </c>
      <c r="E5233">
        <v>24</v>
      </c>
      <c r="F5233">
        <v>1.1257292032241821</v>
      </c>
      <c r="G5233">
        <v>1.1608628034591675</v>
      </c>
      <c r="H5233">
        <v>8.6484653875231743E-3</v>
      </c>
      <c r="I5233">
        <v>74.454762320821999</v>
      </c>
      <c r="J5233" s="6" t="s">
        <v>80</v>
      </c>
    </row>
    <row r="5234" spans="1:10" x14ac:dyDescent="0.25">
      <c r="A5234" s="5" t="str">
        <f t="shared" si="81"/>
        <v/>
      </c>
      <c r="B5234" t="s">
        <v>94</v>
      </c>
      <c r="C5234" t="s">
        <v>107</v>
      </c>
      <c r="D5234" s="8" t="s">
        <v>48</v>
      </c>
      <c r="E5234">
        <v>1</v>
      </c>
      <c r="F5234">
        <v>1.0724838972091675</v>
      </c>
      <c r="G5234">
        <v>1.0237990617752075</v>
      </c>
      <c r="H5234">
        <v>8.6136432364583015E-3</v>
      </c>
      <c r="I5234">
        <v>74.837700566649971</v>
      </c>
      <c r="J5234" s="6" t="s">
        <v>80</v>
      </c>
    </row>
    <row r="5235" spans="1:10" x14ac:dyDescent="0.25">
      <c r="A5235" s="5" t="str">
        <f t="shared" si="81"/>
        <v/>
      </c>
      <c r="B5235" t="s">
        <v>94</v>
      </c>
      <c r="C5235" t="s">
        <v>107</v>
      </c>
      <c r="D5235" s="8" t="s">
        <v>48</v>
      </c>
      <c r="E5235">
        <v>2</v>
      </c>
      <c r="F5235">
        <v>0.92469501495361328</v>
      </c>
      <c r="G5235">
        <v>0.86612218618392944</v>
      </c>
      <c r="H5235">
        <v>7.9629039391875267E-3</v>
      </c>
      <c r="I5235">
        <v>74.357579566270019</v>
      </c>
      <c r="J5235" s="6" t="s">
        <v>80</v>
      </c>
    </row>
    <row r="5236" spans="1:10" x14ac:dyDescent="0.25">
      <c r="A5236" s="5" t="str">
        <f t="shared" si="81"/>
        <v/>
      </c>
      <c r="B5236" t="s">
        <v>94</v>
      </c>
      <c r="C5236" t="s">
        <v>107</v>
      </c>
      <c r="D5236" s="8" t="s">
        <v>48</v>
      </c>
      <c r="E5236">
        <v>3</v>
      </c>
      <c r="F5236">
        <v>0.78323501348495483</v>
      </c>
      <c r="G5236">
        <v>0.75090986490249634</v>
      </c>
      <c r="H5236">
        <v>7.0674181915819645E-3</v>
      </c>
      <c r="I5236">
        <v>73.959627199521577</v>
      </c>
      <c r="J5236" s="6" t="s">
        <v>80</v>
      </c>
    </row>
    <row r="5237" spans="1:10" x14ac:dyDescent="0.25">
      <c r="A5237" s="5" t="str">
        <f t="shared" si="81"/>
        <v/>
      </c>
      <c r="B5237" t="s">
        <v>94</v>
      </c>
      <c r="C5237" t="s">
        <v>107</v>
      </c>
      <c r="D5237" s="8" t="s">
        <v>48</v>
      </c>
      <c r="E5237">
        <v>4</v>
      </c>
      <c r="F5237">
        <v>0.68821752071380615</v>
      </c>
      <c r="G5237">
        <v>0.6663634181022644</v>
      </c>
      <c r="H5237">
        <v>6.0248486697673798E-3</v>
      </c>
      <c r="I5237">
        <v>73.526743215010427</v>
      </c>
      <c r="J5237" s="6" t="s">
        <v>80</v>
      </c>
    </row>
    <row r="5238" spans="1:10" x14ac:dyDescent="0.25">
      <c r="A5238" s="5" t="str">
        <f t="shared" si="81"/>
        <v/>
      </c>
      <c r="B5238" t="s">
        <v>94</v>
      </c>
      <c r="C5238" t="s">
        <v>107</v>
      </c>
      <c r="D5238" s="8" t="s">
        <v>48</v>
      </c>
      <c r="E5238">
        <v>5</v>
      </c>
      <c r="F5238">
        <v>0.62066882848739624</v>
      </c>
      <c r="G5238">
        <v>0.60280102491378784</v>
      </c>
      <c r="H5238">
        <v>5.2273394539952278E-3</v>
      </c>
      <c r="I5238">
        <v>73.172552937648604</v>
      </c>
      <c r="J5238" s="6" t="s">
        <v>80</v>
      </c>
    </row>
    <row r="5239" spans="1:10" x14ac:dyDescent="0.25">
      <c r="A5239" s="5" t="str">
        <f t="shared" si="81"/>
        <v/>
      </c>
      <c r="B5239" t="s">
        <v>94</v>
      </c>
      <c r="C5239" t="s">
        <v>107</v>
      </c>
      <c r="D5239" s="8" t="s">
        <v>48</v>
      </c>
      <c r="E5239">
        <v>6</v>
      </c>
      <c r="F5239">
        <v>0.58478784561157227</v>
      </c>
      <c r="G5239">
        <v>0.57281798124313354</v>
      </c>
      <c r="H5239">
        <v>4.5609711669385433E-3</v>
      </c>
      <c r="I5239">
        <v>72.918765710893581</v>
      </c>
      <c r="J5239" s="6" t="s">
        <v>80</v>
      </c>
    </row>
    <row r="5240" spans="1:10" x14ac:dyDescent="0.25">
      <c r="A5240" s="5" t="str">
        <f t="shared" si="81"/>
        <v/>
      </c>
      <c r="B5240" t="s">
        <v>94</v>
      </c>
      <c r="C5240" t="s">
        <v>107</v>
      </c>
      <c r="D5240" s="8" t="s">
        <v>48</v>
      </c>
      <c r="E5240">
        <v>7</v>
      </c>
      <c r="F5240">
        <v>0.58323931694030762</v>
      </c>
      <c r="G5240">
        <v>0.57076990604400635</v>
      </c>
      <c r="H5240">
        <v>4.3469956144690514E-3</v>
      </c>
      <c r="I5240">
        <v>73.692062971341741</v>
      </c>
      <c r="J5240" s="6" t="s">
        <v>80</v>
      </c>
    </row>
    <row r="5241" spans="1:10" x14ac:dyDescent="0.25">
      <c r="A5241" s="5" t="str">
        <f t="shared" si="81"/>
        <v/>
      </c>
      <c r="B5241" t="s">
        <v>94</v>
      </c>
      <c r="C5241" t="s">
        <v>107</v>
      </c>
      <c r="D5241" s="8" t="s">
        <v>48</v>
      </c>
      <c r="E5241">
        <v>8</v>
      </c>
      <c r="F5241">
        <v>0.57058024406433105</v>
      </c>
      <c r="G5241">
        <v>0.57066446542739868</v>
      </c>
      <c r="H5241">
        <v>4.5823249965906143E-3</v>
      </c>
      <c r="I5241">
        <v>77.174803374373852</v>
      </c>
      <c r="J5241" s="6" t="s">
        <v>80</v>
      </c>
    </row>
    <row r="5242" spans="1:10" x14ac:dyDescent="0.25">
      <c r="A5242" s="5" t="str">
        <f t="shared" si="81"/>
        <v/>
      </c>
      <c r="B5242" t="s">
        <v>94</v>
      </c>
      <c r="C5242" t="s">
        <v>107</v>
      </c>
      <c r="D5242" s="8" t="s">
        <v>48</v>
      </c>
      <c r="E5242">
        <v>9</v>
      </c>
      <c r="F5242">
        <v>0.51739728450775146</v>
      </c>
      <c r="G5242">
        <v>0.5248447060585022</v>
      </c>
      <c r="H5242">
        <v>5.0628134049475193E-3</v>
      </c>
      <c r="I5242">
        <v>81.508386604726923</v>
      </c>
      <c r="J5242" s="6" t="s">
        <v>80</v>
      </c>
    </row>
    <row r="5243" spans="1:10" x14ac:dyDescent="0.25">
      <c r="A5243" s="5" t="str">
        <f t="shared" si="81"/>
        <v/>
      </c>
      <c r="B5243" t="s">
        <v>94</v>
      </c>
      <c r="C5243" t="s">
        <v>107</v>
      </c>
      <c r="D5243" s="8" t="s">
        <v>48</v>
      </c>
      <c r="E5243">
        <v>10</v>
      </c>
      <c r="F5243">
        <v>0.49131381511688232</v>
      </c>
      <c r="G5243">
        <v>0.48525634407997131</v>
      </c>
      <c r="H5243">
        <v>5.9137982316315174E-3</v>
      </c>
      <c r="I5243">
        <v>85.388693153275184</v>
      </c>
      <c r="J5243" s="6" t="s">
        <v>80</v>
      </c>
    </row>
    <row r="5244" spans="1:10" x14ac:dyDescent="0.25">
      <c r="A5244" s="5" t="str">
        <f t="shared" si="81"/>
        <v/>
      </c>
      <c r="B5244" t="s">
        <v>94</v>
      </c>
      <c r="C5244" t="s">
        <v>107</v>
      </c>
      <c r="D5244" s="8" t="s">
        <v>48</v>
      </c>
      <c r="E5244">
        <v>11</v>
      </c>
      <c r="F5244">
        <v>0.50994217395782471</v>
      </c>
      <c r="G5244">
        <v>0.51042532920837402</v>
      </c>
      <c r="H5244">
        <v>7.1143493987619877E-3</v>
      </c>
      <c r="I5244">
        <v>89.122501938572356</v>
      </c>
      <c r="J5244" s="6" t="s">
        <v>80</v>
      </c>
    </row>
    <row r="5245" spans="1:10" x14ac:dyDescent="0.25">
      <c r="A5245" s="5" t="str">
        <f t="shared" si="81"/>
        <v/>
      </c>
      <c r="B5245" t="s">
        <v>94</v>
      </c>
      <c r="C5245" t="s">
        <v>107</v>
      </c>
      <c r="D5245" s="8" t="s">
        <v>48</v>
      </c>
      <c r="E5245">
        <v>12</v>
      </c>
      <c r="F5245">
        <v>0.61536026000976563</v>
      </c>
      <c r="G5245">
        <v>0.60509496927261353</v>
      </c>
      <c r="H5245">
        <v>8.3681084215641022E-3</v>
      </c>
      <c r="I5245">
        <v>91.875680499346615</v>
      </c>
      <c r="J5245" s="6" t="s">
        <v>80</v>
      </c>
    </row>
    <row r="5246" spans="1:10" x14ac:dyDescent="0.25">
      <c r="A5246" s="5" t="str">
        <f t="shared" si="81"/>
        <v/>
      </c>
      <c r="B5246" t="s">
        <v>94</v>
      </c>
      <c r="C5246" t="s">
        <v>107</v>
      </c>
      <c r="D5246" s="8" t="s">
        <v>48</v>
      </c>
      <c r="E5246">
        <v>13</v>
      </c>
      <c r="F5246">
        <v>0.78134578466415405</v>
      </c>
      <c r="G5246">
        <v>0.75976043939590454</v>
      </c>
      <c r="H5246">
        <v>9.4382558017969131E-3</v>
      </c>
      <c r="I5246">
        <v>93.317698436410339</v>
      </c>
      <c r="J5246" s="6" t="s">
        <v>80</v>
      </c>
    </row>
    <row r="5247" spans="1:10" x14ac:dyDescent="0.25">
      <c r="A5247" s="5" t="str">
        <f t="shared" si="81"/>
        <v/>
      </c>
      <c r="B5247" t="s">
        <v>94</v>
      </c>
      <c r="C5247" t="s">
        <v>107</v>
      </c>
      <c r="D5247" s="8" t="s">
        <v>48</v>
      </c>
      <c r="E5247">
        <v>14</v>
      </c>
      <c r="F5247">
        <v>0.91889071464538574</v>
      </c>
      <c r="G5247">
        <v>0.90698355436325073</v>
      </c>
      <c r="H5247">
        <v>1.0412055067718029E-2</v>
      </c>
      <c r="I5247">
        <v>94.436594094820748</v>
      </c>
      <c r="J5247" s="6" t="s">
        <v>80</v>
      </c>
    </row>
    <row r="5248" spans="1:10" x14ac:dyDescent="0.25">
      <c r="A5248" s="5" t="str">
        <f t="shared" si="81"/>
        <v/>
      </c>
      <c r="B5248" t="s">
        <v>94</v>
      </c>
      <c r="C5248" t="s">
        <v>107</v>
      </c>
      <c r="D5248" s="8" t="s">
        <v>48</v>
      </c>
      <c r="E5248">
        <v>15</v>
      </c>
      <c r="F5248">
        <v>1.0706899166107178</v>
      </c>
      <c r="G5248">
        <v>1.0674781799316406</v>
      </c>
      <c r="H5248">
        <v>1.0819086804986E-2</v>
      </c>
      <c r="I5248">
        <v>93.684998508809286</v>
      </c>
      <c r="J5248" s="6" t="s">
        <v>80</v>
      </c>
    </row>
    <row r="5249" spans="1:10" x14ac:dyDescent="0.25">
      <c r="A5249" s="5" t="str">
        <f t="shared" si="81"/>
        <v/>
      </c>
      <c r="B5249" t="s">
        <v>94</v>
      </c>
      <c r="C5249" t="s">
        <v>107</v>
      </c>
      <c r="D5249" s="8" t="s">
        <v>48</v>
      </c>
      <c r="E5249">
        <v>16</v>
      </c>
      <c r="F5249">
        <v>1.2414418458938599</v>
      </c>
      <c r="G5249">
        <v>1.2226786613464355</v>
      </c>
      <c r="H5249">
        <v>1.1202221736311913E-2</v>
      </c>
      <c r="I5249">
        <v>92.397265561769089</v>
      </c>
      <c r="J5249" s="6" t="s">
        <v>80</v>
      </c>
    </row>
    <row r="5250" spans="1:10" x14ac:dyDescent="0.25">
      <c r="A5250" s="5" t="str">
        <f t="shared" ref="A5250:A5313" si="82">IF(AND(category = B5250, subcategory=C5250, reportdate = D5250), E5250, "")</f>
        <v/>
      </c>
      <c r="B5250" t="s">
        <v>94</v>
      </c>
      <c r="C5250" t="s">
        <v>107</v>
      </c>
      <c r="D5250" s="8" t="s">
        <v>48</v>
      </c>
      <c r="E5250">
        <v>17</v>
      </c>
      <c r="F5250">
        <v>1.3936365842819214</v>
      </c>
      <c r="G5250">
        <v>1.3687341213226318</v>
      </c>
      <c r="H5250">
        <v>1.1296040378510952E-2</v>
      </c>
      <c r="I5250">
        <v>90.136841378707715</v>
      </c>
      <c r="J5250" s="6" t="s">
        <v>80</v>
      </c>
    </row>
    <row r="5251" spans="1:10" x14ac:dyDescent="0.25">
      <c r="A5251" s="5" t="str">
        <f t="shared" si="82"/>
        <v/>
      </c>
      <c r="B5251" t="s">
        <v>94</v>
      </c>
      <c r="C5251" t="s">
        <v>107</v>
      </c>
      <c r="D5251" s="8" t="s">
        <v>48</v>
      </c>
      <c r="E5251">
        <v>18</v>
      </c>
      <c r="F5251">
        <v>1.5158158540725708</v>
      </c>
      <c r="G5251">
        <v>1.545701265335083</v>
      </c>
      <c r="H5251">
        <v>1.1288756504654884E-2</v>
      </c>
      <c r="I5251">
        <v>88.213035405390286</v>
      </c>
      <c r="J5251" s="6" t="s">
        <v>80</v>
      </c>
    </row>
    <row r="5252" spans="1:10" x14ac:dyDescent="0.25">
      <c r="A5252" s="5" t="str">
        <f t="shared" si="82"/>
        <v/>
      </c>
      <c r="B5252" t="s">
        <v>94</v>
      </c>
      <c r="C5252" t="s">
        <v>107</v>
      </c>
      <c r="D5252" s="8" t="s">
        <v>48</v>
      </c>
      <c r="E5252">
        <v>19</v>
      </c>
      <c r="F5252">
        <v>1.6251997947692871</v>
      </c>
      <c r="G5252">
        <v>1.0422143936157227</v>
      </c>
      <c r="H5252">
        <v>1.1295726522803307E-2</v>
      </c>
      <c r="I5252">
        <v>85.097038899083486</v>
      </c>
      <c r="J5252" s="6" t="s">
        <v>80</v>
      </c>
    </row>
    <row r="5253" spans="1:10" x14ac:dyDescent="0.25">
      <c r="A5253" s="5" t="str">
        <f t="shared" si="82"/>
        <v/>
      </c>
      <c r="B5253" t="s">
        <v>94</v>
      </c>
      <c r="C5253" t="s">
        <v>107</v>
      </c>
      <c r="D5253" s="8" t="s">
        <v>48</v>
      </c>
      <c r="E5253">
        <v>20</v>
      </c>
      <c r="F5253">
        <v>1.5638607740402222</v>
      </c>
      <c r="G5253">
        <v>1.2079001665115356</v>
      </c>
      <c r="H5253">
        <v>1.060803234577179E-2</v>
      </c>
      <c r="I5253">
        <v>80.576475224734153</v>
      </c>
      <c r="J5253" s="6" t="s">
        <v>80</v>
      </c>
    </row>
    <row r="5254" spans="1:10" x14ac:dyDescent="0.25">
      <c r="A5254" s="5" t="str">
        <f t="shared" si="82"/>
        <v/>
      </c>
      <c r="B5254" t="s">
        <v>94</v>
      </c>
      <c r="C5254" t="s">
        <v>107</v>
      </c>
      <c r="D5254" s="8" t="s">
        <v>48</v>
      </c>
      <c r="E5254">
        <v>21</v>
      </c>
      <c r="F5254">
        <v>1.5397111177444458</v>
      </c>
      <c r="G5254">
        <v>1.8611586093902588</v>
      </c>
      <c r="H5254">
        <v>1.027226448059082E-2</v>
      </c>
      <c r="I5254">
        <v>77.835396872732019</v>
      </c>
      <c r="J5254" s="6" t="s">
        <v>80</v>
      </c>
    </row>
    <row r="5255" spans="1:10" x14ac:dyDescent="0.25">
      <c r="A5255" s="5" t="str">
        <f t="shared" si="82"/>
        <v/>
      </c>
      <c r="B5255" t="s">
        <v>94</v>
      </c>
      <c r="C5255" t="s">
        <v>107</v>
      </c>
      <c r="D5255" s="8" t="s">
        <v>48</v>
      </c>
      <c r="E5255">
        <v>22</v>
      </c>
      <c r="F5255">
        <v>1.5588259696960449</v>
      </c>
      <c r="G5255">
        <v>1.6537665128707886</v>
      </c>
      <c r="H5255">
        <v>9.9070779979228973E-3</v>
      </c>
      <c r="I5255">
        <v>77.413734395616103</v>
      </c>
      <c r="J5255" s="6" t="s">
        <v>80</v>
      </c>
    </row>
    <row r="5256" spans="1:10" x14ac:dyDescent="0.25">
      <c r="A5256" s="5" t="str">
        <f t="shared" si="82"/>
        <v/>
      </c>
      <c r="B5256" t="s">
        <v>94</v>
      </c>
      <c r="C5256" t="s">
        <v>107</v>
      </c>
      <c r="D5256" s="8" t="s">
        <v>48</v>
      </c>
      <c r="E5256">
        <v>23</v>
      </c>
      <c r="F5256">
        <v>1.4670733213424683</v>
      </c>
      <c r="G5256">
        <v>1.5300155878067017</v>
      </c>
      <c r="H5256">
        <v>9.9766114726662636E-3</v>
      </c>
      <c r="I5256">
        <v>77.2835580077478</v>
      </c>
      <c r="J5256" s="6" t="s">
        <v>80</v>
      </c>
    </row>
    <row r="5257" spans="1:10" x14ac:dyDescent="0.25">
      <c r="A5257" s="5" t="str">
        <f t="shared" si="82"/>
        <v/>
      </c>
      <c r="B5257" t="s">
        <v>94</v>
      </c>
      <c r="C5257" t="s">
        <v>107</v>
      </c>
      <c r="D5257" s="8" t="s">
        <v>48</v>
      </c>
      <c r="E5257">
        <v>24</v>
      </c>
      <c r="F5257">
        <v>1.2449289560317993</v>
      </c>
      <c r="G5257">
        <v>1.3090324401855469</v>
      </c>
      <c r="H5257">
        <v>9.4826510176062584E-3</v>
      </c>
      <c r="I5257">
        <v>76.942686293707169</v>
      </c>
      <c r="J5257" s="6" t="s">
        <v>80</v>
      </c>
    </row>
    <row r="5258" spans="1:10" x14ac:dyDescent="0.25">
      <c r="A5258" s="5" t="str">
        <f t="shared" si="82"/>
        <v/>
      </c>
      <c r="B5258" t="s">
        <v>94</v>
      </c>
      <c r="C5258" t="s">
        <v>107</v>
      </c>
      <c r="D5258" s="8" t="s">
        <v>49</v>
      </c>
      <c r="E5258">
        <v>1</v>
      </c>
      <c r="F5258">
        <v>0.74493682384490967</v>
      </c>
      <c r="G5258">
        <v>0.73634552955627441</v>
      </c>
      <c r="H5258">
        <v>7.3016094975173473E-3</v>
      </c>
      <c r="I5258">
        <v>67.707917446079492</v>
      </c>
      <c r="J5258" s="6" t="s">
        <v>80</v>
      </c>
    </row>
    <row r="5259" spans="1:10" x14ac:dyDescent="0.25">
      <c r="A5259" s="5" t="str">
        <f t="shared" si="82"/>
        <v/>
      </c>
      <c r="B5259" t="s">
        <v>94</v>
      </c>
      <c r="C5259" t="s">
        <v>107</v>
      </c>
      <c r="D5259" s="8" t="s">
        <v>49</v>
      </c>
      <c r="E5259">
        <v>2</v>
      </c>
      <c r="F5259">
        <v>0.64311128854751587</v>
      </c>
      <c r="G5259">
        <v>0.63892960548400879</v>
      </c>
      <c r="H5259">
        <v>6.7657981999218464E-3</v>
      </c>
      <c r="I5259">
        <v>67.175160244439027</v>
      </c>
      <c r="J5259" s="6" t="s">
        <v>80</v>
      </c>
    </row>
    <row r="5260" spans="1:10" x14ac:dyDescent="0.25">
      <c r="A5260" s="5" t="str">
        <f t="shared" si="82"/>
        <v/>
      </c>
      <c r="B5260" t="s">
        <v>94</v>
      </c>
      <c r="C5260" t="s">
        <v>107</v>
      </c>
      <c r="D5260" s="8" t="s">
        <v>49</v>
      </c>
      <c r="E5260">
        <v>3</v>
      </c>
      <c r="F5260">
        <v>0.57591438293457031</v>
      </c>
      <c r="G5260">
        <v>0.56560969352722168</v>
      </c>
      <c r="H5260">
        <v>6.0407244600355625E-3</v>
      </c>
      <c r="I5260">
        <v>66.794985243402266</v>
      </c>
      <c r="J5260" s="6" t="s">
        <v>80</v>
      </c>
    </row>
    <row r="5261" spans="1:10" x14ac:dyDescent="0.25">
      <c r="A5261" s="5" t="str">
        <f t="shared" si="82"/>
        <v/>
      </c>
      <c r="B5261" t="s">
        <v>94</v>
      </c>
      <c r="C5261" t="s">
        <v>107</v>
      </c>
      <c r="D5261" s="8" t="s">
        <v>49</v>
      </c>
      <c r="E5261">
        <v>4</v>
      </c>
      <c r="F5261">
        <v>0.51571941375732422</v>
      </c>
      <c r="G5261">
        <v>0.51170486211776733</v>
      </c>
      <c r="H5261">
        <v>5.1442771218717098E-3</v>
      </c>
      <c r="I5261">
        <v>66.350891216691934</v>
      </c>
      <c r="J5261" s="6" t="s">
        <v>80</v>
      </c>
    </row>
    <row r="5262" spans="1:10" x14ac:dyDescent="0.25">
      <c r="A5262" s="5" t="str">
        <f t="shared" si="82"/>
        <v/>
      </c>
      <c r="B5262" t="s">
        <v>94</v>
      </c>
      <c r="C5262" t="s">
        <v>107</v>
      </c>
      <c r="D5262" s="8" t="s">
        <v>49</v>
      </c>
      <c r="E5262">
        <v>5</v>
      </c>
      <c r="F5262">
        <v>0.47997406125068665</v>
      </c>
      <c r="G5262">
        <v>0.47886621952056885</v>
      </c>
      <c r="H5262">
        <v>4.3448712676763535E-3</v>
      </c>
      <c r="I5262">
        <v>66.009448393395843</v>
      </c>
      <c r="J5262" s="6" t="s">
        <v>80</v>
      </c>
    </row>
    <row r="5263" spans="1:10" x14ac:dyDescent="0.25">
      <c r="A5263" s="5" t="str">
        <f t="shared" si="82"/>
        <v/>
      </c>
      <c r="B5263" t="s">
        <v>94</v>
      </c>
      <c r="C5263" t="s">
        <v>107</v>
      </c>
      <c r="D5263" s="8" t="s">
        <v>49</v>
      </c>
      <c r="E5263">
        <v>6</v>
      </c>
      <c r="F5263">
        <v>0.47501188516616821</v>
      </c>
      <c r="G5263">
        <v>0.47081029415130615</v>
      </c>
      <c r="H5263">
        <v>3.7004053592681885E-3</v>
      </c>
      <c r="I5263">
        <v>65.867822255474778</v>
      </c>
      <c r="J5263" s="6" t="s">
        <v>80</v>
      </c>
    </row>
    <row r="5264" spans="1:10" x14ac:dyDescent="0.25">
      <c r="A5264" s="5" t="str">
        <f t="shared" si="82"/>
        <v/>
      </c>
      <c r="B5264" t="s">
        <v>94</v>
      </c>
      <c r="C5264" t="s">
        <v>107</v>
      </c>
      <c r="D5264" s="8" t="s">
        <v>49</v>
      </c>
      <c r="E5264">
        <v>7</v>
      </c>
      <c r="F5264">
        <v>0.48913726210594177</v>
      </c>
      <c r="G5264">
        <v>0.48998546600341797</v>
      </c>
      <c r="H5264">
        <v>3.359686816111207E-3</v>
      </c>
      <c r="I5264">
        <v>65.889060564499474</v>
      </c>
      <c r="J5264" s="6" t="s">
        <v>80</v>
      </c>
    </row>
    <row r="5265" spans="1:10" x14ac:dyDescent="0.25">
      <c r="A5265" s="5" t="str">
        <f t="shared" si="82"/>
        <v/>
      </c>
      <c r="B5265" t="s">
        <v>94</v>
      </c>
      <c r="C5265" t="s">
        <v>107</v>
      </c>
      <c r="D5265" s="8" t="s">
        <v>49</v>
      </c>
      <c r="E5265">
        <v>8</v>
      </c>
      <c r="F5265">
        <v>0.47280237078666687</v>
      </c>
      <c r="G5265">
        <v>0.46841102838516235</v>
      </c>
      <c r="H5265">
        <v>3.4737889654934406E-3</v>
      </c>
      <c r="I5265">
        <v>67.455271646485627</v>
      </c>
      <c r="J5265" s="6" t="s">
        <v>80</v>
      </c>
    </row>
    <row r="5266" spans="1:10" x14ac:dyDescent="0.25">
      <c r="A5266" s="5" t="str">
        <f t="shared" si="82"/>
        <v/>
      </c>
      <c r="B5266" t="s">
        <v>94</v>
      </c>
      <c r="C5266" t="s">
        <v>107</v>
      </c>
      <c r="D5266" s="8" t="s">
        <v>49</v>
      </c>
      <c r="E5266">
        <v>9</v>
      </c>
      <c r="F5266">
        <v>0.38711497187614441</v>
      </c>
      <c r="G5266">
        <v>0.3750864565372467</v>
      </c>
      <c r="H5266">
        <v>3.7796939723193645E-3</v>
      </c>
      <c r="I5266">
        <v>70.41085422120581</v>
      </c>
      <c r="J5266" s="6" t="s">
        <v>80</v>
      </c>
    </row>
    <row r="5267" spans="1:10" x14ac:dyDescent="0.25">
      <c r="A5267" s="5" t="str">
        <f t="shared" si="82"/>
        <v/>
      </c>
      <c r="B5267" t="s">
        <v>94</v>
      </c>
      <c r="C5267" t="s">
        <v>107</v>
      </c>
      <c r="D5267" s="8" t="s">
        <v>49</v>
      </c>
      <c r="E5267">
        <v>10</v>
      </c>
      <c r="F5267">
        <v>0.29286763072013855</v>
      </c>
      <c r="G5267">
        <v>0.27286294102668762</v>
      </c>
      <c r="H5267">
        <v>4.3607903644442558E-3</v>
      </c>
      <c r="I5267">
        <v>74.693709107523546</v>
      </c>
      <c r="J5267" s="6" t="s">
        <v>80</v>
      </c>
    </row>
    <row r="5268" spans="1:10" x14ac:dyDescent="0.25">
      <c r="A5268" s="5" t="str">
        <f t="shared" si="82"/>
        <v/>
      </c>
      <c r="B5268" t="s">
        <v>94</v>
      </c>
      <c r="C5268" t="s">
        <v>107</v>
      </c>
      <c r="D5268" s="8" t="s">
        <v>49</v>
      </c>
      <c r="E5268">
        <v>11</v>
      </c>
      <c r="F5268">
        <v>0.22649231553077698</v>
      </c>
      <c r="G5268">
        <v>0.21225984394550323</v>
      </c>
      <c r="H5268">
        <v>5.2566626109182835E-3</v>
      </c>
      <c r="I5268">
        <v>78.519508666898133</v>
      </c>
      <c r="J5268" s="6" t="s">
        <v>80</v>
      </c>
    </row>
    <row r="5269" spans="1:10" x14ac:dyDescent="0.25">
      <c r="A5269" s="5" t="str">
        <f t="shared" si="82"/>
        <v/>
      </c>
      <c r="B5269" t="s">
        <v>94</v>
      </c>
      <c r="C5269" t="s">
        <v>107</v>
      </c>
      <c r="D5269" s="8" t="s">
        <v>49</v>
      </c>
      <c r="E5269">
        <v>12</v>
      </c>
      <c r="F5269">
        <v>0.20386826992034912</v>
      </c>
      <c r="G5269">
        <v>0.20173585414886475</v>
      </c>
      <c r="H5269">
        <v>5.9042894281446934E-3</v>
      </c>
      <c r="I5269">
        <v>81.00890967287711</v>
      </c>
      <c r="J5269" s="6" t="s">
        <v>80</v>
      </c>
    </row>
    <row r="5270" spans="1:10" x14ac:dyDescent="0.25">
      <c r="A5270" s="5" t="str">
        <f t="shared" si="82"/>
        <v/>
      </c>
      <c r="B5270" t="s">
        <v>94</v>
      </c>
      <c r="C5270" t="s">
        <v>107</v>
      </c>
      <c r="D5270" s="8" t="s">
        <v>49</v>
      </c>
      <c r="E5270">
        <v>13</v>
      </c>
      <c r="F5270">
        <v>0.25583851337432861</v>
      </c>
      <c r="G5270">
        <v>0.25453376770019531</v>
      </c>
      <c r="H5270">
        <v>6.7060445435345173E-3</v>
      </c>
      <c r="I5270">
        <v>83.306252649925582</v>
      </c>
      <c r="J5270" s="6" t="s">
        <v>80</v>
      </c>
    </row>
    <row r="5271" spans="1:10" x14ac:dyDescent="0.25">
      <c r="A5271" s="5" t="str">
        <f t="shared" si="82"/>
        <v/>
      </c>
      <c r="B5271" t="s">
        <v>94</v>
      </c>
      <c r="C5271" t="s">
        <v>107</v>
      </c>
      <c r="D5271" s="8" t="s">
        <v>49</v>
      </c>
      <c r="E5271">
        <v>14</v>
      </c>
      <c r="F5271">
        <v>0.33990544080734253</v>
      </c>
      <c r="G5271">
        <v>0.33386579155921936</v>
      </c>
      <c r="H5271">
        <v>7.5067318975925446E-3</v>
      </c>
      <c r="I5271">
        <v>85.005272477843619</v>
      </c>
      <c r="J5271" s="6" t="s">
        <v>80</v>
      </c>
    </row>
    <row r="5272" spans="1:10" x14ac:dyDescent="0.25">
      <c r="A5272" s="5" t="str">
        <f t="shared" si="82"/>
        <v/>
      </c>
      <c r="B5272" t="s">
        <v>94</v>
      </c>
      <c r="C5272" t="s">
        <v>107</v>
      </c>
      <c r="D5272" s="8" t="s">
        <v>49</v>
      </c>
      <c r="E5272">
        <v>15</v>
      </c>
      <c r="F5272">
        <v>0.49590581655502319</v>
      </c>
      <c r="G5272">
        <v>0.44387650489807129</v>
      </c>
      <c r="H5272">
        <v>8.1202238798141479E-3</v>
      </c>
      <c r="I5272">
        <v>85.936526582710954</v>
      </c>
      <c r="J5272" s="6" t="s">
        <v>80</v>
      </c>
    </row>
    <row r="5273" spans="1:10" x14ac:dyDescent="0.25">
      <c r="A5273" s="5" t="str">
        <f t="shared" si="82"/>
        <v/>
      </c>
      <c r="B5273" t="s">
        <v>94</v>
      </c>
      <c r="C5273" t="s">
        <v>107</v>
      </c>
      <c r="D5273" s="8" t="s">
        <v>49</v>
      </c>
      <c r="E5273">
        <v>16</v>
      </c>
      <c r="F5273">
        <v>0.67017054557800293</v>
      </c>
      <c r="G5273">
        <v>0.63938707113265991</v>
      </c>
      <c r="H5273">
        <v>8.822818286716938E-3</v>
      </c>
      <c r="I5273">
        <v>86.576269692830152</v>
      </c>
      <c r="J5273" s="6" t="s">
        <v>80</v>
      </c>
    </row>
    <row r="5274" spans="1:10" x14ac:dyDescent="0.25">
      <c r="A5274" s="5" t="str">
        <f t="shared" si="82"/>
        <v/>
      </c>
      <c r="B5274" t="s">
        <v>94</v>
      </c>
      <c r="C5274" t="s">
        <v>107</v>
      </c>
      <c r="D5274" s="8" t="s">
        <v>49</v>
      </c>
      <c r="E5274">
        <v>17</v>
      </c>
      <c r="F5274">
        <v>0.83767509460449219</v>
      </c>
      <c r="G5274">
        <v>0.83448886871337891</v>
      </c>
      <c r="H5274">
        <v>9.2288535088300705E-3</v>
      </c>
      <c r="I5274">
        <v>85.167157168380399</v>
      </c>
      <c r="J5274" s="6" t="s">
        <v>80</v>
      </c>
    </row>
    <row r="5275" spans="1:10" x14ac:dyDescent="0.25">
      <c r="A5275" s="5" t="str">
        <f t="shared" si="82"/>
        <v/>
      </c>
      <c r="B5275" t="s">
        <v>94</v>
      </c>
      <c r="C5275" t="s">
        <v>107</v>
      </c>
      <c r="D5275" s="8" t="s">
        <v>49</v>
      </c>
      <c r="E5275">
        <v>18</v>
      </c>
      <c r="F5275">
        <v>1.0917420387268066</v>
      </c>
      <c r="G5275">
        <v>0.58012408018112183</v>
      </c>
      <c r="H5275">
        <v>9.4310417771339417E-3</v>
      </c>
      <c r="I5275">
        <v>83.307245292437514</v>
      </c>
      <c r="J5275" s="6" t="s">
        <v>80</v>
      </c>
    </row>
    <row r="5276" spans="1:10" x14ac:dyDescent="0.25">
      <c r="A5276" s="5" t="str">
        <f t="shared" si="82"/>
        <v/>
      </c>
      <c r="B5276" t="s">
        <v>94</v>
      </c>
      <c r="C5276" t="s">
        <v>107</v>
      </c>
      <c r="D5276" s="8" t="s">
        <v>49</v>
      </c>
      <c r="E5276">
        <v>19</v>
      </c>
      <c r="F5276">
        <v>1.2391703128814697</v>
      </c>
      <c r="G5276">
        <v>1.3569017648696899</v>
      </c>
      <c r="H5276">
        <v>9.6383290365338326E-3</v>
      </c>
      <c r="I5276">
        <v>81.242814981067312</v>
      </c>
      <c r="J5276" s="6" t="s">
        <v>80</v>
      </c>
    </row>
    <row r="5277" spans="1:10" x14ac:dyDescent="0.25">
      <c r="A5277" s="5" t="str">
        <f t="shared" si="82"/>
        <v/>
      </c>
      <c r="B5277" t="s">
        <v>94</v>
      </c>
      <c r="C5277" t="s">
        <v>107</v>
      </c>
      <c r="D5277" s="8" t="s">
        <v>49</v>
      </c>
      <c r="E5277">
        <v>20</v>
      </c>
      <c r="F5277">
        <v>1.2408773899078369</v>
      </c>
      <c r="G5277">
        <v>1.2225067615509033</v>
      </c>
      <c r="H5277">
        <v>8.9263897389173508E-3</v>
      </c>
      <c r="I5277">
        <v>77.729548987858806</v>
      </c>
      <c r="J5277" s="6" t="s">
        <v>80</v>
      </c>
    </row>
    <row r="5278" spans="1:10" x14ac:dyDescent="0.25">
      <c r="A5278" s="5" t="str">
        <f t="shared" si="82"/>
        <v/>
      </c>
      <c r="B5278" t="s">
        <v>94</v>
      </c>
      <c r="C5278" t="s">
        <v>107</v>
      </c>
      <c r="D5278" s="8" t="s">
        <v>49</v>
      </c>
      <c r="E5278">
        <v>21</v>
      </c>
      <c r="F5278">
        <v>1.2638536691665649</v>
      </c>
      <c r="G5278">
        <v>0.93209320306777954</v>
      </c>
      <c r="H5278">
        <v>8.3365114405751228E-3</v>
      </c>
      <c r="I5278">
        <v>74.80863241467803</v>
      </c>
      <c r="J5278" s="6" t="s">
        <v>80</v>
      </c>
    </row>
    <row r="5279" spans="1:10" x14ac:dyDescent="0.25">
      <c r="A5279" s="5" t="str">
        <f t="shared" si="82"/>
        <v/>
      </c>
      <c r="B5279" t="s">
        <v>94</v>
      </c>
      <c r="C5279" t="s">
        <v>107</v>
      </c>
      <c r="D5279" s="8" t="s">
        <v>49</v>
      </c>
      <c r="E5279">
        <v>22</v>
      </c>
      <c r="F5279">
        <v>1.2255698442459106</v>
      </c>
      <c r="G5279">
        <v>1.3709006309509277</v>
      </c>
      <c r="H5279">
        <v>8.3297453820705414E-3</v>
      </c>
      <c r="I5279">
        <v>72.945817017929457</v>
      </c>
      <c r="J5279" s="6" t="s">
        <v>80</v>
      </c>
    </row>
    <row r="5280" spans="1:10" x14ac:dyDescent="0.25">
      <c r="A5280" s="5" t="str">
        <f t="shared" si="82"/>
        <v/>
      </c>
      <c r="B5280" t="s">
        <v>94</v>
      </c>
      <c r="C5280" t="s">
        <v>107</v>
      </c>
      <c r="D5280" s="8" t="s">
        <v>49</v>
      </c>
      <c r="E5280">
        <v>23</v>
      </c>
      <c r="F5280">
        <v>1.1058598756790161</v>
      </c>
      <c r="G5280">
        <v>1.1407309770584106</v>
      </c>
      <c r="H5280">
        <v>8.3333076909184456E-3</v>
      </c>
      <c r="I5280">
        <v>71.335538097035766</v>
      </c>
      <c r="J5280" s="6" t="s">
        <v>80</v>
      </c>
    </row>
    <row r="5281" spans="1:10" x14ac:dyDescent="0.25">
      <c r="A5281" s="5" t="str">
        <f t="shared" si="82"/>
        <v/>
      </c>
      <c r="B5281" t="s">
        <v>94</v>
      </c>
      <c r="C5281" t="s">
        <v>107</v>
      </c>
      <c r="D5281" s="8" t="s">
        <v>49</v>
      </c>
      <c r="E5281">
        <v>24</v>
      </c>
      <c r="F5281">
        <v>0.93912261724472046</v>
      </c>
      <c r="G5281">
        <v>0.93788748979568481</v>
      </c>
      <c r="H5281">
        <v>7.837710902094841E-3</v>
      </c>
      <c r="I5281">
        <v>70.085860248553658</v>
      </c>
      <c r="J5281" s="6" t="s">
        <v>80</v>
      </c>
    </row>
    <row r="5282" spans="1:10" x14ac:dyDescent="0.25">
      <c r="A5282" s="5" t="str">
        <f t="shared" si="82"/>
        <v/>
      </c>
      <c r="B5282" t="s">
        <v>94</v>
      </c>
      <c r="C5282" t="s">
        <v>107</v>
      </c>
      <c r="D5282" s="8" t="s">
        <v>50</v>
      </c>
      <c r="E5282">
        <v>1</v>
      </c>
      <c r="F5282">
        <v>0.76244944334030151</v>
      </c>
      <c r="G5282">
        <v>0.80057746171951294</v>
      </c>
      <c r="H5282">
        <v>7.6734637841582298E-3</v>
      </c>
      <c r="I5282">
        <v>68.842973973023234</v>
      </c>
      <c r="J5282" s="6" t="s">
        <v>80</v>
      </c>
    </row>
    <row r="5283" spans="1:10" x14ac:dyDescent="0.25">
      <c r="A5283" s="5" t="str">
        <f t="shared" si="82"/>
        <v/>
      </c>
      <c r="B5283" t="s">
        <v>94</v>
      </c>
      <c r="C5283" t="s">
        <v>107</v>
      </c>
      <c r="D5283" s="8" t="s">
        <v>50</v>
      </c>
      <c r="E5283">
        <v>2</v>
      </c>
      <c r="F5283">
        <v>0.65221947431564331</v>
      </c>
      <c r="G5283">
        <v>0.67995309829711914</v>
      </c>
      <c r="H5283">
        <v>7.0290663279592991E-3</v>
      </c>
      <c r="I5283">
        <v>67.920593713600113</v>
      </c>
      <c r="J5283" s="6" t="s">
        <v>80</v>
      </c>
    </row>
    <row r="5284" spans="1:10" x14ac:dyDescent="0.25">
      <c r="A5284" s="5" t="str">
        <f t="shared" si="82"/>
        <v/>
      </c>
      <c r="B5284" t="s">
        <v>94</v>
      </c>
      <c r="C5284" t="s">
        <v>107</v>
      </c>
      <c r="D5284" s="8" t="s">
        <v>50</v>
      </c>
      <c r="E5284">
        <v>3</v>
      </c>
      <c r="F5284">
        <v>0.58362197875976563</v>
      </c>
      <c r="G5284">
        <v>0.59163743257522583</v>
      </c>
      <c r="H5284">
        <v>6.2816804274916649E-3</v>
      </c>
      <c r="I5284">
        <v>67.04139863630634</v>
      </c>
      <c r="J5284" s="6" t="s">
        <v>80</v>
      </c>
    </row>
    <row r="5285" spans="1:10" x14ac:dyDescent="0.25">
      <c r="A5285" s="5" t="str">
        <f t="shared" si="82"/>
        <v/>
      </c>
      <c r="B5285" t="s">
        <v>94</v>
      </c>
      <c r="C5285" t="s">
        <v>107</v>
      </c>
      <c r="D5285" s="8" t="s">
        <v>50</v>
      </c>
      <c r="E5285">
        <v>4</v>
      </c>
      <c r="F5285">
        <v>0.52741062641143799</v>
      </c>
      <c r="G5285">
        <v>0.53118240833282471</v>
      </c>
      <c r="H5285">
        <v>5.419083870947361E-3</v>
      </c>
      <c r="I5285">
        <v>66.161032346588414</v>
      </c>
      <c r="J5285" s="6" t="s">
        <v>80</v>
      </c>
    </row>
    <row r="5286" spans="1:10" x14ac:dyDescent="0.25">
      <c r="A5286" s="5" t="str">
        <f t="shared" si="82"/>
        <v/>
      </c>
      <c r="B5286" t="s">
        <v>94</v>
      </c>
      <c r="C5286" t="s">
        <v>107</v>
      </c>
      <c r="D5286" s="8" t="s">
        <v>50</v>
      </c>
      <c r="E5286">
        <v>5</v>
      </c>
      <c r="F5286">
        <v>0.48230251669883728</v>
      </c>
      <c r="G5286">
        <v>0.4892374575138092</v>
      </c>
      <c r="H5286">
        <v>4.6246103011071682E-3</v>
      </c>
      <c r="I5286">
        <v>65.328107849662203</v>
      </c>
      <c r="J5286" s="6" t="s">
        <v>80</v>
      </c>
    </row>
    <row r="5287" spans="1:10" x14ac:dyDescent="0.25">
      <c r="A5287" s="5" t="str">
        <f t="shared" si="82"/>
        <v/>
      </c>
      <c r="B5287" t="s">
        <v>94</v>
      </c>
      <c r="C5287" t="s">
        <v>107</v>
      </c>
      <c r="D5287" s="8" t="s">
        <v>50</v>
      </c>
      <c r="E5287">
        <v>6</v>
      </c>
      <c r="F5287">
        <v>0.4680711030960083</v>
      </c>
      <c r="G5287">
        <v>0.48258262872695923</v>
      </c>
      <c r="H5287">
        <v>4.092430230230093E-3</v>
      </c>
      <c r="I5287">
        <v>64.834417096301564</v>
      </c>
      <c r="J5287" s="6" t="s">
        <v>80</v>
      </c>
    </row>
    <row r="5288" spans="1:10" x14ac:dyDescent="0.25">
      <c r="A5288" s="5" t="str">
        <f t="shared" si="82"/>
        <v/>
      </c>
      <c r="B5288" t="s">
        <v>94</v>
      </c>
      <c r="C5288" t="s">
        <v>107</v>
      </c>
      <c r="D5288" s="8" t="s">
        <v>50</v>
      </c>
      <c r="E5288">
        <v>7</v>
      </c>
      <c r="F5288">
        <v>0.50361043214797974</v>
      </c>
      <c r="G5288">
        <v>0.49421587586402893</v>
      </c>
      <c r="H5288">
        <v>3.7226632703095675E-3</v>
      </c>
      <c r="I5288">
        <v>64.776890071530872</v>
      </c>
      <c r="J5288" s="6" t="s">
        <v>80</v>
      </c>
    </row>
    <row r="5289" spans="1:10" x14ac:dyDescent="0.25">
      <c r="A5289" s="5" t="str">
        <f t="shared" si="82"/>
        <v/>
      </c>
      <c r="B5289" t="s">
        <v>94</v>
      </c>
      <c r="C5289" t="s">
        <v>107</v>
      </c>
      <c r="D5289" s="8" t="s">
        <v>50</v>
      </c>
      <c r="E5289">
        <v>8</v>
      </c>
      <c r="F5289">
        <v>0.48261538147926331</v>
      </c>
      <c r="G5289">
        <v>0.4753667414188385</v>
      </c>
      <c r="H5289">
        <v>3.6077103577554226E-3</v>
      </c>
      <c r="I5289">
        <v>66.571627723260107</v>
      </c>
      <c r="J5289" s="6" t="s">
        <v>80</v>
      </c>
    </row>
    <row r="5290" spans="1:10" x14ac:dyDescent="0.25">
      <c r="A5290" s="5" t="str">
        <f t="shared" si="82"/>
        <v/>
      </c>
      <c r="B5290" t="s">
        <v>94</v>
      </c>
      <c r="C5290" t="s">
        <v>107</v>
      </c>
      <c r="D5290" s="8" t="s">
        <v>50</v>
      </c>
      <c r="E5290">
        <v>9</v>
      </c>
      <c r="F5290">
        <v>0.39375880360603333</v>
      </c>
      <c r="G5290">
        <v>0.3816012442111969</v>
      </c>
      <c r="H5290">
        <v>3.8875997997820377E-3</v>
      </c>
      <c r="I5290">
        <v>69.798552303325337</v>
      </c>
      <c r="J5290" s="6" t="s">
        <v>80</v>
      </c>
    </row>
    <row r="5291" spans="1:10" x14ac:dyDescent="0.25">
      <c r="A5291" s="5" t="str">
        <f t="shared" si="82"/>
        <v/>
      </c>
      <c r="B5291" t="s">
        <v>94</v>
      </c>
      <c r="C5291" t="s">
        <v>107</v>
      </c>
      <c r="D5291" s="8" t="s">
        <v>50</v>
      </c>
      <c r="E5291">
        <v>10</v>
      </c>
      <c r="F5291">
        <v>0.28453218936920166</v>
      </c>
      <c r="G5291">
        <v>0.28389772772789001</v>
      </c>
      <c r="H5291">
        <v>4.4876295141875744E-3</v>
      </c>
      <c r="I5291">
        <v>74.598561865973124</v>
      </c>
      <c r="J5291" s="6" t="s">
        <v>80</v>
      </c>
    </row>
    <row r="5292" spans="1:10" x14ac:dyDescent="0.25">
      <c r="A5292" s="5" t="str">
        <f t="shared" si="82"/>
        <v/>
      </c>
      <c r="B5292" t="s">
        <v>94</v>
      </c>
      <c r="C5292" t="s">
        <v>107</v>
      </c>
      <c r="D5292" s="8" t="s">
        <v>50</v>
      </c>
      <c r="E5292">
        <v>11</v>
      </c>
      <c r="F5292">
        <v>0.2242426723241806</v>
      </c>
      <c r="G5292">
        <v>0.22042320668697357</v>
      </c>
      <c r="H5292">
        <v>5.0505376420915127E-3</v>
      </c>
      <c r="I5292">
        <v>79.720783302864774</v>
      </c>
      <c r="J5292" s="6" t="s">
        <v>80</v>
      </c>
    </row>
    <row r="5293" spans="1:10" x14ac:dyDescent="0.25">
      <c r="A5293" s="5" t="str">
        <f t="shared" si="82"/>
        <v/>
      </c>
      <c r="B5293" t="s">
        <v>94</v>
      </c>
      <c r="C5293" t="s">
        <v>107</v>
      </c>
      <c r="D5293" s="8" t="s">
        <v>50</v>
      </c>
      <c r="E5293">
        <v>12</v>
      </c>
      <c r="F5293">
        <v>0.22855263948440552</v>
      </c>
      <c r="G5293">
        <v>0.22104161977767944</v>
      </c>
      <c r="H5293">
        <v>5.7996367104351521E-3</v>
      </c>
      <c r="I5293">
        <v>82.938785963768922</v>
      </c>
      <c r="J5293" s="6" t="s">
        <v>80</v>
      </c>
    </row>
    <row r="5294" spans="1:10" x14ac:dyDescent="0.25">
      <c r="A5294" s="5" t="str">
        <f t="shared" si="82"/>
        <v/>
      </c>
      <c r="B5294" t="s">
        <v>94</v>
      </c>
      <c r="C5294" t="s">
        <v>107</v>
      </c>
      <c r="D5294" s="8" t="s">
        <v>50</v>
      </c>
      <c r="E5294">
        <v>13</v>
      </c>
      <c r="F5294">
        <v>0.32031619548797607</v>
      </c>
      <c r="G5294">
        <v>0.28057357668876648</v>
      </c>
      <c r="H5294">
        <v>6.7337355576455593E-3</v>
      </c>
      <c r="I5294">
        <v>85.404644104405961</v>
      </c>
      <c r="J5294" s="6" t="s">
        <v>80</v>
      </c>
    </row>
    <row r="5295" spans="1:10" x14ac:dyDescent="0.25">
      <c r="A5295" s="5" t="str">
        <f t="shared" si="82"/>
        <v/>
      </c>
      <c r="B5295" t="s">
        <v>94</v>
      </c>
      <c r="C5295" t="s">
        <v>107</v>
      </c>
      <c r="D5295" s="8" t="s">
        <v>50</v>
      </c>
      <c r="E5295">
        <v>14</v>
      </c>
      <c r="F5295">
        <v>0.42386394739151001</v>
      </c>
      <c r="G5295">
        <v>0.38873079419136047</v>
      </c>
      <c r="H5295">
        <v>7.6813576743006706E-3</v>
      </c>
      <c r="I5295">
        <v>87.12473973057304</v>
      </c>
      <c r="J5295" s="6" t="s">
        <v>80</v>
      </c>
    </row>
    <row r="5296" spans="1:10" x14ac:dyDescent="0.25">
      <c r="A5296" s="5" t="str">
        <f t="shared" si="82"/>
        <v/>
      </c>
      <c r="B5296" t="s">
        <v>94</v>
      </c>
      <c r="C5296" t="s">
        <v>107</v>
      </c>
      <c r="D5296" s="8" t="s">
        <v>50</v>
      </c>
      <c r="E5296">
        <v>15</v>
      </c>
      <c r="F5296">
        <v>0.57688838243484497</v>
      </c>
      <c r="G5296">
        <v>0.53816008567810059</v>
      </c>
      <c r="H5296">
        <v>8.4592634811997414E-3</v>
      </c>
      <c r="I5296">
        <v>88.229387992663533</v>
      </c>
      <c r="J5296" s="6" t="s">
        <v>80</v>
      </c>
    </row>
    <row r="5297" spans="1:10" x14ac:dyDescent="0.25">
      <c r="A5297" s="5" t="str">
        <f t="shared" si="82"/>
        <v/>
      </c>
      <c r="B5297" t="s">
        <v>94</v>
      </c>
      <c r="C5297" t="s">
        <v>107</v>
      </c>
      <c r="D5297" s="8" t="s">
        <v>50</v>
      </c>
      <c r="E5297">
        <v>16</v>
      </c>
      <c r="F5297">
        <v>0.7821618914604187</v>
      </c>
      <c r="G5297">
        <v>0.73540890216827393</v>
      </c>
      <c r="H5297">
        <v>9.093073196709156E-3</v>
      </c>
      <c r="I5297">
        <v>89.167056377849988</v>
      </c>
      <c r="J5297" s="6" t="s">
        <v>80</v>
      </c>
    </row>
    <row r="5298" spans="1:10" x14ac:dyDescent="0.25">
      <c r="A5298" s="5" t="str">
        <f t="shared" si="82"/>
        <v/>
      </c>
      <c r="B5298" t="s">
        <v>94</v>
      </c>
      <c r="C5298" t="s">
        <v>107</v>
      </c>
      <c r="D5298" s="8" t="s">
        <v>50</v>
      </c>
      <c r="E5298">
        <v>17</v>
      </c>
      <c r="F5298">
        <v>0.99679970741271973</v>
      </c>
      <c r="G5298">
        <v>0.95293682813644409</v>
      </c>
      <c r="H5298">
        <v>9.4000604003667831E-3</v>
      </c>
      <c r="I5298">
        <v>88.989852818919715</v>
      </c>
      <c r="J5298" s="6" t="s">
        <v>80</v>
      </c>
    </row>
    <row r="5299" spans="1:10" x14ac:dyDescent="0.25">
      <c r="A5299" s="5" t="str">
        <f t="shared" si="82"/>
        <v/>
      </c>
      <c r="B5299" t="s">
        <v>94</v>
      </c>
      <c r="C5299" t="s">
        <v>107</v>
      </c>
      <c r="D5299" s="8" t="s">
        <v>50</v>
      </c>
      <c r="E5299">
        <v>18</v>
      </c>
      <c r="F5299">
        <v>1.2369958162307739</v>
      </c>
      <c r="G5299">
        <v>0.71118247509002686</v>
      </c>
      <c r="H5299">
        <v>9.5465779304504395E-3</v>
      </c>
      <c r="I5299">
        <v>87.347524530196807</v>
      </c>
      <c r="J5299" s="6" t="s">
        <v>80</v>
      </c>
    </row>
    <row r="5300" spans="1:10" x14ac:dyDescent="0.25">
      <c r="A5300" s="5" t="str">
        <f t="shared" si="82"/>
        <v/>
      </c>
      <c r="B5300" t="s">
        <v>94</v>
      </c>
      <c r="C5300" t="s">
        <v>107</v>
      </c>
      <c r="D5300" s="8" t="s">
        <v>50</v>
      </c>
      <c r="E5300">
        <v>19</v>
      </c>
      <c r="F5300">
        <v>1.3558919429779053</v>
      </c>
      <c r="G5300">
        <v>1.0472384691238403</v>
      </c>
      <c r="H5300">
        <v>9.7063295543193817E-3</v>
      </c>
      <c r="I5300">
        <v>83.809635789116001</v>
      </c>
      <c r="J5300" s="6" t="s">
        <v>80</v>
      </c>
    </row>
    <row r="5301" spans="1:10" x14ac:dyDescent="0.25">
      <c r="A5301" s="5" t="str">
        <f t="shared" si="82"/>
        <v/>
      </c>
      <c r="B5301" t="s">
        <v>94</v>
      </c>
      <c r="C5301" t="s">
        <v>107</v>
      </c>
      <c r="D5301" s="8" t="s">
        <v>50</v>
      </c>
      <c r="E5301">
        <v>20</v>
      </c>
      <c r="F5301">
        <v>1.3457415103912354</v>
      </c>
      <c r="G5301">
        <v>1.1121801137924194</v>
      </c>
      <c r="H5301">
        <v>9.0205101296305656E-3</v>
      </c>
      <c r="I5301">
        <v>79.744663229661739</v>
      </c>
      <c r="J5301" s="6" t="s">
        <v>80</v>
      </c>
    </row>
    <row r="5302" spans="1:10" x14ac:dyDescent="0.25">
      <c r="A5302" s="5" t="str">
        <f t="shared" si="82"/>
        <v/>
      </c>
      <c r="B5302" t="s">
        <v>94</v>
      </c>
      <c r="C5302" t="s">
        <v>107</v>
      </c>
      <c r="D5302" s="8" t="s">
        <v>50</v>
      </c>
      <c r="E5302">
        <v>21</v>
      </c>
      <c r="F5302">
        <v>1.3461142778396606</v>
      </c>
      <c r="G5302">
        <v>1.1687971353530884</v>
      </c>
      <c r="H5302">
        <v>8.4775444120168686E-3</v>
      </c>
      <c r="I5302">
        <v>76.149852818897372</v>
      </c>
      <c r="J5302" s="6" t="s">
        <v>80</v>
      </c>
    </row>
    <row r="5303" spans="1:10" x14ac:dyDescent="0.25">
      <c r="A5303" s="5" t="str">
        <f t="shared" si="82"/>
        <v/>
      </c>
      <c r="B5303" t="s">
        <v>94</v>
      </c>
      <c r="C5303" t="s">
        <v>107</v>
      </c>
      <c r="D5303" s="8" t="s">
        <v>50</v>
      </c>
      <c r="E5303">
        <v>22</v>
      </c>
      <c r="F5303">
        <v>1.2947556972503662</v>
      </c>
      <c r="G5303">
        <v>1.5389692783355713</v>
      </c>
      <c r="H5303">
        <v>8.4373531863093376E-3</v>
      </c>
      <c r="I5303">
        <v>73.598739813736557</v>
      </c>
      <c r="J5303" s="6" t="s">
        <v>80</v>
      </c>
    </row>
    <row r="5304" spans="1:10" x14ac:dyDescent="0.25">
      <c r="A5304" s="5" t="str">
        <f t="shared" si="82"/>
        <v/>
      </c>
      <c r="B5304" t="s">
        <v>94</v>
      </c>
      <c r="C5304" t="s">
        <v>107</v>
      </c>
      <c r="D5304" s="8" t="s">
        <v>50</v>
      </c>
      <c r="E5304">
        <v>23</v>
      </c>
      <c r="F5304">
        <v>1.1557178497314453</v>
      </c>
      <c r="G5304">
        <v>1.2508710622787476</v>
      </c>
      <c r="H5304">
        <v>8.2861995324492455E-3</v>
      </c>
      <c r="I5304">
        <v>71.697692915325732</v>
      </c>
      <c r="J5304" s="6" t="s">
        <v>80</v>
      </c>
    </row>
    <row r="5305" spans="1:10" x14ac:dyDescent="0.25">
      <c r="A5305" s="5" t="str">
        <f t="shared" si="82"/>
        <v/>
      </c>
      <c r="B5305" t="s">
        <v>94</v>
      </c>
      <c r="C5305" t="s">
        <v>107</v>
      </c>
      <c r="D5305" s="8" t="s">
        <v>50</v>
      </c>
      <c r="E5305">
        <v>24</v>
      </c>
      <c r="F5305">
        <v>0.95284903049468994</v>
      </c>
      <c r="G5305">
        <v>1.0203760862350464</v>
      </c>
      <c r="H5305">
        <v>7.8079542145133018E-3</v>
      </c>
      <c r="I5305">
        <v>70.178225927152155</v>
      </c>
      <c r="J5305" s="6" t="s">
        <v>80</v>
      </c>
    </row>
    <row r="5306" spans="1:10" x14ac:dyDescent="0.25">
      <c r="A5306" s="5" t="str">
        <f t="shared" si="82"/>
        <v/>
      </c>
      <c r="B5306" t="s">
        <v>94</v>
      </c>
      <c r="C5306" t="s">
        <v>107</v>
      </c>
      <c r="D5306" s="8" t="s">
        <v>51</v>
      </c>
      <c r="E5306">
        <v>1</v>
      </c>
      <c r="F5306">
        <v>0.77598458528518677</v>
      </c>
      <c r="G5306">
        <v>0.86034059524536133</v>
      </c>
      <c r="H5306">
        <v>7.7620702795684338E-3</v>
      </c>
      <c r="I5306">
        <v>68.681937211920214</v>
      </c>
      <c r="J5306" s="6" t="s">
        <v>80</v>
      </c>
    </row>
    <row r="5307" spans="1:10" x14ac:dyDescent="0.25">
      <c r="A5307" s="5" t="str">
        <f t="shared" si="82"/>
        <v/>
      </c>
      <c r="B5307" t="s">
        <v>94</v>
      </c>
      <c r="C5307" t="s">
        <v>107</v>
      </c>
      <c r="D5307" s="8" t="s">
        <v>51</v>
      </c>
      <c r="E5307">
        <v>2</v>
      </c>
      <c r="F5307">
        <v>0.64843481779098511</v>
      </c>
      <c r="G5307">
        <v>0.7175108790397644</v>
      </c>
      <c r="H5307">
        <v>7.0437546819448471E-3</v>
      </c>
      <c r="I5307">
        <v>67.348563597871006</v>
      </c>
      <c r="J5307" s="6" t="s">
        <v>80</v>
      </c>
    </row>
    <row r="5308" spans="1:10" x14ac:dyDescent="0.25">
      <c r="A5308" s="5" t="str">
        <f t="shared" si="82"/>
        <v/>
      </c>
      <c r="B5308" t="s">
        <v>94</v>
      </c>
      <c r="C5308" t="s">
        <v>107</v>
      </c>
      <c r="D5308" s="8" t="s">
        <v>51</v>
      </c>
      <c r="E5308">
        <v>3</v>
      </c>
      <c r="F5308">
        <v>0.57417750358581543</v>
      </c>
      <c r="G5308">
        <v>0.62019068002700806</v>
      </c>
      <c r="H5308">
        <v>6.287518423050642E-3</v>
      </c>
      <c r="I5308">
        <v>66.203968689014346</v>
      </c>
      <c r="J5308" s="6" t="s">
        <v>80</v>
      </c>
    </row>
    <row r="5309" spans="1:10" x14ac:dyDescent="0.25">
      <c r="A5309" s="5" t="str">
        <f t="shared" si="82"/>
        <v/>
      </c>
      <c r="B5309" t="s">
        <v>94</v>
      </c>
      <c r="C5309" t="s">
        <v>107</v>
      </c>
      <c r="D5309" s="8" t="s">
        <v>51</v>
      </c>
      <c r="E5309">
        <v>4</v>
      </c>
      <c r="F5309">
        <v>0.52150046825408936</v>
      </c>
      <c r="G5309">
        <v>0.54642355442047119</v>
      </c>
      <c r="H5309">
        <v>5.3756465204060078E-3</v>
      </c>
      <c r="I5309">
        <v>65.512516922064066</v>
      </c>
      <c r="J5309" s="6" t="s">
        <v>80</v>
      </c>
    </row>
    <row r="5310" spans="1:10" x14ac:dyDescent="0.25">
      <c r="A5310" s="5" t="str">
        <f t="shared" si="82"/>
        <v/>
      </c>
      <c r="B5310" t="s">
        <v>94</v>
      </c>
      <c r="C5310" t="s">
        <v>107</v>
      </c>
      <c r="D5310" s="8" t="s">
        <v>51</v>
      </c>
      <c r="E5310">
        <v>5</v>
      </c>
      <c r="F5310">
        <v>0.47522217035293579</v>
      </c>
      <c r="G5310">
        <v>0.50336968898773193</v>
      </c>
      <c r="H5310">
        <v>4.72236517816782E-3</v>
      </c>
      <c r="I5310">
        <v>65.082135708662946</v>
      </c>
      <c r="J5310" s="6" t="s">
        <v>80</v>
      </c>
    </row>
    <row r="5311" spans="1:10" x14ac:dyDescent="0.25">
      <c r="A5311" s="5" t="str">
        <f t="shared" si="82"/>
        <v/>
      </c>
      <c r="B5311" t="s">
        <v>94</v>
      </c>
      <c r="C5311" t="s">
        <v>107</v>
      </c>
      <c r="D5311" s="8" t="s">
        <v>51</v>
      </c>
      <c r="E5311">
        <v>6</v>
      </c>
      <c r="F5311">
        <v>0.47067385911941528</v>
      </c>
      <c r="G5311">
        <v>0.49725815653800964</v>
      </c>
      <c r="H5311">
        <v>4.1453125886619091E-3</v>
      </c>
      <c r="I5311">
        <v>64.44423985713766</v>
      </c>
      <c r="J5311" s="6" t="s">
        <v>80</v>
      </c>
    </row>
    <row r="5312" spans="1:10" x14ac:dyDescent="0.25">
      <c r="A5312" s="5" t="str">
        <f t="shared" si="82"/>
        <v/>
      </c>
      <c r="B5312" t="s">
        <v>94</v>
      </c>
      <c r="C5312" t="s">
        <v>107</v>
      </c>
      <c r="D5312" s="8" t="s">
        <v>51</v>
      </c>
      <c r="E5312">
        <v>7</v>
      </c>
      <c r="F5312">
        <v>0.50100952386856079</v>
      </c>
      <c r="G5312">
        <v>0.50671631097793579</v>
      </c>
      <c r="H5312">
        <v>3.7501195911318064E-3</v>
      </c>
      <c r="I5312">
        <v>64.337040405316415</v>
      </c>
      <c r="J5312" s="6" t="s">
        <v>80</v>
      </c>
    </row>
    <row r="5313" spans="1:10" x14ac:dyDescent="0.25">
      <c r="A5313" s="5" t="str">
        <f t="shared" si="82"/>
        <v/>
      </c>
      <c r="B5313" t="s">
        <v>94</v>
      </c>
      <c r="C5313" t="s">
        <v>107</v>
      </c>
      <c r="D5313" s="8" t="s">
        <v>51</v>
      </c>
      <c r="E5313">
        <v>8</v>
      </c>
      <c r="F5313">
        <v>0.47842779755592346</v>
      </c>
      <c r="G5313">
        <v>0.48910993337631226</v>
      </c>
      <c r="H5313">
        <v>3.4922598861157894E-3</v>
      </c>
      <c r="I5313">
        <v>66.463297205244103</v>
      </c>
      <c r="J5313" s="6" t="s">
        <v>80</v>
      </c>
    </row>
    <row r="5314" spans="1:10" x14ac:dyDescent="0.25">
      <c r="A5314" s="5" t="str">
        <f t="shared" ref="A5314:A5377" si="83">IF(AND(category = B5314, subcategory=C5314, reportdate = D5314), E5314, "")</f>
        <v/>
      </c>
      <c r="B5314" t="s">
        <v>94</v>
      </c>
      <c r="C5314" t="s">
        <v>107</v>
      </c>
      <c r="D5314" s="8" t="s">
        <v>51</v>
      </c>
      <c r="E5314">
        <v>9</v>
      </c>
      <c r="F5314">
        <v>0.39566713571548462</v>
      </c>
      <c r="G5314">
        <v>0.38736742734909058</v>
      </c>
      <c r="H5314">
        <v>3.7150448188185692E-3</v>
      </c>
      <c r="I5314">
        <v>69.796284622744196</v>
      </c>
      <c r="J5314" s="6" t="s">
        <v>80</v>
      </c>
    </row>
    <row r="5315" spans="1:10" x14ac:dyDescent="0.25">
      <c r="A5315" s="5" t="str">
        <f t="shared" si="83"/>
        <v/>
      </c>
      <c r="B5315" t="s">
        <v>94</v>
      </c>
      <c r="C5315" t="s">
        <v>107</v>
      </c>
      <c r="D5315" s="8" t="s">
        <v>51</v>
      </c>
      <c r="E5315">
        <v>10</v>
      </c>
      <c r="F5315">
        <v>0.28821644186973572</v>
      </c>
      <c r="G5315">
        <v>0.2766399085521698</v>
      </c>
      <c r="H5315">
        <v>4.2442837730050087E-3</v>
      </c>
      <c r="I5315">
        <v>74.780776961084484</v>
      </c>
      <c r="J5315" s="6" t="s">
        <v>80</v>
      </c>
    </row>
    <row r="5316" spans="1:10" x14ac:dyDescent="0.25">
      <c r="A5316" s="5" t="str">
        <f t="shared" si="83"/>
        <v/>
      </c>
      <c r="B5316" t="s">
        <v>94</v>
      </c>
      <c r="C5316" t="s">
        <v>107</v>
      </c>
      <c r="D5316" s="8" t="s">
        <v>51</v>
      </c>
      <c r="E5316">
        <v>11</v>
      </c>
      <c r="F5316">
        <v>0.21956564486026764</v>
      </c>
      <c r="G5316">
        <v>0.21087345480918884</v>
      </c>
      <c r="H5316">
        <v>4.8597250133752823E-3</v>
      </c>
      <c r="I5316">
        <v>79.272409368361352</v>
      </c>
      <c r="J5316" s="6" t="s">
        <v>80</v>
      </c>
    </row>
    <row r="5317" spans="1:10" x14ac:dyDescent="0.25">
      <c r="A5317" s="5" t="str">
        <f t="shared" si="83"/>
        <v/>
      </c>
      <c r="B5317" t="s">
        <v>94</v>
      </c>
      <c r="C5317" t="s">
        <v>107</v>
      </c>
      <c r="D5317" s="8" t="s">
        <v>51</v>
      </c>
      <c r="E5317">
        <v>12</v>
      </c>
      <c r="F5317">
        <v>0.20881766080856323</v>
      </c>
      <c r="G5317">
        <v>0.21087303757667542</v>
      </c>
      <c r="H5317">
        <v>5.6193931959569454E-3</v>
      </c>
      <c r="I5317">
        <v>82.690060213438684</v>
      </c>
      <c r="J5317" s="6" t="s">
        <v>80</v>
      </c>
    </row>
    <row r="5318" spans="1:10" x14ac:dyDescent="0.25">
      <c r="A5318" s="5" t="str">
        <f t="shared" si="83"/>
        <v/>
      </c>
      <c r="B5318" t="s">
        <v>94</v>
      </c>
      <c r="C5318" t="s">
        <v>107</v>
      </c>
      <c r="D5318" s="8" t="s">
        <v>51</v>
      </c>
      <c r="E5318">
        <v>13</v>
      </c>
      <c r="F5318">
        <v>0.2760753333568573</v>
      </c>
      <c r="G5318">
        <v>0.2645302414894104</v>
      </c>
      <c r="H5318">
        <v>6.5055973827838898E-3</v>
      </c>
      <c r="I5318">
        <v>84.60137951084225</v>
      </c>
      <c r="J5318" s="6" t="s">
        <v>80</v>
      </c>
    </row>
    <row r="5319" spans="1:10" x14ac:dyDescent="0.25">
      <c r="A5319" s="5" t="str">
        <f t="shared" si="83"/>
        <v/>
      </c>
      <c r="B5319" t="s">
        <v>94</v>
      </c>
      <c r="C5319" t="s">
        <v>107</v>
      </c>
      <c r="D5319" s="8" t="s">
        <v>51</v>
      </c>
      <c r="E5319">
        <v>14</v>
      </c>
      <c r="F5319">
        <v>0.38195705413818359</v>
      </c>
      <c r="G5319">
        <v>0.36639350652694702</v>
      </c>
      <c r="H5319">
        <v>7.3370980098843575E-3</v>
      </c>
      <c r="I5319">
        <v>86.406861010760295</v>
      </c>
      <c r="J5319" s="6" t="s">
        <v>80</v>
      </c>
    </row>
    <row r="5320" spans="1:10" x14ac:dyDescent="0.25">
      <c r="A5320" s="5" t="str">
        <f t="shared" si="83"/>
        <v/>
      </c>
      <c r="B5320" t="s">
        <v>94</v>
      </c>
      <c r="C5320" t="s">
        <v>107</v>
      </c>
      <c r="D5320" s="8" t="s">
        <v>51</v>
      </c>
      <c r="E5320">
        <v>15</v>
      </c>
      <c r="F5320">
        <v>0.51082879304885864</v>
      </c>
      <c r="G5320">
        <v>0.5096663236618042</v>
      </c>
      <c r="H5320">
        <v>8.0606359988451004E-3</v>
      </c>
      <c r="I5320">
        <v>88.168054482758748</v>
      </c>
      <c r="J5320" s="6" t="s">
        <v>80</v>
      </c>
    </row>
    <row r="5321" spans="1:10" x14ac:dyDescent="0.25">
      <c r="A5321" s="5" t="str">
        <f t="shared" si="83"/>
        <v/>
      </c>
      <c r="B5321" t="s">
        <v>94</v>
      </c>
      <c r="C5321" t="s">
        <v>107</v>
      </c>
      <c r="D5321" s="8" t="s">
        <v>51</v>
      </c>
      <c r="E5321">
        <v>16</v>
      </c>
      <c r="F5321">
        <v>0.72556143999099731</v>
      </c>
      <c r="G5321">
        <v>0.70796620845794678</v>
      </c>
      <c r="H5321">
        <v>8.7676495313644409E-3</v>
      </c>
      <c r="I5321">
        <v>87.921541464221164</v>
      </c>
      <c r="J5321" s="6" t="s">
        <v>80</v>
      </c>
    </row>
    <row r="5322" spans="1:10" x14ac:dyDescent="0.25">
      <c r="A5322" s="5" t="str">
        <f t="shared" si="83"/>
        <v/>
      </c>
      <c r="B5322" t="s">
        <v>94</v>
      </c>
      <c r="C5322" t="s">
        <v>107</v>
      </c>
      <c r="D5322" s="8" t="s">
        <v>51</v>
      </c>
      <c r="E5322">
        <v>17</v>
      </c>
      <c r="F5322">
        <v>0.93620419502258301</v>
      </c>
      <c r="G5322">
        <v>0.91215401887893677</v>
      </c>
      <c r="H5322">
        <v>9.1414283961057663E-3</v>
      </c>
      <c r="I5322">
        <v>86.894965325328116</v>
      </c>
      <c r="J5322" s="6" t="s">
        <v>80</v>
      </c>
    </row>
    <row r="5323" spans="1:10" x14ac:dyDescent="0.25">
      <c r="A5323" s="5" t="str">
        <f t="shared" si="83"/>
        <v/>
      </c>
      <c r="B5323" t="s">
        <v>94</v>
      </c>
      <c r="C5323" t="s">
        <v>107</v>
      </c>
      <c r="D5323" s="8" t="s">
        <v>51</v>
      </c>
      <c r="E5323">
        <v>18</v>
      </c>
      <c r="F5323">
        <v>1.1252750158309937</v>
      </c>
      <c r="G5323">
        <v>0.70490646362304688</v>
      </c>
      <c r="H5323">
        <v>9.312591515481472E-3</v>
      </c>
      <c r="I5323">
        <v>84.967166230611014</v>
      </c>
      <c r="J5323" s="6" t="s">
        <v>80</v>
      </c>
    </row>
    <row r="5324" spans="1:10" x14ac:dyDescent="0.25">
      <c r="A5324" s="5" t="str">
        <f t="shared" si="83"/>
        <v/>
      </c>
      <c r="B5324" t="s">
        <v>94</v>
      </c>
      <c r="C5324" t="s">
        <v>107</v>
      </c>
      <c r="D5324" s="8" t="s">
        <v>51</v>
      </c>
      <c r="E5324">
        <v>19</v>
      </c>
      <c r="F5324">
        <v>1.2370429039001465</v>
      </c>
      <c r="G5324">
        <v>0.97794091701507568</v>
      </c>
      <c r="H5324">
        <v>9.3459803611040115E-3</v>
      </c>
      <c r="I5324">
        <v>82.303884390156568</v>
      </c>
      <c r="J5324" s="6" t="s">
        <v>80</v>
      </c>
    </row>
    <row r="5325" spans="1:10" x14ac:dyDescent="0.25">
      <c r="A5325" s="5" t="str">
        <f t="shared" si="83"/>
        <v/>
      </c>
      <c r="B5325" t="s">
        <v>94</v>
      </c>
      <c r="C5325" t="s">
        <v>107</v>
      </c>
      <c r="D5325" s="8" t="s">
        <v>51</v>
      </c>
      <c r="E5325">
        <v>20</v>
      </c>
      <c r="F5325">
        <v>1.2450991868972778</v>
      </c>
      <c r="G5325">
        <v>1.0427769422531128</v>
      </c>
      <c r="H5325">
        <v>8.539687842130661E-3</v>
      </c>
      <c r="I5325">
        <v>78.118082305578952</v>
      </c>
      <c r="J5325" s="6" t="s">
        <v>80</v>
      </c>
    </row>
    <row r="5326" spans="1:10" x14ac:dyDescent="0.25">
      <c r="A5326" s="5" t="str">
        <f t="shared" si="83"/>
        <v/>
      </c>
      <c r="B5326" t="s">
        <v>94</v>
      </c>
      <c r="C5326" t="s">
        <v>107</v>
      </c>
      <c r="D5326" s="8" t="s">
        <v>51</v>
      </c>
      <c r="E5326">
        <v>21</v>
      </c>
      <c r="F5326">
        <v>1.2162238359451294</v>
      </c>
      <c r="G5326">
        <v>1.1202582120895386</v>
      </c>
      <c r="H5326">
        <v>8.2609103992581367E-3</v>
      </c>
      <c r="I5326">
        <v>74.328948548631857</v>
      </c>
      <c r="J5326" s="6" t="s">
        <v>80</v>
      </c>
    </row>
    <row r="5327" spans="1:10" x14ac:dyDescent="0.25">
      <c r="A5327" s="5" t="str">
        <f t="shared" si="83"/>
        <v/>
      </c>
      <c r="B5327" t="s">
        <v>94</v>
      </c>
      <c r="C5327" t="s">
        <v>107</v>
      </c>
      <c r="D5327" s="8" t="s">
        <v>51</v>
      </c>
      <c r="E5327">
        <v>22</v>
      </c>
      <c r="F5327">
        <v>1.2267318964004517</v>
      </c>
      <c r="G5327">
        <v>1.4555850028991699</v>
      </c>
      <c r="H5327">
        <v>8.3488896489143372E-3</v>
      </c>
      <c r="I5327">
        <v>72.259480088008601</v>
      </c>
      <c r="J5327" s="6" t="s">
        <v>80</v>
      </c>
    </row>
    <row r="5328" spans="1:10" x14ac:dyDescent="0.25">
      <c r="A5328" s="5" t="str">
        <f t="shared" si="83"/>
        <v/>
      </c>
      <c r="B5328" t="s">
        <v>94</v>
      </c>
      <c r="C5328" t="s">
        <v>107</v>
      </c>
      <c r="D5328" s="8" t="s">
        <v>51</v>
      </c>
      <c r="E5328">
        <v>23</v>
      </c>
      <c r="F5328">
        <v>1.1191929578781128</v>
      </c>
      <c r="G5328">
        <v>1.20166015625</v>
      </c>
      <c r="H5328">
        <v>8.3661917597055435E-3</v>
      </c>
      <c r="I5328">
        <v>70.651071384090287</v>
      </c>
      <c r="J5328" s="6" t="s">
        <v>80</v>
      </c>
    </row>
    <row r="5329" spans="1:10" x14ac:dyDescent="0.25">
      <c r="A5329" s="5" t="str">
        <f t="shared" si="83"/>
        <v/>
      </c>
      <c r="B5329" t="s">
        <v>94</v>
      </c>
      <c r="C5329" t="s">
        <v>107</v>
      </c>
      <c r="D5329" s="8" t="s">
        <v>51</v>
      </c>
      <c r="E5329">
        <v>24</v>
      </c>
      <c r="F5329">
        <v>0.9540255069732666</v>
      </c>
      <c r="G5329">
        <v>0.98994207382202148</v>
      </c>
      <c r="H5329">
        <v>8.211587555706501E-3</v>
      </c>
      <c r="I5329">
        <v>69.185724430050811</v>
      </c>
      <c r="J5329" s="6" t="s">
        <v>80</v>
      </c>
    </row>
    <row r="5330" spans="1:10" x14ac:dyDescent="0.25">
      <c r="A5330" s="5" t="str">
        <f t="shared" si="83"/>
        <v/>
      </c>
      <c r="B5330" t="s">
        <v>94</v>
      </c>
      <c r="C5330" t="s">
        <v>107</v>
      </c>
      <c r="D5330" s="8" t="s">
        <v>70</v>
      </c>
      <c r="E5330">
        <v>1</v>
      </c>
      <c r="F5330">
        <v>0.81935197114944458</v>
      </c>
      <c r="G5330">
        <v>0.80722600221633911</v>
      </c>
      <c r="H5330">
        <v>1.0854919441044331E-2</v>
      </c>
      <c r="I5330">
        <v>72.538561892614339</v>
      </c>
      <c r="J5330" s="6" t="s">
        <v>80</v>
      </c>
    </row>
    <row r="5331" spans="1:10" x14ac:dyDescent="0.25">
      <c r="A5331" s="5" t="str">
        <f t="shared" si="83"/>
        <v/>
      </c>
      <c r="B5331" t="s">
        <v>94</v>
      </c>
      <c r="C5331" t="s">
        <v>107</v>
      </c>
      <c r="D5331" s="8" t="s">
        <v>71</v>
      </c>
      <c r="E5331">
        <v>1</v>
      </c>
      <c r="F5331">
        <v>0.7304694652557373</v>
      </c>
      <c r="G5331">
        <v>0.76625066995620728</v>
      </c>
      <c r="H5331">
        <v>1.0821053758263588E-2</v>
      </c>
      <c r="I5331">
        <v>68.640705082319855</v>
      </c>
      <c r="J5331" s="6" t="s">
        <v>80</v>
      </c>
    </row>
    <row r="5332" spans="1:10" x14ac:dyDescent="0.25">
      <c r="A5332" s="5" t="str">
        <f t="shared" si="83"/>
        <v/>
      </c>
      <c r="B5332" t="s">
        <v>94</v>
      </c>
      <c r="C5332" t="s">
        <v>107</v>
      </c>
      <c r="D5332" s="8" t="s">
        <v>71</v>
      </c>
      <c r="E5332">
        <v>2</v>
      </c>
      <c r="F5332">
        <v>0.61527490615844727</v>
      </c>
      <c r="G5332">
        <v>0.65978950262069702</v>
      </c>
      <c r="H5332">
        <v>1.0244563221931458E-2</v>
      </c>
      <c r="I5332">
        <v>67.621526843245348</v>
      </c>
      <c r="J5332" s="6" t="s">
        <v>80</v>
      </c>
    </row>
    <row r="5333" spans="1:10" x14ac:dyDescent="0.25">
      <c r="A5333" s="5" t="str">
        <f t="shared" si="83"/>
        <v/>
      </c>
      <c r="B5333" t="s">
        <v>94</v>
      </c>
      <c r="C5333" t="s">
        <v>107</v>
      </c>
      <c r="D5333" s="8" t="s">
        <v>70</v>
      </c>
      <c r="E5333">
        <v>2</v>
      </c>
      <c r="F5333">
        <v>0.68424558639526367</v>
      </c>
      <c r="G5333">
        <v>0.68356579542160034</v>
      </c>
      <c r="H5333">
        <v>9.3662897124886513E-3</v>
      </c>
      <c r="I5333">
        <v>71.103390595866358</v>
      </c>
      <c r="J5333" s="6" t="s">
        <v>80</v>
      </c>
    </row>
    <row r="5334" spans="1:10" x14ac:dyDescent="0.25">
      <c r="A5334" s="5" t="str">
        <f t="shared" si="83"/>
        <v/>
      </c>
      <c r="B5334" t="s">
        <v>94</v>
      </c>
      <c r="C5334" t="s">
        <v>107</v>
      </c>
      <c r="D5334" s="8" t="s">
        <v>70</v>
      </c>
      <c r="E5334">
        <v>3</v>
      </c>
      <c r="F5334">
        <v>0.60182636976242065</v>
      </c>
      <c r="G5334">
        <v>0.59456241130828857</v>
      </c>
      <c r="H5334">
        <v>8.2827433943748474E-3</v>
      </c>
      <c r="I5334">
        <v>69.645579660354827</v>
      </c>
      <c r="J5334" s="6" t="s">
        <v>80</v>
      </c>
    </row>
    <row r="5335" spans="1:10" x14ac:dyDescent="0.25">
      <c r="A5335" s="5" t="str">
        <f t="shared" si="83"/>
        <v/>
      </c>
      <c r="B5335" t="s">
        <v>94</v>
      </c>
      <c r="C5335" t="s">
        <v>107</v>
      </c>
      <c r="D5335" s="8" t="s">
        <v>71</v>
      </c>
      <c r="E5335">
        <v>3</v>
      </c>
      <c r="F5335">
        <v>0.53485411405563354</v>
      </c>
      <c r="G5335">
        <v>0.57572180032730103</v>
      </c>
      <c r="H5335">
        <v>9.3114767223596573E-3</v>
      </c>
      <c r="I5335">
        <v>67.082372942026922</v>
      </c>
      <c r="J5335" s="6" t="s">
        <v>80</v>
      </c>
    </row>
    <row r="5336" spans="1:10" x14ac:dyDescent="0.25">
      <c r="A5336" s="5" t="str">
        <f t="shared" si="83"/>
        <v/>
      </c>
      <c r="B5336" t="s">
        <v>94</v>
      </c>
      <c r="C5336" t="s">
        <v>107</v>
      </c>
      <c r="D5336" s="8" t="s">
        <v>70</v>
      </c>
      <c r="E5336">
        <v>4</v>
      </c>
      <c r="F5336">
        <v>0.51537859439849854</v>
      </c>
      <c r="G5336">
        <v>0.53573822975158691</v>
      </c>
      <c r="H5336">
        <v>7.4621890671551228E-3</v>
      </c>
      <c r="I5336">
        <v>68.317841366448306</v>
      </c>
      <c r="J5336" s="6" t="s">
        <v>80</v>
      </c>
    </row>
    <row r="5337" spans="1:10" x14ac:dyDescent="0.25">
      <c r="A5337" s="5" t="str">
        <f t="shared" si="83"/>
        <v/>
      </c>
      <c r="B5337" t="s">
        <v>94</v>
      </c>
      <c r="C5337" t="s">
        <v>107</v>
      </c>
      <c r="D5337" s="8" t="s">
        <v>71</v>
      </c>
      <c r="E5337">
        <v>4</v>
      </c>
      <c r="F5337">
        <v>0.50593340396881104</v>
      </c>
      <c r="G5337">
        <v>0.5000881552696228</v>
      </c>
      <c r="H5337">
        <v>7.8407870605587959E-3</v>
      </c>
      <c r="I5337">
        <v>66.328962777399241</v>
      </c>
      <c r="J5337" s="6" t="s">
        <v>80</v>
      </c>
    </row>
    <row r="5338" spans="1:10" x14ac:dyDescent="0.25">
      <c r="A5338" s="5" t="str">
        <f t="shared" si="83"/>
        <v/>
      </c>
      <c r="B5338" t="s">
        <v>94</v>
      </c>
      <c r="C5338" t="s">
        <v>107</v>
      </c>
      <c r="D5338" s="8" t="s">
        <v>71</v>
      </c>
      <c r="E5338">
        <v>5</v>
      </c>
      <c r="F5338">
        <v>0.47801476716995239</v>
      </c>
      <c r="G5338">
        <v>0.46675947308540344</v>
      </c>
      <c r="H5338">
        <v>6.9302814081311226E-3</v>
      </c>
      <c r="I5338">
        <v>65.427516105945216</v>
      </c>
      <c r="J5338" s="6" t="s">
        <v>80</v>
      </c>
    </row>
    <row r="5339" spans="1:10" x14ac:dyDescent="0.25">
      <c r="A5339" s="5" t="str">
        <f t="shared" si="83"/>
        <v/>
      </c>
      <c r="B5339" t="s">
        <v>94</v>
      </c>
      <c r="C5339" t="s">
        <v>107</v>
      </c>
      <c r="D5339" s="8" t="s">
        <v>70</v>
      </c>
      <c r="E5339">
        <v>5</v>
      </c>
      <c r="F5339">
        <v>0.49424639344215393</v>
      </c>
      <c r="G5339">
        <v>0.49493992328643799</v>
      </c>
      <c r="H5339">
        <v>6.5407822839915752E-3</v>
      </c>
      <c r="I5339">
        <v>67.461575537451964</v>
      </c>
      <c r="J5339" s="6" t="s">
        <v>80</v>
      </c>
    </row>
    <row r="5340" spans="1:10" x14ac:dyDescent="0.25">
      <c r="A5340" s="5" t="str">
        <f t="shared" si="83"/>
        <v/>
      </c>
      <c r="B5340" t="s">
        <v>94</v>
      </c>
      <c r="C5340" t="s">
        <v>107</v>
      </c>
      <c r="D5340" s="8" t="s">
        <v>70</v>
      </c>
      <c r="E5340">
        <v>6</v>
      </c>
      <c r="F5340">
        <v>0.48853856325149536</v>
      </c>
      <c r="G5340">
        <v>0.48823711276054382</v>
      </c>
      <c r="H5340">
        <v>5.712124053388834E-3</v>
      </c>
      <c r="I5340">
        <v>66.369457151272073</v>
      </c>
      <c r="J5340" s="6" t="s">
        <v>80</v>
      </c>
    </row>
    <row r="5341" spans="1:10" x14ac:dyDescent="0.25">
      <c r="A5341" s="5" t="str">
        <f t="shared" si="83"/>
        <v/>
      </c>
      <c r="B5341" t="s">
        <v>94</v>
      </c>
      <c r="C5341" t="s">
        <v>107</v>
      </c>
      <c r="D5341" s="8" t="s">
        <v>71</v>
      </c>
      <c r="E5341">
        <v>6</v>
      </c>
      <c r="F5341">
        <v>0.46998658776283264</v>
      </c>
      <c r="G5341">
        <v>0.45181357860565186</v>
      </c>
      <c r="H5341">
        <v>5.9947534464299679E-3</v>
      </c>
      <c r="I5341">
        <v>65.132761632061445</v>
      </c>
      <c r="J5341" s="6" t="s">
        <v>80</v>
      </c>
    </row>
    <row r="5342" spans="1:10" x14ac:dyDescent="0.25">
      <c r="A5342" s="5" t="str">
        <f t="shared" si="83"/>
        <v/>
      </c>
      <c r="B5342" t="s">
        <v>94</v>
      </c>
      <c r="C5342" t="s">
        <v>107</v>
      </c>
      <c r="D5342" s="8" t="s">
        <v>70</v>
      </c>
      <c r="E5342">
        <v>7</v>
      </c>
      <c r="F5342">
        <v>0.50141406059265137</v>
      </c>
      <c r="G5342">
        <v>0.50347739458084106</v>
      </c>
      <c r="H5342">
        <v>5.5490164086222649E-3</v>
      </c>
      <c r="I5342">
        <v>65.951778737610738</v>
      </c>
      <c r="J5342" s="6" t="s">
        <v>80</v>
      </c>
    </row>
    <row r="5343" spans="1:10" x14ac:dyDescent="0.25">
      <c r="A5343" s="5" t="str">
        <f t="shared" si="83"/>
        <v/>
      </c>
      <c r="B5343" t="s">
        <v>94</v>
      </c>
      <c r="C5343" t="s">
        <v>107</v>
      </c>
      <c r="D5343" s="8" t="s">
        <v>71</v>
      </c>
      <c r="E5343">
        <v>7</v>
      </c>
      <c r="F5343">
        <v>0.52082467079162598</v>
      </c>
      <c r="G5343">
        <v>0.48124426603317261</v>
      </c>
      <c r="H5343">
        <v>5.14935702085495E-3</v>
      </c>
      <c r="I5343">
        <v>65.142667143891842</v>
      </c>
      <c r="J5343" s="6" t="s">
        <v>80</v>
      </c>
    </row>
    <row r="5344" spans="1:10" x14ac:dyDescent="0.25">
      <c r="A5344" s="5" t="str">
        <f t="shared" si="83"/>
        <v/>
      </c>
      <c r="B5344" t="s">
        <v>94</v>
      </c>
      <c r="C5344" t="s">
        <v>107</v>
      </c>
      <c r="D5344" s="8" t="s">
        <v>70</v>
      </c>
      <c r="E5344">
        <v>8</v>
      </c>
      <c r="F5344">
        <v>0.4613158106803894</v>
      </c>
      <c r="G5344">
        <v>0.45480862259864807</v>
      </c>
      <c r="H5344">
        <v>5.7583311572670937E-3</v>
      </c>
      <c r="I5344">
        <v>70.124142534610783</v>
      </c>
      <c r="J5344" s="6" t="s">
        <v>80</v>
      </c>
    </row>
    <row r="5345" spans="1:10" x14ac:dyDescent="0.25">
      <c r="A5345" s="5" t="str">
        <f t="shared" si="83"/>
        <v/>
      </c>
      <c r="B5345" t="s">
        <v>94</v>
      </c>
      <c r="C5345" t="s">
        <v>107</v>
      </c>
      <c r="D5345" s="8" t="s">
        <v>71</v>
      </c>
      <c r="E5345">
        <v>8</v>
      </c>
      <c r="F5345">
        <v>0.48090174794197083</v>
      </c>
      <c r="G5345">
        <v>0.46702656149864197</v>
      </c>
      <c r="H5345">
        <v>4.6955500729382038E-3</v>
      </c>
      <c r="I5345">
        <v>66.821765211152496</v>
      </c>
      <c r="J5345" s="6" t="s">
        <v>80</v>
      </c>
    </row>
    <row r="5346" spans="1:10" x14ac:dyDescent="0.25">
      <c r="A5346" s="5" t="str">
        <f t="shared" si="83"/>
        <v/>
      </c>
      <c r="B5346" t="s">
        <v>94</v>
      </c>
      <c r="C5346" t="s">
        <v>107</v>
      </c>
      <c r="D5346" s="8" t="s">
        <v>71</v>
      </c>
      <c r="E5346">
        <v>9</v>
      </c>
      <c r="F5346">
        <v>0.3664625883102417</v>
      </c>
      <c r="G5346">
        <v>0.37619888782501221</v>
      </c>
      <c r="H5346">
        <v>4.758946131914854E-3</v>
      </c>
      <c r="I5346">
        <v>70.239322118839354</v>
      </c>
      <c r="J5346" s="6" t="s">
        <v>80</v>
      </c>
    </row>
    <row r="5347" spans="1:10" x14ac:dyDescent="0.25">
      <c r="A5347" s="5" t="str">
        <f t="shared" si="83"/>
        <v/>
      </c>
      <c r="B5347" t="s">
        <v>94</v>
      </c>
      <c r="C5347" t="s">
        <v>107</v>
      </c>
      <c r="D5347" s="8" t="s">
        <v>70</v>
      </c>
      <c r="E5347">
        <v>9</v>
      </c>
      <c r="F5347">
        <v>0.35957643389701843</v>
      </c>
      <c r="G5347">
        <v>0.34213364124298096</v>
      </c>
      <c r="H5347">
        <v>6.1185606755316257E-3</v>
      </c>
      <c r="I5347">
        <v>76.379922450183287</v>
      </c>
      <c r="J5347" s="6" t="s">
        <v>80</v>
      </c>
    </row>
    <row r="5348" spans="1:10" x14ac:dyDescent="0.25">
      <c r="A5348" s="5" t="str">
        <f t="shared" si="83"/>
        <v/>
      </c>
      <c r="B5348" t="s">
        <v>94</v>
      </c>
      <c r="C5348" t="s">
        <v>107</v>
      </c>
      <c r="D5348" s="8" t="s">
        <v>70</v>
      </c>
      <c r="E5348">
        <v>10</v>
      </c>
      <c r="F5348">
        <v>0.2564966082572937</v>
      </c>
      <c r="G5348">
        <v>0.24160675704479218</v>
      </c>
      <c r="H5348">
        <v>7.2584017179906368E-3</v>
      </c>
      <c r="I5348">
        <v>82.346999116523747</v>
      </c>
      <c r="J5348" s="6" t="s">
        <v>80</v>
      </c>
    </row>
    <row r="5349" spans="1:10" x14ac:dyDescent="0.25">
      <c r="A5349" s="5" t="str">
        <f t="shared" si="83"/>
        <v/>
      </c>
      <c r="B5349" t="s">
        <v>94</v>
      </c>
      <c r="C5349" t="s">
        <v>107</v>
      </c>
      <c r="D5349" s="8" t="s">
        <v>71</v>
      </c>
      <c r="E5349">
        <v>10</v>
      </c>
      <c r="F5349">
        <v>0.27783843874931335</v>
      </c>
      <c r="G5349">
        <v>0.28763431310653687</v>
      </c>
      <c r="H5349">
        <v>5.1646973006427288E-3</v>
      </c>
      <c r="I5349">
        <v>74.682956335009109</v>
      </c>
      <c r="J5349" s="6" t="s">
        <v>80</v>
      </c>
    </row>
    <row r="5350" spans="1:10" x14ac:dyDescent="0.25">
      <c r="A5350" s="5" t="str">
        <f t="shared" si="83"/>
        <v/>
      </c>
      <c r="B5350" t="s">
        <v>94</v>
      </c>
      <c r="C5350" t="s">
        <v>107</v>
      </c>
      <c r="D5350" s="8" t="s">
        <v>71</v>
      </c>
      <c r="E5350">
        <v>11</v>
      </c>
      <c r="F5350">
        <v>0.23094497621059418</v>
      </c>
      <c r="G5350">
        <v>0.22968253493309021</v>
      </c>
      <c r="H5350">
        <v>5.9542208909988403E-3</v>
      </c>
      <c r="I5350">
        <v>77.611622763081201</v>
      </c>
      <c r="J5350" s="6" t="s">
        <v>80</v>
      </c>
    </row>
    <row r="5351" spans="1:10" x14ac:dyDescent="0.25">
      <c r="A5351" s="5" t="str">
        <f t="shared" si="83"/>
        <v/>
      </c>
      <c r="B5351" t="s">
        <v>94</v>
      </c>
      <c r="C5351" t="s">
        <v>107</v>
      </c>
      <c r="D5351" s="8" t="s">
        <v>70</v>
      </c>
      <c r="E5351">
        <v>11</v>
      </c>
      <c r="F5351">
        <v>0.19887265563011169</v>
      </c>
      <c r="G5351">
        <v>0.1722676157951355</v>
      </c>
      <c r="H5351">
        <v>8.4970695897936821E-3</v>
      </c>
      <c r="I5351">
        <v>87.245249828219798</v>
      </c>
      <c r="J5351" s="6" t="s">
        <v>80</v>
      </c>
    </row>
    <row r="5352" spans="1:10" x14ac:dyDescent="0.25">
      <c r="A5352" s="5" t="str">
        <f t="shared" si="83"/>
        <v/>
      </c>
      <c r="B5352" t="s">
        <v>94</v>
      </c>
      <c r="C5352" t="s">
        <v>107</v>
      </c>
      <c r="D5352" s="8" t="s">
        <v>71</v>
      </c>
      <c r="E5352">
        <v>12</v>
      </c>
      <c r="F5352">
        <v>0.22390882670879364</v>
      </c>
      <c r="G5352">
        <v>0.22461961209774017</v>
      </c>
      <c r="H5352">
        <v>6.7429686896502972E-3</v>
      </c>
      <c r="I5352">
        <v>78.512720114527681</v>
      </c>
      <c r="J5352" s="6" t="s">
        <v>80</v>
      </c>
    </row>
    <row r="5353" spans="1:10" x14ac:dyDescent="0.25">
      <c r="A5353" s="5" t="str">
        <f t="shared" si="83"/>
        <v/>
      </c>
      <c r="B5353" t="s">
        <v>94</v>
      </c>
      <c r="C5353" t="s">
        <v>107</v>
      </c>
      <c r="D5353" s="8" t="s">
        <v>70</v>
      </c>
      <c r="E5353">
        <v>12</v>
      </c>
      <c r="F5353">
        <v>0.17963612079620361</v>
      </c>
      <c r="G5353">
        <v>0.17616599798202515</v>
      </c>
      <c r="H5353">
        <v>1.0060178115963936E-2</v>
      </c>
      <c r="I5353">
        <v>91.300058898588091</v>
      </c>
      <c r="J5353" s="6" t="s">
        <v>80</v>
      </c>
    </row>
    <row r="5354" spans="1:10" x14ac:dyDescent="0.25">
      <c r="A5354" s="5" t="str">
        <f t="shared" si="83"/>
        <v/>
      </c>
      <c r="B5354" t="s">
        <v>94</v>
      </c>
      <c r="C5354" t="s">
        <v>107</v>
      </c>
      <c r="D5354" s="8" t="s">
        <v>70</v>
      </c>
      <c r="E5354">
        <v>13</v>
      </c>
      <c r="F5354">
        <v>0.24842585623264313</v>
      </c>
      <c r="G5354">
        <v>0.23653779923915863</v>
      </c>
      <c r="H5354">
        <v>1.1619630269706249E-2</v>
      </c>
      <c r="I5354">
        <v>94.029370766661501</v>
      </c>
      <c r="J5354" s="6" t="s">
        <v>80</v>
      </c>
    </row>
    <row r="5355" spans="1:10" x14ac:dyDescent="0.25">
      <c r="A5355" s="5" t="str">
        <f t="shared" si="83"/>
        <v/>
      </c>
      <c r="B5355" t="s">
        <v>94</v>
      </c>
      <c r="C5355" t="s">
        <v>107</v>
      </c>
      <c r="D5355" s="8" t="s">
        <v>71</v>
      </c>
      <c r="E5355">
        <v>13</v>
      </c>
      <c r="F5355">
        <v>0.28906714916229248</v>
      </c>
      <c r="G5355">
        <v>0.27980229258537292</v>
      </c>
      <c r="H5355">
        <v>7.85087700933218E-3</v>
      </c>
      <c r="I5355">
        <v>80.093271295634722</v>
      </c>
      <c r="J5355" s="6" t="s">
        <v>80</v>
      </c>
    </row>
    <row r="5356" spans="1:10" x14ac:dyDescent="0.25">
      <c r="A5356" s="5" t="str">
        <f t="shared" si="83"/>
        <v/>
      </c>
      <c r="B5356" t="s">
        <v>94</v>
      </c>
      <c r="C5356" t="s">
        <v>107</v>
      </c>
      <c r="D5356" s="8" t="s">
        <v>70</v>
      </c>
      <c r="E5356">
        <v>14</v>
      </c>
      <c r="F5356">
        <v>0.41994938254356384</v>
      </c>
      <c r="G5356">
        <v>0.36957037448883057</v>
      </c>
      <c r="H5356">
        <v>1.3102688826620579E-2</v>
      </c>
      <c r="I5356">
        <v>96.261028762154368</v>
      </c>
      <c r="J5356" s="6" t="s">
        <v>80</v>
      </c>
    </row>
    <row r="5357" spans="1:10" x14ac:dyDescent="0.25">
      <c r="A5357" s="5" t="str">
        <f t="shared" si="83"/>
        <v/>
      </c>
      <c r="B5357" t="s">
        <v>94</v>
      </c>
      <c r="C5357" t="s">
        <v>107</v>
      </c>
      <c r="D5357" s="8" t="s">
        <v>71</v>
      </c>
      <c r="E5357">
        <v>14</v>
      </c>
      <c r="F5357">
        <v>0.40326592326164246</v>
      </c>
      <c r="G5357">
        <v>0.37838751077651978</v>
      </c>
      <c r="H5357">
        <v>8.8888807222247124E-3</v>
      </c>
      <c r="I5357">
        <v>81.785053686452713</v>
      </c>
      <c r="J5357" s="6" t="s">
        <v>80</v>
      </c>
    </row>
    <row r="5358" spans="1:10" x14ac:dyDescent="0.25">
      <c r="A5358" s="5" t="str">
        <f t="shared" si="83"/>
        <v/>
      </c>
      <c r="B5358" t="s">
        <v>94</v>
      </c>
      <c r="C5358" t="s">
        <v>107</v>
      </c>
      <c r="D5358" s="8" t="s">
        <v>71</v>
      </c>
      <c r="E5358">
        <v>15</v>
      </c>
      <c r="F5358">
        <v>0.5538783073425293</v>
      </c>
      <c r="G5358">
        <v>0.49844461679458618</v>
      </c>
      <c r="H5358">
        <v>9.9093560129404068E-3</v>
      </c>
      <c r="I5358">
        <v>82.583643521836976</v>
      </c>
      <c r="J5358" s="6" t="s">
        <v>80</v>
      </c>
    </row>
    <row r="5359" spans="1:10" x14ac:dyDescent="0.25">
      <c r="A5359" s="5" t="str">
        <f t="shared" si="83"/>
        <v/>
      </c>
      <c r="B5359" t="s">
        <v>94</v>
      </c>
      <c r="C5359" t="s">
        <v>107</v>
      </c>
      <c r="D5359" s="8" t="s">
        <v>70</v>
      </c>
      <c r="E5359">
        <v>15</v>
      </c>
      <c r="F5359">
        <v>0.66757059097290039</v>
      </c>
      <c r="G5359">
        <v>0.58902430534362793</v>
      </c>
      <c r="H5359">
        <v>1.4710796996951103E-2</v>
      </c>
      <c r="I5359">
        <v>98.0578678708127</v>
      </c>
      <c r="J5359" s="6" t="s">
        <v>80</v>
      </c>
    </row>
    <row r="5360" spans="1:10" x14ac:dyDescent="0.25">
      <c r="A5360" s="5" t="str">
        <f t="shared" si="83"/>
        <v/>
      </c>
      <c r="B5360" t="s">
        <v>94</v>
      </c>
      <c r="C5360" t="s">
        <v>107</v>
      </c>
      <c r="D5360" s="8" t="s">
        <v>70</v>
      </c>
      <c r="E5360">
        <v>16</v>
      </c>
      <c r="F5360">
        <v>0.90780770778656006</v>
      </c>
      <c r="G5360">
        <v>0.8383745551109314</v>
      </c>
      <c r="H5360">
        <v>1.5812862664461136E-2</v>
      </c>
      <c r="I5360">
        <v>98.254294689307869</v>
      </c>
      <c r="J5360" s="6" t="s">
        <v>80</v>
      </c>
    </row>
    <row r="5361" spans="1:10" x14ac:dyDescent="0.25">
      <c r="A5361" s="5" t="str">
        <f t="shared" si="83"/>
        <v/>
      </c>
      <c r="B5361" t="s">
        <v>94</v>
      </c>
      <c r="C5361" t="s">
        <v>107</v>
      </c>
      <c r="D5361" s="8" t="s">
        <v>71</v>
      </c>
      <c r="E5361">
        <v>16</v>
      </c>
      <c r="F5361">
        <v>0.71804404258728027</v>
      </c>
      <c r="G5361">
        <v>0.67480123043060303</v>
      </c>
      <c r="H5361">
        <v>1.0819263756275177E-2</v>
      </c>
      <c r="I5361">
        <v>83.13977809590213</v>
      </c>
      <c r="J5361" s="6" t="s">
        <v>80</v>
      </c>
    </row>
    <row r="5362" spans="1:10" x14ac:dyDescent="0.25">
      <c r="A5362" s="5" t="str">
        <f t="shared" si="83"/>
        <v/>
      </c>
      <c r="B5362" t="s">
        <v>94</v>
      </c>
      <c r="C5362" t="s">
        <v>107</v>
      </c>
      <c r="D5362" s="8" t="s">
        <v>70</v>
      </c>
      <c r="E5362">
        <v>17</v>
      </c>
      <c r="F5362">
        <v>1.1397278308868408</v>
      </c>
      <c r="G5362">
        <v>1.0910482406616211</v>
      </c>
      <c r="H5362">
        <v>1.625492051243782E-2</v>
      </c>
      <c r="I5362">
        <v>97.273534897426771</v>
      </c>
      <c r="J5362" s="6" t="s">
        <v>80</v>
      </c>
    </row>
    <row r="5363" spans="1:10" x14ac:dyDescent="0.25">
      <c r="A5363" s="5" t="str">
        <f t="shared" si="83"/>
        <v/>
      </c>
      <c r="B5363" t="s">
        <v>94</v>
      </c>
      <c r="C5363" t="s">
        <v>107</v>
      </c>
      <c r="D5363" s="8" t="s">
        <v>71</v>
      </c>
      <c r="E5363">
        <v>17</v>
      </c>
      <c r="F5363">
        <v>0.90439713001251221</v>
      </c>
      <c r="G5363">
        <v>0.85519897937774658</v>
      </c>
      <c r="H5363">
        <v>1.1284200474619865E-2</v>
      </c>
      <c r="I5363">
        <v>83.482283464579112</v>
      </c>
      <c r="J5363" s="6" t="s">
        <v>80</v>
      </c>
    </row>
    <row r="5364" spans="1:10" x14ac:dyDescent="0.25">
      <c r="A5364" s="5" t="str">
        <f t="shared" si="83"/>
        <v/>
      </c>
      <c r="B5364" t="s">
        <v>94</v>
      </c>
      <c r="C5364" t="s">
        <v>107</v>
      </c>
      <c r="D5364" s="8" t="s">
        <v>71</v>
      </c>
      <c r="E5364">
        <v>18</v>
      </c>
      <c r="F5364">
        <v>1.1066793203353882</v>
      </c>
      <c r="G5364">
        <v>1.0637240409851074</v>
      </c>
      <c r="H5364">
        <v>1.167307049036026E-2</v>
      </c>
      <c r="I5364">
        <v>81.657208303502031</v>
      </c>
      <c r="J5364" s="6" t="s">
        <v>80</v>
      </c>
    </row>
    <row r="5365" spans="1:10" x14ac:dyDescent="0.25">
      <c r="A5365" s="5" t="str">
        <f t="shared" si="83"/>
        <v/>
      </c>
      <c r="B5365" t="s">
        <v>94</v>
      </c>
      <c r="C5365" t="s">
        <v>107</v>
      </c>
      <c r="D5365" s="8" t="s">
        <v>70</v>
      </c>
      <c r="E5365">
        <v>18</v>
      </c>
      <c r="F5365">
        <v>1.3559185266494751</v>
      </c>
      <c r="G5365">
        <v>1.3219296932220459</v>
      </c>
      <c r="H5365">
        <v>1.631125807762146E-2</v>
      </c>
      <c r="I5365">
        <v>95.399253951113721</v>
      </c>
      <c r="J5365" s="6" t="s">
        <v>80</v>
      </c>
    </row>
    <row r="5366" spans="1:10" x14ac:dyDescent="0.25">
      <c r="A5366" s="5" t="str">
        <f t="shared" si="83"/>
        <v/>
      </c>
      <c r="B5366" t="s">
        <v>94</v>
      </c>
      <c r="C5366" t="s">
        <v>107</v>
      </c>
      <c r="D5366" s="8" t="s">
        <v>71</v>
      </c>
      <c r="E5366">
        <v>19</v>
      </c>
      <c r="F5366">
        <v>1.2180657386779785</v>
      </c>
      <c r="G5366">
        <v>0.82077902555465698</v>
      </c>
      <c r="H5366">
        <v>1.1841417290270329E-2</v>
      </c>
      <c r="I5366">
        <v>78.703032927708506</v>
      </c>
      <c r="J5366" s="6" t="s">
        <v>80</v>
      </c>
    </row>
    <row r="5367" spans="1:10" x14ac:dyDescent="0.25">
      <c r="A5367" s="5" t="str">
        <f t="shared" si="83"/>
        <v/>
      </c>
      <c r="B5367" t="s">
        <v>94</v>
      </c>
      <c r="C5367" t="s">
        <v>107</v>
      </c>
      <c r="D5367" s="8" t="s">
        <v>70</v>
      </c>
      <c r="E5367">
        <v>19</v>
      </c>
      <c r="F5367">
        <v>1.4975494146347046</v>
      </c>
      <c r="G5367">
        <v>1.4496304988861084</v>
      </c>
      <c r="H5367">
        <v>1.6204562038183212E-2</v>
      </c>
      <c r="I5367">
        <v>91.805000490821953</v>
      </c>
      <c r="J5367" s="6" t="s">
        <v>80</v>
      </c>
    </row>
    <row r="5368" spans="1:10" x14ac:dyDescent="0.25">
      <c r="A5368" s="5" t="str">
        <f t="shared" si="83"/>
        <v/>
      </c>
      <c r="B5368" t="s">
        <v>94</v>
      </c>
      <c r="C5368" t="s">
        <v>107</v>
      </c>
      <c r="D5368" s="8" t="s">
        <v>70</v>
      </c>
      <c r="E5368">
        <v>20</v>
      </c>
      <c r="F5368">
        <v>1.4895342588424683</v>
      </c>
      <c r="G5368">
        <v>0.95686781406402588</v>
      </c>
      <c r="H5368">
        <v>1.5044569037854671E-2</v>
      </c>
      <c r="I5368">
        <v>87.115109453210152</v>
      </c>
      <c r="J5368" s="6" t="s">
        <v>80</v>
      </c>
    </row>
    <row r="5369" spans="1:10" x14ac:dyDescent="0.25">
      <c r="A5369" s="5" t="str">
        <f t="shared" si="83"/>
        <v/>
      </c>
      <c r="B5369" t="s">
        <v>94</v>
      </c>
      <c r="C5369" t="s">
        <v>107</v>
      </c>
      <c r="D5369" s="8" t="s">
        <v>71</v>
      </c>
      <c r="E5369">
        <v>20</v>
      </c>
      <c r="F5369">
        <v>1.2717450857162476</v>
      </c>
      <c r="G5369">
        <v>0.98825931549072266</v>
      </c>
      <c r="H5369">
        <v>1.1027679778635502E-2</v>
      </c>
      <c r="I5369">
        <v>75.344557623495575</v>
      </c>
      <c r="J5369" s="6" t="s">
        <v>80</v>
      </c>
    </row>
    <row r="5370" spans="1:10" x14ac:dyDescent="0.25">
      <c r="A5370" s="5" t="str">
        <f t="shared" si="83"/>
        <v/>
      </c>
      <c r="B5370" t="s">
        <v>94</v>
      </c>
      <c r="C5370" t="s">
        <v>107</v>
      </c>
      <c r="D5370" s="8" t="s">
        <v>71</v>
      </c>
      <c r="E5370">
        <v>21</v>
      </c>
      <c r="F5370">
        <v>1.2945080995559692</v>
      </c>
      <c r="G5370">
        <v>1.4743951559066772</v>
      </c>
      <c r="H5370">
        <v>1.0802052915096283E-2</v>
      </c>
      <c r="I5370">
        <v>73.354810307791496</v>
      </c>
      <c r="J5370" s="6" t="s">
        <v>80</v>
      </c>
    </row>
    <row r="5371" spans="1:10" x14ac:dyDescent="0.25">
      <c r="A5371" s="5" t="str">
        <f t="shared" si="83"/>
        <v/>
      </c>
      <c r="B5371" t="s">
        <v>94</v>
      </c>
      <c r="C5371" t="s">
        <v>107</v>
      </c>
      <c r="D5371" s="8" t="s">
        <v>70</v>
      </c>
      <c r="E5371">
        <v>21</v>
      </c>
      <c r="F5371">
        <v>1.4851529598236084</v>
      </c>
      <c r="G5371">
        <v>1.7002089023590088</v>
      </c>
      <c r="H5371">
        <v>1.4516321942210197E-2</v>
      </c>
      <c r="I5371">
        <v>83.696309021304941</v>
      </c>
      <c r="J5371" s="6" t="s">
        <v>80</v>
      </c>
    </row>
    <row r="5372" spans="1:10" x14ac:dyDescent="0.25">
      <c r="A5372" s="5" t="str">
        <f t="shared" si="83"/>
        <v/>
      </c>
      <c r="B5372" t="s">
        <v>94</v>
      </c>
      <c r="C5372" t="s">
        <v>107</v>
      </c>
      <c r="D5372" s="8" t="s">
        <v>71</v>
      </c>
      <c r="E5372">
        <v>22</v>
      </c>
      <c r="F5372">
        <v>1.2627477645874023</v>
      </c>
      <c r="G5372">
        <v>1.2956182956695557</v>
      </c>
      <c r="H5372">
        <v>1.0514617897570133E-2</v>
      </c>
      <c r="I5372">
        <v>71.81928704366824</v>
      </c>
      <c r="J5372" s="6" t="s">
        <v>80</v>
      </c>
    </row>
    <row r="5373" spans="1:10" x14ac:dyDescent="0.25">
      <c r="A5373" s="5" t="str">
        <f t="shared" si="83"/>
        <v/>
      </c>
      <c r="B5373" t="s">
        <v>94</v>
      </c>
      <c r="C5373" t="s">
        <v>107</v>
      </c>
      <c r="D5373" s="8" t="s">
        <v>70</v>
      </c>
      <c r="E5373">
        <v>22</v>
      </c>
      <c r="F5373">
        <v>1.4115397930145264</v>
      </c>
      <c r="G5373">
        <v>1.4527746438980103</v>
      </c>
      <c r="H5373">
        <v>1.3818340376019478E-2</v>
      </c>
      <c r="I5373">
        <v>80.379415922249422</v>
      </c>
      <c r="J5373" s="6" t="s">
        <v>80</v>
      </c>
    </row>
    <row r="5374" spans="1:10" x14ac:dyDescent="0.25">
      <c r="A5374" s="5" t="str">
        <f t="shared" si="83"/>
        <v/>
      </c>
      <c r="B5374" t="s">
        <v>94</v>
      </c>
      <c r="C5374" t="s">
        <v>107</v>
      </c>
      <c r="D5374" s="8" t="s">
        <v>70</v>
      </c>
      <c r="E5374">
        <v>23</v>
      </c>
      <c r="F5374">
        <v>1.2970497608184814</v>
      </c>
      <c r="G5374">
        <v>1.2811433076858521</v>
      </c>
      <c r="H5374">
        <v>1.3448038138449192E-2</v>
      </c>
      <c r="I5374">
        <v>78.198164327089302</v>
      </c>
      <c r="J5374" s="6" t="s">
        <v>80</v>
      </c>
    </row>
    <row r="5375" spans="1:10" x14ac:dyDescent="0.25">
      <c r="A5375" s="5" t="str">
        <f t="shared" si="83"/>
        <v/>
      </c>
      <c r="B5375" t="s">
        <v>94</v>
      </c>
      <c r="C5375" t="s">
        <v>107</v>
      </c>
      <c r="D5375" s="8" t="s">
        <v>71</v>
      </c>
      <c r="E5375">
        <v>23</v>
      </c>
      <c r="F5375">
        <v>1.1735075712203979</v>
      </c>
      <c r="G5375">
        <v>1.1798099279403687</v>
      </c>
      <c r="H5375">
        <v>1.1058729141950607E-2</v>
      </c>
      <c r="I5375">
        <v>70.609992125978081</v>
      </c>
      <c r="J5375" s="6" t="s">
        <v>80</v>
      </c>
    </row>
    <row r="5376" spans="1:10" x14ac:dyDescent="0.25">
      <c r="A5376" s="5" t="str">
        <f t="shared" si="83"/>
        <v/>
      </c>
      <c r="B5376" t="s">
        <v>94</v>
      </c>
      <c r="C5376" t="s">
        <v>107</v>
      </c>
      <c r="D5376" s="8" t="s">
        <v>70</v>
      </c>
      <c r="E5376">
        <v>24</v>
      </c>
      <c r="F5376">
        <v>1.0655750036239624</v>
      </c>
      <c r="G5376">
        <v>1.0511131286621094</v>
      </c>
      <c r="H5376">
        <v>1.2426748871803284E-2</v>
      </c>
      <c r="I5376">
        <v>76.315162461957144</v>
      </c>
      <c r="J5376" s="6" t="s">
        <v>80</v>
      </c>
    </row>
    <row r="5377" spans="1:10" x14ac:dyDescent="0.25">
      <c r="A5377" s="5" t="str">
        <f t="shared" si="83"/>
        <v/>
      </c>
      <c r="B5377" t="s">
        <v>94</v>
      </c>
      <c r="C5377" t="s">
        <v>107</v>
      </c>
      <c r="D5377" s="8" t="s">
        <v>71</v>
      </c>
      <c r="E5377">
        <v>24</v>
      </c>
      <c r="F5377">
        <v>1.0061544179916382</v>
      </c>
      <c r="G5377">
        <v>0.99569779634475708</v>
      </c>
      <c r="H5377">
        <v>1.0815853253006935E-2</v>
      </c>
      <c r="I5377">
        <v>69.803536864710026</v>
      </c>
      <c r="J5377" s="6" t="s">
        <v>80</v>
      </c>
    </row>
    <row r="5378" spans="1:10" x14ac:dyDescent="0.25">
      <c r="A5378" s="5" t="str">
        <f t="shared" ref="A5378:A5441" si="84">IF(AND(category = B5378, subcategory=C5378, reportdate = D5378), E5378, "")</f>
        <v/>
      </c>
      <c r="B5378" t="s">
        <v>94</v>
      </c>
      <c r="C5378" t="s">
        <v>107</v>
      </c>
      <c r="D5378" s="8" t="s">
        <v>52</v>
      </c>
      <c r="E5378">
        <v>1</v>
      </c>
      <c r="F5378">
        <v>0.89424127340316772</v>
      </c>
      <c r="G5378">
        <v>0.87065732479095459</v>
      </c>
      <c r="H5378">
        <v>8.3908699452877045E-3</v>
      </c>
      <c r="I5378">
        <v>73.443498316195473</v>
      </c>
      <c r="J5378" s="6" t="s">
        <v>80</v>
      </c>
    </row>
    <row r="5379" spans="1:10" x14ac:dyDescent="0.25">
      <c r="A5379" s="5" t="str">
        <f t="shared" si="84"/>
        <v/>
      </c>
      <c r="B5379" t="s">
        <v>94</v>
      </c>
      <c r="C5379" t="s">
        <v>107</v>
      </c>
      <c r="D5379" s="8" t="s">
        <v>52</v>
      </c>
      <c r="E5379">
        <v>2</v>
      </c>
      <c r="F5379">
        <v>0.75479298830032349</v>
      </c>
      <c r="G5379">
        <v>0.73866945505142212</v>
      </c>
      <c r="H5379">
        <v>7.6725082471966743E-3</v>
      </c>
      <c r="I5379">
        <v>72.906795462585791</v>
      </c>
      <c r="J5379" s="6" t="s">
        <v>80</v>
      </c>
    </row>
    <row r="5380" spans="1:10" x14ac:dyDescent="0.25">
      <c r="A5380" s="5" t="str">
        <f t="shared" si="84"/>
        <v/>
      </c>
      <c r="B5380" t="s">
        <v>94</v>
      </c>
      <c r="C5380" t="s">
        <v>107</v>
      </c>
      <c r="D5380" s="8" t="s">
        <v>52</v>
      </c>
      <c r="E5380">
        <v>3</v>
      </c>
      <c r="F5380">
        <v>0.64994043111801147</v>
      </c>
      <c r="G5380">
        <v>0.65018230676651001</v>
      </c>
      <c r="H5380">
        <v>6.8334005773067474E-3</v>
      </c>
      <c r="I5380">
        <v>72.395334987610326</v>
      </c>
      <c r="J5380" s="6" t="s">
        <v>80</v>
      </c>
    </row>
    <row r="5381" spans="1:10" x14ac:dyDescent="0.25">
      <c r="A5381" s="5" t="str">
        <f t="shared" si="84"/>
        <v/>
      </c>
      <c r="B5381" t="s">
        <v>94</v>
      </c>
      <c r="C5381" t="s">
        <v>107</v>
      </c>
      <c r="D5381" s="8" t="s">
        <v>52</v>
      </c>
      <c r="E5381">
        <v>4</v>
      </c>
      <c r="F5381">
        <v>0.56683480739593506</v>
      </c>
      <c r="G5381">
        <v>0.57980233430862427</v>
      </c>
      <c r="H5381">
        <v>5.7626473717391491E-3</v>
      </c>
      <c r="I5381">
        <v>72.018982187158315</v>
      </c>
      <c r="J5381" s="6" t="s">
        <v>80</v>
      </c>
    </row>
    <row r="5382" spans="1:10" x14ac:dyDescent="0.25">
      <c r="A5382" s="5" t="str">
        <f t="shared" si="84"/>
        <v/>
      </c>
      <c r="B5382" t="s">
        <v>94</v>
      </c>
      <c r="C5382" t="s">
        <v>107</v>
      </c>
      <c r="D5382" s="8" t="s">
        <v>52</v>
      </c>
      <c r="E5382">
        <v>5</v>
      </c>
      <c r="F5382">
        <v>0.53364765644073486</v>
      </c>
      <c r="G5382">
        <v>0.53198367357254028</v>
      </c>
      <c r="H5382">
        <v>4.9452809616923332E-3</v>
      </c>
      <c r="I5382">
        <v>71.675225097460228</v>
      </c>
      <c r="J5382" s="6" t="s">
        <v>80</v>
      </c>
    </row>
    <row r="5383" spans="1:10" x14ac:dyDescent="0.25">
      <c r="A5383" s="5" t="str">
        <f t="shared" si="84"/>
        <v/>
      </c>
      <c r="B5383" t="s">
        <v>94</v>
      </c>
      <c r="C5383" t="s">
        <v>107</v>
      </c>
      <c r="D5383" s="8" t="s">
        <v>52</v>
      </c>
      <c r="E5383">
        <v>6</v>
      </c>
      <c r="F5383">
        <v>0.51946467161178589</v>
      </c>
      <c r="G5383">
        <v>0.52218961715698242</v>
      </c>
      <c r="H5383">
        <v>4.123189952224493E-3</v>
      </c>
      <c r="I5383">
        <v>71.244439028691488</v>
      </c>
      <c r="J5383" s="6" t="s">
        <v>80</v>
      </c>
    </row>
    <row r="5384" spans="1:10" x14ac:dyDescent="0.25">
      <c r="A5384" s="5" t="str">
        <f t="shared" si="84"/>
        <v/>
      </c>
      <c r="B5384" t="s">
        <v>94</v>
      </c>
      <c r="C5384" t="s">
        <v>107</v>
      </c>
      <c r="D5384" s="8" t="s">
        <v>52</v>
      </c>
      <c r="E5384">
        <v>7</v>
      </c>
      <c r="F5384">
        <v>0.55721396207809448</v>
      </c>
      <c r="G5384">
        <v>0.55023497343063354</v>
      </c>
      <c r="H5384">
        <v>3.8778719026595354E-3</v>
      </c>
      <c r="I5384">
        <v>71.25058312654501</v>
      </c>
      <c r="J5384" s="6" t="s">
        <v>80</v>
      </c>
    </row>
    <row r="5385" spans="1:10" x14ac:dyDescent="0.25">
      <c r="A5385" s="5" t="str">
        <f t="shared" si="84"/>
        <v/>
      </c>
      <c r="B5385" t="s">
        <v>94</v>
      </c>
      <c r="C5385" t="s">
        <v>107</v>
      </c>
      <c r="D5385" s="8" t="s">
        <v>52</v>
      </c>
      <c r="E5385">
        <v>8</v>
      </c>
      <c r="F5385">
        <v>0.525779128074646</v>
      </c>
      <c r="G5385">
        <v>0.53152024745941162</v>
      </c>
      <c r="H5385">
        <v>3.8495555054396391E-3</v>
      </c>
      <c r="I5385">
        <v>73.374760280023665</v>
      </c>
      <c r="J5385" s="6" t="s">
        <v>80</v>
      </c>
    </row>
    <row r="5386" spans="1:10" x14ac:dyDescent="0.25">
      <c r="A5386" s="5" t="str">
        <f t="shared" si="84"/>
        <v/>
      </c>
      <c r="B5386" t="s">
        <v>94</v>
      </c>
      <c r="C5386" t="s">
        <v>107</v>
      </c>
      <c r="D5386" s="8" t="s">
        <v>52</v>
      </c>
      <c r="E5386">
        <v>9</v>
      </c>
      <c r="F5386">
        <v>0.45244422554969788</v>
      </c>
      <c r="G5386">
        <v>0.44934216141700745</v>
      </c>
      <c r="H5386">
        <v>4.0931808762252331E-3</v>
      </c>
      <c r="I5386">
        <v>77.890481212325497</v>
      </c>
      <c r="J5386" s="6" t="s">
        <v>80</v>
      </c>
    </row>
    <row r="5387" spans="1:10" x14ac:dyDescent="0.25">
      <c r="A5387" s="5" t="str">
        <f t="shared" si="84"/>
        <v/>
      </c>
      <c r="B5387" t="s">
        <v>94</v>
      </c>
      <c r="C5387" t="s">
        <v>107</v>
      </c>
      <c r="D5387" s="8" t="s">
        <v>52</v>
      </c>
      <c r="E5387">
        <v>10</v>
      </c>
      <c r="F5387">
        <v>0.38408571481704712</v>
      </c>
      <c r="G5387">
        <v>0.39403402805328369</v>
      </c>
      <c r="H5387">
        <v>4.942865576595068E-3</v>
      </c>
      <c r="I5387">
        <v>82.351905352718219</v>
      </c>
      <c r="J5387" s="6" t="s">
        <v>80</v>
      </c>
    </row>
    <row r="5388" spans="1:10" x14ac:dyDescent="0.25">
      <c r="A5388" s="5" t="str">
        <f t="shared" si="84"/>
        <v/>
      </c>
      <c r="B5388" t="s">
        <v>94</v>
      </c>
      <c r="C5388" t="s">
        <v>107</v>
      </c>
      <c r="D5388" s="8" t="s">
        <v>52</v>
      </c>
      <c r="E5388">
        <v>11</v>
      </c>
      <c r="F5388">
        <v>0.3676496148109436</v>
      </c>
      <c r="G5388">
        <v>0.36298859119415283</v>
      </c>
      <c r="H5388">
        <v>5.7665938511490822E-3</v>
      </c>
      <c r="I5388">
        <v>85.918956043981069</v>
      </c>
      <c r="J5388" s="6" t="s">
        <v>80</v>
      </c>
    </row>
    <row r="5389" spans="1:10" x14ac:dyDescent="0.25">
      <c r="A5389" s="5" t="str">
        <f t="shared" si="84"/>
        <v/>
      </c>
      <c r="B5389" t="s">
        <v>94</v>
      </c>
      <c r="C5389" t="s">
        <v>107</v>
      </c>
      <c r="D5389" s="8" t="s">
        <v>52</v>
      </c>
      <c r="E5389">
        <v>12</v>
      </c>
      <c r="F5389">
        <v>0.40430569648742676</v>
      </c>
      <c r="G5389">
        <v>0.40756556391716003</v>
      </c>
      <c r="H5389">
        <v>6.6727320663630962E-3</v>
      </c>
      <c r="I5389">
        <v>86.993601559748683</v>
      </c>
      <c r="J5389" s="6" t="s">
        <v>80</v>
      </c>
    </row>
    <row r="5390" spans="1:10" x14ac:dyDescent="0.25">
      <c r="A5390" s="5" t="str">
        <f t="shared" si="84"/>
        <v/>
      </c>
      <c r="B5390" t="s">
        <v>94</v>
      </c>
      <c r="C5390" t="s">
        <v>107</v>
      </c>
      <c r="D5390" s="8" t="s">
        <v>52</v>
      </c>
      <c r="E5390">
        <v>13</v>
      </c>
      <c r="F5390">
        <v>0.52538341283798218</v>
      </c>
      <c r="G5390">
        <v>0.51622021198272705</v>
      </c>
      <c r="H5390">
        <v>7.7407327480614185E-3</v>
      </c>
      <c r="I5390">
        <v>88.247172988296313</v>
      </c>
      <c r="J5390" s="6" t="s">
        <v>80</v>
      </c>
    </row>
    <row r="5391" spans="1:10" x14ac:dyDescent="0.25">
      <c r="A5391" s="5" t="str">
        <f t="shared" si="84"/>
        <v/>
      </c>
      <c r="B5391" t="s">
        <v>94</v>
      </c>
      <c r="C5391" t="s">
        <v>107</v>
      </c>
      <c r="D5391" s="8" t="s">
        <v>52</v>
      </c>
      <c r="E5391">
        <v>14</v>
      </c>
      <c r="F5391">
        <v>0.66412812471389771</v>
      </c>
      <c r="G5391">
        <v>0.63929206132888794</v>
      </c>
      <c r="H5391">
        <v>8.8751930743455887E-3</v>
      </c>
      <c r="I5391">
        <v>88.395023927668362</v>
      </c>
      <c r="J5391" s="6" t="s">
        <v>80</v>
      </c>
    </row>
    <row r="5392" spans="1:10" x14ac:dyDescent="0.25">
      <c r="A5392" s="5" t="str">
        <f t="shared" si="84"/>
        <v/>
      </c>
      <c r="B5392" t="s">
        <v>94</v>
      </c>
      <c r="C5392" t="s">
        <v>107</v>
      </c>
      <c r="D5392" s="8" t="s">
        <v>52</v>
      </c>
      <c r="E5392">
        <v>15</v>
      </c>
      <c r="F5392">
        <v>0.75545793771743774</v>
      </c>
      <c r="G5392">
        <v>0.79648065567016602</v>
      </c>
      <c r="H5392">
        <v>9.4350213184952736E-3</v>
      </c>
      <c r="I5392">
        <v>88.310510457253372</v>
      </c>
      <c r="J5392" s="6" t="s">
        <v>80</v>
      </c>
    </row>
    <row r="5393" spans="1:10" x14ac:dyDescent="0.25">
      <c r="A5393" s="5" t="str">
        <f t="shared" si="84"/>
        <v/>
      </c>
      <c r="B5393" t="s">
        <v>94</v>
      </c>
      <c r="C5393" t="s">
        <v>107</v>
      </c>
      <c r="D5393" s="8" t="s">
        <v>52</v>
      </c>
      <c r="E5393">
        <v>16</v>
      </c>
      <c r="F5393">
        <v>0.9354357123374939</v>
      </c>
      <c r="G5393">
        <v>1.0008640289306641</v>
      </c>
      <c r="H5393">
        <v>1.0051029734313488E-2</v>
      </c>
      <c r="I5393">
        <v>88.409597660423287</v>
      </c>
      <c r="J5393" s="6" t="s">
        <v>80</v>
      </c>
    </row>
    <row r="5394" spans="1:10" x14ac:dyDescent="0.25">
      <c r="A5394" s="5" t="str">
        <f t="shared" si="84"/>
        <v/>
      </c>
      <c r="B5394" t="s">
        <v>94</v>
      </c>
      <c r="C5394" t="s">
        <v>107</v>
      </c>
      <c r="D5394" s="8" t="s">
        <v>52</v>
      </c>
      <c r="E5394">
        <v>17</v>
      </c>
      <c r="F5394">
        <v>1.1505101919174194</v>
      </c>
      <c r="G5394">
        <v>1.1798008680343628</v>
      </c>
      <c r="H5394">
        <v>1.0387339629232883E-2</v>
      </c>
      <c r="I5394">
        <v>86.864077454780414</v>
      </c>
      <c r="J5394" s="6" t="s">
        <v>80</v>
      </c>
    </row>
    <row r="5395" spans="1:10" x14ac:dyDescent="0.25">
      <c r="A5395" s="5" t="str">
        <f t="shared" si="84"/>
        <v/>
      </c>
      <c r="B5395" t="s">
        <v>94</v>
      </c>
      <c r="C5395" t="s">
        <v>107</v>
      </c>
      <c r="D5395" s="8" t="s">
        <v>52</v>
      </c>
      <c r="E5395">
        <v>18</v>
      </c>
      <c r="F5395">
        <v>1.3368349075317383</v>
      </c>
      <c r="G5395">
        <v>1.3326923847198486</v>
      </c>
      <c r="H5395">
        <v>1.0388382710516453E-2</v>
      </c>
      <c r="I5395">
        <v>84.284021623555063</v>
      </c>
      <c r="J5395" s="6" t="s">
        <v>80</v>
      </c>
    </row>
    <row r="5396" spans="1:10" x14ac:dyDescent="0.25">
      <c r="A5396" s="5" t="str">
        <f t="shared" si="84"/>
        <v/>
      </c>
      <c r="B5396" t="s">
        <v>94</v>
      </c>
      <c r="C5396" t="s">
        <v>107</v>
      </c>
      <c r="D5396" s="8" t="s">
        <v>52</v>
      </c>
      <c r="E5396">
        <v>19</v>
      </c>
      <c r="F5396">
        <v>1.4518278837203979</v>
      </c>
      <c r="G5396">
        <v>0.95711445808410645</v>
      </c>
      <c r="H5396">
        <v>1.0189476422965527E-2</v>
      </c>
      <c r="I5396">
        <v>81.098117688768255</v>
      </c>
      <c r="J5396" s="6" t="s">
        <v>80</v>
      </c>
    </row>
    <row r="5397" spans="1:10" x14ac:dyDescent="0.25">
      <c r="A5397" s="5" t="str">
        <f t="shared" si="84"/>
        <v/>
      </c>
      <c r="B5397" t="s">
        <v>94</v>
      </c>
      <c r="C5397" t="s">
        <v>107</v>
      </c>
      <c r="D5397" s="8" t="s">
        <v>52</v>
      </c>
      <c r="E5397">
        <v>20</v>
      </c>
      <c r="F5397">
        <v>1.4268627166748047</v>
      </c>
      <c r="G5397">
        <v>1.1333940029144287</v>
      </c>
      <c r="H5397">
        <v>9.5496578142046928E-3</v>
      </c>
      <c r="I5397">
        <v>77.828960031903861</v>
      </c>
      <c r="J5397" s="6" t="s">
        <v>80</v>
      </c>
    </row>
    <row r="5398" spans="1:10" x14ac:dyDescent="0.25">
      <c r="A5398" s="5" t="str">
        <f t="shared" si="84"/>
        <v/>
      </c>
      <c r="B5398" t="s">
        <v>94</v>
      </c>
      <c r="C5398" t="s">
        <v>107</v>
      </c>
      <c r="D5398" s="8" t="s">
        <v>52</v>
      </c>
      <c r="E5398">
        <v>21</v>
      </c>
      <c r="F5398">
        <v>1.4635968208312988</v>
      </c>
      <c r="G5398">
        <v>1.7140672206878662</v>
      </c>
      <c r="H5398">
        <v>9.3897832557559013E-3</v>
      </c>
      <c r="I5398">
        <v>75.757704271517738</v>
      </c>
      <c r="J5398" s="6" t="s">
        <v>80</v>
      </c>
    </row>
    <row r="5399" spans="1:10" x14ac:dyDescent="0.25">
      <c r="A5399" s="5" t="str">
        <f t="shared" si="84"/>
        <v/>
      </c>
      <c r="B5399" t="s">
        <v>94</v>
      </c>
      <c r="C5399" t="s">
        <v>107</v>
      </c>
      <c r="D5399" s="8" t="s">
        <v>52</v>
      </c>
      <c r="E5399">
        <v>22</v>
      </c>
      <c r="F5399">
        <v>1.4125772714614868</v>
      </c>
      <c r="G5399">
        <v>1.4736564159393311</v>
      </c>
      <c r="H5399">
        <v>9.0176919475197792E-3</v>
      </c>
      <c r="I5399">
        <v>74.690615030125286</v>
      </c>
      <c r="J5399" s="6" t="s">
        <v>80</v>
      </c>
    </row>
    <row r="5400" spans="1:10" x14ac:dyDescent="0.25">
      <c r="A5400" s="5" t="str">
        <f t="shared" si="84"/>
        <v/>
      </c>
      <c r="B5400" t="s">
        <v>94</v>
      </c>
      <c r="C5400" t="s">
        <v>107</v>
      </c>
      <c r="D5400" s="8" t="s">
        <v>52</v>
      </c>
      <c r="E5400">
        <v>23</v>
      </c>
      <c r="F5400">
        <v>1.3120023012161255</v>
      </c>
      <c r="G5400">
        <v>1.3022111654281616</v>
      </c>
      <c r="H5400">
        <v>8.9333709329366684E-3</v>
      </c>
      <c r="I5400">
        <v>74.078867865994511</v>
      </c>
      <c r="J5400" s="6" t="s">
        <v>80</v>
      </c>
    </row>
    <row r="5401" spans="1:10" x14ac:dyDescent="0.25">
      <c r="A5401" s="5" t="str">
        <f t="shared" si="84"/>
        <v/>
      </c>
      <c r="B5401" t="s">
        <v>94</v>
      </c>
      <c r="C5401" t="s">
        <v>107</v>
      </c>
      <c r="D5401" s="8" t="s">
        <v>52</v>
      </c>
      <c r="E5401">
        <v>24</v>
      </c>
      <c r="F5401">
        <v>1.0796889066696167</v>
      </c>
      <c r="G5401">
        <v>1.0766569375991821</v>
      </c>
      <c r="H5401">
        <v>8.4468796849250793E-3</v>
      </c>
      <c r="I5401">
        <v>73.784904289251941</v>
      </c>
      <c r="J5401" s="6" t="s">
        <v>80</v>
      </c>
    </row>
    <row r="5402" spans="1:10" x14ac:dyDescent="0.25">
      <c r="A5402" s="5" t="str">
        <f t="shared" si="84"/>
        <v/>
      </c>
      <c r="B5402" t="s">
        <v>94</v>
      </c>
      <c r="C5402" t="s">
        <v>107</v>
      </c>
      <c r="D5402" s="8" t="s">
        <v>53</v>
      </c>
      <c r="E5402">
        <v>1</v>
      </c>
      <c r="F5402">
        <v>0.93044769763946533</v>
      </c>
      <c r="G5402">
        <v>0.93438094854354858</v>
      </c>
      <c r="H5402">
        <v>7.7665206044912338E-3</v>
      </c>
      <c r="I5402">
        <v>73.41721266743339</v>
      </c>
      <c r="J5402" s="6" t="s">
        <v>80</v>
      </c>
    </row>
    <row r="5403" spans="1:10" x14ac:dyDescent="0.25">
      <c r="A5403" s="5" t="str">
        <f t="shared" si="84"/>
        <v/>
      </c>
      <c r="B5403" t="s">
        <v>94</v>
      </c>
      <c r="C5403" t="s">
        <v>107</v>
      </c>
      <c r="D5403" s="8" t="s">
        <v>53</v>
      </c>
      <c r="E5403">
        <v>2</v>
      </c>
      <c r="F5403">
        <v>0.76910048723220825</v>
      </c>
      <c r="G5403">
        <v>0.79463016986846924</v>
      </c>
      <c r="H5403">
        <v>7.0952819660305977E-3</v>
      </c>
      <c r="I5403">
        <v>72.633624937970737</v>
      </c>
      <c r="J5403" s="6" t="s">
        <v>80</v>
      </c>
    </row>
    <row r="5404" spans="1:10" x14ac:dyDescent="0.25">
      <c r="A5404" s="5" t="str">
        <f t="shared" si="84"/>
        <v/>
      </c>
      <c r="B5404" t="s">
        <v>94</v>
      </c>
      <c r="C5404" t="s">
        <v>107</v>
      </c>
      <c r="D5404" s="8" t="s">
        <v>53</v>
      </c>
      <c r="E5404">
        <v>3</v>
      </c>
      <c r="F5404">
        <v>0.66454768180847168</v>
      </c>
      <c r="G5404">
        <v>0.69739186763763428</v>
      </c>
      <c r="H5404">
        <v>6.4930077642202377E-3</v>
      </c>
      <c r="I5404">
        <v>71.831244418742202</v>
      </c>
      <c r="J5404" s="6" t="s">
        <v>80</v>
      </c>
    </row>
    <row r="5405" spans="1:10" x14ac:dyDescent="0.25">
      <c r="A5405" s="5" t="str">
        <f t="shared" si="84"/>
        <v/>
      </c>
      <c r="B5405" t="s">
        <v>94</v>
      </c>
      <c r="C5405" t="s">
        <v>107</v>
      </c>
      <c r="D5405" s="8" t="s">
        <v>53</v>
      </c>
      <c r="E5405">
        <v>4</v>
      </c>
      <c r="F5405">
        <v>0.59655094146728516</v>
      </c>
      <c r="G5405">
        <v>0.61850857734680176</v>
      </c>
      <c r="H5405">
        <v>5.6160301901400089E-3</v>
      </c>
      <c r="I5405">
        <v>71.183202000997099</v>
      </c>
      <c r="J5405" s="6" t="s">
        <v>80</v>
      </c>
    </row>
    <row r="5406" spans="1:10" x14ac:dyDescent="0.25">
      <c r="A5406" s="5" t="str">
        <f t="shared" si="84"/>
        <v/>
      </c>
      <c r="B5406" t="s">
        <v>94</v>
      </c>
      <c r="C5406" t="s">
        <v>107</v>
      </c>
      <c r="D5406" s="8" t="s">
        <v>53</v>
      </c>
      <c r="E5406">
        <v>5</v>
      </c>
      <c r="F5406">
        <v>0.55638104677200317</v>
      </c>
      <c r="G5406">
        <v>0.56454116106033325</v>
      </c>
      <c r="H5406">
        <v>4.9903974868357182E-3</v>
      </c>
      <c r="I5406">
        <v>70.513599305444913</v>
      </c>
      <c r="J5406" s="6" t="s">
        <v>80</v>
      </c>
    </row>
    <row r="5407" spans="1:10" x14ac:dyDescent="0.25">
      <c r="A5407" s="5" t="str">
        <f t="shared" si="84"/>
        <v/>
      </c>
      <c r="B5407" t="s">
        <v>94</v>
      </c>
      <c r="C5407" t="s">
        <v>107</v>
      </c>
      <c r="D5407" s="8" t="s">
        <v>53</v>
      </c>
      <c r="E5407">
        <v>6</v>
      </c>
      <c r="F5407">
        <v>0.5441315770149231</v>
      </c>
      <c r="G5407">
        <v>0.54963010549545288</v>
      </c>
      <c r="H5407">
        <v>4.34848852455616E-3</v>
      </c>
      <c r="I5407">
        <v>70.091138167682871</v>
      </c>
      <c r="J5407" s="6" t="s">
        <v>80</v>
      </c>
    </row>
    <row r="5408" spans="1:10" x14ac:dyDescent="0.25">
      <c r="A5408" s="5" t="str">
        <f t="shared" si="84"/>
        <v/>
      </c>
      <c r="B5408" t="s">
        <v>94</v>
      </c>
      <c r="C5408" t="s">
        <v>107</v>
      </c>
      <c r="D5408" s="8" t="s">
        <v>53</v>
      </c>
      <c r="E5408">
        <v>7</v>
      </c>
      <c r="F5408">
        <v>0.56996375322341919</v>
      </c>
      <c r="G5408">
        <v>0.5767897367477417</v>
      </c>
      <c r="H5408">
        <v>4.0228869765996933E-3</v>
      </c>
      <c r="I5408">
        <v>70.249066892686898</v>
      </c>
      <c r="J5408" s="6" t="s">
        <v>80</v>
      </c>
    </row>
    <row r="5409" spans="1:10" x14ac:dyDescent="0.25">
      <c r="A5409" s="5" t="str">
        <f t="shared" si="84"/>
        <v/>
      </c>
      <c r="B5409" t="s">
        <v>94</v>
      </c>
      <c r="C5409" t="s">
        <v>107</v>
      </c>
      <c r="D5409" s="8" t="s">
        <v>53</v>
      </c>
      <c r="E5409">
        <v>8</v>
      </c>
      <c r="F5409">
        <v>0.5531468391418457</v>
      </c>
      <c r="G5409">
        <v>0.54662710428237915</v>
      </c>
      <c r="H5409">
        <v>4.1010789573192596E-3</v>
      </c>
      <c r="I5409">
        <v>72.108678683627616</v>
      </c>
      <c r="J5409" s="6" t="s">
        <v>80</v>
      </c>
    </row>
    <row r="5410" spans="1:10" x14ac:dyDescent="0.25">
      <c r="A5410" s="5" t="str">
        <f t="shared" si="84"/>
        <v/>
      </c>
      <c r="B5410" t="s">
        <v>94</v>
      </c>
      <c r="C5410" t="s">
        <v>107</v>
      </c>
      <c r="D5410" s="8" t="s">
        <v>53</v>
      </c>
      <c r="E5410">
        <v>9</v>
      </c>
      <c r="F5410">
        <v>0.46373474597930908</v>
      </c>
      <c r="G5410">
        <v>0.4545418918132782</v>
      </c>
      <c r="H5410">
        <v>4.4370428659021854E-3</v>
      </c>
      <c r="I5410">
        <v>75.534043740674178</v>
      </c>
      <c r="J5410" s="6" t="s">
        <v>80</v>
      </c>
    </row>
    <row r="5411" spans="1:10" x14ac:dyDescent="0.25">
      <c r="A5411" s="5" t="str">
        <f t="shared" si="84"/>
        <v/>
      </c>
      <c r="B5411" t="s">
        <v>94</v>
      </c>
      <c r="C5411" t="s">
        <v>107</v>
      </c>
      <c r="D5411" s="8" t="s">
        <v>53</v>
      </c>
      <c r="E5411">
        <v>10</v>
      </c>
      <c r="F5411">
        <v>0.38507875800132751</v>
      </c>
      <c r="G5411">
        <v>0.37357720732688904</v>
      </c>
      <c r="H5411">
        <v>5.1153744570910931E-3</v>
      </c>
      <c r="I5411">
        <v>78.968888291692608</v>
      </c>
      <c r="J5411" s="6" t="s">
        <v>80</v>
      </c>
    </row>
    <row r="5412" spans="1:10" x14ac:dyDescent="0.25">
      <c r="A5412" s="5" t="str">
        <f t="shared" si="84"/>
        <v/>
      </c>
      <c r="B5412" t="s">
        <v>94</v>
      </c>
      <c r="C5412" t="s">
        <v>107</v>
      </c>
      <c r="D5412" s="8" t="s">
        <v>53</v>
      </c>
      <c r="E5412">
        <v>11</v>
      </c>
      <c r="F5412">
        <v>0.33524516224861145</v>
      </c>
      <c r="G5412">
        <v>0.34121870994567871</v>
      </c>
      <c r="H5412">
        <v>6.0413829050958157E-3</v>
      </c>
      <c r="I5412">
        <v>82.261241111282814</v>
      </c>
      <c r="J5412" s="6" t="s">
        <v>80</v>
      </c>
    </row>
    <row r="5413" spans="1:10" x14ac:dyDescent="0.25">
      <c r="A5413" s="5" t="str">
        <f t="shared" si="84"/>
        <v/>
      </c>
      <c r="B5413" t="s">
        <v>94</v>
      </c>
      <c r="C5413" t="s">
        <v>107</v>
      </c>
      <c r="D5413" s="8" t="s">
        <v>53</v>
      </c>
      <c r="E5413">
        <v>12</v>
      </c>
      <c r="F5413">
        <v>0.37063971161842346</v>
      </c>
      <c r="G5413">
        <v>0.36696711182594299</v>
      </c>
      <c r="H5413">
        <v>7.1029993705451488E-3</v>
      </c>
      <c r="I5413">
        <v>83.674458409107018</v>
      </c>
      <c r="J5413" s="6" t="s">
        <v>80</v>
      </c>
    </row>
    <row r="5414" spans="1:10" x14ac:dyDescent="0.25">
      <c r="A5414" s="5" t="str">
        <f t="shared" si="84"/>
        <v/>
      </c>
      <c r="B5414" t="s">
        <v>94</v>
      </c>
      <c r="C5414" t="s">
        <v>107</v>
      </c>
      <c r="D5414" s="8" t="s">
        <v>53</v>
      </c>
      <c r="E5414">
        <v>13</v>
      </c>
      <c r="F5414">
        <v>0.47677984833717346</v>
      </c>
      <c r="G5414">
        <v>0.4547748863697052</v>
      </c>
      <c r="H5414">
        <v>8.1245563924312592E-3</v>
      </c>
      <c r="I5414">
        <v>85.260459732120225</v>
      </c>
      <c r="J5414" s="6" t="s">
        <v>80</v>
      </c>
    </row>
    <row r="5415" spans="1:10" x14ac:dyDescent="0.25">
      <c r="A5415" s="5" t="str">
        <f t="shared" si="84"/>
        <v/>
      </c>
      <c r="B5415" t="s">
        <v>94</v>
      </c>
      <c r="C5415" t="s">
        <v>107</v>
      </c>
      <c r="D5415" s="8" t="s">
        <v>53</v>
      </c>
      <c r="E5415">
        <v>14</v>
      </c>
      <c r="F5415">
        <v>0.59103238582611084</v>
      </c>
      <c r="G5415">
        <v>0.57766962051391602</v>
      </c>
      <c r="H5415">
        <v>9.1360099613666534E-3</v>
      </c>
      <c r="I5415">
        <v>86.52547957662803</v>
      </c>
      <c r="J5415" s="6" t="s">
        <v>80</v>
      </c>
    </row>
    <row r="5416" spans="1:10" x14ac:dyDescent="0.25">
      <c r="A5416" s="5" t="str">
        <f t="shared" si="84"/>
        <v/>
      </c>
      <c r="B5416" t="s">
        <v>94</v>
      </c>
      <c r="C5416" t="s">
        <v>107</v>
      </c>
      <c r="D5416" s="8" t="s">
        <v>53</v>
      </c>
      <c r="E5416">
        <v>15</v>
      </c>
      <c r="F5416">
        <v>0.73609650135040283</v>
      </c>
      <c r="G5416">
        <v>0.72293883562088013</v>
      </c>
      <c r="H5416">
        <v>9.6085742115974426E-3</v>
      </c>
      <c r="I5416">
        <v>86.705420042988379</v>
      </c>
      <c r="J5416" s="6" t="s">
        <v>80</v>
      </c>
    </row>
    <row r="5417" spans="1:10" x14ac:dyDescent="0.25">
      <c r="A5417" s="5" t="str">
        <f t="shared" si="84"/>
        <v/>
      </c>
      <c r="B5417" t="s">
        <v>94</v>
      </c>
      <c r="C5417" t="s">
        <v>107</v>
      </c>
      <c r="D5417" s="8" t="s">
        <v>53</v>
      </c>
      <c r="E5417">
        <v>16</v>
      </c>
      <c r="F5417">
        <v>0.93488782644271851</v>
      </c>
      <c r="G5417">
        <v>0.92618691921234131</v>
      </c>
      <c r="H5417">
        <v>1.0124237276613712E-2</v>
      </c>
      <c r="I5417">
        <v>86.514813130501381</v>
      </c>
      <c r="J5417" s="6" t="s">
        <v>80</v>
      </c>
    </row>
    <row r="5418" spans="1:10" x14ac:dyDescent="0.25">
      <c r="A5418" s="5" t="str">
        <f t="shared" si="84"/>
        <v/>
      </c>
      <c r="B5418" t="s">
        <v>94</v>
      </c>
      <c r="C5418" t="s">
        <v>107</v>
      </c>
      <c r="D5418" s="8" t="s">
        <v>53</v>
      </c>
      <c r="E5418">
        <v>17</v>
      </c>
      <c r="F5418">
        <v>1.139495849609375</v>
      </c>
      <c r="G5418">
        <v>1.106337308883667</v>
      </c>
      <c r="H5418">
        <v>1.0542803443968296E-2</v>
      </c>
      <c r="I5418">
        <v>85.583909376563994</v>
      </c>
      <c r="J5418" s="6" t="s">
        <v>80</v>
      </c>
    </row>
    <row r="5419" spans="1:10" x14ac:dyDescent="0.25">
      <c r="A5419" s="5" t="str">
        <f t="shared" si="84"/>
        <v/>
      </c>
      <c r="B5419" t="s">
        <v>94</v>
      </c>
      <c r="C5419" t="s">
        <v>107</v>
      </c>
      <c r="D5419" s="8" t="s">
        <v>53</v>
      </c>
      <c r="E5419">
        <v>18</v>
      </c>
      <c r="F5419">
        <v>1.3495608568191528</v>
      </c>
      <c r="G5419">
        <v>1.2902711629867554</v>
      </c>
      <c r="H5419">
        <v>1.0537327267229557E-2</v>
      </c>
      <c r="I5419">
        <v>84.062101041819062</v>
      </c>
      <c r="J5419" s="6" t="s">
        <v>80</v>
      </c>
    </row>
    <row r="5420" spans="1:10" x14ac:dyDescent="0.25">
      <c r="A5420" s="5" t="str">
        <f t="shared" si="84"/>
        <v/>
      </c>
      <c r="B5420" t="s">
        <v>94</v>
      </c>
      <c r="C5420" t="s">
        <v>107</v>
      </c>
      <c r="D5420" s="8" t="s">
        <v>53</v>
      </c>
      <c r="E5420">
        <v>19</v>
      </c>
      <c r="F5420">
        <v>1.4279918670654297</v>
      </c>
      <c r="G5420">
        <v>0.92975813150405884</v>
      </c>
      <c r="H5420">
        <v>1.0215987451374531E-2</v>
      </c>
      <c r="I5420">
        <v>81.102811724841544</v>
      </c>
      <c r="J5420" s="6" t="s">
        <v>80</v>
      </c>
    </row>
    <row r="5421" spans="1:10" x14ac:dyDescent="0.25">
      <c r="A5421" s="5" t="str">
        <f t="shared" si="84"/>
        <v/>
      </c>
      <c r="B5421" t="s">
        <v>94</v>
      </c>
      <c r="C5421" t="s">
        <v>107</v>
      </c>
      <c r="D5421" s="8" t="s">
        <v>53</v>
      </c>
      <c r="E5421">
        <v>20</v>
      </c>
      <c r="F5421">
        <v>1.3620212078094482</v>
      </c>
      <c r="G5421">
        <v>1.1014978885650635</v>
      </c>
      <c r="H5421">
        <v>9.619981050491333E-3</v>
      </c>
      <c r="I5421">
        <v>76.973521994395639</v>
      </c>
      <c r="J5421" s="6" t="s">
        <v>80</v>
      </c>
    </row>
    <row r="5422" spans="1:10" x14ac:dyDescent="0.25">
      <c r="A5422" s="5" t="str">
        <f t="shared" si="84"/>
        <v/>
      </c>
      <c r="B5422" t="s">
        <v>94</v>
      </c>
      <c r="C5422" t="s">
        <v>107</v>
      </c>
      <c r="D5422" s="8" t="s">
        <v>53</v>
      </c>
      <c r="E5422">
        <v>21</v>
      </c>
      <c r="F5422">
        <v>1.4445728063583374</v>
      </c>
      <c r="G5422">
        <v>1.6866039037704468</v>
      </c>
      <c r="H5422">
        <v>9.5269614830613136E-3</v>
      </c>
      <c r="I5422">
        <v>74.714939639509367</v>
      </c>
      <c r="J5422" s="6" t="s">
        <v>80</v>
      </c>
    </row>
    <row r="5423" spans="1:10" x14ac:dyDescent="0.25">
      <c r="A5423" s="5" t="str">
        <f t="shared" si="84"/>
        <v/>
      </c>
      <c r="B5423" t="s">
        <v>94</v>
      </c>
      <c r="C5423" t="s">
        <v>107</v>
      </c>
      <c r="D5423" s="8" t="s">
        <v>53</v>
      </c>
      <c r="E5423">
        <v>22</v>
      </c>
      <c r="F5423">
        <v>1.3797399997711182</v>
      </c>
      <c r="G5423">
        <v>1.4288619756698608</v>
      </c>
      <c r="H5423">
        <v>9.1373482719063759E-3</v>
      </c>
      <c r="I5423">
        <v>73.68485654045385</v>
      </c>
      <c r="J5423" s="6" t="s">
        <v>80</v>
      </c>
    </row>
    <row r="5424" spans="1:10" x14ac:dyDescent="0.25">
      <c r="A5424" s="5" t="str">
        <f t="shared" si="84"/>
        <v/>
      </c>
      <c r="B5424" t="s">
        <v>94</v>
      </c>
      <c r="C5424" t="s">
        <v>107</v>
      </c>
      <c r="D5424" s="8" t="s">
        <v>53</v>
      </c>
      <c r="E5424">
        <v>23</v>
      </c>
      <c r="F5424">
        <v>1.2750989198684692</v>
      </c>
      <c r="G5424">
        <v>1.2811542749404907</v>
      </c>
      <c r="H5424">
        <v>9.2153968289494514E-3</v>
      </c>
      <c r="I5424">
        <v>73.171363899466499</v>
      </c>
      <c r="J5424" s="6" t="s">
        <v>80</v>
      </c>
    </row>
    <row r="5425" spans="1:10" x14ac:dyDescent="0.25">
      <c r="A5425" s="5" t="str">
        <f t="shared" si="84"/>
        <v/>
      </c>
      <c r="B5425" t="s">
        <v>94</v>
      </c>
      <c r="C5425" t="s">
        <v>107</v>
      </c>
      <c r="D5425" s="8" t="s">
        <v>53</v>
      </c>
      <c r="E5425">
        <v>24</v>
      </c>
      <c r="F5425">
        <v>1.083254337310791</v>
      </c>
      <c r="G5425">
        <v>1.0708699226379395</v>
      </c>
      <c r="H5425">
        <v>8.7073761969804764E-3</v>
      </c>
      <c r="I5425">
        <v>71.912260625085025</v>
      </c>
      <c r="J5425" s="6" t="s">
        <v>80</v>
      </c>
    </row>
    <row r="5426" spans="1:10" x14ac:dyDescent="0.25">
      <c r="A5426" s="5" t="str">
        <f t="shared" si="84"/>
        <v/>
      </c>
      <c r="B5426" t="s">
        <v>94</v>
      </c>
      <c r="C5426" t="s">
        <v>107</v>
      </c>
      <c r="D5426" s="8" t="s">
        <v>54</v>
      </c>
      <c r="E5426">
        <v>1</v>
      </c>
      <c r="F5426">
        <v>0.90131312608718872</v>
      </c>
      <c r="G5426">
        <v>0.92572885751724243</v>
      </c>
      <c r="H5426">
        <v>7.9390378668904305E-3</v>
      </c>
      <c r="I5426">
        <v>71.19630776228226</v>
      </c>
      <c r="J5426" s="6" t="s">
        <v>80</v>
      </c>
    </row>
    <row r="5427" spans="1:10" x14ac:dyDescent="0.25">
      <c r="A5427" s="5" t="str">
        <f t="shared" si="84"/>
        <v/>
      </c>
      <c r="B5427" t="s">
        <v>94</v>
      </c>
      <c r="C5427" t="s">
        <v>107</v>
      </c>
      <c r="D5427" s="8" t="s">
        <v>54</v>
      </c>
      <c r="E5427">
        <v>2</v>
      </c>
      <c r="F5427">
        <v>0.76970201730728149</v>
      </c>
      <c r="G5427">
        <v>0.7895665168762207</v>
      </c>
      <c r="H5427">
        <v>7.3083378374576569E-3</v>
      </c>
      <c r="I5427">
        <v>70.679380011591547</v>
      </c>
      <c r="J5427" s="6" t="s">
        <v>80</v>
      </c>
    </row>
    <row r="5428" spans="1:10" x14ac:dyDescent="0.25">
      <c r="A5428" s="5" t="str">
        <f t="shared" si="84"/>
        <v/>
      </c>
      <c r="B5428" t="s">
        <v>94</v>
      </c>
      <c r="C5428" t="s">
        <v>107</v>
      </c>
      <c r="D5428" s="8" t="s">
        <v>54</v>
      </c>
      <c r="E5428">
        <v>3</v>
      </c>
      <c r="F5428">
        <v>0.68374961614608765</v>
      </c>
      <c r="G5428">
        <v>0.68800121545791626</v>
      </c>
      <c r="H5428">
        <v>6.5391240641474724E-3</v>
      </c>
      <c r="I5428">
        <v>70.297650657205836</v>
      </c>
      <c r="J5428" s="6" t="s">
        <v>80</v>
      </c>
    </row>
    <row r="5429" spans="1:10" x14ac:dyDescent="0.25">
      <c r="A5429" s="5" t="str">
        <f t="shared" si="84"/>
        <v/>
      </c>
      <c r="B5429" t="s">
        <v>94</v>
      </c>
      <c r="C5429" t="s">
        <v>107</v>
      </c>
      <c r="D5429" s="8" t="s">
        <v>54</v>
      </c>
      <c r="E5429">
        <v>4</v>
      </c>
      <c r="F5429">
        <v>0.60218185186386108</v>
      </c>
      <c r="G5429">
        <v>0.61550557613372803</v>
      </c>
      <c r="H5429">
        <v>5.7050869800150394E-3</v>
      </c>
      <c r="I5429">
        <v>69.979095643563127</v>
      </c>
      <c r="J5429" s="6" t="s">
        <v>80</v>
      </c>
    </row>
    <row r="5430" spans="1:10" x14ac:dyDescent="0.25">
      <c r="A5430" s="5" t="str">
        <f t="shared" si="84"/>
        <v/>
      </c>
      <c r="B5430" t="s">
        <v>94</v>
      </c>
      <c r="C5430" t="s">
        <v>107</v>
      </c>
      <c r="D5430" s="8" t="s">
        <v>54</v>
      </c>
      <c r="E5430">
        <v>5</v>
      </c>
      <c r="F5430">
        <v>0.56797623634338379</v>
      </c>
      <c r="G5430">
        <v>0.56091457605361938</v>
      </c>
      <c r="H5430">
        <v>5.0446451641619205E-3</v>
      </c>
      <c r="I5430">
        <v>69.825415805582765</v>
      </c>
      <c r="J5430" s="6" t="s">
        <v>80</v>
      </c>
    </row>
    <row r="5431" spans="1:10" x14ac:dyDescent="0.25">
      <c r="A5431" s="5" t="str">
        <f t="shared" si="84"/>
        <v/>
      </c>
      <c r="B5431" t="s">
        <v>94</v>
      </c>
      <c r="C5431" t="s">
        <v>107</v>
      </c>
      <c r="D5431" s="8" t="s">
        <v>54</v>
      </c>
      <c r="E5431">
        <v>6</v>
      </c>
      <c r="F5431">
        <v>0.54615074396133423</v>
      </c>
      <c r="G5431">
        <v>0.54698914289474487</v>
      </c>
      <c r="H5431">
        <v>4.1472720913589001E-3</v>
      </c>
      <c r="I5431">
        <v>69.591001487962473</v>
      </c>
      <c r="J5431" s="6" t="s">
        <v>80</v>
      </c>
    </row>
    <row r="5432" spans="1:10" x14ac:dyDescent="0.25">
      <c r="A5432" s="5" t="str">
        <f t="shared" si="84"/>
        <v/>
      </c>
      <c r="B5432" t="s">
        <v>94</v>
      </c>
      <c r="C5432" t="s">
        <v>107</v>
      </c>
      <c r="D5432" s="8" t="s">
        <v>54</v>
      </c>
      <c r="E5432">
        <v>7</v>
      </c>
      <c r="F5432">
        <v>0.57537877559661865</v>
      </c>
      <c r="G5432">
        <v>0.57291579246520996</v>
      </c>
      <c r="H5432">
        <v>3.6889980547130108E-3</v>
      </c>
      <c r="I5432">
        <v>69.767812267518437</v>
      </c>
      <c r="J5432" s="6" t="s">
        <v>80</v>
      </c>
    </row>
    <row r="5433" spans="1:10" x14ac:dyDescent="0.25">
      <c r="A5433" s="5" t="str">
        <f t="shared" si="84"/>
        <v/>
      </c>
      <c r="B5433" t="s">
        <v>94</v>
      </c>
      <c r="C5433" t="s">
        <v>107</v>
      </c>
      <c r="D5433" s="8" t="s">
        <v>54</v>
      </c>
      <c r="E5433">
        <v>8</v>
      </c>
      <c r="F5433">
        <v>0.54207873344421387</v>
      </c>
      <c r="G5433">
        <v>0.56589376926422119</v>
      </c>
      <c r="H5433">
        <v>3.7857925053685904E-3</v>
      </c>
      <c r="I5433">
        <v>71.157897825908123</v>
      </c>
      <c r="J5433" s="6" t="s">
        <v>80</v>
      </c>
    </row>
    <row r="5434" spans="1:10" x14ac:dyDescent="0.25">
      <c r="A5434" s="5" t="str">
        <f t="shared" si="84"/>
        <v/>
      </c>
      <c r="B5434" t="s">
        <v>94</v>
      </c>
      <c r="C5434" t="s">
        <v>107</v>
      </c>
      <c r="D5434" s="8" t="s">
        <v>54</v>
      </c>
      <c r="E5434">
        <v>9</v>
      </c>
      <c r="F5434">
        <v>0.4691154956817627</v>
      </c>
      <c r="G5434">
        <v>0.47146397829055786</v>
      </c>
      <c r="H5434">
        <v>4.040619358420372E-3</v>
      </c>
      <c r="I5434">
        <v>73.15315243449453</v>
      </c>
      <c r="J5434" s="6" t="s">
        <v>80</v>
      </c>
    </row>
    <row r="5435" spans="1:10" x14ac:dyDescent="0.25">
      <c r="A5435" s="5" t="str">
        <f t="shared" si="84"/>
        <v/>
      </c>
      <c r="B5435" t="s">
        <v>94</v>
      </c>
      <c r="C5435" t="s">
        <v>107</v>
      </c>
      <c r="D5435" s="8" t="s">
        <v>54</v>
      </c>
      <c r="E5435">
        <v>10</v>
      </c>
      <c r="F5435">
        <v>0.37945070862770081</v>
      </c>
      <c r="G5435">
        <v>0.39034155011177063</v>
      </c>
      <c r="H5435">
        <v>4.6846070326864719E-3</v>
      </c>
      <c r="I5435">
        <v>75.57262792424801</v>
      </c>
      <c r="J5435" s="6" t="s">
        <v>80</v>
      </c>
    </row>
    <row r="5436" spans="1:10" x14ac:dyDescent="0.25">
      <c r="A5436" s="5" t="str">
        <f t="shared" si="84"/>
        <v/>
      </c>
      <c r="B5436" t="s">
        <v>94</v>
      </c>
      <c r="C5436" t="s">
        <v>107</v>
      </c>
      <c r="D5436" s="8" t="s">
        <v>54</v>
      </c>
      <c r="E5436">
        <v>11</v>
      </c>
      <c r="F5436">
        <v>0.3132328987121582</v>
      </c>
      <c r="G5436">
        <v>0.31553986668586731</v>
      </c>
      <c r="H5436">
        <v>5.3005344234406948E-3</v>
      </c>
      <c r="I5436">
        <v>77.949147309227271</v>
      </c>
      <c r="J5436" s="6" t="s">
        <v>80</v>
      </c>
    </row>
    <row r="5437" spans="1:10" x14ac:dyDescent="0.25">
      <c r="A5437" s="5" t="str">
        <f t="shared" si="84"/>
        <v/>
      </c>
      <c r="B5437" t="s">
        <v>94</v>
      </c>
      <c r="C5437" t="s">
        <v>107</v>
      </c>
      <c r="D5437" s="8" t="s">
        <v>54</v>
      </c>
      <c r="E5437">
        <v>12</v>
      </c>
      <c r="F5437">
        <v>0.27535945177078247</v>
      </c>
      <c r="G5437">
        <v>0.28390291333198547</v>
      </c>
      <c r="H5437">
        <v>5.8629130944609642E-3</v>
      </c>
      <c r="I5437">
        <v>80.383292138575356</v>
      </c>
      <c r="J5437" s="6" t="s">
        <v>80</v>
      </c>
    </row>
    <row r="5438" spans="1:10" x14ac:dyDescent="0.25">
      <c r="A5438" s="5" t="str">
        <f t="shared" si="84"/>
        <v/>
      </c>
      <c r="B5438" t="s">
        <v>94</v>
      </c>
      <c r="C5438" t="s">
        <v>107</v>
      </c>
      <c r="D5438" s="8" t="s">
        <v>54</v>
      </c>
      <c r="E5438">
        <v>13</v>
      </c>
      <c r="F5438">
        <v>0.34931841492652893</v>
      </c>
      <c r="G5438">
        <v>0.32957157492637634</v>
      </c>
      <c r="H5438">
        <v>6.8160267546772957E-3</v>
      </c>
      <c r="I5438">
        <v>81.859295693181423</v>
      </c>
      <c r="J5438" s="6" t="s">
        <v>80</v>
      </c>
    </row>
    <row r="5439" spans="1:10" x14ac:dyDescent="0.25">
      <c r="A5439" s="5" t="str">
        <f t="shared" si="84"/>
        <v/>
      </c>
      <c r="B5439" t="s">
        <v>94</v>
      </c>
      <c r="C5439" t="s">
        <v>107</v>
      </c>
      <c r="D5439" s="8" t="s">
        <v>54</v>
      </c>
      <c r="E5439">
        <v>14</v>
      </c>
      <c r="F5439">
        <v>0.47041752934455872</v>
      </c>
      <c r="G5439">
        <v>0.42661118507385254</v>
      </c>
      <c r="H5439">
        <v>7.7029899694025517E-3</v>
      </c>
      <c r="I5439">
        <v>83.075944449029464</v>
      </c>
      <c r="J5439" s="6" t="s">
        <v>80</v>
      </c>
    </row>
    <row r="5440" spans="1:10" x14ac:dyDescent="0.25">
      <c r="A5440" s="5" t="str">
        <f t="shared" si="84"/>
        <v/>
      </c>
      <c r="B5440" t="s">
        <v>94</v>
      </c>
      <c r="C5440" t="s">
        <v>107</v>
      </c>
      <c r="D5440" s="8" t="s">
        <v>54</v>
      </c>
      <c r="E5440">
        <v>15</v>
      </c>
      <c r="F5440">
        <v>0.60104435682296753</v>
      </c>
      <c r="G5440">
        <v>0.57418650388717651</v>
      </c>
      <c r="H5440">
        <v>8.264489471912384E-3</v>
      </c>
      <c r="I5440">
        <v>83.319703232224995</v>
      </c>
      <c r="J5440" s="6" t="s">
        <v>80</v>
      </c>
    </row>
    <row r="5441" spans="1:10" x14ac:dyDescent="0.25">
      <c r="A5441" s="5" t="str">
        <f t="shared" si="84"/>
        <v/>
      </c>
      <c r="B5441" t="s">
        <v>94</v>
      </c>
      <c r="C5441" t="s">
        <v>107</v>
      </c>
      <c r="D5441" s="8" t="s">
        <v>54</v>
      </c>
      <c r="E5441">
        <v>16</v>
      </c>
      <c r="F5441">
        <v>0.7715333104133606</v>
      </c>
      <c r="G5441">
        <v>0.75460964441299438</v>
      </c>
      <c r="H5441">
        <v>8.9084301143884659E-3</v>
      </c>
      <c r="I5441">
        <v>83.535892783308071</v>
      </c>
      <c r="J5441" s="6" t="s">
        <v>80</v>
      </c>
    </row>
    <row r="5442" spans="1:10" x14ac:dyDescent="0.25">
      <c r="A5442" s="5" t="str">
        <f t="shared" ref="A5442:A5505" si="85">IF(AND(category = B5442, subcategory=C5442, reportdate = D5442), E5442, "")</f>
        <v/>
      </c>
      <c r="B5442" t="s">
        <v>94</v>
      </c>
      <c r="C5442" t="s">
        <v>107</v>
      </c>
      <c r="D5442" s="8" t="s">
        <v>54</v>
      </c>
      <c r="E5442">
        <v>17</v>
      </c>
      <c r="F5442">
        <v>0.93963295221328735</v>
      </c>
      <c r="G5442">
        <v>0.94709467887878418</v>
      </c>
      <c r="H5442">
        <v>9.1361720114946365E-3</v>
      </c>
      <c r="I5442">
        <v>82.837067454763414</v>
      </c>
      <c r="J5442" s="6" t="s">
        <v>80</v>
      </c>
    </row>
    <row r="5443" spans="1:10" x14ac:dyDescent="0.25">
      <c r="A5443" s="5" t="str">
        <f t="shared" si="85"/>
        <v/>
      </c>
      <c r="B5443" t="s">
        <v>94</v>
      </c>
      <c r="C5443" t="s">
        <v>107</v>
      </c>
      <c r="D5443" s="8" t="s">
        <v>54</v>
      </c>
      <c r="E5443">
        <v>18</v>
      </c>
      <c r="F5443">
        <v>1.1134847402572632</v>
      </c>
      <c r="G5443">
        <v>1.1233834028244019</v>
      </c>
      <c r="H5443">
        <v>9.189307689666748E-3</v>
      </c>
      <c r="I5443">
        <v>81.851378854236046</v>
      </c>
      <c r="J5443" s="6" t="s">
        <v>80</v>
      </c>
    </row>
    <row r="5444" spans="1:10" x14ac:dyDescent="0.25">
      <c r="A5444" s="5" t="str">
        <f t="shared" si="85"/>
        <v/>
      </c>
      <c r="B5444" t="s">
        <v>94</v>
      </c>
      <c r="C5444" t="s">
        <v>107</v>
      </c>
      <c r="D5444" s="8" t="s">
        <v>54</v>
      </c>
      <c r="E5444">
        <v>19</v>
      </c>
      <c r="F5444">
        <v>1.2163968086242676</v>
      </c>
      <c r="G5444">
        <v>0.83514899015426636</v>
      </c>
      <c r="H5444">
        <v>8.982890285551548E-3</v>
      </c>
      <c r="I5444">
        <v>79.79454823512107</v>
      </c>
      <c r="J5444" s="6" t="s">
        <v>80</v>
      </c>
    </row>
    <row r="5445" spans="1:10" x14ac:dyDescent="0.25">
      <c r="A5445" s="5" t="str">
        <f t="shared" si="85"/>
        <v/>
      </c>
      <c r="B5445" t="s">
        <v>94</v>
      </c>
      <c r="C5445" t="s">
        <v>107</v>
      </c>
      <c r="D5445" s="8" t="s">
        <v>54</v>
      </c>
      <c r="E5445">
        <v>20</v>
      </c>
      <c r="F5445">
        <v>1.2617785930633545</v>
      </c>
      <c r="G5445">
        <v>0.99612486362457275</v>
      </c>
      <c r="H5445">
        <v>8.2720154896378517E-3</v>
      </c>
      <c r="I5445">
        <v>76.544455236806371</v>
      </c>
      <c r="J5445" s="6" t="s">
        <v>80</v>
      </c>
    </row>
    <row r="5446" spans="1:10" x14ac:dyDescent="0.25">
      <c r="A5446" s="5" t="str">
        <f t="shared" si="85"/>
        <v/>
      </c>
      <c r="B5446" t="s">
        <v>94</v>
      </c>
      <c r="C5446" t="s">
        <v>107</v>
      </c>
      <c r="D5446" s="8" t="s">
        <v>54</v>
      </c>
      <c r="E5446">
        <v>21</v>
      </c>
      <c r="F5446">
        <v>1.3086221218109131</v>
      </c>
      <c r="G5446">
        <v>1.5317113399505615</v>
      </c>
      <c r="H5446">
        <v>8.147265762090683E-3</v>
      </c>
      <c r="I5446">
        <v>74.173606679323811</v>
      </c>
      <c r="J5446" s="6" t="s">
        <v>80</v>
      </c>
    </row>
    <row r="5447" spans="1:10" x14ac:dyDescent="0.25">
      <c r="A5447" s="5" t="str">
        <f t="shared" si="85"/>
        <v/>
      </c>
      <c r="B5447" t="s">
        <v>94</v>
      </c>
      <c r="C5447" t="s">
        <v>107</v>
      </c>
      <c r="D5447" s="8" t="s">
        <v>54</v>
      </c>
      <c r="E5447">
        <v>22</v>
      </c>
      <c r="F5447">
        <v>1.2985688447952271</v>
      </c>
      <c r="G5447">
        <v>1.3339695930480957</v>
      </c>
      <c r="H5447">
        <v>7.9412180930376053E-3</v>
      </c>
      <c r="I5447">
        <v>73.16343969579323</v>
      </c>
      <c r="J5447" s="6" t="s">
        <v>80</v>
      </c>
    </row>
    <row r="5448" spans="1:10" x14ac:dyDescent="0.25">
      <c r="A5448" s="5" t="str">
        <f t="shared" si="85"/>
        <v/>
      </c>
      <c r="B5448" t="s">
        <v>94</v>
      </c>
      <c r="C5448" t="s">
        <v>107</v>
      </c>
      <c r="D5448" s="8" t="s">
        <v>54</v>
      </c>
      <c r="E5448">
        <v>23</v>
      </c>
      <c r="F5448">
        <v>1.200136661529541</v>
      </c>
      <c r="G5448">
        <v>1.2162759304046631</v>
      </c>
      <c r="H5448">
        <v>7.8932428732514381E-3</v>
      </c>
      <c r="I5448">
        <v>72.292906919092644</v>
      </c>
      <c r="J5448" s="6" t="s">
        <v>80</v>
      </c>
    </row>
    <row r="5449" spans="1:10" x14ac:dyDescent="0.25">
      <c r="A5449" s="5" t="str">
        <f t="shared" si="85"/>
        <v/>
      </c>
      <c r="B5449" t="s">
        <v>94</v>
      </c>
      <c r="C5449" t="s">
        <v>107</v>
      </c>
      <c r="D5449" s="8" t="s">
        <v>54</v>
      </c>
      <c r="E5449">
        <v>24</v>
      </c>
      <c r="F5449">
        <v>0.99007344245910645</v>
      </c>
      <c r="G5449">
        <v>1.0116182565689087</v>
      </c>
      <c r="H5449">
        <v>7.5181089341640472E-3</v>
      </c>
      <c r="I5449">
        <v>71.89605398035421</v>
      </c>
      <c r="J5449" s="6" t="s">
        <v>80</v>
      </c>
    </row>
    <row r="5450" spans="1:10" x14ac:dyDescent="0.25">
      <c r="A5450" s="5" t="str">
        <f t="shared" si="85"/>
        <v/>
      </c>
      <c r="B5450" t="s">
        <v>94</v>
      </c>
      <c r="C5450" t="s">
        <v>107</v>
      </c>
      <c r="D5450" s="8" t="s">
        <v>57</v>
      </c>
      <c r="E5450">
        <v>1</v>
      </c>
      <c r="F5450">
        <v>1.0451246500015259</v>
      </c>
      <c r="G5450">
        <v>0.99550575017929077</v>
      </c>
      <c r="H5450">
        <v>8.3912862464785576E-3</v>
      </c>
      <c r="I5450">
        <v>75.710426195862567</v>
      </c>
      <c r="J5450" s="6" t="s">
        <v>80</v>
      </c>
    </row>
    <row r="5451" spans="1:10" x14ac:dyDescent="0.25">
      <c r="A5451" s="5" t="str">
        <f t="shared" si="85"/>
        <v/>
      </c>
      <c r="B5451" t="s">
        <v>94</v>
      </c>
      <c r="C5451" t="s">
        <v>107</v>
      </c>
      <c r="D5451" s="8" t="s">
        <v>57</v>
      </c>
      <c r="E5451">
        <v>2</v>
      </c>
      <c r="F5451">
        <v>0.89919841289520264</v>
      </c>
      <c r="G5451">
        <v>0.85153073072433472</v>
      </c>
      <c r="H5451">
        <v>7.6881591230630875E-3</v>
      </c>
      <c r="I5451">
        <v>75.080616711130432</v>
      </c>
      <c r="J5451" s="6" t="s">
        <v>80</v>
      </c>
    </row>
    <row r="5452" spans="1:10" x14ac:dyDescent="0.25">
      <c r="A5452" s="5" t="str">
        <f t="shared" si="85"/>
        <v/>
      </c>
      <c r="B5452" t="s">
        <v>94</v>
      </c>
      <c r="C5452" t="s">
        <v>107</v>
      </c>
      <c r="D5452" s="8" t="s">
        <v>57</v>
      </c>
      <c r="E5452">
        <v>3</v>
      </c>
      <c r="F5452">
        <v>0.79506230354309082</v>
      </c>
      <c r="G5452">
        <v>0.75106406211853027</v>
      </c>
      <c r="H5452">
        <v>6.8592126481235027E-3</v>
      </c>
      <c r="I5452">
        <v>74.571016629046156</v>
      </c>
      <c r="J5452" s="6" t="s">
        <v>80</v>
      </c>
    </row>
    <row r="5453" spans="1:10" x14ac:dyDescent="0.25">
      <c r="A5453" s="5" t="str">
        <f t="shared" si="85"/>
        <v/>
      </c>
      <c r="B5453" t="s">
        <v>94</v>
      </c>
      <c r="C5453" t="s">
        <v>107</v>
      </c>
      <c r="D5453" s="8" t="s">
        <v>57</v>
      </c>
      <c r="E5453">
        <v>4</v>
      </c>
      <c r="F5453">
        <v>0.71166664361953735</v>
      </c>
      <c r="G5453">
        <v>0.67939788103103638</v>
      </c>
      <c r="H5453">
        <v>5.9260302223265171E-3</v>
      </c>
      <c r="I5453">
        <v>74.202946006961639</v>
      </c>
      <c r="J5453" s="6" t="s">
        <v>80</v>
      </c>
    </row>
    <row r="5454" spans="1:10" x14ac:dyDescent="0.25">
      <c r="A5454" s="5" t="str">
        <f t="shared" si="85"/>
        <v/>
      </c>
      <c r="B5454" t="s">
        <v>94</v>
      </c>
      <c r="C5454" t="s">
        <v>107</v>
      </c>
      <c r="D5454" s="8" t="s">
        <v>57</v>
      </c>
      <c r="E5454">
        <v>5</v>
      </c>
      <c r="F5454">
        <v>0.65586000680923462</v>
      </c>
      <c r="G5454">
        <v>0.62712758779525757</v>
      </c>
      <c r="H5454">
        <v>5.1876520738005638E-3</v>
      </c>
      <c r="I5454">
        <v>74.089455142676044</v>
      </c>
      <c r="J5454" s="6" t="s">
        <v>80</v>
      </c>
    </row>
    <row r="5455" spans="1:10" x14ac:dyDescent="0.25">
      <c r="A5455" s="5" t="str">
        <f t="shared" si="85"/>
        <v/>
      </c>
      <c r="B5455" t="s">
        <v>94</v>
      </c>
      <c r="C5455" t="s">
        <v>107</v>
      </c>
      <c r="D5455" s="8" t="s">
        <v>57</v>
      </c>
      <c r="E5455">
        <v>6</v>
      </c>
      <c r="F5455">
        <v>0.62855136394500732</v>
      </c>
      <c r="G5455">
        <v>0.60768002271652222</v>
      </c>
      <c r="H5455">
        <v>4.610234871506691E-3</v>
      </c>
      <c r="I5455">
        <v>73.774199958951911</v>
      </c>
      <c r="J5455" s="6" t="s">
        <v>80</v>
      </c>
    </row>
    <row r="5456" spans="1:10" x14ac:dyDescent="0.25">
      <c r="A5456" s="5" t="str">
        <f t="shared" si="85"/>
        <v/>
      </c>
      <c r="B5456" t="s">
        <v>94</v>
      </c>
      <c r="C5456" t="s">
        <v>107</v>
      </c>
      <c r="D5456" s="8" t="s">
        <v>57</v>
      </c>
      <c r="E5456">
        <v>7</v>
      </c>
      <c r="F5456">
        <v>0.63318318128585815</v>
      </c>
      <c r="G5456">
        <v>0.62932521104812622</v>
      </c>
      <c r="H5456">
        <v>4.3443609029054642E-3</v>
      </c>
      <c r="I5456">
        <v>73.739252309578973</v>
      </c>
      <c r="J5456" s="6" t="s">
        <v>80</v>
      </c>
    </row>
    <row r="5457" spans="1:10" x14ac:dyDescent="0.25">
      <c r="A5457" s="5" t="str">
        <f t="shared" si="85"/>
        <v/>
      </c>
      <c r="B5457" t="s">
        <v>94</v>
      </c>
      <c r="C5457" t="s">
        <v>107</v>
      </c>
      <c r="D5457" s="8" t="s">
        <v>57</v>
      </c>
      <c r="E5457">
        <v>8</v>
      </c>
      <c r="F5457">
        <v>0.61941111087799072</v>
      </c>
      <c r="G5457">
        <v>0.61949461698532104</v>
      </c>
      <c r="H5457">
        <v>4.469655454158783E-3</v>
      </c>
      <c r="I5457">
        <v>75.605106959536485</v>
      </c>
      <c r="J5457" s="6" t="s">
        <v>80</v>
      </c>
    </row>
    <row r="5458" spans="1:10" x14ac:dyDescent="0.25">
      <c r="A5458" s="5" t="str">
        <f t="shared" si="85"/>
        <v/>
      </c>
      <c r="B5458" t="s">
        <v>94</v>
      </c>
      <c r="C5458" t="s">
        <v>107</v>
      </c>
      <c r="D5458" s="8" t="s">
        <v>57</v>
      </c>
      <c r="E5458">
        <v>9</v>
      </c>
      <c r="F5458">
        <v>0.55571889877319336</v>
      </c>
      <c r="G5458">
        <v>0.54898649454116821</v>
      </c>
      <c r="H5458">
        <v>5.0033950246870518E-3</v>
      </c>
      <c r="I5458">
        <v>79.673396017257488</v>
      </c>
      <c r="J5458" s="6" t="s">
        <v>80</v>
      </c>
    </row>
    <row r="5459" spans="1:10" x14ac:dyDescent="0.25">
      <c r="A5459" s="5" t="str">
        <f t="shared" si="85"/>
        <v/>
      </c>
      <c r="B5459" t="s">
        <v>94</v>
      </c>
      <c r="C5459" t="s">
        <v>107</v>
      </c>
      <c r="D5459" s="8" t="s">
        <v>57</v>
      </c>
      <c r="E5459">
        <v>10</v>
      </c>
      <c r="F5459">
        <v>0.50982636213302612</v>
      </c>
      <c r="G5459">
        <v>0.49946844577789307</v>
      </c>
      <c r="H5459">
        <v>5.85899967700243E-3</v>
      </c>
      <c r="I5459">
        <v>83.628378567040841</v>
      </c>
      <c r="J5459" s="6" t="s">
        <v>80</v>
      </c>
    </row>
    <row r="5460" spans="1:10" x14ac:dyDescent="0.25">
      <c r="A5460" s="5" t="str">
        <f t="shared" si="85"/>
        <v/>
      </c>
      <c r="B5460" t="s">
        <v>94</v>
      </c>
      <c r="C5460" t="s">
        <v>107</v>
      </c>
      <c r="D5460" s="8" t="s">
        <v>57</v>
      </c>
      <c r="E5460">
        <v>11</v>
      </c>
      <c r="F5460">
        <v>0.51522326469421387</v>
      </c>
      <c r="G5460">
        <v>0.51326388120651245</v>
      </c>
      <c r="H5460">
        <v>6.9996225647628307E-3</v>
      </c>
      <c r="I5460">
        <v>86.621231779918247</v>
      </c>
      <c r="J5460" s="6" t="s">
        <v>80</v>
      </c>
    </row>
    <row r="5461" spans="1:10" x14ac:dyDescent="0.25">
      <c r="A5461" s="5" t="str">
        <f t="shared" si="85"/>
        <v/>
      </c>
      <c r="B5461" t="s">
        <v>94</v>
      </c>
      <c r="C5461" t="s">
        <v>107</v>
      </c>
      <c r="D5461" s="8" t="s">
        <v>57</v>
      </c>
      <c r="E5461">
        <v>12</v>
      </c>
      <c r="F5461">
        <v>0.60988312959671021</v>
      </c>
      <c r="G5461">
        <v>0.5900653600692749</v>
      </c>
      <c r="H5461">
        <v>8.2848314195871353E-3</v>
      </c>
      <c r="I5461">
        <v>88.39189899406442</v>
      </c>
      <c r="J5461" s="6" t="s">
        <v>80</v>
      </c>
    </row>
    <row r="5462" spans="1:10" x14ac:dyDescent="0.25">
      <c r="A5462" s="5" t="str">
        <f t="shared" si="85"/>
        <v/>
      </c>
      <c r="B5462" t="s">
        <v>94</v>
      </c>
      <c r="C5462" t="s">
        <v>107</v>
      </c>
      <c r="D5462" s="8" t="s">
        <v>57</v>
      </c>
      <c r="E5462">
        <v>13</v>
      </c>
      <c r="F5462">
        <v>0.76260507106781006</v>
      </c>
      <c r="G5462">
        <v>0.7280048131942749</v>
      </c>
      <c r="H5462">
        <v>9.2696361243724823E-3</v>
      </c>
      <c r="I5462">
        <v>89.965107780779036</v>
      </c>
      <c r="J5462" s="6" t="s">
        <v>80</v>
      </c>
    </row>
    <row r="5463" spans="1:10" x14ac:dyDescent="0.25">
      <c r="A5463" s="5" t="str">
        <f t="shared" si="85"/>
        <v/>
      </c>
      <c r="B5463" t="s">
        <v>94</v>
      </c>
      <c r="C5463" t="s">
        <v>107</v>
      </c>
      <c r="D5463" s="8" t="s">
        <v>57</v>
      </c>
      <c r="E5463">
        <v>14</v>
      </c>
      <c r="F5463">
        <v>0.91450244188308716</v>
      </c>
      <c r="G5463">
        <v>0.88912713527679443</v>
      </c>
      <c r="H5463">
        <v>1.0272298008203506E-2</v>
      </c>
      <c r="I5463">
        <v>90.864356394964176</v>
      </c>
      <c r="J5463" s="6" t="s">
        <v>80</v>
      </c>
    </row>
    <row r="5464" spans="1:10" x14ac:dyDescent="0.25">
      <c r="A5464" s="5" t="str">
        <f t="shared" si="85"/>
        <v/>
      </c>
      <c r="B5464" t="s">
        <v>94</v>
      </c>
      <c r="C5464" t="s">
        <v>107</v>
      </c>
      <c r="D5464" s="8" t="s">
        <v>57</v>
      </c>
      <c r="E5464">
        <v>15</v>
      </c>
      <c r="F5464">
        <v>1.1368292570114136</v>
      </c>
      <c r="G5464">
        <v>1.0680471658706665</v>
      </c>
      <c r="H5464">
        <v>1.0768730193376541E-2</v>
      </c>
      <c r="I5464">
        <v>92.27028946823819</v>
      </c>
      <c r="J5464" s="6" t="s">
        <v>80</v>
      </c>
    </row>
    <row r="5465" spans="1:10" x14ac:dyDescent="0.25">
      <c r="A5465" s="5" t="str">
        <f t="shared" si="85"/>
        <v/>
      </c>
      <c r="B5465" t="s">
        <v>94</v>
      </c>
      <c r="C5465" t="s">
        <v>107</v>
      </c>
      <c r="D5465" s="8" t="s">
        <v>57</v>
      </c>
      <c r="E5465">
        <v>16</v>
      </c>
      <c r="F5465">
        <v>1.366534948348999</v>
      </c>
      <c r="G5465">
        <v>1.2978264093399048</v>
      </c>
      <c r="H5465">
        <v>1.1147783137857914E-2</v>
      </c>
      <c r="I5465">
        <v>92.16284951754821</v>
      </c>
      <c r="J5465" s="6" t="s">
        <v>80</v>
      </c>
    </row>
    <row r="5466" spans="1:10" x14ac:dyDescent="0.25">
      <c r="A5466" s="5" t="str">
        <f t="shared" si="85"/>
        <v/>
      </c>
      <c r="B5466" t="s">
        <v>94</v>
      </c>
      <c r="C5466" t="s">
        <v>107</v>
      </c>
      <c r="D5466" s="8" t="s">
        <v>57</v>
      </c>
      <c r="E5466">
        <v>17</v>
      </c>
      <c r="F5466">
        <v>1.5712178945541382</v>
      </c>
      <c r="G5466">
        <v>1.4886983633041382</v>
      </c>
      <c r="H5466">
        <v>1.1329668574035168E-2</v>
      </c>
      <c r="I5466">
        <v>90.694691028498667</v>
      </c>
      <c r="J5466" s="6" t="s">
        <v>80</v>
      </c>
    </row>
    <row r="5467" spans="1:10" x14ac:dyDescent="0.25">
      <c r="A5467" s="5" t="str">
        <f t="shared" si="85"/>
        <v/>
      </c>
      <c r="B5467" t="s">
        <v>94</v>
      </c>
      <c r="C5467" t="s">
        <v>107</v>
      </c>
      <c r="D5467" s="8" t="s">
        <v>57</v>
      </c>
      <c r="E5467">
        <v>18</v>
      </c>
      <c r="F5467">
        <v>1.7192414999008179</v>
      </c>
      <c r="G5467">
        <v>1.6849924325942993</v>
      </c>
      <c r="H5467">
        <v>1.1430399492383003E-2</v>
      </c>
      <c r="I5467">
        <v>89.292174091590624</v>
      </c>
      <c r="J5467" s="6" t="s">
        <v>80</v>
      </c>
    </row>
    <row r="5468" spans="1:10" x14ac:dyDescent="0.25">
      <c r="A5468" s="5" t="str">
        <f t="shared" si="85"/>
        <v/>
      </c>
      <c r="B5468" t="s">
        <v>94</v>
      </c>
      <c r="C5468" t="s">
        <v>107</v>
      </c>
      <c r="D5468" s="8" t="s">
        <v>57</v>
      </c>
      <c r="E5468">
        <v>19</v>
      </c>
      <c r="F5468">
        <v>1.7805768251419067</v>
      </c>
      <c r="G5468">
        <v>1.1609489917755127</v>
      </c>
      <c r="H5468">
        <v>1.1222812347114086E-2</v>
      </c>
      <c r="I5468">
        <v>86.60547320880832</v>
      </c>
      <c r="J5468" s="6" t="s">
        <v>80</v>
      </c>
    </row>
    <row r="5469" spans="1:10" x14ac:dyDescent="0.25">
      <c r="A5469" s="5" t="str">
        <f t="shared" si="85"/>
        <v/>
      </c>
      <c r="B5469" t="s">
        <v>94</v>
      </c>
      <c r="C5469" t="s">
        <v>107</v>
      </c>
      <c r="D5469" s="8" t="s">
        <v>57</v>
      </c>
      <c r="E5469">
        <v>20</v>
      </c>
      <c r="F5469">
        <v>1.7251905202865601</v>
      </c>
      <c r="G5469">
        <v>1.3705878257751465</v>
      </c>
      <c r="H5469">
        <v>1.0541983880102634E-2</v>
      </c>
      <c r="I5469">
        <v>82.193069595582202</v>
      </c>
      <c r="J5469" s="6" t="s">
        <v>80</v>
      </c>
    </row>
    <row r="5470" spans="1:10" x14ac:dyDescent="0.25">
      <c r="A5470" s="5" t="str">
        <f t="shared" si="85"/>
        <v/>
      </c>
      <c r="B5470" t="s">
        <v>94</v>
      </c>
      <c r="C5470" t="s">
        <v>107</v>
      </c>
      <c r="D5470" s="8" t="s">
        <v>57</v>
      </c>
      <c r="E5470">
        <v>21</v>
      </c>
      <c r="F5470">
        <v>1.7387528419494629</v>
      </c>
      <c r="G5470">
        <v>2.1204581260681152</v>
      </c>
      <c r="H5470">
        <v>1.0392634198069572E-2</v>
      </c>
      <c r="I5470">
        <v>80.062949702311556</v>
      </c>
      <c r="J5470" s="6" t="s">
        <v>80</v>
      </c>
    </row>
    <row r="5471" spans="1:10" x14ac:dyDescent="0.25">
      <c r="A5471" s="5" t="str">
        <f t="shared" si="85"/>
        <v/>
      </c>
      <c r="B5471" t="s">
        <v>94</v>
      </c>
      <c r="C5471" t="s">
        <v>107</v>
      </c>
      <c r="D5471" s="8" t="s">
        <v>57</v>
      </c>
      <c r="E5471">
        <v>22</v>
      </c>
      <c r="F5471">
        <v>1.6689963340759277</v>
      </c>
      <c r="G5471">
        <v>1.7735581398010254</v>
      </c>
      <c r="H5471">
        <v>9.8839746788144112E-3</v>
      </c>
      <c r="I5471">
        <v>78.836826113758775</v>
      </c>
      <c r="J5471" s="6" t="s">
        <v>80</v>
      </c>
    </row>
    <row r="5472" spans="1:10" x14ac:dyDescent="0.25">
      <c r="A5472" s="5" t="str">
        <f t="shared" si="85"/>
        <v/>
      </c>
      <c r="B5472" t="s">
        <v>94</v>
      </c>
      <c r="C5472" t="s">
        <v>107</v>
      </c>
      <c r="D5472" s="8" t="s">
        <v>57</v>
      </c>
      <c r="E5472">
        <v>23</v>
      </c>
      <c r="F5472">
        <v>1.5146095752716064</v>
      </c>
      <c r="G5472">
        <v>1.5595676898956299</v>
      </c>
      <c r="H5472">
        <v>9.8498864099383354E-3</v>
      </c>
      <c r="I5472">
        <v>77.924161363143767</v>
      </c>
      <c r="J5472" s="6" t="s">
        <v>80</v>
      </c>
    </row>
    <row r="5473" spans="1:10" x14ac:dyDescent="0.25">
      <c r="A5473" s="5" t="str">
        <f t="shared" si="85"/>
        <v/>
      </c>
      <c r="B5473" t="s">
        <v>94</v>
      </c>
      <c r="C5473" t="s">
        <v>107</v>
      </c>
      <c r="D5473" s="8" t="s">
        <v>57</v>
      </c>
      <c r="E5473">
        <v>24</v>
      </c>
      <c r="F5473">
        <v>1.2367738485336304</v>
      </c>
      <c r="G5473">
        <v>1.2876487970352173</v>
      </c>
      <c r="H5473">
        <v>9.2214662581682205E-3</v>
      </c>
      <c r="I5473">
        <v>77.194280845855957</v>
      </c>
      <c r="J5473" s="6" t="s">
        <v>80</v>
      </c>
    </row>
    <row r="5474" spans="1:10" x14ac:dyDescent="0.25">
      <c r="A5474" s="5" t="str">
        <f t="shared" si="85"/>
        <v/>
      </c>
      <c r="B5474" t="s">
        <v>94</v>
      </c>
      <c r="C5474" t="s">
        <v>107</v>
      </c>
      <c r="D5474" s="8" t="s">
        <v>58</v>
      </c>
      <c r="E5474">
        <v>1</v>
      </c>
      <c r="F5474">
        <v>1.0767515897750854</v>
      </c>
      <c r="G5474">
        <v>1.079831600189209</v>
      </c>
      <c r="H5474">
        <v>8.3098094910383224E-3</v>
      </c>
      <c r="I5474">
        <v>76.44447962872934</v>
      </c>
      <c r="J5474" s="6" t="s">
        <v>80</v>
      </c>
    </row>
    <row r="5475" spans="1:10" x14ac:dyDescent="0.25">
      <c r="A5475" s="5" t="str">
        <f t="shared" si="85"/>
        <v/>
      </c>
      <c r="B5475" t="s">
        <v>94</v>
      </c>
      <c r="C5475" t="s">
        <v>107</v>
      </c>
      <c r="D5475" s="8" t="s">
        <v>58</v>
      </c>
      <c r="E5475">
        <v>2</v>
      </c>
      <c r="F5475">
        <v>0.9097740650177002</v>
      </c>
      <c r="G5475">
        <v>0.91088700294494629</v>
      </c>
      <c r="H5475">
        <v>7.5523904524743557E-3</v>
      </c>
      <c r="I5475">
        <v>75.782843354723866</v>
      </c>
      <c r="J5475" s="6" t="s">
        <v>80</v>
      </c>
    </row>
    <row r="5476" spans="1:10" x14ac:dyDescent="0.25">
      <c r="A5476" s="5" t="str">
        <f t="shared" si="85"/>
        <v/>
      </c>
      <c r="B5476" t="s">
        <v>94</v>
      </c>
      <c r="C5476" t="s">
        <v>107</v>
      </c>
      <c r="D5476" s="8" t="s">
        <v>58</v>
      </c>
      <c r="E5476">
        <v>3</v>
      </c>
      <c r="F5476">
        <v>0.78498142957687378</v>
      </c>
      <c r="G5476">
        <v>0.78863435983657837</v>
      </c>
      <c r="H5476">
        <v>6.7889709025621414E-3</v>
      </c>
      <c r="I5476">
        <v>75.363778544429707</v>
      </c>
      <c r="J5476" s="6" t="s">
        <v>80</v>
      </c>
    </row>
    <row r="5477" spans="1:10" x14ac:dyDescent="0.25">
      <c r="A5477" s="5" t="str">
        <f t="shared" si="85"/>
        <v/>
      </c>
      <c r="B5477" t="s">
        <v>94</v>
      </c>
      <c r="C5477" t="s">
        <v>107</v>
      </c>
      <c r="D5477" s="8" t="s">
        <v>58</v>
      </c>
      <c r="E5477">
        <v>4</v>
      </c>
      <c r="F5477">
        <v>0.70528781414031982</v>
      </c>
      <c r="G5477">
        <v>0.70411533117294312</v>
      </c>
      <c r="H5477">
        <v>5.8731255121529102E-3</v>
      </c>
      <c r="I5477">
        <v>74.887766962382301</v>
      </c>
      <c r="J5477" s="6" t="s">
        <v>80</v>
      </c>
    </row>
    <row r="5478" spans="1:10" x14ac:dyDescent="0.25">
      <c r="A5478" s="5" t="str">
        <f t="shared" si="85"/>
        <v/>
      </c>
      <c r="B5478" t="s">
        <v>94</v>
      </c>
      <c r="C5478" t="s">
        <v>107</v>
      </c>
      <c r="D5478" s="8" t="s">
        <v>58</v>
      </c>
      <c r="E5478">
        <v>5</v>
      </c>
      <c r="F5478">
        <v>0.64028674364089966</v>
      </c>
      <c r="G5478">
        <v>0.64232414960861206</v>
      </c>
      <c r="H5478">
        <v>5.1355450414121151E-3</v>
      </c>
      <c r="I5478">
        <v>74.373171102336372</v>
      </c>
      <c r="J5478" s="6" t="s">
        <v>80</v>
      </c>
    </row>
    <row r="5479" spans="1:10" x14ac:dyDescent="0.25">
      <c r="A5479" s="5" t="str">
        <f t="shared" si="85"/>
        <v/>
      </c>
      <c r="B5479" t="s">
        <v>94</v>
      </c>
      <c r="C5479" t="s">
        <v>107</v>
      </c>
      <c r="D5479" s="8" t="s">
        <v>58</v>
      </c>
      <c r="E5479">
        <v>6</v>
      </c>
      <c r="F5479">
        <v>0.60943901538848877</v>
      </c>
      <c r="G5479">
        <v>0.60897928476333618</v>
      </c>
      <c r="H5479">
        <v>4.4276779517531395E-3</v>
      </c>
      <c r="I5479">
        <v>73.88406932808013</v>
      </c>
      <c r="J5479" s="6" t="s">
        <v>80</v>
      </c>
    </row>
    <row r="5480" spans="1:10" x14ac:dyDescent="0.25">
      <c r="A5480" s="5" t="str">
        <f t="shared" si="85"/>
        <v/>
      </c>
      <c r="B5480" t="s">
        <v>94</v>
      </c>
      <c r="C5480" t="s">
        <v>107</v>
      </c>
      <c r="D5480" s="8" t="s">
        <v>58</v>
      </c>
      <c r="E5480">
        <v>7</v>
      </c>
      <c r="F5480">
        <v>0.62245362997055054</v>
      </c>
      <c r="G5480">
        <v>0.6311345100402832</v>
      </c>
      <c r="H5480">
        <v>4.1997837834060192E-3</v>
      </c>
      <c r="I5480">
        <v>73.614702234273992</v>
      </c>
      <c r="J5480" s="6" t="s">
        <v>80</v>
      </c>
    </row>
    <row r="5481" spans="1:10" x14ac:dyDescent="0.25">
      <c r="A5481" s="5" t="str">
        <f t="shared" si="85"/>
        <v/>
      </c>
      <c r="B5481" t="s">
        <v>94</v>
      </c>
      <c r="C5481" t="s">
        <v>107</v>
      </c>
      <c r="D5481" s="8" t="s">
        <v>58</v>
      </c>
      <c r="E5481">
        <v>8</v>
      </c>
      <c r="F5481">
        <v>0.63093221187591553</v>
      </c>
      <c r="G5481">
        <v>0.61679333448410034</v>
      </c>
      <c r="H5481">
        <v>4.5161759480834007E-3</v>
      </c>
      <c r="I5481">
        <v>75.889396254287334</v>
      </c>
      <c r="J5481" s="6" t="s">
        <v>80</v>
      </c>
    </row>
    <row r="5482" spans="1:10" x14ac:dyDescent="0.25">
      <c r="A5482" s="5" t="str">
        <f t="shared" si="85"/>
        <v/>
      </c>
      <c r="B5482" t="s">
        <v>94</v>
      </c>
      <c r="C5482" t="s">
        <v>107</v>
      </c>
      <c r="D5482" s="8" t="s">
        <v>58</v>
      </c>
      <c r="E5482">
        <v>9</v>
      </c>
      <c r="F5482">
        <v>0.55455255508422852</v>
      </c>
      <c r="G5482">
        <v>0.5327112078666687</v>
      </c>
      <c r="H5482">
        <v>5.1300548948347569E-3</v>
      </c>
      <c r="I5482">
        <v>79.774316986998159</v>
      </c>
      <c r="J5482" s="6" t="s">
        <v>80</v>
      </c>
    </row>
    <row r="5483" spans="1:10" x14ac:dyDescent="0.25">
      <c r="A5483" s="5" t="str">
        <f t="shared" si="85"/>
        <v/>
      </c>
      <c r="B5483" t="s">
        <v>94</v>
      </c>
      <c r="C5483" t="s">
        <v>107</v>
      </c>
      <c r="D5483" s="8" t="s">
        <v>58</v>
      </c>
      <c r="E5483">
        <v>10</v>
      </c>
      <c r="F5483">
        <v>0.51501649618148804</v>
      </c>
      <c r="G5483">
        <v>0.47955241799354553</v>
      </c>
      <c r="H5483">
        <v>5.9453570283949375E-3</v>
      </c>
      <c r="I5483">
        <v>84.220050928229853</v>
      </c>
      <c r="J5483" s="6" t="s">
        <v>80</v>
      </c>
    </row>
    <row r="5484" spans="1:10" x14ac:dyDescent="0.25">
      <c r="A5484" s="5" t="str">
        <f t="shared" si="85"/>
        <v/>
      </c>
      <c r="B5484" t="s">
        <v>94</v>
      </c>
      <c r="C5484" t="s">
        <v>107</v>
      </c>
      <c r="D5484" s="8" t="s">
        <v>58</v>
      </c>
      <c r="E5484">
        <v>11</v>
      </c>
      <c r="F5484">
        <v>0.51789009571075439</v>
      </c>
      <c r="G5484">
        <v>0.49257108569145203</v>
      </c>
      <c r="H5484">
        <v>7.0734145119786263E-3</v>
      </c>
      <c r="I5484">
        <v>88.101191062945688</v>
      </c>
      <c r="J5484" s="6" t="s">
        <v>80</v>
      </c>
    </row>
    <row r="5485" spans="1:10" x14ac:dyDescent="0.25">
      <c r="A5485" s="5" t="str">
        <f t="shared" si="85"/>
        <v/>
      </c>
      <c r="B5485" t="s">
        <v>94</v>
      </c>
      <c r="C5485" t="s">
        <v>107</v>
      </c>
      <c r="D5485" s="8" t="s">
        <v>58</v>
      </c>
      <c r="E5485">
        <v>12</v>
      </c>
      <c r="F5485">
        <v>0.58844602108001709</v>
      </c>
      <c r="G5485">
        <v>0.58586865663528442</v>
      </c>
      <c r="H5485">
        <v>8.2211010158061981E-3</v>
      </c>
      <c r="I5485">
        <v>91.291399704305562</v>
      </c>
      <c r="J5485" s="6" t="s">
        <v>80</v>
      </c>
    </row>
    <row r="5486" spans="1:10" x14ac:dyDescent="0.25">
      <c r="A5486" s="5" t="str">
        <f t="shared" si="85"/>
        <v/>
      </c>
      <c r="B5486" t="s">
        <v>94</v>
      </c>
      <c r="C5486" t="s">
        <v>107</v>
      </c>
      <c r="D5486" s="8" t="s">
        <v>58</v>
      </c>
      <c r="E5486">
        <v>13</v>
      </c>
      <c r="F5486">
        <v>0.76143836975097656</v>
      </c>
      <c r="G5486">
        <v>0.75169438123703003</v>
      </c>
      <c r="H5486">
        <v>9.3977544456720352E-3</v>
      </c>
      <c r="I5486">
        <v>93.452341054715475</v>
      </c>
      <c r="J5486" s="6" t="s">
        <v>80</v>
      </c>
    </row>
    <row r="5487" spans="1:10" x14ac:dyDescent="0.25">
      <c r="A5487" s="5" t="str">
        <f t="shared" si="85"/>
        <v/>
      </c>
      <c r="B5487" t="s">
        <v>94</v>
      </c>
      <c r="C5487" t="s">
        <v>107</v>
      </c>
      <c r="D5487" s="8" t="s">
        <v>58</v>
      </c>
      <c r="E5487">
        <v>14</v>
      </c>
      <c r="F5487">
        <v>0.96227264404296875</v>
      </c>
      <c r="G5487">
        <v>0.94203436374664307</v>
      </c>
      <c r="H5487">
        <v>1.0370438918471336E-2</v>
      </c>
      <c r="I5487">
        <v>94.585226712688581</v>
      </c>
      <c r="J5487" s="6" t="s">
        <v>80</v>
      </c>
    </row>
    <row r="5488" spans="1:10" x14ac:dyDescent="0.25">
      <c r="A5488" s="5" t="str">
        <f t="shared" si="85"/>
        <v/>
      </c>
      <c r="B5488" t="s">
        <v>94</v>
      </c>
      <c r="C5488" t="s">
        <v>107</v>
      </c>
      <c r="D5488" s="8" t="s">
        <v>58</v>
      </c>
      <c r="E5488">
        <v>15</v>
      </c>
      <c r="F5488">
        <v>1.1731446981430054</v>
      </c>
      <c r="G5488">
        <v>1.1720975637435913</v>
      </c>
      <c r="H5488">
        <v>1.0889160446822643E-2</v>
      </c>
      <c r="I5488">
        <v>94.800032856901808</v>
      </c>
      <c r="J5488" s="6" t="s">
        <v>80</v>
      </c>
    </row>
    <row r="5489" spans="1:10" x14ac:dyDescent="0.25">
      <c r="A5489" s="5" t="str">
        <f t="shared" si="85"/>
        <v/>
      </c>
      <c r="B5489" t="s">
        <v>94</v>
      </c>
      <c r="C5489" t="s">
        <v>107</v>
      </c>
      <c r="D5489" s="8" t="s">
        <v>58</v>
      </c>
      <c r="E5489">
        <v>16</v>
      </c>
      <c r="F5489">
        <v>1.405293345451355</v>
      </c>
      <c r="G5489">
        <v>1.39146888256073</v>
      </c>
      <c r="H5489">
        <v>1.1238671839237213E-2</v>
      </c>
      <c r="I5489">
        <v>92.852772301609619</v>
      </c>
      <c r="J5489" s="6" t="s">
        <v>80</v>
      </c>
    </row>
    <row r="5490" spans="1:10" x14ac:dyDescent="0.25">
      <c r="A5490" s="5" t="str">
        <f t="shared" si="85"/>
        <v/>
      </c>
      <c r="B5490" t="s">
        <v>94</v>
      </c>
      <c r="C5490" t="s">
        <v>107</v>
      </c>
      <c r="D5490" s="8" t="s">
        <v>58</v>
      </c>
      <c r="E5490">
        <v>17</v>
      </c>
      <c r="F5490">
        <v>1.5469375848770142</v>
      </c>
      <c r="G5490">
        <v>1.5217975378036499</v>
      </c>
      <c r="H5490">
        <v>1.1267430149018764E-2</v>
      </c>
      <c r="I5490">
        <v>89.645457532436865</v>
      </c>
      <c r="J5490" s="6" t="s">
        <v>80</v>
      </c>
    </row>
    <row r="5491" spans="1:10" x14ac:dyDescent="0.25">
      <c r="A5491" s="5" t="str">
        <f t="shared" si="85"/>
        <v/>
      </c>
      <c r="B5491" t="s">
        <v>94</v>
      </c>
      <c r="C5491" t="s">
        <v>107</v>
      </c>
      <c r="D5491" s="8" t="s">
        <v>58</v>
      </c>
      <c r="E5491">
        <v>18</v>
      </c>
      <c r="F5491">
        <v>1.6227132081985474</v>
      </c>
      <c r="G5491">
        <v>1.0327646732330322</v>
      </c>
      <c r="H5491">
        <v>1.1263234540820122E-2</v>
      </c>
      <c r="I5491">
        <v>86.490294890767899</v>
      </c>
      <c r="J5491" s="6" t="s">
        <v>80</v>
      </c>
    </row>
    <row r="5492" spans="1:10" x14ac:dyDescent="0.25">
      <c r="A5492" s="5" t="str">
        <f t="shared" si="85"/>
        <v/>
      </c>
      <c r="B5492" t="s">
        <v>94</v>
      </c>
      <c r="C5492" t="s">
        <v>107</v>
      </c>
      <c r="D5492" s="8" t="s">
        <v>58</v>
      </c>
      <c r="E5492">
        <v>19</v>
      </c>
      <c r="F5492">
        <v>1.6840680837631226</v>
      </c>
      <c r="G5492">
        <v>1.3722281455993652</v>
      </c>
      <c r="H5492">
        <v>1.1199161410331726E-2</v>
      </c>
      <c r="I5492">
        <v>84.283259405313729</v>
      </c>
      <c r="J5492" s="6" t="s">
        <v>80</v>
      </c>
    </row>
    <row r="5493" spans="1:10" x14ac:dyDescent="0.25">
      <c r="A5493" s="5" t="str">
        <f t="shared" si="85"/>
        <v/>
      </c>
      <c r="B5493" t="s">
        <v>94</v>
      </c>
      <c r="C5493" t="s">
        <v>107</v>
      </c>
      <c r="D5493" s="8" t="s">
        <v>58</v>
      </c>
      <c r="E5493">
        <v>20</v>
      </c>
      <c r="F5493">
        <v>1.7325969934463501</v>
      </c>
      <c r="G5493">
        <v>1.4687691926956177</v>
      </c>
      <c r="H5493">
        <v>1.0587397031486034E-2</v>
      </c>
      <c r="I5493">
        <v>83.987882782958195</v>
      </c>
      <c r="J5493" s="6" t="s">
        <v>80</v>
      </c>
    </row>
    <row r="5494" spans="1:10" x14ac:dyDescent="0.25">
      <c r="A5494" s="5" t="str">
        <f t="shared" si="85"/>
        <v/>
      </c>
      <c r="B5494" t="s">
        <v>94</v>
      </c>
      <c r="C5494" t="s">
        <v>107</v>
      </c>
      <c r="D5494" s="8" t="s">
        <v>58</v>
      </c>
      <c r="E5494">
        <v>21</v>
      </c>
      <c r="F5494">
        <v>1.7742635011672974</v>
      </c>
      <c r="G5494">
        <v>1.5893893241882324</v>
      </c>
      <c r="H5494">
        <v>1.0266439989209175E-2</v>
      </c>
      <c r="I5494">
        <v>82.497602267102408</v>
      </c>
      <c r="J5494" s="6" t="s">
        <v>80</v>
      </c>
    </row>
    <row r="5495" spans="1:10" x14ac:dyDescent="0.25">
      <c r="A5495" s="5" t="str">
        <f t="shared" si="85"/>
        <v/>
      </c>
      <c r="B5495" t="s">
        <v>94</v>
      </c>
      <c r="C5495" t="s">
        <v>107</v>
      </c>
      <c r="D5495" s="8" t="s">
        <v>58</v>
      </c>
      <c r="E5495">
        <v>22</v>
      </c>
      <c r="F5495">
        <v>1.6972494125366211</v>
      </c>
      <c r="G5495">
        <v>2.079174280166626</v>
      </c>
      <c r="H5495">
        <v>1.0170150548219681E-2</v>
      </c>
      <c r="I5495">
        <v>79.861762773094767</v>
      </c>
      <c r="J5495" s="6" t="s">
        <v>80</v>
      </c>
    </row>
    <row r="5496" spans="1:10" x14ac:dyDescent="0.25">
      <c r="A5496" s="5" t="str">
        <f t="shared" si="85"/>
        <v/>
      </c>
      <c r="B5496" t="s">
        <v>94</v>
      </c>
      <c r="C5496" t="s">
        <v>107</v>
      </c>
      <c r="D5496" s="8" t="s">
        <v>58</v>
      </c>
      <c r="E5496">
        <v>23</v>
      </c>
      <c r="F5496">
        <v>1.5568935871124268</v>
      </c>
      <c r="G5496">
        <v>1.699836254119873</v>
      </c>
      <c r="H5496">
        <v>1.000678539276123E-2</v>
      </c>
      <c r="I5496">
        <v>78.997387465070872</v>
      </c>
      <c r="J5496" s="6" t="s">
        <v>80</v>
      </c>
    </row>
    <row r="5497" spans="1:10" x14ac:dyDescent="0.25">
      <c r="A5497" s="5" t="str">
        <f t="shared" si="85"/>
        <v/>
      </c>
      <c r="B5497" t="s">
        <v>94</v>
      </c>
      <c r="C5497" t="s">
        <v>107</v>
      </c>
      <c r="D5497" s="8" t="s">
        <v>58</v>
      </c>
      <c r="E5497">
        <v>24</v>
      </c>
      <c r="F5497">
        <v>1.3436414003372192</v>
      </c>
      <c r="G5497">
        <v>1.3929728269577026</v>
      </c>
      <c r="H5497">
        <v>9.4156134873628616E-3</v>
      </c>
      <c r="I5497">
        <v>77.746751683907931</v>
      </c>
      <c r="J5497" s="6" t="s">
        <v>80</v>
      </c>
    </row>
    <row r="5498" spans="1:10" x14ac:dyDescent="0.25">
      <c r="A5498" s="5" t="str">
        <f t="shared" si="85"/>
        <v/>
      </c>
      <c r="B5498" t="s">
        <v>94</v>
      </c>
      <c r="C5498" t="s">
        <v>107</v>
      </c>
      <c r="D5498" s="8" t="s">
        <v>59</v>
      </c>
      <c r="E5498">
        <v>1</v>
      </c>
      <c r="F5498">
        <v>1.1295063495635986</v>
      </c>
      <c r="G5498">
        <v>1.1575309038162231</v>
      </c>
      <c r="H5498">
        <v>8.3505567163228989E-3</v>
      </c>
      <c r="I5498">
        <v>76.964992001307778</v>
      </c>
      <c r="J5498" s="6" t="s">
        <v>80</v>
      </c>
    </row>
    <row r="5499" spans="1:10" x14ac:dyDescent="0.25">
      <c r="A5499" s="5" t="str">
        <f t="shared" si="85"/>
        <v/>
      </c>
      <c r="B5499" t="s">
        <v>94</v>
      </c>
      <c r="C5499" t="s">
        <v>107</v>
      </c>
      <c r="D5499" s="8" t="s">
        <v>59</v>
      </c>
      <c r="E5499">
        <v>2</v>
      </c>
      <c r="F5499">
        <v>0.96922880411148071</v>
      </c>
      <c r="G5499">
        <v>0.98236584663391113</v>
      </c>
      <c r="H5499">
        <v>7.6664453372359276E-3</v>
      </c>
      <c r="I5499">
        <v>76.607551991443188</v>
      </c>
      <c r="J5499" s="6" t="s">
        <v>80</v>
      </c>
    </row>
    <row r="5500" spans="1:10" x14ac:dyDescent="0.25">
      <c r="A5500" s="5" t="str">
        <f t="shared" si="85"/>
        <v/>
      </c>
      <c r="B5500" t="s">
        <v>94</v>
      </c>
      <c r="C5500" t="s">
        <v>107</v>
      </c>
      <c r="D5500" s="8" t="s">
        <v>59</v>
      </c>
      <c r="E5500">
        <v>3</v>
      </c>
      <c r="F5500">
        <v>0.84735256433486938</v>
      </c>
      <c r="G5500">
        <v>0.84915274381637573</v>
      </c>
      <c r="H5500">
        <v>6.9315885193645954E-3</v>
      </c>
      <c r="I5500">
        <v>76.128049140683132</v>
      </c>
      <c r="J5500" s="6" t="s">
        <v>80</v>
      </c>
    </row>
    <row r="5501" spans="1:10" x14ac:dyDescent="0.25">
      <c r="A5501" s="5" t="str">
        <f t="shared" si="85"/>
        <v/>
      </c>
      <c r="B5501" t="s">
        <v>94</v>
      </c>
      <c r="C5501" t="s">
        <v>107</v>
      </c>
      <c r="D5501" s="8" t="s">
        <v>59</v>
      </c>
      <c r="E5501">
        <v>4</v>
      </c>
      <c r="F5501">
        <v>0.76240944862365723</v>
      </c>
      <c r="G5501">
        <v>0.75556153059005737</v>
      </c>
      <c r="H5501">
        <v>6.0135247185826302E-3</v>
      </c>
      <c r="I5501">
        <v>75.935050658347848</v>
      </c>
      <c r="J5501" s="6" t="s">
        <v>80</v>
      </c>
    </row>
    <row r="5502" spans="1:10" x14ac:dyDescent="0.25">
      <c r="A5502" s="5" t="str">
        <f t="shared" si="85"/>
        <v/>
      </c>
      <c r="B5502" t="s">
        <v>94</v>
      </c>
      <c r="C5502" t="s">
        <v>107</v>
      </c>
      <c r="D5502" s="8" t="s">
        <v>59</v>
      </c>
      <c r="E5502">
        <v>5</v>
      </c>
      <c r="F5502">
        <v>0.68165373802185059</v>
      </c>
      <c r="G5502">
        <v>0.69335484504699707</v>
      </c>
      <c r="H5502">
        <v>5.2743637934327126E-3</v>
      </c>
      <c r="I5502">
        <v>75.767814922650629</v>
      </c>
      <c r="J5502" s="6" t="s">
        <v>80</v>
      </c>
    </row>
    <row r="5503" spans="1:10" x14ac:dyDescent="0.25">
      <c r="A5503" s="5" t="str">
        <f t="shared" si="85"/>
        <v/>
      </c>
      <c r="B5503" t="s">
        <v>94</v>
      </c>
      <c r="C5503" t="s">
        <v>107</v>
      </c>
      <c r="D5503" s="8" t="s">
        <v>59</v>
      </c>
      <c r="E5503">
        <v>6</v>
      </c>
      <c r="F5503">
        <v>0.65039724111557007</v>
      </c>
      <c r="G5503">
        <v>0.66217333078384399</v>
      </c>
      <c r="H5503">
        <v>4.6122465282678604E-3</v>
      </c>
      <c r="I5503">
        <v>75.574062102612402</v>
      </c>
      <c r="J5503" s="6" t="s">
        <v>80</v>
      </c>
    </row>
    <row r="5504" spans="1:10" x14ac:dyDescent="0.25">
      <c r="A5504" s="5" t="str">
        <f t="shared" si="85"/>
        <v/>
      </c>
      <c r="B5504" t="s">
        <v>94</v>
      </c>
      <c r="C5504" t="s">
        <v>107</v>
      </c>
      <c r="D5504" s="8" t="s">
        <v>59</v>
      </c>
      <c r="E5504">
        <v>7</v>
      </c>
      <c r="F5504">
        <v>0.66870129108428955</v>
      </c>
      <c r="G5504">
        <v>0.68185561895370483</v>
      </c>
      <c r="H5504">
        <v>4.3935538269579411E-3</v>
      </c>
      <c r="I5504">
        <v>75.676723409488716</v>
      </c>
      <c r="J5504" s="6" t="s">
        <v>80</v>
      </c>
    </row>
    <row r="5505" spans="1:10" x14ac:dyDescent="0.25">
      <c r="A5505" s="5" t="str">
        <f t="shared" si="85"/>
        <v/>
      </c>
      <c r="B5505" t="s">
        <v>94</v>
      </c>
      <c r="C5505" t="s">
        <v>107</v>
      </c>
      <c r="D5505" s="8" t="s">
        <v>59</v>
      </c>
      <c r="E5505">
        <v>8</v>
      </c>
      <c r="F5505">
        <v>0.65240049362182617</v>
      </c>
      <c r="G5505">
        <v>0.66401815414428711</v>
      </c>
      <c r="H5505">
        <v>4.5556635595858097E-3</v>
      </c>
      <c r="I5505">
        <v>76.736911686267945</v>
      </c>
      <c r="J5505" s="6" t="s">
        <v>80</v>
      </c>
    </row>
    <row r="5506" spans="1:10" x14ac:dyDescent="0.25">
      <c r="A5506" s="5" t="str">
        <f t="shared" ref="A5506:A5569" si="86">IF(AND(category = B5506, subcategory=C5506, reportdate = D5506), E5506, "")</f>
        <v/>
      </c>
      <c r="B5506" t="s">
        <v>94</v>
      </c>
      <c r="C5506" t="s">
        <v>107</v>
      </c>
      <c r="D5506" s="8" t="s">
        <v>59</v>
      </c>
      <c r="E5506">
        <v>9</v>
      </c>
      <c r="F5506">
        <v>0.57198923826217651</v>
      </c>
      <c r="G5506">
        <v>0.57195597887039185</v>
      </c>
      <c r="H5506">
        <v>5.0265733152627945E-3</v>
      </c>
      <c r="I5506">
        <v>78.949481931155532</v>
      </c>
      <c r="J5506" s="6" t="s">
        <v>80</v>
      </c>
    </row>
    <row r="5507" spans="1:10" x14ac:dyDescent="0.25">
      <c r="A5507" s="5" t="str">
        <f t="shared" si="86"/>
        <v/>
      </c>
      <c r="B5507" t="s">
        <v>94</v>
      </c>
      <c r="C5507" t="s">
        <v>107</v>
      </c>
      <c r="D5507" s="8" t="s">
        <v>59</v>
      </c>
      <c r="E5507">
        <v>10</v>
      </c>
      <c r="F5507">
        <v>0.55053228139877319</v>
      </c>
      <c r="G5507">
        <v>0.53024762868881226</v>
      </c>
      <c r="H5507">
        <v>5.9832637198269367E-3</v>
      </c>
      <c r="I5507">
        <v>83.0405882111274</v>
      </c>
      <c r="J5507" s="6" t="s">
        <v>80</v>
      </c>
    </row>
    <row r="5508" spans="1:10" x14ac:dyDescent="0.25">
      <c r="A5508" s="5" t="str">
        <f t="shared" si="86"/>
        <v/>
      </c>
      <c r="B5508" t="s">
        <v>94</v>
      </c>
      <c r="C5508" t="s">
        <v>107</v>
      </c>
      <c r="D5508" s="8" t="s">
        <v>59</v>
      </c>
      <c r="E5508">
        <v>11</v>
      </c>
      <c r="F5508">
        <v>0.59286582469940186</v>
      </c>
      <c r="G5508">
        <v>0.55263930559158325</v>
      </c>
      <c r="H5508">
        <v>7.1476190350949764E-3</v>
      </c>
      <c r="I5508">
        <v>86.647266089697709</v>
      </c>
      <c r="J5508" s="6" t="s">
        <v>80</v>
      </c>
    </row>
    <row r="5509" spans="1:10" x14ac:dyDescent="0.25">
      <c r="A5509" s="5" t="str">
        <f t="shared" si="86"/>
        <v/>
      </c>
      <c r="B5509" t="s">
        <v>94</v>
      </c>
      <c r="C5509" t="s">
        <v>107</v>
      </c>
      <c r="D5509" s="8" t="s">
        <v>59</v>
      </c>
      <c r="E5509">
        <v>12</v>
      </c>
      <c r="F5509">
        <v>0.66348463296890259</v>
      </c>
      <c r="G5509">
        <v>0.6263238787651062</v>
      </c>
      <c r="H5509">
        <v>8.3560869097709656E-3</v>
      </c>
      <c r="I5509">
        <v>88.896250871655781</v>
      </c>
      <c r="J5509" s="6" t="s">
        <v>80</v>
      </c>
    </row>
    <row r="5510" spans="1:10" x14ac:dyDescent="0.25">
      <c r="A5510" s="5" t="str">
        <f t="shared" si="86"/>
        <v/>
      </c>
      <c r="B5510" t="s">
        <v>94</v>
      </c>
      <c r="C5510" t="s">
        <v>107</v>
      </c>
      <c r="D5510" s="8" t="s">
        <v>59</v>
      </c>
      <c r="E5510">
        <v>13</v>
      </c>
      <c r="F5510">
        <v>0.75307667255401611</v>
      </c>
      <c r="G5510">
        <v>0.72316062450408936</v>
      </c>
      <c r="H5510">
        <v>9.2494329437613487E-3</v>
      </c>
      <c r="I5510">
        <v>89.967988842837784</v>
      </c>
      <c r="J5510" s="6" t="s">
        <v>80</v>
      </c>
    </row>
    <row r="5511" spans="1:10" x14ac:dyDescent="0.25">
      <c r="A5511" s="5" t="str">
        <f t="shared" si="86"/>
        <v/>
      </c>
      <c r="B5511" t="s">
        <v>94</v>
      </c>
      <c r="C5511" t="s">
        <v>107</v>
      </c>
      <c r="D5511" s="8" t="s">
        <v>59</v>
      </c>
      <c r="E5511">
        <v>14</v>
      </c>
      <c r="F5511">
        <v>0.88815325498580933</v>
      </c>
      <c r="G5511">
        <v>0.8590627908706665</v>
      </c>
      <c r="H5511">
        <v>1.0089205577969551E-2</v>
      </c>
      <c r="I5511">
        <v>90.448410517237818</v>
      </c>
      <c r="J5511" s="6" t="s">
        <v>80</v>
      </c>
    </row>
    <row r="5512" spans="1:10" x14ac:dyDescent="0.25">
      <c r="A5512" s="5" t="str">
        <f t="shared" si="86"/>
        <v/>
      </c>
      <c r="B5512" t="s">
        <v>94</v>
      </c>
      <c r="C5512" t="s">
        <v>107</v>
      </c>
      <c r="D5512" s="8" t="s">
        <v>59</v>
      </c>
      <c r="E5512">
        <v>15</v>
      </c>
      <c r="F5512">
        <v>1.0382236242294312</v>
      </c>
      <c r="G5512">
        <v>1.0423246622085571</v>
      </c>
      <c r="H5512">
        <v>1.0601975955069065E-2</v>
      </c>
      <c r="I5512">
        <v>90.8077484720732</v>
      </c>
      <c r="J5512" s="6" t="s">
        <v>80</v>
      </c>
    </row>
    <row r="5513" spans="1:10" x14ac:dyDescent="0.25">
      <c r="A5513" s="5" t="str">
        <f t="shared" si="86"/>
        <v/>
      </c>
      <c r="B5513" t="s">
        <v>94</v>
      </c>
      <c r="C5513" t="s">
        <v>107</v>
      </c>
      <c r="D5513" s="8" t="s">
        <v>59</v>
      </c>
      <c r="E5513">
        <v>16</v>
      </c>
      <c r="F5513">
        <v>1.2685595750808716</v>
      </c>
      <c r="G5513">
        <v>1.2515673637390137</v>
      </c>
      <c r="H5513">
        <v>1.1026334017515182E-2</v>
      </c>
      <c r="I5513">
        <v>90.62711760122113</v>
      </c>
      <c r="J5513" s="6" t="s">
        <v>80</v>
      </c>
    </row>
    <row r="5514" spans="1:10" x14ac:dyDescent="0.25">
      <c r="A5514" s="5" t="str">
        <f t="shared" si="86"/>
        <v/>
      </c>
      <c r="B5514" t="s">
        <v>94</v>
      </c>
      <c r="C5514" t="s">
        <v>107</v>
      </c>
      <c r="D5514" s="8" t="s">
        <v>59</v>
      </c>
      <c r="E5514">
        <v>17</v>
      </c>
      <c r="F5514">
        <v>1.4685763120651245</v>
      </c>
      <c r="G5514">
        <v>1.4146077632904053</v>
      </c>
      <c r="H5514">
        <v>1.1208947747945786E-2</v>
      </c>
      <c r="I5514">
        <v>89.492497641458328</v>
      </c>
      <c r="J5514" s="6" t="s">
        <v>80</v>
      </c>
    </row>
    <row r="5515" spans="1:10" x14ac:dyDescent="0.25">
      <c r="A5515" s="5" t="str">
        <f t="shared" si="86"/>
        <v/>
      </c>
      <c r="B5515" t="s">
        <v>94</v>
      </c>
      <c r="C5515" t="s">
        <v>107</v>
      </c>
      <c r="D5515" s="8" t="s">
        <v>59</v>
      </c>
      <c r="E5515">
        <v>18</v>
      </c>
      <c r="F5515">
        <v>1.6387662887573242</v>
      </c>
      <c r="G5515">
        <v>1.0208638906478882</v>
      </c>
      <c r="H5515">
        <v>1.124445628374815E-2</v>
      </c>
      <c r="I5515">
        <v>88.15104803318205</v>
      </c>
      <c r="J5515" s="6" t="s">
        <v>80</v>
      </c>
    </row>
    <row r="5516" spans="1:10" x14ac:dyDescent="0.25">
      <c r="A5516" s="5" t="str">
        <f t="shared" si="86"/>
        <v/>
      </c>
      <c r="B5516" t="s">
        <v>94</v>
      </c>
      <c r="C5516" t="s">
        <v>107</v>
      </c>
      <c r="D5516" s="8" t="s">
        <v>59</v>
      </c>
      <c r="E5516">
        <v>19</v>
      </c>
      <c r="F5516">
        <v>1.6982213258743286</v>
      </c>
      <c r="G5516">
        <v>1.3626761436462402</v>
      </c>
      <c r="H5516">
        <v>1.117357611656189E-2</v>
      </c>
      <c r="I5516">
        <v>85.303802452905813</v>
      </c>
      <c r="J5516" s="6" t="s">
        <v>80</v>
      </c>
    </row>
    <row r="5517" spans="1:10" x14ac:dyDescent="0.25">
      <c r="A5517" s="5" t="str">
        <f t="shared" si="86"/>
        <v/>
      </c>
      <c r="B5517" t="s">
        <v>94</v>
      </c>
      <c r="C5517" t="s">
        <v>107</v>
      </c>
      <c r="D5517" s="8" t="s">
        <v>59</v>
      </c>
      <c r="E5517">
        <v>20</v>
      </c>
      <c r="F5517">
        <v>1.6659642457962036</v>
      </c>
      <c r="G5517">
        <v>1.4322443008422852</v>
      </c>
      <c r="H5517">
        <v>1.0488191619515419E-2</v>
      </c>
      <c r="I5517">
        <v>81.305334919388457</v>
      </c>
      <c r="J5517" s="6" t="s">
        <v>80</v>
      </c>
    </row>
    <row r="5518" spans="1:10" x14ac:dyDescent="0.25">
      <c r="A5518" s="5" t="str">
        <f t="shared" si="86"/>
        <v/>
      </c>
      <c r="B5518" t="s">
        <v>94</v>
      </c>
      <c r="C5518" t="s">
        <v>107</v>
      </c>
      <c r="D5518" s="8" t="s">
        <v>59</v>
      </c>
      <c r="E5518">
        <v>21</v>
      </c>
      <c r="F5518">
        <v>1.6960804462432861</v>
      </c>
      <c r="G5518">
        <v>1.5076478719711304</v>
      </c>
      <c r="H5518">
        <v>1.0074906051158905E-2</v>
      </c>
      <c r="I5518">
        <v>79.172127240633884</v>
      </c>
      <c r="J5518" s="6" t="s">
        <v>80</v>
      </c>
    </row>
    <row r="5519" spans="1:10" x14ac:dyDescent="0.25">
      <c r="A5519" s="5" t="str">
        <f t="shared" si="86"/>
        <v/>
      </c>
      <c r="B5519" t="s">
        <v>94</v>
      </c>
      <c r="C5519" t="s">
        <v>107</v>
      </c>
      <c r="D5519" s="8" t="s">
        <v>59</v>
      </c>
      <c r="E5519">
        <v>22</v>
      </c>
      <c r="F5519">
        <v>1.6449981927871704</v>
      </c>
      <c r="G5519">
        <v>1.9717519283294678</v>
      </c>
      <c r="H5519">
        <v>1.003078930079937E-2</v>
      </c>
      <c r="I5519">
        <v>78.00445670456304</v>
      </c>
      <c r="J5519" s="6" t="s">
        <v>80</v>
      </c>
    </row>
    <row r="5520" spans="1:10" x14ac:dyDescent="0.25">
      <c r="A5520" s="5" t="str">
        <f t="shared" si="86"/>
        <v/>
      </c>
      <c r="B5520" t="s">
        <v>94</v>
      </c>
      <c r="C5520" t="s">
        <v>107</v>
      </c>
      <c r="D5520" s="8" t="s">
        <v>59</v>
      </c>
      <c r="E5520">
        <v>23</v>
      </c>
      <c r="F5520">
        <v>1.4869495630264282</v>
      </c>
      <c r="G5520">
        <v>1.6017453670501709</v>
      </c>
      <c r="H5520">
        <v>9.8838619887828827E-3</v>
      </c>
      <c r="I5520">
        <v>77.247031461484596</v>
      </c>
      <c r="J5520" s="6" t="s">
        <v>80</v>
      </c>
    </row>
    <row r="5521" spans="1:10" x14ac:dyDescent="0.25">
      <c r="A5521" s="5" t="str">
        <f t="shared" si="86"/>
        <v/>
      </c>
      <c r="B5521" t="s">
        <v>94</v>
      </c>
      <c r="C5521" t="s">
        <v>107</v>
      </c>
      <c r="D5521" s="8" t="s">
        <v>59</v>
      </c>
      <c r="E5521">
        <v>24</v>
      </c>
      <c r="F5521">
        <v>1.2532230615615845</v>
      </c>
      <c r="G5521">
        <v>1.3118045330047607</v>
      </c>
      <c r="H5521">
        <v>9.3715116381645203E-3</v>
      </c>
      <c r="I5521">
        <v>76.079082817205645</v>
      </c>
      <c r="J5521" s="6" t="s">
        <v>80</v>
      </c>
    </row>
    <row r="5522" spans="1:10" x14ac:dyDescent="0.25">
      <c r="A5522" s="5" t="str">
        <f t="shared" si="86"/>
        <v/>
      </c>
      <c r="B5522" t="s">
        <v>94</v>
      </c>
      <c r="C5522" t="s">
        <v>107</v>
      </c>
      <c r="D5522" s="8" t="s">
        <v>55</v>
      </c>
      <c r="E5522">
        <v>1</v>
      </c>
      <c r="F5522">
        <v>0.7772248387336731</v>
      </c>
      <c r="G5522">
        <v>0.63079345226287842</v>
      </c>
      <c r="H5522">
        <v>5.0936799496412277E-2</v>
      </c>
      <c r="I5522">
        <v>61.028078902230199</v>
      </c>
      <c r="J5522" s="6" t="s">
        <v>80</v>
      </c>
    </row>
    <row r="5523" spans="1:10" x14ac:dyDescent="0.25">
      <c r="A5523" s="5" t="str">
        <f t="shared" si="86"/>
        <v/>
      </c>
      <c r="B5523" t="s">
        <v>94</v>
      </c>
      <c r="C5523" t="s">
        <v>107</v>
      </c>
      <c r="D5523" s="8" t="s">
        <v>55</v>
      </c>
      <c r="E5523">
        <v>2</v>
      </c>
      <c r="F5523">
        <v>0.66786926984786987</v>
      </c>
      <c r="G5523">
        <v>0.56788873672485352</v>
      </c>
      <c r="H5523">
        <v>4.8446983098983765E-2</v>
      </c>
      <c r="I5523">
        <v>60.656552315608664</v>
      </c>
      <c r="J5523" s="6" t="s">
        <v>80</v>
      </c>
    </row>
    <row r="5524" spans="1:10" x14ac:dyDescent="0.25">
      <c r="A5524" s="5" t="str">
        <f t="shared" si="86"/>
        <v/>
      </c>
      <c r="B5524" t="s">
        <v>94</v>
      </c>
      <c r="C5524" t="s">
        <v>107</v>
      </c>
      <c r="D5524" s="8" t="s">
        <v>55</v>
      </c>
      <c r="E5524">
        <v>3</v>
      </c>
      <c r="F5524">
        <v>0.54491961002349854</v>
      </c>
      <c r="G5524">
        <v>0.50238442420959473</v>
      </c>
      <c r="H5524">
        <v>3.8010638207197189E-2</v>
      </c>
      <c r="I5524">
        <v>59.80049742710117</v>
      </c>
      <c r="J5524" s="6" t="s">
        <v>80</v>
      </c>
    </row>
    <row r="5525" spans="1:10" x14ac:dyDescent="0.25">
      <c r="A5525" s="5" t="str">
        <f t="shared" si="86"/>
        <v/>
      </c>
      <c r="B5525" t="s">
        <v>94</v>
      </c>
      <c r="C5525" t="s">
        <v>107</v>
      </c>
      <c r="D5525" s="8" t="s">
        <v>55</v>
      </c>
      <c r="E5525">
        <v>4</v>
      </c>
      <c r="F5525">
        <v>0.48369735479354858</v>
      </c>
      <c r="G5525">
        <v>0.4669232964515686</v>
      </c>
      <c r="H5525">
        <v>3.4913137555122375E-2</v>
      </c>
      <c r="I5525">
        <v>59.239794168096573</v>
      </c>
      <c r="J5525" s="6" t="s">
        <v>80</v>
      </c>
    </row>
    <row r="5526" spans="1:10" x14ac:dyDescent="0.25">
      <c r="A5526" s="5" t="str">
        <f t="shared" si="86"/>
        <v/>
      </c>
      <c r="B5526" t="s">
        <v>94</v>
      </c>
      <c r="C5526" t="s">
        <v>107</v>
      </c>
      <c r="D5526" s="8" t="s">
        <v>55</v>
      </c>
      <c r="E5526">
        <v>5</v>
      </c>
      <c r="F5526">
        <v>0.46744763851165771</v>
      </c>
      <c r="G5526">
        <v>0.44198057055473328</v>
      </c>
      <c r="H5526">
        <v>2.3548834025859833E-2</v>
      </c>
      <c r="I5526">
        <v>58.682264150943048</v>
      </c>
      <c r="J5526" s="6" t="s">
        <v>80</v>
      </c>
    </row>
    <row r="5527" spans="1:10" x14ac:dyDescent="0.25">
      <c r="A5527" s="5" t="str">
        <f t="shared" si="86"/>
        <v/>
      </c>
      <c r="B5527" t="s">
        <v>94</v>
      </c>
      <c r="C5527" t="s">
        <v>107</v>
      </c>
      <c r="D5527" s="8" t="s">
        <v>55</v>
      </c>
      <c r="E5527">
        <v>6</v>
      </c>
      <c r="F5527">
        <v>0.49105668067932129</v>
      </c>
      <c r="G5527">
        <v>0.46554467082023621</v>
      </c>
      <c r="H5527">
        <v>2.0867317914962769E-2</v>
      </c>
      <c r="I5527">
        <v>58.186106346483655</v>
      </c>
      <c r="J5527" s="6" t="s">
        <v>80</v>
      </c>
    </row>
    <row r="5528" spans="1:10" x14ac:dyDescent="0.25">
      <c r="A5528" s="5" t="str">
        <f t="shared" si="86"/>
        <v/>
      </c>
      <c r="B5528" t="s">
        <v>94</v>
      </c>
      <c r="C5528" t="s">
        <v>107</v>
      </c>
      <c r="D5528" s="8" t="s">
        <v>55</v>
      </c>
      <c r="E5528">
        <v>7</v>
      </c>
      <c r="F5528">
        <v>0.56261193752288818</v>
      </c>
      <c r="G5528">
        <v>0.53724807500839233</v>
      </c>
      <c r="H5528">
        <v>2.1050812676548958E-2</v>
      </c>
      <c r="I5528">
        <v>58.041286449399657</v>
      </c>
      <c r="J5528" s="6" t="s">
        <v>80</v>
      </c>
    </row>
    <row r="5529" spans="1:10" x14ac:dyDescent="0.25">
      <c r="A5529" s="5" t="str">
        <f t="shared" si="86"/>
        <v/>
      </c>
      <c r="B5529" t="s">
        <v>94</v>
      </c>
      <c r="C5529" t="s">
        <v>107</v>
      </c>
      <c r="D5529" s="8" t="s">
        <v>55</v>
      </c>
      <c r="E5529">
        <v>8</v>
      </c>
      <c r="F5529">
        <v>0.57279729843139648</v>
      </c>
      <c r="G5529">
        <v>0.58620810508728027</v>
      </c>
      <c r="H5529">
        <v>2.4474654346704483E-2</v>
      </c>
      <c r="I5529">
        <v>60.711423670668857</v>
      </c>
      <c r="J5529" s="6" t="s">
        <v>80</v>
      </c>
    </row>
    <row r="5530" spans="1:10" x14ac:dyDescent="0.25">
      <c r="A5530" s="5" t="str">
        <f t="shared" si="86"/>
        <v/>
      </c>
      <c r="B5530" t="s">
        <v>94</v>
      </c>
      <c r="C5530" t="s">
        <v>107</v>
      </c>
      <c r="D5530" s="8" t="s">
        <v>55</v>
      </c>
      <c r="E5530">
        <v>9</v>
      </c>
      <c r="F5530">
        <v>0.42663282155990601</v>
      </c>
      <c r="G5530">
        <v>0.42858758568763733</v>
      </c>
      <c r="H5530">
        <v>2.6464078575372696E-2</v>
      </c>
      <c r="I5530">
        <v>67.23715265866187</v>
      </c>
      <c r="J5530" s="6" t="s">
        <v>80</v>
      </c>
    </row>
    <row r="5531" spans="1:10" x14ac:dyDescent="0.25">
      <c r="A5531" s="5" t="str">
        <f t="shared" si="86"/>
        <v/>
      </c>
      <c r="B5531" t="s">
        <v>94</v>
      </c>
      <c r="C5531" t="s">
        <v>107</v>
      </c>
      <c r="D5531" s="8" t="s">
        <v>55</v>
      </c>
      <c r="E5531">
        <v>10</v>
      </c>
      <c r="F5531">
        <v>0.2877604067325592</v>
      </c>
      <c r="G5531">
        <v>0.28442361950874329</v>
      </c>
      <c r="H5531">
        <v>2.8416555374860764E-2</v>
      </c>
      <c r="I5531">
        <v>73.175403087479367</v>
      </c>
      <c r="J5531" s="6" t="s">
        <v>80</v>
      </c>
    </row>
    <row r="5532" spans="1:10" x14ac:dyDescent="0.25">
      <c r="A5532" s="5" t="str">
        <f t="shared" si="86"/>
        <v/>
      </c>
      <c r="B5532" t="s">
        <v>94</v>
      </c>
      <c r="C5532" t="s">
        <v>107</v>
      </c>
      <c r="D5532" s="8" t="s">
        <v>55</v>
      </c>
      <c r="E5532">
        <v>11</v>
      </c>
      <c r="F5532">
        <v>0.22848202288150787</v>
      </c>
      <c r="G5532">
        <v>0.15561287105083466</v>
      </c>
      <c r="H5532">
        <v>2.8952943161129951E-2</v>
      </c>
      <c r="I5532">
        <v>76.321337907375948</v>
      </c>
      <c r="J5532" s="6" t="s">
        <v>80</v>
      </c>
    </row>
    <row r="5533" spans="1:10" x14ac:dyDescent="0.25">
      <c r="A5533" s="5" t="str">
        <f t="shared" si="86"/>
        <v/>
      </c>
      <c r="B5533" t="s">
        <v>94</v>
      </c>
      <c r="C5533" t="s">
        <v>107</v>
      </c>
      <c r="D5533" s="8" t="s">
        <v>55</v>
      </c>
      <c r="E5533">
        <v>12</v>
      </c>
      <c r="F5533">
        <v>0.11399383097887039</v>
      </c>
      <c r="G5533">
        <v>7.7525235712528229E-2</v>
      </c>
      <c r="H5533">
        <v>3.2173484563827515E-2</v>
      </c>
      <c r="I5533">
        <v>76.839965694683201</v>
      </c>
      <c r="J5533" s="6" t="s">
        <v>80</v>
      </c>
    </row>
    <row r="5534" spans="1:10" x14ac:dyDescent="0.25">
      <c r="A5534" s="5" t="str">
        <f t="shared" si="86"/>
        <v/>
      </c>
      <c r="B5534" t="s">
        <v>94</v>
      </c>
      <c r="C5534" t="s">
        <v>107</v>
      </c>
      <c r="D5534" s="8" t="s">
        <v>55</v>
      </c>
      <c r="E5534">
        <v>13</v>
      </c>
      <c r="F5534">
        <v>0.13809467852115631</v>
      </c>
      <c r="G5534">
        <v>6.4758330583572388E-2</v>
      </c>
      <c r="H5534">
        <v>3.8421083241701126E-2</v>
      </c>
      <c r="I5534">
        <v>78.494511149228259</v>
      </c>
      <c r="J5534" s="6" t="s">
        <v>80</v>
      </c>
    </row>
    <row r="5535" spans="1:10" x14ac:dyDescent="0.25">
      <c r="A5535" s="5" t="str">
        <f t="shared" si="86"/>
        <v/>
      </c>
      <c r="B5535" t="s">
        <v>94</v>
      </c>
      <c r="C5535" t="s">
        <v>107</v>
      </c>
      <c r="D5535" s="8" t="s">
        <v>55</v>
      </c>
      <c r="E5535">
        <v>14</v>
      </c>
      <c r="F5535">
        <v>0.20139060914516449</v>
      </c>
      <c r="G5535">
        <v>0.13817711174488068</v>
      </c>
      <c r="H5535">
        <v>4.1245922446250916E-2</v>
      </c>
      <c r="I5535">
        <v>79.215608919382518</v>
      </c>
      <c r="J5535" s="6" t="s">
        <v>80</v>
      </c>
    </row>
    <row r="5536" spans="1:10" x14ac:dyDescent="0.25">
      <c r="A5536" s="5" t="str">
        <f t="shared" si="86"/>
        <v/>
      </c>
      <c r="B5536" t="s">
        <v>94</v>
      </c>
      <c r="C5536" t="s">
        <v>107</v>
      </c>
      <c r="D5536" s="8" t="s">
        <v>55</v>
      </c>
      <c r="E5536">
        <v>15</v>
      </c>
      <c r="F5536">
        <v>0.33474940061569214</v>
      </c>
      <c r="G5536">
        <v>0.26602265238761902</v>
      </c>
      <c r="H5536">
        <v>4.6826250851154327E-2</v>
      </c>
      <c r="I5536">
        <v>79.038250428816156</v>
      </c>
      <c r="J5536" s="6" t="s">
        <v>80</v>
      </c>
    </row>
    <row r="5537" spans="1:10" x14ac:dyDescent="0.25">
      <c r="A5537" s="5" t="str">
        <f t="shared" si="86"/>
        <v/>
      </c>
      <c r="B5537" t="s">
        <v>94</v>
      </c>
      <c r="C5537" t="s">
        <v>107</v>
      </c>
      <c r="D5537" s="8" t="s">
        <v>55</v>
      </c>
      <c r="E5537">
        <v>16</v>
      </c>
      <c r="F5537">
        <v>0.47563070058822632</v>
      </c>
      <c r="G5537">
        <v>0.46490904688835144</v>
      </c>
      <c r="H5537">
        <v>4.9290817230939865E-2</v>
      </c>
      <c r="I5537">
        <v>78.789468267581583</v>
      </c>
      <c r="J5537" s="6" t="s">
        <v>80</v>
      </c>
    </row>
    <row r="5538" spans="1:10" x14ac:dyDescent="0.25">
      <c r="A5538" s="5" t="str">
        <f t="shared" si="86"/>
        <v/>
      </c>
      <c r="B5538" t="s">
        <v>94</v>
      </c>
      <c r="C5538" t="s">
        <v>107</v>
      </c>
      <c r="D5538" s="8" t="s">
        <v>55</v>
      </c>
      <c r="E5538">
        <v>17</v>
      </c>
      <c r="F5538">
        <v>0.6573798656463623</v>
      </c>
      <c r="G5538">
        <v>0.72661906480789185</v>
      </c>
      <c r="H5538">
        <v>5.0437435507774353E-2</v>
      </c>
      <c r="I5538">
        <v>77.727958833619383</v>
      </c>
      <c r="J5538" s="6" t="s">
        <v>80</v>
      </c>
    </row>
    <row r="5539" spans="1:10" x14ac:dyDescent="0.25">
      <c r="A5539" s="5" t="str">
        <f t="shared" si="86"/>
        <v/>
      </c>
      <c r="B5539" t="s">
        <v>94</v>
      </c>
      <c r="C5539" t="s">
        <v>107</v>
      </c>
      <c r="D5539" s="8" t="s">
        <v>55</v>
      </c>
      <c r="E5539">
        <v>18</v>
      </c>
      <c r="F5539">
        <v>0.88489282131195068</v>
      </c>
      <c r="G5539">
        <v>0.92049401998519897</v>
      </c>
      <c r="H5539">
        <v>4.9705587327480316E-2</v>
      </c>
      <c r="I5539">
        <v>76.493310463121631</v>
      </c>
      <c r="J5539" s="6" t="s">
        <v>80</v>
      </c>
    </row>
    <row r="5540" spans="1:10" x14ac:dyDescent="0.25">
      <c r="A5540" s="5" t="str">
        <f t="shared" si="86"/>
        <v/>
      </c>
      <c r="B5540" t="s">
        <v>94</v>
      </c>
      <c r="C5540" t="s">
        <v>107</v>
      </c>
      <c r="D5540" s="8" t="s">
        <v>55</v>
      </c>
      <c r="E5540">
        <v>19</v>
      </c>
      <c r="F5540">
        <v>1.0551954507827759</v>
      </c>
      <c r="G5540">
        <v>0.85241210460662842</v>
      </c>
      <c r="H5540">
        <v>5.0383809953927994E-2</v>
      </c>
      <c r="I5540">
        <v>73.162641509433612</v>
      </c>
      <c r="J5540" s="6" t="s">
        <v>80</v>
      </c>
    </row>
    <row r="5541" spans="1:10" x14ac:dyDescent="0.25">
      <c r="A5541" s="5" t="str">
        <f t="shared" si="86"/>
        <v/>
      </c>
      <c r="B5541" t="s">
        <v>94</v>
      </c>
      <c r="C5541" t="s">
        <v>107</v>
      </c>
      <c r="D5541" s="8" t="s">
        <v>55</v>
      </c>
      <c r="E5541">
        <v>20</v>
      </c>
      <c r="F5541">
        <v>1.1363543272018433</v>
      </c>
      <c r="G5541">
        <v>1.2911700010299683</v>
      </c>
      <c r="H5541">
        <v>4.7480490058660507E-2</v>
      </c>
      <c r="I5541">
        <v>69.707015437392741</v>
      </c>
      <c r="J5541" s="6" t="s">
        <v>80</v>
      </c>
    </row>
    <row r="5542" spans="1:10" x14ac:dyDescent="0.25">
      <c r="A5542" s="5" t="str">
        <f t="shared" si="86"/>
        <v/>
      </c>
      <c r="B5542" t="s">
        <v>94</v>
      </c>
      <c r="C5542" t="s">
        <v>107</v>
      </c>
      <c r="D5542" s="8" t="s">
        <v>55</v>
      </c>
      <c r="E5542">
        <v>21</v>
      </c>
      <c r="F5542">
        <v>1.144392728805542</v>
      </c>
      <c r="G5542">
        <v>1.1933345794677734</v>
      </c>
      <c r="H5542">
        <v>4.570562019944191E-2</v>
      </c>
      <c r="I5542">
        <v>66.466963979416462</v>
      </c>
      <c r="J5542" s="6" t="s">
        <v>80</v>
      </c>
    </row>
    <row r="5543" spans="1:10" x14ac:dyDescent="0.25">
      <c r="A5543" s="5" t="str">
        <f t="shared" si="86"/>
        <v/>
      </c>
      <c r="B5543" t="s">
        <v>94</v>
      </c>
      <c r="C5543" t="s">
        <v>107</v>
      </c>
      <c r="D5543" s="8" t="s">
        <v>55</v>
      </c>
      <c r="E5543">
        <v>22</v>
      </c>
      <c r="F5543">
        <v>1.0696843862533569</v>
      </c>
      <c r="G5543">
        <v>1.1024668216705322</v>
      </c>
      <c r="H5543">
        <v>4.5155353844165802E-2</v>
      </c>
      <c r="I5543">
        <v>65.130806174957527</v>
      </c>
      <c r="J5543" s="6" t="s">
        <v>80</v>
      </c>
    </row>
    <row r="5544" spans="1:10" x14ac:dyDescent="0.25">
      <c r="A5544" s="5" t="str">
        <f t="shared" si="86"/>
        <v/>
      </c>
      <c r="B5544" t="s">
        <v>94</v>
      </c>
      <c r="C5544" t="s">
        <v>107</v>
      </c>
      <c r="D5544" s="8" t="s">
        <v>55</v>
      </c>
      <c r="E5544">
        <v>23</v>
      </c>
      <c r="F5544">
        <v>0.9706605076789856</v>
      </c>
      <c r="G5544">
        <v>0.96530181169509888</v>
      </c>
      <c r="H5544">
        <v>5.0186336040496826E-2</v>
      </c>
      <c r="I5544">
        <v>64.038765008576362</v>
      </c>
      <c r="J5544" s="6" t="s">
        <v>80</v>
      </c>
    </row>
    <row r="5545" spans="1:10" x14ac:dyDescent="0.25">
      <c r="A5545" s="5" t="str">
        <f t="shared" si="86"/>
        <v/>
      </c>
      <c r="B5545" t="s">
        <v>94</v>
      </c>
      <c r="C5545" t="s">
        <v>107</v>
      </c>
      <c r="D5545" s="8" t="s">
        <v>55</v>
      </c>
      <c r="E5545">
        <v>24</v>
      </c>
      <c r="F5545">
        <v>0.82443398237228394</v>
      </c>
      <c r="G5545">
        <v>0.84005790948867798</v>
      </c>
      <c r="H5545">
        <v>5.1774431020021439E-2</v>
      </c>
      <c r="I5545">
        <v>63.657221269297409</v>
      </c>
      <c r="J5545" s="6" t="s">
        <v>80</v>
      </c>
    </row>
    <row r="5546" spans="1:10" x14ac:dyDescent="0.25">
      <c r="A5546" s="5" t="str">
        <f t="shared" si="86"/>
        <v/>
      </c>
      <c r="B5546" t="s">
        <v>94</v>
      </c>
      <c r="C5546" t="s">
        <v>107</v>
      </c>
      <c r="D5546" s="8" t="s">
        <v>56</v>
      </c>
      <c r="E5546">
        <v>1</v>
      </c>
      <c r="F5546">
        <v>0.78968757390975952</v>
      </c>
      <c r="G5546">
        <v>0.78979992866516113</v>
      </c>
      <c r="H5546">
        <v>7.8489119186997414E-3</v>
      </c>
      <c r="I5546">
        <v>70.810885925818269</v>
      </c>
      <c r="J5546" s="6" t="s">
        <v>80</v>
      </c>
    </row>
    <row r="5547" spans="1:10" x14ac:dyDescent="0.25">
      <c r="A5547" s="5" t="str">
        <f t="shared" si="86"/>
        <v/>
      </c>
      <c r="B5547" t="s">
        <v>94</v>
      </c>
      <c r="C5547" t="s">
        <v>107</v>
      </c>
      <c r="D5547" s="8" t="s">
        <v>56</v>
      </c>
      <c r="E5547">
        <v>2</v>
      </c>
      <c r="F5547">
        <v>0.68569236993789673</v>
      </c>
      <c r="G5547">
        <v>0.67978334426879883</v>
      </c>
      <c r="H5547">
        <v>7.2176982648670673E-3</v>
      </c>
      <c r="I5547">
        <v>70.077292731823988</v>
      </c>
      <c r="J5547" s="6" t="s">
        <v>80</v>
      </c>
    </row>
    <row r="5548" spans="1:10" x14ac:dyDescent="0.25">
      <c r="A5548" s="5" t="str">
        <f t="shared" si="86"/>
        <v/>
      </c>
      <c r="B5548" t="s">
        <v>94</v>
      </c>
      <c r="C5548" t="s">
        <v>107</v>
      </c>
      <c r="D5548" s="8" t="s">
        <v>56</v>
      </c>
      <c r="E5548">
        <v>3</v>
      </c>
      <c r="F5548">
        <v>0.60504436492919922</v>
      </c>
      <c r="G5548">
        <v>0.59603142738342285</v>
      </c>
      <c r="H5548">
        <v>6.4230295829474926E-3</v>
      </c>
      <c r="I5548">
        <v>69.35775328235674</v>
      </c>
      <c r="J5548" s="6" t="s">
        <v>80</v>
      </c>
    </row>
    <row r="5549" spans="1:10" x14ac:dyDescent="0.25">
      <c r="A5549" s="5" t="str">
        <f t="shared" si="86"/>
        <v/>
      </c>
      <c r="B5549" t="s">
        <v>94</v>
      </c>
      <c r="C5549" t="s">
        <v>107</v>
      </c>
      <c r="D5549" s="8" t="s">
        <v>56</v>
      </c>
      <c r="E5549">
        <v>4</v>
      </c>
      <c r="F5549">
        <v>0.53514838218688965</v>
      </c>
      <c r="G5549">
        <v>0.53061878681182861</v>
      </c>
      <c r="H5549">
        <v>5.5013955570757389E-3</v>
      </c>
      <c r="I5549">
        <v>68.413110147654294</v>
      </c>
      <c r="J5549" s="6" t="s">
        <v>80</v>
      </c>
    </row>
    <row r="5550" spans="1:10" x14ac:dyDescent="0.25">
      <c r="A5550" s="5" t="str">
        <f t="shared" si="86"/>
        <v/>
      </c>
      <c r="B5550" t="s">
        <v>94</v>
      </c>
      <c r="C5550" t="s">
        <v>107</v>
      </c>
      <c r="D5550" s="8" t="s">
        <v>56</v>
      </c>
      <c r="E5550">
        <v>5</v>
      </c>
      <c r="F5550">
        <v>0.49226626753807068</v>
      </c>
      <c r="G5550">
        <v>0.49008896946907043</v>
      </c>
      <c r="H5550">
        <v>4.7788722440600395E-3</v>
      </c>
      <c r="I5550">
        <v>67.521207820365888</v>
      </c>
      <c r="J5550" s="6" t="s">
        <v>80</v>
      </c>
    </row>
    <row r="5551" spans="1:10" x14ac:dyDescent="0.25">
      <c r="A5551" s="5" t="str">
        <f t="shared" si="86"/>
        <v/>
      </c>
      <c r="B5551" t="s">
        <v>94</v>
      </c>
      <c r="C5551" t="s">
        <v>107</v>
      </c>
      <c r="D5551" s="8" t="s">
        <v>56</v>
      </c>
      <c r="E5551">
        <v>6</v>
      </c>
      <c r="F5551">
        <v>0.47937694191932678</v>
      </c>
      <c r="G5551">
        <v>0.48222818970680237</v>
      </c>
      <c r="H5551">
        <v>4.2184609919786453E-3</v>
      </c>
      <c r="I5551">
        <v>66.948965601883174</v>
      </c>
      <c r="J5551" s="6" t="s">
        <v>80</v>
      </c>
    </row>
    <row r="5552" spans="1:10" x14ac:dyDescent="0.25">
      <c r="A5552" s="5" t="str">
        <f t="shared" si="86"/>
        <v/>
      </c>
      <c r="B5552" t="s">
        <v>94</v>
      </c>
      <c r="C5552" t="s">
        <v>107</v>
      </c>
      <c r="D5552" s="8" t="s">
        <v>56</v>
      </c>
      <c r="E5552">
        <v>7</v>
      </c>
      <c r="F5552">
        <v>0.52262312173843384</v>
      </c>
      <c r="G5552">
        <v>0.51587593555450439</v>
      </c>
      <c r="H5552">
        <v>3.8249609060585499E-3</v>
      </c>
      <c r="I5552">
        <v>66.82764284838656</v>
      </c>
      <c r="J5552" s="6" t="s">
        <v>80</v>
      </c>
    </row>
    <row r="5553" spans="1:10" x14ac:dyDescent="0.25">
      <c r="A5553" s="5" t="str">
        <f t="shared" si="86"/>
        <v/>
      </c>
      <c r="B5553" t="s">
        <v>94</v>
      </c>
      <c r="C5553" t="s">
        <v>107</v>
      </c>
      <c r="D5553" s="8" t="s">
        <v>56</v>
      </c>
      <c r="E5553">
        <v>8</v>
      </c>
      <c r="F5553">
        <v>0.50778579711914063</v>
      </c>
      <c r="G5553">
        <v>0.50133812427520752</v>
      </c>
      <c r="H5553">
        <v>3.7088978569954634E-3</v>
      </c>
      <c r="I5553">
        <v>69.135194895509215</v>
      </c>
      <c r="J5553" s="6" t="s">
        <v>80</v>
      </c>
    </row>
    <row r="5554" spans="1:10" x14ac:dyDescent="0.25">
      <c r="A5554" s="5" t="str">
        <f t="shared" si="86"/>
        <v/>
      </c>
      <c r="B5554" t="s">
        <v>94</v>
      </c>
      <c r="C5554" t="s">
        <v>107</v>
      </c>
      <c r="D5554" s="8" t="s">
        <v>56</v>
      </c>
      <c r="E5554">
        <v>9</v>
      </c>
      <c r="F5554">
        <v>0.40299335122108459</v>
      </c>
      <c r="G5554">
        <v>0.40329998731613159</v>
      </c>
      <c r="H5554">
        <v>3.9311489090323448E-3</v>
      </c>
      <c r="I5554">
        <v>73.55350075666324</v>
      </c>
      <c r="J5554" s="6" t="s">
        <v>80</v>
      </c>
    </row>
    <row r="5555" spans="1:10" x14ac:dyDescent="0.25">
      <c r="A5555" s="5" t="str">
        <f t="shared" si="86"/>
        <v/>
      </c>
      <c r="B5555" t="s">
        <v>94</v>
      </c>
      <c r="C5555" t="s">
        <v>107</v>
      </c>
      <c r="D5555" s="8" t="s">
        <v>56</v>
      </c>
      <c r="E5555">
        <v>10</v>
      </c>
      <c r="F5555">
        <v>0.31791996955871582</v>
      </c>
      <c r="G5555">
        <v>0.32209357619285583</v>
      </c>
      <c r="H5555">
        <v>4.6317134983837605E-3</v>
      </c>
      <c r="I5555">
        <v>79.770343981357399</v>
      </c>
      <c r="J5555" s="6" t="s">
        <v>80</v>
      </c>
    </row>
    <row r="5556" spans="1:10" x14ac:dyDescent="0.25">
      <c r="A5556" s="5" t="str">
        <f t="shared" si="86"/>
        <v/>
      </c>
      <c r="B5556" t="s">
        <v>94</v>
      </c>
      <c r="C5556" t="s">
        <v>107</v>
      </c>
      <c r="D5556" s="8" t="s">
        <v>56</v>
      </c>
      <c r="E5556">
        <v>11</v>
      </c>
      <c r="F5556">
        <v>0.28011897206306458</v>
      </c>
      <c r="G5556">
        <v>0.2760942280292511</v>
      </c>
      <c r="H5556">
        <v>5.2551031112670898E-3</v>
      </c>
      <c r="I5556">
        <v>84.940750132939115</v>
      </c>
      <c r="J5556" s="6" t="s">
        <v>80</v>
      </c>
    </row>
    <row r="5557" spans="1:10" x14ac:dyDescent="0.25">
      <c r="A5557" s="5" t="str">
        <f t="shared" si="86"/>
        <v/>
      </c>
      <c r="B5557" t="s">
        <v>94</v>
      </c>
      <c r="C5557" t="s">
        <v>107</v>
      </c>
      <c r="D5557" s="8" t="s">
        <v>56</v>
      </c>
      <c r="E5557">
        <v>12</v>
      </c>
      <c r="F5557">
        <v>0.29741746187210083</v>
      </c>
      <c r="G5557">
        <v>0.30151736736297607</v>
      </c>
      <c r="H5557">
        <v>6.0361609794199467E-3</v>
      </c>
      <c r="I5557">
        <v>88.444828009292891</v>
      </c>
      <c r="J5557" s="6" t="s">
        <v>80</v>
      </c>
    </row>
    <row r="5558" spans="1:10" x14ac:dyDescent="0.25">
      <c r="A5558" s="5" t="str">
        <f t="shared" si="86"/>
        <v/>
      </c>
      <c r="B5558" t="s">
        <v>94</v>
      </c>
      <c r="C5558" t="s">
        <v>107</v>
      </c>
      <c r="D5558" s="8" t="s">
        <v>56</v>
      </c>
      <c r="E5558">
        <v>13</v>
      </c>
      <c r="F5558">
        <v>0.39579004049301147</v>
      </c>
      <c r="G5558">
        <v>0.40737074613571167</v>
      </c>
      <c r="H5558">
        <v>7.0494655519723892E-3</v>
      </c>
      <c r="I5558">
        <v>90.068804450075007</v>
      </c>
      <c r="J5558" s="6" t="s">
        <v>80</v>
      </c>
    </row>
    <row r="5559" spans="1:10" x14ac:dyDescent="0.25">
      <c r="A5559" s="5" t="str">
        <f t="shared" si="86"/>
        <v/>
      </c>
      <c r="B5559" t="s">
        <v>94</v>
      </c>
      <c r="C5559" t="s">
        <v>107</v>
      </c>
      <c r="D5559" s="8" t="s">
        <v>56</v>
      </c>
      <c r="E5559">
        <v>14</v>
      </c>
      <c r="F5559">
        <v>0.57813519239425659</v>
      </c>
      <c r="G5559">
        <v>0.5716707706451416</v>
      </c>
      <c r="H5559">
        <v>8.2216709852218628E-3</v>
      </c>
      <c r="I5559">
        <v>91.173176817086457</v>
      </c>
      <c r="J5559" s="6" t="s">
        <v>80</v>
      </c>
    </row>
    <row r="5560" spans="1:10" x14ac:dyDescent="0.25">
      <c r="A5560" s="5" t="str">
        <f t="shared" si="86"/>
        <v/>
      </c>
      <c r="B5560" t="s">
        <v>94</v>
      </c>
      <c r="C5560" t="s">
        <v>107</v>
      </c>
      <c r="D5560" s="8" t="s">
        <v>56</v>
      </c>
      <c r="E5560">
        <v>15</v>
      </c>
      <c r="F5560">
        <v>0.78740328550338745</v>
      </c>
      <c r="G5560">
        <v>0.77735841274261475</v>
      </c>
      <c r="H5560">
        <v>9.1228317469358444E-3</v>
      </c>
      <c r="I5560">
        <v>91.781025808848852</v>
      </c>
      <c r="J5560" s="6" t="s">
        <v>80</v>
      </c>
    </row>
    <row r="5561" spans="1:10" x14ac:dyDescent="0.25">
      <c r="A5561" s="5" t="str">
        <f t="shared" si="86"/>
        <v/>
      </c>
      <c r="B5561" t="s">
        <v>94</v>
      </c>
      <c r="C5561" t="s">
        <v>107</v>
      </c>
      <c r="D5561" s="8" t="s">
        <v>56</v>
      </c>
      <c r="E5561">
        <v>16</v>
      </c>
      <c r="F5561">
        <v>1.0306448936462402</v>
      </c>
      <c r="G5561">
        <v>1.0606540441513062</v>
      </c>
      <c r="H5561">
        <v>9.8152374848723412E-3</v>
      </c>
      <c r="I5561">
        <v>91.65399402838284</v>
      </c>
      <c r="J5561" s="6" t="s">
        <v>80</v>
      </c>
    </row>
    <row r="5562" spans="1:10" x14ac:dyDescent="0.25">
      <c r="A5562" s="5" t="str">
        <f t="shared" si="86"/>
        <v/>
      </c>
      <c r="B5562" t="s">
        <v>94</v>
      </c>
      <c r="C5562" t="s">
        <v>107</v>
      </c>
      <c r="D5562" s="8" t="s">
        <v>56</v>
      </c>
      <c r="E5562">
        <v>17</v>
      </c>
      <c r="F5562">
        <v>1.2792832851409912</v>
      </c>
      <c r="G5562">
        <v>1.2701038122177124</v>
      </c>
      <c r="H5562">
        <v>1.0149235837161541E-2</v>
      </c>
      <c r="I5562">
        <v>90.629796719746579</v>
      </c>
      <c r="J5562" s="6" t="s">
        <v>80</v>
      </c>
    </row>
    <row r="5563" spans="1:10" x14ac:dyDescent="0.25">
      <c r="A5563" s="5" t="str">
        <f t="shared" si="86"/>
        <v/>
      </c>
      <c r="B5563" t="s">
        <v>94</v>
      </c>
      <c r="C5563" t="s">
        <v>107</v>
      </c>
      <c r="D5563" s="8" t="s">
        <v>56</v>
      </c>
      <c r="E5563">
        <v>18</v>
      </c>
      <c r="F5563">
        <v>1.4455915689468384</v>
      </c>
      <c r="G5563">
        <v>1.4156742095947266</v>
      </c>
      <c r="H5563">
        <v>1.0145844891667366E-2</v>
      </c>
      <c r="I5563">
        <v>89.089067037539223</v>
      </c>
      <c r="J5563" s="6" t="s">
        <v>80</v>
      </c>
    </row>
    <row r="5564" spans="1:10" x14ac:dyDescent="0.25">
      <c r="A5564" s="5" t="str">
        <f t="shared" si="86"/>
        <v/>
      </c>
      <c r="B5564" t="s">
        <v>94</v>
      </c>
      <c r="C5564" t="s">
        <v>107</v>
      </c>
      <c r="D5564" s="8" t="s">
        <v>56</v>
      </c>
      <c r="E5564">
        <v>19</v>
      </c>
      <c r="F5564">
        <v>1.4547572135925293</v>
      </c>
      <c r="G5564">
        <v>0.97695988416671753</v>
      </c>
      <c r="H5564">
        <v>9.8543167114257813E-3</v>
      </c>
      <c r="I5564">
        <v>85.797627714805969</v>
      </c>
      <c r="J5564" s="6" t="s">
        <v>80</v>
      </c>
    </row>
    <row r="5565" spans="1:10" x14ac:dyDescent="0.25">
      <c r="A5565" s="5" t="str">
        <f t="shared" si="86"/>
        <v/>
      </c>
      <c r="B5565" t="s">
        <v>94</v>
      </c>
      <c r="C5565" t="s">
        <v>107</v>
      </c>
      <c r="D5565" s="8" t="s">
        <v>56</v>
      </c>
      <c r="E5565">
        <v>20</v>
      </c>
      <c r="F5565">
        <v>1.4269903898239136</v>
      </c>
      <c r="G5565">
        <v>1.0914386510848999</v>
      </c>
      <c r="H5565">
        <v>9.3376394361257553E-3</v>
      </c>
      <c r="I5565">
        <v>81.52946950796597</v>
      </c>
      <c r="J5565" s="6" t="s">
        <v>80</v>
      </c>
    </row>
    <row r="5566" spans="1:10" x14ac:dyDescent="0.25">
      <c r="A5566" s="5" t="str">
        <f t="shared" si="86"/>
        <v/>
      </c>
      <c r="B5566" t="s">
        <v>94</v>
      </c>
      <c r="C5566" t="s">
        <v>107</v>
      </c>
      <c r="D5566" s="8" t="s">
        <v>56</v>
      </c>
      <c r="E5566">
        <v>21</v>
      </c>
      <c r="F5566">
        <v>1.3827033042907715</v>
      </c>
      <c r="G5566">
        <v>1.6561131477355957</v>
      </c>
      <c r="H5566">
        <v>9.1470219194889069E-3</v>
      </c>
      <c r="I5566">
        <v>78.817794592840968</v>
      </c>
      <c r="J5566" s="6" t="s">
        <v>80</v>
      </c>
    </row>
    <row r="5567" spans="1:10" x14ac:dyDescent="0.25">
      <c r="A5567" s="5" t="str">
        <f t="shared" si="86"/>
        <v/>
      </c>
      <c r="B5567" t="s">
        <v>94</v>
      </c>
      <c r="C5567" t="s">
        <v>107</v>
      </c>
      <c r="D5567" s="8" t="s">
        <v>56</v>
      </c>
      <c r="E5567">
        <v>22</v>
      </c>
      <c r="F5567">
        <v>1.335247278213501</v>
      </c>
      <c r="G5567">
        <v>1.4306628704071045</v>
      </c>
      <c r="H5567">
        <v>8.7115885689854622E-3</v>
      </c>
      <c r="I5567">
        <v>77.058838398275014</v>
      </c>
      <c r="J5567" s="6" t="s">
        <v>80</v>
      </c>
    </row>
    <row r="5568" spans="1:10" x14ac:dyDescent="0.25">
      <c r="A5568" s="5" t="str">
        <f t="shared" si="86"/>
        <v/>
      </c>
      <c r="B5568" t="s">
        <v>94</v>
      </c>
      <c r="C5568" t="s">
        <v>107</v>
      </c>
      <c r="D5568" s="8" t="s">
        <v>56</v>
      </c>
      <c r="E5568">
        <v>23</v>
      </c>
      <c r="F5568">
        <v>1.2268745899200439</v>
      </c>
      <c r="G5568">
        <v>1.3050353527069092</v>
      </c>
      <c r="H5568">
        <v>8.6198616772890091E-3</v>
      </c>
      <c r="I5568">
        <v>75.662521166507901</v>
      </c>
      <c r="J5568" s="6" t="s">
        <v>80</v>
      </c>
    </row>
    <row r="5569" spans="1:10" x14ac:dyDescent="0.25">
      <c r="A5569" s="5" t="str">
        <f t="shared" si="86"/>
        <v/>
      </c>
      <c r="B5569" t="s">
        <v>94</v>
      </c>
      <c r="C5569" t="s">
        <v>107</v>
      </c>
      <c r="D5569" s="8" t="s">
        <v>56</v>
      </c>
      <c r="E5569">
        <v>24</v>
      </c>
      <c r="F5569">
        <v>1.0766065120697021</v>
      </c>
      <c r="G5569">
        <v>1.1286569833755493</v>
      </c>
      <c r="H5569">
        <v>8.1909196451306343E-3</v>
      </c>
      <c r="I5569">
        <v>74.380766493522302</v>
      </c>
      <c r="J5569" s="6" t="s">
        <v>80</v>
      </c>
    </row>
    <row r="5570" spans="1:10" x14ac:dyDescent="0.25">
      <c r="A5570" s="5" t="str">
        <f t="shared" ref="A5570:A5633" si="87">IF(AND(category = B5570, subcategory=C5570, reportdate = D5570), E5570, "")</f>
        <v/>
      </c>
      <c r="B5570" t="s">
        <v>94</v>
      </c>
      <c r="C5570" t="s">
        <v>107</v>
      </c>
      <c r="D5570" s="8" t="s">
        <v>73</v>
      </c>
      <c r="E5570">
        <v>1</v>
      </c>
      <c r="F5570">
        <v>0.6830214262008667</v>
      </c>
      <c r="G5570">
        <v>0.67633342742919922</v>
      </c>
      <c r="H5570">
        <v>2.4637533351778984E-2</v>
      </c>
      <c r="I5570">
        <v>64.848384338433675</v>
      </c>
      <c r="J5570" s="6" t="s">
        <v>80</v>
      </c>
    </row>
    <row r="5571" spans="1:10" x14ac:dyDescent="0.25">
      <c r="A5571" s="5" t="str">
        <f t="shared" si="87"/>
        <v/>
      </c>
      <c r="B5571" t="s">
        <v>94</v>
      </c>
      <c r="C5571" t="s">
        <v>107</v>
      </c>
      <c r="D5571" s="8" t="s">
        <v>72</v>
      </c>
      <c r="E5571">
        <v>1</v>
      </c>
      <c r="F5571">
        <v>0.69042134284973145</v>
      </c>
      <c r="G5571">
        <v>0.66241395473480225</v>
      </c>
      <c r="H5571">
        <v>7.1544433012604713E-3</v>
      </c>
      <c r="I5571">
        <v>66.82512272259676</v>
      </c>
      <c r="J5571" s="6" t="s">
        <v>80</v>
      </c>
    </row>
    <row r="5572" spans="1:10" x14ac:dyDescent="0.25">
      <c r="A5572" s="5" t="str">
        <f t="shared" si="87"/>
        <v/>
      </c>
      <c r="B5572" t="s">
        <v>94</v>
      </c>
      <c r="C5572" t="s">
        <v>107</v>
      </c>
      <c r="D5572" s="8" t="s">
        <v>72</v>
      </c>
      <c r="E5572">
        <v>2</v>
      </c>
      <c r="F5572">
        <v>0.58143562078475952</v>
      </c>
      <c r="G5572">
        <v>0.57494086027145386</v>
      </c>
      <c r="H5572">
        <v>6.4142895862460136E-3</v>
      </c>
      <c r="I5572">
        <v>66.127526393150902</v>
      </c>
      <c r="J5572" s="6" t="s">
        <v>80</v>
      </c>
    </row>
    <row r="5573" spans="1:10" x14ac:dyDescent="0.25">
      <c r="A5573" s="5" t="str">
        <f t="shared" si="87"/>
        <v/>
      </c>
      <c r="B5573" t="s">
        <v>94</v>
      </c>
      <c r="C5573" t="s">
        <v>107</v>
      </c>
      <c r="D5573" s="8" t="s">
        <v>73</v>
      </c>
      <c r="E5573">
        <v>2</v>
      </c>
      <c r="F5573">
        <v>0.58182263374328613</v>
      </c>
      <c r="G5573">
        <v>0.59894353151321411</v>
      </c>
      <c r="H5573">
        <v>2.1850509569048882E-2</v>
      </c>
      <c r="I5573">
        <v>63.526759675965749</v>
      </c>
      <c r="J5573" s="6" t="s">
        <v>80</v>
      </c>
    </row>
    <row r="5574" spans="1:10" x14ac:dyDescent="0.25">
      <c r="A5574" s="5" t="str">
        <f t="shared" si="87"/>
        <v/>
      </c>
      <c r="B5574" t="s">
        <v>94</v>
      </c>
      <c r="C5574" t="s">
        <v>107</v>
      </c>
      <c r="D5574" s="8" t="s">
        <v>73</v>
      </c>
      <c r="E5574">
        <v>3</v>
      </c>
      <c r="F5574">
        <v>0.52200824022293091</v>
      </c>
      <c r="G5574">
        <v>0.54965698719024658</v>
      </c>
      <c r="H5574">
        <v>1.9945777952671051E-2</v>
      </c>
      <c r="I5574">
        <v>62.500517551756587</v>
      </c>
      <c r="J5574" s="6" t="s">
        <v>80</v>
      </c>
    </row>
    <row r="5575" spans="1:10" x14ac:dyDescent="0.25">
      <c r="A5575" s="5" t="str">
        <f t="shared" si="87"/>
        <v/>
      </c>
      <c r="B5575" t="s">
        <v>94</v>
      </c>
      <c r="C5575" t="s">
        <v>107</v>
      </c>
      <c r="D5575" s="8" t="s">
        <v>72</v>
      </c>
      <c r="E5575">
        <v>3</v>
      </c>
      <c r="F5575">
        <v>0.52067798376083374</v>
      </c>
      <c r="G5575">
        <v>0.51127809286117554</v>
      </c>
      <c r="H5575">
        <v>5.6511401198804379E-3</v>
      </c>
      <c r="I5575">
        <v>65.501057953572214</v>
      </c>
      <c r="J5575" s="6" t="s">
        <v>80</v>
      </c>
    </row>
    <row r="5576" spans="1:10" x14ac:dyDescent="0.25">
      <c r="A5576" s="5" t="str">
        <f t="shared" si="87"/>
        <v/>
      </c>
      <c r="B5576" t="s">
        <v>94</v>
      </c>
      <c r="C5576" t="s">
        <v>107</v>
      </c>
      <c r="D5576" s="8" t="s">
        <v>72</v>
      </c>
      <c r="E5576">
        <v>4</v>
      </c>
      <c r="F5576">
        <v>0.47465041279792786</v>
      </c>
      <c r="G5576">
        <v>0.46631717681884766</v>
      </c>
      <c r="H5576">
        <v>4.9119549803435802E-3</v>
      </c>
      <c r="I5576">
        <v>64.796749075702536</v>
      </c>
      <c r="J5576" s="6" t="s">
        <v>80</v>
      </c>
    </row>
    <row r="5577" spans="1:10" x14ac:dyDescent="0.25">
      <c r="A5577" s="5" t="str">
        <f t="shared" si="87"/>
        <v/>
      </c>
      <c r="B5577" t="s">
        <v>94</v>
      </c>
      <c r="C5577" t="s">
        <v>107</v>
      </c>
      <c r="D5577" s="8" t="s">
        <v>73</v>
      </c>
      <c r="E5577">
        <v>4</v>
      </c>
      <c r="F5577">
        <v>0.48653540015220642</v>
      </c>
      <c r="G5577">
        <v>0.51348215341567993</v>
      </c>
      <c r="H5577">
        <v>1.8365096300840378E-2</v>
      </c>
      <c r="I5577">
        <v>61.273285328532786</v>
      </c>
      <c r="J5577" s="6" t="s">
        <v>80</v>
      </c>
    </row>
    <row r="5578" spans="1:10" x14ac:dyDescent="0.25">
      <c r="A5578" s="5" t="str">
        <f t="shared" si="87"/>
        <v/>
      </c>
      <c r="B5578" t="s">
        <v>94</v>
      </c>
      <c r="C5578" t="s">
        <v>107</v>
      </c>
      <c r="D5578" s="8" t="s">
        <v>73</v>
      </c>
      <c r="E5578">
        <v>5</v>
      </c>
      <c r="F5578">
        <v>0.46385106444358826</v>
      </c>
      <c r="G5578">
        <v>0.48682335019111633</v>
      </c>
      <c r="H5578">
        <v>1.5765596181154251E-2</v>
      </c>
      <c r="I5578">
        <v>60.736327632762134</v>
      </c>
      <c r="J5578" s="6" t="s">
        <v>80</v>
      </c>
    </row>
    <row r="5579" spans="1:10" x14ac:dyDescent="0.25">
      <c r="A5579" s="5" t="str">
        <f t="shared" si="87"/>
        <v/>
      </c>
      <c r="B5579" t="s">
        <v>94</v>
      </c>
      <c r="C5579" t="s">
        <v>107</v>
      </c>
      <c r="D5579" s="8" t="s">
        <v>72</v>
      </c>
      <c r="E5579">
        <v>5</v>
      </c>
      <c r="F5579">
        <v>0.45481914281845093</v>
      </c>
      <c r="G5579">
        <v>0.44036301970481873</v>
      </c>
      <c r="H5579">
        <v>4.3766843155026436E-3</v>
      </c>
      <c r="I5579">
        <v>64.547463138649903</v>
      </c>
      <c r="J5579" s="6" t="s">
        <v>80</v>
      </c>
    </row>
    <row r="5580" spans="1:10" x14ac:dyDescent="0.25">
      <c r="A5580" s="5" t="str">
        <f t="shared" si="87"/>
        <v/>
      </c>
      <c r="B5580" t="s">
        <v>94</v>
      </c>
      <c r="C5580" t="s">
        <v>107</v>
      </c>
      <c r="D5580" s="8" t="s">
        <v>72</v>
      </c>
      <c r="E5580">
        <v>6</v>
      </c>
      <c r="F5580">
        <v>0.46602281928062439</v>
      </c>
      <c r="G5580">
        <v>0.44272753596305847</v>
      </c>
      <c r="H5580">
        <v>3.8164127618074417E-3</v>
      </c>
      <c r="I5580">
        <v>64.259267673392657</v>
      </c>
      <c r="J5580" s="6" t="s">
        <v>80</v>
      </c>
    </row>
    <row r="5581" spans="1:10" x14ac:dyDescent="0.25">
      <c r="A5581" s="5" t="str">
        <f t="shared" si="87"/>
        <v/>
      </c>
      <c r="B5581" t="s">
        <v>94</v>
      </c>
      <c r="C5581" t="s">
        <v>107</v>
      </c>
      <c r="D5581" s="8" t="s">
        <v>73</v>
      </c>
      <c r="E5581">
        <v>6</v>
      </c>
      <c r="F5581">
        <v>0.47459030151367188</v>
      </c>
      <c r="G5581">
        <v>0.4801044762134552</v>
      </c>
      <c r="H5581">
        <v>1.391518022865057E-2</v>
      </c>
      <c r="I5581">
        <v>59.924495949592853</v>
      </c>
      <c r="J5581" s="6" t="s">
        <v>80</v>
      </c>
    </row>
    <row r="5582" spans="1:10" x14ac:dyDescent="0.25">
      <c r="A5582" s="5" t="str">
        <f t="shared" si="87"/>
        <v/>
      </c>
      <c r="B5582" t="s">
        <v>94</v>
      </c>
      <c r="C5582" t="s">
        <v>107</v>
      </c>
      <c r="D5582" s="8" t="s">
        <v>73</v>
      </c>
      <c r="E5582">
        <v>7</v>
      </c>
      <c r="F5582">
        <v>0.53188943862915039</v>
      </c>
      <c r="G5582">
        <v>0.53511422872543335</v>
      </c>
      <c r="H5582">
        <v>1.3057693839073181E-2</v>
      </c>
      <c r="I5582">
        <v>59.037326732673755</v>
      </c>
      <c r="J5582" s="6" t="s">
        <v>80</v>
      </c>
    </row>
    <row r="5583" spans="1:10" x14ac:dyDescent="0.25">
      <c r="A5583" s="5" t="str">
        <f t="shared" si="87"/>
        <v/>
      </c>
      <c r="B5583" t="s">
        <v>94</v>
      </c>
      <c r="C5583" t="s">
        <v>107</v>
      </c>
      <c r="D5583" s="8" t="s">
        <v>72</v>
      </c>
      <c r="E5583">
        <v>7</v>
      </c>
      <c r="F5583">
        <v>0.51224768161773682</v>
      </c>
      <c r="G5583">
        <v>0.48651087284088135</v>
      </c>
      <c r="H5583">
        <v>3.4779943525791168E-3</v>
      </c>
      <c r="I5583">
        <v>63.910563499488369</v>
      </c>
      <c r="J5583" s="6" t="s">
        <v>80</v>
      </c>
    </row>
    <row r="5584" spans="1:10" x14ac:dyDescent="0.25">
      <c r="A5584" s="5" t="str">
        <f t="shared" si="87"/>
        <v/>
      </c>
      <c r="B5584" t="s">
        <v>94</v>
      </c>
      <c r="C5584" t="s">
        <v>107</v>
      </c>
      <c r="D5584" s="8" t="s">
        <v>73</v>
      </c>
      <c r="E5584">
        <v>8</v>
      </c>
      <c r="F5584">
        <v>0.51843041181564331</v>
      </c>
      <c r="G5584">
        <v>0.51258742809295654</v>
      </c>
      <c r="H5584">
        <v>1.300384197384119E-2</v>
      </c>
      <c r="I5584">
        <v>60.509005400539891</v>
      </c>
      <c r="J5584" s="6" t="s">
        <v>80</v>
      </c>
    </row>
    <row r="5585" spans="1:10" x14ac:dyDescent="0.25">
      <c r="A5585" s="5" t="str">
        <f t="shared" si="87"/>
        <v/>
      </c>
      <c r="B5585" t="s">
        <v>94</v>
      </c>
      <c r="C5585" t="s">
        <v>107</v>
      </c>
      <c r="D5585" s="8" t="s">
        <v>72</v>
      </c>
      <c r="E5585">
        <v>8</v>
      </c>
      <c r="F5585">
        <v>0.49562045931816101</v>
      </c>
      <c r="G5585">
        <v>0.47772985696792603</v>
      </c>
      <c r="H5585">
        <v>3.5136628430336714E-3</v>
      </c>
      <c r="I5585">
        <v>64.914091496305915</v>
      </c>
      <c r="J5585" s="6" t="s">
        <v>80</v>
      </c>
    </row>
    <row r="5586" spans="1:10" x14ac:dyDescent="0.25">
      <c r="A5586" s="5" t="str">
        <f t="shared" si="87"/>
        <v/>
      </c>
      <c r="B5586" t="s">
        <v>94</v>
      </c>
      <c r="C5586" t="s">
        <v>107</v>
      </c>
      <c r="D5586" s="8" t="s">
        <v>72</v>
      </c>
      <c r="E5586">
        <v>9</v>
      </c>
      <c r="F5586">
        <v>0.37564957141876221</v>
      </c>
      <c r="G5586">
        <v>0.37278616428375244</v>
      </c>
      <c r="H5586">
        <v>3.675561398267746E-3</v>
      </c>
      <c r="I5586">
        <v>69.364418459623138</v>
      </c>
      <c r="J5586" s="6" t="s">
        <v>80</v>
      </c>
    </row>
    <row r="5587" spans="1:10" x14ac:dyDescent="0.25">
      <c r="A5587" s="5" t="str">
        <f t="shared" si="87"/>
        <v/>
      </c>
      <c r="B5587" t="s">
        <v>94</v>
      </c>
      <c r="C5587" t="s">
        <v>107</v>
      </c>
      <c r="D5587" s="8" t="s">
        <v>73</v>
      </c>
      <c r="E5587">
        <v>9</v>
      </c>
      <c r="F5587">
        <v>0.38885372877120972</v>
      </c>
      <c r="G5587">
        <v>0.37036222219467163</v>
      </c>
      <c r="H5587">
        <v>1.3193057850003242E-2</v>
      </c>
      <c r="I5587">
        <v>65.38545454545546</v>
      </c>
      <c r="J5587" s="6" t="s">
        <v>80</v>
      </c>
    </row>
    <row r="5588" spans="1:10" x14ac:dyDescent="0.25">
      <c r="A5588" s="5" t="str">
        <f t="shared" si="87"/>
        <v/>
      </c>
      <c r="B5588" t="s">
        <v>94</v>
      </c>
      <c r="C5588" t="s">
        <v>107</v>
      </c>
      <c r="D5588" s="8" t="s">
        <v>72</v>
      </c>
      <c r="E5588">
        <v>10</v>
      </c>
      <c r="F5588">
        <v>0.27589249610900879</v>
      </c>
      <c r="G5588">
        <v>0.27524822950363159</v>
      </c>
      <c r="H5588">
        <v>4.119879100471735E-3</v>
      </c>
      <c r="I5588">
        <v>73.432601452155922</v>
      </c>
      <c r="J5588" s="6" t="s">
        <v>80</v>
      </c>
    </row>
    <row r="5589" spans="1:10" x14ac:dyDescent="0.25">
      <c r="A5589" s="5" t="str">
        <f t="shared" si="87"/>
        <v/>
      </c>
      <c r="B5589" t="s">
        <v>94</v>
      </c>
      <c r="C5589" t="s">
        <v>107</v>
      </c>
      <c r="D5589" s="8" t="s">
        <v>73</v>
      </c>
      <c r="E5589">
        <v>10</v>
      </c>
      <c r="F5589">
        <v>0.24673426151275635</v>
      </c>
      <c r="G5589">
        <v>0.2253260463476181</v>
      </c>
      <c r="H5589">
        <v>1.3934865593910217E-2</v>
      </c>
      <c r="I5589">
        <v>71.899117911792203</v>
      </c>
      <c r="J5589" s="6" t="s">
        <v>80</v>
      </c>
    </row>
    <row r="5590" spans="1:10" x14ac:dyDescent="0.25">
      <c r="A5590" s="5" t="str">
        <f t="shared" si="87"/>
        <v/>
      </c>
      <c r="B5590" t="s">
        <v>94</v>
      </c>
      <c r="C5590" t="s">
        <v>107</v>
      </c>
      <c r="D5590" s="8" t="s">
        <v>73</v>
      </c>
      <c r="E5590">
        <v>11</v>
      </c>
      <c r="F5590">
        <v>0.11597271263599396</v>
      </c>
      <c r="G5590">
        <v>8.3211340010166168E-2</v>
      </c>
      <c r="H5590">
        <v>1.5487308613955975E-2</v>
      </c>
      <c r="I5590">
        <v>78.478456345636047</v>
      </c>
      <c r="J5590" s="6" t="s">
        <v>80</v>
      </c>
    </row>
    <row r="5591" spans="1:10" x14ac:dyDescent="0.25">
      <c r="A5591" s="5" t="str">
        <f t="shared" si="87"/>
        <v/>
      </c>
      <c r="B5591" t="s">
        <v>94</v>
      </c>
      <c r="C5591" t="s">
        <v>107</v>
      </c>
      <c r="D5591" s="8" t="s">
        <v>72</v>
      </c>
      <c r="E5591">
        <v>11</v>
      </c>
      <c r="F5591">
        <v>0.20248523354530334</v>
      </c>
      <c r="G5591">
        <v>0.20148040354251862</v>
      </c>
      <c r="H5591">
        <v>4.5076664537191391E-3</v>
      </c>
      <c r="I5591">
        <v>77.510539444978335</v>
      </c>
      <c r="J5591" s="6" t="s">
        <v>80</v>
      </c>
    </row>
    <row r="5592" spans="1:10" x14ac:dyDescent="0.25">
      <c r="A5592" s="5" t="str">
        <f t="shared" si="87"/>
        <v/>
      </c>
      <c r="B5592" t="s">
        <v>94</v>
      </c>
      <c r="C5592" t="s">
        <v>107</v>
      </c>
      <c r="D5592" s="8" t="s">
        <v>72</v>
      </c>
      <c r="E5592">
        <v>12</v>
      </c>
      <c r="F5592">
        <v>0.17091739177703857</v>
      </c>
      <c r="G5592">
        <v>0.18438825011253357</v>
      </c>
      <c r="H5592">
        <v>5.1648044027388096E-3</v>
      </c>
      <c r="I5592">
        <v>80.778892601029213</v>
      </c>
      <c r="J5592" s="6" t="s">
        <v>80</v>
      </c>
    </row>
    <row r="5593" spans="1:10" x14ac:dyDescent="0.25">
      <c r="A5593" s="5" t="str">
        <f t="shared" si="87"/>
        <v/>
      </c>
      <c r="B5593" t="s">
        <v>94</v>
      </c>
      <c r="C5593" t="s">
        <v>107</v>
      </c>
      <c r="D5593" s="8" t="s">
        <v>73</v>
      </c>
      <c r="E5593">
        <v>12</v>
      </c>
      <c r="F5593">
        <v>2.3019274696707726E-2</v>
      </c>
      <c r="G5593">
        <v>-1.6674691578373313E-3</v>
      </c>
      <c r="H5593">
        <v>1.7767241224646568E-2</v>
      </c>
      <c r="I5593">
        <v>83.912520252024933</v>
      </c>
      <c r="J5593" s="6" t="s">
        <v>80</v>
      </c>
    </row>
    <row r="5594" spans="1:10" x14ac:dyDescent="0.25">
      <c r="A5594" s="5" t="str">
        <f t="shared" si="87"/>
        <v/>
      </c>
      <c r="B5594" t="s">
        <v>94</v>
      </c>
      <c r="C5594" t="s">
        <v>107</v>
      </c>
      <c r="D5594" s="8" t="s">
        <v>72</v>
      </c>
      <c r="E5594">
        <v>13</v>
      </c>
      <c r="F5594">
        <v>0.22640912234783173</v>
      </c>
      <c r="G5594">
        <v>0.22145333886146545</v>
      </c>
      <c r="H5594">
        <v>5.9223342686891556E-3</v>
      </c>
      <c r="I5594">
        <v>83.266558421336057</v>
      </c>
      <c r="J5594" s="6" t="s">
        <v>80</v>
      </c>
    </row>
    <row r="5595" spans="1:10" x14ac:dyDescent="0.25">
      <c r="A5595" s="5" t="str">
        <f t="shared" si="87"/>
        <v/>
      </c>
      <c r="B5595" t="s">
        <v>94</v>
      </c>
      <c r="C5595" t="s">
        <v>107</v>
      </c>
      <c r="D5595" s="8" t="s">
        <v>73</v>
      </c>
      <c r="E5595">
        <v>13</v>
      </c>
      <c r="F5595">
        <v>4.9826998263597488E-2</v>
      </c>
      <c r="G5595">
        <v>-5.7221949100494385E-3</v>
      </c>
      <c r="H5595">
        <v>2.1315548568964005E-2</v>
      </c>
      <c r="I5595">
        <v>86.313789378938651</v>
      </c>
      <c r="J5595" s="6" t="s">
        <v>80</v>
      </c>
    </row>
    <row r="5596" spans="1:10" x14ac:dyDescent="0.25">
      <c r="A5596" s="5" t="str">
        <f t="shared" si="87"/>
        <v/>
      </c>
      <c r="B5596" t="s">
        <v>94</v>
      </c>
      <c r="C5596" t="s">
        <v>107</v>
      </c>
      <c r="D5596" s="8" t="s">
        <v>73</v>
      </c>
      <c r="E5596">
        <v>14</v>
      </c>
      <c r="F5596">
        <v>0.13223074376583099</v>
      </c>
      <c r="G5596">
        <v>6.3845992088317871E-2</v>
      </c>
      <c r="H5596">
        <v>2.3403150960803032E-2</v>
      </c>
      <c r="I5596">
        <v>87.274518451843051</v>
      </c>
      <c r="J5596" s="6" t="s">
        <v>80</v>
      </c>
    </row>
    <row r="5597" spans="1:10" x14ac:dyDescent="0.25">
      <c r="A5597" s="5" t="str">
        <f t="shared" si="87"/>
        <v/>
      </c>
      <c r="B5597" t="s">
        <v>94</v>
      </c>
      <c r="C5597" t="s">
        <v>107</v>
      </c>
      <c r="D5597" s="8" t="s">
        <v>72</v>
      </c>
      <c r="E5597">
        <v>14</v>
      </c>
      <c r="F5597">
        <v>0.31990078091621399</v>
      </c>
      <c r="G5597">
        <v>0.31451806426048279</v>
      </c>
      <c r="H5597">
        <v>6.697783712297678E-3</v>
      </c>
      <c r="I5597">
        <v>84.336179785327261</v>
      </c>
      <c r="J5597" s="6" t="s">
        <v>80</v>
      </c>
    </row>
    <row r="5598" spans="1:10" x14ac:dyDescent="0.25">
      <c r="A5598" s="5" t="str">
        <f t="shared" si="87"/>
        <v/>
      </c>
      <c r="B5598" t="s">
        <v>94</v>
      </c>
      <c r="C5598" t="s">
        <v>107</v>
      </c>
      <c r="D5598" s="8" t="s">
        <v>72</v>
      </c>
      <c r="E5598">
        <v>15</v>
      </c>
      <c r="F5598">
        <v>0.45075255632400513</v>
      </c>
      <c r="G5598">
        <v>0.4535861611366272</v>
      </c>
      <c r="H5598">
        <v>7.4978065676987171E-3</v>
      </c>
      <c r="I5598">
        <v>85.204640741244901</v>
      </c>
      <c r="J5598" s="6" t="s">
        <v>80</v>
      </c>
    </row>
    <row r="5599" spans="1:10" x14ac:dyDescent="0.25">
      <c r="A5599" s="5" t="str">
        <f t="shared" si="87"/>
        <v/>
      </c>
      <c r="B5599" t="s">
        <v>94</v>
      </c>
      <c r="C5599" t="s">
        <v>107</v>
      </c>
      <c r="D5599" s="8" t="s">
        <v>73</v>
      </c>
      <c r="E5599">
        <v>15</v>
      </c>
      <c r="F5599">
        <v>0.28077542781829834</v>
      </c>
      <c r="G5599">
        <v>0.22399307787418365</v>
      </c>
      <c r="H5599">
        <v>2.615189366042614E-2</v>
      </c>
      <c r="I5599">
        <v>88.645526552656705</v>
      </c>
      <c r="J5599" s="6" t="s">
        <v>80</v>
      </c>
    </row>
    <row r="5600" spans="1:10" x14ac:dyDescent="0.25">
      <c r="A5600" s="5" t="str">
        <f t="shared" si="87"/>
        <v/>
      </c>
      <c r="B5600" t="s">
        <v>94</v>
      </c>
      <c r="C5600" t="s">
        <v>107</v>
      </c>
      <c r="D5600" s="8" t="s">
        <v>73</v>
      </c>
      <c r="E5600">
        <v>16</v>
      </c>
      <c r="F5600">
        <v>0.53041106462478638</v>
      </c>
      <c r="G5600">
        <v>0.49628069996833801</v>
      </c>
      <c r="H5600">
        <v>2.826392836868763E-2</v>
      </c>
      <c r="I5600">
        <v>89.876975697568085</v>
      </c>
      <c r="J5600" s="6" t="s">
        <v>80</v>
      </c>
    </row>
    <row r="5601" spans="1:10" x14ac:dyDescent="0.25">
      <c r="A5601" s="5" t="str">
        <f t="shared" si="87"/>
        <v/>
      </c>
      <c r="B5601" t="s">
        <v>94</v>
      </c>
      <c r="C5601" t="s">
        <v>107</v>
      </c>
      <c r="D5601" s="8" t="s">
        <v>72</v>
      </c>
      <c r="E5601">
        <v>16</v>
      </c>
      <c r="F5601">
        <v>0.6477816104888916</v>
      </c>
      <c r="G5601">
        <v>0.6430213451385498</v>
      </c>
      <c r="H5601">
        <v>8.0624306574463844E-3</v>
      </c>
      <c r="I5601">
        <v>85.891574680367754</v>
      </c>
      <c r="J5601" s="6" t="s">
        <v>80</v>
      </c>
    </row>
    <row r="5602" spans="1:10" x14ac:dyDescent="0.25">
      <c r="A5602" s="5" t="str">
        <f t="shared" si="87"/>
        <v/>
      </c>
      <c r="B5602" t="s">
        <v>94</v>
      </c>
      <c r="C5602" t="s">
        <v>107</v>
      </c>
      <c r="D5602" s="8" t="s">
        <v>73</v>
      </c>
      <c r="E5602">
        <v>17</v>
      </c>
      <c r="F5602">
        <v>0.76548683643341064</v>
      </c>
      <c r="G5602">
        <v>0.75927877426147461</v>
      </c>
      <c r="H5602">
        <v>2.8844671323895454E-2</v>
      </c>
      <c r="I5602">
        <v>89.451881188119003</v>
      </c>
      <c r="J5602" s="6" t="s">
        <v>80</v>
      </c>
    </row>
    <row r="5603" spans="1:10" x14ac:dyDescent="0.25">
      <c r="A5603" s="5" t="str">
        <f t="shared" si="87"/>
        <v/>
      </c>
      <c r="B5603" t="s">
        <v>94</v>
      </c>
      <c r="C5603" t="s">
        <v>107</v>
      </c>
      <c r="D5603" s="8" t="s">
        <v>72</v>
      </c>
      <c r="E5603">
        <v>17</v>
      </c>
      <c r="F5603">
        <v>0.80711209774017334</v>
      </c>
      <c r="G5603">
        <v>0.83640271425247192</v>
      </c>
      <c r="H5603">
        <v>8.4646642208099365E-3</v>
      </c>
      <c r="I5603">
        <v>87.008851173769699</v>
      </c>
      <c r="J5603" s="6" t="s">
        <v>80</v>
      </c>
    </row>
    <row r="5604" spans="1:10" x14ac:dyDescent="0.25">
      <c r="A5604" s="5" t="str">
        <f t="shared" si="87"/>
        <v/>
      </c>
      <c r="B5604" t="s">
        <v>94</v>
      </c>
      <c r="C5604" t="s">
        <v>107</v>
      </c>
      <c r="D5604" s="8" t="s">
        <v>73</v>
      </c>
      <c r="E5604">
        <v>18</v>
      </c>
      <c r="F5604">
        <v>0.99586188793182373</v>
      </c>
      <c r="G5604">
        <v>1.0225174427032471</v>
      </c>
      <c r="H5604">
        <v>2.9178816825151443E-2</v>
      </c>
      <c r="I5604">
        <v>87.770904590459409</v>
      </c>
      <c r="J5604" s="6" t="s">
        <v>80</v>
      </c>
    </row>
    <row r="5605" spans="1:10" x14ac:dyDescent="0.25">
      <c r="A5605" s="5" t="str">
        <f t="shared" si="87"/>
        <v/>
      </c>
      <c r="B5605" t="s">
        <v>94</v>
      </c>
      <c r="C5605" t="s">
        <v>107</v>
      </c>
      <c r="D5605" s="8" t="s">
        <v>72</v>
      </c>
      <c r="E5605">
        <v>18</v>
      </c>
      <c r="F5605">
        <v>0.98474907875061035</v>
      </c>
      <c r="G5605">
        <v>0.69243925809860229</v>
      </c>
      <c r="H5605">
        <v>8.3010317757725716E-3</v>
      </c>
      <c r="I5605">
        <v>85.563484342310133</v>
      </c>
      <c r="J5605" s="6" t="s">
        <v>80</v>
      </c>
    </row>
    <row r="5606" spans="1:10" x14ac:dyDescent="0.25">
      <c r="A5606" s="5" t="str">
        <f t="shared" si="87"/>
        <v/>
      </c>
      <c r="B5606" t="s">
        <v>94</v>
      </c>
      <c r="C5606" t="s">
        <v>107</v>
      </c>
      <c r="D5606" s="8" t="s">
        <v>73</v>
      </c>
      <c r="E5606">
        <v>19</v>
      </c>
      <c r="F5606">
        <v>1.1854526996612549</v>
      </c>
      <c r="G5606">
        <v>0.80577516555786133</v>
      </c>
      <c r="H5606">
        <v>2.7798091992735863E-2</v>
      </c>
      <c r="I5606">
        <v>83.073820882086054</v>
      </c>
      <c r="J5606" s="6" t="s">
        <v>80</v>
      </c>
    </row>
    <row r="5607" spans="1:10" x14ac:dyDescent="0.25">
      <c r="A5607" s="5" t="str">
        <f t="shared" si="87"/>
        <v/>
      </c>
      <c r="B5607" t="s">
        <v>94</v>
      </c>
      <c r="C5607" t="s">
        <v>107</v>
      </c>
      <c r="D5607" s="8" t="s">
        <v>72</v>
      </c>
      <c r="E5607">
        <v>19</v>
      </c>
      <c r="F5607">
        <v>1.0564873218536377</v>
      </c>
      <c r="G5607">
        <v>0.89788216352462769</v>
      </c>
      <c r="H5607">
        <v>8.2491375505924225E-3</v>
      </c>
      <c r="I5607">
        <v>84.014339614212403</v>
      </c>
      <c r="J5607" s="6" t="s">
        <v>80</v>
      </c>
    </row>
    <row r="5608" spans="1:10" x14ac:dyDescent="0.25">
      <c r="A5608" s="5" t="str">
        <f t="shared" si="87"/>
        <v/>
      </c>
      <c r="B5608" t="s">
        <v>94</v>
      </c>
      <c r="C5608" t="s">
        <v>107</v>
      </c>
      <c r="D5608" s="8" t="s">
        <v>72</v>
      </c>
      <c r="E5608">
        <v>20</v>
      </c>
      <c r="F5608">
        <v>1.1596121788024902</v>
      </c>
      <c r="G5608">
        <v>1.013573169708252</v>
      </c>
      <c r="H5608">
        <v>7.7709644101560116E-3</v>
      </c>
      <c r="I5608">
        <v>78.948413737777784</v>
      </c>
      <c r="J5608" s="6" t="s">
        <v>80</v>
      </c>
    </row>
    <row r="5609" spans="1:10" x14ac:dyDescent="0.25">
      <c r="A5609" s="5" t="str">
        <f t="shared" si="87"/>
        <v/>
      </c>
      <c r="B5609" t="s">
        <v>94</v>
      </c>
      <c r="C5609" t="s">
        <v>107</v>
      </c>
      <c r="D5609" s="8" t="s">
        <v>73</v>
      </c>
      <c r="E5609">
        <v>20</v>
      </c>
      <c r="F5609">
        <v>1.2134779691696167</v>
      </c>
      <c r="G5609">
        <v>1.0070946216583252</v>
      </c>
      <c r="H5609">
        <v>2.5994781404733658E-2</v>
      </c>
      <c r="I5609">
        <v>79.70852385238571</v>
      </c>
      <c r="J5609" s="6" t="s">
        <v>80</v>
      </c>
    </row>
    <row r="5610" spans="1:10" x14ac:dyDescent="0.25">
      <c r="A5610" s="5" t="str">
        <f t="shared" si="87"/>
        <v/>
      </c>
      <c r="B5610" t="s">
        <v>94</v>
      </c>
      <c r="C5610" t="s">
        <v>107</v>
      </c>
      <c r="D5610" s="8" t="s">
        <v>72</v>
      </c>
      <c r="E5610">
        <v>21</v>
      </c>
      <c r="F5610">
        <v>1.1834093332290649</v>
      </c>
      <c r="G5610">
        <v>1.4046895503997803</v>
      </c>
      <c r="H5610">
        <v>7.8028147108852863E-3</v>
      </c>
      <c r="I5610">
        <v>74.366246603386614</v>
      </c>
      <c r="J5610" s="6" t="s">
        <v>80</v>
      </c>
    </row>
    <row r="5611" spans="1:10" x14ac:dyDescent="0.25">
      <c r="A5611" s="5" t="str">
        <f t="shared" si="87"/>
        <v/>
      </c>
      <c r="B5611" t="s">
        <v>94</v>
      </c>
      <c r="C5611" t="s">
        <v>107</v>
      </c>
      <c r="D5611" s="8" t="s">
        <v>73</v>
      </c>
      <c r="E5611">
        <v>21</v>
      </c>
      <c r="F5611">
        <v>1.2824480533599854</v>
      </c>
      <c r="G5611">
        <v>1.5106902122497559</v>
      </c>
      <c r="H5611">
        <v>2.7026530355215073E-2</v>
      </c>
      <c r="I5611">
        <v>77.974270927095191</v>
      </c>
      <c r="J5611" s="6" t="s">
        <v>80</v>
      </c>
    </row>
    <row r="5612" spans="1:10" x14ac:dyDescent="0.25">
      <c r="A5612" s="5" t="str">
        <f t="shared" si="87"/>
        <v/>
      </c>
      <c r="B5612" t="s">
        <v>94</v>
      </c>
      <c r="C5612" t="s">
        <v>107</v>
      </c>
      <c r="D5612" s="8" t="s">
        <v>72</v>
      </c>
      <c r="E5612">
        <v>22</v>
      </c>
      <c r="F5612">
        <v>1.1597620248794556</v>
      </c>
      <c r="G5612">
        <v>1.2020025253295898</v>
      </c>
      <c r="H5612">
        <v>7.7577983029186726E-3</v>
      </c>
      <c r="I5612">
        <v>73.144414450547146</v>
      </c>
      <c r="J5612" s="6" t="s">
        <v>80</v>
      </c>
    </row>
    <row r="5613" spans="1:10" x14ac:dyDescent="0.25">
      <c r="A5613" s="5" t="str">
        <f t="shared" si="87"/>
        <v/>
      </c>
      <c r="B5613" t="s">
        <v>94</v>
      </c>
      <c r="C5613" t="s">
        <v>107</v>
      </c>
      <c r="D5613" s="8" t="s">
        <v>73</v>
      </c>
      <c r="E5613">
        <v>22</v>
      </c>
      <c r="F5613">
        <v>1.2010288238525391</v>
      </c>
      <c r="G5613">
        <v>1.2424885034561157</v>
      </c>
      <c r="H5613">
        <v>2.6383275166153908E-2</v>
      </c>
      <c r="I5613">
        <v>76.856417641763045</v>
      </c>
      <c r="J5613" s="6" t="s">
        <v>80</v>
      </c>
    </row>
    <row r="5614" spans="1:10" x14ac:dyDescent="0.25">
      <c r="A5614" s="5" t="str">
        <f t="shared" si="87"/>
        <v/>
      </c>
      <c r="B5614" t="s">
        <v>94</v>
      </c>
      <c r="C5614" t="s">
        <v>107</v>
      </c>
      <c r="D5614" s="8" t="s">
        <v>72</v>
      </c>
      <c r="E5614">
        <v>23</v>
      </c>
      <c r="F5614">
        <v>1.062537670135498</v>
      </c>
      <c r="G5614">
        <v>1.0838483572006226</v>
      </c>
      <c r="H5614">
        <v>8.0479979515075684E-3</v>
      </c>
      <c r="I5614">
        <v>71.852738206622405</v>
      </c>
      <c r="J5614" s="6" t="s">
        <v>80</v>
      </c>
    </row>
    <row r="5615" spans="1:10" x14ac:dyDescent="0.25">
      <c r="A5615" s="5" t="str">
        <f t="shared" si="87"/>
        <v/>
      </c>
      <c r="B5615" t="s">
        <v>94</v>
      </c>
      <c r="C5615" t="s">
        <v>107</v>
      </c>
      <c r="D5615" s="8" t="s">
        <v>73</v>
      </c>
      <c r="E5615">
        <v>23</v>
      </c>
      <c r="F5615">
        <v>1.0561678409576416</v>
      </c>
      <c r="G5615">
        <v>1.1047543287277222</v>
      </c>
      <c r="H5615">
        <v>2.6604931801557541E-2</v>
      </c>
      <c r="I5615">
        <v>73.40503150314953</v>
      </c>
      <c r="J5615" s="6" t="s">
        <v>80</v>
      </c>
    </row>
    <row r="5616" spans="1:10" x14ac:dyDescent="0.25">
      <c r="A5616" s="5" t="str">
        <f t="shared" si="87"/>
        <v/>
      </c>
      <c r="B5616" t="s">
        <v>94</v>
      </c>
      <c r="C5616" t="s">
        <v>107</v>
      </c>
      <c r="D5616" s="8" t="s">
        <v>72</v>
      </c>
      <c r="E5616">
        <v>24</v>
      </c>
      <c r="F5616">
        <v>0.87183851003646851</v>
      </c>
      <c r="G5616">
        <v>0.91125696897506714</v>
      </c>
      <c r="H5616">
        <v>7.8842239454388618E-3</v>
      </c>
      <c r="I5616">
        <v>71.169802663808284</v>
      </c>
      <c r="J5616" s="6" t="s">
        <v>80</v>
      </c>
    </row>
    <row r="5617" spans="1:10" x14ac:dyDescent="0.25">
      <c r="A5617" s="5" t="str">
        <f t="shared" si="87"/>
        <v/>
      </c>
      <c r="B5617" t="s">
        <v>94</v>
      </c>
      <c r="C5617" t="s">
        <v>107</v>
      </c>
      <c r="D5617" s="8" t="s">
        <v>73</v>
      </c>
      <c r="E5617">
        <v>24</v>
      </c>
      <c r="F5617">
        <v>0.90469402074813843</v>
      </c>
      <c r="G5617">
        <v>0.9296143651008606</v>
      </c>
      <c r="H5617">
        <v>2.5606142356991768E-2</v>
      </c>
      <c r="I5617">
        <v>71.362277227723808</v>
      </c>
      <c r="J5617" s="6" t="s">
        <v>80</v>
      </c>
    </row>
    <row r="5618" spans="1:10" x14ac:dyDescent="0.25">
      <c r="A5618" s="5" t="str">
        <f t="shared" si="87"/>
        <v/>
      </c>
      <c r="B5618" t="s">
        <v>94</v>
      </c>
      <c r="C5618" t="s">
        <v>107</v>
      </c>
      <c r="D5618" s="8" t="s">
        <v>75</v>
      </c>
      <c r="E5618">
        <v>1</v>
      </c>
      <c r="F5618">
        <v>0.79698771238327026</v>
      </c>
      <c r="G5618">
        <v>0.77745336294174194</v>
      </c>
      <c r="H5618">
        <v>9.4989808276295662E-3</v>
      </c>
      <c r="I5618">
        <v>69.859177434010363</v>
      </c>
      <c r="J5618" s="6" t="s">
        <v>80</v>
      </c>
    </row>
    <row r="5619" spans="1:10" x14ac:dyDescent="0.25">
      <c r="A5619" s="5" t="str">
        <f t="shared" si="87"/>
        <v/>
      </c>
      <c r="B5619" t="s">
        <v>94</v>
      </c>
      <c r="C5619" t="s">
        <v>107</v>
      </c>
      <c r="D5619" s="8" t="s">
        <v>74</v>
      </c>
      <c r="E5619">
        <v>1</v>
      </c>
      <c r="F5619">
        <v>0.75371736288070679</v>
      </c>
      <c r="G5619">
        <v>0.74699223041534424</v>
      </c>
      <c r="H5619">
        <v>1.0610240511596203E-2</v>
      </c>
      <c r="I5619">
        <v>72.433681446189937</v>
      </c>
      <c r="J5619" s="6" t="s">
        <v>80</v>
      </c>
    </row>
    <row r="5620" spans="1:10" x14ac:dyDescent="0.25">
      <c r="A5620" s="5" t="str">
        <f t="shared" si="87"/>
        <v/>
      </c>
      <c r="B5620" t="s">
        <v>94</v>
      </c>
      <c r="C5620" t="s">
        <v>107</v>
      </c>
      <c r="D5620" s="8" t="s">
        <v>75</v>
      </c>
      <c r="E5620">
        <v>2</v>
      </c>
      <c r="F5620">
        <v>0.6764189600944519</v>
      </c>
      <c r="G5620">
        <v>0.66563493013381958</v>
      </c>
      <c r="H5620">
        <v>9.0363090857863426E-3</v>
      </c>
      <c r="I5620">
        <v>69.137277525012507</v>
      </c>
      <c r="J5620" s="6" t="s">
        <v>80</v>
      </c>
    </row>
    <row r="5621" spans="1:10" x14ac:dyDescent="0.25">
      <c r="A5621" s="5" t="str">
        <f t="shared" si="87"/>
        <v/>
      </c>
      <c r="B5621" t="s">
        <v>94</v>
      </c>
      <c r="C5621" t="s">
        <v>107</v>
      </c>
      <c r="D5621" s="8" t="s">
        <v>74</v>
      </c>
      <c r="E5621">
        <v>2</v>
      </c>
      <c r="F5621">
        <v>0.63535642623901367</v>
      </c>
      <c r="G5621">
        <v>0.62668490409851074</v>
      </c>
      <c r="H5621">
        <v>9.4461673870682716E-3</v>
      </c>
      <c r="I5621">
        <v>70.879429583487763</v>
      </c>
      <c r="J5621" s="6" t="s">
        <v>80</v>
      </c>
    </row>
    <row r="5622" spans="1:10" x14ac:dyDescent="0.25">
      <c r="A5622" s="5" t="str">
        <f t="shared" si="87"/>
        <v/>
      </c>
      <c r="B5622" t="s">
        <v>94</v>
      </c>
      <c r="C5622" t="s">
        <v>107</v>
      </c>
      <c r="D5622" s="8" t="s">
        <v>75</v>
      </c>
      <c r="E5622">
        <v>3</v>
      </c>
      <c r="F5622">
        <v>0.59129834175109863</v>
      </c>
      <c r="G5622">
        <v>0.59876042604446411</v>
      </c>
      <c r="H5622">
        <v>8.3358148112893105E-3</v>
      </c>
      <c r="I5622">
        <v>68.121106460420648</v>
      </c>
      <c r="J5622" s="6" t="s">
        <v>80</v>
      </c>
    </row>
    <row r="5623" spans="1:10" x14ac:dyDescent="0.25">
      <c r="A5623" s="5" t="str">
        <f t="shared" si="87"/>
        <v/>
      </c>
      <c r="B5623" t="s">
        <v>94</v>
      </c>
      <c r="C5623" t="s">
        <v>107</v>
      </c>
      <c r="D5623" s="8" t="s">
        <v>74</v>
      </c>
      <c r="E5623">
        <v>3</v>
      </c>
      <c r="F5623">
        <v>0.55458194017410278</v>
      </c>
      <c r="G5623">
        <v>0.54630565643310547</v>
      </c>
      <c r="H5623">
        <v>8.2530183717608452E-3</v>
      </c>
      <c r="I5623">
        <v>69.225337730554529</v>
      </c>
      <c r="J5623" s="6" t="s">
        <v>80</v>
      </c>
    </row>
    <row r="5624" spans="1:10" x14ac:dyDescent="0.25">
      <c r="A5624" s="5" t="str">
        <f t="shared" si="87"/>
        <v/>
      </c>
      <c r="B5624" t="s">
        <v>94</v>
      </c>
      <c r="C5624" t="s">
        <v>107</v>
      </c>
      <c r="D5624" s="8" t="s">
        <v>74</v>
      </c>
      <c r="E5624">
        <v>4</v>
      </c>
      <c r="F5624">
        <v>0.49799942970275879</v>
      </c>
      <c r="G5624">
        <v>0.5006900429725647</v>
      </c>
      <c r="H5624">
        <v>7.4501857161521912E-3</v>
      </c>
      <c r="I5624">
        <v>68.240359105896729</v>
      </c>
      <c r="J5624" s="6" t="s">
        <v>80</v>
      </c>
    </row>
    <row r="5625" spans="1:10" x14ac:dyDescent="0.25">
      <c r="A5625" s="5" t="str">
        <f t="shared" si="87"/>
        <v/>
      </c>
      <c r="B5625" t="s">
        <v>94</v>
      </c>
      <c r="C5625" t="s">
        <v>107</v>
      </c>
      <c r="D5625" s="8" t="s">
        <v>75</v>
      </c>
      <c r="E5625">
        <v>4</v>
      </c>
      <c r="F5625">
        <v>0.53648543357849121</v>
      </c>
      <c r="G5625">
        <v>0.53127562999725342</v>
      </c>
      <c r="H5625">
        <v>7.1641691029071808E-3</v>
      </c>
      <c r="I5625">
        <v>67.449678495612091</v>
      </c>
      <c r="J5625" s="6" t="s">
        <v>80</v>
      </c>
    </row>
    <row r="5626" spans="1:10" x14ac:dyDescent="0.25">
      <c r="A5626" s="5" t="str">
        <f t="shared" si="87"/>
        <v/>
      </c>
      <c r="B5626" t="s">
        <v>94</v>
      </c>
      <c r="C5626" t="s">
        <v>107</v>
      </c>
      <c r="D5626" s="8" t="s">
        <v>75</v>
      </c>
      <c r="E5626">
        <v>5</v>
      </c>
      <c r="F5626">
        <v>0.51001036167144775</v>
      </c>
      <c r="G5626">
        <v>0.48283946514129639</v>
      </c>
      <c r="H5626">
        <v>5.8480231091380119E-3</v>
      </c>
      <c r="I5626">
        <v>66.812413102822546</v>
      </c>
      <c r="J5626" s="6" t="s">
        <v>80</v>
      </c>
    </row>
    <row r="5627" spans="1:10" x14ac:dyDescent="0.25">
      <c r="A5627" s="5" t="str">
        <f t="shared" si="87"/>
        <v/>
      </c>
      <c r="B5627" t="s">
        <v>94</v>
      </c>
      <c r="C5627" t="s">
        <v>107</v>
      </c>
      <c r="D5627" s="8" t="s">
        <v>74</v>
      </c>
      <c r="E5627">
        <v>5</v>
      </c>
      <c r="F5627">
        <v>0.45911917090415955</v>
      </c>
      <c r="G5627">
        <v>0.47493913769721985</v>
      </c>
      <c r="H5627">
        <v>6.3110818155109882E-3</v>
      </c>
      <c r="I5627">
        <v>67.015347502146639</v>
      </c>
      <c r="J5627" s="6" t="s">
        <v>80</v>
      </c>
    </row>
    <row r="5628" spans="1:10" x14ac:dyDescent="0.25">
      <c r="A5628" s="5" t="str">
        <f t="shared" si="87"/>
        <v/>
      </c>
      <c r="B5628" t="s">
        <v>94</v>
      </c>
      <c r="C5628" t="s">
        <v>107</v>
      </c>
      <c r="D5628" s="8" t="s">
        <v>75</v>
      </c>
      <c r="E5628">
        <v>6</v>
      </c>
      <c r="F5628">
        <v>0.51587373018264771</v>
      </c>
      <c r="G5628">
        <v>0.48000741004943848</v>
      </c>
      <c r="H5628">
        <v>4.9431677907705307E-3</v>
      </c>
      <c r="I5628">
        <v>66.627320594501313</v>
      </c>
      <c r="J5628" s="6" t="s">
        <v>80</v>
      </c>
    </row>
    <row r="5629" spans="1:10" x14ac:dyDescent="0.25">
      <c r="A5629" s="5" t="str">
        <f t="shared" si="87"/>
        <v/>
      </c>
      <c r="B5629" t="s">
        <v>94</v>
      </c>
      <c r="C5629" t="s">
        <v>107</v>
      </c>
      <c r="D5629" s="8" t="s">
        <v>74</v>
      </c>
      <c r="E5629">
        <v>6</v>
      </c>
      <c r="F5629">
        <v>0.45243409276008606</v>
      </c>
      <c r="G5629">
        <v>0.46949434280395508</v>
      </c>
      <c r="H5629">
        <v>5.8422698639333248E-3</v>
      </c>
      <c r="I5629">
        <v>66.390162452661286</v>
      </c>
      <c r="J5629" s="6" t="s">
        <v>80</v>
      </c>
    </row>
    <row r="5630" spans="1:10" x14ac:dyDescent="0.25">
      <c r="A5630" s="5" t="str">
        <f t="shared" si="87"/>
        <v/>
      </c>
      <c r="B5630" t="s">
        <v>94</v>
      </c>
      <c r="C5630" t="s">
        <v>107</v>
      </c>
      <c r="D5630" s="8" t="s">
        <v>75</v>
      </c>
      <c r="E5630">
        <v>7</v>
      </c>
      <c r="F5630">
        <v>0.56416088342666626</v>
      </c>
      <c r="G5630">
        <v>0.52840405702590942</v>
      </c>
      <c r="H5630">
        <v>4.3497355654835701E-3</v>
      </c>
      <c r="I5630">
        <v>66.649349711864971</v>
      </c>
      <c r="J5630" s="6" t="s">
        <v>80</v>
      </c>
    </row>
    <row r="5631" spans="1:10" x14ac:dyDescent="0.25">
      <c r="A5631" s="5" t="str">
        <f t="shared" si="87"/>
        <v/>
      </c>
      <c r="B5631" t="s">
        <v>94</v>
      </c>
      <c r="C5631" t="s">
        <v>107</v>
      </c>
      <c r="D5631" s="8" t="s">
        <v>74</v>
      </c>
      <c r="E5631">
        <v>7</v>
      </c>
      <c r="F5631">
        <v>0.46996548771858215</v>
      </c>
      <c r="G5631">
        <v>0.49361887574195862</v>
      </c>
      <c r="H5631">
        <v>5.3878552280366421E-3</v>
      </c>
      <c r="I5631">
        <v>65.729518749232668</v>
      </c>
      <c r="J5631" s="6" t="s">
        <v>80</v>
      </c>
    </row>
    <row r="5632" spans="1:10" x14ac:dyDescent="0.25">
      <c r="A5632" s="5" t="str">
        <f t="shared" si="87"/>
        <v/>
      </c>
      <c r="B5632" t="s">
        <v>94</v>
      </c>
      <c r="C5632" t="s">
        <v>107</v>
      </c>
      <c r="D5632" s="8" t="s">
        <v>75</v>
      </c>
      <c r="E5632">
        <v>8</v>
      </c>
      <c r="F5632">
        <v>0.54891848564147949</v>
      </c>
      <c r="G5632">
        <v>0.54408419132232666</v>
      </c>
      <c r="H5632">
        <v>4.3638283386826515E-3</v>
      </c>
      <c r="I5632">
        <v>67.405708219584483</v>
      </c>
      <c r="J5632" s="6" t="s">
        <v>80</v>
      </c>
    </row>
    <row r="5633" spans="1:10" x14ac:dyDescent="0.25">
      <c r="A5633" s="5" t="str">
        <f t="shared" si="87"/>
        <v/>
      </c>
      <c r="B5633" t="s">
        <v>94</v>
      </c>
      <c r="C5633" t="s">
        <v>107</v>
      </c>
      <c r="D5633" s="8" t="s">
        <v>74</v>
      </c>
      <c r="E5633">
        <v>8</v>
      </c>
      <c r="F5633">
        <v>0.45219448208808899</v>
      </c>
      <c r="G5633">
        <v>0.46864351630210876</v>
      </c>
      <c r="H5633">
        <v>6.0701114125549793E-3</v>
      </c>
      <c r="I5633">
        <v>68.058600219859485</v>
      </c>
      <c r="J5633" s="6" t="s">
        <v>80</v>
      </c>
    </row>
    <row r="5634" spans="1:10" x14ac:dyDescent="0.25">
      <c r="A5634" s="5" t="str">
        <f t="shared" ref="A5634:A5697" si="88">IF(AND(category = B5634, subcategory=C5634, reportdate = D5634), E5634, "")</f>
        <v/>
      </c>
      <c r="B5634" t="s">
        <v>94</v>
      </c>
      <c r="C5634" t="s">
        <v>107</v>
      </c>
      <c r="D5634" s="8" t="s">
        <v>74</v>
      </c>
      <c r="E5634">
        <v>9</v>
      </c>
      <c r="F5634">
        <v>0.36367508769035339</v>
      </c>
      <c r="G5634">
        <v>0.38868653774261475</v>
      </c>
      <c r="H5634">
        <v>6.8110590800642967E-3</v>
      </c>
      <c r="I5634">
        <v>71.768042017831519</v>
      </c>
      <c r="J5634" s="6" t="s">
        <v>80</v>
      </c>
    </row>
    <row r="5635" spans="1:10" x14ac:dyDescent="0.25">
      <c r="A5635" s="5" t="str">
        <f t="shared" si="88"/>
        <v/>
      </c>
      <c r="B5635" t="s">
        <v>94</v>
      </c>
      <c r="C5635" t="s">
        <v>107</v>
      </c>
      <c r="D5635" s="8" t="s">
        <v>75</v>
      </c>
      <c r="E5635">
        <v>9</v>
      </c>
      <c r="F5635">
        <v>0.45601123571395874</v>
      </c>
      <c r="G5635">
        <v>0.44873648881912231</v>
      </c>
      <c r="H5635">
        <v>4.6034189872443676E-3</v>
      </c>
      <c r="I5635">
        <v>69.172538671513266</v>
      </c>
      <c r="J5635" s="6" t="s">
        <v>80</v>
      </c>
    </row>
    <row r="5636" spans="1:10" x14ac:dyDescent="0.25">
      <c r="A5636" s="5" t="str">
        <f t="shared" si="88"/>
        <v/>
      </c>
      <c r="B5636" t="s">
        <v>94</v>
      </c>
      <c r="C5636" t="s">
        <v>107</v>
      </c>
      <c r="D5636" s="8" t="s">
        <v>75</v>
      </c>
      <c r="E5636">
        <v>10</v>
      </c>
      <c r="F5636">
        <v>0.3400496244430542</v>
      </c>
      <c r="G5636">
        <v>0.33636417984962463</v>
      </c>
      <c r="H5636">
        <v>5.0441217608749866E-3</v>
      </c>
      <c r="I5636">
        <v>72.472957233843616</v>
      </c>
      <c r="J5636" s="6" t="s">
        <v>80</v>
      </c>
    </row>
    <row r="5637" spans="1:10" x14ac:dyDescent="0.25">
      <c r="A5637" s="5" t="str">
        <f t="shared" si="88"/>
        <v/>
      </c>
      <c r="B5637" t="s">
        <v>94</v>
      </c>
      <c r="C5637" t="s">
        <v>107</v>
      </c>
      <c r="D5637" s="8" t="s">
        <v>74</v>
      </c>
      <c r="E5637">
        <v>10</v>
      </c>
      <c r="F5637">
        <v>0.27992692589759827</v>
      </c>
      <c r="G5637">
        <v>0.31014275550842285</v>
      </c>
      <c r="H5637">
        <v>7.7787730842828751E-3</v>
      </c>
      <c r="I5637">
        <v>75.488309515086726</v>
      </c>
      <c r="J5637" s="6" t="s">
        <v>80</v>
      </c>
    </row>
    <row r="5638" spans="1:10" x14ac:dyDescent="0.25">
      <c r="A5638" s="5" t="str">
        <f t="shared" si="88"/>
        <v/>
      </c>
      <c r="B5638" t="s">
        <v>94</v>
      </c>
      <c r="C5638" t="s">
        <v>107</v>
      </c>
      <c r="D5638" s="8" t="s">
        <v>75</v>
      </c>
      <c r="E5638">
        <v>11</v>
      </c>
      <c r="F5638">
        <v>0.2618926465511322</v>
      </c>
      <c r="G5638">
        <v>0.23947693407535553</v>
      </c>
      <c r="H5638">
        <v>5.5889883078634739E-3</v>
      </c>
      <c r="I5638">
        <v>76.180103124041054</v>
      </c>
      <c r="J5638" s="6" t="s">
        <v>80</v>
      </c>
    </row>
    <row r="5639" spans="1:10" x14ac:dyDescent="0.25">
      <c r="A5639" s="5" t="str">
        <f t="shared" si="88"/>
        <v/>
      </c>
      <c r="B5639" t="s">
        <v>94</v>
      </c>
      <c r="C5639" t="s">
        <v>107</v>
      </c>
      <c r="D5639" s="8" t="s">
        <v>74</v>
      </c>
      <c r="E5639">
        <v>11</v>
      </c>
      <c r="F5639">
        <v>0.18880784511566162</v>
      </c>
      <c r="G5639">
        <v>0.22525404393672943</v>
      </c>
      <c r="H5639">
        <v>8.8118901476264E-3</v>
      </c>
      <c r="I5639">
        <v>81.021602540611639</v>
      </c>
      <c r="J5639" s="6" t="s">
        <v>80</v>
      </c>
    </row>
    <row r="5640" spans="1:10" x14ac:dyDescent="0.25">
      <c r="A5640" s="5" t="str">
        <f t="shared" si="88"/>
        <v/>
      </c>
      <c r="B5640" t="s">
        <v>94</v>
      </c>
      <c r="C5640" t="s">
        <v>107</v>
      </c>
      <c r="D5640" s="8" t="s">
        <v>74</v>
      </c>
      <c r="E5640">
        <v>12</v>
      </c>
      <c r="F5640">
        <v>0.17711883783340454</v>
      </c>
      <c r="G5640">
        <v>0.22239963710308075</v>
      </c>
      <c r="H5640">
        <v>1.0403050109744072E-2</v>
      </c>
      <c r="I5640">
        <v>84.557897886889791</v>
      </c>
      <c r="J5640" s="6" t="s">
        <v>80</v>
      </c>
    </row>
    <row r="5641" spans="1:10" x14ac:dyDescent="0.25">
      <c r="A5641" s="5" t="str">
        <f t="shared" si="88"/>
        <v/>
      </c>
      <c r="B5641" t="s">
        <v>94</v>
      </c>
      <c r="C5641" t="s">
        <v>107</v>
      </c>
      <c r="D5641" s="8" t="s">
        <v>75</v>
      </c>
      <c r="E5641">
        <v>12</v>
      </c>
      <c r="F5641">
        <v>0.25031647086143494</v>
      </c>
      <c r="G5641">
        <v>0.23695307970046997</v>
      </c>
      <c r="H5641">
        <v>6.3552712090313435E-3</v>
      </c>
      <c r="I5641">
        <v>79.227145890207368</v>
      </c>
      <c r="J5641" s="6" t="s">
        <v>80</v>
      </c>
    </row>
    <row r="5642" spans="1:10" x14ac:dyDescent="0.25">
      <c r="A5642" s="5" t="str">
        <f t="shared" si="88"/>
        <v/>
      </c>
      <c r="B5642" t="s">
        <v>94</v>
      </c>
      <c r="C5642" t="s">
        <v>107</v>
      </c>
      <c r="D5642" s="8" t="s">
        <v>75</v>
      </c>
      <c r="E5642">
        <v>13</v>
      </c>
      <c r="F5642">
        <v>0.3055340051651001</v>
      </c>
      <c r="G5642">
        <v>0.31622818112373352</v>
      </c>
      <c r="H5642">
        <v>7.3548131622374058E-3</v>
      </c>
      <c r="I5642">
        <v>80.013315134958546</v>
      </c>
      <c r="J5642" s="6" t="s">
        <v>80</v>
      </c>
    </row>
    <row r="5643" spans="1:10" x14ac:dyDescent="0.25">
      <c r="A5643" s="5" t="str">
        <f t="shared" si="88"/>
        <v/>
      </c>
      <c r="B5643" t="s">
        <v>94</v>
      </c>
      <c r="C5643" t="s">
        <v>107</v>
      </c>
      <c r="D5643" s="8" t="s">
        <v>74</v>
      </c>
      <c r="E5643">
        <v>13</v>
      </c>
      <c r="F5643">
        <v>0.191266730427742</v>
      </c>
      <c r="G5643">
        <v>0.24489316344261169</v>
      </c>
      <c r="H5643">
        <v>1.1405128054320812E-2</v>
      </c>
      <c r="I5643">
        <v>87.281657505806834</v>
      </c>
      <c r="J5643" s="6" t="s">
        <v>80</v>
      </c>
    </row>
    <row r="5644" spans="1:10" x14ac:dyDescent="0.25">
      <c r="A5644" s="5" t="str">
        <f t="shared" si="88"/>
        <v/>
      </c>
      <c r="B5644" t="s">
        <v>94</v>
      </c>
      <c r="C5644" t="s">
        <v>107</v>
      </c>
      <c r="D5644" s="8" t="s">
        <v>74</v>
      </c>
      <c r="E5644">
        <v>14</v>
      </c>
      <c r="F5644">
        <v>0.25927016139030457</v>
      </c>
      <c r="G5644">
        <v>0.31292727589607239</v>
      </c>
      <c r="H5644">
        <v>1.270744763314724E-2</v>
      </c>
      <c r="I5644">
        <v>89.231603762058725</v>
      </c>
      <c r="J5644" s="6" t="s">
        <v>80</v>
      </c>
    </row>
    <row r="5645" spans="1:10" x14ac:dyDescent="0.25">
      <c r="A5645" s="5" t="str">
        <f t="shared" si="88"/>
        <v/>
      </c>
      <c r="B5645" t="s">
        <v>94</v>
      </c>
      <c r="C5645" t="s">
        <v>107</v>
      </c>
      <c r="D5645" s="8" t="s">
        <v>75</v>
      </c>
      <c r="E5645">
        <v>14</v>
      </c>
      <c r="F5645">
        <v>0.38781958818435669</v>
      </c>
      <c r="G5645">
        <v>0.39789360761642456</v>
      </c>
      <c r="H5645">
        <v>7.9573299735784531E-3</v>
      </c>
      <c r="I5645">
        <v>79.139611768256131</v>
      </c>
      <c r="J5645" s="6" t="s">
        <v>80</v>
      </c>
    </row>
    <row r="5646" spans="1:10" x14ac:dyDescent="0.25">
      <c r="A5646" s="5" t="str">
        <f t="shared" si="88"/>
        <v/>
      </c>
      <c r="B5646" t="s">
        <v>94</v>
      </c>
      <c r="C5646" t="s">
        <v>107</v>
      </c>
      <c r="D5646" s="8" t="s">
        <v>75</v>
      </c>
      <c r="E5646">
        <v>15</v>
      </c>
      <c r="F5646">
        <v>0.46342170238494873</v>
      </c>
      <c r="G5646">
        <v>0.52183377742767334</v>
      </c>
      <c r="H5646">
        <v>8.5657620802521706E-3</v>
      </c>
      <c r="I5646">
        <v>79.168340915985226</v>
      </c>
      <c r="J5646" s="6" t="s">
        <v>80</v>
      </c>
    </row>
    <row r="5647" spans="1:10" x14ac:dyDescent="0.25">
      <c r="A5647" s="5" t="str">
        <f t="shared" si="88"/>
        <v/>
      </c>
      <c r="B5647" t="s">
        <v>94</v>
      </c>
      <c r="C5647" t="s">
        <v>107</v>
      </c>
      <c r="D5647" s="8" t="s">
        <v>74</v>
      </c>
      <c r="E5647">
        <v>15</v>
      </c>
      <c r="F5647">
        <v>0.3939020037651062</v>
      </c>
      <c r="G5647">
        <v>0.44990801811218262</v>
      </c>
      <c r="H5647">
        <v>1.4135800302028656E-2</v>
      </c>
      <c r="I5647">
        <v>89.656687431287594</v>
      </c>
      <c r="J5647" s="6" t="s">
        <v>80</v>
      </c>
    </row>
    <row r="5648" spans="1:10" x14ac:dyDescent="0.25">
      <c r="A5648" s="5" t="str">
        <f t="shared" si="88"/>
        <v/>
      </c>
      <c r="B5648" t="s">
        <v>94</v>
      </c>
      <c r="C5648" t="s">
        <v>107</v>
      </c>
      <c r="D5648" s="8" t="s">
        <v>75</v>
      </c>
      <c r="E5648">
        <v>16</v>
      </c>
      <c r="F5648">
        <v>0.62502527236938477</v>
      </c>
      <c r="G5648">
        <v>0.66422408819198608</v>
      </c>
      <c r="H5648">
        <v>9.1652926057577133E-3</v>
      </c>
      <c r="I5648">
        <v>79.321259933282761</v>
      </c>
      <c r="J5648" s="6" t="s">
        <v>80</v>
      </c>
    </row>
    <row r="5649" spans="1:10" x14ac:dyDescent="0.25">
      <c r="A5649" s="5" t="str">
        <f t="shared" si="88"/>
        <v/>
      </c>
      <c r="B5649" t="s">
        <v>94</v>
      </c>
      <c r="C5649" t="s">
        <v>107</v>
      </c>
      <c r="D5649" s="8" t="s">
        <v>74</v>
      </c>
      <c r="E5649">
        <v>16</v>
      </c>
      <c r="F5649">
        <v>0.60730254650115967</v>
      </c>
      <c r="G5649">
        <v>0.64037179946899414</v>
      </c>
      <c r="H5649">
        <v>1.5271054580807686E-2</v>
      </c>
      <c r="I5649">
        <v>88.763001099308028</v>
      </c>
      <c r="J5649" s="6" t="s">
        <v>80</v>
      </c>
    </row>
    <row r="5650" spans="1:10" x14ac:dyDescent="0.25">
      <c r="A5650" s="5" t="str">
        <f t="shared" si="88"/>
        <v/>
      </c>
      <c r="B5650" t="s">
        <v>94</v>
      </c>
      <c r="C5650" t="s">
        <v>107</v>
      </c>
      <c r="D5650" s="8" t="s">
        <v>74</v>
      </c>
      <c r="E5650">
        <v>17</v>
      </c>
      <c r="F5650">
        <v>0.76169663667678833</v>
      </c>
      <c r="G5650">
        <v>0.80777180194854736</v>
      </c>
      <c r="H5650">
        <v>1.5691053122282028E-2</v>
      </c>
      <c r="I5650">
        <v>86.89291315500283</v>
      </c>
      <c r="J5650" s="6" t="s">
        <v>80</v>
      </c>
    </row>
    <row r="5651" spans="1:10" x14ac:dyDescent="0.25">
      <c r="A5651" s="5" t="str">
        <f t="shared" si="88"/>
        <v/>
      </c>
      <c r="B5651" t="s">
        <v>94</v>
      </c>
      <c r="C5651" t="s">
        <v>107</v>
      </c>
      <c r="D5651" s="8" t="s">
        <v>75</v>
      </c>
      <c r="E5651">
        <v>17</v>
      </c>
      <c r="F5651">
        <v>0.7937014102935791</v>
      </c>
      <c r="G5651">
        <v>0.79139196872711182</v>
      </c>
      <c r="H5651">
        <v>9.416298009455204E-3</v>
      </c>
      <c r="I5651">
        <v>78.811643312101765</v>
      </c>
      <c r="J5651" s="6" t="s">
        <v>80</v>
      </c>
    </row>
    <row r="5652" spans="1:10" x14ac:dyDescent="0.25">
      <c r="A5652" s="5" t="str">
        <f t="shared" si="88"/>
        <v/>
      </c>
      <c r="B5652" t="s">
        <v>94</v>
      </c>
      <c r="C5652" t="s">
        <v>107</v>
      </c>
      <c r="D5652" s="8" t="s">
        <v>75</v>
      </c>
      <c r="E5652">
        <v>18</v>
      </c>
      <c r="F5652">
        <v>0.93169230222702026</v>
      </c>
      <c r="G5652">
        <v>0.88514858484268188</v>
      </c>
      <c r="H5652">
        <v>9.3328496441245079E-3</v>
      </c>
      <c r="I5652">
        <v>75.391911434625399</v>
      </c>
      <c r="J5652" s="6" t="s">
        <v>80</v>
      </c>
    </row>
    <row r="5653" spans="1:10" x14ac:dyDescent="0.25">
      <c r="A5653" s="5" t="str">
        <f t="shared" si="88"/>
        <v/>
      </c>
      <c r="B5653" t="s">
        <v>94</v>
      </c>
      <c r="C5653" t="s">
        <v>107</v>
      </c>
      <c r="D5653" s="8" t="s">
        <v>74</v>
      </c>
      <c r="E5653">
        <v>18</v>
      </c>
      <c r="F5653">
        <v>0.88111531734466553</v>
      </c>
      <c r="G5653">
        <v>0.90371823310852051</v>
      </c>
      <c r="H5653">
        <v>1.527058333158493E-2</v>
      </c>
      <c r="I5653">
        <v>82.909342860636556</v>
      </c>
      <c r="J5653" s="6" t="s">
        <v>80</v>
      </c>
    </row>
    <row r="5654" spans="1:10" x14ac:dyDescent="0.25">
      <c r="A5654" s="5" t="str">
        <f t="shared" si="88"/>
        <v/>
      </c>
      <c r="B5654" t="s">
        <v>94</v>
      </c>
      <c r="C5654" t="s">
        <v>107</v>
      </c>
      <c r="D5654" s="8" t="s">
        <v>75</v>
      </c>
      <c r="E5654">
        <v>19</v>
      </c>
      <c r="F5654">
        <v>0.98233097791671753</v>
      </c>
      <c r="G5654">
        <v>0.75144350528717041</v>
      </c>
      <c r="H5654">
        <v>9.0683316811919212E-3</v>
      </c>
      <c r="I5654">
        <v>73.467671822869917</v>
      </c>
      <c r="J5654" s="6" t="s">
        <v>80</v>
      </c>
    </row>
    <row r="5655" spans="1:10" x14ac:dyDescent="0.25">
      <c r="A5655" s="5" t="str">
        <f t="shared" si="88"/>
        <v/>
      </c>
      <c r="B5655" t="s">
        <v>94</v>
      </c>
      <c r="C5655" t="s">
        <v>107</v>
      </c>
      <c r="D5655" s="8" t="s">
        <v>74</v>
      </c>
      <c r="E5655">
        <v>19</v>
      </c>
      <c r="F5655">
        <v>0.95660054683685303</v>
      </c>
      <c r="G5655">
        <v>0.75045937299728394</v>
      </c>
      <c r="H5655">
        <v>1.461591012775898E-2</v>
      </c>
      <c r="I5655">
        <v>78.228453646031312</v>
      </c>
      <c r="J5655" s="6" t="s">
        <v>80</v>
      </c>
    </row>
    <row r="5656" spans="1:10" x14ac:dyDescent="0.25">
      <c r="A5656" s="5" t="str">
        <f t="shared" si="88"/>
        <v/>
      </c>
      <c r="B5656" t="s">
        <v>94</v>
      </c>
      <c r="C5656" t="s">
        <v>107</v>
      </c>
      <c r="D5656" s="8" t="s">
        <v>75</v>
      </c>
      <c r="E5656">
        <v>20</v>
      </c>
      <c r="F5656">
        <v>1.0330948829650879</v>
      </c>
      <c r="G5656">
        <v>1.1819744110107422</v>
      </c>
      <c r="H5656">
        <v>8.6029069498181343E-3</v>
      </c>
      <c r="I5656">
        <v>71.823670003028553</v>
      </c>
      <c r="J5656" s="6" t="s">
        <v>80</v>
      </c>
    </row>
    <row r="5657" spans="1:10" x14ac:dyDescent="0.25">
      <c r="A5657" s="5" t="str">
        <f t="shared" si="88"/>
        <v/>
      </c>
      <c r="B5657" t="s">
        <v>94</v>
      </c>
      <c r="C5657" t="s">
        <v>107</v>
      </c>
      <c r="D5657" s="8" t="s">
        <v>74</v>
      </c>
      <c r="E5657">
        <v>20</v>
      </c>
      <c r="F5657">
        <v>0.99035900831222534</v>
      </c>
      <c r="G5657">
        <v>0.85653132200241089</v>
      </c>
      <c r="H5657">
        <v>1.3510861434042454E-2</v>
      </c>
      <c r="I5657">
        <v>74.077767191881577</v>
      </c>
      <c r="J5657" s="6" t="s">
        <v>80</v>
      </c>
    </row>
    <row r="5658" spans="1:10" x14ac:dyDescent="0.25">
      <c r="A5658" s="5" t="str">
        <f t="shared" si="88"/>
        <v/>
      </c>
      <c r="B5658" t="s">
        <v>94</v>
      </c>
      <c r="C5658" t="s">
        <v>107</v>
      </c>
      <c r="D5658" s="8" t="s">
        <v>75</v>
      </c>
      <c r="E5658">
        <v>21</v>
      </c>
      <c r="F5658">
        <v>1.0701360702514648</v>
      </c>
      <c r="G5658">
        <v>1.0755001306533813</v>
      </c>
      <c r="H5658">
        <v>8.319362998008728E-3</v>
      </c>
      <c r="I5658">
        <v>71.238107976934359</v>
      </c>
      <c r="J5658" s="6" t="s">
        <v>80</v>
      </c>
    </row>
    <row r="5659" spans="1:10" x14ac:dyDescent="0.25">
      <c r="A5659" s="5" t="str">
        <f t="shared" si="88"/>
        <v/>
      </c>
      <c r="B5659" t="s">
        <v>94</v>
      </c>
      <c r="C5659" t="s">
        <v>107</v>
      </c>
      <c r="D5659" s="8" t="s">
        <v>74</v>
      </c>
      <c r="E5659">
        <v>21</v>
      </c>
      <c r="F5659">
        <v>0.97866725921630859</v>
      </c>
      <c r="G5659">
        <v>1.1754661798477173</v>
      </c>
      <c r="H5659">
        <v>1.2831233441829681E-2</v>
      </c>
      <c r="I5659">
        <v>71.013837791623743</v>
      </c>
      <c r="J5659" s="6" t="s">
        <v>80</v>
      </c>
    </row>
    <row r="5660" spans="1:10" x14ac:dyDescent="0.25">
      <c r="A5660" s="5" t="str">
        <f t="shared" si="88"/>
        <v/>
      </c>
      <c r="B5660" t="s">
        <v>94</v>
      </c>
      <c r="C5660" t="s">
        <v>107</v>
      </c>
      <c r="D5660" s="8" t="s">
        <v>75</v>
      </c>
      <c r="E5660">
        <v>22</v>
      </c>
      <c r="F5660">
        <v>1.0381996631622314</v>
      </c>
      <c r="G5660">
        <v>1.064090371131897</v>
      </c>
      <c r="H5660">
        <v>8.6771994829177856E-3</v>
      </c>
      <c r="I5660">
        <v>70.960925083400895</v>
      </c>
      <c r="J5660" s="6" t="s">
        <v>80</v>
      </c>
    </row>
    <row r="5661" spans="1:10" x14ac:dyDescent="0.25">
      <c r="A5661" s="5" t="str">
        <f t="shared" si="88"/>
        <v/>
      </c>
      <c r="B5661" t="s">
        <v>94</v>
      </c>
      <c r="C5661" t="s">
        <v>107</v>
      </c>
      <c r="D5661" s="8" t="s">
        <v>74</v>
      </c>
      <c r="E5661">
        <v>22</v>
      </c>
      <c r="F5661">
        <v>0.9817500114440918</v>
      </c>
      <c r="G5661">
        <v>0.99213665723800659</v>
      </c>
      <c r="H5661">
        <v>1.2160687707364559E-2</v>
      </c>
      <c r="I5661">
        <v>69.260225967997343</v>
      </c>
      <c r="J5661" s="6" t="s">
        <v>80</v>
      </c>
    </row>
    <row r="5662" spans="1:10" x14ac:dyDescent="0.25">
      <c r="A5662" s="5" t="str">
        <f t="shared" si="88"/>
        <v/>
      </c>
      <c r="B5662" t="s">
        <v>94</v>
      </c>
      <c r="C5662" t="s">
        <v>107</v>
      </c>
      <c r="D5662" s="8" t="s">
        <v>75</v>
      </c>
      <c r="E5662">
        <v>23</v>
      </c>
      <c r="F5662">
        <v>0.99371033906936646</v>
      </c>
      <c r="G5662">
        <v>1.0230127573013306</v>
      </c>
      <c r="H5662">
        <v>9.7505422309041023E-3</v>
      </c>
      <c r="I5662">
        <v>70.489565059133469</v>
      </c>
      <c r="J5662" s="6" t="s">
        <v>80</v>
      </c>
    </row>
    <row r="5663" spans="1:10" x14ac:dyDescent="0.25">
      <c r="A5663" s="5" t="str">
        <f t="shared" si="88"/>
        <v/>
      </c>
      <c r="B5663" t="s">
        <v>94</v>
      </c>
      <c r="C5663" t="s">
        <v>107</v>
      </c>
      <c r="D5663" s="8" t="s">
        <v>74</v>
      </c>
      <c r="E5663">
        <v>23</v>
      </c>
      <c r="F5663">
        <v>0.89644187688827515</v>
      </c>
      <c r="G5663">
        <v>0.91196286678314209</v>
      </c>
      <c r="H5663">
        <v>1.2795670889317989E-2</v>
      </c>
      <c r="I5663">
        <v>68.514122389152632</v>
      </c>
      <c r="J5663" s="6" t="s">
        <v>80</v>
      </c>
    </row>
    <row r="5664" spans="1:10" x14ac:dyDescent="0.25">
      <c r="A5664" s="5" t="str">
        <f t="shared" si="88"/>
        <v/>
      </c>
      <c r="B5664" t="s">
        <v>94</v>
      </c>
      <c r="C5664" t="s">
        <v>107</v>
      </c>
      <c r="D5664" s="8" t="s">
        <v>75</v>
      </c>
      <c r="E5664">
        <v>24</v>
      </c>
      <c r="F5664">
        <v>0.86383640766143799</v>
      </c>
      <c r="G5664">
        <v>0.88272941112518311</v>
      </c>
      <c r="H5664">
        <v>9.6137942746281624E-3</v>
      </c>
      <c r="I5664">
        <v>70.044308765552927</v>
      </c>
      <c r="J5664" s="6" t="s">
        <v>80</v>
      </c>
    </row>
    <row r="5665" spans="1:10" x14ac:dyDescent="0.25">
      <c r="A5665" s="5" t="str">
        <f t="shared" si="88"/>
        <v/>
      </c>
      <c r="B5665" t="s">
        <v>94</v>
      </c>
      <c r="C5665" t="s">
        <v>107</v>
      </c>
      <c r="D5665" s="8" t="s">
        <v>74</v>
      </c>
      <c r="E5665">
        <v>24</v>
      </c>
      <c r="F5665">
        <v>0.77008861303329468</v>
      </c>
      <c r="G5665">
        <v>0.78511208295822144</v>
      </c>
      <c r="H5665">
        <v>1.2223112396895885E-2</v>
      </c>
      <c r="I5665">
        <v>68.153305240011719</v>
      </c>
      <c r="J5665" s="6" t="s">
        <v>80</v>
      </c>
    </row>
    <row r="5666" spans="1:10" x14ac:dyDescent="0.25">
      <c r="A5666" s="5" t="str">
        <f t="shared" si="88"/>
        <v/>
      </c>
      <c r="B5666" t="s">
        <v>94</v>
      </c>
      <c r="C5666" t="s">
        <v>107</v>
      </c>
      <c r="D5666" s="8" t="s">
        <v>46</v>
      </c>
      <c r="E5666">
        <v>1</v>
      </c>
      <c r="F5666">
        <v>0.58547550439834595</v>
      </c>
      <c r="G5666">
        <v>0.58026200532913208</v>
      </c>
      <c r="H5666">
        <v>6.352259311825037E-3</v>
      </c>
      <c r="I5666">
        <v>65.49589363169153</v>
      </c>
      <c r="J5666" s="6" t="s">
        <v>80</v>
      </c>
    </row>
    <row r="5667" spans="1:10" x14ac:dyDescent="0.25">
      <c r="A5667" s="5" t="str">
        <f t="shared" si="88"/>
        <v/>
      </c>
      <c r="B5667" t="s">
        <v>94</v>
      </c>
      <c r="C5667" t="s">
        <v>107</v>
      </c>
      <c r="D5667" s="8" t="s">
        <v>46</v>
      </c>
      <c r="E5667">
        <v>2</v>
      </c>
      <c r="F5667">
        <v>0.51111906766891479</v>
      </c>
      <c r="G5667">
        <v>0.51403284072875977</v>
      </c>
      <c r="H5667">
        <v>5.9972428716719151E-3</v>
      </c>
      <c r="I5667">
        <v>64.474120556146545</v>
      </c>
      <c r="J5667" s="6" t="s">
        <v>80</v>
      </c>
    </row>
    <row r="5668" spans="1:10" x14ac:dyDescent="0.25">
      <c r="A5668" s="5" t="str">
        <f t="shared" si="88"/>
        <v/>
      </c>
      <c r="B5668" t="s">
        <v>94</v>
      </c>
      <c r="C5668" t="s">
        <v>107</v>
      </c>
      <c r="D5668" s="8" t="s">
        <v>46</v>
      </c>
      <c r="E5668">
        <v>3</v>
      </c>
      <c r="F5668">
        <v>0.45593822002410889</v>
      </c>
      <c r="G5668">
        <v>0.45980733633041382</v>
      </c>
      <c r="H5668">
        <v>5.4845004342496395E-3</v>
      </c>
      <c r="I5668">
        <v>63.584724958444689</v>
      </c>
      <c r="J5668" s="6" t="s">
        <v>80</v>
      </c>
    </row>
    <row r="5669" spans="1:10" x14ac:dyDescent="0.25">
      <c r="A5669" s="5" t="str">
        <f t="shared" si="88"/>
        <v/>
      </c>
      <c r="B5669" t="s">
        <v>94</v>
      </c>
      <c r="C5669" t="s">
        <v>107</v>
      </c>
      <c r="D5669" s="8" t="s">
        <v>46</v>
      </c>
      <c r="E5669">
        <v>4</v>
      </c>
      <c r="F5669">
        <v>0.42771604657173157</v>
      </c>
      <c r="G5669">
        <v>0.42586195468902588</v>
      </c>
      <c r="H5669">
        <v>4.6914550475776196E-3</v>
      </c>
      <c r="I5669">
        <v>62.469675300963793</v>
      </c>
      <c r="J5669" s="6" t="s">
        <v>80</v>
      </c>
    </row>
    <row r="5670" spans="1:10" x14ac:dyDescent="0.25">
      <c r="A5670" s="5" t="str">
        <f t="shared" si="88"/>
        <v/>
      </c>
      <c r="B5670" t="s">
        <v>94</v>
      </c>
      <c r="C5670" t="s">
        <v>107</v>
      </c>
      <c r="D5670" s="8" t="s">
        <v>46</v>
      </c>
      <c r="E5670">
        <v>5</v>
      </c>
      <c r="F5670">
        <v>0.40377694368362427</v>
      </c>
      <c r="G5670">
        <v>0.40603002905845642</v>
      </c>
      <c r="H5670">
        <v>4.1230185888707638E-3</v>
      </c>
      <c r="I5670">
        <v>61.634827921697735</v>
      </c>
      <c r="J5670" s="6" t="s">
        <v>80</v>
      </c>
    </row>
    <row r="5671" spans="1:10" x14ac:dyDescent="0.25">
      <c r="A5671" s="5" t="str">
        <f t="shared" si="88"/>
        <v/>
      </c>
      <c r="B5671" t="s">
        <v>94</v>
      </c>
      <c r="C5671" t="s">
        <v>107</v>
      </c>
      <c r="D5671" s="8" t="s">
        <v>46</v>
      </c>
      <c r="E5671">
        <v>6</v>
      </c>
      <c r="F5671">
        <v>0.41823822259902954</v>
      </c>
      <c r="G5671">
        <v>0.41494834423065186</v>
      </c>
      <c r="H5671">
        <v>3.316039452329278E-3</v>
      </c>
      <c r="I5671">
        <v>61.501513640615421</v>
      </c>
      <c r="J5671" s="6" t="s">
        <v>80</v>
      </c>
    </row>
    <row r="5672" spans="1:10" x14ac:dyDescent="0.25">
      <c r="A5672" s="5" t="str">
        <f t="shared" si="88"/>
        <v/>
      </c>
      <c r="B5672" t="s">
        <v>94</v>
      </c>
      <c r="C5672" t="s">
        <v>107</v>
      </c>
      <c r="D5672" s="8" t="s">
        <v>46</v>
      </c>
      <c r="E5672">
        <v>7</v>
      </c>
      <c r="F5672">
        <v>0.47123637795448303</v>
      </c>
      <c r="G5672">
        <v>0.47207954525947571</v>
      </c>
      <c r="H5672">
        <v>3.069138852879405E-3</v>
      </c>
      <c r="I5672">
        <v>60.738145445712675</v>
      </c>
      <c r="J5672" s="6" t="s">
        <v>80</v>
      </c>
    </row>
    <row r="5673" spans="1:10" x14ac:dyDescent="0.25">
      <c r="A5673" s="5" t="str">
        <f t="shared" si="88"/>
        <v/>
      </c>
      <c r="B5673" t="s">
        <v>94</v>
      </c>
      <c r="C5673" t="s">
        <v>107</v>
      </c>
      <c r="D5673" s="8" t="s">
        <v>46</v>
      </c>
      <c r="E5673">
        <v>8</v>
      </c>
      <c r="F5673">
        <v>0.47365608811378479</v>
      </c>
      <c r="G5673">
        <v>0.47661104798316956</v>
      </c>
      <c r="H5673">
        <v>3.0272479634732008E-3</v>
      </c>
      <c r="I5673">
        <v>62.139173861917662</v>
      </c>
      <c r="J5673" s="6" t="s">
        <v>80</v>
      </c>
    </row>
    <row r="5674" spans="1:10" x14ac:dyDescent="0.25">
      <c r="A5674" s="5" t="str">
        <f t="shared" si="88"/>
        <v/>
      </c>
      <c r="B5674" t="s">
        <v>94</v>
      </c>
      <c r="C5674" t="s">
        <v>107</v>
      </c>
      <c r="D5674" s="8" t="s">
        <v>46</v>
      </c>
      <c r="E5674">
        <v>9</v>
      </c>
      <c r="F5674">
        <v>0.35971450805664063</v>
      </c>
      <c r="G5674">
        <v>0.36089292168617249</v>
      </c>
      <c r="H5674">
        <v>3.0850537586957216E-3</v>
      </c>
      <c r="I5674">
        <v>66.088704852251269</v>
      </c>
      <c r="J5674" s="6" t="s">
        <v>80</v>
      </c>
    </row>
    <row r="5675" spans="1:10" x14ac:dyDescent="0.25">
      <c r="A5675" s="5" t="str">
        <f t="shared" si="88"/>
        <v/>
      </c>
      <c r="B5675" t="s">
        <v>94</v>
      </c>
      <c r="C5675" t="s">
        <v>107</v>
      </c>
      <c r="D5675" s="8" t="s">
        <v>46</v>
      </c>
      <c r="E5675">
        <v>10</v>
      </c>
      <c r="F5675">
        <v>0.25272494554519653</v>
      </c>
      <c r="G5675">
        <v>0.24802456796169281</v>
      </c>
      <c r="H5675">
        <v>3.3688750118017197E-3</v>
      </c>
      <c r="I5675">
        <v>72.121566743661148</v>
      </c>
      <c r="J5675" s="6" t="s">
        <v>80</v>
      </c>
    </row>
    <row r="5676" spans="1:10" x14ac:dyDescent="0.25">
      <c r="A5676" s="5" t="str">
        <f t="shared" si="88"/>
        <v/>
      </c>
      <c r="B5676" t="s">
        <v>94</v>
      </c>
      <c r="C5676" t="s">
        <v>107</v>
      </c>
      <c r="D5676" s="8" t="s">
        <v>46</v>
      </c>
      <c r="E5676">
        <v>11</v>
      </c>
      <c r="F5676">
        <v>0.16076600551605225</v>
      </c>
      <c r="G5676">
        <v>0.1685246080160141</v>
      </c>
      <c r="H5676">
        <v>3.5719356965273619E-3</v>
      </c>
      <c r="I5676">
        <v>78.88169970410101</v>
      </c>
      <c r="J5676" s="6" t="s">
        <v>80</v>
      </c>
    </row>
    <row r="5677" spans="1:10" x14ac:dyDescent="0.25">
      <c r="A5677" s="5" t="str">
        <f t="shared" si="88"/>
        <v/>
      </c>
      <c r="B5677" t="s">
        <v>94</v>
      </c>
      <c r="C5677" t="s">
        <v>107</v>
      </c>
      <c r="D5677" s="8" t="s">
        <v>46</v>
      </c>
      <c r="E5677">
        <v>12</v>
      </c>
      <c r="F5677">
        <v>0.13693219423294067</v>
      </c>
      <c r="G5677">
        <v>0.13380160927772522</v>
      </c>
      <c r="H5677">
        <v>3.9122374728322029E-3</v>
      </c>
      <c r="I5677">
        <v>84.283788155155648</v>
      </c>
      <c r="J5677" s="6" t="s">
        <v>80</v>
      </c>
    </row>
    <row r="5678" spans="1:10" x14ac:dyDescent="0.25">
      <c r="A5678" s="5" t="str">
        <f t="shared" si="88"/>
        <v/>
      </c>
      <c r="B5678" t="s">
        <v>94</v>
      </c>
      <c r="C5678" t="s">
        <v>107</v>
      </c>
      <c r="D5678" s="8" t="s">
        <v>46</v>
      </c>
      <c r="E5678">
        <v>13</v>
      </c>
      <c r="F5678">
        <v>0.16526603698730469</v>
      </c>
      <c r="G5678">
        <v>0.13554912805557251</v>
      </c>
      <c r="H5678">
        <v>4.4193565845489502E-3</v>
      </c>
      <c r="I5678">
        <v>82.343776399548929</v>
      </c>
      <c r="J5678" s="6" t="s">
        <v>80</v>
      </c>
    </row>
    <row r="5679" spans="1:10" x14ac:dyDescent="0.25">
      <c r="A5679" s="5" t="str">
        <f t="shared" si="88"/>
        <v/>
      </c>
      <c r="B5679" t="s">
        <v>94</v>
      </c>
      <c r="C5679" t="s">
        <v>107</v>
      </c>
      <c r="D5679" s="8" t="s">
        <v>46</v>
      </c>
      <c r="E5679">
        <v>14</v>
      </c>
      <c r="F5679">
        <v>0.2156054675579071</v>
      </c>
      <c r="G5679">
        <v>0.17788706719875336</v>
      </c>
      <c r="H5679">
        <v>4.8962007276713848E-3</v>
      </c>
      <c r="I5679">
        <v>82.910087559252787</v>
      </c>
      <c r="J5679" s="6" t="s">
        <v>80</v>
      </c>
    </row>
    <row r="5680" spans="1:10" x14ac:dyDescent="0.25">
      <c r="A5680" s="5" t="str">
        <f t="shared" si="88"/>
        <v/>
      </c>
      <c r="B5680" t="s">
        <v>94</v>
      </c>
      <c r="C5680" t="s">
        <v>107</v>
      </c>
      <c r="D5680" s="8" t="s">
        <v>46</v>
      </c>
      <c r="E5680">
        <v>15</v>
      </c>
      <c r="F5680">
        <v>0.31346598267555237</v>
      </c>
      <c r="G5680">
        <v>0.2814270555973053</v>
      </c>
      <c r="H5680">
        <v>5.3959377110004425E-3</v>
      </c>
      <c r="I5680">
        <v>85.296145364640196</v>
      </c>
      <c r="J5680" s="6" t="s">
        <v>80</v>
      </c>
    </row>
    <row r="5681" spans="1:10" x14ac:dyDescent="0.25">
      <c r="A5681" s="5" t="str">
        <f t="shared" si="88"/>
        <v/>
      </c>
      <c r="B5681" t="s">
        <v>94</v>
      </c>
      <c r="C5681" t="s">
        <v>107</v>
      </c>
      <c r="D5681" s="8" t="s">
        <v>46</v>
      </c>
      <c r="E5681">
        <v>16</v>
      </c>
      <c r="F5681">
        <v>0.48401468992233276</v>
      </c>
      <c r="G5681">
        <v>0.43135562539100647</v>
      </c>
      <c r="H5681">
        <v>5.9859957545995712E-3</v>
      </c>
      <c r="I5681">
        <v>83.632346669880263</v>
      </c>
      <c r="J5681" s="6" t="s">
        <v>80</v>
      </c>
    </row>
    <row r="5682" spans="1:10" x14ac:dyDescent="0.25">
      <c r="A5682" s="5" t="str">
        <f t="shared" si="88"/>
        <v/>
      </c>
      <c r="B5682" t="s">
        <v>94</v>
      </c>
      <c r="C5682" t="s">
        <v>107</v>
      </c>
      <c r="D5682" s="8" t="s">
        <v>46</v>
      </c>
      <c r="E5682">
        <v>17</v>
      </c>
      <c r="F5682">
        <v>0.56890386343002319</v>
      </c>
      <c r="G5682">
        <v>0.53922069072723389</v>
      </c>
      <c r="H5682">
        <v>6.0922582633793354E-3</v>
      </c>
      <c r="I5682">
        <v>79.709178726317205</v>
      </c>
      <c r="J5682" s="6" t="s">
        <v>80</v>
      </c>
    </row>
    <row r="5683" spans="1:10" x14ac:dyDescent="0.25">
      <c r="A5683" s="5" t="str">
        <f t="shared" si="88"/>
        <v/>
      </c>
      <c r="B5683" t="s">
        <v>94</v>
      </c>
      <c r="C5683" t="s">
        <v>107</v>
      </c>
      <c r="D5683" s="8" t="s">
        <v>46</v>
      </c>
      <c r="E5683">
        <v>18</v>
      </c>
      <c r="F5683">
        <v>0.65996843576431274</v>
      </c>
      <c r="G5683">
        <v>0.66232681274414063</v>
      </c>
      <c r="H5683">
        <v>5.830210167914629E-3</v>
      </c>
      <c r="I5683">
        <v>78.495889578010207</v>
      </c>
      <c r="J5683" s="6" t="s">
        <v>80</v>
      </c>
    </row>
    <row r="5684" spans="1:10" x14ac:dyDescent="0.25">
      <c r="A5684" s="5" t="str">
        <f t="shared" si="88"/>
        <v/>
      </c>
      <c r="B5684" t="s">
        <v>94</v>
      </c>
      <c r="C5684" t="s">
        <v>107</v>
      </c>
      <c r="D5684" s="8" t="s">
        <v>46</v>
      </c>
      <c r="E5684">
        <v>19</v>
      </c>
      <c r="F5684">
        <v>0.77791696786880493</v>
      </c>
      <c r="G5684">
        <v>0.76993560791015625</v>
      </c>
      <c r="H5684">
        <v>5.4577607661485672E-3</v>
      </c>
      <c r="I5684">
        <v>75.054739957039644</v>
      </c>
      <c r="J5684" s="6" t="s">
        <v>80</v>
      </c>
    </row>
    <row r="5685" spans="1:10" x14ac:dyDescent="0.25">
      <c r="A5685" s="5" t="str">
        <f t="shared" si="88"/>
        <v/>
      </c>
      <c r="B5685" t="s">
        <v>94</v>
      </c>
      <c r="C5685" t="s">
        <v>107</v>
      </c>
      <c r="D5685" s="8" t="s">
        <v>46</v>
      </c>
      <c r="E5685">
        <v>20</v>
      </c>
      <c r="F5685">
        <v>0.84067922830581665</v>
      </c>
      <c r="G5685">
        <v>0.83591949939727783</v>
      </c>
      <c r="H5685">
        <v>5.5242348462343216E-3</v>
      </c>
      <c r="I5685">
        <v>72.344059345753664</v>
      </c>
      <c r="J5685" s="6" t="s">
        <v>80</v>
      </c>
    </row>
    <row r="5686" spans="1:10" x14ac:dyDescent="0.25">
      <c r="A5686" s="5" t="str">
        <f t="shared" si="88"/>
        <v/>
      </c>
      <c r="B5686" t="s">
        <v>94</v>
      </c>
      <c r="C5686" t="s">
        <v>107</v>
      </c>
      <c r="D5686" s="8" t="s">
        <v>46</v>
      </c>
      <c r="E5686">
        <v>21</v>
      </c>
      <c r="F5686">
        <v>0.86115479469299316</v>
      </c>
      <c r="G5686">
        <v>0.84462445974349976</v>
      </c>
      <c r="H5686">
        <v>5.549317691475153E-3</v>
      </c>
      <c r="I5686">
        <v>70.337226073215874</v>
      </c>
      <c r="J5686" s="6" t="s">
        <v>80</v>
      </c>
    </row>
    <row r="5687" spans="1:10" x14ac:dyDescent="0.25">
      <c r="A5687" s="5" t="str">
        <f t="shared" si="88"/>
        <v/>
      </c>
      <c r="B5687" t="s">
        <v>94</v>
      </c>
      <c r="C5687" t="s">
        <v>107</v>
      </c>
      <c r="D5687" s="8" t="s">
        <v>46</v>
      </c>
      <c r="E5687">
        <v>22</v>
      </c>
      <c r="F5687">
        <v>0.84851372241973877</v>
      </c>
      <c r="G5687">
        <v>0.81930047273635864</v>
      </c>
      <c r="H5687">
        <v>5.5590528063476086E-3</v>
      </c>
      <c r="I5687">
        <v>68.567483481266919</v>
      </c>
      <c r="J5687" s="6" t="s">
        <v>80</v>
      </c>
    </row>
    <row r="5688" spans="1:10" x14ac:dyDescent="0.25">
      <c r="A5688" s="5" t="str">
        <f t="shared" si="88"/>
        <v/>
      </c>
      <c r="B5688" t="s">
        <v>94</v>
      </c>
      <c r="C5688" t="s">
        <v>107</v>
      </c>
      <c r="D5688" s="8" t="s">
        <v>46</v>
      </c>
      <c r="E5688">
        <v>23</v>
      </c>
      <c r="F5688">
        <v>0.76698607206344604</v>
      </c>
      <c r="G5688">
        <v>0.77316927909851074</v>
      </c>
      <c r="H5688">
        <v>6.3826795667409897E-3</v>
      </c>
      <c r="I5688">
        <v>67.36739308442101</v>
      </c>
      <c r="J5688" s="6" t="s">
        <v>80</v>
      </c>
    </row>
    <row r="5689" spans="1:10" x14ac:dyDescent="0.25">
      <c r="A5689" s="5" t="str">
        <f t="shared" si="88"/>
        <v/>
      </c>
      <c r="B5689" t="s">
        <v>94</v>
      </c>
      <c r="C5689" t="s">
        <v>107</v>
      </c>
      <c r="D5689" s="8" t="s">
        <v>46</v>
      </c>
      <c r="E5689">
        <v>24</v>
      </c>
      <c r="F5689">
        <v>0.65357160568237305</v>
      </c>
      <c r="G5689">
        <v>0.67237025499343872</v>
      </c>
      <c r="H5689">
        <v>6.4259413629770279E-3</v>
      </c>
      <c r="I5689">
        <v>66.199441404199789</v>
      </c>
      <c r="J5689" s="6" t="s">
        <v>80</v>
      </c>
    </row>
    <row r="5690" spans="1:10" x14ac:dyDescent="0.25">
      <c r="A5690" s="5" t="str">
        <f t="shared" si="88"/>
        <v/>
      </c>
      <c r="B5690" t="s">
        <v>94</v>
      </c>
      <c r="C5690" t="s">
        <v>107</v>
      </c>
      <c r="D5690" s="8" t="s">
        <v>76</v>
      </c>
      <c r="E5690">
        <v>1</v>
      </c>
      <c r="F5690">
        <v>0.60718506574630737</v>
      </c>
      <c r="G5690">
        <v>0.65300619602203369</v>
      </c>
      <c r="H5690">
        <v>4.358251765370369E-2</v>
      </c>
      <c r="I5690">
        <v>67.846006711409132</v>
      </c>
      <c r="J5690" s="6" t="s">
        <v>80</v>
      </c>
    </row>
    <row r="5691" spans="1:10" x14ac:dyDescent="0.25">
      <c r="A5691" s="5" t="str">
        <f t="shared" si="88"/>
        <v/>
      </c>
      <c r="B5691" t="s">
        <v>94</v>
      </c>
      <c r="C5691" t="s">
        <v>107</v>
      </c>
      <c r="D5691" s="8" t="s">
        <v>77</v>
      </c>
      <c r="E5691">
        <v>1</v>
      </c>
      <c r="F5691">
        <v>0.52668905258178711</v>
      </c>
      <c r="G5691">
        <v>0.50278258323669434</v>
      </c>
      <c r="H5691">
        <v>2.2140637040138245E-2</v>
      </c>
      <c r="I5691">
        <v>59.605480122324302</v>
      </c>
      <c r="J5691" s="6" t="s">
        <v>80</v>
      </c>
    </row>
    <row r="5692" spans="1:10" x14ac:dyDescent="0.25">
      <c r="A5692" s="5" t="str">
        <f t="shared" si="88"/>
        <v/>
      </c>
      <c r="B5692" t="s">
        <v>94</v>
      </c>
      <c r="C5692" t="s">
        <v>107</v>
      </c>
      <c r="D5692" s="8" t="s">
        <v>77</v>
      </c>
      <c r="E5692">
        <v>2</v>
      </c>
      <c r="F5692">
        <v>0.48155766725540161</v>
      </c>
      <c r="G5692">
        <v>0.4412236213684082</v>
      </c>
      <c r="H5692">
        <v>1.9988695159554482E-2</v>
      </c>
      <c r="I5692">
        <v>58.001192660549663</v>
      </c>
      <c r="J5692" s="6" t="s">
        <v>80</v>
      </c>
    </row>
    <row r="5693" spans="1:10" x14ac:dyDescent="0.25">
      <c r="A5693" s="5" t="str">
        <f t="shared" si="88"/>
        <v/>
      </c>
      <c r="B5693" t="s">
        <v>94</v>
      </c>
      <c r="C5693" t="s">
        <v>107</v>
      </c>
      <c r="D5693" s="8" t="s">
        <v>76</v>
      </c>
      <c r="E5693">
        <v>2</v>
      </c>
      <c r="F5693">
        <v>0.54847484827041626</v>
      </c>
      <c r="G5693">
        <v>0.60771751403808594</v>
      </c>
      <c r="H5693">
        <v>3.983008861541748E-2</v>
      </c>
      <c r="I5693">
        <v>67.165167785235269</v>
      </c>
      <c r="J5693" s="6" t="s">
        <v>80</v>
      </c>
    </row>
    <row r="5694" spans="1:10" x14ac:dyDescent="0.25">
      <c r="A5694" s="5" t="str">
        <f t="shared" si="88"/>
        <v/>
      </c>
      <c r="B5694" t="s">
        <v>94</v>
      </c>
      <c r="C5694" t="s">
        <v>107</v>
      </c>
      <c r="D5694" s="8" t="s">
        <v>77</v>
      </c>
      <c r="E5694">
        <v>3</v>
      </c>
      <c r="F5694">
        <v>0.45110097527503967</v>
      </c>
      <c r="G5694">
        <v>0.41611722111701965</v>
      </c>
      <c r="H5694">
        <v>1.801813580095768E-2</v>
      </c>
      <c r="I5694">
        <v>56.478391437309654</v>
      </c>
      <c r="J5694" s="6" t="s">
        <v>80</v>
      </c>
    </row>
    <row r="5695" spans="1:10" x14ac:dyDescent="0.25">
      <c r="A5695" s="5" t="str">
        <f t="shared" si="88"/>
        <v/>
      </c>
      <c r="B5695" t="s">
        <v>94</v>
      </c>
      <c r="C5695" t="s">
        <v>107</v>
      </c>
      <c r="D5695" s="8" t="s">
        <v>76</v>
      </c>
      <c r="E5695">
        <v>3</v>
      </c>
      <c r="F5695">
        <v>0.49542275071144104</v>
      </c>
      <c r="G5695">
        <v>0.54143357276916504</v>
      </c>
      <c r="H5695">
        <v>3.7344302982091904E-2</v>
      </c>
      <c r="I5695">
        <v>67.266577181208348</v>
      </c>
      <c r="J5695" s="6" t="s">
        <v>80</v>
      </c>
    </row>
    <row r="5696" spans="1:10" x14ac:dyDescent="0.25">
      <c r="A5696" s="5" t="str">
        <f t="shared" si="88"/>
        <v/>
      </c>
      <c r="B5696" t="s">
        <v>94</v>
      </c>
      <c r="C5696" t="s">
        <v>107</v>
      </c>
      <c r="D5696" s="8" t="s">
        <v>76</v>
      </c>
      <c r="E5696">
        <v>4</v>
      </c>
      <c r="F5696">
        <v>0.4662361741065979</v>
      </c>
      <c r="G5696">
        <v>0.48392972350120544</v>
      </c>
      <c r="H5696">
        <v>3.360971063375473E-2</v>
      </c>
      <c r="I5696">
        <v>65.76216442953033</v>
      </c>
      <c r="J5696" s="6" t="s">
        <v>80</v>
      </c>
    </row>
    <row r="5697" spans="1:10" x14ac:dyDescent="0.25">
      <c r="A5697" s="5" t="str">
        <f t="shared" si="88"/>
        <v/>
      </c>
      <c r="B5697" t="s">
        <v>94</v>
      </c>
      <c r="C5697" t="s">
        <v>107</v>
      </c>
      <c r="D5697" s="8" t="s">
        <v>77</v>
      </c>
      <c r="E5697">
        <v>4</v>
      </c>
      <c r="F5697">
        <v>0.4178537130355835</v>
      </c>
      <c r="G5697">
        <v>0.39457613229751587</v>
      </c>
      <c r="H5697">
        <v>1.4176550321280956E-2</v>
      </c>
      <c r="I5697">
        <v>55.327529051988257</v>
      </c>
      <c r="J5697" s="6" t="s">
        <v>80</v>
      </c>
    </row>
    <row r="5698" spans="1:10" x14ac:dyDescent="0.25">
      <c r="A5698" s="5" t="str">
        <f t="shared" ref="A5698:A5761" si="89">IF(AND(category = B5698, subcategory=C5698, reportdate = D5698), E5698, "")</f>
        <v/>
      </c>
      <c r="B5698" t="s">
        <v>94</v>
      </c>
      <c r="C5698" t="s">
        <v>107</v>
      </c>
      <c r="D5698" s="8" t="s">
        <v>76</v>
      </c>
      <c r="E5698">
        <v>5</v>
      </c>
      <c r="F5698">
        <v>0.46801215410232544</v>
      </c>
      <c r="G5698">
        <v>0.47636926174163818</v>
      </c>
      <c r="H5698">
        <v>3.004629909992218E-2</v>
      </c>
      <c r="I5698">
        <v>65.220419463086856</v>
      </c>
      <c r="J5698" s="6" t="s">
        <v>80</v>
      </c>
    </row>
    <row r="5699" spans="1:10" x14ac:dyDescent="0.25">
      <c r="A5699" s="5" t="str">
        <f t="shared" si="89"/>
        <v/>
      </c>
      <c r="B5699" t="s">
        <v>94</v>
      </c>
      <c r="C5699" t="s">
        <v>107</v>
      </c>
      <c r="D5699" s="8" t="s">
        <v>77</v>
      </c>
      <c r="E5699">
        <v>5</v>
      </c>
      <c r="F5699">
        <v>0.41122844815254211</v>
      </c>
      <c r="G5699">
        <v>0.39460322260856628</v>
      </c>
      <c r="H5699">
        <v>1.2925948947668076E-2</v>
      </c>
      <c r="I5699">
        <v>54.352685015290554</v>
      </c>
      <c r="J5699" s="6" t="s">
        <v>80</v>
      </c>
    </row>
    <row r="5700" spans="1:10" x14ac:dyDescent="0.25">
      <c r="A5700" s="5" t="str">
        <f t="shared" si="89"/>
        <v/>
      </c>
      <c r="B5700" t="s">
        <v>94</v>
      </c>
      <c r="C5700" t="s">
        <v>107</v>
      </c>
      <c r="D5700" s="8" t="s">
        <v>77</v>
      </c>
      <c r="E5700">
        <v>6</v>
      </c>
      <c r="F5700">
        <v>0.43834227323532104</v>
      </c>
      <c r="G5700">
        <v>0.41755092144012451</v>
      </c>
      <c r="H5700">
        <v>1.247747428715229E-2</v>
      </c>
      <c r="I5700">
        <v>53.832073394494842</v>
      </c>
      <c r="J5700" s="6" t="s">
        <v>80</v>
      </c>
    </row>
    <row r="5701" spans="1:10" x14ac:dyDescent="0.25">
      <c r="A5701" s="5" t="str">
        <f t="shared" si="89"/>
        <v/>
      </c>
      <c r="B5701" t="s">
        <v>94</v>
      </c>
      <c r="C5701" t="s">
        <v>107</v>
      </c>
      <c r="D5701" s="8" t="s">
        <v>76</v>
      </c>
      <c r="E5701">
        <v>6</v>
      </c>
      <c r="F5701">
        <v>0.47623085975646973</v>
      </c>
      <c r="G5701">
        <v>0.47166398167610168</v>
      </c>
      <c r="H5701">
        <v>2.6759540662169456E-2</v>
      </c>
      <c r="I5701">
        <v>64.650083892617403</v>
      </c>
      <c r="J5701" s="6" t="s">
        <v>80</v>
      </c>
    </row>
    <row r="5702" spans="1:10" x14ac:dyDescent="0.25">
      <c r="A5702" s="5" t="str">
        <f t="shared" si="89"/>
        <v/>
      </c>
      <c r="B5702" t="s">
        <v>94</v>
      </c>
      <c r="C5702" t="s">
        <v>107</v>
      </c>
      <c r="D5702" s="8" t="s">
        <v>77</v>
      </c>
      <c r="E5702">
        <v>7</v>
      </c>
      <c r="F5702">
        <v>0.46583414077758789</v>
      </c>
      <c r="G5702">
        <v>0.47664633393287659</v>
      </c>
      <c r="H5702">
        <v>1.1370508000254631E-2</v>
      </c>
      <c r="I5702">
        <v>53.874073394495149</v>
      </c>
      <c r="J5702" s="6" t="s">
        <v>80</v>
      </c>
    </row>
    <row r="5703" spans="1:10" x14ac:dyDescent="0.25">
      <c r="A5703" s="5" t="str">
        <f t="shared" si="89"/>
        <v/>
      </c>
      <c r="B5703" t="s">
        <v>94</v>
      </c>
      <c r="C5703" t="s">
        <v>107</v>
      </c>
      <c r="D5703" s="8" t="s">
        <v>76</v>
      </c>
      <c r="E5703">
        <v>7</v>
      </c>
      <c r="F5703">
        <v>0.52690142393112183</v>
      </c>
      <c r="G5703">
        <v>0.53114384412765503</v>
      </c>
      <c r="H5703">
        <v>2.1300001069903374E-2</v>
      </c>
      <c r="I5703">
        <v>63.522583892618009</v>
      </c>
      <c r="J5703" s="6" t="s">
        <v>80</v>
      </c>
    </row>
    <row r="5704" spans="1:10" x14ac:dyDescent="0.25">
      <c r="A5704" s="5" t="str">
        <f t="shared" si="89"/>
        <v/>
      </c>
      <c r="B5704" t="s">
        <v>94</v>
      </c>
      <c r="C5704" t="s">
        <v>107</v>
      </c>
      <c r="D5704" s="8" t="s">
        <v>77</v>
      </c>
      <c r="E5704">
        <v>8</v>
      </c>
      <c r="F5704">
        <v>0.47699829936027527</v>
      </c>
      <c r="G5704">
        <v>0.46257764101028442</v>
      </c>
      <c r="H5704">
        <v>1.1926413513720036E-2</v>
      </c>
      <c r="I5704">
        <v>53.760281345566852</v>
      </c>
      <c r="J5704" s="6" t="s">
        <v>80</v>
      </c>
    </row>
    <row r="5705" spans="1:10" x14ac:dyDescent="0.25">
      <c r="A5705" s="5" t="str">
        <f t="shared" si="89"/>
        <v/>
      </c>
      <c r="B5705" t="s">
        <v>94</v>
      </c>
      <c r="C5705" t="s">
        <v>107</v>
      </c>
      <c r="D5705" s="8" t="s">
        <v>76</v>
      </c>
      <c r="E5705">
        <v>8</v>
      </c>
      <c r="F5705">
        <v>0.60491716861724854</v>
      </c>
      <c r="G5705">
        <v>0.57277774810791016</v>
      </c>
      <c r="H5705">
        <v>2.2454040125012398E-2</v>
      </c>
      <c r="I5705">
        <v>64.105738255033117</v>
      </c>
      <c r="J5705" s="6" t="s">
        <v>80</v>
      </c>
    </row>
    <row r="5706" spans="1:10" x14ac:dyDescent="0.25">
      <c r="A5706" s="5" t="str">
        <f t="shared" si="89"/>
        <v/>
      </c>
      <c r="B5706" t="s">
        <v>94</v>
      </c>
      <c r="C5706" t="s">
        <v>107</v>
      </c>
      <c r="D5706" s="8" t="s">
        <v>76</v>
      </c>
      <c r="E5706">
        <v>9</v>
      </c>
      <c r="F5706">
        <v>0.47723075747489929</v>
      </c>
      <c r="G5706">
        <v>0.49487581849098206</v>
      </c>
      <c r="H5706">
        <v>2.7383599430322647E-2</v>
      </c>
      <c r="I5706">
        <v>69.382030201342403</v>
      </c>
      <c r="J5706" s="6" t="s">
        <v>80</v>
      </c>
    </row>
    <row r="5707" spans="1:10" x14ac:dyDescent="0.25">
      <c r="A5707" s="5" t="str">
        <f t="shared" si="89"/>
        <v/>
      </c>
      <c r="B5707" t="s">
        <v>94</v>
      </c>
      <c r="C5707" t="s">
        <v>107</v>
      </c>
      <c r="D5707" s="8" t="s">
        <v>77</v>
      </c>
      <c r="E5707">
        <v>9</v>
      </c>
      <c r="F5707">
        <v>0.33340233564376831</v>
      </c>
      <c r="G5707">
        <v>0.31373360753059387</v>
      </c>
      <c r="H5707">
        <v>1.2541689909994602E-2</v>
      </c>
      <c r="I5707">
        <v>58.114697247705884</v>
      </c>
      <c r="J5707" s="6" t="s">
        <v>80</v>
      </c>
    </row>
    <row r="5708" spans="1:10" x14ac:dyDescent="0.25">
      <c r="A5708" s="5" t="str">
        <f t="shared" si="89"/>
        <v/>
      </c>
      <c r="B5708" t="s">
        <v>94</v>
      </c>
      <c r="C5708" t="s">
        <v>107</v>
      </c>
      <c r="D5708" s="8" t="s">
        <v>77</v>
      </c>
      <c r="E5708">
        <v>10</v>
      </c>
      <c r="F5708">
        <v>0.20809212327003479</v>
      </c>
      <c r="G5708">
        <v>0.1835189014673233</v>
      </c>
      <c r="H5708">
        <v>1.3149860315024853E-2</v>
      </c>
      <c r="I5708">
        <v>65.466348623853264</v>
      </c>
      <c r="J5708" s="6" t="s">
        <v>80</v>
      </c>
    </row>
    <row r="5709" spans="1:10" x14ac:dyDescent="0.25">
      <c r="A5709" s="5" t="str">
        <f t="shared" si="89"/>
        <v/>
      </c>
      <c r="B5709" t="s">
        <v>94</v>
      </c>
      <c r="C5709" t="s">
        <v>107</v>
      </c>
      <c r="D5709" s="8" t="s">
        <v>76</v>
      </c>
      <c r="E5709">
        <v>10</v>
      </c>
      <c r="F5709">
        <v>0.39208310842514038</v>
      </c>
      <c r="G5709">
        <v>0.34536758065223694</v>
      </c>
      <c r="H5709">
        <v>3.1747486442327499E-2</v>
      </c>
      <c r="I5709">
        <v>75.987080536912202</v>
      </c>
      <c r="J5709" s="6" t="s">
        <v>80</v>
      </c>
    </row>
    <row r="5710" spans="1:10" x14ac:dyDescent="0.25">
      <c r="A5710" s="5" t="str">
        <f t="shared" si="89"/>
        <v/>
      </c>
      <c r="B5710" t="s">
        <v>94</v>
      </c>
      <c r="C5710" t="s">
        <v>107</v>
      </c>
      <c r="D5710" s="8" t="s">
        <v>76</v>
      </c>
      <c r="E5710">
        <v>11</v>
      </c>
      <c r="F5710">
        <v>0.29624718427658081</v>
      </c>
      <c r="G5710">
        <v>0.23560501635074615</v>
      </c>
      <c r="H5710">
        <v>3.184393048286438E-2</v>
      </c>
      <c r="I5710">
        <v>79.786241610738131</v>
      </c>
      <c r="J5710" s="6" t="s">
        <v>80</v>
      </c>
    </row>
    <row r="5711" spans="1:10" x14ac:dyDescent="0.25">
      <c r="A5711" s="5" t="str">
        <f t="shared" si="89"/>
        <v/>
      </c>
      <c r="B5711" t="s">
        <v>94</v>
      </c>
      <c r="C5711" t="s">
        <v>107</v>
      </c>
      <c r="D5711" s="8" t="s">
        <v>77</v>
      </c>
      <c r="E5711">
        <v>11</v>
      </c>
      <c r="F5711">
        <v>7.5873836874961853E-2</v>
      </c>
      <c r="G5711">
        <v>3.8258563727140427E-2</v>
      </c>
      <c r="H5711">
        <v>1.4320449903607368E-2</v>
      </c>
      <c r="I5711">
        <v>73.236581039757013</v>
      </c>
      <c r="J5711" s="6" t="s">
        <v>80</v>
      </c>
    </row>
    <row r="5712" spans="1:10" x14ac:dyDescent="0.25">
      <c r="A5712" s="5" t="str">
        <f t="shared" si="89"/>
        <v/>
      </c>
      <c r="B5712" t="s">
        <v>94</v>
      </c>
      <c r="C5712" t="s">
        <v>107</v>
      </c>
      <c r="D5712" s="8" t="s">
        <v>77</v>
      </c>
      <c r="E5712">
        <v>12</v>
      </c>
      <c r="F5712">
        <v>-4.1318148374557495E-2</v>
      </c>
      <c r="G5712">
        <v>-7.1882963180541992E-2</v>
      </c>
      <c r="H5712">
        <v>1.582903228700161E-2</v>
      </c>
      <c r="I5712">
        <v>78.346538226301092</v>
      </c>
      <c r="J5712" s="6" t="s">
        <v>80</v>
      </c>
    </row>
    <row r="5713" spans="1:10" x14ac:dyDescent="0.25">
      <c r="A5713" s="5" t="str">
        <f t="shared" si="89"/>
        <v/>
      </c>
      <c r="B5713" t="s">
        <v>94</v>
      </c>
      <c r="C5713" t="s">
        <v>107</v>
      </c>
      <c r="D5713" s="8" t="s">
        <v>76</v>
      </c>
      <c r="E5713">
        <v>12</v>
      </c>
      <c r="F5713">
        <v>0.19871415197849274</v>
      </c>
      <c r="G5713">
        <v>0.15411506593227386</v>
      </c>
      <c r="H5713">
        <v>3.3975105732679367E-2</v>
      </c>
      <c r="I5713">
        <v>82.939932885905918</v>
      </c>
      <c r="J5713" s="6" t="s">
        <v>80</v>
      </c>
    </row>
    <row r="5714" spans="1:10" x14ac:dyDescent="0.25">
      <c r="A5714" s="5" t="str">
        <f t="shared" si="89"/>
        <v/>
      </c>
      <c r="B5714" t="s">
        <v>94</v>
      </c>
      <c r="C5714" t="s">
        <v>107</v>
      </c>
      <c r="D5714" s="8" t="s">
        <v>76</v>
      </c>
      <c r="E5714">
        <v>13</v>
      </c>
      <c r="F5714">
        <v>0.18035104870796204</v>
      </c>
      <c r="G5714">
        <v>0.15095968544483185</v>
      </c>
      <c r="H5714">
        <v>3.6616779863834381E-2</v>
      </c>
      <c r="I5714">
        <v>85.314765100671593</v>
      </c>
      <c r="J5714" s="6" t="s">
        <v>80</v>
      </c>
    </row>
    <row r="5715" spans="1:10" x14ac:dyDescent="0.25">
      <c r="A5715" s="5" t="str">
        <f t="shared" si="89"/>
        <v/>
      </c>
      <c r="B5715" t="s">
        <v>94</v>
      </c>
      <c r="C5715" t="s">
        <v>107</v>
      </c>
      <c r="D5715" s="8" t="s">
        <v>77</v>
      </c>
      <c r="E5715">
        <v>13</v>
      </c>
      <c r="F5715">
        <v>-7.1514151990413666E-2</v>
      </c>
      <c r="G5715">
        <v>-9.9196493625640869E-2</v>
      </c>
      <c r="H5715">
        <v>1.676117442548275E-2</v>
      </c>
      <c r="I5715">
        <v>80.530140672782608</v>
      </c>
      <c r="J5715" s="6" t="s">
        <v>80</v>
      </c>
    </row>
    <row r="5716" spans="1:10" x14ac:dyDescent="0.25">
      <c r="A5716" s="5" t="str">
        <f t="shared" si="89"/>
        <v/>
      </c>
      <c r="B5716" t="s">
        <v>94</v>
      </c>
      <c r="C5716" t="s">
        <v>107</v>
      </c>
      <c r="D5716" s="8" t="s">
        <v>77</v>
      </c>
      <c r="E5716">
        <v>14</v>
      </c>
      <c r="F5716">
        <v>-4.3460551649332047E-2</v>
      </c>
      <c r="G5716">
        <v>-8.2379929721355438E-2</v>
      </c>
      <c r="H5716">
        <v>1.8786506727337837E-2</v>
      </c>
      <c r="I5716">
        <v>82.394122324160492</v>
      </c>
      <c r="J5716" s="6" t="s">
        <v>80</v>
      </c>
    </row>
    <row r="5717" spans="1:10" x14ac:dyDescent="0.25">
      <c r="A5717" s="5" t="str">
        <f t="shared" si="89"/>
        <v/>
      </c>
      <c r="B5717" t="s">
        <v>94</v>
      </c>
      <c r="C5717" t="s">
        <v>107</v>
      </c>
      <c r="D5717" s="8" t="s">
        <v>76</v>
      </c>
      <c r="E5717">
        <v>14</v>
      </c>
      <c r="F5717">
        <v>0.21486169099807739</v>
      </c>
      <c r="G5717">
        <v>0.24794121086597443</v>
      </c>
      <c r="H5717">
        <v>4.3048236519098282E-2</v>
      </c>
      <c r="I5717">
        <v>85.903020134227717</v>
      </c>
      <c r="J5717" s="6" t="s">
        <v>80</v>
      </c>
    </row>
    <row r="5718" spans="1:10" x14ac:dyDescent="0.25">
      <c r="A5718" s="5" t="str">
        <f t="shared" si="89"/>
        <v/>
      </c>
      <c r="B5718" t="s">
        <v>94</v>
      </c>
      <c r="C5718" t="s">
        <v>107</v>
      </c>
      <c r="D5718" s="8" t="s">
        <v>76</v>
      </c>
      <c r="E5718">
        <v>15</v>
      </c>
      <c r="F5718">
        <v>0.32523587346076965</v>
      </c>
      <c r="G5718">
        <v>0.38862919807434082</v>
      </c>
      <c r="H5718">
        <v>4.8179555684328079E-2</v>
      </c>
      <c r="I5718">
        <v>87.210738255033419</v>
      </c>
      <c r="J5718" s="6" t="s">
        <v>80</v>
      </c>
    </row>
    <row r="5719" spans="1:10" x14ac:dyDescent="0.25">
      <c r="A5719" s="5" t="str">
        <f t="shared" si="89"/>
        <v/>
      </c>
      <c r="B5719" t="s">
        <v>94</v>
      </c>
      <c r="C5719" t="s">
        <v>107</v>
      </c>
      <c r="D5719" s="8" t="s">
        <v>77</v>
      </c>
      <c r="E5719">
        <v>15</v>
      </c>
      <c r="F5719">
        <v>2.8837455436587334E-2</v>
      </c>
      <c r="G5719">
        <v>5.0136551726609468E-4</v>
      </c>
      <c r="H5719">
        <v>1.9975578412413597E-2</v>
      </c>
      <c r="I5719">
        <v>84.104801223241878</v>
      </c>
      <c r="J5719" s="6" t="s">
        <v>80</v>
      </c>
    </row>
    <row r="5720" spans="1:10" x14ac:dyDescent="0.25">
      <c r="A5720" s="5" t="str">
        <f t="shared" si="89"/>
        <v/>
      </c>
      <c r="B5720" t="s">
        <v>94</v>
      </c>
      <c r="C5720" t="s">
        <v>107</v>
      </c>
      <c r="D5720" s="8" t="s">
        <v>77</v>
      </c>
      <c r="E5720">
        <v>16</v>
      </c>
      <c r="F5720">
        <v>0.20301075279712677</v>
      </c>
      <c r="G5720">
        <v>0.16389292478561401</v>
      </c>
      <c r="H5720">
        <v>2.1310539916157722E-2</v>
      </c>
      <c r="I5720">
        <v>84.779816513761588</v>
      </c>
      <c r="J5720" s="6" t="s">
        <v>80</v>
      </c>
    </row>
    <row r="5721" spans="1:10" x14ac:dyDescent="0.25">
      <c r="A5721" s="5" t="str">
        <f t="shared" si="89"/>
        <v/>
      </c>
      <c r="B5721" t="s">
        <v>94</v>
      </c>
      <c r="C5721" t="s">
        <v>107</v>
      </c>
      <c r="D5721" s="8" t="s">
        <v>76</v>
      </c>
      <c r="E5721">
        <v>16</v>
      </c>
      <c r="F5721">
        <v>0.5019487738609314</v>
      </c>
      <c r="G5721">
        <v>0.54601716995239258</v>
      </c>
      <c r="H5721">
        <v>4.8138394951820374E-2</v>
      </c>
      <c r="I5721">
        <v>86.612583892617522</v>
      </c>
      <c r="J5721" s="6" t="s">
        <v>80</v>
      </c>
    </row>
    <row r="5722" spans="1:10" x14ac:dyDescent="0.25">
      <c r="A5722" s="5" t="str">
        <f t="shared" si="89"/>
        <v/>
      </c>
      <c r="B5722" t="s">
        <v>94</v>
      </c>
      <c r="C5722" t="s">
        <v>107</v>
      </c>
      <c r="D5722" s="8" t="s">
        <v>76</v>
      </c>
      <c r="E5722">
        <v>17</v>
      </c>
      <c r="F5722">
        <v>0.69874221086502075</v>
      </c>
      <c r="G5722">
        <v>0.74673455953598022</v>
      </c>
      <c r="H5722">
        <v>4.9681846052408218E-2</v>
      </c>
      <c r="I5722">
        <v>83.051677852348618</v>
      </c>
      <c r="J5722" s="6" t="s">
        <v>80</v>
      </c>
    </row>
    <row r="5723" spans="1:10" x14ac:dyDescent="0.25">
      <c r="A5723" s="5" t="str">
        <f t="shared" si="89"/>
        <v/>
      </c>
      <c r="B5723" t="s">
        <v>94</v>
      </c>
      <c r="C5723" t="s">
        <v>107</v>
      </c>
      <c r="D5723" s="8" t="s">
        <v>77</v>
      </c>
      <c r="E5723">
        <v>17</v>
      </c>
      <c r="F5723">
        <v>0.38735616207122803</v>
      </c>
      <c r="G5723">
        <v>0.3958573043346405</v>
      </c>
      <c r="H5723">
        <v>2.3314671590924263E-2</v>
      </c>
      <c r="I5723">
        <v>85.062477064221355</v>
      </c>
      <c r="J5723" s="6" t="s">
        <v>80</v>
      </c>
    </row>
    <row r="5724" spans="1:10" x14ac:dyDescent="0.25">
      <c r="A5724" s="5" t="str">
        <f t="shared" si="89"/>
        <v/>
      </c>
      <c r="B5724" t="s">
        <v>94</v>
      </c>
      <c r="C5724" t="s">
        <v>107</v>
      </c>
      <c r="D5724" s="8" t="s">
        <v>77</v>
      </c>
      <c r="E5724">
        <v>18</v>
      </c>
      <c r="F5724">
        <v>0.5913994312286377</v>
      </c>
      <c r="G5724">
        <v>0.62114769220352173</v>
      </c>
      <c r="H5724">
        <v>2.3832095786929131E-2</v>
      </c>
      <c r="I5724">
        <v>83.865522935781726</v>
      </c>
      <c r="J5724" s="6" t="s">
        <v>80</v>
      </c>
    </row>
    <row r="5725" spans="1:10" x14ac:dyDescent="0.25">
      <c r="A5725" s="5" t="str">
        <f t="shared" si="89"/>
        <v/>
      </c>
      <c r="B5725" t="s">
        <v>94</v>
      </c>
      <c r="C5725" t="s">
        <v>107</v>
      </c>
      <c r="D5725" s="8" t="s">
        <v>76</v>
      </c>
      <c r="E5725">
        <v>18</v>
      </c>
      <c r="F5725">
        <v>0.88016533851623535</v>
      </c>
      <c r="G5725">
        <v>0.90721100568771362</v>
      </c>
      <c r="H5725">
        <v>4.9790184944868088E-2</v>
      </c>
      <c r="I5725">
        <v>78.67080536912691</v>
      </c>
      <c r="J5725" s="6" t="s">
        <v>80</v>
      </c>
    </row>
    <row r="5726" spans="1:10" x14ac:dyDescent="0.25">
      <c r="A5726" s="5" t="str">
        <f t="shared" si="89"/>
        <v/>
      </c>
      <c r="B5726" t="s">
        <v>94</v>
      </c>
      <c r="C5726" t="s">
        <v>107</v>
      </c>
      <c r="D5726" s="8" t="s">
        <v>76</v>
      </c>
      <c r="E5726">
        <v>19</v>
      </c>
      <c r="F5726">
        <v>1.0032594203948975</v>
      </c>
      <c r="G5726">
        <v>1.057752251625061</v>
      </c>
      <c r="H5726">
        <v>4.8671700060367584E-2</v>
      </c>
      <c r="I5726">
        <v>74.07030201342296</v>
      </c>
      <c r="J5726" s="6" t="s">
        <v>80</v>
      </c>
    </row>
    <row r="5727" spans="1:10" x14ac:dyDescent="0.25">
      <c r="A5727" s="5" t="str">
        <f t="shared" si="89"/>
        <v/>
      </c>
      <c r="B5727" t="s">
        <v>94</v>
      </c>
      <c r="C5727" t="s">
        <v>107</v>
      </c>
      <c r="D5727" s="8" t="s">
        <v>77</v>
      </c>
      <c r="E5727">
        <v>19</v>
      </c>
      <c r="F5727">
        <v>0.74502050876617432</v>
      </c>
      <c r="G5727">
        <v>0.7285764217376709</v>
      </c>
      <c r="H5727">
        <v>2.2522034123539925E-2</v>
      </c>
      <c r="I5727">
        <v>80.967467889908036</v>
      </c>
      <c r="J5727" s="6" t="s">
        <v>80</v>
      </c>
    </row>
    <row r="5728" spans="1:10" x14ac:dyDescent="0.25">
      <c r="A5728" s="5" t="str">
        <f t="shared" si="89"/>
        <v/>
      </c>
      <c r="B5728" t="s">
        <v>94</v>
      </c>
      <c r="C5728" t="s">
        <v>107</v>
      </c>
      <c r="D5728" s="8" t="s">
        <v>76</v>
      </c>
      <c r="E5728">
        <v>20</v>
      </c>
      <c r="F5728">
        <v>1.0891749858856201</v>
      </c>
      <c r="G5728">
        <v>1.1411287784576416</v>
      </c>
      <c r="H5728">
        <v>4.7861184924840927E-2</v>
      </c>
      <c r="I5728">
        <v>68.619077181208127</v>
      </c>
      <c r="J5728" s="6" t="s">
        <v>80</v>
      </c>
    </row>
    <row r="5729" spans="1:10" x14ac:dyDescent="0.25">
      <c r="A5729" s="5" t="str">
        <f t="shared" si="89"/>
        <v/>
      </c>
      <c r="B5729" t="s">
        <v>94</v>
      </c>
      <c r="C5729" t="s">
        <v>107</v>
      </c>
      <c r="D5729" s="8" t="s">
        <v>77</v>
      </c>
      <c r="E5729">
        <v>20</v>
      </c>
      <c r="F5729">
        <v>0.85891234874725342</v>
      </c>
      <c r="G5729">
        <v>0.80881547927856445</v>
      </c>
      <c r="H5729">
        <v>2.1887343376874924E-2</v>
      </c>
      <c r="I5729">
        <v>77.372623853209618</v>
      </c>
      <c r="J5729" s="6" t="s">
        <v>80</v>
      </c>
    </row>
    <row r="5730" spans="1:10" x14ac:dyDescent="0.25">
      <c r="A5730" s="5" t="str">
        <f t="shared" si="89"/>
        <v/>
      </c>
      <c r="B5730" t="s">
        <v>94</v>
      </c>
      <c r="C5730" t="s">
        <v>107</v>
      </c>
      <c r="D5730" s="8" t="s">
        <v>76</v>
      </c>
      <c r="E5730">
        <v>21</v>
      </c>
      <c r="F5730">
        <v>1.0162217617034912</v>
      </c>
      <c r="G5730">
        <v>1.0533956289291382</v>
      </c>
      <c r="H5730">
        <v>4.5237433165311813E-2</v>
      </c>
      <c r="I5730">
        <v>66.112147651006325</v>
      </c>
      <c r="J5730" s="6" t="s">
        <v>80</v>
      </c>
    </row>
    <row r="5731" spans="1:10" x14ac:dyDescent="0.25">
      <c r="A5731" s="5" t="str">
        <f t="shared" si="89"/>
        <v/>
      </c>
      <c r="B5731" t="s">
        <v>94</v>
      </c>
      <c r="C5731" t="s">
        <v>107</v>
      </c>
      <c r="D5731" s="8" t="s">
        <v>77</v>
      </c>
      <c r="E5731">
        <v>21</v>
      </c>
      <c r="F5731">
        <v>0.80821907520294189</v>
      </c>
      <c r="G5731">
        <v>0.86992388963699341</v>
      </c>
      <c r="H5731">
        <v>2.2881893441081047E-2</v>
      </c>
      <c r="I5731">
        <v>72.322275229358468</v>
      </c>
      <c r="J5731" s="6" t="s">
        <v>80</v>
      </c>
    </row>
    <row r="5732" spans="1:10" x14ac:dyDescent="0.25">
      <c r="A5732" s="5" t="str">
        <f t="shared" si="89"/>
        <v/>
      </c>
      <c r="B5732" t="s">
        <v>94</v>
      </c>
      <c r="C5732" t="s">
        <v>107</v>
      </c>
      <c r="D5732" s="8" t="s">
        <v>77</v>
      </c>
      <c r="E5732">
        <v>22</v>
      </c>
      <c r="F5732">
        <v>0.80378049612045288</v>
      </c>
      <c r="G5732">
        <v>0.83553004264831543</v>
      </c>
      <c r="H5732">
        <v>2.2349270060658455E-2</v>
      </c>
      <c r="I5732">
        <v>69.056152905197791</v>
      </c>
      <c r="J5732" s="6" t="s">
        <v>80</v>
      </c>
    </row>
    <row r="5733" spans="1:10" x14ac:dyDescent="0.25">
      <c r="A5733" s="5" t="str">
        <f t="shared" si="89"/>
        <v/>
      </c>
      <c r="B5733" t="s">
        <v>94</v>
      </c>
      <c r="C5733" t="s">
        <v>107</v>
      </c>
      <c r="D5733" s="8" t="s">
        <v>76</v>
      </c>
      <c r="E5733">
        <v>22</v>
      </c>
      <c r="F5733">
        <v>0.92036145925521851</v>
      </c>
      <c r="G5733">
        <v>0.9976125955581665</v>
      </c>
      <c r="H5733">
        <v>4.740404337644577E-2</v>
      </c>
      <c r="I5733">
        <v>64.809127516778801</v>
      </c>
      <c r="J5733" s="6" t="s">
        <v>80</v>
      </c>
    </row>
    <row r="5734" spans="1:10" x14ac:dyDescent="0.25">
      <c r="A5734" s="5" t="str">
        <f t="shared" si="89"/>
        <v/>
      </c>
      <c r="B5734" t="s">
        <v>94</v>
      </c>
      <c r="C5734" t="s">
        <v>107</v>
      </c>
      <c r="D5734" s="8" t="s">
        <v>76</v>
      </c>
      <c r="E5734">
        <v>23</v>
      </c>
      <c r="F5734">
        <v>0.81348890066146851</v>
      </c>
      <c r="G5734">
        <v>0.88042110204696655</v>
      </c>
      <c r="H5734">
        <v>5.2329994738101959E-2</v>
      </c>
      <c r="I5734">
        <v>63.82278523489974</v>
      </c>
      <c r="J5734" s="6" t="s">
        <v>80</v>
      </c>
    </row>
    <row r="5735" spans="1:10" x14ac:dyDescent="0.25">
      <c r="A5735" s="5" t="str">
        <f t="shared" si="89"/>
        <v/>
      </c>
      <c r="B5735" t="s">
        <v>94</v>
      </c>
      <c r="C5735" t="s">
        <v>107</v>
      </c>
      <c r="D5735" s="8" t="s">
        <v>77</v>
      </c>
      <c r="E5735">
        <v>23</v>
      </c>
      <c r="F5735">
        <v>0.80541986227035522</v>
      </c>
      <c r="G5735">
        <v>0.77217710018157959</v>
      </c>
      <c r="H5735">
        <v>2.657720074057579E-2</v>
      </c>
      <c r="I5735">
        <v>65.567633027521751</v>
      </c>
      <c r="J5735" s="6" t="s">
        <v>80</v>
      </c>
    </row>
    <row r="5736" spans="1:10" x14ac:dyDescent="0.25">
      <c r="A5736" s="5" t="str">
        <f t="shared" si="89"/>
        <v/>
      </c>
      <c r="B5736" t="s">
        <v>94</v>
      </c>
      <c r="C5736" t="s">
        <v>107</v>
      </c>
      <c r="D5736" s="8" t="s">
        <v>77</v>
      </c>
      <c r="E5736">
        <v>24</v>
      </c>
      <c r="F5736">
        <v>0.68637293577194214</v>
      </c>
      <c r="G5736">
        <v>0.65101915597915649</v>
      </c>
      <c r="H5736">
        <v>2.3797899484634399E-2</v>
      </c>
      <c r="I5736">
        <v>63.200795107032413</v>
      </c>
      <c r="J5736" s="6" t="s">
        <v>80</v>
      </c>
    </row>
    <row r="5737" spans="1:10" x14ac:dyDescent="0.25">
      <c r="A5737" s="5" t="str">
        <f t="shared" si="89"/>
        <v/>
      </c>
      <c r="B5737" t="s">
        <v>94</v>
      </c>
      <c r="C5737" t="s">
        <v>107</v>
      </c>
      <c r="D5737" s="8" t="s">
        <v>76</v>
      </c>
      <c r="E5737">
        <v>24</v>
      </c>
      <c r="F5737">
        <v>0.67759042978286743</v>
      </c>
      <c r="G5737">
        <v>0.73347324132919312</v>
      </c>
      <c r="H5737">
        <v>5.0346929579973221E-2</v>
      </c>
      <c r="I5737">
        <v>64.113506711409073</v>
      </c>
      <c r="J5737" s="6" t="s">
        <v>80</v>
      </c>
    </row>
    <row r="5738" spans="1:10" x14ac:dyDescent="0.25">
      <c r="A5738" s="5" t="str">
        <f t="shared" si="89"/>
        <v/>
      </c>
      <c r="B5738" t="s">
        <v>94</v>
      </c>
      <c r="C5738" t="s">
        <v>107</v>
      </c>
      <c r="D5738" s="8" t="s">
        <v>47</v>
      </c>
      <c r="E5738">
        <v>1</v>
      </c>
      <c r="F5738">
        <v>0.62590140104293823</v>
      </c>
      <c r="G5738">
        <v>0.53835141658782959</v>
      </c>
      <c r="H5738">
        <v>2.0916581153869629E-2</v>
      </c>
      <c r="I5738">
        <v>61.466122324158071</v>
      </c>
      <c r="J5738" s="6" t="s">
        <v>80</v>
      </c>
    </row>
    <row r="5739" spans="1:10" x14ac:dyDescent="0.25">
      <c r="A5739" s="5" t="str">
        <f t="shared" si="89"/>
        <v/>
      </c>
      <c r="B5739" t="s">
        <v>94</v>
      </c>
      <c r="C5739" t="s">
        <v>107</v>
      </c>
      <c r="D5739" s="8" t="s">
        <v>47</v>
      </c>
      <c r="E5739">
        <v>2</v>
      </c>
      <c r="F5739">
        <v>0.54644465446472168</v>
      </c>
      <c r="G5739">
        <v>0.47513282299041748</v>
      </c>
      <c r="H5739">
        <v>1.9732864573597908E-2</v>
      </c>
      <c r="I5739">
        <v>59.831602446483181</v>
      </c>
      <c r="J5739" s="6" t="s">
        <v>80</v>
      </c>
    </row>
    <row r="5740" spans="1:10" x14ac:dyDescent="0.25">
      <c r="A5740" s="5" t="str">
        <f t="shared" si="89"/>
        <v/>
      </c>
      <c r="B5740" t="s">
        <v>94</v>
      </c>
      <c r="C5740" t="s">
        <v>107</v>
      </c>
      <c r="D5740" s="8" t="s">
        <v>47</v>
      </c>
      <c r="E5740">
        <v>3</v>
      </c>
      <c r="F5740">
        <v>0.51332652568817139</v>
      </c>
      <c r="G5740">
        <v>0.44002687931060791</v>
      </c>
      <c r="H5740">
        <v>1.8971741199493408E-2</v>
      </c>
      <c r="I5740">
        <v>58.998385321100656</v>
      </c>
      <c r="J5740" s="6" t="s">
        <v>80</v>
      </c>
    </row>
    <row r="5741" spans="1:10" x14ac:dyDescent="0.25">
      <c r="A5741" s="5" t="str">
        <f t="shared" si="89"/>
        <v/>
      </c>
      <c r="B5741" t="s">
        <v>94</v>
      </c>
      <c r="C5741" t="s">
        <v>107</v>
      </c>
      <c r="D5741" s="8" t="s">
        <v>47</v>
      </c>
      <c r="E5741">
        <v>4</v>
      </c>
      <c r="F5741">
        <v>0.48991784453392029</v>
      </c>
      <c r="G5741">
        <v>0.40415221452713013</v>
      </c>
      <c r="H5741">
        <v>1.6639020293951035E-2</v>
      </c>
      <c r="I5741">
        <v>58.063186544342585</v>
      </c>
      <c r="J5741" s="6" t="s">
        <v>80</v>
      </c>
    </row>
    <row r="5742" spans="1:10" x14ac:dyDescent="0.25">
      <c r="A5742" s="5" t="str">
        <f t="shared" si="89"/>
        <v/>
      </c>
      <c r="B5742" t="s">
        <v>94</v>
      </c>
      <c r="C5742" t="s">
        <v>107</v>
      </c>
      <c r="D5742" s="8" t="s">
        <v>47</v>
      </c>
      <c r="E5742">
        <v>5</v>
      </c>
      <c r="F5742">
        <v>0.45858457684516907</v>
      </c>
      <c r="G5742">
        <v>0.39879429340362549</v>
      </c>
      <c r="H5742">
        <v>1.4858626760542393E-2</v>
      </c>
      <c r="I5742">
        <v>57.06904587155892</v>
      </c>
      <c r="J5742" s="6" t="s">
        <v>80</v>
      </c>
    </row>
    <row r="5743" spans="1:10" x14ac:dyDescent="0.25">
      <c r="A5743" s="5" t="str">
        <f t="shared" si="89"/>
        <v/>
      </c>
      <c r="B5743" t="s">
        <v>94</v>
      </c>
      <c r="C5743" t="s">
        <v>107</v>
      </c>
      <c r="D5743" s="8" t="s">
        <v>47</v>
      </c>
      <c r="E5743">
        <v>6</v>
      </c>
      <c r="F5743">
        <v>0.47364461421966553</v>
      </c>
      <c r="G5743">
        <v>0.42357170581817627</v>
      </c>
      <c r="H5743">
        <v>1.3782577589154243E-2</v>
      </c>
      <c r="I5743">
        <v>56.453376146790355</v>
      </c>
      <c r="J5743" s="6" t="s">
        <v>80</v>
      </c>
    </row>
    <row r="5744" spans="1:10" x14ac:dyDescent="0.25">
      <c r="A5744" s="5" t="str">
        <f t="shared" si="89"/>
        <v/>
      </c>
      <c r="B5744" t="s">
        <v>94</v>
      </c>
      <c r="C5744" t="s">
        <v>107</v>
      </c>
      <c r="D5744" s="8" t="s">
        <v>47</v>
      </c>
      <c r="E5744">
        <v>7</v>
      </c>
      <c r="F5744">
        <v>0.51941627264022827</v>
      </c>
      <c r="G5744">
        <v>0.49073752760887146</v>
      </c>
      <c r="H5744">
        <v>1.3194141909480095E-2</v>
      </c>
      <c r="I5744">
        <v>56.10842201834712</v>
      </c>
      <c r="J5744" s="6" t="s">
        <v>80</v>
      </c>
    </row>
    <row r="5745" spans="1:10" x14ac:dyDescent="0.25">
      <c r="A5745" s="5" t="str">
        <f t="shared" si="89"/>
        <v/>
      </c>
      <c r="B5745" t="s">
        <v>94</v>
      </c>
      <c r="C5745" t="s">
        <v>107</v>
      </c>
      <c r="D5745" s="8" t="s">
        <v>47</v>
      </c>
      <c r="E5745">
        <v>8</v>
      </c>
      <c r="F5745">
        <v>0.47705623507499695</v>
      </c>
      <c r="G5745">
        <v>0.47386184334754944</v>
      </c>
      <c r="H5745">
        <v>1.1696723289787769E-2</v>
      </c>
      <c r="I5745">
        <v>56.274685015291411</v>
      </c>
      <c r="J5745" s="6" t="s">
        <v>80</v>
      </c>
    </row>
    <row r="5746" spans="1:10" x14ac:dyDescent="0.25">
      <c r="A5746" s="5" t="str">
        <f t="shared" si="89"/>
        <v/>
      </c>
      <c r="B5746" t="s">
        <v>94</v>
      </c>
      <c r="C5746" t="s">
        <v>107</v>
      </c>
      <c r="D5746" s="8" t="s">
        <v>47</v>
      </c>
      <c r="E5746">
        <v>9</v>
      </c>
      <c r="F5746">
        <v>0.34561088681221008</v>
      </c>
      <c r="G5746">
        <v>0.32060137391090393</v>
      </c>
      <c r="H5746">
        <v>1.2285638600587845E-2</v>
      </c>
      <c r="I5746">
        <v>60.906611620793818</v>
      </c>
      <c r="J5746" s="6" t="s">
        <v>80</v>
      </c>
    </row>
    <row r="5747" spans="1:10" x14ac:dyDescent="0.25">
      <c r="A5747" s="5" t="str">
        <f t="shared" si="89"/>
        <v/>
      </c>
      <c r="B5747" t="s">
        <v>94</v>
      </c>
      <c r="C5747" t="s">
        <v>107</v>
      </c>
      <c r="D5747" s="8" t="s">
        <v>47</v>
      </c>
      <c r="E5747">
        <v>10</v>
      </c>
      <c r="F5747">
        <v>0.23227913677692413</v>
      </c>
      <c r="G5747">
        <v>0.17996852099895477</v>
      </c>
      <c r="H5747">
        <v>1.3117506168782711E-2</v>
      </c>
      <c r="I5747">
        <v>68.723700305809928</v>
      </c>
      <c r="J5747" s="6" t="s">
        <v>80</v>
      </c>
    </row>
    <row r="5748" spans="1:10" x14ac:dyDescent="0.25">
      <c r="A5748" s="5" t="str">
        <f t="shared" si="89"/>
        <v/>
      </c>
      <c r="B5748" t="s">
        <v>94</v>
      </c>
      <c r="C5748" t="s">
        <v>107</v>
      </c>
      <c r="D5748" s="8" t="s">
        <v>47</v>
      </c>
      <c r="E5748">
        <v>11</v>
      </c>
      <c r="F5748">
        <v>0.10239396989345551</v>
      </c>
      <c r="G5748">
        <v>1.1992732994258404E-2</v>
      </c>
      <c r="H5748">
        <v>1.3911518268287182E-2</v>
      </c>
      <c r="I5748">
        <v>76.20924159021196</v>
      </c>
      <c r="J5748" s="6" t="s">
        <v>80</v>
      </c>
    </row>
    <row r="5749" spans="1:10" x14ac:dyDescent="0.25">
      <c r="A5749" s="5" t="str">
        <f t="shared" si="89"/>
        <v/>
      </c>
      <c r="B5749" t="s">
        <v>94</v>
      </c>
      <c r="C5749" t="s">
        <v>107</v>
      </c>
      <c r="D5749" s="8" t="s">
        <v>47</v>
      </c>
      <c r="E5749">
        <v>12</v>
      </c>
      <c r="F5749">
        <v>-1.0602696798741817E-2</v>
      </c>
      <c r="G5749">
        <v>-7.3463618755340576E-2</v>
      </c>
      <c r="H5749">
        <v>1.5651276335120201E-2</v>
      </c>
      <c r="I5749">
        <v>82.272256880734858</v>
      </c>
      <c r="J5749" s="6" t="s">
        <v>80</v>
      </c>
    </row>
    <row r="5750" spans="1:10" x14ac:dyDescent="0.25">
      <c r="A5750" s="5" t="str">
        <f t="shared" si="89"/>
        <v/>
      </c>
      <c r="B5750" t="s">
        <v>94</v>
      </c>
      <c r="C5750" t="s">
        <v>107</v>
      </c>
      <c r="D5750" s="8" t="s">
        <v>47</v>
      </c>
      <c r="E5750">
        <v>13</v>
      </c>
      <c r="F5750">
        <v>-5.3579319268465042E-2</v>
      </c>
      <c r="G5750">
        <v>-8.3303198218345642E-2</v>
      </c>
      <c r="H5750">
        <v>1.6213858500123024E-2</v>
      </c>
      <c r="I5750">
        <v>85.764935779817691</v>
      </c>
      <c r="J5750" s="6" t="s">
        <v>80</v>
      </c>
    </row>
    <row r="5751" spans="1:10" x14ac:dyDescent="0.25">
      <c r="A5751" s="5" t="str">
        <f t="shared" si="89"/>
        <v/>
      </c>
      <c r="B5751" t="s">
        <v>94</v>
      </c>
      <c r="C5751" t="s">
        <v>107</v>
      </c>
      <c r="D5751" s="8" t="s">
        <v>47</v>
      </c>
      <c r="E5751">
        <v>14</v>
      </c>
      <c r="F5751">
        <v>7.9631415428593755E-4</v>
      </c>
      <c r="G5751">
        <v>-3.406166285276413E-2</v>
      </c>
      <c r="H5751">
        <v>1.878967322409153E-2</v>
      </c>
      <c r="I5751">
        <v>87.638862385320905</v>
      </c>
      <c r="J5751" s="6" t="s">
        <v>80</v>
      </c>
    </row>
    <row r="5752" spans="1:10" x14ac:dyDescent="0.25">
      <c r="A5752" s="5" t="str">
        <f t="shared" si="89"/>
        <v/>
      </c>
      <c r="B5752" t="s">
        <v>94</v>
      </c>
      <c r="C5752" t="s">
        <v>107</v>
      </c>
      <c r="D5752" s="8" t="s">
        <v>47</v>
      </c>
      <c r="E5752">
        <v>15</v>
      </c>
      <c r="F5752">
        <v>0.12346585094928741</v>
      </c>
      <c r="G5752">
        <v>8.0996043980121613E-2</v>
      </c>
      <c r="H5752">
        <v>2.0497927442193031E-2</v>
      </c>
      <c r="I5752">
        <v>88.804672782875556</v>
      </c>
      <c r="J5752" s="6" t="s">
        <v>80</v>
      </c>
    </row>
    <row r="5753" spans="1:10" x14ac:dyDescent="0.25">
      <c r="A5753" s="5" t="str">
        <f t="shared" si="89"/>
        <v/>
      </c>
      <c r="B5753" t="s">
        <v>94</v>
      </c>
      <c r="C5753" t="s">
        <v>107</v>
      </c>
      <c r="D5753" s="8" t="s">
        <v>47</v>
      </c>
      <c r="E5753">
        <v>16</v>
      </c>
      <c r="F5753">
        <v>0.2962573766708374</v>
      </c>
      <c r="G5753">
        <v>0.28178000450134277</v>
      </c>
      <c r="H5753">
        <v>2.1968837827444077E-2</v>
      </c>
      <c r="I5753">
        <v>89.767584097857934</v>
      </c>
      <c r="J5753" s="6" t="s">
        <v>80</v>
      </c>
    </row>
    <row r="5754" spans="1:10" x14ac:dyDescent="0.25">
      <c r="A5754" s="5" t="str">
        <f t="shared" si="89"/>
        <v/>
      </c>
      <c r="B5754" t="s">
        <v>94</v>
      </c>
      <c r="C5754" t="s">
        <v>107</v>
      </c>
      <c r="D5754" s="8" t="s">
        <v>47</v>
      </c>
      <c r="E5754">
        <v>17</v>
      </c>
      <c r="F5754">
        <v>0.49952483177185059</v>
      </c>
      <c r="G5754">
        <v>0.51997452974319458</v>
      </c>
      <c r="H5754">
        <v>2.3308772593736649E-2</v>
      </c>
      <c r="I5754">
        <v>88.891388379204528</v>
      </c>
      <c r="J5754" s="6" t="s">
        <v>80</v>
      </c>
    </row>
    <row r="5755" spans="1:10" x14ac:dyDescent="0.25">
      <c r="A5755" s="5" t="str">
        <f t="shared" si="89"/>
        <v/>
      </c>
      <c r="B5755" t="s">
        <v>94</v>
      </c>
      <c r="C5755" t="s">
        <v>107</v>
      </c>
      <c r="D5755" s="8" t="s">
        <v>47</v>
      </c>
      <c r="E5755">
        <v>18</v>
      </c>
      <c r="F5755">
        <v>0.69193136692047119</v>
      </c>
      <c r="G5755">
        <v>0.75376319885253906</v>
      </c>
      <c r="H5755">
        <v>2.3887680843472481E-2</v>
      </c>
      <c r="I5755">
        <v>85.985443425075189</v>
      </c>
      <c r="J5755" s="6" t="s">
        <v>80</v>
      </c>
    </row>
    <row r="5756" spans="1:10" x14ac:dyDescent="0.25">
      <c r="A5756" s="5" t="str">
        <f t="shared" si="89"/>
        <v/>
      </c>
      <c r="B5756" t="s">
        <v>94</v>
      </c>
      <c r="C5756" t="s">
        <v>107</v>
      </c>
      <c r="D5756" s="8" t="s">
        <v>47</v>
      </c>
      <c r="E5756">
        <v>19</v>
      </c>
      <c r="F5756">
        <v>0.81882631778717041</v>
      </c>
      <c r="G5756">
        <v>0.81314873695373535</v>
      </c>
      <c r="H5756">
        <v>2.2791745141148567E-2</v>
      </c>
      <c r="I5756">
        <v>81.64970642201807</v>
      </c>
      <c r="J5756" s="6" t="s">
        <v>80</v>
      </c>
    </row>
    <row r="5757" spans="1:10" x14ac:dyDescent="0.25">
      <c r="A5757" s="5" t="str">
        <f t="shared" si="89"/>
        <v/>
      </c>
      <c r="B5757" t="s">
        <v>94</v>
      </c>
      <c r="C5757" t="s">
        <v>107</v>
      </c>
      <c r="D5757" s="8" t="s">
        <v>47</v>
      </c>
      <c r="E5757">
        <v>20</v>
      </c>
      <c r="F5757">
        <v>0.884895920753479</v>
      </c>
      <c r="G5757">
        <v>0.86652570962905884</v>
      </c>
      <c r="H5757">
        <v>2.1722137928009033E-2</v>
      </c>
      <c r="I5757">
        <v>77.27702140672686</v>
      </c>
      <c r="J5757" s="6" t="s">
        <v>80</v>
      </c>
    </row>
    <row r="5758" spans="1:10" x14ac:dyDescent="0.25">
      <c r="A5758" s="5" t="str">
        <f t="shared" si="89"/>
        <v/>
      </c>
      <c r="B5758" t="s">
        <v>94</v>
      </c>
      <c r="C5758" t="s">
        <v>107</v>
      </c>
      <c r="D5758" s="8" t="s">
        <v>47</v>
      </c>
      <c r="E5758">
        <v>21</v>
      </c>
      <c r="F5758">
        <v>0.85319650173187256</v>
      </c>
      <c r="G5758">
        <v>0.93287169933319092</v>
      </c>
      <c r="H5758">
        <v>2.2809946909546852E-2</v>
      </c>
      <c r="I5758">
        <v>73.013730886849075</v>
      </c>
      <c r="J5758" s="6" t="s">
        <v>80</v>
      </c>
    </row>
    <row r="5759" spans="1:10" x14ac:dyDescent="0.25">
      <c r="A5759" s="5" t="str">
        <f t="shared" si="89"/>
        <v/>
      </c>
      <c r="B5759" t="s">
        <v>94</v>
      </c>
      <c r="C5759" t="s">
        <v>107</v>
      </c>
      <c r="D5759" s="8" t="s">
        <v>47</v>
      </c>
      <c r="E5759">
        <v>22</v>
      </c>
      <c r="F5759">
        <v>0.82137948274612427</v>
      </c>
      <c r="G5759">
        <v>0.89496743679046631</v>
      </c>
      <c r="H5759">
        <v>2.2552715614438057E-2</v>
      </c>
      <c r="I5759">
        <v>69.128250764526967</v>
      </c>
      <c r="J5759" s="6" t="s">
        <v>80</v>
      </c>
    </row>
    <row r="5760" spans="1:10" x14ac:dyDescent="0.25">
      <c r="A5760" s="5" t="str">
        <f t="shared" si="89"/>
        <v/>
      </c>
      <c r="B5760" t="s">
        <v>94</v>
      </c>
      <c r="C5760" t="s">
        <v>107</v>
      </c>
      <c r="D5760" s="8" t="s">
        <v>47</v>
      </c>
      <c r="E5760">
        <v>23</v>
      </c>
      <c r="F5760">
        <v>0.72850602865219116</v>
      </c>
      <c r="G5760">
        <v>0.81098717451095581</v>
      </c>
      <c r="H5760">
        <v>2.5575686246156693E-2</v>
      </c>
      <c r="I5760">
        <v>66.394746177368745</v>
      </c>
      <c r="J5760" s="6" t="s">
        <v>80</v>
      </c>
    </row>
    <row r="5761" spans="1:10" x14ac:dyDescent="0.25">
      <c r="A5761" s="5" t="str">
        <f t="shared" si="89"/>
        <v/>
      </c>
      <c r="B5761" t="s">
        <v>94</v>
      </c>
      <c r="C5761" t="s">
        <v>107</v>
      </c>
      <c r="D5761" s="8" t="s">
        <v>47</v>
      </c>
      <c r="E5761">
        <v>24</v>
      </c>
      <c r="F5761">
        <v>0.60169190168380737</v>
      </c>
      <c r="G5761">
        <v>0.68588125705718994</v>
      </c>
      <c r="H5761">
        <v>2.3737944662570953E-2</v>
      </c>
      <c r="I5761">
        <v>63.644134556574038</v>
      </c>
      <c r="J5761" s="6" t="s">
        <v>80</v>
      </c>
    </row>
    <row r="5762" spans="1:10" x14ac:dyDescent="0.25">
      <c r="A5762" s="5" t="str">
        <f t="shared" ref="A5762:A5825" si="90">IF(AND(category = B5762, subcategory=C5762, reportdate = D5762), E5762, "")</f>
        <v/>
      </c>
      <c r="B5762" t="s">
        <v>95</v>
      </c>
      <c r="C5762" t="s">
        <v>108</v>
      </c>
      <c r="D5762" s="8" t="s">
        <v>63</v>
      </c>
      <c r="E5762">
        <v>1</v>
      </c>
      <c r="F5762">
        <v>1.404639720916748</v>
      </c>
      <c r="G5762">
        <v>1.4601696729660034</v>
      </c>
      <c r="H5762">
        <v>9.3032484874129295E-3</v>
      </c>
      <c r="I5762">
        <v>77.918825910515309</v>
      </c>
      <c r="J5762" s="6" t="s">
        <v>80</v>
      </c>
    </row>
    <row r="5763" spans="1:10" x14ac:dyDescent="0.25">
      <c r="A5763" s="5" t="str">
        <f t="shared" si="90"/>
        <v/>
      </c>
      <c r="B5763" t="s">
        <v>95</v>
      </c>
      <c r="C5763" t="s">
        <v>108</v>
      </c>
      <c r="D5763" s="8" t="s">
        <v>64</v>
      </c>
      <c r="E5763">
        <v>1</v>
      </c>
      <c r="F5763">
        <v>1.3812440633773804</v>
      </c>
      <c r="G5763">
        <v>1.3767325878143311</v>
      </c>
      <c r="H5763">
        <v>9.2968810349702835E-3</v>
      </c>
      <c r="I5763">
        <v>77.238878449894557</v>
      </c>
      <c r="J5763" s="6" t="s">
        <v>80</v>
      </c>
    </row>
    <row r="5764" spans="1:10" x14ac:dyDescent="0.25">
      <c r="A5764" s="5" t="str">
        <f t="shared" si="90"/>
        <v/>
      </c>
      <c r="B5764" t="s">
        <v>95</v>
      </c>
      <c r="C5764" t="s">
        <v>108</v>
      </c>
      <c r="D5764" s="8" t="s">
        <v>63</v>
      </c>
      <c r="E5764">
        <v>2</v>
      </c>
      <c r="F5764">
        <v>1.1852043867111206</v>
      </c>
      <c r="G5764">
        <v>1.2155123949050903</v>
      </c>
      <c r="H5764">
        <v>8.2178274169564247E-3</v>
      </c>
      <c r="I5764">
        <v>76.535786904451456</v>
      </c>
      <c r="J5764" s="6" t="s">
        <v>80</v>
      </c>
    </row>
    <row r="5765" spans="1:10" x14ac:dyDescent="0.25">
      <c r="A5765" s="5" t="str">
        <f t="shared" si="90"/>
        <v/>
      </c>
      <c r="B5765" t="s">
        <v>95</v>
      </c>
      <c r="C5765" t="s">
        <v>108</v>
      </c>
      <c r="D5765" s="8" t="s">
        <v>64</v>
      </c>
      <c r="E5765">
        <v>2</v>
      </c>
      <c r="F5765">
        <v>1.1595233678817749</v>
      </c>
      <c r="G5765">
        <v>1.1656025648117065</v>
      </c>
      <c r="H5765">
        <v>8.2493079826235771E-3</v>
      </c>
      <c r="I5765">
        <v>76.067654602855669</v>
      </c>
      <c r="J5765" s="6" t="s">
        <v>80</v>
      </c>
    </row>
    <row r="5766" spans="1:10" x14ac:dyDescent="0.25">
      <c r="A5766" s="5" t="str">
        <f t="shared" si="90"/>
        <v/>
      </c>
      <c r="B5766" t="s">
        <v>95</v>
      </c>
      <c r="C5766" t="s">
        <v>108</v>
      </c>
      <c r="D5766" s="8" t="s">
        <v>63</v>
      </c>
      <c r="E5766">
        <v>3</v>
      </c>
      <c r="F5766">
        <v>1.0382654666900635</v>
      </c>
      <c r="G5766">
        <v>1.0495665073394775</v>
      </c>
      <c r="H5766">
        <v>7.2869574651122093E-3</v>
      </c>
      <c r="I5766">
        <v>75.503492891352053</v>
      </c>
      <c r="J5766" s="6" t="s">
        <v>80</v>
      </c>
    </row>
    <row r="5767" spans="1:10" x14ac:dyDescent="0.25">
      <c r="A5767" s="5" t="str">
        <f t="shared" si="90"/>
        <v/>
      </c>
      <c r="B5767" t="s">
        <v>95</v>
      </c>
      <c r="C5767" t="s">
        <v>108</v>
      </c>
      <c r="D5767" s="8" t="s">
        <v>64</v>
      </c>
      <c r="E5767">
        <v>3</v>
      </c>
      <c r="F5767">
        <v>1.0117695331573486</v>
      </c>
      <c r="G5767">
        <v>1.0164374113082886</v>
      </c>
      <c r="H5767">
        <v>7.3457024991512299E-3</v>
      </c>
      <c r="I5767">
        <v>75.053876162927736</v>
      </c>
      <c r="J5767" s="6" t="s">
        <v>80</v>
      </c>
    </row>
    <row r="5768" spans="1:10" x14ac:dyDescent="0.25">
      <c r="A5768" s="5" t="str">
        <f t="shared" si="90"/>
        <v/>
      </c>
      <c r="B5768" t="s">
        <v>95</v>
      </c>
      <c r="C5768" t="s">
        <v>108</v>
      </c>
      <c r="D5768" s="8" t="s">
        <v>63</v>
      </c>
      <c r="E5768">
        <v>4</v>
      </c>
      <c r="F5768">
        <v>0.93761062622070313</v>
      </c>
      <c r="G5768">
        <v>0.94283199310302734</v>
      </c>
      <c r="H5768">
        <v>6.4968932420015335E-3</v>
      </c>
      <c r="I5768">
        <v>74.471209535369724</v>
      </c>
      <c r="J5768" s="6" t="s">
        <v>80</v>
      </c>
    </row>
    <row r="5769" spans="1:10" x14ac:dyDescent="0.25">
      <c r="A5769" s="5" t="str">
        <f t="shared" si="90"/>
        <v/>
      </c>
      <c r="B5769" t="s">
        <v>95</v>
      </c>
      <c r="C5769" t="s">
        <v>108</v>
      </c>
      <c r="D5769" s="8" t="s">
        <v>64</v>
      </c>
      <c r="E5769">
        <v>4</v>
      </c>
      <c r="F5769">
        <v>0.90792113542556763</v>
      </c>
      <c r="G5769">
        <v>0.91579842567443848</v>
      </c>
      <c r="H5769">
        <v>6.5739937126636505E-3</v>
      </c>
      <c r="I5769">
        <v>74.103131142568344</v>
      </c>
      <c r="J5769" s="6" t="s">
        <v>80</v>
      </c>
    </row>
    <row r="5770" spans="1:10" x14ac:dyDescent="0.25">
      <c r="A5770" s="5" t="str">
        <f t="shared" si="90"/>
        <v/>
      </c>
      <c r="B5770" t="s">
        <v>95</v>
      </c>
      <c r="C5770" t="s">
        <v>108</v>
      </c>
      <c r="D5770" s="8" t="s">
        <v>64</v>
      </c>
      <c r="E5770">
        <v>5</v>
      </c>
      <c r="F5770">
        <v>0.84341973066329956</v>
      </c>
      <c r="G5770">
        <v>0.84056639671325684</v>
      </c>
      <c r="H5770">
        <v>5.8715087361633778E-3</v>
      </c>
      <c r="I5770">
        <v>73.405938121289779</v>
      </c>
      <c r="J5770" s="6" t="s">
        <v>80</v>
      </c>
    </row>
    <row r="5771" spans="1:10" x14ac:dyDescent="0.25">
      <c r="A5771" s="5" t="str">
        <f t="shared" si="90"/>
        <v/>
      </c>
      <c r="B5771" t="s">
        <v>95</v>
      </c>
      <c r="C5771" t="s">
        <v>108</v>
      </c>
      <c r="D5771" s="8" t="s">
        <v>63</v>
      </c>
      <c r="E5771">
        <v>5</v>
      </c>
      <c r="F5771">
        <v>0.86155247688293457</v>
      </c>
      <c r="G5771">
        <v>0.86790347099304199</v>
      </c>
      <c r="H5771">
        <v>5.8099483139812946E-3</v>
      </c>
      <c r="I5771">
        <v>73.662039824414933</v>
      </c>
      <c r="J5771" s="6" t="s">
        <v>80</v>
      </c>
    </row>
    <row r="5772" spans="1:10" x14ac:dyDescent="0.25">
      <c r="A5772" s="5" t="str">
        <f t="shared" si="90"/>
        <v/>
      </c>
      <c r="B5772" t="s">
        <v>95</v>
      </c>
      <c r="C5772" t="s">
        <v>108</v>
      </c>
      <c r="D5772" s="8" t="s">
        <v>64</v>
      </c>
      <c r="E5772">
        <v>6</v>
      </c>
      <c r="F5772">
        <v>0.82089966535568237</v>
      </c>
      <c r="G5772">
        <v>0.81445771455764771</v>
      </c>
      <c r="H5772">
        <v>5.393453873693943E-3</v>
      </c>
      <c r="I5772">
        <v>72.856848204811314</v>
      </c>
      <c r="J5772" s="6" t="s">
        <v>80</v>
      </c>
    </row>
    <row r="5773" spans="1:10" x14ac:dyDescent="0.25">
      <c r="A5773" s="5" t="str">
        <f t="shared" si="90"/>
        <v/>
      </c>
      <c r="B5773" t="s">
        <v>95</v>
      </c>
      <c r="C5773" t="s">
        <v>108</v>
      </c>
      <c r="D5773" s="8" t="s">
        <v>63</v>
      </c>
      <c r="E5773">
        <v>6</v>
      </c>
      <c r="F5773">
        <v>0.84152305126190186</v>
      </c>
      <c r="G5773">
        <v>0.83955389261245728</v>
      </c>
      <c r="H5773">
        <v>5.3340811282396317E-3</v>
      </c>
      <c r="I5773">
        <v>73.010535077523258</v>
      </c>
      <c r="J5773" s="6" t="s">
        <v>80</v>
      </c>
    </row>
    <row r="5774" spans="1:10" x14ac:dyDescent="0.25">
      <c r="A5774" s="5" t="str">
        <f t="shared" si="90"/>
        <v/>
      </c>
      <c r="B5774" t="s">
        <v>95</v>
      </c>
      <c r="C5774" t="s">
        <v>108</v>
      </c>
      <c r="D5774" s="8" t="s">
        <v>63</v>
      </c>
      <c r="E5774">
        <v>7</v>
      </c>
      <c r="F5774">
        <v>0.85547411441802979</v>
      </c>
      <c r="G5774">
        <v>0.86341792345046997</v>
      </c>
      <c r="H5774">
        <v>5.3761289454996586E-3</v>
      </c>
      <c r="I5774">
        <v>73.061197739055487</v>
      </c>
      <c r="J5774" s="6" t="s">
        <v>80</v>
      </c>
    </row>
    <row r="5775" spans="1:10" x14ac:dyDescent="0.25">
      <c r="A5775" s="5" t="str">
        <f t="shared" si="90"/>
        <v/>
      </c>
      <c r="B5775" t="s">
        <v>95</v>
      </c>
      <c r="C5775" t="s">
        <v>108</v>
      </c>
      <c r="D5775" s="8" t="s">
        <v>64</v>
      </c>
      <c r="E5775">
        <v>7</v>
      </c>
      <c r="F5775">
        <v>0.83851999044418335</v>
      </c>
      <c r="G5775">
        <v>0.83203405141830444</v>
      </c>
      <c r="H5775">
        <v>5.3772260434925556E-3</v>
      </c>
      <c r="I5775">
        <v>72.790962594810992</v>
      </c>
      <c r="J5775" s="6" t="s">
        <v>80</v>
      </c>
    </row>
    <row r="5776" spans="1:10" x14ac:dyDescent="0.25">
      <c r="A5776" s="5" t="str">
        <f t="shared" si="90"/>
        <v/>
      </c>
      <c r="B5776" t="s">
        <v>95</v>
      </c>
      <c r="C5776" t="s">
        <v>108</v>
      </c>
      <c r="D5776" s="8" t="s">
        <v>63</v>
      </c>
      <c r="E5776">
        <v>8</v>
      </c>
      <c r="F5776">
        <v>0.80548745393753052</v>
      </c>
      <c r="G5776">
        <v>0.8065834641456604</v>
      </c>
      <c r="H5776">
        <v>5.9465472586452961E-3</v>
      </c>
      <c r="I5776">
        <v>76.496256020182912</v>
      </c>
      <c r="J5776" s="6" t="s">
        <v>80</v>
      </c>
    </row>
    <row r="5777" spans="1:10" x14ac:dyDescent="0.25">
      <c r="A5777" s="5" t="str">
        <f t="shared" si="90"/>
        <v/>
      </c>
      <c r="B5777" t="s">
        <v>95</v>
      </c>
      <c r="C5777" t="s">
        <v>108</v>
      </c>
      <c r="D5777" s="8" t="s">
        <v>64</v>
      </c>
      <c r="E5777">
        <v>8</v>
      </c>
      <c r="F5777">
        <v>0.78869450092315674</v>
      </c>
      <c r="G5777">
        <v>0.78556424379348755</v>
      </c>
      <c r="H5777">
        <v>5.9623285196721554E-3</v>
      </c>
      <c r="I5777">
        <v>76.089064500089165</v>
      </c>
      <c r="J5777" s="6" t="s">
        <v>80</v>
      </c>
    </row>
    <row r="5778" spans="1:10" x14ac:dyDescent="0.25">
      <c r="A5778" s="5" t="str">
        <f t="shared" si="90"/>
        <v/>
      </c>
      <c r="B5778" t="s">
        <v>95</v>
      </c>
      <c r="C5778" t="s">
        <v>108</v>
      </c>
      <c r="D5778" s="8" t="s">
        <v>63</v>
      </c>
      <c r="E5778">
        <v>9</v>
      </c>
      <c r="F5778">
        <v>0.72584438323974609</v>
      </c>
      <c r="G5778">
        <v>0.71369308233261108</v>
      </c>
      <c r="H5778">
        <v>6.8876785226166248E-3</v>
      </c>
      <c r="I5778">
        <v>81.62801158033443</v>
      </c>
      <c r="J5778" s="6" t="s">
        <v>80</v>
      </c>
    </row>
    <row r="5779" spans="1:10" x14ac:dyDescent="0.25">
      <c r="A5779" s="5" t="str">
        <f t="shared" si="90"/>
        <v/>
      </c>
      <c r="B5779" t="s">
        <v>95</v>
      </c>
      <c r="C5779" t="s">
        <v>108</v>
      </c>
      <c r="D5779" s="8" t="s">
        <v>64</v>
      </c>
      <c r="E5779">
        <v>9</v>
      </c>
      <c r="F5779">
        <v>0.71020841598510742</v>
      </c>
      <c r="G5779">
        <v>0.7085949182510376</v>
      </c>
      <c r="H5779">
        <v>6.9412151351571083E-3</v>
      </c>
      <c r="I5779">
        <v>81.345567342552769</v>
      </c>
      <c r="J5779" s="6" t="s">
        <v>80</v>
      </c>
    </row>
    <row r="5780" spans="1:10" x14ac:dyDescent="0.25">
      <c r="A5780" s="5" t="str">
        <f t="shared" si="90"/>
        <v/>
      </c>
      <c r="B5780" t="s">
        <v>95</v>
      </c>
      <c r="C5780" t="s">
        <v>108</v>
      </c>
      <c r="D5780" s="8" t="s">
        <v>63</v>
      </c>
      <c r="E5780">
        <v>10</v>
      </c>
      <c r="F5780">
        <v>0.69156491756439209</v>
      </c>
      <c r="G5780">
        <v>0.67512351274490356</v>
      </c>
      <c r="H5780">
        <v>8.2584666088223457E-3</v>
      </c>
      <c r="I5780">
        <v>87.265594883665329</v>
      </c>
      <c r="J5780" s="6" t="s">
        <v>80</v>
      </c>
    </row>
    <row r="5781" spans="1:10" x14ac:dyDescent="0.25">
      <c r="A5781" s="5" t="str">
        <f t="shared" si="90"/>
        <v/>
      </c>
      <c r="B5781" t="s">
        <v>95</v>
      </c>
      <c r="C5781" t="s">
        <v>108</v>
      </c>
      <c r="D5781" s="8" t="s">
        <v>64</v>
      </c>
      <c r="E5781">
        <v>10</v>
      </c>
      <c r="F5781">
        <v>0.67687392234802246</v>
      </c>
      <c r="G5781">
        <v>0.67642474174499512</v>
      </c>
      <c r="H5781">
        <v>8.3407312631607056E-3</v>
      </c>
      <c r="I5781">
        <v>86.215242810664222</v>
      </c>
      <c r="J5781" s="6" t="s">
        <v>80</v>
      </c>
    </row>
    <row r="5782" spans="1:10" x14ac:dyDescent="0.25">
      <c r="A5782" s="5" t="str">
        <f t="shared" si="90"/>
        <v/>
      </c>
      <c r="B5782" t="s">
        <v>95</v>
      </c>
      <c r="C5782" t="s">
        <v>108</v>
      </c>
      <c r="D5782" s="8" t="s">
        <v>63</v>
      </c>
      <c r="E5782">
        <v>11</v>
      </c>
      <c r="F5782">
        <v>0.75362306833267212</v>
      </c>
      <c r="G5782">
        <v>0.74514907598495483</v>
      </c>
      <c r="H5782">
        <v>9.7488751634955406E-3</v>
      </c>
      <c r="I5782">
        <v>91.677955883103465</v>
      </c>
      <c r="J5782" s="6" t="s">
        <v>80</v>
      </c>
    </row>
    <row r="5783" spans="1:10" x14ac:dyDescent="0.25">
      <c r="A5783" s="5" t="str">
        <f t="shared" si="90"/>
        <v/>
      </c>
      <c r="B5783" t="s">
        <v>95</v>
      </c>
      <c r="C5783" t="s">
        <v>108</v>
      </c>
      <c r="D5783" s="8" t="s">
        <v>64</v>
      </c>
      <c r="E5783">
        <v>11</v>
      </c>
      <c r="F5783">
        <v>0.73051220178604126</v>
      </c>
      <c r="G5783">
        <v>0.73483896255493164</v>
      </c>
      <c r="H5783">
        <v>9.7566302865743637E-3</v>
      </c>
      <c r="I5783">
        <v>90.195400217871224</v>
      </c>
      <c r="J5783" s="6" t="s">
        <v>80</v>
      </c>
    </row>
    <row r="5784" spans="1:10" x14ac:dyDescent="0.25">
      <c r="A5784" s="5" t="str">
        <f t="shared" si="90"/>
        <v/>
      </c>
      <c r="B5784" t="s">
        <v>95</v>
      </c>
      <c r="C5784" t="s">
        <v>108</v>
      </c>
      <c r="D5784" s="8" t="s">
        <v>64</v>
      </c>
      <c r="E5784">
        <v>12</v>
      </c>
      <c r="F5784">
        <v>0.91046297550201416</v>
      </c>
      <c r="G5784">
        <v>0.91058456897735596</v>
      </c>
      <c r="H5784">
        <v>1.1193879880011082E-2</v>
      </c>
      <c r="I5784">
        <v>93.457428957026991</v>
      </c>
      <c r="J5784" s="6" t="s">
        <v>80</v>
      </c>
    </row>
    <row r="5785" spans="1:10" x14ac:dyDescent="0.25">
      <c r="A5785" s="5" t="str">
        <f t="shared" si="90"/>
        <v/>
      </c>
      <c r="B5785" t="s">
        <v>95</v>
      </c>
      <c r="C5785" t="s">
        <v>108</v>
      </c>
      <c r="D5785" s="8" t="s">
        <v>63</v>
      </c>
      <c r="E5785">
        <v>12</v>
      </c>
      <c r="F5785">
        <v>0.93245404958724976</v>
      </c>
      <c r="G5785">
        <v>0.90848249197006226</v>
      </c>
      <c r="H5785">
        <v>1.121261902153492E-2</v>
      </c>
      <c r="I5785">
        <v>95.285922697885383</v>
      </c>
      <c r="J5785" s="6" t="s">
        <v>80</v>
      </c>
    </row>
    <row r="5786" spans="1:10" x14ac:dyDescent="0.25">
      <c r="A5786" s="5" t="str">
        <f t="shared" si="90"/>
        <v/>
      </c>
      <c r="B5786" t="s">
        <v>95</v>
      </c>
      <c r="C5786" t="s">
        <v>108</v>
      </c>
      <c r="D5786" s="8" t="s">
        <v>64</v>
      </c>
      <c r="E5786">
        <v>13</v>
      </c>
      <c r="F5786">
        <v>1.201269268989563</v>
      </c>
      <c r="G5786">
        <v>1.1918786764144897</v>
      </c>
      <c r="H5786">
        <v>1.2522763572633266E-2</v>
      </c>
      <c r="I5786">
        <v>95.846590868203933</v>
      </c>
      <c r="J5786" s="6" t="s">
        <v>80</v>
      </c>
    </row>
    <row r="5787" spans="1:10" x14ac:dyDescent="0.25">
      <c r="A5787" s="5" t="str">
        <f t="shared" si="90"/>
        <v/>
      </c>
      <c r="B5787" t="s">
        <v>95</v>
      </c>
      <c r="C5787" t="s">
        <v>108</v>
      </c>
      <c r="D5787" s="8" t="s">
        <v>63</v>
      </c>
      <c r="E5787">
        <v>13</v>
      </c>
      <c r="F5787">
        <v>1.2456854581832886</v>
      </c>
      <c r="G5787">
        <v>1.1855849027633667</v>
      </c>
      <c r="H5787">
        <v>1.2582298368215561E-2</v>
      </c>
      <c r="I5787">
        <v>97.899981832399419</v>
      </c>
      <c r="J5787" s="6" t="s">
        <v>80</v>
      </c>
    </row>
    <row r="5788" spans="1:10" x14ac:dyDescent="0.25">
      <c r="A5788" s="5" t="str">
        <f t="shared" si="90"/>
        <v/>
      </c>
      <c r="B5788" t="s">
        <v>95</v>
      </c>
      <c r="C5788" t="s">
        <v>108</v>
      </c>
      <c r="D5788" s="8" t="s">
        <v>64</v>
      </c>
      <c r="E5788">
        <v>14</v>
      </c>
      <c r="F5788">
        <v>1.536979079246521</v>
      </c>
      <c r="G5788">
        <v>1.5194907188415527</v>
      </c>
      <c r="H5788">
        <v>1.3768843375146389E-2</v>
      </c>
      <c r="I5788">
        <v>97.415479528723068</v>
      </c>
      <c r="J5788" s="6" t="s">
        <v>80</v>
      </c>
    </row>
    <row r="5789" spans="1:10" x14ac:dyDescent="0.25">
      <c r="A5789" s="5" t="str">
        <f t="shared" si="90"/>
        <v/>
      </c>
      <c r="B5789" t="s">
        <v>95</v>
      </c>
      <c r="C5789" t="s">
        <v>108</v>
      </c>
      <c r="D5789" s="8" t="s">
        <v>63</v>
      </c>
      <c r="E5789">
        <v>14</v>
      </c>
      <c r="F5789">
        <v>1.6040235757827759</v>
      </c>
      <c r="G5789">
        <v>1.5496519804000854</v>
      </c>
      <c r="H5789">
        <v>1.3761365786194801E-2</v>
      </c>
      <c r="I5789">
        <v>100.16511253187984</v>
      </c>
      <c r="J5789" s="6" t="s">
        <v>80</v>
      </c>
    </row>
    <row r="5790" spans="1:10" x14ac:dyDescent="0.25">
      <c r="A5790" s="5" t="str">
        <f t="shared" si="90"/>
        <v/>
      </c>
      <c r="B5790" t="s">
        <v>95</v>
      </c>
      <c r="C5790" t="s">
        <v>108</v>
      </c>
      <c r="D5790" s="8" t="s">
        <v>63</v>
      </c>
      <c r="E5790">
        <v>15</v>
      </c>
      <c r="F5790">
        <v>1.9892798662185669</v>
      </c>
      <c r="G5790">
        <v>1.9475491046905518</v>
      </c>
      <c r="H5790">
        <v>1.4441721141338348E-2</v>
      </c>
      <c r="I5790">
        <v>101.07105897221004</v>
      </c>
      <c r="J5790" s="6" t="s">
        <v>80</v>
      </c>
    </row>
    <row r="5791" spans="1:10" x14ac:dyDescent="0.25">
      <c r="A5791" s="5" t="str">
        <f t="shared" si="90"/>
        <v/>
      </c>
      <c r="B5791" t="s">
        <v>95</v>
      </c>
      <c r="C5791" t="s">
        <v>108</v>
      </c>
      <c r="D5791" s="8" t="s">
        <v>64</v>
      </c>
      <c r="E5791">
        <v>15</v>
      </c>
      <c r="F5791">
        <v>1.9116785526275635</v>
      </c>
      <c r="G5791">
        <v>1.8898390531539917</v>
      </c>
      <c r="H5791">
        <v>1.4457270503044128E-2</v>
      </c>
      <c r="I5791">
        <v>98.337700038046691</v>
      </c>
      <c r="J5791" s="6" t="s">
        <v>80</v>
      </c>
    </row>
    <row r="5792" spans="1:10" x14ac:dyDescent="0.25">
      <c r="A5792" s="5" t="str">
        <f t="shared" si="90"/>
        <v/>
      </c>
      <c r="B5792" t="s">
        <v>95</v>
      </c>
      <c r="C5792" t="s">
        <v>108</v>
      </c>
      <c r="D5792" s="8" t="s">
        <v>63</v>
      </c>
      <c r="E5792">
        <v>16</v>
      </c>
      <c r="F5792">
        <v>2.4332478046417236</v>
      </c>
      <c r="G5792">
        <v>2.406886100769043</v>
      </c>
      <c r="H5792">
        <v>1.4720200560986996E-2</v>
      </c>
      <c r="I5792">
        <v>100.73165755784584</v>
      </c>
      <c r="J5792" s="6" t="s">
        <v>80</v>
      </c>
    </row>
    <row r="5793" spans="1:10" x14ac:dyDescent="0.25">
      <c r="A5793" s="5" t="str">
        <f t="shared" si="90"/>
        <v/>
      </c>
      <c r="B5793" t="s">
        <v>95</v>
      </c>
      <c r="C5793" t="s">
        <v>108</v>
      </c>
      <c r="D5793" s="8" t="s">
        <v>64</v>
      </c>
      <c r="E5793">
        <v>16</v>
      </c>
      <c r="F5793">
        <v>2.3258504867553711</v>
      </c>
      <c r="G5793">
        <v>2.3101472854614258</v>
      </c>
      <c r="H5793">
        <v>1.4753322117030621E-2</v>
      </c>
      <c r="I5793">
        <v>98.010061910130688</v>
      </c>
      <c r="J5793" s="6" t="s">
        <v>80</v>
      </c>
    </row>
    <row r="5794" spans="1:10" x14ac:dyDescent="0.25">
      <c r="A5794" s="5" t="str">
        <f t="shared" si="90"/>
        <v/>
      </c>
      <c r="B5794" t="s">
        <v>95</v>
      </c>
      <c r="C5794" t="s">
        <v>108</v>
      </c>
      <c r="D5794" s="8" t="s">
        <v>63</v>
      </c>
      <c r="E5794">
        <v>17</v>
      </c>
      <c r="F5794">
        <v>2.8080453872680664</v>
      </c>
      <c r="G5794">
        <v>2.7336671352386475</v>
      </c>
      <c r="H5794">
        <v>1.4685581438243389E-2</v>
      </c>
      <c r="I5794">
        <v>98.468921732559579</v>
      </c>
      <c r="J5794" s="6" t="s">
        <v>80</v>
      </c>
    </row>
    <row r="5795" spans="1:10" x14ac:dyDescent="0.25">
      <c r="A5795" s="5" t="str">
        <f t="shared" si="90"/>
        <v/>
      </c>
      <c r="B5795" t="s">
        <v>95</v>
      </c>
      <c r="C5795" t="s">
        <v>108</v>
      </c>
      <c r="D5795" s="8" t="s">
        <v>64</v>
      </c>
      <c r="E5795">
        <v>17</v>
      </c>
      <c r="F5795">
        <v>2.6500923633575439</v>
      </c>
      <c r="G5795">
        <v>2.6339013576507568</v>
      </c>
      <c r="H5795">
        <v>1.4681940898299217E-2</v>
      </c>
      <c r="I5795">
        <v>96.564210834426149</v>
      </c>
      <c r="J5795" s="6" t="s">
        <v>80</v>
      </c>
    </row>
    <row r="5796" spans="1:10" x14ac:dyDescent="0.25">
      <c r="A5796" s="5" t="str">
        <f t="shared" si="90"/>
        <v/>
      </c>
      <c r="B5796" t="s">
        <v>95</v>
      </c>
      <c r="C5796" t="s">
        <v>108</v>
      </c>
      <c r="D5796" s="8" t="s">
        <v>64</v>
      </c>
      <c r="E5796">
        <v>18</v>
      </c>
      <c r="F5796">
        <v>2.8506567478179932</v>
      </c>
      <c r="G5796">
        <v>2.8464477062225342</v>
      </c>
      <c r="H5796">
        <v>1.4495568349957466E-2</v>
      </c>
      <c r="I5796">
        <v>94.497489601682034</v>
      </c>
      <c r="J5796" s="6" t="s">
        <v>80</v>
      </c>
    </row>
    <row r="5797" spans="1:10" x14ac:dyDescent="0.25">
      <c r="A5797" s="5" t="str">
        <f t="shared" si="90"/>
        <v/>
      </c>
      <c r="B5797" t="s">
        <v>95</v>
      </c>
      <c r="C5797" t="s">
        <v>108</v>
      </c>
      <c r="D5797" s="8" t="s">
        <v>63</v>
      </c>
      <c r="E5797">
        <v>18</v>
      </c>
      <c r="F5797">
        <v>3.0121080875396729</v>
      </c>
      <c r="G5797">
        <v>1.7977538108825684</v>
      </c>
      <c r="H5797">
        <v>1.4882887713611126E-2</v>
      </c>
      <c r="I5797">
        <v>96.444046944668358</v>
      </c>
      <c r="J5797" s="6" t="s">
        <v>80</v>
      </c>
    </row>
    <row r="5798" spans="1:10" x14ac:dyDescent="0.25">
      <c r="A5798" s="5" t="str">
        <f t="shared" si="90"/>
        <v/>
      </c>
      <c r="B5798" t="s">
        <v>95</v>
      </c>
      <c r="C5798" t="s">
        <v>108</v>
      </c>
      <c r="D5798" s="8" t="s">
        <v>64</v>
      </c>
      <c r="E5798">
        <v>19</v>
      </c>
      <c r="F5798">
        <v>2.8629591464996338</v>
      </c>
      <c r="G5798">
        <v>1.8000830411911011</v>
      </c>
      <c r="H5798">
        <v>1.4468055218458176E-2</v>
      </c>
      <c r="I5798">
        <v>91.066252769209612</v>
      </c>
      <c r="J5798" s="6" t="s">
        <v>80</v>
      </c>
    </row>
    <row r="5799" spans="1:10" x14ac:dyDescent="0.25">
      <c r="A5799" s="5" t="str">
        <f t="shared" si="90"/>
        <v/>
      </c>
      <c r="B5799" t="s">
        <v>95</v>
      </c>
      <c r="C5799" t="s">
        <v>108</v>
      </c>
      <c r="D5799" s="8" t="s">
        <v>63</v>
      </c>
      <c r="E5799">
        <v>19</v>
      </c>
      <c r="F5799">
        <v>3.0164012908935547</v>
      </c>
      <c r="G5799">
        <v>2.42852783203125</v>
      </c>
      <c r="H5799">
        <v>1.4504288323223591E-2</v>
      </c>
      <c r="I5799">
        <v>92.917753532308183</v>
      </c>
      <c r="J5799" s="6" t="s">
        <v>80</v>
      </c>
    </row>
    <row r="5800" spans="1:10" x14ac:dyDescent="0.25">
      <c r="A5800" s="5" t="str">
        <f t="shared" si="90"/>
        <v/>
      </c>
      <c r="B5800" t="s">
        <v>95</v>
      </c>
      <c r="C5800" t="s">
        <v>108</v>
      </c>
      <c r="D5800" s="8" t="s">
        <v>64</v>
      </c>
      <c r="E5800">
        <v>20</v>
      </c>
      <c r="F5800">
        <v>2.6623623371124268</v>
      </c>
      <c r="G5800">
        <v>2.064021110534668</v>
      </c>
      <c r="H5800">
        <v>1.3743865303695202E-2</v>
      </c>
      <c r="I5800">
        <v>86.20728443584548</v>
      </c>
      <c r="J5800" s="6" t="s">
        <v>80</v>
      </c>
    </row>
    <row r="5801" spans="1:10" x14ac:dyDescent="0.25">
      <c r="A5801" s="5" t="str">
        <f t="shared" si="90"/>
        <v/>
      </c>
      <c r="B5801" t="s">
        <v>95</v>
      </c>
      <c r="C5801" t="s">
        <v>108</v>
      </c>
      <c r="D5801" s="8" t="s">
        <v>63</v>
      </c>
      <c r="E5801">
        <v>20</v>
      </c>
      <c r="F5801">
        <v>2.8349030017852783</v>
      </c>
      <c r="G5801">
        <v>2.4314727783203125</v>
      </c>
      <c r="H5801">
        <v>1.3767409138381481E-2</v>
      </c>
      <c r="I5801">
        <v>89.068103884429732</v>
      </c>
      <c r="J5801" s="6" t="s">
        <v>80</v>
      </c>
    </row>
    <row r="5802" spans="1:10" x14ac:dyDescent="0.25">
      <c r="A5802" s="5" t="str">
        <f t="shared" si="90"/>
        <v/>
      </c>
      <c r="B5802" t="s">
        <v>95</v>
      </c>
      <c r="C5802" t="s">
        <v>108</v>
      </c>
      <c r="D5802" s="8" t="s">
        <v>63</v>
      </c>
      <c r="E5802">
        <v>21</v>
      </c>
      <c r="F5802">
        <v>2.6412684917449951</v>
      </c>
      <c r="G5802">
        <v>2.3854379653930664</v>
      </c>
      <c r="H5802">
        <v>1.3207480311393738E-2</v>
      </c>
      <c r="I5802">
        <v>85.574913045762571</v>
      </c>
      <c r="J5802" s="6" t="s">
        <v>80</v>
      </c>
    </row>
    <row r="5803" spans="1:10" x14ac:dyDescent="0.25">
      <c r="A5803" s="5" t="str">
        <f t="shared" si="90"/>
        <v/>
      </c>
      <c r="B5803" t="s">
        <v>95</v>
      </c>
      <c r="C5803" t="s">
        <v>108</v>
      </c>
      <c r="D5803" s="8" t="s">
        <v>64</v>
      </c>
      <c r="E5803">
        <v>21</v>
      </c>
      <c r="F5803">
        <v>2.5158998966217041</v>
      </c>
      <c r="G5803">
        <v>3.1180164813995361</v>
      </c>
      <c r="H5803">
        <v>1.3279824517667294E-2</v>
      </c>
      <c r="I5803">
        <v>82.895962365419649</v>
      </c>
      <c r="J5803" s="6" t="s">
        <v>80</v>
      </c>
    </row>
    <row r="5804" spans="1:10" x14ac:dyDescent="0.25">
      <c r="A5804" s="5" t="str">
        <f t="shared" si="90"/>
        <v/>
      </c>
      <c r="B5804" t="s">
        <v>95</v>
      </c>
      <c r="C5804" t="s">
        <v>108</v>
      </c>
      <c r="D5804" s="8" t="s">
        <v>63</v>
      </c>
      <c r="E5804">
        <v>22</v>
      </c>
      <c r="F5804">
        <v>2.4030611515045166</v>
      </c>
      <c r="G5804">
        <v>3.0082011222839355</v>
      </c>
      <c r="H5804">
        <v>1.2729695998132229E-2</v>
      </c>
      <c r="I5804">
        <v>82.813406597434081</v>
      </c>
      <c r="J5804" s="6" t="s">
        <v>80</v>
      </c>
    </row>
    <row r="5805" spans="1:10" x14ac:dyDescent="0.25">
      <c r="A5805" s="5" t="str">
        <f t="shared" si="90"/>
        <v/>
      </c>
      <c r="B5805" t="s">
        <v>95</v>
      </c>
      <c r="C5805" t="s">
        <v>108</v>
      </c>
      <c r="D5805" s="8" t="s">
        <v>64</v>
      </c>
      <c r="E5805">
        <v>22</v>
      </c>
      <c r="F5805">
        <v>2.2855346202850342</v>
      </c>
      <c r="G5805">
        <v>2.4944562911987305</v>
      </c>
      <c r="H5805">
        <v>1.2270962819457054E-2</v>
      </c>
      <c r="I5805">
        <v>80.940238100669362</v>
      </c>
      <c r="J5805" s="6" t="s">
        <v>80</v>
      </c>
    </row>
    <row r="5806" spans="1:10" x14ac:dyDescent="0.25">
      <c r="A5806" s="5" t="str">
        <f t="shared" si="90"/>
        <v/>
      </c>
      <c r="B5806" t="s">
        <v>95</v>
      </c>
      <c r="C5806" t="s">
        <v>108</v>
      </c>
      <c r="D5806" s="8" t="s">
        <v>63</v>
      </c>
      <c r="E5806">
        <v>23</v>
      </c>
      <c r="F5806">
        <v>2.0695927143096924</v>
      </c>
      <c r="G5806">
        <v>2.2916507720947266</v>
      </c>
      <c r="H5806">
        <v>1.1718886904418468E-2</v>
      </c>
      <c r="I5806">
        <v>80.91051957695916</v>
      </c>
      <c r="J5806" s="6" t="s">
        <v>80</v>
      </c>
    </row>
    <row r="5807" spans="1:10" x14ac:dyDescent="0.25">
      <c r="A5807" s="5" t="str">
        <f t="shared" si="90"/>
        <v/>
      </c>
      <c r="B5807" t="s">
        <v>95</v>
      </c>
      <c r="C5807" t="s">
        <v>108</v>
      </c>
      <c r="D5807" s="8" t="s">
        <v>64</v>
      </c>
      <c r="E5807">
        <v>23</v>
      </c>
      <c r="F5807">
        <v>1.9943500757217407</v>
      </c>
      <c r="G5807">
        <v>2.0860593318939209</v>
      </c>
      <c r="H5807">
        <v>1.158475037664175E-2</v>
      </c>
      <c r="I5807">
        <v>79.34792223885789</v>
      </c>
      <c r="J5807" s="6" t="s">
        <v>80</v>
      </c>
    </row>
    <row r="5808" spans="1:10" x14ac:dyDescent="0.25">
      <c r="A5808" s="5" t="str">
        <f t="shared" si="90"/>
        <v/>
      </c>
      <c r="B5808" t="s">
        <v>95</v>
      </c>
      <c r="C5808" t="s">
        <v>108</v>
      </c>
      <c r="D5808" s="8" t="s">
        <v>64</v>
      </c>
      <c r="E5808">
        <v>24</v>
      </c>
      <c r="F5808">
        <v>1.6470620632171631</v>
      </c>
      <c r="G5808">
        <v>1.7117531299591064</v>
      </c>
      <c r="H5808">
        <v>1.0646931827068329E-2</v>
      </c>
      <c r="I5808">
        <v>78.232818476775662</v>
      </c>
      <c r="J5808" s="6" t="s">
        <v>80</v>
      </c>
    </row>
    <row r="5809" spans="1:10" x14ac:dyDescent="0.25">
      <c r="A5809" s="5" t="str">
        <f t="shared" si="90"/>
        <v/>
      </c>
      <c r="B5809" t="s">
        <v>95</v>
      </c>
      <c r="C5809" t="s">
        <v>108</v>
      </c>
      <c r="D5809" s="8" t="s">
        <v>63</v>
      </c>
      <c r="E5809">
        <v>24</v>
      </c>
      <c r="F5809">
        <v>1.6906291246414185</v>
      </c>
      <c r="G5809">
        <v>1.8064457178115845</v>
      </c>
      <c r="H5809">
        <v>1.0685037821531296E-2</v>
      </c>
      <c r="I5809">
        <v>79.195201914499123</v>
      </c>
      <c r="J5809" s="6" t="s">
        <v>80</v>
      </c>
    </row>
    <row r="5810" spans="1:10" x14ac:dyDescent="0.25">
      <c r="A5810" s="5" t="str">
        <f t="shared" si="90"/>
        <v/>
      </c>
      <c r="B5810" t="s">
        <v>95</v>
      </c>
      <c r="C5810" t="s">
        <v>108</v>
      </c>
      <c r="D5810" s="8" t="s">
        <v>48</v>
      </c>
      <c r="E5810">
        <v>1</v>
      </c>
      <c r="F5810">
        <v>1.6113393306732178</v>
      </c>
      <c r="G5810">
        <v>1.5711467266082764</v>
      </c>
      <c r="H5810">
        <v>9.9020693451166153E-3</v>
      </c>
      <c r="I5810">
        <v>80.813145595571214</v>
      </c>
      <c r="J5810" s="6" t="s">
        <v>80</v>
      </c>
    </row>
    <row r="5811" spans="1:10" x14ac:dyDescent="0.25">
      <c r="A5811" s="5" t="str">
        <f t="shared" si="90"/>
        <v/>
      </c>
      <c r="B5811" t="s">
        <v>95</v>
      </c>
      <c r="C5811" t="s">
        <v>108</v>
      </c>
      <c r="D5811" s="8" t="s">
        <v>48</v>
      </c>
      <c r="E5811">
        <v>2</v>
      </c>
      <c r="F5811">
        <v>1.3497284650802612</v>
      </c>
      <c r="G5811">
        <v>1.329024076461792</v>
      </c>
      <c r="H5811">
        <v>8.8843666017055511E-3</v>
      </c>
      <c r="I5811">
        <v>79.671390247518772</v>
      </c>
      <c r="J5811" s="6" t="s">
        <v>80</v>
      </c>
    </row>
    <row r="5812" spans="1:10" x14ac:dyDescent="0.25">
      <c r="A5812" s="5" t="str">
        <f t="shared" si="90"/>
        <v/>
      </c>
      <c r="B5812" t="s">
        <v>95</v>
      </c>
      <c r="C5812" t="s">
        <v>108</v>
      </c>
      <c r="D5812" s="8" t="s">
        <v>48</v>
      </c>
      <c r="E5812">
        <v>3</v>
      </c>
      <c r="F5812">
        <v>1.1579952239990234</v>
      </c>
      <c r="G5812">
        <v>1.1377571821212769</v>
      </c>
      <c r="H5812">
        <v>7.9123172909021378E-3</v>
      </c>
      <c r="I5812">
        <v>78.922582876362469</v>
      </c>
      <c r="J5812" s="6" t="s">
        <v>80</v>
      </c>
    </row>
    <row r="5813" spans="1:10" x14ac:dyDescent="0.25">
      <c r="A5813" s="5" t="str">
        <f t="shared" si="90"/>
        <v/>
      </c>
      <c r="B5813" t="s">
        <v>95</v>
      </c>
      <c r="C5813" t="s">
        <v>108</v>
      </c>
      <c r="D5813" s="8" t="s">
        <v>48</v>
      </c>
      <c r="E5813">
        <v>4</v>
      </c>
      <c r="F5813">
        <v>1.0285211801528931</v>
      </c>
      <c r="G5813">
        <v>1.0194287300109863</v>
      </c>
      <c r="H5813">
        <v>7.1407267823815346E-3</v>
      </c>
      <c r="I5813">
        <v>77.386967047081427</v>
      </c>
      <c r="J5813" s="6" t="s">
        <v>80</v>
      </c>
    </row>
    <row r="5814" spans="1:10" x14ac:dyDescent="0.25">
      <c r="A5814" s="5" t="str">
        <f t="shared" si="90"/>
        <v/>
      </c>
      <c r="B5814" t="s">
        <v>95</v>
      </c>
      <c r="C5814" t="s">
        <v>108</v>
      </c>
      <c r="D5814" s="8" t="s">
        <v>48</v>
      </c>
      <c r="E5814">
        <v>5</v>
      </c>
      <c r="F5814">
        <v>0.9468543529510498</v>
      </c>
      <c r="G5814">
        <v>0.91993832588195801</v>
      </c>
      <c r="H5814">
        <v>6.3468585722148418E-3</v>
      </c>
      <c r="I5814">
        <v>76.929188281229031</v>
      </c>
      <c r="J5814" s="6" t="s">
        <v>80</v>
      </c>
    </row>
    <row r="5815" spans="1:10" x14ac:dyDescent="0.25">
      <c r="A5815" s="5" t="str">
        <f t="shared" si="90"/>
        <v/>
      </c>
      <c r="B5815" t="s">
        <v>95</v>
      </c>
      <c r="C5815" t="s">
        <v>108</v>
      </c>
      <c r="D5815" s="8" t="s">
        <v>48</v>
      </c>
      <c r="E5815">
        <v>6</v>
      </c>
      <c r="F5815">
        <v>0.89941048622131348</v>
      </c>
      <c r="G5815">
        <v>0.87694138288497925</v>
      </c>
      <c r="H5815">
        <v>5.8845048770308495E-3</v>
      </c>
      <c r="I5815">
        <v>76.668057408244849</v>
      </c>
      <c r="J5815" s="6" t="s">
        <v>80</v>
      </c>
    </row>
    <row r="5816" spans="1:10" x14ac:dyDescent="0.25">
      <c r="A5816" s="5" t="str">
        <f t="shared" si="90"/>
        <v/>
      </c>
      <c r="B5816" t="s">
        <v>95</v>
      </c>
      <c r="C5816" t="s">
        <v>108</v>
      </c>
      <c r="D5816" s="8" t="s">
        <v>48</v>
      </c>
      <c r="E5816">
        <v>7</v>
      </c>
      <c r="F5816">
        <v>0.86660730838775635</v>
      </c>
      <c r="G5816">
        <v>0.84921932220458984</v>
      </c>
      <c r="H5816">
        <v>5.8216303586959839E-3</v>
      </c>
      <c r="I5816">
        <v>77.200164517546355</v>
      </c>
      <c r="J5816" s="6" t="s">
        <v>80</v>
      </c>
    </row>
    <row r="5817" spans="1:10" x14ac:dyDescent="0.25">
      <c r="A5817" s="5" t="str">
        <f t="shared" si="90"/>
        <v/>
      </c>
      <c r="B5817" t="s">
        <v>95</v>
      </c>
      <c r="C5817" t="s">
        <v>108</v>
      </c>
      <c r="D5817" s="8" t="s">
        <v>48</v>
      </c>
      <c r="E5817">
        <v>8</v>
      </c>
      <c r="F5817">
        <v>0.84746730327606201</v>
      </c>
      <c r="G5817">
        <v>0.84029072523117065</v>
      </c>
      <c r="H5817">
        <v>6.5659736283123493E-3</v>
      </c>
      <c r="I5817">
        <v>81.250718837997084</v>
      </c>
      <c r="J5817" s="6" t="s">
        <v>80</v>
      </c>
    </row>
    <row r="5818" spans="1:10" x14ac:dyDescent="0.25">
      <c r="A5818" s="5" t="str">
        <f t="shared" si="90"/>
        <v/>
      </c>
      <c r="B5818" t="s">
        <v>95</v>
      </c>
      <c r="C5818" t="s">
        <v>108</v>
      </c>
      <c r="D5818" s="8" t="s">
        <v>48</v>
      </c>
      <c r="E5818">
        <v>9</v>
      </c>
      <c r="F5818">
        <v>0.84998774528503418</v>
      </c>
      <c r="G5818">
        <v>0.84618353843688965</v>
      </c>
      <c r="H5818">
        <v>7.7265179716050625E-3</v>
      </c>
      <c r="I5818">
        <v>87.949132947974377</v>
      </c>
      <c r="J5818" s="6" t="s">
        <v>80</v>
      </c>
    </row>
    <row r="5819" spans="1:10" x14ac:dyDescent="0.25">
      <c r="A5819" s="5" t="str">
        <f t="shared" si="90"/>
        <v/>
      </c>
      <c r="B5819" t="s">
        <v>95</v>
      </c>
      <c r="C5819" t="s">
        <v>108</v>
      </c>
      <c r="D5819" s="8" t="s">
        <v>48</v>
      </c>
      <c r="E5819">
        <v>10</v>
      </c>
      <c r="F5819">
        <v>0.91782158613204956</v>
      </c>
      <c r="G5819">
        <v>0.89700615406036377</v>
      </c>
      <c r="H5819">
        <v>9.3443430960178375E-3</v>
      </c>
      <c r="I5819">
        <v>92.268716960645847</v>
      </c>
      <c r="J5819" s="6" t="s">
        <v>80</v>
      </c>
    </row>
    <row r="5820" spans="1:10" x14ac:dyDescent="0.25">
      <c r="A5820" s="5" t="str">
        <f t="shared" si="90"/>
        <v/>
      </c>
      <c r="B5820" t="s">
        <v>95</v>
      </c>
      <c r="C5820" t="s">
        <v>108</v>
      </c>
      <c r="D5820" s="8" t="s">
        <v>48</v>
      </c>
      <c r="E5820">
        <v>11</v>
      </c>
      <c r="F5820">
        <v>1.0760637521743774</v>
      </c>
      <c r="G5820">
        <v>1.0433999300003052</v>
      </c>
      <c r="H5820">
        <v>1.1078434064984322E-2</v>
      </c>
      <c r="I5820">
        <v>95.69179882416293</v>
      </c>
      <c r="J5820" s="6" t="s">
        <v>80</v>
      </c>
    </row>
    <row r="5821" spans="1:10" x14ac:dyDescent="0.25">
      <c r="A5821" s="5" t="str">
        <f t="shared" si="90"/>
        <v/>
      </c>
      <c r="B5821" t="s">
        <v>95</v>
      </c>
      <c r="C5821" t="s">
        <v>108</v>
      </c>
      <c r="D5821" s="8" t="s">
        <v>48</v>
      </c>
      <c r="E5821">
        <v>12</v>
      </c>
      <c r="F5821">
        <v>1.3314526081085205</v>
      </c>
      <c r="G5821">
        <v>1.3078552484512329</v>
      </c>
      <c r="H5821">
        <v>1.2496521696448326E-2</v>
      </c>
      <c r="I5821">
        <v>99.114791759292643</v>
      </c>
      <c r="J5821" s="6" t="s">
        <v>80</v>
      </c>
    </row>
    <row r="5822" spans="1:10" x14ac:dyDescent="0.25">
      <c r="A5822" s="5" t="str">
        <f t="shared" si="90"/>
        <v/>
      </c>
      <c r="B5822" t="s">
        <v>95</v>
      </c>
      <c r="C5822" t="s">
        <v>108</v>
      </c>
      <c r="D5822" s="8" t="s">
        <v>48</v>
      </c>
      <c r="E5822">
        <v>13</v>
      </c>
      <c r="F5822">
        <v>1.7076334953308105</v>
      </c>
      <c r="G5822">
        <v>1.6844319105148315</v>
      </c>
      <c r="H5822">
        <v>1.3720937073230743E-2</v>
      </c>
      <c r="I5822">
        <v>100.87889926384216</v>
      </c>
      <c r="J5822" s="6" t="s">
        <v>80</v>
      </c>
    </row>
    <row r="5823" spans="1:10" x14ac:dyDescent="0.25">
      <c r="A5823" s="5" t="str">
        <f t="shared" si="90"/>
        <v/>
      </c>
      <c r="B5823" t="s">
        <v>95</v>
      </c>
      <c r="C5823" t="s">
        <v>108</v>
      </c>
      <c r="D5823" s="8" t="s">
        <v>48</v>
      </c>
      <c r="E5823">
        <v>14</v>
      </c>
      <c r="F5823">
        <v>2.0056238174438477</v>
      </c>
      <c r="G5823">
        <v>1.9831775426864624</v>
      </c>
      <c r="H5823">
        <v>1.4794555492699146E-2</v>
      </c>
      <c r="I5823">
        <v>102.03103107552873</v>
      </c>
      <c r="J5823" s="6" t="s">
        <v>80</v>
      </c>
    </row>
    <row r="5824" spans="1:10" x14ac:dyDescent="0.25">
      <c r="A5824" s="5" t="str">
        <f t="shared" si="90"/>
        <v/>
      </c>
      <c r="B5824" t="s">
        <v>95</v>
      </c>
      <c r="C5824" t="s">
        <v>108</v>
      </c>
      <c r="D5824" s="8" t="s">
        <v>48</v>
      </c>
      <c r="E5824">
        <v>15</v>
      </c>
      <c r="F5824">
        <v>2.3581881523132324</v>
      </c>
      <c r="G5824">
        <v>2.3714730739593506</v>
      </c>
      <c r="H5824">
        <v>1.5515740029513836E-2</v>
      </c>
      <c r="I5824">
        <v>102.15355466626986</v>
      </c>
      <c r="J5824" s="6" t="s">
        <v>80</v>
      </c>
    </row>
    <row r="5825" spans="1:10" x14ac:dyDescent="0.25">
      <c r="A5825" s="5" t="str">
        <f t="shared" si="90"/>
        <v/>
      </c>
      <c r="B5825" t="s">
        <v>95</v>
      </c>
      <c r="C5825" t="s">
        <v>108</v>
      </c>
      <c r="D5825" s="8" t="s">
        <v>48</v>
      </c>
      <c r="E5825">
        <v>16</v>
      </c>
      <c r="F5825">
        <v>2.6825704574584961</v>
      </c>
      <c r="G5825">
        <v>2.6476614475250244</v>
      </c>
      <c r="H5825">
        <v>1.5605809167027473E-2</v>
      </c>
      <c r="I5825">
        <v>100.42740477250578</v>
      </c>
      <c r="J5825" s="6" t="s">
        <v>80</v>
      </c>
    </row>
    <row r="5826" spans="1:10" x14ac:dyDescent="0.25">
      <c r="A5826" s="5" t="str">
        <f t="shared" ref="A5826:A5889" si="91">IF(AND(category = B5826, subcategory=C5826, reportdate = D5826), E5826, "")</f>
        <v/>
      </c>
      <c r="B5826" t="s">
        <v>95</v>
      </c>
      <c r="C5826" t="s">
        <v>108</v>
      </c>
      <c r="D5826" s="8" t="s">
        <v>48</v>
      </c>
      <c r="E5826">
        <v>17</v>
      </c>
      <c r="F5826">
        <v>2.8200674057006836</v>
      </c>
      <c r="G5826">
        <v>2.8154616355895996</v>
      </c>
      <c r="H5826">
        <v>1.5327770262956619E-2</v>
      </c>
      <c r="I5826">
        <v>97.407815819375074</v>
      </c>
      <c r="J5826" s="6" t="s">
        <v>80</v>
      </c>
    </row>
    <row r="5827" spans="1:10" x14ac:dyDescent="0.25">
      <c r="A5827" s="5" t="str">
        <f t="shared" si="91"/>
        <v/>
      </c>
      <c r="B5827" t="s">
        <v>95</v>
      </c>
      <c r="C5827" t="s">
        <v>108</v>
      </c>
      <c r="D5827" s="8" t="s">
        <v>48</v>
      </c>
      <c r="E5827">
        <v>18</v>
      </c>
      <c r="F5827">
        <v>2.9248635768890381</v>
      </c>
      <c r="G5827">
        <v>2.9459476470947266</v>
      </c>
      <c r="H5827">
        <v>1.5161650255322456E-2</v>
      </c>
      <c r="I5827">
        <v>94.654359962438605</v>
      </c>
      <c r="J5827" s="6" t="s">
        <v>80</v>
      </c>
    </row>
    <row r="5828" spans="1:10" x14ac:dyDescent="0.25">
      <c r="A5828" s="5" t="str">
        <f t="shared" si="91"/>
        <v/>
      </c>
      <c r="B5828" t="s">
        <v>95</v>
      </c>
      <c r="C5828" t="s">
        <v>108</v>
      </c>
      <c r="D5828" s="8" t="s">
        <v>48</v>
      </c>
      <c r="E5828">
        <v>19</v>
      </c>
      <c r="F5828">
        <v>2.9319496154785156</v>
      </c>
      <c r="G5828">
        <v>1.8587976694107056</v>
      </c>
      <c r="H5828">
        <v>1.5222539193928242E-2</v>
      </c>
      <c r="I5828">
        <v>91.136361839825284</v>
      </c>
      <c r="J5828" s="6" t="s">
        <v>80</v>
      </c>
    </row>
    <row r="5829" spans="1:10" x14ac:dyDescent="0.25">
      <c r="A5829" s="5" t="str">
        <f t="shared" si="91"/>
        <v/>
      </c>
      <c r="B5829" t="s">
        <v>95</v>
      </c>
      <c r="C5829" t="s">
        <v>108</v>
      </c>
      <c r="D5829" s="8" t="s">
        <v>48</v>
      </c>
      <c r="E5829">
        <v>20</v>
      </c>
      <c r="F5829">
        <v>2.7548751831054688</v>
      </c>
      <c r="G5829">
        <v>2.1314651966094971</v>
      </c>
      <c r="H5829">
        <v>1.4497769996523857E-2</v>
      </c>
      <c r="I5829">
        <v>86.233201422871929</v>
      </c>
      <c r="J5829" s="6" t="s">
        <v>80</v>
      </c>
    </row>
    <row r="5830" spans="1:10" x14ac:dyDescent="0.25">
      <c r="A5830" s="5" t="str">
        <f t="shared" si="91"/>
        <v/>
      </c>
      <c r="B5830" t="s">
        <v>95</v>
      </c>
      <c r="C5830" t="s">
        <v>108</v>
      </c>
      <c r="D5830" s="8" t="s">
        <v>48</v>
      </c>
      <c r="E5830">
        <v>21</v>
      </c>
      <c r="F5830">
        <v>2.6120700836181641</v>
      </c>
      <c r="G5830">
        <v>3.1889581680297852</v>
      </c>
      <c r="H5830">
        <v>1.3924258761107922E-2</v>
      </c>
      <c r="I5830">
        <v>82.623135220584643</v>
      </c>
      <c r="J5830" s="6" t="s">
        <v>80</v>
      </c>
    </row>
    <row r="5831" spans="1:10" x14ac:dyDescent="0.25">
      <c r="A5831" s="5" t="str">
        <f t="shared" si="91"/>
        <v/>
      </c>
      <c r="B5831" t="s">
        <v>95</v>
      </c>
      <c r="C5831" t="s">
        <v>108</v>
      </c>
      <c r="D5831" s="8" t="s">
        <v>48</v>
      </c>
      <c r="E5831">
        <v>22</v>
      </c>
      <c r="F5831">
        <v>2.4361481666564941</v>
      </c>
      <c r="G5831">
        <v>2.6223115921020508</v>
      </c>
      <c r="H5831">
        <v>1.3061967678368092E-2</v>
      </c>
      <c r="I5831">
        <v>81.234235956724092</v>
      </c>
      <c r="J5831" s="6" t="s">
        <v>80</v>
      </c>
    </row>
    <row r="5832" spans="1:10" x14ac:dyDescent="0.25">
      <c r="A5832" s="5" t="str">
        <f t="shared" si="91"/>
        <v/>
      </c>
      <c r="B5832" t="s">
        <v>95</v>
      </c>
      <c r="C5832" t="s">
        <v>108</v>
      </c>
      <c r="D5832" s="8" t="s">
        <v>48</v>
      </c>
      <c r="E5832">
        <v>23</v>
      </c>
      <c r="F5832">
        <v>2.1732847690582275</v>
      </c>
      <c r="G5832">
        <v>2.2502322196960449</v>
      </c>
      <c r="H5832">
        <v>1.2279152870178223E-2</v>
      </c>
      <c r="I5832">
        <v>80.596899856729237</v>
      </c>
      <c r="J5832" s="6" t="s">
        <v>80</v>
      </c>
    </row>
    <row r="5833" spans="1:10" x14ac:dyDescent="0.25">
      <c r="A5833" s="5" t="str">
        <f t="shared" si="91"/>
        <v/>
      </c>
      <c r="B5833" t="s">
        <v>95</v>
      </c>
      <c r="C5833" t="s">
        <v>108</v>
      </c>
      <c r="D5833" s="8" t="s">
        <v>48</v>
      </c>
      <c r="E5833">
        <v>24</v>
      </c>
      <c r="F5833">
        <v>1.8309125900268555</v>
      </c>
      <c r="G5833">
        <v>1.8800500631332397</v>
      </c>
      <c r="H5833">
        <v>1.1415564455091953E-2</v>
      </c>
      <c r="I5833">
        <v>80.514974556608294</v>
      </c>
      <c r="J5833" s="6" t="s">
        <v>80</v>
      </c>
    </row>
    <row r="5834" spans="1:10" x14ac:dyDescent="0.25">
      <c r="A5834" s="5" t="str">
        <f t="shared" si="91"/>
        <v/>
      </c>
      <c r="B5834" t="s">
        <v>95</v>
      </c>
      <c r="C5834" t="s">
        <v>108</v>
      </c>
      <c r="D5834" s="8" t="s">
        <v>49</v>
      </c>
      <c r="E5834">
        <v>1</v>
      </c>
      <c r="F5834">
        <v>1.0929166078567505</v>
      </c>
      <c r="G5834">
        <v>1.0988317728042603</v>
      </c>
      <c r="H5834">
        <v>8.6755212396383286E-3</v>
      </c>
      <c r="I5834">
        <v>71.387410925232757</v>
      </c>
      <c r="J5834" s="6" t="s">
        <v>80</v>
      </c>
    </row>
    <row r="5835" spans="1:10" x14ac:dyDescent="0.25">
      <c r="A5835" s="5" t="str">
        <f t="shared" si="91"/>
        <v/>
      </c>
      <c r="B5835" t="s">
        <v>95</v>
      </c>
      <c r="C5835" t="s">
        <v>108</v>
      </c>
      <c r="D5835" s="8" t="s">
        <v>49</v>
      </c>
      <c r="E5835">
        <v>2</v>
      </c>
      <c r="F5835">
        <v>0.92600351572036743</v>
      </c>
      <c r="G5835">
        <v>0.92813378572463989</v>
      </c>
      <c r="H5835">
        <v>7.5801159255206585E-3</v>
      </c>
      <c r="I5835">
        <v>69.993933272268549</v>
      </c>
      <c r="J5835" s="6" t="s">
        <v>80</v>
      </c>
    </row>
    <row r="5836" spans="1:10" x14ac:dyDescent="0.25">
      <c r="A5836" s="5" t="str">
        <f t="shared" si="91"/>
        <v/>
      </c>
      <c r="B5836" t="s">
        <v>95</v>
      </c>
      <c r="C5836" t="s">
        <v>108</v>
      </c>
      <c r="D5836" s="8" t="s">
        <v>49</v>
      </c>
      <c r="E5836">
        <v>3</v>
      </c>
      <c r="F5836">
        <v>0.81168419122695923</v>
      </c>
      <c r="G5836">
        <v>0.81345993280410767</v>
      </c>
      <c r="H5836">
        <v>6.6754361614584923E-3</v>
      </c>
      <c r="I5836">
        <v>68.996008871321635</v>
      </c>
      <c r="J5836" s="6" t="s">
        <v>80</v>
      </c>
    </row>
    <row r="5837" spans="1:10" x14ac:dyDescent="0.25">
      <c r="A5837" s="5" t="str">
        <f t="shared" si="91"/>
        <v/>
      </c>
      <c r="B5837" t="s">
        <v>95</v>
      </c>
      <c r="C5837" t="s">
        <v>108</v>
      </c>
      <c r="D5837" s="8" t="s">
        <v>49</v>
      </c>
      <c r="E5837">
        <v>4</v>
      </c>
      <c r="F5837">
        <v>0.73515188694000244</v>
      </c>
      <c r="G5837">
        <v>0.74206376075744629</v>
      </c>
      <c r="H5837">
        <v>5.8632059954106808E-3</v>
      </c>
      <c r="I5837">
        <v>68.193289619588683</v>
      </c>
      <c r="J5837" s="6" t="s">
        <v>80</v>
      </c>
    </row>
    <row r="5838" spans="1:10" x14ac:dyDescent="0.25">
      <c r="A5838" s="5" t="str">
        <f t="shared" si="91"/>
        <v/>
      </c>
      <c r="B5838" t="s">
        <v>95</v>
      </c>
      <c r="C5838" t="s">
        <v>108</v>
      </c>
      <c r="D5838" s="8" t="s">
        <v>49</v>
      </c>
      <c r="E5838">
        <v>5</v>
      </c>
      <c r="F5838">
        <v>0.68873482942581177</v>
      </c>
      <c r="G5838">
        <v>0.69291383028030396</v>
      </c>
      <c r="H5838">
        <v>5.1618465222418308E-3</v>
      </c>
      <c r="I5838">
        <v>67.610948363137908</v>
      </c>
      <c r="J5838" s="6" t="s">
        <v>80</v>
      </c>
    </row>
    <row r="5839" spans="1:10" x14ac:dyDescent="0.25">
      <c r="A5839" s="5" t="str">
        <f t="shared" si="91"/>
        <v/>
      </c>
      <c r="B5839" t="s">
        <v>95</v>
      </c>
      <c r="C5839" t="s">
        <v>108</v>
      </c>
      <c r="D5839" s="8" t="s">
        <v>49</v>
      </c>
      <c r="E5839">
        <v>6</v>
      </c>
      <c r="F5839">
        <v>0.67953121662139893</v>
      </c>
      <c r="G5839">
        <v>0.68168872594833374</v>
      </c>
      <c r="H5839">
        <v>4.6652671881020069E-3</v>
      </c>
      <c r="I5839">
        <v>66.972801214969493</v>
      </c>
      <c r="J5839" s="6" t="s">
        <v>80</v>
      </c>
    </row>
    <row r="5840" spans="1:10" x14ac:dyDescent="0.25">
      <c r="A5840" s="5" t="str">
        <f t="shared" si="91"/>
        <v/>
      </c>
      <c r="B5840" t="s">
        <v>95</v>
      </c>
      <c r="C5840" t="s">
        <v>108</v>
      </c>
      <c r="D5840" s="8" t="s">
        <v>49</v>
      </c>
      <c r="E5840">
        <v>7</v>
      </c>
      <c r="F5840">
        <v>0.6944621205329895</v>
      </c>
      <c r="G5840">
        <v>0.68786102533340454</v>
      </c>
      <c r="H5840">
        <v>4.6413438394665718E-3</v>
      </c>
      <c r="I5840">
        <v>67.115400414639907</v>
      </c>
      <c r="J5840" s="6" t="s">
        <v>80</v>
      </c>
    </row>
    <row r="5841" spans="1:10" x14ac:dyDescent="0.25">
      <c r="A5841" s="5" t="str">
        <f t="shared" si="91"/>
        <v/>
      </c>
      <c r="B5841" t="s">
        <v>95</v>
      </c>
      <c r="C5841" t="s">
        <v>108</v>
      </c>
      <c r="D5841" s="8" t="s">
        <v>49</v>
      </c>
      <c r="E5841">
        <v>8</v>
      </c>
      <c r="F5841">
        <v>0.6220816969871521</v>
      </c>
      <c r="G5841">
        <v>0.61598551273345947</v>
      </c>
      <c r="H5841">
        <v>5.0899782218039036E-3</v>
      </c>
      <c r="I5841">
        <v>70.254165662218455</v>
      </c>
      <c r="J5841" s="6" t="s">
        <v>80</v>
      </c>
    </row>
    <row r="5842" spans="1:10" x14ac:dyDescent="0.25">
      <c r="A5842" s="5" t="str">
        <f t="shared" si="91"/>
        <v/>
      </c>
      <c r="B5842" t="s">
        <v>95</v>
      </c>
      <c r="C5842" t="s">
        <v>108</v>
      </c>
      <c r="D5842" s="8" t="s">
        <v>49</v>
      </c>
      <c r="E5842">
        <v>9</v>
      </c>
      <c r="F5842">
        <v>0.50776547193527222</v>
      </c>
      <c r="G5842">
        <v>0.50272578001022339</v>
      </c>
      <c r="H5842">
        <v>5.8742905966937542E-3</v>
      </c>
      <c r="I5842">
        <v>75.252132491205117</v>
      </c>
      <c r="J5842" s="6" t="s">
        <v>80</v>
      </c>
    </row>
    <row r="5843" spans="1:10" x14ac:dyDescent="0.25">
      <c r="A5843" s="5" t="str">
        <f t="shared" si="91"/>
        <v/>
      </c>
      <c r="B5843" t="s">
        <v>95</v>
      </c>
      <c r="C5843" t="s">
        <v>108</v>
      </c>
      <c r="D5843" s="8" t="s">
        <v>49</v>
      </c>
      <c r="E5843">
        <v>10</v>
      </c>
      <c r="F5843">
        <v>0.4132806658744812</v>
      </c>
      <c r="G5843">
        <v>0.41593554615974426</v>
      </c>
      <c r="H5843">
        <v>7.2089205496013165E-3</v>
      </c>
      <c r="I5843">
        <v>80.792091991702577</v>
      </c>
      <c r="J5843" s="6" t="s">
        <v>80</v>
      </c>
    </row>
    <row r="5844" spans="1:10" x14ac:dyDescent="0.25">
      <c r="A5844" s="5" t="str">
        <f t="shared" si="91"/>
        <v/>
      </c>
      <c r="B5844" t="s">
        <v>95</v>
      </c>
      <c r="C5844" t="s">
        <v>108</v>
      </c>
      <c r="D5844" s="8" t="s">
        <v>49</v>
      </c>
      <c r="E5844">
        <v>11</v>
      </c>
      <c r="F5844">
        <v>0.40060895681381226</v>
      </c>
      <c r="G5844">
        <v>0.4194071888923645</v>
      </c>
      <c r="H5844">
        <v>8.6434483528137207E-3</v>
      </c>
      <c r="I5844">
        <v>86.396716648207686</v>
      </c>
      <c r="J5844" s="6" t="s">
        <v>80</v>
      </c>
    </row>
    <row r="5845" spans="1:10" x14ac:dyDescent="0.25">
      <c r="A5845" s="5" t="str">
        <f t="shared" si="91"/>
        <v/>
      </c>
      <c r="B5845" t="s">
        <v>95</v>
      </c>
      <c r="C5845" t="s">
        <v>108</v>
      </c>
      <c r="D5845" s="8" t="s">
        <v>49</v>
      </c>
      <c r="E5845">
        <v>12</v>
      </c>
      <c r="F5845">
        <v>0.52895337343215942</v>
      </c>
      <c r="G5845">
        <v>0.53422915935516357</v>
      </c>
      <c r="H5845">
        <v>1.0241804644465446E-2</v>
      </c>
      <c r="I5845">
        <v>91.05569644667554</v>
      </c>
      <c r="J5845" s="6" t="s">
        <v>80</v>
      </c>
    </row>
    <row r="5846" spans="1:10" x14ac:dyDescent="0.25">
      <c r="A5846" s="5" t="str">
        <f t="shared" si="91"/>
        <v/>
      </c>
      <c r="B5846" t="s">
        <v>95</v>
      </c>
      <c r="C5846" t="s">
        <v>108</v>
      </c>
      <c r="D5846" s="8" t="s">
        <v>49</v>
      </c>
      <c r="E5846">
        <v>13</v>
      </c>
      <c r="F5846">
        <v>0.77220827341079712</v>
      </c>
      <c r="G5846">
        <v>0.76546686887741089</v>
      </c>
      <c r="H5846">
        <v>1.1814727447926998E-2</v>
      </c>
      <c r="I5846">
        <v>95.014883563970798</v>
      </c>
      <c r="J5846" s="6" t="s">
        <v>80</v>
      </c>
    </row>
    <row r="5847" spans="1:10" x14ac:dyDescent="0.25">
      <c r="A5847" s="5" t="str">
        <f t="shared" si="91"/>
        <v/>
      </c>
      <c r="B5847" t="s">
        <v>95</v>
      </c>
      <c r="C5847" t="s">
        <v>108</v>
      </c>
      <c r="D5847" s="8" t="s">
        <v>49</v>
      </c>
      <c r="E5847">
        <v>14</v>
      </c>
      <c r="F5847">
        <v>1.0678994655609131</v>
      </c>
      <c r="G5847">
        <v>1.0731089115142822</v>
      </c>
      <c r="H5847">
        <v>1.3041357509791851E-2</v>
      </c>
      <c r="I5847">
        <v>97.674311749674956</v>
      </c>
      <c r="J5847" s="6" t="s">
        <v>80</v>
      </c>
    </row>
    <row r="5848" spans="1:10" x14ac:dyDescent="0.25">
      <c r="A5848" s="5" t="str">
        <f t="shared" si="91"/>
        <v/>
      </c>
      <c r="B5848" t="s">
        <v>95</v>
      </c>
      <c r="C5848" t="s">
        <v>108</v>
      </c>
      <c r="D5848" s="8" t="s">
        <v>49</v>
      </c>
      <c r="E5848">
        <v>15</v>
      </c>
      <c r="F5848">
        <v>1.451457142829895</v>
      </c>
      <c r="G5848">
        <v>1.4333593845367432</v>
      </c>
      <c r="H5848">
        <v>1.390621904283762E-2</v>
      </c>
      <c r="I5848">
        <v>98.801378911336926</v>
      </c>
      <c r="J5848" s="6" t="s">
        <v>80</v>
      </c>
    </row>
    <row r="5849" spans="1:10" x14ac:dyDescent="0.25">
      <c r="A5849" s="5" t="str">
        <f t="shared" si="91"/>
        <v/>
      </c>
      <c r="B5849" t="s">
        <v>95</v>
      </c>
      <c r="C5849" t="s">
        <v>108</v>
      </c>
      <c r="D5849" s="8" t="s">
        <v>49</v>
      </c>
      <c r="E5849">
        <v>16</v>
      </c>
      <c r="F5849">
        <v>1.9016094207763672</v>
      </c>
      <c r="G5849">
        <v>1.8993294239044189</v>
      </c>
      <c r="H5849">
        <v>1.4463474042713642E-2</v>
      </c>
      <c r="I5849">
        <v>98.688525143402359</v>
      </c>
      <c r="J5849" s="6" t="s">
        <v>80</v>
      </c>
    </row>
    <row r="5850" spans="1:10" x14ac:dyDescent="0.25">
      <c r="A5850" s="5" t="str">
        <f t="shared" si="91"/>
        <v/>
      </c>
      <c r="B5850" t="s">
        <v>95</v>
      </c>
      <c r="C5850" t="s">
        <v>108</v>
      </c>
      <c r="D5850" s="8" t="s">
        <v>49</v>
      </c>
      <c r="E5850">
        <v>17</v>
      </c>
      <c r="F5850">
        <v>2.3168637752532959</v>
      </c>
      <c r="G5850">
        <v>2.2981092929840088</v>
      </c>
      <c r="H5850">
        <v>1.4520172029733658E-2</v>
      </c>
      <c r="I5850">
        <v>97.163613133438446</v>
      </c>
      <c r="J5850" s="6" t="s">
        <v>80</v>
      </c>
    </row>
    <row r="5851" spans="1:10" x14ac:dyDescent="0.25">
      <c r="A5851" s="5" t="str">
        <f t="shared" si="91"/>
        <v/>
      </c>
      <c r="B5851" t="s">
        <v>95</v>
      </c>
      <c r="C5851" t="s">
        <v>108</v>
      </c>
      <c r="D5851" s="8" t="s">
        <v>49</v>
      </c>
      <c r="E5851">
        <v>18</v>
      </c>
      <c r="F5851">
        <v>2.6619079113006592</v>
      </c>
      <c r="G5851">
        <v>1.3586618900299072</v>
      </c>
      <c r="H5851">
        <v>1.4930877834558487E-2</v>
      </c>
      <c r="I5851">
        <v>94.570146087471159</v>
      </c>
      <c r="J5851" s="6" t="s">
        <v>80</v>
      </c>
    </row>
    <row r="5852" spans="1:10" x14ac:dyDescent="0.25">
      <c r="A5852" s="5" t="str">
        <f t="shared" si="91"/>
        <v/>
      </c>
      <c r="B5852" t="s">
        <v>95</v>
      </c>
      <c r="C5852" t="s">
        <v>108</v>
      </c>
      <c r="D5852" s="8" t="s">
        <v>49</v>
      </c>
      <c r="E5852">
        <v>19</v>
      </c>
      <c r="F5852">
        <v>2.7194833755493164</v>
      </c>
      <c r="G5852">
        <v>3.1635904312133789</v>
      </c>
      <c r="H5852">
        <v>1.4365894719958305E-2</v>
      </c>
      <c r="I5852">
        <v>91.298437876655413</v>
      </c>
      <c r="J5852" s="6" t="s">
        <v>80</v>
      </c>
    </row>
    <row r="5853" spans="1:10" x14ac:dyDescent="0.25">
      <c r="A5853" s="5" t="str">
        <f t="shared" si="91"/>
        <v/>
      </c>
      <c r="B5853" t="s">
        <v>95</v>
      </c>
      <c r="C5853" t="s">
        <v>108</v>
      </c>
      <c r="D5853" s="8" t="s">
        <v>49</v>
      </c>
      <c r="E5853">
        <v>20</v>
      </c>
      <c r="F5853">
        <v>2.5249443054199219</v>
      </c>
      <c r="G5853">
        <v>2.692939281463623</v>
      </c>
      <c r="H5853">
        <v>1.3684998266398907E-2</v>
      </c>
      <c r="I5853">
        <v>86.720598813940114</v>
      </c>
      <c r="J5853" s="6" t="s">
        <v>80</v>
      </c>
    </row>
    <row r="5854" spans="1:10" x14ac:dyDescent="0.25">
      <c r="A5854" s="5" t="str">
        <f t="shared" si="91"/>
        <v/>
      </c>
      <c r="B5854" t="s">
        <v>95</v>
      </c>
      <c r="C5854" t="s">
        <v>108</v>
      </c>
      <c r="D5854" s="8" t="s">
        <v>49</v>
      </c>
      <c r="E5854">
        <v>21</v>
      </c>
      <c r="F5854">
        <v>2.3803348541259766</v>
      </c>
      <c r="G5854">
        <v>1.5977858304977417</v>
      </c>
      <c r="H5854">
        <v>1.2893093749880791E-2</v>
      </c>
      <c r="I5854">
        <v>83.149411310950555</v>
      </c>
      <c r="J5854" s="6" t="s">
        <v>80</v>
      </c>
    </row>
    <row r="5855" spans="1:10" x14ac:dyDescent="0.25">
      <c r="A5855" s="5" t="str">
        <f t="shared" si="91"/>
        <v/>
      </c>
      <c r="B5855" t="s">
        <v>95</v>
      </c>
      <c r="C5855" t="s">
        <v>108</v>
      </c>
      <c r="D5855" s="8" t="s">
        <v>49</v>
      </c>
      <c r="E5855">
        <v>22</v>
      </c>
      <c r="F5855">
        <v>2.1423721313476563</v>
      </c>
      <c r="G5855">
        <v>2.5922920703887939</v>
      </c>
      <c r="H5855">
        <v>1.2211146764457226E-2</v>
      </c>
      <c r="I5855">
        <v>80.546547418146972</v>
      </c>
      <c r="J5855" s="6" t="s">
        <v>80</v>
      </c>
    </row>
    <row r="5856" spans="1:10" x14ac:dyDescent="0.25">
      <c r="A5856" s="5" t="str">
        <f t="shared" si="91"/>
        <v/>
      </c>
      <c r="B5856" t="s">
        <v>95</v>
      </c>
      <c r="C5856" t="s">
        <v>108</v>
      </c>
      <c r="D5856" s="8" t="s">
        <v>49</v>
      </c>
      <c r="E5856">
        <v>23</v>
      </c>
      <c r="F5856">
        <v>1.8325215578079224</v>
      </c>
      <c r="G5856">
        <v>1.9172106981277466</v>
      </c>
      <c r="H5856">
        <v>1.1471131816506386E-2</v>
      </c>
      <c r="I5856">
        <v>78.091063111733078</v>
      </c>
      <c r="J5856" s="6" t="s">
        <v>80</v>
      </c>
    </row>
    <row r="5857" spans="1:10" x14ac:dyDescent="0.25">
      <c r="A5857" s="5" t="str">
        <f t="shared" si="91"/>
        <v/>
      </c>
      <c r="B5857" t="s">
        <v>95</v>
      </c>
      <c r="C5857" t="s">
        <v>108</v>
      </c>
      <c r="D5857" s="8" t="s">
        <v>49</v>
      </c>
      <c r="E5857">
        <v>24</v>
      </c>
      <c r="F5857">
        <v>1.4880861043930054</v>
      </c>
      <c r="G5857">
        <v>1.5224117040634155</v>
      </c>
      <c r="H5857">
        <v>1.0494488291442394E-2</v>
      </c>
      <c r="I5857">
        <v>76.272977677058748</v>
      </c>
      <c r="J5857" s="6" t="s">
        <v>80</v>
      </c>
    </row>
    <row r="5858" spans="1:10" x14ac:dyDescent="0.25">
      <c r="A5858" s="5" t="str">
        <f t="shared" si="91"/>
        <v/>
      </c>
      <c r="B5858" t="s">
        <v>95</v>
      </c>
      <c r="C5858" t="s">
        <v>108</v>
      </c>
      <c r="D5858" s="8" t="s">
        <v>50</v>
      </c>
      <c r="E5858">
        <v>1</v>
      </c>
      <c r="F5858">
        <v>1.1971938610076904</v>
      </c>
      <c r="G5858">
        <v>1.2486094236373901</v>
      </c>
      <c r="H5858">
        <v>8.8791036978363991E-3</v>
      </c>
      <c r="I5858">
        <v>74.682687114220556</v>
      </c>
      <c r="J5858" s="6" t="s">
        <v>80</v>
      </c>
    </row>
    <row r="5859" spans="1:10" x14ac:dyDescent="0.25">
      <c r="A5859" s="5" t="str">
        <f t="shared" si="91"/>
        <v/>
      </c>
      <c r="B5859" t="s">
        <v>95</v>
      </c>
      <c r="C5859" t="s">
        <v>108</v>
      </c>
      <c r="D5859" s="8" t="s">
        <v>50</v>
      </c>
      <c r="E5859">
        <v>2</v>
      </c>
      <c r="F5859">
        <v>0.99875122308731079</v>
      </c>
      <c r="G5859">
        <v>1.0320953130722046</v>
      </c>
      <c r="H5859">
        <v>7.6575824059545994E-3</v>
      </c>
      <c r="I5859">
        <v>73.179447337969478</v>
      </c>
      <c r="J5859" s="6" t="s">
        <v>80</v>
      </c>
    </row>
    <row r="5860" spans="1:10" x14ac:dyDescent="0.25">
      <c r="A5860" s="5" t="str">
        <f t="shared" si="91"/>
        <v/>
      </c>
      <c r="B5860" t="s">
        <v>95</v>
      </c>
      <c r="C5860" t="s">
        <v>108</v>
      </c>
      <c r="D5860" s="8" t="s">
        <v>50</v>
      </c>
      <c r="E5860">
        <v>3</v>
      </c>
      <c r="F5860">
        <v>0.87317407131195068</v>
      </c>
      <c r="G5860">
        <v>0.88730603456497192</v>
      </c>
      <c r="H5860">
        <v>6.6953552886843681E-3</v>
      </c>
      <c r="I5860">
        <v>72.107274305566634</v>
      </c>
      <c r="J5860" s="6" t="s">
        <v>80</v>
      </c>
    </row>
    <row r="5861" spans="1:10" x14ac:dyDescent="0.25">
      <c r="A5861" s="5" t="str">
        <f t="shared" si="91"/>
        <v/>
      </c>
      <c r="B5861" t="s">
        <v>95</v>
      </c>
      <c r="C5861" t="s">
        <v>108</v>
      </c>
      <c r="D5861" s="8" t="s">
        <v>50</v>
      </c>
      <c r="E5861">
        <v>4</v>
      </c>
      <c r="F5861">
        <v>0.78678584098815918</v>
      </c>
      <c r="G5861">
        <v>0.79413330554962158</v>
      </c>
      <c r="H5861">
        <v>5.8250515721738338E-3</v>
      </c>
      <c r="I5861">
        <v>70.69190682868755</v>
      </c>
      <c r="J5861" s="6" t="s">
        <v>80</v>
      </c>
    </row>
    <row r="5862" spans="1:10" x14ac:dyDescent="0.25">
      <c r="A5862" s="5" t="str">
        <f t="shared" si="91"/>
        <v/>
      </c>
      <c r="B5862" t="s">
        <v>95</v>
      </c>
      <c r="C5862" t="s">
        <v>108</v>
      </c>
      <c r="D5862" s="8" t="s">
        <v>50</v>
      </c>
      <c r="E5862">
        <v>5</v>
      </c>
      <c r="F5862">
        <v>0.71177172660827637</v>
      </c>
      <c r="G5862">
        <v>0.72902441024780273</v>
      </c>
      <c r="H5862">
        <v>5.141399335116148E-3</v>
      </c>
      <c r="I5862">
        <v>69.60404272764346</v>
      </c>
      <c r="J5862" s="6" t="s">
        <v>80</v>
      </c>
    </row>
    <row r="5863" spans="1:10" x14ac:dyDescent="0.25">
      <c r="A5863" s="5" t="str">
        <f t="shared" si="91"/>
        <v/>
      </c>
      <c r="B5863" t="s">
        <v>95</v>
      </c>
      <c r="C5863" t="s">
        <v>108</v>
      </c>
      <c r="D5863" s="8" t="s">
        <v>50</v>
      </c>
      <c r="E5863">
        <v>6</v>
      </c>
      <c r="F5863">
        <v>0.71120202541351318</v>
      </c>
      <c r="G5863">
        <v>0.70955049991607666</v>
      </c>
      <c r="H5863">
        <v>4.5859892852604389E-3</v>
      </c>
      <c r="I5863">
        <v>68.656242766202041</v>
      </c>
      <c r="J5863" s="6" t="s">
        <v>80</v>
      </c>
    </row>
    <row r="5864" spans="1:10" x14ac:dyDescent="0.25">
      <c r="A5864" s="5" t="str">
        <f t="shared" si="91"/>
        <v/>
      </c>
      <c r="B5864" t="s">
        <v>95</v>
      </c>
      <c r="C5864" t="s">
        <v>108</v>
      </c>
      <c r="D5864" s="8" t="s">
        <v>50</v>
      </c>
      <c r="E5864">
        <v>7</v>
      </c>
      <c r="F5864">
        <v>0.72641515731811523</v>
      </c>
      <c r="G5864">
        <v>0.73184877634048462</v>
      </c>
      <c r="H5864">
        <v>4.6281577087938786E-3</v>
      </c>
      <c r="I5864">
        <v>69.057410783178071</v>
      </c>
      <c r="J5864" s="6" t="s">
        <v>80</v>
      </c>
    </row>
    <row r="5865" spans="1:10" x14ac:dyDescent="0.25">
      <c r="A5865" s="5" t="str">
        <f t="shared" si="91"/>
        <v/>
      </c>
      <c r="B5865" t="s">
        <v>95</v>
      </c>
      <c r="C5865" t="s">
        <v>108</v>
      </c>
      <c r="D5865" s="8" t="s">
        <v>50</v>
      </c>
      <c r="E5865">
        <v>8</v>
      </c>
      <c r="F5865">
        <v>0.66289412975311279</v>
      </c>
      <c r="G5865">
        <v>0.66774362325668335</v>
      </c>
      <c r="H5865">
        <v>5.3368262015283108E-3</v>
      </c>
      <c r="I5865">
        <v>73.26861689813822</v>
      </c>
      <c r="J5865" s="6" t="s">
        <v>80</v>
      </c>
    </row>
    <row r="5866" spans="1:10" x14ac:dyDescent="0.25">
      <c r="A5866" s="5" t="str">
        <f t="shared" si="91"/>
        <v/>
      </c>
      <c r="B5866" t="s">
        <v>95</v>
      </c>
      <c r="C5866" t="s">
        <v>108</v>
      </c>
      <c r="D5866" s="8" t="s">
        <v>50</v>
      </c>
      <c r="E5866">
        <v>9</v>
      </c>
      <c r="F5866">
        <v>0.5752224326133728</v>
      </c>
      <c r="G5866">
        <v>0.543617844581604</v>
      </c>
      <c r="H5866">
        <v>6.2183588743209839E-3</v>
      </c>
      <c r="I5866">
        <v>79.248864776242954</v>
      </c>
      <c r="J5866" s="6" t="s">
        <v>80</v>
      </c>
    </row>
    <row r="5867" spans="1:10" x14ac:dyDescent="0.25">
      <c r="A5867" s="5" t="str">
        <f t="shared" si="91"/>
        <v/>
      </c>
      <c r="B5867" t="s">
        <v>95</v>
      </c>
      <c r="C5867" t="s">
        <v>108</v>
      </c>
      <c r="D5867" s="8" t="s">
        <v>50</v>
      </c>
      <c r="E5867">
        <v>10</v>
      </c>
      <c r="F5867">
        <v>0.50211387872695923</v>
      </c>
      <c r="G5867">
        <v>0.47867241501808167</v>
      </c>
      <c r="H5867">
        <v>7.3940702714025974E-3</v>
      </c>
      <c r="I5867">
        <v>85.340513117294094</v>
      </c>
      <c r="J5867" s="6" t="s">
        <v>80</v>
      </c>
    </row>
    <row r="5868" spans="1:10" x14ac:dyDescent="0.25">
      <c r="A5868" s="5" t="str">
        <f t="shared" si="91"/>
        <v/>
      </c>
      <c r="B5868" t="s">
        <v>95</v>
      </c>
      <c r="C5868" t="s">
        <v>108</v>
      </c>
      <c r="D5868" s="8" t="s">
        <v>50</v>
      </c>
      <c r="E5868">
        <v>11</v>
      </c>
      <c r="F5868">
        <v>0.52240192890167236</v>
      </c>
      <c r="G5868">
        <v>0.50715196132659912</v>
      </c>
      <c r="H5868">
        <v>8.5948184132575989E-3</v>
      </c>
      <c r="I5868">
        <v>91.421484374985269</v>
      </c>
      <c r="J5868" s="6" t="s">
        <v>80</v>
      </c>
    </row>
    <row r="5869" spans="1:10" x14ac:dyDescent="0.25">
      <c r="A5869" s="5" t="str">
        <f t="shared" si="91"/>
        <v/>
      </c>
      <c r="B5869" t="s">
        <v>95</v>
      </c>
      <c r="C5869" t="s">
        <v>108</v>
      </c>
      <c r="D5869" s="8" t="s">
        <v>50</v>
      </c>
      <c r="E5869">
        <v>12</v>
      </c>
      <c r="F5869">
        <v>0.67908817529678345</v>
      </c>
      <c r="G5869">
        <v>0.6774972677230835</v>
      </c>
      <c r="H5869">
        <v>1.007099449634552E-2</v>
      </c>
      <c r="I5869">
        <v>95.852584876527487</v>
      </c>
      <c r="J5869" s="6" t="s">
        <v>80</v>
      </c>
    </row>
    <row r="5870" spans="1:10" x14ac:dyDescent="0.25">
      <c r="A5870" s="5" t="str">
        <f t="shared" si="91"/>
        <v/>
      </c>
      <c r="B5870" t="s">
        <v>95</v>
      </c>
      <c r="C5870" t="s">
        <v>108</v>
      </c>
      <c r="D5870" s="8" t="s">
        <v>50</v>
      </c>
      <c r="E5870">
        <v>13</v>
      </c>
      <c r="F5870">
        <v>0.98656636476516724</v>
      </c>
      <c r="G5870">
        <v>0.96598464250564575</v>
      </c>
      <c r="H5870">
        <v>1.1558744125068188E-2</v>
      </c>
      <c r="I5870">
        <v>98.959389467583421</v>
      </c>
      <c r="J5870" s="6" t="s">
        <v>80</v>
      </c>
    </row>
    <row r="5871" spans="1:10" x14ac:dyDescent="0.25">
      <c r="A5871" s="5" t="str">
        <f t="shared" si="91"/>
        <v/>
      </c>
      <c r="B5871" t="s">
        <v>95</v>
      </c>
      <c r="C5871" t="s">
        <v>108</v>
      </c>
      <c r="D5871" s="8" t="s">
        <v>50</v>
      </c>
      <c r="E5871">
        <v>14</v>
      </c>
      <c r="F5871">
        <v>1.3583505153656006</v>
      </c>
      <c r="G5871">
        <v>1.35417640209198</v>
      </c>
      <c r="H5871">
        <v>1.2907061725854874E-2</v>
      </c>
      <c r="I5871">
        <v>100.85706983023837</v>
      </c>
      <c r="J5871" s="6" t="s">
        <v>80</v>
      </c>
    </row>
    <row r="5872" spans="1:10" x14ac:dyDescent="0.25">
      <c r="A5872" s="5" t="str">
        <f t="shared" si="91"/>
        <v/>
      </c>
      <c r="B5872" t="s">
        <v>95</v>
      </c>
      <c r="C5872" t="s">
        <v>108</v>
      </c>
      <c r="D5872" s="8" t="s">
        <v>50</v>
      </c>
      <c r="E5872">
        <v>15</v>
      </c>
      <c r="F5872">
        <v>1.7729865312576294</v>
      </c>
      <c r="G5872">
        <v>1.7553540468215942</v>
      </c>
      <c r="H5872">
        <v>1.3725173659622669E-2</v>
      </c>
      <c r="I5872">
        <v>101.76233603394309</v>
      </c>
      <c r="J5872" s="6" t="s">
        <v>80</v>
      </c>
    </row>
    <row r="5873" spans="1:10" x14ac:dyDescent="0.25">
      <c r="A5873" s="5" t="str">
        <f t="shared" si="91"/>
        <v/>
      </c>
      <c r="B5873" t="s">
        <v>95</v>
      </c>
      <c r="C5873" t="s">
        <v>108</v>
      </c>
      <c r="D5873" s="8" t="s">
        <v>50</v>
      </c>
      <c r="E5873">
        <v>16</v>
      </c>
      <c r="F5873">
        <v>2.249600887298584</v>
      </c>
      <c r="G5873">
        <v>2.2265164852142334</v>
      </c>
      <c r="H5873">
        <v>1.4276319183409214E-2</v>
      </c>
      <c r="I5873">
        <v>101.75341435182116</v>
      </c>
      <c r="J5873" s="6" t="s">
        <v>80</v>
      </c>
    </row>
    <row r="5874" spans="1:10" x14ac:dyDescent="0.25">
      <c r="A5874" s="5" t="str">
        <f t="shared" si="91"/>
        <v/>
      </c>
      <c r="B5874" t="s">
        <v>95</v>
      </c>
      <c r="C5874" t="s">
        <v>108</v>
      </c>
      <c r="D5874" s="8" t="s">
        <v>50</v>
      </c>
      <c r="E5874">
        <v>17</v>
      </c>
      <c r="F5874">
        <v>2.7026557922363281</v>
      </c>
      <c r="G5874">
        <v>2.6238048076629639</v>
      </c>
      <c r="H5874">
        <v>1.4271222986280918E-2</v>
      </c>
      <c r="I5874">
        <v>101.0974681713071</v>
      </c>
      <c r="J5874" s="6" t="s">
        <v>80</v>
      </c>
    </row>
    <row r="5875" spans="1:10" x14ac:dyDescent="0.25">
      <c r="A5875" s="5" t="str">
        <f t="shared" si="91"/>
        <v/>
      </c>
      <c r="B5875" t="s">
        <v>95</v>
      </c>
      <c r="C5875" t="s">
        <v>108</v>
      </c>
      <c r="D5875" s="8" t="s">
        <v>50</v>
      </c>
      <c r="E5875">
        <v>18</v>
      </c>
      <c r="F5875">
        <v>3.0272748470306396</v>
      </c>
      <c r="G5875">
        <v>1.7205706834793091</v>
      </c>
      <c r="H5875">
        <v>1.4542948454618454E-2</v>
      </c>
      <c r="I5875">
        <v>99.224913194451403</v>
      </c>
      <c r="J5875" s="6" t="s">
        <v>80</v>
      </c>
    </row>
    <row r="5876" spans="1:10" x14ac:dyDescent="0.25">
      <c r="A5876" s="5" t="str">
        <f t="shared" si="91"/>
        <v/>
      </c>
      <c r="B5876" t="s">
        <v>95</v>
      </c>
      <c r="C5876" t="s">
        <v>108</v>
      </c>
      <c r="D5876" s="8" t="s">
        <v>50</v>
      </c>
      <c r="E5876">
        <v>19</v>
      </c>
      <c r="F5876">
        <v>3.0786406993865967</v>
      </c>
      <c r="G5876">
        <v>2.4466147422790527</v>
      </c>
      <c r="H5876">
        <v>1.4120913110673428E-2</v>
      </c>
      <c r="I5876">
        <v>96.079147376536937</v>
      </c>
      <c r="J5876" s="6" t="s">
        <v>80</v>
      </c>
    </row>
    <row r="5877" spans="1:10" x14ac:dyDescent="0.25">
      <c r="A5877" s="5" t="str">
        <f t="shared" si="91"/>
        <v/>
      </c>
      <c r="B5877" t="s">
        <v>95</v>
      </c>
      <c r="C5877" t="s">
        <v>108</v>
      </c>
      <c r="D5877" s="8" t="s">
        <v>50</v>
      </c>
      <c r="E5877">
        <v>20</v>
      </c>
      <c r="F5877">
        <v>2.8752403259277344</v>
      </c>
      <c r="G5877">
        <v>2.4407401084899902</v>
      </c>
      <c r="H5877">
        <v>1.326298899948597E-2</v>
      </c>
      <c r="I5877">
        <v>91.225549768511158</v>
      </c>
      <c r="J5877" s="6" t="s">
        <v>80</v>
      </c>
    </row>
    <row r="5878" spans="1:10" x14ac:dyDescent="0.25">
      <c r="A5878" s="5" t="str">
        <f t="shared" si="91"/>
        <v/>
      </c>
      <c r="B5878" t="s">
        <v>95</v>
      </c>
      <c r="C5878" t="s">
        <v>108</v>
      </c>
      <c r="D5878" s="8" t="s">
        <v>50</v>
      </c>
      <c r="E5878">
        <v>21</v>
      </c>
      <c r="F5878">
        <v>2.6418519020080566</v>
      </c>
      <c r="G5878">
        <v>2.3293149471282959</v>
      </c>
      <c r="H5878">
        <v>1.2540628202259541E-2</v>
      </c>
      <c r="I5878">
        <v>86.838482831817046</v>
      </c>
      <c r="J5878" s="6" t="s">
        <v>80</v>
      </c>
    </row>
    <row r="5879" spans="1:10" x14ac:dyDescent="0.25">
      <c r="A5879" s="5" t="str">
        <f t="shared" si="91"/>
        <v/>
      </c>
      <c r="B5879" t="s">
        <v>95</v>
      </c>
      <c r="C5879" t="s">
        <v>108</v>
      </c>
      <c r="D5879" s="8" t="s">
        <v>50</v>
      </c>
      <c r="E5879">
        <v>22</v>
      </c>
      <c r="F5879">
        <v>2.3698904514312744</v>
      </c>
      <c r="G5879">
        <v>2.9383485317230225</v>
      </c>
      <c r="H5879">
        <v>1.2022880837321281E-2</v>
      </c>
      <c r="I5879">
        <v>83.449834104953922</v>
      </c>
      <c r="J5879" s="6" t="s">
        <v>80</v>
      </c>
    </row>
    <row r="5880" spans="1:10" x14ac:dyDescent="0.25">
      <c r="A5880" s="5" t="str">
        <f t="shared" si="91"/>
        <v/>
      </c>
      <c r="B5880" t="s">
        <v>95</v>
      </c>
      <c r="C5880" t="s">
        <v>108</v>
      </c>
      <c r="D5880" s="8" t="s">
        <v>50</v>
      </c>
      <c r="E5880">
        <v>23</v>
      </c>
      <c r="F5880">
        <v>1.9844701290130615</v>
      </c>
      <c r="G5880">
        <v>2.218679666519165</v>
      </c>
      <c r="H5880">
        <v>1.1251680552959442E-2</v>
      </c>
      <c r="I5880">
        <v>80.063113425928819</v>
      </c>
      <c r="J5880" s="6" t="s">
        <v>80</v>
      </c>
    </row>
    <row r="5881" spans="1:10" x14ac:dyDescent="0.25">
      <c r="A5881" s="5" t="str">
        <f t="shared" si="91"/>
        <v/>
      </c>
      <c r="B5881" t="s">
        <v>95</v>
      </c>
      <c r="C5881" t="s">
        <v>108</v>
      </c>
      <c r="D5881" s="8" t="s">
        <v>50</v>
      </c>
      <c r="E5881">
        <v>24</v>
      </c>
      <c r="F5881">
        <v>1.5535980463027954</v>
      </c>
      <c r="G5881">
        <v>1.7200623750686646</v>
      </c>
      <c r="H5881">
        <v>1.0080074891448021E-2</v>
      </c>
      <c r="I5881">
        <v>77.756440972228958</v>
      </c>
      <c r="J5881" s="6" t="s">
        <v>80</v>
      </c>
    </row>
    <row r="5882" spans="1:10" x14ac:dyDescent="0.25">
      <c r="A5882" s="5" t="str">
        <f t="shared" si="91"/>
        <v/>
      </c>
      <c r="B5882" t="s">
        <v>95</v>
      </c>
      <c r="C5882" t="s">
        <v>108</v>
      </c>
      <c r="D5882" s="8" t="s">
        <v>51</v>
      </c>
      <c r="E5882">
        <v>1</v>
      </c>
      <c r="F5882">
        <v>1.26617431640625</v>
      </c>
      <c r="G5882">
        <v>1.3756369352340698</v>
      </c>
      <c r="H5882">
        <v>8.8309776037931442E-3</v>
      </c>
      <c r="I5882">
        <v>75.591679348889471</v>
      </c>
      <c r="J5882" s="6" t="s">
        <v>80</v>
      </c>
    </row>
    <row r="5883" spans="1:10" x14ac:dyDescent="0.25">
      <c r="A5883" s="5" t="str">
        <f t="shared" si="91"/>
        <v/>
      </c>
      <c r="B5883" t="s">
        <v>95</v>
      </c>
      <c r="C5883" t="s">
        <v>108</v>
      </c>
      <c r="D5883" s="8" t="s">
        <v>51</v>
      </c>
      <c r="E5883">
        <v>2</v>
      </c>
      <c r="F5883">
        <v>1.0702966451644897</v>
      </c>
      <c r="G5883">
        <v>1.117986798286438</v>
      </c>
      <c r="H5883">
        <v>7.6975785195827484E-3</v>
      </c>
      <c r="I5883">
        <v>73.332306395689699</v>
      </c>
      <c r="J5883" s="6" t="s">
        <v>80</v>
      </c>
    </row>
    <row r="5884" spans="1:10" x14ac:dyDescent="0.25">
      <c r="A5884" s="5" t="str">
        <f t="shared" si="91"/>
        <v/>
      </c>
      <c r="B5884" t="s">
        <v>95</v>
      </c>
      <c r="C5884" t="s">
        <v>108</v>
      </c>
      <c r="D5884" s="8" t="s">
        <v>51</v>
      </c>
      <c r="E5884">
        <v>3</v>
      </c>
      <c r="F5884">
        <v>0.92076176404953003</v>
      </c>
      <c r="G5884">
        <v>0.94724106788635254</v>
      </c>
      <c r="H5884">
        <v>6.6755707375705242E-3</v>
      </c>
      <c r="I5884">
        <v>71.377156617234021</v>
      </c>
      <c r="J5884" s="6" t="s">
        <v>80</v>
      </c>
    </row>
    <row r="5885" spans="1:10" x14ac:dyDescent="0.25">
      <c r="A5885" s="5" t="str">
        <f t="shared" si="91"/>
        <v/>
      </c>
      <c r="B5885" t="s">
        <v>95</v>
      </c>
      <c r="C5885" t="s">
        <v>108</v>
      </c>
      <c r="D5885" s="8" t="s">
        <v>51</v>
      </c>
      <c r="E5885">
        <v>4</v>
      </c>
      <c r="F5885">
        <v>0.82220184803009033</v>
      </c>
      <c r="G5885">
        <v>0.83672809600830078</v>
      </c>
      <c r="H5885">
        <v>5.9222802519798279E-3</v>
      </c>
      <c r="I5885">
        <v>69.81599113851864</v>
      </c>
      <c r="J5885" s="6" t="s">
        <v>80</v>
      </c>
    </row>
    <row r="5886" spans="1:10" x14ac:dyDescent="0.25">
      <c r="A5886" s="5" t="str">
        <f t="shared" si="91"/>
        <v/>
      </c>
      <c r="B5886" t="s">
        <v>95</v>
      </c>
      <c r="C5886" t="s">
        <v>108</v>
      </c>
      <c r="D5886" s="8" t="s">
        <v>51</v>
      </c>
      <c r="E5886">
        <v>5</v>
      </c>
      <c r="F5886">
        <v>0.74717628955841064</v>
      </c>
      <c r="G5886">
        <v>0.75514942407608032</v>
      </c>
      <c r="H5886">
        <v>5.2101458422839642E-3</v>
      </c>
      <c r="I5886">
        <v>68.811109612800237</v>
      </c>
      <c r="J5886" s="6" t="s">
        <v>80</v>
      </c>
    </row>
    <row r="5887" spans="1:10" x14ac:dyDescent="0.25">
      <c r="A5887" s="5" t="str">
        <f t="shared" si="91"/>
        <v/>
      </c>
      <c r="B5887" t="s">
        <v>95</v>
      </c>
      <c r="C5887" t="s">
        <v>108</v>
      </c>
      <c r="D5887" s="8" t="s">
        <v>51</v>
      </c>
      <c r="E5887">
        <v>6</v>
      </c>
      <c r="F5887">
        <v>0.72037583589553833</v>
      </c>
      <c r="G5887">
        <v>0.73153382539749146</v>
      </c>
      <c r="H5887">
        <v>4.6826936304569244E-3</v>
      </c>
      <c r="I5887">
        <v>67.920136293591099</v>
      </c>
      <c r="J5887" s="6" t="s">
        <v>80</v>
      </c>
    </row>
    <row r="5888" spans="1:10" x14ac:dyDescent="0.25">
      <c r="A5888" s="5" t="str">
        <f t="shared" si="91"/>
        <v/>
      </c>
      <c r="B5888" t="s">
        <v>95</v>
      </c>
      <c r="C5888" t="s">
        <v>108</v>
      </c>
      <c r="D5888" s="8" t="s">
        <v>51</v>
      </c>
      <c r="E5888">
        <v>7</v>
      </c>
      <c r="F5888">
        <v>0.74416953325271606</v>
      </c>
      <c r="G5888">
        <v>0.74444574117660522</v>
      </c>
      <c r="H5888">
        <v>4.7045978717505932E-3</v>
      </c>
      <c r="I5888">
        <v>67.604243402020231</v>
      </c>
      <c r="J5888" s="6" t="s">
        <v>80</v>
      </c>
    </row>
    <row r="5889" spans="1:10" x14ac:dyDescent="0.25">
      <c r="A5889" s="5" t="str">
        <f t="shared" si="91"/>
        <v/>
      </c>
      <c r="B5889" t="s">
        <v>95</v>
      </c>
      <c r="C5889" t="s">
        <v>108</v>
      </c>
      <c r="D5889" s="8" t="s">
        <v>51</v>
      </c>
      <c r="E5889">
        <v>8</v>
      </c>
      <c r="F5889">
        <v>0.66298568248748779</v>
      </c>
      <c r="G5889">
        <v>0.67084670066833496</v>
      </c>
      <c r="H5889">
        <v>5.0550368614494801E-3</v>
      </c>
      <c r="I5889">
        <v>72.435309670563512</v>
      </c>
      <c r="J5889" s="6" t="s">
        <v>80</v>
      </c>
    </row>
    <row r="5890" spans="1:10" x14ac:dyDescent="0.25">
      <c r="A5890" s="5" t="str">
        <f t="shared" ref="A5890:A5953" si="92">IF(AND(category = B5890, subcategory=C5890, reportdate = D5890), E5890, "")</f>
        <v/>
      </c>
      <c r="B5890" t="s">
        <v>95</v>
      </c>
      <c r="C5890" t="s">
        <v>108</v>
      </c>
      <c r="D5890" s="8" t="s">
        <v>51</v>
      </c>
      <c r="E5890">
        <v>9</v>
      </c>
      <c r="F5890">
        <v>0.55472606420516968</v>
      </c>
      <c r="G5890">
        <v>0.54908883571624756</v>
      </c>
      <c r="H5890">
        <v>5.8035780675709248E-3</v>
      </c>
      <c r="I5890">
        <v>78.277497592000557</v>
      </c>
      <c r="J5890" s="6" t="s">
        <v>80</v>
      </c>
    </row>
    <row r="5891" spans="1:10" x14ac:dyDescent="0.25">
      <c r="A5891" s="5" t="str">
        <f t="shared" si="92"/>
        <v/>
      </c>
      <c r="B5891" t="s">
        <v>95</v>
      </c>
      <c r="C5891" t="s">
        <v>108</v>
      </c>
      <c r="D5891" s="8" t="s">
        <v>51</v>
      </c>
      <c r="E5891">
        <v>10</v>
      </c>
      <c r="F5891">
        <v>0.48133334517478943</v>
      </c>
      <c r="G5891">
        <v>0.46996250748634338</v>
      </c>
      <c r="H5891">
        <v>7.0291436277329922E-3</v>
      </c>
      <c r="I5891">
        <v>85.003301868620298</v>
      </c>
      <c r="J5891" s="6" t="s">
        <v>80</v>
      </c>
    </row>
    <row r="5892" spans="1:10" x14ac:dyDescent="0.25">
      <c r="A5892" s="5" t="str">
        <f t="shared" si="92"/>
        <v/>
      </c>
      <c r="B5892" t="s">
        <v>95</v>
      </c>
      <c r="C5892" t="s">
        <v>108</v>
      </c>
      <c r="D5892" s="8" t="s">
        <v>51</v>
      </c>
      <c r="E5892">
        <v>11</v>
      </c>
      <c r="F5892">
        <v>0.49895608425140381</v>
      </c>
      <c r="G5892">
        <v>0.49514579772949219</v>
      </c>
      <c r="H5892">
        <v>8.3769690245389938E-3</v>
      </c>
      <c r="I5892">
        <v>90.381800231183945</v>
      </c>
      <c r="J5892" s="6" t="s">
        <v>80</v>
      </c>
    </row>
    <row r="5893" spans="1:10" x14ac:dyDescent="0.25">
      <c r="A5893" s="5" t="str">
        <f t="shared" si="92"/>
        <v/>
      </c>
      <c r="B5893" t="s">
        <v>95</v>
      </c>
      <c r="C5893" t="s">
        <v>108</v>
      </c>
      <c r="D5893" s="8" t="s">
        <v>51</v>
      </c>
      <c r="E5893">
        <v>12</v>
      </c>
      <c r="F5893">
        <v>0.64685803651809692</v>
      </c>
      <c r="G5893">
        <v>0.64829707145690918</v>
      </c>
      <c r="H5893">
        <v>9.9673774093389511E-3</v>
      </c>
      <c r="I5893">
        <v>94.459241957225558</v>
      </c>
      <c r="J5893" s="6" t="s">
        <v>80</v>
      </c>
    </row>
    <row r="5894" spans="1:10" x14ac:dyDescent="0.25">
      <c r="A5894" s="5" t="str">
        <f t="shared" si="92"/>
        <v/>
      </c>
      <c r="B5894" t="s">
        <v>95</v>
      </c>
      <c r="C5894" t="s">
        <v>108</v>
      </c>
      <c r="D5894" s="8" t="s">
        <v>51</v>
      </c>
      <c r="E5894">
        <v>13</v>
      </c>
      <c r="F5894">
        <v>0.98464429378509521</v>
      </c>
      <c r="G5894">
        <v>0.90658277273178101</v>
      </c>
      <c r="H5894">
        <v>1.1571857146918774E-2</v>
      </c>
      <c r="I5894">
        <v>97.433577345404004</v>
      </c>
      <c r="J5894" s="6" t="s">
        <v>80</v>
      </c>
    </row>
    <row r="5895" spans="1:10" x14ac:dyDescent="0.25">
      <c r="A5895" s="5" t="str">
        <f t="shared" si="92"/>
        <v/>
      </c>
      <c r="B5895" t="s">
        <v>95</v>
      </c>
      <c r="C5895" t="s">
        <v>108</v>
      </c>
      <c r="D5895" s="8" t="s">
        <v>51</v>
      </c>
      <c r="E5895">
        <v>14</v>
      </c>
      <c r="F5895">
        <v>1.3401310443878174</v>
      </c>
      <c r="G5895">
        <v>1.2464383840560913</v>
      </c>
      <c r="H5895">
        <v>1.2809229083359241E-2</v>
      </c>
      <c r="I5895">
        <v>100.10735407435411</v>
      </c>
      <c r="J5895" s="6" t="s">
        <v>80</v>
      </c>
    </row>
    <row r="5896" spans="1:10" x14ac:dyDescent="0.25">
      <c r="A5896" s="5" t="str">
        <f t="shared" si="92"/>
        <v/>
      </c>
      <c r="B5896" t="s">
        <v>95</v>
      </c>
      <c r="C5896" t="s">
        <v>108</v>
      </c>
      <c r="D5896" s="8" t="s">
        <v>51</v>
      </c>
      <c r="E5896">
        <v>15</v>
      </c>
      <c r="F5896">
        <v>1.7343347072601318</v>
      </c>
      <c r="G5896">
        <v>1.6503043174743652</v>
      </c>
      <c r="H5896">
        <v>1.3554677367210388E-2</v>
      </c>
      <c r="I5896">
        <v>101.35984396068912</v>
      </c>
      <c r="J5896" s="6" t="s">
        <v>80</v>
      </c>
    </row>
    <row r="5897" spans="1:10" x14ac:dyDescent="0.25">
      <c r="A5897" s="5" t="str">
        <f t="shared" si="92"/>
        <v/>
      </c>
      <c r="B5897" t="s">
        <v>95</v>
      </c>
      <c r="C5897" t="s">
        <v>108</v>
      </c>
      <c r="D5897" s="8" t="s">
        <v>51</v>
      </c>
      <c r="E5897">
        <v>16</v>
      </c>
      <c r="F5897">
        <v>2.2015533447265625</v>
      </c>
      <c r="G5897">
        <v>2.1596584320068359</v>
      </c>
      <c r="H5897">
        <v>1.3967663981020451E-2</v>
      </c>
      <c r="I5897">
        <v>101.20050086690038</v>
      </c>
      <c r="J5897" s="6" t="s">
        <v>80</v>
      </c>
    </row>
    <row r="5898" spans="1:10" x14ac:dyDescent="0.25">
      <c r="A5898" s="5" t="str">
        <f t="shared" si="92"/>
        <v/>
      </c>
      <c r="B5898" t="s">
        <v>95</v>
      </c>
      <c r="C5898" t="s">
        <v>108</v>
      </c>
      <c r="D5898" s="8" t="s">
        <v>51</v>
      </c>
      <c r="E5898">
        <v>17</v>
      </c>
      <c r="F5898">
        <v>2.6250095367431641</v>
      </c>
      <c r="G5898">
        <v>2.5598640441894531</v>
      </c>
      <c r="H5898">
        <v>1.4028622768819332E-2</v>
      </c>
      <c r="I5898">
        <v>100.4879310345034</v>
      </c>
      <c r="J5898" s="6" t="s">
        <v>80</v>
      </c>
    </row>
    <row r="5899" spans="1:10" x14ac:dyDescent="0.25">
      <c r="A5899" s="5" t="str">
        <f t="shared" si="92"/>
        <v/>
      </c>
      <c r="B5899" t="s">
        <v>95</v>
      </c>
      <c r="C5899" t="s">
        <v>108</v>
      </c>
      <c r="D5899" s="8" t="s">
        <v>51</v>
      </c>
      <c r="E5899">
        <v>18</v>
      </c>
      <c r="F5899">
        <v>2.9101624488830566</v>
      </c>
      <c r="G5899">
        <v>1.6914260387420654</v>
      </c>
      <c r="H5899">
        <v>1.4322133734822273E-2</v>
      </c>
      <c r="I5899">
        <v>98.294967251005787</v>
      </c>
      <c r="J5899" s="6" t="s">
        <v>80</v>
      </c>
    </row>
    <row r="5900" spans="1:10" x14ac:dyDescent="0.25">
      <c r="A5900" s="5" t="str">
        <f t="shared" si="92"/>
        <v/>
      </c>
      <c r="B5900" t="s">
        <v>95</v>
      </c>
      <c r="C5900" t="s">
        <v>108</v>
      </c>
      <c r="D5900" s="8" t="s">
        <v>51</v>
      </c>
      <c r="E5900">
        <v>19</v>
      </c>
      <c r="F5900">
        <v>2.9846293926239014</v>
      </c>
      <c r="G5900">
        <v>2.3052830696105957</v>
      </c>
      <c r="H5900">
        <v>1.4001777395606041E-2</v>
      </c>
      <c r="I5900">
        <v>94.494630129101026</v>
      </c>
      <c r="J5900" s="6" t="s">
        <v>80</v>
      </c>
    </row>
    <row r="5901" spans="1:10" x14ac:dyDescent="0.25">
      <c r="A5901" s="5" t="str">
        <f t="shared" si="92"/>
        <v/>
      </c>
      <c r="B5901" t="s">
        <v>95</v>
      </c>
      <c r="C5901" t="s">
        <v>108</v>
      </c>
      <c r="D5901" s="8" t="s">
        <v>51</v>
      </c>
      <c r="E5901">
        <v>20</v>
      </c>
      <c r="F5901">
        <v>2.7750179767608643</v>
      </c>
      <c r="G5901">
        <v>2.2888734340667725</v>
      </c>
      <c r="H5901">
        <v>1.3290849514305592E-2</v>
      </c>
      <c r="I5901">
        <v>89.156275284137507</v>
      </c>
      <c r="J5901" s="6" t="s">
        <v>80</v>
      </c>
    </row>
    <row r="5902" spans="1:10" x14ac:dyDescent="0.25">
      <c r="A5902" s="5" t="str">
        <f t="shared" si="92"/>
        <v/>
      </c>
      <c r="B5902" t="s">
        <v>95</v>
      </c>
      <c r="C5902" t="s">
        <v>108</v>
      </c>
      <c r="D5902" s="8" t="s">
        <v>51</v>
      </c>
      <c r="E5902">
        <v>21</v>
      </c>
      <c r="F5902">
        <v>2.4830412864685059</v>
      </c>
      <c r="G5902">
        <v>2.239635705947876</v>
      </c>
      <c r="H5902">
        <v>1.2551315128803253E-2</v>
      </c>
      <c r="I5902">
        <v>84.115049123485733</v>
      </c>
      <c r="J5902" s="6" t="s">
        <v>80</v>
      </c>
    </row>
    <row r="5903" spans="1:10" x14ac:dyDescent="0.25">
      <c r="A5903" s="5" t="str">
        <f t="shared" si="92"/>
        <v/>
      </c>
      <c r="B5903" t="s">
        <v>95</v>
      </c>
      <c r="C5903" t="s">
        <v>108</v>
      </c>
      <c r="D5903" s="8" t="s">
        <v>51</v>
      </c>
      <c r="E5903">
        <v>22</v>
      </c>
      <c r="F5903">
        <v>2.2409012317657471</v>
      </c>
      <c r="G5903">
        <v>2.8259334564208984</v>
      </c>
      <c r="H5903">
        <v>1.2157066725194454E-2</v>
      </c>
      <c r="I5903">
        <v>80.654053168927959</v>
      </c>
      <c r="J5903" s="6" t="s">
        <v>80</v>
      </c>
    </row>
    <row r="5904" spans="1:10" x14ac:dyDescent="0.25">
      <c r="A5904" s="5" t="str">
        <f t="shared" si="92"/>
        <v/>
      </c>
      <c r="B5904" t="s">
        <v>95</v>
      </c>
      <c r="C5904" t="s">
        <v>108</v>
      </c>
      <c r="D5904" s="8" t="s">
        <v>51</v>
      </c>
      <c r="E5904">
        <v>23</v>
      </c>
      <c r="F5904">
        <v>1.9074786901473999</v>
      </c>
      <c r="G5904">
        <v>2.1148054599761963</v>
      </c>
      <c r="H5904">
        <v>1.1189425364136696E-2</v>
      </c>
      <c r="I5904">
        <v>78.318576382196099</v>
      </c>
      <c r="J5904" s="6" t="s">
        <v>80</v>
      </c>
    </row>
    <row r="5905" spans="1:10" x14ac:dyDescent="0.25">
      <c r="A5905" s="5" t="str">
        <f t="shared" si="92"/>
        <v/>
      </c>
      <c r="B5905" t="s">
        <v>95</v>
      </c>
      <c r="C5905" t="s">
        <v>108</v>
      </c>
      <c r="D5905" s="8" t="s">
        <v>51</v>
      </c>
      <c r="E5905">
        <v>24</v>
      </c>
      <c r="F5905">
        <v>1.5195548534393311</v>
      </c>
      <c r="G5905">
        <v>1.6476945877075195</v>
      </c>
      <c r="H5905">
        <v>1.004045270383358E-2</v>
      </c>
      <c r="I5905">
        <v>76.463471392805531</v>
      </c>
      <c r="J5905" s="6" t="s">
        <v>80</v>
      </c>
    </row>
    <row r="5906" spans="1:10" x14ac:dyDescent="0.25">
      <c r="A5906" s="5" t="str">
        <f t="shared" si="92"/>
        <v/>
      </c>
      <c r="B5906" t="s">
        <v>95</v>
      </c>
      <c r="C5906" t="s">
        <v>108</v>
      </c>
      <c r="D5906" s="8" t="s">
        <v>70</v>
      </c>
      <c r="E5906">
        <v>1</v>
      </c>
      <c r="F5906">
        <v>1.1572843790054321</v>
      </c>
      <c r="G5906">
        <v>1.1556587219238281</v>
      </c>
      <c r="H5906">
        <v>8.5921371355652809E-3</v>
      </c>
      <c r="I5906">
        <v>74.005767660749441</v>
      </c>
      <c r="J5906" s="6" t="s">
        <v>80</v>
      </c>
    </row>
    <row r="5907" spans="1:10" x14ac:dyDescent="0.25">
      <c r="A5907" s="5" t="str">
        <f t="shared" si="92"/>
        <v/>
      </c>
      <c r="B5907" t="s">
        <v>95</v>
      </c>
      <c r="C5907" t="s">
        <v>108</v>
      </c>
      <c r="D5907" s="8" t="s">
        <v>70</v>
      </c>
      <c r="E5907">
        <v>2</v>
      </c>
      <c r="F5907">
        <v>0.95425927639007568</v>
      </c>
      <c r="G5907">
        <v>0.96665495634078979</v>
      </c>
      <c r="H5907">
        <v>7.5452839955687523E-3</v>
      </c>
      <c r="I5907">
        <v>72.309412188425227</v>
      </c>
      <c r="J5907" s="6" t="s">
        <v>80</v>
      </c>
    </row>
    <row r="5908" spans="1:10" x14ac:dyDescent="0.25">
      <c r="A5908" s="5" t="str">
        <f t="shared" si="92"/>
        <v/>
      </c>
      <c r="B5908" t="s">
        <v>95</v>
      </c>
      <c r="C5908" t="s">
        <v>108</v>
      </c>
      <c r="D5908" s="8" t="s">
        <v>70</v>
      </c>
      <c r="E5908">
        <v>3</v>
      </c>
      <c r="F5908">
        <v>0.83886528015136719</v>
      </c>
      <c r="G5908">
        <v>0.84433567523956299</v>
      </c>
      <c r="H5908">
        <v>6.6284565255045891E-3</v>
      </c>
      <c r="I5908">
        <v>70.806424146370219</v>
      </c>
      <c r="J5908" s="6" t="s">
        <v>80</v>
      </c>
    </row>
    <row r="5909" spans="1:10" x14ac:dyDescent="0.25">
      <c r="A5909" s="5" t="str">
        <f t="shared" si="92"/>
        <v/>
      </c>
      <c r="B5909" t="s">
        <v>95</v>
      </c>
      <c r="C5909" t="s">
        <v>108</v>
      </c>
      <c r="D5909" s="8" t="s">
        <v>70</v>
      </c>
      <c r="E5909">
        <v>4</v>
      </c>
      <c r="F5909">
        <v>0.74067807197570801</v>
      </c>
      <c r="G5909">
        <v>0.756580650806427</v>
      </c>
      <c r="H5909">
        <v>5.830665584653616E-3</v>
      </c>
      <c r="I5909">
        <v>69.400826009691997</v>
      </c>
      <c r="J5909" s="6" t="s">
        <v>80</v>
      </c>
    </row>
    <row r="5910" spans="1:10" x14ac:dyDescent="0.25">
      <c r="A5910" s="5" t="str">
        <f t="shared" si="92"/>
        <v/>
      </c>
      <c r="B5910" t="s">
        <v>95</v>
      </c>
      <c r="C5910" t="s">
        <v>108</v>
      </c>
      <c r="D5910" s="8" t="s">
        <v>70</v>
      </c>
      <c r="E5910">
        <v>5</v>
      </c>
      <c r="F5910">
        <v>0.68436360359191895</v>
      </c>
      <c r="G5910">
        <v>0.70458513498306274</v>
      </c>
      <c r="H5910">
        <v>5.1401783712208271E-3</v>
      </c>
      <c r="I5910">
        <v>68.515671613102839</v>
      </c>
      <c r="J5910" s="6" t="s">
        <v>80</v>
      </c>
    </row>
    <row r="5911" spans="1:10" x14ac:dyDescent="0.25">
      <c r="A5911" s="5" t="str">
        <f t="shared" si="92"/>
        <v/>
      </c>
      <c r="B5911" t="s">
        <v>95</v>
      </c>
      <c r="C5911" t="s">
        <v>108</v>
      </c>
      <c r="D5911" s="8" t="s">
        <v>70</v>
      </c>
      <c r="E5911">
        <v>6</v>
      </c>
      <c r="F5911">
        <v>0.68329286575317383</v>
      </c>
      <c r="G5911">
        <v>0.68886971473693848</v>
      </c>
      <c r="H5911">
        <v>4.6274783089756966E-3</v>
      </c>
      <c r="I5911">
        <v>67.369359842489246</v>
      </c>
      <c r="J5911" s="6" t="s">
        <v>80</v>
      </c>
    </row>
    <row r="5912" spans="1:10" x14ac:dyDescent="0.25">
      <c r="A5912" s="5" t="str">
        <f t="shared" si="92"/>
        <v/>
      </c>
      <c r="B5912" t="s">
        <v>95</v>
      </c>
      <c r="C5912" t="s">
        <v>108</v>
      </c>
      <c r="D5912" s="8" t="s">
        <v>70</v>
      </c>
      <c r="E5912">
        <v>7</v>
      </c>
      <c r="F5912">
        <v>0.7207789421081543</v>
      </c>
      <c r="G5912">
        <v>0.71350699663162231</v>
      </c>
      <c r="H5912">
        <v>4.746217280626297E-3</v>
      </c>
      <c r="I5912">
        <v>67.107958987645574</v>
      </c>
      <c r="J5912" s="6" t="s">
        <v>80</v>
      </c>
    </row>
    <row r="5913" spans="1:10" x14ac:dyDescent="0.25">
      <c r="A5913" s="5" t="str">
        <f t="shared" si="92"/>
        <v/>
      </c>
      <c r="B5913" t="s">
        <v>95</v>
      </c>
      <c r="C5913" t="s">
        <v>108</v>
      </c>
      <c r="D5913" s="8" t="s">
        <v>70</v>
      </c>
      <c r="E5913">
        <v>8</v>
      </c>
      <c r="F5913">
        <v>0.65383869409561157</v>
      </c>
      <c r="G5913">
        <v>0.63950997591018677</v>
      </c>
      <c r="H5913">
        <v>5.1249046809971333E-3</v>
      </c>
      <c r="I5913">
        <v>71.636455842086065</v>
      </c>
      <c r="J5913" s="6" t="s">
        <v>80</v>
      </c>
    </row>
    <row r="5914" spans="1:10" x14ac:dyDescent="0.25">
      <c r="A5914" s="5" t="str">
        <f t="shared" si="92"/>
        <v/>
      </c>
      <c r="B5914" t="s">
        <v>95</v>
      </c>
      <c r="C5914" t="s">
        <v>108</v>
      </c>
      <c r="D5914" s="8" t="s">
        <v>70</v>
      </c>
      <c r="E5914">
        <v>9</v>
      </c>
      <c r="F5914">
        <v>0.54681473970413208</v>
      </c>
      <c r="G5914">
        <v>0.5081787109375</v>
      </c>
      <c r="H5914">
        <v>5.7855909690260887E-3</v>
      </c>
      <c r="I5914">
        <v>78.038097296262777</v>
      </c>
      <c r="J5914" s="6" t="s">
        <v>80</v>
      </c>
    </row>
    <row r="5915" spans="1:10" x14ac:dyDescent="0.25">
      <c r="A5915" s="5" t="str">
        <f t="shared" si="92"/>
        <v/>
      </c>
      <c r="B5915" t="s">
        <v>95</v>
      </c>
      <c r="C5915" t="s">
        <v>108</v>
      </c>
      <c r="D5915" s="8" t="s">
        <v>70</v>
      </c>
      <c r="E5915">
        <v>10</v>
      </c>
      <c r="F5915">
        <v>0.45211780071258545</v>
      </c>
      <c r="G5915">
        <v>0.41826128959655762</v>
      </c>
      <c r="H5915">
        <v>7.1820640005171299E-3</v>
      </c>
      <c r="I5915">
        <v>84.47912404552423</v>
      </c>
      <c r="J5915" s="6" t="s">
        <v>80</v>
      </c>
    </row>
    <row r="5916" spans="1:10" x14ac:dyDescent="0.25">
      <c r="A5916" s="5" t="str">
        <f t="shared" si="92"/>
        <v/>
      </c>
      <c r="B5916" t="s">
        <v>95</v>
      </c>
      <c r="C5916" t="s">
        <v>108</v>
      </c>
      <c r="D5916" s="8" t="s">
        <v>70</v>
      </c>
      <c r="E5916">
        <v>11</v>
      </c>
      <c r="F5916">
        <v>0.43533074855804443</v>
      </c>
      <c r="G5916">
        <v>0.42081889510154724</v>
      </c>
      <c r="H5916">
        <v>8.5953958332538605E-3</v>
      </c>
      <c r="I5916">
        <v>89.649570186790569</v>
      </c>
      <c r="J5916" s="6" t="s">
        <v>80</v>
      </c>
    </row>
    <row r="5917" spans="1:10" x14ac:dyDescent="0.25">
      <c r="A5917" s="5" t="str">
        <f t="shared" si="92"/>
        <v/>
      </c>
      <c r="B5917" t="s">
        <v>95</v>
      </c>
      <c r="C5917" t="s">
        <v>108</v>
      </c>
      <c r="D5917" s="8" t="s">
        <v>70</v>
      </c>
      <c r="E5917">
        <v>12</v>
      </c>
      <c r="F5917">
        <v>0.54161942005157471</v>
      </c>
      <c r="G5917">
        <v>0.54660582542419434</v>
      </c>
      <c r="H5917">
        <v>1.0095223784446716E-2</v>
      </c>
      <c r="I5917">
        <v>93.614882581765528</v>
      </c>
      <c r="J5917" s="6" t="s">
        <v>80</v>
      </c>
    </row>
    <row r="5918" spans="1:10" x14ac:dyDescent="0.25">
      <c r="A5918" s="5" t="str">
        <f t="shared" si="92"/>
        <v/>
      </c>
      <c r="B5918" t="s">
        <v>95</v>
      </c>
      <c r="C5918" t="s">
        <v>108</v>
      </c>
      <c r="D5918" s="8" t="s">
        <v>70</v>
      </c>
      <c r="E5918">
        <v>13</v>
      </c>
      <c r="F5918">
        <v>0.80714821815490723</v>
      </c>
      <c r="G5918">
        <v>0.78847652673721313</v>
      </c>
      <c r="H5918">
        <v>1.1600554920732975E-2</v>
      </c>
      <c r="I5918">
        <v>96.288335014171352</v>
      </c>
      <c r="J5918" s="6" t="s">
        <v>80</v>
      </c>
    </row>
    <row r="5919" spans="1:10" x14ac:dyDescent="0.25">
      <c r="A5919" s="5" t="str">
        <f t="shared" si="92"/>
        <v/>
      </c>
      <c r="B5919" t="s">
        <v>95</v>
      </c>
      <c r="C5919" t="s">
        <v>108</v>
      </c>
      <c r="D5919" s="8" t="s">
        <v>70</v>
      </c>
      <c r="E5919">
        <v>14</v>
      </c>
      <c r="F5919">
        <v>1.1891317367553711</v>
      </c>
      <c r="G5919">
        <v>1.1483514308929443</v>
      </c>
      <c r="H5919">
        <v>1.302157249301672E-2</v>
      </c>
      <c r="I5919">
        <v>98.5879027997874</v>
      </c>
      <c r="J5919" s="6" t="s">
        <v>80</v>
      </c>
    </row>
    <row r="5920" spans="1:10" x14ac:dyDescent="0.25">
      <c r="A5920" s="5" t="str">
        <f t="shared" si="92"/>
        <v/>
      </c>
      <c r="B5920" t="s">
        <v>95</v>
      </c>
      <c r="C5920" t="s">
        <v>108</v>
      </c>
      <c r="D5920" s="8" t="s">
        <v>70</v>
      </c>
      <c r="E5920">
        <v>15</v>
      </c>
      <c r="F5920">
        <v>1.649513840675354</v>
      </c>
      <c r="G5920">
        <v>1.5798763036727905</v>
      </c>
      <c r="H5920">
        <v>1.401531882584095E-2</v>
      </c>
      <c r="I5920">
        <v>100.57551265429326</v>
      </c>
      <c r="J5920" s="6" t="s">
        <v>80</v>
      </c>
    </row>
    <row r="5921" spans="1:10" x14ac:dyDescent="0.25">
      <c r="A5921" s="5" t="str">
        <f t="shared" si="92"/>
        <v/>
      </c>
      <c r="B5921" t="s">
        <v>95</v>
      </c>
      <c r="C5921" t="s">
        <v>108</v>
      </c>
      <c r="D5921" s="8" t="s">
        <v>70</v>
      </c>
      <c r="E5921">
        <v>16</v>
      </c>
      <c r="F5921">
        <v>2.1228640079498291</v>
      </c>
      <c r="G5921">
        <v>2.0590078830718994</v>
      </c>
      <c r="H5921">
        <v>1.4441100880503654E-2</v>
      </c>
      <c r="I5921">
        <v>100.76570619026583</v>
      </c>
      <c r="J5921" s="6" t="s">
        <v>80</v>
      </c>
    </row>
    <row r="5922" spans="1:10" x14ac:dyDescent="0.25">
      <c r="A5922" s="5" t="str">
        <f t="shared" si="92"/>
        <v/>
      </c>
      <c r="B5922" t="s">
        <v>95</v>
      </c>
      <c r="C5922" t="s">
        <v>108</v>
      </c>
      <c r="D5922" s="8" t="s">
        <v>70</v>
      </c>
      <c r="E5922">
        <v>17</v>
      </c>
      <c r="F5922">
        <v>2.5438730716705322</v>
      </c>
      <c r="G5922">
        <v>2.4767670631408691</v>
      </c>
      <c r="H5922">
        <v>1.4478043653070927E-2</v>
      </c>
      <c r="I5922">
        <v>100.06759832875684</v>
      </c>
      <c r="J5922" s="6" t="s">
        <v>80</v>
      </c>
    </row>
    <row r="5923" spans="1:10" x14ac:dyDescent="0.25">
      <c r="A5923" s="5" t="str">
        <f t="shared" si="92"/>
        <v/>
      </c>
      <c r="B5923" t="s">
        <v>95</v>
      </c>
      <c r="C5923" t="s">
        <v>108</v>
      </c>
      <c r="D5923" s="8" t="s">
        <v>70</v>
      </c>
      <c r="E5923">
        <v>18</v>
      </c>
      <c r="F5923">
        <v>2.8172793388366699</v>
      </c>
      <c r="G5923">
        <v>2.7847845554351807</v>
      </c>
      <c r="H5923">
        <v>1.4438532292842865E-2</v>
      </c>
      <c r="I5923">
        <v>98.228391682240741</v>
      </c>
      <c r="J5923" s="6" t="s">
        <v>80</v>
      </c>
    </row>
    <row r="5924" spans="1:10" x14ac:dyDescent="0.25">
      <c r="A5924" s="5" t="str">
        <f t="shared" si="92"/>
        <v/>
      </c>
      <c r="B5924" t="s">
        <v>95</v>
      </c>
      <c r="C5924" t="s">
        <v>108</v>
      </c>
      <c r="D5924" s="8" t="s">
        <v>70</v>
      </c>
      <c r="E5924">
        <v>19</v>
      </c>
      <c r="F5924">
        <v>2.8931033611297607</v>
      </c>
      <c r="G5924">
        <v>2.8345553874969482</v>
      </c>
      <c r="H5924">
        <v>1.4371955767273903E-2</v>
      </c>
      <c r="I5924">
        <v>94.151947365891701</v>
      </c>
      <c r="J5924" s="6" t="s">
        <v>80</v>
      </c>
    </row>
    <row r="5925" spans="1:10" x14ac:dyDescent="0.25">
      <c r="A5925" s="5" t="str">
        <f t="shared" si="92"/>
        <v/>
      </c>
      <c r="B5925" t="s">
        <v>95</v>
      </c>
      <c r="C5925" t="s">
        <v>108</v>
      </c>
      <c r="D5925" s="8" t="s">
        <v>70</v>
      </c>
      <c r="E5925">
        <v>20</v>
      </c>
      <c r="F5925">
        <v>2.6923911571502686</v>
      </c>
      <c r="G5925">
        <v>1.6448572874069214</v>
      </c>
      <c r="H5925">
        <v>1.3855770230293274E-2</v>
      </c>
      <c r="I5925">
        <v>89.251659222981303</v>
      </c>
      <c r="J5925" s="6" t="s">
        <v>80</v>
      </c>
    </row>
    <row r="5926" spans="1:10" x14ac:dyDescent="0.25">
      <c r="A5926" s="5" t="str">
        <f t="shared" si="92"/>
        <v/>
      </c>
      <c r="B5926" t="s">
        <v>95</v>
      </c>
      <c r="C5926" t="s">
        <v>108</v>
      </c>
      <c r="D5926" s="8" t="s">
        <v>70</v>
      </c>
      <c r="E5926">
        <v>21</v>
      </c>
      <c r="F5926">
        <v>2.5222861766815186</v>
      </c>
      <c r="G5926">
        <v>2.9889426231384277</v>
      </c>
      <c r="H5926">
        <v>1.2982928194105625E-2</v>
      </c>
      <c r="I5926">
        <v>85.787825961680014</v>
      </c>
      <c r="J5926" s="6" t="s">
        <v>80</v>
      </c>
    </row>
    <row r="5927" spans="1:10" x14ac:dyDescent="0.25">
      <c r="A5927" s="5" t="str">
        <f t="shared" si="92"/>
        <v/>
      </c>
      <c r="B5927" t="s">
        <v>95</v>
      </c>
      <c r="C5927" t="s">
        <v>108</v>
      </c>
      <c r="D5927" s="8" t="s">
        <v>70</v>
      </c>
      <c r="E5927">
        <v>22</v>
      </c>
      <c r="F5927">
        <v>2.2698807716369629</v>
      </c>
      <c r="G5927">
        <v>2.3437690734863281</v>
      </c>
      <c r="H5927">
        <v>1.2107358314096928E-2</v>
      </c>
      <c r="I5927">
        <v>82.296169139902233</v>
      </c>
      <c r="J5927" s="6" t="s">
        <v>80</v>
      </c>
    </row>
    <row r="5928" spans="1:10" x14ac:dyDescent="0.25">
      <c r="A5928" s="5" t="str">
        <f t="shared" si="92"/>
        <v/>
      </c>
      <c r="B5928" t="s">
        <v>95</v>
      </c>
      <c r="C5928" t="s">
        <v>108</v>
      </c>
      <c r="D5928" s="8" t="s">
        <v>70</v>
      </c>
      <c r="E5928">
        <v>23</v>
      </c>
      <c r="F5928">
        <v>1.9459148645401001</v>
      </c>
      <c r="G5928">
        <v>1.9261395931243896</v>
      </c>
      <c r="H5928">
        <v>1.1397479102015495E-2</v>
      </c>
      <c r="I5928">
        <v>79.720702588472292</v>
      </c>
      <c r="J5928" s="6" t="s">
        <v>80</v>
      </c>
    </row>
    <row r="5929" spans="1:10" x14ac:dyDescent="0.25">
      <c r="A5929" s="5" t="str">
        <f t="shared" si="92"/>
        <v/>
      </c>
      <c r="B5929" t="s">
        <v>95</v>
      </c>
      <c r="C5929" t="s">
        <v>108</v>
      </c>
      <c r="D5929" s="8" t="s">
        <v>70</v>
      </c>
      <c r="E5929">
        <v>24</v>
      </c>
      <c r="F5929">
        <v>1.5374765396118164</v>
      </c>
      <c r="G5929">
        <v>1.5296531915664673</v>
      </c>
      <c r="H5929">
        <v>1.0281100869178772E-2</v>
      </c>
      <c r="I5929">
        <v>77.851063247387117</v>
      </c>
      <c r="J5929" s="6" t="s">
        <v>80</v>
      </c>
    </row>
    <row r="5930" spans="1:10" x14ac:dyDescent="0.25">
      <c r="A5930" s="5" t="str">
        <f t="shared" si="92"/>
        <v/>
      </c>
      <c r="B5930" t="s">
        <v>95</v>
      </c>
      <c r="C5930" t="s">
        <v>108</v>
      </c>
      <c r="D5930" s="8" t="s">
        <v>52</v>
      </c>
      <c r="E5930">
        <v>1</v>
      </c>
      <c r="F5930">
        <v>1.2558736801147461</v>
      </c>
      <c r="G5930">
        <v>1.2563552856445313</v>
      </c>
      <c r="H5930">
        <v>9.0954527258872986E-3</v>
      </c>
      <c r="I5930">
        <v>77.334043694919103</v>
      </c>
      <c r="J5930" s="6" t="s">
        <v>80</v>
      </c>
    </row>
    <row r="5931" spans="1:10" x14ac:dyDescent="0.25">
      <c r="A5931" s="5" t="str">
        <f t="shared" si="92"/>
        <v/>
      </c>
      <c r="B5931" t="s">
        <v>95</v>
      </c>
      <c r="C5931" t="s">
        <v>108</v>
      </c>
      <c r="D5931" s="8" t="s">
        <v>52</v>
      </c>
      <c r="E5931">
        <v>2</v>
      </c>
      <c r="F5931">
        <v>1.0700881481170654</v>
      </c>
      <c r="G5931">
        <v>1.0513365268707275</v>
      </c>
      <c r="H5931">
        <v>7.9794488847255707E-3</v>
      </c>
      <c r="I5931">
        <v>76.295256803371501</v>
      </c>
      <c r="J5931" s="6" t="s">
        <v>80</v>
      </c>
    </row>
    <row r="5932" spans="1:10" x14ac:dyDescent="0.25">
      <c r="A5932" s="5" t="str">
        <f t="shared" si="92"/>
        <v/>
      </c>
      <c r="B5932" t="s">
        <v>95</v>
      </c>
      <c r="C5932" t="s">
        <v>108</v>
      </c>
      <c r="D5932" s="8" t="s">
        <v>52</v>
      </c>
      <c r="E5932">
        <v>3</v>
      </c>
      <c r="F5932">
        <v>0.92764204740524292</v>
      </c>
      <c r="G5932">
        <v>0.93127155303955078</v>
      </c>
      <c r="H5932">
        <v>6.9803385995328426E-3</v>
      </c>
      <c r="I5932">
        <v>75.343055768507497</v>
      </c>
      <c r="J5932" s="6" t="s">
        <v>80</v>
      </c>
    </row>
    <row r="5933" spans="1:10" x14ac:dyDescent="0.25">
      <c r="A5933" s="5" t="str">
        <f t="shared" si="92"/>
        <v/>
      </c>
      <c r="B5933" t="s">
        <v>95</v>
      </c>
      <c r="C5933" t="s">
        <v>108</v>
      </c>
      <c r="D5933" s="8" t="s">
        <v>52</v>
      </c>
      <c r="E5933">
        <v>4</v>
      </c>
      <c r="F5933">
        <v>0.84159421920776367</v>
      </c>
      <c r="G5933">
        <v>0.85364699363708496</v>
      </c>
      <c r="H5933">
        <v>6.1647542752325535E-3</v>
      </c>
      <c r="I5933">
        <v>75.093877922575544</v>
      </c>
      <c r="J5933" s="6" t="s">
        <v>80</v>
      </c>
    </row>
    <row r="5934" spans="1:10" x14ac:dyDescent="0.25">
      <c r="A5934" s="5" t="str">
        <f t="shared" si="92"/>
        <v/>
      </c>
      <c r="B5934" t="s">
        <v>95</v>
      </c>
      <c r="C5934" t="s">
        <v>108</v>
      </c>
      <c r="D5934" s="8" t="s">
        <v>52</v>
      </c>
      <c r="E5934">
        <v>5</v>
      </c>
      <c r="F5934">
        <v>0.79379540681838989</v>
      </c>
      <c r="G5934">
        <v>0.79257106781005859</v>
      </c>
      <c r="H5934">
        <v>5.5168373510241508E-3</v>
      </c>
      <c r="I5934">
        <v>74.638189919514801</v>
      </c>
      <c r="J5934" s="6" t="s">
        <v>80</v>
      </c>
    </row>
    <row r="5935" spans="1:10" x14ac:dyDescent="0.25">
      <c r="A5935" s="5" t="str">
        <f t="shared" si="92"/>
        <v/>
      </c>
      <c r="B5935" t="s">
        <v>95</v>
      </c>
      <c r="C5935" t="s">
        <v>108</v>
      </c>
      <c r="D5935" s="8" t="s">
        <v>52</v>
      </c>
      <c r="E5935">
        <v>6</v>
      </c>
      <c r="F5935">
        <v>0.79016560316085815</v>
      </c>
      <c r="G5935">
        <v>0.7740897536277771</v>
      </c>
      <c r="H5935">
        <v>4.9952450208365917E-3</v>
      </c>
      <c r="I5935">
        <v>73.793332215408228</v>
      </c>
      <c r="J5935" s="6" t="s">
        <v>80</v>
      </c>
    </row>
    <row r="5936" spans="1:10" x14ac:dyDescent="0.25">
      <c r="A5936" s="5" t="str">
        <f t="shared" si="92"/>
        <v/>
      </c>
      <c r="B5936" t="s">
        <v>95</v>
      </c>
      <c r="C5936" t="s">
        <v>108</v>
      </c>
      <c r="D5936" s="8" t="s">
        <v>52</v>
      </c>
      <c r="E5936">
        <v>7</v>
      </c>
      <c r="F5936">
        <v>0.81455332040786743</v>
      </c>
      <c r="G5936">
        <v>0.80676835775375366</v>
      </c>
      <c r="H5936">
        <v>4.938280675560236E-3</v>
      </c>
      <c r="I5936">
        <v>73.607284400163024</v>
      </c>
      <c r="J5936" s="6" t="s">
        <v>80</v>
      </c>
    </row>
    <row r="5937" spans="1:10" x14ac:dyDescent="0.25">
      <c r="A5937" s="5" t="str">
        <f t="shared" si="92"/>
        <v/>
      </c>
      <c r="B5937" t="s">
        <v>95</v>
      </c>
      <c r="C5937" t="s">
        <v>108</v>
      </c>
      <c r="D5937" s="8" t="s">
        <v>52</v>
      </c>
      <c r="E5937">
        <v>8</v>
      </c>
      <c r="F5937">
        <v>0.75974893569946289</v>
      </c>
      <c r="G5937">
        <v>0.75203937292098999</v>
      </c>
      <c r="H5937">
        <v>5.3035556338727474E-3</v>
      </c>
      <c r="I5937">
        <v>76.707876581084747</v>
      </c>
      <c r="J5937" s="6" t="s">
        <v>80</v>
      </c>
    </row>
    <row r="5938" spans="1:10" x14ac:dyDescent="0.25">
      <c r="A5938" s="5" t="str">
        <f t="shared" si="92"/>
        <v/>
      </c>
      <c r="B5938" t="s">
        <v>95</v>
      </c>
      <c r="C5938" t="s">
        <v>108</v>
      </c>
      <c r="D5938" s="8" t="s">
        <v>52</v>
      </c>
      <c r="E5938">
        <v>9</v>
      </c>
      <c r="F5938">
        <v>0.66657119989395142</v>
      </c>
      <c r="G5938">
        <v>0.65498948097229004</v>
      </c>
      <c r="H5938">
        <v>6.1705298721790314E-3</v>
      </c>
      <c r="I5938">
        <v>82.390475277887191</v>
      </c>
      <c r="J5938" s="6" t="s">
        <v>80</v>
      </c>
    </row>
    <row r="5939" spans="1:10" x14ac:dyDescent="0.25">
      <c r="A5939" s="5" t="str">
        <f t="shared" si="92"/>
        <v/>
      </c>
      <c r="B5939" t="s">
        <v>95</v>
      </c>
      <c r="C5939" t="s">
        <v>108</v>
      </c>
      <c r="D5939" s="8" t="s">
        <v>52</v>
      </c>
      <c r="E5939">
        <v>10</v>
      </c>
      <c r="F5939">
        <v>0.63935595750808716</v>
      </c>
      <c r="G5939">
        <v>0.6094205379486084</v>
      </c>
      <c r="H5939">
        <v>7.509313989430666E-3</v>
      </c>
      <c r="I5939">
        <v>86.810281717126315</v>
      </c>
      <c r="J5939" s="6" t="s">
        <v>80</v>
      </c>
    </row>
    <row r="5940" spans="1:10" x14ac:dyDescent="0.25">
      <c r="A5940" s="5" t="str">
        <f t="shared" si="92"/>
        <v/>
      </c>
      <c r="B5940" t="s">
        <v>95</v>
      </c>
      <c r="C5940" t="s">
        <v>108</v>
      </c>
      <c r="D5940" s="8" t="s">
        <v>52</v>
      </c>
      <c r="E5940">
        <v>11</v>
      </c>
      <c r="F5940">
        <v>0.68156254291534424</v>
      </c>
      <c r="G5940">
        <v>0.65523558855056763</v>
      </c>
      <c r="H5940">
        <v>8.9103337377309799E-3</v>
      </c>
      <c r="I5940">
        <v>90.36320908396722</v>
      </c>
      <c r="J5940" s="6" t="s">
        <v>80</v>
      </c>
    </row>
    <row r="5941" spans="1:10" x14ac:dyDescent="0.25">
      <c r="A5941" s="5" t="str">
        <f t="shared" si="92"/>
        <v/>
      </c>
      <c r="B5941" t="s">
        <v>95</v>
      </c>
      <c r="C5941" t="s">
        <v>108</v>
      </c>
      <c r="D5941" s="8" t="s">
        <v>52</v>
      </c>
      <c r="E5941">
        <v>12</v>
      </c>
      <c r="F5941">
        <v>0.85450178384780884</v>
      </c>
      <c r="G5941">
        <v>0.80544883012771606</v>
      </c>
      <c r="H5941">
        <v>1.0390074923634529E-2</v>
      </c>
      <c r="I5941">
        <v>93.165978344170327</v>
      </c>
      <c r="J5941" s="6" t="s">
        <v>80</v>
      </c>
    </row>
    <row r="5942" spans="1:10" x14ac:dyDescent="0.25">
      <c r="A5942" s="5" t="str">
        <f t="shared" si="92"/>
        <v/>
      </c>
      <c r="B5942" t="s">
        <v>95</v>
      </c>
      <c r="C5942" t="s">
        <v>108</v>
      </c>
      <c r="D5942" s="8" t="s">
        <v>52</v>
      </c>
      <c r="E5942">
        <v>13</v>
      </c>
      <c r="F5942">
        <v>1.1620904207229614</v>
      </c>
      <c r="G5942">
        <v>1.0760123729705811</v>
      </c>
      <c r="H5942">
        <v>1.1884803883731365E-2</v>
      </c>
      <c r="I5942">
        <v>95.512456880026861</v>
      </c>
      <c r="J5942" s="6" t="s">
        <v>80</v>
      </c>
    </row>
    <row r="5943" spans="1:10" x14ac:dyDescent="0.25">
      <c r="A5943" s="5" t="str">
        <f t="shared" si="92"/>
        <v/>
      </c>
      <c r="B5943" t="s">
        <v>95</v>
      </c>
      <c r="C5943" t="s">
        <v>108</v>
      </c>
      <c r="D5943" s="8" t="s">
        <v>52</v>
      </c>
      <c r="E5943">
        <v>14</v>
      </c>
      <c r="F5943">
        <v>1.4820736646652222</v>
      </c>
      <c r="G5943">
        <v>1.4120901823043823</v>
      </c>
      <c r="H5943">
        <v>1.3142229989171028E-2</v>
      </c>
      <c r="I5943">
        <v>97.704656956668671</v>
      </c>
      <c r="J5943" s="6" t="s">
        <v>80</v>
      </c>
    </row>
    <row r="5944" spans="1:10" x14ac:dyDescent="0.25">
      <c r="A5944" s="5" t="str">
        <f t="shared" si="92"/>
        <v/>
      </c>
      <c r="B5944" t="s">
        <v>95</v>
      </c>
      <c r="C5944" t="s">
        <v>108</v>
      </c>
      <c r="D5944" s="8" t="s">
        <v>52</v>
      </c>
      <c r="E5944">
        <v>15</v>
      </c>
      <c r="F5944">
        <v>1.8232035636901855</v>
      </c>
      <c r="G5944">
        <v>1.8079859018325806</v>
      </c>
      <c r="H5944">
        <v>1.3746248558163643E-2</v>
      </c>
      <c r="I5944">
        <v>99.303478344183617</v>
      </c>
      <c r="J5944" s="6" t="s">
        <v>80</v>
      </c>
    </row>
    <row r="5945" spans="1:10" x14ac:dyDescent="0.25">
      <c r="A5945" s="5" t="str">
        <f t="shared" si="92"/>
        <v/>
      </c>
      <c r="B5945" t="s">
        <v>95</v>
      </c>
      <c r="C5945" t="s">
        <v>108</v>
      </c>
      <c r="D5945" s="8" t="s">
        <v>52</v>
      </c>
      <c r="E5945">
        <v>16</v>
      </c>
      <c r="F5945">
        <v>2.2691161632537842</v>
      </c>
      <c r="G5945">
        <v>2.2809150218963623</v>
      </c>
      <c r="H5945">
        <v>1.4110187068581581E-2</v>
      </c>
      <c r="I5945">
        <v>99.164287083181904</v>
      </c>
      <c r="J5945" s="6" t="s">
        <v>80</v>
      </c>
    </row>
    <row r="5946" spans="1:10" x14ac:dyDescent="0.25">
      <c r="A5946" s="5" t="str">
        <f t="shared" si="92"/>
        <v/>
      </c>
      <c r="B5946" t="s">
        <v>95</v>
      </c>
      <c r="C5946" t="s">
        <v>108</v>
      </c>
      <c r="D5946" s="8" t="s">
        <v>52</v>
      </c>
      <c r="E5946">
        <v>17</v>
      </c>
      <c r="F5946">
        <v>2.6540067195892334</v>
      </c>
      <c r="G5946">
        <v>2.6476702690124512</v>
      </c>
      <c r="H5946">
        <v>1.4217634685337543E-2</v>
      </c>
      <c r="I5946">
        <v>97.465681295536015</v>
      </c>
      <c r="J5946" s="6" t="s">
        <v>80</v>
      </c>
    </row>
    <row r="5947" spans="1:10" x14ac:dyDescent="0.25">
      <c r="A5947" s="5" t="str">
        <f t="shared" si="92"/>
        <v/>
      </c>
      <c r="B5947" t="s">
        <v>95</v>
      </c>
      <c r="C5947" t="s">
        <v>108</v>
      </c>
      <c r="D5947" s="8" t="s">
        <v>52</v>
      </c>
      <c r="E5947">
        <v>18</v>
      </c>
      <c r="F5947">
        <v>2.8964171409606934</v>
      </c>
      <c r="G5947">
        <v>2.8839869499206543</v>
      </c>
      <c r="H5947">
        <v>1.4078200794756413E-2</v>
      </c>
      <c r="I5947">
        <v>93.844878305870296</v>
      </c>
      <c r="J5947" s="6" t="s">
        <v>80</v>
      </c>
    </row>
    <row r="5948" spans="1:10" x14ac:dyDescent="0.25">
      <c r="A5948" s="5" t="str">
        <f t="shared" si="92"/>
        <v/>
      </c>
      <c r="B5948" t="s">
        <v>95</v>
      </c>
      <c r="C5948" t="s">
        <v>108</v>
      </c>
      <c r="D5948" s="8" t="s">
        <v>52</v>
      </c>
      <c r="E5948">
        <v>19</v>
      </c>
      <c r="F5948">
        <v>2.9435915946960449</v>
      </c>
      <c r="G5948">
        <v>1.8212311267852783</v>
      </c>
      <c r="H5948">
        <v>1.4087587594985962E-2</v>
      </c>
      <c r="I5948">
        <v>89.727170371785377</v>
      </c>
      <c r="J5948" s="6" t="s">
        <v>80</v>
      </c>
    </row>
    <row r="5949" spans="1:10" x14ac:dyDescent="0.25">
      <c r="A5949" s="5" t="str">
        <f t="shared" si="92"/>
        <v/>
      </c>
      <c r="B5949" t="s">
        <v>95</v>
      </c>
      <c r="C5949" t="s">
        <v>108</v>
      </c>
      <c r="D5949" s="8" t="s">
        <v>52</v>
      </c>
      <c r="E5949">
        <v>20</v>
      </c>
      <c r="F5949">
        <v>2.7383801937103271</v>
      </c>
      <c r="G5949">
        <v>2.0921630859375</v>
      </c>
      <c r="H5949">
        <v>1.3410043902695179E-2</v>
      </c>
      <c r="I5949">
        <v>85.533734189325756</v>
      </c>
      <c r="J5949" s="6" t="s">
        <v>80</v>
      </c>
    </row>
    <row r="5950" spans="1:10" x14ac:dyDescent="0.25">
      <c r="A5950" s="5" t="str">
        <f t="shared" si="92"/>
        <v/>
      </c>
      <c r="B5950" t="s">
        <v>95</v>
      </c>
      <c r="C5950" t="s">
        <v>108</v>
      </c>
      <c r="D5950" s="8" t="s">
        <v>52</v>
      </c>
      <c r="E5950">
        <v>21</v>
      </c>
      <c r="F5950">
        <v>2.5801587104797363</v>
      </c>
      <c r="G5950">
        <v>3.158860445022583</v>
      </c>
      <c r="H5950">
        <v>1.2876782566308975E-2</v>
      </c>
      <c r="I5950">
        <v>82.481060751232661</v>
      </c>
      <c r="J5950" s="6" t="s">
        <v>80</v>
      </c>
    </row>
    <row r="5951" spans="1:10" x14ac:dyDescent="0.25">
      <c r="A5951" s="5" t="str">
        <f t="shared" si="92"/>
        <v/>
      </c>
      <c r="B5951" t="s">
        <v>95</v>
      </c>
      <c r="C5951" t="s">
        <v>108</v>
      </c>
      <c r="D5951" s="8" t="s">
        <v>52</v>
      </c>
      <c r="E5951">
        <v>22</v>
      </c>
      <c r="F5951">
        <v>2.3068006038665771</v>
      </c>
      <c r="G5951">
        <v>2.4974820613861084</v>
      </c>
      <c r="H5951">
        <v>1.1675158515572548E-2</v>
      </c>
      <c r="I5951">
        <v>80.587265235701082</v>
      </c>
      <c r="J5951" s="6" t="s">
        <v>80</v>
      </c>
    </row>
    <row r="5952" spans="1:10" x14ac:dyDescent="0.25">
      <c r="A5952" s="5" t="str">
        <f t="shared" si="92"/>
        <v/>
      </c>
      <c r="B5952" t="s">
        <v>95</v>
      </c>
      <c r="C5952" t="s">
        <v>108</v>
      </c>
      <c r="D5952" s="8" t="s">
        <v>52</v>
      </c>
      <c r="E5952">
        <v>23</v>
      </c>
      <c r="F5952">
        <v>2.0013949871063232</v>
      </c>
      <c r="G5952">
        <v>2.045539379119873</v>
      </c>
      <c r="H5952">
        <v>1.1178276501595974E-2</v>
      </c>
      <c r="I5952">
        <v>79.48151111536832</v>
      </c>
      <c r="J5952" s="6" t="s">
        <v>80</v>
      </c>
    </row>
    <row r="5953" spans="1:10" x14ac:dyDescent="0.25">
      <c r="A5953" s="5" t="str">
        <f t="shared" si="92"/>
        <v/>
      </c>
      <c r="B5953" t="s">
        <v>95</v>
      </c>
      <c r="C5953" t="s">
        <v>108</v>
      </c>
      <c r="D5953" s="8" t="s">
        <v>52</v>
      </c>
      <c r="E5953">
        <v>24</v>
      </c>
      <c r="F5953">
        <v>1.6148048639297485</v>
      </c>
      <c r="G5953">
        <v>1.6558058261871338</v>
      </c>
      <c r="H5953">
        <v>1.0192001238465309E-2</v>
      </c>
      <c r="I5953">
        <v>78.845247221146181</v>
      </c>
      <c r="J5953" s="6" t="s">
        <v>80</v>
      </c>
    </row>
    <row r="5954" spans="1:10" x14ac:dyDescent="0.25">
      <c r="A5954" s="5" t="str">
        <f t="shared" ref="A5954:A6017" si="93">IF(AND(category = B5954, subcategory=C5954, reportdate = D5954), E5954, "")</f>
        <v/>
      </c>
      <c r="B5954" t="s">
        <v>95</v>
      </c>
      <c r="C5954" t="s">
        <v>108</v>
      </c>
      <c r="D5954" s="8" t="s">
        <v>53</v>
      </c>
      <c r="E5954">
        <v>1</v>
      </c>
      <c r="F5954">
        <v>1.3503704071044922</v>
      </c>
      <c r="G5954">
        <v>1.3713337182998657</v>
      </c>
      <c r="H5954">
        <v>8.9091146364808083E-3</v>
      </c>
      <c r="I5954">
        <v>77.541805202890842</v>
      </c>
      <c r="J5954" s="6" t="s">
        <v>80</v>
      </c>
    </row>
    <row r="5955" spans="1:10" x14ac:dyDescent="0.25">
      <c r="A5955" s="5" t="str">
        <f t="shared" si="93"/>
        <v/>
      </c>
      <c r="B5955" t="s">
        <v>95</v>
      </c>
      <c r="C5955" t="s">
        <v>108</v>
      </c>
      <c r="D5955" s="8" t="s">
        <v>53</v>
      </c>
      <c r="E5955">
        <v>2</v>
      </c>
      <c r="F5955">
        <v>1.1352236270904541</v>
      </c>
      <c r="G5955">
        <v>1.1539938449859619</v>
      </c>
      <c r="H5955">
        <v>7.953934371471405E-3</v>
      </c>
      <c r="I5955">
        <v>76.66138073109876</v>
      </c>
      <c r="J5955" s="6" t="s">
        <v>80</v>
      </c>
    </row>
    <row r="5956" spans="1:10" x14ac:dyDescent="0.25">
      <c r="A5956" s="5" t="str">
        <f t="shared" si="93"/>
        <v/>
      </c>
      <c r="B5956" t="s">
        <v>95</v>
      </c>
      <c r="C5956" t="s">
        <v>108</v>
      </c>
      <c r="D5956" s="8" t="s">
        <v>53</v>
      </c>
      <c r="E5956">
        <v>3</v>
      </c>
      <c r="F5956">
        <v>0.98588573932647705</v>
      </c>
      <c r="G5956">
        <v>1.0062344074249268</v>
      </c>
      <c r="H5956">
        <v>7.1197734214365482E-3</v>
      </c>
      <c r="I5956">
        <v>75.653860968738897</v>
      </c>
      <c r="J5956" s="6" t="s">
        <v>80</v>
      </c>
    </row>
    <row r="5957" spans="1:10" x14ac:dyDescent="0.25">
      <c r="A5957" s="5" t="str">
        <f t="shared" si="93"/>
        <v/>
      </c>
      <c r="B5957" t="s">
        <v>95</v>
      </c>
      <c r="C5957" t="s">
        <v>108</v>
      </c>
      <c r="D5957" s="8" t="s">
        <v>53</v>
      </c>
      <c r="E5957">
        <v>4</v>
      </c>
      <c r="F5957">
        <v>0.88633888959884644</v>
      </c>
      <c r="G5957">
        <v>0.90456002950668335</v>
      </c>
      <c r="H5957">
        <v>6.2842699699103832E-3</v>
      </c>
      <c r="I5957">
        <v>74.70684424854386</v>
      </c>
      <c r="J5957" s="6" t="s">
        <v>80</v>
      </c>
    </row>
    <row r="5958" spans="1:10" x14ac:dyDescent="0.25">
      <c r="A5958" s="5" t="str">
        <f t="shared" si="93"/>
        <v/>
      </c>
      <c r="B5958" t="s">
        <v>95</v>
      </c>
      <c r="C5958" t="s">
        <v>108</v>
      </c>
      <c r="D5958" s="8" t="s">
        <v>53</v>
      </c>
      <c r="E5958">
        <v>5</v>
      </c>
      <c r="F5958">
        <v>0.83282935619354248</v>
      </c>
      <c r="G5958">
        <v>0.83126896619796753</v>
      </c>
      <c r="H5958">
        <v>5.681904498487711E-3</v>
      </c>
      <c r="I5958">
        <v>73.438374455065301</v>
      </c>
      <c r="J5958" s="6" t="s">
        <v>80</v>
      </c>
    </row>
    <row r="5959" spans="1:10" x14ac:dyDescent="0.25">
      <c r="A5959" s="5" t="str">
        <f t="shared" si="93"/>
        <v/>
      </c>
      <c r="B5959" t="s">
        <v>95</v>
      </c>
      <c r="C5959" t="s">
        <v>108</v>
      </c>
      <c r="D5959" s="8" t="s">
        <v>53</v>
      </c>
      <c r="E5959">
        <v>6</v>
      </c>
      <c r="F5959">
        <v>0.81007665395736694</v>
      </c>
      <c r="G5959">
        <v>0.80647289752960205</v>
      </c>
      <c r="H5959">
        <v>5.2167302928864956E-3</v>
      </c>
      <c r="I5959">
        <v>72.747097686003244</v>
      </c>
      <c r="J5959" s="6" t="s">
        <v>80</v>
      </c>
    </row>
    <row r="5960" spans="1:10" x14ac:dyDescent="0.25">
      <c r="A5960" s="5" t="str">
        <f t="shared" si="93"/>
        <v/>
      </c>
      <c r="B5960" t="s">
        <v>95</v>
      </c>
      <c r="C5960" t="s">
        <v>108</v>
      </c>
      <c r="D5960" s="8" t="s">
        <v>53</v>
      </c>
      <c r="E5960">
        <v>7</v>
      </c>
      <c r="F5960">
        <v>0.83777987957000732</v>
      </c>
      <c r="G5960">
        <v>0.83386826515197754</v>
      </c>
      <c r="H5960">
        <v>5.3238393738865852E-3</v>
      </c>
      <c r="I5960">
        <v>72.862034685955123</v>
      </c>
      <c r="J5960" s="6" t="s">
        <v>80</v>
      </c>
    </row>
    <row r="5961" spans="1:10" x14ac:dyDescent="0.25">
      <c r="A5961" s="5" t="str">
        <f t="shared" si="93"/>
        <v/>
      </c>
      <c r="B5961" t="s">
        <v>95</v>
      </c>
      <c r="C5961" t="s">
        <v>108</v>
      </c>
      <c r="D5961" s="8" t="s">
        <v>53</v>
      </c>
      <c r="E5961">
        <v>8</v>
      </c>
      <c r="F5961">
        <v>0.77250158786773682</v>
      </c>
      <c r="G5961">
        <v>0.77751576900482178</v>
      </c>
      <c r="H5961">
        <v>5.6197093799710274E-3</v>
      </c>
      <c r="I5961">
        <v>75.761572366214949</v>
      </c>
      <c r="J5961" s="6" t="s">
        <v>80</v>
      </c>
    </row>
    <row r="5962" spans="1:10" x14ac:dyDescent="0.25">
      <c r="A5962" s="5" t="str">
        <f t="shared" si="93"/>
        <v/>
      </c>
      <c r="B5962" t="s">
        <v>95</v>
      </c>
      <c r="C5962" t="s">
        <v>108</v>
      </c>
      <c r="D5962" s="8" t="s">
        <v>53</v>
      </c>
      <c r="E5962">
        <v>9</v>
      </c>
      <c r="F5962">
        <v>0.68372207880020142</v>
      </c>
      <c r="G5962">
        <v>0.67626059055328369</v>
      </c>
      <c r="H5962">
        <v>6.6057285293936729E-3</v>
      </c>
      <c r="I5962">
        <v>79.7581516791859</v>
      </c>
      <c r="J5962" s="6" t="s">
        <v>80</v>
      </c>
    </row>
    <row r="5963" spans="1:10" x14ac:dyDescent="0.25">
      <c r="A5963" s="5" t="str">
        <f t="shared" si="93"/>
        <v/>
      </c>
      <c r="B5963" t="s">
        <v>95</v>
      </c>
      <c r="C5963" t="s">
        <v>108</v>
      </c>
      <c r="D5963" s="8" t="s">
        <v>53</v>
      </c>
      <c r="E5963">
        <v>10</v>
      </c>
      <c r="F5963">
        <v>0.62897270917892456</v>
      </c>
      <c r="G5963">
        <v>0.62332260608673096</v>
      </c>
      <c r="H5963">
        <v>7.914077490568161E-3</v>
      </c>
      <c r="I5963">
        <v>84.369228189516633</v>
      </c>
      <c r="J5963" s="6" t="s">
        <v>80</v>
      </c>
    </row>
    <row r="5964" spans="1:10" x14ac:dyDescent="0.25">
      <c r="A5964" s="5" t="str">
        <f t="shared" si="93"/>
        <v/>
      </c>
      <c r="B5964" t="s">
        <v>95</v>
      </c>
      <c r="C5964" t="s">
        <v>108</v>
      </c>
      <c r="D5964" s="8" t="s">
        <v>53</v>
      </c>
      <c r="E5964">
        <v>11</v>
      </c>
      <c r="F5964">
        <v>0.6475488543510437</v>
      </c>
      <c r="G5964">
        <v>0.65522581338882446</v>
      </c>
      <c r="H5964">
        <v>9.259544312953949E-3</v>
      </c>
      <c r="I5964">
        <v>88.154390839821048</v>
      </c>
      <c r="J5964" s="6" t="s">
        <v>80</v>
      </c>
    </row>
    <row r="5965" spans="1:10" x14ac:dyDescent="0.25">
      <c r="A5965" s="5" t="str">
        <f t="shared" si="93"/>
        <v/>
      </c>
      <c r="B5965" t="s">
        <v>95</v>
      </c>
      <c r="C5965" t="s">
        <v>108</v>
      </c>
      <c r="D5965" s="8" t="s">
        <v>53</v>
      </c>
      <c r="E5965">
        <v>12</v>
      </c>
      <c r="F5965">
        <v>0.81047713756561279</v>
      </c>
      <c r="G5965">
        <v>0.79285377264022827</v>
      </c>
      <c r="H5965">
        <v>1.0721403174102306E-2</v>
      </c>
      <c r="I5965">
        <v>91.103133234339424</v>
      </c>
      <c r="J5965" s="6" t="s">
        <v>80</v>
      </c>
    </row>
    <row r="5966" spans="1:10" x14ac:dyDescent="0.25">
      <c r="A5966" s="5" t="str">
        <f t="shared" si="93"/>
        <v/>
      </c>
      <c r="B5966" t="s">
        <v>95</v>
      </c>
      <c r="C5966" t="s">
        <v>108</v>
      </c>
      <c r="D5966" s="8" t="s">
        <v>53</v>
      </c>
      <c r="E5966">
        <v>13</v>
      </c>
      <c r="F5966">
        <v>1.0833216905593872</v>
      </c>
      <c r="G5966">
        <v>1.0422835350036621</v>
      </c>
      <c r="H5966">
        <v>1.218787394464016E-2</v>
      </c>
      <c r="I5966">
        <v>94.227949983211815</v>
      </c>
      <c r="J5966" s="6" t="s">
        <v>80</v>
      </c>
    </row>
    <row r="5967" spans="1:10" x14ac:dyDescent="0.25">
      <c r="A5967" s="5" t="str">
        <f t="shared" si="93"/>
        <v/>
      </c>
      <c r="B5967" t="s">
        <v>95</v>
      </c>
      <c r="C5967" t="s">
        <v>108</v>
      </c>
      <c r="D5967" s="8" t="s">
        <v>53</v>
      </c>
      <c r="E5967">
        <v>14</v>
      </c>
      <c r="F5967">
        <v>1.4169285297393799</v>
      </c>
      <c r="G5967">
        <v>1.3771699666976929</v>
      </c>
      <c r="H5967">
        <v>1.3462341390550137E-2</v>
      </c>
      <c r="I5967">
        <v>96.610971111011011</v>
      </c>
      <c r="J5967" s="6" t="s">
        <v>80</v>
      </c>
    </row>
    <row r="5968" spans="1:10" x14ac:dyDescent="0.25">
      <c r="A5968" s="5" t="str">
        <f t="shared" si="93"/>
        <v/>
      </c>
      <c r="B5968" t="s">
        <v>95</v>
      </c>
      <c r="C5968" t="s">
        <v>108</v>
      </c>
      <c r="D5968" s="8" t="s">
        <v>53</v>
      </c>
      <c r="E5968">
        <v>15</v>
      </c>
      <c r="F5968">
        <v>1.7770563364028931</v>
      </c>
      <c r="G5968">
        <v>1.7277636528015137</v>
      </c>
      <c r="H5968">
        <v>1.399091724306345E-2</v>
      </c>
      <c r="I5968">
        <v>97.974397547066033</v>
      </c>
      <c r="J5968" s="6" t="s">
        <v>80</v>
      </c>
    </row>
    <row r="5969" spans="1:10" x14ac:dyDescent="0.25">
      <c r="A5969" s="5" t="str">
        <f t="shared" si="93"/>
        <v/>
      </c>
      <c r="B5969" t="s">
        <v>95</v>
      </c>
      <c r="C5969" t="s">
        <v>108</v>
      </c>
      <c r="D5969" s="8" t="s">
        <v>53</v>
      </c>
      <c r="E5969">
        <v>16</v>
      </c>
      <c r="F5969">
        <v>2.2318704128265381</v>
      </c>
      <c r="G5969">
        <v>2.1842727661132813</v>
      </c>
      <c r="H5969">
        <v>1.4274596236646175E-2</v>
      </c>
      <c r="I5969">
        <v>97.605107076130167</v>
      </c>
      <c r="J5969" s="6" t="s">
        <v>80</v>
      </c>
    </row>
    <row r="5970" spans="1:10" x14ac:dyDescent="0.25">
      <c r="A5970" s="5" t="str">
        <f t="shared" si="93"/>
        <v/>
      </c>
      <c r="B5970" t="s">
        <v>95</v>
      </c>
      <c r="C5970" t="s">
        <v>108</v>
      </c>
      <c r="D5970" s="8" t="s">
        <v>53</v>
      </c>
      <c r="E5970">
        <v>17</v>
      </c>
      <c r="F5970">
        <v>2.6069815158843994</v>
      </c>
      <c r="G5970">
        <v>2.5594902038574219</v>
      </c>
      <c r="H5970">
        <v>1.4439757913351059E-2</v>
      </c>
      <c r="I5970">
        <v>95.588554592080612</v>
      </c>
      <c r="J5970" s="6" t="s">
        <v>80</v>
      </c>
    </row>
    <row r="5971" spans="1:10" x14ac:dyDescent="0.25">
      <c r="A5971" s="5" t="str">
        <f t="shared" si="93"/>
        <v/>
      </c>
      <c r="B5971" t="s">
        <v>95</v>
      </c>
      <c r="C5971" t="s">
        <v>108</v>
      </c>
      <c r="D5971" s="8" t="s">
        <v>53</v>
      </c>
      <c r="E5971">
        <v>18</v>
      </c>
      <c r="F5971">
        <v>2.8446273803710938</v>
      </c>
      <c r="G5971">
        <v>2.8236179351806641</v>
      </c>
      <c r="H5971">
        <v>1.431147288531065E-2</v>
      </c>
      <c r="I5971">
        <v>93.119177885313348</v>
      </c>
      <c r="J5971" s="6" t="s">
        <v>80</v>
      </c>
    </row>
    <row r="5972" spans="1:10" x14ac:dyDescent="0.25">
      <c r="A5972" s="5" t="str">
        <f t="shared" si="93"/>
        <v/>
      </c>
      <c r="B5972" t="s">
        <v>95</v>
      </c>
      <c r="C5972" t="s">
        <v>108</v>
      </c>
      <c r="D5972" s="8" t="s">
        <v>53</v>
      </c>
      <c r="E5972">
        <v>19</v>
      </c>
      <c r="F5972">
        <v>2.8806192874908447</v>
      </c>
      <c r="G5972">
        <v>1.8005483150482178</v>
      </c>
      <c r="H5972">
        <v>1.4293737709522247E-2</v>
      </c>
      <c r="I5972">
        <v>89.121558951752107</v>
      </c>
      <c r="J5972" s="6" t="s">
        <v>80</v>
      </c>
    </row>
    <row r="5973" spans="1:10" x14ac:dyDescent="0.25">
      <c r="A5973" s="5" t="str">
        <f t="shared" si="93"/>
        <v/>
      </c>
      <c r="B5973" t="s">
        <v>95</v>
      </c>
      <c r="C5973" t="s">
        <v>108</v>
      </c>
      <c r="D5973" s="8" t="s">
        <v>53</v>
      </c>
      <c r="E5973">
        <v>20</v>
      </c>
      <c r="F5973">
        <v>2.6471288204193115</v>
      </c>
      <c r="G5973">
        <v>2.0495395660400391</v>
      </c>
      <c r="H5973">
        <v>1.3604346662759781E-2</v>
      </c>
      <c r="I5973">
        <v>83.932127628997023</v>
      </c>
      <c r="J5973" s="6" t="s">
        <v>80</v>
      </c>
    </row>
    <row r="5974" spans="1:10" x14ac:dyDescent="0.25">
      <c r="A5974" s="5" t="str">
        <f t="shared" si="93"/>
        <v/>
      </c>
      <c r="B5974" t="s">
        <v>95</v>
      </c>
      <c r="C5974" t="s">
        <v>108</v>
      </c>
      <c r="D5974" s="8" t="s">
        <v>53</v>
      </c>
      <c r="E5974">
        <v>21</v>
      </c>
      <c r="F5974">
        <v>2.5163185596466064</v>
      </c>
      <c r="G5974">
        <v>3.0978012084960938</v>
      </c>
      <c r="H5974">
        <v>1.3249438256025314E-2</v>
      </c>
      <c r="I5974">
        <v>80.482000670706626</v>
      </c>
      <c r="J5974" s="6" t="s">
        <v>80</v>
      </c>
    </row>
    <row r="5975" spans="1:10" x14ac:dyDescent="0.25">
      <c r="A5975" s="5" t="str">
        <f t="shared" si="93"/>
        <v/>
      </c>
      <c r="B5975" t="s">
        <v>95</v>
      </c>
      <c r="C5975" t="s">
        <v>108</v>
      </c>
      <c r="D5975" s="8" t="s">
        <v>53</v>
      </c>
      <c r="E5975">
        <v>22</v>
      </c>
      <c r="F5975">
        <v>2.2452766895294189</v>
      </c>
      <c r="G5975">
        <v>2.433121919631958</v>
      </c>
      <c r="H5975">
        <v>1.2114725075662136E-2</v>
      </c>
      <c r="I5975">
        <v>78.337016241066479</v>
      </c>
      <c r="J5975" s="6" t="s">
        <v>80</v>
      </c>
    </row>
    <row r="5976" spans="1:10" x14ac:dyDescent="0.25">
      <c r="A5976" s="5" t="str">
        <f t="shared" si="93"/>
        <v/>
      </c>
      <c r="B5976" t="s">
        <v>95</v>
      </c>
      <c r="C5976" t="s">
        <v>108</v>
      </c>
      <c r="D5976" s="8" t="s">
        <v>53</v>
      </c>
      <c r="E5976">
        <v>23</v>
      </c>
      <c r="F5976">
        <v>1.9648492336273193</v>
      </c>
      <c r="G5976">
        <v>1.9949015378952026</v>
      </c>
      <c r="H5976">
        <v>1.1569592170417309E-2</v>
      </c>
      <c r="I5976">
        <v>76.656477746347321</v>
      </c>
      <c r="J5976" s="6" t="s">
        <v>80</v>
      </c>
    </row>
    <row r="5977" spans="1:10" x14ac:dyDescent="0.25">
      <c r="A5977" s="5" t="str">
        <f t="shared" si="93"/>
        <v/>
      </c>
      <c r="B5977" t="s">
        <v>95</v>
      </c>
      <c r="C5977" t="s">
        <v>108</v>
      </c>
      <c r="D5977" s="8" t="s">
        <v>53</v>
      </c>
      <c r="E5977">
        <v>24</v>
      </c>
      <c r="F5977">
        <v>1.5922653675079346</v>
      </c>
      <c r="G5977">
        <v>1.6243158578872681</v>
      </c>
      <c r="H5977">
        <v>1.0609026998281479E-2</v>
      </c>
      <c r="I5977">
        <v>75.149314425344301</v>
      </c>
      <c r="J5977" s="6" t="s">
        <v>80</v>
      </c>
    </row>
    <row r="5978" spans="1:10" x14ac:dyDescent="0.25">
      <c r="A5978" s="5" t="str">
        <f t="shared" si="93"/>
        <v/>
      </c>
      <c r="B5978" t="s">
        <v>95</v>
      </c>
      <c r="C5978" t="s">
        <v>108</v>
      </c>
      <c r="D5978" s="8" t="s">
        <v>54</v>
      </c>
      <c r="E5978">
        <v>1</v>
      </c>
      <c r="F5978">
        <v>1.3117907047271729</v>
      </c>
      <c r="G5978">
        <v>1.349937915802002</v>
      </c>
      <c r="H5978">
        <v>9.0790949761867523E-3</v>
      </c>
      <c r="I5978">
        <v>73.301868657863167</v>
      </c>
      <c r="J5978" s="6" t="s">
        <v>80</v>
      </c>
    </row>
    <row r="5979" spans="1:10" x14ac:dyDescent="0.25">
      <c r="A5979" s="5" t="str">
        <f t="shared" si="93"/>
        <v/>
      </c>
      <c r="B5979" t="s">
        <v>95</v>
      </c>
      <c r="C5979" t="s">
        <v>108</v>
      </c>
      <c r="D5979" s="8" t="s">
        <v>54</v>
      </c>
      <c r="E5979">
        <v>2</v>
      </c>
      <c r="F5979">
        <v>1.0974832773208618</v>
      </c>
      <c r="G5979">
        <v>1.1312806606292725</v>
      </c>
      <c r="H5979">
        <v>7.8898025676608086E-3</v>
      </c>
      <c r="I5979">
        <v>72.017474631442823</v>
      </c>
      <c r="J5979" s="6" t="s">
        <v>80</v>
      </c>
    </row>
    <row r="5980" spans="1:10" x14ac:dyDescent="0.25">
      <c r="A5980" s="5" t="str">
        <f t="shared" si="93"/>
        <v/>
      </c>
      <c r="B5980" t="s">
        <v>95</v>
      </c>
      <c r="C5980" t="s">
        <v>108</v>
      </c>
      <c r="D5980" s="8" t="s">
        <v>54</v>
      </c>
      <c r="E5980">
        <v>3</v>
      </c>
      <c r="F5980">
        <v>0.95759022235870361</v>
      </c>
      <c r="G5980">
        <v>0.99079996347427368</v>
      </c>
      <c r="H5980">
        <v>6.9987843744456768E-3</v>
      </c>
      <c r="I5980">
        <v>71.358975684476178</v>
      </c>
      <c r="J5980" s="6" t="s">
        <v>80</v>
      </c>
    </row>
    <row r="5981" spans="1:10" x14ac:dyDescent="0.25">
      <c r="A5981" s="5" t="str">
        <f t="shared" si="93"/>
        <v/>
      </c>
      <c r="B5981" t="s">
        <v>95</v>
      </c>
      <c r="C5981" t="s">
        <v>108</v>
      </c>
      <c r="D5981" s="8" t="s">
        <v>54</v>
      </c>
      <c r="E5981">
        <v>4</v>
      </c>
      <c r="F5981">
        <v>0.85410100221633911</v>
      </c>
      <c r="G5981">
        <v>0.89177811145782471</v>
      </c>
      <c r="H5981">
        <v>6.2624146230518818E-3</v>
      </c>
      <c r="I5981">
        <v>70.574495979319266</v>
      </c>
      <c r="J5981" s="6" t="s">
        <v>80</v>
      </c>
    </row>
    <row r="5982" spans="1:10" x14ac:dyDescent="0.25">
      <c r="A5982" s="5" t="str">
        <f t="shared" si="93"/>
        <v/>
      </c>
      <c r="B5982" t="s">
        <v>95</v>
      </c>
      <c r="C5982" t="s">
        <v>108</v>
      </c>
      <c r="D5982" s="8" t="s">
        <v>54</v>
      </c>
      <c r="E5982">
        <v>5</v>
      </c>
      <c r="F5982">
        <v>0.79427981376647949</v>
      </c>
      <c r="G5982">
        <v>0.81594568490982056</v>
      </c>
      <c r="H5982">
        <v>5.5890278890728951E-3</v>
      </c>
      <c r="I5982">
        <v>70.089124545273094</v>
      </c>
      <c r="J5982" s="6" t="s">
        <v>80</v>
      </c>
    </row>
    <row r="5983" spans="1:10" x14ac:dyDescent="0.25">
      <c r="A5983" s="5" t="str">
        <f t="shared" si="93"/>
        <v/>
      </c>
      <c r="B5983" t="s">
        <v>95</v>
      </c>
      <c r="C5983" t="s">
        <v>108</v>
      </c>
      <c r="D5983" s="8" t="s">
        <v>54</v>
      </c>
      <c r="E5983">
        <v>6</v>
      </c>
      <c r="F5983">
        <v>0.79184889793395996</v>
      </c>
      <c r="G5983">
        <v>0.79281151294708252</v>
      </c>
      <c r="H5983">
        <v>5.1170443184673786E-3</v>
      </c>
      <c r="I5983">
        <v>69.790474344252502</v>
      </c>
      <c r="J5983" s="6" t="s">
        <v>80</v>
      </c>
    </row>
    <row r="5984" spans="1:10" x14ac:dyDescent="0.25">
      <c r="A5984" s="5" t="str">
        <f t="shared" si="93"/>
        <v/>
      </c>
      <c r="B5984" t="s">
        <v>95</v>
      </c>
      <c r="C5984" t="s">
        <v>108</v>
      </c>
      <c r="D5984" s="8" t="s">
        <v>54</v>
      </c>
      <c r="E5984">
        <v>7</v>
      </c>
      <c r="F5984">
        <v>0.79714483022689819</v>
      </c>
      <c r="G5984">
        <v>0.81535136699676514</v>
      </c>
      <c r="H5984">
        <v>4.9097058363258839E-3</v>
      </c>
      <c r="I5984">
        <v>69.830092858511634</v>
      </c>
      <c r="J5984" s="6" t="s">
        <v>80</v>
      </c>
    </row>
    <row r="5985" spans="1:10" x14ac:dyDescent="0.25">
      <c r="A5985" s="5" t="str">
        <f t="shared" si="93"/>
        <v/>
      </c>
      <c r="B5985" t="s">
        <v>95</v>
      </c>
      <c r="C5985" t="s">
        <v>108</v>
      </c>
      <c r="D5985" s="8" t="s">
        <v>54</v>
      </c>
      <c r="E5985">
        <v>8</v>
      </c>
      <c r="F5985">
        <v>0.73003703355789185</v>
      </c>
      <c r="G5985">
        <v>0.75669032335281372</v>
      </c>
      <c r="H5985">
        <v>5.4856711067259312E-3</v>
      </c>
      <c r="I5985">
        <v>73.289408385992715</v>
      </c>
      <c r="J5985" s="6" t="s">
        <v>80</v>
      </c>
    </row>
    <row r="5986" spans="1:10" x14ac:dyDescent="0.25">
      <c r="A5986" s="5" t="str">
        <f t="shared" si="93"/>
        <v/>
      </c>
      <c r="B5986" t="s">
        <v>95</v>
      </c>
      <c r="C5986" t="s">
        <v>108</v>
      </c>
      <c r="D5986" s="8" t="s">
        <v>54</v>
      </c>
      <c r="E5986">
        <v>9</v>
      </c>
      <c r="F5986">
        <v>0.63490283489227295</v>
      </c>
      <c r="G5986">
        <v>0.64806669950485229</v>
      </c>
      <c r="H5986">
        <v>6.4703850075602531E-3</v>
      </c>
      <c r="I5986">
        <v>77.378925426007399</v>
      </c>
      <c r="J5986" s="6" t="s">
        <v>80</v>
      </c>
    </row>
    <row r="5987" spans="1:10" x14ac:dyDescent="0.25">
      <c r="A5987" s="5" t="str">
        <f t="shared" si="93"/>
        <v/>
      </c>
      <c r="B5987" t="s">
        <v>95</v>
      </c>
      <c r="C5987" t="s">
        <v>108</v>
      </c>
      <c r="D5987" s="8" t="s">
        <v>54</v>
      </c>
      <c r="E5987">
        <v>10</v>
      </c>
      <c r="F5987">
        <v>0.55815374851226807</v>
      </c>
      <c r="G5987">
        <v>0.56920868158340454</v>
      </c>
      <c r="H5987">
        <v>7.6135802082717419E-3</v>
      </c>
      <c r="I5987">
        <v>80.815704575927953</v>
      </c>
      <c r="J5987" s="6" t="s">
        <v>80</v>
      </c>
    </row>
    <row r="5988" spans="1:10" x14ac:dyDescent="0.25">
      <c r="A5988" s="5" t="str">
        <f t="shared" si="93"/>
        <v/>
      </c>
      <c r="B5988" t="s">
        <v>95</v>
      </c>
      <c r="C5988" t="s">
        <v>108</v>
      </c>
      <c r="D5988" s="8" t="s">
        <v>54</v>
      </c>
      <c r="E5988">
        <v>11</v>
      </c>
      <c r="F5988">
        <v>0.57687300443649292</v>
      </c>
      <c r="G5988">
        <v>0.55969887971878052</v>
      </c>
      <c r="H5988">
        <v>8.6028184741735458E-3</v>
      </c>
      <c r="I5988">
        <v>83.75692609613148</v>
      </c>
      <c r="J5988" s="6" t="s">
        <v>80</v>
      </c>
    </row>
    <row r="5989" spans="1:10" x14ac:dyDescent="0.25">
      <c r="A5989" s="5" t="str">
        <f t="shared" si="93"/>
        <v/>
      </c>
      <c r="B5989" t="s">
        <v>95</v>
      </c>
      <c r="C5989" t="s">
        <v>108</v>
      </c>
      <c r="D5989" s="8" t="s">
        <v>54</v>
      </c>
      <c r="E5989">
        <v>12</v>
      </c>
      <c r="F5989">
        <v>0.67042183876037598</v>
      </c>
      <c r="G5989">
        <v>0.66915065050125122</v>
      </c>
      <c r="H5989">
        <v>9.9854450672864914E-3</v>
      </c>
      <c r="I5989">
        <v>87.011765268985101</v>
      </c>
      <c r="J5989" s="6" t="s">
        <v>80</v>
      </c>
    </row>
    <row r="5990" spans="1:10" x14ac:dyDescent="0.25">
      <c r="A5990" s="5" t="str">
        <f t="shared" si="93"/>
        <v/>
      </c>
      <c r="B5990" t="s">
        <v>95</v>
      </c>
      <c r="C5990" t="s">
        <v>108</v>
      </c>
      <c r="D5990" s="8" t="s">
        <v>54</v>
      </c>
      <c r="E5990">
        <v>13</v>
      </c>
      <c r="F5990">
        <v>0.87731236219406128</v>
      </c>
      <c r="G5990">
        <v>0.86415177583694458</v>
      </c>
      <c r="H5990">
        <v>1.1276397854089737E-2</v>
      </c>
      <c r="I5990">
        <v>89.240101474274965</v>
      </c>
      <c r="J5990" s="6" t="s">
        <v>80</v>
      </c>
    </row>
    <row r="5991" spans="1:10" x14ac:dyDescent="0.25">
      <c r="A5991" s="5" t="str">
        <f t="shared" si="93"/>
        <v/>
      </c>
      <c r="B5991" t="s">
        <v>95</v>
      </c>
      <c r="C5991" t="s">
        <v>108</v>
      </c>
      <c r="D5991" s="8" t="s">
        <v>54</v>
      </c>
      <c r="E5991">
        <v>14</v>
      </c>
      <c r="F5991">
        <v>1.1953057050704956</v>
      </c>
      <c r="G5991">
        <v>1.1443377733230591</v>
      </c>
      <c r="H5991">
        <v>1.2597323395311832E-2</v>
      </c>
      <c r="I5991">
        <v>91.282955198150859</v>
      </c>
      <c r="J5991" s="6" t="s">
        <v>80</v>
      </c>
    </row>
    <row r="5992" spans="1:10" x14ac:dyDescent="0.25">
      <c r="A5992" s="5" t="str">
        <f t="shared" si="93"/>
        <v/>
      </c>
      <c r="B5992" t="s">
        <v>95</v>
      </c>
      <c r="C5992" t="s">
        <v>108</v>
      </c>
      <c r="D5992" s="8" t="s">
        <v>54</v>
      </c>
      <c r="E5992">
        <v>15</v>
      </c>
      <c r="F5992">
        <v>1.5281082391738892</v>
      </c>
      <c r="G5992">
        <v>1.4744150638580322</v>
      </c>
      <c r="H5992">
        <v>1.3264245353639126E-2</v>
      </c>
      <c r="I5992">
        <v>92.499631437851605</v>
      </c>
      <c r="J5992" s="6" t="s">
        <v>80</v>
      </c>
    </row>
    <row r="5993" spans="1:10" x14ac:dyDescent="0.25">
      <c r="A5993" s="5" t="str">
        <f t="shared" si="93"/>
        <v/>
      </c>
      <c r="B5993" t="s">
        <v>95</v>
      </c>
      <c r="C5993" t="s">
        <v>108</v>
      </c>
      <c r="D5993" s="8" t="s">
        <v>54</v>
      </c>
      <c r="E5993">
        <v>16</v>
      </c>
      <c r="F5993">
        <v>1.9110115766525269</v>
      </c>
      <c r="G5993">
        <v>1.9028701782226563</v>
      </c>
      <c r="H5993">
        <v>1.3800563290715218E-2</v>
      </c>
      <c r="I5993">
        <v>92.773937392297015</v>
      </c>
      <c r="J5993" s="6" t="s">
        <v>80</v>
      </c>
    </row>
    <row r="5994" spans="1:10" x14ac:dyDescent="0.25">
      <c r="A5994" s="5" t="str">
        <f t="shared" si="93"/>
        <v/>
      </c>
      <c r="B5994" t="s">
        <v>95</v>
      </c>
      <c r="C5994" t="s">
        <v>108</v>
      </c>
      <c r="D5994" s="8" t="s">
        <v>54</v>
      </c>
      <c r="E5994">
        <v>17</v>
      </c>
      <c r="F5994">
        <v>2.2877099514007568</v>
      </c>
      <c r="G5994">
        <v>2.2606492042541504</v>
      </c>
      <c r="H5994">
        <v>1.372149121016264E-2</v>
      </c>
      <c r="I5994">
        <v>92.102718744027896</v>
      </c>
      <c r="J5994" s="6" t="s">
        <v>80</v>
      </c>
    </row>
    <row r="5995" spans="1:10" x14ac:dyDescent="0.25">
      <c r="A5995" s="5" t="str">
        <f t="shared" si="93"/>
        <v/>
      </c>
      <c r="B5995" t="s">
        <v>95</v>
      </c>
      <c r="C5995" t="s">
        <v>108</v>
      </c>
      <c r="D5995" s="8" t="s">
        <v>54</v>
      </c>
      <c r="E5995">
        <v>18</v>
      </c>
      <c r="F5995">
        <v>2.5468690395355225</v>
      </c>
      <c r="G5995">
        <v>2.5201394557952881</v>
      </c>
      <c r="H5995">
        <v>1.3482331298291683E-2</v>
      </c>
      <c r="I5995">
        <v>90.743921118139951</v>
      </c>
      <c r="J5995" s="6" t="s">
        <v>80</v>
      </c>
    </row>
    <row r="5996" spans="1:10" x14ac:dyDescent="0.25">
      <c r="A5996" s="5" t="str">
        <f t="shared" si="93"/>
        <v/>
      </c>
      <c r="B5996" t="s">
        <v>95</v>
      </c>
      <c r="C5996" t="s">
        <v>108</v>
      </c>
      <c r="D5996" s="8" t="s">
        <v>54</v>
      </c>
      <c r="E5996">
        <v>19</v>
      </c>
      <c r="F5996">
        <v>2.5993735790252686</v>
      </c>
      <c r="G5996">
        <v>1.5966038703918457</v>
      </c>
      <c r="H5996">
        <v>1.3369916006922722E-2</v>
      </c>
      <c r="I5996">
        <v>87.828113153344717</v>
      </c>
      <c r="J5996" s="6" t="s">
        <v>80</v>
      </c>
    </row>
    <row r="5997" spans="1:10" x14ac:dyDescent="0.25">
      <c r="A5997" s="5" t="str">
        <f t="shared" si="93"/>
        <v/>
      </c>
      <c r="B5997" t="s">
        <v>95</v>
      </c>
      <c r="C5997" t="s">
        <v>108</v>
      </c>
      <c r="D5997" s="8" t="s">
        <v>54</v>
      </c>
      <c r="E5997">
        <v>20</v>
      </c>
      <c r="F5997">
        <v>2.3933029174804688</v>
      </c>
      <c r="G5997">
        <v>1.867404580116272</v>
      </c>
      <c r="H5997">
        <v>1.264114398509264E-2</v>
      </c>
      <c r="I5997">
        <v>83.401402450721889</v>
      </c>
      <c r="J5997" s="6" t="s">
        <v>80</v>
      </c>
    </row>
    <row r="5998" spans="1:10" x14ac:dyDescent="0.25">
      <c r="A5998" s="5" t="str">
        <f t="shared" si="93"/>
        <v/>
      </c>
      <c r="B5998" t="s">
        <v>95</v>
      </c>
      <c r="C5998" t="s">
        <v>108</v>
      </c>
      <c r="D5998" s="8" t="s">
        <v>54</v>
      </c>
      <c r="E5998">
        <v>21</v>
      </c>
      <c r="F5998">
        <v>2.2740457057952881</v>
      </c>
      <c r="G5998">
        <v>2.8999378681182861</v>
      </c>
      <c r="H5998">
        <v>1.210306491702795E-2</v>
      </c>
      <c r="I5998">
        <v>80.295911353630359</v>
      </c>
      <c r="J5998" s="6" t="s">
        <v>80</v>
      </c>
    </row>
    <row r="5999" spans="1:10" x14ac:dyDescent="0.25">
      <c r="A5999" s="5" t="str">
        <f t="shared" si="93"/>
        <v/>
      </c>
      <c r="B5999" t="s">
        <v>95</v>
      </c>
      <c r="C5999" t="s">
        <v>108</v>
      </c>
      <c r="D5999" s="8" t="s">
        <v>54</v>
      </c>
      <c r="E5999">
        <v>22</v>
      </c>
      <c r="F5999">
        <v>2.0887446403503418</v>
      </c>
      <c r="G5999">
        <v>2.2763829231262207</v>
      </c>
      <c r="H5999">
        <v>1.1130921542644501E-2</v>
      </c>
      <c r="I5999">
        <v>78.030521730779569</v>
      </c>
      <c r="J5999" s="6" t="s">
        <v>80</v>
      </c>
    </row>
    <row r="6000" spans="1:10" x14ac:dyDescent="0.25">
      <c r="A6000" s="5" t="str">
        <f t="shared" si="93"/>
        <v/>
      </c>
      <c r="B6000" t="s">
        <v>95</v>
      </c>
      <c r="C6000" t="s">
        <v>108</v>
      </c>
      <c r="D6000" s="8" t="s">
        <v>54</v>
      </c>
      <c r="E6000">
        <v>23</v>
      </c>
      <c r="F6000">
        <v>1.8071181774139404</v>
      </c>
      <c r="G6000">
        <v>1.9078553915023804</v>
      </c>
      <c r="H6000">
        <v>1.0565945878624916E-2</v>
      </c>
      <c r="I6000">
        <v>76.058283553502747</v>
      </c>
      <c r="J6000" s="6" t="s">
        <v>80</v>
      </c>
    </row>
    <row r="6001" spans="1:10" x14ac:dyDescent="0.25">
      <c r="A6001" s="5" t="str">
        <f t="shared" si="93"/>
        <v/>
      </c>
      <c r="B6001" t="s">
        <v>95</v>
      </c>
      <c r="C6001" t="s">
        <v>108</v>
      </c>
      <c r="D6001" s="8" t="s">
        <v>54</v>
      </c>
      <c r="E6001">
        <v>24</v>
      </c>
      <c r="F6001">
        <v>1.4586608409881592</v>
      </c>
      <c r="G6001">
        <v>1.5432313680648804</v>
      </c>
      <c r="H6001">
        <v>9.5689753070473671E-3</v>
      </c>
      <c r="I6001">
        <v>75.157121386161208</v>
      </c>
      <c r="J6001" s="6" t="s">
        <v>80</v>
      </c>
    </row>
    <row r="6002" spans="1:10" x14ac:dyDescent="0.25">
      <c r="A6002" s="5" t="str">
        <f t="shared" si="93"/>
        <v/>
      </c>
      <c r="B6002" t="s">
        <v>95</v>
      </c>
      <c r="C6002" t="s">
        <v>108</v>
      </c>
      <c r="D6002" s="8" t="s">
        <v>57</v>
      </c>
      <c r="E6002">
        <v>1</v>
      </c>
      <c r="F6002">
        <v>1.5604405403137207</v>
      </c>
      <c r="G6002">
        <v>1.4797149896621704</v>
      </c>
      <c r="H6002">
        <v>9.7579397261142731E-3</v>
      </c>
      <c r="I6002">
        <v>80.88065049928889</v>
      </c>
      <c r="J6002" s="6" t="s">
        <v>80</v>
      </c>
    </row>
    <row r="6003" spans="1:10" x14ac:dyDescent="0.25">
      <c r="A6003" s="5" t="str">
        <f t="shared" si="93"/>
        <v/>
      </c>
      <c r="B6003" t="s">
        <v>95</v>
      </c>
      <c r="C6003" t="s">
        <v>108</v>
      </c>
      <c r="D6003" s="8" t="s">
        <v>57</v>
      </c>
      <c r="E6003">
        <v>2</v>
      </c>
      <c r="F6003">
        <v>1.3213763236999512</v>
      </c>
      <c r="G6003">
        <v>1.2839409112930298</v>
      </c>
      <c r="H6003">
        <v>8.7168598547577858E-3</v>
      </c>
      <c r="I6003">
        <v>79.893309557767793</v>
      </c>
      <c r="J6003" s="6" t="s">
        <v>80</v>
      </c>
    </row>
    <row r="6004" spans="1:10" x14ac:dyDescent="0.25">
      <c r="A6004" s="5" t="str">
        <f t="shared" si="93"/>
        <v/>
      </c>
      <c r="B6004" t="s">
        <v>95</v>
      </c>
      <c r="C6004" t="s">
        <v>108</v>
      </c>
      <c r="D6004" s="8" t="s">
        <v>57</v>
      </c>
      <c r="E6004">
        <v>3</v>
      </c>
      <c r="F6004">
        <v>1.16660475730896</v>
      </c>
      <c r="G6004">
        <v>1.1345925331115723</v>
      </c>
      <c r="H6004">
        <v>7.8269392251968384E-3</v>
      </c>
      <c r="I6004">
        <v>78.801436043761157</v>
      </c>
      <c r="J6004" s="6" t="s">
        <v>80</v>
      </c>
    </row>
    <row r="6005" spans="1:10" x14ac:dyDescent="0.25">
      <c r="A6005" s="5" t="str">
        <f t="shared" si="93"/>
        <v/>
      </c>
      <c r="B6005" t="s">
        <v>95</v>
      </c>
      <c r="C6005" t="s">
        <v>108</v>
      </c>
      <c r="D6005" s="8" t="s">
        <v>57</v>
      </c>
      <c r="E6005">
        <v>4</v>
      </c>
      <c r="F6005">
        <v>1.0511723756790161</v>
      </c>
      <c r="G6005">
        <v>1.0287492275238037</v>
      </c>
      <c r="H6005">
        <v>7.0886211469769478E-3</v>
      </c>
      <c r="I6005">
        <v>77.922633380869101</v>
      </c>
      <c r="J6005" s="6" t="s">
        <v>80</v>
      </c>
    </row>
    <row r="6006" spans="1:10" x14ac:dyDescent="0.25">
      <c r="A6006" s="5" t="str">
        <f t="shared" si="93"/>
        <v/>
      </c>
      <c r="B6006" t="s">
        <v>95</v>
      </c>
      <c r="C6006" t="s">
        <v>108</v>
      </c>
      <c r="D6006" s="8" t="s">
        <v>57</v>
      </c>
      <c r="E6006">
        <v>5</v>
      </c>
      <c r="F6006">
        <v>0.9639357328414917</v>
      </c>
      <c r="G6006">
        <v>0.9540366530418396</v>
      </c>
      <c r="H6006">
        <v>6.3150352798402309E-3</v>
      </c>
      <c r="I6006">
        <v>77.606473609125075</v>
      </c>
      <c r="J6006" s="6" t="s">
        <v>80</v>
      </c>
    </row>
    <row r="6007" spans="1:10" x14ac:dyDescent="0.25">
      <c r="A6007" s="5" t="str">
        <f t="shared" si="93"/>
        <v/>
      </c>
      <c r="B6007" t="s">
        <v>95</v>
      </c>
      <c r="C6007" t="s">
        <v>108</v>
      </c>
      <c r="D6007" s="8" t="s">
        <v>57</v>
      </c>
      <c r="E6007">
        <v>6</v>
      </c>
      <c r="F6007">
        <v>0.93017303943634033</v>
      </c>
      <c r="G6007">
        <v>0.92391401529312134</v>
      </c>
      <c r="H6007">
        <v>5.9316162951290607E-3</v>
      </c>
      <c r="I6007">
        <v>76.83118687589112</v>
      </c>
      <c r="J6007" s="6" t="s">
        <v>80</v>
      </c>
    </row>
    <row r="6008" spans="1:10" x14ac:dyDescent="0.25">
      <c r="A6008" s="5" t="str">
        <f t="shared" si="93"/>
        <v/>
      </c>
      <c r="B6008" t="s">
        <v>95</v>
      </c>
      <c r="C6008" t="s">
        <v>108</v>
      </c>
      <c r="D6008" s="8" t="s">
        <v>57</v>
      </c>
      <c r="E6008">
        <v>7</v>
      </c>
      <c r="F6008">
        <v>0.9703209400177002</v>
      </c>
      <c r="G6008">
        <v>0.94745039939880371</v>
      </c>
      <c r="H6008">
        <v>5.9747463092207909E-3</v>
      </c>
      <c r="I6008">
        <v>76.383815977180944</v>
      </c>
      <c r="J6008" s="6" t="s">
        <v>80</v>
      </c>
    </row>
    <row r="6009" spans="1:10" x14ac:dyDescent="0.25">
      <c r="A6009" s="5" t="str">
        <f t="shared" si="93"/>
        <v/>
      </c>
      <c r="B6009" t="s">
        <v>95</v>
      </c>
      <c r="C6009" t="s">
        <v>108</v>
      </c>
      <c r="D6009" s="8" t="s">
        <v>57</v>
      </c>
      <c r="E6009">
        <v>8</v>
      </c>
      <c r="F6009">
        <v>0.93528503179550171</v>
      </c>
      <c r="G6009">
        <v>0.89763247966766357</v>
      </c>
      <c r="H6009">
        <v>6.585380993783474E-3</v>
      </c>
      <c r="I6009">
        <v>78.714766999504917</v>
      </c>
      <c r="J6009" s="6" t="s">
        <v>80</v>
      </c>
    </row>
    <row r="6010" spans="1:10" x14ac:dyDescent="0.25">
      <c r="A6010" s="5" t="str">
        <f t="shared" si="93"/>
        <v/>
      </c>
      <c r="B6010" t="s">
        <v>95</v>
      </c>
      <c r="C6010" t="s">
        <v>108</v>
      </c>
      <c r="D6010" s="8" t="s">
        <v>57</v>
      </c>
      <c r="E6010">
        <v>9</v>
      </c>
      <c r="F6010">
        <v>0.85086393356323242</v>
      </c>
      <c r="G6010">
        <v>0.84194499254226685</v>
      </c>
      <c r="H6010">
        <v>7.5866733677685261E-3</v>
      </c>
      <c r="I6010">
        <v>83.658939610096951</v>
      </c>
      <c r="J6010" s="6" t="s">
        <v>80</v>
      </c>
    </row>
    <row r="6011" spans="1:10" x14ac:dyDescent="0.25">
      <c r="A6011" s="5" t="str">
        <f t="shared" si="93"/>
        <v/>
      </c>
      <c r="B6011" t="s">
        <v>95</v>
      </c>
      <c r="C6011" t="s">
        <v>108</v>
      </c>
      <c r="D6011" s="8" t="s">
        <v>57</v>
      </c>
      <c r="E6011">
        <v>10</v>
      </c>
      <c r="F6011">
        <v>0.84474802017211914</v>
      </c>
      <c r="G6011">
        <v>0.84549814462661743</v>
      </c>
      <c r="H6011">
        <v>9.1094477102160454E-3</v>
      </c>
      <c r="I6011">
        <v>87.556172135048342</v>
      </c>
      <c r="J6011" s="6" t="s">
        <v>80</v>
      </c>
    </row>
    <row r="6012" spans="1:10" x14ac:dyDescent="0.25">
      <c r="A6012" s="5" t="str">
        <f t="shared" si="93"/>
        <v/>
      </c>
      <c r="B6012" t="s">
        <v>95</v>
      </c>
      <c r="C6012" t="s">
        <v>108</v>
      </c>
      <c r="D6012" s="8" t="s">
        <v>57</v>
      </c>
      <c r="E6012">
        <v>11</v>
      </c>
      <c r="F6012">
        <v>0.91565245389938354</v>
      </c>
      <c r="G6012">
        <v>0.95111924409866333</v>
      </c>
      <c r="H6012">
        <v>1.0802838951349258E-2</v>
      </c>
      <c r="I6012">
        <v>91.180627674742738</v>
      </c>
      <c r="J6012" s="6" t="s">
        <v>80</v>
      </c>
    </row>
    <row r="6013" spans="1:10" x14ac:dyDescent="0.25">
      <c r="A6013" s="5" t="str">
        <f t="shared" si="93"/>
        <v/>
      </c>
      <c r="B6013" t="s">
        <v>95</v>
      </c>
      <c r="C6013" t="s">
        <v>108</v>
      </c>
      <c r="D6013" s="8" t="s">
        <v>57</v>
      </c>
      <c r="E6013">
        <v>12</v>
      </c>
      <c r="F6013">
        <v>1.1414436101913452</v>
      </c>
      <c r="G6013">
        <v>1.1647490262985229</v>
      </c>
      <c r="H6013">
        <v>1.2274367734789848E-2</v>
      </c>
      <c r="I6013">
        <v>93.580147408478481</v>
      </c>
      <c r="J6013" s="6" t="s">
        <v>80</v>
      </c>
    </row>
    <row r="6014" spans="1:10" x14ac:dyDescent="0.25">
      <c r="A6014" s="5" t="str">
        <f t="shared" si="93"/>
        <v/>
      </c>
      <c r="B6014" t="s">
        <v>95</v>
      </c>
      <c r="C6014" t="s">
        <v>108</v>
      </c>
      <c r="D6014" s="8" t="s">
        <v>57</v>
      </c>
      <c r="E6014">
        <v>13</v>
      </c>
      <c r="F6014">
        <v>1.4525386095046997</v>
      </c>
      <c r="G6014">
        <v>1.4540195465087891</v>
      </c>
      <c r="H6014">
        <v>1.3472905382514E-2</v>
      </c>
      <c r="I6014">
        <v>95.850608654313575</v>
      </c>
      <c r="J6014" s="6" t="s">
        <v>80</v>
      </c>
    </row>
    <row r="6015" spans="1:10" x14ac:dyDescent="0.25">
      <c r="A6015" s="5" t="str">
        <f t="shared" si="93"/>
        <v/>
      </c>
      <c r="B6015" t="s">
        <v>95</v>
      </c>
      <c r="C6015" t="s">
        <v>108</v>
      </c>
      <c r="D6015" s="8" t="s">
        <v>57</v>
      </c>
      <c r="E6015">
        <v>14</v>
      </c>
      <c r="F6015">
        <v>1.8000305891036987</v>
      </c>
      <c r="G6015">
        <v>1.7840927839279175</v>
      </c>
      <c r="H6015">
        <v>1.455643679946661E-2</v>
      </c>
      <c r="I6015">
        <v>97.14711364714546</v>
      </c>
      <c r="J6015" s="6" t="s">
        <v>80</v>
      </c>
    </row>
    <row r="6016" spans="1:10" x14ac:dyDescent="0.25">
      <c r="A6016" s="5" t="str">
        <f t="shared" si="93"/>
        <v/>
      </c>
      <c r="B6016" t="s">
        <v>95</v>
      </c>
      <c r="C6016" t="s">
        <v>108</v>
      </c>
      <c r="D6016" s="8" t="s">
        <v>57</v>
      </c>
      <c r="E6016">
        <v>15</v>
      </c>
      <c r="F6016">
        <v>2.1890597343444824</v>
      </c>
      <c r="G6016">
        <v>2.1475067138671875</v>
      </c>
      <c r="H6016">
        <v>1.5233097597956657E-2</v>
      </c>
      <c r="I6016">
        <v>97.956214931063272</v>
      </c>
      <c r="J6016" s="6" t="s">
        <v>80</v>
      </c>
    </row>
    <row r="6017" spans="1:10" x14ac:dyDescent="0.25">
      <c r="A6017" s="5" t="str">
        <f t="shared" si="93"/>
        <v/>
      </c>
      <c r="B6017" t="s">
        <v>95</v>
      </c>
      <c r="C6017" t="s">
        <v>108</v>
      </c>
      <c r="D6017" s="8" t="s">
        <v>57</v>
      </c>
      <c r="E6017">
        <v>16</v>
      </c>
      <c r="F6017">
        <v>2.6241135597229004</v>
      </c>
      <c r="G6017">
        <v>2.5597970485687256</v>
      </c>
      <c r="H6017">
        <v>1.5308479778468609E-2</v>
      </c>
      <c r="I6017">
        <v>98.05093200191493</v>
      </c>
      <c r="J6017" s="6" t="s">
        <v>80</v>
      </c>
    </row>
    <row r="6018" spans="1:10" x14ac:dyDescent="0.25">
      <c r="A6018" s="5" t="str">
        <f t="shared" ref="A6018:A6081" si="94">IF(AND(category = B6018, subcategory=C6018, reportdate = D6018), E6018, "")</f>
        <v/>
      </c>
      <c r="B6018" t="s">
        <v>95</v>
      </c>
      <c r="C6018" t="s">
        <v>108</v>
      </c>
      <c r="D6018" s="8" t="s">
        <v>57</v>
      </c>
      <c r="E6018">
        <v>17</v>
      </c>
      <c r="F6018">
        <v>2.9426422119140625</v>
      </c>
      <c r="G6018">
        <v>2.9097378253936768</v>
      </c>
      <c r="H6018">
        <v>1.5273638069629669E-2</v>
      </c>
      <c r="I6018">
        <v>97.601008083694552</v>
      </c>
      <c r="J6018" s="6" t="s">
        <v>80</v>
      </c>
    </row>
    <row r="6019" spans="1:10" x14ac:dyDescent="0.25">
      <c r="A6019" s="5" t="str">
        <f t="shared" si="94"/>
        <v/>
      </c>
      <c r="B6019" t="s">
        <v>95</v>
      </c>
      <c r="C6019" t="s">
        <v>108</v>
      </c>
      <c r="D6019" s="8" t="s">
        <v>57</v>
      </c>
      <c r="E6019">
        <v>18</v>
      </c>
      <c r="F6019">
        <v>3.1049251556396484</v>
      </c>
      <c r="G6019">
        <v>3.1401612758636475</v>
      </c>
      <c r="H6019">
        <v>1.5053515322506428E-2</v>
      </c>
      <c r="I6019">
        <v>95.980047551113756</v>
      </c>
      <c r="J6019" s="6" t="s">
        <v>80</v>
      </c>
    </row>
    <row r="6020" spans="1:10" x14ac:dyDescent="0.25">
      <c r="A6020" s="5" t="str">
        <f t="shared" si="94"/>
        <v/>
      </c>
      <c r="B6020" t="s">
        <v>95</v>
      </c>
      <c r="C6020" t="s">
        <v>108</v>
      </c>
      <c r="D6020" s="8" t="s">
        <v>57</v>
      </c>
      <c r="E6020">
        <v>19</v>
      </c>
      <c r="F6020">
        <v>3.1004385948181152</v>
      </c>
      <c r="G6020">
        <v>2.02081298828125</v>
      </c>
      <c r="H6020">
        <v>1.5052481554448605E-2</v>
      </c>
      <c r="I6020">
        <v>92.858492629564253</v>
      </c>
      <c r="J6020" s="6" t="s">
        <v>80</v>
      </c>
    </row>
    <row r="6021" spans="1:10" x14ac:dyDescent="0.25">
      <c r="A6021" s="5" t="str">
        <f t="shared" si="94"/>
        <v/>
      </c>
      <c r="B6021" t="s">
        <v>95</v>
      </c>
      <c r="C6021" t="s">
        <v>108</v>
      </c>
      <c r="D6021" s="8" t="s">
        <v>57</v>
      </c>
      <c r="E6021">
        <v>20</v>
      </c>
      <c r="F6021">
        <v>2.9447133541107178</v>
      </c>
      <c r="G6021">
        <v>2.3566372394561768</v>
      </c>
      <c r="H6021">
        <v>1.4237867668271065E-2</v>
      </c>
      <c r="I6021">
        <v>88.004724679036713</v>
      </c>
      <c r="J6021" s="6" t="s">
        <v>80</v>
      </c>
    </row>
    <row r="6022" spans="1:10" x14ac:dyDescent="0.25">
      <c r="A6022" s="5" t="str">
        <f t="shared" si="94"/>
        <v/>
      </c>
      <c r="B6022" t="s">
        <v>95</v>
      </c>
      <c r="C6022" t="s">
        <v>108</v>
      </c>
      <c r="D6022" s="8" t="s">
        <v>57</v>
      </c>
      <c r="E6022">
        <v>21</v>
      </c>
      <c r="F6022">
        <v>2.7988517284393311</v>
      </c>
      <c r="G6022">
        <v>3.5038063526153564</v>
      </c>
      <c r="H6022">
        <v>1.3936365954577923E-2</v>
      </c>
      <c r="I6022">
        <v>84.680653827842249</v>
      </c>
      <c r="J6022" s="6" t="s">
        <v>80</v>
      </c>
    </row>
    <row r="6023" spans="1:10" x14ac:dyDescent="0.25">
      <c r="A6023" s="5" t="str">
        <f t="shared" si="94"/>
        <v/>
      </c>
      <c r="B6023" t="s">
        <v>95</v>
      </c>
      <c r="C6023" t="s">
        <v>108</v>
      </c>
      <c r="D6023" s="8" t="s">
        <v>57</v>
      </c>
      <c r="E6023">
        <v>22</v>
      </c>
      <c r="F6023">
        <v>2.5271780490875244</v>
      </c>
      <c r="G6023">
        <v>2.795499324798584</v>
      </c>
      <c r="H6023">
        <v>1.2932388111948967E-2</v>
      </c>
      <c r="I6023">
        <v>83.356902044717344</v>
      </c>
      <c r="J6023" s="6" t="s">
        <v>80</v>
      </c>
    </row>
    <row r="6024" spans="1:10" x14ac:dyDescent="0.25">
      <c r="A6024" s="5" t="str">
        <f t="shared" si="94"/>
        <v/>
      </c>
      <c r="B6024" t="s">
        <v>95</v>
      </c>
      <c r="C6024" t="s">
        <v>108</v>
      </c>
      <c r="D6024" s="8" t="s">
        <v>57</v>
      </c>
      <c r="E6024">
        <v>23</v>
      </c>
      <c r="F6024">
        <v>2.1791765689849854</v>
      </c>
      <c r="G6024">
        <v>2.2948362827301025</v>
      </c>
      <c r="H6024">
        <v>1.2041131965816021E-2</v>
      </c>
      <c r="I6024">
        <v>82.543131716583503</v>
      </c>
      <c r="J6024" s="6" t="s">
        <v>80</v>
      </c>
    </row>
    <row r="6025" spans="1:10" x14ac:dyDescent="0.25">
      <c r="A6025" s="5" t="str">
        <f t="shared" si="94"/>
        <v/>
      </c>
      <c r="B6025" t="s">
        <v>95</v>
      </c>
      <c r="C6025" t="s">
        <v>108</v>
      </c>
      <c r="D6025" s="8" t="s">
        <v>57</v>
      </c>
      <c r="E6025">
        <v>24</v>
      </c>
      <c r="F6025">
        <v>1.8087949752807617</v>
      </c>
      <c r="G6025">
        <v>1.8677585124969482</v>
      </c>
      <c r="H6025">
        <v>1.1159379966557026E-2</v>
      </c>
      <c r="I6025">
        <v>81.874400380385694</v>
      </c>
      <c r="J6025" s="6" t="s">
        <v>80</v>
      </c>
    </row>
    <row r="6026" spans="1:10" x14ac:dyDescent="0.25">
      <c r="A6026" s="5" t="str">
        <f t="shared" si="94"/>
        <v/>
      </c>
      <c r="B6026" t="s">
        <v>95</v>
      </c>
      <c r="C6026" t="s">
        <v>108</v>
      </c>
      <c r="D6026" s="8" t="s">
        <v>58</v>
      </c>
      <c r="E6026">
        <v>1</v>
      </c>
      <c r="F6026">
        <v>1.530792236328125</v>
      </c>
      <c r="G6026">
        <v>1.5482813119888306</v>
      </c>
      <c r="H6026">
        <v>9.6249086782336235E-3</v>
      </c>
      <c r="I6026">
        <v>80.373093425945953</v>
      </c>
      <c r="J6026" s="6" t="s">
        <v>80</v>
      </c>
    </row>
    <row r="6027" spans="1:10" x14ac:dyDescent="0.25">
      <c r="A6027" s="5" t="str">
        <f t="shared" si="94"/>
        <v/>
      </c>
      <c r="B6027" t="s">
        <v>95</v>
      </c>
      <c r="C6027" t="s">
        <v>108</v>
      </c>
      <c r="D6027" s="8" t="s">
        <v>58</v>
      </c>
      <c r="E6027">
        <v>2</v>
      </c>
      <c r="F6027">
        <v>1.2904704809188843</v>
      </c>
      <c r="G6027">
        <v>1.3035062551498413</v>
      </c>
      <c r="H6027">
        <v>8.6183594539761543E-3</v>
      </c>
      <c r="I6027">
        <v>79.270804871083982</v>
      </c>
      <c r="J6027" s="6" t="s">
        <v>80</v>
      </c>
    </row>
    <row r="6028" spans="1:10" x14ac:dyDescent="0.25">
      <c r="A6028" s="5" t="str">
        <f t="shared" si="94"/>
        <v/>
      </c>
      <c r="B6028" t="s">
        <v>95</v>
      </c>
      <c r="C6028" t="s">
        <v>108</v>
      </c>
      <c r="D6028" s="8" t="s">
        <v>58</v>
      </c>
      <c r="E6028">
        <v>3</v>
      </c>
      <c r="F6028">
        <v>1.1363071203231812</v>
      </c>
      <c r="G6028">
        <v>1.1280162334442139</v>
      </c>
      <c r="H6028">
        <v>7.780976127833128E-3</v>
      </c>
      <c r="I6028">
        <v>78.437147274285294</v>
      </c>
      <c r="J6028" s="6" t="s">
        <v>80</v>
      </c>
    </row>
    <row r="6029" spans="1:10" x14ac:dyDescent="0.25">
      <c r="A6029" s="5" t="str">
        <f t="shared" si="94"/>
        <v/>
      </c>
      <c r="B6029" t="s">
        <v>95</v>
      </c>
      <c r="C6029" t="s">
        <v>108</v>
      </c>
      <c r="D6029" s="8" t="s">
        <v>58</v>
      </c>
      <c r="E6029">
        <v>4</v>
      </c>
      <c r="F6029">
        <v>1.0262137651443481</v>
      </c>
      <c r="G6029">
        <v>1.0208989381790161</v>
      </c>
      <c r="H6029">
        <v>7.0104687474668026E-3</v>
      </c>
      <c r="I6029">
        <v>77.623562458370699</v>
      </c>
      <c r="J6029" s="6" t="s">
        <v>80</v>
      </c>
    </row>
    <row r="6030" spans="1:10" x14ac:dyDescent="0.25">
      <c r="A6030" s="5" t="str">
        <f t="shared" si="94"/>
        <v/>
      </c>
      <c r="B6030" t="s">
        <v>95</v>
      </c>
      <c r="C6030" t="s">
        <v>108</v>
      </c>
      <c r="D6030" s="8" t="s">
        <v>58</v>
      </c>
      <c r="E6030">
        <v>5</v>
      </c>
      <c r="F6030">
        <v>0.94021660089492798</v>
      </c>
      <c r="G6030">
        <v>0.93771296739578247</v>
      </c>
      <c r="H6030">
        <v>6.289259996265173E-3</v>
      </c>
      <c r="I6030">
        <v>76.768319379694915</v>
      </c>
      <c r="J6030" s="6" t="s">
        <v>80</v>
      </c>
    </row>
    <row r="6031" spans="1:10" x14ac:dyDescent="0.25">
      <c r="A6031" s="5" t="str">
        <f t="shared" si="94"/>
        <v/>
      </c>
      <c r="B6031" t="s">
        <v>95</v>
      </c>
      <c r="C6031" t="s">
        <v>108</v>
      </c>
      <c r="D6031" s="8" t="s">
        <v>58</v>
      </c>
      <c r="E6031">
        <v>6</v>
      </c>
      <c r="F6031">
        <v>0.91107100248336792</v>
      </c>
      <c r="G6031">
        <v>0.90019840002059937</v>
      </c>
      <c r="H6031">
        <v>5.8320453390479088E-3</v>
      </c>
      <c r="I6031">
        <v>76.039315479023159</v>
      </c>
      <c r="J6031" s="6" t="s">
        <v>80</v>
      </c>
    </row>
    <row r="6032" spans="1:10" x14ac:dyDescent="0.25">
      <c r="A6032" s="5" t="str">
        <f t="shared" si="94"/>
        <v/>
      </c>
      <c r="B6032" t="s">
        <v>95</v>
      </c>
      <c r="C6032" t="s">
        <v>108</v>
      </c>
      <c r="D6032" s="8" t="s">
        <v>58</v>
      </c>
      <c r="E6032">
        <v>7</v>
      </c>
      <c r="F6032">
        <v>0.91446048021316528</v>
      </c>
      <c r="G6032">
        <v>0.92539799213409424</v>
      </c>
      <c r="H6032">
        <v>5.8497302234172821E-3</v>
      </c>
      <c r="I6032">
        <v>75.796718675661793</v>
      </c>
      <c r="J6032" s="6" t="s">
        <v>80</v>
      </c>
    </row>
    <row r="6033" spans="1:10" x14ac:dyDescent="0.25">
      <c r="A6033" s="5" t="str">
        <f t="shared" si="94"/>
        <v/>
      </c>
      <c r="B6033" t="s">
        <v>95</v>
      </c>
      <c r="C6033" t="s">
        <v>108</v>
      </c>
      <c r="D6033" s="8" t="s">
        <v>58</v>
      </c>
      <c r="E6033">
        <v>8</v>
      </c>
      <c r="F6033">
        <v>0.89352649450302124</v>
      </c>
      <c r="G6033">
        <v>0.87881696224212646</v>
      </c>
      <c r="H6033">
        <v>6.4192740246653557E-3</v>
      </c>
      <c r="I6033">
        <v>78.827323756068921</v>
      </c>
      <c r="J6033" s="6" t="s">
        <v>80</v>
      </c>
    </row>
    <row r="6034" spans="1:10" x14ac:dyDescent="0.25">
      <c r="A6034" s="5" t="str">
        <f t="shared" si="94"/>
        <v/>
      </c>
      <c r="B6034" t="s">
        <v>95</v>
      </c>
      <c r="C6034" t="s">
        <v>108</v>
      </c>
      <c r="D6034" s="8" t="s">
        <v>58</v>
      </c>
      <c r="E6034">
        <v>9</v>
      </c>
      <c r="F6034">
        <v>0.83977073431015015</v>
      </c>
      <c r="G6034">
        <v>0.81419914960861206</v>
      </c>
      <c r="H6034">
        <v>7.5434520840644836E-3</v>
      </c>
      <c r="I6034">
        <v>84.72799923888735</v>
      </c>
      <c r="J6034" s="6" t="s">
        <v>80</v>
      </c>
    </row>
    <row r="6035" spans="1:10" x14ac:dyDescent="0.25">
      <c r="A6035" s="5" t="str">
        <f t="shared" si="94"/>
        <v/>
      </c>
      <c r="B6035" t="s">
        <v>95</v>
      </c>
      <c r="C6035" t="s">
        <v>108</v>
      </c>
      <c r="D6035" s="8" t="s">
        <v>58</v>
      </c>
      <c r="E6035">
        <v>10</v>
      </c>
      <c r="F6035">
        <v>0.83339589834213257</v>
      </c>
      <c r="G6035">
        <v>0.80598664283752441</v>
      </c>
      <c r="H6035">
        <v>9.0932035818696022E-3</v>
      </c>
      <c r="I6035">
        <v>90.313010179790965</v>
      </c>
      <c r="J6035" s="6" t="s">
        <v>80</v>
      </c>
    </row>
    <row r="6036" spans="1:10" x14ac:dyDescent="0.25">
      <c r="A6036" s="5" t="str">
        <f t="shared" si="94"/>
        <v/>
      </c>
      <c r="B6036" t="s">
        <v>95</v>
      </c>
      <c r="C6036" t="s">
        <v>108</v>
      </c>
      <c r="D6036" s="8" t="s">
        <v>58</v>
      </c>
      <c r="E6036">
        <v>11</v>
      </c>
      <c r="F6036">
        <v>0.94057250022888184</v>
      </c>
      <c r="G6036">
        <v>0.94227135181427002</v>
      </c>
      <c r="H6036">
        <v>1.0788570158183575E-2</v>
      </c>
      <c r="I6036">
        <v>93.986238226623755</v>
      </c>
      <c r="J6036" s="6" t="s">
        <v>80</v>
      </c>
    </row>
    <row r="6037" spans="1:10" x14ac:dyDescent="0.25">
      <c r="A6037" s="5" t="str">
        <f t="shared" si="94"/>
        <v/>
      </c>
      <c r="B6037" t="s">
        <v>95</v>
      </c>
      <c r="C6037" t="s">
        <v>108</v>
      </c>
      <c r="D6037" s="8" t="s">
        <v>58</v>
      </c>
      <c r="E6037">
        <v>12</v>
      </c>
      <c r="F6037">
        <v>1.2326923608779907</v>
      </c>
      <c r="G6037">
        <v>1.1828640699386597</v>
      </c>
      <c r="H6037">
        <v>1.230586227029562E-2</v>
      </c>
      <c r="I6037">
        <v>96.914280277811415</v>
      </c>
      <c r="J6037" s="6" t="s">
        <v>80</v>
      </c>
    </row>
    <row r="6038" spans="1:10" x14ac:dyDescent="0.25">
      <c r="A6038" s="5" t="str">
        <f t="shared" si="94"/>
        <v/>
      </c>
      <c r="B6038" t="s">
        <v>95</v>
      </c>
      <c r="C6038" t="s">
        <v>108</v>
      </c>
      <c r="D6038" s="8" t="s">
        <v>58</v>
      </c>
      <c r="E6038">
        <v>13</v>
      </c>
      <c r="F6038">
        <v>1.6081184148788452</v>
      </c>
      <c r="G6038">
        <v>1.5201652050018311</v>
      </c>
      <c r="H6038">
        <v>1.3636712916195393E-2</v>
      </c>
      <c r="I6038">
        <v>99.216059366378204</v>
      </c>
      <c r="J6038" s="6" t="s">
        <v>80</v>
      </c>
    </row>
    <row r="6039" spans="1:10" x14ac:dyDescent="0.25">
      <c r="A6039" s="5" t="str">
        <f t="shared" si="94"/>
        <v/>
      </c>
      <c r="B6039" t="s">
        <v>95</v>
      </c>
      <c r="C6039" t="s">
        <v>108</v>
      </c>
      <c r="D6039" s="8" t="s">
        <v>58</v>
      </c>
      <c r="E6039">
        <v>14</v>
      </c>
      <c r="F6039">
        <v>1.9563031196594238</v>
      </c>
      <c r="G6039">
        <v>1.8960717916488647</v>
      </c>
      <c r="H6039">
        <v>1.4678937382996082E-2</v>
      </c>
      <c r="I6039">
        <v>101.20612691467278</v>
      </c>
      <c r="J6039" s="6" t="s">
        <v>80</v>
      </c>
    </row>
    <row r="6040" spans="1:10" x14ac:dyDescent="0.25">
      <c r="A6040" s="5" t="str">
        <f t="shared" si="94"/>
        <v/>
      </c>
      <c r="B6040" t="s">
        <v>95</v>
      </c>
      <c r="C6040" t="s">
        <v>108</v>
      </c>
      <c r="D6040" s="8" t="s">
        <v>58</v>
      </c>
      <c r="E6040">
        <v>15</v>
      </c>
      <c r="F6040">
        <v>2.3461790084838867</v>
      </c>
      <c r="G6040">
        <v>2.3153598308563232</v>
      </c>
      <c r="H6040">
        <v>1.5270061790943146E-2</v>
      </c>
      <c r="I6040">
        <v>102.24918180954664</v>
      </c>
      <c r="J6040" s="6" t="s">
        <v>80</v>
      </c>
    </row>
    <row r="6041" spans="1:10" x14ac:dyDescent="0.25">
      <c r="A6041" s="5" t="str">
        <f t="shared" si="94"/>
        <v/>
      </c>
      <c r="B6041" t="s">
        <v>95</v>
      </c>
      <c r="C6041" t="s">
        <v>108</v>
      </c>
      <c r="D6041" s="8" t="s">
        <v>58</v>
      </c>
      <c r="E6041">
        <v>16</v>
      </c>
      <c r="F6041">
        <v>2.7640995979309082</v>
      </c>
      <c r="G6041">
        <v>2.753183126449585</v>
      </c>
      <c r="H6041">
        <v>1.5343776904046535E-2</v>
      </c>
      <c r="I6041">
        <v>101.96199695558319</v>
      </c>
      <c r="J6041" s="6" t="s">
        <v>80</v>
      </c>
    </row>
    <row r="6042" spans="1:10" x14ac:dyDescent="0.25">
      <c r="A6042" s="5" t="str">
        <f t="shared" si="94"/>
        <v/>
      </c>
      <c r="B6042" t="s">
        <v>95</v>
      </c>
      <c r="C6042" t="s">
        <v>108</v>
      </c>
      <c r="D6042" s="8" t="s">
        <v>58</v>
      </c>
      <c r="E6042">
        <v>17</v>
      </c>
      <c r="F6042">
        <v>3.0574877262115479</v>
      </c>
      <c r="G6042">
        <v>3.0132184028625488</v>
      </c>
      <c r="H6042">
        <v>1.5259472653269768E-2</v>
      </c>
      <c r="I6042">
        <v>96.67703834077146</v>
      </c>
      <c r="J6042" s="6" t="s">
        <v>80</v>
      </c>
    </row>
    <row r="6043" spans="1:10" x14ac:dyDescent="0.25">
      <c r="A6043" s="5" t="str">
        <f t="shared" si="94"/>
        <v/>
      </c>
      <c r="B6043" t="s">
        <v>95</v>
      </c>
      <c r="C6043" t="s">
        <v>108</v>
      </c>
      <c r="D6043" s="8" t="s">
        <v>58</v>
      </c>
      <c r="E6043">
        <v>18</v>
      </c>
      <c r="F6043">
        <v>3.1262428760528564</v>
      </c>
      <c r="G6043">
        <v>1.9425140619277954</v>
      </c>
      <c r="H6043">
        <v>1.5373051166534424E-2</v>
      </c>
      <c r="I6043">
        <v>93.894310722084256</v>
      </c>
      <c r="J6043" s="6" t="s">
        <v>80</v>
      </c>
    </row>
    <row r="6044" spans="1:10" x14ac:dyDescent="0.25">
      <c r="A6044" s="5" t="str">
        <f t="shared" si="94"/>
        <v/>
      </c>
      <c r="B6044" t="s">
        <v>95</v>
      </c>
      <c r="C6044" t="s">
        <v>108</v>
      </c>
      <c r="D6044" s="8" t="s">
        <v>58</v>
      </c>
      <c r="E6044">
        <v>19</v>
      </c>
      <c r="F6044">
        <v>3.0627598762512207</v>
      </c>
      <c r="G6044">
        <v>2.5320665836334229</v>
      </c>
      <c r="H6044">
        <v>1.4959501102566719E-2</v>
      </c>
      <c r="I6044">
        <v>90.218385500891699</v>
      </c>
      <c r="J6044" s="6" t="s">
        <v>80</v>
      </c>
    </row>
    <row r="6045" spans="1:10" x14ac:dyDescent="0.25">
      <c r="A6045" s="5" t="str">
        <f t="shared" si="94"/>
        <v/>
      </c>
      <c r="B6045" t="s">
        <v>95</v>
      </c>
      <c r="C6045" t="s">
        <v>108</v>
      </c>
      <c r="D6045" s="8" t="s">
        <v>58</v>
      </c>
      <c r="E6045">
        <v>20</v>
      </c>
      <c r="F6045">
        <v>2.9067935943603516</v>
      </c>
      <c r="G6045">
        <v>2.5457825660705566</v>
      </c>
      <c r="H6045">
        <v>1.420909259468317E-2</v>
      </c>
      <c r="I6045">
        <v>88.877408904932395</v>
      </c>
      <c r="J6045" s="6" t="s">
        <v>80</v>
      </c>
    </row>
    <row r="6046" spans="1:10" x14ac:dyDescent="0.25">
      <c r="A6046" s="5" t="str">
        <f t="shared" si="94"/>
        <v/>
      </c>
      <c r="B6046" t="s">
        <v>95</v>
      </c>
      <c r="C6046" t="s">
        <v>108</v>
      </c>
      <c r="D6046" s="8" t="s">
        <v>58</v>
      </c>
      <c r="E6046">
        <v>21</v>
      </c>
      <c r="F6046">
        <v>2.775618314743042</v>
      </c>
      <c r="G6046">
        <v>2.5459346771240234</v>
      </c>
      <c r="H6046">
        <v>1.3891599141061306E-2</v>
      </c>
      <c r="I6046">
        <v>86.804068119102922</v>
      </c>
      <c r="J6046" s="6" t="s">
        <v>80</v>
      </c>
    </row>
    <row r="6047" spans="1:10" x14ac:dyDescent="0.25">
      <c r="A6047" s="5" t="str">
        <f t="shared" si="94"/>
        <v/>
      </c>
      <c r="B6047" t="s">
        <v>95</v>
      </c>
      <c r="C6047" t="s">
        <v>108</v>
      </c>
      <c r="D6047" s="8" t="s">
        <v>58</v>
      </c>
      <c r="E6047">
        <v>22</v>
      </c>
      <c r="F6047">
        <v>2.550816535949707</v>
      </c>
      <c r="G6047">
        <v>3.2032053470611572</v>
      </c>
      <c r="H6047">
        <v>1.3328143395483494E-2</v>
      </c>
      <c r="I6047">
        <v>84.13961088383266</v>
      </c>
      <c r="J6047" s="6" t="s">
        <v>80</v>
      </c>
    </row>
    <row r="6048" spans="1:10" x14ac:dyDescent="0.25">
      <c r="A6048" s="5" t="str">
        <f t="shared" si="94"/>
        <v/>
      </c>
      <c r="B6048" t="s">
        <v>95</v>
      </c>
      <c r="C6048" t="s">
        <v>108</v>
      </c>
      <c r="D6048" s="8" t="s">
        <v>58</v>
      </c>
      <c r="E6048">
        <v>23</v>
      </c>
      <c r="F6048">
        <v>2.2507412433624268</v>
      </c>
      <c r="G6048">
        <v>2.4952874183654785</v>
      </c>
      <c r="H6048">
        <v>1.2183562852442265E-2</v>
      </c>
      <c r="I6048">
        <v>83.582835125090327</v>
      </c>
      <c r="J6048" s="6" t="s">
        <v>80</v>
      </c>
    </row>
    <row r="6049" spans="1:10" x14ac:dyDescent="0.25">
      <c r="A6049" s="5" t="str">
        <f t="shared" si="94"/>
        <v/>
      </c>
      <c r="B6049" t="s">
        <v>95</v>
      </c>
      <c r="C6049" t="s">
        <v>108</v>
      </c>
      <c r="D6049" s="8" t="s">
        <v>58</v>
      </c>
      <c r="E6049">
        <v>24</v>
      </c>
      <c r="F6049">
        <v>1.9176523685455322</v>
      </c>
      <c r="G6049">
        <v>2.0015618801116943</v>
      </c>
      <c r="H6049">
        <v>1.1284486390650272E-2</v>
      </c>
      <c r="I6049">
        <v>82.28453429740533</v>
      </c>
      <c r="J6049" s="6" t="s">
        <v>80</v>
      </c>
    </row>
    <row r="6050" spans="1:10" x14ac:dyDescent="0.25">
      <c r="A6050" s="5" t="str">
        <f t="shared" si="94"/>
        <v/>
      </c>
      <c r="B6050" t="s">
        <v>95</v>
      </c>
      <c r="C6050" t="s">
        <v>108</v>
      </c>
      <c r="D6050" s="8" t="s">
        <v>59</v>
      </c>
      <c r="E6050">
        <v>1</v>
      </c>
      <c r="F6050">
        <v>1.6201356649398804</v>
      </c>
      <c r="G6050">
        <v>1.6643911600112915</v>
      </c>
      <c r="H6050">
        <v>9.8255574703216553E-3</v>
      </c>
      <c r="I6050">
        <v>80.960578704800128</v>
      </c>
      <c r="J6050" s="6" t="s">
        <v>80</v>
      </c>
    </row>
    <row r="6051" spans="1:10" x14ac:dyDescent="0.25">
      <c r="A6051" s="5" t="str">
        <f t="shared" si="94"/>
        <v/>
      </c>
      <c r="B6051" t="s">
        <v>95</v>
      </c>
      <c r="C6051" t="s">
        <v>108</v>
      </c>
      <c r="D6051" s="8" t="s">
        <v>59</v>
      </c>
      <c r="E6051">
        <v>2</v>
      </c>
      <c r="F6051">
        <v>1.3775635957717896</v>
      </c>
      <c r="G6051">
        <v>1.404935359954834</v>
      </c>
      <c r="H6051">
        <v>8.8179036974906921E-3</v>
      </c>
      <c r="I6051">
        <v>80.281655342786948</v>
      </c>
      <c r="J6051" s="6" t="s">
        <v>80</v>
      </c>
    </row>
    <row r="6052" spans="1:10" x14ac:dyDescent="0.25">
      <c r="A6052" s="5" t="str">
        <f t="shared" si="94"/>
        <v/>
      </c>
      <c r="B6052" t="s">
        <v>95</v>
      </c>
      <c r="C6052" t="s">
        <v>108</v>
      </c>
      <c r="D6052" s="8" t="s">
        <v>59</v>
      </c>
      <c r="E6052">
        <v>3</v>
      </c>
      <c r="F6052">
        <v>1.2193310260772705</v>
      </c>
      <c r="G6052">
        <v>1.2323886156082153</v>
      </c>
      <c r="H6052">
        <v>7.8907441347837448E-3</v>
      </c>
      <c r="I6052">
        <v>80.002128569375927</v>
      </c>
      <c r="J6052" s="6" t="s">
        <v>80</v>
      </c>
    </row>
    <row r="6053" spans="1:10" x14ac:dyDescent="0.25">
      <c r="A6053" s="5" t="str">
        <f t="shared" si="94"/>
        <v/>
      </c>
      <c r="B6053" t="s">
        <v>95</v>
      </c>
      <c r="C6053" t="s">
        <v>108</v>
      </c>
      <c r="D6053" s="8" t="s">
        <v>59</v>
      </c>
      <c r="E6053">
        <v>4</v>
      </c>
      <c r="F6053">
        <v>1.1119532585144043</v>
      </c>
      <c r="G6053">
        <v>1.1163958311080933</v>
      </c>
      <c r="H6053">
        <v>7.1065020747482777E-3</v>
      </c>
      <c r="I6053">
        <v>79.651860122588232</v>
      </c>
      <c r="J6053" s="6" t="s">
        <v>80</v>
      </c>
    </row>
    <row r="6054" spans="1:10" x14ac:dyDescent="0.25">
      <c r="A6054" s="5" t="str">
        <f t="shared" si="94"/>
        <v/>
      </c>
      <c r="B6054" t="s">
        <v>95</v>
      </c>
      <c r="C6054" t="s">
        <v>108</v>
      </c>
      <c r="D6054" s="8" t="s">
        <v>59</v>
      </c>
      <c r="E6054">
        <v>5</v>
      </c>
      <c r="F6054">
        <v>1.0437586307525635</v>
      </c>
      <c r="G6054">
        <v>1.0465894937515259</v>
      </c>
      <c r="H6054">
        <v>6.4590717665851116E-3</v>
      </c>
      <c r="I6054">
        <v>79.356758682967993</v>
      </c>
      <c r="J6054" s="6" t="s">
        <v>80</v>
      </c>
    </row>
    <row r="6055" spans="1:10" x14ac:dyDescent="0.25">
      <c r="A6055" s="5" t="str">
        <f t="shared" si="94"/>
        <v/>
      </c>
      <c r="B6055" t="s">
        <v>95</v>
      </c>
      <c r="C6055" t="s">
        <v>108</v>
      </c>
      <c r="D6055" s="8" t="s">
        <v>59</v>
      </c>
      <c r="E6055">
        <v>6</v>
      </c>
      <c r="F6055">
        <v>1.0203218460083008</v>
      </c>
      <c r="G6055">
        <v>1.0139530897140503</v>
      </c>
      <c r="H6055">
        <v>6.0554966330528259E-3</v>
      </c>
      <c r="I6055">
        <v>79.311241507094437</v>
      </c>
      <c r="J6055" s="6" t="s">
        <v>80</v>
      </c>
    </row>
    <row r="6056" spans="1:10" x14ac:dyDescent="0.25">
      <c r="A6056" s="5" t="str">
        <f t="shared" si="94"/>
        <v/>
      </c>
      <c r="B6056" t="s">
        <v>95</v>
      </c>
      <c r="C6056" t="s">
        <v>108</v>
      </c>
      <c r="D6056" s="8" t="s">
        <v>59</v>
      </c>
      <c r="E6056">
        <v>7</v>
      </c>
      <c r="F6056">
        <v>1.0338402986526489</v>
      </c>
      <c r="G6056">
        <v>1.0488470792770386</v>
      </c>
      <c r="H6056">
        <v>6.1371931806206703E-3</v>
      </c>
      <c r="I6056">
        <v>79.670855703890837</v>
      </c>
      <c r="J6056" s="6" t="s">
        <v>80</v>
      </c>
    </row>
    <row r="6057" spans="1:10" x14ac:dyDescent="0.25">
      <c r="A6057" s="5" t="str">
        <f t="shared" si="94"/>
        <v/>
      </c>
      <c r="B6057" t="s">
        <v>95</v>
      </c>
      <c r="C6057" t="s">
        <v>108</v>
      </c>
      <c r="D6057" s="8" t="s">
        <v>59</v>
      </c>
      <c r="E6057">
        <v>8</v>
      </c>
      <c r="F6057">
        <v>0.99903768301010132</v>
      </c>
      <c r="G6057">
        <v>1.0055146217346191</v>
      </c>
      <c r="H6057">
        <v>6.7825266160070896E-3</v>
      </c>
      <c r="I6057">
        <v>81.365082909688496</v>
      </c>
      <c r="J6057" s="6" t="s">
        <v>80</v>
      </c>
    </row>
    <row r="6058" spans="1:10" x14ac:dyDescent="0.25">
      <c r="A6058" s="5" t="str">
        <f t="shared" si="94"/>
        <v/>
      </c>
      <c r="B6058" t="s">
        <v>95</v>
      </c>
      <c r="C6058" t="s">
        <v>108</v>
      </c>
      <c r="D6058" s="8" t="s">
        <v>59</v>
      </c>
      <c r="E6058">
        <v>9</v>
      </c>
      <c r="F6058">
        <v>0.92975807189941406</v>
      </c>
      <c r="G6058">
        <v>0.94373893737792969</v>
      </c>
      <c r="H6058">
        <v>7.7615166082978249E-3</v>
      </c>
      <c r="I6058">
        <v>84.191566494008271</v>
      </c>
      <c r="J6058" s="6" t="s">
        <v>80</v>
      </c>
    </row>
    <row r="6059" spans="1:10" x14ac:dyDescent="0.25">
      <c r="A6059" s="5" t="str">
        <f t="shared" si="94"/>
        <v/>
      </c>
      <c r="B6059" t="s">
        <v>95</v>
      </c>
      <c r="C6059" t="s">
        <v>108</v>
      </c>
      <c r="D6059" s="8" t="s">
        <v>59</v>
      </c>
      <c r="E6059">
        <v>10</v>
      </c>
      <c r="F6059">
        <v>0.94456827640533447</v>
      </c>
      <c r="G6059">
        <v>0.940959632396698</v>
      </c>
      <c r="H6059">
        <v>9.2552974820137024E-3</v>
      </c>
      <c r="I6059">
        <v>88.358963272672042</v>
      </c>
      <c r="J6059" s="6" t="s">
        <v>80</v>
      </c>
    </row>
    <row r="6060" spans="1:10" x14ac:dyDescent="0.25">
      <c r="A6060" s="5" t="str">
        <f t="shared" si="94"/>
        <v/>
      </c>
      <c r="B6060" t="s">
        <v>95</v>
      </c>
      <c r="C6060" t="s">
        <v>108</v>
      </c>
      <c r="D6060" s="8" t="s">
        <v>59</v>
      </c>
      <c r="E6060">
        <v>11</v>
      </c>
      <c r="F6060">
        <v>1.0467041730880737</v>
      </c>
      <c r="G6060">
        <v>1.0301587581634521</v>
      </c>
      <c r="H6060">
        <v>1.0916976258158684E-2</v>
      </c>
      <c r="I6060">
        <v>90.908913384347613</v>
      </c>
      <c r="J6060" s="6" t="s">
        <v>80</v>
      </c>
    </row>
    <row r="6061" spans="1:10" x14ac:dyDescent="0.25">
      <c r="A6061" s="5" t="str">
        <f t="shared" si="94"/>
        <v/>
      </c>
      <c r="B6061" t="s">
        <v>95</v>
      </c>
      <c r="C6061" t="s">
        <v>108</v>
      </c>
      <c r="D6061" s="8" t="s">
        <v>59</v>
      </c>
      <c r="E6061">
        <v>12</v>
      </c>
      <c r="F6061">
        <v>1.1649296283721924</v>
      </c>
      <c r="G6061">
        <v>1.1195794343948364</v>
      </c>
      <c r="H6061">
        <v>1.2251068837940693E-2</v>
      </c>
      <c r="I6061">
        <v>93.919660759273313</v>
      </c>
      <c r="J6061" s="6" t="s">
        <v>80</v>
      </c>
    </row>
    <row r="6062" spans="1:10" x14ac:dyDescent="0.25">
      <c r="A6062" s="5" t="str">
        <f t="shared" si="94"/>
        <v/>
      </c>
      <c r="B6062" t="s">
        <v>95</v>
      </c>
      <c r="C6062" t="s">
        <v>108</v>
      </c>
      <c r="D6062" s="8" t="s">
        <v>59</v>
      </c>
      <c r="E6062">
        <v>13</v>
      </c>
      <c r="F6062">
        <v>1.3975479602813721</v>
      </c>
      <c r="G6062">
        <v>1.3440015316009521</v>
      </c>
      <c r="H6062">
        <v>1.3387049548327923E-2</v>
      </c>
      <c r="I6062">
        <v>96.003454174000439</v>
      </c>
      <c r="J6062" s="6" t="s">
        <v>80</v>
      </c>
    </row>
    <row r="6063" spans="1:10" x14ac:dyDescent="0.25">
      <c r="A6063" s="5" t="str">
        <f t="shared" si="94"/>
        <v/>
      </c>
      <c r="B6063" t="s">
        <v>95</v>
      </c>
      <c r="C6063" t="s">
        <v>108</v>
      </c>
      <c r="D6063" s="8" t="s">
        <v>59</v>
      </c>
      <c r="E6063">
        <v>14</v>
      </c>
      <c r="F6063">
        <v>1.7555711269378662</v>
      </c>
      <c r="G6063">
        <v>1.6963878870010376</v>
      </c>
      <c r="H6063">
        <v>1.4519002288579941E-2</v>
      </c>
      <c r="I6063">
        <v>98.501596427020743</v>
      </c>
      <c r="J6063" s="6" t="s">
        <v>80</v>
      </c>
    </row>
    <row r="6064" spans="1:10" x14ac:dyDescent="0.25">
      <c r="A6064" s="5" t="str">
        <f t="shared" si="94"/>
        <v/>
      </c>
      <c r="B6064" t="s">
        <v>95</v>
      </c>
      <c r="C6064" t="s">
        <v>108</v>
      </c>
      <c r="D6064" s="8" t="s">
        <v>59</v>
      </c>
      <c r="E6064">
        <v>15</v>
      </c>
      <c r="F6064">
        <v>2.0984129905700684</v>
      </c>
      <c r="G6064">
        <v>2.0638201236724854</v>
      </c>
      <c r="H6064">
        <v>1.5114474110305309E-2</v>
      </c>
      <c r="I6064">
        <v>98.929163301174512</v>
      </c>
      <c r="J6064" s="6" t="s">
        <v>80</v>
      </c>
    </row>
    <row r="6065" spans="1:10" x14ac:dyDescent="0.25">
      <c r="A6065" s="5" t="str">
        <f t="shared" si="94"/>
        <v/>
      </c>
      <c r="B6065" t="s">
        <v>95</v>
      </c>
      <c r="C6065" t="s">
        <v>108</v>
      </c>
      <c r="D6065" s="8" t="s">
        <v>59</v>
      </c>
      <c r="E6065">
        <v>16</v>
      </c>
      <c r="F6065">
        <v>2.5132040977478027</v>
      </c>
      <c r="G6065">
        <v>2.4835488796234131</v>
      </c>
      <c r="H6065">
        <v>1.5231608413159847E-2</v>
      </c>
      <c r="I6065">
        <v>98.033966836131654</v>
      </c>
      <c r="J6065" s="6" t="s">
        <v>80</v>
      </c>
    </row>
    <row r="6066" spans="1:10" x14ac:dyDescent="0.25">
      <c r="A6066" s="5" t="str">
        <f t="shared" si="94"/>
        <v/>
      </c>
      <c r="B6066" t="s">
        <v>95</v>
      </c>
      <c r="C6066" t="s">
        <v>108</v>
      </c>
      <c r="D6066" s="8" t="s">
        <v>59</v>
      </c>
      <c r="E6066">
        <v>17</v>
      </c>
      <c r="F6066">
        <v>2.8439705371856689</v>
      </c>
      <c r="G6066">
        <v>2.7348525524139404</v>
      </c>
      <c r="H6066">
        <v>1.5132423490285873E-2</v>
      </c>
      <c r="I6066">
        <v>95.669990972568769</v>
      </c>
      <c r="J6066" s="6" t="s">
        <v>80</v>
      </c>
    </row>
    <row r="6067" spans="1:10" x14ac:dyDescent="0.25">
      <c r="A6067" s="5" t="str">
        <f t="shared" si="94"/>
        <v/>
      </c>
      <c r="B6067" t="s">
        <v>95</v>
      </c>
      <c r="C6067" t="s">
        <v>108</v>
      </c>
      <c r="D6067" s="8" t="s">
        <v>59</v>
      </c>
      <c r="E6067">
        <v>18</v>
      </c>
      <c r="F6067">
        <v>2.984015941619873</v>
      </c>
      <c r="G6067">
        <v>1.8345044851303101</v>
      </c>
      <c r="H6067">
        <v>1.5256096608936787E-2</v>
      </c>
      <c r="I6067">
        <v>94.416819499219145</v>
      </c>
      <c r="J6067" s="6" t="s">
        <v>80</v>
      </c>
    </row>
    <row r="6068" spans="1:10" x14ac:dyDescent="0.25">
      <c r="A6068" s="5" t="str">
        <f t="shared" si="94"/>
        <v/>
      </c>
      <c r="B6068" t="s">
        <v>95</v>
      </c>
      <c r="C6068" t="s">
        <v>108</v>
      </c>
      <c r="D6068" s="8" t="s">
        <v>59</v>
      </c>
      <c r="E6068">
        <v>19</v>
      </c>
      <c r="F6068">
        <v>2.9401774406433105</v>
      </c>
      <c r="G6068">
        <v>2.4291627407073975</v>
      </c>
      <c r="H6068">
        <v>1.4898572117090225E-2</v>
      </c>
      <c r="I6068">
        <v>90.935244927997388</v>
      </c>
      <c r="J6068" s="6" t="s">
        <v>80</v>
      </c>
    </row>
    <row r="6069" spans="1:10" x14ac:dyDescent="0.25">
      <c r="A6069" s="5" t="str">
        <f t="shared" si="94"/>
        <v/>
      </c>
      <c r="B6069" t="s">
        <v>95</v>
      </c>
      <c r="C6069" t="s">
        <v>108</v>
      </c>
      <c r="D6069" s="8" t="s">
        <v>59</v>
      </c>
      <c r="E6069">
        <v>20</v>
      </c>
      <c r="F6069">
        <v>2.7825798988342285</v>
      </c>
      <c r="G6069">
        <v>2.4491796493530273</v>
      </c>
      <c r="H6069">
        <v>1.4261780306696892E-2</v>
      </c>
      <c r="I6069">
        <v>87.043911246273325</v>
      </c>
      <c r="J6069" s="6" t="s">
        <v>80</v>
      </c>
    </row>
    <row r="6070" spans="1:10" x14ac:dyDescent="0.25">
      <c r="A6070" s="5" t="str">
        <f t="shared" si="94"/>
        <v/>
      </c>
      <c r="B6070" t="s">
        <v>95</v>
      </c>
      <c r="C6070" t="s">
        <v>108</v>
      </c>
      <c r="D6070" s="8" t="s">
        <v>59</v>
      </c>
      <c r="E6070">
        <v>21</v>
      </c>
      <c r="F6070">
        <v>2.6629869937896729</v>
      </c>
      <c r="G6070">
        <v>2.4247190952301025</v>
      </c>
      <c r="H6070">
        <v>1.3768536038696766E-2</v>
      </c>
      <c r="I6070">
        <v>84.545070556371272</v>
      </c>
      <c r="J6070" s="6" t="s">
        <v>80</v>
      </c>
    </row>
    <row r="6071" spans="1:10" x14ac:dyDescent="0.25">
      <c r="A6071" s="5" t="str">
        <f t="shared" si="94"/>
        <v/>
      </c>
      <c r="B6071" t="s">
        <v>95</v>
      </c>
      <c r="C6071" t="s">
        <v>108</v>
      </c>
      <c r="D6071" s="8" t="s">
        <v>59</v>
      </c>
      <c r="E6071">
        <v>22</v>
      </c>
      <c r="F6071">
        <v>2.4485764503479004</v>
      </c>
      <c r="G6071">
        <v>3.0626220703125</v>
      </c>
      <c r="H6071">
        <v>1.3334892690181732E-2</v>
      </c>
      <c r="I6071">
        <v>82.996075450172896</v>
      </c>
      <c r="J6071" s="6" t="s">
        <v>80</v>
      </c>
    </row>
    <row r="6072" spans="1:10" x14ac:dyDescent="0.25">
      <c r="A6072" s="5" t="str">
        <f t="shared" si="94"/>
        <v/>
      </c>
      <c r="B6072" t="s">
        <v>95</v>
      </c>
      <c r="C6072" t="s">
        <v>108</v>
      </c>
      <c r="D6072" s="8" t="s">
        <v>59</v>
      </c>
      <c r="E6072">
        <v>23</v>
      </c>
      <c r="F6072">
        <v>2.1329824924468994</v>
      </c>
      <c r="G6072">
        <v>2.3351807594299316</v>
      </c>
      <c r="H6072">
        <v>1.2199068441987038E-2</v>
      </c>
      <c r="I6072">
        <v>81.64100346841505</v>
      </c>
      <c r="J6072" s="6" t="s">
        <v>80</v>
      </c>
    </row>
    <row r="6073" spans="1:10" x14ac:dyDescent="0.25">
      <c r="A6073" s="5" t="str">
        <f t="shared" si="94"/>
        <v/>
      </c>
      <c r="B6073" t="s">
        <v>95</v>
      </c>
      <c r="C6073" t="s">
        <v>108</v>
      </c>
      <c r="D6073" s="8" t="s">
        <v>59</v>
      </c>
      <c r="E6073">
        <v>24</v>
      </c>
      <c r="F6073">
        <v>1.7682985067367554</v>
      </c>
      <c r="G6073">
        <v>1.8538261651992798</v>
      </c>
      <c r="H6073">
        <v>1.1252439580857754E-2</v>
      </c>
      <c r="I6073">
        <v>80.230930773963905</v>
      </c>
      <c r="J6073" s="6" t="s">
        <v>80</v>
      </c>
    </row>
    <row r="6074" spans="1:10" x14ac:dyDescent="0.25">
      <c r="A6074" s="5" t="str">
        <f t="shared" si="94"/>
        <v/>
      </c>
      <c r="B6074" t="s">
        <v>95</v>
      </c>
      <c r="C6074" t="s">
        <v>108</v>
      </c>
      <c r="D6074" s="8" t="s">
        <v>56</v>
      </c>
      <c r="E6074">
        <v>1</v>
      </c>
      <c r="F6074">
        <v>1.0800641775131226</v>
      </c>
      <c r="G6074">
        <v>1.1183756589889526</v>
      </c>
      <c r="H6074">
        <v>8.7995622307062149E-3</v>
      </c>
      <c r="I6074">
        <v>73.762824756939381</v>
      </c>
      <c r="J6074" s="6" t="s">
        <v>80</v>
      </c>
    </row>
    <row r="6075" spans="1:10" x14ac:dyDescent="0.25">
      <c r="A6075" s="5" t="str">
        <f t="shared" si="94"/>
        <v/>
      </c>
      <c r="B6075" t="s">
        <v>95</v>
      </c>
      <c r="C6075" t="s">
        <v>108</v>
      </c>
      <c r="D6075" s="8" t="s">
        <v>56</v>
      </c>
      <c r="E6075">
        <v>2</v>
      </c>
      <c r="F6075">
        <v>0.90026038885116577</v>
      </c>
      <c r="G6075">
        <v>0.93548357486724854</v>
      </c>
      <c r="H6075">
        <v>7.7552017755806446E-3</v>
      </c>
      <c r="I6075">
        <v>72.203713066175609</v>
      </c>
      <c r="J6075" s="6" t="s">
        <v>80</v>
      </c>
    </row>
    <row r="6076" spans="1:10" x14ac:dyDescent="0.25">
      <c r="A6076" s="5" t="str">
        <f t="shared" si="94"/>
        <v/>
      </c>
      <c r="B6076" t="s">
        <v>95</v>
      </c>
      <c r="C6076" t="s">
        <v>108</v>
      </c>
      <c r="D6076" s="8" t="s">
        <v>56</v>
      </c>
      <c r="E6076">
        <v>3</v>
      </c>
      <c r="F6076">
        <v>0.79572910070419312</v>
      </c>
      <c r="G6076">
        <v>0.81713694334030151</v>
      </c>
      <c r="H6076">
        <v>6.8201040849089622E-3</v>
      </c>
      <c r="I6076">
        <v>70.653537585959796</v>
      </c>
      <c r="J6076" s="6" t="s">
        <v>80</v>
      </c>
    </row>
    <row r="6077" spans="1:10" x14ac:dyDescent="0.25">
      <c r="A6077" s="5" t="str">
        <f t="shared" si="94"/>
        <v/>
      </c>
      <c r="B6077" t="s">
        <v>95</v>
      </c>
      <c r="C6077" t="s">
        <v>108</v>
      </c>
      <c r="D6077" s="8" t="s">
        <v>56</v>
      </c>
      <c r="E6077">
        <v>4</v>
      </c>
      <c r="F6077">
        <v>0.72353667020797729</v>
      </c>
      <c r="G6077">
        <v>0.7381824254989624</v>
      </c>
      <c r="H6077">
        <v>6.0306638479232788E-3</v>
      </c>
      <c r="I6077">
        <v>70.027138249938744</v>
      </c>
      <c r="J6077" s="6" t="s">
        <v>80</v>
      </c>
    </row>
    <row r="6078" spans="1:10" x14ac:dyDescent="0.25">
      <c r="A6078" s="5" t="str">
        <f t="shared" si="94"/>
        <v/>
      </c>
      <c r="B6078" t="s">
        <v>95</v>
      </c>
      <c r="C6078" t="s">
        <v>108</v>
      </c>
      <c r="D6078" s="8" t="s">
        <v>56</v>
      </c>
      <c r="E6078">
        <v>5</v>
      </c>
      <c r="F6078">
        <v>0.68271607160568237</v>
      </c>
      <c r="G6078">
        <v>0.68451929092407227</v>
      </c>
      <c r="H6078">
        <v>5.3726090118288994E-3</v>
      </c>
      <c r="I6078">
        <v>69.075781361145417</v>
      </c>
      <c r="J6078" s="6" t="s">
        <v>80</v>
      </c>
    </row>
    <row r="6079" spans="1:10" x14ac:dyDescent="0.25">
      <c r="A6079" s="5" t="str">
        <f t="shared" si="94"/>
        <v/>
      </c>
      <c r="B6079" t="s">
        <v>95</v>
      </c>
      <c r="C6079" t="s">
        <v>108</v>
      </c>
      <c r="D6079" s="8" t="s">
        <v>56</v>
      </c>
      <c r="E6079">
        <v>6</v>
      </c>
      <c r="F6079">
        <v>0.67577058076858521</v>
      </c>
      <c r="G6079">
        <v>0.67446106672286987</v>
      </c>
      <c r="H6079">
        <v>4.7340025193989277E-3</v>
      </c>
      <c r="I6079">
        <v>68.366844676311842</v>
      </c>
      <c r="J6079" s="6" t="s">
        <v>80</v>
      </c>
    </row>
    <row r="6080" spans="1:10" x14ac:dyDescent="0.25">
      <c r="A6080" s="5" t="str">
        <f t="shared" si="94"/>
        <v/>
      </c>
      <c r="B6080" t="s">
        <v>95</v>
      </c>
      <c r="C6080" t="s">
        <v>108</v>
      </c>
      <c r="D6080" s="8" t="s">
        <v>56</v>
      </c>
      <c r="E6080">
        <v>7</v>
      </c>
      <c r="F6080">
        <v>0.72183579206466675</v>
      </c>
      <c r="G6080">
        <v>0.7151648998260498</v>
      </c>
      <c r="H6080">
        <v>4.7630476765334606E-3</v>
      </c>
      <c r="I6080">
        <v>67.819896134687241</v>
      </c>
      <c r="J6080" s="6" t="s">
        <v>80</v>
      </c>
    </row>
    <row r="6081" spans="1:10" x14ac:dyDescent="0.25">
      <c r="A6081" s="5" t="str">
        <f t="shared" si="94"/>
        <v/>
      </c>
      <c r="B6081" t="s">
        <v>95</v>
      </c>
      <c r="C6081" t="s">
        <v>108</v>
      </c>
      <c r="D6081" s="8" t="s">
        <v>56</v>
      </c>
      <c r="E6081">
        <v>8</v>
      </c>
      <c r="F6081">
        <v>0.66011416912078857</v>
      </c>
      <c r="G6081">
        <v>0.65768170356750488</v>
      </c>
      <c r="H6081">
        <v>5.4594194516539574E-3</v>
      </c>
      <c r="I6081">
        <v>71.590811003095055</v>
      </c>
      <c r="J6081" s="6" t="s">
        <v>80</v>
      </c>
    </row>
    <row r="6082" spans="1:10" x14ac:dyDescent="0.25">
      <c r="A6082" s="5" t="str">
        <f t="shared" ref="A6082:A6145" si="95">IF(AND(category = B6082, subcategory=C6082, reportdate = D6082), E6082, "")</f>
        <v/>
      </c>
      <c r="B6082" t="s">
        <v>95</v>
      </c>
      <c r="C6082" t="s">
        <v>108</v>
      </c>
      <c r="D6082" s="8" t="s">
        <v>56</v>
      </c>
      <c r="E6082">
        <v>9</v>
      </c>
      <c r="F6082">
        <v>0.53606188297271729</v>
      </c>
      <c r="G6082">
        <v>0.53499191999435425</v>
      </c>
      <c r="H6082">
        <v>6.2037422321736813E-3</v>
      </c>
      <c r="I6082">
        <v>78.173259663277292</v>
      </c>
      <c r="J6082" s="6" t="s">
        <v>80</v>
      </c>
    </row>
    <row r="6083" spans="1:10" x14ac:dyDescent="0.25">
      <c r="A6083" s="5" t="str">
        <f t="shared" si="95"/>
        <v/>
      </c>
      <c r="B6083" t="s">
        <v>95</v>
      </c>
      <c r="C6083" t="s">
        <v>108</v>
      </c>
      <c r="D6083" s="8" t="s">
        <v>56</v>
      </c>
      <c r="E6083">
        <v>10</v>
      </c>
      <c r="F6083">
        <v>0.44223272800445557</v>
      </c>
      <c r="G6083">
        <v>0.45400083065032959</v>
      </c>
      <c r="H6083">
        <v>7.5795268639922142E-3</v>
      </c>
      <c r="I6083">
        <v>86.219957315618288</v>
      </c>
      <c r="J6083" s="6" t="s">
        <v>80</v>
      </c>
    </row>
    <row r="6084" spans="1:10" x14ac:dyDescent="0.25">
      <c r="A6084" s="5" t="str">
        <f t="shared" si="95"/>
        <v/>
      </c>
      <c r="B6084" t="s">
        <v>95</v>
      </c>
      <c r="C6084" t="s">
        <v>108</v>
      </c>
      <c r="D6084" s="8" t="s">
        <v>56</v>
      </c>
      <c r="E6084">
        <v>11</v>
      </c>
      <c r="F6084">
        <v>0.44708958268165588</v>
      </c>
      <c r="G6084">
        <v>0.47408819198608398</v>
      </c>
      <c r="H6084">
        <v>8.8064158335328102E-3</v>
      </c>
      <c r="I6084">
        <v>92.315693621090375</v>
      </c>
      <c r="J6084" s="6" t="s">
        <v>80</v>
      </c>
    </row>
    <row r="6085" spans="1:10" x14ac:dyDescent="0.25">
      <c r="A6085" s="5" t="str">
        <f t="shared" si="95"/>
        <v/>
      </c>
      <c r="B6085" t="s">
        <v>95</v>
      </c>
      <c r="C6085" t="s">
        <v>108</v>
      </c>
      <c r="D6085" s="8" t="s">
        <v>56</v>
      </c>
      <c r="E6085">
        <v>12</v>
      </c>
      <c r="F6085">
        <v>0.61108970642089844</v>
      </c>
      <c r="G6085">
        <v>0.62998712062835693</v>
      </c>
      <c r="H6085">
        <v>1.0290403850376606E-2</v>
      </c>
      <c r="I6085">
        <v>96.599601612544404</v>
      </c>
      <c r="J6085" s="6" t="s">
        <v>80</v>
      </c>
    </row>
    <row r="6086" spans="1:10" x14ac:dyDescent="0.25">
      <c r="A6086" s="5" t="str">
        <f t="shared" si="95"/>
        <v/>
      </c>
      <c r="B6086" t="s">
        <v>95</v>
      </c>
      <c r="C6086" t="s">
        <v>108</v>
      </c>
      <c r="D6086" s="8" t="s">
        <v>56</v>
      </c>
      <c r="E6086">
        <v>13</v>
      </c>
      <c r="F6086">
        <v>0.90028029680252075</v>
      </c>
      <c r="G6086">
        <v>0.92851507663726807</v>
      </c>
      <c r="H6086">
        <v>1.1809813790023327E-2</v>
      </c>
      <c r="I6086">
        <v>99.140199193764502</v>
      </c>
      <c r="J6086" s="6" t="s">
        <v>80</v>
      </c>
    </row>
    <row r="6087" spans="1:10" x14ac:dyDescent="0.25">
      <c r="A6087" s="5" t="str">
        <f t="shared" si="95"/>
        <v/>
      </c>
      <c r="B6087" t="s">
        <v>95</v>
      </c>
      <c r="C6087" t="s">
        <v>108</v>
      </c>
      <c r="D6087" s="8" t="s">
        <v>56</v>
      </c>
      <c r="E6087">
        <v>14</v>
      </c>
      <c r="F6087">
        <v>1.2803108692169189</v>
      </c>
      <c r="G6087">
        <v>1.3213436603546143</v>
      </c>
      <c r="H6087">
        <v>1.3340672478079796E-2</v>
      </c>
      <c r="I6087">
        <v>100.10540668721436</v>
      </c>
      <c r="J6087" s="6" t="s">
        <v>80</v>
      </c>
    </row>
    <row r="6088" spans="1:10" x14ac:dyDescent="0.25">
      <c r="A6088" s="5" t="str">
        <f t="shared" si="95"/>
        <v/>
      </c>
      <c r="B6088" t="s">
        <v>95</v>
      </c>
      <c r="C6088" t="s">
        <v>108</v>
      </c>
      <c r="D6088" s="8" t="s">
        <v>56</v>
      </c>
      <c r="E6088">
        <v>15</v>
      </c>
      <c r="F6088">
        <v>1.7180886268615723</v>
      </c>
      <c r="G6088">
        <v>1.7407957315444946</v>
      </c>
      <c r="H6088">
        <v>1.4190986752510071E-2</v>
      </c>
      <c r="I6088">
        <v>101.18274602800396</v>
      </c>
      <c r="J6088" s="6" t="s">
        <v>80</v>
      </c>
    </row>
    <row r="6089" spans="1:10" x14ac:dyDescent="0.25">
      <c r="A6089" s="5" t="str">
        <f t="shared" si="95"/>
        <v/>
      </c>
      <c r="B6089" t="s">
        <v>95</v>
      </c>
      <c r="C6089" t="s">
        <v>108</v>
      </c>
      <c r="D6089" s="8" t="s">
        <v>56</v>
      </c>
      <c r="E6089">
        <v>16</v>
      </c>
      <c r="F6089">
        <v>2.1888165473937988</v>
      </c>
      <c r="G6089">
        <v>2.2642281055450439</v>
      </c>
      <c r="H6089">
        <v>1.4724250882863998E-2</v>
      </c>
      <c r="I6089">
        <v>101.22876452453519</v>
      </c>
      <c r="J6089" s="6" t="s">
        <v>80</v>
      </c>
    </row>
    <row r="6090" spans="1:10" x14ac:dyDescent="0.25">
      <c r="A6090" s="5" t="str">
        <f t="shared" si="95"/>
        <v/>
      </c>
      <c r="B6090" t="s">
        <v>95</v>
      </c>
      <c r="C6090" t="s">
        <v>108</v>
      </c>
      <c r="D6090" s="8" t="s">
        <v>56</v>
      </c>
      <c r="E6090">
        <v>17</v>
      </c>
      <c r="F6090">
        <v>2.5965540409088135</v>
      </c>
      <c r="G6090">
        <v>2.6276531219482422</v>
      </c>
      <c r="H6090">
        <v>1.4602445997297764E-2</v>
      </c>
      <c r="I6090">
        <v>100.10772112873839</v>
      </c>
      <c r="J6090" s="6" t="s">
        <v>80</v>
      </c>
    </row>
    <row r="6091" spans="1:10" x14ac:dyDescent="0.25">
      <c r="A6091" s="5" t="str">
        <f t="shared" si="95"/>
        <v/>
      </c>
      <c r="B6091" t="s">
        <v>95</v>
      </c>
      <c r="C6091" t="s">
        <v>108</v>
      </c>
      <c r="D6091" s="8" t="s">
        <v>56</v>
      </c>
      <c r="E6091">
        <v>18</v>
      </c>
      <c r="F6091">
        <v>2.8328342437744141</v>
      </c>
      <c r="G6091">
        <v>2.8038976192474365</v>
      </c>
      <c r="H6091">
        <v>1.4421881176531315E-2</v>
      </c>
      <c r="I6091">
        <v>97.957249229336625</v>
      </c>
      <c r="J6091" s="6" t="s">
        <v>80</v>
      </c>
    </row>
    <row r="6092" spans="1:10" x14ac:dyDescent="0.25">
      <c r="A6092" s="5" t="str">
        <f t="shared" si="95"/>
        <v/>
      </c>
      <c r="B6092" t="s">
        <v>95</v>
      </c>
      <c r="C6092" t="s">
        <v>108</v>
      </c>
      <c r="D6092" s="8" t="s">
        <v>56</v>
      </c>
      <c r="E6092">
        <v>19</v>
      </c>
      <c r="F6092">
        <v>2.8035478591918945</v>
      </c>
      <c r="G6092">
        <v>1.7247434854507446</v>
      </c>
      <c r="H6092">
        <v>1.4345422387123108E-2</v>
      </c>
      <c r="I6092">
        <v>94.351937396231222</v>
      </c>
      <c r="J6092" s="6" t="s">
        <v>80</v>
      </c>
    </row>
    <row r="6093" spans="1:10" x14ac:dyDescent="0.25">
      <c r="A6093" s="5" t="str">
        <f t="shared" si="95"/>
        <v/>
      </c>
      <c r="B6093" t="s">
        <v>95</v>
      </c>
      <c r="C6093" t="s">
        <v>108</v>
      </c>
      <c r="D6093" s="8" t="s">
        <v>56</v>
      </c>
      <c r="E6093">
        <v>20</v>
      </c>
      <c r="F6093">
        <v>2.5735867023468018</v>
      </c>
      <c r="G6093">
        <v>1.9166489839553833</v>
      </c>
      <c r="H6093">
        <v>1.3682045042514801E-2</v>
      </c>
      <c r="I6093">
        <v>89.429656153671061</v>
      </c>
      <c r="J6093" s="6" t="s">
        <v>80</v>
      </c>
    </row>
    <row r="6094" spans="1:10" x14ac:dyDescent="0.25">
      <c r="A6094" s="5" t="str">
        <f t="shared" si="95"/>
        <v/>
      </c>
      <c r="B6094" t="s">
        <v>95</v>
      </c>
      <c r="C6094" t="s">
        <v>108</v>
      </c>
      <c r="D6094" s="8" t="s">
        <v>56</v>
      </c>
      <c r="E6094">
        <v>21</v>
      </c>
      <c r="F6094">
        <v>2.3804998397827148</v>
      </c>
      <c r="G6094">
        <v>2.9013941287994385</v>
      </c>
      <c r="H6094">
        <v>1.3116389513015747E-2</v>
      </c>
      <c r="I6094">
        <v>86.353013990964811</v>
      </c>
      <c r="J6094" s="6" t="s">
        <v>80</v>
      </c>
    </row>
    <row r="6095" spans="1:10" x14ac:dyDescent="0.25">
      <c r="A6095" s="5" t="str">
        <f t="shared" si="95"/>
        <v/>
      </c>
      <c r="B6095" t="s">
        <v>95</v>
      </c>
      <c r="C6095" t="s">
        <v>108</v>
      </c>
      <c r="D6095" s="8" t="s">
        <v>56</v>
      </c>
      <c r="E6095">
        <v>22</v>
      </c>
      <c r="F6095">
        <v>2.1344068050384521</v>
      </c>
      <c r="G6095">
        <v>2.3481159210205078</v>
      </c>
      <c r="H6095">
        <v>1.2035474181175232E-2</v>
      </c>
      <c r="I6095">
        <v>83.715167180463439</v>
      </c>
      <c r="J6095" s="6" t="s">
        <v>80</v>
      </c>
    </row>
    <row r="6096" spans="1:10" x14ac:dyDescent="0.25">
      <c r="A6096" s="5" t="str">
        <f t="shared" si="95"/>
        <v/>
      </c>
      <c r="B6096" t="s">
        <v>95</v>
      </c>
      <c r="C6096" t="s">
        <v>108</v>
      </c>
      <c r="D6096" s="8" t="s">
        <v>56</v>
      </c>
      <c r="E6096">
        <v>23</v>
      </c>
      <c r="F6096">
        <v>1.8523517847061157</v>
      </c>
      <c r="G6096">
        <v>1.9866476058959961</v>
      </c>
      <c r="H6096">
        <v>1.141002681106329E-2</v>
      </c>
      <c r="I6096">
        <v>80.8894474745032</v>
      </c>
      <c r="J6096" s="6" t="s">
        <v>80</v>
      </c>
    </row>
    <row r="6097" spans="1:10" x14ac:dyDescent="0.25">
      <c r="A6097" s="5" t="str">
        <f t="shared" si="95"/>
        <v/>
      </c>
      <c r="B6097" t="s">
        <v>95</v>
      </c>
      <c r="C6097" t="s">
        <v>108</v>
      </c>
      <c r="D6097" s="8" t="s">
        <v>56</v>
      </c>
      <c r="E6097">
        <v>24</v>
      </c>
      <c r="F6097">
        <v>1.5495772361755371</v>
      </c>
      <c r="G6097">
        <v>1.6476532220840454</v>
      </c>
      <c r="H6097">
        <v>1.0404689237475395E-2</v>
      </c>
      <c r="I6097">
        <v>78.509015888072213</v>
      </c>
      <c r="J6097" s="6" t="s">
        <v>80</v>
      </c>
    </row>
    <row r="6098" spans="1:10" x14ac:dyDescent="0.25">
      <c r="A6098" s="5" t="str">
        <f t="shared" si="95"/>
        <v/>
      </c>
      <c r="B6098" t="s">
        <v>95</v>
      </c>
      <c r="C6098" t="s">
        <v>108</v>
      </c>
      <c r="D6098" s="8" t="s">
        <v>72</v>
      </c>
      <c r="E6098">
        <v>1</v>
      </c>
      <c r="F6098">
        <v>0.85405439138412476</v>
      </c>
      <c r="G6098">
        <v>0.88386672735214233</v>
      </c>
      <c r="H6098">
        <v>7.7529200352728367E-3</v>
      </c>
      <c r="I6098">
        <v>66.792807744871581</v>
      </c>
      <c r="J6098" s="6" t="s">
        <v>80</v>
      </c>
    </row>
    <row r="6099" spans="1:10" x14ac:dyDescent="0.25">
      <c r="A6099" s="5" t="str">
        <f t="shared" si="95"/>
        <v/>
      </c>
      <c r="B6099" t="s">
        <v>95</v>
      </c>
      <c r="C6099" t="s">
        <v>108</v>
      </c>
      <c r="D6099" s="8" t="s">
        <v>72</v>
      </c>
      <c r="E6099">
        <v>2</v>
      </c>
      <c r="F6099">
        <v>0.7301715612411499</v>
      </c>
      <c r="G6099">
        <v>0.75390344858169556</v>
      </c>
      <c r="H6099">
        <v>6.6996794193983078E-3</v>
      </c>
      <c r="I6099">
        <v>65.692470909682129</v>
      </c>
      <c r="J6099" s="6" t="s">
        <v>80</v>
      </c>
    </row>
    <row r="6100" spans="1:10" x14ac:dyDescent="0.25">
      <c r="A6100" s="5" t="str">
        <f t="shared" si="95"/>
        <v/>
      </c>
      <c r="B6100" t="s">
        <v>95</v>
      </c>
      <c r="C6100" t="s">
        <v>108</v>
      </c>
      <c r="D6100" s="8" t="s">
        <v>72</v>
      </c>
      <c r="E6100">
        <v>3</v>
      </c>
      <c r="F6100">
        <v>0.65221256017684937</v>
      </c>
      <c r="G6100">
        <v>0.6793702244758606</v>
      </c>
      <c r="H6100">
        <v>5.9584816917777061E-3</v>
      </c>
      <c r="I6100">
        <v>64.742142554303982</v>
      </c>
      <c r="J6100" s="6" t="s">
        <v>80</v>
      </c>
    </row>
    <row r="6101" spans="1:10" x14ac:dyDescent="0.25">
      <c r="A6101" s="5" t="str">
        <f t="shared" si="95"/>
        <v/>
      </c>
      <c r="B6101" t="s">
        <v>95</v>
      </c>
      <c r="C6101" t="s">
        <v>108</v>
      </c>
      <c r="D6101" s="8" t="s">
        <v>72</v>
      </c>
      <c r="E6101">
        <v>4</v>
      </c>
      <c r="F6101">
        <v>0.60897505283355713</v>
      </c>
      <c r="G6101">
        <v>0.63250744342803955</v>
      </c>
      <c r="H6101">
        <v>5.3723268210887909E-3</v>
      </c>
      <c r="I6101">
        <v>63.56607999244617</v>
      </c>
      <c r="J6101" s="6" t="s">
        <v>80</v>
      </c>
    </row>
    <row r="6102" spans="1:10" x14ac:dyDescent="0.25">
      <c r="A6102" s="5" t="str">
        <f t="shared" si="95"/>
        <v/>
      </c>
      <c r="B6102" t="s">
        <v>95</v>
      </c>
      <c r="C6102" t="s">
        <v>108</v>
      </c>
      <c r="D6102" s="8" t="s">
        <v>72</v>
      </c>
      <c r="E6102">
        <v>5</v>
      </c>
      <c r="F6102">
        <v>0.58945637941360474</v>
      </c>
      <c r="G6102">
        <v>0.60560345649719238</v>
      </c>
      <c r="H6102">
        <v>4.7549991868436337E-3</v>
      </c>
      <c r="I6102">
        <v>62.802437932833641</v>
      </c>
      <c r="J6102" s="6" t="s">
        <v>80</v>
      </c>
    </row>
    <row r="6103" spans="1:10" x14ac:dyDescent="0.25">
      <c r="A6103" s="5" t="str">
        <f t="shared" si="95"/>
        <v/>
      </c>
      <c r="B6103" t="s">
        <v>95</v>
      </c>
      <c r="C6103" t="s">
        <v>108</v>
      </c>
      <c r="D6103" s="8" t="s">
        <v>72</v>
      </c>
      <c r="E6103">
        <v>6</v>
      </c>
      <c r="F6103">
        <v>0.60014539957046509</v>
      </c>
      <c r="G6103">
        <v>0.61588364839553833</v>
      </c>
      <c r="H6103">
        <v>4.4381804764270782E-3</v>
      </c>
      <c r="I6103">
        <v>62.026560041450637</v>
      </c>
      <c r="J6103" s="6" t="s">
        <v>80</v>
      </c>
    </row>
    <row r="6104" spans="1:10" x14ac:dyDescent="0.25">
      <c r="A6104" s="5" t="str">
        <f t="shared" si="95"/>
        <v/>
      </c>
      <c r="B6104" t="s">
        <v>95</v>
      </c>
      <c r="C6104" t="s">
        <v>108</v>
      </c>
      <c r="D6104" s="8" t="s">
        <v>72</v>
      </c>
      <c r="E6104">
        <v>7</v>
      </c>
      <c r="F6104">
        <v>0.66797071695327759</v>
      </c>
      <c r="G6104">
        <v>0.66787493228912354</v>
      </c>
      <c r="H6104">
        <v>4.2885825969278812E-3</v>
      </c>
      <c r="I6104">
        <v>61.998032223121022</v>
      </c>
      <c r="J6104" s="6" t="s">
        <v>80</v>
      </c>
    </row>
    <row r="6105" spans="1:10" x14ac:dyDescent="0.25">
      <c r="A6105" s="5" t="str">
        <f t="shared" si="95"/>
        <v/>
      </c>
      <c r="B6105" t="s">
        <v>95</v>
      </c>
      <c r="C6105" t="s">
        <v>108</v>
      </c>
      <c r="D6105" s="8" t="s">
        <v>72</v>
      </c>
      <c r="E6105">
        <v>8</v>
      </c>
      <c r="F6105">
        <v>0.61259686946868896</v>
      </c>
      <c r="G6105">
        <v>0.6088065505027771</v>
      </c>
      <c r="H6105">
        <v>4.7319014556705952E-3</v>
      </c>
      <c r="I6105">
        <v>64.217037263861513</v>
      </c>
      <c r="J6105" s="6" t="s">
        <v>80</v>
      </c>
    </row>
    <row r="6106" spans="1:10" x14ac:dyDescent="0.25">
      <c r="A6106" s="5" t="str">
        <f t="shared" si="95"/>
        <v/>
      </c>
      <c r="B6106" t="s">
        <v>95</v>
      </c>
      <c r="C6106" t="s">
        <v>108</v>
      </c>
      <c r="D6106" s="8" t="s">
        <v>72</v>
      </c>
      <c r="E6106">
        <v>9</v>
      </c>
      <c r="F6106">
        <v>0.46241128444671631</v>
      </c>
      <c r="G6106">
        <v>0.45590704679489136</v>
      </c>
      <c r="H6106">
        <v>5.2836309187114239E-3</v>
      </c>
      <c r="I6106">
        <v>72.49594620060077</v>
      </c>
      <c r="J6106" s="6" t="s">
        <v>80</v>
      </c>
    </row>
    <row r="6107" spans="1:10" x14ac:dyDescent="0.25">
      <c r="A6107" s="5" t="str">
        <f t="shared" si="95"/>
        <v/>
      </c>
      <c r="B6107" t="s">
        <v>95</v>
      </c>
      <c r="C6107" t="s">
        <v>108</v>
      </c>
      <c r="D6107" s="8" t="s">
        <v>72</v>
      </c>
      <c r="E6107">
        <v>10</v>
      </c>
      <c r="F6107">
        <v>0.3322368860244751</v>
      </c>
      <c r="G6107">
        <v>0.31531146168708801</v>
      </c>
      <c r="H6107">
        <v>5.914696492254734E-3</v>
      </c>
      <c r="I6107">
        <v>77.689292881710898</v>
      </c>
      <c r="J6107" s="6" t="s">
        <v>80</v>
      </c>
    </row>
    <row r="6108" spans="1:10" x14ac:dyDescent="0.25">
      <c r="A6108" s="5" t="str">
        <f t="shared" si="95"/>
        <v/>
      </c>
      <c r="B6108" t="s">
        <v>95</v>
      </c>
      <c r="C6108" t="s">
        <v>108</v>
      </c>
      <c r="D6108" s="8" t="s">
        <v>72</v>
      </c>
      <c r="E6108">
        <v>11</v>
      </c>
      <c r="F6108">
        <v>0.23113676905632019</v>
      </c>
      <c r="G6108">
        <v>0.23550482094287872</v>
      </c>
      <c r="H6108">
        <v>6.8582063540816307E-3</v>
      </c>
      <c r="I6108">
        <v>82.43693409336386</v>
      </c>
      <c r="J6108" s="6" t="s">
        <v>80</v>
      </c>
    </row>
    <row r="6109" spans="1:10" x14ac:dyDescent="0.25">
      <c r="A6109" s="5" t="str">
        <f t="shared" si="95"/>
        <v/>
      </c>
      <c r="B6109" t="s">
        <v>95</v>
      </c>
      <c r="C6109" t="s">
        <v>108</v>
      </c>
      <c r="D6109" s="8" t="s">
        <v>72</v>
      </c>
      <c r="E6109">
        <v>12</v>
      </c>
      <c r="F6109">
        <v>0.24273125827312469</v>
      </c>
      <c r="G6109">
        <v>0.25673884153366089</v>
      </c>
      <c r="H6109">
        <v>8.095787838101387E-3</v>
      </c>
      <c r="I6109">
        <v>86.450638337979612</v>
      </c>
      <c r="J6109" s="6" t="s">
        <v>80</v>
      </c>
    </row>
    <row r="6110" spans="1:10" x14ac:dyDescent="0.25">
      <c r="A6110" s="5" t="str">
        <f t="shared" si="95"/>
        <v/>
      </c>
      <c r="B6110" t="s">
        <v>95</v>
      </c>
      <c r="C6110" t="s">
        <v>108</v>
      </c>
      <c r="D6110" s="8" t="s">
        <v>72</v>
      </c>
      <c r="E6110">
        <v>13</v>
      </c>
      <c r="F6110">
        <v>0.40544825792312622</v>
      </c>
      <c r="G6110">
        <v>0.39480683207511902</v>
      </c>
      <c r="H6110">
        <v>9.4355251640081406E-3</v>
      </c>
      <c r="I6110">
        <v>89.727954963029703</v>
      </c>
      <c r="J6110" s="6" t="s">
        <v>80</v>
      </c>
    </row>
    <row r="6111" spans="1:10" x14ac:dyDescent="0.25">
      <c r="A6111" s="5" t="str">
        <f t="shared" si="95"/>
        <v/>
      </c>
      <c r="B6111" t="s">
        <v>95</v>
      </c>
      <c r="C6111" t="s">
        <v>108</v>
      </c>
      <c r="D6111" s="8" t="s">
        <v>72</v>
      </c>
      <c r="E6111">
        <v>14</v>
      </c>
      <c r="F6111">
        <v>0.64254450798034668</v>
      </c>
      <c r="G6111">
        <v>0.65038788318634033</v>
      </c>
      <c r="H6111">
        <v>1.0872510261833668E-2</v>
      </c>
      <c r="I6111">
        <v>91.618401092950307</v>
      </c>
      <c r="J6111" s="6" t="s">
        <v>80</v>
      </c>
    </row>
    <row r="6112" spans="1:10" x14ac:dyDescent="0.25">
      <c r="A6112" s="5" t="str">
        <f t="shared" si="95"/>
        <v/>
      </c>
      <c r="B6112" t="s">
        <v>95</v>
      </c>
      <c r="C6112" t="s">
        <v>108</v>
      </c>
      <c r="D6112" s="8" t="s">
        <v>72</v>
      </c>
      <c r="E6112">
        <v>15</v>
      </c>
      <c r="F6112">
        <v>0.99294441938400269</v>
      </c>
      <c r="G6112">
        <v>1.0060591697692871</v>
      </c>
      <c r="H6112">
        <v>1.1854115873575211E-2</v>
      </c>
      <c r="I6112">
        <v>93.674570122926397</v>
      </c>
      <c r="J6112" s="6" t="s">
        <v>80</v>
      </c>
    </row>
    <row r="6113" spans="1:10" x14ac:dyDescent="0.25">
      <c r="A6113" s="5" t="str">
        <f t="shared" si="95"/>
        <v/>
      </c>
      <c r="B6113" t="s">
        <v>95</v>
      </c>
      <c r="C6113" t="s">
        <v>108</v>
      </c>
      <c r="D6113" s="8" t="s">
        <v>72</v>
      </c>
      <c r="E6113">
        <v>16</v>
      </c>
      <c r="F6113">
        <v>1.4561537504196167</v>
      </c>
      <c r="G6113">
        <v>1.4531131982803345</v>
      </c>
      <c r="H6113">
        <v>1.2716606259346008E-2</v>
      </c>
      <c r="I6113">
        <v>94.023799877532696</v>
      </c>
      <c r="J6113" s="6" t="s">
        <v>80</v>
      </c>
    </row>
    <row r="6114" spans="1:10" x14ac:dyDescent="0.25">
      <c r="A6114" s="5" t="str">
        <f t="shared" si="95"/>
        <v/>
      </c>
      <c r="B6114" t="s">
        <v>95</v>
      </c>
      <c r="C6114" t="s">
        <v>108</v>
      </c>
      <c r="D6114" s="8" t="s">
        <v>72</v>
      </c>
      <c r="E6114">
        <v>17</v>
      </c>
      <c r="F6114">
        <v>1.8540607690811157</v>
      </c>
      <c r="G6114">
        <v>1.8574024438858032</v>
      </c>
      <c r="H6114">
        <v>1.3039058074355125E-2</v>
      </c>
      <c r="I6114">
        <v>94.334522070974813</v>
      </c>
      <c r="J6114" s="6" t="s">
        <v>80</v>
      </c>
    </row>
    <row r="6115" spans="1:10" x14ac:dyDescent="0.25">
      <c r="A6115" s="5" t="str">
        <f t="shared" si="95"/>
        <v/>
      </c>
      <c r="B6115" t="s">
        <v>95</v>
      </c>
      <c r="C6115" t="s">
        <v>108</v>
      </c>
      <c r="D6115" s="8" t="s">
        <v>72</v>
      </c>
      <c r="E6115">
        <v>18</v>
      </c>
      <c r="F6115">
        <v>2.120877742767334</v>
      </c>
      <c r="G6115">
        <v>1.3522937297821045</v>
      </c>
      <c r="H6115">
        <v>1.2933237478137016E-2</v>
      </c>
      <c r="I6115">
        <v>93.501907947451343</v>
      </c>
      <c r="J6115" s="6" t="s">
        <v>80</v>
      </c>
    </row>
    <row r="6116" spans="1:10" x14ac:dyDescent="0.25">
      <c r="A6116" s="5" t="str">
        <f t="shared" si="95"/>
        <v/>
      </c>
      <c r="B6116" t="s">
        <v>95</v>
      </c>
      <c r="C6116" t="s">
        <v>108</v>
      </c>
      <c r="D6116" s="8" t="s">
        <v>72</v>
      </c>
      <c r="E6116">
        <v>19</v>
      </c>
      <c r="F6116">
        <v>2.1513454914093018</v>
      </c>
      <c r="G6116">
        <v>1.6967654228210449</v>
      </c>
      <c r="H6116">
        <v>1.2736133299767971E-2</v>
      </c>
      <c r="I6116">
        <v>90.966481368055156</v>
      </c>
      <c r="J6116" s="6" t="s">
        <v>80</v>
      </c>
    </row>
    <row r="6117" spans="1:10" x14ac:dyDescent="0.25">
      <c r="A6117" s="5" t="str">
        <f t="shared" si="95"/>
        <v/>
      </c>
      <c r="B6117" t="s">
        <v>95</v>
      </c>
      <c r="C6117" t="s">
        <v>108</v>
      </c>
      <c r="D6117" s="8" t="s">
        <v>72</v>
      </c>
      <c r="E6117">
        <v>20</v>
      </c>
      <c r="F6117">
        <v>2.0897276401519775</v>
      </c>
      <c r="G6117">
        <v>1.7594149112701416</v>
      </c>
      <c r="H6117">
        <v>1.175569836050272E-2</v>
      </c>
      <c r="I6117">
        <v>85.88246101662989</v>
      </c>
      <c r="J6117" s="6" t="s">
        <v>80</v>
      </c>
    </row>
    <row r="6118" spans="1:10" x14ac:dyDescent="0.25">
      <c r="A6118" s="5" t="str">
        <f t="shared" si="95"/>
        <v/>
      </c>
      <c r="B6118" t="s">
        <v>95</v>
      </c>
      <c r="C6118" t="s">
        <v>108</v>
      </c>
      <c r="D6118" s="8" t="s">
        <v>72</v>
      </c>
      <c r="E6118">
        <v>21</v>
      </c>
      <c r="F6118">
        <v>1.978665828704834</v>
      </c>
      <c r="G6118">
        <v>2.479198694229126</v>
      </c>
      <c r="H6118">
        <v>1.1495194397866726E-2</v>
      </c>
      <c r="I6118">
        <v>79.529796956704899</v>
      </c>
      <c r="J6118" s="6" t="s">
        <v>80</v>
      </c>
    </row>
    <row r="6119" spans="1:10" x14ac:dyDescent="0.25">
      <c r="A6119" s="5" t="str">
        <f t="shared" si="95"/>
        <v/>
      </c>
      <c r="B6119" t="s">
        <v>95</v>
      </c>
      <c r="C6119" t="s">
        <v>108</v>
      </c>
      <c r="D6119" s="8" t="s">
        <v>72</v>
      </c>
      <c r="E6119">
        <v>22</v>
      </c>
      <c r="F6119">
        <v>1.7868824005126953</v>
      </c>
      <c r="G6119">
        <v>1.9411933422088623</v>
      </c>
      <c r="H6119">
        <v>1.0521503165364265E-2</v>
      </c>
      <c r="I6119">
        <v>77.07889527487454</v>
      </c>
      <c r="J6119" s="6" t="s">
        <v>80</v>
      </c>
    </row>
    <row r="6120" spans="1:10" x14ac:dyDescent="0.25">
      <c r="A6120" s="5" t="str">
        <f t="shared" si="95"/>
        <v/>
      </c>
      <c r="B6120" t="s">
        <v>95</v>
      </c>
      <c r="C6120" t="s">
        <v>108</v>
      </c>
      <c r="D6120" s="8" t="s">
        <v>72</v>
      </c>
      <c r="E6120">
        <v>23</v>
      </c>
      <c r="F6120">
        <v>1.5411697626113892</v>
      </c>
      <c r="G6120">
        <v>1.5973316431045532</v>
      </c>
      <c r="H6120">
        <v>9.9643683061003685E-3</v>
      </c>
      <c r="I6120">
        <v>75.852573609096595</v>
      </c>
      <c r="J6120" s="6" t="s">
        <v>80</v>
      </c>
    </row>
    <row r="6121" spans="1:10" x14ac:dyDescent="0.25">
      <c r="A6121" s="5" t="str">
        <f t="shared" si="95"/>
        <v/>
      </c>
      <c r="B6121" t="s">
        <v>95</v>
      </c>
      <c r="C6121" t="s">
        <v>108</v>
      </c>
      <c r="D6121" s="8" t="s">
        <v>72</v>
      </c>
      <c r="E6121">
        <v>24</v>
      </c>
      <c r="F6121">
        <v>1.2464189529418945</v>
      </c>
      <c r="G6121">
        <v>1.2862728834152222</v>
      </c>
      <c r="H6121">
        <v>8.9711956679821014E-3</v>
      </c>
      <c r="I6121">
        <v>74.645460027326152</v>
      </c>
      <c r="J6121" s="6" t="s">
        <v>80</v>
      </c>
    </row>
    <row r="6122" spans="1:10" x14ac:dyDescent="0.25">
      <c r="A6122" s="5" t="str">
        <f t="shared" si="95"/>
        <v/>
      </c>
      <c r="B6122" t="s">
        <v>95</v>
      </c>
      <c r="C6122" t="s">
        <v>108</v>
      </c>
      <c r="D6122" s="8" t="s">
        <v>74</v>
      </c>
      <c r="E6122">
        <v>1</v>
      </c>
      <c r="F6122">
        <v>1.0219905376434326</v>
      </c>
      <c r="G6122">
        <v>1.0713564157485962</v>
      </c>
      <c r="H6122">
        <v>8.0757737159729004E-3</v>
      </c>
      <c r="I6122">
        <v>73.022261529034694</v>
      </c>
      <c r="J6122" s="6" t="s">
        <v>80</v>
      </c>
    </row>
    <row r="6123" spans="1:10" x14ac:dyDescent="0.25">
      <c r="A6123" s="5" t="str">
        <f t="shared" si="95"/>
        <v/>
      </c>
      <c r="B6123" t="s">
        <v>95</v>
      </c>
      <c r="C6123" t="s">
        <v>108</v>
      </c>
      <c r="D6123" s="8" t="s">
        <v>74</v>
      </c>
      <c r="E6123">
        <v>2</v>
      </c>
      <c r="F6123">
        <v>0.87261784076690674</v>
      </c>
      <c r="G6123">
        <v>0.89436346292495728</v>
      </c>
      <c r="H6123">
        <v>7.2628706693649292E-3</v>
      </c>
      <c r="I6123">
        <v>71.379511517268568</v>
      </c>
      <c r="J6123" s="6" t="s">
        <v>80</v>
      </c>
    </row>
    <row r="6124" spans="1:10" x14ac:dyDescent="0.25">
      <c r="A6124" s="5" t="str">
        <f t="shared" si="95"/>
        <v/>
      </c>
      <c r="B6124" t="s">
        <v>95</v>
      </c>
      <c r="C6124" t="s">
        <v>108</v>
      </c>
      <c r="D6124" s="8" t="s">
        <v>74</v>
      </c>
      <c r="E6124">
        <v>3</v>
      </c>
      <c r="F6124">
        <v>0.77431124448776245</v>
      </c>
      <c r="G6124">
        <v>0.77831029891967773</v>
      </c>
      <c r="H6124">
        <v>6.4059342257678509E-3</v>
      </c>
      <c r="I6124">
        <v>69.667797823716626</v>
      </c>
      <c r="J6124" s="6" t="s">
        <v>80</v>
      </c>
    </row>
    <row r="6125" spans="1:10" x14ac:dyDescent="0.25">
      <c r="A6125" s="5" t="str">
        <f t="shared" si="95"/>
        <v/>
      </c>
      <c r="B6125" t="s">
        <v>95</v>
      </c>
      <c r="C6125" t="s">
        <v>108</v>
      </c>
      <c r="D6125" s="8" t="s">
        <v>74</v>
      </c>
      <c r="E6125">
        <v>4</v>
      </c>
      <c r="F6125">
        <v>0.69954210519790649</v>
      </c>
      <c r="G6125">
        <v>0.7069888710975647</v>
      </c>
      <c r="H6125">
        <v>5.7175382971763611E-3</v>
      </c>
      <c r="I6125">
        <v>68.598140279805961</v>
      </c>
      <c r="J6125" s="6" t="s">
        <v>80</v>
      </c>
    </row>
    <row r="6126" spans="1:10" x14ac:dyDescent="0.25">
      <c r="A6126" s="5" t="str">
        <f t="shared" si="95"/>
        <v/>
      </c>
      <c r="B6126" t="s">
        <v>95</v>
      </c>
      <c r="C6126" t="s">
        <v>108</v>
      </c>
      <c r="D6126" s="8" t="s">
        <v>74</v>
      </c>
      <c r="E6126">
        <v>5</v>
      </c>
      <c r="F6126">
        <v>0.65806031227111816</v>
      </c>
      <c r="G6126">
        <v>0.66468155384063721</v>
      </c>
      <c r="H6126">
        <v>5.0169057212769985E-3</v>
      </c>
      <c r="I6126">
        <v>67.191017947131826</v>
      </c>
      <c r="J6126" s="6" t="s">
        <v>80</v>
      </c>
    </row>
    <row r="6127" spans="1:10" x14ac:dyDescent="0.25">
      <c r="A6127" s="5" t="str">
        <f t="shared" si="95"/>
        <v/>
      </c>
      <c r="B6127" t="s">
        <v>95</v>
      </c>
      <c r="C6127" t="s">
        <v>108</v>
      </c>
      <c r="D6127" s="8" t="s">
        <v>74</v>
      </c>
      <c r="E6127">
        <v>6</v>
      </c>
      <c r="F6127">
        <v>0.65751296281814575</v>
      </c>
      <c r="G6127">
        <v>0.66144430637359619</v>
      </c>
      <c r="H6127">
        <v>4.6558845788240433E-3</v>
      </c>
      <c r="I6127">
        <v>66.574471713237827</v>
      </c>
      <c r="J6127" s="6" t="s">
        <v>80</v>
      </c>
    </row>
    <row r="6128" spans="1:10" x14ac:dyDescent="0.25">
      <c r="A6128" s="5" t="str">
        <f t="shared" si="95"/>
        <v/>
      </c>
      <c r="B6128" t="s">
        <v>95</v>
      </c>
      <c r="C6128" t="s">
        <v>108</v>
      </c>
      <c r="D6128" s="8" t="s">
        <v>74</v>
      </c>
      <c r="E6128">
        <v>7</v>
      </c>
      <c r="F6128">
        <v>0.69996100664138794</v>
      </c>
      <c r="G6128">
        <v>0.71123147010803223</v>
      </c>
      <c r="H6128">
        <v>4.5244838111102581E-3</v>
      </c>
      <c r="I6128">
        <v>66.024852795721458</v>
      </c>
      <c r="J6128" s="6" t="s">
        <v>80</v>
      </c>
    </row>
    <row r="6129" spans="1:10" x14ac:dyDescent="0.25">
      <c r="A6129" s="5" t="str">
        <f t="shared" si="95"/>
        <v/>
      </c>
      <c r="B6129" t="s">
        <v>95</v>
      </c>
      <c r="C6129" t="s">
        <v>108</v>
      </c>
      <c r="D6129" s="8" t="s">
        <v>74</v>
      </c>
      <c r="E6129">
        <v>8</v>
      </c>
      <c r="F6129">
        <v>0.67039519548416138</v>
      </c>
      <c r="G6129">
        <v>0.67058330774307251</v>
      </c>
      <c r="H6129">
        <v>5.0968262366950512E-3</v>
      </c>
      <c r="I6129">
        <v>68.345641339682743</v>
      </c>
      <c r="J6129" s="6" t="s">
        <v>80</v>
      </c>
    </row>
    <row r="6130" spans="1:10" x14ac:dyDescent="0.25">
      <c r="A6130" s="5" t="str">
        <f t="shared" si="95"/>
        <v/>
      </c>
      <c r="B6130" t="s">
        <v>95</v>
      </c>
      <c r="C6130" t="s">
        <v>108</v>
      </c>
      <c r="D6130" s="8" t="s">
        <v>74</v>
      </c>
      <c r="E6130">
        <v>9</v>
      </c>
      <c r="F6130">
        <v>0.54579174518585205</v>
      </c>
      <c r="G6130">
        <v>0.55775094032287598</v>
      </c>
      <c r="H6130">
        <v>5.9109474532306194E-3</v>
      </c>
      <c r="I6130">
        <v>71.646667294738251</v>
      </c>
      <c r="J6130" s="6" t="s">
        <v>80</v>
      </c>
    </row>
    <row r="6131" spans="1:10" x14ac:dyDescent="0.25">
      <c r="A6131" s="5" t="str">
        <f t="shared" si="95"/>
        <v/>
      </c>
      <c r="B6131" t="s">
        <v>95</v>
      </c>
      <c r="C6131" t="s">
        <v>108</v>
      </c>
      <c r="D6131" s="8" t="s">
        <v>74</v>
      </c>
      <c r="E6131">
        <v>10</v>
      </c>
      <c r="F6131">
        <v>0.47341939806938171</v>
      </c>
      <c r="G6131">
        <v>0.46854886412620544</v>
      </c>
      <c r="H6131">
        <v>7.1023465134203434E-3</v>
      </c>
      <c r="I6131">
        <v>75.341624664362314</v>
      </c>
      <c r="J6131" s="6" t="s">
        <v>80</v>
      </c>
    </row>
    <row r="6132" spans="1:10" x14ac:dyDescent="0.25">
      <c r="A6132" s="5" t="str">
        <f t="shared" si="95"/>
        <v/>
      </c>
      <c r="B6132" t="s">
        <v>95</v>
      </c>
      <c r="C6132" t="s">
        <v>108</v>
      </c>
      <c r="D6132" s="8" t="s">
        <v>74</v>
      </c>
      <c r="E6132">
        <v>11</v>
      </c>
      <c r="F6132">
        <v>0.39036768674850464</v>
      </c>
      <c r="G6132">
        <v>0.39968398213386536</v>
      </c>
      <c r="H6132">
        <v>8.0691678449511528E-3</v>
      </c>
      <c r="I6132">
        <v>81.313283715662322</v>
      </c>
      <c r="J6132" s="6" t="s">
        <v>80</v>
      </c>
    </row>
    <row r="6133" spans="1:10" x14ac:dyDescent="0.25">
      <c r="A6133" s="5" t="str">
        <f t="shared" si="95"/>
        <v/>
      </c>
      <c r="B6133" t="s">
        <v>95</v>
      </c>
      <c r="C6133" t="s">
        <v>108</v>
      </c>
      <c r="D6133" s="8" t="s">
        <v>74</v>
      </c>
      <c r="E6133">
        <v>12</v>
      </c>
      <c r="F6133">
        <v>0.45877754688262939</v>
      </c>
      <c r="G6133">
        <v>0.46486520767211914</v>
      </c>
      <c r="H6133">
        <v>9.3650501221418381E-3</v>
      </c>
      <c r="I6133">
        <v>85.015342220568058</v>
      </c>
      <c r="J6133" s="6" t="s">
        <v>80</v>
      </c>
    </row>
    <row r="6134" spans="1:10" x14ac:dyDescent="0.25">
      <c r="A6134" s="5" t="str">
        <f t="shared" si="95"/>
        <v/>
      </c>
      <c r="B6134" t="s">
        <v>95</v>
      </c>
      <c r="C6134" t="s">
        <v>108</v>
      </c>
      <c r="D6134" s="8" t="s">
        <v>74</v>
      </c>
      <c r="E6134">
        <v>13</v>
      </c>
      <c r="F6134">
        <v>0.54125487804412842</v>
      </c>
      <c r="G6134">
        <v>0.54069507122039795</v>
      </c>
      <c r="H6134">
        <v>1.0416011326014996E-2</v>
      </c>
      <c r="I6134">
        <v>87.930642046256594</v>
      </c>
      <c r="J6134" s="6" t="s">
        <v>80</v>
      </c>
    </row>
    <row r="6135" spans="1:10" x14ac:dyDescent="0.25">
      <c r="A6135" s="5" t="str">
        <f t="shared" si="95"/>
        <v/>
      </c>
      <c r="B6135" t="s">
        <v>95</v>
      </c>
      <c r="C6135" t="s">
        <v>108</v>
      </c>
      <c r="D6135" s="8" t="s">
        <v>74</v>
      </c>
      <c r="E6135">
        <v>14</v>
      </c>
      <c r="F6135">
        <v>0.78331929445266724</v>
      </c>
      <c r="G6135">
        <v>0.75347685813903809</v>
      </c>
      <c r="H6135">
        <v>1.1478771455585957E-2</v>
      </c>
      <c r="I6135">
        <v>90.129318385235024</v>
      </c>
      <c r="J6135" s="6" t="s">
        <v>80</v>
      </c>
    </row>
    <row r="6136" spans="1:10" x14ac:dyDescent="0.25">
      <c r="A6136" s="5" t="str">
        <f t="shared" si="95"/>
        <v/>
      </c>
      <c r="B6136" t="s">
        <v>95</v>
      </c>
      <c r="C6136" t="s">
        <v>108</v>
      </c>
      <c r="D6136" s="8" t="s">
        <v>74</v>
      </c>
      <c r="E6136">
        <v>15</v>
      </c>
      <c r="F6136">
        <v>1.0758787393569946</v>
      </c>
      <c r="G6136">
        <v>1.0620644092559814</v>
      </c>
      <c r="H6136">
        <v>1.2301728129386902E-2</v>
      </c>
      <c r="I6136">
        <v>90.45419473362233</v>
      </c>
      <c r="J6136" s="6" t="s">
        <v>80</v>
      </c>
    </row>
    <row r="6137" spans="1:10" x14ac:dyDescent="0.25">
      <c r="A6137" s="5" t="str">
        <f t="shared" si="95"/>
        <v/>
      </c>
      <c r="B6137" t="s">
        <v>95</v>
      </c>
      <c r="C6137" t="s">
        <v>108</v>
      </c>
      <c r="D6137" s="8" t="s">
        <v>74</v>
      </c>
      <c r="E6137">
        <v>16</v>
      </c>
      <c r="F6137">
        <v>1.4512337446212769</v>
      </c>
      <c r="G6137">
        <v>1.4150521755218506</v>
      </c>
      <c r="H6137">
        <v>1.2988154776394367E-2</v>
      </c>
      <c r="I6137">
        <v>89.51418813884618</v>
      </c>
      <c r="J6137" s="6" t="s">
        <v>80</v>
      </c>
    </row>
    <row r="6138" spans="1:10" x14ac:dyDescent="0.25">
      <c r="A6138" s="5" t="str">
        <f t="shared" si="95"/>
        <v/>
      </c>
      <c r="B6138" t="s">
        <v>95</v>
      </c>
      <c r="C6138" t="s">
        <v>108</v>
      </c>
      <c r="D6138" s="8" t="s">
        <v>74</v>
      </c>
      <c r="E6138">
        <v>17</v>
      </c>
      <c r="F6138">
        <v>1.6938780546188354</v>
      </c>
      <c r="G6138">
        <v>1.6979542970657349</v>
      </c>
      <c r="H6138">
        <v>1.3293638825416565E-2</v>
      </c>
      <c r="I6138">
        <v>87.384389278798224</v>
      </c>
      <c r="J6138" s="6" t="s">
        <v>80</v>
      </c>
    </row>
    <row r="6139" spans="1:10" x14ac:dyDescent="0.25">
      <c r="A6139" s="5" t="str">
        <f t="shared" si="95"/>
        <v/>
      </c>
      <c r="B6139" t="s">
        <v>95</v>
      </c>
      <c r="C6139" t="s">
        <v>108</v>
      </c>
      <c r="D6139" s="8" t="s">
        <v>74</v>
      </c>
      <c r="E6139">
        <v>18</v>
      </c>
      <c r="F6139">
        <v>1.8066403865814209</v>
      </c>
      <c r="G6139">
        <v>1.805009126663208</v>
      </c>
      <c r="H6139">
        <v>1.3085781596601009E-2</v>
      </c>
      <c r="I6139">
        <v>82.926322483403013</v>
      </c>
      <c r="J6139" s="6" t="s">
        <v>80</v>
      </c>
    </row>
    <row r="6140" spans="1:10" x14ac:dyDescent="0.25">
      <c r="A6140" s="5" t="str">
        <f t="shared" si="95"/>
        <v/>
      </c>
      <c r="B6140" t="s">
        <v>95</v>
      </c>
      <c r="C6140" t="s">
        <v>108</v>
      </c>
      <c r="D6140" s="8" t="s">
        <v>74</v>
      </c>
      <c r="E6140">
        <v>19</v>
      </c>
      <c r="F6140">
        <v>1.8127530813217163</v>
      </c>
      <c r="G6140">
        <v>1.2834783792495728</v>
      </c>
      <c r="H6140">
        <v>1.2670714408159256E-2</v>
      </c>
      <c r="I6140">
        <v>78.016581091885229</v>
      </c>
      <c r="J6140" s="6" t="s">
        <v>80</v>
      </c>
    </row>
    <row r="6141" spans="1:10" x14ac:dyDescent="0.25">
      <c r="A6141" s="5" t="str">
        <f t="shared" si="95"/>
        <v/>
      </c>
      <c r="B6141" t="s">
        <v>95</v>
      </c>
      <c r="C6141" t="s">
        <v>108</v>
      </c>
      <c r="D6141" s="8" t="s">
        <v>74</v>
      </c>
      <c r="E6141">
        <v>20</v>
      </c>
      <c r="F6141">
        <v>1.7608150243759155</v>
      </c>
      <c r="G6141">
        <v>1.4434788227081299</v>
      </c>
      <c r="H6141">
        <v>1.1756401509046555E-2</v>
      </c>
      <c r="I6141">
        <v>73.777083235199555</v>
      </c>
      <c r="J6141" s="6" t="s">
        <v>80</v>
      </c>
    </row>
    <row r="6142" spans="1:10" x14ac:dyDescent="0.25">
      <c r="A6142" s="5" t="str">
        <f t="shared" si="95"/>
        <v/>
      </c>
      <c r="B6142" t="s">
        <v>95</v>
      </c>
      <c r="C6142" t="s">
        <v>108</v>
      </c>
      <c r="D6142" s="8" t="s">
        <v>74</v>
      </c>
      <c r="E6142">
        <v>21</v>
      </c>
      <c r="F6142">
        <v>1.6769771575927734</v>
      </c>
      <c r="G6142">
        <v>2.0181739330291748</v>
      </c>
      <c r="H6142">
        <v>1.1118698865175247E-2</v>
      </c>
      <c r="I6142">
        <v>70.70346507136405</v>
      </c>
      <c r="J6142" s="6" t="s">
        <v>80</v>
      </c>
    </row>
    <row r="6143" spans="1:10" x14ac:dyDescent="0.25">
      <c r="A6143" s="5" t="str">
        <f t="shared" si="95"/>
        <v/>
      </c>
      <c r="B6143" t="s">
        <v>95</v>
      </c>
      <c r="C6143" t="s">
        <v>108</v>
      </c>
      <c r="D6143" s="8" t="s">
        <v>74</v>
      </c>
      <c r="E6143">
        <v>22</v>
      </c>
      <c r="F6143">
        <v>1.519487738609314</v>
      </c>
      <c r="G6143">
        <v>1.5883424282073975</v>
      </c>
      <c r="H6143">
        <v>1.0390914976596832E-2</v>
      </c>
      <c r="I6143">
        <v>68.948981110748278</v>
      </c>
      <c r="J6143" s="6" t="s">
        <v>80</v>
      </c>
    </row>
    <row r="6144" spans="1:10" x14ac:dyDescent="0.25">
      <c r="A6144" s="5" t="str">
        <f t="shared" si="95"/>
        <v/>
      </c>
      <c r="B6144" t="s">
        <v>95</v>
      </c>
      <c r="C6144" t="s">
        <v>108</v>
      </c>
      <c r="D6144" s="8" t="s">
        <v>74</v>
      </c>
      <c r="E6144">
        <v>23</v>
      </c>
      <c r="F6144">
        <v>1.3332211971282959</v>
      </c>
      <c r="G6144">
        <v>1.3572808504104614</v>
      </c>
      <c r="H6144">
        <v>1.008828729391098E-2</v>
      </c>
      <c r="I6144">
        <v>68.364937585384496</v>
      </c>
      <c r="J6144" s="6" t="s">
        <v>80</v>
      </c>
    </row>
    <row r="6145" spans="1:10" x14ac:dyDescent="0.25">
      <c r="A6145" s="5" t="str">
        <f t="shared" si="95"/>
        <v/>
      </c>
      <c r="B6145" t="s">
        <v>95</v>
      </c>
      <c r="C6145" t="s">
        <v>108</v>
      </c>
      <c r="D6145" s="8" t="s">
        <v>74</v>
      </c>
      <c r="E6145">
        <v>24</v>
      </c>
      <c r="F6145">
        <v>1.1093001365661621</v>
      </c>
      <c r="G6145">
        <v>1.1284229755401611</v>
      </c>
      <c r="H6145">
        <v>9.0871285647153854E-3</v>
      </c>
      <c r="I6145">
        <v>68.156519854903877</v>
      </c>
      <c r="J6145" s="6" t="s">
        <v>80</v>
      </c>
    </row>
    <row r="6146" spans="1:10" x14ac:dyDescent="0.25">
      <c r="A6146" s="5" t="str">
        <f t="shared" ref="A6146:A6209" si="96">IF(AND(category = B6146, subcategory=C6146, reportdate = D6146), E6146, "")</f>
        <v/>
      </c>
      <c r="B6146" t="s">
        <v>95</v>
      </c>
      <c r="C6146" t="s">
        <v>108</v>
      </c>
      <c r="D6146" s="8" t="s">
        <v>46</v>
      </c>
      <c r="E6146">
        <v>1</v>
      </c>
      <c r="F6146">
        <v>0.73567134141921997</v>
      </c>
      <c r="G6146">
        <v>0.74101060628890991</v>
      </c>
      <c r="H6146">
        <v>6.4878310076892376E-3</v>
      </c>
      <c r="I6146">
        <v>66.82141188111234</v>
      </c>
      <c r="J6146" s="6" t="s">
        <v>80</v>
      </c>
    </row>
    <row r="6147" spans="1:10" x14ac:dyDescent="0.25">
      <c r="A6147" s="5" t="str">
        <f t="shared" si="96"/>
        <v/>
      </c>
      <c r="B6147" t="s">
        <v>95</v>
      </c>
      <c r="C6147" t="s">
        <v>108</v>
      </c>
      <c r="D6147" s="8" t="s">
        <v>46</v>
      </c>
      <c r="E6147">
        <v>2</v>
      </c>
      <c r="F6147">
        <v>0.6361238956451416</v>
      </c>
      <c r="G6147">
        <v>0.65285420417785645</v>
      </c>
      <c r="H6147">
        <v>5.5778413079679012E-3</v>
      </c>
      <c r="I6147">
        <v>65.739407829632853</v>
      </c>
      <c r="J6147" s="6" t="s">
        <v>80</v>
      </c>
    </row>
    <row r="6148" spans="1:10" x14ac:dyDescent="0.25">
      <c r="A6148" s="5" t="str">
        <f t="shared" si="96"/>
        <v/>
      </c>
      <c r="B6148" t="s">
        <v>95</v>
      </c>
      <c r="C6148" t="s">
        <v>108</v>
      </c>
      <c r="D6148" s="8" t="s">
        <v>46</v>
      </c>
      <c r="E6148">
        <v>3</v>
      </c>
      <c r="F6148">
        <v>0.57913768291473389</v>
      </c>
      <c r="G6148">
        <v>0.59259516000747681</v>
      </c>
      <c r="H6148">
        <v>5.0277109257876873E-3</v>
      </c>
      <c r="I6148">
        <v>64.523380129079726</v>
      </c>
      <c r="J6148" s="6" t="s">
        <v>80</v>
      </c>
    </row>
    <row r="6149" spans="1:10" x14ac:dyDescent="0.25">
      <c r="A6149" s="5" t="str">
        <f t="shared" si="96"/>
        <v/>
      </c>
      <c r="B6149" t="s">
        <v>95</v>
      </c>
      <c r="C6149" t="s">
        <v>108</v>
      </c>
      <c r="D6149" s="8" t="s">
        <v>46</v>
      </c>
      <c r="E6149">
        <v>4</v>
      </c>
      <c r="F6149">
        <v>0.5544930100440979</v>
      </c>
      <c r="G6149">
        <v>0.55763339996337891</v>
      </c>
      <c r="H6149">
        <v>4.4172927737236023E-3</v>
      </c>
      <c r="I6149">
        <v>63.493201111793439</v>
      </c>
      <c r="J6149" s="6" t="s">
        <v>80</v>
      </c>
    </row>
    <row r="6150" spans="1:10" x14ac:dyDescent="0.25">
      <c r="A6150" s="5" t="str">
        <f t="shared" si="96"/>
        <v/>
      </c>
      <c r="B6150" t="s">
        <v>95</v>
      </c>
      <c r="C6150" t="s">
        <v>108</v>
      </c>
      <c r="D6150" s="8" t="s">
        <v>46</v>
      </c>
      <c r="E6150">
        <v>5</v>
      </c>
      <c r="F6150">
        <v>0.55133485794067383</v>
      </c>
      <c r="G6150">
        <v>0.54234570264816284</v>
      </c>
      <c r="H6150">
        <v>3.8753722328692675E-3</v>
      </c>
      <c r="I6150">
        <v>62.404533848397293</v>
      </c>
      <c r="J6150" s="6" t="s">
        <v>80</v>
      </c>
    </row>
    <row r="6151" spans="1:10" x14ac:dyDescent="0.25">
      <c r="A6151" s="5" t="str">
        <f t="shared" si="96"/>
        <v/>
      </c>
      <c r="B6151" t="s">
        <v>95</v>
      </c>
      <c r="C6151" t="s">
        <v>108</v>
      </c>
      <c r="D6151" s="8" t="s">
        <v>46</v>
      </c>
      <c r="E6151">
        <v>6</v>
      </c>
      <c r="F6151">
        <v>0.5775638222694397</v>
      </c>
      <c r="G6151">
        <v>0.56379437446594238</v>
      </c>
      <c r="H6151">
        <v>3.5657875705510378E-3</v>
      </c>
      <c r="I6151">
        <v>62.200847976633945</v>
      </c>
      <c r="J6151" s="6" t="s">
        <v>80</v>
      </c>
    </row>
    <row r="6152" spans="1:10" x14ac:dyDescent="0.25">
      <c r="A6152" s="5" t="str">
        <f t="shared" si="96"/>
        <v/>
      </c>
      <c r="B6152" t="s">
        <v>95</v>
      </c>
      <c r="C6152" t="s">
        <v>108</v>
      </c>
      <c r="D6152" s="8" t="s">
        <v>46</v>
      </c>
      <c r="E6152">
        <v>7</v>
      </c>
      <c r="F6152">
        <v>0.65043401718139648</v>
      </c>
      <c r="G6152">
        <v>0.63302654027938843</v>
      </c>
      <c r="H6152">
        <v>3.6481537390500307E-3</v>
      </c>
      <c r="I6152">
        <v>61.305539642907704</v>
      </c>
      <c r="J6152" s="6" t="s">
        <v>80</v>
      </c>
    </row>
    <row r="6153" spans="1:10" x14ac:dyDescent="0.25">
      <c r="A6153" s="5" t="str">
        <f t="shared" si="96"/>
        <v/>
      </c>
      <c r="B6153" t="s">
        <v>95</v>
      </c>
      <c r="C6153" t="s">
        <v>108</v>
      </c>
      <c r="D6153" s="8" t="s">
        <v>46</v>
      </c>
      <c r="E6153">
        <v>8</v>
      </c>
      <c r="F6153">
        <v>0.62098515033721924</v>
      </c>
      <c r="G6153">
        <v>0.60271281003952026</v>
      </c>
      <c r="H6153">
        <v>4.0461304597556591E-3</v>
      </c>
      <c r="I6153">
        <v>63.986223206289104</v>
      </c>
      <c r="J6153" s="6" t="s">
        <v>80</v>
      </c>
    </row>
    <row r="6154" spans="1:10" x14ac:dyDescent="0.25">
      <c r="A6154" s="5" t="str">
        <f t="shared" si="96"/>
        <v/>
      </c>
      <c r="B6154" t="s">
        <v>95</v>
      </c>
      <c r="C6154" t="s">
        <v>108</v>
      </c>
      <c r="D6154" s="8" t="s">
        <v>46</v>
      </c>
      <c r="E6154">
        <v>9</v>
      </c>
      <c r="F6154">
        <v>0.46192583441734314</v>
      </c>
      <c r="G6154">
        <v>0.43805137276649475</v>
      </c>
      <c r="H6154">
        <v>4.2977062985301018E-3</v>
      </c>
      <c r="I6154">
        <v>69.304460357099046</v>
      </c>
      <c r="J6154" s="6" t="s">
        <v>80</v>
      </c>
    </row>
    <row r="6155" spans="1:10" x14ac:dyDescent="0.25">
      <c r="A6155" s="5" t="str">
        <f t="shared" si="96"/>
        <v/>
      </c>
      <c r="B6155" t="s">
        <v>95</v>
      </c>
      <c r="C6155" t="s">
        <v>108</v>
      </c>
      <c r="D6155" s="8" t="s">
        <v>46</v>
      </c>
      <c r="E6155">
        <v>10</v>
      </c>
      <c r="F6155">
        <v>0.30012696981430054</v>
      </c>
      <c r="G6155">
        <v>0.28142914175987244</v>
      </c>
      <c r="H6155">
        <v>4.7079874202609062E-3</v>
      </c>
      <c r="I6155">
        <v>75.86724313374998</v>
      </c>
      <c r="J6155" s="6" t="s">
        <v>80</v>
      </c>
    </row>
    <row r="6156" spans="1:10" x14ac:dyDescent="0.25">
      <c r="A6156" s="5" t="str">
        <f t="shared" si="96"/>
        <v/>
      </c>
      <c r="B6156" t="s">
        <v>95</v>
      </c>
      <c r="C6156" t="s">
        <v>108</v>
      </c>
      <c r="D6156" s="8" t="s">
        <v>46</v>
      </c>
      <c r="E6156">
        <v>11</v>
      </c>
      <c r="F6156">
        <v>0.17685988545417786</v>
      </c>
      <c r="G6156">
        <v>0.15584921836853027</v>
      </c>
      <c r="H6156">
        <v>5.4082977585494518E-3</v>
      </c>
      <c r="I6156">
        <v>82.874408065214709</v>
      </c>
      <c r="J6156" s="6" t="s">
        <v>80</v>
      </c>
    </row>
    <row r="6157" spans="1:10" x14ac:dyDescent="0.25">
      <c r="A6157" s="5" t="str">
        <f t="shared" si="96"/>
        <v/>
      </c>
      <c r="B6157" t="s">
        <v>95</v>
      </c>
      <c r="C6157" t="s">
        <v>108</v>
      </c>
      <c r="D6157" s="8" t="s">
        <v>46</v>
      </c>
      <c r="E6157">
        <v>12</v>
      </c>
      <c r="F6157">
        <v>0.15079674124717712</v>
      </c>
      <c r="G6157">
        <v>0.13474348187446594</v>
      </c>
      <c r="H6157">
        <v>6.0424194671213627E-3</v>
      </c>
      <c r="I6157">
        <v>87.81062043622363</v>
      </c>
      <c r="J6157" s="6" t="s">
        <v>80</v>
      </c>
    </row>
    <row r="6158" spans="1:10" x14ac:dyDescent="0.25">
      <c r="A6158" s="5" t="str">
        <f t="shared" si="96"/>
        <v/>
      </c>
      <c r="B6158" t="s">
        <v>95</v>
      </c>
      <c r="C6158" t="s">
        <v>108</v>
      </c>
      <c r="D6158" s="8" t="s">
        <v>46</v>
      </c>
      <c r="E6158">
        <v>13</v>
      </c>
      <c r="F6158">
        <v>0.22434620559215546</v>
      </c>
      <c r="G6158">
        <v>0.20661294460296631</v>
      </c>
      <c r="H6158">
        <v>7.0171784609556198E-3</v>
      </c>
      <c r="I6158">
        <v>90.571067979441608</v>
      </c>
      <c r="J6158" s="6" t="s">
        <v>80</v>
      </c>
    </row>
    <row r="6159" spans="1:10" x14ac:dyDescent="0.25">
      <c r="A6159" s="5" t="str">
        <f t="shared" si="96"/>
        <v/>
      </c>
      <c r="B6159" t="s">
        <v>95</v>
      </c>
      <c r="C6159" t="s">
        <v>108</v>
      </c>
      <c r="D6159" s="8" t="s">
        <v>46</v>
      </c>
      <c r="E6159">
        <v>14</v>
      </c>
      <c r="F6159">
        <v>0.39467468857765198</v>
      </c>
      <c r="G6159">
        <v>0.33362138271331787</v>
      </c>
      <c r="H6159">
        <v>7.9415934160351753E-3</v>
      </c>
      <c r="I6159">
        <v>91.929446459706028</v>
      </c>
      <c r="J6159" s="6" t="s">
        <v>80</v>
      </c>
    </row>
    <row r="6160" spans="1:10" x14ac:dyDescent="0.25">
      <c r="A6160" s="5" t="str">
        <f t="shared" si="96"/>
        <v/>
      </c>
      <c r="B6160" t="s">
        <v>95</v>
      </c>
      <c r="C6160" t="s">
        <v>108</v>
      </c>
      <c r="D6160" s="8" t="s">
        <v>46</v>
      </c>
      <c r="E6160">
        <v>15</v>
      </c>
      <c r="F6160">
        <v>0.67820936441421509</v>
      </c>
      <c r="G6160">
        <v>0.58451998233795166</v>
      </c>
      <c r="H6160">
        <v>9.1256452724337578E-3</v>
      </c>
      <c r="I6160">
        <v>91.880116832351916</v>
      </c>
      <c r="J6160" s="6" t="s">
        <v>80</v>
      </c>
    </row>
    <row r="6161" spans="1:10" x14ac:dyDescent="0.25">
      <c r="A6161" s="5" t="str">
        <f t="shared" si="96"/>
        <v/>
      </c>
      <c r="B6161" t="s">
        <v>95</v>
      </c>
      <c r="C6161" t="s">
        <v>108</v>
      </c>
      <c r="D6161" s="8" t="s">
        <v>46</v>
      </c>
      <c r="E6161">
        <v>16</v>
      </c>
      <c r="F6161">
        <v>0.98387891054153442</v>
      </c>
      <c r="G6161">
        <v>0.88696086406707764</v>
      </c>
      <c r="H6161">
        <v>1.0064655914902687E-2</v>
      </c>
      <c r="I6161">
        <v>90.978072266464338</v>
      </c>
      <c r="J6161" s="6" t="s">
        <v>80</v>
      </c>
    </row>
    <row r="6162" spans="1:10" x14ac:dyDescent="0.25">
      <c r="A6162" s="5" t="str">
        <f t="shared" si="96"/>
        <v/>
      </c>
      <c r="B6162" t="s">
        <v>95</v>
      </c>
      <c r="C6162" t="s">
        <v>108</v>
      </c>
      <c r="D6162" s="8" t="s">
        <v>46</v>
      </c>
      <c r="E6162">
        <v>17</v>
      </c>
      <c r="F6162">
        <v>1.191889762878418</v>
      </c>
      <c r="G6162">
        <v>1.1215360164642334</v>
      </c>
      <c r="H6162">
        <v>1.0364921763539314E-2</v>
      </c>
      <c r="I6162">
        <v>87.602211334616158</v>
      </c>
      <c r="J6162" s="6" t="s">
        <v>80</v>
      </c>
    </row>
    <row r="6163" spans="1:10" x14ac:dyDescent="0.25">
      <c r="A6163" s="5" t="str">
        <f t="shared" si="96"/>
        <v/>
      </c>
      <c r="B6163" t="s">
        <v>95</v>
      </c>
      <c r="C6163" t="s">
        <v>108</v>
      </c>
      <c r="D6163" s="8" t="s">
        <v>46</v>
      </c>
      <c r="E6163">
        <v>18</v>
      </c>
      <c r="F6163">
        <v>1.2503988742828369</v>
      </c>
      <c r="G6163">
        <v>1.323766827583313</v>
      </c>
      <c r="H6163">
        <v>1.002387423068285E-2</v>
      </c>
      <c r="I6163">
        <v>84.399312196712984</v>
      </c>
      <c r="J6163" s="6" t="s">
        <v>80</v>
      </c>
    </row>
    <row r="6164" spans="1:10" x14ac:dyDescent="0.25">
      <c r="A6164" s="5" t="str">
        <f t="shared" si="96"/>
        <v/>
      </c>
      <c r="B6164" t="s">
        <v>95</v>
      </c>
      <c r="C6164" t="s">
        <v>108</v>
      </c>
      <c r="D6164" s="8" t="s">
        <v>46</v>
      </c>
      <c r="E6164">
        <v>19</v>
      </c>
      <c r="F6164">
        <v>1.3320881128311157</v>
      </c>
      <c r="G6164">
        <v>1.3717509508132935</v>
      </c>
      <c r="H6164">
        <v>9.2453276738524437E-3</v>
      </c>
      <c r="I6164">
        <v>80.105672963657256</v>
      </c>
      <c r="J6164" s="6" t="s">
        <v>80</v>
      </c>
    </row>
    <row r="6165" spans="1:10" x14ac:dyDescent="0.25">
      <c r="A6165" s="5" t="str">
        <f t="shared" si="96"/>
        <v/>
      </c>
      <c r="B6165" t="s">
        <v>95</v>
      </c>
      <c r="C6165" t="s">
        <v>108</v>
      </c>
      <c r="D6165" s="8" t="s">
        <v>46</v>
      </c>
      <c r="E6165">
        <v>20</v>
      </c>
      <c r="F6165">
        <v>1.3443301916122437</v>
      </c>
      <c r="G6165">
        <v>1.3809674978256226</v>
      </c>
      <c r="H6165">
        <v>8.7992902845144272E-3</v>
      </c>
      <c r="I6165">
        <v>76.576120035804024</v>
      </c>
      <c r="J6165" s="6" t="s">
        <v>80</v>
      </c>
    </row>
    <row r="6166" spans="1:10" x14ac:dyDescent="0.25">
      <c r="A6166" s="5" t="str">
        <f t="shared" si="96"/>
        <v/>
      </c>
      <c r="B6166" t="s">
        <v>95</v>
      </c>
      <c r="C6166" t="s">
        <v>108</v>
      </c>
      <c r="D6166" s="8" t="s">
        <v>46</v>
      </c>
      <c r="E6166">
        <v>21</v>
      </c>
      <c r="F6166">
        <v>1.300925612449646</v>
      </c>
      <c r="G6166">
        <v>1.3409256935119629</v>
      </c>
      <c r="H6166">
        <v>8.3216410130262375E-3</v>
      </c>
      <c r="I6166">
        <v>74.832252320174462</v>
      </c>
      <c r="J6166" s="6" t="s">
        <v>80</v>
      </c>
    </row>
    <row r="6167" spans="1:10" x14ac:dyDescent="0.25">
      <c r="A6167" s="5" t="str">
        <f t="shared" si="96"/>
        <v/>
      </c>
      <c r="B6167" t="s">
        <v>95</v>
      </c>
      <c r="C6167" t="s">
        <v>108</v>
      </c>
      <c r="D6167" s="8" t="s">
        <v>46</v>
      </c>
      <c r="E6167">
        <v>22</v>
      </c>
      <c r="F6167">
        <v>1.2035576105117798</v>
      </c>
      <c r="G6167">
        <v>1.2333437204360962</v>
      </c>
      <c r="H6167">
        <v>7.9324804246425629E-3</v>
      </c>
      <c r="I6167">
        <v>73.183130447077062</v>
      </c>
      <c r="J6167" s="6" t="s">
        <v>80</v>
      </c>
    </row>
    <row r="6168" spans="1:10" x14ac:dyDescent="0.25">
      <c r="A6168" s="5" t="str">
        <f t="shared" si="96"/>
        <v/>
      </c>
      <c r="B6168" t="s">
        <v>95</v>
      </c>
      <c r="C6168" t="s">
        <v>108</v>
      </c>
      <c r="D6168" s="8" t="s">
        <v>46</v>
      </c>
      <c r="E6168">
        <v>23</v>
      </c>
      <c r="F6168">
        <v>1.0796904563903809</v>
      </c>
      <c r="G6168">
        <v>1.0870411396026611</v>
      </c>
      <c r="H6168">
        <v>7.5674937106668949E-3</v>
      </c>
      <c r="I6168">
        <v>71.366155839274413</v>
      </c>
      <c r="J6168" s="6" t="s">
        <v>80</v>
      </c>
    </row>
    <row r="6169" spans="1:10" x14ac:dyDescent="0.25">
      <c r="A6169" s="5" t="str">
        <f t="shared" si="96"/>
        <v/>
      </c>
      <c r="B6169" t="s">
        <v>95</v>
      </c>
      <c r="C6169" t="s">
        <v>108</v>
      </c>
      <c r="D6169" s="8" t="s">
        <v>46</v>
      </c>
      <c r="E6169">
        <v>24</v>
      </c>
      <c r="F6169">
        <v>0.89823096990585327</v>
      </c>
      <c r="G6169">
        <v>0.90014290809631348</v>
      </c>
      <c r="H6169">
        <v>6.9633531384170055E-3</v>
      </c>
      <c r="I6169">
        <v>69.113287793839206</v>
      </c>
      <c r="J6169" s="6" t="s">
        <v>80</v>
      </c>
    </row>
    <row r="6170" spans="1:10" x14ac:dyDescent="0.25">
      <c r="A6170" s="5" t="str">
        <f t="shared" si="96"/>
        <v/>
      </c>
      <c r="B6170" t="s">
        <v>95</v>
      </c>
      <c r="C6170" t="s">
        <v>108</v>
      </c>
      <c r="D6170" s="8" t="s">
        <v>47</v>
      </c>
      <c r="E6170">
        <v>1</v>
      </c>
      <c r="J6170" s="6" t="s">
        <v>81</v>
      </c>
    </row>
    <row r="6171" spans="1:10" x14ac:dyDescent="0.25">
      <c r="A6171" s="5" t="str">
        <f t="shared" si="96"/>
        <v/>
      </c>
      <c r="B6171" t="s">
        <v>95</v>
      </c>
      <c r="C6171" t="s">
        <v>108</v>
      </c>
      <c r="D6171" s="8" t="s">
        <v>71</v>
      </c>
      <c r="E6171">
        <v>1</v>
      </c>
      <c r="J6171" s="6" t="s">
        <v>81</v>
      </c>
    </row>
    <row r="6172" spans="1:10" x14ac:dyDescent="0.25">
      <c r="A6172" s="5" t="str">
        <f t="shared" si="96"/>
        <v/>
      </c>
      <c r="B6172" t="s">
        <v>95</v>
      </c>
      <c r="C6172" t="s">
        <v>108</v>
      </c>
      <c r="D6172" s="8" t="s">
        <v>73</v>
      </c>
      <c r="E6172">
        <v>1</v>
      </c>
      <c r="J6172" s="6" t="s">
        <v>81</v>
      </c>
    </row>
    <row r="6173" spans="1:10" x14ac:dyDescent="0.25">
      <c r="A6173" s="5" t="str">
        <f t="shared" si="96"/>
        <v/>
      </c>
      <c r="B6173" t="s">
        <v>95</v>
      </c>
      <c r="C6173" t="s">
        <v>108</v>
      </c>
      <c r="D6173" s="8" t="s">
        <v>77</v>
      </c>
      <c r="E6173">
        <v>1</v>
      </c>
      <c r="J6173" s="6" t="s">
        <v>81</v>
      </c>
    </row>
    <row r="6174" spans="1:10" x14ac:dyDescent="0.25">
      <c r="A6174" s="5" t="str">
        <f t="shared" si="96"/>
        <v/>
      </c>
      <c r="B6174" t="s">
        <v>95</v>
      </c>
      <c r="C6174" t="s">
        <v>108</v>
      </c>
      <c r="D6174" s="8" t="s">
        <v>76</v>
      </c>
      <c r="E6174">
        <v>1</v>
      </c>
      <c r="J6174" s="6" t="s">
        <v>81</v>
      </c>
    </row>
    <row r="6175" spans="1:10" x14ac:dyDescent="0.25">
      <c r="A6175" s="5" t="str">
        <f t="shared" si="96"/>
        <v/>
      </c>
      <c r="B6175" t="s">
        <v>95</v>
      </c>
      <c r="C6175" t="s">
        <v>108</v>
      </c>
      <c r="D6175" s="8" t="s">
        <v>75</v>
      </c>
      <c r="E6175">
        <v>1</v>
      </c>
      <c r="J6175" s="6" t="s">
        <v>81</v>
      </c>
    </row>
    <row r="6176" spans="1:10" x14ac:dyDescent="0.25">
      <c r="A6176" s="5" t="str">
        <f t="shared" si="96"/>
        <v/>
      </c>
      <c r="B6176" t="s">
        <v>95</v>
      </c>
      <c r="C6176" t="s">
        <v>108</v>
      </c>
      <c r="D6176" s="8" t="s">
        <v>55</v>
      </c>
      <c r="E6176">
        <v>1</v>
      </c>
      <c r="J6176" s="6" t="s">
        <v>81</v>
      </c>
    </row>
    <row r="6177" spans="1:10" x14ac:dyDescent="0.25">
      <c r="A6177" s="5" t="str">
        <f t="shared" si="96"/>
        <v/>
      </c>
      <c r="B6177" t="s">
        <v>95</v>
      </c>
      <c r="C6177" t="s">
        <v>108</v>
      </c>
      <c r="D6177" s="8" t="s">
        <v>77</v>
      </c>
      <c r="E6177">
        <v>2</v>
      </c>
      <c r="J6177" s="6" t="s">
        <v>81</v>
      </c>
    </row>
    <row r="6178" spans="1:10" x14ac:dyDescent="0.25">
      <c r="A6178" s="5" t="str">
        <f t="shared" si="96"/>
        <v/>
      </c>
      <c r="B6178" t="s">
        <v>95</v>
      </c>
      <c r="C6178" t="s">
        <v>108</v>
      </c>
      <c r="D6178" s="8" t="s">
        <v>75</v>
      </c>
      <c r="E6178">
        <v>2</v>
      </c>
      <c r="J6178" s="6" t="s">
        <v>81</v>
      </c>
    </row>
    <row r="6179" spans="1:10" x14ac:dyDescent="0.25">
      <c r="A6179" s="5" t="str">
        <f t="shared" si="96"/>
        <v/>
      </c>
      <c r="B6179" t="s">
        <v>95</v>
      </c>
      <c r="C6179" t="s">
        <v>108</v>
      </c>
      <c r="D6179" s="8" t="s">
        <v>71</v>
      </c>
      <c r="E6179">
        <v>2</v>
      </c>
      <c r="J6179" s="6" t="s">
        <v>81</v>
      </c>
    </row>
    <row r="6180" spans="1:10" x14ac:dyDescent="0.25">
      <c r="A6180" s="5" t="str">
        <f t="shared" si="96"/>
        <v/>
      </c>
      <c r="B6180" t="s">
        <v>95</v>
      </c>
      <c r="C6180" t="s">
        <v>108</v>
      </c>
      <c r="D6180" s="8" t="s">
        <v>55</v>
      </c>
      <c r="E6180">
        <v>2</v>
      </c>
      <c r="J6180" s="6" t="s">
        <v>81</v>
      </c>
    </row>
    <row r="6181" spans="1:10" x14ac:dyDescent="0.25">
      <c r="A6181" s="5" t="str">
        <f t="shared" si="96"/>
        <v/>
      </c>
      <c r="B6181" t="s">
        <v>95</v>
      </c>
      <c r="C6181" t="s">
        <v>108</v>
      </c>
      <c r="D6181" s="8" t="s">
        <v>76</v>
      </c>
      <c r="E6181">
        <v>2</v>
      </c>
      <c r="J6181" s="6" t="s">
        <v>81</v>
      </c>
    </row>
    <row r="6182" spans="1:10" x14ac:dyDescent="0.25">
      <c r="A6182" s="5" t="str">
        <f t="shared" si="96"/>
        <v/>
      </c>
      <c r="B6182" t="s">
        <v>95</v>
      </c>
      <c r="C6182" t="s">
        <v>108</v>
      </c>
      <c r="D6182" s="8" t="s">
        <v>47</v>
      </c>
      <c r="E6182">
        <v>2</v>
      </c>
      <c r="J6182" s="6" t="s">
        <v>81</v>
      </c>
    </row>
    <row r="6183" spans="1:10" x14ac:dyDescent="0.25">
      <c r="A6183" s="5" t="str">
        <f t="shared" si="96"/>
        <v/>
      </c>
      <c r="B6183" t="s">
        <v>95</v>
      </c>
      <c r="C6183" t="s">
        <v>108</v>
      </c>
      <c r="D6183" s="8" t="s">
        <v>73</v>
      </c>
      <c r="E6183">
        <v>2</v>
      </c>
      <c r="J6183" s="6" t="s">
        <v>81</v>
      </c>
    </row>
    <row r="6184" spans="1:10" x14ac:dyDescent="0.25">
      <c r="A6184" s="5" t="str">
        <f t="shared" si="96"/>
        <v/>
      </c>
      <c r="B6184" t="s">
        <v>95</v>
      </c>
      <c r="C6184" t="s">
        <v>108</v>
      </c>
      <c r="D6184" s="8" t="s">
        <v>77</v>
      </c>
      <c r="E6184">
        <v>3</v>
      </c>
      <c r="J6184" s="6" t="s">
        <v>81</v>
      </c>
    </row>
    <row r="6185" spans="1:10" x14ac:dyDescent="0.25">
      <c r="A6185" s="5" t="str">
        <f t="shared" si="96"/>
        <v/>
      </c>
      <c r="B6185" t="s">
        <v>95</v>
      </c>
      <c r="C6185" t="s">
        <v>108</v>
      </c>
      <c r="D6185" s="8" t="s">
        <v>73</v>
      </c>
      <c r="E6185">
        <v>3</v>
      </c>
      <c r="J6185" s="6" t="s">
        <v>81</v>
      </c>
    </row>
    <row r="6186" spans="1:10" x14ac:dyDescent="0.25">
      <c r="A6186" s="5" t="str">
        <f t="shared" si="96"/>
        <v/>
      </c>
      <c r="B6186" t="s">
        <v>95</v>
      </c>
      <c r="C6186" t="s">
        <v>108</v>
      </c>
      <c r="D6186" s="8" t="s">
        <v>47</v>
      </c>
      <c r="E6186">
        <v>3</v>
      </c>
      <c r="J6186" s="6" t="s">
        <v>81</v>
      </c>
    </row>
    <row r="6187" spans="1:10" x14ac:dyDescent="0.25">
      <c r="A6187" s="5" t="str">
        <f t="shared" si="96"/>
        <v/>
      </c>
      <c r="B6187" t="s">
        <v>95</v>
      </c>
      <c r="C6187" t="s">
        <v>108</v>
      </c>
      <c r="D6187" s="8" t="s">
        <v>71</v>
      </c>
      <c r="E6187">
        <v>3</v>
      </c>
      <c r="J6187" s="6" t="s">
        <v>81</v>
      </c>
    </row>
    <row r="6188" spans="1:10" x14ac:dyDescent="0.25">
      <c r="A6188" s="5" t="str">
        <f t="shared" si="96"/>
        <v/>
      </c>
      <c r="B6188" t="s">
        <v>95</v>
      </c>
      <c r="C6188" t="s">
        <v>108</v>
      </c>
      <c r="D6188" s="8" t="s">
        <v>55</v>
      </c>
      <c r="E6188">
        <v>3</v>
      </c>
      <c r="J6188" s="6" t="s">
        <v>81</v>
      </c>
    </row>
    <row r="6189" spans="1:10" x14ac:dyDescent="0.25">
      <c r="A6189" s="5" t="str">
        <f t="shared" si="96"/>
        <v/>
      </c>
      <c r="B6189" t="s">
        <v>95</v>
      </c>
      <c r="C6189" t="s">
        <v>108</v>
      </c>
      <c r="D6189" s="8" t="s">
        <v>76</v>
      </c>
      <c r="E6189">
        <v>3</v>
      </c>
      <c r="J6189" s="6" t="s">
        <v>81</v>
      </c>
    </row>
    <row r="6190" spans="1:10" x14ac:dyDescent="0.25">
      <c r="A6190" s="5" t="str">
        <f t="shared" si="96"/>
        <v/>
      </c>
      <c r="B6190" t="s">
        <v>95</v>
      </c>
      <c r="C6190" t="s">
        <v>108</v>
      </c>
      <c r="D6190" s="8" t="s">
        <v>75</v>
      </c>
      <c r="E6190">
        <v>3</v>
      </c>
      <c r="J6190" s="6" t="s">
        <v>81</v>
      </c>
    </row>
    <row r="6191" spans="1:10" x14ac:dyDescent="0.25">
      <c r="A6191" s="5" t="str">
        <f t="shared" si="96"/>
        <v/>
      </c>
      <c r="B6191" t="s">
        <v>95</v>
      </c>
      <c r="C6191" t="s">
        <v>108</v>
      </c>
      <c r="D6191" s="8" t="s">
        <v>73</v>
      </c>
      <c r="E6191">
        <v>4</v>
      </c>
      <c r="J6191" s="6" t="s">
        <v>81</v>
      </c>
    </row>
    <row r="6192" spans="1:10" x14ac:dyDescent="0.25">
      <c r="A6192" s="5" t="str">
        <f t="shared" si="96"/>
        <v/>
      </c>
      <c r="B6192" t="s">
        <v>95</v>
      </c>
      <c r="C6192" t="s">
        <v>108</v>
      </c>
      <c r="D6192" s="8" t="s">
        <v>47</v>
      </c>
      <c r="E6192">
        <v>4</v>
      </c>
      <c r="J6192" s="6" t="s">
        <v>81</v>
      </c>
    </row>
    <row r="6193" spans="1:10" x14ac:dyDescent="0.25">
      <c r="A6193" s="5" t="str">
        <f t="shared" si="96"/>
        <v/>
      </c>
      <c r="B6193" t="s">
        <v>95</v>
      </c>
      <c r="C6193" t="s">
        <v>108</v>
      </c>
      <c r="D6193" s="8" t="s">
        <v>71</v>
      </c>
      <c r="E6193">
        <v>4</v>
      </c>
      <c r="J6193" s="6" t="s">
        <v>81</v>
      </c>
    </row>
    <row r="6194" spans="1:10" x14ac:dyDescent="0.25">
      <c r="A6194" s="5" t="str">
        <f t="shared" si="96"/>
        <v/>
      </c>
      <c r="B6194" t="s">
        <v>95</v>
      </c>
      <c r="C6194" t="s">
        <v>108</v>
      </c>
      <c r="D6194" s="8" t="s">
        <v>75</v>
      </c>
      <c r="E6194">
        <v>4</v>
      </c>
      <c r="J6194" s="6" t="s">
        <v>81</v>
      </c>
    </row>
    <row r="6195" spans="1:10" x14ac:dyDescent="0.25">
      <c r="A6195" s="5" t="str">
        <f t="shared" si="96"/>
        <v/>
      </c>
      <c r="B6195" t="s">
        <v>95</v>
      </c>
      <c r="C6195" t="s">
        <v>108</v>
      </c>
      <c r="D6195" s="8" t="s">
        <v>55</v>
      </c>
      <c r="E6195">
        <v>4</v>
      </c>
      <c r="J6195" s="6" t="s">
        <v>81</v>
      </c>
    </row>
    <row r="6196" spans="1:10" x14ac:dyDescent="0.25">
      <c r="A6196" s="5" t="str">
        <f t="shared" si="96"/>
        <v/>
      </c>
      <c r="B6196" t="s">
        <v>95</v>
      </c>
      <c r="C6196" t="s">
        <v>108</v>
      </c>
      <c r="D6196" s="8" t="s">
        <v>77</v>
      </c>
      <c r="E6196">
        <v>4</v>
      </c>
      <c r="J6196" s="6" t="s">
        <v>81</v>
      </c>
    </row>
    <row r="6197" spans="1:10" x14ac:dyDescent="0.25">
      <c r="A6197" s="5" t="str">
        <f t="shared" si="96"/>
        <v/>
      </c>
      <c r="B6197" t="s">
        <v>95</v>
      </c>
      <c r="C6197" t="s">
        <v>108</v>
      </c>
      <c r="D6197" s="8" t="s">
        <v>76</v>
      </c>
      <c r="E6197">
        <v>4</v>
      </c>
      <c r="J6197" s="6" t="s">
        <v>81</v>
      </c>
    </row>
    <row r="6198" spans="1:10" x14ac:dyDescent="0.25">
      <c r="A6198" s="5" t="str">
        <f t="shared" si="96"/>
        <v/>
      </c>
      <c r="B6198" t="s">
        <v>95</v>
      </c>
      <c r="C6198" t="s">
        <v>108</v>
      </c>
      <c r="D6198" s="8" t="s">
        <v>73</v>
      </c>
      <c r="E6198">
        <v>5</v>
      </c>
      <c r="J6198" s="6" t="s">
        <v>81</v>
      </c>
    </row>
    <row r="6199" spans="1:10" x14ac:dyDescent="0.25">
      <c r="A6199" s="5" t="str">
        <f t="shared" si="96"/>
        <v/>
      </c>
      <c r="B6199" t="s">
        <v>95</v>
      </c>
      <c r="C6199" t="s">
        <v>108</v>
      </c>
      <c r="D6199" s="8" t="s">
        <v>47</v>
      </c>
      <c r="E6199">
        <v>5</v>
      </c>
      <c r="J6199" s="6" t="s">
        <v>81</v>
      </c>
    </row>
    <row r="6200" spans="1:10" x14ac:dyDescent="0.25">
      <c r="A6200" s="5" t="str">
        <f t="shared" si="96"/>
        <v/>
      </c>
      <c r="B6200" t="s">
        <v>95</v>
      </c>
      <c r="C6200" t="s">
        <v>108</v>
      </c>
      <c r="D6200" s="8" t="s">
        <v>71</v>
      </c>
      <c r="E6200">
        <v>5</v>
      </c>
      <c r="J6200" s="6" t="s">
        <v>81</v>
      </c>
    </row>
    <row r="6201" spans="1:10" x14ac:dyDescent="0.25">
      <c r="A6201" s="5" t="str">
        <f t="shared" si="96"/>
        <v/>
      </c>
      <c r="B6201" t="s">
        <v>95</v>
      </c>
      <c r="C6201" t="s">
        <v>108</v>
      </c>
      <c r="D6201" s="8" t="s">
        <v>77</v>
      </c>
      <c r="E6201">
        <v>5</v>
      </c>
      <c r="J6201" s="6" t="s">
        <v>81</v>
      </c>
    </row>
    <row r="6202" spans="1:10" x14ac:dyDescent="0.25">
      <c r="A6202" s="5" t="str">
        <f t="shared" si="96"/>
        <v/>
      </c>
      <c r="B6202" t="s">
        <v>95</v>
      </c>
      <c r="C6202" t="s">
        <v>108</v>
      </c>
      <c r="D6202" s="8" t="s">
        <v>55</v>
      </c>
      <c r="E6202">
        <v>5</v>
      </c>
      <c r="J6202" s="6" t="s">
        <v>81</v>
      </c>
    </row>
    <row r="6203" spans="1:10" x14ac:dyDescent="0.25">
      <c r="A6203" s="5" t="str">
        <f t="shared" si="96"/>
        <v/>
      </c>
      <c r="B6203" t="s">
        <v>95</v>
      </c>
      <c r="C6203" t="s">
        <v>108</v>
      </c>
      <c r="D6203" s="8" t="s">
        <v>75</v>
      </c>
      <c r="E6203">
        <v>5</v>
      </c>
      <c r="J6203" s="6" t="s">
        <v>81</v>
      </c>
    </row>
    <row r="6204" spans="1:10" x14ac:dyDescent="0.25">
      <c r="A6204" s="5" t="str">
        <f t="shared" si="96"/>
        <v/>
      </c>
      <c r="B6204" t="s">
        <v>95</v>
      </c>
      <c r="C6204" t="s">
        <v>108</v>
      </c>
      <c r="D6204" s="8" t="s">
        <v>76</v>
      </c>
      <c r="E6204">
        <v>5</v>
      </c>
      <c r="J6204" s="6" t="s">
        <v>81</v>
      </c>
    </row>
    <row r="6205" spans="1:10" x14ac:dyDescent="0.25">
      <c r="A6205" s="5" t="str">
        <f t="shared" si="96"/>
        <v/>
      </c>
      <c r="B6205" t="s">
        <v>95</v>
      </c>
      <c r="C6205" t="s">
        <v>108</v>
      </c>
      <c r="D6205" s="8" t="s">
        <v>47</v>
      </c>
      <c r="E6205">
        <v>6</v>
      </c>
      <c r="J6205" s="6" t="s">
        <v>81</v>
      </c>
    </row>
    <row r="6206" spans="1:10" x14ac:dyDescent="0.25">
      <c r="A6206" s="5" t="str">
        <f t="shared" si="96"/>
        <v/>
      </c>
      <c r="B6206" t="s">
        <v>95</v>
      </c>
      <c r="C6206" t="s">
        <v>108</v>
      </c>
      <c r="D6206" s="8" t="s">
        <v>76</v>
      </c>
      <c r="E6206">
        <v>6</v>
      </c>
      <c r="J6206" s="6" t="s">
        <v>81</v>
      </c>
    </row>
    <row r="6207" spans="1:10" x14ac:dyDescent="0.25">
      <c r="A6207" s="5" t="str">
        <f t="shared" si="96"/>
        <v/>
      </c>
      <c r="B6207" t="s">
        <v>95</v>
      </c>
      <c r="C6207" t="s">
        <v>108</v>
      </c>
      <c r="D6207" s="8" t="s">
        <v>71</v>
      </c>
      <c r="E6207">
        <v>6</v>
      </c>
      <c r="J6207" s="6" t="s">
        <v>81</v>
      </c>
    </row>
    <row r="6208" spans="1:10" x14ac:dyDescent="0.25">
      <c r="A6208" s="5" t="str">
        <f t="shared" si="96"/>
        <v/>
      </c>
      <c r="B6208" t="s">
        <v>95</v>
      </c>
      <c r="C6208" t="s">
        <v>108</v>
      </c>
      <c r="D6208" s="8" t="s">
        <v>77</v>
      </c>
      <c r="E6208">
        <v>6</v>
      </c>
      <c r="J6208" s="6" t="s">
        <v>81</v>
      </c>
    </row>
    <row r="6209" spans="1:10" x14ac:dyDescent="0.25">
      <c r="A6209" s="5" t="str">
        <f t="shared" si="96"/>
        <v/>
      </c>
      <c r="B6209" t="s">
        <v>95</v>
      </c>
      <c r="C6209" t="s">
        <v>108</v>
      </c>
      <c r="D6209" s="8" t="s">
        <v>55</v>
      </c>
      <c r="E6209">
        <v>6</v>
      </c>
      <c r="J6209" s="6" t="s">
        <v>81</v>
      </c>
    </row>
    <row r="6210" spans="1:10" x14ac:dyDescent="0.25">
      <c r="A6210" s="5" t="str">
        <f t="shared" ref="A6210:A6273" si="97">IF(AND(category = B6210, subcategory=C6210, reportdate = D6210), E6210, "")</f>
        <v/>
      </c>
      <c r="B6210" t="s">
        <v>95</v>
      </c>
      <c r="C6210" t="s">
        <v>108</v>
      </c>
      <c r="D6210" s="8" t="s">
        <v>75</v>
      </c>
      <c r="E6210">
        <v>6</v>
      </c>
      <c r="J6210" s="6" t="s">
        <v>81</v>
      </c>
    </row>
    <row r="6211" spans="1:10" x14ac:dyDescent="0.25">
      <c r="A6211" s="5" t="str">
        <f t="shared" si="97"/>
        <v/>
      </c>
      <c r="B6211" t="s">
        <v>95</v>
      </c>
      <c r="C6211" t="s">
        <v>108</v>
      </c>
      <c r="D6211" s="8" t="s">
        <v>73</v>
      </c>
      <c r="E6211">
        <v>6</v>
      </c>
      <c r="J6211" s="6" t="s">
        <v>81</v>
      </c>
    </row>
    <row r="6212" spans="1:10" x14ac:dyDescent="0.25">
      <c r="A6212" s="5" t="str">
        <f t="shared" si="97"/>
        <v/>
      </c>
      <c r="B6212" t="s">
        <v>95</v>
      </c>
      <c r="C6212" t="s">
        <v>108</v>
      </c>
      <c r="D6212" s="8" t="s">
        <v>76</v>
      </c>
      <c r="E6212">
        <v>7</v>
      </c>
      <c r="J6212" s="6" t="s">
        <v>81</v>
      </c>
    </row>
    <row r="6213" spans="1:10" x14ac:dyDescent="0.25">
      <c r="A6213" s="5" t="str">
        <f t="shared" si="97"/>
        <v/>
      </c>
      <c r="B6213" t="s">
        <v>95</v>
      </c>
      <c r="C6213" t="s">
        <v>108</v>
      </c>
      <c r="D6213" s="8" t="s">
        <v>47</v>
      </c>
      <c r="E6213">
        <v>7</v>
      </c>
      <c r="J6213" s="6" t="s">
        <v>81</v>
      </c>
    </row>
    <row r="6214" spans="1:10" x14ac:dyDescent="0.25">
      <c r="A6214" s="5" t="str">
        <f t="shared" si="97"/>
        <v/>
      </c>
      <c r="B6214" t="s">
        <v>95</v>
      </c>
      <c r="C6214" t="s">
        <v>108</v>
      </c>
      <c r="D6214" s="8" t="s">
        <v>55</v>
      </c>
      <c r="E6214">
        <v>7</v>
      </c>
      <c r="J6214" s="6" t="s">
        <v>81</v>
      </c>
    </row>
    <row r="6215" spans="1:10" x14ac:dyDescent="0.25">
      <c r="A6215" s="5" t="str">
        <f t="shared" si="97"/>
        <v/>
      </c>
      <c r="B6215" t="s">
        <v>95</v>
      </c>
      <c r="C6215" t="s">
        <v>108</v>
      </c>
      <c r="D6215" s="8" t="s">
        <v>75</v>
      </c>
      <c r="E6215">
        <v>7</v>
      </c>
      <c r="J6215" s="6" t="s">
        <v>81</v>
      </c>
    </row>
    <row r="6216" spans="1:10" x14ac:dyDescent="0.25">
      <c r="A6216" s="5" t="str">
        <f t="shared" si="97"/>
        <v/>
      </c>
      <c r="B6216" t="s">
        <v>95</v>
      </c>
      <c r="C6216" t="s">
        <v>108</v>
      </c>
      <c r="D6216" s="8" t="s">
        <v>77</v>
      </c>
      <c r="E6216">
        <v>7</v>
      </c>
      <c r="J6216" s="6" t="s">
        <v>81</v>
      </c>
    </row>
    <row r="6217" spans="1:10" x14ac:dyDescent="0.25">
      <c r="A6217" s="5" t="str">
        <f t="shared" si="97"/>
        <v/>
      </c>
      <c r="B6217" t="s">
        <v>95</v>
      </c>
      <c r="C6217" t="s">
        <v>108</v>
      </c>
      <c r="D6217" s="8" t="s">
        <v>71</v>
      </c>
      <c r="E6217">
        <v>7</v>
      </c>
      <c r="J6217" s="6" t="s">
        <v>81</v>
      </c>
    </row>
    <row r="6218" spans="1:10" x14ac:dyDescent="0.25">
      <c r="A6218" s="5" t="str">
        <f t="shared" si="97"/>
        <v/>
      </c>
      <c r="B6218" t="s">
        <v>95</v>
      </c>
      <c r="C6218" t="s">
        <v>108</v>
      </c>
      <c r="D6218" s="8" t="s">
        <v>73</v>
      </c>
      <c r="E6218">
        <v>7</v>
      </c>
      <c r="J6218" s="6" t="s">
        <v>81</v>
      </c>
    </row>
    <row r="6219" spans="1:10" x14ac:dyDescent="0.25">
      <c r="A6219" s="5" t="str">
        <f t="shared" si="97"/>
        <v/>
      </c>
      <c r="B6219" t="s">
        <v>95</v>
      </c>
      <c r="C6219" t="s">
        <v>108</v>
      </c>
      <c r="D6219" s="8" t="s">
        <v>71</v>
      </c>
      <c r="E6219">
        <v>8</v>
      </c>
      <c r="J6219" s="6" t="s">
        <v>81</v>
      </c>
    </row>
    <row r="6220" spans="1:10" x14ac:dyDescent="0.25">
      <c r="A6220" s="5" t="str">
        <f t="shared" si="97"/>
        <v/>
      </c>
      <c r="B6220" t="s">
        <v>95</v>
      </c>
      <c r="C6220" t="s">
        <v>108</v>
      </c>
      <c r="D6220" s="8" t="s">
        <v>76</v>
      </c>
      <c r="E6220">
        <v>8</v>
      </c>
      <c r="J6220" s="6" t="s">
        <v>81</v>
      </c>
    </row>
    <row r="6221" spans="1:10" x14ac:dyDescent="0.25">
      <c r="A6221" s="5" t="str">
        <f t="shared" si="97"/>
        <v/>
      </c>
      <c r="B6221" t="s">
        <v>95</v>
      </c>
      <c r="C6221" t="s">
        <v>108</v>
      </c>
      <c r="D6221" s="8" t="s">
        <v>73</v>
      </c>
      <c r="E6221">
        <v>8</v>
      </c>
      <c r="J6221" s="6" t="s">
        <v>81</v>
      </c>
    </row>
    <row r="6222" spans="1:10" x14ac:dyDescent="0.25">
      <c r="A6222" s="5" t="str">
        <f t="shared" si="97"/>
        <v/>
      </c>
      <c r="B6222" t="s">
        <v>95</v>
      </c>
      <c r="C6222" t="s">
        <v>108</v>
      </c>
      <c r="D6222" s="8" t="s">
        <v>47</v>
      </c>
      <c r="E6222">
        <v>8</v>
      </c>
      <c r="J6222" s="6" t="s">
        <v>81</v>
      </c>
    </row>
    <row r="6223" spans="1:10" x14ac:dyDescent="0.25">
      <c r="A6223" s="5" t="str">
        <f t="shared" si="97"/>
        <v/>
      </c>
      <c r="B6223" t="s">
        <v>95</v>
      </c>
      <c r="C6223" t="s">
        <v>108</v>
      </c>
      <c r="D6223" s="8" t="s">
        <v>55</v>
      </c>
      <c r="E6223">
        <v>8</v>
      </c>
      <c r="J6223" s="6" t="s">
        <v>81</v>
      </c>
    </row>
    <row r="6224" spans="1:10" x14ac:dyDescent="0.25">
      <c r="A6224" s="5" t="str">
        <f t="shared" si="97"/>
        <v/>
      </c>
      <c r="B6224" t="s">
        <v>95</v>
      </c>
      <c r="C6224" t="s">
        <v>108</v>
      </c>
      <c r="D6224" s="8" t="s">
        <v>77</v>
      </c>
      <c r="E6224">
        <v>8</v>
      </c>
      <c r="J6224" s="6" t="s">
        <v>81</v>
      </c>
    </row>
    <row r="6225" spans="1:10" x14ac:dyDescent="0.25">
      <c r="A6225" s="5" t="str">
        <f t="shared" si="97"/>
        <v/>
      </c>
      <c r="B6225" t="s">
        <v>95</v>
      </c>
      <c r="C6225" t="s">
        <v>108</v>
      </c>
      <c r="D6225" s="8" t="s">
        <v>75</v>
      </c>
      <c r="E6225">
        <v>8</v>
      </c>
      <c r="J6225" s="6" t="s">
        <v>81</v>
      </c>
    </row>
    <row r="6226" spans="1:10" x14ac:dyDescent="0.25">
      <c r="A6226" s="5" t="str">
        <f t="shared" si="97"/>
        <v/>
      </c>
      <c r="B6226" t="s">
        <v>95</v>
      </c>
      <c r="C6226" t="s">
        <v>108</v>
      </c>
      <c r="D6226" s="8" t="s">
        <v>55</v>
      </c>
      <c r="E6226">
        <v>9</v>
      </c>
      <c r="J6226" s="6" t="s">
        <v>81</v>
      </c>
    </row>
    <row r="6227" spans="1:10" x14ac:dyDescent="0.25">
      <c r="A6227" s="5" t="str">
        <f t="shared" si="97"/>
        <v/>
      </c>
      <c r="B6227" t="s">
        <v>95</v>
      </c>
      <c r="C6227" t="s">
        <v>108</v>
      </c>
      <c r="D6227" s="8" t="s">
        <v>77</v>
      </c>
      <c r="E6227">
        <v>9</v>
      </c>
      <c r="J6227" s="6" t="s">
        <v>81</v>
      </c>
    </row>
    <row r="6228" spans="1:10" x14ac:dyDescent="0.25">
      <c r="A6228" s="5" t="str">
        <f t="shared" si="97"/>
        <v/>
      </c>
      <c r="B6228" t="s">
        <v>95</v>
      </c>
      <c r="C6228" t="s">
        <v>108</v>
      </c>
      <c r="D6228" s="8" t="s">
        <v>76</v>
      </c>
      <c r="E6228">
        <v>9</v>
      </c>
      <c r="J6228" s="6" t="s">
        <v>81</v>
      </c>
    </row>
    <row r="6229" spans="1:10" x14ac:dyDescent="0.25">
      <c r="A6229" s="5" t="str">
        <f t="shared" si="97"/>
        <v/>
      </c>
      <c r="B6229" t="s">
        <v>95</v>
      </c>
      <c r="C6229" t="s">
        <v>108</v>
      </c>
      <c r="D6229" s="8" t="s">
        <v>73</v>
      </c>
      <c r="E6229">
        <v>9</v>
      </c>
      <c r="J6229" s="6" t="s">
        <v>81</v>
      </c>
    </row>
    <row r="6230" spans="1:10" x14ac:dyDescent="0.25">
      <c r="A6230" s="5" t="str">
        <f t="shared" si="97"/>
        <v/>
      </c>
      <c r="B6230" t="s">
        <v>95</v>
      </c>
      <c r="C6230" t="s">
        <v>108</v>
      </c>
      <c r="D6230" s="8" t="s">
        <v>47</v>
      </c>
      <c r="E6230">
        <v>9</v>
      </c>
      <c r="J6230" s="6" t="s">
        <v>81</v>
      </c>
    </row>
    <row r="6231" spans="1:10" x14ac:dyDescent="0.25">
      <c r="A6231" s="5" t="str">
        <f t="shared" si="97"/>
        <v/>
      </c>
      <c r="B6231" t="s">
        <v>95</v>
      </c>
      <c r="C6231" t="s">
        <v>108</v>
      </c>
      <c r="D6231" s="8" t="s">
        <v>71</v>
      </c>
      <c r="E6231">
        <v>9</v>
      </c>
      <c r="J6231" s="6" t="s">
        <v>81</v>
      </c>
    </row>
    <row r="6232" spans="1:10" x14ac:dyDescent="0.25">
      <c r="A6232" s="5" t="str">
        <f t="shared" si="97"/>
        <v/>
      </c>
      <c r="B6232" t="s">
        <v>95</v>
      </c>
      <c r="C6232" t="s">
        <v>108</v>
      </c>
      <c r="D6232" s="8" t="s">
        <v>75</v>
      </c>
      <c r="E6232">
        <v>9</v>
      </c>
      <c r="J6232" s="6" t="s">
        <v>81</v>
      </c>
    </row>
    <row r="6233" spans="1:10" x14ac:dyDescent="0.25">
      <c r="A6233" s="5" t="str">
        <f t="shared" si="97"/>
        <v/>
      </c>
      <c r="B6233" t="s">
        <v>95</v>
      </c>
      <c r="C6233" t="s">
        <v>108</v>
      </c>
      <c r="D6233" s="8" t="s">
        <v>55</v>
      </c>
      <c r="E6233">
        <v>10</v>
      </c>
      <c r="J6233" s="6" t="s">
        <v>81</v>
      </c>
    </row>
    <row r="6234" spans="1:10" x14ac:dyDescent="0.25">
      <c r="A6234" s="5" t="str">
        <f t="shared" si="97"/>
        <v/>
      </c>
      <c r="B6234" t="s">
        <v>95</v>
      </c>
      <c r="C6234" t="s">
        <v>108</v>
      </c>
      <c r="D6234" s="8" t="s">
        <v>76</v>
      </c>
      <c r="E6234">
        <v>10</v>
      </c>
      <c r="J6234" s="6" t="s">
        <v>81</v>
      </c>
    </row>
    <row r="6235" spans="1:10" x14ac:dyDescent="0.25">
      <c r="A6235" s="5" t="str">
        <f t="shared" si="97"/>
        <v/>
      </c>
      <c r="B6235" t="s">
        <v>95</v>
      </c>
      <c r="C6235" t="s">
        <v>108</v>
      </c>
      <c r="D6235" s="8" t="s">
        <v>47</v>
      </c>
      <c r="E6235">
        <v>10</v>
      </c>
      <c r="J6235" s="6" t="s">
        <v>81</v>
      </c>
    </row>
    <row r="6236" spans="1:10" x14ac:dyDescent="0.25">
      <c r="A6236" s="5" t="str">
        <f t="shared" si="97"/>
        <v/>
      </c>
      <c r="B6236" t="s">
        <v>95</v>
      </c>
      <c r="C6236" t="s">
        <v>108</v>
      </c>
      <c r="D6236" s="8" t="s">
        <v>73</v>
      </c>
      <c r="E6236">
        <v>10</v>
      </c>
      <c r="J6236" s="6" t="s">
        <v>81</v>
      </c>
    </row>
    <row r="6237" spans="1:10" x14ac:dyDescent="0.25">
      <c r="A6237" s="5" t="str">
        <f t="shared" si="97"/>
        <v/>
      </c>
      <c r="B6237" t="s">
        <v>95</v>
      </c>
      <c r="C6237" t="s">
        <v>108</v>
      </c>
      <c r="D6237" s="8" t="s">
        <v>75</v>
      </c>
      <c r="E6237">
        <v>10</v>
      </c>
      <c r="J6237" s="6" t="s">
        <v>81</v>
      </c>
    </row>
    <row r="6238" spans="1:10" x14ac:dyDescent="0.25">
      <c r="A6238" s="5" t="str">
        <f t="shared" si="97"/>
        <v/>
      </c>
      <c r="B6238" t="s">
        <v>95</v>
      </c>
      <c r="C6238" t="s">
        <v>108</v>
      </c>
      <c r="D6238" s="8" t="s">
        <v>71</v>
      </c>
      <c r="E6238">
        <v>10</v>
      </c>
      <c r="J6238" s="6" t="s">
        <v>81</v>
      </c>
    </row>
    <row r="6239" spans="1:10" x14ac:dyDescent="0.25">
      <c r="A6239" s="5" t="str">
        <f t="shared" si="97"/>
        <v/>
      </c>
      <c r="B6239" t="s">
        <v>95</v>
      </c>
      <c r="C6239" t="s">
        <v>108</v>
      </c>
      <c r="D6239" s="8" t="s">
        <v>77</v>
      </c>
      <c r="E6239">
        <v>10</v>
      </c>
      <c r="J6239" s="6" t="s">
        <v>81</v>
      </c>
    </row>
    <row r="6240" spans="1:10" x14ac:dyDescent="0.25">
      <c r="A6240" s="5" t="str">
        <f t="shared" si="97"/>
        <v/>
      </c>
      <c r="B6240" t="s">
        <v>95</v>
      </c>
      <c r="C6240" t="s">
        <v>108</v>
      </c>
      <c r="D6240" s="8" t="s">
        <v>55</v>
      </c>
      <c r="E6240">
        <v>11</v>
      </c>
      <c r="J6240" s="6" t="s">
        <v>81</v>
      </c>
    </row>
    <row r="6241" spans="1:10" x14ac:dyDescent="0.25">
      <c r="A6241" s="5" t="str">
        <f t="shared" si="97"/>
        <v/>
      </c>
      <c r="B6241" t="s">
        <v>95</v>
      </c>
      <c r="C6241" t="s">
        <v>108</v>
      </c>
      <c r="D6241" s="8" t="s">
        <v>71</v>
      </c>
      <c r="E6241">
        <v>11</v>
      </c>
      <c r="J6241" s="6" t="s">
        <v>81</v>
      </c>
    </row>
    <row r="6242" spans="1:10" x14ac:dyDescent="0.25">
      <c r="A6242" s="5" t="str">
        <f t="shared" si="97"/>
        <v/>
      </c>
      <c r="B6242" t="s">
        <v>95</v>
      </c>
      <c r="C6242" t="s">
        <v>108</v>
      </c>
      <c r="D6242" s="8" t="s">
        <v>76</v>
      </c>
      <c r="E6242">
        <v>11</v>
      </c>
      <c r="J6242" s="6" t="s">
        <v>81</v>
      </c>
    </row>
    <row r="6243" spans="1:10" x14ac:dyDescent="0.25">
      <c r="A6243" s="5" t="str">
        <f t="shared" si="97"/>
        <v/>
      </c>
      <c r="B6243" t="s">
        <v>95</v>
      </c>
      <c r="C6243" t="s">
        <v>108</v>
      </c>
      <c r="D6243" s="8" t="s">
        <v>75</v>
      </c>
      <c r="E6243">
        <v>11</v>
      </c>
      <c r="J6243" s="6" t="s">
        <v>81</v>
      </c>
    </row>
    <row r="6244" spans="1:10" x14ac:dyDescent="0.25">
      <c r="A6244" s="5" t="str">
        <f t="shared" si="97"/>
        <v/>
      </c>
      <c r="B6244" t="s">
        <v>95</v>
      </c>
      <c r="C6244" t="s">
        <v>108</v>
      </c>
      <c r="D6244" s="8" t="s">
        <v>77</v>
      </c>
      <c r="E6244">
        <v>11</v>
      </c>
      <c r="J6244" s="6" t="s">
        <v>81</v>
      </c>
    </row>
    <row r="6245" spans="1:10" x14ac:dyDescent="0.25">
      <c r="A6245" s="5" t="str">
        <f t="shared" si="97"/>
        <v/>
      </c>
      <c r="B6245" t="s">
        <v>95</v>
      </c>
      <c r="C6245" t="s">
        <v>108</v>
      </c>
      <c r="D6245" s="8" t="s">
        <v>47</v>
      </c>
      <c r="E6245">
        <v>11</v>
      </c>
      <c r="J6245" s="6" t="s">
        <v>81</v>
      </c>
    </row>
    <row r="6246" spans="1:10" x14ac:dyDescent="0.25">
      <c r="A6246" s="5" t="str">
        <f t="shared" si="97"/>
        <v/>
      </c>
      <c r="B6246" t="s">
        <v>95</v>
      </c>
      <c r="C6246" t="s">
        <v>108</v>
      </c>
      <c r="D6246" s="8" t="s">
        <v>73</v>
      </c>
      <c r="E6246">
        <v>11</v>
      </c>
      <c r="J6246" s="6" t="s">
        <v>81</v>
      </c>
    </row>
    <row r="6247" spans="1:10" x14ac:dyDescent="0.25">
      <c r="A6247" s="5" t="str">
        <f t="shared" si="97"/>
        <v/>
      </c>
      <c r="B6247" t="s">
        <v>95</v>
      </c>
      <c r="C6247" t="s">
        <v>108</v>
      </c>
      <c r="D6247" s="8" t="s">
        <v>47</v>
      </c>
      <c r="E6247">
        <v>12</v>
      </c>
      <c r="J6247" s="6" t="s">
        <v>81</v>
      </c>
    </row>
    <row r="6248" spans="1:10" x14ac:dyDescent="0.25">
      <c r="A6248" s="5" t="str">
        <f t="shared" si="97"/>
        <v/>
      </c>
      <c r="B6248" t="s">
        <v>95</v>
      </c>
      <c r="C6248" t="s">
        <v>108</v>
      </c>
      <c r="D6248" s="8" t="s">
        <v>76</v>
      </c>
      <c r="E6248">
        <v>12</v>
      </c>
      <c r="J6248" s="6" t="s">
        <v>81</v>
      </c>
    </row>
    <row r="6249" spans="1:10" x14ac:dyDescent="0.25">
      <c r="A6249" s="5" t="str">
        <f t="shared" si="97"/>
        <v/>
      </c>
      <c r="B6249" t="s">
        <v>95</v>
      </c>
      <c r="C6249" t="s">
        <v>108</v>
      </c>
      <c r="D6249" s="8" t="s">
        <v>55</v>
      </c>
      <c r="E6249">
        <v>12</v>
      </c>
      <c r="J6249" s="6" t="s">
        <v>81</v>
      </c>
    </row>
    <row r="6250" spans="1:10" x14ac:dyDescent="0.25">
      <c r="A6250" s="5" t="str">
        <f t="shared" si="97"/>
        <v/>
      </c>
      <c r="B6250" t="s">
        <v>95</v>
      </c>
      <c r="C6250" t="s">
        <v>108</v>
      </c>
      <c r="D6250" s="8" t="s">
        <v>77</v>
      </c>
      <c r="E6250">
        <v>12</v>
      </c>
      <c r="J6250" s="6" t="s">
        <v>81</v>
      </c>
    </row>
    <row r="6251" spans="1:10" x14ac:dyDescent="0.25">
      <c r="A6251" s="5" t="str">
        <f t="shared" si="97"/>
        <v/>
      </c>
      <c r="B6251" t="s">
        <v>95</v>
      </c>
      <c r="C6251" t="s">
        <v>108</v>
      </c>
      <c r="D6251" s="8" t="s">
        <v>71</v>
      </c>
      <c r="E6251">
        <v>12</v>
      </c>
      <c r="J6251" s="6" t="s">
        <v>81</v>
      </c>
    </row>
    <row r="6252" spans="1:10" x14ac:dyDescent="0.25">
      <c r="A6252" s="5" t="str">
        <f t="shared" si="97"/>
        <v/>
      </c>
      <c r="B6252" t="s">
        <v>95</v>
      </c>
      <c r="C6252" t="s">
        <v>108</v>
      </c>
      <c r="D6252" s="8" t="s">
        <v>73</v>
      </c>
      <c r="E6252">
        <v>12</v>
      </c>
      <c r="J6252" s="6" t="s">
        <v>81</v>
      </c>
    </row>
    <row r="6253" spans="1:10" x14ac:dyDescent="0.25">
      <c r="A6253" s="5" t="str">
        <f t="shared" si="97"/>
        <v/>
      </c>
      <c r="B6253" t="s">
        <v>95</v>
      </c>
      <c r="C6253" t="s">
        <v>108</v>
      </c>
      <c r="D6253" s="8" t="s">
        <v>75</v>
      </c>
      <c r="E6253">
        <v>12</v>
      </c>
      <c r="J6253" s="6" t="s">
        <v>81</v>
      </c>
    </row>
    <row r="6254" spans="1:10" x14ac:dyDescent="0.25">
      <c r="A6254" s="5" t="str">
        <f t="shared" si="97"/>
        <v/>
      </c>
      <c r="B6254" t="s">
        <v>95</v>
      </c>
      <c r="C6254" t="s">
        <v>108</v>
      </c>
      <c r="D6254" s="8" t="s">
        <v>47</v>
      </c>
      <c r="E6254">
        <v>13</v>
      </c>
      <c r="J6254" s="6" t="s">
        <v>81</v>
      </c>
    </row>
    <row r="6255" spans="1:10" x14ac:dyDescent="0.25">
      <c r="A6255" s="5" t="str">
        <f t="shared" si="97"/>
        <v/>
      </c>
      <c r="B6255" t="s">
        <v>95</v>
      </c>
      <c r="C6255" t="s">
        <v>108</v>
      </c>
      <c r="D6255" s="8" t="s">
        <v>71</v>
      </c>
      <c r="E6255">
        <v>13</v>
      </c>
      <c r="J6255" s="6" t="s">
        <v>81</v>
      </c>
    </row>
    <row r="6256" spans="1:10" x14ac:dyDescent="0.25">
      <c r="A6256" s="5" t="str">
        <f t="shared" si="97"/>
        <v/>
      </c>
      <c r="B6256" t="s">
        <v>95</v>
      </c>
      <c r="C6256" t="s">
        <v>108</v>
      </c>
      <c r="D6256" s="8" t="s">
        <v>76</v>
      </c>
      <c r="E6256">
        <v>13</v>
      </c>
      <c r="J6256" s="6" t="s">
        <v>81</v>
      </c>
    </row>
    <row r="6257" spans="1:10" x14ac:dyDescent="0.25">
      <c r="A6257" s="5" t="str">
        <f t="shared" si="97"/>
        <v/>
      </c>
      <c r="B6257" t="s">
        <v>95</v>
      </c>
      <c r="C6257" t="s">
        <v>108</v>
      </c>
      <c r="D6257" s="8" t="s">
        <v>75</v>
      </c>
      <c r="E6257">
        <v>13</v>
      </c>
      <c r="J6257" s="6" t="s">
        <v>81</v>
      </c>
    </row>
    <row r="6258" spans="1:10" x14ac:dyDescent="0.25">
      <c r="A6258" s="5" t="str">
        <f t="shared" si="97"/>
        <v/>
      </c>
      <c r="B6258" t="s">
        <v>95</v>
      </c>
      <c r="C6258" t="s">
        <v>108</v>
      </c>
      <c r="D6258" s="8" t="s">
        <v>55</v>
      </c>
      <c r="E6258">
        <v>13</v>
      </c>
      <c r="J6258" s="6" t="s">
        <v>81</v>
      </c>
    </row>
    <row r="6259" spans="1:10" x14ac:dyDescent="0.25">
      <c r="A6259" s="5" t="str">
        <f t="shared" si="97"/>
        <v/>
      </c>
      <c r="B6259" t="s">
        <v>95</v>
      </c>
      <c r="C6259" t="s">
        <v>108</v>
      </c>
      <c r="D6259" s="8" t="s">
        <v>73</v>
      </c>
      <c r="E6259">
        <v>13</v>
      </c>
      <c r="J6259" s="6" t="s">
        <v>81</v>
      </c>
    </row>
    <row r="6260" spans="1:10" x14ac:dyDescent="0.25">
      <c r="A6260" s="5" t="str">
        <f t="shared" si="97"/>
        <v/>
      </c>
      <c r="B6260" t="s">
        <v>95</v>
      </c>
      <c r="C6260" t="s">
        <v>108</v>
      </c>
      <c r="D6260" s="8" t="s">
        <v>77</v>
      </c>
      <c r="E6260">
        <v>13</v>
      </c>
      <c r="J6260" s="6" t="s">
        <v>81</v>
      </c>
    </row>
    <row r="6261" spans="1:10" x14ac:dyDescent="0.25">
      <c r="A6261" s="5" t="str">
        <f t="shared" si="97"/>
        <v/>
      </c>
      <c r="B6261" t="s">
        <v>95</v>
      </c>
      <c r="C6261" t="s">
        <v>108</v>
      </c>
      <c r="D6261" s="8" t="s">
        <v>76</v>
      </c>
      <c r="E6261">
        <v>14</v>
      </c>
      <c r="J6261" s="6" t="s">
        <v>81</v>
      </c>
    </row>
    <row r="6262" spans="1:10" x14ac:dyDescent="0.25">
      <c r="A6262" s="5" t="str">
        <f t="shared" si="97"/>
        <v/>
      </c>
      <c r="B6262" t="s">
        <v>95</v>
      </c>
      <c r="C6262" t="s">
        <v>108</v>
      </c>
      <c r="D6262" s="8" t="s">
        <v>75</v>
      </c>
      <c r="E6262">
        <v>14</v>
      </c>
      <c r="J6262" s="6" t="s">
        <v>81</v>
      </c>
    </row>
    <row r="6263" spans="1:10" x14ac:dyDescent="0.25">
      <c r="A6263" s="5" t="str">
        <f t="shared" si="97"/>
        <v/>
      </c>
      <c r="B6263" t="s">
        <v>95</v>
      </c>
      <c r="C6263" t="s">
        <v>108</v>
      </c>
      <c r="D6263" s="8" t="s">
        <v>71</v>
      </c>
      <c r="E6263">
        <v>14</v>
      </c>
      <c r="J6263" s="6" t="s">
        <v>81</v>
      </c>
    </row>
    <row r="6264" spans="1:10" x14ac:dyDescent="0.25">
      <c r="A6264" s="5" t="str">
        <f t="shared" si="97"/>
        <v/>
      </c>
      <c r="B6264" t="s">
        <v>95</v>
      </c>
      <c r="C6264" t="s">
        <v>108</v>
      </c>
      <c r="D6264" s="8" t="s">
        <v>47</v>
      </c>
      <c r="E6264">
        <v>14</v>
      </c>
      <c r="J6264" s="6" t="s">
        <v>81</v>
      </c>
    </row>
    <row r="6265" spans="1:10" x14ac:dyDescent="0.25">
      <c r="A6265" s="5" t="str">
        <f t="shared" si="97"/>
        <v/>
      </c>
      <c r="B6265" t="s">
        <v>95</v>
      </c>
      <c r="C6265" t="s">
        <v>108</v>
      </c>
      <c r="D6265" s="8" t="s">
        <v>77</v>
      </c>
      <c r="E6265">
        <v>14</v>
      </c>
      <c r="J6265" s="6" t="s">
        <v>81</v>
      </c>
    </row>
    <row r="6266" spans="1:10" x14ac:dyDescent="0.25">
      <c r="A6266" s="5" t="str">
        <f t="shared" si="97"/>
        <v/>
      </c>
      <c r="B6266" t="s">
        <v>95</v>
      </c>
      <c r="C6266" t="s">
        <v>108</v>
      </c>
      <c r="D6266" s="8" t="s">
        <v>55</v>
      </c>
      <c r="E6266">
        <v>14</v>
      </c>
      <c r="J6266" s="6" t="s">
        <v>81</v>
      </c>
    </row>
    <row r="6267" spans="1:10" x14ac:dyDescent="0.25">
      <c r="A6267" s="5" t="str">
        <f t="shared" si="97"/>
        <v/>
      </c>
      <c r="B6267" t="s">
        <v>95</v>
      </c>
      <c r="C6267" t="s">
        <v>108</v>
      </c>
      <c r="D6267" s="8" t="s">
        <v>73</v>
      </c>
      <c r="E6267">
        <v>14</v>
      </c>
      <c r="J6267" s="6" t="s">
        <v>81</v>
      </c>
    </row>
    <row r="6268" spans="1:10" x14ac:dyDescent="0.25">
      <c r="A6268" s="5" t="str">
        <f t="shared" si="97"/>
        <v/>
      </c>
      <c r="B6268" t="s">
        <v>95</v>
      </c>
      <c r="C6268" t="s">
        <v>108</v>
      </c>
      <c r="D6268" s="8" t="s">
        <v>77</v>
      </c>
      <c r="E6268">
        <v>15</v>
      </c>
      <c r="J6268" s="6" t="s">
        <v>81</v>
      </c>
    </row>
    <row r="6269" spans="1:10" x14ac:dyDescent="0.25">
      <c r="A6269" s="5" t="str">
        <f t="shared" si="97"/>
        <v/>
      </c>
      <c r="B6269" t="s">
        <v>95</v>
      </c>
      <c r="C6269" t="s">
        <v>108</v>
      </c>
      <c r="D6269" s="8" t="s">
        <v>73</v>
      </c>
      <c r="E6269">
        <v>15</v>
      </c>
      <c r="J6269" s="6" t="s">
        <v>81</v>
      </c>
    </row>
    <row r="6270" spans="1:10" x14ac:dyDescent="0.25">
      <c r="A6270" s="5" t="str">
        <f t="shared" si="97"/>
        <v/>
      </c>
      <c r="B6270" t="s">
        <v>95</v>
      </c>
      <c r="C6270" t="s">
        <v>108</v>
      </c>
      <c r="D6270" s="8" t="s">
        <v>75</v>
      </c>
      <c r="E6270">
        <v>15</v>
      </c>
      <c r="J6270" s="6" t="s">
        <v>81</v>
      </c>
    </row>
    <row r="6271" spans="1:10" x14ac:dyDescent="0.25">
      <c r="A6271" s="5" t="str">
        <f t="shared" si="97"/>
        <v/>
      </c>
      <c r="B6271" t="s">
        <v>95</v>
      </c>
      <c r="C6271" t="s">
        <v>108</v>
      </c>
      <c r="D6271" s="8" t="s">
        <v>55</v>
      </c>
      <c r="E6271">
        <v>15</v>
      </c>
      <c r="J6271" s="6" t="s">
        <v>81</v>
      </c>
    </row>
    <row r="6272" spans="1:10" x14ac:dyDescent="0.25">
      <c r="A6272" s="5" t="str">
        <f t="shared" si="97"/>
        <v/>
      </c>
      <c r="B6272" t="s">
        <v>95</v>
      </c>
      <c r="C6272" t="s">
        <v>108</v>
      </c>
      <c r="D6272" s="8" t="s">
        <v>71</v>
      </c>
      <c r="E6272">
        <v>15</v>
      </c>
      <c r="J6272" s="6" t="s">
        <v>81</v>
      </c>
    </row>
    <row r="6273" spans="1:10" x14ac:dyDescent="0.25">
      <c r="A6273" s="5" t="str">
        <f t="shared" si="97"/>
        <v/>
      </c>
      <c r="B6273" t="s">
        <v>95</v>
      </c>
      <c r="C6273" t="s">
        <v>108</v>
      </c>
      <c r="D6273" s="8" t="s">
        <v>76</v>
      </c>
      <c r="E6273">
        <v>15</v>
      </c>
      <c r="J6273" s="6" t="s">
        <v>81</v>
      </c>
    </row>
    <row r="6274" spans="1:10" x14ac:dyDescent="0.25">
      <c r="A6274" s="5" t="str">
        <f t="shared" ref="A6274:A6337" si="98">IF(AND(category = B6274, subcategory=C6274, reportdate = D6274), E6274, "")</f>
        <v/>
      </c>
      <c r="B6274" t="s">
        <v>95</v>
      </c>
      <c r="C6274" t="s">
        <v>108</v>
      </c>
      <c r="D6274" s="8" t="s">
        <v>47</v>
      </c>
      <c r="E6274">
        <v>15</v>
      </c>
      <c r="J6274" s="6" t="s">
        <v>81</v>
      </c>
    </row>
    <row r="6275" spans="1:10" x14ac:dyDescent="0.25">
      <c r="A6275" s="5" t="str">
        <f t="shared" si="98"/>
        <v/>
      </c>
      <c r="B6275" t="s">
        <v>95</v>
      </c>
      <c r="C6275" t="s">
        <v>108</v>
      </c>
      <c r="D6275" s="8" t="s">
        <v>47</v>
      </c>
      <c r="E6275">
        <v>16</v>
      </c>
      <c r="J6275" s="6" t="s">
        <v>81</v>
      </c>
    </row>
    <row r="6276" spans="1:10" x14ac:dyDescent="0.25">
      <c r="A6276" s="5" t="str">
        <f t="shared" si="98"/>
        <v/>
      </c>
      <c r="B6276" t="s">
        <v>95</v>
      </c>
      <c r="C6276" t="s">
        <v>108</v>
      </c>
      <c r="D6276" s="8" t="s">
        <v>71</v>
      </c>
      <c r="E6276">
        <v>16</v>
      </c>
      <c r="J6276" s="6" t="s">
        <v>81</v>
      </c>
    </row>
    <row r="6277" spans="1:10" x14ac:dyDescent="0.25">
      <c r="A6277" s="5" t="str">
        <f t="shared" si="98"/>
        <v/>
      </c>
      <c r="B6277" t="s">
        <v>95</v>
      </c>
      <c r="C6277" t="s">
        <v>108</v>
      </c>
      <c r="D6277" s="8" t="s">
        <v>73</v>
      </c>
      <c r="E6277">
        <v>16</v>
      </c>
      <c r="J6277" s="6" t="s">
        <v>81</v>
      </c>
    </row>
    <row r="6278" spans="1:10" x14ac:dyDescent="0.25">
      <c r="A6278" s="5" t="str">
        <f t="shared" si="98"/>
        <v/>
      </c>
      <c r="B6278" t="s">
        <v>95</v>
      </c>
      <c r="C6278" t="s">
        <v>108</v>
      </c>
      <c r="D6278" s="8" t="s">
        <v>55</v>
      </c>
      <c r="E6278">
        <v>16</v>
      </c>
      <c r="J6278" s="6" t="s">
        <v>81</v>
      </c>
    </row>
    <row r="6279" spans="1:10" x14ac:dyDescent="0.25">
      <c r="A6279" s="5" t="str">
        <f t="shared" si="98"/>
        <v/>
      </c>
      <c r="B6279" t="s">
        <v>95</v>
      </c>
      <c r="C6279" t="s">
        <v>108</v>
      </c>
      <c r="D6279" s="8" t="s">
        <v>77</v>
      </c>
      <c r="E6279">
        <v>16</v>
      </c>
      <c r="J6279" s="6" t="s">
        <v>81</v>
      </c>
    </row>
    <row r="6280" spans="1:10" x14ac:dyDescent="0.25">
      <c r="A6280" s="5" t="str">
        <f t="shared" si="98"/>
        <v/>
      </c>
      <c r="B6280" t="s">
        <v>95</v>
      </c>
      <c r="C6280" t="s">
        <v>108</v>
      </c>
      <c r="D6280" s="8" t="s">
        <v>75</v>
      </c>
      <c r="E6280">
        <v>16</v>
      </c>
      <c r="J6280" s="6" t="s">
        <v>81</v>
      </c>
    </row>
    <row r="6281" spans="1:10" x14ac:dyDescent="0.25">
      <c r="A6281" s="5" t="str">
        <f t="shared" si="98"/>
        <v/>
      </c>
      <c r="B6281" t="s">
        <v>95</v>
      </c>
      <c r="C6281" t="s">
        <v>108</v>
      </c>
      <c r="D6281" s="8" t="s">
        <v>76</v>
      </c>
      <c r="E6281">
        <v>16</v>
      </c>
      <c r="J6281" s="6" t="s">
        <v>81</v>
      </c>
    </row>
    <row r="6282" spans="1:10" x14ac:dyDescent="0.25">
      <c r="A6282" s="5" t="str">
        <f t="shared" si="98"/>
        <v/>
      </c>
      <c r="B6282" t="s">
        <v>95</v>
      </c>
      <c r="C6282" t="s">
        <v>108</v>
      </c>
      <c r="D6282" s="8" t="s">
        <v>75</v>
      </c>
      <c r="E6282">
        <v>17</v>
      </c>
      <c r="J6282" s="6" t="s">
        <v>81</v>
      </c>
    </row>
    <row r="6283" spans="1:10" x14ac:dyDescent="0.25">
      <c r="A6283" s="5" t="str">
        <f t="shared" si="98"/>
        <v/>
      </c>
      <c r="B6283" t="s">
        <v>95</v>
      </c>
      <c r="C6283" t="s">
        <v>108</v>
      </c>
      <c r="D6283" s="8" t="s">
        <v>71</v>
      </c>
      <c r="E6283">
        <v>17</v>
      </c>
      <c r="J6283" s="6" t="s">
        <v>81</v>
      </c>
    </row>
    <row r="6284" spans="1:10" x14ac:dyDescent="0.25">
      <c r="A6284" s="5" t="str">
        <f t="shared" si="98"/>
        <v/>
      </c>
      <c r="B6284" t="s">
        <v>95</v>
      </c>
      <c r="C6284" t="s">
        <v>108</v>
      </c>
      <c r="D6284" s="8" t="s">
        <v>76</v>
      </c>
      <c r="E6284">
        <v>17</v>
      </c>
      <c r="J6284" s="6" t="s">
        <v>81</v>
      </c>
    </row>
    <row r="6285" spans="1:10" x14ac:dyDescent="0.25">
      <c r="A6285" s="5" t="str">
        <f t="shared" si="98"/>
        <v/>
      </c>
      <c r="B6285" t="s">
        <v>95</v>
      </c>
      <c r="C6285" t="s">
        <v>108</v>
      </c>
      <c r="D6285" s="8" t="s">
        <v>77</v>
      </c>
      <c r="E6285">
        <v>17</v>
      </c>
      <c r="J6285" s="6" t="s">
        <v>81</v>
      </c>
    </row>
    <row r="6286" spans="1:10" x14ac:dyDescent="0.25">
      <c r="A6286" s="5" t="str">
        <f t="shared" si="98"/>
        <v/>
      </c>
      <c r="B6286" t="s">
        <v>95</v>
      </c>
      <c r="C6286" t="s">
        <v>108</v>
      </c>
      <c r="D6286" s="8" t="s">
        <v>55</v>
      </c>
      <c r="E6286">
        <v>17</v>
      </c>
      <c r="J6286" s="6" t="s">
        <v>81</v>
      </c>
    </row>
    <row r="6287" spans="1:10" x14ac:dyDescent="0.25">
      <c r="A6287" s="5" t="str">
        <f t="shared" si="98"/>
        <v/>
      </c>
      <c r="B6287" t="s">
        <v>95</v>
      </c>
      <c r="C6287" t="s">
        <v>108</v>
      </c>
      <c r="D6287" s="8" t="s">
        <v>47</v>
      </c>
      <c r="E6287">
        <v>17</v>
      </c>
      <c r="J6287" s="6" t="s">
        <v>81</v>
      </c>
    </row>
    <row r="6288" spans="1:10" x14ac:dyDescent="0.25">
      <c r="A6288" s="5" t="str">
        <f t="shared" si="98"/>
        <v/>
      </c>
      <c r="B6288" t="s">
        <v>95</v>
      </c>
      <c r="C6288" t="s">
        <v>108</v>
      </c>
      <c r="D6288" s="8" t="s">
        <v>73</v>
      </c>
      <c r="E6288">
        <v>17</v>
      </c>
      <c r="J6288" s="6" t="s">
        <v>81</v>
      </c>
    </row>
    <row r="6289" spans="1:10" x14ac:dyDescent="0.25">
      <c r="A6289" s="5" t="str">
        <f t="shared" si="98"/>
        <v/>
      </c>
      <c r="B6289" t="s">
        <v>95</v>
      </c>
      <c r="C6289" t="s">
        <v>108</v>
      </c>
      <c r="D6289" s="8" t="s">
        <v>77</v>
      </c>
      <c r="E6289">
        <v>18</v>
      </c>
      <c r="J6289" s="6" t="s">
        <v>81</v>
      </c>
    </row>
    <row r="6290" spans="1:10" x14ac:dyDescent="0.25">
      <c r="A6290" s="5" t="str">
        <f t="shared" si="98"/>
        <v/>
      </c>
      <c r="B6290" t="s">
        <v>95</v>
      </c>
      <c r="C6290" t="s">
        <v>108</v>
      </c>
      <c r="D6290" s="8" t="s">
        <v>75</v>
      </c>
      <c r="E6290">
        <v>18</v>
      </c>
      <c r="J6290" s="6" t="s">
        <v>81</v>
      </c>
    </row>
    <row r="6291" spans="1:10" x14ac:dyDescent="0.25">
      <c r="A6291" s="5" t="str">
        <f t="shared" si="98"/>
        <v/>
      </c>
      <c r="B6291" t="s">
        <v>95</v>
      </c>
      <c r="C6291" t="s">
        <v>108</v>
      </c>
      <c r="D6291" s="8" t="s">
        <v>73</v>
      </c>
      <c r="E6291">
        <v>18</v>
      </c>
      <c r="J6291" s="6" t="s">
        <v>81</v>
      </c>
    </row>
    <row r="6292" spans="1:10" x14ac:dyDescent="0.25">
      <c r="A6292" s="5" t="str">
        <f t="shared" si="98"/>
        <v/>
      </c>
      <c r="B6292" t="s">
        <v>95</v>
      </c>
      <c r="C6292" t="s">
        <v>108</v>
      </c>
      <c r="D6292" s="8" t="s">
        <v>47</v>
      </c>
      <c r="E6292">
        <v>18</v>
      </c>
      <c r="J6292" s="6" t="s">
        <v>81</v>
      </c>
    </row>
    <row r="6293" spans="1:10" x14ac:dyDescent="0.25">
      <c r="A6293" s="5" t="str">
        <f t="shared" si="98"/>
        <v/>
      </c>
      <c r="B6293" t="s">
        <v>95</v>
      </c>
      <c r="C6293" t="s">
        <v>108</v>
      </c>
      <c r="D6293" s="8" t="s">
        <v>76</v>
      </c>
      <c r="E6293">
        <v>18</v>
      </c>
      <c r="J6293" s="6" t="s">
        <v>81</v>
      </c>
    </row>
    <row r="6294" spans="1:10" x14ac:dyDescent="0.25">
      <c r="A6294" s="5" t="str">
        <f t="shared" si="98"/>
        <v/>
      </c>
      <c r="B6294" t="s">
        <v>95</v>
      </c>
      <c r="C6294" t="s">
        <v>108</v>
      </c>
      <c r="D6294" s="8" t="s">
        <v>55</v>
      </c>
      <c r="E6294">
        <v>18</v>
      </c>
      <c r="J6294" s="6" t="s">
        <v>81</v>
      </c>
    </row>
    <row r="6295" spans="1:10" x14ac:dyDescent="0.25">
      <c r="A6295" s="5" t="str">
        <f t="shared" si="98"/>
        <v/>
      </c>
      <c r="B6295" t="s">
        <v>95</v>
      </c>
      <c r="C6295" t="s">
        <v>108</v>
      </c>
      <c r="D6295" s="8" t="s">
        <v>71</v>
      </c>
      <c r="E6295">
        <v>18</v>
      </c>
      <c r="J6295" s="6" t="s">
        <v>81</v>
      </c>
    </row>
    <row r="6296" spans="1:10" x14ac:dyDescent="0.25">
      <c r="A6296" s="5" t="str">
        <f t="shared" si="98"/>
        <v/>
      </c>
      <c r="B6296" t="s">
        <v>95</v>
      </c>
      <c r="C6296" t="s">
        <v>108</v>
      </c>
      <c r="D6296" s="8" t="s">
        <v>77</v>
      </c>
      <c r="E6296">
        <v>19</v>
      </c>
      <c r="J6296" s="6" t="s">
        <v>81</v>
      </c>
    </row>
    <row r="6297" spans="1:10" x14ac:dyDescent="0.25">
      <c r="A6297" s="5" t="str">
        <f t="shared" si="98"/>
        <v/>
      </c>
      <c r="B6297" t="s">
        <v>95</v>
      </c>
      <c r="C6297" t="s">
        <v>108</v>
      </c>
      <c r="D6297" s="8" t="s">
        <v>76</v>
      </c>
      <c r="E6297">
        <v>19</v>
      </c>
      <c r="J6297" s="6" t="s">
        <v>81</v>
      </c>
    </row>
    <row r="6298" spans="1:10" x14ac:dyDescent="0.25">
      <c r="A6298" s="5" t="str">
        <f t="shared" si="98"/>
        <v/>
      </c>
      <c r="B6298" t="s">
        <v>95</v>
      </c>
      <c r="C6298" t="s">
        <v>108</v>
      </c>
      <c r="D6298" s="8" t="s">
        <v>75</v>
      </c>
      <c r="E6298">
        <v>19</v>
      </c>
      <c r="J6298" s="6" t="s">
        <v>81</v>
      </c>
    </row>
    <row r="6299" spans="1:10" x14ac:dyDescent="0.25">
      <c r="A6299" s="5" t="str">
        <f t="shared" si="98"/>
        <v/>
      </c>
      <c r="B6299" t="s">
        <v>95</v>
      </c>
      <c r="C6299" t="s">
        <v>108</v>
      </c>
      <c r="D6299" s="8" t="s">
        <v>73</v>
      </c>
      <c r="E6299">
        <v>19</v>
      </c>
      <c r="J6299" s="6" t="s">
        <v>81</v>
      </c>
    </row>
    <row r="6300" spans="1:10" x14ac:dyDescent="0.25">
      <c r="A6300" s="5" t="str">
        <f t="shared" si="98"/>
        <v/>
      </c>
      <c r="B6300" t="s">
        <v>95</v>
      </c>
      <c r="C6300" t="s">
        <v>108</v>
      </c>
      <c r="D6300" s="8" t="s">
        <v>55</v>
      </c>
      <c r="E6300">
        <v>19</v>
      </c>
      <c r="J6300" s="6" t="s">
        <v>81</v>
      </c>
    </row>
    <row r="6301" spans="1:10" x14ac:dyDescent="0.25">
      <c r="A6301" s="5" t="str">
        <f t="shared" si="98"/>
        <v/>
      </c>
      <c r="B6301" t="s">
        <v>95</v>
      </c>
      <c r="C6301" t="s">
        <v>108</v>
      </c>
      <c r="D6301" s="8" t="s">
        <v>71</v>
      </c>
      <c r="E6301">
        <v>19</v>
      </c>
      <c r="J6301" s="6" t="s">
        <v>81</v>
      </c>
    </row>
    <row r="6302" spans="1:10" x14ac:dyDescent="0.25">
      <c r="A6302" s="5" t="str">
        <f t="shared" si="98"/>
        <v/>
      </c>
      <c r="B6302" t="s">
        <v>95</v>
      </c>
      <c r="C6302" t="s">
        <v>108</v>
      </c>
      <c r="D6302" s="8" t="s">
        <v>47</v>
      </c>
      <c r="E6302">
        <v>19</v>
      </c>
      <c r="J6302" s="6" t="s">
        <v>81</v>
      </c>
    </row>
    <row r="6303" spans="1:10" x14ac:dyDescent="0.25">
      <c r="A6303" s="5" t="str">
        <f t="shared" si="98"/>
        <v/>
      </c>
      <c r="B6303" t="s">
        <v>95</v>
      </c>
      <c r="C6303" t="s">
        <v>108</v>
      </c>
      <c r="D6303" s="8" t="s">
        <v>77</v>
      </c>
      <c r="E6303">
        <v>20</v>
      </c>
      <c r="J6303" s="6" t="s">
        <v>81</v>
      </c>
    </row>
    <row r="6304" spans="1:10" x14ac:dyDescent="0.25">
      <c r="A6304" s="5" t="str">
        <f t="shared" si="98"/>
        <v/>
      </c>
      <c r="B6304" t="s">
        <v>95</v>
      </c>
      <c r="C6304" t="s">
        <v>108</v>
      </c>
      <c r="D6304" s="8" t="s">
        <v>47</v>
      </c>
      <c r="E6304">
        <v>20</v>
      </c>
      <c r="J6304" s="6" t="s">
        <v>81</v>
      </c>
    </row>
    <row r="6305" spans="1:10" x14ac:dyDescent="0.25">
      <c r="A6305" s="5" t="str">
        <f t="shared" si="98"/>
        <v/>
      </c>
      <c r="B6305" t="s">
        <v>95</v>
      </c>
      <c r="C6305" t="s">
        <v>108</v>
      </c>
      <c r="D6305" s="8" t="s">
        <v>71</v>
      </c>
      <c r="E6305">
        <v>20</v>
      </c>
      <c r="J6305" s="6" t="s">
        <v>81</v>
      </c>
    </row>
    <row r="6306" spans="1:10" x14ac:dyDescent="0.25">
      <c r="A6306" s="5" t="str">
        <f t="shared" si="98"/>
        <v/>
      </c>
      <c r="B6306" t="s">
        <v>95</v>
      </c>
      <c r="C6306" t="s">
        <v>108</v>
      </c>
      <c r="D6306" s="8" t="s">
        <v>73</v>
      </c>
      <c r="E6306">
        <v>20</v>
      </c>
      <c r="J6306" s="6" t="s">
        <v>81</v>
      </c>
    </row>
    <row r="6307" spans="1:10" x14ac:dyDescent="0.25">
      <c r="A6307" s="5" t="str">
        <f t="shared" si="98"/>
        <v/>
      </c>
      <c r="B6307" t="s">
        <v>95</v>
      </c>
      <c r="C6307" t="s">
        <v>108</v>
      </c>
      <c r="D6307" s="8" t="s">
        <v>76</v>
      </c>
      <c r="E6307">
        <v>20</v>
      </c>
      <c r="J6307" s="6" t="s">
        <v>81</v>
      </c>
    </row>
    <row r="6308" spans="1:10" x14ac:dyDescent="0.25">
      <c r="A6308" s="5" t="str">
        <f t="shared" si="98"/>
        <v/>
      </c>
      <c r="B6308" t="s">
        <v>95</v>
      </c>
      <c r="C6308" t="s">
        <v>108</v>
      </c>
      <c r="D6308" s="8" t="s">
        <v>55</v>
      </c>
      <c r="E6308">
        <v>20</v>
      </c>
      <c r="J6308" s="6" t="s">
        <v>81</v>
      </c>
    </row>
    <row r="6309" spans="1:10" x14ac:dyDescent="0.25">
      <c r="A6309" s="5" t="str">
        <f t="shared" si="98"/>
        <v/>
      </c>
      <c r="B6309" t="s">
        <v>95</v>
      </c>
      <c r="C6309" t="s">
        <v>108</v>
      </c>
      <c r="D6309" s="8" t="s">
        <v>75</v>
      </c>
      <c r="E6309">
        <v>20</v>
      </c>
      <c r="J6309" s="6" t="s">
        <v>81</v>
      </c>
    </row>
    <row r="6310" spans="1:10" x14ac:dyDescent="0.25">
      <c r="A6310" s="5" t="str">
        <f t="shared" si="98"/>
        <v/>
      </c>
      <c r="B6310" t="s">
        <v>95</v>
      </c>
      <c r="C6310" t="s">
        <v>108</v>
      </c>
      <c r="D6310" s="8" t="s">
        <v>47</v>
      </c>
      <c r="E6310">
        <v>21</v>
      </c>
      <c r="J6310" s="6" t="s">
        <v>81</v>
      </c>
    </row>
    <row r="6311" spans="1:10" x14ac:dyDescent="0.25">
      <c r="A6311" s="5" t="str">
        <f t="shared" si="98"/>
        <v/>
      </c>
      <c r="B6311" t="s">
        <v>95</v>
      </c>
      <c r="C6311" t="s">
        <v>108</v>
      </c>
      <c r="D6311" s="8" t="s">
        <v>75</v>
      </c>
      <c r="E6311">
        <v>21</v>
      </c>
      <c r="J6311" s="6" t="s">
        <v>81</v>
      </c>
    </row>
    <row r="6312" spans="1:10" x14ac:dyDescent="0.25">
      <c r="A6312" s="5" t="str">
        <f t="shared" si="98"/>
        <v/>
      </c>
      <c r="B6312" t="s">
        <v>95</v>
      </c>
      <c r="C6312" t="s">
        <v>108</v>
      </c>
      <c r="D6312" s="8" t="s">
        <v>73</v>
      </c>
      <c r="E6312">
        <v>21</v>
      </c>
      <c r="J6312" s="6" t="s">
        <v>81</v>
      </c>
    </row>
    <row r="6313" spans="1:10" x14ac:dyDescent="0.25">
      <c r="A6313" s="5" t="str">
        <f t="shared" si="98"/>
        <v/>
      </c>
      <c r="B6313" t="s">
        <v>95</v>
      </c>
      <c r="C6313" t="s">
        <v>108</v>
      </c>
      <c r="D6313" s="8" t="s">
        <v>76</v>
      </c>
      <c r="E6313">
        <v>21</v>
      </c>
      <c r="J6313" s="6" t="s">
        <v>81</v>
      </c>
    </row>
    <row r="6314" spans="1:10" x14ac:dyDescent="0.25">
      <c r="A6314" s="5" t="str">
        <f t="shared" si="98"/>
        <v/>
      </c>
      <c r="B6314" t="s">
        <v>95</v>
      </c>
      <c r="C6314" t="s">
        <v>108</v>
      </c>
      <c r="D6314" s="8" t="s">
        <v>77</v>
      </c>
      <c r="E6314">
        <v>21</v>
      </c>
      <c r="J6314" s="6" t="s">
        <v>81</v>
      </c>
    </row>
    <row r="6315" spans="1:10" x14ac:dyDescent="0.25">
      <c r="A6315" s="5" t="str">
        <f t="shared" si="98"/>
        <v/>
      </c>
      <c r="B6315" t="s">
        <v>95</v>
      </c>
      <c r="C6315" t="s">
        <v>108</v>
      </c>
      <c r="D6315" s="8" t="s">
        <v>71</v>
      </c>
      <c r="E6315">
        <v>21</v>
      </c>
      <c r="J6315" s="6" t="s">
        <v>81</v>
      </c>
    </row>
    <row r="6316" spans="1:10" x14ac:dyDescent="0.25">
      <c r="A6316" s="5" t="str">
        <f t="shared" si="98"/>
        <v/>
      </c>
      <c r="B6316" t="s">
        <v>95</v>
      </c>
      <c r="C6316" t="s">
        <v>108</v>
      </c>
      <c r="D6316" s="8" t="s">
        <v>55</v>
      </c>
      <c r="E6316">
        <v>21</v>
      </c>
      <c r="J6316" s="6" t="s">
        <v>81</v>
      </c>
    </row>
    <row r="6317" spans="1:10" x14ac:dyDescent="0.25">
      <c r="A6317" s="5" t="str">
        <f t="shared" si="98"/>
        <v/>
      </c>
      <c r="B6317" t="s">
        <v>95</v>
      </c>
      <c r="C6317" t="s">
        <v>108</v>
      </c>
      <c r="D6317" s="8" t="s">
        <v>75</v>
      </c>
      <c r="E6317">
        <v>22</v>
      </c>
      <c r="J6317" s="6" t="s">
        <v>81</v>
      </c>
    </row>
    <row r="6318" spans="1:10" x14ac:dyDescent="0.25">
      <c r="A6318" s="5" t="str">
        <f t="shared" si="98"/>
        <v/>
      </c>
      <c r="B6318" t="s">
        <v>95</v>
      </c>
      <c r="C6318" t="s">
        <v>108</v>
      </c>
      <c r="D6318" s="8" t="s">
        <v>71</v>
      </c>
      <c r="E6318">
        <v>22</v>
      </c>
      <c r="J6318" s="6" t="s">
        <v>81</v>
      </c>
    </row>
    <row r="6319" spans="1:10" x14ac:dyDescent="0.25">
      <c r="A6319" s="5" t="str">
        <f t="shared" si="98"/>
        <v/>
      </c>
      <c r="B6319" t="s">
        <v>95</v>
      </c>
      <c r="C6319" t="s">
        <v>108</v>
      </c>
      <c r="D6319" s="8" t="s">
        <v>76</v>
      </c>
      <c r="E6319">
        <v>22</v>
      </c>
      <c r="J6319" s="6" t="s">
        <v>81</v>
      </c>
    </row>
    <row r="6320" spans="1:10" x14ac:dyDescent="0.25">
      <c r="A6320" s="5" t="str">
        <f t="shared" si="98"/>
        <v/>
      </c>
      <c r="B6320" t="s">
        <v>95</v>
      </c>
      <c r="C6320" t="s">
        <v>108</v>
      </c>
      <c r="D6320" s="8" t="s">
        <v>47</v>
      </c>
      <c r="E6320">
        <v>22</v>
      </c>
      <c r="J6320" s="6" t="s">
        <v>81</v>
      </c>
    </row>
    <row r="6321" spans="1:10" x14ac:dyDescent="0.25">
      <c r="A6321" s="5" t="str">
        <f t="shared" si="98"/>
        <v/>
      </c>
      <c r="B6321" t="s">
        <v>95</v>
      </c>
      <c r="C6321" t="s">
        <v>108</v>
      </c>
      <c r="D6321" s="8" t="s">
        <v>73</v>
      </c>
      <c r="E6321">
        <v>22</v>
      </c>
      <c r="J6321" s="6" t="s">
        <v>81</v>
      </c>
    </row>
    <row r="6322" spans="1:10" x14ac:dyDescent="0.25">
      <c r="A6322" s="5" t="str">
        <f t="shared" si="98"/>
        <v/>
      </c>
      <c r="B6322" t="s">
        <v>95</v>
      </c>
      <c r="C6322" t="s">
        <v>108</v>
      </c>
      <c r="D6322" s="8" t="s">
        <v>77</v>
      </c>
      <c r="E6322">
        <v>22</v>
      </c>
      <c r="J6322" s="6" t="s">
        <v>81</v>
      </c>
    </row>
    <row r="6323" spans="1:10" x14ac:dyDescent="0.25">
      <c r="A6323" s="5" t="str">
        <f t="shared" si="98"/>
        <v/>
      </c>
      <c r="B6323" t="s">
        <v>95</v>
      </c>
      <c r="C6323" t="s">
        <v>108</v>
      </c>
      <c r="D6323" s="8" t="s">
        <v>55</v>
      </c>
      <c r="E6323">
        <v>22</v>
      </c>
      <c r="J6323" s="6" t="s">
        <v>81</v>
      </c>
    </row>
    <row r="6324" spans="1:10" x14ac:dyDescent="0.25">
      <c r="A6324" s="5" t="str">
        <f t="shared" si="98"/>
        <v/>
      </c>
      <c r="B6324" t="s">
        <v>95</v>
      </c>
      <c r="C6324" t="s">
        <v>108</v>
      </c>
      <c r="D6324" s="8" t="s">
        <v>55</v>
      </c>
      <c r="E6324">
        <v>23</v>
      </c>
      <c r="J6324" s="6" t="s">
        <v>81</v>
      </c>
    </row>
    <row r="6325" spans="1:10" x14ac:dyDescent="0.25">
      <c r="A6325" s="5" t="str">
        <f t="shared" si="98"/>
        <v/>
      </c>
      <c r="B6325" t="s">
        <v>95</v>
      </c>
      <c r="C6325" t="s">
        <v>108</v>
      </c>
      <c r="D6325" s="8" t="s">
        <v>47</v>
      </c>
      <c r="E6325">
        <v>23</v>
      </c>
      <c r="J6325" s="6" t="s">
        <v>81</v>
      </c>
    </row>
    <row r="6326" spans="1:10" x14ac:dyDescent="0.25">
      <c r="A6326" s="5" t="str">
        <f t="shared" si="98"/>
        <v/>
      </c>
      <c r="B6326" t="s">
        <v>95</v>
      </c>
      <c r="C6326" t="s">
        <v>108</v>
      </c>
      <c r="D6326" s="8" t="s">
        <v>77</v>
      </c>
      <c r="E6326">
        <v>23</v>
      </c>
      <c r="J6326" s="6" t="s">
        <v>81</v>
      </c>
    </row>
    <row r="6327" spans="1:10" x14ac:dyDescent="0.25">
      <c r="A6327" s="5" t="str">
        <f t="shared" si="98"/>
        <v/>
      </c>
      <c r="B6327" t="s">
        <v>95</v>
      </c>
      <c r="C6327" t="s">
        <v>108</v>
      </c>
      <c r="D6327" s="8" t="s">
        <v>75</v>
      </c>
      <c r="E6327">
        <v>23</v>
      </c>
      <c r="J6327" s="6" t="s">
        <v>81</v>
      </c>
    </row>
    <row r="6328" spans="1:10" x14ac:dyDescent="0.25">
      <c r="A6328" s="5" t="str">
        <f t="shared" si="98"/>
        <v/>
      </c>
      <c r="B6328" t="s">
        <v>95</v>
      </c>
      <c r="C6328" t="s">
        <v>108</v>
      </c>
      <c r="D6328" s="8" t="s">
        <v>71</v>
      </c>
      <c r="E6328">
        <v>23</v>
      </c>
      <c r="J6328" s="6" t="s">
        <v>81</v>
      </c>
    </row>
    <row r="6329" spans="1:10" x14ac:dyDescent="0.25">
      <c r="A6329" s="5" t="str">
        <f t="shared" si="98"/>
        <v/>
      </c>
      <c r="B6329" t="s">
        <v>95</v>
      </c>
      <c r="C6329" t="s">
        <v>108</v>
      </c>
      <c r="D6329" s="8" t="s">
        <v>73</v>
      </c>
      <c r="E6329">
        <v>23</v>
      </c>
      <c r="J6329" s="6" t="s">
        <v>81</v>
      </c>
    </row>
    <row r="6330" spans="1:10" x14ac:dyDescent="0.25">
      <c r="A6330" s="5" t="str">
        <f t="shared" si="98"/>
        <v/>
      </c>
      <c r="B6330" t="s">
        <v>95</v>
      </c>
      <c r="C6330" t="s">
        <v>108</v>
      </c>
      <c r="D6330" s="8" t="s">
        <v>76</v>
      </c>
      <c r="E6330">
        <v>23</v>
      </c>
      <c r="J6330" s="6" t="s">
        <v>81</v>
      </c>
    </row>
    <row r="6331" spans="1:10" x14ac:dyDescent="0.25">
      <c r="A6331" s="5" t="str">
        <f t="shared" si="98"/>
        <v/>
      </c>
      <c r="B6331" t="s">
        <v>95</v>
      </c>
      <c r="C6331" t="s">
        <v>108</v>
      </c>
      <c r="D6331" s="8" t="s">
        <v>77</v>
      </c>
      <c r="E6331">
        <v>24</v>
      </c>
      <c r="J6331" s="6" t="s">
        <v>81</v>
      </c>
    </row>
    <row r="6332" spans="1:10" x14ac:dyDescent="0.25">
      <c r="A6332" s="5" t="str">
        <f t="shared" si="98"/>
        <v/>
      </c>
      <c r="B6332" t="s">
        <v>95</v>
      </c>
      <c r="C6332" t="s">
        <v>108</v>
      </c>
      <c r="D6332" s="8" t="s">
        <v>71</v>
      </c>
      <c r="E6332">
        <v>24</v>
      </c>
      <c r="J6332" s="6" t="s">
        <v>81</v>
      </c>
    </row>
    <row r="6333" spans="1:10" x14ac:dyDescent="0.25">
      <c r="A6333" s="5" t="str">
        <f t="shared" si="98"/>
        <v/>
      </c>
      <c r="B6333" t="s">
        <v>95</v>
      </c>
      <c r="C6333" t="s">
        <v>108</v>
      </c>
      <c r="D6333" s="8" t="s">
        <v>73</v>
      </c>
      <c r="E6333">
        <v>24</v>
      </c>
      <c r="J6333" s="6" t="s">
        <v>81</v>
      </c>
    </row>
    <row r="6334" spans="1:10" x14ac:dyDescent="0.25">
      <c r="A6334" s="5" t="str">
        <f t="shared" si="98"/>
        <v/>
      </c>
      <c r="B6334" t="s">
        <v>95</v>
      </c>
      <c r="C6334" t="s">
        <v>108</v>
      </c>
      <c r="D6334" s="8" t="s">
        <v>47</v>
      </c>
      <c r="E6334">
        <v>24</v>
      </c>
      <c r="J6334" s="6" t="s">
        <v>81</v>
      </c>
    </row>
    <row r="6335" spans="1:10" x14ac:dyDescent="0.25">
      <c r="A6335" s="5" t="str">
        <f t="shared" si="98"/>
        <v/>
      </c>
      <c r="B6335" t="s">
        <v>95</v>
      </c>
      <c r="C6335" t="s">
        <v>108</v>
      </c>
      <c r="D6335" s="8" t="s">
        <v>76</v>
      </c>
      <c r="E6335">
        <v>24</v>
      </c>
      <c r="J6335" s="6" t="s">
        <v>81</v>
      </c>
    </row>
    <row r="6336" spans="1:10" x14ac:dyDescent="0.25">
      <c r="A6336" s="5" t="str">
        <f t="shared" si="98"/>
        <v/>
      </c>
      <c r="B6336" t="s">
        <v>95</v>
      </c>
      <c r="C6336" t="s">
        <v>108</v>
      </c>
      <c r="D6336" s="8" t="s">
        <v>55</v>
      </c>
      <c r="E6336">
        <v>24</v>
      </c>
      <c r="J6336" s="6" t="s">
        <v>81</v>
      </c>
    </row>
    <row r="6337" spans="1:10" x14ac:dyDescent="0.25">
      <c r="A6337" s="5" t="str">
        <f t="shared" si="98"/>
        <v/>
      </c>
      <c r="B6337" t="s">
        <v>95</v>
      </c>
      <c r="C6337" t="s">
        <v>108</v>
      </c>
      <c r="D6337" s="8" t="s">
        <v>75</v>
      </c>
      <c r="E6337">
        <v>24</v>
      </c>
      <c r="J6337" s="6" t="s">
        <v>81</v>
      </c>
    </row>
    <row r="6338" spans="1:10" x14ac:dyDescent="0.25">
      <c r="A6338" s="5" t="str">
        <f t="shared" ref="A6338:A6401" si="99">IF(AND(category = B6338, subcategory=C6338, reportdate = D6338), E6338, "")</f>
        <v/>
      </c>
      <c r="B6338" t="s">
        <v>95</v>
      </c>
      <c r="C6338" t="s">
        <v>109</v>
      </c>
      <c r="D6338" s="8" t="s">
        <v>63</v>
      </c>
      <c r="E6338">
        <v>1</v>
      </c>
      <c r="F6338">
        <v>1.4565454721450806</v>
      </c>
      <c r="G6338">
        <v>1.5637444257736206</v>
      </c>
      <c r="H6338">
        <v>2.0166279748082161E-2</v>
      </c>
      <c r="I6338">
        <v>76.084791051629466</v>
      </c>
      <c r="J6338" s="6" t="s">
        <v>80</v>
      </c>
    </row>
    <row r="6339" spans="1:10" x14ac:dyDescent="0.25">
      <c r="A6339" s="5" t="str">
        <f t="shared" si="99"/>
        <v/>
      </c>
      <c r="B6339" t="s">
        <v>95</v>
      </c>
      <c r="C6339" t="s">
        <v>109</v>
      </c>
      <c r="D6339" s="8" t="s">
        <v>64</v>
      </c>
      <c r="E6339">
        <v>1</v>
      </c>
      <c r="F6339">
        <v>1.494775652885437</v>
      </c>
      <c r="G6339">
        <v>1.5136504173278809</v>
      </c>
      <c r="H6339">
        <v>2.0235393196344376E-2</v>
      </c>
      <c r="I6339">
        <v>76.462156910832405</v>
      </c>
      <c r="J6339" s="6" t="s">
        <v>80</v>
      </c>
    </row>
    <row r="6340" spans="1:10" x14ac:dyDescent="0.25">
      <c r="A6340" s="5" t="str">
        <f t="shared" si="99"/>
        <v/>
      </c>
      <c r="B6340" t="s">
        <v>95</v>
      </c>
      <c r="C6340" t="s">
        <v>109</v>
      </c>
      <c r="D6340" s="8" t="s">
        <v>63</v>
      </c>
      <c r="E6340">
        <v>2</v>
      </c>
      <c r="F6340">
        <v>1.2403877973556519</v>
      </c>
      <c r="G6340">
        <v>1.3060905933380127</v>
      </c>
      <c r="H6340">
        <v>1.8127135932445526E-2</v>
      </c>
      <c r="I6340">
        <v>75.516668700093831</v>
      </c>
      <c r="J6340" s="6" t="s">
        <v>80</v>
      </c>
    </row>
    <row r="6341" spans="1:10" x14ac:dyDescent="0.25">
      <c r="A6341" s="5" t="str">
        <f t="shared" si="99"/>
        <v/>
      </c>
      <c r="B6341" t="s">
        <v>95</v>
      </c>
      <c r="C6341" t="s">
        <v>109</v>
      </c>
      <c r="D6341" s="8" t="s">
        <v>64</v>
      </c>
      <c r="E6341">
        <v>2</v>
      </c>
      <c r="F6341">
        <v>1.2766942977905273</v>
      </c>
      <c r="G6341">
        <v>1.2902430295944214</v>
      </c>
      <c r="H6341">
        <v>1.8229370936751366E-2</v>
      </c>
      <c r="I6341">
        <v>75.116498406376721</v>
      </c>
      <c r="J6341" s="6" t="s">
        <v>80</v>
      </c>
    </row>
    <row r="6342" spans="1:10" x14ac:dyDescent="0.25">
      <c r="A6342" s="5" t="str">
        <f t="shared" si="99"/>
        <v/>
      </c>
      <c r="B6342" t="s">
        <v>95</v>
      </c>
      <c r="C6342" t="s">
        <v>109</v>
      </c>
      <c r="D6342" s="8" t="s">
        <v>64</v>
      </c>
      <c r="E6342">
        <v>3</v>
      </c>
      <c r="F6342">
        <v>1.1176520586013794</v>
      </c>
      <c r="G6342">
        <v>1.1284699440002441</v>
      </c>
      <c r="H6342">
        <v>1.6217706725001335E-2</v>
      </c>
      <c r="I6342">
        <v>73.721384827469763</v>
      </c>
      <c r="J6342" s="6" t="s">
        <v>80</v>
      </c>
    </row>
    <row r="6343" spans="1:10" x14ac:dyDescent="0.25">
      <c r="A6343" s="5" t="str">
        <f t="shared" si="99"/>
        <v/>
      </c>
      <c r="B6343" t="s">
        <v>95</v>
      </c>
      <c r="C6343" t="s">
        <v>109</v>
      </c>
      <c r="D6343" s="8" t="s">
        <v>63</v>
      </c>
      <c r="E6343">
        <v>3</v>
      </c>
      <c r="F6343">
        <v>1.1048693656921387</v>
      </c>
      <c r="G6343">
        <v>1.1330170631408691</v>
      </c>
      <c r="H6343">
        <v>1.6269559040665627E-2</v>
      </c>
      <c r="I6343">
        <v>74.114053274507654</v>
      </c>
      <c r="J6343" s="6" t="s">
        <v>80</v>
      </c>
    </row>
    <row r="6344" spans="1:10" x14ac:dyDescent="0.25">
      <c r="A6344" s="5" t="str">
        <f t="shared" si="99"/>
        <v/>
      </c>
      <c r="B6344" t="s">
        <v>95</v>
      </c>
      <c r="C6344" t="s">
        <v>109</v>
      </c>
      <c r="D6344" s="8" t="s">
        <v>63</v>
      </c>
      <c r="E6344">
        <v>4</v>
      </c>
      <c r="F6344">
        <v>0.98600810766220093</v>
      </c>
      <c r="G6344">
        <v>1.0154035091400146</v>
      </c>
      <c r="H6344">
        <v>1.4683022163808346E-2</v>
      </c>
      <c r="I6344">
        <v>72.440731281954925</v>
      </c>
      <c r="J6344" s="6" t="s">
        <v>80</v>
      </c>
    </row>
    <row r="6345" spans="1:10" x14ac:dyDescent="0.25">
      <c r="A6345" s="5" t="str">
        <f t="shared" si="99"/>
        <v/>
      </c>
      <c r="B6345" t="s">
        <v>95</v>
      </c>
      <c r="C6345" t="s">
        <v>109</v>
      </c>
      <c r="D6345" s="8" t="s">
        <v>64</v>
      </c>
      <c r="E6345">
        <v>4</v>
      </c>
      <c r="F6345">
        <v>0.99873006343841553</v>
      </c>
      <c r="G6345">
        <v>1.0097030401229858</v>
      </c>
      <c r="H6345">
        <v>1.4715741388499737E-2</v>
      </c>
      <c r="I6345">
        <v>72.443477089075202</v>
      </c>
      <c r="J6345" s="6" t="s">
        <v>80</v>
      </c>
    </row>
    <row r="6346" spans="1:10" x14ac:dyDescent="0.25">
      <c r="A6346" s="5" t="str">
        <f t="shared" si="99"/>
        <v/>
      </c>
      <c r="B6346" t="s">
        <v>95</v>
      </c>
      <c r="C6346" t="s">
        <v>109</v>
      </c>
      <c r="D6346" s="8" t="s">
        <v>64</v>
      </c>
      <c r="E6346">
        <v>5</v>
      </c>
      <c r="F6346">
        <v>0.92559552192687988</v>
      </c>
      <c r="G6346">
        <v>0.94055914878845215</v>
      </c>
      <c r="H6346">
        <v>1.3329927809536457E-2</v>
      </c>
      <c r="I6346">
        <v>71.289240760282141</v>
      </c>
      <c r="J6346" s="6" t="s">
        <v>80</v>
      </c>
    </row>
    <row r="6347" spans="1:10" x14ac:dyDescent="0.25">
      <c r="A6347" s="5" t="str">
        <f t="shared" si="99"/>
        <v/>
      </c>
      <c r="B6347" t="s">
        <v>95</v>
      </c>
      <c r="C6347" t="s">
        <v>109</v>
      </c>
      <c r="D6347" s="8" t="s">
        <v>63</v>
      </c>
      <c r="E6347">
        <v>5</v>
      </c>
      <c r="F6347">
        <v>0.9187852144241333</v>
      </c>
      <c r="G6347">
        <v>0.93546277284622192</v>
      </c>
      <c r="H6347">
        <v>1.3311593793332577E-2</v>
      </c>
      <c r="I6347">
        <v>70.960900208746693</v>
      </c>
      <c r="J6347" s="6" t="s">
        <v>80</v>
      </c>
    </row>
    <row r="6348" spans="1:10" x14ac:dyDescent="0.25">
      <c r="A6348" s="5" t="str">
        <f t="shared" si="99"/>
        <v/>
      </c>
      <c r="B6348" t="s">
        <v>95</v>
      </c>
      <c r="C6348" t="s">
        <v>109</v>
      </c>
      <c r="D6348" s="8" t="s">
        <v>63</v>
      </c>
      <c r="E6348">
        <v>6</v>
      </c>
      <c r="F6348">
        <v>0.88357412815093994</v>
      </c>
      <c r="G6348">
        <v>0.90624910593032837</v>
      </c>
      <c r="H6348">
        <v>1.2363803572952747E-2</v>
      </c>
      <c r="I6348">
        <v>70.047691180523216</v>
      </c>
      <c r="J6348" s="6" t="s">
        <v>80</v>
      </c>
    </row>
    <row r="6349" spans="1:10" x14ac:dyDescent="0.25">
      <c r="A6349" s="5" t="str">
        <f t="shared" si="99"/>
        <v/>
      </c>
      <c r="B6349" t="s">
        <v>95</v>
      </c>
      <c r="C6349" t="s">
        <v>109</v>
      </c>
      <c r="D6349" s="8" t="s">
        <v>64</v>
      </c>
      <c r="E6349">
        <v>6</v>
      </c>
      <c r="F6349">
        <v>0.89144682884216309</v>
      </c>
      <c r="G6349">
        <v>0.89843094348907471</v>
      </c>
      <c r="H6349">
        <v>1.2453984469175339E-2</v>
      </c>
      <c r="I6349">
        <v>70.54234670873889</v>
      </c>
      <c r="J6349" s="6" t="s">
        <v>80</v>
      </c>
    </row>
    <row r="6350" spans="1:10" x14ac:dyDescent="0.25">
      <c r="A6350" s="5" t="str">
        <f t="shared" si="99"/>
        <v/>
      </c>
      <c r="B6350" t="s">
        <v>95</v>
      </c>
      <c r="C6350" t="s">
        <v>109</v>
      </c>
      <c r="D6350" s="8" t="s">
        <v>63</v>
      </c>
      <c r="E6350">
        <v>7</v>
      </c>
      <c r="F6350">
        <v>0.89911460876464844</v>
      </c>
      <c r="G6350">
        <v>0.91491806507110596</v>
      </c>
      <c r="H6350">
        <v>1.1939225718379021E-2</v>
      </c>
      <c r="I6350">
        <v>69.709682395738383</v>
      </c>
      <c r="J6350" s="6" t="s">
        <v>80</v>
      </c>
    </row>
    <row r="6351" spans="1:10" x14ac:dyDescent="0.25">
      <c r="A6351" s="5" t="str">
        <f t="shared" si="99"/>
        <v/>
      </c>
      <c r="B6351" t="s">
        <v>95</v>
      </c>
      <c r="C6351" t="s">
        <v>109</v>
      </c>
      <c r="D6351" s="8" t="s">
        <v>64</v>
      </c>
      <c r="E6351">
        <v>7</v>
      </c>
      <c r="F6351">
        <v>0.90412068367004395</v>
      </c>
      <c r="G6351">
        <v>0.91547548770904541</v>
      </c>
      <c r="H6351">
        <v>1.2067676521837711E-2</v>
      </c>
      <c r="I6351">
        <v>69.928297086792028</v>
      </c>
      <c r="J6351" s="6" t="s">
        <v>80</v>
      </c>
    </row>
    <row r="6352" spans="1:10" x14ac:dyDescent="0.25">
      <c r="A6352" s="5" t="str">
        <f t="shared" si="99"/>
        <v/>
      </c>
      <c r="B6352" t="s">
        <v>95</v>
      </c>
      <c r="C6352" t="s">
        <v>109</v>
      </c>
      <c r="D6352" s="8" t="s">
        <v>64</v>
      </c>
      <c r="E6352">
        <v>8</v>
      </c>
      <c r="F6352">
        <v>0.85717666149139404</v>
      </c>
      <c r="G6352">
        <v>0.86216163635253906</v>
      </c>
      <c r="H6352">
        <v>1.2859082780778408E-2</v>
      </c>
      <c r="I6352">
        <v>71.483683036155313</v>
      </c>
      <c r="J6352" s="6" t="s">
        <v>80</v>
      </c>
    </row>
    <row r="6353" spans="1:10" x14ac:dyDescent="0.25">
      <c r="A6353" s="5" t="str">
        <f t="shared" si="99"/>
        <v/>
      </c>
      <c r="B6353" t="s">
        <v>95</v>
      </c>
      <c r="C6353" t="s">
        <v>109</v>
      </c>
      <c r="D6353" s="8" t="s">
        <v>63</v>
      </c>
      <c r="E6353">
        <v>8</v>
      </c>
      <c r="F6353">
        <v>0.836495041847229</v>
      </c>
      <c r="G6353">
        <v>0.85488772392272949</v>
      </c>
      <c r="H6353">
        <v>1.2754718773066998E-2</v>
      </c>
      <c r="I6353">
        <v>71.34573883897707</v>
      </c>
      <c r="J6353" s="6" t="s">
        <v>80</v>
      </c>
    </row>
    <row r="6354" spans="1:10" x14ac:dyDescent="0.25">
      <c r="A6354" s="5" t="str">
        <f t="shared" si="99"/>
        <v/>
      </c>
      <c r="B6354" t="s">
        <v>95</v>
      </c>
      <c r="C6354" t="s">
        <v>109</v>
      </c>
      <c r="D6354" s="8" t="s">
        <v>63</v>
      </c>
      <c r="E6354">
        <v>9</v>
      </c>
      <c r="F6354">
        <v>0.68481194972991943</v>
      </c>
      <c r="G6354">
        <v>0.68514925241470337</v>
      </c>
      <c r="H6354">
        <v>1.4125502668321133E-2</v>
      </c>
      <c r="I6354">
        <v>75.884784446992754</v>
      </c>
      <c r="J6354" s="6" t="s">
        <v>80</v>
      </c>
    </row>
    <row r="6355" spans="1:10" x14ac:dyDescent="0.25">
      <c r="A6355" s="5" t="str">
        <f t="shared" si="99"/>
        <v/>
      </c>
      <c r="B6355" t="s">
        <v>95</v>
      </c>
      <c r="C6355" t="s">
        <v>109</v>
      </c>
      <c r="D6355" s="8" t="s">
        <v>64</v>
      </c>
      <c r="E6355">
        <v>9</v>
      </c>
      <c r="F6355">
        <v>0.71638166904449463</v>
      </c>
      <c r="G6355">
        <v>0.70538908243179321</v>
      </c>
      <c r="H6355">
        <v>1.4398500323295593E-2</v>
      </c>
      <c r="I6355">
        <v>76.135694400146974</v>
      </c>
      <c r="J6355" s="6" t="s">
        <v>80</v>
      </c>
    </row>
    <row r="6356" spans="1:10" x14ac:dyDescent="0.25">
      <c r="A6356" s="5" t="str">
        <f t="shared" si="99"/>
        <v/>
      </c>
      <c r="B6356" t="s">
        <v>95</v>
      </c>
      <c r="C6356" t="s">
        <v>109</v>
      </c>
      <c r="D6356" s="8" t="s">
        <v>64</v>
      </c>
      <c r="E6356">
        <v>10</v>
      </c>
      <c r="F6356">
        <v>0.63513863086700439</v>
      </c>
      <c r="G6356">
        <v>0.62587857246398926</v>
      </c>
      <c r="H6356">
        <v>1.7162075266242027E-2</v>
      </c>
      <c r="I6356">
        <v>81.349966738076176</v>
      </c>
      <c r="J6356" s="6" t="s">
        <v>80</v>
      </c>
    </row>
    <row r="6357" spans="1:10" x14ac:dyDescent="0.25">
      <c r="A6357" s="5" t="str">
        <f t="shared" si="99"/>
        <v/>
      </c>
      <c r="B6357" t="s">
        <v>95</v>
      </c>
      <c r="C6357" t="s">
        <v>109</v>
      </c>
      <c r="D6357" s="8" t="s">
        <v>63</v>
      </c>
      <c r="E6357">
        <v>10</v>
      </c>
      <c r="F6357">
        <v>0.59262233972549438</v>
      </c>
      <c r="G6357">
        <v>0.60465890169143677</v>
      </c>
      <c r="H6357">
        <v>1.6766892746090889E-2</v>
      </c>
      <c r="I6357">
        <v>81.829442793192015</v>
      </c>
      <c r="J6357" s="6" t="s">
        <v>80</v>
      </c>
    </row>
    <row r="6358" spans="1:10" x14ac:dyDescent="0.25">
      <c r="A6358" s="5" t="str">
        <f t="shared" si="99"/>
        <v/>
      </c>
      <c r="B6358" t="s">
        <v>95</v>
      </c>
      <c r="C6358" t="s">
        <v>109</v>
      </c>
      <c r="D6358" s="8" t="s">
        <v>63</v>
      </c>
      <c r="E6358">
        <v>11</v>
      </c>
      <c r="F6358">
        <v>0.62048590183258057</v>
      </c>
      <c r="G6358">
        <v>0.59981489181518555</v>
      </c>
      <c r="H6358">
        <v>2.0362503826618195E-2</v>
      </c>
      <c r="I6358">
        <v>87.790238999328182</v>
      </c>
      <c r="J6358" s="6" t="s">
        <v>80</v>
      </c>
    </row>
    <row r="6359" spans="1:10" x14ac:dyDescent="0.25">
      <c r="A6359" s="5" t="str">
        <f t="shared" si="99"/>
        <v/>
      </c>
      <c r="B6359" t="s">
        <v>95</v>
      </c>
      <c r="C6359" t="s">
        <v>109</v>
      </c>
      <c r="D6359" s="8" t="s">
        <v>64</v>
      </c>
      <c r="E6359">
        <v>11</v>
      </c>
      <c r="F6359">
        <v>0.66340482234954834</v>
      </c>
      <c r="G6359">
        <v>0.64478731155395508</v>
      </c>
      <c r="H6359">
        <v>2.0721131935715675E-2</v>
      </c>
      <c r="I6359">
        <v>86.447214187176272</v>
      </c>
      <c r="J6359" s="6" t="s">
        <v>80</v>
      </c>
    </row>
    <row r="6360" spans="1:10" x14ac:dyDescent="0.25">
      <c r="A6360" s="5" t="str">
        <f t="shared" si="99"/>
        <v/>
      </c>
      <c r="B6360" t="s">
        <v>95</v>
      </c>
      <c r="C6360" t="s">
        <v>109</v>
      </c>
      <c r="D6360" s="8" t="s">
        <v>63</v>
      </c>
      <c r="E6360">
        <v>12</v>
      </c>
      <c r="F6360">
        <v>0.7621229887008667</v>
      </c>
      <c r="G6360">
        <v>0.7796441912651062</v>
      </c>
      <c r="H6360">
        <v>2.3537563160061836E-2</v>
      </c>
      <c r="I6360">
        <v>93.175845961344692</v>
      </c>
      <c r="J6360" s="6" t="s">
        <v>80</v>
      </c>
    </row>
    <row r="6361" spans="1:10" x14ac:dyDescent="0.25">
      <c r="A6361" s="5" t="str">
        <f t="shared" si="99"/>
        <v/>
      </c>
      <c r="B6361" t="s">
        <v>95</v>
      </c>
      <c r="C6361" t="s">
        <v>109</v>
      </c>
      <c r="D6361" s="8" t="s">
        <v>64</v>
      </c>
      <c r="E6361">
        <v>12</v>
      </c>
      <c r="F6361">
        <v>0.78838717937469482</v>
      </c>
      <c r="G6361">
        <v>0.77949917316436768</v>
      </c>
      <c r="H6361">
        <v>2.3849619552493095E-2</v>
      </c>
      <c r="I6361">
        <v>90.712025737896198</v>
      </c>
      <c r="J6361" s="6" t="s">
        <v>80</v>
      </c>
    </row>
    <row r="6362" spans="1:10" x14ac:dyDescent="0.25">
      <c r="A6362" s="5" t="str">
        <f t="shared" si="99"/>
        <v/>
      </c>
      <c r="B6362" t="s">
        <v>95</v>
      </c>
      <c r="C6362" t="s">
        <v>109</v>
      </c>
      <c r="D6362" s="8" t="s">
        <v>64</v>
      </c>
      <c r="E6362">
        <v>13</v>
      </c>
      <c r="F6362">
        <v>1.0680626630783081</v>
      </c>
      <c r="G6362">
        <v>1.0428413152694702</v>
      </c>
      <c r="H6362">
        <v>2.6678659021854401E-2</v>
      </c>
      <c r="I6362">
        <v>94.220043172321112</v>
      </c>
      <c r="J6362" s="6" t="s">
        <v>80</v>
      </c>
    </row>
    <row r="6363" spans="1:10" x14ac:dyDescent="0.25">
      <c r="A6363" s="5" t="str">
        <f t="shared" si="99"/>
        <v/>
      </c>
      <c r="B6363" t="s">
        <v>95</v>
      </c>
      <c r="C6363" t="s">
        <v>109</v>
      </c>
      <c r="D6363" s="8" t="s">
        <v>63</v>
      </c>
      <c r="E6363">
        <v>13</v>
      </c>
      <c r="F6363">
        <v>1.0512577295303345</v>
      </c>
      <c r="G6363">
        <v>1.087700366973877</v>
      </c>
      <c r="H6363">
        <v>2.6416625827550888E-2</v>
      </c>
      <c r="I6363">
        <v>95.942428115074563</v>
      </c>
      <c r="J6363" s="6" t="s">
        <v>80</v>
      </c>
    </row>
    <row r="6364" spans="1:10" x14ac:dyDescent="0.25">
      <c r="A6364" s="5" t="str">
        <f t="shared" si="99"/>
        <v/>
      </c>
      <c r="B6364" t="s">
        <v>95</v>
      </c>
      <c r="C6364" t="s">
        <v>109</v>
      </c>
      <c r="D6364" s="8" t="s">
        <v>64</v>
      </c>
      <c r="E6364">
        <v>14</v>
      </c>
      <c r="F6364">
        <v>1.3933267593383789</v>
      </c>
      <c r="G6364">
        <v>1.3806827068328857</v>
      </c>
      <c r="H6364">
        <v>2.913946658372879E-2</v>
      </c>
      <c r="I6364">
        <v>96.268989638634523</v>
      </c>
      <c r="J6364" s="6" t="s">
        <v>80</v>
      </c>
    </row>
    <row r="6365" spans="1:10" x14ac:dyDescent="0.25">
      <c r="A6365" s="5" t="str">
        <f t="shared" si="99"/>
        <v/>
      </c>
      <c r="B6365" t="s">
        <v>95</v>
      </c>
      <c r="C6365" t="s">
        <v>109</v>
      </c>
      <c r="D6365" s="8" t="s">
        <v>63</v>
      </c>
      <c r="E6365">
        <v>14</v>
      </c>
      <c r="F6365">
        <v>1.3733478784561157</v>
      </c>
      <c r="G6365">
        <v>1.458232045173645</v>
      </c>
      <c r="H6365">
        <v>2.9041312634944916E-2</v>
      </c>
      <c r="I6365">
        <v>98.113114022274644</v>
      </c>
      <c r="J6365" s="6" t="s">
        <v>80</v>
      </c>
    </row>
    <row r="6366" spans="1:10" x14ac:dyDescent="0.25">
      <c r="A6366" s="5" t="str">
        <f t="shared" si="99"/>
        <v/>
      </c>
      <c r="B6366" t="s">
        <v>95</v>
      </c>
      <c r="C6366" t="s">
        <v>109</v>
      </c>
      <c r="D6366" s="8" t="s">
        <v>64</v>
      </c>
      <c r="E6366">
        <v>15</v>
      </c>
      <c r="F6366">
        <v>1.7985117435455322</v>
      </c>
      <c r="G6366">
        <v>1.7817685604095459</v>
      </c>
      <c r="H6366">
        <v>3.0756518244743347E-2</v>
      </c>
      <c r="I6366">
        <v>97.552875420910368</v>
      </c>
      <c r="J6366" s="6" t="s">
        <v>80</v>
      </c>
    </row>
    <row r="6367" spans="1:10" x14ac:dyDescent="0.25">
      <c r="A6367" s="5" t="str">
        <f t="shared" si="99"/>
        <v/>
      </c>
      <c r="B6367" t="s">
        <v>95</v>
      </c>
      <c r="C6367" t="s">
        <v>109</v>
      </c>
      <c r="D6367" s="8" t="s">
        <v>63</v>
      </c>
      <c r="E6367">
        <v>15</v>
      </c>
      <c r="F6367">
        <v>1.7680932283401489</v>
      </c>
      <c r="G6367">
        <v>1.8784215450286865</v>
      </c>
      <c r="H6367">
        <v>3.0757959932088852E-2</v>
      </c>
      <c r="I6367">
        <v>99.435045197252236</v>
      </c>
      <c r="J6367" s="6" t="s">
        <v>80</v>
      </c>
    </row>
    <row r="6368" spans="1:10" x14ac:dyDescent="0.25">
      <c r="A6368" s="5" t="str">
        <f t="shared" si="99"/>
        <v/>
      </c>
      <c r="B6368" t="s">
        <v>95</v>
      </c>
      <c r="C6368" t="s">
        <v>109</v>
      </c>
      <c r="D6368" s="8" t="s">
        <v>64</v>
      </c>
      <c r="E6368">
        <v>16</v>
      </c>
      <c r="F6368">
        <v>2.262209415435791</v>
      </c>
      <c r="G6368">
        <v>2.2402777671813965</v>
      </c>
      <c r="H6368">
        <v>3.1123382970690727E-2</v>
      </c>
      <c r="I6368">
        <v>97.689988433170683</v>
      </c>
      <c r="J6368" s="6" t="s">
        <v>80</v>
      </c>
    </row>
    <row r="6369" spans="1:10" x14ac:dyDescent="0.25">
      <c r="A6369" s="5" t="str">
        <f t="shared" si="99"/>
        <v/>
      </c>
      <c r="B6369" t="s">
        <v>95</v>
      </c>
      <c r="C6369" t="s">
        <v>109</v>
      </c>
      <c r="D6369" s="8" t="s">
        <v>63</v>
      </c>
      <c r="E6369">
        <v>16</v>
      </c>
      <c r="F6369">
        <v>2.2727847099304199</v>
      </c>
      <c r="G6369">
        <v>2.3590536117553711</v>
      </c>
      <c r="H6369">
        <v>3.1068297103047371E-2</v>
      </c>
      <c r="I6369">
        <v>99.639042605236824</v>
      </c>
      <c r="J6369" s="6" t="s">
        <v>80</v>
      </c>
    </row>
    <row r="6370" spans="1:10" x14ac:dyDescent="0.25">
      <c r="A6370" s="5" t="str">
        <f t="shared" si="99"/>
        <v/>
      </c>
      <c r="B6370" t="s">
        <v>95</v>
      </c>
      <c r="C6370" t="s">
        <v>109</v>
      </c>
      <c r="D6370" s="8" t="s">
        <v>64</v>
      </c>
      <c r="E6370">
        <v>17</v>
      </c>
      <c r="F6370">
        <v>2.6848964691162109</v>
      </c>
      <c r="G6370">
        <v>2.6512162685394287</v>
      </c>
      <c r="H6370">
        <v>3.0940786004066467E-2</v>
      </c>
      <c r="I6370">
        <v>96.706504725858892</v>
      </c>
      <c r="J6370" s="6" t="s">
        <v>80</v>
      </c>
    </row>
    <row r="6371" spans="1:10" x14ac:dyDescent="0.25">
      <c r="A6371" s="5" t="str">
        <f t="shared" si="99"/>
        <v/>
      </c>
      <c r="B6371" t="s">
        <v>95</v>
      </c>
      <c r="C6371" t="s">
        <v>109</v>
      </c>
      <c r="D6371" s="8" t="s">
        <v>63</v>
      </c>
      <c r="E6371">
        <v>17</v>
      </c>
      <c r="F6371">
        <v>2.7125954627990723</v>
      </c>
      <c r="G6371">
        <v>2.7677676677703857</v>
      </c>
      <c r="H6371">
        <v>3.0932173132896423E-2</v>
      </c>
      <c r="I6371">
        <v>98.71241352906442</v>
      </c>
      <c r="J6371" s="6" t="s">
        <v>80</v>
      </c>
    </row>
    <row r="6372" spans="1:10" x14ac:dyDescent="0.25">
      <c r="A6372" s="5" t="str">
        <f t="shared" si="99"/>
        <v/>
      </c>
      <c r="B6372" t="s">
        <v>95</v>
      </c>
      <c r="C6372" t="s">
        <v>109</v>
      </c>
      <c r="D6372" s="8" t="s">
        <v>64</v>
      </c>
      <c r="E6372">
        <v>18</v>
      </c>
      <c r="F6372">
        <v>3.000762939453125</v>
      </c>
      <c r="G6372">
        <v>2.9379036426544189</v>
      </c>
      <c r="H6372">
        <v>3.0547108501195908E-2</v>
      </c>
      <c r="I6372">
        <v>95.220657135312763</v>
      </c>
      <c r="J6372" s="6" t="s">
        <v>80</v>
      </c>
    </row>
    <row r="6373" spans="1:10" x14ac:dyDescent="0.25">
      <c r="A6373" s="5" t="str">
        <f t="shared" si="99"/>
        <v/>
      </c>
      <c r="B6373" t="s">
        <v>95</v>
      </c>
      <c r="C6373" t="s">
        <v>109</v>
      </c>
      <c r="D6373" s="8" t="s">
        <v>63</v>
      </c>
      <c r="E6373">
        <v>18</v>
      </c>
      <c r="F6373">
        <v>3.0348517894744873</v>
      </c>
      <c r="G6373">
        <v>1.8143287897109985</v>
      </c>
      <c r="H6373">
        <v>3.1708560883998871E-2</v>
      </c>
      <c r="I6373">
        <v>97.078104484187193</v>
      </c>
      <c r="J6373" s="6" t="s">
        <v>80</v>
      </c>
    </row>
    <row r="6374" spans="1:10" x14ac:dyDescent="0.25">
      <c r="A6374" s="5" t="str">
        <f t="shared" si="99"/>
        <v/>
      </c>
      <c r="B6374" t="s">
        <v>95</v>
      </c>
      <c r="C6374" t="s">
        <v>109</v>
      </c>
      <c r="D6374" s="8" t="s">
        <v>63</v>
      </c>
      <c r="E6374">
        <v>19</v>
      </c>
      <c r="F6374">
        <v>3.1364002227783203</v>
      </c>
      <c r="G6374">
        <v>2.6074154376983643</v>
      </c>
      <c r="H6374">
        <v>3.0824191868305206E-2</v>
      </c>
      <c r="I6374">
        <v>94.398533347013199</v>
      </c>
      <c r="J6374" s="6" t="s">
        <v>80</v>
      </c>
    </row>
    <row r="6375" spans="1:10" x14ac:dyDescent="0.25">
      <c r="A6375" s="5" t="str">
        <f t="shared" si="99"/>
        <v/>
      </c>
      <c r="B6375" t="s">
        <v>95</v>
      </c>
      <c r="C6375" t="s">
        <v>109</v>
      </c>
      <c r="D6375" s="8" t="s">
        <v>64</v>
      </c>
      <c r="E6375">
        <v>19</v>
      </c>
      <c r="F6375">
        <v>3.0883989334106445</v>
      </c>
      <c r="G6375">
        <v>1.8301057815551758</v>
      </c>
      <c r="H6375">
        <v>3.0785065144300461E-2</v>
      </c>
      <c r="I6375">
        <v>92.672895142505084</v>
      </c>
      <c r="J6375" s="6" t="s">
        <v>80</v>
      </c>
    </row>
    <row r="6376" spans="1:10" x14ac:dyDescent="0.25">
      <c r="A6376" s="5" t="str">
        <f t="shared" si="99"/>
        <v/>
      </c>
      <c r="B6376" t="s">
        <v>95</v>
      </c>
      <c r="C6376" t="s">
        <v>109</v>
      </c>
      <c r="D6376" s="8" t="s">
        <v>63</v>
      </c>
      <c r="E6376">
        <v>20</v>
      </c>
      <c r="F6376">
        <v>3.0030229091644287</v>
      </c>
      <c r="G6376">
        <v>2.639063835144043</v>
      </c>
      <c r="H6376">
        <v>2.933540940284729E-2</v>
      </c>
      <c r="I6376">
        <v>89.869344048331698</v>
      </c>
      <c r="J6376" s="6" t="s">
        <v>80</v>
      </c>
    </row>
    <row r="6377" spans="1:10" x14ac:dyDescent="0.25">
      <c r="A6377" s="5" t="str">
        <f t="shared" si="99"/>
        <v/>
      </c>
      <c r="B6377" t="s">
        <v>95</v>
      </c>
      <c r="C6377" t="s">
        <v>109</v>
      </c>
      <c r="D6377" s="8" t="s">
        <v>64</v>
      </c>
      <c r="E6377">
        <v>20</v>
      </c>
      <c r="F6377">
        <v>2.9200036525726318</v>
      </c>
      <c r="G6377">
        <v>2.1925039291381836</v>
      </c>
      <c r="H6377">
        <v>2.9405469074845314E-2</v>
      </c>
      <c r="I6377">
        <v>88.403842879847787</v>
      </c>
      <c r="J6377" s="6" t="s">
        <v>80</v>
      </c>
    </row>
    <row r="6378" spans="1:10" x14ac:dyDescent="0.25">
      <c r="A6378" s="5" t="str">
        <f t="shared" si="99"/>
        <v/>
      </c>
      <c r="B6378" t="s">
        <v>95</v>
      </c>
      <c r="C6378" t="s">
        <v>109</v>
      </c>
      <c r="D6378" s="8" t="s">
        <v>63</v>
      </c>
      <c r="E6378">
        <v>21</v>
      </c>
      <c r="F6378">
        <v>2.8312151432037354</v>
      </c>
      <c r="G6378">
        <v>2.5621676445007324</v>
      </c>
      <c r="H6378">
        <v>2.8239799663424492E-2</v>
      </c>
      <c r="I6378">
        <v>85.981407372595328</v>
      </c>
      <c r="J6378" s="6" t="s">
        <v>80</v>
      </c>
    </row>
    <row r="6379" spans="1:10" x14ac:dyDescent="0.25">
      <c r="A6379" s="5" t="str">
        <f t="shared" si="99"/>
        <v/>
      </c>
      <c r="B6379" t="s">
        <v>95</v>
      </c>
      <c r="C6379" t="s">
        <v>109</v>
      </c>
      <c r="D6379" s="8" t="s">
        <v>64</v>
      </c>
      <c r="E6379">
        <v>21</v>
      </c>
      <c r="F6379">
        <v>2.7555434703826904</v>
      </c>
      <c r="G6379">
        <v>3.4049208164215088</v>
      </c>
      <c r="H6379">
        <v>2.8258590027689934E-2</v>
      </c>
      <c r="I6379">
        <v>84.240579702221268</v>
      </c>
      <c r="J6379" s="6" t="s">
        <v>80</v>
      </c>
    </row>
    <row r="6380" spans="1:10" x14ac:dyDescent="0.25">
      <c r="A6380" s="5" t="str">
        <f t="shared" si="99"/>
        <v/>
      </c>
      <c r="B6380" t="s">
        <v>95</v>
      </c>
      <c r="C6380" t="s">
        <v>109</v>
      </c>
      <c r="D6380" s="8" t="s">
        <v>63</v>
      </c>
      <c r="E6380">
        <v>22</v>
      </c>
      <c r="F6380">
        <v>2.5597884654998779</v>
      </c>
      <c r="G6380">
        <v>3.2134528160095215</v>
      </c>
      <c r="H6380">
        <v>2.6674196124076843E-2</v>
      </c>
      <c r="I6380">
        <v>82.73152679767631</v>
      </c>
      <c r="J6380" s="6" t="s">
        <v>80</v>
      </c>
    </row>
    <row r="6381" spans="1:10" x14ac:dyDescent="0.25">
      <c r="A6381" s="5" t="str">
        <f t="shared" si="99"/>
        <v/>
      </c>
      <c r="B6381" t="s">
        <v>95</v>
      </c>
      <c r="C6381" t="s">
        <v>109</v>
      </c>
      <c r="D6381" s="8" t="s">
        <v>64</v>
      </c>
      <c r="E6381">
        <v>22</v>
      </c>
      <c r="F6381">
        <v>2.5066754817962646</v>
      </c>
      <c r="G6381">
        <v>2.7453839778900146</v>
      </c>
      <c r="H6381">
        <v>2.6041792705655098E-2</v>
      </c>
      <c r="I6381">
        <v>81.061558498709118</v>
      </c>
      <c r="J6381" s="6" t="s">
        <v>80</v>
      </c>
    </row>
    <row r="6382" spans="1:10" x14ac:dyDescent="0.25">
      <c r="A6382" s="5" t="str">
        <f t="shared" si="99"/>
        <v/>
      </c>
      <c r="B6382" t="s">
        <v>95</v>
      </c>
      <c r="C6382" t="s">
        <v>109</v>
      </c>
      <c r="D6382" s="8" t="s">
        <v>63</v>
      </c>
      <c r="E6382">
        <v>23</v>
      </c>
      <c r="F6382">
        <v>2.2134933471679688</v>
      </c>
      <c r="G6382">
        <v>2.4757976531982422</v>
      </c>
      <c r="H6382">
        <v>2.5091001763939857E-2</v>
      </c>
      <c r="I6382">
        <v>80.547094058341045</v>
      </c>
      <c r="J6382" s="6" t="s">
        <v>80</v>
      </c>
    </row>
    <row r="6383" spans="1:10" x14ac:dyDescent="0.25">
      <c r="A6383" s="5" t="str">
        <f t="shared" si="99"/>
        <v/>
      </c>
      <c r="B6383" t="s">
        <v>95</v>
      </c>
      <c r="C6383" t="s">
        <v>109</v>
      </c>
      <c r="D6383" s="8" t="s">
        <v>64</v>
      </c>
      <c r="E6383">
        <v>23</v>
      </c>
      <c r="F6383">
        <v>2.1985898017883301</v>
      </c>
      <c r="G6383">
        <v>2.2821345329284668</v>
      </c>
      <c r="H6383">
        <v>2.4887587875127792E-2</v>
      </c>
      <c r="I6383">
        <v>79.297350753281151</v>
      </c>
      <c r="J6383" s="6" t="s">
        <v>80</v>
      </c>
    </row>
    <row r="6384" spans="1:10" x14ac:dyDescent="0.25">
      <c r="A6384" s="5" t="str">
        <f t="shared" si="99"/>
        <v/>
      </c>
      <c r="B6384" t="s">
        <v>95</v>
      </c>
      <c r="C6384" t="s">
        <v>109</v>
      </c>
      <c r="D6384" s="8" t="s">
        <v>64</v>
      </c>
      <c r="E6384">
        <v>24</v>
      </c>
      <c r="F6384">
        <v>1.8235756158828735</v>
      </c>
      <c r="G6384">
        <v>1.8596432209014893</v>
      </c>
      <c r="H6384">
        <v>2.2834904491901398E-2</v>
      </c>
      <c r="I6384">
        <v>77.75643137117325</v>
      </c>
      <c r="J6384" s="6" t="s">
        <v>80</v>
      </c>
    </row>
    <row r="6385" spans="1:10" x14ac:dyDescent="0.25">
      <c r="A6385" s="5" t="str">
        <f t="shared" si="99"/>
        <v/>
      </c>
      <c r="B6385" t="s">
        <v>95</v>
      </c>
      <c r="C6385" t="s">
        <v>109</v>
      </c>
      <c r="D6385" s="8" t="s">
        <v>63</v>
      </c>
      <c r="E6385">
        <v>24</v>
      </c>
      <c r="F6385">
        <v>1.8141270875930786</v>
      </c>
      <c r="G6385">
        <v>1.9547567367553711</v>
      </c>
      <c r="H6385">
        <v>2.290571853518486E-2</v>
      </c>
      <c r="I6385">
        <v>78.542278555060747</v>
      </c>
      <c r="J6385" s="6" t="s">
        <v>80</v>
      </c>
    </row>
    <row r="6386" spans="1:10" x14ac:dyDescent="0.25">
      <c r="A6386" s="5" t="str">
        <f t="shared" si="99"/>
        <v/>
      </c>
      <c r="B6386" t="s">
        <v>95</v>
      </c>
      <c r="C6386" t="s">
        <v>109</v>
      </c>
      <c r="D6386" s="8" t="s">
        <v>48</v>
      </c>
      <c r="E6386">
        <v>1</v>
      </c>
      <c r="F6386">
        <v>1.7142575979232788</v>
      </c>
      <c r="G6386">
        <v>1.75984787940979</v>
      </c>
      <c r="H6386">
        <v>2.1612279117107391E-2</v>
      </c>
      <c r="I6386">
        <v>79.940785791170924</v>
      </c>
      <c r="J6386" s="6" t="s">
        <v>80</v>
      </c>
    </row>
    <row r="6387" spans="1:10" x14ac:dyDescent="0.25">
      <c r="A6387" s="5" t="str">
        <f t="shared" si="99"/>
        <v/>
      </c>
      <c r="B6387" t="s">
        <v>95</v>
      </c>
      <c r="C6387" t="s">
        <v>109</v>
      </c>
      <c r="D6387" s="8" t="s">
        <v>48</v>
      </c>
      <c r="E6387">
        <v>2</v>
      </c>
      <c r="F6387">
        <v>1.4401241540908813</v>
      </c>
      <c r="G6387">
        <v>1.4833124876022339</v>
      </c>
      <c r="H6387">
        <v>1.9558999687433243E-2</v>
      </c>
      <c r="I6387">
        <v>78.70761033368845</v>
      </c>
      <c r="J6387" s="6" t="s">
        <v>80</v>
      </c>
    </row>
    <row r="6388" spans="1:10" x14ac:dyDescent="0.25">
      <c r="A6388" s="5" t="str">
        <f t="shared" si="99"/>
        <v/>
      </c>
      <c r="B6388" t="s">
        <v>95</v>
      </c>
      <c r="C6388" t="s">
        <v>109</v>
      </c>
      <c r="D6388" s="8" t="s">
        <v>48</v>
      </c>
      <c r="E6388">
        <v>3</v>
      </c>
      <c r="F6388">
        <v>1.2314969301223755</v>
      </c>
      <c r="G6388">
        <v>1.2851080894470215</v>
      </c>
      <c r="H6388">
        <v>1.745942048728466E-2</v>
      </c>
      <c r="I6388">
        <v>77.58194617869205</v>
      </c>
      <c r="J6388" s="6" t="s">
        <v>80</v>
      </c>
    </row>
    <row r="6389" spans="1:10" x14ac:dyDescent="0.25">
      <c r="A6389" s="5" t="str">
        <f t="shared" si="99"/>
        <v/>
      </c>
      <c r="B6389" t="s">
        <v>95</v>
      </c>
      <c r="C6389" t="s">
        <v>109</v>
      </c>
      <c r="D6389" s="8" t="s">
        <v>48</v>
      </c>
      <c r="E6389">
        <v>4</v>
      </c>
      <c r="F6389">
        <v>1.09416663646698</v>
      </c>
      <c r="G6389">
        <v>1.1343650817871094</v>
      </c>
      <c r="H6389">
        <v>1.6004808247089386E-2</v>
      </c>
      <c r="I6389">
        <v>76.627797631863658</v>
      </c>
      <c r="J6389" s="6" t="s">
        <v>80</v>
      </c>
    </row>
    <row r="6390" spans="1:10" x14ac:dyDescent="0.25">
      <c r="A6390" s="5" t="str">
        <f t="shared" si="99"/>
        <v/>
      </c>
      <c r="B6390" t="s">
        <v>95</v>
      </c>
      <c r="C6390" t="s">
        <v>109</v>
      </c>
      <c r="D6390" s="8" t="s">
        <v>48</v>
      </c>
      <c r="E6390">
        <v>5</v>
      </c>
      <c r="F6390">
        <v>1.0133849382400513</v>
      </c>
      <c r="G6390">
        <v>1.0478918552398682</v>
      </c>
      <c r="H6390">
        <v>1.4412296935915947E-2</v>
      </c>
      <c r="I6390">
        <v>75.120086114100474</v>
      </c>
      <c r="J6390" s="6" t="s">
        <v>80</v>
      </c>
    </row>
    <row r="6391" spans="1:10" x14ac:dyDescent="0.25">
      <c r="A6391" s="5" t="str">
        <f t="shared" si="99"/>
        <v/>
      </c>
      <c r="B6391" t="s">
        <v>95</v>
      </c>
      <c r="C6391" t="s">
        <v>109</v>
      </c>
      <c r="D6391" s="8" t="s">
        <v>48</v>
      </c>
      <c r="E6391">
        <v>6</v>
      </c>
      <c r="F6391">
        <v>0.94831305742263794</v>
      </c>
      <c r="G6391">
        <v>0.97910439968109131</v>
      </c>
      <c r="H6391">
        <v>1.350151002407074E-2</v>
      </c>
      <c r="I6391">
        <v>74.320398277714588</v>
      </c>
      <c r="J6391" s="6" t="s">
        <v>80</v>
      </c>
    </row>
    <row r="6392" spans="1:10" x14ac:dyDescent="0.25">
      <c r="A6392" s="5" t="str">
        <f t="shared" si="99"/>
        <v/>
      </c>
      <c r="B6392" t="s">
        <v>95</v>
      </c>
      <c r="C6392" t="s">
        <v>109</v>
      </c>
      <c r="D6392" s="8" t="s">
        <v>48</v>
      </c>
      <c r="E6392">
        <v>7</v>
      </c>
      <c r="F6392">
        <v>0.9201468825340271</v>
      </c>
      <c r="G6392">
        <v>0.92688041925430298</v>
      </c>
      <c r="H6392">
        <v>1.3136579655110836E-2</v>
      </c>
      <c r="I6392">
        <v>74.035354144238397</v>
      </c>
      <c r="J6392" s="6" t="s">
        <v>80</v>
      </c>
    </row>
    <row r="6393" spans="1:10" x14ac:dyDescent="0.25">
      <c r="A6393" s="5" t="str">
        <f t="shared" si="99"/>
        <v/>
      </c>
      <c r="B6393" t="s">
        <v>95</v>
      </c>
      <c r="C6393" t="s">
        <v>109</v>
      </c>
      <c r="D6393" s="8" t="s">
        <v>48</v>
      </c>
      <c r="E6393">
        <v>8</v>
      </c>
      <c r="F6393">
        <v>0.88706183433532715</v>
      </c>
      <c r="G6393">
        <v>0.89875960350036621</v>
      </c>
      <c r="H6393">
        <v>1.4081616885960102E-2</v>
      </c>
      <c r="I6393">
        <v>76.56306135629184</v>
      </c>
      <c r="J6393" s="6" t="s">
        <v>80</v>
      </c>
    </row>
    <row r="6394" spans="1:10" x14ac:dyDescent="0.25">
      <c r="A6394" s="5" t="str">
        <f t="shared" si="99"/>
        <v/>
      </c>
      <c r="B6394" t="s">
        <v>95</v>
      </c>
      <c r="C6394" t="s">
        <v>109</v>
      </c>
      <c r="D6394" s="8" t="s">
        <v>48</v>
      </c>
      <c r="E6394">
        <v>9</v>
      </c>
      <c r="F6394">
        <v>0.81972312927246094</v>
      </c>
      <c r="G6394">
        <v>0.83954489231109619</v>
      </c>
      <c r="H6394">
        <v>1.57930888235569E-2</v>
      </c>
      <c r="I6394">
        <v>81.091325296019093</v>
      </c>
      <c r="J6394" s="6" t="s">
        <v>80</v>
      </c>
    </row>
    <row r="6395" spans="1:10" x14ac:dyDescent="0.25">
      <c r="A6395" s="5" t="str">
        <f t="shared" si="99"/>
        <v/>
      </c>
      <c r="B6395" t="s">
        <v>95</v>
      </c>
      <c r="C6395" t="s">
        <v>109</v>
      </c>
      <c r="D6395" s="8" t="s">
        <v>48</v>
      </c>
      <c r="E6395">
        <v>10</v>
      </c>
      <c r="F6395">
        <v>0.83611440658569336</v>
      </c>
      <c r="G6395">
        <v>0.84253871440887451</v>
      </c>
      <c r="H6395">
        <v>1.8897252157330513E-2</v>
      </c>
      <c r="I6395">
        <v>85.876607319693321</v>
      </c>
      <c r="J6395" s="6" t="s">
        <v>80</v>
      </c>
    </row>
    <row r="6396" spans="1:10" x14ac:dyDescent="0.25">
      <c r="A6396" s="5" t="str">
        <f t="shared" si="99"/>
        <v/>
      </c>
      <c r="B6396" t="s">
        <v>95</v>
      </c>
      <c r="C6396" t="s">
        <v>109</v>
      </c>
      <c r="D6396" s="8" t="s">
        <v>48</v>
      </c>
      <c r="E6396">
        <v>11</v>
      </c>
      <c r="F6396">
        <v>0.94867515563964844</v>
      </c>
      <c r="G6396">
        <v>0.95015990734100342</v>
      </c>
      <c r="H6396">
        <v>2.31905747205019E-2</v>
      </c>
      <c r="I6396">
        <v>91.031250592028471</v>
      </c>
      <c r="J6396" s="6" t="s">
        <v>80</v>
      </c>
    </row>
    <row r="6397" spans="1:10" x14ac:dyDescent="0.25">
      <c r="A6397" s="5" t="str">
        <f t="shared" si="99"/>
        <v/>
      </c>
      <c r="B6397" t="s">
        <v>95</v>
      </c>
      <c r="C6397" t="s">
        <v>109</v>
      </c>
      <c r="D6397" s="8" t="s">
        <v>48</v>
      </c>
      <c r="E6397">
        <v>12</v>
      </c>
      <c r="F6397">
        <v>1.1573841571807861</v>
      </c>
      <c r="G6397">
        <v>1.1714441776275635</v>
      </c>
      <c r="H6397">
        <v>2.6515532284975052E-2</v>
      </c>
      <c r="I6397">
        <v>94.612112163613759</v>
      </c>
      <c r="J6397" s="6" t="s">
        <v>80</v>
      </c>
    </row>
    <row r="6398" spans="1:10" x14ac:dyDescent="0.25">
      <c r="A6398" s="5" t="str">
        <f t="shared" si="99"/>
        <v/>
      </c>
      <c r="B6398" t="s">
        <v>95</v>
      </c>
      <c r="C6398" t="s">
        <v>109</v>
      </c>
      <c r="D6398" s="8" t="s">
        <v>48</v>
      </c>
      <c r="E6398">
        <v>13</v>
      </c>
      <c r="F6398">
        <v>1.4841554164886475</v>
      </c>
      <c r="G6398">
        <v>1.5362493991851807</v>
      </c>
      <c r="H6398">
        <v>2.9233347624540329E-2</v>
      </c>
      <c r="I6398">
        <v>98.011367061356808</v>
      </c>
      <c r="J6398" s="6" t="s">
        <v>80</v>
      </c>
    </row>
    <row r="6399" spans="1:10" x14ac:dyDescent="0.25">
      <c r="A6399" s="5" t="str">
        <f t="shared" si="99"/>
        <v/>
      </c>
      <c r="B6399" t="s">
        <v>95</v>
      </c>
      <c r="C6399" t="s">
        <v>109</v>
      </c>
      <c r="D6399" s="8" t="s">
        <v>48</v>
      </c>
      <c r="E6399">
        <v>14</v>
      </c>
      <c r="F6399">
        <v>1.7760856151580811</v>
      </c>
      <c r="G6399">
        <v>1.9167492389678955</v>
      </c>
      <c r="H6399">
        <v>3.148844838142395E-2</v>
      </c>
      <c r="I6399">
        <v>100.10381054898023</v>
      </c>
      <c r="J6399" s="6" t="s">
        <v>80</v>
      </c>
    </row>
    <row r="6400" spans="1:10" x14ac:dyDescent="0.25">
      <c r="A6400" s="5" t="str">
        <f t="shared" si="99"/>
        <v/>
      </c>
      <c r="B6400" t="s">
        <v>95</v>
      </c>
      <c r="C6400" t="s">
        <v>109</v>
      </c>
      <c r="D6400" s="8" t="s">
        <v>48</v>
      </c>
      <c r="E6400">
        <v>15</v>
      </c>
      <c r="F6400">
        <v>2.1721532344818115</v>
      </c>
      <c r="G6400">
        <v>2.2309646606445313</v>
      </c>
      <c r="H6400">
        <v>3.2728508114814758E-2</v>
      </c>
      <c r="I6400">
        <v>100.87595263724289</v>
      </c>
      <c r="J6400" s="6" t="s">
        <v>80</v>
      </c>
    </row>
    <row r="6401" spans="1:10" x14ac:dyDescent="0.25">
      <c r="A6401" s="5" t="str">
        <f t="shared" si="99"/>
        <v/>
      </c>
      <c r="B6401" t="s">
        <v>95</v>
      </c>
      <c r="C6401" t="s">
        <v>109</v>
      </c>
      <c r="D6401" s="8" t="s">
        <v>48</v>
      </c>
      <c r="E6401">
        <v>16</v>
      </c>
      <c r="F6401">
        <v>2.5686895847320557</v>
      </c>
      <c r="G6401">
        <v>2.608565092086792</v>
      </c>
      <c r="H6401">
        <v>3.2369609922170639E-2</v>
      </c>
      <c r="I6401">
        <v>100.49233584499311</v>
      </c>
      <c r="J6401" s="6" t="s">
        <v>80</v>
      </c>
    </row>
    <row r="6402" spans="1:10" x14ac:dyDescent="0.25">
      <c r="A6402" s="5" t="str">
        <f t="shared" ref="A6402:A6465" si="100">IF(AND(category = B6402, subcategory=C6402, reportdate = D6402), E6402, "")</f>
        <v/>
      </c>
      <c r="B6402" t="s">
        <v>95</v>
      </c>
      <c r="C6402" t="s">
        <v>109</v>
      </c>
      <c r="D6402" s="8" t="s">
        <v>48</v>
      </c>
      <c r="E6402">
        <v>17</v>
      </c>
      <c r="F6402">
        <v>2.9329876899719238</v>
      </c>
      <c r="G6402">
        <v>2.9751596450805664</v>
      </c>
      <c r="H6402">
        <v>3.1705714762210846E-2</v>
      </c>
      <c r="I6402">
        <v>99.56847621098251</v>
      </c>
      <c r="J6402" s="6" t="s">
        <v>80</v>
      </c>
    </row>
    <row r="6403" spans="1:10" x14ac:dyDescent="0.25">
      <c r="A6403" s="5" t="str">
        <f t="shared" si="100"/>
        <v/>
      </c>
      <c r="B6403" t="s">
        <v>95</v>
      </c>
      <c r="C6403" t="s">
        <v>109</v>
      </c>
      <c r="D6403" s="8" t="s">
        <v>48</v>
      </c>
      <c r="E6403">
        <v>18</v>
      </c>
      <c r="F6403">
        <v>3.2147037982940674</v>
      </c>
      <c r="G6403">
        <v>3.2872433662414551</v>
      </c>
      <c r="H6403">
        <v>3.134198859333992E-2</v>
      </c>
      <c r="I6403">
        <v>98.208583853600032</v>
      </c>
      <c r="J6403" s="6" t="s">
        <v>80</v>
      </c>
    </row>
    <row r="6404" spans="1:10" x14ac:dyDescent="0.25">
      <c r="A6404" s="5" t="str">
        <f t="shared" si="100"/>
        <v/>
      </c>
      <c r="B6404" t="s">
        <v>95</v>
      </c>
      <c r="C6404" t="s">
        <v>109</v>
      </c>
      <c r="D6404" s="8" t="s">
        <v>48</v>
      </c>
      <c r="E6404">
        <v>19</v>
      </c>
      <c r="F6404">
        <v>3.3592391014099121</v>
      </c>
      <c r="G6404">
        <v>2.0828781127929688</v>
      </c>
      <c r="H6404">
        <v>3.2184604555368423E-2</v>
      </c>
      <c r="I6404">
        <v>96.594359526376124</v>
      </c>
      <c r="J6404" s="6" t="s">
        <v>80</v>
      </c>
    </row>
    <row r="6405" spans="1:10" x14ac:dyDescent="0.25">
      <c r="A6405" s="5" t="str">
        <f t="shared" si="100"/>
        <v/>
      </c>
      <c r="B6405" t="s">
        <v>95</v>
      </c>
      <c r="C6405" t="s">
        <v>109</v>
      </c>
      <c r="D6405" s="8" t="s">
        <v>48</v>
      </c>
      <c r="E6405">
        <v>20</v>
      </c>
      <c r="F6405">
        <v>3.1948254108428955</v>
      </c>
      <c r="G6405">
        <v>2.5148441791534424</v>
      </c>
      <c r="H6405">
        <v>3.0455963686108589E-2</v>
      </c>
      <c r="I6405">
        <v>93.181313240044105</v>
      </c>
      <c r="J6405" s="6" t="s">
        <v>80</v>
      </c>
    </row>
    <row r="6406" spans="1:10" x14ac:dyDescent="0.25">
      <c r="A6406" s="5" t="str">
        <f t="shared" si="100"/>
        <v/>
      </c>
      <c r="B6406" t="s">
        <v>95</v>
      </c>
      <c r="C6406" t="s">
        <v>109</v>
      </c>
      <c r="D6406" s="8" t="s">
        <v>48</v>
      </c>
      <c r="E6406">
        <v>21</v>
      </c>
      <c r="F6406">
        <v>3.0505926609039307</v>
      </c>
      <c r="G6406">
        <v>3.8172502517700195</v>
      </c>
      <c r="H6406">
        <v>2.8994934633374214E-2</v>
      </c>
      <c r="I6406">
        <v>88.276637244347043</v>
      </c>
      <c r="J6406" s="6" t="s">
        <v>80</v>
      </c>
    </row>
    <row r="6407" spans="1:10" x14ac:dyDescent="0.25">
      <c r="A6407" s="5" t="str">
        <f t="shared" si="100"/>
        <v/>
      </c>
      <c r="B6407" t="s">
        <v>95</v>
      </c>
      <c r="C6407" t="s">
        <v>109</v>
      </c>
      <c r="D6407" s="8" t="s">
        <v>48</v>
      </c>
      <c r="E6407">
        <v>22</v>
      </c>
      <c r="F6407">
        <v>2.8590965270996094</v>
      </c>
      <c r="G6407">
        <v>3.2455995082855225</v>
      </c>
      <c r="H6407">
        <v>2.7227796614170074E-2</v>
      </c>
      <c r="I6407">
        <v>85.856609257262917</v>
      </c>
      <c r="J6407" s="6" t="s">
        <v>80</v>
      </c>
    </row>
    <row r="6408" spans="1:10" x14ac:dyDescent="0.25">
      <c r="A6408" s="5" t="str">
        <f t="shared" si="100"/>
        <v/>
      </c>
      <c r="B6408" t="s">
        <v>95</v>
      </c>
      <c r="C6408" t="s">
        <v>109</v>
      </c>
      <c r="D6408" s="8" t="s">
        <v>48</v>
      </c>
      <c r="E6408">
        <v>23</v>
      </c>
      <c r="F6408">
        <v>2.5879848003387451</v>
      </c>
      <c r="G6408">
        <v>2.7704358100891113</v>
      </c>
      <c r="H6408">
        <v>2.6544101536273956E-2</v>
      </c>
      <c r="I6408">
        <v>84.357765339077389</v>
      </c>
      <c r="J6408" s="6" t="s">
        <v>80</v>
      </c>
    </row>
    <row r="6409" spans="1:10" x14ac:dyDescent="0.25">
      <c r="A6409" s="5" t="str">
        <f t="shared" si="100"/>
        <v/>
      </c>
      <c r="B6409" t="s">
        <v>95</v>
      </c>
      <c r="C6409" t="s">
        <v>109</v>
      </c>
      <c r="D6409" s="8" t="s">
        <v>48</v>
      </c>
      <c r="E6409">
        <v>24</v>
      </c>
      <c r="F6409">
        <v>2.193143367767334</v>
      </c>
      <c r="G6409">
        <v>2.2914023399353027</v>
      </c>
      <c r="H6409">
        <v>2.4715598672628403E-2</v>
      </c>
      <c r="I6409">
        <v>83.363928955867351</v>
      </c>
      <c r="J6409" s="6" t="s">
        <v>80</v>
      </c>
    </row>
    <row r="6410" spans="1:10" x14ac:dyDescent="0.25">
      <c r="A6410" s="5" t="str">
        <f t="shared" si="100"/>
        <v/>
      </c>
      <c r="B6410" t="s">
        <v>95</v>
      </c>
      <c r="C6410" t="s">
        <v>109</v>
      </c>
      <c r="D6410" s="8" t="s">
        <v>49</v>
      </c>
      <c r="E6410">
        <v>1</v>
      </c>
      <c r="F6410">
        <v>1.2613338232040405</v>
      </c>
      <c r="G6410">
        <v>1.1616004705429077</v>
      </c>
      <c r="H6410">
        <v>1.9033448770642281E-2</v>
      </c>
      <c r="I6410">
        <v>70.339190395243449</v>
      </c>
      <c r="J6410" s="6" t="s">
        <v>80</v>
      </c>
    </row>
    <row r="6411" spans="1:10" x14ac:dyDescent="0.25">
      <c r="A6411" s="5" t="str">
        <f t="shared" si="100"/>
        <v/>
      </c>
      <c r="B6411" t="s">
        <v>95</v>
      </c>
      <c r="C6411" t="s">
        <v>109</v>
      </c>
      <c r="D6411" s="8" t="s">
        <v>49</v>
      </c>
      <c r="E6411">
        <v>2</v>
      </c>
      <c r="F6411">
        <v>1.0496293306350708</v>
      </c>
      <c r="G6411">
        <v>0.97802680730819702</v>
      </c>
      <c r="H6411">
        <v>1.652841828763485E-2</v>
      </c>
      <c r="I6411">
        <v>69.318431789204254</v>
      </c>
      <c r="J6411" s="6" t="s">
        <v>80</v>
      </c>
    </row>
    <row r="6412" spans="1:10" x14ac:dyDescent="0.25">
      <c r="A6412" s="5" t="str">
        <f t="shared" si="100"/>
        <v/>
      </c>
      <c r="B6412" t="s">
        <v>95</v>
      </c>
      <c r="C6412" t="s">
        <v>109</v>
      </c>
      <c r="D6412" s="8" t="s">
        <v>49</v>
      </c>
      <c r="E6412">
        <v>3</v>
      </c>
      <c r="F6412">
        <v>0.90544170141220093</v>
      </c>
      <c r="G6412">
        <v>0.88626044988632202</v>
      </c>
      <c r="H6412">
        <v>1.4939920045435429E-2</v>
      </c>
      <c r="I6412">
        <v>68.504479388012044</v>
      </c>
      <c r="J6412" s="6" t="s">
        <v>80</v>
      </c>
    </row>
    <row r="6413" spans="1:10" x14ac:dyDescent="0.25">
      <c r="A6413" s="5" t="str">
        <f t="shared" si="100"/>
        <v/>
      </c>
      <c r="B6413" t="s">
        <v>95</v>
      </c>
      <c r="C6413" t="s">
        <v>109</v>
      </c>
      <c r="D6413" s="8" t="s">
        <v>49</v>
      </c>
      <c r="E6413">
        <v>4</v>
      </c>
      <c r="F6413">
        <v>0.8185197114944458</v>
      </c>
      <c r="G6413">
        <v>0.79501450061798096</v>
      </c>
      <c r="H6413">
        <v>1.3405271805822849E-2</v>
      </c>
      <c r="I6413">
        <v>67.222668933270526</v>
      </c>
      <c r="J6413" s="6" t="s">
        <v>80</v>
      </c>
    </row>
    <row r="6414" spans="1:10" x14ac:dyDescent="0.25">
      <c r="A6414" s="5" t="str">
        <f t="shared" si="100"/>
        <v/>
      </c>
      <c r="B6414" t="s">
        <v>95</v>
      </c>
      <c r="C6414" t="s">
        <v>109</v>
      </c>
      <c r="D6414" s="8" t="s">
        <v>49</v>
      </c>
      <c r="E6414">
        <v>5</v>
      </c>
      <c r="F6414">
        <v>0.76359832286834717</v>
      </c>
      <c r="G6414">
        <v>0.75171583890914917</v>
      </c>
      <c r="H6414">
        <v>1.1881940066814423E-2</v>
      </c>
      <c r="I6414">
        <v>65.171468338287042</v>
      </c>
      <c r="J6414" s="6" t="s">
        <v>80</v>
      </c>
    </row>
    <row r="6415" spans="1:10" x14ac:dyDescent="0.25">
      <c r="A6415" s="5" t="str">
        <f t="shared" si="100"/>
        <v/>
      </c>
      <c r="B6415" t="s">
        <v>95</v>
      </c>
      <c r="C6415" t="s">
        <v>109</v>
      </c>
      <c r="D6415" s="8" t="s">
        <v>49</v>
      </c>
      <c r="E6415">
        <v>6</v>
      </c>
      <c r="F6415">
        <v>0.75145590305328369</v>
      </c>
      <c r="G6415">
        <v>0.7321210503578186</v>
      </c>
      <c r="H6415">
        <v>1.0590395890176296E-2</v>
      </c>
      <c r="I6415">
        <v>64.55111772205818</v>
      </c>
      <c r="J6415" s="6" t="s">
        <v>80</v>
      </c>
    </row>
    <row r="6416" spans="1:10" x14ac:dyDescent="0.25">
      <c r="A6416" s="5" t="str">
        <f t="shared" si="100"/>
        <v/>
      </c>
      <c r="B6416" t="s">
        <v>95</v>
      </c>
      <c r="C6416" t="s">
        <v>109</v>
      </c>
      <c r="D6416" s="8" t="s">
        <v>49</v>
      </c>
      <c r="E6416">
        <v>7</v>
      </c>
      <c r="F6416">
        <v>0.7761499285697937</v>
      </c>
      <c r="G6416">
        <v>0.77096188068389893</v>
      </c>
      <c r="H6416">
        <v>1.0563157498836517E-2</v>
      </c>
      <c r="I6416">
        <v>63.74982575435677</v>
      </c>
      <c r="J6416" s="6" t="s">
        <v>80</v>
      </c>
    </row>
    <row r="6417" spans="1:10" x14ac:dyDescent="0.25">
      <c r="A6417" s="5" t="str">
        <f t="shared" si="100"/>
        <v/>
      </c>
      <c r="B6417" t="s">
        <v>95</v>
      </c>
      <c r="C6417" t="s">
        <v>109</v>
      </c>
      <c r="D6417" s="8" t="s">
        <v>49</v>
      </c>
      <c r="E6417">
        <v>8</v>
      </c>
      <c r="F6417">
        <v>0.70696914196014404</v>
      </c>
      <c r="G6417">
        <v>0.66862326860427856</v>
      </c>
      <c r="H6417">
        <v>1.1484532617032528E-2</v>
      </c>
      <c r="I6417">
        <v>66.670656608584764</v>
      </c>
      <c r="J6417" s="6" t="s">
        <v>80</v>
      </c>
    </row>
    <row r="6418" spans="1:10" x14ac:dyDescent="0.25">
      <c r="A6418" s="5" t="str">
        <f t="shared" si="100"/>
        <v/>
      </c>
      <c r="B6418" t="s">
        <v>95</v>
      </c>
      <c r="C6418" t="s">
        <v>109</v>
      </c>
      <c r="D6418" s="8" t="s">
        <v>49</v>
      </c>
      <c r="E6418">
        <v>9</v>
      </c>
      <c r="F6418">
        <v>0.53139418363571167</v>
      </c>
      <c r="G6418">
        <v>0.50092035531997681</v>
      </c>
      <c r="H6418">
        <v>1.2810761108994484E-2</v>
      </c>
      <c r="I6418">
        <v>72.296542711434981</v>
      </c>
      <c r="J6418" s="6" t="s">
        <v>80</v>
      </c>
    </row>
    <row r="6419" spans="1:10" x14ac:dyDescent="0.25">
      <c r="A6419" s="5" t="str">
        <f t="shared" si="100"/>
        <v/>
      </c>
      <c r="B6419" t="s">
        <v>95</v>
      </c>
      <c r="C6419" t="s">
        <v>109</v>
      </c>
      <c r="D6419" s="8" t="s">
        <v>49</v>
      </c>
      <c r="E6419">
        <v>10</v>
      </c>
      <c r="F6419">
        <v>0.4186519980430603</v>
      </c>
      <c r="G6419">
        <v>0.36614793539047241</v>
      </c>
      <c r="H6419">
        <v>1.5259766951203346E-2</v>
      </c>
      <c r="I6419">
        <v>77.748336166597127</v>
      </c>
      <c r="J6419" s="6" t="s">
        <v>80</v>
      </c>
    </row>
    <row r="6420" spans="1:10" x14ac:dyDescent="0.25">
      <c r="A6420" s="5" t="str">
        <f t="shared" si="100"/>
        <v/>
      </c>
      <c r="B6420" t="s">
        <v>95</v>
      </c>
      <c r="C6420" t="s">
        <v>109</v>
      </c>
      <c r="D6420" s="8" t="s">
        <v>49</v>
      </c>
      <c r="E6420">
        <v>11</v>
      </c>
      <c r="F6420">
        <v>0.37906906008720398</v>
      </c>
      <c r="G6420">
        <v>0.32452553510665894</v>
      </c>
      <c r="H6420">
        <v>1.8647525459527969E-2</v>
      </c>
      <c r="I6420">
        <v>83.226748831282407</v>
      </c>
      <c r="J6420" s="6" t="s">
        <v>80</v>
      </c>
    </row>
    <row r="6421" spans="1:10" x14ac:dyDescent="0.25">
      <c r="A6421" s="5" t="str">
        <f t="shared" si="100"/>
        <v/>
      </c>
      <c r="B6421" t="s">
        <v>95</v>
      </c>
      <c r="C6421" t="s">
        <v>109</v>
      </c>
      <c r="D6421" s="8" t="s">
        <v>49</v>
      </c>
      <c r="E6421">
        <v>12</v>
      </c>
      <c r="F6421">
        <v>0.48421725630760193</v>
      </c>
      <c r="G6421">
        <v>0.3587476909160614</v>
      </c>
      <c r="H6421">
        <v>2.1557731553912163E-2</v>
      </c>
      <c r="I6421">
        <v>88.625110497242389</v>
      </c>
      <c r="J6421" s="6" t="s">
        <v>80</v>
      </c>
    </row>
    <row r="6422" spans="1:10" x14ac:dyDescent="0.25">
      <c r="A6422" s="5" t="str">
        <f t="shared" si="100"/>
        <v/>
      </c>
      <c r="B6422" t="s">
        <v>95</v>
      </c>
      <c r="C6422" t="s">
        <v>109</v>
      </c>
      <c r="D6422" s="8" t="s">
        <v>49</v>
      </c>
      <c r="E6422">
        <v>13</v>
      </c>
      <c r="F6422">
        <v>0.72460371255874634</v>
      </c>
      <c r="G6422">
        <v>0.56569111347198486</v>
      </c>
      <c r="H6422">
        <v>2.4465115740895271E-2</v>
      </c>
      <c r="I6422">
        <v>91.880888227787352</v>
      </c>
      <c r="J6422" s="6" t="s">
        <v>80</v>
      </c>
    </row>
    <row r="6423" spans="1:10" x14ac:dyDescent="0.25">
      <c r="A6423" s="5" t="str">
        <f t="shared" si="100"/>
        <v/>
      </c>
      <c r="B6423" t="s">
        <v>95</v>
      </c>
      <c r="C6423" t="s">
        <v>109</v>
      </c>
      <c r="D6423" s="8" t="s">
        <v>49</v>
      </c>
      <c r="E6423">
        <v>14</v>
      </c>
      <c r="F6423">
        <v>1.0411432981491089</v>
      </c>
      <c r="G6423">
        <v>0.89603531360626221</v>
      </c>
      <c r="H6423">
        <v>2.7419438585639E-2</v>
      </c>
      <c r="I6423">
        <v>94.511068848278384</v>
      </c>
      <c r="J6423" s="6" t="s">
        <v>80</v>
      </c>
    </row>
    <row r="6424" spans="1:10" x14ac:dyDescent="0.25">
      <c r="A6424" s="5" t="str">
        <f t="shared" si="100"/>
        <v/>
      </c>
      <c r="B6424" t="s">
        <v>95</v>
      </c>
      <c r="C6424" t="s">
        <v>109</v>
      </c>
      <c r="D6424" s="8" t="s">
        <v>49</v>
      </c>
      <c r="E6424">
        <v>15</v>
      </c>
      <c r="F6424">
        <v>1.427100658416748</v>
      </c>
      <c r="G6424">
        <v>1.2598201036453247</v>
      </c>
      <c r="H6424">
        <v>2.9275260865688324E-2</v>
      </c>
      <c r="I6424">
        <v>96.811610709738204</v>
      </c>
      <c r="J6424" s="6" t="s">
        <v>80</v>
      </c>
    </row>
    <row r="6425" spans="1:10" x14ac:dyDescent="0.25">
      <c r="A6425" s="5" t="str">
        <f t="shared" si="100"/>
        <v/>
      </c>
      <c r="B6425" t="s">
        <v>95</v>
      </c>
      <c r="C6425" t="s">
        <v>109</v>
      </c>
      <c r="D6425" s="8" t="s">
        <v>49</v>
      </c>
      <c r="E6425">
        <v>16</v>
      </c>
      <c r="F6425">
        <v>1.9100714921951294</v>
      </c>
      <c r="G6425">
        <v>1.7245417833328247</v>
      </c>
      <c r="H6425">
        <v>3.0064508318901062E-2</v>
      </c>
      <c r="I6425">
        <v>97.420101997452093</v>
      </c>
      <c r="J6425" s="6" t="s">
        <v>80</v>
      </c>
    </row>
    <row r="6426" spans="1:10" x14ac:dyDescent="0.25">
      <c r="A6426" s="5" t="str">
        <f t="shared" si="100"/>
        <v/>
      </c>
      <c r="B6426" t="s">
        <v>95</v>
      </c>
      <c r="C6426" t="s">
        <v>109</v>
      </c>
      <c r="D6426" s="8" t="s">
        <v>49</v>
      </c>
      <c r="E6426">
        <v>17</v>
      </c>
      <c r="F6426">
        <v>2.3396739959716797</v>
      </c>
      <c r="G6426">
        <v>2.1939704418182373</v>
      </c>
      <c r="H6426">
        <v>3.0558248981833458E-2</v>
      </c>
      <c r="I6426">
        <v>96.262662558433249</v>
      </c>
      <c r="J6426" s="6" t="s">
        <v>80</v>
      </c>
    </row>
    <row r="6427" spans="1:10" x14ac:dyDescent="0.25">
      <c r="A6427" s="5" t="str">
        <f t="shared" si="100"/>
        <v/>
      </c>
      <c r="B6427" t="s">
        <v>95</v>
      </c>
      <c r="C6427" t="s">
        <v>109</v>
      </c>
      <c r="D6427" s="8" t="s">
        <v>49</v>
      </c>
      <c r="E6427">
        <v>18</v>
      </c>
      <c r="F6427">
        <v>2.7033517360687256</v>
      </c>
      <c r="G6427">
        <v>1.2748161554336548</v>
      </c>
      <c r="H6427">
        <v>3.1056426465511322E-2</v>
      </c>
      <c r="I6427">
        <v>94.480452613682175</v>
      </c>
      <c r="J6427" s="6" t="s">
        <v>80</v>
      </c>
    </row>
    <row r="6428" spans="1:10" x14ac:dyDescent="0.25">
      <c r="A6428" s="5" t="str">
        <f t="shared" si="100"/>
        <v/>
      </c>
      <c r="B6428" t="s">
        <v>95</v>
      </c>
      <c r="C6428" t="s">
        <v>109</v>
      </c>
      <c r="D6428" s="8" t="s">
        <v>49</v>
      </c>
      <c r="E6428">
        <v>19</v>
      </c>
      <c r="F6428">
        <v>2.8549582958221436</v>
      </c>
      <c r="G6428">
        <v>3.2961990833282471</v>
      </c>
      <c r="H6428">
        <v>3.0051836743950844E-2</v>
      </c>
      <c r="I6428">
        <v>91.604983000418457</v>
      </c>
      <c r="J6428" s="6" t="s">
        <v>80</v>
      </c>
    </row>
    <row r="6429" spans="1:10" x14ac:dyDescent="0.25">
      <c r="A6429" s="5" t="str">
        <f t="shared" si="100"/>
        <v/>
      </c>
      <c r="B6429" t="s">
        <v>95</v>
      </c>
      <c r="C6429" t="s">
        <v>109</v>
      </c>
      <c r="D6429" s="8" t="s">
        <v>49</v>
      </c>
      <c r="E6429">
        <v>20</v>
      </c>
      <c r="F6429">
        <v>2.7334623336791992</v>
      </c>
      <c r="G6429">
        <v>2.9239122867584229</v>
      </c>
      <c r="H6429">
        <v>2.887578122317791E-2</v>
      </c>
      <c r="I6429">
        <v>87.513117297065733</v>
      </c>
      <c r="J6429" s="6" t="s">
        <v>80</v>
      </c>
    </row>
    <row r="6430" spans="1:10" x14ac:dyDescent="0.25">
      <c r="A6430" s="5" t="str">
        <f t="shared" si="100"/>
        <v/>
      </c>
      <c r="B6430" t="s">
        <v>95</v>
      </c>
      <c r="C6430" t="s">
        <v>109</v>
      </c>
      <c r="D6430" s="8" t="s">
        <v>49</v>
      </c>
      <c r="E6430">
        <v>21</v>
      </c>
      <c r="F6430">
        <v>2.5920679569244385</v>
      </c>
      <c r="G6430">
        <v>1.6584566831588745</v>
      </c>
      <c r="H6430">
        <v>2.7526115998625755E-2</v>
      </c>
      <c r="I6430">
        <v>83.075958351044221</v>
      </c>
      <c r="J6430" s="6" t="s">
        <v>80</v>
      </c>
    </row>
    <row r="6431" spans="1:10" x14ac:dyDescent="0.25">
      <c r="A6431" s="5" t="str">
        <f t="shared" si="100"/>
        <v/>
      </c>
      <c r="B6431" t="s">
        <v>95</v>
      </c>
      <c r="C6431" t="s">
        <v>109</v>
      </c>
      <c r="D6431" s="8" t="s">
        <v>49</v>
      </c>
      <c r="E6431">
        <v>22</v>
      </c>
      <c r="F6431">
        <v>2.3452792167663574</v>
      </c>
      <c r="G6431">
        <v>2.8607501983642578</v>
      </c>
      <c r="H6431">
        <v>2.5891704484820366E-2</v>
      </c>
      <c r="I6431">
        <v>79.136066723335631</v>
      </c>
      <c r="J6431" s="6" t="s">
        <v>80</v>
      </c>
    </row>
    <row r="6432" spans="1:10" x14ac:dyDescent="0.25">
      <c r="A6432" s="5" t="str">
        <f t="shared" si="100"/>
        <v/>
      </c>
      <c r="B6432" t="s">
        <v>95</v>
      </c>
      <c r="C6432" t="s">
        <v>109</v>
      </c>
      <c r="D6432" s="8" t="s">
        <v>49</v>
      </c>
      <c r="E6432">
        <v>23</v>
      </c>
      <c r="F6432">
        <v>1.9913266897201538</v>
      </c>
      <c r="G6432">
        <v>2.078716516494751</v>
      </c>
      <c r="H6432">
        <v>2.3718331009149551E-2</v>
      </c>
      <c r="I6432">
        <v>76.950641733957852</v>
      </c>
      <c r="J6432" s="6" t="s">
        <v>80</v>
      </c>
    </row>
    <row r="6433" spans="1:10" x14ac:dyDescent="0.25">
      <c r="A6433" s="5" t="str">
        <f t="shared" si="100"/>
        <v/>
      </c>
      <c r="B6433" t="s">
        <v>95</v>
      </c>
      <c r="C6433" t="s">
        <v>109</v>
      </c>
      <c r="D6433" s="8" t="s">
        <v>49</v>
      </c>
      <c r="E6433">
        <v>24</v>
      </c>
      <c r="F6433">
        <v>1.6360195875167847</v>
      </c>
      <c r="G6433">
        <v>1.6404073238372803</v>
      </c>
      <c r="H6433">
        <v>2.173701673746109E-2</v>
      </c>
      <c r="I6433">
        <v>74.527180195495873</v>
      </c>
      <c r="J6433" s="6" t="s">
        <v>80</v>
      </c>
    </row>
    <row r="6434" spans="1:10" x14ac:dyDescent="0.25">
      <c r="A6434" s="5" t="str">
        <f t="shared" si="100"/>
        <v/>
      </c>
      <c r="B6434" t="s">
        <v>95</v>
      </c>
      <c r="C6434" t="s">
        <v>109</v>
      </c>
      <c r="D6434" s="8" t="s">
        <v>50</v>
      </c>
      <c r="E6434">
        <v>1</v>
      </c>
      <c r="F6434">
        <v>1.2782716751098633</v>
      </c>
      <c r="G6434">
        <v>1.3606022596359253</v>
      </c>
      <c r="H6434">
        <v>1.8440850079059601E-2</v>
      </c>
      <c r="I6434">
        <v>72.856204844876643</v>
      </c>
      <c r="J6434" s="6" t="s">
        <v>80</v>
      </c>
    </row>
    <row r="6435" spans="1:10" x14ac:dyDescent="0.25">
      <c r="A6435" s="5" t="str">
        <f t="shared" si="100"/>
        <v/>
      </c>
      <c r="B6435" t="s">
        <v>95</v>
      </c>
      <c r="C6435" t="s">
        <v>109</v>
      </c>
      <c r="D6435" s="8" t="s">
        <v>50</v>
      </c>
      <c r="E6435">
        <v>2</v>
      </c>
      <c r="F6435">
        <v>1.0913623571395874</v>
      </c>
      <c r="G6435">
        <v>1.1208957433700562</v>
      </c>
      <c r="H6435">
        <v>1.6663540154695511E-2</v>
      </c>
      <c r="I6435">
        <v>72.045378240546199</v>
      </c>
      <c r="J6435" s="6" t="s">
        <v>80</v>
      </c>
    </row>
    <row r="6436" spans="1:10" x14ac:dyDescent="0.25">
      <c r="A6436" s="5" t="str">
        <f t="shared" si="100"/>
        <v/>
      </c>
      <c r="B6436" t="s">
        <v>95</v>
      </c>
      <c r="C6436" t="s">
        <v>109</v>
      </c>
      <c r="D6436" s="8" t="s">
        <v>50</v>
      </c>
      <c r="E6436">
        <v>3</v>
      </c>
      <c r="F6436">
        <v>0.95865082740783691</v>
      </c>
      <c r="G6436">
        <v>0.96455830335617065</v>
      </c>
      <c r="H6436">
        <v>1.4715130440890789E-2</v>
      </c>
      <c r="I6436">
        <v>70.622073948152803</v>
      </c>
      <c r="J6436" s="6" t="s">
        <v>80</v>
      </c>
    </row>
    <row r="6437" spans="1:10" x14ac:dyDescent="0.25">
      <c r="A6437" s="5" t="str">
        <f t="shared" si="100"/>
        <v/>
      </c>
      <c r="B6437" t="s">
        <v>95</v>
      </c>
      <c r="C6437" t="s">
        <v>109</v>
      </c>
      <c r="D6437" s="8" t="s">
        <v>50</v>
      </c>
      <c r="E6437">
        <v>4</v>
      </c>
      <c r="F6437">
        <v>0.86017662286758423</v>
      </c>
      <c r="G6437">
        <v>0.86027789115905762</v>
      </c>
      <c r="H6437">
        <v>1.2967372313141823E-2</v>
      </c>
      <c r="I6437">
        <v>68.624536761584423</v>
      </c>
      <c r="J6437" s="6" t="s">
        <v>80</v>
      </c>
    </row>
    <row r="6438" spans="1:10" x14ac:dyDescent="0.25">
      <c r="A6438" s="5" t="str">
        <f t="shared" si="100"/>
        <v/>
      </c>
      <c r="B6438" t="s">
        <v>95</v>
      </c>
      <c r="C6438" t="s">
        <v>109</v>
      </c>
      <c r="D6438" s="8" t="s">
        <v>50</v>
      </c>
      <c r="E6438">
        <v>5</v>
      </c>
      <c r="F6438">
        <v>0.80491995811462402</v>
      </c>
      <c r="G6438">
        <v>0.80520838499069214</v>
      </c>
      <c r="H6438">
        <v>1.1721282266080379E-2</v>
      </c>
      <c r="I6438">
        <v>66.514443263916988</v>
      </c>
      <c r="J6438" s="6" t="s">
        <v>80</v>
      </c>
    </row>
    <row r="6439" spans="1:10" x14ac:dyDescent="0.25">
      <c r="A6439" s="5" t="str">
        <f t="shared" si="100"/>
        <v/>
      </c>
      <c r="B6439" t="s">
        <v>95</v>
      </c>
      <c r="C6439" t="s">
        <v>109</v>
      </c>
      <c r="D6439" s="8" t="s">
        <v>50</v>
      </c>
      <c r="E6439">
        <v>6</v>
      </c>
      <c r="F6439">
        <v>0.77676528692245483</v>
      </c>
      <c r="G6439">
        <v>0.78090828657150269</v>
      </c>
      <c r="H6439">
        <v>1.0792750865221024E-2</v>
      </c>
      <c r="I6439">
        <v>66.001283467910767</v>
      </c>
      <c r="J6439" s="6" t="s">
        <v>80</v>
      </c>
    </row>
    <row r="6440" spans="1:10" x14ac:dyDescent="0.25">
      <c r="A6440" s="5" t="str">
        <f t="shared" si="100"/>
        <v/>
      </c>
      <c r="B6440" t="s">
        <v>95</v>
      </c>
      <c r="C6440" t="s">
        <v>109</v>
      </c>
      <c r="D6440" s="8" t="s">
        <v>50</v>
      </c>
      <c r="E6440">
        <v>7</v>
      </c>
      <c r="F6440">
        <v>0.79416853189468384</v>
      </c>
      <c r="G6440">
        <v>0.80539339780807495</v>
      </c>
      <c r="H6440">
        <v>1.0447686538100243E-2</v>
      </c>
      <c r="I6440">
        <v>65.663110922222245</v>
      </c>
      <c r="J6440" s="6" t="s">
        <v>80</v>
      </c>
    </row>
    <row r="6441" spans="1:10" x14ac:dyDescent="0.25">
      <c r="A6441" s="5" t="str">
        <f t="shared" si="100"/>
        <v/>
      </c>
      <c r="B6441" t="s">
        <v>95</v>
      </c>
      <c r="C6441" t="s">
        <v>109</v>
      </c>
      <c r="D6441" s="8" t="s">
        <v>50</v>
      </c>
      <c r="E6441">
        <v>8</v>
      </c>
      <c r="F6441">
        <v>0.70563924312591553</v>
      </c>
      <c r="G6441">
        <v>0.72461920976638794</v>
      </c>
      <c r="H6441">
        <v>1.1170578189194202E-2</v>
      </c>
      <c r="I6441">
        <v>68.043025924350403</v>
      </c>
      <c r="J6441" s="6" t="s">
        <v>80</v>
      </c>
    </row>
    <row r="6442" spans="1:10" x14ac:dyDescent="0.25">
      <c r="A6442" s="5" t="str">
        <f t="shared" si="100"/>
        <v/>
      </c>
      <c r="B6442" t="s">
        <v>95</v>
      </c>
      <c r="C6442" t="s">
        <v>109</v>
      </c>
      <c r="D6442" s="8" t="s">
        <v>50</v>
      </c>
      <c r="E6442">
        <v>9</v>
      </c>
      <c r="F6442">
        <v>0.54163718223571777</v>
      </c>
      <c r="G6442">
        <v>0.56554412841796875</v>
      </c>
      <c r="H6442">
        <v>1.2623687274754047E-2</v>
      </c>
      <c r="I6442">
        <v>73.268523161924719</v>
      </c>
      <c r="J6442" s="6" t="s">
        <v>80</v>
      </c>
    </row>
    <row r="6443" spans="1:10" x14ac:dyDescent="0.25">
      <c r="A6443" s="5" t="str">
        <f t="shared" si="100"/>
        <v/>
      </c>
      <c r="B6443" t="s">
        <v>95</v>
      </c>
      <c r="C6443" t="s">
        <v>109</v>
      </c>
      <c r="D6443" s="8" t="s">
        <v>50</v>
      </c>
      <c r="E6443">
        <v>10</v>
      </c>
      <c r="F6443">
        <v>0.43343532085418701</v>
      </c>
      <c r="G6443">
        <v>0.43005910515785217</v>
      </c>
      <c r="H6443">
        <v>1.4861944131553173E-2</v>
      </c>
      <c r="I6443">
        <v>80.236574585639232</v>
      </c>
      <c r="J6443" s="6" t="s">
        <v>80</v>
      </c>
    </row>
    <row r="6444" spans="1:10" x14ac:dyDescent="0.25">
      <c r="A6444" s="5" t="str">
        <f t="shared" si="100"/>
        <v/>
      </c>
      <c r="B6444" t="s">
        <v>95</v>
      </c>
      <c r="C6444" t="s">
        <v>109</v>
      </c>
      <c r="D6444" s="8" t="s">
        <v>50</v>
      </c>
      <c r="E6444">
        <v>11</v>
      </c>
      <c r="F6444">
        <v>0.41538065671920776</v>
      </c>
      <c r="G6444">
        <v>0.39733338356018066</v>
      </c>
      <c r="H6444">
        <v>1.7829552292823792E-2</v>
      </c>
      <c r="I6444">
        <v>86.487439439016867</v>
      </c>
      <c r="J6444" s="6" t="s">
        <v>80</v>
      </c>
    </row>
    <row r="6445" spans="1:10" x14ac:dyDescent="0.25">
      <c r="A6445" s="5" t="str">
        <f t="shared" si="100"/>
        <v/>
      </c>
      <c r="B6445" t="s">
        <v>95</v>
      </c>
      <c r="C6445" t="s">
        <v>109</v>
      </c>
      <c r="D6445" s="8" t="s">
        <v>50</v>
      </c>
      <c r="E6445">
        <v>12</v>
      </c>
      <c r="F6445">
        <v>0.53940010070800781</v>
      </c>
      <c r="G6445">
        <v>0.53950965404510498</v>
      </c>
      <c r="H6445">
        <v>2.1241702139377594E-2</v>
      </c>
      <c r="I6445">
        <v>92.776272843179896</v>
      </c>
      <c r="J6445" s="6" t="s">
        <v>80</v>
      </c>
    </row>
    <row r="6446" spans="1:10" x14ac:dyDescent="0.25">
      <c r="A6446" s="5" t="str">
        <f t="shared" si="100"/>
        <v/>
      </c>
      <c r="B6446" t="s">
        <v>95</v>
      </c>
      <c r="C6446" t="s">
        <v>109</v>
      </c>
      <c r="D6446" s="8" t="s">
        <v>50</v>
      </c>
      <c r="E6446">
        <v>13</v>
      </c>
      <c r="F6446">
        <v>0.82362818717956543</v>
      </c>
      <c r="G6446">
        <v>0.78707772493362427</v>
      </c>
      <c r="H6446">
        <v>2.423197403550148E-2</v>
      </c>
      <c r="I6446">
        <v>95.669188270287165</v>
      </c>
      <c r="J6446" s="6" t="s">
        <v>80</v>
      </c>
    </row>
    <row r="6447" spans="1:10" x14ac:dyDescent="0.25">
      <c r="A6447" s="5" t="str">
        <f t="shared" si="100"/>
        <v/>
      </c>
      <c r="B6447" t="s">
        <v>95</v>
      </c>
      <c r="C6447" t="s">
        <v>109</v>
      </c>
      <c r="D6447" s="8" t="s">
        <v>50</v>
      </c>
      <c r="E6447">
        <v>14</v>
      </c>
      <c r="F6447">
        <v>1.1591843366622925</v>
      </c>
      <c r="G6447">
        <v>1.1680924892425537</v>
      </c>
      <c r="H6447">
        <v>2.692389115691185E-2</v>
      </c>
      <c r="I6447">
        <v>97.867226944319398</v>
      </c>
      <c r="J6447" s="6" t="s">
        <v>80</v>
      </c>
    </row>
    <row r="6448" spans="1:10" x14ac:dyDescent="0.25">
      <c r="A6448" s="5" t="str">
        <f t="shared" si="100"/>
        <v/>
      </c>
      <c r="B6448" t="s">
        <v>95</v>
      </c>
      <c r="C6448" t="s">
        <v>109</v>
      </c>
      <c r="D6448" s="8" t="s">
        <v>50</v>
      </c>
      <c r="E6448">
        <v>15</v>
      </c>
      <c r="F6448">
        <v>1.6150743961334229</v>
      </c>
      <c r="G6448">
        <v>1.6215140819549561</v>
      </c>
      <c r="H6448">
        <v>2.8524933382868767E-2</v>
      </c>
      <c r="I6448">
        <v>99.503372290695481</v>
      </c>
      <c r="J6448" s="6" t="s">
        <v>80</v>
      </c>
    </row>
    <row r="6449" spans="1:10" x14ac:dyDescent="0.25">
      <c r="A6449" s="5" t="str">
        <f t="shared" si="100"/>
        <v/>
      </c>
      <c r="B6449" t="s">
        <v>95</v>
      </c>
      <c r="C6449" t="s">
        <v>109</v>
      </c>
      <c r="D6449" s="8" t="s">
        <v>50</v>
      </c>
      <c r="E6449">
        <v>16</v>
      </c>
      <c r="F6449">
        <v>2.1153621673583984</v>
      </c>
      <c r="G6449">
        <v>2.0894615650177002</v>
      </c>
      <c r="H6449">
        <v>2.9377926141023636E-2</v>
      </c>
      <c r="I6449">
        <v>100.27565235868791</v>
      </c>
      <c r="J6449" s="6" t="s">
        <v>80</v>
      </c>
    </row>
    <row r="6450" spans="1:10" x14ac:dyDescent="0.25">
      <c r="A6450" s="5" t="str">
        <f t="shared" si="100"/>
        <v/>
      </c>
      <c r="B6450" t="s">
        <v>95</v>
      </c>
      <c r="C6450" t="s">
        <v>109</v>
      </c>
      <c r="D6450" s="8" t="s">
        <v>50</v>
      </c>
      <c r="E6450">
        <v>17</v>
      </c>
      <c r="F6450">
        <v>2.5813298225402832</v>
      </c>
      <c r="G6450">
        <v>2.5629758834838867</v>
      </c>
      <c r="H6450">
        <v>2.9586760327219963E-2</v>
      </c>
      <c r="I6450">
        <v>99.734322141943252</v>
      </c>
      <c r="J6450" s="6" t="s">
        <v>80</v>
      </c>
    </row>
    <row r="6451" spans="1:10" x14ac:dyDescent="0.25">
      <c r="A6451" s="5" t="str">
        <f t="shared" si="100"/>
        <v/>
      </c>
      <c r="B6451" t="s">
        <v>95</v>
      </c>
      <c r="C6451" t="s">
        <v>109</v>
      </c>
      <c r="D6451" s="8" t="s">
        <v>50</v>
      </c>
      <c r="E6451">
        <v>18</v>
      </c>
      <c r="F6451">
        <v>2.9840786457061768</v>
      </c>
      <c r="G6451">
        <v>1.6379317045211792</v>
      </c>
      <c r="H6451">
        <v>3.0615013092756271E-2</v>
      </c>
      <c r="I6451">
        <v>97.87327029324625</v>
      </c>
      <c r="J6451" s="6" t="s">
        <v>80</v>
      </c>
    </row>
    <row r="6452" spans="1:10" x14ac:dyDescent="0.25">
      <c r="A6452" s="5" t="str">
        <f t="shared" si="100"/>
        <v/>
      </c>
      <c r="B6452" t="s">
        <v>95</v>
      </c>
      <c r="C6452" t="s">
        <v>109</v>
      </c>
      <c r="D6452" s="8" t="s">
        <v>50</v>
      </c>
      <c r="E6452">
        <v>19</v>
      </c>
      <c r="F6452">
        <v>3.1239728927612305</v>
      </c>
      <c r="G6452">
        <v>2.4663646221160889</v>
      </c>
      <c r="H6452">
        <v>2.9818836599588394E-2</v>
      </c>
      <c r="I6452">
        <v>95.280263493413557</v>
      </c>
      <c r="J6452" s="6" t="s">
        <v>80</v>
      </c>
    </row>
    <row r="6453" spans="1:10" x14ac:dyDescent="0.25">
      <c r="A6453" s="5" t="str">
        <f t="shared" si="100"/>
        <v/>
      </c>
      <c r="B6453" t="s">
        <v>95</v>
      </c>
      <c r="C6453" t="s">
        <v>109</v>
      </c>
      <c r="D6453" s="8" t="s">
        <v>50</v>
      </c>
      <c r="E6453">
        <v>20</v>
      </c>
      <c r="F6453">
        <v>3.0235645771026611</v>
      </c>
      <c r="G6453">
        <v>2.5542514324188232</v>
      </c>
      <c r="H6453">
        <v>2.8522610664367676E-2</v>
      </c>
      <c r="I6453">
        <v>90.860909477262638</v>
      </c>
      <c r="J6453" s="6" t="s">
        <v>80</v>
      </c>
    </row>
    <row r="6454" spans="1:10" x14ac:dyDescent="0.25">
      <c r="A6454" s="5" t="str">
        <f t="shared" si="100"/>
        <v/>
      </c>
      <c r="B6454" t="s">
        <v>95</v>
      </c>
      <c r="C6454" t="s">
        <v>109</v>
      </c>
      <c r="D6454" s="8" t="s">
        <v>50</v>
      </c>
      <c r="E6454">
        <v>21</v>
      </c>
      <c r="F6454">
        <v>2.7744553089141846</v>
      </c>
      <c r="G6454">
        <v>2.4900059700012207</v>
      </c>
      <c r="H6454">
        <v>2.8076210990548134E-2</v>
      </c>
      <c r="I6454">
        <v>86.169341266464457</v>
      </c>
      <c r="J6454" s="6" t="s">
        <v>80</v>
      </c>
    </row>
    <row r="6455" spans="1:10" x14ac:dyDescent="0.25">
      <c r="A6455" s="5" t="str">
        <f t="shared" si="100"/>
        <v/>
      </c>
      <c r="B6455" t="s">
        <v>95</v>
      </c>
      <c r="C6455" t="s">
        <v>109</v>
      </c>
      <c r="D6455" s="8" t="s">
        <v>50</v>
      </c>
      <c r="E6455">
        <v>22</v>
      </c>
      <c r="F6455">
        <v>2.482227087020874</v>
      </c>
      <c r="G6455">
        <v>3.1283824443817139</v>
      </c>
      <c r="H6455">
        <v>2.5894448161125183E-2</v>
      </c>
      <c r="I6455">
        <v>81.156107097328032</v>
      </c>
      <c r="J6455" s="6" t="s">
        <v>80</v>
      </c>
    </row>
    <row r="6456" spans="1:10" x14ac:dyDescent="0.25">
      <c r="A6456" s="5" t="str">
        <f t="shared" si="100"/>
        <v/>
      </c>
      <c r="B6456" t="s">
        <v>95</v>
      </c>
      <c r="C6456" t="s">
        <v>109</v>
      </c>
      <c r="D6456" s="8" t="s">
        <v>50</v>
      </c>
      <c r="E6456">
        <v>23</v>
      </c>
      <c r="F6456">
        <v>2.1111359596252441</v>
      </c>
      <c r="G6456">
        <v>2.3558311462402344</v>
      </c>
      <c r="H6456">
        <v>2.4007799103856087E-2</v>
      </c>
      <c r="I6456">
        <v>77.935235869108269</v>
      </c>
      <c r="J6456" s="6" t="s">
        <v>80</v>
      </c>
    </row>
    <row r="6457" spans="1:10" x14ac:dyDescent="0.25">
      <c r="A6457" s="5" t="str">
        <f t="shared" si="100"/>
        <v/>
      </c>
      <c r="B6457" t="s">
        <v>95</v>
      </c>
      <c r="C6457" t="s">
        <v>109</v>
      </c>
      <c r="D6457" s="8" t="s">
        <v>50</v>
      </c>
      <c r="E6457">
        <v>24</v>
      </c>
      <c r="F6457">
        <v>1.6878519058227539</v>
      </c>
      <c r="G6457">
        <v>1.8328303098678589</v>
      </c>
      <c r="H6457">
        <v>2.1312827244400978E-2</v>
      </c>
      <c r="I6457">
        <v>75.807989800251136</v>
      </c>
      <c r="J6457" s="6" t="s">
        <v>80</v>
      </c>
    </row>
    <row r="6458" spans="1:10" x14ac:dyDescent="0.25">
      <c r="A6458" s="5" t="str">
        <f t="shared" si="100"/>
        <v/>
      </c>
      <c r="B6458" t="s">
        <v>95</v>
      </c>
      <c r="C6458" t="s">
        <v>109</v>
      </c>
      <c r="D6458" s="8" t="s">
        <v>51</v>
      </c>
      <c r="E6458">
        <v>1</v>
      </c>
      <c r="F6458">
        <v>1.3629004955291748</v>
      </c>
      <c r="G6458">
        <v>1.4994305372238159</v>
      </c>
      <c r="H6458">
        <v>1.9380670040845871E-2</v>
      </c>
      <c r="I6458">
        <v>73.965297113749614</v>
      </c>
      <c r="J6458" s="6" t="s">
        <v>80</v>
      </c>
    </row>
    <row r="6459" spans="1:10" x14ac:dyDescent="0.25">
      <c r="A6459" s="5" t="str">
        <f t="shared" si="100"/>
        <v/>
      </c>
      <c r="B6459" t="s">
        <v>95</v>
      </c>
      <c r="C6459" t="s">
        <v>109</v>
      </c>
      <c r="D6459" s="8" t="s">
        <v>51</v>
      </c>
      <c r="E6459">
        <v>2</v>
      </c>
      <c r="F6459">
        <v>1.1741518974304199</v>
      </c>
      <c r="G6459">
        <v>1.2286745309829712</v>
      </c>
      <c r="H6459">
        <v>1.7037020996212959E-2</v>
      </c>
      <c r="I6459">
        <v>73.367330220709704</v>
      </c>
      <c r="J6459" s="6" t="s">
        <v>80</v>
      </c>
    </row>
    <row r="6460" spans="1:10" x14ac:dyDescent="0.25">
      <c r="A6460" s="5" t="str">
        <f t="shared" si="100"/>
        <v/>
      </c>
      <c r="B6460" t="s">
        <v>95</v>
      </c>
      <c r="C6460" t="s">
        <v>109</v>
      </c>
      <c r="D6460" s="8" t="s">
        <v>51</v>
      </c>
      <c r="E6460">
        <v>3</v>
      </c>
      <c r="F6460">
        <v>1.0315754413604736</v>
      </c>
      <c r="G6460">
        <v>1.0620929002761841</v>
      </c>
      <c r="H6460">
        <v>1.5204930678009987E-2</v>
      </c>
      <c r="I6460">
        <v>71.588769100171277</v>
      </c>
      <c r="J6460" s="6" t="s">
        <v>80</v>
      </c>
    </row>
    <row r="6461" spans="1:10" x14ac:dyDescent="0.25">
      <c r="A6461" s="5" t="str">
        <f t="shared" si="100"/>
        <v/>
      </c>
      <c r="B6461" t="s">
        <v>95</v>
      </c>
      <c r="C6461" t="s">
        <v>109</v>
      </c>
      <c r="D6461" s="8" t="s">
        <v>51</v>
      </c>
      <c r="E6461">
        <v>4</v>
      </c>
      <c r="F6461">
        <v>0.90635025501251221</v>
      </c>
      <c r="G6461">
        <v>0.94276225566864014</v>
      </c>
      <c r="H6461">
        <v>1.3456327840685844E-2</v>
      </c>
      <c r="I6461">
        <v>69.853073005094359</v>
      </c>
      <c r="J6461" s="6" t="s">
        <v>80</v>
      </c>
    </row>
    <row r="6462" spans="1:10" x14ac:dyDescent="0.25">
      <c r="A6462" s="5" t="str">
        <f t="shared" si="100"/>
        <v/>
      </c>
      <c r="B6462" t="s">
        <v>95</v>
      </c>
      <c r="C6462" t="s">
        <v>109</v>
      </c>
      <c r="D6462" s="8" t="s">
        <v>51</v>
      </c>
      <c r="E6462">
        <v>5</v>
      </c>
      <c r="F6462">
        <v>0.82901328802108765</v>
      </c>
      <c r="G6462">
        <v>0.87156271934509277</v>
      </c>
      <c r="H6462">
        <v>1.1881057173013687E-2</v>
      </c>
      <c r="I6462">
        <v>68.419448217313374</v>
      </c>
      <c r="J6462" s="6" t="s">
        <v>80</v>
      </c>
    </row>
    <row r="6463" spans="1:10" x14ac:dyDescent="0.25">
      <c r="A6463" s="5" t="str">
        <f t="shared" si="100"/>
        <v/>
      </c>
      <c r="B6463" t="s">
        <v>95</v>
      </c>
      <c r="C6463" t="s">
        <v>109</v>
      </c>
      <c r="D6463" s="8" t="s">
        <v>51</v>
      </c>
      <c r="E6463">
        <v>6</v>
      </c>
      <c r="F6463">
        <v>0.81400054693222046</v>
      </c>
      <c r="G6463">
        <v>0.85174804925918579</v>
      </c>
      <c r="H6463">
        <v>1.0877258144319057E-2</v>
      </c>
      <c r="I6463">
        <v>67.327238964351423</v>
      </c>
      <c r="J6463" s="6" t="s">
        <v>80</v>
      </c>
    </row>
    <row r="6464" spans="1:10" x14ac:dyDescent="0.25">
      <c r="A6464" s="5" t="str">
        <f t="shared" si="100"/>
        <v/>
      </c>
      <c r="B6464" t="s">
        <v>95</v>
      </c>
      <c r="C6464" t="s">
        <v>109</v>
      </c>
      <c r="D6464" s="8" t="s">
        <v>51</v>
      </c>
      <c r="E6464">
        <v>7</v>
      </c>
      <c r="F6464">
        <v>0.82506513595581055</v>
      </c>
      <c r="G6464">
        <v>0.86215519905090332</v>
      </c>
      <c r="H6464">
        <v>1.0300585068762302E-2</v>
      </c>
      <c r="I6464">
        <v>67.02906196944015</v>
      </c>
      <c r="J6464" s="6" t="s">
        <v>80</v>
      </c>
    </row>
    <row r="6465" spans="1:10" x14ac:dyDescent="0.25">
      <c r="A6465" s="5" t="str">
        <f t="shared" si="100"/>
        <v/>
      </c>
      <c r="B6465" t="s">
        <v>95</v>
      </c>
      <c r="C6465" t="s">
        <v>109</v>
      </c>
      <c r="D6465" s="8" t="s">
        <v>51</v>
      </c>
      <c r="E6465">
        <v>8</v>
      </c>
      <c r="F6465">
        <v>0.73753261566162109</v>
      </c>
      <c r="G6465">
        <v>0.80039381980895996</v>
      </c>
      <c r="H6465">
        <v>1.1193715035915375E-2</v>
      </c>
      <c r="I6465">
        <v>69.880078522919163</v>
      </c>
      <c r="J6465" s="6" t="s">
        <v>80</v>
      </c>
    </row>
    <row r="6466" spans="1:10" x14ac:dyDescent="0.25">
      <c r="A6466" s="5" t="str">
        <f t="shared" ref="A6466:A6529" si="101">IF(AND(category = B6466, subcategory=C6466, reportdate = D6466), E6466, "")</f>
        <v/>
      </c>
      <c r="B6466" t="s">
        <v>95</v>
      </c>
      <c r="C6466" t="s">
        <v>109</v>
      </c>
      <c r="D6466" s="8" t="s">
        <v>51</v>
      </c>
      <c r="E6466">
        <v>9</v>
      </c>
      <c r="F6466">
        <v>0.56286299228668213</v>
      </c>
      <c r="G6466">
        <v>0.60165482759475708</v>
      </c>
      <c r="H6466">
        <v>1.2331117875874043E-2</v>
      </c>
      <c r="I6466">
        <v>76.215683361633438</v>
      </c>
      <c r="J6466" s="6" t="s">
        <v>80</v>
      </c>
    </row>
    <row r="6467" spans="1:10" x14ac:dyDescent="0.25">
      <c r="A6467" s="5" t="str">
        <f t="shared" si="101"/>
        <v/>
      </c>
      <c r="B6467" t="s">
        <v>95</v>
      </c>
      <c r="C6467" t="s">
        <v>109</v>
      </c>
      <c r="D6467" s="8" t="s">
        <v>51</v>
      </c>
      <c r="E6467">
        <v>10</v>
      </c>
      <c r="F6467">
        <v>0.42367911338806152</v>
      </c>
      <c r="G6467">
        <v>0.50127887725830078</v>
      </c>
      <c r="H6467">
        <v>1.4522824436426163E-2</v>
      </c>
      <c r="I6467">
        <v>82.546581069614206</v>
      </c>
      <c r="J6467" s="6" t="s">
        <v>80</v>
      </c>
    </row>
    <row r="6468" spans="1:10" x14ac:dyDescent="0.25">
      <c r="A6468" s="5" t="str">
        <f t="shared" si="101"/>
        <v/>
      </c>
      <c r="B6468" t="s">
        <v>95</v>
      </c>
      <c r="C6468" t="s">
        <v>109</v>
      </c>
      <c r="D6468" s="8" t="s">
        <v>51</v>
      </c>
      <c r="E6468">
        <v>11</v>
      </c>
      <c r="F6468">
        <v>0.40700477361679077</v>
      </c>
      <c r="G6468">
        <v>0.50121539831161499</v>
      </c>
      <c r="H6468">
        <v>1.7748801037669182E-2</v>
      </c>
      <c r="I6468">
        <v>88.388064516128907</v>
      </c>
      <c r="J6468" s="6" t="s">
        <v>80</v>
      </c>
    </row>
    <row r="6469" spans="1:10" x14ac:dyDescent="0.25">
      <c r="A6469" s="5" t="str">
        <f t="shared" si="101"/>
        <v/>
      </c>
      <c r="B6469" t="s">
        <v>95</v>
      </c>
      <c r="C6469" t="s">
        <v>109</v>
      </c>
      <c r="D6469" s="8" t="s">
        <v>51</v>
      </c>
      <c r="E6469">
        <v>12</v>
      </c>
      <c r="F6469">
        <v>0.52923685312271118</v>
      </c>
      <c r="G6469">
        <v>0.64287799596786499</v>
      </c>
      <c r="H6469">
        <v>2.0806193351745605E-2</v>
      </c>
      <c r="I6469">
        <v>93.353102716467959</v>
      </c>
      <c r="J6469" s="6" t="s">
        <v>80</v>
      </c>
    </row>
    <row r="6470" spans="1:10" x14ac:dyDescent="0.25">
      <c r="A6470" s="5" t="str">
        <f t="shared" si="101"/>
        <v/>
      </c>
      <c r="B6470" t="s">
        <v>95</v>
      </c>
      <c r="C6470" t="s">
        <v>109</v>
      </c>
      <c r="D6470" s="8" t="s">
        <v>51</v>
      </c>
      <c r="E6470">
        <v>13</v>
      </c>
      <c r="F6470">
        <v>0.80630576610565186</v>
      </c>
      <c r="G6470">
        <v>0.91670113801956177</v>
      </c>
      <c r="H6470">
        <v>2.37925685942173E-2</v>
      </c>
      <c r="I6470">
        <v>96.297190152801946</v>
      </c>
      <c r="J6470" s="6" t="s">
        <v>80</v>
      </c>
    </row>
    <row r="6471" spans="1:10" x14ac:dyDescent="0.25">
      <c r="A6471" s="5" t="str">
        <f t="shared" si="101"/>
        <v/>
      </c>
      <c r="B6471" t="s">
        <v>95</v>
      </c>
      <c r="C6471" t="s">
        <v>109</v>
      </c>
      <c r="D6471" s="8" t="s">
        <v>51</v>
      </c>
      <c r="E6471">
        <v>14</v>
      </c>
      <c r="F6471">
        <v>1.1267760992050171</v>
      </c>
      <c r="G6471">
        <v>1.2654320001602173</v>
      </c>
      <c r="H6471">
        <v>2.6818165555596352E-2</v>
      </c>
      <c r="I6471">
        <v>98.708766977933806</v>
      </c>
      <c r="J6471" s="6" t="s">
        <v>80</v>
      </c>
    </row>
    <row r="6472" spans="1:10" x14ac:dyDescent="0.25">
      <c r="A6472" s="5" t="str">
        <f t="shared" si="101"/>
        <v/>
      </c>
      <c r="B6472" t="s">
        <v>95</v>
      </c>
      <c r="C6472" t="s">
        <v>109</v>
      </c>
      <c r="D6472" s="8" t="s">
        <v>51</v>
      </c>
      <c r="E6472">
        <v>15</v>
      </c>
      <c r="F6472">
        <v>1.5371791124343872</v>
      </c>
      <c r="G6472">
        <v>1.7074871063232422</v>
      </c>
      <c r="H6472">
        <v>2.8713904321193695E-2</v>
      </c>
      <c r="I6472">
        <v>100.09399617997178</v>
      </c>
      <c r="J6472" s="6" t="s">
        <v>80</v>
      </c>
    </row>
    <row r="6473" spans="1:10" x14ac:dyDescent="0.25">
      <c r="A6473" s="5" t="str">
        <f t="shared" si="101"/>
        <v/>
      </c>
      <c r="B6473" t="s">
        <v>95</v>
      </c>
      <c r="C6473" t="s">
        <v>109</v>
      </c>
      <c r="D6473" s="8" t="s">
        <v>51</v>
      </c>
      <c r="E6473">
        <v>16</v>
      </c>
      <c r="F6473">
        <v>2.058854341506958</v>
      </c>
      <c r="G6473">
        <v>2.2402067184448242</v>
      </c>
      <c r="H6473">
        <v>2.948254719376564E-2</v>
      </c>
      <c r="I6473">
        <v>99.896120543292753</v>
      </c>
      <c r="J6473" s="6" t="s">
        <v>80</v>
      </c>
    </row>
    <row r="6474" spans="1:10" x14ac:dyDescent="0.25">
      <c r="A6474" s="5" t="str">
        <f t="shared" si="101"/>
        <v/>
      </c>
      <c r="B6474" t="s">
        <v>95</v>
      </c>
      <c r="C6474" t="s">
        <v>109</v>
      </c>
      <c r="D6474" s="8" t="s">
        <v>51</v>
      </c>
      <c r="E6474">
        <v>17</v>
      </c>
      <c r="F6474">
        <v>2.5390286445617676</v>
      </c>
      <c r="G6474">
        <v>2.6764132976531982</v>
      </c>
      <c r="H6474">
        <v>2.9760701581835747E-2</v>
      </c>
      <c r="I6474">
        <v>99.070103989812822</v>
      </c>
      <c r="J6474" s="6" t="s">
        <v>80</v>
      </c>
    </row>
    <row r="6475" spans="1:10" x14ac:dyDescent="0.25">
      <c r="A6475" s="5" t="str">
        <f t="shared" si="101"/>
        <v/>
      </c>
      <c r="B6475" t="s">
        <v>95</v>
      </c>
      <c r="C6475" t="s">
        <v>109</v>
      </c>
      <c r="D6475" s="8" t="s">
        <v>51</v>
      </c>
      <c r="E6475">
        <v>18</v>
      </c>
      <c r="F6475">
        <v>2.9591159820556641</v>
      </c>
      <c r="G6475">
        <v>1.758231520652771</v>
      </c>
      <c r="H6475">
        <v>3.0666889622807503E-2</v>
      </c>
      <c r="I6475">
        <v>97.787661290323697</v>
      </c>
      <c r="J6475" s="6" t="s">
        <v>80</v>
      </c>
    </row>
    <row r="6476" spans="1:10" x14ac:dyDescent="0.25">
      <c r="A6476" s="5" t="str">
        <f t="shared" si="101"/>
        <v/>
      </c>
      <c r="B6476" t="s">
        <v>95</v>
      </c>
      <c r="C6476" t="s">
        <v>109</v>
      </c>
      <c r="D6476" s="8" t="s">
        <v>51</v>
      </c>
      <c r="E6476">
        <v>19</v>
      </c>
      <c r="F6476">
        <v>3.1287007331848145</v>
      </c>
      <c r="G6476">
        <v>2.5927360057830811</v>
      </c>
      <c r="H6476">
        <v>2.9983075335621834E-2</v>
      </c>
      <c r="I6476">
        <v>95.165867996605556</v>
      </c>
      <c r="J6476" s="6" t="s">
        <v>80</v>
      </c>
    </row>
    <row r="6477" spans="1:10" x14ac:dyDescent="0.25">
      <c r="A6477" s="5" t="str">
        <f t="shared" si="101"/>
        <v/>
      </c>
      <c r="B6477" t="s">
        <v>95</v>
      </c>
      <c r="C6477" t="s">
        <v>109</v>
      </c>
      <c r="D6477" s="8" t="s">
        <v>51</v>
      </c>
      <c r="E6477">
        <v>20</v>
      </c>
      <c r="F6477">
        <v>2.9242408275604248</v>
      </c>
      <c r="G6477">
        <v>2.6582894325256348</v>
      </c>
      <c r="H6477">
        <v>2.8744213283061981E-2</v>
      </c>
      <c r="I6477">
        <v>89.74085314091468</v>
      </c>
      <c r="J6477" s="6" t="s">
        <v>80</v>
      </c>
    </row>
    <row r="6478" spans="1:10" x14ac:dyDescent="0.25">
      <c r="A6478" s="5" t="str">
        <f t="shared" si="101"/>
        <v/>
      </c>
      <c r="B6478" t="s">
        <v>95</v>
      </c>
      <c r="C6478" t="s">
        <v>109</v>
      </c>
      <c r="D6478" s="8" t="s">
        <v>51</v>
      </c>
      <c r="E6478">
        <v>21</v>
      </c>
      <c r="F6478">
        <v>2.7165572643280029</v>
      </c>
      <c r="G6478">
        <v>2.529127836227417</v>
      </c>
      <c r="H6478">
        <v>2.7024630457162857E-2</v>
      </c>
      <c r="I6478">
        <v>84.708811544993125</v>
      </c>
      <c r="J6478" s="6" t="s">
        <v>80</v>
      </c>
    </row>
    <row r="6479" spans="1:10" x14ac:dyDescent="0.25">
      <c r="A6479" s="5" t="str">
        <f t="shared" si="101"/>
        <v/>
      </c>
      <c r="B6479" t="s">
        <v>95</v>
      </c>
      <c r="C6479" t="s">
        <v>109</v>
      </c>
      <c r="D6479" s="8" t="s">
        <v>51</v>
      </c>
      <c r="E6479">
        <v>22</v>
      </c>
      <c r="F6479">
        <v>2.413205623626709</v>
      </c>
      <c r="G6479">
        <v>3.159226655960083</v>
      </c>
      <c r="H6479">
        <v>2.5518691167235374E-2</v>
      </c>
      <c r="I6479">
        <v>81.132228353139638</v>
      </c>
      <c r="J6479" s="6" t="s">
        <v>80</v>
      </c>
    </row>
    <row r="6480" spans="1:10" x14ac:dyDescent="0.25">
      <c r="A6480" s="5" t="str">
        <f t="shared" si="101"/>
        <v/>
      </c>
      <c r="B6480" t="s">
        <v>95</v>
      </c>
      <c r="C6480" t="s">
        <v>109</v>
      </c>
      <c r="D6480" s="8" t="s">
        <v>51</v>
      </c>
      <c r="E6480">
        <v>23</v>
      </c>
      <c r="F6480">
        <v>2.0991780757904053</v>
      </c>
      <c r="G6480">
        <v>2.4377000331878662</v>
      </c>
      <c r="H6480">
        <v>2.362300269305706E-2</v>
      </c>
      <c r="I6480">
        <v>79.005969864178567</v>
      </c>
      <c r="J6480" s="6" t="s">
        <v>80</v>
      </c>
    </row>
    <row r="6481" spans="1:10" x14ac:dyDescent="0.25">
      <c r="A6481" s="5" t="str">
        <f t="shared" si="101"/>
        <v/>
      </c>
      <c r="B6481" t="s">
        <v>95</v>
      </c>
      <c r="C6481" t="s">
        <v>109</v>
      </c>
      <c r="D6481" s="8" t="s">
        <v>51</v>
      </c>
      <c r="E6481">
        <v>24</v>
      </c>
      <c r="F6481">
        <v>1.7194842100143433</v>
      </c>
      <c r="G6481">
        <v>1.9126919507980347</v>
      </c>
      <c r="H6481">
        <v>2.1693697199225426E-2</v>
      </c>
      <c r="I6481">
        <v>76.699066213919167</v>
      </c>
      <c r="J6481" s="6" t="s">
        <v>80</v>
      </c>
    </row>
    <row r="6482" spans="1:10" x14ac:dyDescent="0.25">
      <c r="A6482" s="5" t="str">
        <f t="shared" si="101"/>
        <v/>
      </c>
      <c r="B6482" t="s">
        <v>95</v>
      </c>
      <c r="C6482" t="s">
        <v>109</v>
      </c>
      <c r="D6482" s="8" t="s">
        <v>70</v>
      </c>
      <c r="E6482">
        <v>1</v>
      </c>
      <c r="F6482">
        <v>1.1966621875762939</v>
      </c>
      <c r="G6482">
        <v>1.2278105020523071</v>
      </c>
      <c r="H6482">
        <v>1.9283892586827278E-2</v>
      </c>
      <c r="I6482">
        <v>71.577764855151031</v>
      </c>
      <c r="J6482" s="6" t="s">
        <v>80</v>
      </c>
    </row>
    <row r="6483" spans="1:10" x14ac:dyDescent="0.25">
      <c r="A6483" s="5" t="str">
        <f t="shared" si="101"/>
        <v/>
      </c>
      <c r="B6483" t="s">
        <v>95</v>
      </c>
      <c r="C6483" t="s">
        <v>109</v>
      </c>
      <c r="D6483" s="8" t="s">
        <v>70</v>
      </c>
      <c r="E6483">
        <v>2</v>
      </c>
      <c r="F6483">
        <v>1.0274503231048584</v>
      </c>
      <c r="G6483">
        <v>1.029809832572937</v>
      </c>
      <c r="H6483">
        <v>1.6787219792604446E-2</v>
      </c>
      <c r="I6483">
        <v>70.337771198984754</v>
      </c>
      <c r="J6483" s="6" t="s">
        <v>80</v>
      </c>
    </row>
    <row r="6484" spans="1:10" x14ac:dyDescent="0.25">
      <c r="A6484" s="5" t="str">
        <f t="shared" si="101"/>
        <v/>
      </c>
      <c r="B6484" t="s">
        <v>95</v>
      </c>
      <c r="C6484" t="s">
        <v>109</v>
      </c>
      <c r="D6484" s="8" t="s">
        <v>70</v>
      </c>
      <c r="E6484">
        <v>3</v>
      </c>
      <c r="F6484">
        <v>0.91252899169921875</v>
      </c>
      <c r="G6484">
        <v>0.90252059698104858</v>
      </c>
      <c r="H6484">
        <v>1.5135258436203003E-2</v>
      </c>
      <c r="I6484">
        <v>68.640888137027957</v>
      </c>
      <c r="J6484" s="6" t="s">
        <v>80</v>
      </c>
    </row>
    <row r="6485" spans="1:10" x14ac:dyDescent="0.25">
      <c r="A6485" s="5" t="str">
        <f t="shared" si="101"/>
        <v/>
      </c>
      <c r="B6485" t="s">
        <v>95</v>
      </c>
      <c r="C6485" t="s">
        <v>109</v>
      </c>
      <c r="D6485" s="8" t="s">
        <v>70</v>
      </c>
      <c r="E6485">
        <v>4</v>
      </c>
      <c r="F6485">
        <v>0.80771332979202271</v>
      </c>
      <c r="G6485">
        <v>0.81264078617095947</v>
      </c>
      <c r="H6485">
        <v>1.3643196783959866E-2</v>
      </c>
      <c r="I6485">
        <v>67.075988581095999</v>
      </c>
      <c r="J6485" s="6" t="s">
        <v>80</v>
      </c>
    </row>
    <row r="6486" spans="1:10" x14ac:dyDescent="0.25">
      <c r="A6486" s="5" t="str">
        <f t="shared" si="101"/>
        <v/>
      </c>
      <c r="B6486" t="s">
        <v>95</v>
      </c>
      <c r="C6486" t="s">
        <v>109</v>
      </c>
      <c r="D6486" s="8" t="s">
        <v>70</v>
      </c>
      <c r="E6486">
        <v>5</v>
      </c>
      <c r="F6486">
        <v>0.76561605930328369</v>
      </c>
      <c r="G6486">
        <v>0.75142228603363037</v>
      </c>
      <c r="H6486">
        <v>1.1856256052851677E-2</v>
      </c>
      <c r="I6486">
        <v>66.346870374283242</v>
      </c>
      <c r="J6486" s="6" t="s">
        <v>80</v>
      </c>
    </row>
    <row r="6487" spans="1:10" x14ac:dyDescent="0.25">
      <c r="A6487" s="5" t="str">
        <f t="shared" si="101"/>
        <v/>
      </c>
      <c r="B6487" t="s">
        <v>95</v>
      </c>
      <c r="C6487" t="s">
        <v>109</v>
      </c>
      <c r="D6487" s="8" t="s">
        <v>70</v>
      </c>
      <c r="E6487">
        <v>6</v>
      </c>
      <c r="F6487">
        <v>0.75693655014038086</v>
      </c>
      <c r="G6487">
        <v>0.75269609689712524</v>
      </c>
      <c r="H6487">
        <v>1.0801149532198906E-2</v>
      </c>
      <c r="I6487">
        <v>64.887796574326842</v>
      </c>
      <c r="J6487" s="6" t="s">
        <v>80</v>
      </c>
    </row>
    <row r="6488" spans="1:10" x14ac:dyDescent="0.25">
      <c r="A6488" s="5" t="str">
        <f t="shared" si="101"/>
        <v/>
      </c>
      <c r="B6488" t="s">
        <v>95</v>
      </c>
      <c r="C6488" t="s">
        <v>109</v>
      </c>
      <c r="D6488" s="8" t="s">
        <v>70</v>
      </c>
      <c r="E6488">
        <v>7</v>
      </c>
      <c r="F6488">
        <v>0.7728193998336792</v>
      </c>
      <c r="G6488">
        <v>0.77939921617507935</v>
      </c>
      <c r="H6488">
        <v>1.0461012832820415E-2</v>
      </c>
      <c r="I6488">
        <v>63.452641150350104</v>
      </c>
      <c r="J6488" s="6" t="s">
        <v>80</v>
      </c>
    </row>
    <row r="6489" spans="1:10" x14ac:dyDescent="0.25">
      <c r="A6489" s="5" t="str">
        <f t="shared" si="101"/>
        <v/>
      </c>
      <c r="B6489" t="s">
        <v>95</v>
      </c>
      <c r="C6489" t="s">
        <v>109</v>
      </c>
      <c r="D6489" s="8" t="s">
        <v>70</v>
      </c>
      <c r="E6489">
        <v>8</v>
      </c>
      <c r="F6489">
        <v>0.69616389274597168</v>
      </c>
      <c r="G6489">
        <v>0.7012820839881897</v>
      </c>
      <c r="H6489">
        <v>1.1531205847859383E-2</v>
      </c>
      <c r="I6489">
        <v>66.410050750684505</v>
      </c>
      <c r="J6489" s="6" t="s">
        <v>80</v>
      </c>
    </row>
    <row r="6490" spans="1:10" x14ac:dyDescent="0.25">
      <c r="A6490" s="5" t="str">
        <f t="shared" si="101"/>
        <v/>
      </c>
      <c r="B6490" t="s">
        <v>95</v>
      </c>
      <c r="C6490" t="s">
        <v>109</v>
      </c>
      <c r="D6490" s="8" t="s">
        <v>70</v>
      </c>
      <c r="E6490">
        <v>9</v>
      </c>
      <c r="F6490">
        <v>0.52485191822052002</v>
      </c>
      <c r="G6490">
        <v>0.51560932397842407</v>
      </c>
      <c r="H6490">
        <v>1.2552777305245399E-2</v>
      </c>
      <c r="I6490">
        <v>72.134863607528274</v>
      </c>
      <c r="J6490" s="6" t="s">
        <v>80</v>
      </c>
    </row>
    <row r="6491" spans="1:10" x14ac:dyDescent="0.25">
      <c r="A6491" s="5" t="str">
        <f t="shared" si="101"/>
        <v/>
      </c>
      <c r="B6491" t="s">
        <v>95</v>
      </c>
      <c r="C6491" t="s">
        <v>109</v>
      </c>
      <c r="D6491" s="8" t="s">
        <v>70</v>
      </c>
      <c r="E6491">
        <v>10</v>
      </c>
      <c r="F6491">
        <v>0.37928137183189392</v>
      </c>
      <c r="G6491">
        <v>0.36174163222312927</v>
      </c>
      <c r="H6491">
        <v>1.4565665274858475E-2</v>
      </c>
      <c r="I6491">
        <v>77.877151617676006</v>
      </c>
      <c r="J6491" s="6" t="s">
        <v>80</v>
      </c>
    </row>
    <row r="6492" spans="1:10" x14ac:dyDescent="0.25">
      <c r="A6492" s="5" t="str">
        <f t="shared" si="101"/>
        <v/>
      </c>
      <c r="B6492" t="s">
        <v>95</v>
      </c>
      <c r="C6492" t="s">
        <v>109</v>
      </c>
      <c r="D6492" s="8" t="s">
        <v>70</v>
      </c>
      <c r="E6492">
        <v>11</v>
      </c>
      <c r="F6492">
        <v>0.32932928204536438</v>
      </c>
      <c r="G6492">
        <v>0.2998197078704834</v>
      </c>
      <c r="H6492">
        <v>1.7932604998350143E-2</v>
      </c>
      <c r="I6492">
        <v>83.077606259245712</v>
      </c>
      <c r="J6492" s="6" t="s">
        <v>80</v>
      </c>
    </row>
    <row r="6493" spans="1:10" x14ac:dyDescent="0.25">
      <c r="A6493" s="5" t="str">
        <f t="shared" si="101"/>
        <v/>
      </c>
      <c r="B6493" t="s">
        <v>95</v>
      </c>
      <c r="C6493" t="s">
        <v>109</v>
      </c>
      <c r="D6493" s="8" t="s">
        <v>70</v>
      </c>
      <c r="E6493">
        <v>12</v>
      </c>
      <c r="F6493">
        <v>0.4263489842414856</v>
      </c>
      <c r="G6493">
        <v>0.35751789808273315</v>
      </c>
      <c r="H6493">
        <v>2.1049316972494125E-2</v>
      </c>
      <c r="I6493">
        <v>88.356587016285417</v>
      </c>
      <c r="J6493" s="6" t="s">
        <v>80</v>
      </c>
    </row>
    <row r="6494" spans="1:10" x14ac:dyDescent="0.25">
      <c r="A6494" s="5" t="str">
        <f t="shared" si="101"/>
        <v/>
      </c>
      <c r="B6494" t="s">
        <v>95</v>
      </c>
      <c r="C6494" t="s">
        <v>109</v>
      </c>
      <c r="D6494" s="8" t="s">
        <v>70</v>
      </c>
      <c r="E6494">
        <v>13</v>
      </c>
      <c r="F6494">
        <v>0.66434317827224731</v>
      </c>
      <c r="G6494">
        <v>0.57365244626998901</v>
      </c>
      <c r="H6494">
        <v>2.3969700559973717E-2</v>
      </c>
      <c r="I6494">
        <v>92.119898498621083</v>
      </c>
      <c r="J6494" s="6" t="s">
        <v>80</v>
      </c>
    </row>
    <row r="6495" spans="1:10" x14ac:dyDescent="0.25">
      <c r="A6495" s="5" t="str">
        <f t="shared" si="101"/>
        <v/>
      </c>
      <c r="B6495" t="s">
        <v>95</v>
      </c>
      <c r="C6495" t="s">
        <v>109</v>
      </c>
      <c r="D6495" s="8" t="s">
        <v>70</v>
      </c>
      <c r="E6495">
        <v>14</v>
      </c>
      <c r="F6495">
        <v>0.96163839101791382</v>
      </c>
      <c r="G6495">
        <v>0.9320034384727478</v>
      </c>
      <c r="H6495">
        <v>2.6936979964375496E-2</v>
      </c>
      <c r="I6495">
        <v>94.792302812433206</v>
      </c>
      <c r="J6495" s="6" t="s">
        <v>80</v>
      </c>
    </row>
    <row r="6496" spans="1:10" x14ac:dyDescent="0.25">
      <c r="A6496" s="5" t="str">
        <f t="shared" si="101"/>
        <v/>
      </c>
      <c r="B6496" t="s">
        <v>95</v>
      </c>
      <c r="C6496" t="s">
        <v>109</v>
      </c>
      <c r="D6496" s="8" t="s">
        <v>70</v>
      </c>
      <c r="E6496">
        <v>15</v>
      </c>
      <c r="F6496">
        <v>1.3881481885910034</v>
      </c>
      <c r="G6496">
        <v>1.4309663772583008</v>
      </c>
      <c r="H6496">
        <v>2.8676504269242287E-2</v>
      </c>
      <c r="I6496">
        <v>96.810107845209771</v>
      </c>
      <c r="J6496" s="6" t="s">
        <v>80</v>
      </c>
    </row>
    <row r="6497" spans="1:10" x14ac:dyDescent="0.25">
      <c r="A6497" s="5" t="str">
        <f t="shared" si="101"/>
        <v/>
      </c>
      <c r="B6497" t="s">
        <v>95</v>
      </c>
      <c r="C6497" t="s">
        <v>109</v>
      </c>
      <c r="D6497" s="8" t="s">
        <v>70</v>
      </c>
      <c r="E6497">
        <v>16</v>
      </c>
      <c r="F6497">
        <v>1.882703423500061</v>
      </c>
      <c r="G6497">
        <v>1.9159126281738281</v>
      </c>
      <c r="H6497">
        <v>3.0068065971136093E-2</v>
      </c>
      <c r="I6497">
        <v>97.084119264114833</v>
      </c>
      <c r="J6497" s="6" t="s">
        <v>80</v>
      </c>
    </row>
    <row r="6498" spans="1:10" x14ac:dyDescent="0.25">
      <c r="A6498" s="5" t="str">
        <f t="shared" si="101"/>
        <v/>
      </c>
      <c r="B6498" t="s">
        <v>95</v>
      </c>
      <c r="C6498" t="s">
        <v>109</v>
      </c>
      <c r="D6498" s="8" t="s">
        <v>70</v>
      </c>
      <c r="E6498">
        <v>17</v>
      </c>
      <c r="F6498">
        <v>2.3842000961303711</v>
      </c>
      <c r="G6498">
        <v>2.4139347076416016</v>
      </c>
      <c r="H6498">
        <v>3.0176851898431778E-2</v>
      </c>
      <c r="I6498">
        <v>95.912095580457915</v>
      </c>
      <c r="J6498" s="6" t="s">
        <v>80</v>
      </c>
    </row>
    <row r="6499" spans="1:10" x14ac:dyDescent="0.25">
      <c r="A6499" s="5" t="str">
        <f t="shared" si="101"/>
        <v/>
      </c>
      <c r="B6499" t="s">
        <v>95</v>
      </c>
      <c r="C6499" t="s">
        <v>109</v>
      </c>
      <c r="D6499" s="8" t="s">
        <v>70</v>
      </c>
      <c r="E6499">
        <v>18</v>
      </c>
      <c r="F6499">
        <v>2.7242019176483154</v>
      </c>
      <c r="G6499">
        <v>2.7290325164794922</v>
      </c>
      <c r="H6499">
        <v>3.0082186684012413E-2</v>
      </c>
      <c r="I6499">
        <v>93.964982025795493</v>
      </c>
      <c r="J6499" s="6" t="s">
        <v>80</v>
      </c>
    </row>
    <row r="6500" spans="1:10" x14ac:dyDescent="0.25">
      <c r="A6500" s="5" t="str">
        <f t="shared" si="101"/>
        <v/>
      </c>
      <c r="B6500" t="s">
        <v>95</v>
      </c>
      <c r="C6500" t="s">
        <v>109</v>
      </c>
      <c r="D6500" s="8" t="s">
        <v>70</v>
      </c>
      <c r="E6500">
        <v>19</v>
      </c>
      <c r="F6500">
        <v>2.8641715049743652</v>
      </c>
      <c r="G6500">
        <v>2.8725557327270508</v>
      </c>
      <c r="H6500">
        <v>2.9754724353551865E-2</v>
      </c>
      <c r="I6500">
        <v>91.215204060061254</v>
      </c>
      <c r="J6500" s="6" t="s">
        <v>80</v>
      </c>
    </row>
    <row r="6501" spans="1:10" x14ac:dyDescent="0.25">
      <c r="A6501" s="5" t="str">
        <f t="shared" si="101"/>
        <v/>
      </c>
      <c r="B6501" t="s">
        <v>95</v>
      </c>
      <c r="C6501" t="s">
        <v>109</v>
      </c>
      <c r="D6501" s="8" t="s">
        <v>70</v>
      </c>
      <c r="E6501">
        <v>20</v>
      </c>
      <c r="F6501">
        <v>2.6989467144012451</v>
      </c>
      <c r="G6501">
        <v>1.5959029197692871</v>
      </c>
      <c r="H6501">
        <v>2.9484299942851067E-2</v>
      </c>
      <c r="I6501">
        <v>86.90789596109623</v>
      </c>
      <c r="J6501" s="6" t="s">
        <v>80</v>
      </c>
    </row>
    <row r="6502" spans="1:10" x14ac:dyDescent="0.25">
      <c r="A6502" s="5" t="str">
        <f t="shared" si="101"/>
        <v/>
      </c>
      <c r="B6502" t="s">
        <v>95</v>
      </c>
      <c r="C6502" t="s">
        <v>109</v>
      </c>
      <c r="D6502" s="8" t="s">
        <v>70</v>
      </c>
      <c r="E6502">
        <v>21</v>
      </c>
      <c r="F6502">
        <v>2.574857234954834</v>
      </c>
      <c r="G6502">
        <v>3.1289718151092529</v>
      </c>
      <c r="H6502">
        <v>2.764374203979969E-2</v>
      </c>
      <c r="I6502">
        <v>83.001448509192542</v>
      </c>
      <c r="J6502" s="6" t="s">
        <v>80</v>
      </c>
    </row>
    <row r="6503" spans="1:10" x14ac:dyDescent="0.25">
      <c r="A6503" s="5" t="str">
        <f t="shared" si="101"/>
        <v/>
      </c>
      <c r="B6503" t="s">
        <v>95</v>
      </c>
      <c r="C6503" t="s">
        <v>109</v>
      </c>
      <c r="D6503" s="8" t="s">
        <v>70</v>
      </c>
      <c r="E6503">
        <v>22</v>
      </c>
      <c r="F6503">
        <v>2.2758200168609619</v>
      </c>
      <c r="G6503">
        <v>2.4505858421325684</v>
      </c>
      <c r="H6503">
        <v>2.546018548309803E-2</v>
      </c>
      <c r="I6503">
        <v>79.187965743289084</v>
      </c>
      <c r="J6503" s="6" t="s">
        <v>80</v>
      </c>
    </row>
    <row r="6504" spans="1:10" x14ac:dyDescent="0.25">
      <c r="A6504" s="5" t="str">
        <f t="shared" si="101"/>
        <v/>
      </c>
      <c r="B6504" t="s">
        <v>95</v>
      </c>
      <c r="C6504" t="s">
        <v>109</v>
      </c>
      <c r="D6504" s="8" t="s">
        <v>70</v>
      </c>
      <c r="E6504">
        <v>23</v>
      </c>
      <c r="F6504">
        <v>1.9380557537078857</v>
      </c>
      <c r="G6504">
        <v>2.0307049751281738</v>
      </c>
      <c r="H6504">
        <v>2.4003045633435249E-2</v>
      </c>
      <c r="I6504">
        <v>78.069061112287372</v>
      </c>
      <c r="J6504" s="6" t="s">
        <v>80</v>
      </c>
    </row>
    <row r="6505" spans="1:10" x14ac:dyDescent="0.25">
      <c r="A6505" s="5" t="str">
        <f t="shared" si="101"/>
        <v/>
      </c>
      <c r="B6505" t="s">
        <v>95</v>
      </c>
      <c r="C6505" t="s">
        <v>109</v>
      </c>
      <c r="D6505" s="8" t="s">
        <v>70</v>
      </c>
      <c r="E6505">
        <v>24</v>
      </c>
      <c r="F6505">
        <v>1.5727634429931641</v>
      </c>
      <c r="G6505">
        <v>1.6294299364089966</v>
      </c>
      <c r="H6505">
        <v>2.1663930267095566E-2</v>
      </c>
      <c r="I6505">
        <v>75.731670543451358</v>
      </c>
      <c r="J6505" s="6" t="s">
        <v>80</v>
      </c>
    </row>
    <row r="6506" spans="1:10" x14ac:dyDescent="0.25">
      <c r="A6506" s="5" t="str">
        <f t="shared" si="101"/>
        <v/>
      </c>
      <c r="B6506" t="s">
        <v>95</v>
      </c>
      <c r="C6506" t="s">
        <v>109</v>
      </c>
      <c r="D6506" s="8" t="s">
        <v>53</v>
      </c>
      <c r="E6506">
        <v>1</v>
      </c>
      <c r="F6506">
        <v>1.5102171897888184</v>
      </c>
      <c r="G6506">
        <v>1.5736850500106812</v>
      </c>
      <c r="H6506">
        <v>1.938820444047451E-2</v>
      </c>
      <c r="I6506">
        <v>78.019925988586536</v>
      </c>
      <c r="J6506" s="6" t="s">
        <v>80</v>
      </c>
    </row>
    <row r="6507" spans="1:10" x14ac:dyDescent="0.25">
      <c r="A6507" s="5" t="str">
        <f t="shared" si="101"/>
        <v/>
      </c>
      <c r="B6507" t="s">
        <v>95</v>
      </c>
      <c r="C6507" t="s">
        <v>109</v>
      </c>
      <c r="D6507" s="8" t="s">
        <v>53</v>
      </c>
      <c r="E6507">
        <v>2</v>
      </c>
      <c r="F6507">
        <v>1.2941416501998901</v>
      </c>
      <c r="G6507">
        <v>1.3656061887741089</v>
      </c>
      <c r="H6507">
        <v>1.7485758289694786E-2</v>
      </c>
      <c r="I6507">
        <v>76.972725734830021</v>
      </c>
      <c r="J6507" s="6" t="s">
        <v>80</v>
      </c>
    </row>
    <row r="6508" spans="1:10" x14ac:dyDescent="0.25">
      <c r="A6508" s="5" t="str">
        <f t="shared" si="101"/>
        <v/>
      </c>
      <c r="B6508" t="s">
        <v>95</v>
      </c>
      <c r="C6508" t="s">
        <v>109</v>
      </c>
      <c r="D6508" s="8" t="s">
        <v>53</v>
      </c>
      <c r="E6508">
        <v>3</v>
      </c>
      <c r="F6508">
        <v>1.143596887588501</v>
      </c>
      <c r="G6508">
        <v>1.1817948818206787</v>
      </c>
      <c r="H6508">
        <v>1.5750812366604805E-2</v>
      </c>
      <c r="I6508">
        <v>75.991137661235058</v>
      </c>
      <c r="J6508" s="6" t="s">
        <v>80</v>
      </c>
    </row>
    <row r="6509" spans="1:10" x14ac:dyDescent="0.25">
      <c r="A6509" s="5" t="str">
        <f t="shared" si="101"/>
        <v/>
      </c>
      <c r="B6509" t="s">
        <v>95</v>
      </c>
      <c r="C6509" t="s">
        <v>109</v>
      </c>
      <c r="D6509" s="8" t="s">
        <v>53</v>
      </c>
      <c r="E6509">
        <v>4</v>
      </c>
      <c r="F6509">
        <v>1.0321633815765381</v>
      </c>
      <c r="G6509">
        <v>1.067522406578064</v>
      </c>
      <c r="H6509">
        <v>1.4330938458442688E-2</v>
      </c>
      <c r="I6509">
        <v>75.181059420594025</v>
      </c>
      <c r="J6509" s="6" t="s">
        <v>80</v>
      </c>
    </row>
    <row r="6510" spans="1:10" x14ac:dyDescent="0.25">
      <c r="A6510" s="5" t="str">
        <f t="shared" si="101"/>
        <v/>
      </c>
      <c r="B6510" t="s">
        <v>95</v>
      </c>
      <c r="C6510" t="s">
        <v>109</v>
      </c>
      <c r="D6510" s="8" t="s">
        <v>53</v>
      </c>
      <c r="E6510">
        <v>5</v>
      </c>
      <c r="F6510">
        <v>0.94991803169250488</v>
      </c>
      <c r="G6510">
        <v>0.98956990242004395</v>
      </c>
      <c r="H6510">
        <v>1.3110249303281307E-2</v>
      </c>
      <c r="I6510">
        <v>73.679291604989743</v>
      </c>
      <c r="J6510" s="6" t="s">
        <v>80</v>
      </c>
    </row>
    <row r="6511" spans="1:10" x14ac:dyDescent="0.25">
      <c r="A6511" s="5" t="str">
        <f t="shared" si="101"/>
        <v/>
      </c>
      <c r="B6511" t="s">
        <v>95</v>
      </c>
      <c r="C6511" t="s">
        <v>109</v>
      </c>
      <c r="D6511" s="8" t="s">
        <v>53</v>
      </c>
      <c r="E6511">
        <v>6</v>
      </c>
      <c r="F6511">
        <v>0.92571109533309937</v>
      </c>
      <c r="G6511">
        <v>0.94555896520614624</v>
      </c>
      <c r="H6511">
        <v>1.2139302678406239E-2</v>
      </c>
      <c r="I6511">
        <v>72.475726369212822</v>
      </c>
      <c r="J6511" s="6" t="s">
        <v>80</v>
      </c>
    </row>
    <row r="6512" spans="1:10" x14ac:dyDescent="0.25">
      <c r="A6512" s="5" t="str">
        <f t="shared" si="101"/>
        <v/>
      </c>
      <c r="B6512" t="s">
        <v>95</v>
      </c>
      <c r="C6512" t="s">
        <v>109</v>
      </c>
      <c r="D6512" s="8" t="s">
        <v>53</v>
      </c>
      <c r="E6512">
        <v>7</v>
      </c>
      <c r="F6512">
        <v>0.94975978136062622</v>
      </c>
      <c r="G6512">
        <v>0.9675447940826416</v>
      </c>
      <c r="H6512">
        <v>1.1793266981840134E-2</v>
      </c>
      <c r="I6512">
        <v>72.177202368363012</v>
      </c>
      <c r="J6512" s="6" t="s">
        <v>80</v>
      </c>
    </row>
    <row r="6513" spans="1:10" x14ac:dyDescent="0.25">
      <c r="A6513" s="5" t="str">
        <f t="shared" si="101"/>
        <v/>
      </c>
      <c r="B6513" t="s">
        <v>95</v>
      </c>
      <c r="C6513" t="s">
        <v>109</v>
      </c>
      <c r="D6513" s="8" t="s">
        <v>53</v>
      </c>
      <c r="E6513">
        <v>8</v>
      </c>
      <c r="F6513">
        <v>0.87979573011398315</v>
      </c>
      <c r="G6513">
        <v>0.89752447605133057</v>
      </c>
      <c r="H6513">
        <v>1.2311162427067757E-2</v>
      </c>
      <c r="I6513">
        <v>74.082763797845473</v>
      </c>
      <c r="J6513" s="6" t="s">
        <v>80</v>
      </c>
    </row>
    <row r="6514" spans="1:10" x14ac:dyDescent="0.25">
      <c r="A6514" s="5" t="str">
        <f t="shared" si="101"/>
        <v/>
      </c>
      <c r="B6514" t="s">
        <v>95</v>
      </c>
      <c r="C6514" t="s">
        <v>109</v>
      </c>
      <c r="D6514" s="8" t="s">
        <v>53</v>
      </c>
      <c r="E6514">
        <v>9</v>
      </c>
      <c r="F6514">
        <v>0.73329067230224609</v>
      </c>
      <c r="G6514">
        <v>0.72629392147064209</v>
      </c>
      <c r="H6514">
        <v>1.3827270828187466E-2</v>
      </c>
      <c r="I6514">
        <v>78.219209135124714</v>
      </c>
      <c r="J6514" s="6" t="s">
        <v>80</v>
      </c>
    </row>
    <row r="6515" spans="1:10" x14ac:dyDescent="0.25">
      <c r="A6515" s="5" t="str">
        <f t="shared" si="101"/>
        <v/>
      </c>
      <c r="B6515" t="s">
        <v>95</v>
      </c>
      <c r="C6515" t="s">
        <v>109</v>
      </c>
      <c r="D6515" s="8" t="s">
        <v>53</v>
      </c>
      <c r="E6515">
        <v>10</v>
      </c>
      <c r="F6515">
        <v>0.64360189437866211</v>
      </c>
      <c r="G6515">
        <v>0.64539766311645508</v>
      </c>
      <c r="H6515">
        <v>1.6702661290764809E-2</v>
      </c>
      <c r="I6515">
        <v>82.613548318879964</v>
      </c>
      <c r="J6515" s="6" t="s">
        <v>80</v>
      </c>
    </row>
    <row r="6516" spans="1:10" x14ac:dyDescent="0.25">
      <c r="A6516" s="5" t="str">
        <f t="shared" si="101"/>
        <v/>
      </c>
      <c r="B6516" t="s">
        <v>95</v>
      </c>
      <c r="C6516" t="s">
        <v>109</v>
      </c>
      <c r="D6516" s="8" t="s">
        <v>53</v>
      </c>
      <c r="E6516">
        <v>11</v>
      </c>
      <c r="F6516">
        <v>0.67531609535217285</v>
      </c>
      <c r="G6516">
        <v>0.68269556760787964</v>
      </c>
      <c r="H6516">
        <v>2.0082047209143639E-2</v>
      </c>
      <c r="I6516">
        <v>86.89543243814505</v>
      </c>
      <c r="J6516" s="6" t="s">
        <v>80</v>
      </c>
    </row>
    <row r="6517" spans="1:10" x14ac:dyDescent="0.25">
      <c r="A6517" s="5" t="str">
        <f t="shared" si="101"/>
        <v/>
      </c>
      <c r="B6517" t="s">
        <v>95</v>
      </c>
      <c r="C6517" t="s">
        <v>109</v>
      </c>
      <c r="D6517" s="8" t="s">
        <v>53</v>
      </c>
      <c r="E6517">
        <v>12</v>
      </c>
      <c r="F6517">
        <v>0.83079820871353149</v>
      </c>
      <c r="G6517">
        <v>0.81435471773147583</v>
      </c>
      <c r="H6517">
        <v>2.3095300421118736E-2</v>
      </c>
      <c r="I6517">
        <v>90.751617678152229</v>
      </c>
      <c r="J6517" s="6" t="s">
        <v>80</v>
      </c>
    </row>
    <row r="6518" spans="1:10" x14ac:dyDescent="0.25">
      <c r="A6518" s="5" t="str">
        <f t="shared" si="101"/>
        <v/>
      </c>
      <c r="B6518" t="s">
        <v>95</v>
      </c>
      <c r="C6518" t="s">
        <v>109</v>
      </c>
      <c r="D6518" s="8" t="s">
        <v>53</v>
      </c>
      <c r="E6518">
        <v>13</v>
      </c>
      <c r="F6518">
        <v>1.0870510339736938</v>
      </c>
      <c r="G6518">
        <v>1.0915224552154541</v>
      </c>
      <c r="H6518">
        <v>2.6086742058396339E-2</v>
      </c>
      <c r="I6518">
        <v>94.220659758937487</v>
      </c>
      <c r="J6518" s="6" t="s">
        <v>80</v>
      </c>
    </row>
    <row r="6519" spans="1:10" x14ac:dyDescent="0.25">
      <c r="A6519" s="5" t="str">
        <f t="shared" si="101"/>
        <v/>
      </c>
      <c r="B6519" t="s">
        <v>95</v>
      </c>
      <c r="C6519" t="s">
        <v>109</v>
      </c>
      <c r="D6519" s="8" t="s">
        <v>53</v>
      </c>
      <c r="E6519">
        <v>14</v>
      </c>
      <c r="F6519">
        <v>1.4179823398590088</v>
      </c>
      <c r="G6519">
        <v>1.4131859540939331</v>
      </c>
      <c r="H6519">
        <v>2.8558880090713501E-2</v>
      </c>
      <c r="I6519">
        <v>96.140431380843907</v>
      </c>
      <c r="J6519" s="6" t="s">
        <v>80</v>
      </c>
    </row>
    <row r="6520" spans="1:10" x14ac:dyDescent="0.25">
      <c r="A6520" s="5" t="str">
        <f t="shared" si="101"/>
        <v/>
      </c>
      <c r="B6520" t="s">
        <v>95</v>
      </c>
      <c r="C6520" t="s">
        <v>109</v>
      </c>
      <c r="D6520" s="8" t="s">
        <v>53</v>
      </c>
      <c r="E6520">
        <v>15</v>
      </c>
      <c r="F6520">
        <v>1.7989301681518555</v>
      </c>
      <c r="G6520">
        <v>1.8621490001678467</v>
      </c>
      <c r="H6520">
        <v>3.0213369056582451E-2</v>
      </c>
      <c r="I6520">
        <v>98.000486360755943</v>
      </c>
      <c r="J6520" s="6" t="s">
        <v>80</v>
      </c>
    </row>
    <row r="6521" spans="1:10" x14ac:dyDescent="0.25">
      <c r="A6521" s="5" t="str">
        <f t="shared" si="101"/>
        <v/>
      </c>
      <c r="B6521" t="s">
        <v>95</v>
      </c>
      <c r="C6521" t="s">
        <v>109</v>
      </c>
      <c r="D6521" s="8" t="s">
        <v>53</v>
      </c>
      <c r="E6521">
        <v>16</v>
      </c>
      <c r="F6521">
        <v>2.302955150604248</v>
      </c>
      <c r="G6521">
        <v>2.3269453048706055</v>
      </c>
      <c r="H6521">
        <v>3.0937980860471725E-2</v>
      </c>
      <c r="I6521">
        <v>98.253161344888127</v>
      </c>
      <c r="J6521" s="6" t="s">
        <v>80</v>
      </c>
    </row>
    <row r="6522" spans="1:10" x14ac:dyDescent="0.25">
      <c r="A6522" s="5" t="str">
        <f t="shared" si="101"/>
        <v/>
      </c>
      <c r="B6522" t="s">
        <v>95</v>
      </c>
      <c r="C6522" t="s">
        <v>109</v>
      </c>
      <c r="D6522" s="8" t="s">
        <v>53</v>
      </c>
      <c r="E6522">
        <v>17</v>
      </c>
      <c r="F6522">
        <v>2.767481803894043</v>
      </c>
      <c r="G6522">
        <v>2.7778477668762207</v>
      </c>
      <c r="H6522">
        <v>3.0937297269701958E-2</v>
      </c>
      <c r="I6522">
        <v>97.167498414044204</v>
      </c>
      <c r="J6522" s="6" t="s">
        <v>80</v>
      </c>
    </row>
    <row r="6523" spans="1:10" x14ac:dyDescent="0.25">
      <c r="A6523" s="5" t="str">
        <f t="shared" si="101"/>
        <v/>
      </c>
      <c r="B6523" t="s">
        <v>95</v>
      </c>
      <c r="C6523" t="s">
        <v>109</v>
      </c>
      <c r="D6523" s="8" t="s">
        <v>53</v>
      </c>
      <c r="E6523">
        <v>18</v>
      </c>
      <c r="F6523">
        <v>3.1282463073730469</v>
      </c>
      <c r="G6523">
        <v>3.0950767993927002</v>
      </c>
      <c r="H6523">
        <v>3.0337190255522728E-2</v>
      </c>
      <c r="I6523">
        <v>95.446310002113862</v>
      </c>
      <c r="J6523" s="6" t="s">
        <v>80</v>
      </c>
    </row>
    <row r="6524" spans="1:10" x14ac:dyDescent="0.25">
      <c r="A6524" s="5" t="str">
        <f t="shared" si="101"/>
        <v/>
      </c>
      <c r="B6524" t="s">
        <v>95</v>
      </c>
      <c r="C6524" t="s">
        <v>109</v>
      </c>
      <c r="D6524" s="8" t="s">
        <v>53</v>
      </c>
      <c r="E6524">
        <v>19</v>
      </c>
      <c r="F6524">
        <v>3.190258264541626</v>
      </c>
      <c r="G6524">
        <v>1.9531837701797485</v>
      </c>
      <c r="H6524">
        <v>3.0500767752528191E-2</v>
      </c>
      <c r="I6524">
        <v>92.278029181643888</v>
      </c>
      <c r="J6524" s="6" t="s">
        <v>80</v>
      </c>
    </row>
    <row r="6525" spans="1:10" x14ac:dyDescent="0.25">
      <c r="A6525" s="5" t="str">
        <f t="shared" si="101"/>
        <v/>
      </c>
      <c r="B6525" t="s">
        <v>95</v>
      </c>
      <c r="C6525" t="s">
        <v>109</v>
      </c>
      <c r="D6525" s="8" t="s">
        <v>53</v>
      </c>
      <c r="E6525">
        <v>20</v>
      </c>
      <c r="F6525">
        <v>3.0294811725616455</v>
      </c>
      <c r="G6525">
        <v>2.3587405681610107</v>
      </c>
      <c r="H6525">
        <v>2.9412390664219856E-2</v>
      </c>
      <c r="I6525">
        <v>88.032393740750535</v>
      </c>
      <c r="J6525" s="6" t="s">
        <v>80</v>
      </c>
    </row>
    <row r="6526" spans="1:10" x14ac:dyDescent="0.25">
      <c r="A6526" s="5" t="str">
        <f t="shared" si="101"/>
        <v/>
      </c>
      <c r="B6526" t="s">
        <v>95</v>
      </c>
      <c r="C6526" t="s">
        <v>109</v>
      </c>
      <c r="D6526" s="8" t="s">
        <v>53</v>
      </c>
      <c r="E6526">
        <v>21</v>
      </c>
      <c r="F6526">
        <v>2.849193811416626</v>
      </c>
      <c r="G6526">
        <v>3.5889301300048828</v>
      </c>
      <c r="H6526">
        <v>2.8612038120627403E-2</v>
      </c>
      <c r="I6526">
        <v>84.377511101716721</v>
      </c>
      <c r="J6526" s="6" t="s">
        <v>80</v>
      </c>
    </row>
    <row r="6527" spans="1:10" x14ac:dyDescent="0.25">
      <c r="A6527" s="5" t="str">
        <f t="shared" si="101"/>
        <v/>
      </c>
      <c r="B6527" t="s">
        <v>95</v>
      </c>
      <c r="C6527" t="s">
        <v>109</v>
      </c>
      <c r="D6527" s="8" t="s">
        <v>53</v>
      </c>
      <c r="E6527">
        <v>22</v>
      </c>
      <c r="F6527">
        <v>2.5477056503295898</v>
      </c>
      <c r="G6527">
        <v>2.8962187767028809</v>
      </c>
      <c r="H6527">
        <v>2.6103436946868896E-2</v>
      </c>
      <c r="I6527">
        <v>80.62978853880314</v>
      </c>
      <c r="J6527" s="6" t="s">
        <v>80</v>
      </c>
    </row>
    <row r="6528" spans="1:10" x14ac:dyDescent="0.25">
      <c r="A6528" s="5" t="str">
        <f t="shared" si="101"/>
        <v/>
      </c>
      <c r="B6528" t="s">
        <v>95</v>
      </c>
      <c r="C6528" t="s">
        <v>109</v>
      </c>
      <c r="D6528" s="8" t="s">
        <v>53</v>
      </c>
      <c r="E6528">
        <v>23</v>
      </c>
      <c r="F6528">
        <v>2.2208099365234375</v>
      </c>
      <c r="G6528">
        <v>2.3912980556488037</v>
      </c>
      <c r="H6528">
        <v>2.4740902706980705E-2</v>
      </c>
      <c r="I6528">
        <v>79.065878621268638</v>
      </c>
      <c r="J6528" s="6" t="s">
        <v>80</v>
      </c>
    </row>
    <row r="6529" spans="1:10" x14ac:dyDescent="0.25">
      <c r="A6529" s="5" t="str">
        <f t="shared" si="101"/>
        <v/>
      </c>
      <c r="B6529" t="s">
        <v>95</v>
      </c>
      <c r="C6529" t="s">
        <v>109</v>
      </c>
      <c r="D6529" s="8" t="s">
        <v>53</v>
      </c>
      <c r="E6529">
        <v>24</v>
      </c>
      <c r="F6529">
        <v>1.8232851028442383</v>
      </c>
      <c r="G6529">
        <v>1.9266878366470337</v>
      </c>
      <c r="H6529">
        <v>2.2671878337860107E-2</v>
      </c>
      <c r="I6529">
        <v>77.286155635438277</v>
      </c>
      <c r="J6529" s="6" t="s">
        <v>80</v>
      </c>
    </row>
    <row r="6530" spans="1:10" x14ac:dyDescent="0.25">
      <c r="A6530" s="5" t="str">
        <f t="shared" ref="A6530:A6593" si="102">IF(AND(category = B6530, subcategory=C6530, reportdate = D6530), E6530, "")</f>
        <v/>
      </c>
      <c r="B6530" t="s">
        <v>95</v>
      </c>
      <c r="C6530" t="s">
        <v>109</v>
      </c>
      <c r="D6530" s="8" t="s">
        <v>54</v>
      </c>
      <c r="E6530">
        <v>1</v>
      </c>
      <c r="F6530">
        <v>1.5461782217025757</v>
      </c>
      <c r="G6530">
        <v>1.5879325866699219</v>
      </c>
      <c r="H6530">
        <v>1.9672153517603874E-2</v>
      </c>
      <c r="I6530">
        <v>75.517093023254986</v>
      </c>
      <c r="J6530" s="6" t="s">
        <v>80</v>
      </c>
    </row>
    <row r="6531" spans="1:10" x14ac:dyDescent="0.25">
      <c r="A6531" s="5" t="str">
        <f t="shared" si="102"/>
        <v/>
      </c>
      <c r="B6531" t="s">
        <v>95</v>
      </c>
      <c r="C6531" t="s">
        <v>109</v>
      </c>
      <c r="D6531" s="8" t="s">
        <v>54</v>
      </c>
      <c r="E6531">
        <v>2</v>
      </c>
      <c r="F6531">
        <v>1.3391090631484985</v>
      </c>
      <c r="G6531">
        <v>1.3350154161453247</v>
      </c>
      <c r="H6531">
        <v>1.7581583932042122E-2</v>
      </c>
      <c r="I6531">
        <v>74.162126849897476</v>
      </c>
      <c r="J6531" s="6" t="s">
        <v>80</v>
      </c>
    </row>
    <row r="6532" spans="1:10" x14ac:dyDescent="0.25">
      <c r="A6532" s="5" t="str">
        <f t="shared" si="102"/>
        <v/>
      </c>
      <c r="B6532" t="s">
        <v>95</v>
      </c>
      <c r="C6532" t="s">
        <v>109</v>
      </c>
      <c r="D6532" s="8" t="s">
        <v>54</v>
      </c>
      <c r="E6532">
        <v>3</v>
      </c>
      <c r="F6532">
        <v>1.1725218296051025</v>
      </c>
      <c r="G6532">
        <v>1.1689763069152832</v>
      </c>
      <c r="H6532">
        <v>1.5681048855185509E-2</v>
      </c>
      <c r="I6532">
        <v>72.954581395344462</v>
      </c>
      <c r="J6532" s="6" t="s">
        <v>80</v>
      </c>
    </row>
    <row r="6533" spans="1:10" x14ac:dyDescent="0.25">
      <c r="A6533" s="5" t="str">
        <f t="shared" si="102"/>
        <v/>
      </c>
      <c r="B6533" t="s">
        <v>95</v>
      </c>
      <c r="C6533" t="s">
        <v>109</v>
      </c>
      <c r="D6533" s="8" t="s">
        <v>54</v>
      </c>
      <c r="E6533">
        <v>4</v>
      </c>
      <c r="F6533">
        <v>1.0352585315704346</v>
      </c>
      <c r="G6533">
        <v>1.0449035167694092</v>
      </c>
      <c r="H6533">
        <v>1.3973720371723175E-2</v>
      </c>
      <c r="I6533">
        <v>71.28191966172993</v>
      </c>
      <c r="J6533" s="6" t="s">
        <v>80</v>
      </c>
    </row>
    <row r="6534" spans="1:10" x14ac:dyDescent="0.25">
      <c r="A6534" s="5" t="str">
        <f t="shared" si="102"/>
        <v/>
      </c>
      <c r="B6534" t="s">
        <v>95</v>
      </c>
      <c r="C6534" t="s">
        <v>109</v>
      </c>
      <c r="D6534" s="8" t="s">
        <v>54</v>
      </c>
      <c r="E6534">
        <v>5</v>
      </c>
      <c r="F6534">
        <v>0.9453161358833313</v>
      </c>
      <c r="G6534">
        <v>0.97568404674530029</v>
      </c>
      <c r="H6534">
        <v>1.2442776001989841E-2</v>
      </c>
      <c r="I6534">
        <v>70.420054968284333</v>
      </c>
      <c r="J6534" s="6" t="s">
        <v>80</v>
      </c>
    </row>
    <row r="6535" spans="1:10" x14ac:dyDescent="0.25">
      <c r="A6535" s="5" t="str">
        <f t="shared" si="102"/>
        <v/>
      </c>
      <c r="B6535" t="s">
        <v>95</v>
      </c>
      <c r="C6535" t="s">
        <v>109</v>
      </c>
      <c r="D6535" s="8" t="s">
        <v>54</v>
      </c>
      <c r="E6535">
        <v>6</v>
      </c>
      <c r="F6535">
        <v>0.90747922658920288</v>
      </c>
      <c r="G6535">
        <v>0.92619222402572632</v>
      </c>
      <c r="H6535">
        <v>1.1494976468384266E-2</v>
      </c>
      <c r="I6535">
        <v>70.027765327695846</v>
      </c>
      <c r="J6535" s="6" t="s">
        <v>80</v>
      </c>
    </row>
    <row r="6536" spans="1:10" x14ac:dyDescent="0.25">
      <c r="A6536" s="5" t="str">
        <f t="shared" si="102"/>
        <v/>
      </c>
      <c r="B6536" t="s">
        <v>95</v>
      </c>
      <c r="C6536" t="s">
        <v>109</v>
      </c>
      <c r="D6536" s="8" t="s">
        <v>54</v>
      </c>
      <c r="E6536">
        <v>7</v>
      </c>
      <c r="F6536">
        <v>0.92129307985305786</v>
      </c>
      <c r="G6536">
        <v>0.9443851113319397</v>
      </c>
      <c r="H6536">
        <v>1.0981711558997631E-2</v>
      </c>
      <c r="I6536">
        <v>69.354219873148978</v>
      </c>
      <c r="J6536" s="6" t="s">
        <v>80</v>
      </c>
    </row>
    <row r="6537" spans="1:10" x14ac:dyDescent="0.25">
      <c r="A6537" s="5" t="str">
        <f t="shared" si="102"/>
        <v/>
      </c>
      <c r="B6537" t="s">
        <v>95</v>
      </c>
      <c r="C6537" t="s">
        <v>109</v>
      </c>
      <c r="D6537" s="8" t="s">
        <v>54</v>
      </c>
      <c r="E6537">
        <v>8</v>
      </c>
      <c r="F6537">
        <v>0.87055903673171997</v>
      </c>
      <c r="G6537">
        <v>0.89599758386611938</v>
      </c>
      <c r="H6537">
        <v>1.225779764354229E-2</v>
      </c>
      <c r="I6537">
        <v>69.441566596197191</v>
      </c>
      <c r="J6537" s="6" t="s">
        <v>80</v>
      </c>
    </row>
    <row r="6538" spans="1:10" x14ac:dyDescent="0.25">
      <c r="A6538" s="5" t="str">
        <f t="shared" si="102"/>
        <v/>
      </c>
      <c r="B6538" t="s">
        <v>95</v>
      </c>
      <c r="C6538" t="s">
        <v>109</v>
      </c>
      <c r="D6538" s="8" t="s">
        <v>54</v>
      </c>
      <c r="E6538">
        <v>9</v>
      </c>
      <c r="F6538">
        <v>0.72654801607131958</v>
      </c>
      <c r="G6538">
        <v>0.70951741933822632</v>
      </c>
      <c r="H6538">
        <v>1.3877387158572674E-2</v>
      </c>
      <c r="I6538">
        <v>73.945976744187277</v>
      </c>
      <c r="J6538" s="6" t="s">
        <v>80</v>
      </c>
    </row>
    <row r="6539" spans="1:10" x14ac:dyDescent="0.25">
      <c r="A6539" s="5" t="str">
        <f t="shared" si="102"/>
        <v/>
      </c>
      <c r="B6539" t="s">
        <v>95</v>
      </c>
      <c r="C6539" t="s">
        <v>109</v>
      </c>
      <c r="D6539" s="8" t="s">
        <v>54</v>
      </c>
      <c r="E6539">
        <v>10</v>
      </c>
      <c r="F6539">
        <v>0.58452427387237549</v>
      </c>
      <c r="G6539">
        <v>0.60653221607208252</v>
      </c>
      <c r="H6539">
        <v>1.6370674595236778E-2</v>
      </c>
      <c r="I6539">
        <v>78.770756871036255</v>
      </c>
      <c r="J6539" s="6" t="s">
        <v>80</v>
      </c>
    </row>
    <row r="6540" spans="1:10" x14ac:dyDescent="0.25">
      <c r="A6540" s="5" t="str">
        <f t="shared" si="102"/>
        <v/>
      </c>
      <c r="B6540" t="s">
        <v>95</v>
      </c>
      <c r="C6540" t="s">
        <v>109</v>
      </c>
      <c r="D6540" s="8" t="s">
        <v>54</v>
      </c>
      <c r="E6540">
        <v>11</v>
      </c>
      <c r="F6540">
        <v>0.59964936971664429</v>
      </c>
      <c r="G6540">
        <v>0.56434875726699829</v>
      </c>
      <c r="H6540">
        <v>1.9181255251169205E-2</v>
      </c>
      <c r="I6540">
        <v>83.407879492603598</v>
      </c>
      <c r="J6540" s="6" t="s">
        <v>80</v>
      </c>
    </row>
    <row r="6541" spans="1:10" x14ac:dyDescent="0.25">
      <c r="A6541" s="5" t="str">
        <f t="shared" si="102"/>
        <v/>
      </c>
      <c r="B6541" t="s">
        <v>95</v>
      </c>
      <c r="C6541" t="s">
        <v>109</v>
      </c>
      <c r="D6541" s="8" t="s">
        <v>54</v>
      </c>
      <c r="E6541">
        <v>12</v>
      </c>
      <c r="F6541">
        <v>0.66606348752975464</v>
      </c>
      <c r="G6541">
        <v>0.67549502849578857</v>
      </c>
      <c r="H6541">
        <v>2.2030433639883995E-2</v>
      </c>
      <c r="I6541">
        <v>87.831389006335783</v>
      </c>
      <c r="J6541" s="6" t="s">
        <v>80</v>
      </c>
    </row>
    <row r="6542" spans="1:10" x14ac:dyDescent="0.25">
      <c r="A6542" s="5" t="str">
        <f t="shared" si="102"/>
        <v/>
      </c>
      <c r="B6542" t="s">
        <v>95</v>
      </c>
      <c r="C6542" t="s">
        <v>109</v>
      </c>
      <c r="D6542" s="8" t="s">
        <v>54</v>
      </c>
      <c r="E6542">
        <v>13</v>
      </c>
      <c r="F6542">
        <v>0.90805131196975708</v>
      </c>
      <c r="G6542">
        <v>0.84621858596801758</v>
      </c>
      <c r="H6542">
        <v>2.4674801155924797E-2</v>
      </c>
      <c r="I6542">
        <v>91.12849894291395</v>
      </c>
      <c r="J6542" s="6" t="s">
        <v>80</v>
      </c>
    </row>
    <row r="6543" spans="1:10" x14ac:dyDescent="0.25">
      <c r="A6543" s="5" t="str">
        <f t="shared" si="102"/>
        <v/>
      </c>
      <c r="B6543" t="s">
        <v>95</v>
      </c>
      <c r="C6543" t="s">
        <v>109</v>
      </c>
      <c r="D6543" s="8" t="s">
        <v>54</v>
      </c>
      <c r="E6543">
        <v>14</v>
      </c>
      <c r="F6543">
        <v>1.2601339817047119</v>
      </c>
      <c r="G6543">
        <v>1.1193207502365112</v>
      </c>
      <c r="H6543">
        <v>2.6897897943854332E-2</v>
      </c>
      <c r="I6543">
        <v>93.059978858344891</v>
      </c>
      <c r="J6543" s="6" t="s">
        <v>80</v>
      </c>
    </row>
    <row r="6544" spans="1:10" x14ac:dyDescent="0.25">
      <c r="A6544" s="5" t="str">
        <f t="shared" si="102"/>
        <v/>
      </c>
      <c r="B6544" t="s">
        <v>95</v>
      </c>
      <c r="C6544" t="s">
        <v>109</v>
      </c>
      <c r="D6544" s="8" t="s">
        <v>54</v>
      </c>
      <c r="E6544">
        <v>15</v>
      </c>
      <c r="F6544">
        <v>1.6351888179779053</v>
      </c>
      <c r="G6544">
        <v>1.5224179029464722</v>
      </c>
      <c r="H6544">
        <v>2.8389114886522293E-2</v>
      </c>
      <c r="I6544">
        <v>93.956152219872294</v>
      </c>
      <c r="J6544" s="6" t="s">
        <v>80</v>
      </c>
    </row>
    <row r="6545" spans="1:10" x14ac:dyDescent="0.25">
      <c r="A6545" s="5" t="str">
        <f t="shared" si="102"/>
        <v/>
      </c>
      <c r="B6545" t="s">
        <v>95</v>
      </c>
      <c r="C6545" t="s">
        <v>109</v>
      </c>
      <c r="D6545" s="8" t="s">
        <v>54</v>
      </c>
      <c r="E6545">
        <v>16</v>
      </c>
      <c r="F6545">
        <v>2.0727934837341309</v>
      </c>
      <c r="G6545">
        <v>1.9643700122833252</v>
      </c>
      <c r="H6545">
        <v>2.9259869828820229E-2</v>
      </c>
      <c r="I6545">
        <v>94.860589852005916</v>
      </c>
      <c r="J6545" s="6" t="s">
        <v>80</v>
      </c>
    </row>
    <row r="6546" spans="1:10" x14ac:dyDescent="0.25">
      <c r="A6546" s="5" t="str">
        <f t="shared" si="102"/>
        <v/>
      </c>
      <c r="B6546" t="s">
        <v>95</v>
      </c>
      <c r="C6546" t="s">
        <v>109</v>
      </c>
      <c r="D6546" s="8" t="s">
        <v>54</v>
      </c>
      <c r="E6546">
        <v>17</v>
      </c>
      <c r="F6546">
        <v>2.4843356609344482</v>
      </c>
      <c r="G6546">
        <v>2.3810901641845703</v>
      </c>
      <c r="H6546">
        <v>2.9536398127675056E-2</v>
      </c>
      <c r="I6546">
        <v>93.898458773787127</v>
      </c>
      <c r="J6546" s="6" t="s">
        <v>80</v>
      </c>
    </row>
    <row r="6547" spans="1:10" x14ac:dyDescent="0.25">
      <c r="A6547" s="5" t="str">
        <f t="shared" si="102"/>
        <v/>
      </c>
      <c r="B6547" t="s">
        <v>95</v>
      </c>
      <c r="C6547" t="s">
        <v>109</v>
      </c>
      <c r="D6547" s="8" t="s">
        <v>54</v>
      </c>
      <c r="E6547">
        <v>18</v>
      </c>
      <c r="F6547">
        <v>2.8020436763763428</v>
      </c>
      <c r="G6547">
        <v>2.6707882881164551</v>
      </c>
      <c r="H6547">
        <v>2.899884432554245E-2</v>
      </c>
      <c r="I6547">
        <v>92.018532769550831</v>
      </c>
      <c r="J6547" s="6" t="s">
        <v>80</v>
      </c>
    </row>
    <row r="6548" spans="1:10" x14ac:dyDescent="0.25">
      <c r="A6548" s="5" t="str">
        <f t="shared" si="102"/>
        <v/>
      </c>
      <c r="B6548" t="s">
        <v>95</v>
      </c>
      <c r="C6548" t="s">
        <v>109</v>
      </c>
      <c r="D6548" s="8" t="s">
        <v>54</v>
      </c>
      <c r="E6548">
        <v>19</v>
      </c>
      <c r="F6548">
        <v>2.9109082221984863</v>
      </c>
      <c r="G6548">
        <v>1.643473744392395</v>
      </c>
      <c r="H6548">
        <v>2.9233787208795547E-2</v>
      </c>
      <c r="I6548">
        <v>89.09525369978796</v>
      </c>
      <c r="J6548" s="6" t="s">
        <v>80</v>
      </c>
    </row>
    <row r="6549" spans="1:10" x14ac:dyDescent="0.25">
      <c r="A6549" s="5" t="str">
        <f t="shared" si="102"/>
        <v/>
      </c>
      <c r="B6549" t="s">
        <v>95</v>
      </c>
      <c r="C6549" t="s">
        <v>109</v>
      </c>
      <c r="D6549" s="8" t="s">
        <v>54</v>
      </c>
      <c r="E6549">
        <v>20</v>
      </c>
      <c r="F6549">
        <v>2.7895438671112061</v>
      </c>
      <c r="G6549">
        <v>2.0297415256500244</v>
      </c>
      <c r="H6549">
        <v>2.7855020016431808E-2</v>
      </c>
      <c r="I6549">
        <v>84.804139534881045</v>
      </c>
      <c r="J6549" s="6" t="s">
        <v>80</v>
      </c>
    </row>
    <row r="6550" spans="1:10" x14ac:dyDescent="0.25">
      <c r="A6550" s="5" t="str">
        <f t="shared" si="102"/>
        <v/>
      </c>
      <c r="B6550" t="s">
        <v>95</v>
      </c>
      <c r="C6550" t="s">
        <v>109</v>
      </c>
      <c r="D6550" s="8" t="s">
        <v>54</v>
      </c>
      <c r="E6550">
        <v>21</v>
      </c>
      <c r="F6550">
        <v>2.6355354785919189</v>
      </c>
      <c r="G6550">
        <v>3.2179815769195557</v>
      </c>
      <c r="H6550">
        <v>2.6264436542987823E-2</v>
      </c>
      <c r="I6550">
        <v>80.198881606769575</v>
      </c>
      <c r="J6550" s="6" t="s">
        <v>80</v>
      </c>
    </row>
    <row r="6551" spans="1:10" x14ac:dyDescent="0.25">
      <c r="A6551" s="5" t="str">
        <f t="shared" si="102"/>
        <v/>
      </c>
      <c r="B6551" t="s">
        <v>95</v>
      </c>
      <c r="C6551" t="s">
        <v>109</v>
      </c>
      <c r="D6551" s="8" t="s">
        <v>54</v>
      </c>
      <c r="E6551">
        <v>22</v>
      </c>
      <c r="F6551">
        <v>2.4010396003723145</v>
      </c>
      <c r="G6551">
        <v>2.5524430274963379</v>
      </c>
      <c r="H6551">
        <v>2.4228250607848167E-2</v>
      </c>
      <c r="I6551">
        <v>77.132416490488424</v>
      </c>
      <c r="J6551" s="6" t="s">
        <v>80</v>
      </c>
    </row>
    <row r="6552" spans="1:10" x14ac:dyDescent="0.25">
      <c r="A6552" s="5" t="str">
        <f t="shared" si="102"/>
        <v/>
      </c>
      <c r="B6552" t="s">
        <v>95</v>
      </c>
      <c r="C6552" t="s">
        <v>109</v>
      </c>
      <c r="D6552" s="8" t="s">
        <v>54</v>
      </c>
      <c r="E6552">
        <v>23</v>
      </c>
      <c r="F6552">
        <v>2.0500988960266113</v>
      </c>
      <c r="G6552">
        <v>2.0923178195953369</v>
      </c>
      <c r="H6552">
        <v>2.2739840671420097E-2</v>
      </c>
      <c r="I6552">
        <v>74.958154334042234</v>
      </c>
      <c r="J6552" s="6" t="s">
        <v>80</v>
      </c>
    </row>
    <row r="6553" spans="1:10" x14ac:dyDescent="0.25">
      <c r="A6553" s="5" t="str">
        <f t="shared" si="102"/>
        <v/>
      </c>
      <c r="B6553" t="s">
        <v>95</v>
      </c>
      <c r="C6553" t="s">
        <v>109</v>
      </c>
      <c r="D6553" s="8" t="s">
        <v>54</v>
      </c>
      <c r="E6553">
        <v>24</v>
      </c>
      <c r="F6553">
        <v>1.6920386552810669</v>
      </c>
      <c r="G6553">
        <v>1.6946122646331787</v>
      </c>
      <c r="H6553">
        <v>2.0500661805272102E-2</v>
      </c>
      <c r="I6553">
        <v>73.630822410150287</v>
      </c>
      <c r="J6553" s="6" t="s">
        <v>80</v>
      </c>
    </row>
    <row r="6554" spans="1:10" x14ac:dyDescent="0.25">
      <c r="A6554" s="5" t="str">
        <f t="shared" si="102"/>
        <v/>
      </c>
      <c r="B6554" t="s">
        <v>95</v>
      </c>
      <c r="C6554" t="s">
        <v>109</v>
      </c>
      <c r="D6554" s="8" t="s">
        <v>57</v>
      </c>
      <c r="E6554">
        <v>1</v>
      </c>
      <c r="F6554">
        <v>1.627660870552063</v>
      </c>
      <c r="G6554">
        <v>1.5879706144332886</v>
      </c>
      <c r="H6554">
        <v>2.1319491788744926E-2</v>
      </c>
      <c r="I6554">
        <v>79.052733782646087</v>
      </c>
      <c r="J6554" s="6" t="s">
        <v>80</v>
      </c>
    </row>
    <row r="6555" spans="1:10" x14ac:dyDescent="0.25">
      <c r="A6555" s="5" t="str">
        <f t="shared" si="102"/>
        <v/>
      </c>
      <c r="B6555" t="s">
        <v>95</v>
      </c>
      <c r="C6555" t="s">
        <v>109</v>
      </c>
      <c r="D6555" s="8" t="s">
        <v>57</v>
      </c>
      <c r="E6555">
        <v>2</v>
      </c>
      <c r="F6555">
        <v>1.382343053817749</v>
      </c>
      <c r="G6555">
        <v>1.3674187660217285</v>
      </c>
      <c r="H6555">
        <v>1.9114211201667786E-2</v>
      </c>
      <c r="I6555">
        <v>77.695562342036595</v>
      </c>
      <c r="J6555" s="6" t="s">
        <v>80</v>
      </c>
    </row>
    <row r="6556" spans="1:10" x14ac:dyDescent="0.25">
      <c r="A6556" s="5" t="str">
        <f t="shared" si="102"/>
        <v/>
      </c>
      <c r="B6556" t="s">
        <v>95</v>
      </c>
      <c r="C6556" t="s">
        <v>109</v>
      </c>
      <c r="D6556" s="8" t="s">
        <v>57</v>
      </c>
      <c r="E6556">
        <v>3</v>
      </c>
      <c r="F6556">
        <v>1.2266783714294434</v>
      </c>
      <c r="G6556">
        <v>1.2122160196304321</v>
      </c>
      <c r="H6556">
        <v>1.7034657299518585E-2</v>
      </c>
      <c r="I6556">
        <v>75.638437236731932</v>
      </c>
      <c r="J6556" s="6" t="s">
        <v>80</v>
      </c>
    </row>
    <row r="6557" spans="1:10" x14ac:dyDescent="0.25">
      <c r="A6557" s="5" t="str">
        <f t="shared" si="102"/>
        <v/>
      </c>
      <c r="B6557" t="s">
        <v>95</v>
      </c>
      <c r="C6557" t="s">
        <v>109</v>
      </c>
      <c r="D6557" s="8" t="s">
        <v>57</v>
      </c>
      <c r="E6557">
        <v>4</v>
      </c>
      <c r="F6557">
        <v>1.0863525867462158</v>
      </c>
      <c r="G6557">
        <v>1.0837215185165405</v>
      </c>
      <c r="H6557">
        <v>1.5693075954914093E-2</v>
      </c>
      <c r="I6557">
        <v>74.903917438918199</v>
      </c>
      <c r="J6557" s="6" t="s">
        <v>80</v>
      </c>
    </row>
    <row r="6558" spans="1:10" x14ac:dyDescent="0.25">
      <c r="A6558" s="5" t="str">
        <f t="shared" si="102"/>
        <v/>
      </c>
      <c r="B6558" t="s">
        <v>95</v>
      </c>
      <c r="C6558" t="s">
        <v>109</v>
      </c>
      <c r="D6558" s="8" t="s">
        <v>57</v>
      </c>
      <c r="E6558">
        <v>5</v>
      </c>
      <c r="F6558">
        <v>1.0154895782470703</v>
      </c>
      <c r="G6558">
        <v>1.0129526853561401</v>
      </c>
      <c r="H6558">
        <v>1.4366291463375092E-2</v>
      </c>
      <c r="I6558">
        <v>73.867679022744497</v>
      </c>
      <c r="J6558" s="6" t="s">
        <v>80</v>
      </c>
    </row>
    <row r="6559" spans="1:10" x14ac:dyDescent="0.25">
      <c r="A6559" s="5" t="str">
        <f t="shared" si="102"/>
        <v/>
      </c>
      <c r="B6559" t="s">
        <v>95</v>
      </c>
      <c r="C6559" t="s">
        <v>109</v>
      </c>
      <c r="D6559" s="8" t="s">
        <v>57</v>
      </c>
      <c r="E6559">
        <v>6</v>
      </c>
      <c r="F6559">
        <v>0.97527778148651123</v>
      </c>
      <c r="G6559">
        <v>0.95751643180847168</v>
      </c>
      <c r="H6559">
        <v>1.3591286726295948E-2</v>
      </c>
      <c r="I6559">
        <v>73.9527190395942</v>
      </c>
      <c r="J6559" s="6" t="s">
        <v>80</v>
      </c>
    </row>
    <row r="6560" spans="1:10" x14ac:dyDescent="0.25">
      <c r="A6560" s="5" t="str">
        <f t="shared" si="102"/>
        <v/>
      </c>
      <c r="B6560" t="s">
        <v>95</v>
      </c>
      <c r="C6560" t="s">
        <v>109</v>
      </c>
      <c r="D6560" s="8" t="s">
        <v>57</v>
      </c>
      <c r="E6560">
        <v>7</v>
      </c>
      <c r="F6560">
        <v>0.99167329072952271</v>
      </c>
      <c r="G6560">
        <v>0.99925589561462402</v>
      </c>
      <c r="H6560">
        <v>1.3451993465423584E-2</v>
      </c>
      <c r="I6560">
        <v>72.790088458300119</v>
      </c>
      <c r="J6560" s="6" t="s">
        <v>80</v>
      </c>
    </row>
    <row r="6561" spans="1:10" x14ac:dyDescent="0.25">
      <c r="A6561" s="5" t="str">
        <f t="shared" si="102"/>
        <v/>
      </c>
      <c r="B6561" t="s">
        <v>95</v>
      </c>
      <c r="C6561" t="s">
        <v>109</v>
      </c>
      <c r="D6561" s="8" t="s">
        <v>57</v>
      </c>
      <c r="E6561">
        <v>8</v>
      </c>
      <c r="F6561">
        <v>0.95799499750137329</v>
      </c>
      <c r="G6561">
        <v>0.93886315822601318</v>
      </c>
      <c r="H6561">
        <v>1.4011439867317677E-2</v>
      </c>
      <c r="I6561">
        <v>73.72074557708352</v>
      </c>
      <c r="J6561" s="6" t="s">
        <v>80</v>
      </c>
    </row>
    <row r="6562" spans="1:10" x14ac:dyDescent="0.25">
      <c r="A6562" s="5" t="str">
        <f t="shared" si="102"/>
        <v/>
      </c>
      <c r="B6562" t="s">
        <v>95</v>
      </c>
      <c r="C6562" t="s">
        <v>109</v>
      </c>
      <c r="D6562" s="8" t="s">
        <v>57</v>
      </c>
      <c r="E6562">
        <v>9</v>
      </c>
      <c r="F6562">
        <v>0.79894250631332397</v>
      </c>
      <c r="G6562">
        <v>0.76476907730102539</v>
      </c>
      <c r="H6562">
        <v>1.547145564109087E-2</v>
      </c>
      <c r="I6562">
        <v>78.420534962086293</v>
      </c>
      <c r="J6562" s="6" t="s">
        <v>80</v>
      </c>
    </row>
    <row r="6563" spans="1:10" x14ac:dyDescent="0.25">
      <c r="A6563" s="5" t="str">
        <f t="shared" si="102"/>
        <v/>
      </c>
      <c r="B6563" t="s">
        <v>95</v>
      </c>
      <c r="C6563" t="s">
        <v>109</v>
      </c>
      <c r="D6563" s="8" t="s">
        <v>57</v>
      </c>
      <c r="E6563">
        <v>10</v>
      </c>
      <c r="F6563">
        <v>0.73931401968002319</v>
      </c>
      <c r="G6563">
        <v>0.70579159259796143</v>
      </c>
      <c r="H6563">
        <v>1.8294990062713623E-2</v>
      </c>
      <c r="I6563">
        <v>82.918850042121264</v>
      </c>
      <c r="J6563" s="6" t="s">
        <v>80</v>
      </c>
    </row>
    <row r="6564" spans="1:10" x14ac:dyDescent="0.25">
      <c r="A6564" s="5" t="str">
        <f t="shared" si="102"/>
        <v/>
      </c>
      <c r="B6564" t="s">
        <v>95</v>
      </c>
      <c r="C6564" t="s">
        <v>109</v>
      </c>
      <c r="D6564" s="8" t="s">
        <v>57</v>
      </c>
      <c r="E6564">
        <v>11</v>
      </c>
      <c r="F6564">
        <v>0.79154032468795776</v>
      </c>
      <c r="G6564">
        <v>0.78393197059631348</v>
      </c>
      <c r="H6564">
        <v>2.2453753277659416E-2</v>
      </c>
      <c r="I6564">
        <v>86.968155012631996</v>
      </c>
      <c r="J6564" s="6" t="s">
        <v>80</v>
      </c>
    </row>
    <row r="6565" spans="1:10" x14ac:dyDescent="0.25">
      <c r="A6565" s="5" t="str">
        <f t="shared" si="102"/>
        <v/>
      </c>
      <c r="B6565" t="s">
        <v>95</v>
      </c>
      <c r="C6565" t="s">
        <v>109</v>
      </c>
      <c r="D6565" s="8" t="s">
        <v>57</v>
      </c>
      <c r="E6565">
        <v>12</v>
      </c>
      <c r="F6565">
        <v>0.91712057590484619</v>
      </c>
      <c r="G6565">
        <v>0.94326949119567871</v>
      </c>
      <c r="H6565">
        <v>2.5609582662582397E-2</v>
      </c>
      <c r="I6565">
        <v>89.936541701766529</v>
      </c>
      <c r="J6565" s="6" t="s">
        <v>80</v>
      </c>
    </row>
    <row r="6566" spans="1:10" x14ac:dyDescent="0.25">
      <c r="A6566" s="5" t="str">
        <f t="shared" si="102"/>
        <v/>
      </c>
      <c r="B6566" t="s">
        <v>95</v>
      </c>
      <c r="C6566" t="s">
        <v>109</v>
      </c>
      <c r="D6566" s="8" t="s">
        <v>57</v>
      </c>
      <c r="E6566">
        <v>13</v>
      </c>
      <c r="F6566">
        <v>1.2249031066894531</v>
      </c>
      <c r="G6566">
        <v>1.2562384605407715</v>
      </c>
      <c r="H6566">
        <v>2.8400855138897896E-2</v>
      </c>
      <c r="I6566">
        <v>93.714532434704054</v>
      </c>
      <c r="J6566" s="6" t="s">
        <v>80</v>
      </c>
    </row>
    <row r="6567" spans="1:10" x14ac:dyDescent="0.25">
      <c r="A6567" s="5" t="str">
        <f t="shared" si="102"/>
        <v/>
      </c>
      <c r="B6567" t="s">
        <v>95</v>
      </c>
      <c r="C6567" t="s">
        <v>109</v>
      </c>
      <c r="D6567" s="8" t="s">
        <v>57</v>
      </c>
      <c r="E6567">
        <v>14</v>
      </c>
      <c r="F6567">
        <v>1.5258128643035889</v>
      </c>
      <c r="G6567">
        <v>1.6353182792663574</v>
      </c>
      <c r="H6567">
        <v>3.1047448515892029E-2</v>
      </c>
      <c r="I6567">
        <v>95.982097725363801</v>
      </c>
      <c r="J6567" s="6" t="s">
        <v>80</v>
      </c>
    </row>
    <row r="6568" spans="1:10" x14ac:dyDescent="0.25">
      <c r="A6568" s="5" t="str">
        <f t="shared" si="102"/>
        <v/>
      </c>
      <c r="B6568" t="s">
        <v>95</v>
      </c>
      <c r="C6568" t="s">
        <v>109</v>
      </c>
      <c r="D6568" s="8" t="s">
        <v>57</v>
      </c>
      <c r="E6568">
        <v>15</v>
      </c>
      <c r="F6568">
        <v>1.9513440132141113</v>
      </c>
      <c r="G6568">
        <v>2.0236988067626953</v>
      </c>
      <c r="H6568">
        <v>3.2706227153539658E-2</v>
      </c>
      <c r="I6568">
        <v>97.226432181968036</v>
      </c>
      <c r="J6568" s="6" t="s">
        <v>80</v>
      </c>
    </row>
    <row r="6569" spans="1:10" x14ac:dyDescent="0.25">
      <c r="A6569" s="5" t="str">
        <f t="shared" si="102"/>
        <v/>
      </c>
      <c r="B6569" t="s">
        <v>95</v>
      </c>
      <c r="C6569" t="s">
        <v>109</v>
      </c>
      <c r="D6569" s="8" t="s">
        <v>57</v>
      </c>
      <c r="E6569">
        <v>16</v>
      </c>
      <c r="F6569">
        <v>2.4158992767333984</v>
      </c>
      <c r="G6569">
        <v>2.473376989364624</v>
      </c>
      <c r="H6569">
        <v>3.2473739236593246E-2</v>
      </c>
      <c r="I6569">
        <v>96.917965459140149</v>
      </c>
      <c r="J6569" s="6" t="s">
        <v>80</v>
      </c>
    </row>
    <row r="6570" spans="1:10" x14ac:dyDescent="0.25">
      <c r="A6570" s="5" t="str">
        <f t="shared" si="102"/>
        <v/>
      </c>
      <c r="B6570" t="s">
        <v>95</v>
      </c>
      <c r="C6570" t="s">
        <v>109</v>
      </c>
      <c r="D6570" s="8" t="s">
        <v>57</v>
      </c>
      <c r="E6570">
        <v>17</v>
      </c>
      <c r="F6570">
        <v>2.8242950439453125</v>
      </c>
      <c r="G6570">
        <v>2.833524227142334</v>
      </c>
      <c r="H6570">
        <v>3.1740009784698486E-2</v>
      </c>
      <c r="I6570">
        <v>96.005644481891949</v>
      </c>
      <c r="J6570" s="6" t="s">
        <v>80</v>
      </c>
    </row>
    <row r="6571" spans="1:10" x14ac:dyDescent="0.25">
      <c r="A6571" s="5" t="str">
        <f t="shared" si="102"/>
        <v/>
      </c>
      <c r="B6571" t="s">
        <v>95</v>
      </c>
      <c r="C6571" t="s">
        <v>109</v>
      </c>
      <c r="D6571" s="8" t="s">
        <v>57</v>
      </c>
      <c r="E6571">
        <v>18</v>
      </c>
      <c r="F6571">
        <v>3.1419639587402344</v>
      </c>
      <c r="G6571">
        <v>3.1451442241668701</v>
      </c>
      <c r="H6571">
        <v>3.1574264168739319E-2</v>
      </c>
      <c r="I6571">
        <v>94.747262005053869</v>
      </c>
      <c r="J6571" s="6" t="s">
        <v>80</v>
      </c>
    </row>
    <row r="6572" spans="1:10" x14ac:dyDescent="0.25">
      <c r="A6572" s="5" t="str">
        <f t="shared" si="102"/>
        <v/>
      </c>
      <c r="B6572" t="s">
        <v>95</v>
      </c>
      <c r="C6572" t="s">
        <v>109</v>
      </c>
      <c r="D6572" s="8" t="s">
        <v>57</v>
      </c>
      <c r="E6572">
        <v>19</v>
      </c>
      <c r="F6572">
        <v>3.215104341506958</v>
      </c>
      <c r="G6572">
        <v>1.9729452133178711</v>
      </c>
      <c r="H6572">
        <v>3.1772684305906296E-2</v>
      </c>
      <c r="I6572">
        <v>92.553032855935967</v>
      </c>
      <c r="J6572" s="6" t="s">
        <v>80</v>
      </c>
    </row>
    <row r="6573" spans="1:10" x14ac:dyDescent="0.25">
      <c r="A6573" s="5" t="str">
        <f t="shared" si="102"/>
        <v/>
      </c>
      <c r="B6573" t="s">
        <v>95</v>
      </c>
      <c r="C6573" t="s">
        <v>109</v>
      </c>
      <c r="D6573" s="8" t="s">
        <v>57</v>
      </c>
      <c r="E6573">
        <v>20</v>
      </c>
      <c r="F6573">
        <v>3.0648038387298584</v>
      </c>
      <c r="G6573">
        <v>2.3355844020843506</v>
      </c>
      <c r="H6573">
        <v>3.0210016295313835E-2</v>
      </c>
      <c r="I6573">
        <v>88.665134793597588</v>
      </c>
      <c r="J6573" s="6" t="s">
        <v>80</v>
      </c>
    </row>
    <row r="6574" spans="1:10" x14ac:dyDescent="0.25">
      <c r="A6574" s="5" t="str">
        <f t="shared" si="102"/>
        <v/>
      </c>
      <c r="B6574" t="s">
        <v>95</v>
      </c>
      <c r="C6574" t="s">
        <v>109</v>
      </c>
      <c r="D6574" s="8" t="s">
        <v>57</v>
      </c>
      <c r="E6574">
        <v>21</v>
      </c>
      <c r="F6574">
        <v>2.9116494655609131</v>
      </c>
      <c r="G6574">
        <v>3.6285717487335205</v>
      </c>
      <c r="H6574">
        <v>2.8745505958795547E-2</v>
      </c>
      <c r="I6574">
        <v>85.368371946076024</v>
      </c>
      <c r="J6574" s="6" t="s">
        <v>80</v>
      </c>
    </row>
    <row r="6575" spans="1:10" x14ac:dyDescent="0.25">
      <c r="A6575" s="5" t="str">
        <f t="shared" si="102"/>
        <v/>
      </c>
      <c r="B6575" t="s">
        <v>95</v>
      </c>
      <c r="C6575" t="s">
        <v>109</v>
      </c>
      <c r="D6575" s="8" t="s">
        <v>57</v>
      </c>
      <c r="E6575">
        <v>22</v>
      </c>
      <c r="F6575">
        <v>2.6139018535614014</v>
      </c>
      <c r="G6575">
        <v>2.8955316543579102</v>
      </c>
      <c r="H6575">
        <v>2.6887256652116776E-2</v>
      </c>
      <c r="I6575">
        <v>82.673841617519685</v>
      </c>
      <c r="J6575" s="6" t="s">
        <v>80</v>
      </c>
    </row>
    <row r="6576" spans="1:10" x14ac:dyDescent="0.25">
      <c r="A6576" s="5" t="str">
        <f t="shared" si="102"/>
        <v/>
      </c>
      <c r="B6576" t="s">
        <v>95</v>
      </c>
      <c r="C6576" t="s">
        <v>109</v>
      </c>
      <c r="D6576" s="8" t="s">
        <v>57</v>
      </c>
      <c r="E6576">
        <v>23</v>
      </c>
      <c r="F6576">
        <v>2.2792096138000488</v>
      </c>
      <c r="G6576">
        <v>2.3658745288848877</v>
      </c>
      <c r="H6576">
        <v>2.5946136564016342E-2</v>
      </c>
      <c r="I6576">
        <v>80.92315290648564</v>
      </c>
      <c r="J6576" s="6" t="s">
        <v>80</v>
      </c>
    </row>
    <row r="6577" spans="1:10" x14ac:dyDescent="0.25">
      <c r="A6577" s="5" t="str">
        <f t="shared" si="102"/>
        <v/>
      </c>
      <c r="B6577" t="s">
        <v>95</v>
      </c>
      <c r="C6577" t="s">
        <v>109</v>
      </c>
      <c r="D6577" s="8" t="s">
        <v>57</v>
      </c>
      <c r="E6577">
        <v>24</v>
      </c>
      <c r="F6577">
        <v>1.8591783046722412</v>
      </c>
      <c r="G6577">
        <v>1.9227093458175659</v>
      </c>
      <c r="H6577">
        <v>2.3983785882592201E-2</v>
      </c>
      <c r="I6577">
        <v>79.508902695874326</v>
      </c>
      <c r="J6577" s="6" t="s">
        <v>80</v>
      </c>
    </row>
    <row r="6578" spans="1:10" x14ac:dyDescent="0.25">
      <c r="A6578" s="5" t="str">
        <f t="shared" si="102"/>
        <v/>
      </c>
      <c r="B6578" t="s">
        <v>95</v>
      </c>
      <c r="C6578" t="s">
        <v>109</v>
      </c>
      <c r="D6578" s="8" t="s">
        <v>58</v>
      </c>
      <c r="E6578">
        <v>1</v>
      </c>
      <c r="F6578">
        <v>1.5587817430496216</v>
      </c>
      <c r="G6578">
        <v>1.6618249416351318</v>
      </c>
      <c r="H6578">
        <v>2.1159829571843147E-2</v>
      </c>
      <c r="I6578">
        <v>78.314987363098808</v>
      </c>
      <c r="J6578" s="6" t="s">
        <v>80</v>
      </c>
    </row>
    <row r="6579" spans="1:10" x14ac:dyDescent="0.25">
      <c r="A6579" s="5" t="str">
        <f t="shared" si="102"/>
        <v/>
      </c>
      <c r="B6579" t="s">
        <v>95</v>
      </c>
      <c r="C6579" t="s">
        <v>109</v>
      </c>
      <c r="D6579" s="8" t="s">
        <v>58</v>
      </c>
      <c r="E6579">
        <v>2</v>
      </c>
      <c r="F6579">
        <v>1.3170064687728882</v>
      </c>
      <c r="G6579">
        <v>1.412319540977478</v>
      </c>
      <c r="H6579">
        <v>1.9252849742770195E-2</v>
      </c>
      <c r="I6579">
        <v>77.699521903959052</v>
      </c>
      <c r="J6579" s="6" t="s">
        <v>80</v>
      </c>
    </row>
    <row r="6580" spans="1:10" x14ac:dyDescent="0.25">
      <c r="A6580" s="5" t="str">
        <f t="shared" si="102"/>
        <v/>
      </c>
      <c r="B6580" t="s">
        <v>95</v>
      </c>
      <c r="C6580" t="s">
        <v>109</v>
      </c>
      <c r="D6580" s="8" t="s">
        <v>58</v>
      </c>
      <c r="E6580">
        <v>3</v>
      </c>
      <c r="F6580">
        <v>1.1807825565338135</v>
      </c>
      <c r="G6580">
        <v>1.2273072004318237</v>
      </c>
      <c r="H6580">
        <v>1.7335515469312668E-2</v>
      </c>
      <c r="I6580">
        <v>77.310212721143202</v>
      </c>
      <c r="J6580" s="6" t="s">
        <v>80</v>
      </c>
    </row>
    <row r="6581" spans="1:10" x14ac:dyDescent="0.25">
      <c r="A6581" s="5" t="str">
        <f t="shared" si="102"/>
        <v/>
      </c>
      <c r="B6581" t="s">
        <v>95</v>
      </c>
      <c r="C6581" t="s">
        <v>109</v>
      </c>
      <c r="D6581" s="8" t="s">
        <v>58</v>
      </c>
      <c r="E6581">
        <v>4</v>
      </c>
      <c r="F6581">
        <v>1.0552078485488892</v>
      </c>
      <c r="G6581">
        <v>1.1090859174728394</v>
      </c>
      <c r="H6581">
        <v>1.5848597511649132E-2</v>
      </c>
      <c r="I6581">
        <v>75.410783487785395</v>
      </c>
      <c r="J6581" s="6" t="s">
        <v>80</v>
      </c>
    </row>
    <row r="6582" spans="1:10" x14ac:dyDescent="0.25">
      <c r="A6582" s="5" t="str">
        <f t="shared" si="102"/>
        <v/>
      </c>
      <c r="B6582" t="s">
        <v>95</v>
      </c>
      <c r="C6582" t="s">
        <v>109</v>
      </c>
      <c r="D6582" s="8" t="s">
        <v>58</v>
      </c>
      <c r="E6582">
        <v>5</v>
      </c>
      <c r="F6582">
        <v>0.98010480403900146</v>
      </c>
      <c r="G6582">
        <v>1.0130949020385742</v>
      </c>
      <c r="H6582">
        <v>1.441444456577301E-2</v>
      </c>
      <c r="I6582">
        <v>74.116489048021037</v>
      </c>
      <c r="J6582" s="6" t="s">
        <v>80</v>
      </c>
    </row>
    <row r="6583" spans="1:10" x14ac:dyDescent="0.25">
      <c r="A6583" s="5" t="str">
        <f t="shared" si="102"/>
        <v/>
      </c>
      <c r="B6583" t="s">
        <v>95</v>
      </c>
      <c r="C6583" t="s">
        <v>109</v>
      </c>
      <c r="D6583" s="8" t="s">
        <v>58</v>
      </c>
      <c r="E6583">
        <v>6</v>
      </c>
      <c r="F6583">
        <v>0.93529099225997925</v>
      </c>
      <c r="G6583">
        <v>0.97108733654022217</v>
      </c>
      <c r="H6583">
        <v>1.3527360744774342E-2</v>
      </c>
      <c r="I6583">
        <v>72.819176495364474</v>
      </c>
      <c r="J6583" s="6" t="s">
        <v>80</v>
      </c>
    </row>
    <row r="6584" spans="1:10" x14ac:dyDescent="0.25">
      <c r="A6584" s="5" t="str">
        <f t="shared" si="102"/>
        <v/>
      </c>
      <c r="B6584" t="s">
        <v>95</v>
      </c>
      <c r="C6584" t="s">
        <v>109</v>
      </c>
      <c r="D6584" s="8" t="s">
        <v>58</v>
      </c>
      <c r="E6584">
        <v>7</v>
      </c>
      <c r="F6584">
        <v>0.9502708911895752</v>
      </c>
      <c r="G6584">
        <v>0.96586674451828003</v>
      </c>
      <c r="H6584">
        <v>1.3119646348059177E-2</v>
      </c>
      <c r="I6584">
        <v>72.154633529907812</v>
      </c>
      <c r="J6584" s="6" t="s">
        <v>80</v>
      </c>
    </row>
    <row r="6585" spans="1:10" x14ac:dyDescent="0.25">
      <c r="A6585" s="5" t="str">
        <f t="shared" si="102"/>
        <v/>
      </c>
      <c r="B6585" t="s">
        <v>95</v>
      </c>
      <c r="C6585" t="s">
        <v>109</v>
      </c>
      <c r="D6585" s="8" t="s">
        <v>58</v>
      </c>
      <c r="E6585">
        <v>8</v>
      </c>
      <c r="F6585">
        <v>0.91181892156600952</v>
      </c>
      <c r="G6585">
        <v>0.91730690002441406</v>
      </c>
      <c r="H6585">
        <v>1.3969610445201397E-2</v>
      </c>
      <c r="I6585">
        <v>73.255136899750426</v>
      </c>
      <c r="J6585" s="6" t="s">
        <v>80</v>
      </c>
    </row>
    <row r="6586" spans="1:10" x14ac:dyDescent="0.25">
      <c r="A6586" s="5" t="str">
        <f t="shared" si="102"/>
        <v/>
      </c>
      <c r="B6586" t="s">
        <v>95</v>
      </c>
      <c r="C6586" t="s">
        <v>109</v>
      </c>
      <c r="D6586" s="8" t="s">
        <v>58</v>
      </c>
      <c r="E6586">
        <v>9</v>
      </c>
      <c r="F6586">
        <v>0.77700197696685791</v>
      </c>
      <c r="G6586">
        <v>0.7570263147354126</v>
      </c>
      <c r="H6586">
        <v>1.563546247780323E-2</v>
      </c>
      <c r="I6586">
        <v>77.11932181970964</v>
      </c>
      <c r="J6586" s="6" t="s">
        <v>80</v>
      </c>
    </row>
    <row r="6587" spans="1:10" x14ac:dyDescent="0.25">
      <c r="A6587" s="5" t="str">
        <f t="shared" si="102"/>
        <v/>
      </c>
      <c r="B6587" t="s">
        <v>95</v>
      </c>
      <c r="C6587" t="s">
        <v>109</v>
      </c>
      <c r="D6587" s="8" t="s">
        <v>58</v>
      </c>
      <c r="E6587">
        <v>10</v>
      </c>
      <c r="F6587">
        <v>0.70346188545227051</v>
      </c>
      <c r="G6587">
        <v>0.70158815383911133</v>
      </c>
      <c r="H6587">
        <v>1.8460147082805634E-2</v>
      </c>
      <c r="I6587">
        <v>82.485109519792815</v>
      </c>
      <c r="J6587" s="6" t="s">
        <v>80</v>
      </c>
    </row>
    <row r="6588" spans="1:10" x14ac:dyDescent="0.25">
      <c r="A6588" s="5" t="str">
        <f t="shared" si="102"/>
        <v/>
      </c>
      <c r="B6588" t="s">
        <v>95</v>
      </c>
      <c r="C6588" t="s">
        <v>109</v>
      </c>
      <c r="D6588" s="8" t="s">
        <v>58</v>
      </c>
      <c r="E6588">
        <v>11</v>
      </c>
      <c r="F6588">
        <v>0.80014079809188843</v>
      </c>
      <c r="G6588">
        <v>0.74445247650146484</v>
      </c>
      <c r="H6588">
        <v>2.2624257951974869E-2</v>
      </c>
      <c r="I6588">
        <v>88.071482729575195</v>
      </c>
      <c r="J6588" s="6" t="s">
        <v>80</v>
      </c>
    </row>
    <row r="6589" spans="1:10" x14ac:dyDescent="0.25">
      <c r="A6589" s="5" t="str">
        <f t="shared" si="102"/>
        <v/>
      </c>
      <c r="B6589" t="s">
        <v>95</v>
      </c>
      <c r="C6589" t="s">
        <v>109</v>
      </c>
      <c r="D6589" s="8" t="s">
        <v>58</v>
      </c>
      <c r="E6589">
        <v>12</v>
      </c>
      <c r="F6589">
        <v>0.96597927808761597</v>
      </c>
      <c r="G6589">
        <v>0.96781611442565918</v>
      </c>
      <c r="H6589">
        <v>2.5733079761266708E-2</v>
      </c>
      <c r="I6589">
        <v>93.231844987366046</v>
      </c>
      <c r="J6589" s="6" t="s">
        <v>80</v>
      </c>
    </row>
    <row r="6590" spans="1:10" x14ac:dyDescent="0.25">
      <c r="A6590" s="5" t="str">
        <f t="shared" si="102"/>
        <v/>
      </c>
      <c r="B6590" t="s">
        <v>95</v>
      </c>
      <c r="C6590" t="s">
        <v>109</v>
      </c>
      <c r="D6590" s="8" t="s">
        <v>58</v>
      </c>
      <c r="E6590">
        <v>13</v>
      </c>
      <c r="F6590">
        <v>1.2875258922576904</v>
      </c>
      <c r="G6590">
        <v>1.3155612945556641</v>
      </c>
      <c r="H6590">
        <v>2.8651190921664238E-2</v>
      </c>
      <c r="I6590">
        <v>96.377695871948447</v>
      </c>
      <c r="J6590" s="6" t="s">
        <v>80</v>
      </c>
    </row>
    <row r="6591" spans="1:10" x14ac:dyDescent="0.25">
      <c r="A6591" s="5" t="str">
        <f t="shared" si="102"/>
        <v/>
      </c>
      <c r="B6591" t="s">
        <v>95</v>
      </c>
      <c r="C6591" t="s">
        <v>109</v>
      </c>
      <c r="D6591" s="8" t="s">
        <v>58</v>
      </c>
      <c r="E6591">
        <v>14</v>
      </c>
      <c r="F6591">
        <v>1.6398940086364746</v>
      </c>
      <c r="G6591">
        <v>1.7281467914581299</v>
      </c>
      <c r="H6591">
        <v>3.1318921595811844E-2</v>
      </c>
      <c r="I6591">
        <v>98.727843302435417</v>
      </c>
      <c r="J6591" s="6" t="s">
        <v>80</v>
      </c>
    </row>
    <row r="6592" spans="1:10" x14ac:dyDescent="0.25">
      <c r="A6592" s="5" t="str">
        <f t="shared" si="102"/>
        <v/>
      </c>
      <c r="B6592" t="s">
        <v>95</v>
      </c>
      <c r="C6592" t="s">
        <v>109</v>
      </c>
      <c r="D6592" s="8" t="s">
        <v>58</v>
      </c>
      <c r="E6592">
        <v>15</v>
      </c>
      <c r="F6592">
        <v>2.0476617813110352</v>
      </c>
      <c r="G6592">
        <v>2.1763477325439453</v>
      </c>
      <c r="H6592">
        <v>3.2928422093391418E-2</v>
      </c>
      <c r="I6592">
        <v>99.865606571189218</v>
      </c>
      <c r="J6592" s="6" t="s">
        <v>80</v>
      </c>
    </row>
    <row r="6593" spans="1:10" x14ac:dyDescent="0.25">
      <c r="A6593" s="5" t="str">
        <f t="shared" si="102"/>
        <v/>
      </c>
      <c r="B6593" t="s">
        <v>95</v>
      </c>
      <c r="C6593" t="s">
        <v>109</v>
      </c>
      <c r="D6593" s="8" t="s">
        <v>58</v>
      </c>
      <c r="E6593">
        <v>16</v>
      </c>
      <c r="F6593">
        <v>2.5224061012268066</v>
      </c>
      <c r="G6593">
        <v>2.632216215133667</v>
      </c>
      <c r="H6593">
        <v>3.280862420797348E-2</v>
      </c>
      <c r="I6593">
        <v>100.06569081718095</v>
      </c>
      <c r="J6593" s="6" t="s">
        <v>80</v>
      </c>
    </row>
    <row r="6594" spans="1:10" x14ac:dyDescent="0.25">
      <c r="A6594" s="5" t="str">
        <f t="shared" ref="A6594:A6657" si="103">IF(AND(category = B6594, subcategory=C6594, reportdate = D6594), E6594, "")</f>
        <v/>
      </c>
      <c r="B6594" t="s">
        <v>95</v>
      </c>
      <c r="C6594" t="s">
        <v>109</v>
      </c>
      <c r="D6594" s="8" t="s">
        <v>58</v>
      </c>
      <c r="E6594">
        <v>17</v>
      </c>
      <c r="F6594">
        <v>2.9327981472015381</v>
      </c>
      <c r="G6594">
        <v>3.0176215171813965</v>
      </c>
      <c r="H6594">
        <v>3.2510727643966675E-2</v>
      </c>
      <c r="I6594">
        <v>98.899663016005917</v>
      </c>
      <c r="J6594" s="6" t="s">
        <v>80</v>
      </c>
    </row>
    <row r="6595" spans="1:10" x14ac:dyDescent="0.25">
      <c r="A6595" s="5" t="str">
        <f t="shared" si="103"/>
        <v/>
      </c>
      <c r="B6595" t="s">
        <v>95</v>
      </c>
      <c r="C6595" t="s">
        <v>109</v>
      </c>
      <c r="D6595" s="8" t="s">
        <v>58</v>
      </c>
      <c r="E6595">
        <v>18</v>
      </c>
      <c r="F6595">
        <v>3.1483426094055176</v>
      </c>
      <c r="G6595">
        <v>1.9666241407394409</v>
      </c>
      <c r="H6595">
        <v>3.2956767827272415E-2</v>
      </c>
      <c r="I6595">
        <v>97.220766638587222</v>
      </c>
      <c r="J6595" s="6" t="s">
        <v>80</v>
      </c>
    </row>
    <row r="6596" spans="1:10" x14ac:dyDescent="0.25">
      <c r="A6596" s="5" t="str">
        <f t="shared" si="103"/>
        <v/>
      </c>
      <c r="B6596" t="s">
        <v>95</v>
      </c>
      <c r="C6596" t="s">
        <v>109</v>
      </c>
      <c r="D6596" s="8" t="s">
        <v>58</v>
      </c>
      <c r="E6596">
        <v>19</v>
      </c>
      <c r="F6596">
        <v>3.1768836975097656</v>
      </c>
      <c r="G6596">
        <v>2.739492654800415</v>
      </c>
      <c r="H6596">
        <v>3.1860116869211197E-2</v>
      </c>
      <c r="I6596">
        <v>94.185657118782132</v>
      </c>
      <c r="J6596" s="6" t="s">
        <v>80</v>
      </c>
    </row>
    <row r="6597" spans="1:10" x14ac:dyDescent="0.25">
      <c r="A6597" s="5" t="str">
        <f t="shared" si="103"/>
        <v/>
      </c>
      <c r="B6597" t="s">
        <v>95</v>
      </c>
      <c r="C6597" t="s">
        <v>109</v>
      </c>
      <c r="D6597" s="8" t="s">
        <v>58</v>
      </c>
      <c r="E6597">
        <v>20</v>
      </c>
      <c r="F6597">
        <v>3.0671036243438721</v>
      </c>
      <c r="G6597">
        <v>2.7348818778991699</v>
      </c>
      <c r="H6597">
        <v>3.0216105282306671E-2</v>
      </c>
      <c r="I6597">
        <v>89.952954928388394</v>
      </c>
      <c r="J6597" s="6" t="s">
        <v>80</v>
      </c>
    </row>
    <row r="6598" spans="1:10" x14ac:dyDescent="0.25">
      <c r="A6598" s="5" t="str">
        <f t="shared" si="103"/>
        <v/>
      </c>
      <c r="B6598" t="s">
        <v>95</v>
      </c>
      <c r="C6598" t="s">
        <v>109</v>
      </c>
      <c r="D6598" s="8" t="s">
        <v>58</v>
      </c>
      <c r="E6598">
        <v>21</v>
      </c>
      <c r="F6598">
        <v>2.9559869766235352</v>
      </c>
      <c r="G6598">
        <v>2.6647026538848877</v>
      </c>
      <c r="H6598">
        <v>2.9024189338088036E-2</v>
      </c>
      <c r="I6598">
        <v>87.254530328562467</v>
      </c>
      <c r="J6598" s="6" t="s">
        <v>80</v>
      </c>
    </row>
    <row r="6599" spans="1:10" x14ac:dyDescent="0.25">
      <c r="A6599" s="5" t="str">
        <f t="shared" si="103"/>
        <v/>
      </c>
      <c r="B6599" t="s">
        <v>95</v>
      </c>
      <c r="C6599" t="s">
        <v>109</v>
      </c>
      <c r="D6599" s="8" t="s">
        <v>58</v>
      </c>
      <c r="E6599">
        <v>22</v>
      </c>
      <c r="F6599">
        <v>2.6946837902069092</v>
      </c>
      <c r="G6599">
        <v>3.3258678913116455</v>
      </c>
      <c r="H6599">
        <v>2.7690298855304718E-2</v>
      </c>
      <c r="I6599">
        <v>84.735402274642766</v>
      </c>
      <c r="J6599" s="6" t="s">
        <v>80</v>
      </c>
    </row>
    <row r="6600" spans="1:10" x14ac:dyDescent="0.25">
      <c r="A6600" s="5" t="str">
        <f t="shared" si="103"/>
        <v/>
      </c>
      <c r="B6600" t="s">
        <v>95</v>
      </c>
      <c r="C6600" t="s">
        <v>109</v>
      </c>
      <c r="D6600" s="8" t="s">
        <v>58</v>
      </c>
      <c r="E6600">
        <v>23</v>
      </c>
      <c r="F6600">
        <v>2.3259634971618652</v>
      </c>
      <c r="G6600">
        <v>2.5907888412475586</v>
      </c>
      <c r="H6600">
        <v>2.6334347203373909E-2</v>
      </c>
      <c r="I6600">
        <v>82.927542122997181</v>
      </c>
      <c r="J6600" s="6" t="s">
        <v>80</v>
      </c>
    </row>
    <row r="6601" spans="1:10" x14ac:dyDescent="0.25">
      <c r="A6601" s="5" t="str">
        <f t="shared" si="103"/>
        <v/>
      </c>
      <c r="B6601" t="s">
        <v>95</v>
      </c>
      <c r="C6601" t="s">
        <v>109</v>
      </c>
      <c r="D6601" s="8" t="s">
        <v>58</v>
      </c>
      <c r="E6601">
        <v>24</v>
      </c>
      <c r="F6601">
        <v>1.9409176111221313</v>
      </c>
      <c r="G6601">
        <v>2.0736627578735352</v>
      </c>
      <c r="H6601">
        <v>2.4290168657898903E-2</v>
      </c>
      <c r="I6601">
        <v>80.947746419543293</v>
      </c>
      <c r="J6601" s="6" t="s">
        <v>80</v>
      </c>
    </row>
    <row r="6602" spans="1:10" x14ac:dyDescent="0.25">
      <c r="A6602" s="5" t="str">
        <f t="shared" si="103"/>
        <v/>
      </c>
      <c r="B6602" t="s">
        <v>95</v>
      </c>
      <c r="C6602" t="s">
        <v>109</v>
      </c>
      <c r="D6602" s="8" t="s">
        <v>59</v>
      </c>
      <c r="E6602">
        <v>1</v>
      </c>
      <c r="F6602">
        <v>1.6247389316558838</v>
      </c>
      <c r="G6602">
        <v>1.7315982580184937</v>
      </c>
      <c r="H6602">
        <v>2.1512052044272423E-2</v>
      </c>
      <c r="I6602">
        <v>79.17425625920454</v>
      </c>
      <c r="J6602" s="6" t="s">
        <v>80</v>
      </c>
    </row>
    <row r="6603" spans="1:10" x14ac:dyDescent="0.25">
      <c r="A6603" s="5" t="str">
        <f t="shared" si="103"/>
        <v/>
      </c>
      <c r="B6603" t="s">
        <v>95</v>
      </c>
      <c r="C6603" t="s">
        <v>109</v>
      </c>
      <c r="D6603" s="8" t="s">
        <v>59</v>
      </c>
      <c r="E6603">
        <v>2</v>
      </c>
      <c r="F6603">
        <v>1.377829909324646</v>
      </c>
      <c r="G6603">
        <v>1.461020827293396</v>
      </c>
      <c r="H6603">
        <v>1.9372792914509773E-2</v>
      </c>
      <c r="I6603">
        <v>78.924180517562434</v>
      </c>
      <c r="J6603" s="6" t="s">
        <v>80</v>
      </c>
    </row>
    <row r="6604" spans="1:10" x14ac:dyDescent="0.25">
      <c r="A6604" s="5" t="str">
        <f t="shared" si="103"/>
        <v/>
      </c>
      <c r="B6604" t="s">
        <v>95</v>
      </c>
      <c r="C6604" t="s">
        <v>109</v>
      </c>
      <c r="D6604" s="8" t="s">
        <v>59</v>
      </c>
      <c r="E6604">
        <v>3</v>
      </c>
      <c r="F6604">
        <v>1.2472521066665649</v>
      </c>
      <c r="G6604">
        <v>1.2767833471298218</v>
      </c>
      <c r="H6604">
        <v>1.7610222101211548E-2</v>
      </c>
      <c r="I6604">
        <v>76.904506627391669</v>
      </c>
      <c r="J6604" s="6" t="s">
        <v>80</v>
      </c>
    </row>
    <row r="6605" spans="1:10" x14ac:dyDescent="0.25">
      <c r="A6605" s="5" t="str">
        <f t="shared" si="103"/>
        <v/>
      </c>
      <c r="B6605" t="s">
        <v>95</v>
      </c>
      <c r="C6605" t="s">
        <v>109</v>
      </c>
      <c r="D6605" s="8" t="s">
        <v>59</v>
      </c>
      <c r="E6605">
        <v>4</v>
      </c>
      <c r="F6605">
        <v>1.121177077293396</v>
      </c>
      <c r="G6605">
        <v>1.1482418775558472</v>
      </c>
      <c r="H6605">
        <v>1.6171939671039581E-2</v>
      </c>
      <c r="I6605">
        <v>75.841058278978437</v>
      </c>
      <c r="J6605" s="6" t="s">
        <v>80</v>
      </c>
    </row>
    <row r="6606" spans="1:10" x14ac:dyDescent="0.25">
      <c r="A6606" s="5" t="str">
        <f t="shared" si="103"/>
        <v/>
      </c>
      <c r="B6606" t="s">
        <v>95</v>
      </c>
      <c r="C6606" t="s">
        <v>109</v>
      </c>
      <c r="D6606" s="8" t="s">
        <v>59</v>
      </c>
      <c r="E6606">
        <v>5</v>
      </c>
      <c r="F6606">
        <v>1.0600018501281738</v>
      </c>
      <c r="G6606">
        <v>1.050923228263855</v>
      </c>
      <c r="H6606">
        <v>1.4902239665389061E-2</v>
      </c>
      <c r="I6606">
        <v>74.756021460130029</v>
      </c>
      <c r="J6606" s="6" t="s">
        <v>80</v>
      </c>
    </row>
    <row r="6607" spans="1:10" x14ac:dyDescent="0.25">
      <c r="A6607" s="5" t="str">
        <f t="shared" si="103"/>
        <v/>
      </c>
      <c r="B6607" t="s">
        <v>95</v>
      </c>
      <c r="C6607" t="s">
        <v>109</v>
      </c>
      <c r="D6607" s="8" t="s">
        <v>59</v>
      </c>
      <c r="E6607">
        <v>6</v>
      </c>
      <c r="F6607">
        <v>1.0072681903839111</v>
      </c>
      <c r="G6607">
        <v>1.0202493667602539</v>
      </c>
      <c r="H6607">
        <v>1.3903350569307804E-2</v>
      </c>
      <c r="I6607">
        <v>74.007104986327533</v>
      </c>
      <c r="J6607" s="6" t="s">
        <v>80</v>
      </c>
    </row>
    <row r="6608" spans="1:10" x14ac:dyDescent="0.25">
      <c r="A6608" s="5" t="str">
        <f t="shared" si="103"/>
        <v/>
      </c>
      <c r="B6608" t="s">
        <v>95</v>
      </c>
      <c r="C6608" t="s">
        <v>109</v>
      </c>
      <c r="D6608" s="8" t="s">
        <v>59</v>
      </c>
      <c r="E6608">
        <v>7</v>
      </c>
      <c r="F6608">
        <v>1.0259727239608765</v>
      </c>
      <c r="G6608">
        <v>1.0253467559814453</v>
      </c>
      <c r="H6608">
        <v>1.3507240451872349E-2</v>
      </c>
      <c r="I6608">
        <v>73.955651167683556</v>
      </c>
      <c r="J6608" s="6" t="s">
        <v>80</v>
      </c>
    </row>
    <row r="6609" spans="1:10" x14ac:dyDescent="0.25">
      <c r="A6609" s="5" t="str">
        <f t="shared" si="103"/>
        <v/>
      </c>
      <c r="B6609" t="s">
        <v>95</v>
      </c>
      <c r="C6609" t="s">
        <v>109</v>
      </c>
      <c r="D6609" s="8" t="s">
        <v>59</v>
      </c>
      <c r="E6609">
        <v>8</v>
      </c>
      <c r="F6609">
        <v>0.98975181579589844</v>
      </c>
      <c r="G6609">
        <v>0.97619086503982544</v>
      </c>
      <c r="H6609">
        <v>1.432188693434E-2</v>
      </c>
      <c r="I6609">
        <v>74.178440984635969</v>
      </c>
      <c r="J6609" s="6" t="s">
        <v>80</v>
      </c>
    </row>
    <row r="6610" spans="1:10" x14ac:dyDescent="0.25">
      <c r="A6610" s="5" t="str">
        <f t="shared" si="103"/>
        <v/>
      </c>
      <c r="B6610" t="s">
        <v>95</v>
      </c>
      <c r="C6610" t="s">
        <v>109</v>
      </c>
      <c r="D6610" s="8" t="s">
        <v>59</v>
      </c>
      <c r="E6610">
        <v>9</v>
      </c>
      <c r="F6610">
        <v>0.85634100437164307</v>
      </c>
      <c r="G6610">
        <v>0.81527864933013916</v>
      </c>
      <c r="H6610">
        <v>1.5550215728580952E-2</v>
      </c>
      <c r="I6610">
        <v>76.921525352408992</v>
      </c>
      <c r="J6610" s="6" t="s">
        <v>80</v>
      </c>
    </row>
    <row r="6611" spans="1:10" x14ac:dyDescent="0.25">
      <c r="A6611" s="5" t="str">
        <f t="shared" si="103"/>
        <v/>
      </c>
      <c r="B6611" t="s">
        <v>95</v>
      </c>
      <c r="C6611" t="s">
        <v>109</v>
      </c>
      <c r="D6611" s="8" t="s">
        <v>59</v>
      </c>
      <c r="E6611">
        <v>10</v>
      </c>
      <c r="F6611">
        <v>0.80820417404174805</v>
      </c>
      <c r="G6611">
        <v>0.78419017791748047</v>
      </c>
      <c r="H6611">
        <v>1.8742948770523071E-2</v>
      </c>
      <c r="I6611">
        <v>82.043256890386118</v>
      </c>
      <c r="J6611" s="6" t="s">
        <v>80</v>
      </c>
    </row>
    <row r="6612" spans="1:10" x14ac:dyDescent="0.25">
      <c r="A6612" s="5" t="str">
        <f t="shared" si="103"/>
        <v/>
      </c>
      <c r="B6612" t="s">
        <v>95</v>
      </c>
      <c r="C6612" t="s">
        <v>109</v>
      </c>
      <c r="D6612" s="8" t="s">
        <v>59</v>
      </c>
      <c r="E6612">
        <v>11</v>
      </c>
      <c r="F6612">
        <v>0.8572922945022583</v>
      </c>
      <c r="G6612">
        <v>0.75464797019958496</v>
      </c>
      <c r="H6612">
        <v>2.2644612938165665E-2</v>
      </c>
      <c r="I6612">
        <v>88.208520934143849</v>
      </c>
      <c r="J6612" s="6" t="s">
        <v>80</v>
      </c>
    </row>
    <row r="6613" spans="1:10" x14ac:dyDescent="0.25">
      <c r="A6613" s="5" t="str">
        <f t="shared" si="103"/>
        <v/>
      </c>
      <c r="B6613" t="s">
        <v>95</v>
      </c>
      <c r="C6613" t="s">
        <v>109</v>
      </c>
      <c r="D6613" s="8" t="s">
        <v>59</v>
      </c>
      <c r="E6613">
        <v>12</v>
      </c>
      <c r="F6613">
        <v>1.0115764141082764</v>
      </c>
      <c r="G6613">
        <v>0.96639358997344971</v>
      </c>
      <c r="H6613">
        <v>2.5858528912067413E-2</v>
      </c>
      <c r="I6613">
        <v>93.340416578999879</v>
      </c>
      <c r="J6613" s="6" t="s">
        <v>80</v>
      </c>
    </row>
    <row r="6614" spans="1:10" x14ac:dyDescent="0.25">
      <c r="A6614" s="5" t="str">
        <f t="shared" si="103"/>
        <v/>
      </c>
      <c r="B6614" t="s">
        <v>95</v>
      </c>
      <c r="C6614" t="s">
        <v>109</v>
      </c>
      <c r="D6614" s="8" t="s">
        <v>59</v>
      </c>
      <c r="E6614">
        <v>13</v>
      </c>
      <c r="F6614">
        <v>1.2852307558059692</v>
      </c>
      <c r="G6614">
        <v>1.3289726972579956</v>
      </c>
      <c r="H6614">
        <v>2.8565730899572372E-2</v>
      </c>
      <c r="I6614">
        <v>95.426172943398129</v>
      </c>
      <c r="J6614" s="6" t="s">
        <v>80</v>
      </c>
    </row>
    <row r="6615" spans="1:10" x14ac:dyDescent="0.25">
      <c r="A6615" s="5" t="str">
        <f t="shared" si="103"/>
        <v/>
      </c>
      <c r="B6615" t="s">
        <v>95</v>
      </c>
      <c r="C6615" t="s">
        <v>109</v>
      </c>
      <c r="D6615" s="8" t="s">
        <v>59</v>
      </c>
      <c r="E6615">
        <v>14</v>
      </c>
      <c r="F6615">
        <v>1.5653257369995117</v>
      </c>
      <c r="G6615">
        <v>1.6687984466552734</v>
      </c>
      <c r="H6615">
        <v>3.0780289322137833E-2</v>
      </c>
      <c r="I6615">
        <v>97.150767936039401</v>
      </c>
      <c r="J6615" s="6" t="s">
        <v>80</v>
      </c>
    </row>
    <row r="6616" spans="1:10" x14ac:dyDescent="0.25">
      <c r="A6616" s="5" t="str">
        <f t="shared" si="103"/>
        <v/>
      </c>
      <c r="B6616" t="s">
        <v>95</v>
      </c>
      <c r="C6616" t="s">
        <v>109</v>
      </c>
      <c r="D6616" s="8" t="s">
        <v>59</v>
      </c>
      <c r="E6616">
        <v>15</v>
      </c>
      <c r="F6616">
        <v>1.8707520961761475</v>
      </c>
      <c r="G6616">
        <v>2.0062496662139893</v>
      </c>
      <c r="H6616">
        <v>3.2565437257289886E-2</v>
      </c>
      <c r="I6616">
        <v>98.28148537765891</v>
      </c>
      <c r="J6616" s="6" t="s">
        <v>80</v>
      </c>
    </row>
    <row r="6617" spans="1:10" x14ac:dyDescent="0.25">
      <c r="A6617" s="5" t="str">
        <f t="shared" si="103"/>
        <v/>
      </c>
      <c r="B6617" t="s">
        <v>95</v>
      </c>
      <c r="C6617" t="s">
        <v>109</v>
      </c>
      <c r="D6617" s="8" t="s">
        <v>59</v>
      </c>
      <c r="E6617">
        <v>16</v>
      </c>
      <c r="F6617">
        <v>2.3928167819976807</v>
      </c>
      <c r="G6617">
        <v>2.4723687171936035</v>
      </c>
      <c r="H6617">
        <v>3.2423626631498337E-2</v>
      </c>
      <c r="I6617">
        <v>98.324868504110214</v>
      </c>
      <c r="J6617" s="6" t="s">
        <v>80</v>
      </c>
    </row>
    <row r="6618" spans="1:10" x14ac:dyDescent="0.25">
      <c r="A6618" s="5" t="str">
        <f t="shared" si="103"/>
        <v/>
      </c>
      <c r="B6618" t="s">
        <v>95</v>
      </c>
      <c r="C6618" t="s">
        <v>109</v>
      </c>
      <c r="D6618" s="8" t="s">
        <v>59</v>
      </c>
      <c r="E6618">
        <v>17</v>
      </c>
      <c r="F6618">
        <v>2.7958498001098633</v>
      </c>
      <c r="G6618">
        <v>2.8126306533813477</v>
      </c>
      <c r="H6618">
        <v>3.1755950301885605E-2</v>
      </c>
      <c r="I6618">
        <v>97.154428781821025</v>
      </c>
      <c r="J6618" s="6" t="s">
        <v>80</v>
      </c>
    </row>
    <row r="6619" spans="1:10" x14ac:dyDescent="0.25">
      <c r="A6619" s="5" t="str">
        <f t="shared" si="103"/>
        <v/>
      </c>
      <c r="B6619" t="s">
        <v>95</v>
      </c>
      <c r="C6619" t="s">
        <v>109</v>
      </c>
      <c r="D6619" s="8" t="s">
        <v>59</v>
      </c>
      <c r="E6619">
        <v>18</v>
      </c>
      <c r="F6619">
        <v>3.0473401546478271</v>
      </c>
      <c r="G6619">
        <v>1.8933080434799194</v>
      </c>
      <c r="H6619">
        <v>3.2514620572328568E-2</v>
      </c>
      <c r="I6619">
        <v>95.439680201970432</v>
      </c>
      <c r="J6619" s="6" t="s">
        <v>80</v>
      </c>
    </row>
    <row r="6620" spans="1:10" x14ac:dyDescent="0.25">
      <c r="A6620" s="5" t="str">
        <f t="shared" si="103"/>
        <v/>
      </c>
      <c r="B6620" t="s">
        <v>95</v>
      </c>
      <c r="C6620" t="s">
        <v>109</v>
      </c>
      <c r="D6620" s="8" t="s">
        <v>59</v>
      </c>
      <c r="E6620">
        <v>19</v>
      </c>
      <c r="F6620">
        <v>3.1159849166870117</v>
      </c>
      <c r="G6620">
        <v>2.6302533149719238</v>
      </c>
      <c r="H6620">
        <v>3.1571399420499802E-2</v>
      </c>
      <c r="I6620">
        <v>92.971617925527767</v>
      </c>
      <c r="J6620" s="6" t="s">
        <v>80</v>
      </c>
    </row>
    <row r="6621" spans="1:10" x14ac:dyDescent="0.25">
      <c r="A6621" s="5" t="str">
        <f t="shared" si="103"/>
        <v/>
      </c>
      <c r="B6621" t="s">
        <v>95</v>
      </c>
      <c r="C6621" t="s">
        <v>109</v>
      </c>
      <c r="D6621" s="8" t="s">
        <v>59</v>
      </c>
      <c r="E6621">
        <v>20</v>
      </c>
      <c r="F6621">
        <v>2.9970414638519287</v>
      </c>
      <c r="G6621">
        <v>2.6085028648376465</v>
      </c>
      <c r="H6621">
        <v>2.9817495495080948E-2</v>
      </c>
      <c r="I6621">
        <v>88.928828108561859</v>
      </c>
      <c r="J6621" s="6" t="s">
        <v>80</v>
      </c>
    </row>
    <row r="6622" spans="1:10" x14ac:dyDescent="0.25">
      <c r="A6622" s="5" t="str">
        <f t="shared" si="103"/>
        <v/>
      </c>
      <c r="B6622" t="s">
        <v>95</v>
      </c>
      <c r="C6622" t="s">
        <v>109</v>
      </c>
      <c r="D6622" s="8" t="s">
        <v>59</v>
      </c>
      <c r="E6622">
        <v>21</v>
      </c>
      <c r="F6622">
        <v>2.8771219253540039</v>
      </c>
      <c r="G6622">
        <v>2.5643489360809326</v>
      </c>
      <c r="H6622">
        <v>2.8785798698663712E-2</v>
      </c>
      <c r="I6622">
        <v>85.79005891016233</v>
      </c>
      <c r="J6622" s="6" t="s">
        <v>80</v>
      </c>
    </row>
    <row r="6623" spans="1:10" x14ac:dyDescent="0.25">
      <c r="A6623" s="5" t="str">
        <f t="shared" si="103"/>
        <v/>
      </c>
      <c r="B6623" t="s">
        <v>95</v>
      </c>
      <c r="C6623" t="s">
        <v>109</v>
      </c>
      <c r="D6623" s="8" t="s">
        <v>59</v>
      </c>
      <c r="E6623">
        <v>22</v>
      </c>
      <c r="F6623">
        <v>2.6480207443237305</v>
      </c>
      <c r="G6623">
        <v>3.239675760269165</v>
      </c>
      <c r="H6623">
        <v>2.7515318244695663E-2</v>
      </c>
      <c r="I6623">
        <v>83.887197559435208</v>
      </c>
      <c r="J6623" s="6" t="s">
        <v>80</v>
      </c>
    </row>
    <row r="6624" spans="1:10" x14ac:dyDescent="0.25">
      <c r="A6624" s="5" t="str">
        <f t="shared" si="103"/>
        <v/>
      </c>
      <c r="B6624" t="s">
        <v>95</v>
      </c>
      <c r="C6624" t="s">
        <v>109</v>
      </c>
      <c r="D6624" s="8" t="s">
        <v>59</v>
      </c>
      <c r="E6624">
        <v>23</v>
      </c>
      <c r="F6624">
        <v>2.3166334629058838</v>
      </c>
      <c r="G6624">
        <v>2.5180585384368896</v>
      </c>
      <c r="H6624">
        <v>2.626238577067852E-2</v>
      </c>
      <c r="I6624">
        <v>82.29835472333761</v>
      </c>
      <c r="J6624" s="6" t="s">
        <v>80</v>
      </c>
    </row>
    <row r="6625" spans="1:10" x14ac:dyDescent="0.25">
      <c r="A6625" s="5" t="str">
        <f t="shared" si="103"/>
        <v/>
      </c>
      <c r="B6625" t="s">
        <v>95</v>
      </c>
      <c r="C6625" t="s">
        <v>109</v>
      </c>
      <c r="D6625" s="8" t="s">
        <v>59</v>
      </c>
      <c r="E6625">
        <v>24</v>
      </c>
      <c r="F6625">
        <v>1.9071476459503174</v>
      </c>
      <c r="G6625">
        <v>1.9990040063858032</v>
      </c>
      <c r="H6625">
        <v>2.4149335920810699E-2</v>
      </c>
      <c r="I6625">
        <v>80.690805806857242</v>
      </c>
      <c r="J6625" s="6" t="s">
        <v>80</v>
      </c>
    </row>
    <row r="6626" spans="1:10" x14ac:dyDescent="0.25">
      <c r="A6626" s="5" t="str">
        <f t="shared" si="103"/>
        <v/>
      </c>
      <c r="B6626" t="s">
        <v>95</v>
      </c>
      <c r="C6626" t="s">
        <v>109</v>
      </c>
      <c r="D6626" s="8" t="s">
        <v>56</v>
      </c>
      <c r="E6626">
        <v>1</v>
      </c>
      <c r="F6626">
        <v>1.0794862508773804</v>
      </c>
      <c r="G6626">
        <v>1.0632510185241699</v>
      </c>
      <c r="H6626">
        <v>1.9066227599978447E-2</v>
      </c>
      <c r="I6626">
        <v>69.840592561464945</v>
      </c>
      <c r="J6626" s="6" t="s">
        <v>80</v>
      </c>
    </row>
    <row r="6627" spans="1:10" x14ac:dyDescent="0.25">
      <c r="A6627" s="5" t="str">
        <f t="shared" si="103"/>
        <v/>
      </c>
      <c r="B6627" t="s">
        <v>95</v>
      </c>
      <c r="C6627" t="s">
        <v>109</v>
      </c>
      <c r="D6627" s="8" t="s">
        <v>56</v>
      </c>
      <c r="E6627">
        <v>2</v>
      </c>
      <c r="F6627">
        <v>0.93086600303649902</v>
      </c>
      <c r="G6627">
        <v>0.9034724235534668</v>
      </c>
      <c r="H6627">
        <v>1.7301304265856743E-2</v>
      </c>
      <c r="I6627">
        <v>68.107774742592156</v>
      </c>
      <c r="J6627" s="6" t="s">
        <v>80</v>
      </c>
    </row>
    <row r="6628" spans="1:10" x14ac:dyDescent="0.25">
      <c r="A6628" s="5" t="str">
        <f t="shared" si="103"/>
        <v/>
      </c>
      <c r="B6628" t="s">
        <v>95</v>
      </c>
      <c r="C6628" t="s">
        <v>109</v>
      </c>
      <c r="D6628" s="8" t="s">
        <v>56</v>
      </c>
      <c r="E6628">
        <v>3</v>
      </c>
      <c r="F6628">
        <v>0.81639719009399414</v>
      </c>
      <c r="G6628">
        <v>0.7972455620765686</v>
      </c>
      <c r="H6628">
        <v>1.5052779577672482E-2</v>
      </c>
      <c r="I6628">
        <v>66.508621559150001</v>
      </c>
      <c r="J6628" s="6" t="s">
        <v>80</v>
      </c>
    </row>
    <row r="6629" spans="1:10" x14ac:dyDescent="0.25">
      <c r="A6629" s="5" t="str">
        <f t="shared" si="103"/>
        <v/>
      </c>
      <c r="B6629" t="s">
        <v>95</v>
      </c>
      <c r="C6629" t="s">
        <v>109</v>
      </c>
      <c r="D6629" s="8" t="s">
        <v>56</v>
      </c>
      <c r="E6629">
        <v>4</v>
      </c>
      <c r="F6629">
        <v>0.74773722887039185</v>
      </c>
      <c r="G6629">
        <v>0.72050362825393677</v>
      </c>
      <c r="H6629">
        <v>1.3423170894384384E-2</v>
      </c>
      <c r="I6629">
        <v>64.297051901661504</v>
      </c>
      <c r="J6629" s="6" t="s">
        <v>80</v>
      </c>
    </row>
    <row r="6630" spans="1:10" x14ac:dyDescent="0.25">
      <c r="A6630" s="5" t="str">
        <f t="shared" si="103"/>
        <v/>
      </c>
      <c r="B6630" t="s">
        <v>95</v>
      </c>
      <c r="C6630" t="s">
        <v>109</v>
      </c>
      <c r="D6630" s="8" t="s">
        <v>56</v>
      </c>
      <c r="E6630">
        <v>5</v>
      </c>
      <c r="F6630">
        <v>0.70565670728683472</v>
      </c>
      <c r="G6630">
        <v>0.6789056658744812</v>
      </c>
      <c r="H6630">
        <v>1.2165221385657787E-2</v>
      </c>
      <c r="I6630">
        <v>63.428892624500854</v>
      </c>
      <c r="J6630" s="6" t="s">
        <v>80</v>
      </c>
    </row>
    <row r="6631" spans="1:10" x14ac:dyDescent="0.25">
      <c r="A6631" s="5" t="str">
        <f t="shared" si="103"/>
        <v/>
      </c>
      <c r="B6631" t="s">
        <v>95</v>
      </c>
      <c r="C6631" t="s">
        <v>109</v>
      </c>
      <c r="D6631" s="8" t="s">
        <v>56</v>
      </c>
      <c r="E6631">
        <v>6</v>
      </c>
      <c r="F6631">
        <v>0.70181477069854736</v>
      </c>
      <c r="G6631">
        <v>0.68551862239837646</v>
      </c>
      <c r="H6631">
        <v>1.1371670290827751E-2</v>
      </c>
      <c r="I6631">
        <v>62.00697625551765</v>
      </c>
      <c r="J6631" s="6" t="s">
        <v>80</v>
      </c>
    </row>
    <row r="6632" spans="1:10" x14ac:dyDescent="0.25">
      <c r="A6632" s="5" t="str">
        <f t="shared" si="103"/>
        <v/>
      </c>
      <c r="B6632" t="s">
        <v>95</v>
      </c>
      <c r="C6632" t="s">
        <v>109</v>
      </c>
      <c r="D6632" s="8" t="s">
        <v>56</v>
      </c>
      <c r="E6632">
        <v>7</v>
      </c>
      <c r="F6632">
        <v>0.73859834671020508</v>
      </c>
      <c r="G6632">
        <v>0.7402002215385437</v>
      </c>
      <c r="H6632">
        <v>1.0736276395618916E-2</v>
      </c>
      <c r="I6632">
        <v>61.360302584582143</v>
      </c>
      <c r="J6632" s="6" t="s">
        <v>80</v>
      </c>
    </row>
    <row r="6633" spans="1:10" x14ac:dyDescent="0.25">
      <c r="A6633" s="5" t="str">
        <f t="shared" si="103"/>
        <v/>
      </c>
      <c r="B6633" t="s">
        <v>95</v>
      </c>
      <c r="C6633" t="s">
        <v>109</v>
      </c>
      <c r="D6633" s="8" t="s">
        <v>56</v>
      </c>
      <c r="E6633">
        <v>8</v>
      </c>
      <c r="F6633">
        <v>0.69144511222839355</v>
      </c>
      <c r="G6633">
        <v>0.68082374334335327</v>
      </c>
      <c r="H6633">
        <v>1.1435332708060741E-2</v>
      </c>
      <c r="I6633">
        <v>63.690586257617504</v>
      </c>
      <c r="J6633" s="6" t="s">
        <v>80</v>
      </c>
    </row>
    <row r="6634" spans="1:10" x14ac:dyDescent="0.25">
      <c r="A6634" s="5" t="str">
        <f t="shared" si="103"/>
        <v/>
      </c>
      <c r="B6634" t="s">
        <v>95</v>
      </c>
      <c r="C6634" t="s">
        <v>109</v>
      </c>
      <c r="D6634" s="8" t="s">
        <v>56</v>
      </c>
      <c r="E6634">
        <v>9</v>
      </c>
      <c r="F6634">
        <v>0.50529062747955322</v>
      </c>
      <c r="G6634">
        <v>0.48903822898864746</v>
      </c>
      <c r="H6634">
        <v>1.2828136794269085E-2</v>
      </c>
      <c r="I6634">
        <v>69.07676612733782</v>
      </c>
      <c r="J6634" s="6" t="s">
        <v>80</v>
      </c>
    </row>
    <row r="6635" spans="1:10" x14ac:dyDescent="0.25">
      <c r="A6635" s="5" t="str">
        <f t="shared" si="103"/>
        <v/>
      </c>
      <c r="B6635" t="s">
        <v>95</v>
      </c>
      <c r="C6635" t="s">
        <v>109</v>
      </c>
      <c r="D6635" s="8" t="s">
        <v>56</v>
      </c>
      <c r="E6635">
        <v>10</v>
      </c>
      <c r="F6635">
        <v>0.37507683038711548</v>
      </c>
      <c r="G6635">
        <v>0.33243626356124878</v>
      </c>
      <c r="H6635">
        <v>1.531940046697855E-2</v>
      </c>
      <c r="I6635">
        <v>76.630498003783956</v>
      </c>
      <c r="J6635" s="6" t="s">
        <v>80</v>
      </c>
    </row>
    <row r="6636" spans="1:10" x14ac:dyDescent="0.25">
      <c r="A6636" s="5" t="str">
        <f t="shared" si="103"/>
        <v/>
      </c>
      <c r="B6636" t="s">
        <v>95</v>
      </c>
      <c r="C6636" t="s">
        <v>109</v>
      </c>
      <c r="D6636" s="8" t="s">
        <v>56</v>
      </c>
      <c r="E6636">
        <v>11</v>
      </c>
      <c r="F6636">
        <v>0.30598780512809753</v>
      </c>
      <c r="G6636">
        <v>0.2472996860742569</v>
      </c>
      <c r="H6636">
        <v>1.830158568918705E-2</v>
      </c>
      <c r="I6636">
        <v>83.984072284094324</v>
      </c>
      <c r="J6636" s="6" t="s">
        <v>80</v>
      </c>
    </row>
    <row r="6637" spans="1:10" x14ac:dyDescent="0.25">
      <c r="A6637" s="5" t="str">
        <f t="shared" si="103"/>
        <v/>
      </c>
      <c r="B6637" t="s">
        <v>95</v>
      </c>
      <c r="C6637" t="s">
        <v>109</v>
      </c>
      <c r="D6637" s="8" t="s">
        <v>56</v>
      </c>
      <c r="E6637">
        <v>12</v>
      </c>
      <c r="F6637">
        <v>0.37570172548294067</v>
      </c>
      <c r="G6637">
        <v>0.2985801100730896</v>
      </c>
      <c r="H6637">
        <v>2.1631030365824699E-2</v>
      </c>
      <c r="I6637">
        <v>90.463794914902792</v>
      </c>
      <c r="J6637" s="6" t="s">
        <v>80</v>
      </c>
    </row>
    <row r="6638" spans="1:10" x14ac:dyDescent="0.25">
      <c r="A6638" s="5" t="str">
        <f t="shared" si="103"/>
        <v/>
      </c>
      <c r="B6638" t="s">
        <v>95</v>
      </c>
      <c r="C6638" t="s">
        <v>109</v>
      </c>
      <c r="D6638" s="8" t="s">
        <v>56</v>
      </c>
      <c r="E6638">
        <v>13</v>
      </c>
      <c r="F6638">
        <v>0.6417117714881897</v>
      </c>
      <c r="G6638">
        <v>0.49076050519943237</v>
      </c>
      <c r="H6638">
        <v>2.4693869054317474E-2</v>
      </c>
      <c r="I6638">
        <v>94.058541710440537</v>
      </c>
      <c r="J6638" s="6" t="s">
        <v>80</v>
      </c>
    </row>
    <row r="6639" spans="1:10" x14ac:dyDescent="0.25">
      <c r="A6639" s="5" t="str">
        <f t="shared" si="103"/>
        <v/>
      </c>
      <c r="B6639" t="s">
        <v>95</v>
      </c>
      <c r="C6639" t="s">
        <v>109</v>
      </c>
      <c r="D6639" s="8" t="s">
        <v>56</v>
      </c>
      <c r="E6639">
        <v>14</v>
      </c>
      <c r="F6639">
        <v>0.99180656671524048</v>
      </c>
      <c r="G6639">
        <v>0.82591605186462402</v>
      </c>
      <c r="H6639">
        <v>2.7431530877947807E-2</v>
      </c>
      <c r="I6639">
        <v>96.092099180499417</v>
      </c>
      <c r="J6639" s="6" t="s">
        <v>80</v>
      </c>
    </row>
    <row r="6640" spans="1:10" x14ac:dyDescent="0.25">
      <c r="A6640" s="5" t="str">
        <f t="shared" si="103"/>
        <v/>
      </c>
      <c r="B6640" t="s">
        <v>95</v>
      </c>
      <c r="C6640" t="s">
        <v>109</v>
      </c>
      <c r="D6640" s="8" t="s">
        <v>56</v>
      </c>
      <c r="E6640">
        <v>15</v>
      </c>
      <c r="F6640">
        <v>1.4397827386856079</v>
      </c>
      <c r="G6640">
        <v>1.2756786346435547</v>
      </c>
      <c r="H6640">
        <v>2.9519570991396904E-2</v>
      </c>
      <c r="I6640">
        <v>97.732170624072893</v>
      </c>
      <c r="J6640" s="6" t="s">
        <v>80</v>
      </c>
    </row>
    <row r="6641" spans="1:10" x14ac:dyDescent="0.25">
      <c r="A6641" s="5" t="str">
        <f t="shared" si="103"/>
        <v/>
      </c>
      <c r="B6641" t="s">
        <v>95</v>
      </c>
      <c r="C6641" t="s">
        <v>109</v>
      </c>
      <c r="D6641" s="8" t="s">
        <v>56</v>
      </c>
      <c r="E6641">
        <v>16</v>
      </c>
      <c r="F6641">
        <v>1.9546650648117065</v>
      </c>
      <c r="G6641">
        <v>1.8329718112945557</v>
      </c>
      <c r="H6641">
        <v>3.0469737946987152E-2</v>
      </c>
      <c r="I6641">
        <v>97.948791762974608</v>
      </c>
      <c r="J6641" s="6" t="s">
        <v>80</v>
      </c>
    </row>
    <row r="6642" spans="1:10" x14ac:dyDescent="0.25">
      <c r="A6642" s="5" t="str">
        <f t="shared" si="103"/>
        <v/>
      </c>
      <c r="B6642" t="s">
        <v>95</v>
      </c>
      <c r="C6642" t="s">
        <v>109</v>
      </c>
      <c r="D6642" s="8" t="s">
        <v>56</v>
      </c>
      <c r="E6642">
        <v>17</v>
      </c>
      <c r="F6642">
        <v>2.4186141490936279</v>
      </c>
      <c r="G6642">
        <v>2.2927274703979492</v>
      </c>
      <c r="H6642">
        <v>3.0738057568669319E-2</v>
      </c>
      <c r="I6642">
        <v>96.916053792820179</v>
      </c>
      <c r="J6642" s="6" t="s">
        <v>80</v>
      </c>
    </row>
    <row r="6643" spans="1:10" x14ac:dyDescent="0.25">
      <c r="A6643" s="5" t="str">
        <f t="shared" si="103"/>
        <v/>
      </c>
      <c r="B6643" t="s">
        <v>95</v>
      </c>
      <c r="C6643" t="s">
        <v>109</v>
      </c>
      <c r="D6643" s="8" t="s">
        <v>56</v>
      </c>
      <c r="E6643">
        <v>18</v>
      </c>
      <c r="F6643">
        <v>2.7198529243469238</v>
      </c>
      <c r="G6643">
        <v>2.4961478710174561</v>
      </c>
      <c r="H6643">
        <v>3.0420763418078423E-2</v>
      </c>
      <c r="I6643">
        <v>95.705358268546448</v>
      </c>
      <c r="J6643" s="6" t="s">
        <v>80</v>
      </c>
    </row>
    <row r="6644" spans="1:10" x14ac:dyDescent="0.25">
      <c r="A6644" s="5" t="str">
        <f t="shared" si="103"/>
        <v/>
      </c>
      <c r="B6644" t="s">
        <v>95</v>
      </c>
      <c r="C6644" t="s">
        <v>109</v>
      </c>
      <c r="D6644" s="8" t="s">
        <v>56</v>
      </c>
      <c r="E6644">
        <v>19</v>
      </c>
      <c r="F6644">
        <v>2.770216703414917</v>
      </c>
      <c r="G6644">
        <v>1.5016400814056396</v>
      </c>
      <c r="H6644">
        <v>3.0152482911944389E-2</v>
      </c>
      <c r="I6644">
        <v>92.875646144152554</v>
      </c>
      <c r="J6644" s="6" t="s">
        <v>80</v>
      </c>
    </row>
    <row r="6645" spans="1:10" x14ac:dyDescent="0.25">
      <c r="A6645" s="5" t="str">
        <f t="shared" si="103"/>
        <v/>
      </c>
      <c r="B6645" t="s">
        <v>95</v>
      </c>
      <c r="C6645" t="s">
        <v>109</v>
      </c>
      <c r="D6645" s="8" t="s">
        <v>56</v>
      </c>
      <c r="E6645">
        <v>20</v>
      </c>
      <c r="F6645">
        <v>2.5255255699157715</v>
      </c>
      <c r="G6645">
        <v>1.7285255193710327</v>
      </c>
      <c r="H6645">
        <v>2.903018519282341E-2</v>
      </c>
      <c r="I6645">
        <v>87.38141416263359</v>
      </c>
      <c r="J6645" s="6" t="s">
        <v>80</v>
      </c>
    </row>
    <row r="6646" spans="1:10" x14ac:dyDescent="0.25">
      <c r="A6646" s="5" t="str">
        <f t="shared" si="103"/>
        <v/>
      </c>
      <c r="B6646" t="s">
        <v>95</v>
      </c>
      <c r="C6646" t="s">
        <v>109</v>
      </c>
      <c r="D6646" s="8" t="s">
        <v>56</v>
      </c>
      <c r="E6646">
        <v>21</v>
      </c>
      <c r="F6646">
        <v>2.3352131843566895</v>
      </c>
      <c r="G6646">
        <v>2.7782869338989258</v>
      </c>
      <c r="H6646">
        <v>2.8590653091669083E-2</v>
      </c>
      <c r="I6646">
        <v>83.019462071858527</v>
      </c>
      <c r="J6646" s="6" t="s">
        <v>80</v>
      </c>
    </row>
    <row r="6647" spans="1:10" x14ac:dyDescent="0.25">
      <c r="A6647" s="5" t="str">
        <f t="shared" si="103"/>
        <v/>
      </c>
      <c r="B6647" t="s">
        <v>95</v>
      </c>
      <c r="C6647" t="s">
        <v>109</v>
      </c>
      <c r="D6647" s="8" t="s">
        <v>56</v>
      </c>
      <c r="E6647">
        <v>22</v>
      </c>
      <c r="F6647">
        <v>2.1165456771850586</v>
      </c>
      <c r="G6647">
        <v>2.1443040370941162</v>
      </c>
      <c r="H6647">
        <v>2.5665884837508202E-2</v>
      </c>
      <c r="I6647">
        <v>79.063284303428816</v>
      </c>
      <c r="J6647" s="6" t="s">
        <v>80</v>
      </c>
    </row>
    <row r="6648" spans="1:10" x14ac:dyDescent="0.25">
      <c r="A6648" s="5" t="str">
        <f t="shared" si="103"/>
        <v/>
      </c>
      <c r="B6648" t="s">
        <v>95</v>
      </c>
      <c r="C6648" t="s">
        <v>109</v>
      </c>
      <c r="D6648" s="8" t="s">
        <v>56</v>
      </c>
      <c r="E6648">
        <v>23</v>
      </c>
      <c r="F6648">
        <v>1.8598371744155884</v>
      </c>
      <c r="G6648">
        <v>1.7973260879516602</v>
      </c>
      <c r="H6648">
        <v>2.4304704740643501E-2</v>
      </c>
      <c r="I6648">
        <v>77.232349233027449</v>
      </c>
      <c r="J6648" s="6" t="s">
        <v>80</v>
      </c>
    </row>
    <row r="6649" spans="1:10" x14ac:dyDescent="0.25">
      <c r="A6649" s="5" t="str">
        <f t="shared" si="103"/>
        <v/>
      </c>
      <c r="B6649" t="s">
        <v>95</v>
      </c>
      <c r="C6649" t="s">
        <v>109</v>
      </c>
      <c r="D6649" s="8" t="s">
        <v>56</v>
      </c>
      <c r="E6649">
        <v>24</v>
      </c>
      <c r="F6649">
        <v>1.5547685623168945</v>
      </c>
      <c r="G6649">
        <v>1.4684520959854126</v>
      </c>
      <c r="H6649">
        <v>2.2082068026065826E-2</v>
      </c>
      <c r="I6649">
        <v>75.051035931912466</v>
      </c>
      <c r="J6649" s="6" t="s">
        <v>80</v>
      </c>
    </row>
    <row r="6650" spans="1:10" x14ac:dyDescent="0.25">
      <c r="A6650" s="5" t="str">
        <f t="shared" si="103"/>
        <v/>
      </c>
      <c r="B6650" t="s">
        <v>95</v>
      </c>
      <c r="C6650" t="s">
        <v>109</v>
      </c>
      <c r="D6650" s="8" t="s">
        <v>73</v>
      </c>
      <c r="E6650">
        <v>1</v>
      </c>
      <c r="F6650">
        <v>0.90661454200744629</v>
      </c>
      <c r="G6650">
        <v>0.92703688144683838</v>
      </c>
      <c r="H6650">
        <v>1.7486853525042534E-2</v>
      </c>
      <c r="I6650">
        <v>67.312414512093014</v>
      </c>
      <c r="J6650" s="6" t="s">
        <v>80</v>
      </c>
    </row>
    <row r="6651" spans="1:10" x14ac:dyDescent="0.25">
      <c r="A6651" s="5" t="str">
        <f t="shared" si="103"/>
        <v/>
      </c>
      <c r="B6651" t="s">
        <v>95</v>
      </c>
      <c r="C6651" t="s">
        <v>109</v>
      </c>
      <c r="D6651" s="8" t="s">
        <v>73</v>
      </c>
      <c r="E6651">
        <v>2</v>
      </c>
      <c r="F6651">
        <v>0.78942322731018066</v>
      </c>
      <c r="G6651">
        <v>0.80148822069168091</v>
      </c>
      <c r="H6651">
        <v>1.5465829521417618E-2</v>
      </c>
      <c r="I6651">
        <v>65.799113844868671</v>
      </c>
      <c r="J6651" s="6" t="s">
        <v>80</v>
      </c>
    </row>
    <row r="6652" spans="1:10" x14ac:dyDescent="0.25">
      <c r="A6652" s="5" t="str">
        <f t="shared" si="103"/>
        <v/>
      </c>
      <c r="B6652" t="s">
        <v>95</v>
      </c>
      <c r="C6652" t="s">
        <v>109</v>
      </c>
      <c r="D6652" s="8" t="s">
        <v>73</v>
      </c>
      <c r="E6652">
        <v>3</v>
      </c>
      <c r="F6652">
        <v>0.706046462059021</v>
      </c>
      <c r="G6652">
        <v>0.72855120897293091</v>
      </c>
      <c r="H6652">
        <v>1.3934900052845478E-2</v>
      </c>
      <c r="I6652">
        <v>64.341809841534555</v>
      </c>
      <c r="J6652" s="6" t="s">
        <v>80</v>
      </c>
    </row>
    <row r="6653" spans="1:10" x14ac:dyDescent="0.25">
      <c r="A6653" s="5" t="str">
        <f t="shared" si="103"/>
        <v/>
      </c>
      <c r="B6653" t="s">
        <v>95</v>
      </c>
      <c r="C6653" t="s">
        <v>109</v>
      </c>
      <c r="D6653" s="8" t="s">
        <v>73</v>
      </c>
      <c r="E6653">
        <v>4</v>
      </c>
      <c r="F6653">
        <v>0.66506975889205933</v>
      </c>
      <c r="G6653">
        <v>0.68057972192764282</v>
      </c>
      <c r="H6653">
        <v>1.2307359836995602E-2</v>
      </c>
      <c r="I6653">
        <v>62.672099666389776</v>
      </c>
      <c r="J6653" s="6" t="s">
        <v>80</v>
      </c>
    </row>
    <row r="6654" spans="1:10" x14ac:dyDescent="0.25">
      <c r="A6654" s="5" t="str">
        <f t="shared" si="103"/>
        <v/>
      </c>
      <c r="B6654" t="s">
        <v>95</v>
      </c>
      <c r="C6654" t="s">
        <v>109</v>
      </c>
      <c r="D6654" s="8" t="s">
        <v>73</v>
      </c>
      <c r="E6654">
        <v>5</v>
      </c>
      <c r="F6654">
        <v>0.63111209869384766</v>
      </c>
      <c r="G6654">
        <v>0.65858596563339233</v>
      </c>
      <c r="H6654">
        <v>1.1123985983431339E-2</v>
      </c>
      <c r="I6654">
        <v>61.7875562969136</v>
      </c>
      <c r="J6654" s="6" t="s">
        <v>80</v>
      </c>
    </row>
    <row r="6655" spans="1:10" x14ac:dyDescent="0.25">
      <c r="A6655" s="5" t="str">
        <f t="shared" si="103"/>
        <v/>
      </c>
      <c r="B6655" t="s">
        <v>95</v>
      </c>
      <c r="C6655" t="s">
        <v>109</v>
      </c>
      <c r="D6655" s="8" t="s">
        <v>73</v>
      </c>
      <c r="E6655">
        <v>6</v>
      </c>
      <c r="F6655">
        <v>0.64294320344924927</v>
      </c>
      <c r="G6655">
        <v>0.66468608379364014</v>
      </c>
      <c r="H6655">
        <v>9.9927652627229691E-3</v>
      </c>
      <c r="I6655">
        <v>60.861724353624723</v>
      </c>
      <c r="J6655" s="6" t="s">
        <v>80</v>
      </c>
    </row>
    <row r="6656" spans="1:10" x14ac:dyDescent="0.25">
      <c r="A6656" s="5" t="str">
        <f t="shared" si="103"/>
        <v/>
      </c>
      <c r="B6656" t="s">
        <v>95</v>
      </c>
      <c r="C6656" t="s">
        <v>109</v>
      </c>
      <c r="D6656" s="8" t="s">
        <v>73</v>
      </c>
      <c r="E6656">
        <v>7</v>
      </c>
      <c r="F6656">
        <v>0.71786892414093018</v>
      </c>
      <c r="G6656">
        <v>0.72672736644744873</v>
      </c>
      <c r="H6656">
        <v>9.8219644278287888E-3</v>
      </c>
      <c r="I6656">
        <v>59.899728940781955</v>
      </c>
      <c r="J6656" s="6" t="s">
        <v>80</v>
      </c>
    </row>
    <row r="6657" spans="1:10" x14ac:dyDescent="0.25">
      <c r="A6657" s="5" t="str">
        <f t="shared" si="103"/>
        <v/>
      </c>
      <c r="B6657" t="s">
        <v>95</v>
      </c>
      <c r="C6657" t="s">
        <v>109</v>
      </c>
      <c r="D6657" s="8" t="s">
        <v>73</v>
      </c>
      <c r="E6657">
        <v>8</v>
      </c>
      <c r="F6657">
        <v>0.67370420694351196</v>
      </c>
      <c r="G6657">
        <v>0.67098861932754517</v>
      </c>
      <c r="H6657">
        <v>1.0253782384097576E-2</v>
      </c>
      <c r="I6657">
        <v>61.528467472892977</v>
      </c>
      <c r="J6657" s="6" t="s">
        <v>80</v>
      </c>
    </row>
    <row r="6658" spans="1:10" x14ac:dyDescent="0.25">
      <c r="A6658" s="5" t="str">
        <f t="shared" ref="A6658:A6721" si="104">IF(AND(category = B6658, subcategory=C6658, reportdate = D6658), E6658, "")</f>
        <v/>
      </c>
      <c r="B6658" t="s">
        <v>95</v>
      </c>
      <c r="C6658" t="s">
        <v>109</v>
      </c>
      <c r="D6658" s="8" t="s">
        <v>73</v>
      </c>
      <c r="E6658">
        <v>9</v>
      </c>
      <c r="F6658">
        <v>0.49629372358322144</v>
      </c>
      <c r="G6658">
        <v>0.47329917550086975</v>
      </c>
      <c r="H6658">
        <v>1.0857691988348961E-2</v>
      </c>
      <c r="I6658">
        <v>66.989983319433989</v>
      </c>
      <c r="J6658" s="6" t="s">
        <v>80</v>
      </c>
    </row>
    <row r="6659" spans="1:10" x14ac:dyDescent="0.25">
      <c r="A6659" s="5" t="str">
        <f t="shared" si="104"/>
        <v/>
      </c>
      <c r="B6659" t="s">
        <v>95</v>
      </c>
      <c r="C6659" t="s">
        <v>109</v>
      </c>
      <c r="D6659" s="8" t="s">
        <v>73</v>
      </c>
      <c r="E6659">
        <v>10</v>
      </c>
      <c r="F6659">
        <v>0.31906306743621826</v>
      </c>
      <c r="G6659">
        <v>0.3006037175655365</v>
      </c>
      <c r="H6659">
        <v>1.2416783720254898E-2</v>
      </c>
      <c r="I6659">
        <v>73.751841117595703</v>
      </c>
      <c r="J6659" s="6" t="s">
        <v>80</v>
      </c>
    </row>
    <row r="6660" spans="1:10" x14ac:dyDescent="0.25">
      <c r="A6660" s="5" t="str">
        <f t="shared" si="104"/>
        <v/>
      </c>
      <c r="B6660" t="s">
        <v>95</v>
      </c>
      <c r="C6660" t="s">
        <v>109</v>
      </c>
      <c r="D6660" s="8" t="s">
        <v>73</v>
      </c>
      <c r="E6660">
        <v>11</v>
      </c>
      <c r="F6660">
        <v>0.19158764183521271</v>
      </c>
      <c r="G6660">
        <v>0.16425290703773499</v>
      </c>
      <c r="H6660">
        <v>1.4740530401468277E-2</v>
      </c>
      <c r="I6660">
        <v>80.606897414506989</v>
      </c>
      <c r="J6660" s="6" t="s">
        <v>80</v>
      </c>
    </row>
    <row r="6661" spans="1:10" x14ac:dyDescent="0.25">
      <c r="A6661" s="5" t="str">
        <f t="shared" si="104"/>
        <v/>
      </c>
      <c r="B6661" t="s">
        <v>95</v>
      </c>
      <c r="C6661" t="s">
        <v>109</v>
      </c>
      <c r="D6661" s="8" t="s">
        <v>73</v>
      </c>
      <c r="E6661">
        <v>12</v>
      </c>
      <c r="F6661">
        <v>0.15994253754615784</v>
      </c>
      <c r="G6661">
        <v>0.12398112565279007</v>
      </c>
      <c r="H6661">
        <v>1.7216572538018227E-2</v>
      </c>
      <c r="I6661">
        <v>86.31272727272345</v>
      </c>
      <c r="J6661" s="6" t="s">
        <v>80</v>
      </c>
    </row>
    <row r="6662" spans="1:10" x14ac:dyDescent="0.25">
      <c r="A6662" s="5" t="str">
        <f t="shared" si="104"/>
        <v/>
      </c>
      <c r="B6662" t="s">
        <v>95</v>
      </c>
      <c r="C6662" t="s">
        <v>109</v>
      </c>
      <c r="D6662" s="8" t="s">
        <v>73</v>
      </c>
      <c r="E6662">
        <v>13</v>
      </c>
      <c r="F6662">
        <v>0.29810616374015808</v>
      </c>
      <c r="G6662">
        <v>0.19263975322246552</v>
      </c>
      <c r="H6662">
        <v>2.0109230652451515E-2</v>
      </c>
      <c r="I6662">
        <v>89.174228523767766</v>
      </c>
      <c r="J6662" s="6" t="s">
        <v>80</v>
      </c>
    </row>
    <row r="6663" spans="1:10" x14ac:dyDescent="0.25">
      <c r="A6663" s="5" t="str">
        <f t="shared" si="104"/>
        <v/>
      </c>
      <c r="B6663" t="s">
        <v>95</v>
      </c>
      <c r="C6663" t="s">
        <v>109</v>
      </c>
      <c r="D6663" s="8" t="s">
        <v>73</v>
      </c>
      <c r="E6663">
        <v>14</v>
      </c>
      <c r="F6663">
        <v>0.52996969223022461</v>
      </c>
      <c r="G6663">
        <v>0.3797919750213623</v>
      </c>
      <c r="H6663">
        <v>2.2655868902802467E-2</v>
      </c>
      <c r="I6663">
        <v>91.780963302754472</v>
      </c>
      <c r="J6663" s="6" t="s">
        <v>80</v>
      </c>
    </row>
    <row r="6664" spans="1:10" x14ac:dyDescent="0.25">
      <c r="A6664" s="5" t="str">
        <f t="shared" si="104"/>
        <v/>
      </c>
      <c r="B6664" t="s">
        <v>95</v>
      </c>
      <c r="C6664" t="s">
        <v>109</v>
      </c>
      <c r="D6664" s="8" t="s">
        <v>73</v>
      </c>
      <c r="E6664">
        <v>15</v>
      </c>
      <c r="F6664">
        <v>0.86320668458938599</v>
      </c>
      <c r="G6664">
        <v>0.7275201678276062</v>
      </c>
      <c r="H6664">
        <v>2.4645356461405754E-2</v>
      </c>
      <c r="I6664">
        <v>93.43703085904346</v>
      </c>
      <c r="J6664" s="6" t="s">
        <v>80</v>
      </c>
    </row>
    <row r="6665" spans="1:10" x14ac:dyDescent="0.25">
      <c r="A6665" s="5" t="str">
        <f t="shared" si="104"/>
        <v/>
      </c>
      <c r="B6665" t="s">
        <v>95</v>
      </c>
      <c r="C6665" t="s">
        <v>109</v>
      </c>
      <c r="D6665" s="8" t="s">
        <v>73</v>
      </c>
      <c r="E6665">
        <v>16</v>
      </c>
      <c r="F6665">
        <v>1.3203808069229126</v>
      </c>
      <c r="G6665">
        <v>1.2537773847579956</v>
      </c>
      <c r="H6665">
        <v>2.6409132406115532E-2</v>
      </c>
      <c r="I6665">
        <v>95.011238532107242</v>
      </c>
      <c r="J6665" s="6" t="s">
        <v>80</v>
      </c>
    </row>
    <row r="6666" spans="1:10" x14ac:dyDescent="0.25">
      <c r="A6666" s="5" t="str">
        <f t="shared" si="104"/>
        <v/>
      </c>
      <c r="B6666" t="s">
        <v>95</v>
      </c>
      <c r="C6666" t="s">
        <v>109</v>
      </c>
      <c r="D6666" s="8" t="s">
        <v>73</v>
      </c>
      <c r="E6666">
        <v>17</v>
      </c>
      <c r="F6666">
        <v>1.7468640804290771</v>
      </c>
      <c r="G6666">
        <v>1.7373623847961426</v>
      </c>
      <c r="H6666">
        <v>2.696424163877964E-2</v>
      </c>
      <c r="I6666">
        <v>95.425788156802199</v>
      </c>
      <c r="J6666" s="6" t="s">
        <v>80</v>
      </c>
    </row>
    <row r="6667" spans="1:10" x14ac:dyDescent="0.25">
      <c r="A6667" s="5" t="str">
        <f t="shared" si="104"/>
        <v/>
      </c>
      <c r="B6667" t="s">
        <v>95</v>
      </c>
      <c r="C6667" t="s">
        <v>109</v>
      </c>
      <c r="D6667" s="8" t="s">
        <v>73</v>
      </c>
      <c r="E6667">
        <v>18</v>
      </c>
      <c r="F6667">
        <v>2.0810463428497314</v>
      </c>
      <c r="G6667">
        <v>2.0852642059326172</v>
      </c>
      <c r="H6667">
        <v>2.7290241792798042E-2</v>
      </c>
      <c r="I6667">
        <v>93.858058798998982</v>
      </c>
      <c r="J6667" s="6" t="s">
        <v>80</v>
      </c>
    </row>
    <row r="6668" spans="1:10" x14ac:dyDescent="0.25">
      <c r="A6668" s="5" t="str">
        <f t="shared" si="104"/>
        <v/>
      </c>
      <c r="B6668" t="s">
        <v>95</v>
      </c>
      <c r="C6668" t="s">
        <v>109</v>
      </c>
      <c r="D6668" s="8" t="s">
        <v>73</v>
      </c>
      <c r="E6668">
        <v>19</v>
      </c>
      <c r="F6668">
        <v>2.1747832298278809</v>
      </c>
      <c r="G6668">
        <v>1.3958772420883179</v>
      </c>
      <c r="H6668">
        <v>2.670447900891304E-2</v>
      </c>
      <c r="I6668">
        <v>88.401989157632258</v>
      </c>
      <c r="J6668" s="6" t="s">
        <v>80</v>
      </c>
    </row>
    <row r="6669" spans="1:10" x14ac:dyDescent="0.25">
      <c r="A6669" s="5" t="str">
        <f t="shared" si="104"/>
        <v/>
      </c>
      <c r="B6669" t="s">
        <v>95</v>
      </c>
      <c r="C6669" t="s">
        <v>109</v>
      </c>
      <c r="D6669" s="8" t="s">
        <v>73</v>
      </c>
      <c r="E6669">
        <v>20</v>
      </c>
      <c r="F6669">
        <v>2.1389305591583252</v>
      </c>
      <c r="G6669">
        <v>1.6485742330551147</v>
      </c>
      <c r="H6669">
        <v>2.4910029023885727E-2</v>
      </c>
      <c r="I6669">
        <v>84.535871559632326</v>
      </c>
      <c r="J6669" s="6" t="s">
        <v>80</v>
      </c>
    </row>
    <row r="6670" spans="1:10" x14ac:dyDescent="0.25">
      <c r="A6670" s="5" t="str">
        <f t="shared" si="104"/>
        <v/>
      </c>
      <c r="B6670" t="s">
        <v>95</v>
      </c>
      <c r="C6670" t="s">
        <v>109</v>
      </c>
      <c r="D6670" s="8" t="s">
        <v>73</v>
      </c>
      <c r="E6670">
        <v>21</v>
      </c>
      <c r="F6670">
        <v>2.0570988655090332</v>
      </c>
      <c r="G6670">
        <v>2.548025369644165</v>
      </c>
      <c r="H6670">
        <v>2.4488421157002449E-2</v>
      </c>
      <c r="I6670">
        <v>82.436273978309956</v>
      </c>
      <c r="J6670" s="6" t="s">
        <v>80</v>
      </c>
    </row>
    <row r="6671" spans="1:10" x14ac:dyDescent="0.25">
      <c r="A6671" s="5" t="str">
        <f t="shared" si="104"/>
        <v/>
      </c>
      <c r="B6671" t="s">
        <v>95</v>
      </c>
      <c r="C6671" t="s">
        <v>109</v>
      </c>
      <c r="D6671" s="8" t="s">
        <v>73</v>
      </c>
      <c r="E6671">
        <v>22</v>
      </c>
      <c r="F6671">
        <v>1.8137401342391968</v>
      </c>
      <c r="G6671">
        <v>1.9310777187347412</v>
      </c>
      <c r="H6671">
        <v>2.2516172379255295E-2</v>
      </c>
      <c r="I6671">
        <v>80.589053377817322</v>
      </c>
      <c r="J6671" s="6" t="s">
        <v>80</v>
      </c>
    </row>
    <row r="6672" spans="1:10" x14ac:dyDescent="0.25">
      <c r="A6672" s="5" t="str">
        <f t="shared" si="104"/>
        <v/>
      </c>
      <c r="B6672" t="s">
        <v>95</v>
      </c>
      <c r="C6672" t="s">
        <v>109</v>
      </c>
      <c r="D6672" s="8" t="s">
        <v>73</v>
      </c>
      <c r="E6672">
        <v>23</v>
      </c>
      <c r="F6672">
        <v>1.500524640083313</v>
      </c>
      <c r="G6672">
        <v>1.6055353879928589</v>
      </c>
      <c r="H6672">
        <v>2.1272534504532814E-2</v>
      </c>
      <c r="I6672">
        <v>75.937689741453198</v>
      </c>
      <c r="J6672" s="6" t="s">
        <v>80</v>
      </c>
    </row>
    <row r="6673" spans="1:10" x14ac:dyDescent="0.25">
      <c r="A6673" s="5" t="str">
        <f t="shared" si="104"/>
        <v/>
      </c>
      <c r="B6673" t="s">
        <v>95</v>
      </c>
      <c r="C6673" t="s">
        <v>109</v>
      </c>
      <c r="D6673" s="8" t="s">
        <v>73</v>
      </c>
      <c r="E6673">
        <v>24</v>
      </c>
      <c r="F6673">
        <v>1.2023274898529053</v>
      </c>
      <c r="G6673">
        <v>1.2924292087554932</v>
      </c>
      <c r="H6673">
        <v>1.9388617947697639E-2</v>
      </c>
      <c r="I6673">
        <v>73.28381150959396</v>
      </c>
      <c r="J6673" s="6" t="s">
        <v>80</v>
      </c>
    </row>
    <row r="6674" spans="1:10" x14ac:dyDescent="0.25">
      <c r="A6674" s="5" t="str">
        <f t="shared" si="104"/>
        <v/>
      </c>
      <c r="B6674" t="s">
        <v>95</v>
      </c>
      <c r="C6674" t="s">
        <v>109</v>
      </c>
      <c r="D6674" s="8" t="s">
        <v>75</v>
      </c>
      <c r="E6674">
        <v>1</v>
      </c>
      <c r="F6674">
        <v>1.0480208396911621</v>
      </c>
      <c r="G6674">
        <v>1.0673859119415283</v>
      </c>
      <c r="H6674">
        <v>1.8330888822674751E-2</v>
      </c>
      <c r="I6674">
        <v>71.388123827391212</v>
      </c>
      <c r="J6674" s="6" t="s">
        <v>80</v>
      </c>
    </row>
    <row r="6675" spans="1:10" x14ac:dyDescent="0.25">
      <c r="A6675" s="5" t="str">
        <f t="shared" si="104"/>
        <v/>
      </c>
      <c r="B6675" t="s">
        <v>95</v>
      </c>
      <c r="C6675" t="s">
        <v>109</v>
      </c>
      <c r="D6675" s="8" t="s">
        <v>75</v>
      </c>
      <c r="E6675">
        <v>2</v>
      </c>
      <c r="F6675">
        <v>0.89521980285644531</v>
      </c>
      <c r="G6675">
        <v>0.89845788478851318</v>
      </c>
      <c r="H6675">
        <v>1.6634965315461159E-2</v>
      </c>
      <c r="I6675">
        <v>69.834404836357365</v>
      </c>
      <c r="J6675" s="6" t="s">
        <v>80</v>
      </c>
    </row>
    <row r="6676" spans="1:10" x14ac:dyDescent="0.25">
      <c r="A6676" s="5" t="str">
        <f t="shared" si="104"/>
        <v/>
      </c>
      <c r="B6676" t="s">
        <v>95</v>
      </c>
      <c r="C6676" t="s">
        <v>109</v>
      </c>
      <c r="D6676" s="8" t="s">
        <v>75</v>
      </c>
      <c r="E6676">
        <v>3</v>
      </c>
      <c r="F6676">
        <v>0.79487651586532593</v>
      </c>
      <c r="G6676">
        <v>0.79402363300323486</v>
      </c>
      <c r="H6676">
        <v>1.4906303957104683E-2</v>
      </c>
      <c r="I6676">
        <v>68.214600792165058</v>
      </c>
      <c r="J6676" s="6" t="s">
        <v>80</v>
      </c>
    </row>
    <row r="6677" spans="1:10" x14ac:dyDescent="0.25">
      <c r="A6677" s="5" t="str">
        <f t="shared" si="104"/>
        <v/>
      </c>
      <c r="B6677" t="s">
        <v>95</v>
      </c>
      <c r="C6677" t="s">
        <v>109</v>
      </c>
      <c r="D6677" s="8" t="s">
        <v>75</v>
      </c>
      <c r="E6677">
        <v>4</v>
      </c>
      <c r="F6677">
        <v>0.7198483943939209</v>
      </c>
      <c r="G6677">
        <v>0.72259926795959473</v>
      </c>
      <c r="H6677">
        <v>1.3353334739804268E-2</v>
      </c>
      <c r="I6677">
        <v>66.692213883678619</v>
      </c>
      <c r="J6677" s="6" t="s">
        <v>80</v>
      </c>
    </row>
    <row r="6678" spans="1:10" x14ac:dyDescent="0.25">
      <c r="A6678" s="5" t="str">
        <f t="shared" si="104"/>
        <v/>
      </c>
      <c r="B6678" t="s">
        <v>95</v>
      </c>
      <c r="C6678" t="s">
        <v>109</v>
      </c>
      <c r="D6678" s="8" t="s">
        <v>75</v>
      </c>
      <c r="E6678">
        <v>5</v>
      </c>
      <c r="F6678">
        <v>0.67813163995742798</v>
      </c>
      <c r="G6678">
        <v>0.68844312429428101</v>
      </c>
      <c r="H6678">
        <v>1.1767411604523659E-2</v>
      </c>
      <c r="I6678">
        <v>65.420031269546399</v>
      </c>
      <c r="J6678" s="6" t="s">
        <v>80</v>
      </c>
    </row>
    <row r="6679" spans="1:10" x14ac:dyDescent="0.25">
      <c r="A6679" s="5" t="str">
        <f t="shared" si="104"/>
        <v/>
      </c>
      <c r="B6679" t="s">
        <v>95</v>
      </c>
      <c r="C6679" t="s">
        <v>109</v>
      </c>
      <c r="D6679" s="8" t="s">
        <v>75</v>
      </c>
      <c r="E6679">
        <v>6</v>
      </c>
      <c r="F6679">
        <v>0.68260419368743896</v>
      </c>
      <c r="G6679">
        <v>0.6985466480255127</v>
      </c>
      <c r="H6679">
        <v>1.0977057740092278E-2</v>
      </c>
      <c r="I6679">
        <v>64.297813216595856</v>
      </c>
      <c r="J6679" s="6" t="s">
        <v>80</v>
      </c>
    </row>
    <row r="6680" spans="1:10" x14ac:dyDescent="0.25">
      <c r="A6680" s="5" t="str">
        <f t="shared" si="104"/>
        <v/>
      </c>
      <c r="B6680" t="s">
        <v>95</v>
      </c>
      <c r="C6680" t="s">
        <v>109</v>
      </c>
      <c r="D6680" s="8" t="s">
        <v>75</v>
      </c>
      <c r="E6680">
        <v>7</v>
      </c>
      <c r="F6680">
        <v>0.73531073331832886</v>
      </c>
      <c r="G6680">
        <v>0.75167101621627808</v>
      </c>
      <c r="H6680">
        <v>1.0443132370710373E-2</v>
      </c>
      <c r="I6680">
        <v>63.532013758599732</v>
      </c>
      <c r="J6680" s="6" t="s">
        <v>80</v>
      </c>
    </row>
    <row r="6681" spans="1:10" x14ac:dyDescent="0.25">
      <c r="A6681" s="5" t="str">
        <f t="shared" si="104"/>
        <v/>
      </c>
      <c r="B6681" t="s">
        <v>95</v>
      </c>
      <c r="C6681" t="s">
        <v>109</v>
      </c>
      <c r="D6681" s="8" t="s">
        <v>75</v>
      </c>
      <c r="E6681">
        <v>8</v>
      </c>
      <c r="F6681">
        <v>0.71927458047866821</v>
      </c>
      <c r="G6681">
        <v>0.6989637017250061</v>
      </c>
      <c r="H6681">
        <v>1.1316682212054729E-2</v>
      </c>
      <c r="I6681">
        <v>65.51858453199948</v>
      </c>
      <c r="J6681" s="6" t="s">
        <v>80</v>
      </c>
    </row>
    <row r="6682" spans="1:10" x14ac:dyDescent="0.25">
      <c r="A6682" s="5" t="str">
        <f t="shared" si="104"/>
        <v/>
      </c>
      <c r="B6682" t="s">
        <v>95</v>
      </c>
      <c r="C6682" t="s">
        <v>109</v>
      </c>
      <c r="D6682" s="8" t="s">
        <v>75</v>
      </c>
      <c r="E6682">
        <v>9</v>
      </c>
      <c r="F6682">
        <v>0.54907208681106567</v>
      </c>
      <c r="G6682">
        <v>0.51472294330596924</v>
      </c>
      <c r="H6682">
        <v>1.2327857315540314E-2</v>
      </c>
      <c r="I6682">
        <v>70.599954138003213</v>
      </c>
      <c r="J6682" s="6" t="s">
        <v>80</v>
      </c>
    </row>
    <row r="6683" spans="1:10" x14ac:dyDescent="0.25">
      <c r="A6683" s="5" t="str">
        <f t="shared" si="104"/>
        <v/>
      </c>
      <c r="B6683" t="s">
        <v>95</v>
      </c>
      <c r="C6683" t="s">
        <v>109</v>
      </c>
      <c r="D6683" s="8" t="s">
        <v>75</v>
      </c>
      <c r="E6683">
        <v>10</v>
      </c>
      <c r="F6683">
        <v>0.37980854511260986</v>
      </c>
      <c r="G6683">
        <v>0.35144436359405518</v>
      </c>
      <c r="H6683">
        <v>1.4334550127387047E-2</v>
      </c>
      <c r="I6683">
        <v>77.581054825930863</v>
      </c>
      <c r="J6683" s="6" t="s">
        <v>80</v>
      </c>
    </row>
    <row r="6684" spans="1:10" x14ac:dyDescent="0.25">
      <c r="A6684" s="5" t="str">
        <f t="shared" si="104"/>
        <v/>
      </c>
      <c r="B6684" t="s">
        <v>95</v>
      </c>
      <c r="C6684" t="s">
        <v>109</v>
      </c>
      <c r="D6684" s="8" t="s">
        <v>75</v>
      </c>
      <c r="E6684">
        <v>11</v>
      </c>
      <c r="F6684">
        <v>0.28310593962669373</v>
      </c>
      <c r="G6684">
        <v>0.25994989275932312</v>
      </c>
      <c r="H6684">
        <v>1.7036367207765579E-2</v>
      </c>
      <c r="I6684">
        <v>85.076255993324509</v>
      </c>
      <c r="J6684" s="6" t="s">
        <v>80</v>
      </c>
    </row>
    <row r="6685" spans="1:10" x14ac:dyDescent="0.25">
      <c r="A6685" s="5" t="str">
        <f t="shared" si="104"/>
        <v/>
      </c>
      <c r="B6685" t="s">
        <v>95</v>
      </c>
      <c r="C6685" t="s">
        <v>109</v>
      </c>
      <c r="D6685" s="8" t="s">
        <v>75</v>
      </c>
      <c r="E6685">
        <v>12</v>
      </c>
      <c r="F6685">
        <v>0.33401542901992798</v>
      </c>
      <c r="G6685">
        <v>0.30127349495887756</v>
      </c>
      <c r="H6685">
        <v>1.9995599985122681E-2</v>
      </c>
      <c r="I6685">
        <v>90.710485720237585</v>
      </c>
      <c r="J6685" s="6" t="s">
        <v>80</v>
      </c>
    </row>
    <row r="6686" spans="1:10" x14ac:dyDescent="0.25">
      <c r="A6686" s="5" t="str">
        <f t="shared" si="104"/>
        <v/>
      </c>
      <c r="B6686" t="s">
        <v>95</v>
      </c>
      <c r="C6686" t="s">
        <v>109</v>
      </c>
      <c r="D6686" s="8" t="s">
        <v>75</v>
      </c>
      <c r="E6686">
        <v>13</v>
      </c>
      <c r="F6686">
        <v>0.52838259935379028</v>
      </c>
      <c r="G6686">
        <v>0.49048197269439697</v>
      </c>
      <c r="H6686">
        <v>2.2687759250402451E-2</v>
      </c>
      <c r="I6686">
        <v>93.530644152600544</v>
      </c>
      <c r="J6686" s="6" t="s">
        <v>80</v>
      </c>
    </row>
    <row r="6687" spans="1:10" x14ac:dyDescent="0.25">
      <c r="A6687" s="5" t="str">
        <f t="shared" si="104"/>
        <v/>
      </c>
      <c r="B6687" t="s">
        <v>95</v>
      </c>
      <c r="C6687" t="s">
        <v>109</v>
      </c>
      <c r="D6687" s="8" t="s">
        <v>75</v>
      </c>
      <c r="E6687">
        <v>14</v>
      </c>
      <c r="F6687">
        <v>0.79656785726547241</v>
      </c>
      <c r="G6687">
        <v>0.79470103979110718</v>
      </c>
      <c r="H6687">
        <v>2.4838648736476898E-2</v>
      </c>
      <c r="I6687">
        <v>92.189555972480392</v>
      </c>
      <c r="J6687" s="6" t="s">
        <v>80</v>
      </c>
    </row>
    <row r="6688" spans="1:10" x14ac:dyDescent="0.25">
      <c r="A6688" s="5" t="str">
        <f t="shared" si="104"/>
        <v/>
      </c>
      <c r="B6688" t="s">
        <v>95</v>
      </c>
      <c r="C6688" t="s">
        <v>109</v>
      </c>
      <c r="D6688" s="8" t="s">
        <v>75</v>
      </c>
      <c r="E6688">
        <v>15</v>
      </c>
      <c r="F6688">
        <v>1.1488564014434814</v>
      </c>
      <c r="G6688">
        <v>1.2054831981658936</v>
      </c>
      <c r="H6688">
        <v>2.6481006294488907E-2</v>
      </c>
      <c r="I6688">
        <v>92.453533458417979</v>
      </c>
      <c r="J6688" s="6" t="s">
        <v>80</v>
      </c>
    </row>
    <row r="6689" spans="1:10" x14ac:dyDescent="0.25">
      <c r="A6689" s="5" t="str">
        <f t="shared" si="104"/>
        <v/>
      </c>
      <c r="B6689" t="s">
        <v>95</v>
      </c>
      <c r="C6689" t="s">
        <v>109</v>
      </c>
      <c r="D6689" s="8" t="s">
        <v>75</v>
      </c>
      <c r="E6689">
        <v>16</v>
      </c>
      <c r="F6689">
        <v>1.5219836235046387</v>
      </c>
      <c r="G6689">
        <v>1.6135915517807007</v>
      </c>
      <c r="H6689">
        <v>2.8024351224303246E-2</v>
      </c>
      <c r="I6689">
        <v>92.169276631228612</v>
      </c>
      <c r="J6689" s="6" t="s">
        <v>80</v>
      </c>
    </row>
    <row r="6690" spans="1:10" x14ac:dyDescent="0.25">
      <c r="A6690" s="5" t="str">
        <f t="shared" si="104"/>
        <v/>
      </c>
      <c r="B6690" t="s">
        <v>95</v>
      </c>
      <c r="C6690" t="s">
        <v>109</v>
      </c>
      <c r="D6690" s="8" t="s">
        <v>75</v>
      </c>
      <c r="E6690">
        <v>17</v>
      </c>
      <c r="F6690">
        <v>1.8948414325714111</v>
      </c>
      <c r="G6690">
        <v>1.9285491704940796</v>
      </c>
      <c r="H6690">
        <v>2.8322234749794006E-2</v>
      </c>
      <c r="I6690">
        <v>91.562359808214168</v>
      </c>
      <c r="J6690" s="6" t="s">
        <v>80</v>
      </c>
    </row>
    <row r="6691" spans="1:10" x14ac:dyDescent="0.25">
      <c r="A6691" s="5" t="str">
        <f t="shared" si="104"/>
        <v/>
      </c>
      <c r="B6691" t="s">
        <v>95</v>
      </c>
      <c r="C6691" t="s">
        <v>109</v>
      </c>
      <c r="D6691" s="8" t="s">
        <v>75</v>
      </c>
      <c r="E6691">
        <v>18</v>
      </c>
      <c r="F6691">
        <v>2.1331033706665039</v>
      </c>
      <c r="G6691">
        <v>2.1756374835968018</v>
      </c>
      <c r="H6691">
        <v>2.7775729075074196E-2</v>
      </c>
      <c r="I6691">
        <v>89.468972274338299</v>
      </c>
      <c r="J6691" s="6" t="s">
        <v>80</v>
      </c>
    </row>
    <row r="6692" spans="1:10" x14ac:dyDescent="0.25">
      <c r="A6692" s="5" t="str">
        <f t="shared" si="104"/>
        <v/>
      </c>
      <c r="B6692" t="s">
        <v>95</v>
      </c>
      <c r="C6692" t="s">
        <v>109</v>
      </c>
      <c r="D6692" s="8" t="s">
        <v>75</v>
      </c>
      <c r="E6692">
        <v>19</v>
      </c>
      <c r="F6692">
        <v>2.1555521488189697</v>
      </c>
      <c r="G6692">
        <v>1.3392989635467529</v>
      </c>
      <c r="H6692">
        <v>2.7259072288870811E-2</v>
      </c>
      <c r="I6692">
        <v>86.240250156349575</v>
      </c>
      <c r="J6692" s="6" t="s">
        <v>80</v>
      </c>
    </row>
    <row r="6693" spans="1:10" x14ac:dyDescent="0.25">
      <c r="A6693" s="5" t="str">
        <f t="shared" si="104"/>
        <v/>
      </c>
      <c r="B6693" t="s">
        <v>95</v>
      </c>
      <c r="C6693" t="s">
        <v>109</v>
      </c>
      <c r="D6693" s="8" t="s">
        <v>75</v>
      </c>
      <c r="E6693">
        <v>20</v>
      </c>
      <c r="F6693">
        <v>2.1029088497161865</v>
      </c>
      <c r="G6693">
        <v>2.6393296718597412</v>
      </c>
      <c r="H6693">
        <v>2.623441256582737E-2</v>
      </c>
      <c r="I6693">
        <v>81.684219303726422</v>
      </c>
      <c r="J6693" s="6" t="s">
        <v>80</v>
      </c>
    </row>
    <row r="6694" spans="1:10" x14ac:dyDescent="0.25">
      <c r="A6694" s="5" t="str">
        <f t="shared" si="104"/>
        <v/>
      </c>
      <c r="B6694" t="s">
        <v>95</v>
      </c>
      <c r="C6694" t="s">
        <v>109</v>
      </c>
      <c r="D6694" s="8" t="s">
        <v>75</v>
      </c>
      <c r="E6694">
        <v>21</v>
      </c>
      <c r="F6694">
        <v>2.0039031505584717</v>
      </c>
      <c r="G6694">
        <v>2.1371731758117676</v>
      </c>
      <c r="H6694">
        <v>2.421579509973526E-2</v>
      </c>
      <c r="I6694">
        <v>79.021786533255252</v>
      </c>
      <c r="J6694" s="6" t="s">
        <v>80</v>
      </c>
    </row>
    <row r="6695" spans="1:10" x14ac:dyDescent="0.25">
      <c r="A6695" s="5" t="str">
        <f t="shared" si="104"/>
        <v/>
      </c>
      <c r="B6695" t="s">
        <v>95</v>
      </c>
      <c r="C6695" t="s">
        <v>109</v>
      </c>
      <c r="D6695" s="8" t="s">
        <v>75</v>
      </c>
      <c r="E6695">
        <v>22</v>
      </c>
      <c r="F6695">
        <v>1.7975894212722778</v>
      </c>
      <c r="G6695">
        <v>1.9017807245254517</v>
      </c>
      <c r="H6695">
        <v>2.3100992664694786E-2</v>
      </c>
      <c r="I6695">
        <v>76.279653950384841</v>
      </c>
      <c r="J6695" s="6" t="s">
        <v>80</v>
      </c>
    </row>
    <row r="6696" spans="1:10" x14ac:dyDescent="0.25">
      <c r="A6696" s="5" t="str">
        <f t="shared" si="104"/>
        <v/>
      </c>
      <c r="B6696" t="s">
        <v>95</v>
      </c>
      <c r="C6696" t="s">
        <v>109</v>
      </c>
      <c r="D6696" s="8" t="s">
        <v>75</v>
      </c>
      <c r="E6696">
        <v>23</v>
      </c>
      <c r="F6696">
        <v>1.5648373365402222</v>
      </c>
      <c r="G6696">
        <v>1.6177428960800171</v>
      </c>
      <c r="H6696">
        <v>2.1951086819171906E-2</v>
      </c>
      <c r="I6696">
        <v>74.682001250783046</v>
      </c>
      <c r="J6696" s="6" t="s">
        <v>80</v>
      </c>
    </row>
    <row r="6697" spans="1:10" x14ac:dyDescent="0.25">
      <c r="A6697" s="5" t="str">
        <f t="shared" si="104"/>
        <v/>
      </c>
      <c r="B6697" t="s">
        <v>95</v>
      </c>
      <c r="C6697" t="s">
        <v>109</v>
      </c>
      <c r="D6697" s="8" t="s">
        <v>75</v>
      </c>
      <c r="E6697">
        <v>24</v>
      </c>
      <c r="F6697">
        <v>1.2681900262832642</v>
      </c>
      <c r="G6697">
        <v>1.3452943563461304</v>
      </c>
      <c r="H6697">
        <v>1.9965635612607002E-2</v>
      </c>
      <c r="I6697">
        <v>72.089451740673283</v>
      </c>
      <c r="J6697" s="6" t="s">
        <v>80</v>
      </c>
    </row>
    <row r="6698" spans="1:10" x14ac:dyDescent="0.25">
      <c r="A6698" s="5" t="str">
        <f t="shared" si="104"/>
        <v/>
      </c>
      <c r="B6698" t="s">
        <v>95</v>
      </c>
      <c r="C6698" t="s">
        <v>109</v>
      </c>
      <c r="D6698" s="8" t="s">
        <v>46</v>
      </c>
      <c r="E6698">
        <v>1</v>
      </c>
      <c r="F6698">
        <v>0.70782297849655151</v>
      </c>
      <c r="G6698">
        <v>0.71060281991958618</v>
      </c>
      <c r="H6698">
        <v>1.3682983815670013E-2</v>
      </c>
      <c r="I6698">
        <v>59.163145950447252</v>
      </c>
      <c r="J6698" s="6" t="s">
        <v>80</v>
      </c>
    </row>
    <row r="6699" spans="1:10" x14ac:dyDescent="0.25">
      <c r="A6699" s="5" t="str">
        <f t="shared" si="104"/>
        <v/>
      </c>
      <c r="B6699" t="s">
        <v>95</v>
      </c>
      <c r="C6699" t="s">
        <v>109</v>
      </c>
      <c r="D6699" s="8" t="s">
        <v>46</v>
      </c>
      <c r="E6699">
        <v>2</v>
      </c>
      <c r="F6699">
        <v>0.62584435939788818</v>
      </c>
      <c r="G6699">
        <v>0.66345340013504028</v>
      </c>
      <c r="H6699">
        <v>1.2435838580131531E-2</v>
      </c>
      <c r="I6699">
        <v>58.173233395794021</v>
      </c>
      <c r="J6699" s="6" t="s">
        <v>80</v>
      </c>
    </row>
    <row r="6700" spans="1:10" x14ac:dyDescent="0.25">
      <c r="A6700" s="5" t="str">
        <f t="shared" si="104"/>
        <v/>
      </c>
      <c r="B6700" t="s">
        <v>95</v>
      </c>
      <c r="C6700" t="s">
        <v>109</v>
      </c>
      <c r="D6700" s="8" t="s">
        <v>46</v>
      </c>
      <c r="E6700">
        <v>3</v>
      </c>
      <c r="F6700">
        <v>0.57703483104705811</v>
      </c>
      <c r="G6700">
        <v>0.6029045581817627</v>
      </c>
      <c r="H6700">
        <v>1.1237964034080505E-2</v>
      </c>
      <c r="I6700">
        <v>56.208890276907837</v>
      </c>
      <c r="J6700" s="6" t="s">
        <v>80</v>
      </c>
    </row>
    <row r="6701" spans="1:10" x14ac:dyDescent="0.25">
      <c r="A6701" s="5" t="str">
        <f t="shared" si="104"/>
        <v/>
      </c>
      <c r="B6701" t="s">
        <v>95</v>
      </c>
      <c r="C6701" t="s">
        <v>109</v>
      </c>
      <c r="D6701" s="8" t="s">
        <v>46</v>
      </c>
      <c r="E6701">
        <v>4</v>
      </c>
      <c r="F6701">
        <v>0.55179953575134277</v>
      </c>
      <c r="G6701">
        <v>0.57614266872406006</v>
      </c>
      <c r="H6701">
        <v>9.8337512463331223E-3</v>
      </c>
      <c r="I6701">
        <v>55.152744118255995</v>
      </c>
      <c r="J6701" s="6" t="s">
        <v>80</v>
      </c>
    </row>
    <row r="6702" spans="1:10" x14ac:dyDescent="0.25">
      <c r="A6702" s="5" t="str">
        <f t="shared" si="104"/>
        <v/>
      </c>
      <c r="B6702" t="s">
        <v>95</v>
      </c>
      <c r="C6702" t="s">
        <v>109</v>
      </c>
      <c r="D6702" s="8" t="s">
        <v>46</v>
      </c>
      <c r="E6702">
        <v>5</v>
      </c>
      <c r="F6702">
        <v>0.55542433261871338</v>
      </c>
      <c r="G6702">
        <v>0.56872975826263428</v>
      </c>
      <c r="H6702">
        <v>8.7077943608164787E-3</v>
      </c>
      <c r="I6702">
        <v>53.365028107432117</v>
      </c>
      <c r="J6702" s="6" t="s">
        <v>80</v>
      </c>
    </row>
    <row r="6703" spans="1:10" x14ac:dyDescent="0.25">
      <c r="A6703" s="5" t="str">
        <f t="shared" si="104"/>
        <v/>
      </c>
      <c r="B6703" t="s">
        <v>95</v>
      </c>
      <c r="C6703" t="s">
        <v>109</v>
      </c>
      <c r="D6703" s="8" t="s">
        <v>46</v>
      </c>
      <c r="E6703">
        <v>6</v>
      </c>
      <c r="F6703">
        <v>0.59707516431808472</v>
      </c>
      <c r="G6703">
        <v>0.59906250238418579</v>
      </c>
      <c r="H6703">
        <v>8.0776466056704521E-3</v>
      </c>
      <c r="I6703">
        <v>52.908461378304324</v>
      </c>
      <c r="J6703" s="6" t="s">
        <v>80</v>
      </c>
    </row>
    <row r="6704" spans="1:10" x14ac:dyDescent="0.25">
      <c r="A6704" s="5" t="str">
        <f t="shared" si="104"/>
        <v/>
      </c>
      <c r="B6704" t="s">
        <v>95</v>
      </c>
      <c r="C6704" t="s">
        <v>109</v>
      </c>
      <c r="D6704" s="8" t="s">
        <v>46</v>
      </c>
      <c r="E6704">
        <v>7</v>
      </c>
      <c r="F6704">
        <v>0.67538607120513916</v>
      </c>
      <c r="G6704">
        <v>0.67117542028427124</v>
      </c>
      <c r="H6704">
        <v>7.7139018103480339E-3</v>
      </c>
      <c r="I6704">
        <v>52.436189881321518</v>
      </c>
      <c r="J6704" s="6" t="s">
        <v>80</v>
      </c>
    </row>
    <row r="6705" spans="1:10" x14ac:dyDescent="0.25">
      <c r="A6705" s="5" t="str">
        <f t="shared" si="104"/>
        <v/>
      </c>
      <c r="B6705" t="s">
        <v>95</v>
      </c>
      <c r="C6705" t="s">
        <v>109</v>
      </c>
      <c r="D6705" s="8" t="s">
        <v>46</v>
      </c>
      <c r="E6705">
        <v>8</v>
      </c>
      <c r="F6705">
        <v>0.68980789184570313</v>
      </c>
      <c r="G6705">
        <v>0.6634145975112915</v>
      </c>
      <c r="H6705">
        <v>8.9609008282423019E-3</v>
      </c>
      <c r="I6705">
        <v>52.879404538828886</v>
      </c>
      <c r="J6705" s="6" t="s">
        <v>80</v>
      </c>
    </row>
    <row r="6706" spans="1:10" x14ac:dyDescent="0.25">
      <c r="A6706" s="5" t="str">
        <f t="shared" si="104"/>
        <v/>
      </c>
      <c r="B6706" t="s">
        <v>95</v>
      </c>
      <c r="C6706" t="s">
        <v>109</v>
      </c>
      <c r="D6706" s="8" t="s">
        <v>46</v>
      </c>
      <c r="E6706">
        <v>9</v>
      </c>
      <c r="F6706">
        <v>0.50185912847518921</v>
      </c>
      <c r="G6706">
        <v>0.47441652417182922</v>
      </c>
      <c r="H6706">
        <v>9.6935555338859558E-3</v>
      </c>
      <c r="I6706">
        <v>57.326454299393539</v>
      </c>
      <c r="J6706" s="6" t="s">
        <v>80</v>
      </c>
    </row>
    <row r="6707" spans="1:10" x14ac:dyDescent="0.25">
      <c r="A6707" s="5" t="str">
        <f t="shared" si="104"/>
        <v/>
      </c>
      <c r="B6707" t="s">
        <v>95</v>
      </c>
      <c r="C6707" t="s">
        <v>109</v>
      </c>
      <c r="D6707" s="8" t="s">
        <v>46</v>
      </c>
      <c r="E6707">
        <v>10</v>
      </c>
      <c r="F6707">
        <v>0.31247767806053162</v>
      </c>
      <c r="G6707">
        <v>0.28767180442810059</v>
      </c>
      <c r="H6707">
        <v>1.100317295640707E-2</v>
      </c>
      <c r="I6707">
        <v>64.344009993754383</v>
      </c>
      <c r="J6707" s="6" t="s">
        <v>80</v>
      </c>
    </row>
    <row r="6708" spans="1:10" x14ac:dyDescent="0.25">
      <c r="A6708" s="5" t="str">
        <f t="shared" si="104"/>
        <v/>
      </c>
      <c r="B6708" t="s">
        <v>95</v>
      </c>
      <c r="C6708" t="s">
        <v>109</v>
      </c>
      <c r="D6708" s="8" t="s">
        <v>46</v>
      </c>
      <c r="E6708">
        <v>11</v>
      </c>
      <c r="F6708">
        <v>0.20031614601612091</v>
      </c>
      <c r="G6708">
        <v>0.1714535653591156</v>
      </c>
      <c r="H6708">
        <v>1.2042799964547157E-2</v>
      </c>
      <c r="I6708">
        <v>71.090143660213201</v>
      </c>
      <c r="J6708" s="6" t="s">
        <v>80</v>
      </c>
    </row>
    <row r="6709" spans="1:10" x14ac:dyDescent="0.25">
      <c r="A6709" s="5" t="str">
        <f t="shared" si="104"/>
        <v/>
      </c>
      <c r="B6709" t="s">
        <v>95</v>
      </c>
      <c r="C6709" t="s">
        <v>109</v>
      </c>
      <c r="D6709" s="8" t="s">
        <v>46</v>
      </c>
      <c r="E6709">
        <v>12</v>
      </c>
      <c r="F6709">
        <v>0.14589300751686096</v>
      </c>
      <c r="G6709">
        <v>9.1270379722118378E-2</v>
      </c>
      <c r="H6709">
        <v>1.3221022672951221E-2</v>
      </c>
      <c r="I6709">
        <v>76.935742244426919</v>
      </c>
      <c r="J6709" s="6" t="s">
        <v>80</v>
      </c>
    </row>
    <row r="6710" spans="1:10" x14ac:dyDescent="0.25">
      <c r="A6710" s="5" t="str">
        <f t="shared" si="104"/>
        <v/>
      </c>
      <c r="B6710" t="s">
        <v>95</v>
      </c>
      <c r="C6710" t="s">
        <v>109</v>
      </c>
      <c r="D6710" s="8" t="s">
        <v>46</v>
      </c>
      <c r="E6710">
        <v>13</v>
      </c>
      <c r="F6710">
        <v>0.11804825067520142</v>
      </c>
      <c r="G6710">
        <v>2.9815854504704475E-2</v>
      </c>
      <c r="H6710">
        <v>1.3962943106889725E-2</v>
      </c>
      <c r="I6710">
        <v>81.964032896102253</v>
      </c>
      <c r="J6710" s="6" t="s">
        <v>80</v>
      </c>
    </row>
    <row r="6711" spans="1:10" x14ac:dyDescent="0.25">
      <c r="A6711" s="5" t="str">
        <f t="shared" si="104"/>
        <v/>
      </c>
      <c r="B6711" t="s">
        <v>95</v>
      </c>
      <c r="C6711" t="s">
        <v>109</v>
      </c>
      <c r="D6711" s="8" t="s">
        <v>46</v>
      </c>
      <c r="E6711">
        <v>14</v>
      </c>
      <c r="F6711">
        <v>0.25766125321388245</v>
      </c>
      <c r="G6711">
        <v>0.1491662859916687</v>
      </c>
      <c r="H6711">
        <v>1.5728076919913292E-2</v>
      </c>
      <c r="I6711">
        <v>84.535161357490708</v>
      </c>
      <c r="J6711" s="6" t="s">
        <v>80</v>
      </c>
    </row>
    <row r="6712" spans="1:10" x14ac:dyDescent="0.25">
      <c r="A6712" s="5" t="str">
        <f t="shared" si="104"/>
        <v/>
      </c>
      <c r="B6712" t="s">
        <v>95</v>
      </c>
      <c r="C6712" t="s">
        <v>109</v>
      </c>
      <c r="D6712" s="8" t="s">
        <v>46</v>
      </c>
      <c r="E6712">
        <v>15</v>
      </c>
      <c r="F6712">
        <v>0.5273481011390686</v>
      </c>
      <c r="G6712">
        <v>0.35982373356819153</v>
      </c>
      <c r="H6712">
        <v>1.8145248293876648E-2</v>
      </c>
      <c r="I6712">
        <v>85.122265250887779</v>
      </c>
      <c r="J6712" s="6" t="s">
        <v>80</v>
      </c>
    </row>
    <row r="6713" spans="1:10" x14ac:dyDescent="0.25">
      <c r="A6713" s="5" t="str">
        <f t="shared" si="104"/>
        <v/>
      </c>
      <c r="B6713" t="s">
        <v>95</v>
      </c>
      <c r="C6713" t="s">
        <v>109</v>
      </c>
      <c r="D6713" s="8" t="s">
        <v>46</v>
      </c>
      <c r="E6713">
        <v>16</v>
      </c>
      <c r="F6713">
        <v>0.75778847932815552</v>
      </c>
      <c r="G6713">
        <v>0.55933862924575806</v>
      </c>
      <c r="H6713">
        <v>1.9892768934369087E-2</v>
      </c>
      <c r="I6713">
        <v>84.874336872789314</v>
      </c>
      <c r="J6713" s="6" t="s">
        <v>80</v>
      </c>
    </row>
    <row r="6714" spans="1:10" x14ac:dyDescent="0.25">
      <c r="A6714" s="5" t="str">
        <f t="shared" si="104"/>
        <v/>
      </c>
      <c r="B6714" t="s">
        <v>95</v>
      </c>
      <c r="C6714" t="s">
        <v>109</v>
      </c>
      <c r="D6714" s="8" t="s">
        <v>46</v>
      </c>
      <c r="E6714">
        <v>17</v>
      </c>
      <c r="F6714">
        <v>0.92901217937469482</v>
      </c>
      <c r="G6714">
        <v>0.71517699956893921</v>
      </c>
      <c r="H6714">
        <v>2.0564941689372063E-2</v>
      </c>
      <c r="I6714">
        <v>83.825284197381947</v>
      </c>
      <c r="J6714" s="6" t="s">
        <v>80</v>
      </c>
    </row>
    <row r="6715" spans="1:10" x14ac:dyDescent="0.25">
      <c r="A6715" s="5" t="str">
        <f t="shared" si="104"/>
        <v/>
      </c>
      <c r="B6715" t="s">
        <v>95</v>
      </c>
      <c r="C6715" t="s">
        <v>109</v>
      </c>
      <c r="D6715" s="8" t="s">
        <v>46</v>
      </c>
      <c r="E6715">
        <v>18</v>
      </c>
      <c r="F6715">
        <v>1.0499881505966187</v>
      </c>
      <c r="G6715">
        <v>0.92803531885147095</v>
      </c>
      <c r="H6715">
        <v>2.0426459610462189E-2</v>
      </c>
      <c r="I6715">
        <v>82.424663751822933</v>
      </c>
      <c r="J6715" s="6" t="s">
        <v>80</v>
      </c>
    </row>
    <row r="6716" spans="1:10" x14ac:dyDescent="0.25">
      <c r="A6716" s="5" t="str">
        <f t="shared" si="104"/>
        <v/>
      </c>
      <c r="B6716" t="s">
        <v>95</v>
      </c>
      <c r="C6716" t="s">
        <v>109</v>
      </c>
      <c r="D6716" s="8" t="s">
        <v>46</v>
      </c>
      <c r="E6716">
        <v>19</v>
      </c>
      <c r="F6716">
        <v>1.2012820243835449</v>
      </c>
      <c r="G6716">
        <v>1.0885604619979858</v>
      </c>
      <c r="H6716">
        <v>1.9119312986731529E-2</v>
      </c>
      <c r="I6716">
        <v>78.845100978561575</v>
      </c>
      <c r="J6716" s="6" t="s">
        <v>80</v>
      </c>
    </row>
    <row r="6717" spans="1:10" x14ac:dyDescent="0.25">
      <c r="A6717" s="5" t="str">
        <f t="shared" si="104"/>
        <v/>
      </c>
      <c r="B6717" t="s">
        <v>95</v>
      </c>
      <c r="C6717" t="s">
        <v>109</v>
      </c>
      <c r="D6717" s="8" t="s">
        <v>46</v>
      </c>
      <c r="E6717">
        <v>20</v>
      </c>
      <c r="F6717">
        <v>1.2440794706344604</v>
      </c>
      <c r="G6717">
        <v>1.166597843170166</v>
      </c>
      <c r="H6717">
        <v>1.8354948610067368E-2</v>
      </c>
      <c r="I6717">
        <v>75.13580678742187</v>
      </c>
      <c r="J6717" s="6" t="s">
        <v>80</v>
      </c>
    </row>
    <row r="6718" spans="1:10" x14ac:dyDescent="0.25">
      <c r="A6718" s="5" t="str">
        <f t="shared" si="104"/>
        <v/>
      </c>
      <c r="B6718" t="s">
        <v>95</v>
      </c>
      <c r="C6718" t="s">
        <v>109</v>
      </c>
      <c r="D6718" s="8" t="s">
        <v>46</v>
      </c>
      <c r="E6718">
        <v>21</v>
      </c>
      <c r="F6718">
        <v>1.2091277837753296</v>
      </c>
      <c r="G6718">
        <v>1.1469466686248779</v>
      </c>
      <c r="H6718">
        <v>1.7370115965604782E-2</v>
      </c>
      <c r="I6718">
        <v>71.053741411616144</v>
      </c>
      <c r="J6718" s="6" t="s">
        <v>80</v>
      </c>
    </row>
    <row r="6719" spans="1:10" x14ac:dyDescent="0.25">
      <c r="A6719" s="5" t="str">
        <f t="shared" si="104"/>
        <v/>
      </c>
      <c r="B6719" t="s">
        <v>95</v>
      </c>
      <c r="C6719" t="s">
        <v>109</v>
      </c>
      <c r="D6719" s="8" t="s">
        <v>46</v>
      </c>
      <c r="E6719">
        <v>22</v>
      </c>
      <c r="F6719">
        <v>1.1078647375106812</v>
      </c>
      <c r="G6719">
        <v>1.0832383632659912</v>
      </c>
      <c r="H6719">
        <v>1.6326084733009338E-2</v>
      </c>
      <c r="I6719">
        <v>67.905671455344233</v>
      </c>
      <c r="J6719" s="6" t="s">
        <v>80</v>
      </c>
    </row>
    <row r="6720" spans="1:10" x14ac:dyDescent="0.25">
      <c r="A6720" s="5" t="str">
        <f t="shared" si="104"/>
        <v/>
      </c>
      <c r="B6720" t="s">
        <v>95</v>
      </c>
      <c r="C6720" t="s">
        <v>109</v>
      </c>
      <c r="D6720" s="8" t="s">
        <v>46</v>
      </c>
      <c r="E6720">
        <v>23</v>
      </c>
      <c r="F6720">
        <v>0.98351246118545532</v>
      </c>
      <c r="G6720">
        <v>0.96458709239959717</v>
      </c>
      <c r="H6720">
        <v>1.5966376289725304E-2</v>
      </c>
      <c r="I6720">
        <v>65.622421403293799</v>
      </c>
      <c r="J6720" s="6" t="s">
        <v>80</v>
      </c>
    </row>
    <row r="6721" spans="1:10" x14ac:dyDescent="0.25">
      <c r="A6721" s="5" t="str">
        <f t="shared" si="104"/>
        <v/>
      </c>
      <c r="B6721" t="s">
        <v>95</v>
      </c>
      <c r="C6721" t="s">
        <v>109</v>
      </c>
      <c r="D6721" s="8" t="s">
        <v>46</v>
      </c>
      <c r="E6721">
        <v>24</v>
      </c>
      <c r="F6721">
        <v>0.82740199565887451</v>
      </c>
      <c r="G6721">
        <v>0.82320398092269897</v>
      </c>
      <c r="H6721">
        <v>1.4764117076992989E-2</v>
      </c>
      <c r="I6721">
        <v>65.22198209452597</v>
      </c>
      <c r="J6721" s="6" t="s">
        <v>80</v>
      </c>
    </row>
    <row r="6722" spans="1:10" x14ac:dyDescent="0.25">
      <c r="A6722" s="5" t="str">
        <f t="shared" ref="A6722:A6785" si="105">IF(AND(category = B6722, subcategory=C6722, reportdate = D6722), E6722, "")</f>
        <v/>
      </c>
      <c r="B6722" t="s">
        <v>95</v>
      </c>
      <c r="C6722" t="s">
        <v>109</v>
      </c>
      <c r="D6722" s="8" t="s">
        <v>77</v>
      </c>
      <c r="E6722">
        <v>1</v>
      </c>
      <c r="F6722">
        <v>0.71505218744277954</v>
      </c>
      <c r="G6722">
        <v>0.67254525423049927</v>
      </c>
      <c r="H6722">
        <v>1.382577046751976E-2</v>
      </c>
      <c r="I6722">
        <v>59.426248178221634</v>
      </c>
      <c r="J6722" s="6" t="s">
        <v>80</v>
      </c>
    </row>
    <row r="6723" spans="1:10" x14ac:dyDescent="0.25">
      <c r="A6723" s="5" t="str">
        <f t="shared" si="105"/>
        <v/>
      </c>
      <c r="B6723" t="s">
        <v>95</v>
      </c>
      <c r="C6723" t="s">
        <v>109</v>
      </c>
      <c r="D6723" s="8" t="s">
        <v>77</v>
      </c>
      <c r="E6723">
        <v>2</v>
      </c>
      <c r="F6723">
        <v>0.65015757083892822</v>
      </c>
      <c r="G6723">
        <v>0.61904382705688477</v>
      </c>
      <c r="H6723">
        <v>1.2861174531280994E-2</v>
      </c>
      <c r="I6723">
        <v>57.787093483235189</v>
      </c>
      <c r="J6723" s="6" t="s">
        <v>80</v>
      </c>
    </row>
    <row r="6724" spans="1:10" x14ac:dyDescent="0.25">
      <c r="A6724" s="5" t="str">
        <f t="shared" si="105"/>
        <v/>
      </c>
      <c r="B6724" t="s">
        <v>95</v>
      </c>
      <c r="C6724" t="s">
        <v>109</v>
      </c>
      <c r="D6724" s="8" t="s">
        <v>77</v>
      </c>
      <c r="E6724">
        <v>3</v>
      </c>
      <c r="F6724">
        <v>0.60457503795623779</v>
      </c>
      <c r="G6724">
        <v>0.59147489070892334</v>
      </c>
      <c r="H6724">
        <v>1.1451392434537411E-2</v>
      </c>
      <c r="I6724">
        <v>56.243993337496455</v>
      </c>
      <c r="J6724" s="6" t="s">
        <v>80</v>
      </c>
    </row>
    <row r="6725" spans="1:10" x14ac:dyDescent="0.25">
      <c r="A6725" s="5" t="str">
        <f t="shared" si="105"/>
        <v/>
      </c>
      <c r="B6725" t="s">
        <v>95</v>
      </c>
      <c r="C6725" t="s">
        <v>109</v>
      </c>
      <c r="D6725" s="8" t="s">
        <v>77</v>
      </c>
      <c r="E6725">
        <v>4</v>
      </c>
      <c r="F6725">
        <v>0.58190459012985229</v>
      </c>
      <c r="G6725">
        <v>0.56424587965011597</v>
      </c>
      <c r="H6725">
        <v>1.0054753161966801E-2</v>
      </c>
      <c r="I6725">
        <v>55.126183635223271</v>
      </c>
      <c r="J6725" s="6" t="s">
        <v>80</v>
      </c>
    </row>
    <row r="6726" spans="1:10" x14ac:dyDescent="0.25">
      <c r="A6726" s="5" t="str">
        <f t="shared" si="105"/>
        <v/>
      </c>
      <c r="B6726" t="s">
        <v>95</v>
      </c>
      <c r="C6726" t="s">
        <v>109</v>
      </c>
      <c r="D6726" s="8" t="s">
        <v>77</v>
      </c>
      <c r="E6726">
        <v>5</v>
      </c>
      <c r="F6726">
        <v>0.57405495643615723</v>
      </c>
      <c r="G6726">
        <v>0.56216287612915039</v>
      </c>
      <c r="H6726">
        <v>9.0228905901312828E-3</v>
      </c>
      <c r="I6726">
        <v>54.274018321883339</v>
      </c>
      <c r="J6726" s="6" t="s">
        <v>80</v>
      </c>
    </row>
    <row r="6727" spans="1:10" x14ac:dyDescent="0.25">
      <c r="A6727" s="5" t="str">
        <f t="shared" si="105"/>
        <v/>
      </c>
      <c r="B6727" t="s">
        <v>95</v>
      </c>
      <c r="C6727" t="s">
        <v>109</v>
      </c>
      <c r="D6727" s="8" t="s">
        <v>77</v>
      </c>
      <c r="E6727">
        <v>6</v>
      </c>
      <c r="F6727">
        <v>0.60176920890808105</v>
      </c>
      <c r="G6727">
        <v>0.59595966339111328</v>
      </c>
      <c r="H6727">
        <v>7.76705052703619E-3</v>
      </c>
      <c r="I6727">
        <v>53.729795960857309</v>
      </c>
      <c r="J6727" s="6" t="s">
        <v>80</v>
      </c>
    </row>
    <row r="6728" spans="1:10" x14ac:dyDescent="0.25">
      <c r="A6728" s="5" t="str">
        <f t="shared" si="105"/>
        <v/>
      </c>
      <c r="B6728" t="s">
        <v>95</v>
      </c>
      <c r="C6728" t="s">
        <v>109</v>
      </c>
      <c r="D6728" s="8" t="s">
        <v>77</v>
      </c>
      <c r="E6728">
        <v>7</v>
      </c>
      <c r="F6728">
        <v>0.6706463098526001</v>
      </c>
      <c r="G6728">
        <v>0.67298424243927002</v>
      </c>
      <c r="H6728">
        <v>7.7873286791145802E-3</v>
      </c>
      <c r="I6728">
        <v>53.764164064127385</v>
      </c>
      <c r="J6728" s="6" t="s">
        <v>80</v>
      </c>
    </row>
    <row r="6729" spans="1:10" x14ac:dyDescent="0.25">
      <c r="A6729" s="5" t="str">
        <f t="shared" si="105"/>
        <v/>
      </c>
      <c r="B6729" t="s">
        <v>95</v>
      </c>
      <c r="C6729" t="s">
        <v>109</v>
      </c>
      <c r="D6729" s="8" t="s">
        <v>77</v>
      </c>
      <c r="E6729">
        <v>8</v>
      </c>
      <c r="F6729">
        <v>0.67056930065155029</v>
      </c>
      <c r="G6729">
        <v>0.67260563373565674</v>
      </c>
      <c r="H6729">
        <v>8.1922831013798714E-3</v>
      </c>
      <c r="I6729">
        <v>53.570185300849722</v>
      </c>
      <c r="J6729" s="6" t="s">
        <v>80</v>
      </c>
    </row>
    <row r="6730" spans="1:10" x14ac:dyDescent="0.25">
      <c r="A6730" s="5" t="str">
        <f t="shared" si="105"/>
        <v/>
      </c>
      <c r="B6730" t="s">
        <v>95</v>
      </c>
      <c r="C6730" t="s">
        <v>109</v>
      </c>
      <c r="D6730" s="8" t="s">
        <v>77</v>
      </c>
      <c r="E6730">
        <v>9</v>
      </c>
      <c r="F6730">
        <v>0.49293193221092224</v>
      </c>
      <c r="G6730">
        <v>0.47361770272254944</v>
      </c>
      <c r="H6730">
        <v>8.5967332124710083E-3</v>
      </c>
      <c r="I6730">
        <v>57.67992921091421</v>
      </c>
      <c r="J6730" s="6" t="s">
        <v>80</v>
      </c>
    </row>
    <row r="6731" spans="1:10" x14ac:dyDescent="0.25">
      <c r="A6731" s="5" t="str">
        <f t="shared" si="105"/>
        <v/>
      </c>
      <c r="B6731" t="s">
        <v>95</v>
      </c>
      <c r="C6731" t="s">
        <v>109</v>
      </c>
      <c r="D6731" s="8" t="s">
        <v>77</v>
      </c>
      <c r="E6731">
        <v>10</v>
      </c>
      <c r="F6731">
        <v>0.30986714363098145</v>
      </c>
      <c r="G6731">
        <v>0.28998315334320068</v>
      </c>
      <c r="H6731">
        <v>9.6281552687287331E-3</v>
      </c>
      <c r="I6731">
        <v>64.938577972102038</v>
      </c>
      <c r="J6731" s="6" t="s">
        <v>80</v>
      </c>
    </row>
    <row r="6732" spans="1:10" x14ac:dyDescent="0.25">
      <c r="A6732" s="5" t="str">
        <f t="shared" si="105"/>
        <v/>
      </c>
      <c r="B6732" t="s">
        <v>95</v>
      </c>
      <c r="C6732" t="s">
        <v>109</v>
      </c>
      <c r="D6732" s="8" t="s">
        <v>77</v>
      </c>
      <c r="E6732">
        <v>11</v>
      </c>
      <c r="F6732">
        <v>0.14803135395050049</v>
      </c>
      <c r="G6732">
        <v>0.12232502549886703</v>
      </c>
      <c r="H6732">
        <v>1.1008979752659798E-2</v>
      </c>
      <c r="I6732">
        <v>72.715990006245676</v>
      </c>
      <c r="J6732" s="6" t="s">
        <v>80</v>
      </c>
    </row>
    <row r="6733" spans="1:10" x14ac:dyDescent="0.25">
      <c r="A6733" s="5" t="str">
        <f t="shared" si="105"/>
        <v/>
      </c>
      <c r="B6733" t="s">
        <v>95</v>
      </c>
      <c r="C6733" t="s">
        <v>109</v>
      </c>
      <c r="D6733" s="8" t="s">
        <v>77</v>
      </c>
      <c r="E6733">
        <v>12</v>
      </c>
      <c r="F6733">
        <v>4.4573415070772171E-2</v>
      </c>
      <c r="G6733">
        <v>2.1362734958529472E-2</v>
      </c>
      <c r="H6733">
        <v>1.2415699660778046E-2</v>
      </c>
      <c r="I6733">
        <v>77.751825942116383</v>
      </c>
      <c r="J6733" s="6" t="s">
        <v>80</v>
      </c>
    </row>
    <row r="6734" spans="1:10" x14ac:dyDescent="0.25">
      <c r="A6734" s="5" t="str">
        <f t="shared" si="105"/>
        <v/>
      </c>
      <c r="B6734" t="s">
        <v>95</v>
      </c>
      <c r="C6734" t="s">
        <v>109</v>
      </c>
      <c r="D6734" s="8" t="s">
        <v>77</v>
      </c>
      <c r="E6734">
        <v>13</v>
      </c>
      <c r="F6734">
        <v>4.1245076805353165E-2</v>
      </c>
      <c r="G6734">
        <v>1.2727797962725163E-2</v>
      </c>
      <c r="H6734">
        <v>1.3629165478050709E-2</v>
      </c>
      <c r="I6734">
        <v>79.969598167812222</v>
      </c>
      <c r="J6734" s="6" t="s">
        <v>80</v>
      </c>
    </row>
    <row r="6735" spans="1:10" x14ac:dyDescent="0.25">
      <c r="A6735" s="5" t="str">
        <f t="shared" si="105"/>
        <v/>
      </c>
      <c r="B6735" t="s">
        <v>95</v>
      </c>
      <c r="C6735" t="s">
        <v>109</v>
      </c>
      <c r="D6735" s="8" t="s">
        <v>77</v>
      </c>
      <c r="E6735">
        <v>14</v>
      </c>
      <c r="F6735">
        <v>0.13150879740715027</v>
      </c>
      <c r="G6735">
        <v>7.9866848886013031E-2</v>
      </c>
      <c r="H6735">
        <v>1.5479918569326401E-2</v>
      </c>
      <c r="I6735">
        <v>81.852933583173353</v>
      </c>
      <c r="J6735" s="6" t="s">
        <v>80</v>
      </c>
    </row>
    <row r="6736" spans="1:10" x14ac:dyDescent="0.25">
      <c r="A6736" s="5" t="str">
        <f t="shared" si="105"/>
        <v/>
      </c>
      <c r="B6736" t="s">
        <v>95</v>
      </c>
      <c r="C6736" t="s">
        <v>109</v>
      </c>
      <c r="D6736" s="8" t="s">
        <v>77</v>
      </c>
      <c r="E6736">
        <v>15</v>
      </c>
      <c r="F6736">
        <v>0.31000831723213196</v>
      </c>
      <c r="G6736">
        <v>0.23929350078105927</v>
      </c>
      <c r="H6736">
        <v>1.6822284087538719E-2</v>
      </c>
      <c r="I6736">
        <v>83.564501353319628</v>
      </c>
      <c r="J6736" s="6" t="s">
        <v>80</v>
      </c>
    </row>
    <row r="6737" spans="1:10" x14ac:dyDescent="0.25">
      <c r="A6737" s="5" t="str">
        <f t="shared" si="105"/>
        <v/>
      </c>
      <c r="B6737" t="s">
        <v>95</v>
      </c>
      <c r="C6737" t="s">
        <v>109</v>
      </c>
      <c r="D6737" s="8" t="s">
        <v>77</v>
      </c>
      <c r="E6737">
        <v>16</v>
      </c>
      <c r="F6737">
        <v>0.57437813282012939</v>
      </c>
      <c r="G6737">
        <v>0.50045454502105713</v>
      </c>
      <c r="H6737">
        <v>1.8225055187940598E-2</v>
      </c>
      <c r="I6737">
        <v>84.30385175931616</v>
      </c>
      <c r="J6737" s="6" t="s">
        <v>80</v>
      </c>
    </row>
    <row r="6738" spans="1:10" x14ac:dyDescent="0.25">
      <c r="A6738" s="5" t="str">
        <f t="shared" si="105"/>
        <v/>
      </c>
      <c r="B6738" t="s">
        <v>95</v>
      </c>
      <c r="C6738" t="s">
        <v>109</v>
      </c>
      <c r="D6738" s="8" t="s">
        <v>77</v>
      </c>
      <c r="E6738">
        <v>17</v>
      </c>
      <c r="F6738">
        <v>0.86263942718505859</v>
      </c>
      <c r="G6738">
        <v>0.83906298875808716</v>
      </c>
      <c r="H6738">
        <v>1.8972858786582947E-2</v>
      </c>
      <c r="I6738">
        <v>84.686175307093009</v>
      </c>
      <c r="J6738" s="6" t="s">
        <v>80</v>
      </c>
    </row>
    <row r="6739" spans="1:10" x14ac:dyDescent="0.25">
      <c r="A6739" s="5" t="str">
        <f t="shared" si="105"/>
        <v/>
      </c>
      <c r="B6739" t="s">
        <v>95</v>
      </c>
      <c r="C6739" t="s">
        <v>109</v>
      </c>
      <c r="D6739" s="8" t="s">
        <v>77</v>
      </c>
      <c r="E6739">
        <v>18</v>
      </c>
      <c r="F6739">
        <v>1.1128395795822144</v>
      </c>
      <c r="G6739">
        <v>1.1038404703140259</v>
      </c>
      <c r="H6739">
        <v>1.903739757835865E-2</v>
      </c>
      <c r="I6739">
        <v>83.574719966683944</v>
      </c>
      <c r="J6739" s="6" t="s">
        <v>80</v>
      </c>
    </row>
    <row r="6740" spans="1:10" x14ac:dyDescent="0.25">
      <c r="A6740" s="5" t="str">
        <f t="shared" si="105"/>
        <v/>
      </c>
      <c r="B6740" t="s">
        <v>95</v>
      </c>
      <c r="C6740" t="s">
        <v>109</v>
      </c>
      <c r="D6740" s="8" t="s">
        <v>77</v>
      </c>
      <c r="E6740">
        <v>19</v>
      </c>
      <c r="F6740">
        <v>1.2413885593414307</v>
      </c>
      <c r="G6740">
        <v>1.1981798410415649</v>
      </c>
      <c r="H6740">
        <v>1.8769612535834312E-2</v>
      </c>
      <c r="I6740">
        <v>80.814211950864873</v>
      </c>
      <c r="J6740" s="6" t="s">
        <v>80</v>
      </c>
    </row>
    <row r="6741" spans="1:10" x14ac:dyDescent="0.25">
      <c r="A6741" s="5" t="str">
        <f t="shared" si="105"/>
        <v/>
      </c>
      <c r="B6741" t="s">
        <v>95</v>
      </c>
      <c r="C6741" t="s">
        <v>109</v>
      </c>
      <c r="D6741" s="8" t="s">
        <v>77</v>
      </c>
      <c r="E6741">
        <v>20</v>
      </c>
      <c r="F6741">
        <v>1.3000783920288086</v>
      </c>
      <c r="G6741">
        <v>1.2415025234222412</v>
      </c>
      <c r="H6741">
        <v>1.827046275138855E-2</v>
      </c>
      <c r="I6741">
        <v>77.389552363108535</v>
      </c>
      <c r="J6741" s="6" t="s">
        <v>80</v>
      </c>
    </row>
    <row r="6742" spans="1:10" x14ac:dyDescent="0.25">
      <c r="A6742" s="5" t="str">
        <f t="shared" si="105"/>
        <v/>
      </c>
      <c r="B6742" t="s">
        <v>95</v>
      </c>
      <c r="C6742" t="s">
        <v>109</v>
      </c>
      <c r="D6742" s="8" t="s">
        <v>77</v>
      </c>
      <c r="E6742">
        <v>21</v>
      </c>
      <c r="F6742">
        <v>1.2257938385009766</v>
      </c>
      <c r="G6742">
        <v>1.2766547203063965</v>
      </c>
      <c r="H6742">
        <v>1.7579663544893265E-2</v>
      </c>
      <c r="I6742">
        <v>72.508242764937549</v>
      </c>
      <c r="J6742" s="6" t="s">
        <v>80</v>
      </c>
    </row>
    <row r="6743" spans="1:10" x14ac:dyDescent="0.25">
      <c r="A6743" s="5" t="str">
        <f t="shared" si="105"/>
        <v/>
      </c>
      <c r="B6743" t="s">
        <v>95</v>
      </c>
      <c r="C6743" t="s">
        <v>109</v>
      </c>
      <c r="D6743" s="8" t="s">
        <v>77</v>
      </c>
      <c r="E6743">
        <v>22</v>
      </c>
      <c r="F6743">
        <v>1.1304370164871216</v>
      </c>
      <c r="G6743">
        <v>1.1657978296279907</v>
      </c>
      <c r="H6743">
        <v>1.6807422041893005E-2</v>
      </c>
      <c r="I6743">
        <v>69.130289402460463</v>
      </c>
      <c r="J6743" s="6" t="s">
        <v>80</v>
      </c>
    </row>
    <row r="6744" spans="1:10" x14ac:dyDescent="0.25">
      <c r="A6744" s="5" t="str">
        <f t="shared" si="105"/>
        <v/>
      </c>
      <c r="B6744" t="s">
        <v>95</v>
      </c>
      <c r="C6744" t="s">
        <v>109</v>
      </c>
      <c r="D6744" s="8" t="s">
        <v>77</v>
      </c>
      <c r="E6744">
        <v>23</v>
      </c>
      <c r="F6744">
        <v>1.0262537002563477</v>
      </c>
      <c r="G6744">
        <v>1.0249521732330322</v>
      </c>
      <c r="H6744">
        <v>1.7102936282753944E-2</v>
      </c>
      <c r="I6744">
        <v>65.534946908182107</v>
      </c>
      <c r="J6744" s="6" t="s">
        <v>80</v>
      </c>
    </row>
    <row r="6745" spans="1:10" x14ac:dyDescent="0.25">
      <c r="A6745" s="5" t="str">
        <f t="shared" si="105"/>
        <v/>
      </c>
      <c r="B6745" t="s">
        <v>95</v>
      </c>
      <c r="C6745" t="s">
        <v>109</v>
      </c>
      <c r="D6745" s="8" t="s">
        <v>77</v>
      </c>
      <c r="E6745">
        <v>24</v>
      </c>
      <c r="F6745">
        <v>0.86212414503097534</v>
      </c>
      <c r="G6745">
        <v>0.8590928316116333</v>
      </c>
      <c r="H6745">
        <v>1.5500035136938095E-2</v>
      </c>
      <c r="I6745">
        <v>63.114507599419376</v>
      </c>
      <c r="J6745" s="6" t="s">
        <v>80</v>
      </c>
    </row>
    <row r="6746" spans="1:10" x14ac:dyDescent="0.25">
      <c r="A6746" s="5" t="str">
        <f t="shared" si="105"/>
        <v/>
      </c>
      <c r="B6746" t="s">
        <v>95</v>
      </c>
      <c r="C6746" t="s">
        <v>109</v>
      </c>
      <c r="D6746" s="8" t="s">
        <v>47</v>
      </c>
      <c r="E6746">
        <v>1</v>
      </c>
      <c r="F6746">
        <v>0.76007705926895142</v>
      </c>
      <c r="G6746">
        <v>0.71347963809967041</v>
      </c>
      <c r="H6746">
        <v>1.3273640535771847E-2</v>
      </c>
      <c r="I6746">
        <v>61.32350478966972</v>
      </c>
      <c r="J6746" s="6" t="s">
        <v>80</v>
      </c>
    </row>
    <row r="6747" spans="1:10" x14ac:dyDescent="0.25">
      <c r="A6747" s="5" t="str">
        <f t="shared" si="105"/>
        <v/>
      </c>
      <c r="B6747" t="s">
        <v>95</v>
      </c>
      <c r="C6747" t="s">
        <v>109</v>
      </c>
      <c r="D6747" s="8" t="s">
        <v>47</v>
      </c>
      <c r="E6747">
        <v>2</v>
      </c>
      <c r="F6747">
        <v>0.66973161697387695</v>
      </c>
      <c r="G6747">
        <v>0.64195370674133301</v>
      </c>
      <c r="H6747">
        <v>1.2304251082241535E-2</v>
      </c>
      <c r="I6747">
        <v>59.614189920868334</v>
      </c>
      <c r="J6747" s="6" t="s">
        <v>80</v>
      </c>
    </row>
    <row r="6748" spans="1:10" x14ac:dyDescent="0.25">
      <c r="A6748" s="5" t="str">
        <f t="shared" si="105"/>
        <v/>
      </c>
      <c r="B6748" t="s">
        <v>95</v>
      </c>
      <c r="C6748" t="s">
        <v>109</v>
      </c>
      <c r="D6748" s="8" t="s">
        <v>47</v>
      </c>
      <c r="E6748">
        <v>3</v>
      </c>
      <c r="F6748">
        <v>0.62060219049453735</v>
      </c>
      <c r="G6748">
        <v>0.60294246673583984</v>
      </c>
      <c r="H6748">
        <v>1.078908983618021E-2</v>
      </c>
      <c r="I6748">
        <v>58.816845064561321</v>
      </c>
      <c r="J6748" s="6" t="s">
        <v>80</v>
      </c>
    </row>
    <row r="6749" spans="1:10" x14ac:dyDescent="0.25">
      <c r="A6749" s="5" t="str">
        <f t="shared" si="105"/>
        <v/>
      </c>
      <c r="B6749" t="s">
        <v>95</v>
      </c>
      <c r="C6749" t="s">
        <v>109</v>
      </c>
      <c r="D6749" s="8" t="s">
        <v>47</v>
      </c>
      <c r="E6749">
        <v>4</v>
      </c>
      <c r="F6749">
        <v>0.60086023807525635</v>
      </c>
      <c r="G6749">
        <v>0.57091736793518066</v>
      </c>
      <c r="H6749">
        <v>9.6781998872756958E-3</v>
      </c>
      <c r="I6749">
        <v>57.920903790085099</v>
      </c>
      <c r="J6749" s="6" t="s">
        <v>80</v>
      </c>
    </row>
    <row r="6750" spans="1:10" x14ac:dyDescent="0.25">
      <c r="A6750" s="5" t="str">
        <f t="shared" si="105"/>
        <v/>
      </c>
      <c r="B6750" t="s">
        <v>95</v>
      </c>
      <c r="C6750" t="s">
        <v>109</v>
      </c>
      <c r="D6750" s="8" t="s">
        <v>47</v>
      </c>
      <c r="E6750">
        <v>5</v>
      </c>
      <c r="F6750">
        <v>0.5982632040977478</v>
      </c>
      <c r="G6750">
        <v>0.56123465299606323</v>
      </c>
      <c r="H6750">
        <v>8.8822664692997932E-3</v>
      </c>
      <c r="I6750">
        <v>56.85846105789382</v>
      </c>
      <c r="J6750" s="6" t="s">
        <v>80</v>
      </c>
    </row>
    <row r="6751" spans="1:10" x14ac:dyDescent="0.25">
      <c r="A6751" s="5" t="str">
        <f t="shared" si="105"/>
        <v/>
      </c>
      <c r="B6751" t="s">
        <v>95</v>
      </c>
      <c r="C6751" t="s">
        <v>109</v>
      </c>
      <c r="D6751" s="8" t="s">
        <v>47</v>
      </c>
      <c r="E6751">
        <v>6</v>
      </c>
      <c r="F6751">
        <v>0.62723571062088013</v>
      </c>
      <c r="G6751">
        <v>0.59945422410964966</v>
      </c>
      <c r="H6751">
        <v>7.9885534942150116E-3</v>
      </c>
      <c r="I6751">
        <v>56.09327780091342</v>
      </c>
      <c r="J6751" s="6" t="s">
        <v>80</v>
      </c>
    </row>
    <row r="6752" spans="1:10" x14ac:dyDescent="0.25">
      <c r="A6752" s="5" t="str">
        <f t="shared" si="105"/>
        <v/>
      </c>
      <c r="B6752" t="s">
        <v>95</v>
      </c>
      <c r="C6752" t="s">
        <v>109</v>
      </c>
      <c r="D6752" s="8" t="s">
        <v>47</v>
      </c>
      <c r="E6752">
        <v>7</v>
      </c>
      <c r="F6752">
        <v>0.70326077938079834</v>
      </c>
      <c r="G6752">
        <v>0.68374717235565186</v>
      </c>
      <c r="H6752">
        <v>8.183683268725872E-3</v>
      </c>
      <c r="I6752">
        <v>55.805520616407307</v>
      </c>
      <c r="J6752" s="6" t="s">
        <v>80</v>
      </c>
    </row>
    <row r="6753" spans="1:10" x14ac:dyDescent="0.25">
      <c r="A6753" s="5" t="str">
        <f t="shared" si="105"/>
        <v/>
      </c>
      <c r="B6753" t="s">
        <v>95</v>
      </c>
      <c r="C6753" t="s">
        <v>109</v>
      </c>
      <c r="D6753" s="8" t="s">
        <v>47</v>
      </c>
      <c r="E6753">
        <v>8</v>
      </c>
      <c r="F6753">
        <v>0.69453758001327515</v>
      </c>
      <c r="G6753">
        <v>0.67676949501037598</v>
      </c>
      <c r="H6753">
        <v>8.0701280385255814E-3</v>
      </c>
      <c r="I6753">
        <v>55.809854227403875</v>
      </c>
      <c r="J6753" s="6" t="s">
        <v>80</v>
      </c>
    </row>
    <row r="6754" spans="1:10" x14ac:dyDescent="0.25">
      <c r="A6754" s="5" t="str">
        <f t="shared" si="105"/>
        <v/>
      </c>
      <c r="B6754" t="s">
        <v>95</v>
      </c>
      <c r="C6754" t="s">
        <v>109</v>
      </c>
      <c r="D6754" s="8" t="s">
        <v>47</v>
      </c>
      <c r="E6754">
        <v>9</v>
      </c>
      <c r="F6754">
        <v>0.51669824123382568</v>
      </c>
      <c r="G6754">
        <v>0.47074678540229797</v>
      </c>
      <c r="H6754">
        <v>8.4859710186719894E-3</v>
      </c>
      <c r="I6754">
        <v>60.287773844230166</v>
      </c>
      <c r="J6754" s="6" t="s">
        <v>80</v>
      </c>
    </row>
    <row r="6755" spans="1:10" x14ac:dyDescent="0.25">
      <c r="A6755" s="5" t="str">
        <f t="shared" si="105"/>
        <v/>
      </c>
      <c r="B6755" t="s">
        <v>95</v>
      </c>
      <c r="C6755" t="s">
        <v>109</v>
      </c>
      <c r="D6755" s="8" t="s">
        <v>47</v>
      </c>
      <c r="E6755">
        <v>10</v>
      </c>
      <c r="F6755">
        <v>0.33541667461395264</v>
      </c>
      <c r="G6755">
        <v>0.2864927351474762</v>
      </c>
      <c r="H6755">
        <v>9.5737967640161514E-3</v>
      </c>
      <c r="I6755">
        <v>68.046734693875877</v>
      </c>
      <c r="J6755" s="6" t="s">
        <v>80</v>
      </c>
    </row>
    <row r="6756" spans="1:10" x14ac:dyDescent="0.25">
      <c r="A6756" s="5" t="str">
        <f t="shared" si="105"/>
        <v/>
      </c>
      <c r="B6756" t="s">
        <v>95</v>
      </c>
      <c r="C6756" t="s">
        <v>109</v>
      </c>
      <c r="D6756" s="8" t="s">
        <v>47</v>
      </c>
      <c r="E6756">
        <v>11</v>
      </c>
      <c r="F6756">
        <v>0.1871572732925415</v>
      </c>
      <c r="G6756">
        <v>0.11910089105367661</v>
      </c>
      <c r="H6756">
        <v>1.0904669761657715E-2</v>
      </c>
      <c r="I6756">
        <v>75.471532694711414</v>
      </c>
      <c r="J6756" s="6" t="s">
        <v>80</v>
      </c>
    </row>
    <row r="6757" spans="1:10" x14ac:dyDescent="0.25">
      <c r="A6757" s="5" t="str">
        <f t="shared" si="105"/>
        <v/>
      </c>
      <c r="B6757" t="s">
        <v>95</v>
      </c>
      <c r="C6757" t="s">
        <v>109</v>
      </c>
      <c r="D6757" s="8" t="s">
        <v>47</v>
      </c>
      <c r="E6757">
        <v>12</v>
      </c>
      <c r="F6757">
        <v>0.11634179949760437</v>
      </c>
      <c r="G6757">
        <v>3.8352128118276596E-2</v>
      </c>
      <c r="H6757">
        <v>1.2624746188521385E-2</v>
      </c>
      <c r="I6757">
        <v>81.574623073718371</v>
      </c>
      <c r="J6757" s="6" t="s">
        <v>80</v>
      </c>
    </row>
    <row r="6758" spans="1:10" x14ac:dyDescent="0.25">
      <c r="A6758" s="5" t="str">
        <f t="shared" si="105"/>
        <v/>
      </c>
      <c r="B6758" t="s">
        <v>95</v>
      </c>
      <c r="C6758" t="s">
        <v>109</v>
      </c>
      <c r="D6758" s="8" t="s">
        <v>47</v>
      </c>
      <c r="E6758">
        <v>13</v>
      </c>
      <c r="F6758">
        <v>0.12754110991954803</v>
      </c>
      <c r="G6758">
        <v>5.7813990861177444E-2</v>
      </c>
      <c r="H6758">
        <v>1.3815716840326786E-2</v>
      </c>
      <c r="I6758">
        <v>85.092986255721073</v>
      </c>
      <c r="J6758" s="6" t="s">
        <v>80</v>
      </c>
    </row>
    <row r="6759" spans="1:10" x14ac:dyDescent="0.25">
      <c r="A6759" s="5" t="str">
        <f t="shared" si="105"/>
        <v/>
      </c>
      <c r="B6759" t="s">
        <v>95</v>
      </c>
      <c r="C6759" t="s">
        <v>109</v>
      </c>
      <c r="D6759" s="8" t="s">
        <v>47</v>
      </c>
      <c r="E6759">
        <v>14</v>
      </c>
      <c r="F6759">
        <v>0.24258905649185181</v>
      </c>
      <c r="G6759">
        <v>0.16272184252738953</v>
      </c>
      <c r="H6759">
        <v>1.537876483052969E-2</v>
      </c>
      <c r="I6759">
        <v>87.035535193668608</v>
      </c>
      <c r="J6759" s="6" t="s">
        <v>80</v>
      </c>
    </row>
    <row r="6760" spans="1:10" x14ac:dyDescent="0.25">
      <c r="A6760" s="5" t="str">
        <f t="shared" si="105"/>
        <v/>
      </c>
      <c r="B6760" t="s">
        <v>95</v>
      </c>
      <c r="C6760" t="s">
        <v>109</v>
      </c>
      <c r="D6760" s="8" t="s">
        <v>47</v>
      </c>
      <c r="E6760">
        <v>15</v>
      </c>
      <c r="F6760">
        <v>0.4491819441318512</v>
      </c>
      <c r="G6760">
        <v>0.38131445646286011</v>
      </c>
      <c r="H6760">
        <v>1.6930347308516502E-2</v>
      </c>
      <c r="I6760">
        <v>88.263773427732986</v>
      </c>
      <c r="J6760" s="6" t="s">
        <v>80</v>
      </c>
    </row>
    <row r="6761" spans="1:10" x14ac:dyDescent="0.25">
      <c r="A6761" s="5" t="str">
        <f t="shared" si="105"/>
        <v/>
      </c>
      <c r="B6761" t="s">
        <v>95</v>
      </c>
      <c r="C6761" t="s">
        <v>109</v>
      </c>
      <c r="D6761" s="8" t="s">
        <v>47</v>
      </c>
      <c r="E6761">
        <v>16</v>
      </c>
      <c r="F6761">
        <v>0.78636288642883301</v>
      </c>
      <c r="G6761">
        <v>0.72112858295440674</v>
      </c>
      <c r="H6761">
        <v>1.8586678430438042E-2</v>
      </c>
      <c r="I6761">
        <v>89.264035818409155</v>
      </c>
      <c r="J6761" s="6" t="s">
        <v>80</v>
      </c>
    </row>
    <row r="6762" spans="1:10" x14ac:dyDescent="0.25">
      <c r="A6762" s="5" t="str">
        <f t="shared" si="105"/>
        <v/>
      </c>
      <c r="B6762" t="s">
        <v>95</v>
      </c>
      <c r="C6762" t="s">
        <v>109</v>
      </c>
      <c r="D6762" s="8" t="s">
        <v>47</v>
      </c>
      <c r="E6762">
        <v>17</v>
      </c>
      <c r="F6762">
        <v>1.1022768020629883</v>
      </c>
      <c r="G6762">
        <v>1.0748119354248047</v>
      </c>
      <c r="H6762">
        <v>1.9235789775848389E-2</v>
      </c>
      <c r="I6762">
        <v>88.49138275718748</v>
      </c>
      <c r="J6762" s="6" t="s">
        <v>80</v>
      </c>
    </row>
    <row r="6763" spans="1:10" x14ac:dyDescent="0.25">
      <c r="A6763" s="5" t="str">
        <f t="shared" si="105"/>
        <v/>
      </c>
      <c r="B6763" t="s">
        <v>95</v>
      </c>
      <c r="C6763" t="s">
        <v>109</v>
      </c>
      <c r="D6763" s="8" t="s">
        <v>47</v>
      </c>
      <c r="E6763">
        <v>18</v>
      </c>
      <c r="F6763">
        <v>1.324311375617981</v>
      </c>
      <c r="G6763">
        <v>1.319130539894104</v>
      </c>
      <c r="H6763">
        <v>1.9591877236962318E-2</v>
      </c>
      <c r="I6763">
        <v>85.775780924615461</v>
      </c>
      <c r="J6763" s="6" t="s">
        <v>80</v>
      </c>
    </row>
    <row r="6764" spans="1:10" x14ac:dyDescent="0.25">
      <c r="A6764" s="5" t="str">
        <f t="shared" si="105"/>
        <v/>
      </c>
      <c r="B6764" t="s">
        <v>95</v>
      </c>
      <c r="C6764" t="s">
        <v>109</v>
      </c>
      <c r="D6764" s="8" t="s">
        <v>47</v>
      </c>
      <c r="E6764">
        <v>19</v>
      </c>
      <c r="F6764">
        <v>1.4001097679138184</v>
      </c>
      <c r="G6764">
        <v>1.3387781381607056</v>
      </c>
      <c r="H6764">
        <v>1.9305342808365822E-2</v>
      </c>
      <c r="I6764">
        <v>81.623286130780556</v>
      </c>
      <c r="J6764" s="6" t="s">
        <v>80</v>
      </c>
    </row>
    <row r="6765" spans="1:10" x14ac:dyDescent="0.25">
      <c r="A6765" s="5" t="str">
        <f t="shared" si="105"/>
        <v/>
      </c>
      <c r="B6765" t="s">
        <v>95</v>
      </c>
      <c r="C6765" t="s">
        <v>109</v>
      </c>
      <c r="D6765" s="8" t="s">
        <v>47</v>
      </c>
      <c r="E6765">
        <v>20</v>
      </c>
      <c r="F6765">
        <v>1.4231218099594116</v>
      </c>
      <c r="G6765">
        <v>1.3486112356185913</v>
      </c>
      <c r="H6765">
        <v>1.8586887046694756E-2</v>
      </c>
      <c r="I6765">
        <v>77.459627238651393</v>
      </c>
      <c r="J6765" s="6" t="s">
        <v>80</v>
      </c>
    </row>
    <row r="6766" spans="1:10" x14ac:dyDescent="0.25">
      <c r="A6766" s="5" t="str">
        <f t="shared" si="105"/>
        <v/>
      </c>
      <c r="B6766" t="s">
        <v>95</v>
      </c>
      <c r="C6766" t="s">
        <v>109</v>
      </c>
      <c r="D6766" s="8" t="s">
        <v>47</v>
      </c>
      <c r="E6766">
        <v>21</v>
      </c>
      <c r="F6766">
        <v>1.3474905490875244</v>
      </c>
      <c r="G6766">
        <v>1.4118746519088745</v>
      </c>
      <c r="H6766">
        <v>1.7903905361890793E-2</v>
      </c>
      <c r="I6766">
        <v>73.222646813829087</v>
      </c>
      <c r="J6766" s="6" t="s">
        <v>80</v>
      </c>
    </row>
    <row r="6767" spans="1:10" x14ac:dyDescent="0.25">
      <c r="A6767" s="5" t="str">
        <f t="shared" si="105"/>
        <v/>
      </c>
      <c r="B6767" t="s">
        <v>95</v>
      </c>
      <c r="C6767" t="s">
        <v>109</v>
      </c>
      <c r="D6767" s="8" t="s">
        <v>47</v>
      </c>
      <c r="E6767">
        <v>22</v>
      </c>
      <c r="F6767">
        <v>1.2207444906234741</v>
      </c>
      <c r="G6767">
        <v>1.2555828094482422</v>
      </c>
      <c r="H6767">
        <v>1.6873132437467575E-2</v>
      </c>
      <c r="I6767">
        <v>69.118002915449409</v>
      </c>
      <c r="J6767" s="6" t="s">
        <v>80</v>
      </c>
    </row>
    <row r="6768" spans="1:10" x14ac:dyDescent="0.25">
      <c r="A6768" s="5" t="str">
        <f t="shared" si="105"/>
        <v/>
      </c>
      <c r="B6768" t="s">
        <v>95</v>
      </c>
      <c r="C6768" t="s">
        <v>109</v>
      </c>
      <c r="D6768" s="8" t="s">
        <v>47</v>
      </c>
      <c r="E6768">
        <v>23</v>
      </c>
      <c r="F6768">
        <v>1.0416634082794189</v>
      </c>
      <c r="G6768">
        <v>1.0721671581268311</v>
      </c>
      <c r="H6768">
        <v>1.6879860311746597E-2</v>
      </c>
      <c r="I6768">
        <v>66.352336526448809</v>
      </c>
      <c r="J6768" s="6" t="s">
        <v>80</v>
      </c>
    </row>
    <row r="6769" spans="1:10" x14ac:dyDescent="0.25">
      <c r="A6769" s="5" t="str">
        <f t="shared" si="105"/>
        <v/>
      </c>
      <c r="B6769" t="s">
        <v>95</v>
      </c>
      <c r="C6769" t="s">
        <v>109</v>
      </c>
      <c r="D6769" s="8" t="s">
        <v>47</v>
      </c>
      <c r="E6769">
        <v>24</v>
      </c>
      <c r="F6769">
        <v>0.85237473249435425</v>
      </c>
      <c r="G6769">
        <v>0.89017915725708008</v>
      </c>
      <c r="H6769">
        <v>1.5592634677886963E-2</v>
      </c>
      <c r="I6769">
        <v>63.620485214494884</v>
      </c>
      <c r="J6769" s="6" t="s">
        <v>80</v>
      </c>
    </row>
    <row r="6770" spans="1:10" x14ac:dyDescent="0.25">
      <c r="A6770" s="5" t="str">
        <f t="shared" si="105"/>
        <v/>
      </c>
      <c r="B6770" t="s">
        <v>95</v>
      </c>
      <c r="C6770" t="s">
        <v>109</v>
      </c>
      <c r="D6770" s="8" t="s">
        <v>52</v>
      </c>
      <c r="E6770">
        <v>1</v>
      </c>
      <c r="J6770" s="6" t="s">
        <v>81</v>
      </c>
    </row>
    <row r="6771" spans="1:10" x14ac:dyDescent="0.25">
      <c r="A6771" s="5" t="str">
        <f t="shared" si="105"/>
        <v/>
      </c>
      <c r="B6771" t="s">
        <v>95</v>
      </c>
      <c r="C6771" t="s">
        <v>109</v>
      </c>
      <c r="D6771" s="8" t="s">
        <v>74</v>
      </c>
      <c r="E6771">
        <v>1</v>
      </c>
      <c r="J6771" s="6" t="s">
        <v>81</v>
      </c>
    </row>
    <row r="6772" spans="1:10" x14ac:dyDescent="0.25">
      <c r="A6772" s="5" t="str">
        <f t="shared" si="105"/>
        <v/>
      </c>
      <c r="B6772" t="s">
        <v>95</v>
      </c>
      <c r="C6772" t="s">
        <v>109</v>
      </c>
      <c r="D6772" s="8" t="s">
        <v>72</v>
      </c>
      <c r="E6772">
        <v>1</v>
      </c>
      <c r="J6772" s="6" t="s">
        <v>81</v>
      </c>
    </row>
    <row r="6773" spans="1:10" x14ac:dyDescent="0.25">
      <c r="A6773" s="5" t="str">
        <f t="shared" si="105"/>
        <v/>
      </c>
      <c r="B6773" t="s">
        <v>95</v>
      </c>
      <c r="C6773" t="s">
        <v>109</v>
      </c>
      <c r="D6773" s="8" t="s">
        <v>55</v>
      </c>
      <c r="E6773">
        <v>1</v>
      </c>
      <c r="J6773" s="6" t="s">
        <v>81</v>
      </c>
    </row>
    <row r="6774" spans="1:10" x14ac:dyDescent="0.25">
      <c r="A6774" s="5" t="str">
        <f t="shared" si="105"/>
        <v/>
      </c>
      <c r="B6774" t="s">
        <v>95</v>
      </c>
      <c r="C6774" t="s">
        <v>109</v>
      </c>
      <c r="D6774" s="8" t="s">
        <v>71</v>
      </c>
      <c r="E6774">
        <v>1</v>
      </c>
      <c r="J6774" s="6" t="s">
        <v>81</v>
      </c>
    </row>
    <row r="6775" spans="1:10" x14ac:dyDescent="0.25">
      <c r="A6775" s="5" t="str">
        <f t="shared" si="105"/>
        <v/>
      </c>
      <c r="B6775" t="s">
        <v>95</v>
      </c>
      <c r="C6775" t="s">
        <v>109</v>
      </c>
      <c r="D6775" s="8" t="s">
        <v>76</v>
      </c>
      <c r="E6775">
        <v>1</v>
      </c>
      <c r="J6775" s="6" t="s">
        <v>81</v>
      </c>
    </row>
    <row r="6776" spans="1:10" x14ac:dyDescent="0.25">
      <c r="A6776" s="5" t="str">
        <f t="shared" si="105"/>
        <v/>
      </c>
      <c r="B6776" t="s">
        <v>95</v>
      </c>
      <c r="C6776" t="s">
        <v>109</v>
      </c>
      <c r="D6776" s="8" t="s">
        <v>76</v>
      </c>
      <c r="E6776">
        <v>2</v>
      </c>
      <c r="J6776" s="6" t="s">
        <v>81</v>
      </c>
    </row>
    <row r="6777" spans="1:10" x14ac:dyDescent="0.25">
      <c r="A6777" s="5" t="str">
        <f t="shared" si="105"/>
        <v/>
      </c>
      <c r="B6777" t="s">
        <v>95</v>
      </c>
      <c r="C6777" t="s">
        <v>109</v>
      </c>
      <c r="D6777" s="8" t="s">
        <v>72</v>
      </c>
      <c r="E6777">
        <v>2</v>
      </c>
      <c r="J6777" s="6" t="s">
        <v>81</v>
      </c>
    </row>
    <row r="6778" spans="1:10" x14ac:dyDescent="0.25">
      <c r="A6778" s="5" t="str">
        <f t="shared" si="105"/>
        <v/>
      </c>
      <c r="B6778" t="s">
        <v>95</v>
      </c>
      <c r="C6778" t="s">
        <v>109</v>
      </c>
      <c r="D6778" s="8" t="s">
        <v>74</v>
      </c>
      <c r="E6778">
        <v>2</v>
      </c>
      <c r="J6778" s="6" t="s">
        <v>81</v>
      </c>
    </row>
    <row r="6779" spans="1:10" x14ac:dyDescent="0.25">
      <c r="A6779" s="5" t="str">
        <f t="shared" si="105"/>
        <v/>
      </c>
      <c r="B6779" t="s">
        <v>95</v>
      </c>
      <c r="C6779" t="s">
        <v>109</v>
      </c>
      <c r="D6779" s="8" t="s">
        <v>52</v>
      </c>
      <c r="E6779">
        <v>2</v>
      </c>
      <c r="J6779" s="6" t="s">
        <v>81</v>
      </c>
    </row>
    <row r="6780" spans="1:10" x14ac:dyDescent="0.25">
      <c r="A6780" s="5" t="str">
        <f t="shared" si="105"/>
        <v/>
      </c>
      <c r="B6780" t="s">
        <v>95</v>
      </c>
      <c r="C6780" t="s">
        <v>109</v>
      </c>
      <c r="D6780" s="8" t="s">
        <v>71</v>
      </c>
      <c r="E6780">
        <v>2</v>
      </c>
      <c r="J6780" s="6" t="s">
        <v>81</v>
      </c>
    </row>
    <row r="6781" spans="1:10" x14ac:dyDescent="0.25">
      <c r="A6781" s="5" t="str">
        <f t="shared" si="105"/>
        <v/>
      </c>
      <c r="B6781" t="s">
        <v>95</v>
      </c>
      <c r="C6781" t="s">
        <v>109</v>
      </c>
      <c r="D6781" s="8" t="s">
        <v>55</v>
      </c>
      <c r="E6781">
        <v>2</v>
      </c>
      <c r="J6781" s="6" t="s">
        <v>81</v>
      </c>
    </row>
    <row r="6782" spans="1:10" x14ac:dyDescent="0.25">
      <c r="A6782" s="5" t="str">
        <f t="shared" si="105"/>
        <v/>
      </c>
      <c r="B6782" t="s">
        <v>95</v>
      </c>
      <c r="C6782" t="s">
        <v>109</v>
      </c>
      <c r="D6782" s="8" t="s">
        <v>72</v>
      </c>
      <c r="E6782">
        <v>3</v>
      </c>
      <c r="J6782" s="6" t="s">
        <v>81</v>
      </c>
    </row>
    <row r="6783" spans="1:10" x14ac:dyDescent="0.25">
      <c r="A6783" s="5" t="str">
        <f t="shared" si="105"/>
        <v/>
      </c>
      <c r="B6783" t="s">
        <v>95</v>
      </c>
      <c r="C6783" t="s">
        <v>109</v>
      </c>
      <c r="D6783" s="8" t="s">
        <v>55</v>
      </c>
      <c r="E6783">
        <v>3</v>
      </c>
      <c r="J6783" s="6" t="s">
        <v>81</v>
      </c>
    </row>
    <row r="6784" spans="1:10" x14ac:dyDescent="0.25">
      <c r="A6784" s="5" t="str">
        <f t="shared" si="105"/>
        <v/>
      </c>
      <c r="B6784" t="s">
        <v>95</v>
      </c>
      <c r="C6784" t="s">
        <v>109</v>
      </c>
      <c r="D6784" s="8" t="s">
        <v>76</v>
      </c>
      <c r="E6784">
        <v>3</v>
      </c>
      <c r="J6784" s="6" t="s">
        <v>81</v>
      </c>
    </row>
    <row r="6785" spans="1:10" x14ac:dyDescent="0.25">
      <c r="A6785" s="5" t="str">
        <f t="shared" si="105"/>
        <v/>
      </c>
      <c r="B6785" t="s">
        <v>95</v>
      </c>
      <c r="C6785" t="s">
        <v>109</v>
      </c>
      <c r="D6785" s="8" t="s">
        <v>71</v>
      </c>
      <c r="E6785">
        <v>3</v>
      </c>
      <c r="J6785" s="6" t="s">
        <v>81</v>
      </c>
    </row>
    <row r="6786" spans="1:10" x14ac:dyDescent="0.25">
      <c r="A6786" s="5" t="str">
        <f t="shared" ref="A6786:A6849" si="106">IF(AND(category = B6786, subcategory=C6786, reportdate = D6786), E6786, "")</f>
        <v/>
      </c>
      <c r="B6786" t="s">
        <v>95</v>
      </c>
      <c r="C6786" t="s">
        <v>109</v>
      </c>
      <c r="D6786" s="8" t="s">
        <v>52</v>
      </c>
      <c r="E6786">
        <v>3</v>
      </c>
      <c r="J6786" s="6" t="s">
        <v>81</v>
      </c>
    </row>
    <row r="6787" spans="1:10" x14ac:dyDescent="0.25">
      <c r="A6787" s="5" t="str">
        <f t="shared" si="106"/>
        <v/>
      </c>
      <c r="B6787" t="s">
        <v>95</v>
      </c>
      <c r="C6787" t="s">
        <v>109</v>
      </c>
      <c r="D6787" s="8" t="s">
        <v>74</v>
      </c>
      <c r="E6787">
        <v>3</v>
      </c>
      <c r="J6787" s="6" t="s">
        <v>81</v>
      </c>
    </row>
    <row r="6788" spans="1:10" x14ac:dyDescent="0.25">
      <c r="A6788" s="5" t="str">
        <f t="shared" si="106"/>
        <v/>
      </c>
      <c r="B6788" t="s">
        <v>95</v>
      </c>
      <c r="C6788" t="s">
        <v>109</v>
      </c>
      <c r="D6788" s="8" t="s">
        <v>76</v>
      </c>
      <c r="E6788">
        <v>4</v>
      </c>
      <c r="J6788" s="6" t="s">
        <v>81</v>
      </c>
    </row>
    <row r="6789" spans="1:10" x14ac:dyDescent="0.25">
      <c r="A6789" s="5" t="str">
        <f t="shared" si="106"/>
        <v/>
      </c>
      <c r="B6789" t="s">
        <v>95</v>
      </c>
      <c r="C6789" t="s">
        <v>109</v>
      </c>
      <c r="D6789" s="8" t="s">
        <v>72</v>
      </c>
      <c r="E6789">
        <v>4</v>
      </c>
      <c r="J6789" s="6" t="s">
        <v>81</v>
      </c>
    </row>
    <row r="6790" spans="1:10" x14ac:dyDescent="0.25">
      <c r="A6790" s="5" t="str">
        <f t="shared" si="106"/>
        <v/>
      </c>
      <c r="B6790" t="s">
        <v>95</v>
      </c>
      <c r="C6790" t="s">
        <v>109</v>
      </c>
      <c r="D6790" s="8" t="s">
        <v>52</v>
      </c>
      <c r="E6790">
        <v>4</v>
      </c>
      <c r="J6790" s="6" t="s">
        <v>81</v>
      </c>
    </row>
    <row r="6791" spans="1:10" x14ac:dyDescent="0.25">
      <c r="A6791" s="5" t="str">
        <f t="shared" si="106"/>
        <v/>
      </c>
      <c r="B6791" t="s">
        <v>95</v>
      </c>
      <c r="C6791" t="s">
        <v>109</v>
      </c>
      <c r="D6791" s="8" t="s">
        <v>74</v>
      </c>
      <c r="E6791">
        <v>4</v>
      </c>
      <c r="J6791" s="6" t="s">
        <v>81</v>
      </c>
    </row>
    <row r="6792" spans="1:10" x14ac:dyDescent="0.25">
      <c r="A6792" s="5" t="str">
        <f t="shared" si="106"/>
        <v/>
      </c>
      <c r="B6792" t="s">
        <v>95</v>
      </c>
      <c r="C6792" t="s">
        <v>109</v>
      </c>
      <c r="D6792" s="8" t="s">
        <v>71</v>
      </c>
      <c r="E6792">
        <v>4</v>
      </c>
      <c r="J6792" s="6" t="s">
        <v>81</v>
      </c>
    </row>
    <row r="6793" spans="1:10" x14ac:dyDescent="0.25">
      <c r="A6793" s="5" t="str">
        <f t="shared" si="106"/>
        <v/>
      </c>
      <c r="B6793" t="s">
        <v>95</v>
      </c>
      <c r="C6793" t="s">
        <v>109</v>
      </c>
      <c r="D6793" s="8" t="s">
        <v>55</v>
      </c>
      <c r="E6793">
        <v>4</v>
      </c>
      <c r="J6793" s="6" t="s">
        <v>81</v>
      </c>
    </row>
    <row r="6794" spans="1:10" x14ac:dyDescent="0.25">
      <c r="A6794" s="5" t="str">
        <f t="shared" si="106"/>
        <v/>
      </c>
      <c r="B6794" t="s">
        <v>95</v>
      </c>
      <c r="C6794" t="s">
        <v>109</v>
      </c>
      <c r="D6794" s="8" t="s">
        <v>55</v>
      </c>
      <c r="E6794">
        <v>5</v>
      </c>
      <c r="J6794" s="6" t="s">
        <v>81</v>
      </c>
    </row>
    <row r="6795" spans="1:10" x14ac:dyDescent="0.25">
      <c r="A6795" s="5" t="str">
        <f t="shared" si="106"/>
        <v/>
      </c>
      <c r="B6795" t="s">
        <v>95</v>
      </c>
      <c r="C6795" t="s">
        <v>109</v>
      </c>
      <c r="D6795" s="8" t="s">
        <v>74</v>
      </c>
      <c r="E6795">
        <v>5</v>
      </c>
      <c r="J6795" s="6" t="s">
        <v>81</v>
      </c>
    </row>
    <row r="6796" spans="1:10" x14ac:dyDescent="0.25">
      <c r="A6796" s="5" t="str">
        <f t="shared" si="106"/>
        <v/>
      </c>
      <c r="B6796" t="s">
        <v>95</v>
      </c>
      <c r="C6796" t="s">
        <v>109</v>
      </c>
      <c r="D6796" s="8" t="s">
        <v>72</v>
      </c>
      <c r="E6796">
        <v>5</v>
      </c>
      <c r="J6796" s="6" t="s">
        <v>81</v>
      </c>
    </row>
    <row r="6797" spans="1:10" x14ac:dyDescent="0.25">
      <c r="A6797" s="5" t="str">
        <f t="shared" si="106"/>
        <v/>
      </c>
      <c r="B6797" t="s">
        <v>95</v>
      </c>
      <c r="C6797" t="s">
        <v>109</v>
      </c>
      <c r="D6797" s="8" t="s">
        <v>52</v>
      </c>
      <c r="E6797">
        <v>5</v>
      </c>
      <c r="J6797" s="6" t="s">
        <v>81</v>
      </c>
    </row>
    <row r="6798" spans="1:10" x14ac:dyDescent="0.25">
      <c r="A6798" s="5" t="str">
        <f t="shared" si="106"/>
        <v/>
      </c>
      <c r="B6798" t="s">
        <v>95</v>
      </c>
      <c r="C6798" t="s">
        <v>109</v>
      </c>
      <c r="D6798" s="8" t="s">
        <v>76</v>
      </c>
      <c r="E6798">
        <v>5</v>
      </c>
      <c r="J6798" s="6" t="s">
        <v>81</v>
      </c>
    </row>
    <row r="6799" spans="1:10" x14ac:dyDescent="0.25">
      <c r="A6799" s="5" t="str">
        <f t="shared" si="106"/>
        <v/>
      </c>
      <c r="B6799" t="s">
        <v>95</v>
      </c>
      <c r="C6799" t="s">
        <v>109</v>
      </c>
      <c r="D6799" s="8" t="s">
        <v>71</v>
      </c>
      <c r="E6799">
        <v>5</v>
      </c>
      <c r="J6799" s="6" t="s">
        <v>81</v>
      </c>
    </row>
    <row r="6800" spans="1:10" x14ac:dyDescent="0.25">
      <c r="A6800" s="5" t="str">
        <f t="shared" si="106"/>
        <v/>
      </c>
      <c r="B6800" t="s">
        <v>95</v>
      </c>
      <c r="C6800" t="s">
        <v>109</v>
      </c>
      <c r="D6800" s="8" t="s">
        <v>52</v>
      </c>
      <c r="E6800">
        <v>6</v>
      </c>
      <c r="J6800" s="6" t="s">
        <v>81</v>
      </c>
    </row>
    <row r="6801" spans="1:10" x14ac:dyDescent="0.25">
      <c r="A6801" s="5" t="str">
        <f t="shared" si="106"/>
        <v/>
      </c>
      <c r="B6801" t="s">
        <v>95</v>
      </c>
      <c r="C6801" t="s">
        <v>109</v>
      </c>
      <c r="D6801" s="8" t="s">
        <v>76</v>
      </c>
      <c r="E6801">
        <v>6</v>
      </c>
      <c r="J6801" s="6" t="s">
        <v>81</v>
      </c>
    </row>
    <row r="6802" spans="1:10" x14ac:dyDescent="0.25">
      <c r="A6802" s="5" t="str">
        <f t="shared" si="106"/>
        <v/>
      </c>
      <c r="B6802" t="s">
        <v>95</v>
      </c>
      <c r="C6802" t="s">
        <v>109</v>
      </c>
      <c r="D6802" s="8" t="s">
        <v>72</v>
      </c>
      <c r="E6802">
        <v>6</v>
      </c>
      <c r="J6802" s="6" t="s">
        <v>81</v>
      </c>
    </row>
    <row r="6803" spans="1:10" x14ac:dyDescent="0.25">
      <c r="A6803" s="5" t="str">
        <f t="shared" si="106"/>
        <v/>
      </c>
      <c r="B6803" t="s">
        <v>95</v>
      </c>
      <c r="C6803" t="s">
        <v>109</v>
      </c>
      <c r="D6803" s="8" t="s">
        <v>71</v>
      </c>
      <c r="E6803">
        <v>6</v>
      </c>
      <c r="J6803" s="6" t="s">
        <v>81</v>
      </c>
    </row>
    <row r="6804" spans="1:10" x14ac:dyDescent="0.25">
      <c r="A6804" s="5" t="str">
        <f t="shared" si="106"/>
        <v/>
      </c>
      <c r="B6804" t="s">
        <v>95</v>
      </c>
      <c r="C6804" t="s">
        <v>109</v>
      </c>
      <c r="D6804" s="8" t="s">
        <v>74</v>
      </c>
      <c r="E6804">
        <v>6</v>
      </c>
      <c r="J6804" s="6" t="s">
        <v>81</v>
      </c>
    </row>
    <row r="6805" spans="1:10" x14ac:dyDescent="0.25">
      <c r="A6805" s="5" t="str">
        <f t="shared" si="106"/>
        <v/>
      </c>
      <c r="B6805" t="s">
        <v>95</v>
      </c>
      <c r="C6805" t="s">
        <v>109</v>
      </c>
      <c r="D6805" s="8" t="s">
        <v>55</v>
      </c>
      <c r="E6805">
        <v>6</v>
      </c>
      <c r="J6805" s="6" t="s">
        <v>81</v>
      </c>
    </row>
    <row r="6806" spans="1:10" x14ac:dyDescent="0.25">
      <c r="A6806" s="5" t="str">
        <f t="shared" si="106"/>
        <v/>
      </c>
      <c r="B6806" t="s">
        <v>95</v>
      </c>
      <c r="C6806" t="s">
        <v>109</v>
      </c>
      <c r="D6806" s="8" t="s">
        <v>76</v>
      </c>
      <c r="E6806">
        <v>7</v>
      </c>
      <c r="J6806" s="6" t="s">
        <v>81</v>
      </c>
    </row>
    <row r="6807" spans="1:10" x14ac:dyDescent="0.25">
      <c r="A6807" s="5" t="str">
        <f t="shared" si="106"/>
        <v/>
      </c>
      <c r="B6807" t="s">
        <v>95</v>
      </c>
      <c r="C6807" t="s">
        <v>109</v>
      </c>
      <c r="D6807" s="8" t="s">
        <v>71</v>
      </c>
      <c r="E6807">
        <v>7</v>
      </c>
      <c r="J6807" s="6" t="s">
        <v>81</v>
      </c>
    </row>
    <row r="6808" spans="1:10" x14ac:dyDescent="0.25">
      <c r="A6808" s="5" t="str">
        <f t="shared" si="106"/>
        <v/>
      </c>
      <c r="B6808" t="s">
        <v>95</v>
      </c>
      <c r="C6808" t="s">
        <v>109</v>
      </c>
      <c r="D6808" s="8" t="s">
        <v>52</v>
      </c>
      <c r="E6808">
        <v>7</v>
      </c>
      <c r="J6808" s="6" t="s">
        <v>81</v>
      </c>
    </row>
    <row r="6809" spans="1:10" x14ac:dyDescent="0.25">
      <c r="A6809" s="5" t="str">
        <f t="shared" si="106"/>
        <v/>
      </c>
      <c r="B6809" t="s">
        <v>95</v>
      </c>
      <c r="C6809" t="s">
        <v>109</v>
      </c>
      <c r="D6809" s="8" t="s">
        <v>74</v>
      </c>
      <c r="E6809">
        <v>7</v>
      </c>
      <c r="J6809" s="6" t="s">
        <v>81</v>
      </c>
    </row>
    <row r="6810" spans="1:10" x14ac:dyDescent="0.25">
      <c r="A6810" s="5" t="str">
        <f t="shared" si="106"/>
        <v/>
      </c>
      <c r="B6810" t="s">
        <v>95</v>
      </c>
      <c r="C6810" t="s">
        <v>109</v>
      </c>
      <c r="D6810" s="8" t="s">
        <v>55</v>
      </c>
      <c r="E6810">
        <v>7</v>
      </c>
      <c r="J6810" s="6" t="s">
        <v>81</v>
      </c>
    </row>
    <row r="6811" spans="1:10" x14ac:dyDescent="0.25">
      <c r="A6811" s="5" t="str">
        <f t="shared" si="106"/>
        <v/>
      </c>
      <c r="B6811" t="s">
        <v>95</v>
      </c>
      <c r="C6811" t="s">
        <v>109</v>
      </c>
      <c r="D6811" s="8" t="s">
        <v>72</v>
      </c>
      <c r="E6811">
        <v>7</v>
      </c>
      <c r="J6811" s="6" t="s">
        <v>81</v>
      </c>
    </row>
    <row r="6812" spans="1:10" x14ac:dyDescent="0.25">
      <c r="A6812" s="5" t="str">
        <f t="shared" si="106"/>
        <v/>
      </c>
      <c r="B6812" t="s">
        <v>95</v>
      </c>
      <c r="C6812" t="s">
        <v>109</v>
      </c>
      <c r="D6812" s="8" t="s">
        <v>74</v>
      </c>
      <c r="E6812">
        <v>8</v>
      </c>
      <c r="J6812" s="6" t="s">
        <v>81</v>
      </c>
    </row>
    <row r="6813" spans="1:10" x14ac:dyDescent="0.25">
      <c r="A6813" s="5" t="str">
        <f t="shared" si="106"/>
        <v/>
      </c>
      <c r="B6813" t="s">
        <v>95</v>
      </c>
      <c r="C6813" t="s">
        <v>109</v>
      </c>
      <c r="D6813" s="8" t="s">
        <v>71</v>
      </c>
      <c r="E6813">
        <v>8</v>
      </c>
      <c r="J6813" s="6" t="s">
        <v>81</v>
      </c>
    </row>
    <row r="6814" spans="1:10" x14ac:dyDescent="0.25">
      <c r="A6814" s="5" t="str">
        <f t="shared" si="106"/>
        <v/>
      </c>
      <c r="B6814" t="s">
        <v>95</v>
      </c>
      <c r="C6814" t="s">
        <v>109</v>
      </c>
      <c r="D6814" s="8" t="s">
        <v>72</v>
      </c>
      <c r="E6814">
        <v>8</v>
      </c>
      <c r="J6814" s="6" t="s">
        <v>81</v>
      </c>
    </row>
    <row r="6815" spans="1:10" x14ac:dyDescent="0.25">
      <c r="A6815" s="5" t="str">
        <f t="shared" si="106"/>
        <v/>
      </c>
      <c r="B6815" t="s">
        <v>95</v>
      </c>
      <c r="C6815" t="s">
        <v>109</v>
      </c>
      <c r="D6815" s="8" t="s">
        <v>52</v>
      </c>
      <c r="E6815">
        <v>8</v>
      </c>
      <c r="J6815" s="6" t="s">
        <v>81</v>
      </c>
    </row>
    <row r="6816" spans="1:10" x14ac:dyDescent="0.25">
      <c r="A6816" s="5" t="str">
        <f t="shared" si="106"/>
        <v/>
      </c>
      <c r="B6816" t="s">
        <v>95</v>
      </c>
      <c r="C6816" t="s">
        <v>109</v>
      </c>
      <c r="D6816" s="8" t="s">
        <v>76</v>
      </c>
      <c r="E6816">
        <v>8</v>
      </c>
      <c r="J6816" s="6" t="s">
        <v>81</v>
      </c>
    </row>
    <row r="6817" spans="1:10" x14ac:dyDescent="0.25">
      <c r="A6817" s="5" t="str">
        <f t="shared" si="106"/>
        <v/>
      </c>
      <c r="B6817" t="s">
        <v>95</v>
      </c>
      <c r="C6817" t="s">
        <v>109</v>
      </c>
      <c r="D6817" s="8" t="s">
        <v>55</v>
      </c>
      <c r="E6817">
        <v>8</v>
      </c>
      <c r="J6817" s="6" t="s">
        <v>81</v>
      </c>
    </row>
    <row r="6818" spans="1:10" x14ac:dyDescent="0.25">
      <c r="A6818" s="5" t="str">
        <f t="shared" si="106"/>
        <v/>
      </c>
      <c r="B6818" t="s">
        <v>95</v>
      </c>
      <c r="C6818" t="s">
        <v>109</v>
      </c>
      <c r="D6818" s="8" t="s">
        <v>74</v>
      </c>
      <c r="E6818">
        <v>9</v>
      </c>
      <c r="J6818" s="6" t="s">
        <v>81</v>
      </c>
    </row>
    <row r="6819" spans="1:10" x14ac:dyDescent="0.25">
      <c r="A6819" s="5" t="str">
        <f t="shared" si="106"/>
        <v/>
      </c>
      <c r="B6819" t="s">
        <v>95</v>
      </c>
      <c r="C6819" t="s">
        <v>109</v>
      </c>
      <c r="D6819" s="8" t="s">
        <v>71</v>
      </c>
      <c r="E6819">
        <v>9</v>
      </c>
      <c r="J6819" s="6" t="s">
        <v>81</v>
      </c>
    </row>
    <row r="6820" spans="1:10" x14ac:dyDescent="0.25">
      <c r="A6820" s="5" t="str">
        <f t="shared" si="106"/>
        <v/>
      </c>
      <c r="B6820" t="s">
        <v>95</v>
      </c>
      <c r="C6820" t="s">
        <v>109</v>
      </c>
      <c r="D6820" s="8" t="s">
        <v>52</v>
      </c>
      <c r="E6820">
        <v>9</v>
      </c>
      <c r="J6820" s="6" t="s">
        <v>81</v>
      </c>
    </row>
    <row r="6821" spans="1:10" x14ac:dyDescent="0.25">
      <c r="A6821" s="5" t="str">
        <f t="shared" si="106"/>
        <v/>
      </c>
      <c r="B6821" t="s">
        <v>95</v>
      </c>
      <c r="C6821" t="s">
        <v>109</v>
      </c>
      <c r="D6821" s="8" t="s">
        <v>76</v>
      </c>
      <c r="E6821">
        <v>9</v>
      </c>
      <c r="J6821" s="6" t="s">
        <v>81</v>
      </c>
    </row>
    <row r="6822" spans="1:10" x14ac:dyDescent="0.25">
      <c r="A6822" s="5" t="str">
        <f t="shared" si="106"/>
        <v/>
      </c>
      <c r="B6822" t="s">
        <v>95</v>
      </c>
      <c r="C6822" t="s">
        <v>109</v>
      </c>
      <c r="D6822" s="8" t="s">
        <v>55</v>
      </c>
      <c r="E6822">
        <v>9</v>
      </c>
      <c r="J6822" s="6" t="s">
        <v>81</v>
      </c>
    </row>
    <row r="6823" spans="1:10" x14ac:dyDescent="0.25">
      <c r="A6823" s="5" t="str">
        <f t="shared" si="106"/>
        <v/>
      </c>
      <c r="B6823" t="s">
        <v>95</v>
      </c>
      <c r="C6823" t="s">
        <v>109</v>
      </c>
      <c r="D6823" s="8" t="s">
        <v>72</v>
      </c>
      <c r="E6823">
        <v>9</v>
      </c>
      <c r="J6823" s="6" t="s">
        <v>81</v>
      </c>
    </row>
    <row r="6824" spans="1:10" x14ac:dyDescent="0.25">
      <c r="A6824" s="5" t="str">
        <f t="shared" si="106"/>
        <v/>
      </c>
      <c r="B6824" t="s">
        <v>95</v>
      </c>
      <c r="C6824" t="s">
        <v>109</v>
      </c>
      <c r="D6824" s="8" t="s">
        <v>52</v>
      </c>
      <c r="E6824">
        <v>10</v>
      </c>
      <c r="J6824" s="6" t="s">
        <v>81</v>
      </c>
    </row>
    <row r="6825" spans="1:10" x14ac:dyDescent="0.25">
      <c r="A6825" s="5" t="str">
        <f t="shared" si="106"/>
        <v/>
      </c>
      <c r="B6825" t="s">
        <v>95</v>
      </c>
      <c r="C6825" t="s">
        <v>109</v>
      </c>
      <c r="D6825" s="8" t="s">
        <v>74</v>
      </c>
      <c r="E6825">
        <v>10</v>
      </c>
      <c r="J6825" s="6" t="s">
        <v>81</v>
      </c>
    </row>
    <row r="6826" spans="1:10" x14ac:dyDescent="0.25">
      <c r="A6826" s="5" t="str">
        <f t="shared" si="106"/>
        <v/>
      </c>
      <c r="B6826" t="s">
        <v>95</v>
      </c>
      <c r="C6826" t="s">
        <v>109</v>
      </c>
      <c r="D6826" s="8" t="s">
        <v>55</v>
      </c>
      <c r="E6826">
        <v>10</v>
      </c>
      <c r="J6826" s="6" t="s">
        <v>81</v>
      </c>
    </row>
    <row r="6827" spans="1:10" x14ac:dyDescent="0.25">
      <c r="A6827" s="5" t="str">
        <f t="shared" si="106"/>
        <v/>
      </c>
      <c r="B6827" t="s">
        <v>95</v>
      </c>
      <c r="C6827" t="s">
        <v>109</v>
      </c>
      <c r="D6827" s="8" t="s">
        <v>71</v>
      </c>
      <c r="E6827">
        <v>10</v>
      </c>
      <c r="J6827" s="6" t="s">
        <v>81</v>
      </c>
    </row>
    <row r="6828" spans="1:10" x14ac:dyDescent="0.25">
      <c r="A6828" s="5" t="str">
        <f t="shared" si="106"/>
        <v/>
      </c>
      <c r="B6828" t="s">
        <v>95</v>
      </c>
      <c r="C6828" t="s">
        <v>109</v>
      </c>
      <c r="D6828" s="8" t="s">
        <v>76</v>
      </c>
      <c r="E6828">
        <v>10</v>
      </c>
      <c r="J6828" s="6" t="s">
        <v>81</v>
      </c>
    </row>
    <row r="6829" spans="1:10" x14ac:dyDescent="0.25">
      <c r="A6829" s="5" t="str">
        <f t="shared" si="106"/>
        <v/>
      </c>
      <c r="B6829" t="s">
        <v>95</v>
      </c>
      <c r="C6829" t="s">
        <v>109</v>
      </c>
      <c r="D6829" s="8" t="s">
        <v>72</v>
      </c>
      <c r="E6829">
        <v>10</v>
      </c>
      <c r="J6829" s="6" t="s">
        <v>81</v>
      </c>
    </row>
    <row r="6830" spans="1:10" x14ac:dyDescent="0.25">
      <c r="A6830" s="5" t="str">
        <f t="shared" si="106"/>
        <v/>
      </c>
      <c r="B6830" t="s">
        <v>95</v>
      </c>
      <c r="C6830" t="s">
        <v>109</v>
      </c>
      <c r="D6830" s="8" t="s">
        <v>52</v>
      </c>
      <c r="E6830">
        <v>11</v>
      </c>
      <c r="J6830" s="6" t="s">
        <v>81</v>
      </c>
    </row>
    <row r="6831" spans="1:10" x14ac:dyDescent="0.25">
      <c r="A6831" s="5" t="str">
        <f t="shared" si="106"/>
        <v/>
      </c>
      <c r="B6831" t="s">
        <v>95</v>
      </c>
      <c r="C6831" t="s">
        <v>109</v>
      </c>
      <c r="D6831" s="8" t="s">
        <v>71</v>
      </c>
      <c r="E6831">
        <v>11</v>
      </c>
      <c r="J6831" s="6" t="s">
        <v>81</v>
      </c>
    </row>
    <row r="6832" spans="1:10" x14ac:dyDescent="0.25">
      <c r="A6832" s="5" t="str">
        <f t="shared" si="106"/>
        <v/>
      </c>
      <c r="B6832" t="s">
        <v>95</v>
      </c>
      <c r="C6832" t="s">
        <v>109</v>
      </c>
      <c r="D6832" s="8" t="s">
        <v>76</v>
      </c>
      <c r="E6832">
        <v>11</v>
      </c>
      <c r="J6832" s="6" t="s">
        <v>81</v>
      </c>
    </row>
    <row r="6833" spans="1:10" x14ac:dyDescent="0.25">
      <c r="A6833" s="5" t="str">
        <f t="shared" si="106"/>
        <v/>
      </c>
      <c r="B6833" t="s">
        <v>95</v>
      </c>
      <c r="C6833" t="s">
        <v>109</v>
      </c>
      <c r="D6833" s="8" t="s">
        <v>72</v>
      </c>
      <c r="E6833">
        <v>11</v>
      </c>
      <c r="J6833" s="6" t="s">
        <v>81</v>
      </c>
    </row>
    <row r="6834" spans="1:10" x14ac:dyDescent="0.25">
      <c r="A6834" s="5" t="str">
        <f t="shared" si="106"/>
        <v/>
      </c>
      <c r="B6834" t="s">
        <v>95</v>
      </c>
      <c r="C6834" t="s">
        <v>109</v>
      </c>
      <c r="D6834" s="8" t="s">
        <v>74</v>
      </c>
      <c r="E6834">
        <v>11</v>
      </c>
      <c r="J6834" s="6" t="s">
        <v>81</v>
      </c>
    </row>
    <row r="6835" spans="1:10" x14ac:dyDescent="0.25">
      <c r="A6835" s="5" t="str">
        <f t="shared" si="106"/>
        <v/>
      </c>
      <c r="B6835" t="s">
        <v>95</v>
      </c>
      <c r="C6835" t="s">
        <v>109</v>
      </c>
      <c r="D6835" s="8" t="s">
        <v>55</v>
      </c>
      <c r="E6835">
        <v>11</v>
      </c>
      <c r="J6835" s="6" t="s">
        <v>81</v>
      </c>
    </row>
    <row r="6836" spans="1:10" x14ac:dyDescent="0.25">
      <c r="A6836" s="5" t="str">
        <f t="shared" si="106"/>
        <v/>
      </c>
      <c r="B6836" t="s">
        <v>95</v>
      </c>
      <c r="C6836" t="s">
        <v>109</v>
      </c>
      <c r="D6836" s="8" t="s">
        <v>55</v>
      </c>
      <c r="E6836">
        <v>12</v>
      </c>
      <c r="J6836" s="6" t="s">
        <v>81</v>
      </c>
    </row>
    <row r="6837" spans="1:10" x14ac:dyDescent="0.25">
      <c r="A6837" s="5" t="str">
        <f t="shared" si="106"/>
        <v/>
      </c>
      <c r="B6837" t="s">
        <v>95</v>
      </c>
      <c r="C6837" t="s">
        <v>109</v>
      </c>
      <c r="D6837" s="8" t="s">
        <v>76</v>
      </c>
      <c r="E6837">
        <v>12</v>
      </c>
      <c r="J6837" s="6" t="s">
        <v>81</v>
      </c>
    </row>
    <row r="6838" spans="1:10" x14ac:dyDescent="0.25">
      <c r="A6838" s="5" t="str">
        <f t="shared" si="106"/>
        <v/>
      </c>
      <c r="B6838" t="s">
        <v>95</v>
      </c>
      <c r="C6838" t="s">
        <v>109</v>
      </c>
      <c r="D6838" s="8" t="s">
        <v>74</v>
      </c>
      <c r="E6838">
        <v>12</v>
      </c>
      <c r="J6838" s="6" t="s">
        <v>81</v>
      </c>
    </row>
    <row r="6839" spans="1:10" x14ac:dyDescent="0.25">
      <c r="A6839" s="5" t="str">
        <f t="shared" si="106"/>
        <v/>
      </c>
      <c r="B6839" t="s">
        <v>95</v>
      </c>
      <c r="C6839" t="s">
        <v>109</v>
      </c>
      <c r="D6839" s="8" t="s">
        <v>71</v>
      </c>
      <c r="E6839">
        <v>12</v>
      </c>
      <c r="J6839" s="6" t="s">
        <v>81</v>
      </c>
    </row>
    <row r="6840" spans="1:10" x14ac:dyDescent="0.25">
      <c r="A6840" s="5" t="str">
        <f t="shared" si="106"/>
        <v/>
      </c>
      <c r="B6840" t="s">
        <v>95</v>
      </c>
      <c r="C6840" t="s">
        <v>109</v>
      </c>
      <c r="D6840" s="8" t="s">
        <v>72</v>
      </c>
      <c r="E6840">
        <v>12</v>
      </c>
      <c r="J6840" s="6" t="s">
        <v>81</v>
      </c>
    </row>
    <row r="6841" spans="1:10" x14ac:dyDescent="0.25">
      <c r="A6841" s="5" t="str">
        <f t="shared" si="106"/>
        <v/>
      </c>
      <c r="B6841" t="s">
        <v>95</v>
      </c>
      <c r="C6841" t="s">
        <v>109</v>
      </c>
      <c r="D6841" s="8" t="s">
        <v>52</v>
      </c>
      <c r="E6841">
        <v>12</v>
      </c>
      <c r="J6841" s="6" t="s">
        <v>81</v>
      </c>
    </row>
    <row r="6842" spans="1:10" x14ac:dyDescent="0.25">
      <c r="A6842" s="5" t="str">
        <f t="shared" si="106"/>
        <v/>
      </c>
      <c r="B6842" t="s">
        <v>95</v>
      </c>
      <c r="C6842" t="s">
        <v>109</v>
      </c>
      <c r="D6842" s="8" t="s">
        <v>72</v>
      </c>
      <c r="E6842">
        <v>13</v>
      </c>
      <c r="J6842" s="6" t="s">
        <v>81</v>
      </c>
    </row>
    <row r="6843" spans="1:10" x14ac:dyDescent="0.25">
      <c r="A6843" s="5" t="str">
        <f t="shared" si="106"/>
        <v/>
      </c>
      <c r="B6843" t="s">
        <v>95</v>
      </c>
      <c r="C6843" t="s">
        <v>109</v>
      </c>
      <c r="D6843" s="8" t="s">
        <v>71</v>
      </c>
      <c r="E6843">
        <v>13</v>
      </c>
      <c r="J6843" s="6" t="s">
        <v>81</v>
      </c>
    </row>
    <row r="6844" spans="1:10" x14ac:dyDescent="0.25">
      <c r="A6844" s="5" t="str">
        <f t="shared" si="106"/>
        <v/>
      </c>
      <c r="B6844" t="s">
        <v>95</v>
      </c>
      <c r="C6844" t="s">
        <v>109</v>
      </c>
      <c r="D6844" s="8" t="s">
        <v>55</v>
      </c>
      <c r="E6844">
        <v>13</v>
      </c>
      <c r="J6844" s="6" t="s">
        <v>81</v>
      </c>
    </row>
    <row r="6845" spans="1:10" x14ac:dyDescent="0.25">
      <c r="A6845" s="5" t="str">
        <f t="shared" si="106"/>
        <v/>
      </c>
      <c r="B6845" t="s">
        <v>95</v>
      </c>
      <c r="C6845" t="s">
        <v>109</v>
      </c>
      <c r="D6845" s="8" t="s">
        <v>52</v>
      </c>
      <c r="E6845">
        <v>13</v>
      </c>
      <c r="J6845" s="6" t="s">
        <v>81</v>
      </c>
    </row>
    <row r="6846" spans="1:10" x14ac:dyDescent="0.25">
      <c r="A6846" s="5" t="str">
        <f t="shared" si="106"/>
        <v/>
      </c>
      <c r="B6846" t="s">
        <v>95</v>
      </c>
      <c r="C6846" t="s">
        <v>109</v>
      </c>
      <c r="D6846" s="8" t="s">
        <v>74</v>
      </c>
      <c r="E6846">
        <v>13</v>
      </c>
      <c r="J6846" s="6" t="s">
        <v>81</v>
      </c>
    </row>
    <row r="6847" spans="1:10" x14ac:dyDescent="0.25">
      <c r="A6847" s="5" t="str">
        <f t="shared" si="106"/>
        <v/>
      </c>
      <c r="B6847" t="s">
        <v>95</v>
      </c>
      <c r="C6847" t="s">
        <v>109</v>
      </c>
      <c r="D6847" s="8" t="s">
        <v>76</v>
      </c>
      <c r="E6847">
        <v>13</v>
      </c>
      <c r="J6847" s="6" t="s">
        <v>81</v>
      </c>
    </row>
    <row r="6848" spans="1:10" x14ac:dyDescent="0.25">
      <c r="A6848" s="5" t="str">
        <f t="shared" si="106"/>
        <v/>
      </c>
      <c r="B6848" t="s">
        <v>95</v>
      </c>
      <c r="C6848" t="s">
        <v>109</v>
      </c>
      <c r="D6848" s="8" t="s">
        <v>76</v>
      </c>
      <c r="E6848">
        <v>14</v>
      </c>
      <c r="J6848" s="6" t="s">
        <v>81</v>
      </c>
    </row>
    <row r="6849" spans="1:10" x14ac:dyDescent="0.25">
      <c r="A6849" s="5" t="str">
        <f t="shared" si="106"/>
        <v/>
      </c>
      <c r="B6849" t="s">
        <v>95</v>
      </c>
      <c r="C6849" t="s">
        <v>109</v>
      </c>
      <c r="D6849" s="8" t="s">
        <v>55</v>
      </c>
      <c r="E6849">
        <v>14</v>
      </c>
      <c r="J6849" s="6" t="s">
        <v>81</v>
      </c>
    </row>
    <row r="6850" spans="1:10" x14ac:dyDescent="0.25">
      <c r="A6850" s="5" t="str">
        <f t="shared" ref="A6850:A6913" si="107">IF(AND(category = B6850, subcategory=C6850, reportdate = D6850), E6850, "")</f>
        <v/>
      </c>
      <c r="B6850" t="s">
        <v>95</v>
      </c>
      <c r="C6850" t="s">
        <v>109</v>
      </c>
      <c r="D6850" s="8" t="s">
        <v>74</v>
      </c>
      <c r="E6850">
        <v>14</v>
      </c>
      <c r="J6850" s="6" t="s">
        <v>81</v>
      </c>
    </row>
    <row r="6851" spans="1:10" x14ac:dyDescent="0.25">
      <c r="A6851" s="5" t="str">
        <f t="shared" si="107"/>
        <v/>
      </c>
      <c r="B6851" t="s">
        <v>95</v>
      </c>
      <c r="C6851" t="s">
        <v>109</v>
      </c>
      <c r="D6851" s="8" t="s">
        <v>72</v>
      </c>
      <c r="E6851">
        <v>14</v>
      </c>
      <c r="J6851" s="6" t="s">
        <v>81</v>
      </c>
    </row>
    <row r="6852" spans="1:10" x14ac:dyDescent="0.25">
      <c r="A6852" s="5" t="str">
        <f t="shared" si="107"/>
        <v/>
      </c>
      <c r="B6852" t="s">
        <v>95</v>
      </c>
      <c r="C6852" t="s">
        <v>109</v>
      </c>
      <c r="D6852" s="8" t="s">
        <v>52</v>
      </c>
      <c r="E6852">
        <v>14</v>
      </c>
      <c r="J6852" s="6" t="s">
        <v>81</v>
      </c>
    </row>
    <row r="6853" spans="1:10" x14ac:dyDescent="0.25">
      <c r="A6853" s="5" t="str">
        <f t="shared" si="107"/>
        <v/>
      </c>
      <c r="B6853" t="s">
        <v>95</v>
      </c>
      <c r="C6853" t="s">
        <v>109</v>
      </c>
      <c r="D6853" s="8" t="s">
        <v>71</v>
      </c>
      <c r="E6853">
        <v>14</v>
      </c>
      <c r="J6853" s="6" t="s">
        <v>81</v>
      </c>
    </row>
    <row r="6854" spans="1:10" x14ac:dyDescent="0.25">
      <c r="A6854" s="5" t="str">
        <f t="shared" si="107"/>
        <v/>
      </c>
      <c r="B6854" t="s">
        <v>95</v>
      </c>
      <c r="C6854" t="s">
        <v>109</v>
      </c>
      <c r="D6854" s="8" t="s">
        <v>52</v>
      </c>
      <c r="E6854">
        <v>15</v>
      </c>
      <c r="J6854" s="6" t="s">
        <v>81</v>
      </c>
    </row>
    <row r="6855" spans="1:10" x14ac:dyDescent="0.25">
      <c r="A6855" s="5" t="str">
        <f t="shared" si="107"/>
        <v/>
      </c>
      <c r="B6855" t="s">
        <v>95</v>
      </c>
      <c r="C6855" t="s">
        <v>109</v>
      </c>
      <c r="D6855" s="8" t="s">
        <v>74</v>
      </c>
      <c r="E6855">
        <v>15</v>
      </c>
      <c r="J6855" s="6" t="s">
        <v>81</v>
      </c>
    </row>
    <row r="6856" spans="1:10" x14ac:dyDescent="0.25">
      <c r="A6856" s="5" t="str">
        <f t="shared" si="107"/>
        <v/>
      </c>
      <c r="B6856" t="s">
        <v>95</v>
      </c>
      <c r="C6856" t="s">
        <v>109</v>
      </c>
      <c r="D6856" s="8" t="s">
        <v>71</v>
      </c>
      <c r="E6856">
        <v>15</v>
      </c>
      <c r="J6856" s="6" t="s">
        <v>81</v>
      </c>
    </row>
    <row r="6857" spans="1:10" x14ac:dyDescent="0.25">
      <c r="A6857" s="5" t="str">
        <f t="shared" si="107"/>
        <v/>
      </c>
      <c r="B6857" t="s">
        <v>95</v>
      </c>
      <c r="C6857" t="s">
        <v>109</v>
      </c>
      <c r="D6857" s="8" t="s">
        <v>55</v>
      </c>
      <c r="E6857">
        <v>15</v>
      </c>
      <c r="J6857" s="6" t="s">
        <v>81</v>
      </c>
    </row>
    <row r="6858" spans="1:10" x14ac:dyDescent="0.25">
      <c r="A6858" s="5" t="str">
        <f t="shared" si="107"/>
        <v/>
      </c>
      <c r="B6858" t="s">
        <v>95</v>
      </c>
      <c r="C6858" t="s">
        <v>109</v>
      </c>
      <c r="D6858" s="8" t="s">
        <v>76</v>
      </c>
      <c r="E6858">
        <v>15</v>
      </c>
      <c r="J6858" s="6" t="s">
        <v>81</v>
      </c>
    </row>
    <row r="6859" spans="1:10" x14ac:dyDescent="0.25">
      <c r="A6859" s="5" t="str">
        <f t="shared" si="107"/>
        <v/>
      </c>
      <c r="B6859" t="s">
        <v>95</v>
      </c>
      <c r="C6859" t="s">
        <v>109</v>
      </c>
      <c r="D6859" s="8" t="s">
        <v>72</v>
      </c>
      <c r="E6859">
        <v>15</v>
      </c>
      <c r="J6859" s="6" t="s">
        <v>81</v>
      </c>
    </row>
    <row r="6860" spans="1:10" x14ac:dyDescent="0.25">
      <c r="A6860" s="5" t="str">
        <f t="shared" si="107"/>
        <v/>
      </c>
      <c r="B6860" t="s">
        <v>95</v>
      </c>
      <c r="C6860" t="s">
        <v>109</v>
      </c>
      <c r="D6860" s="8" t="s">
        <v>71</v>
      </c>
      <c r="E6860">
        <v>16</v>
      </c>
      <c r="J6860" s="6" t="s">
        <v>81</v>
      </c>
    </row>
    <row r="6861" spans="1:10" x14ac:dyDescent="0.25">
      <c r="A6861" s="5" t="str">
        <f t="shared" si="107"/>
        <v/>
      </c>
      <c r="B6861" t="s">
        <v>95</v>
      </c>
      <c r="C6861" t="s">
        <v>109</v>
      </c>
      <c r="D6861" s="8" t="s">
        <v>72</v>
      </c>
      <c r="E6861">
        <v>16</v>
      </c>
      <c r="J6861" s="6" t="s">
        <v>81</v>
      </c>
    </row>
    <row r="6862" spans="1:10" x14ac:dyDescent="0.25">
      <c r="A6862" s="5" t="str">
        <f t="shared" si="107"/>
        <v/>
      </c>
      <c r="B6862" t="s">
        <v>95</v>
      </c>
      <c r="C6862" t="s">
        <v>109</v>
      </c>
      <c r="D6862" s="8" t="s">
        <v>76</v>
      </c>
      <c r="E6862">
        <v>16</v>
      </c>
      <c r="J6862" s="6" t="s">
        <v>81</v>
      </c>
    </row>
    <row r="6863" spans="1:10" x14ac:dyDescent="0.25">
      <c r="A6863" s="5" t="str">
        <f t="shared" si="107"/>
        <v/>
      </c>
      <c r="B6863" t="s">
        <v>95</v>
      </c>
      <c r="C6863" t="s">
        <v>109</v>
      </c>
      <c r="D6863" s="8" t="s">
        <v>52</v>
      </c>
      <c r="E6863">
        <v>16</v>
      </c>
      <c r="J6863" s="6" t="s">
        <v>81</v>
      </c>
    </row>
    <row r="6864" spans="1:10" x14ac:dyDescent="0.25">
      <c r="A6864" s="5" t="str">
        <f t="shared" si="107"/>
        <v/>
      </c>
      <c r="B6864" t="s">
        <v>95</v>
      </c>
      <c r="C6864" t="s">
        <v>109</v>
      </c>
      <c r="D6864" s="8" t="s">
        <v>74</v>
      </c>
      <c r="E6864">
        <v>16</v>
      </c>
      <c r="J6864" s="6" t="s">
        <v>81</v>
      </c>
    </row>
    <row r="6865" spans="1:10" x14ac:dyDescent="0.25">
      <c r="A6865" s="5" t="str">
        <f t="shared" si="107"/>
        <v/>
      </c>
      <c r="B6865" t="s">
        <v>95</v>
      </c>
      <c r="C6865" t="s">
        <v>109</v>
      </c>
      <c r="D6865" s="8" t="s">
        <v>55</v>
      </c>
      <c r="E6865">
        <v>16</v>
      </c>
      <c r="J6865" s="6" t="s">
        <v>81</v>
      </c>
    </row>
    <row r="6866" spans="1:10" x14ac:dyDescent="0.25">
      <c r="A6866" s="5" t="str">
        <f t="shared" si="107"/>
        <v/>
      </c>
      <c r="B6866" t="s">
        <v>95</v>
      </c>
      <c r="C6866" t="s">
        <v>109</v>
      </c>
      <c r="D6866" s="8" t="s">
        <v>71</v>
      </c>
      <c r="E6866">
        <v>17</v>
      </c>
      <c r="J6866" s="6" t="s">
        <v>81</v>
      </c>
    </row>
    <row r="6867" spans="1:10" x14ac:dyDescent="0.25">
      <c r="A6867" s="5" t="str">
        <f t="shared" si="107"/>
        <v/>
      </c>
      <c r="B6867" t="s">
        <v>95</v>
      </c>
      <c r="C6867" t="s">
        <v>109</v>
      </c>
      <c r="D6867" s="8" t="s">
        <v>72</v>
      </c>
      <c r="E6867">
        <v>17</v>
      </c>
      <c r="J6867" s="6" t="s">
        <v>81</v>
      </c>
    </row>
    <row r="6868" spans="1:10" x14ac:dyDescent="0.25">
      <c r="A6868" s="5" t="str">
        <f t="shared" si="107"/>
        <v/>
      </c>
      <c r="B6868" t="s">
        <v>95</v>
      </c>
      <c r="C6868" t="s">
        <v>109</v>
      </c>
      <c r="D6868" s="8" t="s">
        <v>76</v>
      </c>
      <c r="E6868">
        <v>17</v>
      </c>
      <c r="J6868" s="6" t="s">
        <v>81</v>
      </c>
    </row>
    <row r="6869" spans="1:10" x14ac:dyDescent="0.25">
      <c r="A6869" s="5" t="str">
        <f t="shared" si="107"/>
        <v/>
      </c>
      <c r="B6869" t="s">
        <v>95</v>
      </c>
      <c r="C6869" t="s">
        <v>109</v>
      </c>
      <c r="D6869" s="8" t="s">
        <v>74</v>
      </c>
      <c r="E6869">
        <v>17</v>
      </c>
      <c r="J6869" s="6" t="s">
        <v>81</v>
      </c>
    </row>
    <row r="6870" spans="1:10" x14ac:dyDescent="0.25">
      <c r="A6870" s="5" t="str">
        <f t="shared" si="107"/>
        <v/>
      </c>
      <c r="B6870" t="s">
        <v>95</v>
      </c>
      <c r="C6870" t="s">
        <v>109</v>
      </c>
      <c r="D6870" s="8" t="s">
        <v>52</v>
      </c>
      <c r="E6870">
        <v>17</v>
      </c>
      <c r="J6870" s="6" t="s">
        <v>81</v>
      </c>
    </row>
    <row r="6871" spans="1:10" x14ac:dyDescent="0.25">
      <c r="A6871" s="5" t="str">
        <f t="shared" si="107"/>
        <v/>
      </c>
      <c r="B6871" t="s">
        <v>95</v>
      </c>
      <c r="C6871" t="s">
        <v>109</v>
      </c>
      <c r="D6871" s="8" t="s">
        <v>55</v>
      </c>
      <c r="E6871">
        <v>17</v>
      </c>
      <c r="J6871" s="6" t="s">
        <v>81</v>
      </c>
    </row>
    <row r="6872" spans="1:10" x14ac:dyDescent="0.25">
      <c r="A6872" s="5" t="str">
        <f t="shared" si="107"/>
        <v/>
      </c>
      <c r="B6872" t="s">
        <v>95</v>
      </c>
      <c r="C6872" t="s">
        <v>109</v>
      </c>
      <c r="D6872" s="8" t="s">
        <v>55</v>
      </c>
      <c r="E6872">
        <v>18</v>
      </c>
      <c r="J6872" s="6" t="s">
        <v>81</v>
      </c>
    </row>
    <row r="6873" spans="1:10" x14ac:dyDescent="0.25">
      <c r="A6873" s="5" t="str">
        <f t="shared" si="107"/>
        <v/>
      </c>
      <c r="B6873" t="s">
        <v>95</v>
      </c>
      <c r="C6873" t="s">
        <v>109</v>
      </c>
      <c r="D6873" s="8" t="s">
        <v>76</v>
      </c>
      <c r="E6873">
        <v>18</v>
      </c>
      <c r="J6873" s="6" t="s">
        <v>81</v>
      </c>
    </row>
    <row r="6874" spans="1:10" x14ac:dyDescent="0.25">
      <c r="A6874" s="5" t="str">
        <f t="shared" si="107"/>
        <v/>
      </c>
      <c r="B6874" t="s">
        <v>95</v>
      </c>
      <c r="C6874" t="s">
        <v>109</v>
      </c>
      <c r="D6874" s="8" t="s">
        <v>71</v>
      </c>
      <c r="E6874">
        <v>18</v>
      </c>
      <c r="J6874" s="6" t="s">
        <v>81</v>
      </c>
    </row>
    <row r="6875" spans="1:10" x14ac:dyDescent="0.25">
      <c r="A6875" s="5" t="str">
        <f t="shared" si="107"/>
        <v/>
      </c>
      <c r="B6875" t="s">
        <v>95</v>
      </c>
      <c r="C6875" t="s">
        <v>109</v>
      </c>
      <c r="D6875" s="8" t="s">
        <v>74</v>
      </c>
      <c r="E6875">
        <v>18</v>
      </c>
      <c r="J6875" s="6" t="s">
        <v>81</v>
      </c>
    </row>
    <row r="6876" spans="1:10" x14ac:dyDescent="0.25">
      <c r="A6876" s="5" t="str">
        <f t="shared" si="107"/>
        <v/>
      </c>
      <c r="B6876" t="s">
        <v>95</v>
      </c>
      <c r="C6876" t="s">
        <v>109</v>
      </c>
      <c r="D6876" s="8" t="s">
        <v>72</v>
      </c>
      <c r="E6876">
        <v>18</v>
      </c>
      <c r="J6876" s="6" t="s">
        <v>81</v>
      </c>
    </row>
    <row r="6877" spans="1:10" x14ac:dyDescent="0.25">
      <c r="A6877" s="5" t="str">
        <f t="shared" si="107"/>
        <v/>
      </c>
      <c r="B6877" t="s">
        <v>95</v>
      </c>
      <c r="C6877" t="s">
        <v>109</v>
      </c>
      <c r="D6877" s="8" t="s">
        <v>52</v>
      </c>
      <c r="E6877">
        <v>18</v>
      </c>
      <c r="J6877" s="6" t="s">
        <v>81</v>
      </c>
    </row>
    <row r="6878" spans="1:10" x14ac:dyDescent="0.25">
      <c r="A6878" s="5" t="str">
        <f t="shared" si="107"/>
        <v/>
      </c>
      <c r="B6878" t="s">
        <v>95</v>
      </c>
      <c r="C6878" t="s">
        <v>109</v>
      </c>
      <c r="D6878" s="8" t="s">
        <v>55</v>
      </c>
      <c r="E6878">
        <v>19</v>
      </c>
      <c r="J6878" s="6" t="s">
        <v>81</v>
      </c>
    </row>
    <row r="6879" spans="1:10" x14ac:dyDescent="0.25">
      <c r="A6879" s="5" t="str">
        <f t="shared" si="107"/>
        <v/>
      </c>
      <c r="B6879" t="s">
        <v>95</v>
      </c>
      <c r="C6879" t="s">
        <v>109</v>
      </c>
      <c r="D6879" s="8" t="s">
        <v>52</v>
      </c>
      <c r="E6879">
        <v>19</v>
      </c>
      <c r="J6879" s="6" t="s">
        <v>81</v>
      </c>
    </row>
    <row r="6880" spans="1:10" x14ac:dyDescent="0.25">
      <c r="A6880" s="5" t="str">
        <f t="shared" si="107"/>
        <v/>
      </c>
      <c r="B6880" t="s">
        <v>95</v>
      </c>
      <c r="C6880" t="s">
        <v>109</v>
      </c>
      <c r="D6880" s="8" t="s">
        <v>74</v>
      </c>
      <c r="E6880">
        <v>19</v>
      </c>
      <c r="J6880" s="6" t="s">
        <v>81</v>
      </c>
    </row>
    <row r="6881" spans="1:10" x14ac:dyDescent="0.25">
      <c r="A6881" s="5" t="str">
        <f t="shared" si="107"/>
        <v/>
      </c>
      <c r="B6881" t="s">
        <v>95</v>
      </c>
      <c r="C6881" t="s">
        <v>109</v>
      </c>
      <c r="D6881" s="8" t="s">
        <v>72</v>
      </c>
      <c r="E6881">
        <v>19</v>
      </c>
      <c r="J6881" s="6" t="s">
        <v>81</v>
      </c>
    </row>
    <row r="6882" spans="1:10" x14ac:dyDescent="0.25">
      <c r="A6882" s="5" t="str">
        <f t="shared" si="107"/>
        <v/>
      </c>
      <c r="B6882" t="s">
        <v>95</v>
      </c>
      <c r="C6882" t="s">
        <v>109</v>
      </c>
      <c r="D6882" s="8" t="s">
        <v>71</v>
      </c>
      <c r="E6882">
        <v>19</v>
      </c>
      <c r="J6882" s="6" t="s">
        <v>81</v>
      </c>
    </row>
    <row r="6883" spans="1:10" x14ac:dyDescent="0.25">
      <c r="A6883" s="5" t="str">
        <f t="shared" si="107"/>
        <v/>
      </c>
      <c r="B6883" t="s">
        <v>95</v>
      </c>
      <c r="C6883" t="s">
        <v>109</v>
      </c>
      <c r="D6883" s="8" t="s">
        <v>76</v>
      </c>
      <c r="E6883">
        <v>19</v>
      </c>
      <c r="J6883" s="6" t="s">
        <v>81</v>
      </c>
    </row>
    <row r="6884" spans="1:10" x14ac:dyDescent="0.25">
      <c r="A6884" s="5" t="str">
        <f t="shared" si="107"/>
        <v/>
      </c>
      <c r="B6884" t="s">
        <v>95</v>
      </c>
      <c r="C6884" t="s">
        <v>109</v>
      </c>
      <c r="D6884" s="8" t="s">
        <v>74</v>
      </c>
      <c r="E6884">
        <v>20</v>
      </c>
      <c r="J6884" s="6" t="s">
        <v>81</v>
      </c>
    </row>
    <row r="6885" spans="1:10" x14ac:dyDescent="0.25">
      <c r="A6885" s="5" t="str">
        <f t="shared" si="107"/>
        <v/>
      </c>
      <c r="B6885" t="s">
        <v>95</v>
      </c>
      <c r="C6885" t="s">
        <v>109</v>
      </c>
      <c r="D6885" s="8" t="s">
        <v>55</v>
      </c>
      <c r="E6885">
        <v>20</v>
      </c>
      <c r="J6885" s="6" t="s">
        <v>81</v>
      </c>
    </row>
    <row r="6886" spans="1:10" x14ac:dyDescent="0.25">
      <c r="A6886" s="5" t="str">
        <f t="shared" si="107"/>
        <v/>
      </c>
      <c r="B6886" t="s">
        <v>95</v>
      </c>
      <c r="C6886" t="s">
        <v>109</v>
      </c>
      <c r="D6886" s="8" t="s">
        <v>76</v>
      </c>
      <c r="E6886">
        <v>20</v>
      </c>
      <c r="J6886" s="6" t="s">
        <v>81</v>
      </c>
    </row>
    <row r="6887" spans="1:10" x14ac:dyDescent="0.25">
      <c r="A6887" s="5" t="str">
        <f t="shared" si="107"/>
        <v/>
      </c>
      <c r="B6887" t="s">
        <v>95</v>
      </c>
      <c r="C6887" t="s">
        <v>109</v>
      </c>
      <c r="D6887" s="8" t="s">
        <v>71</v>
      </c>
      <c r="E6887">
        <v>20</v>
      </c>
      <c r="J6887" s="6" t="s">
        <v>81</v>
      </c>
    </row>
    <row r="6888" spans="1:10" x14ac:dyDescent="0.25">
      <c r="A6888" s="5" t="str">
        <f t="shared" si="107"/>
        <v/>
      </c>
      <c r="B6888" t="s">
        <v>95</v>
      </c>
      <c r="C6888" t="s">
        <v>109</v>
      </c>
      <c r="D6888" s="8" t="s">
        <v>72</v>
      </c>
      <c r="E6888">
        <v>20</v>
      </c>
      <c r="J6888" s="6" t="s">
        <v>81</v>
      </c>
    </row>
    <row r="6889" spans="1:10" x14ac:dyDescent="0.25">
      <c r="A6889" s="5" t="str">
        <f t="shared" si="107"/>
        <v/>
      </c>
      <c r="B6889" t="s">
        <v>95</v>
      </c>
      <c r="C6889" t="s">
        <v>109</v>
      </c>
      <c r="D6889" s="8" t="s">
        <v>52</v>
      </c>
      <c r="E6889">
        <v>20</v>
      </c>
      <c r="J6889" s="6" t="s">
        <v>81</v>
      </c>
    </row>
    <row r="6890" spans="1:10" x14ac:dyDescent="0.25">
      <c r="A6890" s="5" t="str">
        <f t="shared" si="107"/>
        <v/>
      </c>
      <c r="B6890" t="s">
        <v>95</v>
      </c>
      <c r="C6890" t="s">
        <v>109</v>
      </c>
      <c r="D6890" s="8" t="s">
        <v>71</v>
      </c>
      <c r="E6890">
        <v>21</v>
      </c>
      <c r="J6890" s="6" t="s">
        <v>81</v>
      </c>
    </row>
    <row r="6891" spans="1:10" x14ac:dyDescent="0.25">
      <c r="A6891" s="5" t="str">
        <f t="shared" si="107"/>
        <v/>
      </c>
      <c r="B6891" t="s">
        <v>95</v>
      </c>
      <c r="C6891" t="s">
        <v>109</v>
      </c>
      <c r="D6891" s="8" t="s">
        <v>55</v>
      </c>
      <c r="E6891">
        <v>21</v>
      </c>
      <c r="J6891" s="6" t="s">
        <v>81</v>
      </c>
    </row>
    <row r="6892" spans="1:10" x14ac:dyDescent="0.25">
      <c r="A6892" s="5" t="str">
        <f t="shared" si="107"/>
        <v/>
      </c>
      <c r="B6892" t="s">
        <v>95</v>
      </c>
      <c r="C6892" t="s">
        <v>109</v>
      </c>
      <c r="D6892" s="8" t="s">
        <v>74</v>
      </c>
      <c r="E6892">
        <v>21</v>
      </c>
      <c r="J6892" s="6" t="s">
        <v>81</v>
      </c>
    </row>
    <row r="6893" spans="1:10" x14ac:dyDescent="0.25">
      <c r="A6893" s="5" t="str">
        <f t="shared" si="107"/>
        <v/>
      </c>
      <c r="B6893" t="s">
        <v>95</v>
      </c>
      <c r="C6893" t="s">
        <v>109</v>
      </c>
      <c r="D6893" s="8" t="s">
        <v>72</v>
      </c>
      <c r="E6893">
        <v>21</v>
      </c>
      <c r="J6893" s="6" t="s">
        <v>81</v>
      </c>
    </row>
    <row r="6894" spans="1:10" x14ac:dyDescent="0.25">
      <c r="A6894" s="5" t="str">
        <f t="shared" si="107"/>
        <v/>
      </c>
      <c r="B6894" t="s">
        <v>95</v>
      </c>
      <c r="C6894" t="s">
        <v>109</v>
      </c>
      <c r="D6894" s="8" t="s">
        <v>52</v>
      </c>
      <c r="E6894">
        <v>21</v>
      </c>
      <c r="J6894" s="6" t="s">
        <v>81</v>
      </c>
    </row>
    <row r="6895" spans="1:10" x14ac:dyDescent="0.25">
      <c r="A6895" s="5" t="str">
        <f t="shared" si="107"/>
        <v/>
      </c>
      <c r="B6895" t="s">
        <v>95</v>
      </c>
      <c r="C6895" t="s">
        <v>109</v>
      </c>
      <c r="D6895" s="8" t="s">
        <v>76</v>
      </c>
      <c r="E6895">
        <v>21</v>
      </c>
      <c r="J6895" s="6" t="s">
        <v>81</v>
      </c>
    </row>
    <row r="6896" spans="1:10" x14ac:dyDescent="0.25">
      <c r="A6896" s="5" t="str">
        <f t="shared" si="107"/>
        <v/>
      </c>
      <c r="B6896" t="s">
        <v>95</v>
      </c>
      <c r="C6896" t="s">
        <v>109</v>
      </c>
      <c r="D6896" s="8" t="s">
        <v>52</v>
      </c>
      <c r="E6896">
        <v>22</v>
      </c>
      <c r="J6896" s="6" t="s">
        <v>81</v>
      </c>
    </row>
    <row r="6897" spans="1:10" x14ac:dyDescent="0.25">
      <c r="A6897" s="5" t="str">
        <f t="shared" si="107"/>
        <v/>
      </c>
      <c r="B6897" t="s">
        <v>95</v>
      </c>
      <c r="C6897" t="s">
        <v>109</v>
      </c>
      <c r="D6897" s="8" t="s">
        <v>72</v>
      </c>
      <c r="E6897">
        <v>22</v>
      </c>
      <c r="J6897" s="6" t="s">
        <v>81</v>
      </c>
    </row>
    <row r="6898" spans="1:10" x14ac:dyDescent="0.25">
      <c r="A6898" s="5" t="str">
        <f t="shared" si="107"/>
        <v/>
      </c>
      <c r="B6898" t="s">
        <v>95</v>
      </c>
      <c r="C6898" t="s">
        <v>109</v>
      </c>
      <c r="D6898" s="8" t="s">
        <v>55</v>
      </c>
      <c r="E6898">
        <v>22</v>
      </c>
      <c r="J6898" s="6" t="s">
        <v>81</v>
      </c>
    </row>
    <row r="6899" spans="1:10" x14ac:dyDescent="0.25">
      <c r="A6899" s="5" t="str">
        <f t="shared" si="107"/>
        <v/>
      </c>
      <c r="B6899" t="s">
        <v>95</v>
      </c>
      <c r="C6899" t="s">
        <v>109</v>
      </c>
      <c r="D6899" s="8" t="s">
        <v>71</v>
      </c>
      <c r="E6899">
        <v>22</v>
      </c>
      <c r="J6899" s="6" t="s">
        <v>81</v>
      </c>
    </row>
    <row r="6900" spans="1:10" x14ac:dyDescent="0.25">
      <c r="A6900" s="5" t="str">
        <f t="shared" si="107"/>
        <v/>
      </c>
      <c r="B6900" t="s">
        <v>95</v>
      </c>
      <c r="C6900" t="s">
        <v>109</v>
      </c>
      <c r="D6900" s="8" t="s">
        <v>76</v>
      </c>
      <c r="E6900">
        <v>22</v>
      </c>
      <c r="J6900" s="6" t="s">
        <v>81</v>
      </c>
    </row>
    <row r="6901" spans="1:10" x14ac:dyDescent="0.25">
      <c r="A6901" s="5" t="str">
        <f t="shared" si="107"/>
        <v/>
      </c>
      <c r="B6901" t="s">
        <v>95</v>
      </c>
      <c r="C6901" t="s">
        <v>109</v>
      </c>
      <c r="D6901" s="8" t="s">
        <v>74</v>
      </c>
      <c r="E6901">
        <v>22</v>
      </c>
      <c r="J6901" s="6" t="s">
        <v>81</v>
      </c>
    </row>
    <row r="6902" spans="1:10" x14ac:dyDescent="0.25">
      <c r="A6902" s="5" t="str">
        <f t="shared" si="107"/>
        <v/>
      </c>
      <c r="B6902" t="s">
        <v>95</v>
      </c>
      <c r="C6902" t="s">
        <v>109</v>
      </c>
      <c r="D6902" s="8" t="s">
        <v>76</v>
      </c>
      <c r="E6902">
        <v>23</v>
      </c>
      <c r="J6902" s="6" t="s">
        <v>81</v>
      </c>
    </row>
    <row r="6903" spans="1:10" x14ac:dyDescent="0.25">
      <c r="A6903" s="5" t="str">
        <f t="shared" si="107"/>
        <v/>
      </c>
      <c r="B6903" t="s">
        <v>95</v>
      </c>
      <c r="C6903" t="s">
        <v>109</v>
      </c>
      <c r="D6903" s="8" t="s">
        <v>72</v>
      </c>
      <c r="E6903">
        <v>23</v>
      </c>
      <c r="J6903" s="6" t="s">
        <v>81</v>
      </c>
    </row>
    <row r="6904" spans="1:10" x14ac:dyDescent="0.25">
      <c r="A6904" s="5" t="str">
        <f t="shared" si="107"/>
        <v/>
      </c>
      <c r="B6904" t="s">
        <v>95</v>
      </c>
      <c r="C6904" t="s">
        <v>109</v>
      </c>
      <c r="D6904" s="8" t="s">
        <v>71</v>
      </c>
      <c r="E6904">
        <v>23</v>
      </c>
      <c r="J6904" s="6" t="s">
        <v>81</v>
      </c>
    </row>
    <row r="6905" spans="1:10" x14ac:dyDescent="0.25">
      <c r="A6905" s="5" t="str">
        <f t="shared" si="107"/>
        <v/>
      </c>
      <c r="B6905" t="s">
        <v>95</v>
      </c>
      <c r="C6905" t="s">
        <v>109</v>
      </c>
      <c r="D6905" s="8" t="s">
        <v>52</v>
      </c>
      <c r="E6905">
        <v>23</v>
      </c>
      <c r="J6905" s="6" t="s">
        <v>81</v>
      </c>
    </row>
    <row r="6906" spans="1:10" x14ac:dyDescent="0.25">
      <c r="A6906" s="5" t="str">
        <f t="shared" si="107"/>
        <v/>
      </c>
      <c r="B6906" t="s">
        <v>95</v>
      </c>
      <c r="C6906" t="s">
        <v>109</v>
      </c>
      <c r="D6906" s="8" t="s">
        <v>74</v>
      </c>
      <c r="E6906">
        <v>23</v>
      </c>
      <c r="J6906" s="6" t="s">
        <v>81</v>
      </c>
    </row>
    <row r="6907" spans="1:10" x14ac:dyDescent="0.25">
      <c r="A6907" s="5" t="str">
        <f t="shared" si="107"/>
        <v/>
      </c>
      <c r="B6907" t="s">
        <v>95</v>
      </c>
      <c r="C6907" t="s">
        <v>109</v>
      </c>
      <c r="D6907" s="8" t="s">
        <v>55</v>
      </c>
      <c r="E6907">
        <v>23</v>
      </c>
      <c r="J6907" s="6" t="s">
        <v>81</v>
      </c>
    </row>
    <row r="6908" spans="1:10" x14ac:dyDescent="0.25">
      <c r="A6908" s="5" t="str">
        <f t="shared" si="107"/>
        <v/>
      </c>
      <c r="B6908" t="s">
        <v>95</v>
      </c>
      <c r="C6908" t="s">
        <v>109</v>
      </c>
      <c r="D6908" s="8" t="s">
        <v>72</v>
      </c>
      <c r="E6908">
        <v>24</v>
      </c>
      <c r="J6908" s="6" t="s">
        <v>81</v>
      </c>
    </row>
    <row r="6909" spans="1:10" x14ac:dyDescent="0.25">
      <c r="A6909" s="5" t="str">
        <f t="shared" si="107"/>
        <v/>
      </c>
      <c r="B6909" t="s">
        <v>95</v>
      </c>
      <c r="C6909" t="s">
        <v>109</v>
      </c>
      <c r="D6909" s="8" t="s">
        <v>71</v>
      </c>
      <c r="E6909">
        <v>24</v>
      </c>
      <c r="J6909" s="6" t="s">
        <v>81</v>
      </c>
    </row>
    <row r="6910" spans="1:10" x14ac:dyDescent="0.25">
      <c r="A6910" s="5" t="str">
        <f t="shared" si="107"/>
        <v/>
      </c>
      <c r="B6910" t="s">
        <v>95</v>
      </c>
      <c r="C6910" t="s">
        <v>109</v>
      </c>
      <c r="D6910" s="8" t="s">
        <v>76</v>
      </c>
      <c r="E6910">
        <v>24</v>
      </c>
      <c r="J6910" s="6" t="s">
        <v>81</v>
      </c>
    </row>
    <row r="6911" spans="1:10" x14ac:dyDescent="0.25">
      <c r="A6911" s="5" t="str">
        <f t="shared" si="107"/>
        <v/>
      </c>
      <c r="B6911" t="s">
        <v>95</v>
      </c>
      <c r="C6911" t="s">
        <v>109</v>
      </c>
      <c r="D6911" s="8" t="s">
        <v>74</v>
      </c>
      <c r="E6911">
        <v>24</v>
      </c>
      <c r="J6911" s="6" t="s">
        <v>81</v>
      </c>
    </row>
    <row r="6912" spans="1:10" x14ac:dyDescent="0.25">
      <c r="A6912" s="5" t="str">
        <f t="shared" si="107"/>
        <v/>
      </c>
      <c r="B6912" t="s">
        <v>95</v>
      </c>
      <c r="C6912" t="s">
        <v>109</v>
      </c>
      <c r="D6912" s="8" t="s">
        <v>55</v>
      </c>
      <c r="E6912">
        <v>24</v>
      </c>
      <c r="J6912" s="6" t="s">
        <v>81</v>
      </c>
    </row>
    <row r="6913" spans="1:10" x14ac:dyDescent="0.25">
      <c r="A6913" s="5" t="str">
        <f t="shared" si="107"/>
        <v/>
      </c>
      <c r="B6913" t="s">
        <v>95</v>
      </c>
      <c r="C6913" t="s">
        <v>109</v>
      </c>
      <c r="D6913" s="8" t="s">
        <v>52</v>
      </c>
      <c r="E6913">
        <v>24</v>
      </c>
      <c r="J6913" s="6" t="s">
        <v>81</v>
      </c>
    </row>
    <row r="6914" spans="1:10" x14ac:dyDescent="0.25">
      <c r="A6914" s="5" t="str">
        <f t="shared" ref="A6914:A6977" si="108">IF(AND(category = B6914, subcategory=C6914, reportdate = D6914), E6914, "")</f>
        <v/>
      </c>
      <c r="B6914" t="s">
        <v>95</v>
      </c>
      <c r="C6914" t="s">
        <v>110</v>
      </c>
      <c r="D6914" s="8" t="s">
        <v>63</v>
      </c>
      <c r="E6914">
        <v>1</v>
      </c>
      <c r="F6914">
        <v>1.1405326128005981</v>
      </c>
      <c r="G6914">
        <v>1.1614409685134888</v>
      </c>
      <c r="H6914">
        <v>9.7723370417952538E-3</v>
      </c>
      <c r="I6914">
        <v>70.26569297772366</v>
      </c>
      <c r="J6914" s="6" t="s">
        <v>80</v>
      </c>
    </row>
    <row r="6915" spans="1:10" x14ac:dyDescent="0.25">
      <c r="A6915" s="5" t="str">
        <f t="shared" si="108"/>
        <v/>
      </c>
      <c r="B6915" t="s">
        <v>95</v>
      </c>
      <c r="C6915" t="s">
        <v>110</v>
      </c>
      <c r="D6915" s="8" t="s">
        <v>64</v>
      </c>
      <c r="E6915">
        <v>1</v>
      </c>
      <c r="F6915">
        <v>1.1288638114929199</v>
      </c>
      <c r="G6915">
        <v>1.1177396774291992</v>
      </c>
      <c r="H6915">
        <v>9.9570127204060555E-3</v>
      </c>
      <c r="I6915">
        <v>71.193858000739354</v>
      </c>
      <c r="J6915" s="6" t="s">
        <v>80</v>
      </c>
    </row>
    <row r="6916" spans="1:10" x14ac:dyDescent="0.25">
      <c r="A6916" s="5" t="str">
        <f t="shared" si="108"/>
        <v/>
      </c>
      <c r="B6916" t="s">
        <v>95</v>
      </c>
      <c r="C6916" t="s">
        <v>110</v>
      </c>
      <c r="D6916" s="8" t="s">
        <v>64</v>
      </c>
      <c r="E6916">
        <v>2</v>
      </c>
      <c r="F6916">
        <v>0.96873629093170166</v>
      </c>
      <c r="G6916">
        <v>0.94798624515533447</v>
      </c>
      <c r="H6916">
        <v>9.3380007892847061E-3</v>
      </c>
      <c r="I6916">
        <v>70.92198600430018</v>
      </c>
      <c r="J6916" s="6" t="s">
        <v>80</v>
      </c>
    </row>
    <row r="6917" spans="1:10" x14ac:dyDescent="0.25">
      <c r="A6917" s="5" t="str">
        <f t="shared" si="108"/>
        <v/>
      </c>
      <c r="B6917" t="s">
        <v>95</v>
      </c>
      <c r="C6917" t="s">
        <v>110</v>
      </c>
      <c r="D6917" s="8" t="s">
        <v>63</v>
      </c>
      <c r="E6917">
        <v>2</v>
      </c>
      <c r="F6917">
        <v>0.96596008539199829</v>
      </c>
      <c r="G6917">
        <v>0.97360694408416748</v>
      </c>
      <c r="H6917">
        <v>9.1426679864525795E-3</v>
      </c>
      <c r="I6917">
        <v>69.670988108096154</v>
      </c>
      <c r="J6917" s="6" t="s">
        <v>80</v>
      </c>
    </row>
    <row r="6918" spans="1:10" x14ac:dyDescent="0.25">
      <c r="A6918" s="5" t="str">
        <f t="shared" si="108"/>
        <v/>
      </c>
      <c r="B6918" t="s">
        <v>95</v>
      </c>
      <c r="C6918" t="s">
        <v>110</v>
      </c>
      <c r="D6918" s="8" t="s">
        <v>63</v>
      </c>
      <c r="E6918">
        <v>3</v>
      </c>
      <c r="F6918">
        <v>0.82364124059677124</v>
      </c>
      <c r="G6918">
        <v>0.8424612283706665</v>
      </c>
      <c r="H6918">
        <v>8.1811798736453056E-3</v>
      </c>
      <c r="I6918">
        <v>69.171891289909865</v>
      </c>
      <c r="J6918" s="6" t="s">
        <v>80</v>
      </c>
    </row>
    <row r="6919" spans="1:10" x14ac:dyDescent="0.25">
      <c r="A6919" s="5" t="str">
        <f t="shared" si="108"/>
        <v/>
      </c>
      <c r="B6919" t="s">
        <v>95</v>
      </c>
      <c r="C6919" t="s">
        <v>110</v>
      </c>
      <c r="D6919" s="8" t="s">
        <v>64</v>
      </c>
      <c r="E6919">
        <v>3</v>
      </c>
      <c r="F6919">
        <v>0.83253693580627441</v>
      </c>
      <c r="G6919">
        <v>0.82802677154541016</v>
      </c>
      <c r="H6919">
        <v>8.2996329292654991E-3</v>
      </c>
      <c r="I6919">
        <v>70.691749668975817</v>
      </c>
      <c r="J6919" s="6" t="s">
        <v>80</v>
      </c>
    </row>
    <row r="6920" spans="1:10" x14ac:dyDescent="0.25">
      <c r="A6920" s="5" t="str">
        <f t="shared" si="108"/>
        <v/>
      </c>
      <c r="B6920" t="s">
        <v>95</v>
      </c>
      <c r="C6920" t="s">
        <v>110</v>
      </c>
      <c r="D6920" s="8" t="s">
        <v>63</v>
      </c>
      <c r="E6920">
        <v>4</v>
      </c>
      <c r="F6920">
        <v>0.73939985036849976</v>
      </c>
      <c r="G6920">
        <v>0.74313163757324219</v>
      </c>
      <c r="H6920">
        <v>7.0229861885309219E-3</v>
      </c>
      <c r="I6920">
        <v>68.959496945397603</v>
      </c>
      <c r="J6920" s="6" t="s">
        <v>80</v>
      </c>
    </row>
    <row r="6921" spans="1:10" x14ac:dyDescent="0.25">
      <c r="A6921" s="5" t="str">
        <f t="shared" si="108"/>
        <v/>
      </c>
      <c r="B6921" t="s">
        <v>95</v>
      </c>
      <c r="C6921" t="s">
        <v>110</v>
      </c>
      <c r="D6921" s="8" t="s">
        <v>64</v>
      </c>
      <c r="E6921">
        <v>4</v>
      </c>
      <c r="F6921">
        <v>0.73683160543441772</v>
      </c>
      <c r="G6921">
        <v>0.73712646961212158</v>
      </c>
      <c r="H6921">
        <v>7.1153086610138416E-3</v>
      </c>
      <c r="I6921">
        <v>70.39416841089934</v>
      </c>
      <c r="J6921" s="6" t="s">
        <v>80</v>
      </c>
    </row>
    <row r="6922" spans="1:10" x14ac:dyDescent="0.25">
      <c r="A6922" s="5" t="str">
        <f t="shared" si="108"/>
        <v/>
      </c>
      <c r="B6922" t="s">
        <v>95</v>
      </c>
      <c r="C6922" t="s">
        <v>110</v>
      </c>
      <c r="D6922" s="8" t="s">
        <v>63</v>
      </c>
      <c r="E6922">
        <v>5</v>
      </c>
      <c r="F6922">
        <v>0.66830742359161377</v>
      </c>
      <c r="G6922">
        <v>0.6792265772819519</v>
      </c>
      <c r="H6922">
        <v>6.0589434579014778E-3</v>
      </c>
      <c r="I6922">
        <v>68.764642435072545</v>
      </c>
      <c r="J6922" s="6" t="s">
        <v>80</v>
      </c>
    </row>
    <row r="6923" spans="1:10" x14ac:dyDescent="0.25">
      <c r="A6923" s="5" t="str">
        <f t="shared" si="108"/>
        <v/>
      </c>
      <c r="B6923" t="s">
        <v>95</v>
      </c>
      <c r="C6923" t="s">
        <v>110</v>
      </c>
      <c r="D6923" s="8" t="s">
        <v>64</v>
      </c>
      <c r="E6923">
        <v>5</v>
      </c>
      <c r="F6923">
        <v>0.68189352750778198</v>
      </c>
      <c r="G6923">
        <v>0.67044323682785034</v>
      </c>
      <c r="H6923">
        <v>6.1920224688947201E-3</v>
      </c>
      <c r="I6923">
        <v>70.165385678376992</v>
      </c>
      <c r="J6923" s="6" t="s">
        <v>80</v>
      </c>
    </row>
    <row r="6924" spans="1:10" x14ac:dyDescent="0.25">
      <c r="A6924" s="5" t="str">
        <f t="shared" si="108"/>
        <v/>
      </c>
      <c r="B6924" t="s">
        <v>95</v>
      </c>
      <c r="C6924" t="s">
        <v>110</v>
      </c>
      <c r="D6924" s="8" t="s">
        <v>64</v>
      </c>
      <c r="E6924">
        <v>6</v>
      </c>
      <c r="F6924">
        <v>0.65970033407211304</v>
      </c>
      <c r="G6924">
        <v>0.65237760543823242</v>
      </c>
      <c r="H6924">
        <v>5.3392583504319191E-3</v>
      </c>
      <c r="I6924">
        <v>69.943746126647554</v>
      </c>
      <c r="J6924" s="6" t="s">
        <v>80</v>
      </c>
    </row>
    <row r="6925" spans="1:10" x14ac:dyDescent="0.25">
      <c r="A6925" s="5" t="str">
        <f t="shared" si="108"/>
        <v/>
      </c>
      <c r="B6925" t="s">
        <v>95</v>
      </c>
      <c r="C6925" t="s">
        <v>110</v>
      </c>
      <c r="D6925" s="8" t="s">
        <v>63</v>
      </c>
      <c r="E6925">
        <v>6</v>
      </c>
      <c r="F6925">
        <v>0.64487594366073608</v>
      </c>
      <c r="G6925">
        <v>0.65866374969482422</v>
      </c>
      <c r="H6925">
        <v>5.2328784950077534E-3</v>
      </c>
      <c r="I6925">
        <v>68.479143311258596</v>
      </c>
      <c r="J6925" s="6" t="s">
        <v>80</v>
      </c>
    </row>
    <row r="6926" spans="1:10" x14ac:dyDescent="0.25">
      <c r="A6926" s="5" t="str">
        <f t="shared" si="108"/>
        <v/>
      </c>
      <c r="B6926" t="s">
        <v>95</v>
      </c>
      <c r="C6926" t="s">
        <v>110</v>
      </c>
      <c r="D6926" s="8" t="s">
        <v>63</v>
      </c>
      <c r="E6926">
        <v>7</v>
      </c>
      <c r="F6926">
        <v>0.69484114646911621</v>
      </c>
      <c r="G6926">
        <v>0.6985282301902771</v>
      </c>
      <c r="H6926">
        <v>4.8995437100529671E-3</v>
      </c>
      <c r="I6926">
        <v>68.315059373599382</v>
      </c>
      <c r="J6926" s="6" t="s">
        <v>80</v>
      </c>
    </row>
    <row r="6927" spans="1:10" x14ac:dyDescent="0.25">
      <c r="A6927" s="5" t="str">
        <f t="shared" si="108"/>
        <v/>
      </c>
      <c r="B6927" t="s">
        <v>95</v>
      </c>
      <c r="C6927" t="s">
        <v>110</v>
      </c>
      <c r="D6927" s="8" t="s">
        <v>64</v>
      </c>
      <c r="E6927">
        <v>7</v>
      </c>
      <c r="F6927">
        <v>0.70146739482879639</v>
      </c>
      <c r="G6927">
        <v>0.69863224029541016</v>
      </c>
      <c r="H6927">
        <v>4.9706753343343735E-3</v>
      </c>
      <c r="I6927">
        <v>70.33275037517204</v>
      </c>
      <c r="J6927" s="6" t="s">
        <v>80</v>
      </c>
    </row>
    <row r="6928" spans="1:10" x14ac:dyDescent="0.25">
      <c r="A6928" s="5" t="str">
        <f t="shared" si="108"/>
        <v/>
      </c>
      <c r="B6928" t="s">
        <v>95</v>
      </c>
      <c r="C6928" t="s">
        <v>110</v>
      </c>
      <c r="D6928" s="8" t="s">
        <v>63</v>
      </c>
      <c r="E6928">
        <v>8</v>
      </c>
      <c r="F6928">
        <v>0.70079034566879272</v>
      </c>
      <c r="G6928">
        <v>0.70854824781417847</v>
      </c>
      <c r="H6928">
        <v>5.0808531232178211E-3</v>
      </c>
      <c r="I6928">
        <v>69.281086360800785</v>
      </c>
      <c r="J6928" s="6" t="s">
        <v>80</v>
      </c>
    </row>
    <row r="6929" spans="1:10" x14ac:dyDescent="0.25">
      <c r="A6929" s="5" t="str">
        <f t="shared" si="108"/>
        <v/>
      </c>
      <c r="B6929" t="s">
        <v>95</v>
      </c>
      <c r="C6929" t="s">
        <v>110</v>
      </c>
      <c r="D6929" s="8" t="s">
        <v>64</v>
      </c>
      <c r="E6929">
        <v>8</v>
      </c>
      <c r="F6929">
        <v>0.70127439498901367</v>
      </c>
      <c r="G6929">
        <v>0.71328878402709961</v>
      </c>
      <c r="H6929">
        <v>5.109413992613554E-3</v>
      </c>
      <c r="I6929">
        <v>71.972173770663304</v>
      </c>
      <c r="J6929" s="6" t="s">
        <v>80</v>
      </c>
    </row>
    <row r="6930" spans="1:10" x14ac:dyDescent="0.25">
      <c r="A6930" s="5" t="str">
        <f t="shared" si="108"/>
        <v/>
      </c>
      <c r="B6930" t="s">
        <v>95</v>
      </c>
      <c r="C6930" t="s">
        <v>110</v>
      </c>
      <c r="D6930" s="8" t="s">
        <v>63</v>
      </c>
      <c r="E6930">
        <v>9</v>
      </c>
      <c r="F6930">
        <v>0.6266523003578186</v>
      </c>
      <c r="G6930">
        <v>0.61227673292160034</v>
      </c>
      <c r="H6930">
        <v>5.6037716567516327E-3</v>
      </c>
      <c r="I6930">
        <v>71.225610621057271</v>
      </c>
      <c r="J6930" s="6" t="s">
        <v>80</v>
      </c>
    </row>
    <row r="6931" spans="1:10" x14ac:dyDescent="0.25">
      <c r="A6931" s="5" t="str">
        <f t="shared" si="108"/>
        <v/>
      </c>
      <c r="B6931" t="s">
        <v>95</v>
      </c>
      <c r="C6931" t="s">
        <v>110</v>
      </c>
      <c r="D6931" s="8" t="s">
        <v>64</v>
      </c>
      <c r="E6931">
        <v>9</v>
      </c>
      <c r="F6931">
        <v>0.63908755779266357</v>
      </c>
      <c r="G6931">
        <v>0.64154446125030518</v>
      </c>
      <c r="H6931">
        <v>5.6151775643229485E-3</v>
      </c>
      <c r="I6931">
        <v>74.590371288215579</v>
      </c>
      <c r="J6931" s="6" t="s">
        <v>80</v>
      </c>
    </row>
    <row r="6932" spans="1:10" x14ac:dyDescent="0.25">
      <c r="A6932" s="5" t="str">
        <f t="shared" si="108"/>
        <v/>
      </c>
      <c r="B6932" t="s">
        <v>95</v>
      </c>
      <c r="C6932" t="s">
        <v>110</v>
      </c>
      <c r="D6932" s="8" t="s">
        <v>64</v>
      </c>
      <c r="E6932">
        <v>10</v>
      </c>
      <c r="F6932">
        <v>0.61681938171386719</v>
      </c>
      <c r="G6932">
        <v>0.60476875305175781</v>
      </c>
      <c r="H6932">
        <v>6.5519567579030991E-3</v>
      </c>
      <c r="I6932">
        <v>78.038143498574769</v>
      </c>
      <c r="J6932" s="6" t="s">
        <v>80</v>
      </c>
    </row>
    <row r="6933" spans="1:10" x14ac:dyDescent="0.25">
      <c r="A6933" s="5" t="str">
        <f t="shared" si="108"/>
        <v/>
      </c>
      <c r="B6933" t="s">
        <v>95</v>
      </c>
      <c r="C6933" t="s">
        <v>110</v>
      </c>
      <c r="D6933" s="8" t="s">
        <v>63</v>
      </c>
      <c r="E6933">
        <v>10</v>
      </c>
      <c r="F6933">
        <v>0.58236807584762573</v>
      </c>
      <c r="G6933">
        <v>0.55339378118515015</v>
      </c>
      <c r="H6933">
        <v>6.4199846237897873E-3</v>
      </c>
      <c r="I6933">
        <v>75.186740614757596</v>
      </c>
      <c r="J6933" s="6" t="s">
        <v>80</v>
      </c>
    </row>
    <row r="6934" spans="1:10" x14ac:dyDescent="0.25">
      <c r="A6934" s="5" t="str">
        <f t="shared" si="108"/>
        <v/>
      </c>
      <c r="B6934" t="s">
        <v>95</v>
      </c>
      <c r="C6934" t="s">
        <v>110</v>
      </c>
      <c r="D6934" s="8" t="s">
        <v>63</v>
      </c>
      <c r="E6934">
        <v>11</v>
      </c>
      <c r="F6934">
        <v>0.61860573291778564</v>
      </c>
      <c r="G6934">
        <v>0.57196027040481567</v>
      </c>
      <c r="H6934">
        <v>7.5724325142800808E-3</v>
      </c>
      <c r="I6934">
        <v>79.320231389103157</v>
      </c>
      <c r="J6934" s="6" t="s">
        <v>80</v>
      </c>
    </row>
    <row r="6935" spans="1:10" x14ac:dyDescent="0.25">
      <c r="A6935" s="5" t="str">
        <f t="shared" si="108"/>
        <v/>
      </c>
      <c r="B6935" t="s">
        <v>95</v>
      </c>
      <c r="C6935" t="s">
        <v>110</v>
      </c>
      <c r="D6935" s="8" t="s">
        <v>64</v>
      </c>
      <c r="E6935">
        <v>11</v>
      </c>
      <c r="F6935">
        <v>0.65251779556274414</v>
      </c>
      <c r="G6935">
        <v>0.63240528106689453</v>
      </c>
      <c r="H6935">
        <v>7.7380798757076263E-3</v>
      </c>
      <c r="I6935">
        <v>81.204992100219513</v>
      </c>
      <c r="J6935" s="6" t="s">
        <v>80</v>
      </c>
    </row>
    <row r="6936" spans="1:10" x14ac:dyDescent="0.25">
      <c r="A6936" s="5" t="str">
        <f t="shared" si="108"/>
        <v/>
      </c>
      <c r="B6936" t="s">
        <v>95</v>
      </c>
      <c r="C6936" t="s">
        <v>110</v>
      </c>
      <c r="D6936" s="8" t="s">
        <v>63</v>
      </c>
      <c r="E6936">
        <v>12</v>
      </c>
      <c r="F6936">
        <v>0.71542102098464966</v>
      </c>
      <c r="G6936">
        <v>0.68087828159332275</v>
      </c>
      <c r="H6936">
        <v>8.8562658056616783E-3</v>
      </c>
      <c r="I6936">
        <v>81.877140422581206</v>
      </c>
      <c r="J6936" s="6" t="s">
        <v>80</v>
      </c>
    </row>
    <row r="6937" spans="1:10" x14ac:dyDescent="0.25">
      <c r="A6937" s="5" t="str">
        <f t="shared" si="108"/>
        <v/>
      </c>
      <c r="B6937" t="s">
        <v>95</v>
      </c>
      <c r="C6937" t="s">
        <v>110</v>
      </c>
      <c r="D6937" s="8" t="s">
        <v>64</v>
      </c>
      <c r="E6937">
        <v>12</v>
      </c>
      <c r="F6937">
        <v>0.75981181859970093</v>
      </c>
      <c r="G6937">
        <v>0.74391967058181763</v>
      </c>
      <c r="H6937">
        <v>9.0256482362747192E-3</v>
      </c>
      <c r="I6937">
        <v>82.970659559484403</v>
      </c>
      <c r="J6937" s="6" t="s">
        <v>80</v>
      </c>
    </row>
    <row r="6938" spans="1:10" x14ac:dyDescent="0.25">
      <c r="A6938" s="5" t="str">
        <f t="shared" si="108"/>
        <v/>
      </c>
      <c r="B6938" t="s">
        <v>95</v>
      </c>
      <c r="C6938" t="s">
        <v>110</v>
      </c>
      <c r="D6938" s="8" t="s">
        <v>64</v>
      </c>
      <c r="E6938">
        <v>13</v>
      </c>
      <c r="F6938">
        <v>0.96466052532196045</v>
      </c>
      <c r="G6938">
        <v>0.93561583757400513</v>
      </c>
      <c r="H6938">
        <v>1.0347252711653709E-2</v>
      </c>
      <c r="I6938">
        <v>83.858126532129774</v>
      </c>
      <c r="J6938" s="6" t="s">
        <v>80</v>
      </c>
    </row>
    <row r="6939" spans="1:10" x14ac:dyDescent="0.25">
      <c r="A6939" s="5" t="str">
        <f t="shared" si="108"/>
        <v/>
      </c>
      <c r="B6939" t="s">
        <v>95</v>
      </c>
      <c r="C6939" t="s">
        <v>110</v>
      </c>
      <c r="D6939" s="8" t="s">
        <v>63</v>
      </c>
      <c r="E6939">
        <v>13</v>
      </c>
      <c r="F6939">
        <v>0.87772351503372192</v>
      </c>
      <c r="G6939">
        <v>0.84665209054946899</v>
      </c>
      <c r="H6939">
        <v>1.0136391036212444E-2</v>
      </c>
      <c r="I6939">
        <v>83.380234921713594</v>
      </c>
      <c r="J6939" s="6" t="s">
        <v>80</v>
      </c>
    </row>
    <row r="6940" spans="1:10" x14ac:dyDescent="0.25">
      <c r="A6940" s="5" t="str">
        <f t="shared" si="108"/>
        <v/>
      </c>
      <c r="B6940" t="s">
        <v>95</v>
      </c>
      <c r="C6940" t="s">
        <v>110</v>
      </c>
      <c r="D6940" s="8" t="s">
        <v>63</v>
      </c>
      <c r="E6940">
        <v>14</v>
      </c>
      <c r="F6940">
        <v>1.096257209777832</v>
      </c>
      <c r="G6940">
        <v>1.0527286529541016</v>
      </c>
      <c r="H6940">
        <v>1.1100437492132187E-2</v>
      </c>
      <c r="I6940">
        <v>84.069743397046437</v>
      </c>
      <c r="J6940" s="6" t="s">
        <v>80</v>
      </c>
    </row>
    <row r="6941" spans="1:10" x14ac:dyDescent="0.25">
      <c r="A6941" s="5" t="str">
        <f t="shared" si="108"/>
        <v/>
      </c>
      <c r="B6941" t="s">
        <v>95</v>
      </c>
      <c r="C6941" t="s">
        <v>110</v>
      </c>
      <c r="D6941" s="8" t="s">
        <v>64</v>
      </c>
      <c r="E6941">
        <v>14</v>
      </c>
      <c r="F6941">
        <v>1.2014362812042236</v>
      </c>
      <c r="G6941">
        <v>1.154740571975708</v>
      </c>
      <c r="H6941">
        <v>1.1405361816287041E-2</v>
      </c>
      <c r="I6941">
        <v>84.744771781330485</v>
      </c>
      <c r="J6941" s="6" t="s">
        <v>80</v>
      </c>
    </row>
    <row r="6942" spans="1:10" x14ac:dyDescent="0.25">
      <c r="A6942" s="5" t="str">
        <f t="shared" si="108"/>
        <v/>
      </c>
      <c r="B6942" t="s">
        <v>95</v>
      </c>
      <c r="C6942" t="s">
        <v>110</v>
      </c>
      <c r="D6942" s="8" t="s">
        <v>63</v>
      </c>
      <c r="E6942">
        <v>15</v>
      </c>
      <c r="F6942">
        <v>1.3135772943496704</v>
      </c>
      <c r="G6942">
        <v>1.3030871152877808</v>
      </c>
      <c r="H6942">
        <v>1.1698548682034016E-2</v>
      </c>
      <c r="I6942">
        <v>84.924182048632289</v>
      </c>
      <c r="J6942" s="6" t="s">
        <v>80</v>
      </c>
    </row>
    <row r="6943" spans="1:10" x14ac:dyDescent="0.25">
      <c r="A6943" s="5" t="str">
        <f t="shared" si="108"/>
        <v/>
      </c>
      <c r="B6943" t="s">
        <v>95</v>
      </c>
      <c r="C6943" t="s">
        <v>110</v>
      </c>
      <c r="D6943" s="8" t="s">
        <v>64</v>
      </c>
      <c r="E6943">
        <v>15</v>
      </c>
      <c r="F6943">
        <v>1.420528769493103</v>
      </c>
      <c r="G6943">
        <v>1.3920530080795288</v>
      </c>
      <c r="H6943">
        <v>1.1964354664087296E-2</v>
      </c>
      <c r="I6943">
        <v>84.68808661320061</v>
      </c>
      <c r="J6943" s="6" t="s">
        <v>80</v>
      </c>
    </row>
    <row r="6944" spans="1:10" x14ac:dyDescent="0.25">
      <c r="A6944" s="5" t="str">
        <f t="shared" si="108"/>
        <v/>
      </c>
      <c r="B6944" t="s">
        <v>95</v>
      </c>
      <c r="C6944" t="s">
        <v>110</v>
      </c>
      <c r="D6944" s="8" t="s">
        <v>63</v>
      </c>
      <c r="E6944">
        <v>16</v>
      </c>
      <c r="F6944">
        <v>1.6128586530685425</v>
      </c>
      <c r="G6944">
        <v>1.5639386177062988</v>
      </c>
      <c r="H6944">
        <v>1.2107439339160919E-2</v>
      </c>
      <c r="I6944">
        <v>84.514694568404977</v>
      </c>
      <c r="J6944" s="6" t="s">
        <v>80</v>
      </c>
    </row>
    <row r="6945" spans="1:10" x14ac:dyDescent="0.25">
      <c r="A6945" s="5" t="str">
        <f t="shared" si="108"/>
        <v/>
      </c>
      <c r="B6945" t="s">
        <v>95</v>
      </c>
      <c r="C6945" t="s">
        <v>110</v>
      </c>
      <c r="D6945" s="8" t="s">
        <v>64</v>
      </c>
      <c r="E6945">
        <v>16</v>
      </c>
      <c r="F6945">
        <v>1.6901652812957764</v>
      </c>
      <c r="G6945">
        <v>1.6602985858917236</v>
      </c>
      <c r="H6945">
        <v>1.2244678102433681E-2</v>
      </c>
      <c r="I6945">
        <v>84.384561115225935</v>
      </c>
      <c r="J6945" s="6" t="s">
        <v>80</v>
      </c>
    </row>
    <row r="6946" spans="1:10" x14ac:dyDescent="0.25">
      <c r="A6946" s="5" t="str">
        <f t="shared" si="108"/>
        <v/>
      </c>
      <c r="B6946" t="s">
        <v>95</v>
      </c>
      <c r="C6946" t="s">
        <v>110</v>
      </c>
      <c r="D6946" s="8" t="s">
        <v>63</v>
      </c>
      <c r="E6946">
        <v>17</v>
      </c>
      <c r="F6946">
        <v>1.8570507764816284</v>
      </c>
      <c r="G6946">
        <v>1.7788232564926147</v>
      </c>
      <c r="H6946">
        <v>1.2206023558974266E-2</v>
      </c>
      <c r="I6946">
        <v>83.41211152114586</v>
      </c>
      <c r="J6946" s="6" t="s">
        <v>80</v>
      </c>
    </row>
    <row r="6947" spans="1:10" x14ac:dyDescent="0.25">
      <c r="A6947" s="5" t="str">
        <f t="shared" si="108"/>
        <v/>
      </c>
      <c r="B6947" t="s">
        <v>95</v>
      </c>
      <c r="C6947" t="s">
        <v>110</v>
      </c>
      <c r="D6947" s="8" t="s">
        <v>64</v>
      </c>
      <c r="E6947">
        <v>17</v>
      </c>
      <c r="F6947">
        <v>1.940075159072876</v>
      </c>
      <c r="G6947">
        <v>1.8873128890991211</v>
      </c>
      <c r="H6947">
        <v>1.2390341609716415E-2</v>
      </c>
      <c r="I6947">
        <v>83.161051777315308</v>
      </c>
      <c r="J6947" s="6" t="s">
        <v>80</v>
      </c>
    </row>
    <row r="6948" spans="1:10" x14ac:dyDescent="0.25">
      <c r="A6948" s="5" t="str">
        <f t="shared" si="108"/>
        <v/>
      </c>
      <c r="B6948" t="s">
        <v>95</v>
      </c>
      <c r="C6948" t="s">
        <v>110</v>
      </c>
      <c r="D6948" s="8" t="s">
        <v>64</v>
      </c>
      <c r="E6948">
        <v>18</v>
      </c>
      <c r="F6948">
        <v>2.1170427799224854</v>
      </c>
      <c r="G6948">
        <v>2.0617861747741699</v>
      </c>
      <c r="H6948">
        <v>1.2450373731553555E-2</v>
      </c>
      <c r="I6948">
        <v>82.053686202738447</v>
      </c>
      <c r="J6948" s="6" t="s">
        <v>80</v>
      </c>
    </row>
    <row r="6949" spans="1:10" x14ac:dyDescent="0.25">
      <c r="A6949" s="5" t="str">
        <f t="shared" si="108"/>
        <v/>
      </c>
      <c r="B6949" t="s">
        <v>95</v>
      </c>
      <c r="C6949" t="s">
        <v>110</v>
      </c>
      <c r="D6949" s="8" t="s">
        <v>63</v>
      </c>
      <c r="E6949">
        <v>18</v>
      </c>
      <c r="F6949">
        <v>2.0447752475738525</v>
      </c>
      <c r="G6949">
        <v>1.2446863651275635</v>
      </c>
      <c r="H6949">
        <v>1.2506640516221523E-2</v>
      </c>
      <c r="I6949">
        <v>81.408526682385713</v>
      </c>
      <c r="J6949" s="6" t="s">
        <v>80</v>
      </c>
    </row>
    <row r="6950" spans="1:10" x14ac:dyDescent="0.25">
      <c r="A6950" s="5" t="str">
        <f t="shared" si="108"/>
        <v/>
      </c>
      <c r="B6950" t="s">
        <v>95</v>
      </c>
      <c r="C6950" t="s">
        <v>110</v>
      </c>
      <c r="D6950" s="8" t="s">
        <v>63</v>
      </c>
      <c r="E6950">
        <v>19</v>
      </c>
      <c r="F6950">
        <v>2.078665018081665</v>
      </c>
      <c r="G6950">
        <v>1.6575593948364258</v>
      </c>
      <c r="H6950">
        <v>1.2435894459486008E-2</v>
      </c>
      <c r="I6950">
        <v>79.009110612583427</v>
      </c>
      <c r="J6950" s="6" t="s">
        <v>80</v>
      </c>
    </row>
    <row r="6951" spans="1:10" x14ac:dyDescent="0.25">
      <c r="A6951" s="5" t="str">
        <f t="shared" si="108"/>
        <v/>
      </c>
      <c r="B6951" t="s">
        <v>95</v>
      </c>
      <c r="C6951" t="s">
        <v>110</v>
      </c>
      <c r="D6951" s="8" t="s">
        <v>64</v>
      </c>
      <c r="E6951">
        <v>19</v>
      </c>
      <c r="F6951">
        <v>2.1386234760284424</v>
      </c>
      <c r="G6951">
        <v>1.3765623569488525</v>
      </c>
      <c r="H6951">
        <v>1.2493292801082134E-2</v>
      </c>
      <c r="I6951">
        <v>79.522987408301319</v>
      </c>
      <c r="J6951" s="6" t="s">
        <v>80</v>
      </c>
    </row>
    <row r="6952" spans="1:10" x14ac:dyDescent="0.25">
      <c r="A6952" s="5" t="str">
        <f t="shared" si="108"/>
        <v/>
      </c>
      <c r="B6952" t="s">
        <v>95</v>
      </c>
      <c r="C6952" t="s">
        <v>110</v>
      </c>
      <c r="D6952" s="8" t="s">
        <v>64</v>
      </c>
      <c r="E6952">
        <v>20</v>
      </c>
      <c r="F6952">
        <v>2.0400145053863525</v>
      </c>
      <c r="G6952">
        <v>1.5792196989059448</v>
      </c>
      <c r="H6952">
        <v>1.1800014413893223E-2</v>
      </c>
      <c r="I6952">
        <v>75.721757084005404</v>
      </c>
      <c r="J6952" s="6" t="s">
        <v>80</v>
      </c>
    </row>
    <row r="6953" spans="1:10" x14ac:dyDescent="0.25">
      <c r="A6953" s="5" t="str">
        <f t="shared" si="108"/>
        <v/>
      </c>
      <c r="B6953" t="s">
        <v>95</v>
      </c>
      <c r="C6953" t="s">
        <v>110</v>
      </c>
      <c r="D6953" s="8" t="s">
        <v>63</v>
      </c>
      <c r="E6953">
        <v>20</v>
      </c>
      <c r="F6953">
        <v>2.0179026126861572</v>
      </c>
      <c r="G6953">
        <v>1.7115277051925659</v>
      </c>
      <c r="H6953">
        <v>1.1788202449679375E-2</v>
      </c>
      <c r="I6953">
        <v>76.436333498063092</v>
      </c>
      <c r="J6953" s="6" t="s">
        <v>80</v>
      </c>
    </row>
    <row r="6954" spans="1:10" x14ac:dyDescent="0.25">
      <c r="A6954" s="5" t="str">
        <f t="shared" si="108"/>
        <v/>
      </c>
      <c r="B6954" t="s">
        <v>95</v>
      </c>
      <c r="C6954" t="s">
        <v>110</v>
      </c>
      <c r="D6954" s="8" t="s">
        <v>64</v>
      </c>
      <c r="E6954">
        <v>21</v>
      </c>
      <c r="F6954">
        <v>1.9902452230453491</v>
      </c>
      <c r="G6954">
        <v>2.3126177787780762</v>
      </c>
      <c r="H6954">
        <v>1.1536448262631893E-2</v>
      </c>
      <c r="I6954">
        <v>73.879643039030029</v>
      </c>
      <c r="J6954" s="6" t="s">
        <v>80</v>
      </c>
    </row>
    <row r="6955" spans="1:10" x14ac:dyDescent="0.25">
      <c r="A6955" s="5" t="str">
        <f t="shared" si="108"/>
        <v/>
      </c>
      <c r="B6955" t="s">
        <v>95</v>
      </c>
      <c r="C6955" t="s">
        <v>110</v>
      </c>
      <c r="D6955" s="8" t="s">
        <v>63</v>
      </c>
      <c r="E6955">
        <v>21</v>
      </c>
      <c r="F6955">
        <v>1.9892486333847046</v>
      </c>
      <c r="G6955">
        <v>1.7636234760284424</v>
      </c>
      <c r="H6955">
        <v>1.1357648298144341E-2</v>
      </c>
      <c r="I6955">
        <v>74.129654075259978</v>
      </c>
      <c r="J6955" s="6" t="s">
        <v>80</v>
      </c>
    </row>
    <row r="6956" spans="1:10" x14ac:dyDescent="0.25">
      <c r="A6956" s="5" t="str">
        <f t="shared" si="108"/>
        <v/>
      </c>
      <c r="B6956" t="s">
        <v>95</v>
      </c>
      <c r="C6956" t="s">
        <v>110</v>
      </c>
      <c r="D6956" s="8" t="s">
        <v>64</v>
      </c>
      <c r="E6956">
        <v>22</v>
      </c>
      <c r="F6956">
        <v>1.872519850730896</v>
      </c>
      <c r="G6956">
        <v>1.9346615076065063</v>
      </c>
      <c r="H6956">
        <v>1.1049559339880943E-2</v>
      </c>
      <c r="I6956">
        <v>73.473700264426142</v>
      </c>
      <c r="J6956" s="6" t="s">
        <v>80</v>
      </c>
    </row>
    <row r="6957" spans="1:10" x14ac:dyDescent="0.25">
      <c r="A6957" s="5" t="str">
        <f t="shared" si="108"/>
        <v/>
      </c>
      <c r="B6957" t="s">
        <v>95</v>
      </c>
      <c r="C6957" t="s">
        <v>110</v>
      </c>
      <c r="D6957" s="8" t="s">
        <v>63</v>
      </c>
      <c r="E6957">
        <v>22</v>
      </c>
      <c r="F6957">
        <v>1.8398598432540894</v>
      </c>
      <c r="G6957">
        <v>2.1647047996520996</v>
      </c>
      <c r="H6957">
        <v>1.1151041835546494E-2</v>
      </c>
      <c r="I6957">
        <v>72.360614230588084</v>
      </c>
      <c r="J6957" s="6" t="s">
        <v>80</v>
      </c>
    </row>
    <row r="6958" spans="1:10" x14ac:dyDescent="0.25">
      <c r="A6958" s="5" t="str">
        <f t="shared" si="108"/>
        <v/>
      </c>
      <c r="B6958" t="s">
        <v>95</v>
      </c>
      <c r="C6958" t="s">
        <v>110</v>
      </c>
      <c r="D6958" s="8" t="s">
        <v>63</v>
      </c>
      <c r="E6958">
        <v>23</v>
      </c>
      <c r="F6958">
        <v>1.6346474885940552</v>
      </c>
      <c r="G6958">
        <v>1.7631082534790039</v>
      </c>
      <c r="H6958">
        <v>1.1142825707793236E-2</v>
      </c>
      <c r="I6958">
        <v>71.442488870139243</v>
      </c>
      <c r="J6958" s="6" t="s">
        <v>80</v>
      </c>
    </row>
    <row r="6959" spans="1:10" x14ac:dyDescent="0.25">
      <c r="A6959" s="5" t="str">
        <f t="shared" si="108"/>
        <v/>
      </c>
      <c r="B6959" t="s">
        <v>95</v>
      </c>
      <c r="C6959" t="s">
        <v>110</v>
      </c>
      <c r="D6959" s="8" t="s">
        <v>64</v>
      </c>
      <c r="E6959">
        <v>23</v>
      </c>
      <c r="F6959">
        <v>1.6853132247924805</v>
      </c>
      <c r="G6959">
        <v>1.7161054611206055</v>
      </c>
      <c r="H6959">
        <v>1.1132802814245224E-2</v>
      </c>
      <c r="I6959">
        <v>73.22961112738264</v>
      </c>
      <c r="J6959" s="6" t="s">
        <v>80</v>
      </c>
    </row>
    <row r="6960" spans="1:10" x14ac:dyDescent="0.25">
      <c r="A6960" s="5" t="str">
        <f t="shared" si="108"/>
        <v/>
      </c>
      <c r="B6960" t="s">
        <v>95</v>
      </c>
      <c r="C6960" t="s">
        <v>110</v>
      </c>
      <c r="D6960" s="8" t="s">
        <v>64</v>
      </c>
      <c r="E6960">
        <v>24</v>
      </c>
      <c r="F6960">
        <v>1.3836885690689087</v>
      </c>
      <c r="G6960">
        <v>1.4351953268051147</v>
      </c>
      <c r="H6960">
        <v>1.1011169292032719E-2</v>
      </c>
      <c r="I6960">
        <v>72.629582776651091</v>
      </c>
      <c r="J6960" s="6" t="s">
        <v>80</v>
      </c>
    </row>
    <row r="6961" spans="1:10" x14ac:dyDescent="0.25">
      <c r="A6961" s="5" t="str">
        <f t="shared" si="108"/>
        <v/>
      </c>
      <c r="B6961" t="s">
        <v>95</v>
      </c>
      <c r="C6961" t="s">
        <v>110</v>
      </c>
      <c r="D6961" s="8" t="s">
        <v>63</v>
      </c>
      <c r="E6961">
        <v>24</v>
      </c>
      <c r="F6961">
        <v>1.3473917245864868</v>
      </c>
      <c r="G6961">
        <v>1.4349907636642456</v>
      </c>
      <c r="H6961">
        <v>1.093287393450737E-2</v>
      </c>
      <c r="I6961">
        <v>70.275366820573282</v>
      </c>
      <c r="J6961" s="6" t="s">
        <v>80</v>
      </c>
    </row>
    <row r="6962" spans="1:10" x14ac:dyDescent="0.25">
      <c r="A6962" s="5" t="str">
        <f t="shared" si="108"/>
        <v/>
      </c>
      <c r="B6962" t="s">
        <v>95</v>
      </c>
      <c r="C6962" t="s">
        <v>110</v>
      </c>
      <c r="D6962" s="8" t="s">
        <v>48</v>
      </c>
      <c r="E6962">
        <v>1</v>
      </c>
      <c r="F6962">
        <v>1.2927500009536743</v>
      </c>
      <c r="G6962">
        <v>1.2100338935852051</v>
      </c>
      <c r="H6962">
        <v>1.0317264124751091E-2</v>
      </c>
      <c r="I6962">
        <v>71.637285001452426</v>
      </c>
      <c r="J6962" s="6" t="s">
        <v>80</v>
      </c>
    </row>
    <row r="6963" spans="1:10" x14ac:dyDescent="0.25">
      <c r="A6963" s="5" t="str">
        <f t="shared" si="108"/>
        <v/>
      </c>
      <c r="B6963" t="s">
        <v>95</v>
      </c>
      <c r="C6963" t="s">
        <v>110</v>
      </c>
      <c r="D6963" s="8" t="s">
        <v>48</v>
      </c>
      <c r="E6963">
        <v>2</v>
      </c>
      <c r="F6963">
        <v>1.093772292137146</v>
      </c>
      <c r="G6963">
        <v>1.0219415426254272</v>
      </c>
      <c r="H6963">
        <v>9.7467740997672081E-3</v>
      </c>
      <c r="I6963">
        <v>71.559648273163418</v>
      </c>
      <c r="J6963" s="6" t="s">
        <v>80</v>
      </c>
    </row>
    <row r="6964" spans="1:10" x14ac:dyDescent="0.25">
      <c r="A6964" s="5" t="str">
        <f t="shared" si="108"/>
        <v/>
      </c>
      <c r="B6964" t="s">
        <v>95</v>
      </c>
      <c r="C6964" t="s">
        <v>110</v>
      </c>
      <c r="D6964" s="8" t="s">
        <v>48</v>
      </c>
      <c r="E6964">
        <v>3</v>
      </c>
      <c r="F6964">
        <v>0.91319733858108521</v>
      </c>
      <c r="G6964">
        <v>0.889168381690979</v>
      </c>
      <c r="H6964">
        <v>8.7745347991585732E-3</v>
      </c>
      <c r="I6964">
        <v>71.440239213386064</v>
      </c>
      <c r="J6964" s="6" t="s">
        <v>80</v>
      </c>
    </row>
    <row r="6965" spans="1:10" x14ac:dyDescent="0.25">
      <c r="A6965" s="5" t="str">
        <f t="shared" si="108"/>
        <v/>
      </c>
      <c r="B6965" t="s">
        <v>95</v>
      </c>
      <c r="C6965" t="s">
        <v>110</v>
      </c>
      <c r="D6965" s="8" t="s">
        <v>48</v>
      </c>
      <c r="E6965">
        <v>4</v>
      </c>
      <c r="F6965">
        <v>0.78969448804855347</v>
      </c>
      <c r="G6965">
        <v>0.78594732284545898</v>
      </c>
      <c r="H6965">
        <v>7.2564529255032539E-3</v>
      </c>
      <c r="I6965">
        <v>71.60192544758641</v>
      </c>
      <c r="J6965" s="6" t="s">
        <v>80</v>
      </c>
    </row>
    <row r="6966" spans="1:10" x14ac:dyDescent="0.25">
      <c r="A6966" s="5" t="str">
        <f t="shared" si="108"/>
        <v/>
      </c>
      <c r="B6966" t="s">
        <v>95</v>
      </c>
      <c r="C6966" t="s">
        <v>110</v>
      </c>
      <c r="D6966" s="8" t="s">
        <v>48</v>
      </c>
      <c r="E6966">
        <v>5</v>
      </c>
      <c r="F6966">
        <v>0.71648764610290527</v>
      </c>
      <c r="G6966">
        <v>0.7117188572883606</v>
      </c>
      <c r="H6966">
        <v>6.3995132222771645E-3</v>
      </c>
      <c r="I6966">
        <v>71.484440367859548</v>
      </c>
      <c r="J6966" s="6" t="s">
        <v>80</v>
      </c>
    </row>
    <row r="6967" spans="1:10" x14ac:dyDescent="0.25">
      <c r="A6967" s="5" t="str">
        <f t="shared" si="108"/>
        <v/>
      </c>
      <c r="B6967" t="s">
        <v>95</v>
      </c>
      <c r="C6967" t="s">
        <v>110</v>
      </c>
      <c r="D6967" s="8" t="s">
        <v>48</v>
      </c>
      <c r="E6967">
        <v>6</v>
      </c>
      <c r="F6967">
        <v>0.69256150722503662</v>
      </c>
      <c r="G6967">
        <v>0.67963594198226929</v>
      </c>
      <c r="H6967">
        <v>5.6251296773552895E-3</v>
      </c>
      <c r="I6967">
        <v>71.29573574015258</v>
      </c>
      <c r="J6967" s="6" t="s">
        <v>80</v>
      </c>
    </row>
    <row r="6968" spans="1:10" x14ac:dyDescent="0.25">
      <c r="A6968" s="5" t="str">
        <f t="shared" si="108"/>
        <v/>
      </c>
      <c r="B6968" t="s">
        <v>95</v>
      </c>
      <c r="C6968" t="s">
        <v>110</v>
      </c>
      <c r="D6968" s="8" t="s">
        <v>48</v>
      </c>
      <c r="E6968">
        <v>7</v>
      </c>
      <c r="F6968">
        <v>0.69376224279403687</v>
      </c>
      <c r="G6968">
        <v>0.69168031215667725</v>
      </c>
      <c r="H6968">
        <v>5.4017109796404839E-3</v>
      </c>
      <c r="I6968">
        <v>72.254830740641026</v>
      </c>
      <c r="J6968" s="6" t="s">
        <v>80</v>
      </c>
    </row>
    <row r="6969" spans="1:10" x14ac:dyDescent="0.25">
      <c r="A6969" s="5" t="str">
        <f t="shared" si="108"/>
        <v/>
      </c>
      <c r="B6969" t="s">
        <v>95</v>
      </c>
      <c r="C6969" t="s">
        <v>110</v>
      </c>
      <c r="D6969" s="8" t="s">
        <v>48</v>
      </c>
      <c r="E6969">
        <v>8</v>
      </c>
      <c r="F6969">
        <v>0.70917725563049316</v>
      </c>
      <c r="G6969">
        <v>0.72318083047866821</v>
      </c>
      <c r="H6969">
        <v>5.6848162785172462E-3</v>
      </c>
      <c r="I6969">
        <v>75.555230407976794</v>
      </c>
      <c r="J6969" s="6" t="s">
        <v>80</v>
      </c>
    </row>
    <row r="6970" spans="1:10" x14ac:dyDescent="0.25">
      <c r="A6970" s="5" t="str">
        <f t="shared" si="108"/>
        <v/>
      </c>
      <c r="B6970" t="s">
        <v>95</v>
      </c>
      <c r="C6970" t="s">
        <v>110</v>
      </c>
      <c r="D6970" s="8" t="s">
        <v>48</v>
      </c>
      <c r="E6970">
        <v>9</v>
      </c>
      <c r="F6970">
        <v>0.70581996440887451</v>
      </c>
      <c r="G6970">
        <v>0.71039241552352905</v>
      </c>
      <c r="H6970">
        <v>6.4734662882983685E-3</v>
      </c>
      <c r="I6970">
        <v>78.583882203283125</v>
      </c>
      <c r="J6970" s="6" t="s">
        <v>80</v>
      </c>
    </row>
    <row r="6971" spans="1:10" x14ac:dyDescent="0.25">
      <c r="A6971" s="5" t="str">
        <f t="shared" si="108"/>
        <v/>
      </c>
      <c r="B6971" t="s">
        <v>95</v>
      </c>
      <c r="C6971" t="s">
        <v>110</v>
      </c>
      <c r="D6971" s="8" t="s">
        <v>48</v>
      </c>
      <c r="E6971">
        <v>10</v>
      </c>
      <c r="F6971">
        <v>0.73689150810241699</v>
      </c>
      <c r="G6971">
        <v>0.72502940893173218</v>
      </c>
      <c r="H6971">
        <v>7.4988473206758499E-3</v>
      </c>
      <c r="I6971">
        <v>82.249951081130675</v>
      </c>
      <c r="J6971" s="6" t="s">
        <v>80</v>
      </c>
    </row>
    <row r="6972" spans="1:10" x14ac:dyDescent="0.25">
      <c r="A6972" s="5" t="str">
        <f t="shared" si="108"/>
        <v/>
      </c>
      <c r="B6972" t="s">
        <v>95</v>
      </c>
      <c r="C6972" t="s">
        <v>110</v>
      </c>
      <c r="D6972" s="8" t="s">
        <v>48</v>
      </c>
      <c r="E6972">
        <v>11</v>
      </c>
      <c r="F6972">
        <v>0.85791385173797607</v>
      </c>
      <c r="G6972">
        <v>0.84093475341796875</v>
      </c>
      <c r="H6972">
        <v>9.0075405314564705E-3</v>
      </c>
      <c r="I6972">
        <v>86.103771646612287</v>
      </c>
      <c r="J6972" s="6" t="s">
        <v>80</v>
      </c>
    </row>
    <row r="6973" spans="1:10" x14ac:dyDescent="0.25">
      <c r="A6973" s="5" t="str">
        <f t="shared" si="108"/>
        <v/>
      </c>
      <c r="B6973" t="s">
        <v>95</v>
      </c>
      <c r="C6973" t="s">
        <v>110</v>
      </c>
      <c r="D6973" s="8" t="s">
        <v>48</v>
      </c>
      <c r="E6973">
        <v>12</v>
      </c>
      <c r="F6973">
        <v>1.0586645603179932</v>
      </c>
      <c r="G6973">
        <v>1.0286238193511963</v>
      </c>
      <c r="H6973">
        <v>1.0515680536627769E-2</v>
      </c>
      <c r="I6973">
        <v>88.513188533418614</v>
      </c>
      <c r="J6973" s="6" t="s">
        <v>80</v>
      </c>
    </row>
    <row r="6974" spans="1:10" x14ac:dyDescent="0.25">
      <c r="A6974" s="5" t="str">
        <f t="shared" si="108"/>
        <v/>
      </c>
      <c r="B6974" t="s">
        <v>95</v>
      </c>
      <c r="C6974" t="s">
        <v>110</v>
      </c>
      <c r="D6974" s="8" t="s">
        <v>48</v>
      </c>
      <c r="E6974">
        <v>13</v>
      </c>
      <c r="F6974">
        <v>1.2963911294937134</v>
      </c>
      <c r="G6974">
        <v>1.26615309715271</v>
      </c>
      <c r="H6974">
        <v>1.1846877634525299E-2</v>
      </c>
      <c r="I6974">
        <v>89.443943841139969</v>
      </c>
      <c r="J6974" s="6" t="s">
        <v>80</v>
      </c>
    </row>
    <row r="6975" spans="1:10" x14ac:dyDescent="0.25">
      <c r="A6975" s="5" t="str">
        <f t="shared" si="108"/>
        <v/>
      </c>
      <c r="B6975" t="s">
        <v>95</v>
      </c>
      <c r="C6975" t="s">
        <v>110</v>
      </c>
      <c r="D6975" s="8" t="s">
        <v>48</v>
      </c>
      <c r="E6975">
        <v>14</v>
      </c>
      <c r="F6975">
        <v>1.5289657115936279</v>
      </c>
      <c r="G6975">
        <v>1.4961847066879272</v>
      </c>
      <c r="H6975">
        <v>1.2803763151168823E-2</v>
      </c>
      <c r="I6975">
        <v>90.579092065338813</v>
      </c>
      <c r="J6975" s="6" t="s">
        <v>80</v>
      </c>
    </row>
    <row r="6976" spans="1:10" x14ac:dyDescent="0.25">
      <c r="A6976" s="5" t="str">
        <f t="shared" si="108"/>
        <v/>
      </c>
      <c r="B6976" t="s">
        <v>95</v>
      </c>
      <c r="C6976" t="s">
        <v>110</v>
      </c>
      <c r="D6976" s="8" t="s">
        <v>48</v>
      </c>
      <c r="E6976">
        <v>15</v>
      </c>
      <c r="F6976">
        <v>1.6874083280563354</v>
      </c>
      <c r="G6976">
        <v>1.7130835056304932</v>
      </c>
      <c r="H6976">
        <v>1.3134798035025597E-2</v>
      </c>
      <c r="I6976">
        <v>89.136821250386319</v>
      </c>
      <c r="J6976" s="6" t="s">
        <v>80</v>
      </c>
    </row>
    <row r="6977" spans="1:10" x14ac:dyDescent="0.25">
      <c r="A6977" s="5" t="str">
        <f t="shared" si="108"/>
        <v/>
      </c>
      <c r="B6977" t="s">
        <v>95</v>
      </c>
      <c r="C6977" t="s">
        <v>110</v>
      </c>
      <c r="D6977" s="8" t="s">
        <v>48</v>
      </c>
      <c r="E6977">
        <v>16</v>
      </c>
      <c r="F6977">
        <v>1.8985379934310913</v>
      </c>
      <c r="G6977">
        <v>1.8912698030471802</v>
      </c>
      <c r="H6977">
        <v>1.3185030780732632E-2</v>
      </c>
      <c r="I6977">
        <v>87.853287349593685</v>
      </c>
      <c r="J6977" s="6" t="s">
        <v>80</v>
      </c>
    </row>
    <row r="6978" spans="1:10" x14ac:dyDescent="0.25">
      <c r="A6978" s="5" t="str">
        <f t="shared" ref="A6978:A7041" si="109">IF(AND(category = B6978, subcategory=C6978, reportdate = D6978), E6978, "")</f>
        <v/>
      </c>
      <c r="B6978" t="s">
        <v>95</v>
      </c>
      <c r="C6978" t="s">
        <v>110</v>
      </c>
      <c r="D6978" s="8" t="s">
        <v>48</v>
      </c>
      <c r="E6978">
        <v>17</v>
      </c>
      <c r="F6978">
        <v>2.0992417335510254</v>
      </c>
      <c r="G6978">
        <v>2.0750536918640137</v>
      </c>
      <c r="H6978">
        <v>1.3230953365564346E-2</v>
      </c>
      <c r="I6978">
        <v>85.860649642872119</v>
      </c>
      <c r="J6978" s="6" t="s">
        <v>80</v>
      </c>
    </row>
    <row r="6979" spans="1:10" x14ac:dyDescent="0.25">
      <c r="A6979" s="5" t="str">
        <f t="shared" si="109"/>
        <v/>
      </c>
      <c r="B6979" t="s">
        <v>95</v>
      </c>
      <c r="C6979" t="s">
        <v>110</v>
      </c>
      <c r="D6979" s="8" t="s">
        <v>48</v>
      </c>
      <c r="E6979">
        <v>18</v>
      </c>
      <c r="F6979">
        <v>2.2759978771209717</v>
      </c>
      <c r="G6979">
        <v>2.2531700134277344</v>
      </c>
      <c r="H6979">
        <v>1.3281636871397495E-2</v>
      </c>
      <c r="I6979">
        <v>84.318065746990499</v>
      </c>
      <c r="J6979" s="6" t="s">
        <v>80</v>
      </c>
    </row>
    <row r="6980" spans="1:10" x14ac:dyDescent="0.25">
      <c r="A6980" s="5" t="str">
        <f t="shared" si="109"/>
        <v/>
      </c>
      <c r="B6980" t="s">
        <v>95</v>
      </c>
      <c r="C6980" t="s">
        <v>110</v>
      </c>
      <c r="D6980" s="8" t="s">
        <v>48</v>
      </c>
      <c r="E6980">
        <v>19</v>
      </c>
      <c r="F6980">
        <v>2.3094565868377686</v>
      </c>
      <c r="G6980">
        <v>1.4718179702758789</v>
      </c>
      <c r="H6980">
        <v>1.3426873832941055E-2</v>
      </c>
      <c r="I6980">
        <v>81.161310047959546</v>
      </c>
      <c r="J6980" s="6" t="s">
        <v>80</v>
      </c>
    </row>
    <row r="6981" spans="1:10" x14ac:dyDescent="0.25">
      <c r="A6981" s="5" t="str">
        <f t="shared" si="109"/>
        <v/>
      </c>
      <c r="B6981" t="s">
        <v>95</v>
      </c>
      <c r="C6981" t="s">
        <v>110</v>
      </c>
      <c r="D6981" s="8" t="s">
        <v>48</v>
      </c>
      <c r="E6981">
        <v>20</v>
      </c>
      <c r="F6981">
        <v>2.188392162322998</v>
      </c>
      <c r="G6981">
        <v>1.6693735122680664</v>
      </c>
      <c r="H6981">
        <v>1.2745686806738377E-2</v>
      </c>
      <c r="I6981">
        <v>76.62271793365035</v>
      </c>
      <c r="J6981" s="6" t="s">
        <v>80</v>
      </c>
    </row>
    <row r="6982" spans="1:10" x14ac:dyDescent="0.25">
      <c r="A6982" s="5" t="str">
        <f t="shared" si="109"/>
        <v/>
      </c>
      <c r="B6982" t="s">
        <v>95</v>
      </c>
      <c r="C6982" t="s">
        <v>110</v>
      </c>
      <c r="D6982" s="8" t="s">
        <v>48</v>
      </c>
      <c r="E6982">
        <v>21</v>
      </c>
      <c r="F6982">
        <v>2.05332350730896</v>
      </c>
      <c r="G6982">
        <v>2.4552483558654785</v>
      </c>
      <c r="H6982">
        <v>1.2341640889644623E-2</v>
      </c>
      <c r="I6982">
        <v>74.595734272575356</v>
      </c>
      <c r="J6982" s="6" t="s">
        <v>80</v>
      </c>
    </row>
    <row r="6983" spans="1:10" x14ac:dyDescent="0.25">
      <c r="A6983" s="5" t="str">
        <f t="shared" si="109"/>
        <v/>
      </c>
      <c r="B6983" t="s">
        <v>95</v>
      </c>
      <c r="C6983" t="s">
        <v>110</v>
      </c>
      <c r="D6983" s="8" t="s">
        <v>48</v>
      </c>
      <c r="E6983">
        <v>22</v>
      </c>
      <c r="F6983">
        <v>2.0291297435760498</v>
      </c>
      <c r="G6983">
        <v>2.1432814598083496</v>
      </c>
      <c r="H6983">
        <v>1.1963924393057823E-2</v>
      </c>
      <c r="I6983">
        <v>75.00527932685074</v>
      </c>
      <c r="J6983" s="6" t="s">
        <v>80</v>
      </c>
    </row>
    <row r="6984" spans="1:10" x14ac:dyDescent="0.25">
      <c r="A6984" s="5" t="str">
        <f t="shared" si="109"/>
        <v/>
      </c>
      <c r="B6984" t="s">
        <v>95</v>
      </c>
      <c r="C6984" t="s">
        <v>110</v>
      </c>
      <c r="D6984" s="8" t="s">
        <v>48</v>
      </c>
      <c r="E6984">
        <v>23</v>
      </c>
      <c r="F6984">
        <v>1.843505859375</v>
      </c>
      <c r="G6984">
        <v>1.9206482172012329</v>
      </c>
      <c r="H6984">
        <v>1.1978746391832829E-2</v>
      </c>
      <c r="I6984">
        <v>75.41670971528184</v>
      </c>
      <c r="J6984" s="6" t="s">
        <v>80</v>
      </c>
    </row>
    <row r="6985" spans="1:10" x14ac:dyDescent="0.25">
      <c r="A6985" s="5" t="str">
        <f t="shared" si="109"/>
        <v/>
      </c>
      <c r="B6985" t="s">
        <v>95</v>
      </c>
      <c r="C6985" t="s">
        <v>110</v>
      </c>
      <c r="D6985" s="8" t="s">
        <v>48</v>
      </c>
      <c r="E6985">
        <v>24</v>
      </c>
      <c r="F6985">
        <v>1.5515785217285156</v>
      </c>
      <c r="G6985">
        <v>1.6267786026000977</v>
      </c>
      <c r="H6985">
        <v>1.1947548016905785E-2</v>
      </c>
      <c r="I6985">
        <v>75.006513061326686</v>
      </c>
      <c r="J6985" s="6" t="s">
        <v>80</v>
      </c>
    </row>
    <row r="6986" spans="1:10" x14ac:dyDescent="0.25">
      <c r="A6986" s="5" t="str">
        <f t="shared" si="109"/>
        <v/>
      </c>
      <c r="B6986" t="s">
        <v>95</v>
      </c>
      <c r="C6986" t="s">
        <v>110</v>
      </c>
      <c r="D6986" s="8" t="s">
        <v>49</v>
      </c>
      <c r="E6986">
        <v>1</v>
      </c>
      <c r="F6986">
        <v>0.88043296337127686</v>
      </c>
      <c r="G6986">
        <v>0.88776665925979614</v>
      </c>
      <c r="H6986">
        <v>9.5581784844398499E-3</v>
      </c>
      <c r="I6986">
        <v>65.932615406687503</v>
      </c>
      <c r="J6986" s="6" t="s">
        <v>80</v>
      </c>
    </row>
    <row r="6987" spans="1:10" x14ac:dyDescent="0.25">
      <c r="A6987" s="5" t="str">
        <f t="shared" si="109"/>
        <v/>
      </c>
      <c r="B6987" t="s">
        <v>95</v>
      </c>
      <c r="C6987" t="s">
        <v>110</v>
      </c>
      <c r="D6987" s="8" t="s">
        <v>49</v>
      </c>
      <c r="E6987">
        <v>2</v>
      </c>
      <c r="F6987">
        <v>0.74078178405761719</v>
      </c>
      <c r="G6987">
        <v>0.76620745658874512</v>
      </c>
      <c r="H6987">
        <v>8.5718566551804543E-3</v>
      </c>
      <c r="I6987">
        <v>65.892861034144261</v>
      </c>
      <c r="J6987" s="6" t="s">
        <v>80</v>
      </c>
    </row>
    <row r="6988" spans="1:10" x14ac:dyDescent="0.25">
      <c r="A6988" s="5" t="str">
        <f t="shared" si="109"/>
        <v/>
      </c>
      <c r="B6988" t="s">
        <v>95</v>
      </c>
      <c r="C6988" t="s">
        <v>110</v>
      </c>
      <c r="D6988" s="8" t="s">
        <v>49</v>
      </c>
      <c r="E6988">
        <v>3</v>
      </c>
      <c r="F6988">
        <v>0.66906803846359253</v>
      </c>
      <c r="G6988">
        <v>0.67325514554977417</v>
      </c>
      <c r="H6988">
        <v>7.5687486678361893E-3</v>
      </c>
      <c r="I6988">
        <v>65.933202236470038</v>
      </c>
      <c r="J6988" s="6" t="s">
        <v>80</v>
      </c>
    </row>
    <row r="6989" spans="1:10" x14ac:dyDescent="0.25">
      <c r="A6989" s="5" t="str">
        <f t="shared" si="109"/>
        <v/>
      </c>
      <c r="B6989" t="s">
        <v>95</v>
      </c>
      <c r="C6989" t="s">
        <v>110</v>
      </c>
      <c r="D6989" s="8" t="s">
        <v>49</v>
      </c>
      <c r="E6989">
        <v>4</v>
      </c>
      <c r="F6989">
        <v>0.60133755207061768</v>
      </c>
      <c r="G6989">
        <v>0.60475426912307739</v>
      </c>
      <c r="H6989">
        <v>6.5265484154224396E-3</v>
      </c>
      <c r="I6989">
        <v>65.777566663476136</v>
      </c>
      <c r="J6989" s="6" t="s">
        <v>80</v>
      </c>
    </row>
    <row r="6990" spans="1:10" x14ac:dyDescent="0.25">
      <c r="A6990" s="5" t="str">
        <f t="shared" si="109"/>
        <v/>
      </c>
      <c r="B6990" t="s">
        <v>95</v>
      </c>
      <c r="C6990" t="s">
        <v>110</v>
      </c>
      <c r="D6990" s="8" t="s">
        <v>49</v>
      </c>
      <c r="E6990">
        <v>5</v>
      </c>
      <c r="F6990">
        <v>0.56700640916824341</v>
      </c>
      <c r="G6990">
        <v>0.56782728433609009</v>
      </c>
      <c r="H6990">
        <v>5.3370911628007889E-3</v>
      </c>
      <c r="I6990">
        <v>65.754232055811499</v>
      </c>
      <c r="J6990" s="6" t="s">
        <v>80</v>
      </c>
    </row>
    <row r="6991" spans="1:10" x14ac:dyDescent="0.25">
      <c r="A6991" s="5" t="str">
        <f t="shared" si="109"/>
        <v/>
      </c>
      <c r="B6991" t="s">
        <v>95</v>
      </c>
      <c r="C6991" t="s">
        <v>110</v>
      </c>
      <c r="D6991" s="8" t="s">
        <v>49</v>
      </c>
      <c r="E6991">
        <v>6</v>
      </c>
      <c r="F6991">
        <v>0.56633567810058594</v>
      </c>
      <c r="G6991">
        <v>0.56265938282012939</v>
      </c>
      <c r="H6991">
        <v>4.5428844168782234E-3</v>
      </c>
      <c r="I6991">
        <v>65.96728997419541</v>
      </c>
      <c r="J6991" s="6" t="s">
        <v>80</v>
      </c>
    </row>
    <row r="6992" spans="1:10" x14ac:dyDescent="0.25">
      <c r="A6992" s="5" t="str">
        <f t="shared" si="109"/>
        <v/>
      </c>
      <c r="B6992" t="s">
        <v>95</v>
      </c>
      <c r="C6992" t="s">
        <v>110</v>
      </c>
      <c r="D6992" s="8" t="s">
        <v>49</v>
      </c>
      <c r="E6992">
        <v>7</v>
      </c>
      <c r="F6992">
        <v>0.60008418560028076</v>
      </c>
      <c r="G6992">
        <v>0.60371464490890503</v>
      </c>
      <c r="H6992">
        <v>4.1553913615643978E-3</v>
      </c>
      <c r="I6992">
        <v>66.002424734787695</v>
      </c>
      <c r="J6992" s="6" t="s">
        <v>80</v>
      </c>
    </row>
    <row r="6993" spans="1:10" x14ac:dyDescent="0.25">
      <c r="A6993" s="5" t="str">
        <f t="shared" si="109"/>
        <v/>
      </c>
      <c r="B6993" t="s">
        <v>95</v>
      </c>
      <c r="C6993" t="s">
        <v>110</v>
      </c>
      <c r="D6993" s="8" t="s">
        <v>49</v>
      </c>
      <c r="E6993">
        <v>8</v>
      </c>
      <c r="F6993">
        <v>0.60215848684310913</v>
      </c>
      <c r="G6993">
        <v>0.60294890403747559</v>
      </c>
      <c r="H6993">
        <v>4.1798045858740807E-3</v>
      </c>
      <c r="I6993">
        <v>66.578274395465016</v>
      </c>
      <c r="J6993" s="6" t="s">
        <v>80</v>
      </c>
    </row>
    <row r="6994" spans="1:10" x14ac:dyDescent="0.25">
      <c r="A6994" s="5" t="str">
        <f t="shared" si="109"/>
        <v/>
      </c>
      <c r="B6994" t="s">
        <v>95</v>
      </c>
      <c r="C6994" t="s">
        <v>110</v>
      </c>
      <c r="D6994" s="8" t="s">
        <v>49</v>
      </c>
      <c r="E6994">
        <v>9</v>
      </c>
      <c r="F6994">
        <v>0.51845604181289673</v>
      </c>
      <c r="G6994">
        <v>0.51203441619873047</v>
      </c>
      <c r="H6994">
        <v>4.4708261266350746E-3</v>
      </c>
      <c r="I6994">
        <v>68.318245723013533</v>
      </c>
      <c r="J6994" s="6" t="s">
        <v>80</v>
      </c>
    </row>
    <row r="6995" spans="1:10" x14ac:dyDescent="0.25">
      <c r="A6995" s="5" t="str">
        <f t="shared" si="109"/>
        <v/>
      </c>
      <c r="B6995" t="s">
        <v>95</v>
      </c>
      <c r="C6995" t="s">
        <v>110</v>
      </c>
      <c r="D6995" s="8" t="s">
        <v>49</v>
      </c>
      <c r="E6995">
        <v>10</v>
      </c>
      <c r="F6995">
        <v>0.42615592479705811</v>
      </c>
      <c r="G6995">
        <v>0.42067357897758484</v>
      </c>
      <c r="H6995">
        <v>5.0984462723135948E-3</v>
      </c>
      <c r="I6995">
        <v>71.82356398737538</v>
      </c>
      <c r="J6995" s="6" t="s">
        <v>80</v>
      </c>
    </row>
    <row r="6996" spans="1:10" x14ac:dyDescent="0.25">
      <c r="A6996" s="5" t="str">
        <f t="shared" si="109"/>
        <v/>
      </c>
      <c r="B6996" t="s">
        <v>95</v>
      </c>
      <c r="C6996" t="s">
        <v>110</v>
      </c>
      <c r="D6996" s="8" t="s">
        <v>49</v>
      </c>
      <c r="E6996">
        <v>11</v>
      </c>
      <c r="F6996">
        <v>0.40534475445747375</v>
      </c>
      <c r="G6996">
        <v>0.40119108557701111</v>
      </c>
      <c r="H6996">
        <v>6.2151793390512466E-3</v>
      </c>
      <c r="I6996">
        <v>74.572948485120733</v>
      </c>
      <c r="J6996" s="6" t="s">
        <v>80</v>
      </c>
    </row>
    <row r="6997" spans="1:10" x14ac:dyDescent="0.25">
      <c r="A6997" s="5" t="str">
        <f t="shared" si="109"/>
        <v/>
      </c>
      <c r="B6997" t="s">
        <v>95</v>
      </c>
      <c r="C6997" t="s">
        <v>110</v>
      </c>
      <c r="D6997" s="8" t="s">
        <v>49</v>
      </c>
      <c r="E6997">
        <v>12</v>
      </c>
      <c r="F6997">
        <v>0.4265100359916687</v>
      </c>
      <c r="G6997">
        <v>0.43739497661590576</v>
      </c>
      <c r="H6997">
        <v>7.0814937353134155E-3</v>
      </c>
      <c r="I6997">
        <v>75.579451400189242</v>
      </c>
      <c r="J6997" s="6" t="s">
        <v>80</v>
      </c>
    </row>
    <row r="6998" spans="1:10" x14ac:dyDescent="0.25">
      <c r="A6998" s="5" t="str">
        <f t="shared" si="109"/>
        <v/>
      </c>
      <c r="B6998" t="s">
        <v>95</v>
      </c>
      <c r="C6998" t="s">
        <v>110</v>
      </c>
      <c r="D6998" s="8" t="s">
        <v>49</v>
      </c>
      <c r="E6998">
        <v>13</v>
      </c>
      <c r="F6998">
        <v>0.53067851066589355</v>
      </c>
      <c r="G6998">
        <v>0.54762899875640869</v>
      </c>
      <c r="H6998">
        <v>8.2765556871891022E-3</v>
      </c>
      <c r="I6998">
        <v>76.941587020912522</v>
      </c>
      <c r="J6998" s="6" t="s">
        <v>80</v>
      </c>
    </row>
    <row r="6999" spans="1:10" x14ac:dyDescent="0.25">
      <c r="A6999" s="5" t="str">
        <f t="shared" si="109"/>
        <v/>
      </c>
      <c r="B6999" t="s">
        <v>95</v>
      </c>
      <c r="C6999" t="s">
        <v>110</v>
      </c>
      <c r="D6999" s="8" t="s">
        <v>49</v>
      </c>
      <c r="E6999">
        <v>14</v>
      </c>
      <c r="F6999">
        <v>0.66668987274169922</v>
      </c>
      <c r="G6999">
        <v>0.68883490562438965</v>
      </c>
      <c r="H6999">
        <v>9.2796413227915764E-3</v>
      </c>
      <c r="I6999">
        <v>78.156333747469048</v>
      </c>
      <c r="J6999" s="6" t="s">
        <v>80</v>
      </c>
    </row>
    <row r="7000" spans="1:10" x14ac:dyDescent="0.25">
      <c r="A7000" s="5" t="str">
        <f t="shared" si="109"/>
        <v/>
      </c>
      <c r="B7000" t="s">
        <v>95</v>
      </c>
      <c r="C7000" t="s">
        <v>110</v>
      </c>
      <c r="D7000" s="8" t="s">
        <v>49</v>
      </c>
      <c r="E7000">
        <v>15</v>
      </c>
      <c r="F7000">
        <v>0.86088252067565918</v>
      </c>
      <c r="G7000">
        <v>0.85134369134902954</v>
      </c>
      <c r="H7000">
        <v>9.9872872233390808E-3</v>
      </c>
      <c r="I7000">
        <v>78.87139252604986</v>
      </c>
      <c r="J7000" s="6" t="s">
        <v>80</v>
      </c>
    </row>
    <row r="7001" spans="1:10" x14ac:dyDescent="0.25">
      <c r="A7001" s="5" t="str">
        <f t="shared" si="109"/>
        <v/>
      </c>
      <c r="B7001" t="s">
        <v>95</v>
      </c>
      <c r="C7001" t="s">
        <v>110</v>
      </c>
      <c r="D7001" s="8" t="s">
        <v>49</v>
      </c>
      <c r="E7001">
        <v>16</v>
      </c>
      <c r="F7001">
        <v>1.0997087955474854</v>
      </c>
      <c r="G7001">
        <v>1.1048184633255005</v>
      </c>
      <c r="H7001">
        <v>1.0593288578093052E-2</v>
      </c>
      <c r="I7001">
        <v>80.002151868508577</v>
      </c>
      <c r="J7001" s="6" t="s">
        <v>80</v>
      </c>
    </row>
    <row r="7002" spans="1:10" x14ac:dyDescent="0.25">
      <c r="A7002" s="5" t="str">
        <f t="shared" si="109"/>
        <v/>
      </c>
      <c r="B7002" t="s">
        <v>95</v>
      </c>
      <c r="C7002" t="s">
        <v>110</v>
      </c>
      <c r="D7002" s="8" t="s">
        <v>49</v>
      </c>
      <c r="E7002">
        <v>17</v>
      </c>
      <c r="F7002">
        <v>1.3353414535522461</v>
      </c>
      <c r="G7002">
        <v>1.3502167463302612</v>
      </c>
      <c r="H7002">
        <v>1.118183322250843E-2</v>
      </c>
      <c r="I7002">
        <v>78.526086208527374</v>
      </c>
      <c r="J7002" s="6" t="s">
        <v>80</v>
      </c>
    </row>
    <row r="7003" spans="1:10" x14ac:dyDescent="0.25">
      <c r="A7003" s="5" t="str">
        <f t="shared" si="109"/>
        <v/>
      </c>
      <c r="B7003" t="s">
        <v>95</v>
      </c>
      <c r="C7003" t="s">
        <v>110</v>
      </c>
      <c r="D7003" s="8" t="s">
        <v>49</v>
      </c>
      <c r="E7003">
        <v>18</v>
      </c>
      <c r="F7003">
        <v>1.5702276229858398</v>
      </c>
      <c r="G7003">
        <v>0.90058177709579468</v>
      </c>
      <c r="H7003">
        <v>1.1682038195431232E-2</v>
      </c>
      <c r="I7003">
        <v>77.024719487733961</v>
      </c>
      <c r="J7003" s="6" t="s">
        <v>80</v>
      </c>
    </row>
    <row r="7004" spans="1:10" x14ac:dyDescent="0.25">
      <c r="A7004" s="5" t="str">
        <f t="shared" si="109"/>
        <v/>
      </c>
      <c r="B7004" t="s">
        <v>95</v>
      </c>
      <c r="C7004" t="s">
        <v>110</v>
      </c>
      <c r="D7004" s="8" t="s">
        <v>49</v>
      </c>
      <c r="E7004">
        <v>19</v>
      </c>
      <c r="F7004">
        <v>1.7000622749328613</v>
      </c>
      <c r="G7004">
        <v>1.9319862127304077</v>
      </c>
      <c r="H7004">
        <v>1.1717114597558975E-2</v>
      </c>
      <c r="I7004">
        <v>75.730330211209989</v>
      </c>
      <c r="J7004" s="6" t="s">
        <v>80</v>
      </c>
    </row>
    <row r="7005" spans="1:10" x14ac:dyDescent="0.25">
      <c r="A7005" s="5" t="str">
        <f t="shared" si="109"/>
        <v/>
      </c>
      <c r="B7005" t="s">
        <v>95</v>
      </c>
      <c r="C7005" t="s">
        <v>110</v>
      </c>
      <c r="D7005" s="8" t="s">
        <v>49</v>
      </c>
      <c r="E7005">
        <v>20</v>
      </c>
      <c r="F7005">
        <v>1.6727805137634277</v>
      </c>
      <c r="G7005">
        <v>1.6626772880554199</v>
      </c>
      <c r="H7005">
        <v>1.1013063602149487E-2</v>
      </c>
      <c r="I7005">
        <v>72.804007932731494</v>
      </c>
      <c r="J7005" s="6" t="s">
        <v>80</v>
      </c>
    </row>
    <row r="7006" spans="1:10" x14ac:dyDescent="0.25">
      <c r="A7006" s="5" t="str">
        <f t="shared" si="109"/>
        <v/>
      </c>
      <c r="B7006" t="s">
        <v>95</v>
      </c>
      <c r="C7006" t="s">
        <v>110</v>
      </c>
      <c r="D7006" s="8" t="s">
        <v>49</v>
      </c>
      <c r="E7006">
        <v>21</v>
      </c>
      <c r="F7006">
        <v>1.6026052236557007</v>
      </c>
      <c r="G7006">
        <v>1.1871018409729004</v>
      </c>
      <c r="H7006">
        <v>1.0483740828931332E-2</v>
      </c>
      <c r="I7006">
        <v>70.360500334509766</v>
      </c>
      <c r="J7006" s="6" t="s">
        <v>80</v>
      </c>
    </row>
    <row r="7007" spans="1:10" x14ac:dyDescent="0.25">
      <c r="A7007" s="5" t="str">
        <f t="shared" si="109"/>
        <v/>
      </c>
      <c r="B7007" t="s">
        <v>95</v>
      </c>
      <c r="C7007" t="s">
        <v>110</v>
      </c>
      <c r="D7007" s="8" t="s">
        <v>49</v>
      </c>
      <c r="E7007">
        <v>22</v>
      </c>
      <c r="F7007">
        <v>1.4929051399230957</v>
      </c>
      <c r="G7007">
        <v>1.700718879699707</v>
      </c>
      <c r="H7007">
        <v>1.023838110268116E-2</v>
      </c>
      <c r="I7007">
        <v>69.049907292371415</v>
      </c>
      <c r="J7007" s="6" t="s">
        <v>80</v>
      </c>
    </row>
    <row r="7008" spans="1:10" x14ac:dyDescent="0.25">
      <c r="A7008" s="5" t="str">
        <f t="shared" si="109"/>
        <v/>
      </c>
      <c r="B7008" t="s">
        <v>95</v>
      </c>
      <c r="C7008" t="s">
        <v>110</v>
      </c>
      <c r="D7008" s="8" t="s">
        <v>49</v>
      </c>
      <c r="E7008">
        <v>23</v>
      </c>
      <c r="F7008">
        <v>1.3267948627471924</v>
      </c>
      <c r="G7008">
        <v>1.3796390295028687</v>
      </c>
      <c r="H7008">
        <v>1.0217082686722279E-2</v>
      </c>
      <c r="I7008">
        <v>67.937406097689703</v>
      </c>
      <c r="J7008" s="6" t="s">
        <v>80</v>
      </c>
    </row>
    <row r="7009" spans="1:10" x14ac:dyDescent="0.25">
      <c r="A7009" s="5" t="str">
        <f t="shared" si="109"/>
        <v/>
      </c>
      <c r="B7009" t="s">
        <v>95</v>
      </c>
      <c r="C7009" t="s">
        <v>110</v>
      </c>
      <c r="D7009" s="8" t="s">
        <v>49</v>
      </c>
      <c r="E7009">
        <v>24</v>
      </c>
      <c r="F7009">
        <v>1.1093584299087524</v>
      </c>
      <c r="G7009">
        <v>1.1099392175674438</v>
      </c>
      <c r="H7009">
        <v>9.5816189423203468E-3</v>
      </c>
      <c r="I7009">
        <v>66.962381248195172</v>
      </c>
      <c r="J7009" s="6" t="s">
        <v>80</v>
      </c>
    </row>
    <row r="7010" spans="1:10" x14ac:dyDescent="0.25">
      <c r="A7010" s="5" t="str">
        <f t="shared" si="109"/>
        <v/>
      </c>
      <c r="B7010" t="s">
        <v>95</v>
      </c>
      <c r="C7010" t="s">
        <v>110</v>
      </c>
      <c r="D7010" s="8" t="s">
        <v>50</v>
      </c>
      <c r="E7010">
        <v>1</v>
      </c>
      <c r="F7010">
        <v>0.91307324171066284</v>
      </c>
      <c r="G7010">
        <v>0.93474042415618896</v>
      </c>
      <c r="H7010">
        <v>9.4331288710236549E-3</v>
      </c>
      <c r="I7010">
        <v>65.87448831315865</v>
      </c>
      <c r="J7010" s="6" t="s">
        <v>80</v>
      </c>
    </row>
    <row r="7011" spans="1:10" x14ac:dyDescent="0.25">
      <c r="A7011" s="5" t="str">
        <f t="shared" si="109"/>
        <v/>
      </c>
      <c r="B7011" t="s">
        <v>95</v>
      </c>
      <c r="C7011" t="s">
        <v>110</v>
      </c>
      <c r="D7011" s="8" t="s">
        <v>50</v>
      </c>
      <c r="E7011">
        <v>2</v>
      </c>
      <c r="F7011">
        <v>0.76248270273208618</v>
      </c>
      <c r="G7011">
        <v>0.78862643241882324</v>
      </c>
      <c r="H7011">
        <v>8.8595692068338394E-3</v>
      </c>
      <c r="I7011">
        <v>65.228675493513492</v>
      </c>
      <c r="J7011" s="6" t="s">
        <v>80</v>
      </c>
    </row>
    <row r="7012" spans="1:10" x14ac:dyDescent="0.25">
      <c r="A7012" s="5" t="str">
        <f t="shared" si="109"/>
        <v/>
      </c>
      <c r="B7012" t="s">
        <v>95</v>
      </c>
      <c r="C7012" t="s">
        <v>110</v>
      </c>
      <c r="D7012" s="8" t="s">
        <v>50</v>
      </c>
      <c r="E7012">
        <v>3</v>
      </c>
      <c r="F7012">
        <v>0.66823911666870117</v>
      </c>
      <c r="G7012">
        <v>0.67885720729827881</v>
      </c>
      <c r="H7012">
        <v>7.8759817406535149E-3</v>
      </c>
      <c r="I7012">
        <v>64.518232398082986</v>
      </c>
      <c r="J7012" s="6" t="s">
        <v>80</v>
      </c>
    </row>
    <row r="7013" spans="1:10" x14ac:dyDescent="0.25">
      <c r="A7013" s="5" t="str">
        <f t="shared" si="109"/>
        <v/>
      </c>
      <c r="B7013" t="s">
        <v>95</v>
      </c>
      <c r="C7013" t="s">
        <v>110</v>
      </c>
      <c r="D7013" s="8" t="s">
        <v>50</v>
      </c>
      <c r="E7013">
        <v>4</v>
      </c>
      <c r="F7013">
        <v>0.6073768138885498</v>
      </c>
      <c r="G7013">
        <v>0.60505664348602295</v>
      </c>
      <c r="H7013">
        <v>6.8165254779160023E-3</v>
      </c>
      <c r="I7013">
        <v>64.008092825391984</v>
      </c>
      <c r="J7013" s="6" t="s">
        <v>80</v>
      </c>
    </row>
    <row r="7014" spans="1:10" x14ac:dyDescent="0.25">
      <c r="A7014" s="5" t="str">
        <f t="shared" si="109"/>
        <v/>
      </c>
      <c r="B7014" t="s">
        <v>95</v>
      </c>
      <c r="C7014" t="s">
        <v>110</v>
      </c>
      <c r="D7014" s="8" t="s">
        <v>50</v>
      </c>
      <c r="E7014">
        <v>5</v>
      </c>
      <c r="F7014">
        <v>0.5537949800491333</v>
      </c>
      <c r="G7014">
        <v>0.55941981077194214</v>
      </c>
      <c r="H7014">
        <v>5.6127654388546944E-3</v>
      </c>
      <c r="I7014">
        <v>63.470699775350546</v>
      </c>
      <c r="J7014" s="6" t="s">
        <v>80</v>
      </c>
    </row>
    <row r="7015" spans="1:10" x14ac:dyDescent="0.25">
      <c r="A7015" s="5" t="str">
        <f t="shared" si="109"/>
        <v/>
      </c>
      <c r="B7015" t="s">
        <v>95</v>
      </c>
      <c r="C7015" t="s">
        <v>110</v>
      </c>
      <c r="D7015" s="8" t="s">
        <v>50</v>
      </c>
      <c r="E7015">
        <v>6</v>
      </c>
      <c r="F7015">
        <v>0.53914988040924072</v>
      </c>
      <c r="G7015">
        <v>0.55411827564239502</v>
      </c>
      <c r="H7015">
        <v>4.8401136882603168E-3</v>
      </c>
      <c r="I7015">
        <v>63.177128722343738</v>
      </c>
      <c r="J7015" s="6" t="s">
        <v>80</v>
      </c>
    </row>
    <row r="7016" spans="1:10" x14ac:dyDescent="0.25">
      <c r="A7016" s="5" t="str">
        <f t="shared" si="109"/>
        <v/>
      </c>
      <c r="B7016" t="s">
        <v>95</v>
      </c>
      <c r="C7016" t="s">
        <v>110</v>
      </c>
      <c r="D7016" s="8" t="s">
        <v>50</v>
      </c>
      <c r="E7016">
        <v>7</v>
      </c>
      <c r="F7016">
        <v>0.59607571363449097</v>
      </c>
      <c r="G7016">
        <v>0.58101451396942139</v>
      </c>
      <c r="H7016">
        <v>4.2709242552518845E-3</v>
      </c>
      <c r="I7016">
        <v>62.858452750833131</v>
      </c>
      <c r="J7016" s="6" t="s">
        <v>80</v>
      </c>
    </row>
    <row r="7017" spans="1:10" x14ac:dyDescent="0.25">
      <c r="A7017" s="5" t="str">
        <f t="shared" si="109"/>
        <v/>
      </c>
      <c r="B7017" t="s">
        <v>95</v>
      </c>
      <c r="C7017" t="s">
        <v>110</v>
      </c>
      <c r="D7017" s="8" t="s">
        <v>50</v>
      </c>
      <c r="E7017">
        <v>8</v>
      </c>
      <c r="F7017">
        <v>0.59077298641204834</v>
      </c>
      <c r="G7017">
        <v>0.58101201057434082</v>
      </c>
      <c r="H7017">
        <v>4.3042022734880447E-3</v>
      </c>
      <c r="I7017">
        <v>63.346506381143335</v>
      </c>
      <c r="J7017" s="6" t="s">
        <v>80</v>
      </c>
    </row>
    <row r="7018" spans="1:10" x14ac:dyDescent="0.25">
      <c r="A7018" s="5" t="str">
        <f t="shared" si="109"/>
        <v/>
      </c>
      <c r="B7018" t="s">
        <v>95</v>
      </c>
      <c r="C7018" t="s">
        <v>110</v>
      </c>
      <c r="D7018" s="8" t="s">
        <v>50</v>
      </c>
      <c r="E7018">
        <v>9</v>
      </c>
      <c r="F7018">
        <v>0.50181275606155396</v>
      </c>
      <c r="G7018">
        <v>0.48873573541641235</v>
      </c>
      <c r="H7018">
        <v>4.5132073573768139E-3</v>
      </c>
      <c r="I7018">
        <v>64.894934754543755</v>
      </c>
      <c r="J7018" s="6" t="s">
        <v>80</v>
      </c>
    </row>
    <row r="7019" spans="1:10" x14ac:dyDescent="0.25">
      <c r="A7019" s="5" t="str">
        <f t="shared" si="109"/>
        <v/>
      </c>
      <c r="B7019" t="s">
        <v>95</v>
      </c>
      <c r="C7019" t="s">
        <v>110</v>
      </c>
      <c r="D7019" s="8" t="s">
        <v>50</v>
      </c>
      <c r="E7019">
        <v>10</v>
      </c>
      <c r="F7019">
        <v>0.4111475944519043</v>
      </c>
      <c r="G7019">
        <v>0.39054432511329651</v>
      </c>
      <c r="H7019">
        <v>5.1619536243379116E-3</v>
      </c>
      <c r="I7019">
        <v>68.886365374525909</v>
      </c>
      <c r="J7019" s="6" t="s">
        <v>80</v>
      </c>
    </row>
    <row r="7020" spans="1:10" x14ac:dyDescent="0.25">
      <c r="A7020" s="5" t="str">
        <f t="shared" si="109"/>
        <v/>
      </c>
      <c r="B7020" t="s">
        <v>95</v>
      </c>
      <c r="C7020" t="s">
        <v>110</v>
      </c>
      <c r="D7020" s="8" t="s">
        <v>50</v>
      </c>
      <c r="E7020">
        <v>11</v>
      </c>
      <c r="F7020">
        <v>0.37444588541984558</v>
      </c>
      <c r="G7020">
        <v>0.34663808345794678</v>
      </c>
      <c r="H7020">
        <v>5.9899380430579185E-3</v>
      </c>
      <c r="I7020">
        <v>73.562176760205674</v>
      </c>
      <c r="J7020" s="6" t="s">
        <v>80</v>
      </c>
    </row>
    <row r="7021" spans="1:10" x14ac:dyDescent="0.25">
      <c r="A7021" s="5" t="str">
        <f t="shared" si="109"/>
        <v/>
      </c>
      <c r="B7021" t="s">
        <v>95</v>
      </c>
      <c r="C7021" t="s">
        <v>110</v>
      </c>
      <c r="D7021" s="8" t="s">
        <v>50</v>
      </c>
      <c r="E7021">
        <v>12</v>
      </c>
      <c r="F7021">
        <v>0.42081114649772644</v>
      </c>
      <c r="G7021">
        <v>0.37663367390632629</v>
      </c>
      <c r="H7021">
        <v>7.1317031979560852E-3</v>
      </c>
      <c r="I7021">
        <v>75.955709096145625</v>
      </c>
      <c r="J7021" s="6" t="s">
        <v>80</v>
      </c>
    </row>
    <row r="7022" spans="1:10" x14ac:dyDescent="0.25">
      <c r="A7022" s="5" t="str">
        <f t="shared" si="109"/>
        <v/>
      </c>
      <c r="B7022" t="s">
        <v>95</v>
      </c>
      <c r="C7022" t="s">
        <v>110</v>
      </c>
      <c r="D7022" s="8" t="s">
        <v>50</v>
      </c>
      <c r="E7022">
        <v>13</v>
      </c>
      <c r="F7022">
        <v>0.53342801332473755</v>
      </c>
      <c r="G7022">
        <v>0.49780294299125671</v>
      </c>
      <c r="H7022">
        <v>8.4907626733183861E-3</v>
      </c>
      <c r="I7022">
        <v>78.100145308521462</v>
      </c>
      <c r="J7022" s="6" t="s">
        <v>80</v>
      </c>
    </row>
    <row r="7023" spans="1:10" x14ac:dyDescent="0.25">
      <c r="A7023" s="5" t="str">
        <f t="shared" si="109"/>
        <v/>
      </c>
      <c r="B7023" t="s">
        <v>95</v>
      </c>
      <c r="C7023" t="s">
        <v>110</v>
      </c>
      <c r="D7023" s="8" t="s">
        <v>50</v>
      </c>
      <c r="E7023">
        <v>14</v>
      </c>
      <c r="F7023">
        <v>0.68185561895370483</v>
      </c>
      <c r="G7023">
        <v>0.67323637008666992</v>
      </c>
      <c r="H7023">
        <v>9.5312511548399925E-3</v>
      </c>
      <c r="I7023">
        <v>79.667768271111314</v>
      </c>
      <c r="J7023" s="6" t="s">
        <v>80</v>
      </c>
    </row>
    <row r="7024" spans="1:10" x14ac:dyDescent="0.25">
      <c r="A7024" s="5" t="str">
        <f t="shared" si="109"/>
        <v/>
      </c>
      <c r="B7024" t="s">
        <v>95</v>
      </c>
      <c r="C7024" t="s">
        <v>110</v>
      </c>
      <c r="D7024" s="8" t="s">
        <v>50</v>
      </c>
      <c r="E7024">
        <v>15</v>
      </c>
      <c r="F7024">
        <v>0.8874242901802063</v>
      </c>
      <c r="G7024">
        <v>0.89754801988601685</v>
      </c>
      <c r="H7024">
        <v>1.0390744544565678E-2</v>
      </c>
      <c r="I7024">
        <v>80.811229386729039</v>
      </c>
      <c r="J7024" s="6" t="s">
        <v>80</v>
      </c>
    </row>
    <row r="7025" spans="1:10" x14ac:dyDescent="0.25">
      <c r="A7025" s="5" t="str">
        <f t="shared" si="109"/>
        <v/>
      </c>
      <c r="B7025" t="s">
        <v>95</v>
      </c>
      <c r="C7025" t="s">
        <v>110</v>
      </c>
      <c r="D7025" s="8" t="s">
        <v>50</v>
      </c>
      <c r="E7025">
        <v>16</v>
      </c>
      <c r="F7025">
        <v>1.2017843723297119</v>
      </c>
      <c r="G7025">
        <v>1.1769891977310181</v>
      </c>
      <c r="H7025">
        <v>1.1020953767001629E-2</v>
      </c>
      <c r="I7025">
        <v>82.412785717700828</v>
      </c>
      <c r="J7025" s="6" t="s">
        <v>80</v>
      </c>
    </row>
    <row r="7026" spans="1:10" x14ac:dyDescent="0.25">
      <c r="A7026" s="5" t="str">
        <f t="shared" si="109"/>
        <v/>
      </c>
      <c r="B7026" t="s">
        <v>95</v>
      </c>
      <c r="C7026" t="s">
        <v>110</v>
      </c>
      <c r="D7026" s="8" t="s">
        <v>50</v>
      </c>
      <c r="E7026">
        <v>17</v>
      </c>
      <c r="F7026">
        <v>1.4871952533721924</v>
      </c>
      <c r="G7026">
        <v>1.457841157913208</v>
      </c>
      <c r="H7026">
        <v>1.1246476322412491E-2</v>
      </c>
      <c r="I7026">
        <v>82.629785861116446</v>
      </c>
      <c r="J7026" s="6" t="s">
        <v>80</v>
      </c>
    </row>
    <row r="7027" spans="1:10" x14ac:dyDescent="0.25">
      <c r="A7027" s="5" t="str">
        <f t="shared" si="109"/>
        <v/>
      </c>
      <c r="B7027" t="s">
        <v>95</v>
      </c>
      <c r="C7027" t="s">
        <v>110</v>
      </c>
      <c r="D7027" s="8" t="s">
        <v>50</v>
      </c>
      <c r="E7027">
        <v>18</v>
      </c>
      <c r="F7027">
        <v>1.7698074579238892</v>
      </c>
      <c r="G7027">
        <v>1.0429495573043823</v>
      </c>
      <c r="H7027">
        <v>1.1554026044905186E-2</v>
      </c>
      <c r="I7027">
        <v>81.103641795341971</v>
      </c>
      <c r="J7027" s="6" t="s">
        <v>80</v>
      </c>
    </row>
    <row r="7028" spans="1:10" x14ac:dyDescent="0.25">
      <c r="A7028" s="5" t="str">
        <f t="shared" si="109"/>
        <v/>
      </c>
      <c r="B7028" t="s">
        <v>95</v>
      </c>
      <c r="C7028" t="s">
        <v>110</v>
      </c>
      <c r="D7028" s="8" t="s">
        <v>50</v>
      </c>
      <c r="E7028">
        <v>19</v>
      </c>
      <c r="F7028">
        <v>1.8561530113220215</v>
      </c>
      <c r="G7028">
        <v>1.451208233833313</v>
      </c>
      <c r="H7028">
        <v>1.1604898609220982E-2</v>
      </c>
      <c r="I7028">
        <v>77.137642560101924</v>
      </c>
      <c r="J7028" s="6" t="s">
        <v>80</v>
      </c>
    </row>
    <row r="7029" spans="1:10" x14ac:dyDescent="0.25">
      <c r="A7029" s="5" t="str">
        <f t="shared" si="109"/>
        <v/>
      </c>
      <c r="B7029" t="s">
        <v>95</v>
      </c>
      <c r="C7029" t="s">
        <v>110</v>
      </c>
      <c r="D7029" s="8" t="s">
        <v>50</v>
      </c>
      <c r="E7029">
        <v>20</v>
      </c>
      <c r="F7029">
        <v>1.7546666860580444</v>
      </c>
      <c r="G7029">
        <v>1.4881495237350464</v>
      </c>
      <c r="H7029">
        <v>1.0891337879002094E-2</v>
      </c>
      <c r="I7029">
        <v>73.521249462259902</v>
      </c>
      <c r="J7029" s="6" t="s">
        <v>80</v>
      </c>
    </row>
    <row r="7030" spans="1:10" x14ac:dyDescent="0.25">
      <c r="A7030" s="5" t="str">
        <f t="shared" si="109"/>
        <v/>
      </c>
      <c r="B7030" t="s">
        <v>95</v>
      </c>
      <c r="C7030" t="s">
        <v>110</v>
      </c>
      <c r="D7030" s="8" t="s">
        <v>50</v>
      </c>
      <c r="E7030">
        <v>21</v>
      </c>
      <c r="F7030">
        <v>1.7400169372558594</v>
      </c>
      <c r="G7030">
        <v>1.5081241130828857</v>
      </c>
      <c r="H7030">
        <v>1.0405659675598145E-2</v>
      </c>
      <c r="I7030">
        <v>70.446978155922253</v>
      </c>
      <c r="J7030" s="6" t="s">
        <v>80</v>
      </c>
    </row>
    <row r="7031" spans="1:10" x14ac:dyDescent="0.25">
      <c r="A7031" s="5" t="str">
        <f t="shared" si="109"/>
        <v/>
      </c>
      <c r="B7031" t="s">
        <v>95</v>
      </c>
      <c r="C7031" t="s">
        <v>110</v>
      </c>
      <c r="D7031" s="8" t="s">
        <v>50</v>
      </c>
      <c r="E7031">
        <v>22</v>
      </c>
      <c r="F7031">
        <v>1.585018515586853</v>
      </c>
      <c r="G7031">
        <v>1.8502750396728516</v>
      </c>
      <c r="H7031">
        <v>1.0287495329976082E-2</v>
      </c>
      <c r="I7031">
        <v>68.47862195880316</v>
      </c>
      <c r="J7031" s="6" t="s">
        <v>80</v>
      </c>
    </row>
    <row r="7032" spans="1:10" x14ac:dyDescent="0.25">
      <c r="A7032" s="5" t="str">
        <f t="shared" si="109"/>
        <v/>
      </c>
      <c r="B7032" t="s">
        <v>95</v>
      </c>
      <c r="C7032" t="s">
        <v>110</v>
      </c>
      <c r="D7032" s="8" t="s">
        <v>50</v>
      </c>
      <c r="E7032">
        <v>23</v>
      </c>
      <c r="F7032">
        <v>1.4146301746368408</v>
      </c>
      <c r="G7032">
        <v>1.4926055669784546</v>
      </c>
      <c r="H7032">
        <v>1.0339401662349701E-2</v>
      </c>
      <c r="I7032">
        <v>67.412257540261223</v>
      </c>
      <c r="J7032" s="6" t="s">
        <v>80</v>
      </c>
    </row>
    <row r="7033" spans="1:10" x14ac:dyDescent="0.25">
      <c r="A7033" s="5" t="str">
        <f t="shared" si="109"/>
        <v/>
      </c>
      <c r="B7033" t="s">
        <v>95</v>
      </c>
      <c r="C7033" t="s">
        <v>110</v>
      </c>
      <c r="D7033" s="8" t="s">
        <v>50</v>
      </c>
      <c r="E7033">
        <v>24</v>
      </c>
      <c r="F7033">
        <v>1.1278598308563232</v>
      </c>
      <c r="G7033">
        <v>1.2073091268539429</v>
      </c>
      <c r="H7033">
        <v>1.0164990089833736E-2</v>
      </c>
      <c r="I7033">
        <v>66.294426652642017</v>
      </c>
      <c r="J7033" s="6" t="s">
        <v>80</v>
      </c>
    </row>
    <row r="7034" spans="1:10" x14ac:dyDescent="0.25">
      <c r="A7034" s="5" t="str">
        <f t="shared" si="109"/>
        <v/>
      </c>
      <c r="B7034" t="s">
        <v>95</v>
      </c>
      <c r="C7034" t="s">
        <v>110</v>
      </c>
      <c r="D7034" s="8" t="s">
        <v>51</v>
      </c>
      <c r="E7034">
        <v>1</v>
      </c>
      <c r="F7034">
        <v>0.92290574312210083</v>
      </c>
      <c r="G7034">
        <v>0.98761838674545288</v>
      </c>
      <c r="H7034">
        <v>9.4924513250589371E-3</v>
      </c>
      <c r="I7034">
        <v>65.101753925451462</v>
      </c>
      <c r="J7034" s="6" t="s">
        <v>80</v>
      </c>
    </row>
    <row r="7035" spans="1:10" x14ac:dyDescent="0.25">
      <c r="A7035" s="5" t="str">
        <f t="shared" si="109"/>
        <v/>
      </c>
      <c r="B7035" t="s">
        <v>95</v>
      </c>
      <c r="C7035" t="s">
        <v>110</v>
      </c>
      <c r="D7035" s="8" t="s">
        <v>51</v>
      </c>
      <c r="E7035">
        <v>2</v>
      </c>
      <c r="F7035">
        <v>0.77583807706832886</v>
      </c>
      <c r="G7035">
        <v>0.81936484575271606</v>
      </c>
      <c r="H7035">
        <v>8.7973857298493385E-3</v>
      </c>
      <c r="I7035">
        <v>64.072387724916737</v>
      </c>
      <c r="J7035" s="6" t="s">
        <v>80</v>
      </c>
    </row>
    <row r="7036" spans="1:10" x14ac:dyDescent="0.25">
      <c r="A7036" s="5" t="str">
        <f t="shared" si="109"/>
        <v/>
      </c>
      <c r="B7036" t="s">
        <v>95</v>
      </c>
      <c r="C7036" t="s">
        <v>110</v>
      </c>
      <c r="D7036" s="8" t="s">
        <v>51</v>
      </c>
      <c r="E7036">
        <v>3</v>
      </c>
      <c r="F7036">
        <v>0.67950236797332764</v>
      </c>
      <c r="G7036">
        <v>0.70793372392654419</v>
      </c>
      <c r="H7036">
        <v>7.8177014365792274E-3</v>
      </c>
      <c r="I7036">
        <v>63.37411826468982</v>
      </c>
      <c r="J7036" s="6" t="s">
        <v>80</v>
      </c>
    </row>
    <row r="7037" spans="1:10" x14ac:dyDescent="0.25">
      <c r="A7037" s="5" t="str">
        <f t="shared" si="109"/>
        <v/>
      </c>
      <c r="B7037" t="s">
        <v>95</v>
      </c>
      <c r="C7037" t="s">
        <v>110</v>
      </c>
      <c r="D7037" s="8" t="s">
        <v>51</v>
      </c>
      <c r="E7037">
        <v>4</v>
      </c>
      <c r="F7037">
        <v>0.6155046820640564</v>
      </c>
      <c r="G7037">
        <v>0.61925417184829712</v>
      </c>
      <c r="H7037">
        <v>6.7689623683691025E-3</v>
      </c>
      <c r="I7037">
        <v>63.181281439418655</v>
      </c>
      <c r="J7037" s="6" t="s">
        <v>80</v>
      </c>
    </row>
    <row r="7038" spans="1:10" x14ac:dyDescent="0.25">
      <c r="A7038" s="5" t="str">
        <f t="shared" si="109"/>
        <v/>
      </c>
      <c r="B7038" t="s">
        <v>95</v>
      </c>
      <c r="C7038" t="s">
        <v>110</v>
      </c>
      <c r="D7038" s="8" t="s">
        <v>51</v>
      </c>
      <c r="E7038">
        <v>5</v>
      </c>
      <c r="F7038">
        <v>0.56330716609954834</v>
      </c>
      <c r="G7038">
        <v>0.57717382907867432</v>
      </c>
      <c r="H7038">
        <v>5.8932262472808361E-3</v>
      </c>
      <c r="I7038">
        <v>63.199625351995685</v>
      </c>
      <c r="J7038" s="6" t="s">
        <v>80</v>
      </c>
    </row>
    <row r="7039" spans="1:10" x14ac:dyDescent="0.25">
      <c r="A7039" s="5" t="str">
        <f t="shared" si="109"/>
        <v/>
      </c>
      <c r="B7039" t="s">
        <v>95</v>
      </c>
      <c r="C7039" t="s">
        <v>110</v>
      </c>
      <c r="D7039" s="8" t="s">
        <v>51</v>
      </c>
      <c r="E7039">
        <v>6</v>
      </c>
      <c r="F7039">
        <v>0.5582892894744873</v>
      </c>
      <c r="G7039">
        <v>0.5706135630607605</v>
      </c>
      <c r="H7039">
        <v>5.0471741706132889E-3</v>
      </c>
      <c r="I7039">
        <v>62.758346776107516</v>
      </c>
      <c r="J7039" s="6" t="s">
        <v>80</v>
      </c>
    </row>
    <row r="7040" spans="1:10" x14ac:dyDescent="0.25">
      <c r="A7040" s="5" t="str">
        <f t="shared" si="109"/>
        <v/>
      </c>
      <c r="B7040" t="s">
        <v>95</v>
      </c>
      <c r="C7040" t="s">
        <v>110</v>
      </c>
      <c r="D7040" s="8" t="s">
        <v>51</v>
      </c>
      <c r="E7040">
        <v>7</v>
      </c>
      <c r="F7040">
        <v>0.61219984292984009</v>
      </c>
      <c r="G7040">
        <v>0.60123759508132935</v>
      </c>
      <c r="H7040">
        <v>4.722917452454567E-3</v>
      </c>
      <c r="I7040">
        <v>62.71796926456291</v>
      </c>
      <c r="J7040" s="6" t="s">
        <v>80</v>
      </c>
    </row>
    <row r="7041" spans="1:10" x14ac:dyDescent="0.25">
      <c r="A7041" s="5" t="str">
        <f t="shared" si="109"/>
        <v/>
      </c>
      <c r="B7041" t="s">
        <v>95</v>
      </c>
      <c r="C7041" t="s">
        <v>110</v>
      </c>
      <c r="D7041" s="8" t="s">
        <v>51</v>
      </c>
      <c r="E7041">
        <v>8</v>
      </c>
      <c r="F7041">
        <v>0.61369520425796509</v>
      </c>
      <c r="G7041">
        <v>0.60760128498077393</v>
      </c>
      <c r="H7041">
        <v>4.5446348376572132E-3</v>
      </c>
      <c r="I7041">
        <v>63.400037226161459</v>
      </c>
      <c r="J7041" s="6" t="s">
        <v>80</v>
      </c>
    </row>
    <row r="7042" spans="1:10" x14ac:dyDescent="0.25">
      <c r="A7042" s="5" t="str">
        <f t="shared" ref="A7042:A7105" si="110">IF(AND(category = B7042, subcategory=C7042, reportdate = D7042), E7042, "")</f>
        <v/>
      </c>
      <c r="B7042" t="s">
        <v>95</v>
      </c>
      <c r="C7042" t="s">
        <v>110</v>
      </c>
      <c r="D7042" s="8" t="s">
        <v>51</v>
      </c>
      <c r="E7042">
        <v>9</v>
      </c>
      <c r="F7042">
        <v>0.53001433610916138</v>
      </c>
      <c r="G7042">
        <v>0.50874674320220947</v>
      </c>
      <c r="H7042">
        <v>4.6790400519967079E-3</v>
      </c>
      <c r="I7042">
        <v>65.242850188523462</v>
      </c>
      <c r="J7042" s="6" t="s">
        <v>80</v>
      </c>
    </row>
    <row r="7043" spans="1:10" x14ac:dyDescent="0.25">
      <c r="A7043" s="5" t="str">
        <f t="shared" si="110"/>
        <v/>
      </c>
      <c r="B7043" t="s">
        <v>95</v>
      </c>
      <c r="C7043" t="s">
        <v>110</v>
      </c>
      <c r="D7043" s="8" t="s">
        <v>51</v>
      </c>
      <c r="E7043">
        <v>10</v>
      </c>
      <c r="F7043">
        <v>0.41472530364990234</v>
      </c>
      <c r="G7043">
        <v>0.38893336057662964</v>
      </c>
      <c r="H7043">
        <v>5.1409956067800522E-3</v>
      </c>
      <c r="I7043">
        <v>69.292528516202353</v>
      </c>
      <c r="J7043" s="6" t="s">
        <v>80</v>
      </c>
    </row>
    <row r="7044" spans="1:10" x14ac:dyDescent="0.25">
      <c r="A7044" s="5" t="str">
        <f t="shared" si="110"/>
        <v/>
      </c>
      <c r="B7044" t="s">
        <v>95</v>
      </c>
      <c r="C7044" t="s">
        <v>110</v>
      </c>
      <c r="D7044" s="8" t="s">
        <v>51</v>
      </c>
      <c r="E7044">
        <v>11</v>
      </c>
      <c r="F7044">
        <v>0.36459812521934509</v>
      </c>
      <c r="G7044">
        <v>0.33754131197929382</v>
      </c>
      <c r="H7044">
        <v>5.8605698868632317E-3</v>
      </c>
      <c r="I7044">
        <v>73.193045387280151</v>
      </c>
      <c r="J7044" s="6" t="s">
        <v>80</v>
      </c>
    </row>
    <row r="7045" spans="1:10" x14ac:dyDescent="0.25">
      <c r="A7045" s="5" t="str">
        <f t="shared" si="110"/>
        <v/>
      </c>
      <c r="B7045" t="s">
        <v>95</v>
      </c>
      <c r="C7045" t="s">
        <v>110</v>
      </c>
      <c r="D7045" s="8" t="s">
        <v>51</v>
      </c>
      <c r="E7045">
        <v>12</v>
      </c>
      <c r="F7045">
        <v>0.39142513275146484</v>
      </c>
      <c r="G7045">
        <v>0.35883542895317078</v>
      </c>
      <c r="H7045">
        <v>6.7623076029121876E-3</v>
      </c>
      <c r="I7045">
        <v>76.155964778297857</v>
      </c>
      <c r="J7045" s="6" t="s">
        <v>80</v>
      </c>
    </row>
    <row r="7046" spans="1:10" x14ac:dyDescent="0.25">
      <c r="A7046" s="5" t="str">
        <f t="shared" si="110"/>
        <v/>
      </c>
      <c r="B7046" t="s">
        <v>95</v>
      </c>
      <c r="C7046" t="s">
        <v>110</v>
      </c>
      <c r="D7046" s="8" t="s">
        <v>51</v>
      </c>
      <c r="E7046">
        <v>13</v>
      </c>
      <c r="F7046">
        <v>0.49121508002281189</v>
      </c>
      <c r="G7046">
        <v>0.47009390592575073</v>
      </c>
      <c r="H7046">
        <v>7.9219909384846687E-3</v>
      </c>
      <c r="I7046">
        <v>77.457579344268225</v>
      </c>
      <c r="J7046" s="6" t="s">
        <v>80</v>
      </c>
    </row>
    <row r="7047" spans="1:10" x14ac:dyDescent="0.25">
      <c r="A7047" s="5" t="str">
        <f t="shared" si="110"/>
        <v/>
      </c>
      <c r="B7047" t="s">
        <v>95</v>
      </c>
      <c r="C7047" t="s">
        <v>110</v>
      </c>
      <c r="D7047" s="8" t="s">
        <v>51</v>
      </c>
      <c r="E7047">
        <v>14</v>
      </c>
      <c r="F7047">
        <v>0.66947418451309204</v>
      </c>
      <c r="G7047">
        <v>0.62293493747711182</v>
      </c>
      <c r="H7047">
        <v>8.9000239968299866E-3</v>
      </c>
      <c r="I7047">
        <v>78.762300863841986</v>
      </c>
      <c r="J7047" s="6" t="s">
        <v>80</v>
      </c>
    </row>
    <row r="7048" spans="1:10" x14ac:dyDescent="0.25">
      <c r="A7048" s="5" t="str">
        <f t="shared" si="110"/>
        <v/>
      </c>
      <c r="B7048" t="s">
        <v>95</v>
      </c>
      <c r="C7048" t="s">
        <v>110</v>
      </c>
      <c r="D7048" s="8" t="s">
        <v>51</v>
      </c>
      <c r="E7048">
        <v>15</v>
      </c>
      <c r="F7048">
        <v>0.85046851634979248</v>
      </c>
      <c r="G7048">
        <v>0.83355671167373657</v>
      </c>
      <c r="H7048">
        <v>9.930415078997612E-3</v>
      </c>
      <c r="I7048">
        <v>80.95908175438251</v>
      </c>
      <c r="J7048" s="6" t="s">
        <v>80</v>
      </c>
    </row>
    <row r="7049" spans="1:10" x14ac:dyDescent="0.25">
      <c r="A7049" s="5" t="str">
        <f t="shared" si="110"/>
        <v/>
      </c>
      <c r="B7049" t="s">
        <v>95</v>
      </c>
      <c r="C7049" t="s">
        <v>110</v>
      </c>
      <c r="D7049" s="8" t="s">
        <v>51</v>
      </c>
      <c r="E7049">
        <v>16</v>
      </c>
      <c r="F7049">
        <v>1.1441612243652344</v>
      </c>
      <c r="G7049">
        <v>1.1074351072311401</v>
      </c>
      <c r="H7049">
        <v>1.0679032653570175E-2</v>
      </c>
      <c r="I7049">
        <v>80.621075740940128</v>
      </c>
      <c r="J7049" s="6" t="s">
        <v>80</v>
      </c>
    </row>
    <row r="7050" spans="1:10" x14ac:dyDescent="0.25">
      <c r="A7050" s="5" t="str">
        <f t="shared" si="110"/>
        <v/>
      </c>
      <c r="B7050" t="s">
        <v>95</v>
      </c>
      <c r="C7050" t="s">
        <v>110</v>
      </c>
      <c r="D7050" s="8" t="s">
        <v>51</v>
      </c>
      <c r="E7050">
        <v>17</v>
      </c>
      <c r="F7050">
        <v>1.3927401304244995</v>
      </c>
      <c r="G7050">
        <v>1.3487144708633423</v>
      </c>
      <c r="H7050">
        <v>1.106829009950161E-2</v>
      </c>
      <c r="I7050">
        <v>79.345513291632287</v>
      </c>
      <c r="J7050" s="6" t="s">
        <v>80</v>
      </c>
    </row>
    <row r="7051" spans="1:10" x14ac:dyDescent="0.25">
      <c r="A7051" s="5" t="str">
        <f t="shared" si="110"/>
        <v/>
      </c>
      <c r="B7051" t="s">
        <v>95</v>
      </c>
      <c r="C7051" t="s">
        <v>110</v>
      </c>
      <c r="D7051" s="8" t="s">
        <v>51</v>
      </c>
      <c r="E7051">
        <v>18</v>
      </c>
      <c r="F7051">
        <v>1.6264150142669678</v>
      </c>
      <c r="G7051">
        <v>0.97833162546157837</v>
      </c>
      <c r="H7051">
        <v>1.1472053825855255E-2</v>
      </c>
      <c r="I7051">
        <v>77.561880398973699</v>
      </c>
      <c r="J7051" s="6" t="s">
        <v>80</v>
      </c>
    </row>
    <row r="7052" spans="1:10" x14ac:dyDescent="0.25">
      <c r="A7052" s="5" t="str">
        <f t="shared" si="110"/>
        <v/>
      </c>
      <c r="B7052" t="s">
        <v>95</v>
      </c>
      <c r="C7052" t="s">
        <v>110</v>
      </c>
      <c r="D7052" s="8" t="s">
        <v>51</v>
      </c>
      <c r="E7052">
        <v>19</v>
      </c>
      <c r="F7052">
        <v>1.6945641040802002</v>
      </c>
      <c r="G7052">
        <v>1.3166037797927856</v>
      </c>
      <c r="H7052">
        <v>1.1396093294024467E-2</v>
      </c>
      <c r="I7052">
        <v>75.62030926357599</v>
      </c>
      <c r="J7052" s="6" t="s">
        <v>80</v>
      </c>
    </row>
    <row r="7053" spans="1:10" x14ac:dyDescent="0.25">
      <c r="A7053" s="5" t="str">
        <f t="shared" si="110"/>
        <v/>
      </c>
      <c r="B7053" t="s">
        <v>95</v>
      </c>
      <c r="C7053" t="s">
        <v>110</v>
      </c>
      <c r="D7053" s="8" t="s">
        <v>51</v>
      </c>
      <c r="E7053">
        <v>20</v>
      </c>
      <c r="F7053">
        <v>1.6230828762054443</v>
      </c>
      <c r="G7053">
        <v>1.3589112758636475</v>
      </c>
      <c r="H7053">
        <v>1.0632878169417381E-2</v>
      </c>
      <c r="I7053">
        <v>72.091291461859711</v>
      </c>
      <c r="J7053" s="6" t="s">
        <v>80</v>
      </c>
    </row>
    <row r="7054" spans="1:10" x14ac:dyDescent="0.25">
      <c r="A7054" s="5" t="str">
        <f t="shared" si="110"/>
        <v/>
      </c>
      <c r="B7054" t="s">
        <v>95</v>
      </c>
      <c r="C7054" t="s">
        <v>110</v>
      </c>
      <c r="D7054" s="8" t="s">
        <v>51</v>
      </c>
      <c r="E7054">
        <v>21</v>
      </c>
      <c r="F7054">
        <v>1.5634400844573975</v>
      </c>
      <c r="G7054">
        <v>1.4014351367950439</v>
      </c>
      <c r="H7054">
        <v>1.0321423411369324E-2</v>
      </c>
      <c r="I7054">
        <v>68.888929031634603</v>
      </c>
      <c r="J7054" s="6" t="s">
        <v>80</v>
      </c>
    </row>
    <row r="7055" spans="1:10" x14ac:dyDescent="0.25">
      <c r="A7055" s="5" t="str">
        <f t="shared" si="110"/>
        <v/>
      </c>
      <c r="B7055" t="s">
        <v>95</v>
      </c>
      <c r="C7055" t="s">
        <v>110</v>
      </c>
      <c r="D7055" s="8" t="s">
        <v>51</v>
      </c>
      <c r="E7055">
        <v>22</v>
      </c>
      <c r="F7055">
        <v>1.4845424890518188</v>
      </c>
      <c r="G7055">
        <v>1.7289083003997803</v>
      </c>
      <c r="H7055">
        <v>1.0078070685267448E-2</v>
      </c>
      <c r="I7055">
        <v>67.566194816949235</v>
      </c>
      <c r="J7055" s="6" t="s">
        <v>80</v>
      </c>
    </row>
    <row r="7056" spans="1:10" x14ac:dyDescent="0.25">
      <c r="A7056" s="5" t="str">
        <f t="shared" si="110"/>
        <v/>
      </c>
      <c r="B7056" t="s">
        <v>95</v>
      </c>
      <c r="C7056" t="s">
        <v>110</v>
      </c>
      <c r="D7056" s="8" t="s">
        <v>51</v>
      </c>
      <c r="E7056">
        <v>23</v>
      </c>
      <c r="F7056">
        <v>1.3413735628128052</v>
      </c>
      <c r="G7056">
        <v>1.397456169128418</v>
      </c>
      <c r="H7056">
        <v>1.0111936368048191E-2</v>
      </c>
      <c r="I7056">
        <v>66.264574523934598</v>
      </c>
      <c r="J7056" s="6" t="s">
        <v>80</v>
      </c>
    </row>
    <row r="7057" spans="1:10" x14ac:dyDescent="0.25">
      <c r="A7057" s="5" t="str">
        <f t="shared" si="110"/>
        <v/>
      </c>
      <c r="B7057" t="s">
        <v>95</v>
      </c>
      <c r="C7057" t="s">
        <v>110</v>
      </c>
      <c r="D7057" s="8" t="s">
        <v>51</v>
      </c>
      <c r="E7057">
        <v>24</v>
      </c>
      <c r="F7057">
        <v>1.102236270904541</v>
      </c>
      <c r="G7057">
        <v>1.1356279850006104</v>
      </c>
      <c r="H7057">
        <v>9.8660970106720924E-3</v>
      </c>
      <c r="I7057">
        <v>64.974879492204309</v>
      </c>
      <c r="J7057" s="6" t="s">
        <v>80</v>
      </c>
    </row>
    <row r="7058" spans="1:10" x14ac:dyDescent="0.25">
      <c r="A7058" s="5" t="str">
        <f t="shared" si="110"/>
        <v/>
      </c>
      <c r="B7058" t="s">
        <v>95</v>
      </c>
      <c r="C7058" t="s">
        <v>110</v>
      </c>
      <c r="D7058" s="8" t="s">
        <v>71</v>
      </c>
      <c r="E7058">
        <v>1</v>
      </c>
      <c r="F7058">
        <v>0.91098850965499878</v>
      </c>
      <c r="G7058">
        <v>0.93698662519454956</v>
      </c>
      <c r="H7058">
        <v>9.602040983736515E-3</v>
      </c>
      <c r="I7058">
        <v>68.708506447143009</v>
      </c>
      <c r="J7058" s="6" t="s">
        <v>80</v>
      </c>
    </row>
    <row r="7059" spans="1:10" x14ac:dyDescent="0.25">
      <c r="A7059" s="5" t="str">
        <f t="shared" si="110"/>
        <v/>
      </c>
      <c r="B7059" t="s">
        <v>95</v>
      </c>
      <c r="C7059" t="s">
        <v>110</v>
      </c>
      <c r="D7059" s="8" t="s">
        <v>71</v>
      </c>
      <c r="E7059">
        <v>2</v>
      </c>
      <c r="F7059">
        <v>0.76579964160919189</v>
      </c>
      <c r="G7059">
        <v>0.79521352052688599</v>
      </c>
      <c r="H7059">
        <v>8.8880006223917007E-3</v>
      </c>
      <c r="I7059">
        <v>67.675086834459407</v>
      </c>
      <c r="J7059" s="6" t="s">
        <v>80</v>
      </c>
    </row>
    <row r="7060" spans="1:10" x14ac:dyDescent="0.25">
      <c r="A7060" s="5" t="str">
        <f t="shared" si="110"/>
        <v/>
      </c>
      <c r="B7060" t="s">
        <v>95</v>
      </c>
      <c r="C7060" t="s">
        <v>110</v>
      </c>
      <c r="D7060" s="8" t="s">
        <v>71</v>
      </c>
      <c r="E7060">
        <v>3</v>
      </c>
      <c r="F7060">
        <v>0.67298543453216553</v>
      </c>
      <c r="G7060">
        <v>0.69045001268386841</v>
      </c>
      <c r="H7060">
        <v>8.065556176006794E-3</v>
      </c>
      <c r="I7060">
        <v>67.126869676944537</v>
      </c>
      <c r="J7060" s="6" t="s">
        <v>80</v>
      </c>
    </row>
    <row r="7061" spans="1:10" x14ac:dyDescent="0.25">
      <c r="A7061" s="5" t="str">
        <f t="shared" si="110"/>
        <v/>
      </c>
      <c r="B7061" t="s">
        <v>95</v>
      </c>
      <c r="C7061" t="s">
        <v>110</v>
      </c>
      <c r="D7061" s="8" t="s">
        <v>71</v>
      </c>
      <c r="E7061">
        <v>4</v>
      </c>
      <c r="F7061">
        <v>0.61021882295608521</v>
      </c>
      <c r="G7061">
        <v>0.60372889041900635</v>
      </c>
      <c r="H7061">
        <v>6.9266245700418949E-3</v>
      </c>
      <c r="I7061">
        <v>66.372579340560733</v>
      </c>
      <c r="J7061" s="6" t="s">
        <v>80</v>
      </c>
    </row>
    <row r="7062" spans="1:10" x14ac:dyDescent="0.25">
      <c r="A7062" s="5" t="str">
        <f t="shared" si="110"/>
        <v/>
      </c>
      <c r="B7062" t="s">
        <v>95</v>
      </c>
      <c r="C7062" t="s">
        <v>110</v>
      </c>
      <c r="D7062" s="8" t="s">
        <v>71</v>
      </c>
      <c r="E7062">
        <v>5</v>
      </c>
      <c r="F7062">
        <v>0.56879043579101563</v>
      </c>
      <c r="G7062">
        <v>0.55749976634979248</v>
      </c>
      <c r="H7062">
        <v>6.0761868953704834E-3</v>
      </c>
      <c r="I7062">
        <v>65.45807917400343</v>
      </c>
      <c r="J7062" s="6" t="s">
        <v>80</v>
      </c>
    </row>
    <row r="7063" spans="1:10" x14ac:dyDescent="0.25">
      <c r="A7063" s="5" t="str">
        <f t="shared" si="110"/>
        <v/>
      </c>
      <c r="B7063" t="s">
        <v>95</v>
      </c>
      <c r="C7063" t="s">
        <v>110</v>
      </c>
      <c r="D7063" s="8" t="s">
        <v>71</v>
      </c>
      <c r="E7063">
        <v>6</v>
      </c>
      <c r="F7063">
        <v>0.56484305858612061</v>
      </c>
      <c r="G7063">
        <v>0.54270362854003906</v>
      </c>
      <c r="H7063">
        <v>5.1225624047219753E-3</v>
      </c>
      <c r="I7063">
        <v>65.158715325687467</v>
      </c>
      <c r="J7063" s="6" t="s">
        <v>80</v>
      </c>
    </row>
    <row r="7064" spans="1:10" x14ac:dyDescent="0.25">
      <c r="A7064" s="5" t="str">
        <f t="shared" si="110"/>
        <v/>
      </c>
      <c r="B7064" t="s">
        <v>95</v>
      </c>
      <c r="C7064" t="s">
        <v>110</v>
      </c>
      <c r="D7064" s="8" t="s">
        <v>71</v>
      </c>
      <c r="E7064">
        <v>7</v>
      </c>
      <c r="F7064">
        <v>0.61167967319488525</v>
      </c>
      <c r="G7064">
        <v>0.58324998617172241</v>
      </c>
      <c r="H7064">
        <v>4.6716192737221718E-3</v>
      </c>
      <c r="I7064">
        <v>65.166584193763512</v>
      </c>
      <c r="J7064" s="6" t="s">
        <v>80</v>
      </c>
    </row>
    <row r="7065" spans="1:10" x14ac:dyDescent="0.25">
      <c r="A7065" s="5" t="str">
        <f t="shared" si="110"/>
        <v/>
      </c>
      <c r="B7065" t="s">
        <v>95</v>
      </c>
      <c r="C7065" t="s">
        <v>110</v>
      </c>
      <c r="D7065" s="8" t="s">
        <v>71</v>
      </c>
      <c r="E7065">
        <v>8</v>
      </c>
      <c r="F7065">
        <v>0.57613372802734375</v>
      </c>
      <c r="G7065">
        <v>0.56425023078918457</v>
      </c>
      <c r="H7065">
        <v>4.6031367965042591E-3</v>
      </c>
      <c r="I7065">
        <v>66.840692296690108</v>
      </c>
      <c r="J7065" s="6" t="s">
        <v>80</v>
      </c>
    </row>
    <row r="7066" spans="1:10" x14ac:dyDescent="0.25">
      <c r="A7066" s="5" t="str">
        <f t="shared" si="110"/>
        <v/>
      </c>
      <c r="B7066" t="s">
        <v>95</v>
      </c>
      <c r="C7066" t="s">
        <v>110</v>
      </c>
      <c r="D7066" s="8" t="s">
        <v>71</v>
      </c>
      <c r="E7066">
        <v>9</v>
      </c>
      <c r="F7066">
        <v>0.46781465411186218</v>
      </c>
      <c r="G7066">
        <v>0.47731688618659973</v>
      </c>
      <c r="H7066">
        <v>4.7460617497563362E-3</v>
      </c>
      <c r="I7066">
        <v>70.277944996925442</v>
      </c>
      <c r="J7066" s="6" t="s">
        <v>80</v>
      </c>
    </row>
    <row r="7067" spans="1:10" x14ac:dyDescent="0.25">
      <c r="A7067" s="5" t="str">
        <f t="shared" si="110"/>
        <v/>
      </c>
      <c r="B7067" t="s">
        <v>95</v>
      </c>
      <c r="C7067" t="s">
        <v>110</v>
      </c>
      <c r="D7067" s="8" t="s">
        <v>71</v>
      </c>
      <c r="E7067">
        <v>10</v>
      </c>
      <c r="F7067">
        <v>0.38981160521507263</v>
      </c>
      <c r="G7067">
        <v>0.40337842702865601</v>
      </c>
      <c r="H7067">
        <v>5.228694062680006E-3</v>
      </c>
      <c r="I7067">
        <v>74.765194842265217</v>
      </c>
      <c r="J7067" s="6" t="s">
        <v>80</v>
      </c>
    </row>
    <row r="7068" spans="1:10" x14ac:dyDescent="0.25">
      <c r="A7068" s="5" t="str">
        <f t="shared" si="110"/>
        <v/>
      </c>
      <c r="B7068" t="s">
        <v>95</v>
      </c>
      <c r="C7068" t="s">
        <v>110</v>
      </c>
      <c r="D7068" s="8" t="s">
        <v>71</v>
      </c>
      <c r="E7068">
        <v>11</v>
      </c>
      <c r="F7068">
        <v>0.37068384885787964</v>
      </c>
      <c r="G7068">
        <v>0.37003517150878906</v>
      </c>
      <c r="H7068">
        <v>6.0688178054988384E-3</v>
      </c>
      <c r="I7068">
        <v>77.798171004446417</v>
      </c>
      <c r="J7068" s="6" t="s">
        <v>80</v>
      </c>
    </row>
    <row r="7069" spans="1:10" x14ac:dyDescent="0.25">
      <c r="A7069" s="5" t="str">
        <f t="shared" si="110"/>
        <v/>
      </c>
      <c r="B7069" t="s">
        <v>95</v>
      </c>
      <c r="C7069" t="s">
        <v>110</v>
      </c>
      <c r="D7069" s="8" t="s">
        <v>71</v>
      </c>
      <c r="E7069">
        <v>12</v>
      </c>
      <c r="F7069">
        <v>0.41680240631103516</v>
      </c>
      <c r="G7069">
        <v>0.40667206048965454</v>
      </c>
      <c r="H7069">
        <v>7.0340423844754696E-3</v>
      </c>
      <c r="I7069">
        <v>78.766013227389521</v>
      </c>
      <c r="J7069" s="6" t="s">
        <v>80</v>
      </c>
    </row>
    <row r="7070" spans="1:10" x14ac:dyDescent="0.25">
      <c r="A7070" s="5" t="str">
        <f t="shared" si="110"/>
        <v/>
      </c>
      <c r="B7070" t="s">
        <v>95</v>
      </c>
      <c r="C7070" t="s">
        <v>110</v>
      </c>
      <c r="D7070" s="8" t="s">
        <v>71</v>
      </c>
      <c r="E7070">
        <v>13</v>
      </c>
      <c r="F7070">
        <v>0.54102414846420288</v>
      </c>
      <c r="G7070">
        <v>0.53624343872070313</v>
      </c>
      <c r="H7070">
        <v>8.3493813872337341E-3</v>
      </c>
      <c r="I7070">
        <v>80.403839748774473</v>
      </c>
      <c r="J7070" s="6" t="s">
        <v>80</v>
      </c>
    </row>
    <row r="7071" spans="1:10" x14ac:dyDescent="0.25">
      <c r="A7071" s="5" t="str">
        <f t="shared" si="110"/>
        <v/>
      </c>
      <c r="B7071" t="s">
        <v>95</v>
      </c>
      <c r="C7071" t="s">
        <v>110</v>
      </c>
      <c r="D7071" s="8" t="s">
        <v>71</v>
      </c>
      <c r="E7071">
        <v>14</v>
      </c>
      <c r="F7071">
        <v>0.75172972679138184</v>
      </c>
      <c r="G7071">
        <v>0.74098175764083862</v>
      </c>
      <c r="H7071">
        <v>9.4716362655162811E-3</v>
      </c>
      <c r="I7071">
        <v>82.107160869748199</v>
      </c>
      <c r="J7071" s="6" t="s">
        <v>80</v>
      </c>
    </row>
    <row r="7072" spans="1:10" x14ac:dyDescent="0.25">
      <c r="A7072" s="5" t="str">
        <f t="shared" si="110"/>
        <v/>
      </c>
      <c r="B7072" t="s">
        <v>95</v>
      </c>
      <c r="C7072" t="s">
        <v>110</v>
      </c>
      <c r="D7072" s="8" t="s">
        <v>71</v>
      </c>
      <c r="E7072">
        <v>15</v>
      </c>
      <c r="F7072">
        <v>1.0253851413726807</v>
      </c>
      <c r="G7072">
        <v>0.96940058469772339</v>
      </c>
      <c r="H7072">
        <v>1.0604820214211941E-2</v>
      </c>
      <c r="I7072">
        <v>82.901808060147957</v>
      </c>
      <c r="J7072" s="6" t="s">
        <v>80</v>
      </c>
    </row>
    <row r="7073" spans="1:10" x14ac:dyDescent="0.25">
      <c r="A7073" s="5" t="str">
        <f t="shared" si="110"/>
        <v/>
      </c>
      <c r="B7073" t="s">
        <v>95</v>
      </c>
      <c r="C7073" t="s">
        <v>110</v>
      </c>
      <c r="D7073" s="8" t="s">
        <v>71</v>
      </c>
      <c r="E7073">
        <v>16</v>
      </c>
      <c r="F7073">
        <v>1.2989077568054199</v>
      </c>
      <c r="G7073">
        <v>1.241547703742981</v>
      </c>
      <c r="H7073">
        <v>1.1312596499919891E-2</v>
      </c>
      <c r="I7073">
        <v>83.430580006638991</v>
      </c>
      <c r="J7073" s="6" t="s">
        <v>80</v>
      </c>
    </row>
    <row r="7074" spans="1:10" x14ac:dyDescent="0.25">
      <c r="A7074" s="5" t="str">
        <f t="shared" si="110"/>
        <v/>
      </c>
      <c r="B7074" t="s">
        <v>95</v>
      </c>
      <c r="C7074" t="s">
        <v>110</v>
      </c>
      <c r="D7074" s="8" t="s">
        <v>71</v>
      </c>
      <c r="E7074">
        <v>17</v>
      </c>
      <c r="F7074">
        <v>1.5610851049423218</v>
      </c>
      <c r="G7074">
        <v>1.5131996870040894</v>
      </c>
      <c r="H7074">
        <v>1.1657451279461384E-2</v>
      </c>
      <c r="I7074">
        <v>83.765128229545653</v>
      </c>
      <c r="J7074" s="6" t="s">
        <v>80</v>
      </c>
    </row>
    <row r="7075" spans="1:10" x14ac:dyDescent="0.25">
      <c r="A7075" s="5" t="str">
        <f t="shared" si="110"/>
        <v/>
      </c>
      <c r="B7075" t="s">
        <v>95</v>
      </c>
      <c r="C7075" t="s">
        <v>110</v>
      </c>
      <c r="D7075" s="8" t="s">
        <v>71</v>
      </c>
      <c r="E7075">
        <v>18</v>
      </c>
      <c r="F7075">
        <v>1.8500763177871704</v>
      </c>
      <c r="G7075">
        <v>1.7579646110534668</v>
      </c>
      <c r="H7075">
        <v>1.189857441931963E-2</v>
      </c>
      <c r="I7075">
        <v>81.932059761161256</v>
      </c>
      <c r="J7075" s="6" t="s">
        <v>80</v>
      </c>
    </row>
    <row r="7076" spans="1:10" x14ac:dyDescent="0.25">
      <c r="A7076" s="5" t="str">
        <f t="shared" si="110"/>
        <v/>
      </c>
      <c r="B7076" t="s">
        <v>95</v>
      </c>
      <c r="C7076" t="s">
        <v>110</v>
      </c>
      <c r="D7076" s="8" t="s">
        <v>71</v>
      </c>
      <c r="E7076">
        <v>19</v>
      </c>
      <c r="F7076">
        <v>1.9092904329299927</v>
      </c>
      <c r="G7076">
        <v>1.2101151943206787</v>
      </c>
      <c r="H7076">
        <v>1.1906413361430168E-2</v>
      </c>
      <c r="I7076">
        <v>78.936187847916429</v>
      </c>
      <c r="J7076" s="6" t="s">
        <v>80</v>
      </c>
    </row>
    <row r="7077" spans="1:10" x14ac:dyDescent="0.25">
      <c r="A7077" s="5" t="str">
        <f t="shared" si="110"/>
        <v/>
      </c>
      <c r="B7077" t="s">
        <v>95</v>
      </c>
      <c r="C7077" t="s">
        <v>110</v>
      </c>
      <c r="D7077" s="8" t="s">
        <v>71</v>
      </c>
      <c r="E7077">
        <v>20</v>
      </c>
      <c r="F7077">
        <v>1.8673369884490967</v>
      </c>
      <c r="G7077">
        <v>1.4200770854949951</v>
      </c>
      <c r="H7077">
        <v>1.1391032487154007E-2</v>
      </c>
      <c r="I7077">
        <v>75.494997383096063</v>
      </c>
      <c r="J7077" s="6" t="s">
        <v>80</v>
      </c>
    </row>
    <row r="7078" spans="1:10" x14ac:dyDescent="0.25">
      <c r="A7078" s="5" t="str">
        <f t="shared" si="110"/>
        <v/>
      </c>
      <c r="B7078" t="s">
        <v>95</v>
      </c>
      <c r="C7078" t="s">
        <v>110</v>
      </c>
      <c r="D7078" s="8" t="s">
        <v>71</v>
      </c>
      <c r="E7078">
        <v>21</v>
      </c>
      <c r="F7078">
        <v>1.8186079263687134</v>
      </c>
      <c r="G7078">
        <v>2.0949306488037109</v>
      </c>
      <c r="H7078">
        <v>1.103442907333374E-2</v>
      </c>
      <c r="I7078">
        <v>73.466322500848747</v>
      </c>
      <c r="J7078" s="6" t="s">
        <v>80</v>
      </c>
    </row>
    <row r="7079" spans="1:10" x14ac:dyDescent="0.25">
      <c r="A7079" s="5" t="str">
        <f t="shared" si="110"/>
        <v/>
      </c>
      <c r="B7079" t="s">
        <v>95</v>
      </c>
      <c r="C7079" t="s">
        <v>110</v>
      </c>
      <c r="D7079" s="8" t="s">
        <v>71</v>
      </c>
      <c r="E7079">
        <v>22</v>
      </c>
      <c r="F7079">
        <v>1.6910685300827026</v>
      </c>
      <c r="G7079">
        <v>1.7346518039703369</v>
      </c>
      <c r="H7079">
        <v>1.0325110517442226E-2</v>
      </c>
      <c r="I7079">
        <v>71.903384403106699</v>
      </c>
      <c r="J7079" s="6" t="s">
        <v>80</v>
      </c>
    </row>
    <row r="7080" spans="1:10" x14ac:dyDescent="0.25">
      <c r="A7080" s="5" t="str">
        <f t="shared" si="110"/>
        <v/>
      </c>
      <c r="B7080" t="s">
        <v>95</v>
      </c>
      <c r="C7080" t="s">
        <v>110</v>
      </c>
      <c r="D7080" s="8" t="s">
        <v>71</v>
      </c>
      <c r="E7080">
        <v>23</v>
      </c>
      <c r="F7080">
        <v>1.4810510873794556</v>
      </c>
      <c r="G7080">
        <v>1.5163707733154297</v>
      </c>
      <c r="H7080">
        <v>1.0473697446286678E-2</v>
      </c>
      <c r="I7080">
        <v>70.680344007218153</v>
      </c>
      <c r="J7080" s="6" t="s">
        <v>80</v>
      </c>
    </row>
    <row r="7081" spans="1:10" x14ac:dyDescent="0.25">
      <c r="A7081" s="5" t="str">
        <f t="shared" si="110"/>
        <v/>
      </c>
      <c r="B7081" t="s">
        <v>95</v>
      </c>
      <c r="C7081" t="s">
        <v>110</v>
      </c>
      <c r="D7081" s="8" t="s">
        <v>71</v>
      </c>
      <c r="E7081">
        <v>24</v>
      </c>
      <c r="F7081">
        <v>1.2388960123062134</v>
      </c>
      <c r="G7081">
        <v>1.2497285604476929</v>
      </c>
      <c r="H7081">
        <v>1.0067388415336609E-2</v>
      </c>
      <c r="I7081">
        <v>69.872916686494392</v>
      </c>
      <c r="J7081" s="6" t="s">
        <v>80</v>
      </c>
    </row>
    <row r="7082" spans="1:10" x14ac:dyDescent="0.25">
      <c r="A7082" s="5" t="str">
        <f t="shared" si="110"/>
        <v/>
      </c>
      <c r="B7082" t="s">
        <v>95</v>
      </c>
      <c r="C7082" t="s">
        <v>110</v>
      </c>
      <c r="D7082" s="8" t="s">
        <v>52</v>
      </c>
      <c r="E7082">
        <v>1</v>
      </c>
      <c r="F7082">
        <v>1.0757181644439697</v>
      </c>
      <c r="G7082">
        <v>1.0641436576843262</v>
      </c>
      <c r="H7082">
        <v>1.0056134313344955E-2</v>
      </c>
      <c r="I7082">
        <v>71.885219479714308</v>
      </c>
      <c r="J7082" s="6" t="s">
        <v>80</v>
      </c>
    </row>
    <row r="7083" spans="1:10" x14ac:dyDescent="0.25">
      <c r="A7083" s="5" t="str">
        <f t="shared" si="110"/>
        <v/>
      </c>
      <c r="B7083" t="s">
        <v>95</v>
      </c>
      <c r="C7083" t="s">
        <v>110</v>
      </c>
      <c r="D7083" s="8" t="s">
        <v>52</v>
      </c>
      <c r="E7083">
        <v>2</v>
      </c>
      <c r="F7083">
        <v>0.89108794927597046</v>
      </c>
      <c r="G7083">
        <v>0.89466547966003418</v>
      </c>
      <c r="H7083">
        <v>9.3753421679139137E-3</v>
      </c>
      <c r="I7083">
        <v>71.566612926222447</v>
      </c>
      <c r="J7083" s="6" t="s">
        <v>80</v>
      </c>
    </row>
    <row r="7084" spans="1:10" x14ac:dyDescent="0.25">
      <c r="A7084" s="5" t="str">
        <f t="shared" si="110"/>
        <v/>
      </c>
      <c r="B7084" t="s">
        <v>95</v>
      </c>
      <c r="C7084" t="s">
        <v>110</v>
      </c>
      <c r="D7084" s="8" t="s">
        <v>52</v>
      </c>
      <c r="E7084">
        <v>3</v>
      </c>
      <c r="F7084">
        <v>0.76945441961288452</v>
      </c>
      <c r="G7084">
        <v>0.77629929780960083</v>
      </c>
      <c r="H7084">
        <v>8.0143800005316734E-3</v>
      </c>
      <c r="I7084">
        <v>71.21301421983101</v>
      </c>
      <c r="J7084" s="6" t="s">
        <v>80</v>
      </c>
    </row>
    <row r="7085" spans="1:10" x14ac:dyDescent="0.25">
      <c r="A7085" s="5" t="str">
        <f t="shared" si="110"/>
        <v/>
      </c>
      <c r="B7085" t="s">
        <v>95</v>
      </c>
      <c r="C7085" t="s">
        <v>110</v>
      </c>
      <c r="D7085" s="8" t="s">
        <v>52</v>
      </c>
      <c r="E7085">
        <v>4</v>
      </c>
      <c r="F7085">
        <v>0.67783999443054199</v>
      </c>
      <c r="G7085">
        <v>0.69053453207015991</v>
      </c>
      <c r="H7085">
        <v>6.9936877116560936E-3</v>
      </c>
      <c r="I7085">
        <v>70.805523374700741</v>
      </c>
      <c r="J7085" s="6" t="s">
        <v>80</v>
      </c>
    </row>
    <row r="7086" spans="1:10" x14ac:dyDescent="0.25">
      <c r="A7086" s="5" t="str">
        <f t="shared" si="110"/>
        <v/>
      </c>
      <c r="B7086" t="s">
        <v>95</v>
      </c>
      <c r="C7086" t="s">
        <v>110</v>
      </c>
      <c r="D7086" s="8" t="s">
        <v>52</v>
      </c>
      <c r="E7086">
        <v>5</v>
      </c>
      <c r="F7086">
        <v>0.63066524267196655</v>
      </c>
      <c r="G7086">
        <v>0.63158518075942993</v>
      </c>
      <c r="H7086">
        <v>5.8515886776149273E-3</v>
      </c>
      <c r="I7086">
        <v>70.556772720765792</v>
      </c>
      <c r="J7086" s="6" t="s">
        <v>80</v>
      </c>
    </row>
    <row r="7087" spans="1:10" x14ac:dyDescent="0.25">
      <c r="A7087" s="5" t="str">
        <f t="shared" si="110"/>
        <v/>
      </c>
      <c r="B7087" t="s">
        <v>95</v>
      </c>
      <c r="C7087" t="s">
        <v>110</v>
      </c>
      <c r="D7087" s="8" t="s">
        <v>52</v>
      </c>
      <c r="E7087">
        <v>6</v>
      </c>
      <c r="F7087">
        <v>0.61272704601287842</v>
      </c>
      <c r="G7087">
        <v>0.62059509754180908</v>
      </c>
      <c r="H7087">
        <v>4.8746173270046711E-3</v>
      </c>
      <c r="I7087">
        <v>70.314538926125934</v>
      </c>
      <c r="J7087" s="6" t="s">
        <v>80</v>
      </c>
    </row>
    <row r="7088" spans="1:10" x14ac:dyDescent="0.25">
      <c r="A7088" s="5" t="str">
        <f t="shared" si="110"/>
        <v/>
      </c>
      <c r="B7088" t="s">
        <v>95</v>
      </c>
      <c r="C7088" t="s">
        <v>110</v>
      </c>
      <c r="D7088" s="8" t="s">
        <v>52</v>
      </c>
      <c r="E7088">
        <v>7</v>
      </c>
      <c r="F7088">
        <v>0.6865888237953186</v>
      </c>
      <c r="G7088">
        <v>0.66992425918579102</v>
      </c>
      <c r="H7088">
        <v>4.5586852356791496E-3</v>
      </c>
      <c r="I7088">
        <v>70.392137252101094</v>
      </c>
      <c r="J7088" s="6" t="s">
        <v>80</v>
      </c>
    </row>
    <row r="7089" spans="1:10" x14ac:dyDescent="0.25">
      <c r="A7089" s="5" t="str">
        <f t="shared" si="110"/>
        <v/>
      </c>
      <c r="B7089" t="s">
        <v>95</v>
      </c>
      <c r="C7089" t="s">
        <v>110</v>
      </c>
      <c r="D7089" s="8" t="s">
        <v>52</v>
      </c>
      <c r="E7089">
        <v>8</v>
      </c>
      <c r="F7089">
        <v>0.69869905710220337</v>
      </c>
      <c r="G7089">
        <v>0.67810022830963135</v>
      </c>
      <c r="H7089">
        <v>5.5598849430680275E-3</v>
      </c>
      <c r="I7089">
        <v>72.068325961839562</v>
      </c>
      <c r="J7089" s="6" t="s">
        <v>80</v>
      </c>
    </row>
    <row r="7090" spans="1:10" x14ac:dyDescent="0.25">
      <c r="A7090" s="5" t="str">
        <f t="shared" si="110"/>
        <v/>
      </c>
      <c r="B7090" t="s">
        <v>95</v>
      </c>
      <c r="C7090" t="s">
        <v>110</v>
      </c>
      <c r="D7090" s="8" t="s">
        <v>52</v>
      </c>
      <c r="E7090">
        <v>9</v>
      </c>
      <c r="F7090">
        <v>0.64912229776382446</v>
      </c>
      <c r="G7090">
        <v>0.59649401903152466</v>
      </c>
      <c r="H7090">
        <v>5.8265835978090763E-3</v>
      </c>
      <c r="I7090">
        <v>75.995315546664287</v>
      </c>
      <c r="J7090" s="6" t="s">
        <v>80</v>
      </c>
    </row>
    <row r="7091" spans="1:10" x14ac:dyDescent="0.25">
      <c r="A7091" s="5" t="str">
        <f t="shared" si="110"/>
        <v/>
      </c>
      <c r="B7091" t="s">
        <v>95</v>
      </c>
      <c r="C7091" t="s">
        <v>110</v>
      </c>
      <c r="D7091" s="8" t="s">
        <v>52</v>
      </c>
      <c r="E7091">
        <v>10</v>
      </c>
      <c r="F7091">
        <v>0.59255272150039673</v>
      </c>
      <c r="G7091">
        <v>0.57522356510162354</v>
      </c>
      <c r="H7091">
        <v>6.1199646443128586E-3</v>
      </c>
      <c r="I7091">
        <v>80.489599086895026</v>
      </c>
      <c r="J7091" s="6" t="s">
        <v>80</v>
      </c>
    </row>
    <row r="7092" spans="1:10" x14ac:dyDescent="0.25">
      <c r="A7092" s="5" t="str">
        <f t="shared" si="110"/>
        <v/>
      </c>
      <c r="B7092" t="s">
        <v>95</v>
      </c>
      <c r="C7092" t="s">
        <v>110</v>
      </c>
      <c r="D7092" s="8" t="s">
        <v>52</v>
      </c>
      <c r="E7092">
        <v>11</v>
      </c>
      <c r="F7092">
        <v>0.61199134588241577</v>
      </c>
      <c r="G7092">
        <v>0.6032944917678833</v>
      </c>
      <c r="H7092">
        <v>7.0238360203802586E-3</v>
      </c>
      <c r="I7092">
        <v>84.193056546368851</v>
      </c>
      <c r="J7092" s="6" t="s">
        <v>80</v>
      </c>
    </row>
    <row r="7093" spans="1:10" x14ac:dyDescent="0.25">
      <c r="A7093" s="5" t="str">
        <f t="shared" si="110"/>
        <v/>
      </c>
      <c r="B7093" t="s">
        <v>95</v>
      </c>
      <c r="C7093" t="s">
        <v>110</v>
      </c>
      <c r="D7093" s="8" t="s">
        <v>52</v>
      </c>
      <c r="E7093">
        <v>12</v>
      </c>
      <c r="F7093">
        <v>0.72744429111480713</v>
      </c>
      <c r="G7093">
        <v>0.73014777898788452</v>
      </c>
      <c r="H7093">
        <v>8.1976559013128281E-3</v>
      </c>
      <c r="I7093">
        <v>84.295705521484038</v>
      </c>
      <c r="J7093" s="6" t="s">
        <v>80</v>
      </c>
    </row>
    <row r="7094" spans="1:10" x14ac:dyDescent="0.25">
      <c r="A7094" s="5" t="str">
        <f t="shared" si="110"/>
        <v/>
      </c>
      <c r="B7094" t="s">
        <v>95</v>
      </c>
      <c r="C7094" t="s">
        <v>110</v>
      </c>
      <c r="D7094" s="8" t="s">
        <v>52</v>
      </c>
      <c r="E7094">
        <v>13</v>
      </c>
      <c r="F7094">
        <v>0.93335217237472534</v>
      </c>
      <c r="G7094">
        <v>0.93171876668930054</v>
      </c>
      <c r="H7094">
        <v>9.4615789130330086E-3</v>
      </c>
      <c r="I7094">
        <v>85.0847576924793</v>
      </c>
      <c r="J7094" s="6" t="s">
        <v>80</v>
      </c>
    </row>
    <row r="7095" spans="1:10" x14ac:dyDescent="0.25">
      <c r="A7095" s="5" t="str">
        <f t="shared" si="110"/>
        <v/>
      </c>
      <c r="B7095" t="s">
        <v>95</v>
      </c>
      <c r="C7095" t="s">
        <v>110</v>
      </c>
      <c r="D7095" s="8" t="s">
        <v>52</v>
      </c>
      <c r="E7095">
        <v>14</v>
      </c>
      <c r="F7095">
        <v>1.1540714502334595</v>
      </c>
      <c r="G7095">
        <v>1.1276801824569702</v>
      </c>
      <c r="H7095">
        <v>1.0615426115691662E-2</v>
      </c>
      <c r="I7095">
        <v>84.113682408317288</v>
      </c>
      <c r="J7095" s="6" t="s">
        <v>80</v>
      </c>
    </row>
    <row r="7096" spans="1:10" x14ac:dyDescent="0.25">
      <c r="A7096" s="5" t="str">
        <f t="shared" si="110"/>
        <v/>
      </c>
      <c r="B7096" t="s">
        <v>95</v>
      </c>
      <c r="C7096" t="s">
        <v>110</v>
      </c>
      <c r="D7096" s="8" t="s">
        <v>52</v>
      </c>
      <c r="E7096">
        <v>15</v>
      </c>
      <c r="F7096">
        <v>1.2876073122024536</v>
      </c>
      <c r="G7096">
        <v>1.3239102363586426</v>
      </c>
      <c r="H7096">
        <v>1.1265981942415237E-2</v>
      </c>
      <c r="I7096">
        <v>83.108313121197497</v>
      </c>
      <c r="J7096" s="6" t="s">
        <v>80</v>
      </c>
    </row>
    <row r="7097" spans="1:10" x14ac:dyDescent="0.25">
      <c r="A7097" s="5" t="str">
        <f t="shared" si="110"/>
        <v/>
      </c>
      <c r="B7097" t="s">
        <v>95</v>
      </c>
      <c r="C7097" t="s">
        <v>110</v>
      </c>
      <c r="D7097" s="8" t="s">
        <v>52</v>
      </c>
      <c r="E7097">
        <v>16</v>
      </c>
      <c r="F7097">
        <v>1.5410430431365967</v>
      </c>
      <c r="G7097">
        <v>1.5907124280929565</v>
      </c>
      <c r="H7097">
        <v>1.1709218844771385E-2</v>
      </c>
      <c r="I7097">
        <v>83.389651400603356</v>
      </c>
      <c r="J7097" s="6" t="s">
        <v>80</v>
      </c>
    </row>
    <row r="7098" spans="1:10" x14ac:dyDescent="0.25">
      <c r="A7098" s="5" t="str">
        <f t="shared" si="110"/>
        <v/>
      </c>
      <c r="B7098" t="s">
        <v>95</v>
      </c>
      <c r="C7098" t="s">
        <v>110</v>
      </c>
      <c r="D7098" s="8" t="s">
        <v>52</v>
      </c>
      <c r="E7098">
        <v>17</v>
      </c>
      <c r="F7098">
        <v>1.7914578914642334</v>
      </c>
      <c r="G7098">
        <v>1.8294501304626465</v>
      </c>
      <c r="H7098">
        <v>1.1849230155348778E-2</v>
      </c>
      <c r="I7098">
        <v>81.768958957514727</v>
      </c>
      <c r="J7098" s="6" t="s">
        <v>80</v>
      </c>
    </row>
    <row r="7099" spans="1:10" x14ac:dyDescent="0.25">
      <c r="A7099" s="5" t="str">
        <f t="shared" si="110"/>
        <v/>
      </c>
      <c r="B7099" t="s">
        <v>95</v>
      </c>
      <c r="C7099" t="s">
        <v>110</v>
      </c>
      <c r="D7099" s="8" t="s">
        <v>52</v>
      </c>
      <c r="E7099">
        <v>18</v>
      </c>
      <c r="F7099">
        <v>2.0190966129302979</v>
      </c>
      <c r="G7099">
        <v>1.9807287454605103</v>
      </c>
      <c r="H7099">
        <v>1.1783496476709843E-2</v>
      </c>
      <c r="I7099">
        <v>79.601165168613605</v>
      </c>
      <c r="J7099" s="6" t="s">
        <v>80</v>
      </c>
    </row>
    <row r="7100" spans="1:10" x14ac:dyDescent="0.25">
      <c r="A7100" s="5" t="str">
        <f t="shared" si="110"/>
        <v/>
      </c>
      <c r="B7100" t="s">
        <v>95</v>
      </c>
      <c r="C7100" t="s">
        <v>110</v>
      </c>
      <c r="D7100" s="8" t="s">
        <v>52</v>
      </c>
      <c r="E7100">
        <v>19</v>
      </c>
      <c r="F7100">
        <v>2.0916244983673096</v>
      </c>
      <c r="G7100">
        <v>1.3351773023605347</v>
      </c>
      <c r="H7100">
        <v>1.1992205865681171E-2</v>
      </c>
      <c r="I7100">
        <v>76.867454225525464</v>
      </c>
      <c r="J7100" s="6" t="s">
        <v>80</v>
      </c>
    </row>
    <row r="7101" spans="1:10" x14ac:dyDescent="0.25">
      <c r="A7101" s="5" t="str">
        <f t="shared" si="110"/>
        <v/>
      </c>
      <c r="B7101" t="s">
        <v>95</v>
      </c>
      <c r="C7101" t="s">
        <v>110</v>
      </c>
      <c r="D7101" s="8" t="s">
        <v>52</v>
      </c>
      <c r="E7101">
        <v>20</v>
      </c>
      <c r="F7101">
        <v>1.9677543640136719</v>
      </c>
      <c r="G7101">
        <v>1.5569435358047485</v>
      </c>
      <c r="H7101">
        <v>1.1099119670689106E-2</v>
      </c>
      <c r="I7101">
        <v>74.063599182001127</v>
      </c>
      <c r="J7101" s="6" t="s">
        <v>80</v>
      </c>
    </row>
    <row r="7102" spans="1:10" x14ac:dyDescent="0.25">
      <c r="A7102" s="5" t="str">
        <f t="shared" si="110"/>
        <v/>
      </c>
      <c r="B7102" t="s">
        <v>95</v>
      </c>
      <c r="C7102" t="s">
        <v>110</v>
      </c>
      <c r="D7102" s="8" t="s">
        <v>52</v>
      </c>
      <c r="E7102">
        <v>21</v>
      </c>
      <c r="F7102">
        <v>1.9570317268371582</v>
      </c>
      <c r="G7102">
        <v>2.2595765590667725</v>
      </c>
      <c r="H7102">
        <v>1.0984716936945915E-2</v>
      </c>
      <c r="I7102">
        <v>72.434693489303982</v>
      </c>
      <c r="J7102" s="6" t="s">
        <v>80</v>
      </c>
    </row>
    <row r="7103" spans="1:10" x14ac:dyDescent="0.25">
      <c r="A7103" s="5" t="str">
        <f t="shared" si="110"/>
        <v/>
      </c>
      <c r="B7103" t="s">
        <v>95</v>
      </c>
      <c r="C7103" t="s">
        <v>110</v>
      </c>
      <c r="D7103" s="8" t="s">
        <v>52</v>
      </c>
      <c r="E7103">
        <v>22</v>
      </c>
      <c r="F7103">
        <v>1.8155045509338379</v>
      </c>
      <c r="G7103">
        <v>1.8604745864868164</v>
      </c>
      <c r="H7103">
        <v>1.0401669889688492E-2</v>
      </c>
      <c r="I7103">
        <v>71.792053074612738</v>
      </c>
      <c r="J7103" s="6" t="s">
        <v>80</v>
      </c>
    </row>
    <row r="7104" spans="1:10" x14ac:dyDescent="0.25">
      <c r="A7104" s="5" t="str">
        <f t="shared" si="110"/>
        <v/>
      </c>
      <c r="B7104" t="s">
        <v>95</v>
      </c>
      <c r="C7104" t="s">
        <v>110</v>
      </c>
      <c r="D7104" s="8" t="s">
        <v>52</v>
      </c>
      <c r="E7104">
        <v>23</v>
      </c>
      <c r="F7104">
        <v>1.6052378416061401</v>
      </c>
      <c r="G7104">
        <v>1.6257098913192749</v>
      </c>
      <c r="H7104">
        <v>1.0486827231943607E-2</v>
      </c>
      <c r="I7104">
        <v>71.463041327801164</v>
      </c>
      <c r="J7104" s="6" t="s">
        <v>80</v>
      </c>
    </row>
    <row r="7105" spans="1:10" x14ac:dyDescent="0.25">
      <c r="A7105" s="5" t="str">
        <f t="shared" si="110"/>
        <v/>
      </c>
      <c r="B7105" t="s">
        <v>95</v>
      </c>
      <c r="C7105" t="s">
        <v>110</v>
      </c>
      <c r="D7105" s="8" t="s">
        <v>52</v>
      </c>
      <c r="E7105">
        <v>24</v>
      </c>
      <c r="F7105">
        <v>1.2915388345718384</v>
      </c>
      <c r="G7105">
        <v>1.3425177335739136</v>
      </c>
      <c r="H7105">
        <v>1.0319510474801064E-2</v>
      </c>
      <c r="I7105">
        <v>71.402328910438399</v>
      </c>
      <c r="J7105" s="6" t="s">
        <v>80</v>
      </c>
    </row>
    <row r="7106" spans="1:10" x14ac:dyDescent="0.25">
      <c r="A7106" s="5" t="str">
        <f t="shared" ref="A7106:A7169" si="111">IF(AND(category = B7106, subcategory=C7106, reportdate = D7106), E7106, "")</f>
        <v/>
      </c>
      <c r="B7106" t="s">
        <v>95</v>
      </c>
      <c r="C7106" t="s">
        <v>110</v>
      </c>
      <c r="D7106" s="8" t="s">
        <v>53</v>
      </c>
      <c r="E7106">
        <v>1</v>
      </c>
      <c r="F7106">
        <v>1.0968202352523804</v>
      </c>
      <c r="G7106">
        <v>1.1181613206863403</v>
      </c>
      <c r="H7106">
        <v>1.008976623415947E-2</v>
      </c>
      <c r="I7106">
        <v>71.158007509859047</v>
      </c>
      <c r="J7106" s="6" t="s">
        <v>80</v>
      </c>
    </row>
    <row r="7107" spans="1:10" x14ac:dyDescent="0.25">
      <c r="A7107" s="5" t="str">
        <f t="shared" si="111"/>
        <v/>
      </c>
      <c r="B7107" t="s">
        <v>95</v>
      </c>
      <c r="C7107" t="s">
        <v>110</v>
      </c>
      <c r="D7107" s="8" t="s">
        <v>53</v>
      </c>
      <c r="E7107">
        <v>2</v>
      </c>
      <c r="F7107">
        <v>0.91979581117630005</v>
      </c>
      <c r="G7107">
        <v>0.9414336085319519</v>
      </c>
      <c r="H7107">
        <v>9.4472113996744156E-3</v>
      </c>
      <c r="I7107">
        <v>70.503648937678932</v>
      </c>
      <c r="J7107" s="6" t="s">
        <v>80</v>
      </c>
    </row>
    <row r="7108" spans="1:10" x14ac:dyDescent="0.25">
      <c r="A7108" s="5" t="str">
        <f t="shared" si="111"/>
        <v/>
      </c>
      <c r="B7108" t="s">
        <v>95</v>
      </c>
      <c r="C7108" t="s">
        <v>110</v>
      </c>
      <c r="D7108" s="8" t="s">
        <v>53</v>
      </c>
      <c r="E7108">
        <v>3</v>
      </c>
      <c r="F7108">
        <v>0.78694009780883789</v>
      </c>
      <c r="G7108">
        <v>0.82092553377151489</v>
      </c>
      <c r="H7108">
        <v>8.1680538132786751E-3</v>
      </c>
      <c r="I7108">
        <v>69.802184039179295</v>
      </c>
      <c r="J7108" s="6" t="s">
        <v>80</v>
      </c>
    </row>
    <row r="7109" spans="1:10" x14ac:dyDescent="0.25">
      <c r="A7109" s="5" t="str">
        <f t="shared" si="111"/>
        <v/>
      </c>
      <c r="B7109" t="s">
        <v>95</v>
      </c>
      <c r="C7109" t="s">
        <v>110</v>
      </c>
      <c r="D7109" s="8" t="s">
        <v>53</v>
      </c>
      <c r="E7109">
        <v>4</v>
      </c>
      <c r="F7109">
        <v>0.69094598293304443</v>
      </c>
      <c r="G7109">
        <v>0.73195499181747437</v>
      </c>
      <c r="H7109">
        <v>7.2442153468728065E-3</v>
      </c>
      <c r="I7109">
        <v>69.272010076530904</v>
      </c>
      <c r="J7109" s="6" t="s">
        <v>80</v>
      </c>
    </row>
    <row r="7110" spans="1:10" x14ac:dyDescent="0.25">
      <c r="A7110" s="5" t="str">
        <f t="shared" si="111"/>
        <v/>
      </c>
      <c r="B7110" t="s">
        <v>95</v>
      </c>
      <c r="C7110" t="s">
        <v>110</v>
      </c>
      <c r="D7110" s="8" t="s">
        <v>53</v>
      </c>
      <c r="E7110">
        <v>5</v>
      </c>
      <c r="F7110">
        <v>0.64384710788726807</v>
      </c>
      <c r="G7110">
        <v>0.6603856086730957</v>
      </c>
      <c r="H7110">
        <v>6.2831449322402477E-3</v>
      </c>
      <c r="I7110">
        <v>69.04406625790331</v>
      </c>
      <c r="J7110" s="6" t="s">
        <v>80</v>
      </c>
    </row>
    <row r="7111" spans="1:10" x14ac:dyDescent="0.25">
      <c r="A7111" s="5" t="str">
        <f t="shared" si="111"/>
        <v/>
      </c>
      <c r="B7111" t="s">
        <v>95</v>
      </c>
      <c r="C7111" t="s">
        <v>110</v>
      </c>
      <c r="D7111" s="8" t="s">
        <v>53</v>
      </c>
      <c r="E7111">
        <v>6</v>
      </c>
      <c r="F7111">
        <v>0.62684506177902222</v>
      </c>
      <c r="G7111">
        <v>0.64052420854568481</v>
      </c>
      <c r="H7111">
        <v>5.3676716051995754E-3</v>
      </c>
      <c r="I7111">
        <v>68.86463139882332</v>
      </c>
      <c r="J7111" s="6" t="s">
        <v>80</v>
      </c>
    </row>
    <row r="7112" spans="1:10" x14ac:dyDescent="0.25">
      <c r="A7112" s="5" t="str">
        <f t="shared" si="111"/>
        <v/>
      </c>
      <c r="B7112" t="s">
        <v>95</v>
      </c>
      <c r="C7112" t="s">
        <v>110</v>
      </c>
      <c r="D7112" s="8" t="s">
        <v>53</v>
      </c>
      <c r="E7112">
        <v>7</v>
      </c>
      <c r="F7112">
        <v>0.68400216102600098</v>
      </c>
      <c r="G7112">
        <v>0.69506746530532837</v>
      </c>
      <c r="H7112">
        <v>4.9284538254141808E-3</v>
      </c>
      <c r="I7112">
        <v>69.094113788683018</v>
      </c>
      <c r="J7112" s="6" t="s">
        <v>80</v>
      </c>
    </row>
    <row r="7113" spans="1:10" x14ac:dyDescent="0.25">
      <c r="A7113" s="5" t="str">
        <f t="shared" si="111"/>
        <v/>
      </c>
      <c r="B7113" t="s">
        <v>95</v>
      </c>
      <c r="C7113" t="s">
        <v>110</v>
      </c>
      <c r="D7113" s="8" t="s">
        <v>53</v>
      </c>
      <c r="E7113">
        <v>8</v>
      </c>
      <c r="F7113">
        <v>0.689625084400177</v>
      </c>
      <c r="G7113">
        <v>0.68847161531448364</v>
      </c>
      <c r="H7113">
        <v>5.1436000503599644E-3</v>
      </c>
      <c r="I7113">
        <v>70.338381101751622</v>
      </c>
      <c r="J7113" s="6" t="s">
        <v>80</v>
      </c>
    </row>
    <row r="7114" spans="1:10" x14ac:dyDescent="0.25">
      <c r="A7114" s="5" t="str">
        <f t="shared" si="111"/>
        <v/>
      </c>
      <c r="B7114" t="s">
        <v>95</v>
      </c>
      <c r="C7114" t="s">
        <v>110</v>
      </c>
      <c r="D7114" s="8" t="s">
        <v>53</v>
      </c>
      <c r="E7114">
        <v>9</v>
      </c>
      <c r="F7114">
        <v>0.60285598039627075</v>
      </c>
      <c r="G7114">
        <v>0.591594398021698</v>
      </c>
      <c r="H7114">
        <v>5.5453754030168056E-3</v>
      </c>
      <c r="I7114">
        <v>73.295510718176004</v>
      </c>
      <c r="J7114" s="6" t="s">
        <v>80</v>
      </c>
    </row>
    <row r="7115" spans="1:10" x14ac:dyDescent="0.25">
      <c r="A7115" s="5" t="str">
        <f t="shared" si="111"/>
        <v/>
      </c>
      <c r="B7115" t="s">
        <v>95</v>
      </c>
      <c r="C7115" t="s">
        <v>110</v>
      </c>
      <c r="D7115" s="8" t="s">
        <v>53</v>
      </c>
      <c r="E7115">
        <v>10</v>
      </c>
      <c r="F7115">
        <v>0.57113653421401978</v>
      </c>
      <c r="G7115">
        <v>0.54521059989929199</v>
      </c>
      <c r="H7115">
        <v>6.6233845427632332E-3</v>
      </c>
      <c r="I7115">
        <v>76.089818907718339</v>
      </c>
      <c r="J7115" s="6" t="s">
        <v>80</v>
      </c>
    </row>
    <row r="7116" spans="1:10" x14ac:dyDescent="0.25">
      <c r="A7116" s="5" t="str">
        <f t="shared" si="111"/>
        <v/>
      </c>
      <c r="B7116" t="s">
        <v>95</v>
      </c>
      <c r="C7116" t="s">
        <v>110</v>
      </c>
      <c r="D7116" s="8" t="s">
        <v>53</v>
      </c>
      <c r="E7116">
        <v>11</v>
      </c>
      <c r="F7116">
        <v>0.55860298871994019</v>
      </c>
      <c r="G7116">
        <v>0.55015885829925537</v>
      </c>
      <c r="H7116">
        <v>7.7295755036175251E-3</v>
      </c>
      <c r="I7116">
        <v>79.092090878828131</v>
      </c>
      <c r="J7116" s="6" t="s">
        <v>80</v>
      </c>
    </row>
    <row r="7117" spans="1:10" x14ac:dyDescent="0.25">
      <c r="A7117" s="5" t="str">
        <f t="shared" si="111"/>
        <v/>
      </c>
      <c r="B7117" t="s">
        <v>95</v>
      </c>
      <c r="C7117" t="s">
        <v>110</v>
      </c>
      <c r="D7117" s="8" t="s">
        <v>53</v>
      </c>
      <c r="E7117">
        <v>12</v>
      </c>
      <c r="F7117">
        <v>0.64160126447677612</v>
      </c>
      <c r="G7117">
        <v>0.64240282773971558</v>
      </c>
      <c r="H7117">
        <v>8.9749135076999664E-3</v>
      </c>
      <c r="I7117">
        <v>79.33809591709047</v>
      </c>
      <c r="J7117" s="6" t="s">
        <v>80</v>
      </c>
    </row>
    <row r="7118" spans="1:10" x14ac:dyDescent="0.25">
      <c r="A7118" s="5" t="str">
        <f t="shared" si="111"/>
        <v/>
      </c>
      <c r="B7118" t="s">
        <v>95</v>
      </c>
      <c r="C7118" t="s">
        <v>110</v>
      </c>
      <c r="D7118" s="8" t="s">
        <v>53</v>
      </c>
      <c r="E7118">
        <v>13</v>
      </c>
      <c r="F7118">
        <v>0.83567923307418823</v>
      </c>
      <c r="G7118">
        <v>0.80326008796691895</v>
      </c>
      <c r="H7118">
        <v>1.0290476493537426E-2</v>
      </c>
      <c r="I7118">
        <v>79.986710395004692</v>
      </c>
      <c r="J7118" s="6" t="s">
        <v>80</v>
      </c>
    </row>
    <row r="7119" spans="1:10" x14ac:dyDescent="0.25">
      <c r="A7119" s="5" t="str">
        <f t="shared" si="111"/>
        <v/>
      </c>
      <c r="B7119" t="s">
        <v>95</v>
      </c>
      <c r="C7119" t="s">
        <v>110</v>
      </c>
      <c r="D7119" s="8" t="s">
        <v>53</v>
      </c>
      <c r="E7119">
        <v>14</v>
      </c>
      <c r="F7119">
        <v>1.0240339040756226</v>
      </c>
      <c r="G7119">
        <v>1.0007177591323853</v>
      </c>
      <c r="H7119">
        <v>1.1367399245500565E-2</v>
      </c>
      <c r="I7119">
        <v>80.748866390966214</v>
      </c>
      <c r="J7119" s="6" t="s">
        <v>80</v>
      </c>
    </row>
    <row r="7120" spans="1:10" x14ac:dyDescent="0.25">
      <c r="A7120" s="5" t="str">
        <f t="shared" si="111"/>
        <v/>
      </c>
      <c r="B7120" t="s">
        <v>95</v>
      </c>
      <c r="C7120" t="s">
        <v>110</v>
      </c>
      <c r="D7120" s="8" t="s">
        <v>53</v>
      </c>
      <c r="E7120">
        <v>15</v>
      </c>
      <c r="F7120">
        <v>1.2130624055862427</v>
      </c>
      <c r="G7120">
        <v>1.2033443450927734</v>
      </c>
      <c r="H7120">
        <v>1.1748584918677807E-2</v>
      </c>
      <c r="I7120">
        <v>80.086002186408336</v>
      </c>
      <c r="J7120" s="6" t="s">
        <v>80</v>
      </c>
    </row>
    <row r="7121" spans="1:10" x14ac:dyDescent="0.25">
      <c r="A7121" s="5" t="str">
        <f t="shared" si="111"/>
        <v/>
      </c>
      <c r="B7121" t="s">
        <v>95</v>
      </c>
      <c r="C7121" t="s">
        <v>110</v>
      </c>
      <c r="D7121" s="8" t="s">
        <v>53</v>
      </c>
      <c r="E7121">
        <v>16</v>
      </c>
      <c r="F7121">
        <v>1.482125997543335</v>
      </c>
      <c r="G7121">
        <v>1.4497694969177246</v>
      </c>
      <c r="H7121">
        <v>1.2093079276382923E-2</v>
      </c>
      <c r="I7121">
        <v>79.930818955284579</v>
      </c>
      <c r="J7121" s="6" t="s">
        <v>80</v>
      </c>
    </row>
    <row r="7122" spans="1:10" x14ac:dyDescent="0.25">
      <c r="A7122" s="5" t="str">
        <f t="shared" si="111"/>
        <v/>
      </c>
      <c r="B7122" t="s">
        <v>95</v>
      </c>
      <c r="C7122" t="s">
        <v>110</v>
      </c>
      <c r="D7122" s="8" t="s">
        <v>53</v>
      </c>
      <c r="E7122">
        <v>17</v>
      </c>
      <c r="F7122">
        <v>1.7079890966415405</v>
      </c>
      <c r="G7122">
        <v>1.6796994209289551</v>
      </c>
      <c r="H7122">
        <v>1.2328116223216057E-2</v>
      </c>
      <c r="I7122">
        <v>79.52095156614476</v>
      </c>
      <c r="J7122" s="6" t="s">
        <v>80</v>
      </c>
    </row>
    <row r="7123" spans="1:10" x14ac:dyDescent="0.25">
      <c r="A7123" s="5" t="str">
        <f t="shared" si="111"/>
        <v/>
      </c>
      <c r="B7123" t="s">
        <v>95</v>
      </c>
      <c r="C7123" t="s">
        <v>110</v>
      </c>
      <c r="D7123" s="8" t="s">
        <v>53</v>
      </c>
      <c r="E7123">
        <v>18</v>
      </c>
      <c r="F7123">
        <v>1.9231842756271362</v>
      </c>
      <c r="G7123">
        <v>1.8612385988235474</v>
      </c>
      <c r="H7123">
        <v>1.2454199604690075E-2</v>
      </c>
      <c r="I7123">
        <v>78.545211274280746</v>
      </c>
      <c r="J7123" s="6" t="s">
        <v>80</v>
      </c>
    </row>
    <row r="7124" spans="1:10" x14ac:dyDescent="0.25">
      <c r="A7124" s="5" t="str">
        <f t="shared" si="111"/>
        <v/>
      </c>
      <c r="B7124" t="s">
        <v>95</v>
      </c>
      <c r="C7124" t="s">
        <v>110</v>
      </c>
      <c r="D7124" s="8" t="s">
        <v>53</v>
      </c>
      <c r="E7124">
        <v>19</v>
      </c>
      <c r="F7124">
        <v>1.9734925031661987</v>
      </c>
      <c r="G7124">
        <v>1.2668155431747437</v>
      </c>
      <c r="H7124">
        <v>1.2398069724440575E-2</v>
      </c>
      <c r="I7124">
        <v>76.107771281917096</v>
      </c>
      <c r="J7124" s="6" t="s">
        <v>80</v>
      </c>
    </row>
    <row r="7125" spans="1:10" x14ac:dyDescent="0.25">
      <c r="A7125" s="5" t="str">
        <f t="shared" si="111"/>
        <v/>
      </c>
      <c r="B7125" t="s">
        <v>95</v>
      </c>
      <c r="C7125" t="s">
        <v>110</v>
      </c>
      <c r="D7125" s="8" t="s">
        <v>53</v>
      </c>
      <c r="E7125">
        <v>20</v>
      </c>
      <c r="F7125">
        <v>1.8517310619354248</v>
      </c>
      <c r="G7125">
        <v>1.4537147283554077</v>
      </c>
      <c r="H7125">
        <v>1.166609488427639E-2</v>
      </c>
      <c r="I7125">
        <v>72.455026379591033</v>
      </c>
      <c r="J7125" s="6" t="s">
        <v>80</v>
      </c>
    </row>
    <row r="7126" spans="1:10" x14ac:dyDescent="0.25">
      <c r="A7126" s="5" t="str">
        <f t="shared" si="111"/>
        <v/>
      </c>
      <c r="B7126" t="s">
        <v>95</v>
      </c>
      <c r="C7126" t="s">
        <v>110</v>
      </c>
      <c r="D7126" s="8" t="s">
        <v>53</v>
      </c>
      <c r="E7126">
        <v>21</v>
      </c>
      <c r="F7126">
        <v>1.8491411209106445</v>
      </c>
      <c r="G7126">
        <v>2.131965160369873</v>
      </c>
      <c r="H7126">
        <v>1.1547702364623547E-2</v>
      </c>
      <c r="I7126">
        <v>70.925740767155744</v>
      </c>
      <c r="J7126" s="6" t="s">
        <v>80</v>
      </c>
    </row>
    <row r="7127" spans="1:10" x14ac:dyDescent="0.25">
      <c r="A7127" s="5" t="str">
        <f t="shared" si="111"/>
        <v/>
      </c>
      <c r="B7127" t="s">
        <v>95</v>
      </c>
      <c r="C7127" t="s">
        <v>110</v>
      </c>
      <c r="D7127" s="8" t="s">
        <v>53</v>
      </c>
      <c r="E7127">
        <v>22</v>
      </c>
      <c r="F7127">
        <v>1.7064324617385864</v>
      </c>
      <c r="G7127">
        <v>1.7346028089523315</v>
      </c>
      <c r="H7127">
        <v>1.1035656556487083E-2</v>
      </c>
      <c r="I7127">
        <v>70.794421312813682</v>
      </c>
      <c r="J7127" s="6" t="s">
        <v>80</v>
      </c>
    </row>
    <row r="7128" spans="1:10" x14ac:dyDescent="0.25">
      <c r="A7128" s="5" t="str">
        <f t="shared" si="111"/>
        <v/>
      </c>
      <c r="B7128" t="s">
        <v>95</v>
      </c>
      <c r="C7128" t="s">
        <v>110</v>
      </c>
      <c r="D7128" s="8" t="s">
        <v>53</v>
      </c>
      <c r="E7128">
        <v>23</v>
      </c>
      <c r="F7128">
        <v>1.5701617002487183</v>
      </c>
      <c r="G7128">
        <v>1.5386426448822021</v>
      </c>
      <c r="H7128">
        <v>1.1133966967463493E-2</v>
      </c>
      <c r="I7128">
        <v>71.062729217176951</v>
      </c>
      <c r="J7128" s="6" t="s">
        <v>80</v>
      </c>
    </row>
    <row r="7129" spans="1:10" x14ac:dyDescent="0.25">
      <c r="A7129" s="5" t="str">
        <f t="shared" si="111"/>
        <v/>
      </c>
      <c r="B7129" t="s">
        <v>95</v>
      </c>
      <c r="C7129" t="s">
        <v>110</v>
      </c>
      <c r="D7129" s="8" t="s">
        <v>53</v>
      </c>
      <c r="E7129">
        <v>24</v>
      </c>
      <c r="F7129">
        <v>1.2962455749511719</v>
      </c>
      <c r="G7129">
        <v>1.2814139127731323</v>
      </c>
      <c r="H7129">
        <v>1.1026369407773018E-2</v>
      </c>
      <c r="I7129">
        <v>69.957997528380602</v>
      </c>
      <c r="J7129" s="6" t="s">
        <v>80</v>
      </c>
    </row>
    <row r="7130" spans="1:10" x14ac:dyDescent="0.25">
      <c r="A7130" s="5" t="str">
        <f t="shared" si="111"/>
        <v/>
      </c>
      <c r="B7130" t="s">
        <v>95</v>
      </c>
      <c r="C7130" t="s">
        <v>110</v>
      </c>
      <c r="D7130" s="8" t="s">
        <v>54</v>
      </c>
      <c r="E7130">
        <v>1</v>
      </c>
      <c r="F7130">
        <v>1.0712523460388184</v>
      </c>
      <c r="G7130">
        <v>1.0880482196807861</v>
      </c>
      <c r="H7130">
        <v>9.7603378817439079E-3</v>
      </c>
      <c r="I7130">
        <v>69.933032319416526</v>
      </c>
      <c r="J7130" s="6" t="s">
        <v>80</v>
      </c>
    </row>
    <row r="7131" spans="1:10" x14ac:dyDescent="0.25">
      <c r="A7131" s="5" t="str">
        <f t="shared" si="111"/>
        <v/>
      </c>
      <c r="B7131" t="s">
        <v>95</v>
      </c>
      <c r="C7131" t="s">
        <v>110</v>
      </c>
      <c r="D7131" s="8" t="s">
        <v>54</v>
      </c>
      <c r="E7131">
        <v>2</v>
      </c>
      <c r="F7131">
        <v>0.93158388137817383</v>
      </c>
      <c r="G7131">
        <v>0.92982769012451172</v>
      </c>
      <c r="H7131">
        <v>9.0733114629983902E-3</v>
      </c>
      <c r="I7131">
        <v>69.961436311797911</v>
      </c>
      <c r="J7131" s="6" t="s">
        <v>80</v>
      </c>
    </row>
    <row r="7132" spans="1:10" x14ac:dyDescent="0.25">
      <c r="A7132" s="5" t="str">
        <f t="shared" si="111"/>
        <v/>
      </c>
      <c r="B7132" t="s">
        <v>95</v>
      </c>
      <c r="C7132" t="s">
        <v>110</v>
      </c>
      <c r="D7132" s="8" t="s">
        <v>54</v>
      </c>
      <c r="E7132">
        <v>3</v>
      </c>
      <c r="F7132">
        <v>0.80571097135543823</v>
      </c>
      <c r="G7132">
        <v>0.80979061126708984</v>
      </c>
      <c r="H7132">
        <v>8.0587202683091164E-3</v>
      </c>
      <c r="I7132">
        <v>69.82443488595122</v>
      </c>
      <c r="J7132" s="6" t="s">
        <v>80</v>
      </c>
    </row>
    <row r="7133" spans="1:10" x14ac:dyDescent="0.25">
      <c r="A7133" s="5" t="str">
        <f t="shared" si="111"/>
        <v/>
      </c>
      <c r="B7133" t="s">
        <v>95</v>
      </c>
      <c r="C7133" t="s">
        <v>110</v>
      </c>
      <c r="D7133" s="8" t="s">
        <v>54</v>
      </c>
      <c r="E7133">
        <v>4</v>
      </c>
      <c r="F7133">
        <v>0.72157913446426392</v>
      </c>
      <c r="G7133">
        <v>0.71895480155944824</v>
      </c>
      <c r="H7133">
        <v>6.9768736138939857E-3</v>
      </c>
      <c r="I7133">
        <v>69.824788022831513</v>
      </c>
      <c r="J7133" s="6" t="s">
        <v>80</v>
      </c>
    </row>
    <row r="7134" spans="1:10" x14ac:dyDescent="0.25">
      <c r="A7134" s="5" t="str">
        <f t="shared" si="111"/>
        <v/>
      </c>
      <c r="B7134" t="s">
        <v>95</v>
      </c>
      <c r="C7134" t="s">
        <v>110</v>
      </c>
      <c r="D7134" s="8" t="s">
        <v>54</v>
      </c>
      <c r="E7134">
        <v>5</v>
      </c>
      <c r="F7134">
        <v>0.68079423904418945</v>
      </c>
      <c r="G7134">
        <v>0.65443277359008789</v>
      </c>
      <c r="H7134">
        <v>6.1486652120947838E-3</v>
      </c>
      <c r="I7134">
        <v>69.916146387837827</v>
      </c>
      <c r="J7134" s="6" t="s">
        <v>80</v>
      </c>
    </row>
    <row r="7135" spans="1:10" x14ac:dyDescent="0.25">
      <c r="A7135" s="5" t="str">
        <f t="shared" si="111"/>
        <v/>
      </c>
      <c r="B7135" t="s">
        <v>95</v>
      </c>
      <c r="C7135" t="s">
        <v>110</v>
      </c>
      <c r="D7135" s="8" t="s">
        <v>54</v>
      </c>
      <c r="E7135">
        <v>6</v>
      </c>
      <c r="F7135">
        <v>0.66469573974609375</v>
      </c>
      <c r="G7135">
        <v>0.64330142736434937</v>
      </c>
      <c r="H7135">
        <v>5.148623138666153E-3</v>
      </c>
      <c r="I7135">
        <v>69.770645912534448</v>
      </c>
      <c r="J7135" s="6" t="s">
        <v>80</v>
      </c>
    </row>
    <row r="7136" spans="1:10" x14ac:dyDescent="0.25">
      <c r="A7136" s="5" t="str">
        <f t="shared" si="111"/>
        <v/>
      </c>
      <c r="B7136" t="s">
        <v>95</v>
      </c>
      <c r="C7136" t="s">
        <v>110</v>
      </c>
      <c r="D7136" s="8" t="s">
        <v>54</v>
      </c>
      <c r="E7136">
        <v>7</v>
      </c>
      <c r="F7136">
        <v>0.7088397741317749</v>
      </c>
      <c r="G7136">
        <v>0.70024114847183228</v>
      </c>
      <c r="H7136">
        <v>4.6553714200854301E-3</v>
      </c>
      <c r="I7136">
        <v>70.135294676815775</v>
      </c>
      <c r="J7136" s="6" t="s">
        <v>80</v>
      </c>
    </row>
    <row r="7137" spans="1:10" x14ac:dyDescent="0.25">
      <c r="A7137" s="5" t="str">
        <f t="shared" si="111"/>
        <v/>
      </c>
      <c r="B7137" t="s">
        <v>95</v>
      </c>
      <c r="C7137" t="s">
        <v>110</v>
      </c>
      <c r="D7137" s="8" t="s">
        <v>54</v>
      </c>
      <c r="E7137">
        <v>8</v>
      </c>
      <c r="F7137">
        <v>0.69470030069351196</v>
      </c>
      <c r="G7137">
        <v>0.72265160083770752</v>
      </c>
      <c r="H7137">
        <v>4.5778411440551281E-3</v>
      </c>
      <c r="I7137">
        <v>70.608940589357459</v>
      </c>
      <c r="J7137" s="6" t="s">
        <v>80</v>
      </c>
    </row>
    <row r="7138" spans="1:10" x14ac:dyDescent="0.25">
      <c r="A7138" s="5" t="str">
        <f t="shared" si="111"/>
        <v/>
      </c>
      <c r="B7138" t="s">
        <v>95</v>
      </c>
      <c r="C7138" t="s">
        <v>110</v>
      </c>
      <c r="D7138" s="8" t="s">
        <v>54</v>
      </c>
      <c r="E7138">
        <v>9</v>
      </c>
      <c r="F7138">
        <v>0.61722660064697266</v>
      </c>
      <c r="G7138">
        <v>0.63110828399658203</v>
      </c>
      <c r="H7138">
        <v>4.6924389898777008E-3</v>
      </c>
      <c r="I7138">
        <v>71.196521863119358</v>
      </c>
      <c r="J7138" s="6" t="s">
        <v>80</v>
      </c>
    </row>
    <row r="7139" spans="1:10" x14ac:dyDescent="0.25">
      <c r="A7139" s="5" t="str">
        <f t="shared" si="111"/>
        <v/>
      </c>
      <c r="B7139" t="s">
        <v>95</v>
      </c>
      <c r="C7139" t="s">
        <v>110</v>
      </c>
      <c r="D7139" s="8" t="s">
        <v>54</v>
      </c>
      <c r="E7139">
        <v>10</v>
      </c>
      <c r="F7139">
        <v>0.54998493194580078</v>
      </c>
      <c r="G7139">
        <v>0.54937630891799927</v>
      </c>
      <c r="H7139">
        <v>5.5174031294882298E-3</v>
      </c>
      <c r="I7139">
        <v>72.829396387813091</v>
      </c>
      <c r="J7139" s="6" t="s">
        <v>80</v>
      </c>
    </row>
    <row r="7140" spans="1:10" x14ac:dyDescent="0.25">
      <c r="A7140" s="5" t="str">
        <f t="shared" si="111"/>
        <v/>
      </c>
      <c r="B7140" t="s">
        <v>95</v>
      </c>
      <c r="C7140" t="s">
        <v>110</v>
      </c>
      <c r="D7140" s="8" t="s">
        <v>54</v>
      </c>
      <c r="E7140">
        <v>11</v>
      </c>
      <c r="F7140">
        <v>0.49268198013305664</v>
      </c>
      <c r="G7140">
        <v>0.48466840386390686</v>
      </c>
      <c r="H7140">
        <v>6.3230548985302448E-3</v>
      </c>
      <c r="I7140">
        <v>74.581696768045219</v>
      </c>
      <c r="J7140" s="6" t="s">
        <v>80</v>
      </c>
    </row>
    <row r="7141" spans="1:10" x14ac:dyDescent="0.25">
      <c r="A7141" s="5" t="str">
        <f t="shared" si="111"/>
        <v/>
      </c>
      <c r="B7141" t="s">
        <v>95</v>
      </c>
      <c r="C7141" t="s">
        <v>110</v>
      </c>
      <c r="D7141" s="8" t="s">
        <v>54</v>
      </c>
      <c r="E7141">
        <v>12</v>
      </c>
      <c r="F7141">
        <v>0.480762779712677</v>
      </c>
      <c r="G7141">
        <v>0.48486378788948059</v>
      </c>
      <c r="H7141">
        <v>7.1795238181948662E-3</v>
      </c>
      <c r="I7141">
        <v>76.335156844124882</v>
      </c>
      <c r="J7141" s="6" t="s">
        <v>80</v>
      </c>
    </row>
    <row r="7142" spans="1:10" x14ac:dyDescent="0.25">
      <c r="A7142" s="5" t="str">
        <f t="shared" si="111"/>
        <v/>
      </c>
      <c r="B7142" t="s">
        <v>95</v>
      </c>
      <c r="C7142" t="s">
        <v>110</v>
      </c>
      <c r="D7142" s="8" t="s">
        <v>54</v>
      </c>
      <c r="E7142">
        <v>13</v>
      </c>
      <c r="F7142">
        <v>0.6034773588180542</v>
      </c>
      <c r="G7142">
        <v>0.60285097360610962</v>
      </c>
      <c r="H7142">
        <v>8.4283920004963875E-3</v>
      </c>
      <c r="I7142">
        <v>77.290831749071245</v>
      </c>
      <c r="J7142" s="6" t="s">
        <v>80</v>
      </c>
    </row>
    <row r="7143" spans="1:10" x14ac:dyDescent="0.25">
      <c r="A7143" s="5" t="str">
        <f t="shared" si="111"/>
        <v/>
      </c>
      <c r="B7143" t="s">
        <v>95</v>
      </c>
      <c r="C7143" t="s">
        <v>110</v>
      </c>
      <c r="D7143" s="8" t="s">
        <v>54</v>
      </c>
      <c r="E7143">
        <v>14</v>
      </c>
      <c r="F7143">
        <v>0.78684961795806885</v>
      </c>
      <c r="G7143">
        <v>0.77129656076431274</v>
      </c>
      <c r="H7143">
        <v>9.4910142943263054E-3</v>
      </c>
      <c r="I7143">
        <v>78.136820342200124</v>
      </c>
      <c r="J7143" s="6" t="s">
        <v>80</v>
      </c>
    </row>
    <row r="7144" spans="1:10" x14ac:dyDescent="0.25">
      <c r="A7144" s="5" t="str">
        <f t="shared" si="111"/>
        <v/>
      </c>
      <c r="B7144" t="s">
        <v>95</v>
      </c>
      <c r="C7144" t="s">
        <v>110</v>
      </c>
      <c r="D7144" s="8" t="s">
        <v>54</v>
      </c>
      <c r="E7144">
        <v>15</v>
      </c>
      <c r="F7144">
        <v>0.99840474128723145</v>
      </c>
      <c r="G7144">
        <v>0.97551983594894409</v>
      </c>
      <c r="H7144">
        <v>1.0255973786115646E-2</v>
      </c>
      <c r="I7144">
        <v>77.8215541825287</v>
      </c>
      <c r="J7144" s="6" t="s">
        <v>80</v>
      </c>
    </row>
    <row r="7145" spans="1:10" x14ac:dyDescent="0.25">
      <c r="A7145" s="5" t="str">
        <f t="shared" si="111"/>
        <v/>
      </c>
      <c r="B7145" t="s">
        <v>95</v>
      </c>
      <c r="C7145" t="s">
        <v>110</v>
      </c>
      <c r="D7145" s="8" t="s">
        <v>54</v>
      </c>
      <c r="E7145">
        <v>16</v>
      </c>
      <c r="F7145">
        <v>1.2134789228439331</v>
      </c>
      <c r="G7145">
        <v>1.2089802026748657</v>
      </c>
      <c r="H7145">
        <v>1.0735808871686459E-2</v>
      </c>
      <c r="I7145">
        <v>78.078260456259656</v>
      </c>
      <c r="J7145" s="6" t="s">
        <v>80</v>
      </c>
    </row>
    <row r="7146" spans="1:10" x14ac:dyDescent="0.25">
      <c r="A7146" s="5" t="str">
        <f t="shared" si="111"/>
        <v/>
      </c>
      <c r="B7146" t="s">
        <v>95</v>
      </c>
      <c r="C7146" t="s">
        <v>110</v>
      </c>
      <c r="D7146" s="8" t="s">
        <v>54</v>
      </c>
      <c r="E7146">
        <v>17</v>
      </c>
      <c r="F7146">
        <v>1.4694174528121948</v>
      </c>
      <c r="G7146">
        <v>1.4413632154464722</v>
      </c>
      <c r="H7146">
        <v>1.10529949888587E-2</v>
      </c>
      <c r="I7146">
        <v>77.426687262373278</v>
      </c>
      <c r="J7146" s="6" t="s">
        <v>80</v>
      </c>
    </row>
    <row r="7147" spans="1:10" x14ac:dyDescent="0.25">
      <c r="A7147" s="5" t="str">
        <f t="shared" si="111"/>
        <v/>
      </c>
      <c r="B7147" t="s">
        <v>95</v>
      </c>
      <c r="C7147" t="s">
        <v>110</v>
      </c>
      <c r="D7147" s="8" t="s">
        <v>54</v>
      </c>
      <c r="E7147">
        <v>18</v>
      </c>
      <c r="F7147">
        <v>1.6728429794311523</v>
      </c>
      <c r="G7147">
        <v>1.6339321136474609</v>
      </c>
      <c r="H7147">
        <v>1.1180747300386429E-2</v>
      </c>
      <c r="I7147">
        <v>76.831962927730416</v>
      </c>
      <c r="J7147" s="6" t="s">
        <v>80</v>
      </c>
    </row>
    <row r="7148" spans="1:10" x14ac:dyDescent="0.25">
      <c r="A7148" s="5" t="str">
        <f t="shared" si="111"/>
        <v/>
      </c>
      <c r="B7148" t="s">
        <v>95</v>
      </c>
      <c r="C7148" t="s">
        <v>110</v>
      </c>
      <c r="D7148" s="8" t="s">
        <v>54</v>
      </c>
      <c r="E7148">
        <v>19</v>
      </c>
      <c r="F7148">
        <v>1.7633886337280273</v>
      </c>
      <c r="G7148">
        <v>1.1238937377929688</v>
      </c>
      <c r="H7148">
        <v>1.1199035681784153E-2</v>
      </c>
      <c r="I7148">
        <v>75.345408745267434</v>
      </c>
      <c r="J7148" s="6" t="s">
        <v>80</v>
      </c>
    </row>
    <row r="7149" spans="1:10" x14ac:dyDescent="0.25">
      <c r="A7149" s="5" t="str">
        <f t="shared" si="111"/>
        <v/>
      </c>
      <c r="B7149" t="s">
        <v>95</v>
      </c>
      <c r="C7149" t="s">
        <v>110</v>
      </c>
      <c r="D7149" s="8" t="s">
        <v>54</v>
      </c>
      <c r="E7149">
        <v>20</v>
      </c>
      <c r="F7149">
        <v>1.7456972599029541</v>
      </c>
      <c r="G7149">
        <v>1.3298181295394897</v>
      </c>
      <c r="H7149">
        <v>1.0346874594688416E-2</v>
      </c>
      <c r="I7149">
        <v>72.753054657777255</v>
      </c>
      <c r="J7149" s="6" t="s">
        <v>80</v>
      </c>
    </row>
    <row r="7150" spans="1:10" x14ac:dyDescent="0.25">
      <c r="A7150" s="5" t="str">
        <f t="shared" si="111"/>
        <v/>
      </c>
      <c r="B7150" t="s">
        <v>95</v>
      </c>
      <c r="C7150" t="s">
        <v>110</v>
      </c>
      <c r="D7150" s="8" t="s">
        <v>54</v>
      </c>
      <c r="E7150">
        <v>21</v>
      </c>
      <c r="F7150">
        <v>1.7708760499954224</v>
      </c>
      <c r="G7150">
        <v>1.9775494337081909</v>
      </c>
      <c r="H7150">
        <v>1.0112416930496693E-2</v>
      </c>
      <c r="I7150">
        <v>70.897670627355183</v>
      </c>
      <c r="J7150" s="6" t="s">
        <v>80</v>
      </c>
    </row>
    <row r="7151" spans="1:10" x14ac:dyDescent="0.25">
      <c r="A7151" s="5" t="str">
        <f t="shared" si="111"/>
        <v/>
      </c>
      <c r="B7151" t="s">
        <v>95</v>
      </c>
      <c r="C7151" t="s">
        <v>110</v>
      </c>
      <c r="D7151" s="8" t="s">
        <v>54</v>
      </c>
      <c r="E7151">
        <v>22</v>
      </c>
      <c r="F7151">
        <v>1.6346766948699951</v>
      </c>
      <c r="G7151">
        <v>1.6538237333297729</v>
      </c>
      <c r="H7151">
        <v>9.6587575972080231E-3</v>
      </c>
      <c r="I7151">
        <v>70.704963403041702</v>
      </c>
      <c r="J7151" s="6" t="s">
        <v>80</v>
      </c>
    </row>
    <row r="7152" spans="1:10" x14ac:dyDescent="0.25">
      <c r="A7152" s="5" t="str">
        <f t="shared" si="111"/>
        <v/>
      </c>
      <c r="B7152" t="s">
        <v>95</v>
      </c>
      <c r="C7152" t="s">
        <v>110</v>
      </c>
      <c r="D7152" s="8" t="s">
        <v>54</v>
      </c>
      <c r="E7152">
        <v>23</v>
      </c>
      <c r="F7152">
        <v>1.5054037570953369</v>
      </c>
      <c r="G7152">
        <v>1.4910092353820801</v>
      </c>
      <c r="H7152">
        <v>9.9711110815405846E-3</v>
      </c>
      <c r="I7152">
        <v>70.479506178729309</v>
      </c>
      <c r="J7152" s="6" t="s">
        <v>80</v>
      </c>
    </row>
    <row r="7153" spans="1:10" x14ac:dyDescent="0.25">
      <c r="A7153" s="5" t="str">
        <f t="shared" si="111"/>
        <v/>
      </c>
      <c r="B7153" t="s">
        <v>95</v>
      </c>
      <c r="C7153" t="s">
        <v>110</v>
      </c>
      <c r="D7153" s="8" t="s">
        <v>54</v>
      </c>
      <c r="E7153">
        <v>24</v>
      </c>
      <c r="F7153">
        <v>1.2195895910263062</v>
      </c>
      <c r="G7153">
        <v>1.2335784435272217</v>
      </c>
      <c r="H7153">
        <v>9.9935485050082207E-3</v>
      </c>
      <c r="I7153">
        <v>70.480598384047212</v>
      </c>
      <c r="J7153" s="6" t="s">
        <v>80</v>
      </c>
    </row>
    <row r="7154" spans="1:10" x14ac:dyDescent="0.25">
      <c r="A7154" s="5" t="str">
        <f t="shared" si="111"/>
        <v/>
      </c>
      <c r="B7154" t="s">
        <v>95</v>
      </c>
      <c r="C7154" t="s">
        <v>110</v>
      </c>
      <c r="D7154" s="8" t="s">
        <v>57</v>
      </c>
      <c r="E7154">
        <v>1</v>
      </c>
      <c r="F7154">
        <v>1.221401572227478</v>
      </c>
      <c r="G7154">
        <v>1.1958359479904175</v>
      </c>
      <c r="H7154">
        <v>1.0060488246381283E-2</v>
      </c>
      <c r="I7154">
        <v>73.242196217509473</v>
      </c>
      <c r="J7154" s="6" t="s">
        <v>80</v>
      </c>
    </row>
    <row r="7155" spans="1:10" x14ac:dyDescent="0.25">
      <c r="A7155" s="5" t="str">
        <f t="shared" si="111"/>
        <v/>
      </c>
      <c r="B7155" t="s">
        <v>95</v>
      </c>
      <c r="C7155" t="s">
        <v>110</v>
      </c>
      <c r="D7155" s="8" t="s">
        <v>57</v>
      </c>
      <c r="E7155">
        <v>2</v>
      </c>
      <c r="F7155">
        <v>1.0726091861724854</v>
      </c>
      <c r="G7155">
        <v>1.0144391059875488</v>
      </c>
      <c r="H7155">
        <v>9.492337703704834E-3</v>
      </c>
      <c r="I7155">
        <v>72.790970212750352</v>
      </c>
      <c r="J7155" s="6" t="s">
        <v>80</v>
      </c>
    </row>
    <row r="7156" spans="1:10" x14ac:dyDescent="0.25">
      <c r="A7156" s="5" t="str">
        <f t="shared" si="111"/>
        <v/>
      </c>
      <c r="B7156" t="s">
        <v>95</v>
      </c>
      <c r="C7156" t="s">
        <v>110</v>
      </c>
      <c r="D7156" s="8" t="s">
        <v>57</v>
      </c>
      <c r="E7156">
        <v>3</v>
      </c>
      <c r="F7156">
        <v>0.92504304647445679</v>
      </c>
      <c r="G7156">
        <v>0.89842188358306885</v>
      </c>
      <c r="H7156">
        <v>8.5307732224464417E-3</v>
      </c>
      <c r="I7156">
        <v>72.752769267160829</v>
      </c>
      <c r="J7156" s="6" t="s">
        <v>80</v>
      </c>
    </row>
    <row r="7157" spans="1:10" x14ac:dyDescent="0.25">
      <c r="A7157" s="5" t="str">
        <f t="shared" si="111"/>
        <v/>
      </c>
      <c r="B7157" t="s">
        <v>95</v>
      </c>
      <c r="C7157" t="s">
        <v>110</v>
      </c>
      <c r="D7157" s="8" t="s">
        <v>57</v>
      </c>
      <c r="E7157">
        <v>4</v>
      </c>
      <c r="F7157">
        <v>0.83269011974334717</v>
      </c>
      <c r="G7157">
        <v>0.81430262327194214</v>
      </c>
      <c r="H7157">
        <v>7.2932257317006588E-3</v>
      </c>
      <c r="I7157">
        <v>72.683686524802411</v>
      </c>
      <c r="J7157" s="6" t="s">
        <v>80</v>
      </c>
    </row>
    <row r="7158" spans="1:10" x14ac:dyDescent="0.25">
      <c r="A7158" s="5" t="str">
        <f t="shared" si="111"/>
        <v/>
      </c>
      <c r="B7158" t="s">
        <v>95</v>
      </c>
      <c r="C7158" t="s">
        <v>110</v>
      </c>
      <c r="D7158" s="8" t="s">
        <v>57</v>
      </c>
      <c r="E7158">
        <v>5</v>
      </c>
      <c r="F7158">
        <v>0.77582180500030518</v>
      </c>
      <c r="G7158">
        <v>0.74529284238815308</v>
      </c>
      <c r="H7158">
        <v>6.3337991014122963E-3</v>
      </c>
      <c r="I7158">
        <v>72.765319148932647</v>
      </c>
      <c r="J7158" s="6" t="s">
        <v>80</v>
      </c>
    </row>
    <row r="7159" spans="1:10" x14ac:dyDescent="0.25">
      <c r="A7159" s="5" t="str">
        <f t="shared" si="111"/>
        <v/>
      </c>
      <c r="B7159" t="s">
        <v>95</v>
      </c>
      <c r="C7159" t="s">
        <v>110</v>
      </c>
      <c r="D7159" s="8" t="s">
        <v>57</v>
      </c>
      <c r="E7159">
        <v>6</v>
      </c>
      <c r="F7159">
        <v>0.72942459583282471</v>
      </c>
      <c r="G7159">
        <v>0.72518032789230347</v>
      </c>
      <c r="H7159">
        <v>5.51629438996315E-3</v>
      </c>
      <c r="I7159">
        <v>72.618598581576904</v>
      </c>
      <c r="J7159" s="6" t="s">
        <v>80</v>
      </c>
    </row>
    <row r="7160" spans="1:10" x14ac:dyDescent="0.25">
      <c r="A7160" s="5" t="str">
        <f t="shared" si="111"/>
        <v/>
      </c>
      <c r="B7160" t="s">
        <v>95</v>
      </c>
      <c r="C7160" t="s">
        <v>110</v>
      </c>
      <c r="D7160" s="8" t="s">
        <v>57</v>
      </c>
      <c r="E7160">
        <v>7</v>
      </c>
      <c r="F7160">
        <v>0.77003467082977295</v>
      </c>
      <c r="G7160">
        <v>0.77884405851364136</v>
      </c>
      <c r="H7160">
        <v>5.3513934835791588E-3</v>
      </c>
      <c r="I7160">
        <v>72.886847754134294</v>
      </c>
      <c r="J7160" s="6" t="s">
        <v>80</v>
      </c>
    </row>
    <row r="7161" spans="1:10" x14ac:dyDescent="0.25">
      <c r="A7161" s="5" t="str">
        <f t="shared" si="111"/>
        <v/>
      </c>
      <c r="B7161" t="s">
        <v>95</v>
      </c>
      <c r="C7161" t="s">
        <v>110</v>
      </c>
      <c r="D7161" s="8" t="s">
        <v>57</v>
      </c>
      <c r="E7161">
        <v>8</v>
      </c>
      <c r="F7161">
        <v>0.76664644479751587</v>
      </c>
      <c r="G7161">
        <v>0.79850709438323975</v>
      </c>
      <c r="H7161">
        <v>5.5760601535439491E-3</v>
      </c>
      <c r="I7161">
        <v>74.577444917236491</v>
      </c>
      <c r="J7161" s="6" t="s">
        <v>80</v>
      </c>
    </row>
    <row r="7162" spans="1:10" x14ac:dyDescent="0.25">
      <c r="A7162" s="5" t="str">
        <f t="shared" si="111"/>
        <v/>
      </c>
      <c r="B7162" t="s">
        <v>95</v>
      </c>
      <c r="C7162" t="s">
        <v>110</v>
      </c>
      <c r="D7162" s="8" t="s">
        <v>57</v>
      </c>
      <c r="E7162">
        <v>9</v>
      </c>
      <c r="F7162">
        <v>0.72561520338058472</v>
      </c>
      <c r="G7162">
        <v>0.7393648624420166</v>
      </c>
      <c r="H7162">
        <v>6.4013008959591389E-3</v>
      </c>
      <c r="I7162">
        <v>78.076852009463067</v>
      </c>
      <c r="J7162" s="6" t="s">
        <v>80</v>
      </c>
    </row>
    <row r="7163" spans="1:10" x14ac:dyDescent="0.25">
      <c r="A7163" s="5" t="str">
        <f t="shared" si="111"/>
        <v/>
      </c>
      <c r="B7163" t="s">
        <v>95</v>
      </c>
      <c r="C7163" t="s">
        <v>110</v>
      </c>
      <c r="D7163" s="8" t="s">
        <v>57</v>
      </c>
      <c r="E7163">
        <v>10</v>
      </c>
      <c r="F7163">
        <v>0.74295002222061157</v>
      </c>
      <c r="G7163">
        <v>0.73122239112854004</v>
      </c>
      <c r="H7163">
        <v>7.412739098072052E-3</v>
      </c>
      <c r="I7163">
        <v>82.030960756508335</v>
      </c>
      <c r="J7163" s="6" t="s">
        <v>80</v>
      </c>
    </row>
    <row r="7164" spans="1:10" x14ac:dyDescent="0.25">
      <c r="A7164" s="5" t="str">
        <f t="shared" si="111"/>
        <v/>
      </c>
      <c r="B7164" t="s">
        <v>95</v>
      </c>
      <c r="C7164" t="s">
        <v>110</v>
      </c>
      <c r="D7164" s="8" t="s">
        <v>57</v>
      </c>
      <c r="E7164">
        <v>11</v>
      </c>
      <c r="F7164">
        <v>0.85585689544677734</v>
      </c>
      <c r="G7164">
        <v>0.81435507535934448</v>
      </c>
      <c r="H7164">
        <v>8.8552413508296013E-3</v>
      </c>
      <c r="I7164">
        <v>84.66492198581328</v>
      </c>
      <c r="J7164" s="6" t="s">
        <v>80</v>
      </c>
    </row>
    <row r="7165" spans="1:10" x14ac:dyDescent="0.25">
      <c r="A7165" s="5" t="str">
        <f t="shared" si="111"/>
        <v/>
      </c>
      <c r="B7165" t="s">
        <v>95</v>
      </c>
      <c r="C7165" t="s">
        <v>110</v>
      </c>
      <c r="D7165" s="8" t="s">
        <v>57</v>
      </c>
      <c r="E7165">
        <v>12</v>
      </c>
      <c r="F7165">
        <v>1.0396658182144165</v>
      </c>
      <c r="G7165">
        <v>0.99137091636657715</v>
      </c>
      <c r="H7165">
        <v>1.0426991619169712E-2</v>
      </c>
      <c r="I7165">
        <v>86.088912529572482</v>
      </c>
      <c r="J7165" s="6" t="s">
        <v>80</v>
      </c>
    </row>
    <row r="7166" spans="1:10" x14ac:dyDescent="0.25">
      <c r="A7166" s="5" t="str">
        <f t="shared" si="111"/>
        <v/>
      </c>
      <c r="B7166" t="s">
        <v>95</v>
      </c>
      <c r="C7166" t="s">
        <v>110</v>
      </c>
      <c r="D7166" s="8" t="s">
        <v>57</v>
      </c>
      <c r="E7166">
        <v>13</v>
      </c>
      <c r="F7166">
        <v>1.2982861995697021</v>
      </c>
      <c r="G7166">
        <v>1.2169501781463623</v>
      </c>
      <c r="H7166">
        <v>1.1699916794896126E-2</v>
      </c>
      <c r="I7166">
        <v>87.100000000029183</v>
      </c>
      <c r="J7166" s="6" t="s">
        <v>80</v>
      </c>
    </row>
    <row r="7167" spans="1:10" x14ac:dyDescent="0.25">
      <c r="A7167" s="5" t="str">
        <f t="shared" si="111"/>
        <v/>
      </c>
      <c r="B7167" t="s">
        <v>95</v>
      </c>
      <c r="C7167" t="s">
        <v>110</v>
      </c>
      <c r="D7167" s="8" t="s">
        <v>57</v>
      </c>
      <c r="E7167">
        <v>14</v>
      </c>
      <c r="F7167">
        <v>1.5439904928207397</v>
      </c>
      <c r="G7167">
        <v>1.4410440921783447</v>
      </c>
      <c r="H7167">
        <v>1.2759996578097343E-2</v>
      </c>
      <c r="I7167">
        <v>87.699011820300143</v>
      </c>
      <c r="J7167" s="6" t="s">
        <v>80</v>
      </c>
    </row>
    <row r="7168" spans="1:10" x14ac:dyDescent="0.25">
      <c r="A7168" s="5" t="str">
        <f t="shared" si="111"/>
        <v/>
      </c>
      <c r="B7168" t="s">
        <v>95</v>
      </c>
      <c r="C7168" t="s">
        <v>110</v>
      </c>
      <c r="D7168" s="8" t="s">
        <v>57</v>
      </c>
      <c r="E7168">
        <v>15</v>
      </c>
      <c r="F7168">
        <v>1.7878016233444214</v>
      </c>
      <c r="G7168">
        <v>1.7027223110198975</v>
      </c>
      <c r="H7168">
        <v>1.3143296353518963E-2</v>
      </c>
      <c r="I7168">
        <v>89.523366430232159</v>
      </c>
      <c r="J7168" s="6" t="s">
        <v>80</v>
      </c>
    </row>
    <row r="7169" spans="1:10" x14ac:dyDescent="0.25">
      <c r="A7169" s="5" t="str">
        <f t="shared" si="111"/>
        <v/>
      </c>
      <c r="B7169" t="s">
        <v>95</v>
      </c>
      <c r="C7169" t="s">
        <v>110</v>
      </c>
      <c r="D7169" s="8" t="s">
        <v>57</v>
      </c>
      <c r="E7169">
        <v>16</v>
      </c>
      <c r="F7169">
        <v>2.1059954166412354</v>
      </c>
      <c r="G7169">
        <v>2.0051977634429932</v>
      </c>
      <c r="H7169">
        <v>1.3172955252230167E-2</v>
      </c>
      <c r="I7169">
        <v>89.354156028368607</v>
      </c>
      <c r="J7169" s="6" t="s">
        <v>80</v>
      </c>
    </row>
    <row r="7170" spans="1:10" x14ac:dyDescent="0.25">
      <c r="A7170" s="5" t="str">
        <f t="shared" ref="A7170:A7233" si="112">IF(AND(category = B7170, subcategory=C7170, reportdate = D7170), E7170, "")</f>
        <v/>
      </c>
      <c r="B7170" t="s">
        <v>95</v>
      </c>
      <c r="C7170" t="s">
        <v>110</v>
      </c>
      <c r="D7170" s="8" t="s">
        <v>57</v>
      </c>
      <c r="E7170">
        <v>17</v>
      </c>
      <c r="F7170">
        <v>2.3687589168548584</v>
      </c>
      <c r="G7170">
        <v>2.2434258460998535</v>
      </c>
      <c r="H7170">
        <v>1.314093079417944E-2</v>
      </c>
      <c r="I7170">
        <v>87.290222222191744</v>
      </c>
      <c r="J7170" s="6" t="s">
        <v>80</v>
      </c>
    </row>
    <row r="7171" spans="1:10" x14ac:dyDescent="0.25">
      <c r="A7171" s="5" t="str">
        <f t="shared" si="112"/>
        <v/>
      </c>
      <c r="B7171" t="s">
        <v>95</v>
      </c>
      <c r="C7171" t="s">
        <v>110</v>
      </c>
      <c r="D7171" s="8" t="s">
        <v>57</v>
      </c>
      <c r="E7171">
        <v>18</v>
      </c>
      <c r="F7171">
        <v>2.520085334777832</v>
      </c>
      <c r="G7171">
        <v>2.4409112930297852</v>
      </c>
      <c r="H7171">
        <v>1.3269437476992607E-2</v>
      </c>
      <c r="I7171">
        <v>86.095910165511256</v>
      </c>
      <c r="J7171" s="6" t="s">
        <v>80</v>
      </c>
    </row>
    <row r="7172" spans="1:10" x14ac:dyDescent="0.25">
      <c r="A7172" s="5" t="str">
        <f t="shared" si="112"/>
        <v/>
      </c>
      <c r="B7172" t="s">
        <v>95</v>
      </c>
      <c r="C7172" t="s">
        <v>110</v>
      </c>
      <c r="D7172" s="8" t="s">
        <v>57</v>
      </c>
      <c r="E7172">
        <v>19</v>
      </c>
      <c r="F7172">
        <v>2.5261285305023193</v>
      </c>
      <c r="G7172">
        <v>1.6479462385177612</v>
      </c>
      <c r="H7172">
        <v>1.3346279039978981E-2</v>
      </c>
      <c r="I7172">
        <v>83.676118203332351</v>
      </c>
      <c r="J7172" s="6" t="s">
        <v>80</v>
      </c>
    </row>
    <row r="7173" spans="1:10" x14ac:dyDescent="0.25">
      <c r="A7173" s="5" t="str">
        <f t="shared" si="112"/>
        <v/>
      </c>
      <c r="B7173" t="s">
        <v>95</v>
      </c>
      <c r="C7173" t="s">
        <v>110</v>
      </c>
      <c r="D7173" s="8" t="s">
        <v>57</v>
      </c>
      <c r="E7173">
        <v>20</v>
      </c>
      <c r="F7173">
        <v>2.4123272895812988</v>
      </c>
      <c r="G7173">
        <v>1.9071764945983887</v>
      </c>
      <c r="H7173">
        <v>1.2661520391702652E-2</v>
      </c>
      <c r="I7173">
        <v>79.238401891264473</v>
      </c>
      <c r="J7173" s="6" t="s">
        <v>80</v>
      </c>
    </row>
    <row r="7174" spans="1:10" x14ac:dyDescent="0.25">
      <c r="A7174" s="5" t="str">
        <f t="shared" si="112"/>
        <v/>
      </c>
      <c r="B7174" t="s">
        <v>95</v>
      </c>
      <c r="C7174" t="s">
        <v>110</v>
      </c>
      <c r="D7174" s="8" t="s">
        <v>57</v>
      </c>
      <c r="E7174">
        <v>21</v>
      </c>
      <c r="F7174">
        <v>2.3658537864685059</v>
      </c>
      <c r="G7174">
        <v>2.7560794353485107</v>
      </c>
      <c r="H7174">
        <v>1.2458176352083683E-2</v>
      </c>
      <c r="I7174">
        <v>77.790250590998809</v>
      </c>
      <c r="J7174" s="6" t="s">
        <v>80</v>
      </c>
    </row>
    <row r="7175" spans="1:10" x14ac:dyDescent="0.25">
      <c r="A7175" s="5" t="str">
        <f t="shared" si="112"/>
        <v/>
      </c>
      <c r="B7175" t="s">
        <v>95</v>
      </c>
      <c r="C7175" t="s">
        <v>110</v>
      </c>
      <c r="D7175" s="8" t="s">
        <v>57</v>
      </c>
      <c r="E7175">
        <v>22</v>
      </c>
      <c r="F7175">
        <v>2.1942310333251953</v>
      </c>
      <c r="G7175">
        <v>2.2734255790710449</v>
      </c>
      <c r="H7175">
        <v>1.1875985190272331E-2</v>
      </c>
      <c r="I7175">
        <v>76.726278959826928</v>
      </c>
      <c r="J7175" s="6" t="s">
        <v>80</v>
      </c>
    </row>
    <row r="7176" spans="1:10" x14ac:dyDescent="0.25">
      <c r="A7176" s="5" t="str">
        <f t="shared" si="112"/>
        <v/>
      </c>
      <c r="B7176" t="s">
        <v>95</v>
      </c>
      <c r="C7176" t="s">
        <v>110</v>
      </c>
      <c r="D7176" s="8" t="s">
        <v>57</v>
      </c>
      <c r="E7176">
        <v>23</v>
      </c>
      <c r="F7176">
        <v>1.9207020998001099</v>
      </c>
      <c r="G7176">
        <v>1.9595050811767578</v>
      </c>
      <c r="H7176">
        <v>1.1890524998307228E-2</v>
      </c>
      <c r="I7176">
        <v>75.832780141818304</v>
      </c>
      <c r="J7176" s="6" t="s">
        <v>80</v>
      </c>
    </row>
    <row r="7177" spans="1:10" x14ac:dyDescent="0.25">
      <c r="A7177" s="5" t="str">
        <f t="shared" si="112"/>
        <v/>
      </c>
      <c r="B7177" t="s">
        <v>95</v>
      </c>
      <c r="C7177" t="s">
        <v>110</v>
      </c>
      <c r="D7177" s="8" t="s">
        <v>57</v>
      </c>
      <c r="E7177">
        <v>24</v>
      </c>
      <c r="F7177">
        <v>1.5069472789764404</v>
      </c>
      <c r="G7177">
        <v>1.619493842124939</v>
      </c>
      <c r="H7177">
        <v>1.1608980596065521E-2</v>
      </c>
      <c r="I7177">
        <v>75.066335697421451</v>
      </c>
      <c r="J7177" s="6" t="s">
        <v>80</v>
      </c>
    </row>
    <row r="7178" spans="1:10" x14ac:dyDescent="0.25">
      <c r="A7178" s="5" t="str">
        <f t="shared" si="112"/>
        <v/>
      </c>
      <c r="B7178" t="s">
        <v>95</v>
      </c>
      <c r="C7178" t="s">
        <v>110</v>
      </c>
      <c r="D7178" s="8" t="s">
        <v>58</v>
      </c>
      <c r="E7178">
        <v>1</v>
      </c>
      <c r="F7178">
        <v>1.3176200389862061</v>
      </c>
      <c r="G7178">
        <v>1.3194011449813843</v>
      </c>
      <c r="H7178">
        <v>1.0023953393101692E-2</v>
      </c>
      <c r="I7178">
        <v>74.715664696150512</v>
      </c>
      <c r="J7178" s="6" t="s">
        <v>80</v>
      </c>
    </row>
    <row r="7179" spans="1:10" x14ac:dyDescent="0.25">
      <c r="A7179" s="5" t="str">
        <f t="shared" si="112"/>
        <v/>
      </c>
      <c r="B7179" t="s">
        <v>95</v>
      </c>
      <c r="C7179" t="s">
        <v>110</v>
      </c>
      <c r="D7179" s="8" t="s">
        <v>58</v>
      </c>
      <c r="E7179">
        <v>2</v>
      </c>
      <c r="F7179">
        <v>1.1112344264984131</v>
      </c>
      <c r="G7179">
        <v>1.0970364809036255</v>
      </c>
      <c r="H7179">
        <v>9.3492250889539719E-3</v>
      </c>
      <c r="I7179">
        <v>74.241460865474195</v>
      </c>
      <c r="J7179" s="6" t="s">
        <v>80</v>
      </c>
    </row>
    <row r="7180" spans="1:10" x14ac:dyDescent="0.25">
      <c r="A7180" s="5" t="str">
        <f t="shared" si="112"/>
        <v/>
      </c>
      <c r="B7180" t="s">
        <v>95</v>
      </c>
      <c r="C7180" t="s">
        <v>110</v>
      </c>
      <c r="D7180" s="8" t="s">
        <v>58</v>
      </c>
      <c r="E7180">
        <v>3</v>
      </c>
      <c r="F7180">
        <v>0.93078488111495972</v>
      </c>
      <c r="G7180">
        <v>0.95606726408004761</v>
      </c>
      <c r="H7180">
        <v>8.4388703107833862E-3</v>
      </c>
      <c r="I7180">
        <v>74.068733033810659</v>
      </c>
      <c r="J7180" s="6" t="s">
        <v>80</v>
      </c>
    </row>
    <row r="7181" spans="1:10" x14ac:dyDescent="0.25">
      <c r="A7181" s="5" t="str">
        <f t="shared" si="112"/>
        <v/>
      </c>
      <c r="B7181" t="s">
        <v>95</v>
      </c>
      <c r="C7181" t="s">
        <v>110</v>
      </c>
      <c r="D7181" s="8" t="s">
        <v>58</v>
      </c>
      <c r="E7181">
        <v>4</v>
      </c>
      <c r="F7181">
        <v>0.8232685923576355</v>
      </c>
      <c r="G7181">
        <v>0.84527319669723511</v>
      </c>
      <c r="H7181">
        <v>7.1284882724285126E-3</v>
      </c>
      <c r="I7181">
        <v>73.902593993856016</v>
      </c>
      <c r="J7181" s="6" t="s">
        <v>80</v>
      </c>
    </row>
    <row r="7182" spans="1:10" x14ac:dyDescent="0.25">
      <c r="A7182" s="5" t="str">
        <f t="shared" si="112"/>
        <v/>
      </c>
      <c r="B7182" t="s">
        <v>95</v>
      </c>
      <c r="C7182" t="s">
        <v>110</v>
      </c>
      <c r="D7182" s="8" t="s">
        <v>58</v>
      </c>
      <c r="E7182">
        <v>5</v>
      </c>
      <c r="F7182">
        <v>0.74792665243148804</v>
      </c>
      <c r="G7182">
        <v>0.76156699657440186</v>
      </c>
      <c r="H7182">
        <v>6.2869694083929062E-3</v>
      </c>
      <c r="I7182">
        <v>73.617948451155172</v>
      </c>
      <c r="J7182" s="6" t="s">
        <v>80</v>
      </c>
    </row>
    <row r="7183" spans="1:10" x14ac:dyDescent="0.25">
      <c r="A7183" s="5" t="str">
        <f t="shared" si="112"/>
        <v/>
      </c>
      <c r="B7183" t="s">
        <v>95</v>
      </c>
      <c r="C7183" t="s">
        <v>110</v>
      </c>
      <c r="D7183" s="8" t="s">
        <v>58</v>
      </c>
      <c r="E7183">
        <v>6</v>
      </c>
      <c r="F7183">
        <v>0.7189633846282959</v>
      </c>
      <c r="G7183">
        <v>0.72438627481460571</v>
      </c>
      <c r="H7183">
        <v>5.4089203476905823E-3</v>
      </c>
      <c r="I7183">
        <v>73.36279924332085</v>
      </c>
      <c r="J7183" s="6" t="s">
        <v>80</v>
      </c>
    </row>
    <row r="7184" spans="1:10" x14ac:dyDescent="0.25">
      <c r="A7184" s="5" t="str">
        <f t="shared" si="112"/>
        <v/>
      </c>
      <c r="B7184" t="s">
        <v>95</v>
      </c>
      <c r="C7184" t="s">
        <v>110</v>
      </c>
      <c r="D7184" s="8" t="s">
        <v>58</v>
      </c>
      <c r="E7184">
        <v>7</v>
      </c>
      <c r="F7184">
        <v>0.76118165254592896</v>
      </c>
      <c r="G7184">
        <v>0.77163779735565186</v>
      </c>
      <c r="H7184">
        <v>5.1787267439067364E-3</v>
      </c>
      <c r="I7184">
        <v>73.064324899505124</v>
      </c>
      <c r="J7184" s="6" t="s">
        <v>80</v>
      </c>
    </row>
    <row r="7185" spans="1:10" x14ac:dyDescent="0.25">
      <c r="A7185" s="5" t="str">
        <f t="shared" si="112"/>
        <v/>
      </c>
      <c r="B7185" t="s">
        <v>95</v>
      </c>
      <c r="C7185" t="s">
        <v>110</v>
      </c>
      <c r="D7185" s="8" t="s">
        <v>58</v>
      </c>
      <c r="E7185">
        <v>8</v>
      </c>
      <c r="F7185">
        <v>0.78798508644104004</v>
      </c>
      <c r="G7185">
        <v>0.78999590873718262</v>
      </c>
      <c r="H7185">
        <v>5.6535475887358189E-3</v>
      </c>
      <c r="I7185">
        <v>75.088082288934984</v>
      </c>
      <c r="J7185" s="6" t="s">
        <v>80</v>
      </c>
    </row>
    <row r="7186" spans="1:10" x14ac:dyDescent="0.25">
      <c r="A7186" s="5" t="str">
        <f t="shared" si="112"/>
        <v/>
      </c>
      <c r="B7186" t="s">
        <v>95</v>
      </c>
      <c r="C7186" t="s">
        <v>110</v>
      </c>
      <c r="D7186" s="8" t="s">
        <v>58</v>
      </c>
      <c r="E7186">
        <v>9</v>
      </c>
      <c r="F7186">
        <v>0.73176461458206177</v>
      </c>
      <c r="G7186">
        <v>0.71176505088806152</v>
      </c>
      <c r="H7186">
        <v>6.4940792508423328E-3</v>
      </c>
      <c r="I7186">
        <v>77.894003310459809</v>
      </c>
      <c r="J7186" s="6" t="s">
        <v>80</v>
      </c>
    </row>
    <row r="7187" spans="1:10" x14ac:dyDescent="0.25">
      <c r="A7187" s="5" t="str">
        <f t="shared" si="112"/>
        <v/>
      </c>
      <c r="B7187" t="s">
        <v>95</v>
      </c>
      <c r="C7187" t="s">
        <v>110</v>
      </c>
      <c r="D7187" s="8" t="s">
        <v>58</v>
      </c>
      <c r="E7187">
        <v>10</v>
      </c>
      <c r="F7187">
        <v>0.73950725793838501</v>
      </c>
      <c r="G7187">
        <v>0.69436293840408325</v>
      </c>
      <c r="H7187">
        <v>7.4373260140419006E-3</v>
      </c>
      <c r="I7187">
        <v>81.691553558785429</v>
      </c>
      <c r="J7187" s="6" t="s">
        <v>80</v>
      </c>
    </row>
    <row r="7188" spans="1:10" x14ac:dyDescent="0.25">
      <c r="A7188" s="5" t="str">
        <f t="shared" si="112"/>
        <v/>
      </c>
      <c r="B7188" t="s">
        <v>95</v>
      </c>
      <c r="C7188" t="s">
        <v>110</v>
      </c>
      <c r="D7188" s="8" t="s">
        <v>58</v>
      </c>
      <c r="E7188">
        <v>11</v>
      </c>
      <c r="F7188">
        <v>0.83415597677230835</v>
      </c>
      <c r="G7188">
        <v>0.76814502477645874</v>
      </c>
      <c r="H7188">
        <v>8.8321845978498459E-3</v>
      </c>
      <c r="I7188">
        <v>85.547571529930323</v>
      </c>
      <c r="J7188" s="6" t="s">
        <v>80</v>
      </c>
    </row>
    <row r="7189" spans="1:10" x14ac:dyDescent="0.25">
      <c r="A7189" s="5" t="str">
        <f t="shared" si="112"/>
        <v/>
      </c>
      <c r="B7189" t="s">
        <v>95</v>
      </c>
      <c r="C7189" t="s">
        <v>110</v>
      </c>
      <c r="D7189" s="8" t="s">
        <v>58</v>
      </c>
      <c r="E7189">
        <v>12</v>
      </c>
      <c r="F7189">
        <v>0.97793668508529663</v>
      </c>
      <c r="G7189">
        <v>0.966888427734375</v>
      </c>
      <c r="H7189">
        <v>1.0289979167282581E-2</v>
      </c>
      <c r="I7189">
        <v>88.779929061265193</v>
      </c>
      <c r="J7189" s="6" t="s">
        <v>80</v>
      </c>
    </row>
    <row r="7190" spans="1:10" x14ac:dyDescent="0.25">
      <c r="A7190" s="5" t="str">
        <f t="shared" si="112"/>
        <v/>
      </c>
      <c r="B7190" t="s">
        <v>95</v>
      </c>
      <c r="C7190" t="s">
        <v>110</v>
      </c>
      <c r="D7190" s="8" t="s">
        <v>58</v>
      </c>
      <c r="E7190">
        <v>13</v>
      </c>
      <c r="F7190">
        <v>1.2536025047302246</v>
      </c>
      <c r="G7190">
        <v>1.2297146320343018</v>
      </c>
      <c r="H7190">
        <v>1.1771969497203827E-2</v>
      </c>
      <c r="I7190">
        <v>90.910877275938205</v>
      </c>
      <c r="J7190" s="6" t="s">
        <v>80</v>
      </c>
    </row>
    <row r="7191" spans="1:10" x14ac:dyDescent="0.25">
      <c r="A7191" s="5" t="str">
        <f t="shared" si="112"/>
        <v/>
      </c>
      <c r="B7191" t="s">
        <v>95</v>
      </c>
      <c r="C7191" t="s">
        <v>110</v>
      </c>
      <c r="D7191" s="8" t="s">
        <v>58</v>
      </c>
      <c r="E7191">
        <v>14</v>
      </c>
      <c r="F7191">
        <v>1.577126145362854</v>
      </c>
      <c r="G7191">
        <v>1.5225042104721069</v>
      </c>
      <c r="H7191">
        <v>1.2783347629010677E-2</v>
      </c>
      <c r="I7191">
        <v>91.532296051091791</v>
      </c>
      <c r="J7191" s="6" t="s">
        <v>80</v>
      </c>
    </row>
    <row r="7192" spans="1:10" x14ac:dyDescent="0.25">
      <c r="A7192" s="5" t="str">
        <f t="shared" si="112"/>
        <v/>
      </c>
      <c r="B7192" t="s">
        <v>95</v>
      </c>
      <c r="C7192" t="s">
        <v>110</v>
      </c>
      <c r="D7192" s="8" t="s">
        <v>58</v>
      </c>
      <c r="E7192">
        <v>15</v>
      </c>
      <c r="F7192">
        <v>1.8710813522338867</v>
      </c>
      <c r="G7192">
        <v>1.8345115184783936</v>
      </c>
      <c r="H7192">
        <v>1.3167415745556355E-2</v>
      </c>
      <c r="I7192">
        <v>91.332508867356026</v>
      </c>
      <c r="J7192" s="6" t="s">
        <v>80</v>
      </c>
    </row>
    <row r="7193" spans="1:10" x14ac:dyDescent="0.25">
      <c r="A7193" s="5" t="str">
        <f t="shared" si="112"/>
        <v/>
      </c>
      <c r="B7193" t="s">
        <v>95</v>
      </c>
      <c r="C7193" t="s">
        <v>110</v>
      </c>
      <c r="D7193" s="8" t="s">
        <v>58</v>
      </c>
      <c r="E7193">
        <v>16</v>
      </c>
      <c r="F7193">
        <v>2.1730306148529053</v>
      </c>
      <c r="G7193">
        <v>2.0797045230865479</v>
      </c>
      <c r="H7193">
        <v>1.3344098813831806E-2</v>
      </c>
      <c r="I7193">
        <v>88.122071411655241</v>
      </c>
      <c r="J7193" s="6" t="s">
        <v>80</v>
      </c>
    </row>
    <row r="7194" spans="1:10" x14ac:dyDescent="0.25">
      <c r="A7194" s="5" t="str">
        <f t="shared" si="112"/>
        <v/>
      </c>
      <c r="B7194" t="s">
        <v>95</v>
      </c>
      <c r="C7194" t="s">
        <v>110</v>
      </c>
      <c r="D7194" s="8" t="s">
        <v>58</v>
      </c>
      <c r="E7194">
        <v>17</v>
      </c>
      <c r="F7194">
        <v>2.3333706855773926</v>
      </c>
      <c r="G7194">
        <v>2.2024121284484863</v>
      </c>
      <c r="H7194">
        <v>1.3190118595957756E-2</v>
      </c>
      <c r="I7194">
        <v>85.318571766368095</v>
      </c>
      <c r="J7194" s="6" t="s">
        <v>80</v>
      </c>
    </row>
    <row r="7195" spans="1:10" x14ac:dyDescent="0.25">
      <c r="A7195" s="5" t="str">
        <f t="shared" si="112"/>
        <v/>
      </c>
      <c r="B7195" t="s">
        <v>95</v>
      </c>
      <c r="C7195" t="s">
        <v>110</v>
      </c>
      <c r="D7195" s="8" t="s">
        <v>58</v>
      </c>
      <c r="E7195">
        <v>18</v>
      </c>
      <c r="F7195">
        <v>2.3475096225738525</v>
      </c>
      <c r="G7195">
        <v>1.4569140672683716</v>
      </c>
      <c r="H7195">
        <v>1.3403438031673431E-2</v>
      </c>
      <c r="I7195">
        <v>81.926427051336859</v>
      </c>
      <c r="J7195" s="6" t="s">
        <v>80</v>
      </c>
    </row>
    <row r="7196" spans="1:10" x14ac:dyDescent="0.25">
      <c r="A7196" s="5" t="str">
        <f t="shared" si="112"/>
        <v/>
      </c>
      <c r="B7196" t="s">
        <v>95</v>
      </c>
      <c r="C7196" t="s">
        <v>110</v>
      </c>
      <c r="D7196" s="8" t="s">
        <v>58</v>
      </c>
      <c r="E7196">
        <v>19</v>
      </c>
      <c r="F7196">
        <v>2.3596007823944092</v>
      </c>
      <c r="G7196">
        <v>1.9065200090408325</v>
      </c>
      <c r="H7196">
        <v>1.3291927054524422E-2</v>
      </c>
      <c r="I7196">
        <v>80.843362497063708</v>
      </c>
      <c r="J7196" s="6" t="s">
        <v>80</v>
      </c>
    </row>
    <row r="7197" spans="1:10" x14ac:dyDescent="0.25">
      <c r="A7197" s="5" t="str">
        <f t="shared" si="112"/>
        <v/>
      </c>
      <c r="B7197" t="s">
        <v>95</v>
      </c>
      <c r="C7197" t="s">
        <v>110</v>
      </c>
      <c r="D7197" s="8" t="s">
        <v>58</v>
      </c>
      <c r="E7197">
        <v>20</v>
      </c>
      <c r="F7197">
        <v>2.3832905292510986</v>
      </c>
      <c r="G7197">
        <v>1.9907891750335693</v>
      </c>
      <c r="H7197">
        <v>1.2817742303013802E-2</v>
      </c>
      <c r="I7197">
        <v>81.85918656891198</v>
      </c>
      <c r="J7197" s="6" t="s">
        <v>80</v>
      </c>
    </row>
    <row r="7198" spans="1:10" x14ac:dyDescent="0.25">
      <c r="A7198" s="5" t="str">
        <f t="shared" si="112"/>
        <v/>
      </c>
      <c r="B7198" t="s">
        <v>95</v>
      </c>
      <c r="C7198" t="s">
        <v>110</v>
      </c>
      <c r="D7198" s="8" t="s">
        <v>58</v>
      </c>
      <c r="E7198">
        <v>21</v>
      </c>
      <c r="F7198">
        <v>2.3851122856140137</v>
      </c>
      <c r="G7198">
        <v>2.0998389720916748</v>
      </c>
      <c r="H7198">
        <v>1.2364562600851059E-2</v>
      </c>
      <c r="I7198">
        <v>80.797403641506435</v>
      </c>
      <c r="J7198" s="6" t="s">
        <v>80</v>
      </c>
    </row>
    <row r="7199" spans="1:10" x14ac:dyDescent="0.25">
      <c r="A7199" s="5" t="str">
        <f t="shared" si="112"/>
        <v/>
      </c>
      <c r="B7199" t="s">
        <v>95</v>
      </c>
      <c r="C7199" t="s">
        <v>110</v>
      </c>
      <c r="D7199" s="8" t="s">
        <v>58</v>
      </c>
      <c r="E7199">
        <v>22</v>
      </c>
      <c r="F7199">
        <v>2.1896870136260986</v>
      </c>
      <c r="G7199">
        <v>2.596574068069458</v>
      </c>
      <c r="H7199">
        <v>1.2104328721761703E-2</v>
      </c>
      <c r="I7199">
        <v>77.943603688795221</v>
      </c>
      <c r="J7199" s="6" t="s">
        <v>80</v>
      </c>
    </row>
    <row r="7200" spans="1:10" x14ac:dyDescent="0.25">
      <c r="A7200" s="5" t="str">
        <f t="shared" si="112"/>
        <v/>
      </c>
      <c r="B7200" t="s">
        <v>95</v>
      </c>
      <c r="C7200" t="s">
        <v>110</v>
      </c>
      <c r="D7200" s="8" t="s">
        <v>58</v>
      </c>
      <c r="E7200">
        <v>23</v>
      </c>
      <c r="F7200">
        <v>1.9415026903152466</v>
      </c>
      <c r="G7200">
        <v>2.1267776489257813</v>
      </c>
      <c r="H7200">
        <v>1.2090133503079414E-2</v>
      </c>
      <c r="I7200">
        <v>76.96664885313497</v>
      </c>
      <c r="J7200" s="6" t="s">
        <v>80</v>
      </c>
    </row>
    <row r="7201" spans="1:10" x14ac:dyDescent="0.25">
      <c r="A7201" s="5" t="str">
        <f t="shared" si="112"/>
        <v/>
      </c>
      <c r="B7201" t="s">
        <v>95</v>
      </c>
      <c r="C7201" t="s">
        <v>110</v>
      </c>
      <c r="D7201" s="8" t="s">
        <v>58</v>
      </c>
      <c r="E7201">
        <v>24</v>
      </c>
      <c r="F7201">
        <v>1.6565088033676147</v>
      </c>
      <c r="G7201">
        <v>1.7322946786880493</v>
      </c>
      <c r="H7201">
        <v>1.1802904307842255E-2</v>
      </c>
      <c r="I7201">
        <v>75.754868763294454</v>
      </c>
      <c r="J7201" s="6" t="s">
        <v>80</v>
      </c>
    </row>
    <row r="7202" spans="1:10" x14ac:dyDescent="0.25">
      <c r="A7202" s="5" t="str">
        <f t="shared" si="112"/>
        <v/>
      </c>
      <c r="B7202" t="s">
        <v>95</v>
      </c>
      <c r="C7202" t="s">
        <v>110</v>
      </c>
      <c r="D7202" s="8" t="s">
        <v>59</v>
      </c>
      <c r="E7202">
        <v>1</v>
      </c>
      <c r="F7202">
        <v>1.4043333530426025</v>
      </c>
      <c r="G7202">
        <v>1.4001833200454712</v>
      </c>
      <c r="H7202">
        <v>1.0114921256899834E-2</v>
      </c>
      <c r="I7202">
        <v>75.283301378914075</v>
      </c>
      <c r="J7202" s="6" t="s">
        <v>80</v>
      </c>
    </row>
    <row r="7203" spans="1:10" x14ac:dyDescent="0.25">
      <c r="A7203" s="5" t="str">
        <f t="shared" si="112"/>
        <v/>
      </c>
      <c r="B7203" t="s">
        <v>95</v>
      </c>
      <c r="C7203" t="s">
        <v>110</v>
      </c>
      <c r="D7203" s="8" t="s">
        <v>59</v>
      </c>
      <c r="E7203">
        <v>2</v>
      </c>
      <c r="F7203">
        <v>1.2105388641357422</v>
      </c>
      <c r="G7203">
        <v>1.1861495971679688</v>
      </c>
      <c r="H7203">
        <v>9.53690055757761E-3</v>
      </c>
      <c r="I7203">
        <v>75.049441820912904</v>
      </c>
      <c r="J7203" s="6" t="s">
        <v>80</v>
      </c>
    </row>
    <row r="7204" spans="1:10" x14ac:dyDescent="0.25">
      <c r="A7204" s="5" t="str">
        <f t="shared" si="112"/>
        <v/>
      </c>
      <c r="B7204" t="s">
        <v>95</v>
      </c>
      <c r="C7204" t="s">
        <v>110</v>
      </c>
      <c r="D7204" s="8" t="s">
        <v>59</v>
      </c>
      <c r="E7204">
        <v>3</v>
      </c>
      <c r="F7204">
        <v>1.0131776332855225</v>
      </c>
      <c r="G7204">
        <v>1.0241416692733765</v>
      </c>
      <c r="H7204">
        <v>8.5594821721315384E-3</v>
      </c>
      <c r="I7204">
        <v>74.631045995482935</v>
      </c>
      <c r="J7204" s="6" t="s">
        <v>80</v>
      </c>
    </row>
    <row r="7205" spans="1:10" x14ac:dyDescent="0.25">
      <c r="A7205" s="5" t="str">
        <f t="shared" si="112"/>
        <v/>
      </c>
      <c r="B7205" t="s">
        <v>95</v>
      </c>
      <c r="C7205" t="s">
        <v>110</v>
      </c>
      <c r="D7205" s="8" t="s">
        <v>59</v>
      </c>
      <c r="E7205">
        <v>4</v>
      </c>
      <c r="F7205">
        <v>0.90898621082305908</v>
      </c>
      <c r="G7205">
        <v>0.90045887231826782</v>
      </c>
      <c r="H7205">
        <v>7.3571805842220783E-3</v>
      </c>
      <c r="I7205">
        <v>74.64751605591367</v>
      </c>
      <c r="J7205" s="6" t="s">
        <v>80</v>
      </c>
    </row>
    <row r="7206" spans="1:10" x14ac:dyDescent="0.25">
      <c r="A7206" s="5" t="str">
        <f t="shared" si="112"/>
        <v/>
      </c>
      <c r="B7206" t="s">
        <v>95</v>
      </c>
      <c r="C7206" t="s">
        <v>110</v>
      </c>
      <c r="D7206" s="8" t="s">
        <v>59</v>
      </c>
      <c r="E7206">
        <v>5</v>
      </c>
      <c r="F7206">
        <v>0.80610597133636475</v>
      </c>
      <c r="G7206">
        <v>0.81662613153457642</v>
      </c>
      <c r="H7206">
        <v>6.4041642472147942E-3</v>
      </c>
      <c r="I7206">
        <v>74.669713826954663</v>
      </c>
      <c r="J7206" s="6" t="s">
        <v>80</v>
      </c>
    </row>
    <row r="7207" spans="1:10" x14ac:dyDescent="0.25">
      <c r="A7207" s="5" t="str">
        <f t="shared" si="112"/>
        <v/>
      </c>
      <c r="B7207" t="s">
        <v>95</v>
      </c>
      <c r="C7207" t="s">
        <v>110</v>
      </c>
      <c r="D7207" s="8" t="s">
        <v>59</v>
      </c>
      <c r="E7207">
        <v>6</v>
      </c>
      <c r="F7207">
        <v>0.76126760244369507</v>
      </c>
      <c r="G7207">
        <v>0.78368097543716431</v>
      </c>
      <c r="H7207">
        <v>5.5961371399462223E-3</v>
      </c>
      <c r="I7207">
        <v>74.516213638067669</v>
      </c>
      <c r="J7207" s="6" t="s">
        <v>80</v>
      </c>
    </row>
    <row r="7208" spans="1:10" x14ac:dyDescent="0.25">
      <c r="A7208" s="5" t="str">
        <f t="shared" si="112"/>
        <v/>
      </c>
      <c r="B7208" t="s">
        <v>95</v>
      </c>
      <c r="C7208" t="s">
        <v>110</v>
      </c>
      <c r="D7208" s="8" t="s">
        <v>59</v>
      </c>
      <c r="E7208">
        <v>7</v>
      </c>
      <c r="F7208">
        <v>0.8081703782081604</v>
      </c>
      <c r="G7208">
        <v>0.83815079927444458</v>
      </c>
      <c r="H7208">
        <v>5.3462041541934013E-3</v>
      </c>
      <c r="I7208">
        <v>74.516485171889329</v>
      </c>
      <c r="J7208" s="6" t="s">
        <v>80</v>
      </c>
    </row>
    <row r="7209" spans="1:10" x14ac:dyDescent="0.25">
      <c r="A7209" s="5" t="str">
        <f t="shared" si="112"/>
        <v/>
      </c>
      <c r="B7209" t="s">
        <v>95</v>
      </c>
      <c r="C7209" t="s">
        <v>110</v>
      </c>
      <c r="D7209" s="8" t="s">
        <v>59</v>
      </c>
      <c r="E7209">
        <v>8</v>
      </c>
      <c r="F7209">
        <v>0.80885535478591919</v>
      </c>
      <c r="G7209">
        <v>0.85338479280471802</v>
      </c>
      <c r="H7209">
        <v>5.6570181623101234E-3</v>
      </c>
      <c r="I7209">
        <v>75.181342085358537</v>
      </c>
      <c r="J7209" s="6" t="s">
        <v>80</v>
      </c>
    </row>
    <row r="7210" spans="1:10" x14ac:dyDescent="0.25">
      <c r="A7210" s="5" t="str">
        <f t="shared" si="112"/>
        <v/>
      </c>
      <c r="B7210" t="s">
        <v>95</v>
      </c>
      <c r="C7210" t="s">
        <v>110</v>
      </c>
      <c r="D7210" s="8" t="s">
        <v>59</v>
      </c>
      <c r="E7210">
        <v>9</v>
      </c>
      <c r="F7210">
        <v>0.74095219373703003</v>
      </c>
      <c r="G7210">
        <v>0.7377280592918396</v>
      </c>
      <c r="H7210">
        <v>6.4019989222288132E-3</v>
      </c>
      <c r="I7210">
        <v>76.759063562503812</v>
      </c>
      <c r="J7210" s="6" t="s">
        <v>80</v>
      </c>
    </row>
    <row r="7211" spans="1:10" x14ac:dyDescent="0.25">
      <c r="A7211" s="5" t="str">
        <f t="shared" si="112"/>
        <v/>
      </c>
      <c r="B7211" t="s">
        <v>95</v>
      </c>
      <c r="C7211" t="s">
        <v>110</v>
      </c>
      <c r="D7211" s="8" t="s">
        <v>59</v>
      </c>
      <c r="E7211">
        <v>10</v>
      </c>
      <c r="F7211">
        <v>0.76095747947692871</v>
      </c>
      <c r="G7211">
        <v>0.7366829514503479</v>
      </c>
      <c r="H7211">
        <v>7.4970363639295101E-3</v>
      </c>
      <c r="I7211">
        <v>80.765687570811338</v>
      </c>
      <c r="J7211" s="6" t="s">
        <v>80</v>
      </c>
    </row>
    <row r="7212" spans="1:10" x14ac:dyDescent="0.25">
      <c r="A7212" s="5" t="str">
        <f t="shared" si="112"/>
        <v/>
      </c>
      <c r="B7212" t="s">
        <v>95</v>
      </c>
      <c r="C7212" t="s">
        <v>110</v>
      </c>
      <c r="D7212" s="8" t="s">
        <v>59</v>
      </c>
      <c r="E7212">
        <v>11</v>
      </c>
      <c r="F7212">
        <v>0.8965877890586853</v>
      </c>
      <c r="G7212">
        <v>0.83123189210891724</v>
      </c>
      <c r="H7212">
        <v>8.984680287539959E-3</v>
      </c>
      <c r="I7212">
        <v>84.870499622238469</v>
      </c>
      <c r="J7212" s="6" t="s">
        <v>80</v>
      </c>
    </row>
    <row r="7213" spans="1:10" x14ac:dyDescent="0.25">
      <c r="A7213" s="5" t="str">
        <f t="shared" si="112"/>
        <v/>
      </c>
      <c r="B7213" t="s">
        <v>95</v>
      </c>
      <c r="C7213" t="s">
        <v>110</v>
      </c>
      <c r="D7213" s="8" t="s">
        <v>59</v>
      </c>
      <c r="E7213">
        <v>12</v>
      </c>
      <c r="F7213">
        <v>1.0657570362091064</v>
      </c>
      <c r="G7213">
        <v>1.0153722763061523</v>
      </c>
      <c r="H7213">
        <v>1.0521708987653255E-2</v>
      </c>
      <c r="I7213">
        <v>86.51312334718186</v>
      </c>
      <c r="J7213" s="6" t="s">
        <v>80</v>
      </c>
    </row>
    <row r="7214" spans="1:10" x14ac:dyDescent="0.25">
      <c r="A7214" s="5" t="str">
        <f t="shared" si="112"/>
        <v/>
      </c>
      <c r="B7214" t="s">
        <v>95</v>
      </c>
      <c r="C7214" t="s">
        <v>110</v>
      </c>
      <c r="D7214" s="8" t="s">
        <v>59</v>
      </c>
      <c r="E7214">
        <v>13</v>
      </c>
      <c r="F7214">
        <v>1.2260292768478394</v>
      </c>
      <c r="G7214">
        <v>1.1824400424957275</v>
      </c>
      <c r="H7214">
        <v>1.1701238341629505E-2</v>
      </c>
      <c r="I7214">
        <v>86.955487344147997</v>
      </c>
      <c r="J7214" s="6" t="s">
        <v>80</v>
      </c>
    </row>
    <row r="7215" spans="1:10" x14ac:dyDescent="0.25">
      <c r="A7215" s="5" t="str">
        <f t="shared" si="112"/>
        <v/>
      </c>
      <c r="B7215" t="s">
        <v>95</v>
      </c>
      <c r="C7215" t="s">
        <v>110</v>
      </c>
      <c r="D7215" s="8" t="s">
        <v>59</v>
      </c>
      <c r="E7215">
        <v>14</v>
      </c>
      <c r="F7215">
        <v>1.4490476846694946</v>
      </c>
      <c r="G7215">
        <v>1.3850522041320801</v>
      </c>
      <c r="H7215">
        <v>1.2598674744367599E-2</v>
      </c>
      <c r="I7215">
        <v>86.235422176043485</v>
      </c>
      <c r="J7215" s="6" t="s">
        <v>80</v>
      </c>
    </row>
    <row r="7216" spans="1:10" x14ac:dyDescent="0.25">
      <c r="A7216" s="5" t="str">
        <f t="shared" si="112"/>
        <v/>
      </c>
      <c r="B7216" t="s">
        <v>95</v>
      </c>
      <c r="C7216" t="s">
        <v>110</v>
      </c>
      <c r="D7216" s="8" t="s">
        <v>59</v>
      </c>
      <c r="E7216">
        <v>15</v>
      </c>
      <c r="F7216">
        <v>1.6375293731689453</v>
      </c>
      <c r="G7216">
        <v>1.639030933380127</v>
      </c>
      <c r="H7216">
        <v>1.2917610816657543E-2</v>
      </c>
      <c r="I7216">
        <v>86.526086135273218</v>
      </c>
      <c r="J7216" s="6" t="s">
        <v>80</v>
      </c>
    </row>
    <row r="7217" spans="1:10" x14ac:dyDescent="0.25">
      <c r="A7217" s="5" t="str">
        <f t="shared" si="112"/>
        <v/>
      </c>
      <c r="B7217" t="s">
        <v>95</v>
      </c>
      <c r="C7217" t="s">
        <v>110</v>
      </c>
      <c r="D7217" s="8" t="s">
        <v>59</v>
      </c>
      <c r="E7217">
        <v>16</v>
      </c>
      <c r="F7217">
        <v>1.9247775077819824</v>
      </c>
      <c r="G7217">
        <v>1.8842188119888306</v>
      </c>
      <c r="H7217">
        <v>1.312547829002142E-2</v>
      </c>
      <c r="I7217">
        <v>86.851190026463001</v>
      </c>
      <c r="J7217" s="6" t="s">
        <v>80</v>
      </c>
    </row>
    <row r="7218" spans="1:10" x14ac:dyDescent="0.25">
      <c r="A7218" s="5" t="str">
        <f t="shared" si="112"/>
        <v/>
      </c>
      <c r="B7218" t="s">
        <v>95</v>
      </c>
      <c r="C7218" t="s">
        <v>110</v>
      </c>
      <c r="D7218" s="8" t="s">
        <v>59</v>
      </c>
      <c r="E7218">
        <v>17</v>
      </c>
      <c r="F7218">
        <v>2.2075059413909912</v>
      </c>
      <c r="G7218">
        <v>2.0996780395507813</v>
      </c>
      <c r="H7218">
        <v>1.3135270215570927E-2</v>
      </c>
      <c r="I7218">
        <v>86.311782206299512</v>
      </c>
      <c r="J7218" s="6" t="s">
        <v>80</v>
      </c>
    </row>
    <row r="7219" spans="1:10" x14ac:dyDescent="0.25">
      <c r="A7219" s="5" t="str">
        <f t="shared" si="112"/>
        <v/>
      </c>
      <c r="B7219" t="s">
        <v>95</v>
      </c>
      <c r="C7219" t="s">
        <v>110</v>
      </c>
      <c r="D7219" s="8" t="s">
        <v>59</v>
      </c>
      <c r="E7219">
        <v>18</v>
      </c>
      <c r="F7219">
        <v>2.4290401935577393</v>
      </c>
      <c r="G7219">
        <v>1.4962693452835083</v>
      </c>
      <c r="H7219">
        <v>1.3433988206088543E-2</v>
      </c>
      <c r="I7219">
        <v>85.003253683441571</v>
      </c>
      <c r="J7219" s="6" t="s">
        <v>80</v>
      </c>
    </row>
    <row r="7220" spans="1:10" x14ac:dyDescent="0.25">
      <c r="A7220" s="5" t="str">
        <f t="shared" si="112"/>
        <v/>
      </c>
      <c r="B7220" t="s">
        <v>95</v>
      </c>
      <c r="C7220" t="s">
        <v>110</v>
      </c>
      <c r="D7220" s="8" t="s">
        <v>59</v>
      </c>
      <c r="E7220">
        <v>19</v>
      </c>
      <c r="F7220">
        <v>2.398878812789917</v>
      </c>
      <c r="G7220">
        <v>1.950954794883728</v>
      </c>
      <c r="H7220">
        <v>1.3303378596901894E-2</v>
      </c>
      <c r="I7220">
        <v>82.386281639573625</v>
      </c>
      <c r="J7220" s="6" t="s">
        <v>80</v>
      </c>
    </row>
    <row r="7221" spans="1:10" x14ac:dyDescent="0.25">
      <c r="A7221" s="5" t="str">
        <f t="shared" si="112"/>
        <v/>
      </c>
      <c r="B7221" t="s">
        <v>95</v>
      </c>
      <c r="C7221" t="s">
        <v>110</v>
      </c>
      <c r="D7221" s="8" t="s">
        <v>59</v>
      </c>
      <c r="E7221">
        <v>20</v>
      </c>
      <c r="F7221">
        <v>2.3047633171081543</v>
      </c>
      <c r="G7221">
        <v>2.0030844211578369</v>
      </c>
      <c r="H7221">
        <v>1.2627779506146908E-2</v>
      </c>
      <c r="I7221">
        <v>78.213156403472482</v>
      </c>
      <c r="J7221" s="6" t="s">
        <v>80</v>
      </c>
    </row>
    <row r="7222" spans="1:10" x14ac:dyDescent="0.25">
      <c r="A7222" s="5" t="str">
        <f t="shared" si="112"/>
        <v/>
      </c>
      <c r="B7222" t="s">
        <v>95</v>
      </c>
      <c r="C7222" t="s">
        <v>110</v>
      </c>
      <c r="D7222" s="8" t="s">
        <v>59</v>
      </c>
      <c r="E7222">
        <v>21</v>
      </c>
      <c r="F7222">
        <v>2.2625601291656494</v>
      </c>
      <c r="G7222">
        <v>2.0396122932434082</v>
      </c>
      <c r="H7222">
        <v>1.2161633931100368E-2</v>
      </c>
      <c r="I7222">
        <v>76.310836324117403</v>
      </c>
      <c r="J7222" s="6" t="s">
        <v>80</v>
      </c>
    </row>
    <row r="7223" spans="1:10" x14ac:dyDescent="0.25">
      <c r="A7223" s="5" t="str">
        <f t="shared" si="112"/>
        <v/>
      </c>
      <c r="B7223" t="s">
        <v>95</v>
      </c>
      <c r="C7223" t="s">
        <v>110</v>
      </c>
      <c r="D7223" s="8" t="s">
        <v>59</v>
      </c>
      <c r="E7223">
        <v>22</v>
      </c>
      <c r="F7223">
        <v>2.0948166847229004</v>
      </c>
      <c r="G7223">
        <v>2.4764556884765625</v>
      </c>
      <c r="H7223">
        <v>1.1962365359067917E-2</v>
      </c>
      <c r="I7223">
        <v>75.378742444300926</v>
      </c>
      <c r="J7223" s="6" t="s">
        <v>80</v>
      </c>
    </row>
    <row r="7224" spans="1:10" x14ac:dyDescent="0.25">
      <c r="A7224" s="5" t="str">
        <f t="shared" si="112"/>
        <v/>
      </c>
      <c r="B7224" t="s">
        <v>95</v>
      </c>
      <c r="C7224" t="s">
        <v>110</v>
      </c>
      <c r="D7224" s="8" t="s">
        <v>59</v>
      </c>
      <c r="E7224">
        <v>23</v>
      </c>
      <c r="F7224">
        <v>1.8365849256515503</v>
      </c>
      <c r="G7224">
        <v>2.0299787521362305</v>
      </c>
      <c r="H7224">
        <v>1.1873357929289341E-2</v>
      </c>
      <c r="I7224">
        <v>75.045677181694074</v>
      </c>
      <c r="J7224" s="6" t="s">
        <v>80</v>
      </c>
    </row>
    <row r="7225" spans="1:10" x14ac:dyDescent="0.25">
      <c r="A7225" s="5" t="str">
        <f t="shared" si="112"/>
        <v/>
      </c>
      <c r="B7225" t="s">
        <v>95</v>
      </c>
      <c r="C7225" t="s">
        <v>110</v>
      </c>
      <c r="D7225" s="8" t="s">
        <v>59</v>
      </c>
      <c r="E7225">
        <v>24</v>
      </c>
      <c r="F7225">
        <v>1.4989352226257324</v>
      </c>
      <c r="G7225">
        <v>1.6600624322891235</v>
      </c>
      <c r="H7225">
        <v>1.1738450266420841E-2</v>
      </c>
      <c r="I7225">
        <v>73.99576454479201</v>
      </c>
      <c r="J7225" s="6" t="s">
        <v>80</v>
      </c>
    </row>
    <row r="7226" spans="1:10" x14ac:dyDescent="0.25">
      <c r="A7226" s="5" t="str">
        <f t="shared" si="112"/>
        <v/>
      </c>
      <c r="B7226" t="s">
        <v>95</v>
      </c>
      <c r="C7226" t="s">
        <v>110</v>
      </c>
      <c r="D7226" s="8" t="s">
        <v>56</v>
      </c>
      <c r="E7226">
        <v>1</v>
      </c>
      <c r="F7226">
        <v>0.96726077795028687</v>
      </c>
      <c r="G7226">
        <v>0.97981858253479004</v>
      </c>
      <c r="H7226">
        <v>9.5511628314852715E-3</v>
      </c>
      <c r="I7226">
        <v>70.013535758040845</v>
      </c>
      <c r="J7226" s="6" t="s">
        <v>80</v>
      </c>
    </row>
    <row r="7227" spans="1:10" x14ac:dyDescent="0.25">
      <c r="A7227" s="5" t="str">
        <f t="shared" si="112"/>
        <v/>
      </c>
      <c r="B7227" t="s">
        <v>95</v>
      </c>
      <c r="C7227" t="s">
        <v>110</v>
      </c>
      <c r="D7227" s="8" t="s">
        <v>56</v>
      </c>
      <c r="E7227">
        <v>2</v>
      </c>
      <c r="F7227">
        <v>0.82989263534545898</v>
      </c>
      <c r="G7227">
        <v>0.83486300706863403</v>
      </c>
      <c r="H7227">
        <v>8.9197400957345963E-3</v>
      </c>
      <c r="I7227">
        <v>69.813900876296969</v>
      </c>
      <c r="J7227" s="6" t="s">
        <v>80</v>
      </c>
    </row>
    <row r="7228" spans="1:10" x14ac:dyDescent="0.25">
      <c r="A7228" s="5" t="str">
        <f t="shared" si="112"/>
        <v/>
      </c>
      <c r="B7228" t="s">
        <v>95</v>
      </c>
      <c r="C7228" t="s">
        <v>110</v>
      </c>
      <c r="D7228" s="8" t="s">
        <v>56</v>
      </c>
      <c r="E7228">
        <v>3</v>
      </c>
      <c r="F7228">
        <v>0.73435336351394653</v>
      </c>
      <c r="G7228">
        <v>0.72399413585662842</v>
      </c>
      <c r="H7228">
        <v>7.9518705606460571E-3</v>
      </c>
      <c r="I7228">
        <v>69.660529539255123</v>
      </c>
      <c r="J7228" s="6" t="s">
        <v>80</v>
      </c>
    </row>
    <row r="7229" spans="1:10" x14ac:dyDescent="0.25">
      <c r="A7229" s="5" t="str">
        <f t="shared" si="112"/>
        <v/>
      </c>
      <c r="B7229" t="s">
        <v>95</v>
      </c>
      <c r="C7229" t="s">
        <v>110</v>
      </c>
      <c r="D7229" s="8" t="s">
        <v>56</v>
      </c>
      <c r="E7229">
        <v>4</v>
      </c>
      <c r="F7229">
        <v>0.6509966254234314</v>
      </c>
      <c r="G7229">
        <v>0.63628250360488892</v>
      </c>
      <c r="H7229">
        <v>6.7980838939547539E-3</v>
      </c>
      <c r="I7229">
        <v>68.626611702625837</v>
      </c>
      <c r="J7229" s="6" t="s">
        <v>80</v>
      </c>
    </row>
    <row r="7230" spans="1:10" x14ac:dyDescent="0.25">
      <c r="A7230" s="5" t="str">
        <f t="shared" si="112"/>
        <v/>
      </c>
      <c r="B7230" t="s">
        <v>95</v>
      </c>
      <c r="C7230" t="s">
        <v>110</v>
      </c>
      <c r="D7230" s="8" t="s">
        <v>56</v>
      </c>
      <c r="E7230">
        <v>5</v>
      </c>
      <c r="F7230">
        <v>0.59382277727127075</v>
      </c>
      <c r="G7230">
        <v>0.58191549777984619</v>
      </c>
      <c r="H7230">
        <v>5.7836198247969151E-3</v>
      </c>
      <c r="I7230">
        <v>67.662803165926178</v>
      </c>
      <c r="J7230" s="6" t="s">
        <v>80</v>
      </c>
    </row>
    <row r="7231" spans="1:10" x14ac:dyDescent="0.25">
      <c r="A7231" s="5" t="str">
        <f t="shared" si="112"/>
        <v/>
      </c>
      <c r="B7231" t="s">
        <v>95</v>
      </c>
      <c r="C7231" t="s">
        <v>110</v>
      </c>
      <c r="D7231" s="8" t="s">
        <v>56</v>
      </c>
      <c r="E7231">
        <v>6</v>
      </c>
      <c r="F7231">
        <v>0.58619022369384766</v>
      </c>
      <c r="G7231">
        <v>0.57434380054473877</v>
      </c>
      <c r="H7231">
        <v>5.0245607271790504E-3</v>
      </c>
      <c r="I7231">
        <v>67.217326863295966</v>
      </c>
      <c r="J7231" s="6" t="s">
        <v>80</v>
      </c>
    </row>
    <row r="7232" spans="1:10" x14ac:dyDescent="0.25">
      <c r="A7232" s="5" t="str">
        <f t="shared" si="112"/>
        <v/>
      </c>
      <c r="B7232" t="s">
        <v>95</v>
      </c>
      <c r="C7232" t="s">
        <v>110</v>
      </c>
      <c r="D7232" s="8" t="s">
        <v>56</v>
      </c>
      <c r="E7232">
        <v>7</v>
      </c>
      <c r="F7232">
        <v>0.6507076621055603</v>
      </c>
      <c r="G7232">
        <v>0.62748146057128906</v>
      </c>
      <c r="H7232">
        <v>4.4609550386667252E-3</v>
      </c>
      <c r="I7232">
        <v>67.357641100551788</v>
      </c>
      <c r="J7232" s="6" t="s">
        <v>80</v>
      </c>
    </row>
    <row r="7233" spans="1:10" x14ac:dyDescent="0.25">
      <c r="A7233" s="5" t="str">
        <f t="shared" si="112"/>
        <v/>
      </c>
      <c r="B7233" t="s">
        <v>95</v>
      </c>
      <c r="C7233" t="s">
        <v>110</v>
      </c>
      <c r="D7233" s="8" t="s">
        <v>56</v>
      </c>
      <c r="E7233">
        <v>8</v>
      </c>
      <c r="F7233">
        <v>0.64666748046875</v>
      </c>
      <c r="G7233">
        <v>0.63426357507705688</v>
      </c>
      <c r="H7233">
        <v>4.4609322212636471E-3</v>
      </c>
      <c r="I7233">
        <v>68.888809478960042</v>
      </c>
      <c r="J7233" s="6" t="s">
        <v>80</v>
      </c>
    </row>
    <row r="7234" spans="1:10" x14ac:dyDescent="0.25">
      <c r="A7234" s="5" t="str">
        <f t="shared" ref="A7234:A7297" si="113">IF(AND(category = B7234, subcategory=C7234, reportdate = D7234), E7234, "")</f>
        <v/>
      </c>
      <c r="B7234" t="s">
        <v>95</v>
      </c>
      <c r="C7234" t="s">
        <v>110</v>
      </c>
      <c r="D7234" s="8" t="s">
        <v>56</v>
      </c>
      <c r="E7234">
        <v>9</v>
      </c>
      <c r="F7234">
        <v>0.54610139131546021</v>
      </c>
      <c r="G7234">
        <v>0.53755289316177368</v>
      </c>
      <c r="H7234">
        <v>4.7231060452759266E-3</v>
      </c>
      <c r="I7234">
        <v>71.911863280867081</v>
      </c>
      <c r="J7234" s="6" t="s">
        <v>80</v>
      </c>
    </row>
    <row r="7235" spans="1:10" x14ac:dyDescent="0.25">
      <c r="A7235" s="5" t="str">
        <f t="shared" si="113"/>
        <v/>
      </c>
      <c r="B7235" t="s">
        <v>95</v>
      </c>
      <c r="C7235" t="s">
        <v>110</v>
      </c>
      <c r="D7235" s="8" t="s">
        <v>56</v>
      </c>
      <c r="E7235">
        <v>10</v>
      </c>
      <c r="F7235">
        <v>0.4868493378162384</v>
      </c>
      <c r="G7235">
        <v>0.47671079635620117</v>
      </c>
      <c r="H7235">
        <v>5.4366257973015308E-3</v>
      </c>
      <c r="I7235">
        <v>77.094136436449446</v>
      </c>
      <c r="J7235" s="6" t="s">
        <v>80</v>
      </c>
    </row>
    <row r="7236" spans="1:10" x14ac:dyDescent="0.25">
      <c r="A7236" s="5" t="str">
        <f t="shared" si="113"/>
        <v/>
      </c>
      <c r="B7236" t="s">
        <v>95</v>
      </c>
      <c r="C7236" t="s">
        <v>110</v>
      </c>
      <c r="D7236" s="8" t="s">
        <v>56</v>
      </c>
      <c r="E7236">
        <v>11</v>
      </c>
      <c r="F7236">
        <v>0.50335788726806641</v>
      </c>
      <c r="G7236">
        <v>0.47791305184364319</v>
      </c>
      <c r="H7236">
        <v>6.3834516331553459E-3</v>
      </c>
      <c r="I7236">
        <v>81.693875435794638</v>
      </c>
      <c r="J7236" s="6" t="s">
        <v>80</v>
      </c>
    </row>
    <row r="7237" spans="1:10" x14ac:dyDescent="0.25">
      <c r="A7237" s="5" t="str">
        <f t="shared" si="113"/>
        <v/>
      </c>
      <c r="B7237" t="s">
        <v>95</v>
      </c>
      <c r="C7237" t="s">
        <v>110</v>
      </c>
      <c r="D7237" s="8" t="s">
        <v>56</v>
      </c>
      <c r="E7237">
        <v>12</v>
      </c>
      <c r="F7237">
        <v>0.58654302358627319</v>
      </c>
      <c r="G7237">
        <v>0.5801699161529541</v>
      </c>
      <c r="H7237">
        <v>7.5346999801695347E-3</v>
      </c>
      <c r="I7237">
        <v>84.697196834050089</v>
      </c>
      <c r="J7237" s="6" t="s">
        <v>80</v>
      </c>
    </row>
    <row r="7238" spans="1:10" x14ac:dyDescent="0.25">
      <c r="A7238" s="5" t="str">
        <f t="shared" si="113"/>
        <v/>
      </c>
      <c r="B7238" t="s">
        <v>95</v>
      </c>
      <c r="C7238" t="s">
        <v>110</v>
      </c>
      <c r="D7238" s="8" t="s">
        <v>56</v>
      </c>
      <c r="E7238">
        <v>13</v>
      </c>
      <c r="F7238">
        <v>0.7982822060585022</v>
      </c>
      <c r="G7238">
        <v>0.79757297039031982</v>
      </c>
      <c r="H7238">
        <v>9.0618552640080452E-3</v>
      </c>
      <c r="I7238">
        <v>85.589145387716783</v>
      </c>
      <c r="J7238" s="6" t="s">
        <v>80</v>
      </c>
    </row>
    <row r="7239" spans="1:10" x14ac:dyDescent="0.25">
      <c r="A7239" s="5" t="str">
        <f t="shared" si="113"/>
        <v/>
      </c>
      <c r="B7239" t="s">
        <v>95</v>
      </c>
      <c r="C7239" t="s">
        <v>110</v>
      </c>
      <c r="D7239" s="8" t="s">
        <v>56</v>
      </c>
      <c r="E7239">
        <v>14</v>
      </c>
      <c r="F7239">
        <v>1.1312824487686157</v>
      </c>
      <c r="G7239">
        <v>1.0729972124099731</v>
      </c>
      <c r="H7239">
        <v>1.0262682102620602E-2</v>
      </c>
      <c r="I7239">
        <v>86.68556487329316</v>
      </c>
      <c r="J7239" s="6" t="s">
        <v>80</v>
      </c>
    </row>
    <row r="7240" spans="1:10" x14ac:dyDescent="0.25">
      <c r="A7240" s="5" t="str">
        <f t="shared" si="113"/>
        <v/>
      </c>
      <c r="B7240" t="s">
        <v>95</v>
      </c>
      <c r="C7240" t="s">
        <v>110</v>
      </c>
      <c r="D7240" s="8" t="s">
        <v>56</v>
      </c>
      <c r="E7240">
        <v>15</v>
      </c>
      <c r="F7240">
        <v>1.4217473268508911</v>
      </c>
      <c r="G7240">
        <v>1.3730630874633789</v>
      </c>
      <c r="H7240">
        <v>1.1314956471323967E-2</v>
      </c>
      <c r="I7240">
        <v>86.955290681267286</v>
      </c>
      <c r="J7240" s="6" t="s">
        <v>80</v>
      </c>
    </row>
    <row r="7241" spans="1:10" x14ac:dyDescent="0.25">
      <c r="A7241" s="5" t="str">
        <f t="shared" si="113"/>
        <v/>
      </c>
      <c r="B7241" t="s">
        <v>95</v>
      </c>
      <c r="C7241" t="s">
        <v>110</v>
      </c>
      <c r="D7241" s="8" t="s">
        <v>56</v>
      </c>
      <c r="E7241">
        <v>16</v>
      </c>
      <c r="F7241">
        <v>1.7543591260910034</v>
      </c>
      <c r="G7241">
        <v>1.7505156993865967</v>
      </c>
      <c r="H7241">
        <v>1.1891093105077744E-2</v>
      </c>
      <c r="I7241">
        <v>86.762724959941153</v>
      </c>
      <c r="J7241" s="6" t="s">
        <v>80</v>
      </c>
    </row>
    <row r="7242" spans="1:10" x14ac:dyDescent="0.25">
      <c r="A7242" s="5" t="str">
        <f t="shared" si="113"/>
        <v/>
      </c>
      <c r="B7242" t="s">
        <v>95</v>
      </c>
      <c r="C7242" t="s">
        <v>110</v>
      </c>
      <c r="D7242" s="8" t="s">
        <v>56</v>
      </c>
      <c r="E7242">
        <v>17</v>
      </c>
      <c r="F7242">
        <v>2.0569469928741455</v>
      </c>
      <c r="G7242">
        <v>1.9999582767486572</v>
      </c>
      <c r="H7242">
        <v>1.2093823403120041E-2</v>
      </c>
      <c r="I7242">
        <v>85.744294732902915</v>
      </c>
      <c r="J7242" s="6" t="s">
        <v>80</v>
      </c>
    </row>
    <row r="7243" spans="1:10" x14ac:dyDescent="0.25">
      <c r="A7243" s="5" t="str">
        <f t="shared" si="113"/>
        <v/>
      </c>
      <c r="B7243" t="s">
        <v>95</v>
      </c>
      <c r="C7243" t="s">
        <v>110</v>
      </c>
      <c r="D7243" s="8" t="s">
        <v>56</v>
      </c>
      <c r="E7243">
        <v>18</v>
      </c>
      <c r="F7243">
        <v>2.1954414844512939</v>
      </c>
      <c r="G7243">
        <v>2.1230409145355225</v>
      </c>
      <c r="H7243">
        <v>1.1959990486502647E-2</v>
      </c>
      <c r="I7243">
        <v>84.505012720270258</v>
      </c>
      <c r="J7243" s="6" t="s">
        <v>80</v>
      </c>
    </row>
    <row r="7244" spans="1:10" x14ac:dyDescent="0.25">
      <c r="A7244" s="5" t="str">
        <f t="shared" si="113"/>
        <v/>
      </c>
      <c r="B7244" t="s">
        <v>95</v>
      </c>
      <c r="C7244" t="s">
        <v>110</v>
      </c>
      <c r="D7244" s="8" t="s">
        <v>56</v>
      </c>
      <c r="E7244">
        <v>19</v>
      </c>
      <c r="F7244">
        <v>2.1240525245666504</v>
      </c>
      <c r="G7244">
        <v>1.3740402460098267</v>
      </c>
      <c r="H7244">
        <v>1.1980362236499786E-2</v>
      </c>
      <c r="I7244">
        <v>81.340737774406563</v>
      </c>
      <c r="J7244" s="6" t="s">
        <v>80</v>
      </c>
    </row>
    <row r="7245" spans="1:10" x14ac:dyDescent="0.25">
      <c r="A7245" s="5" t="str">
        <f t="shared" si="113"/>
        <v/>
      </c>
      <c r="B7245" t="s">
        <v>95</v>
      </c>
      <c r="C7245" t="s">
        <v>110</v>
      </c>
      <c r="D7245" s="8" t="s">
        <v>56</v>
      </c>
      <c r="E7245">
        <v>20</v>
      </c>
      <c r="F7245">
        <v>2.0049571990966797</v>
      </c>
      <c r="G7245">
        <v>1.5377347469329834</v>
      </c>
      <c r="H7245">
        <v>1.1440129019320011E-2</v>
      </c>
      <c r="I7245">
        <v>77.538994629235788</v>
      </c>
      <c r="J7245" s="6" t="s">
        <v>80</v>
      </c>
    </row>
    <row r="7246" spans="1:10" x14ac:dyDescent="0.25">
      <c r="A7246" s="5" t="str">
        <f t="shared" si="113"/>
        <v/>
      </c>
      <c r="B7246" t="s">
        <v>95</v>
      </c>
      <c r="C7246" t="s">
        <v>110</v>
      </c>
      <c r="D7246" s="8" t="s">
        <v>56</v>
      </c>
      <c r="E7246">
        <v>21</v>
      </c>
      <c r="F7246">
        <v>1.9132081270217896</v>
      </c>
      <c r="G7246">
        <v>2.2451865673065186</v>
      </c>
      <c r="H7246">
        <v>1.10825439915061E-2</v>
      </c>
      <c r="I7246">
        <v>75.186368604560201</v>
      </c>
      <c r="J7246" s="6" t="s">
        <v>80</v>
      </c>
    </row>
    <row r="7247" spans="1:10" x14ac:dyDescent="0.25">
      <c r="A7247" s="5" t="str">
        <f t="shared" si="113"/>
        <v/>
      </c>
      <c r="B7247" t="s">
        <v>95</v>
      </c>
      <c r="C7247" t="s">
        <v>110</v>
      </c>
      <c r="D7247" s="8" t="s">
        <v>56</v>
      </c>
      <c r="E7247">
        <v>22</v>
      </c>
      <c r="F7247">
        <v>1.8017857074737549</v>
      </c>
      <c r="G7247">
        <v>1.8730376958847046</v>
      </c>
      <c r="H7247">
        <v>1.0572351515293121E-2</v>
      </c>
      <c r="I7247">
        <v>74.162421087318847</v>
      </c>
      <c r="J7247" s="6" t="s">
        <v>80</v>
      </c>
    </row>
    <row r="7248" spans="1:10" x14ac:dyDescent="0.25">
      <c r="A7248" s="5" t="str">
        <f t="shared" si="113"/>
        <v/>
      </c>
      <c r="B7248" t="s">
        <v>95</v>
      </c>
      <c r="C7248" t="s">
        <v>110</v>
      </c>
      <c r="D7248" s="8" t="s">
        <v>56</v>
      </c>
      <c r="E7248">
        <v>23</v>
      </c>
      <c r="F7248">
        <v>1.5909063816070557</v>
      </c>
      <c r="G7248">
        <v>1.6755803823471069</v>
      </c>
      <c r="H7248">
        <v>1.0581819340586662E-2</v>
      </c>
      <c r="I7248">
        <v>73.403594176951444</v>
      </c>
      <c r="J7248" s="6" t="s">
        <v>80</v>
      </c>
    </row>
    <row r="7249" spans="1:10" x14ac:dyDescent="0.25">
      <c r="A7249" s="5" t="str">
        <f t="shared" si="113"/>
        <v/>
      </c>
      <c r="B7249" t="s">
        <v>95</v>
      </c>
      <c r="C7249" t="s">
        <v>110</v>
      </c>
      <c r="D7249" s="8" t="s">
        <v>56</v>
      </c>
      <c r="E7249">
        <v>24</v>
      </c>
      <c r="F7249">
        <v>1.348292350769043</v>
      </c>
      <c r="G7249">
        <v>1.4192113876342773</v>
      </c>
      <c r="H7249">
        <v>1.0386427864432335E-2</v>
      </c>
      <c r="I7249">
        <v>72.689943936693751</v>
      </c>
      <c r="J7249" s="6" t="s">
        <v>80</v>
      </c>
    </row>
    <row r="7250" spans="1:10" x14ac:dyDescent="0.25">
      <c r="A7250" s="5" t="str">
        <f t="shared" si="113"/>
        <v/>
      </c>
      <c r="B7250" t="s">
        <v>95</v>
      </c>
      <c r="C7250" t="s">
        <v>110</v>
      </c>
      <c r="D7250" s="8" t="s">
        <v>72</v>
      </c>
      <c r="E7250">
        <v>1</v>
      </c>
      <c r="F7250">
        <v>0.85259079933166504</v>
      </c>
      <c r="G7250">
        <v>0.8327103853225708</v>
      </c>
      <c r="H7250">
        <v>8.7113054469227791E-3</v>
      </c>
      <c r="I7250">
        <v>67.090015882641751</v>
      </c>
      <c r="J7250" s="6" t="s">
        <v>80</v>
      </c>
    </row>
    <row r="7251" spans="1:10" x14ac:dyDescent="0.25">
      <c r="A7251" s="5" t="str">
        <f t="shared" si="113"/>
        <v/>
      </c>
      <c r="B7251" t="s">
        <v>95</v>
      </c>
      <c r="C7251" t="s">
        <v>110</v>
      </c>
      <c r="D7251" s="8" t="s">
        <v>72</v>
      </c>
      <c r="E7251">
        <v>2</v>
      </c>
      <c r="F7251">
        <v>0.73528611660003662</v>
      </c>
      <c r="G7251">
        <v>0.72157365083694458</v>
      </c>
      <c r="H7251">
        <v>7.8666303306818008E-3</v>
      </c>
      <c r="I7251">
        <v>66.597542859804534</v>
      </c>
      <c r="J7251" s="6" t="s">
        <v>80</v>
      </c>
    </row>
    <row r="7252" spans="1:10" x14ac:dyDescent="0.25">
      <c r="A7252" s="5" t="str">
        <f t="shared" si="113"/>
        <v/>
      </c>
      <c r="B7252" t="s">
        <v>95</v>
      </c>
      <c r="C7252" t="s">
        <v>110</v>
      </c>
      <c r="D7252" s="8" t="s">
        <v>72</v>
      </c>
      <c r="E7252">
        <v>3</v>
      </c>
      <c r="F7252">
        <v>0.64657360315322876</v>
      </c>
      <c r="G7252">
        <v>0.63874256610870361</v>
      </c>
      <c r="H7252">
        <v>6.9000599905848503E-3</v>
      </c>
      <c r="I7252">
        <v>66.120074274758935</v>
      </c>
      <c r="J7252" s="6" t="s">
        <v>80</v>
      </c>
    </row>
    <row r="7253" spans="1:10" x14ac:dyDescent="0.25">
      <c r="A7253" s="5" t="str">
        <f t="shared" si="113"/>
        <v/>
      </c>
      <c r="B7253" t="s">
        <v>95</v>
      </c>
      <c r="C7253" t="s">
        <v>110</v>
      </c>
      <c r="D7253" s="8" t="s">
        <v>72</v>
      </c>
      <c r="E7253">
        <v>4</v>
      </c>
      <c r="F7253">
        <v>0.58184117078781128</v>
      </c>
      <c r="G7253">
        <v>0.57942360639572144</v>
      </c>
      <c r="H7253">
        <v>6.1100497841835022E-3</v>
      </c>
      <c r="I7253">
        <v>65.591897977317501</v>
      </c>
      <c r="J7253" s="6" t="s">
        <v>80</v>
      </c>
    </row>
    <row r="7254" spans="1:10" x14ac:dyDescent="0.25">
      <c r="A7254" s="5" t="str">
        <f t="shared" si="113"/>
        <v/>
      </c>
      <c r="B7254" t="s">
        <v>95</v>
      </c>
      <c r="C7254" t="s">
        <v>110</v>
      </c>
      <c r="D7254" s="8" t="s">
        <v>72</v>
      </c>
      <c r="E7254">
        <v>5</v>
      </c>
      <c r="F7254">
        <v>0.55622047185897827</v>
      </c>
      <c r="G7254">
        <v>0.54657888412475586</v>
      </c>
      <c r="H7254">
        <v>5.3470642305910587E-3</v>
      </c>
      <c r="I7254">
        <v>65.639066193279433</v>
      </c>
      <c r="J7254" s="6" t="s">
        <v>80</v>
      </c>
    </row>
    <row r="7255" spans="1:10" x14ac:dyDescent="0.25">
      <c r="A7255" s="5" t="str">
        <f t="shared" si="113"/>
        <v/>
      </c>
      <c r="B7255" t="s">
        <v>95</v>
      </c>
      <c r="C7255" t="s">
        <v>110</v>
      </c>
      <c r="D7255" s="8" t="s">
        <v>72</v>
      </c>
      <c r="E7255">
        <v>6</v>
      </c>
      <c r="F7255">
        <v>0.57628977298736572</v>
      </c>
      <c r="G7255">
        <v>0.54589289426803589</v>
      </c>
      <c r="H7255">
        <v>4.6179941855370998E-3</v>
      </c>
      <c r="I7255">
        <v>65.588635960203575</v>
      </c>
      <c r="J7255" s="6" t="s">
        <v>80</v>
      </c>
    </row>
    <row r="7256" spans="1:10" x14ac:dyDescent="0.25">
      <c r="A7256" s="5" t="str">
        <f t="shared" si="113"/>
        <v/>
      </c>
      <c r="B7256" t="s">
        <v>95</v>
      </c>
      <c r="C7256" t="s">
        <v>110</v>
      </c>
      <c r="D7256" s="8" t="s">
        <v>72</v>
      </c>
      <c r="E7256">
        <v>7</v>
      </c>
      <c r="F7256">
        <v>0.6451115608215332</v>
      </c>
      <c r="G7256">
        <v>0.61327117681503296</v>
      </c>
      <c r="H7256">
        <v>4.2986399494111538E-3</v>
      </c>
      <c r="I7256">
        <v>65.109673471295281</v>
      </c>
      <c r="J7256" s="6" t="s">
        <v>80</v>
      </c>
    </row>
    <row r="7257" spans="1:10" x14ac:dyDescent="0.25">
      <c r="A7257" s="5" t="str">
        <f t="shared" si="113"/>
        <v/>
      </c>
      <c r="B7257" t="s">
        <v>95</v>
      </c>
      <c r="C7257" t="s">
        <v>110</v>
      </c>
      <c r="D7257" s="8" t="s">
        <v>72</v>
      </c>
      <c r="E7257">
        <v>8</v>
      </c>
      <c r="F7257">
        <v>0.63696706295013428</v>
      </c>
      <c r="G7257">
        <v>0.61703544855117798</v>
      </c>
      <c r="H7257">
        <v>4.0987529791891575E-3</v>
      </c>
      <c r="I7257">
        <v>65.391177652193889</v>
      </c>
      <c r="J7257" s="6" t="s">
        <v>80</v>
      </c>
    </row>
    <row r="7258" spans="1:10" x14ac:dyDescent="0.25">
      <c r="A7258" s="5" t="str">
        <f t="shared" si="113"/>
        <v/>
      </c>
      <c r="B7258" t="s">
        <v>95</v>
      </c>
      <c r="C7258" t="s">
        <v>110</v>
      </c>
      <c r="D7258" s="8" t="s">
        <v>72</v>
      </c>
      <c r="E7258">
        <v>9</v>
      </c>
      <c r="F7258">
        <v>0.50179159641265869</v>
      </c>
      <c r="G7258">
        <v>0.49670952558517456</v>
      </c>
      <c r="H7258">
        <v>4.4627692550420761E-3</v>
      </c>
      <c r="I7258">
        <v>67.872634185086937</v>
      </c>
      <c r="J7258" s="6" t="s">
        <v>80</v>
      </c>
    </row>
    <row r="7259" spans="1:10" x14ac:dyDescent="0.25">
      <c r="A7259" s="5" t="str">
        <f t="shared" si="113"/>
        <v/>
      </c>
      <c r="B7259" t="s">
        <v>95</v>
      </c>
      <c r="C7259" t="s">
        <v>110</v>
      </c>
      <c r="D7259" s="8" t="s">
        <v>72</v>
      </c>
      <c r="E7259">
        <v>10</v>
      </c>
      <c r="F7259">
        <v>0.41857653856277466</v>
      </c>
      <c r="G7259">
        <v>0.40665265917778015</v>
      </c>
      <c r="H7259">
        <v>4.9647134728729725E-3</v>
      </c>
      <c r="I7259">
        <v>71.429504367709583</v>
      </c>
      <c r="J7259" s="6" t="s">
        <v>80</v>
      </c>
    </row>
    <row r="7260" spans="1:10" x14ac:dyDescent="0.25">
      <c r="A7260" s="5" t="str">
        <f t="shared" si="113"/>
        <v/>
      </c>
      <c r="B7260" t="s">
        <v>95</v>
      </c>
      <c r="C7260" t="s">
        <v>110</v>
      </c>
      <c r="D7260" s="8" t="s">
        <v>72</v>
      </c>
      <c r="E7260">
        <v>11</v>
      </c>
      <c r="F7260">
        <v>0.36526155471801758</v>
      </c>
      <c r="G7260">
        <v>0.35463187098503113</v>
      </c>
      <c r="H7260">
        <v>5.3368909284472466E-3</v>
      </c>
      <c r="I7260">
        <v>75.245075909765731</v>
      </c>
      <c r="J7260" s="6" t="s">
        <v>80</v>
      </c>
    </row>
    <row r="7261" spans="1:10" x14ac:dyDescent="0.25">
      <c r="A7261" s="5" t="str">
        <f t="shared" si="113"/>
        <v/>
      </c>
      <c r="B7261" t="s">
        <v>95</v>
      </c>
      <c r="C7261" t="s">
        <v>110</v>
      </c>
      <c r="D7261" s="8" t="s">
        <v>72</v>
      </c>
      <c r="E7261">
        <v>12</v>
      </c>
      <c r="F7261">
        <v>0.3875834047794342</v>
      </c>
      <c r="G7261">
        <v>0.36433431506156921</v>
      </c>
      <c r="H7261">
        <v>6.338044535368681E-3</v>
      </c>
      <c r="I7261">
        <v>78.245487924528604</v>
      </c>
      <c r="J7261" s="6" t="s">
        <v>80</v>
      </c>
    </row>
    <row r="7262" spans="1:10" x14ac:dyDescent="0.25">
      <c r="A7262" s="5" t="str">
        <f t="shared" si="113"/>
        <v/>
      </c>
      <c r="B7262" t="s">
        <v>95</v>
      </c>
      <c r="C7262" t="s">
        <v>110</v>
      </c>
      <c r="D7262" s="8" t="s">
        <v>72</v>
      </c>
      <c r="E7262">
        <v>13</v>
      </c>
      <c r="F7262">
        <v>0.50062257051467896</v>
      </c>
      <c r="G7262">
        <v>0.47067674994468689</v>
      </c>
      <c r="H7262">
        <v>7.2808624245226383E-3</v>
      </c>
      <c r="I7262">
        <v>80.37666557670083</v>
      </c>
      <c r="J7262" s="6" t="s">
        <v>80</v>
      </c>
    </row>
    <row r="7263" spans="1:10" x14ac:dyDescent="0.25">
      <c r="A7263" s="5" t="str">
        <f t="shared" si="113"/>
        <v/>
      </c>
      <c r="B7263" t="s">
        <v>95</v>
      </c>
      <c r="C7263" t="s">
        <v>110</v>
      </c>
      <c r="D7263" s="8" t="s">
        <v>72</v>
      </c>
      <c r="E7263">
        <v>14</v>
      </c>
      <c r="F7263">
        <v>0.68580210208892822</v>
      </c>
      <c r="G7263">
        <v>0.64371877908706665</v>
      </c>
      <c r="H7263">
        <v>8.3094947040081024E-3</v>
      </c>
      <c r="I7263">
        <v>80.923630588151383</v>
      </c>
      <c r="J7263" s="6" t="s">
        <v>80</v>
      </c>
    </row>
    <row r="7264" spans="1:10" x14ac:dyDescent="0.25">
      <c r="A7264" s="5" t="str">
        <f t="shared" si="113"/>
        <v/>
      </c>
      <c r="B7264" t="s">
        <v>95</v>
      </c>
      <c r="C7264" t="s">
        <v>110</v>
      </c>
      <c r="D7264" s="8" t="s">
        <v>72</v>
      </c>
      <c r="E7264">
        <v>15</v>
      </c>
      <c r="F7264">
        <v>0.88630449771881104</v>
      </c>
      <c r="G7264">
        <v>0.86562979221343994</v>
      </c>
      <c r="H7264">
        <v>9.3369660899043083E-3</v>
      </c>
      <c r="I7264">
        <v>81.201827439628232</v>
      </c>
      <c r="J7264" s="6" t="s">
        <v>80</v>
      </c>
    </row>
    <row r="7265" spans="1:10" x14ac:dyDescent="0.25">
      <c r="A7265" s="5" t="str">
        <f t="shared" si="113"/>
        <v/>
      </c>
      <c r="B7265" t="s">
        <v>95</v>
      </c>
      <c r="C7265" t="s">
        <v>110</v>
      </c>
      <c r="D7265" s="8" t="s">
        <v>72</v>
      </c>
      <c r="E7265">
        <v>16</v>
      </c>
      <c r="F7265">
        <v>1.1464201211929321</v>
      </c>
      <c r="G7265">
        <v>1.1387847661972046</v>
      </c>
      <c r="H7265">
        <v>9.9782282486557961E-3</v>
      </c>
      <c r="I7265">
        <v>82.135529499677531</v>
      </c>
      <c r="J7265" s="6" t="s">
        <v>80</v>
      </c>
    </row>
    <row r="7266" spans="1:10" x14ac:dyDescent="0.25">
      <c r="A7266" s="5" t="str">
        <f t="shared" si="113"/>
        <v/>
      </c>
      <c r="B7266" t="s">
        <v>95</v>
      </c>
      <c r="C7266" t="s">
        <v>110</v>
      </c>
      <c r="D7266" s="8" t="s">
        <v>72</v>
      </c>
      <c r="E7266">
        <v>17</v>
      </c>
      <c r="F7266">
        <v>1.3685659170150757</v>
      </c>
      <c r="G7266">
        <v>1.3702585697174072</v>
      </c>
      <c r="H7266">
        <v>1.050267368555069E-2</v>
      </c>
      <c r="I7266">
        <v>83.794139300230597</v>
      </c>
      <c r="J7266" s="6" t="s">
        <v>80</v>
      </c>
    </row>
    <row r="7267" spans="1:10" x14ac:dyDescent="0.25">
      <c r="A7267" s="5" t="str">
        <f t="shared" si="113"/>
        <v/>
      </c>
      <c r="B7267" t="s">
        <v>95</v>
      </c>
      <c r="C7267" t="s">
        <v>110</v>
      </c>
      <c r="D7267" s="8" t="s">
        <v>72</v>
      </c>
      <c r="E7267">
        <v>18</v>
      </c>
      <c r="F7267">
        <v>1.5885616540908813</v>
      </c>
      <c r="G7267">
        <v>1.0351314544677734</v>
      </c>
      <c r="H7267">
        <v>1.0621026158332825E-2</v>
      </c>
      <c r="I7267">
        <v>81.944158452867924</v>
      </c>
      <c r="J7267" s="6" t="s">
        <v>80</v>
      </c>
    </row>
    <row r="7268" spans="1:10" x14ac:dyDescent="0.25">
      <c r="A7268" s="5" t="str">
        <f t="shared" si="113"/>
        <v/>
      </c>
      <c r="B7268" t="s">
        <v>95</v>
      </c>
      <c r="C7268" t="s">
        <v>110</v>
      </c>
      <c r="D7268" s="8" t="s">
        <v>72</v>
      </c>
      <c r="E7268">
        <v>19</v>
      </c>
      <c r="F7268">
        <v>1.5973491668701172</v>
      </c>
      <c r="G7268">
        <v>1.307100772857666</v>
      </c>
      <c r="H7268">
        <v>1.0387791320681572E-2</v>
      </c>
      <c r="I7268">
        <v>81.055240809060123</v>
      </c>
      <c r="J7268" s="6" t="s">
        <v>80</v>
      </c>
    </row>
    <row r="7269" spans="1:10" x14ac:dyDescent="0.25">
      <c r="A7269" s="5" t="str">
        <f t="shared" si="113"/>
        <v/>
      </c>
      <c r="B7269" t="s">
        <v>95</v>
      </c>
      <c r="C7269" t="s">
        <v>110</v>
      </c>
      <c r="D7269" s="8" t="s">
        <v>72</v>
      </c>
      <c r="E7269">
        <v>20</v>
      </c>
      <c r="F7269">
        <v>1.6437451839447021</v>
      </c>
      <c r="G7269">
        <v>1.4302183389663696</v>
      </c>
      <c r="H7269">
        <v>9.8437881097197533E-3</v>
      </c>
      <c r="I7269">
        <v>75.736278787292065</v>
      </c>
      <c r="J7269" s="6" t="s">
        <v>80</v>
      </c>
    </row>
    <row r="7270" spans="1:10" x14ac:dyDescent="0.25">
      <c r="A7270" s="5" t="str">
        <f t="shared" si="113"/>
        <v/>
      </c>
      <c r="B7270" t="s">
        <v>95</v>
      </c>
      <c r="C7270" t="s">
        <v>110</v>
      </c>
      <c r="D7270" s="8" t="s">
        <v>72</v>
      </c>
      <c r="E7270">
        <v>21</v>
      </c>
      <c r="F7270">
        <v>1.6044691801071167</v>
      </c>
      <c r="G7270">
        <v>1.9372338056564331</v>
      </c>
      <c r="H7270">
        <v>9.7738541662693024E-3</v>
      </c>
      <c r="I7270">
        <v>71.72572616431934</v>
      </c>
      <c r="J7270" s="6" t="s">
        <v>80</v>
      </c>
    </row>
    <row r="7271" spans="1:10" x14ac:dyDescent="0.25">
      <c r="A7271" s="5" t="str">
        <f t="shared" si="113"/>
        <v/>
      </c>
      <c r="B7271" t="s">
        <v>95</v>
      </c>
      <c r="C7271" t="s">
        <v>110</v>
      </c>
      <c r="D7271" s="8" t="s">
        <v>72</v>
      </c>
      <c r="E7271">
        <v>22</v>
      </c>
      <c r="F7271">
        <v>1.4989134073257446</v>
      </c>
      <c r="G7271">
        <v>1.5910961627960205</v>
      </c>
      <c r="H7271">
        <v>9.378308430314064E-3</v>
      </c>
      <c r="I7271">
        <v>71.212418367834275</v>
      </c>
      <c r="J7271" s="6" t="s">
        <v>80</v>
      </c>
    </row>
    <row r="7272" spans="1:10" x14ac:dyDescent="0.25">
      <c r="A7272" s="5" t="str">
        <f t="shared" si="113"/>
        <v/>
      </c>
      <c r="B7272" t="s">
        <v>95</v>
      </c>
      <c r="C7272" t="s">
        <v>110</v>
      </c>
      <c r="D7272" s="8" t="s">
        <v>72</v>
      </c>
      <c r="E7272">
        <v>23</v>
      </c>
      <c r="F7272">
        <v>1.3383536338806152</v>
      </c>
      <c r="G7272">
        <v>1.3967810869216919</v>
      </c>
      <c r="H7272">
        <v>9.6243256703019142E-3</v>
      </c>
      <c r="I7272">
        <v>69.955034334579707</v>
      </c>
      <c r="J7272" s="6" t="s">
        <v>80</v>
      </c>
    </row>
    <row r="7273" spans="1:10" x14ac:dyDescent="0.25">
      <c r="A7273" s="5" t="str">
        <f t="shared" si="113"/>
        <v/>
      </c>
      <c r="B7273" t="s">
        <v>95</v>
      </c>
      <c r="C7273" t="s">
        <v>110</v>
      </c>
      <c r="D7273" s="8" t="s">
        <v>72</v>
      </c>
      <c r="E7273">
        <v>24</v>
      </c>
      <c r="F7273">
        <v>1.08338463306427</v>
      </c>
      <c r="G7273">
        <v>1.1674647331237793</v>
      </c>
      <c r="H7273">
        <v>9.3472655862569809E-3</v>
      </c>
      <c r="I7273">
        <v>69.594366795894928</v>
      </c>
      <c r="J7273" s="6" t="s">
        <v>80</v>
      </c>
    </row>
    <row r="7274" spans="1:10" x14ac:dyDescent="0.25">
      <c r="A7274" s="5" t="str">
        <f t="shared" si="113"/>
        <v/>
      </c>
      <c r="B7274" t="s">
        <v>95</v>
      </c>
      <c r="C7274" t="s">
        <v>110</v>
      </c>
      <c r="D7274" s="8" t="s">
        <v>75</v>
      </c>
      <c r="E7274">
        <v>1</v>
      </c>
      <c r="F7274">
        <v>0.95627009868621826</v>
      </c>
      <c r="G7274">
        <v>0.96739828586578369</v>
      </c>
      <c r="H7274">
        <v>8.9206919074058533E-3</v>
      </c>
      <c r="I7274">
        <v>69.90590947306984</v>
      </c>
      <c r="J7274" s="6" t="s">
        <v>80</v>
      </c>
    </row>
    <row r="7275" spans="1:10" x14ac:dyDescent="0.25">
      <c r="A7275" s="5" t="str">
        <f t="shared" si="113"/>
        <v/>
      </c>
      <c r="B7275" t="s">
        <v>95</v>
      </c>
      <c r="C7275" t="s">
        <v>110</v>
      </c>
      <c r="D7275" s="8" t="s">
        <v>75</v>
      </c>
      <c r="E7275">
        <v>2</v>
      </c>
      <c r="F7275">
        <v>0.81284147500991821</v>
      </c>
      <c r="G7275">
        <v>0.81180572509765625</v>
      </c>
      <c r="H7275">
        <v>8.4007363766431808E-3</v>
      </c>
      <c r="I7275">
        <v>69.266516255589423</v>
      </c>
      <c r="J7275" s="6" t="s">
        <v>80</v>
      </c>
    </row>
    <row r="7276" spans="1:10" x14ac:dyDescent="0.25">
      <c r="A7276" s="5" t="str">
        <f t="shared" si="113"/>
        <v/>
      </c>
      <c r="B7276" t="s">
        <v>95</v>
      </c>
      <c r="C7276" t="s">
        <v>110</v>
      </c>
      <c r="D7276" s="8" t="s">
        <v>75</v>
      </c>
      <c r="E7276">
        <v>3</v>
      </c>
      <c r="F7276">
        <v>0.69733548164367676</v>
      </c>
      <c r="G7276">
        <v>0.71983927488327026</v>
      </c>
      <c r="H7276">
        <v>7.6319742947816849E-3</v>
      </c>
      <c r="I7276">
        <v>68.325512425269125</v>
      </c>
      <c r="J7276" s="6" t="s">
        <v>80</v>
      </c>
    </row>
    <row r="7277" spans="1:10" x14ac:dyDescent="0.25">
      <c r="A7277" s="5" t="str">
        <f t="shared" si="113"/>
        <v/>
      </c>
      <c r="B7277" t="s">
        <v>95</v>
      </c>
      <c r="C7277" t="s">
        <v>110</v>
      </c>
      <c r="D7277" s="8" t="s">
        <v>75</v>
      </c>
      <c r="E7277">
        <v>4</v>
      </c>
      <c r="F7277">
        <v>0.62752097845077515</v>
      </c>
      <c r="G7277">
        <v>0.637473464012146</v>
      </c>
      <c r="H7277">
        <v>6.5426547080278397E-3</v>
      </c>
      <c r="I7277">
        <v>67.721362574756654</v>
      </c>
      <c r="J7277" s="6" t="s">
        <v>80</v>
      </c>
    </row>
    <row r="7278" spans="1:10" x14ac:dyDescent="0.25">
      <c r="A7278" s="5" t="str">
        <f t="shared" si="113"/>
        <v/>
      </c>
      <c r="B7278" t="s">
        <v>95</v>
      </c>
      <c r="C7278" t="s">
        <v>110</v>
      </c>
      <c r="D7278" s="8" t="s">
        <v>75</v>
      </c>
      <c r="E7278">
        <v>5</v>
      </c>
      <c r="F7278">
        <v>0.59840351343154907</v>
      </c>
      <c r="G7278">
        <v>0.58036297559738159</v>
      </c>
      <c r="H7278">
        <v>5.5103260092437267E-3</v>
      </c>
      <c r="I7278">
        <v>67.173557081477028</v>
      </c>
      <c r="J7278" s="6" t="s">
        <v>80</v>
      </c>
    </row>
    <row r="7279" spans="1:10" x14ac:dyDescent="0.25">
      <c r="A7279" s="5" t="str">
        <f t="shared" si="113"/>
        <v/>
      </c>
      <c r="B7279" t="s">
        <v>95</v>
      </c>
      <c r="C7279" t="s">
        <v>110</v>
      </c>
      <c r="D7279" s="8" t="s">
        <v>75</v>
      </c>
      <c r="E7279">
        <v>6</v>
      </c>
      <c r="F7279">
        <v>0.60549354553222656</v>
      </c>
      <c r="G7279">
        <v>0.57708436250686646</v>
      </c>
      <c r="H7279">
        <v>4.7077895142138004E-3</v>
      </c>
      <c r="I7279">
        <v>67.132592488814083</v>
      </c>
      <c r="J7279" s="6" t="s">
        <v>80</v>
      </c>
    </row>
    <row r="7280" spans="1:10" x14ac:dyDescent="0.25">
      <c r="A7280" s="5" t="str">
        <f t="shared" si="113"/>
        <v/>
      </c>
      <c r="B7280" t="s">
        <v>95</v>
      </c>
      <c r="C7280" t="s">
        <v>110</v>
      </c>
      <c r="D7280" s="8" t="s">
        <v>75</v>
      </c>
      <c r="E7280">
        <v>7</v>
      </c>
      <c r="F7280">
        <v>0.67511433362960815</v>
      </c>
      <c r="G7280">
        <v>0.64163881540298462</v>
      </c>
      <c r="H7280">
        <v>4.2658001184463501E-3</v>
      </c>
      <c r="I7280">
        <v>67.267124906580506</v>
      </c>
      <c r="J7280" s="6" t="s">
        <v>80</v>
      </c>
    </row>
    <row r="7281" spans="1:10" x14ac:dyDescent="0.25">
      <c r="A7281" s="5" t="str">
        <f t="shared" si="113"/>
        <v/>
      </c>
      <c r="B7281" t="s">
        <v>95</v>
      </c>
      <c r="C7281" t="s">
        <v>110</v>
      </c>
      <c r="D7281" s="8" t="s">
        <v>75</v>
      </c>
      <c r="E7281">
        <v>8</v>
      </c>
      <c r="F7281">
        <v>0.66629141569137573</v>
      </c>
      <c r="G7281">
        <v>0.66776543855667114</v>
      </c>
      <c r="H7281">
        <v>4.2832121253013611E-3</v>
      </c>
      <c r="I7281">
        <v>67.831224308657099</v>
      </c>
      <c r="J7281" s="6" t="s">
        <v>80</v>
      </c>
    </row>
    <row r="7282" spans="1:10" x14ac:dyDescent="0.25">
      <c r="A7282" s="5" t="str">
        <f t="shared" si="113"/>
        <v/>
      </c>
      <c r="B7282" t="s">
        <v>95</v>
      </c>
      <c r="C7282" t="s">
        <v>110</v>
      </c>
      <c r="D7282" s="8" t="s">
        <v>75</v>
      </c>
      <c r="E7282">
        <v>9</v>
      </c>
      <c r="F7282">
        <v>0.5633857250213623</v>
      </c>
      <c r="G7282">
        <v>0.56997358798980713</v>
      </c>
      <c r="H7282">
        <v>4.4882507063448429E-3</v>
      </c>
      <c r="I7282">
        <v>69.116626494773456</v>
      </c>
      <c r="J7282" s="6" t="s">
        <v>80</v>
      </c>
    </row>
    <row r="7283" spans="1:10" x14ac:dyDescent="0.25">
      <c r="A7283" s="5" t="str">
        <f t="shared" si="113"/>
        <v/>
      </c>
      <c r="B7283" t="s">
        <v>95</v>
      </c>
      <c r="C7283" t="s">
        <v>110</v>
      </c>
      <c r="D7283" s="8" t="s">
        <v>75</v>
      </c>
      <c r="E7283">
        <v>10</v>
      </c>
      <c r="F7283">
        <v>0.46402236819267273</v>
      </c>
      <c r="G7283">
        <v>0.46593838930130005</v>
      </c>
      <c r="H7283">
        <v>5.1378821954131126E-3</v>
      </c>
      <c r="I7283">
        <v>71.913064742164153</v>
      </c>
      <c r="J7283" s="6" t="s">
        <v>80</v>
      </c>
    </row>
    <row r="7284" spans="1:10" x14ac:dyDescent="0.25">
      <c r="A7284" s="5" t="str">
        <f t="shared" si="113"/>
        <v/>
      </c>
      <c r="B7284" t="s">
        <v>95</v>
      </c>
      <c r="C7284" t="s">
        <v>110</v>
      </c>
      <c r="D7284" s="8" t="s">
        <v>75</v>
      </c>
      <c r="E7284">
        <v>11</v>
      </c>
      <c r="F7284">
        <v>0.41205522418022156</v>
      </c>
      <c r="G7284">
        <v>0.39043301343917847</v>
      </c>
      <c r="H7284">
        <v>5.7267453521490097E-3</v>
      </c>
      <c r="I7284">
        <v>75.16506913301879</v>
      </c>
      <c r="J7284" s="6" t="s">
        <v>80</v>
      </c>
    </row>
    <row r="7285" spans="1:10" x14ac:dyDescent="0.25">
      <c r="A7285" s="5" t="str">
        <f t="shared" si="113"/>
        <v/>
      </c>
      <c r="B7285" t="s">
        <v>95</v>
      </c>
      <c r="C7285" t="s">
        <v>110</v>
      </c>
      <c r="D7285" s="8" t="s">
        <v>75</v>
      </c>
      <c r="E7285">
        <v>12</v>
      </c>
      <c r="F7285">
        <v>0.44610819220542908</v>
      </c>
      <c r="G7285">
        <v>0.42407289147377014</v>
      </c>
      <c r="H7285">
        <v>6.7406813614070415E-3</v>
      </c>
      <c r="I7285">
        <v>78.047482249642911</v>
      </c>
      <c r="J7285" s="6" t="s">
        <v>80</v>
      </c>
    </row>
    <row r="7286" spans="1:10" x14ac:dyDescent="0.25">
      <c r="A7286" s="5" t="str">
        <f t="shared" si="113"/>
        <v/>
      </c>
      <c r="B7286" t="s">
        <v>95</v>
      </c>
      <c r="C7286" t="s">
        <v>110</v>
      </c>
      <c r="D7286" s="8" t="s">
        <v>75</v>
      </c>
      <c r="E7286">
        <v>13</v>
      </c>
      <c r="F7286">
        <v>0.56667870283126831</v>
      </c>
      <c r="G7286">
        <v>0.567527174949646</v>
      </c>
      <c r="H7286">
        <v>7.8988177701830864E-3</v>
      </c>
      <c r="I7286">
        <v>78.630750186828038</v>
      </c>
      <c r="J7286" s="6" t="s">
        <v>80</v>
      </c>
    </row>
    <row r="7287" spans="1:10" x14ac:dyDescent="0.25">
      <c r="A7287" s="5" t="str">
        <f t="shared" si="113"/>
        <v/>
      </c>
      <c r="B7287" t="s">
        <v>95</v>
      </c>
      <c r="C7287" t="s">
        <v>110</v>
      </c>
      <c r="D7287" s="8" t="s">
        <v>75</v>
      </c>
      <c r="E7287">
        <v>14</v>
      </c>
      <c r="F7287">
        <v>0.69686949253082275</v>
      </c>
      <c r="G7287">
        <v>0.70518642663955688</v>
      </c>
      <c r="H7287">
        <v>8.7337875738739967E-3</v>
      </c>
      <c r="I7287">
        <v>77.809972907301756</v>
      </c>
      <c r="J7287" s="6" t="s">
        <v>80</v>
      </c>
    </row>
    <row r="7288" spans="1:10" x14ac:dyDescent="0.25">
      <c r="A7288" s="5" t="str">
        <f t="shared" si="113"/>
        <v/>
      </c>
      <c r="B7288" t="s">
        <v>95</v>
      </c>
      <c r="C7288" t="s">
        <v>110</v>
      </c>
      <c r="D7288" s="8" t="s">
        <v>75</v>
      </c>
      <c r="E7288">
        <v>15</v>
      </c>
      <c r="F7288">
        <v>0.82032746076583862</v>
      </c>
      <c r="G7288">
        <v>0.89250707626342773</v>
      </c>
      <c r="H7288">
        <v>9.5511395484209061E-3</v>
      </c>
      <c r="I7288">
        <v>77.866690022419505</v>
      </c>
      <c r="J7288" s="6" t="s">
        <v>80</v>
      </c>
    </row>
    <row r="7289" spans="1:10" x14ac:dyDescent="0.25">
      <c r="A7289" s="5" t="str">
        <f t="shared" si="113"/>
        <v/>
      </c>
      <c r="B7289" t="s">
        <v>95</v>
      </c>
      <c r="C7289" t="s">
        <v>110</v>
      </c>
      <c r="D7289" s="8" t="s">
        <v>75</v>
      </c>
      <c r="E7289">
        <v>16</v>
      </c>
      <c r="F7289">
        <v>1.0473028421401978</v>
      </c>
      <c r="G7289">
        <v>1.0840790271759033</v>
      </c>
      <c r="H7289">
        <v>1.0085796006023884E-2</v>
      </c>
      <c r="I7289">
        <v>78.156698430519</v>
      </c>
      <c r="J7289" s="6" t="s">
        <v>80</v>
      </c>
    </row>
    <row r="7290" spans="1:10" x14ac:dyDescent="0.25">
      <c r="A7290" s="5" t="str">
        <f t="shared" si="113"/>
        <v/>
      </c>
      <c r="B7290" t="s">
        <v>95</v>
      </c>
      <c r="C7290" t="s">
        <v>110</v>
      </c>
      <c r="D7290" s="8" t="s">
        <v>75</v>
      </c>
      <c r="E7290">
        <v>17</v>
      </c>
      <c r="F7290">
        <v>1.2884451150894165</v>
      </c>
      <c r="G7290">
        <v>1.2438035011291504</v>
      </c>
      <c r="H7290">
        <v>1.0357235558331013E-2</v>
      </c>
      <c r="I7290">
        <v>77.799836509730525</v>
      </c>
      <c r="J7290" s="6" t="s">
        <v>80</v>
      </c>
    </row>
    <row r="7291" spans="1:10" x14ac:dyDescent="0.25">
      <c r="A7291" s="5" t="str">
        <f t="shared" si="113"/>
        <v/>
      </c>
      <c r="B7291" t="s">
        <v>95</v>
      </c>
      <c r="C7291" t="s">
        <v>110</v>
      </c>
      <c r="D7291" s="8" t="s">
        <v>75</v>
      </c>
      <c r="E7291">
        <v>18</v>
      </c>
      <c r="F7291">
        <v>1.3966416120529175</v>
      </c>
      <c r="G7291">
        <v>1.3292109966278076</v>
      </c>
      <c r="H7291">
        <v>1.0390646755695343E-2</v>
      </c>
      <c r="I7291">
        <v>74.119829035858402</v>
      </c>
      <c r="J7291" s="6" t="s">
        <v>80</v>
      </c>
    </row>
    <row r="7292" spans="1:10" x14ac:dyDescent="0.25">
      <c r="A7292" s="5" t="str">
        <f t="shared" si="113"/>
        <v/>
      </c>
      <c r="B7292" t="s">
        <v>95</v>
      </c>
      <c r="C7292" t="s">
        <v>110</v>
      </c>
      <c r="D7292" s="8" t="s">
        <v>75</v>
      </c>
      <c r="E7292">
        <v>19</v>
      </c>
      <c r="F7292">
        <v>1.4005635976791382</v>
      </c>
      <c r="G7292">
        <v>0.9935905933380127</v>
      </c>
      <c r="H7292">
        <v>1.0082249529659748E-2</v>
      </c>
      <c r="I7292">
        <v>72.297444880401102</v>
      </c>
      <c r="J7292" s="6" t="s">
        <v>80</v>
      </c>
    </row>
    <row r="7293" spans="1:10" x14ac:dyDescent="0.25">
      <c r="A7293" s="5" t="str">
        <f t="shared" si="113"/>
        <v/>
      </c>
      <c r="B7293" t="s">
        <v>95</v>
      </c>
      <c r="C7293" t="s">
        <v>110</v>
      </c>
      <c r="D7293" s="8" t="s">
        <v>75</v>
      </c>
      <c r="E7293">
        <v>20</v>
      </c>
      <c r="F7293">
        <v>1.4131605625152588</v>
      </c>
      <c r="G7293">
        <v>1.5887962579727173</v>
      </c>
      <c r="H7293">
        <v>9.7082899883389473E-3</v>
      </c>
      <c r="I7293">
        <v>70.97438013825878</v>
      </c>
      <c r="J7293" s="6" t="s">
        <v>80</v>
      </c>
    </row>
    <row r="7294" spans="1:10" x14ac:dyDescent="0.25">
      <c r="A7294" s="5" t="str">
        <f t="shared" si="113"/>
        <v/>
      </c>
      <c r="B7294" t="s">
        <v>95</v>
      </c>
      <c r="C7294" t="s">
        <v>110</v>
      </c>
      <c r="D7294" s="8" t="s">
        <v>75</v>
      </c>
      <c r="E7294">
        <v>21</v>
      </c>
      <c r="F7294">
        <v>1.4245327711105347</v>
      </c>
      <c r="G7294">
        <v>1.4025795459747314</v>
      </c>
      <c r="H7294">
        <v>9.2136720195412636E-3</v>
      </c>
      <c r="I7294">
        <v>70.635449831823763</v>
      </c>
      <c r="J7294" s="6" t="s">
        <v>80</v>
      </c>
    </row>
    <row r="7295" spans="1:10" x14ac:dyDescent="0.25">
      <c r="A7295" s="5" t="str">
        <f t="shared" si="113"/>
        <v/>
      </c>
      <c r="B7295" t="s">
        <v>95</v>
      </c>
      <c r="C7295" t="s">
        <v>110</v>
      </c>
      <c r="D7295" s="8" t="s">
        <v>75</v>
      </c>
      <c r="E7295">
        <v>22</v>
      </c>
      <c r="F7295">
        <v>1.3292145729064941</v>
      </c>
      <c r="G7295">
        <v>1.3367612361907959</v>
      </c>
      <c r="H7295">
        <v>9.216691367328167E-3</v>
      </c>
      <c r="I7295">
        <v>70.6410645553226</v>
      </c>
      <c r="J7295" s="6" t="s">
        <v>80</v>
      </c>
    </row>
    <row r="7296" spans="1:10" x14ac:dyDescent="0.25">
      <c r="A7296" s="5" t="str">
        <f t="shared" si="113"/>
        <v/>
      </c>
      <c r="B7296" t="s">
        <v>95</v>
      </c>
      <c r="C7296" t="s">
        <v>110</v>
      </c>
      <c r="D7296" s="8" t="s">
        <v>75</v>
      </c>
      <c r="E7296">
        <v>23</v>
      </c>
      <c r="F7296">
        <v>1.2636339664459229</v>
      </c>
      <c r="G7296">
        <v>1.2606860399246216</v>
      </c>
      <c r="H7296">
        <v>9.9705569446086884E-3</v>
      </c>
      <c r="I7296">
        <v>70.27833660314667</v>
      </c>
      <c r="J7296" s="6" t="s">
        <v>80</v>
      </c>
    </row>
    <row r="7297" spans="1:10" x14ac:dyDescent="0.25">
      <c r="A7297" s="5" t="str">
        <f t="shared" si="113"/>
        <v/>
      </c>
      <c r="B7297" t="s">
        <v>95</v>
      </c>
      <c r="C7297" t="s">
        <v>110</v>
      </c>
      <c r="D7297" s="8" t="s">
        <v>75</v>
      </c>
      <c r="E7297">
        <v>24</v>
      </c>
      <c r="F7297">
        <v>1.0838316679000854</v>
      </c>
      <c r="G7297">
        <v>1.0832062959671021</v>
      </c>
      <c r="H7297">
        <v>9.9974414333701134E-3</v>
      </c>
      <c r="I7297">
        <v>70.020281203281314</v>
      </c>
      <c r="J7297" s="6" t="s">
        <v>80</v>
      </c>
    </row>
    <row r="7298" spans="1:10" x14ac:dyDescent="0.25">
      <c r="A7298" s="5" t="str">
        <f t="shared" ref="A7298:A7361" si="114">IF(AND(category = B7298, subcategory=C7298, reportdate = D7298), E7298, "")</f>
        <v/>
      </c>
      <c r="B7298" t="s">
        <v>95</v>
      </c>
      <c r="C7298" t="s">
        <v>110</v>
      </c>
      <c r="D7298" s="8" t="s">
        <v>46</v>
      </c>
      <c r="E7298">
        <v>1</v>
      </c>
      <c r="F7298">
        <v>0.74362850189208984</v>
      </c>
      <c r="G7298">
        <v>0.74740380048751831</v>
      </c>
      <c r="H7298">
        <v>8.5423430427908897E-3</v>
      </c>
      <c r="I7298">
        <v>66.144711677646995</v>
      </c>
      <c r="J7298" s="6" t="s">
        <v>80</v>
      </c>
    </row>
    <row r="7299" spans="1:10" x14ac:dyDescent="0.25">
      <c r="A7299" s="5" t="str">
        <f t="shared" si="114"/>
        <v/>
      </c>
      <c r="B7299" t="s">
        <v>95</v>
      </c>
      <c r="C7299" t="s">
        <v>110</v>
      </c>
      <c r="D7299" s="8" t="s">
        <v>46</v>
      </c>
      <c r="E7299">
        <v>2</v>
      </c>
      <c r="F7299">
        <v>0.6645243763923645</v>
      </c>
      <c r="G7299">
        <v>0.64757031202316284</v>
      </c>
      <c r="H7299">
        <v>7.7472697012126446E-3</v>
      </c>
      <c r="I7299">
        <v>65.027235373746805</v>
      </c>
      <c r="J7299" s="6" t="s">
        <v>80</v>
      </c>
    </row>
    <row r="7300" spans="1:10" x14ac:dyDescent="0.25">
      <c r="A7300" s="5" t="str">
        <f t="shared" si="114"/>
        <v/>
      </c>
      <c r="B7300" t="s">
        <v>95</v>
      </c>
      <c r="C7300" t="s">
        <v>110</v>
      </c>
      <c r="D7300" s="8" t="s">
        <v>46</v>
      </c>
      <c r="E7300">
        <v>3</v>
      </c>
      <c r="F7300">
        <v>0.58969658613204956</v>
      </c>
      <c r="G7300">
        <v>0.57479548454284668</v>
      </c>
      <c r="H7300">
        <v>6.9066430442035198E-3</v>
      </c>
      <c r="I7300">
        <v>64.312116542932458</v>
      </c>
      <c r="J7300" s="6" t="s">
        <v>80</v>
      </c>
    </row>
    <row r="7301" spans="1:10" x14ac:dyDescent="0.25">
      <c r="A7301" s="5" t="str">
        <f t="shared" si="114"/>
        <v/>
      </c>
      <c r="B7301" t="s">
        <v>95</v>
      </c>
      <c r="C7301" t="s">
        <v>110</v>
      </c>
      <c r="D7301" s="8" t="s">
        <v>46</v>
      </c>
      <c r="E7301">
        <v>4</v>
      </c>
      <c r="F7301">
        <v>0.54179680347442627</v>
      </c>
      <c r="G7301">
        <v>0.527152419090271</v>
      </c>
      <c r="H7301">
        <v>5.9379297308623791E-3</v>
      </c>
      <c r="I7301">
        <v>63.077422141272351</v>
      </c>
      <c r="J7301" s="6" t="s">
        <v>80</v>
      </c>
    </row>
    <row r="7302" spans="1:10" x14ac:dyDescent="0.25">
      <c r="A7302" s="5" t="str">
        <f t="shared" si="114"/>
        <v/>
      </c>
      <c r="B7302" t="s">
        <v>95</v>
      </c>
      <c r="C7302" t="s">
        <v>110</v>
      </c>
      <c r="D7302" s="8" t="s">
        <v>46</v>
      </c>
      <c r="E7302">
        <v>5</v>
      </c>
      <c r="F7302">
        <v>0.49885109066963196</v>
      </c>
      <c r="G7302">
        <v>0.49990314245223999</v>
      </c>
      <c r="H7302">
        <v>4.9976813606917858E-3</v>
      </c>
      <c r="I7302">
        <v>62.409500396895346</v>
      </c>
      <c r="J7302" s="6" t="s">
        <v>80</v>
      </c>
    </row>
    <row r="7303" spans="1:10" x14ac:dyDescent="0.25">
      <c r="A7303" s="5" t="str">
        <f t="shared" si="114"/>
        <v/>
      </c>
      <c r="B7303" t="s">
        <v>95</v>
      </c>
      <c r="C7303" t="s">
        <v>110</v>
      </c>
      <c r="D7303" s="8" t="s">
        <v>46</v>
      </c>
      <c r="E7303">
        <v>6</v>
      </c>
      <c r="F7303">
        <v>0.51129025220870972</v>
      </c>
      <c r="G7303">
        <v>0.50968968868255615</v>
      </c>
      <c r="H7303">
        <v>3.9771897718310356E-3</v>
      </c>
      <c r="I7303">
        <v>62.576800672370851</v>
      </c>
      <c r="J7303" s="6" t="s">
        <v>80</v>
      </c>
    </row>
    <row r="7304" spans="1:10" x14ac:dyDescent="0.25">
      <c r="A7304" s="5" t="str">
        <f t="shared" si="114"/>
        <v/>
      </c>
      <c r="B7304" t="s">
        <v>95</v>
      </c>
      <c r="C7304" t="s">
        <v>110</v>
      </c>
      <c r="D7304" s="8" t="s">
        <v>46</v>
      </c>
      <c r="E7304">
        <v>7</v>
      </c>
      <c r="F7304">
        <v>0.58208656311035156</v>
      </c>
      <c r="G7304">
        <v>0.58362865447998047</v>
      </c>
      <c r="H7304">
        <v>3.7449717056006193E-3</v>
      </c>
      <c r="I7304">
        <v>61.745638044558035</v>
      </c>
      <c r="J7304" s="6" t="s">
        <v>80</v>
      </c>
    </row>
    <row r="7305" spans="1:10" x14ac:dyDescent="0.25">
      <c r="A7305" s="5" t="str">
        <f t="shared" si="114"/>
        <v/>
      </c>
      <c r="B7305" t="s">
        <v>95</v>
      </c>
      <c r="C7305" t="s">
        <v>110</v>
      </c>
      <c r="D7305" s="8" t="s">
        <v>46</v>
      </c>
      <c r="E7305">
        <v>8</v>
      </c>
      <c r="F7305">
        <v>0.60124307870864868</v>
      </c>
      <c r="G7305">
        <v>0.6045878529548645</v>
      </c>
      <c r="H7305">
        <v>3.6333790048956871E-3</v>
      </c>
      <c r="I7305">
        <v>62.537342298158322</v>
      </c>
      <c r="J7305" s="6" t="s">
        <v>80</v>
      </c>
    </row>
    <row r="7306" spans="1:10" x14ac:dyDescent="0.25">
      <c r="A7306" s="5" t="str">
        <f t="shared" si="114"/>
        <v/>
      </c>
      <c r="B7306" t="s">
        <v>95</v>
      </c>
      <c r="C7306" t="s">
        <v>110</v>
      </c>
      <c r="D7306" s="8" t="s">
        <v>46</v>
      </c>
      <c r="E7306">
        <v>9</v>
      </c>
      <c r="F7306">
        <v>0.4808165431022644</v>
      </c>
      <c r="G7306">
        <v>0.48270323872566223</v>
      </c>
      <c r="H7306">
        <v>3.8876805920153856E-3</v>
      </c>
      <c r="I7306">
        <v>65.633453798398023</v>
      </c>
      <c r="J7306" s="6" t="s">
        <v>80</v>
      </c>
    </row>
    <row r="7307" spans="1:10" x14ac:dyDescent="0.25">
      <c r="A7307" s="5" t="str">
        <f t="shared" si="114"/>
        <v/>
      </c>
      <c r="B7307" t="s">
        <v>95</v>
      </c>
      <c r="C7307" t="s">
        <v>110</v>
      </c>
      <c r="D7307" s="8" t="s">
        <v>46</v>
      </c>
      <c r="E7307">
        <v>10</v>
      </c>
      <c r="F7307">
        <v>0.38899382948875427</v>
      </c>
      <c r="G7307">
        <v>0.38017502427101135</v>
      </c>
      <c r="H7307">
        <v>4.4007026590406895E-3</v>
      </c>
      <c r="I7307">
        <v>71.283724144355887</v>
      </c>
      <c r="J7307" s="6" t="s">
        <v>80</v>
      </c>
    </row>
    <row r="7308" spans="1:10" x14ac:dyDescent="0.25">
      <c r="A7308" s="5" t="str">
        <f t="shared" si="114"/>
        <v/>
      </c>
      <c r="B7308" t="s">
        <v>95</v>
      </c>
      <c r="C7308" t="s">
        <v>110</v>
      </c>
      <c r="D7308" s="8" t="s">
        <v>46</v>
      </c>
      <c r="E7308">
        <v>11</v>
      </c>
      <c r="F7308">
        <v>0.31961950659751892</v>
      </c>
      <c r="G7308">
        <v>0.31526541709899902</v>
      </c>
      <c r="H7308">
        <v>4.3390644714236259E-3</v>
      </c>
      <c r="I7308">
        <v>78.152420974005324</v>
      </c>
      <c r="J7308" s="6" t="s">
        <v>80</v>
      </c>
    </row>
    <row r="7309" spans="1:10" x14ac:dyDescent="0.25">
      <c r="A7309" s="5" t="str">
        <f t="shared" si="114"/>
        <v/>
      </c>
      <c r="B7309" t="s">
        <v>95</v>
      </c>
      <c r="C7309" t="s">
        <v>110</v>
      </c>
      <c r="D7309" s="8" t="s">
        <v>46</v>
      </c>
      <c r="E7309">
        <v>12</v>
      </c>
      <c r="F7309">
        <v>0.32664087414741516</v>
      </c>
      <c r="G7309">
        <v>0.31814873218536377</v>
      </c>
      <c r="H7309">
        <v>4.9022436141967773E-3</v>
      </c>
      <c r="I7309">
        <v>84.040505206127833</v>
      </c>
      <c r="J7309" s="6" t="s">
        <v>80</v>
      </c>
    </row>
    <row r="7310" spans="1:10" x14ac:dyDescent="0.25">
      <c r="A7310" s="5" t="str">
        <f t="shared" si="114"/>
        <v/>
      </c>
      <c r="B7310" t="s">
        <v>95</v>
      </c>
      <c r="C7310" t="s">
        <v>110</v>
      </c>
      <c r="D7310" s="8" t="s">
        <v>46</v>
      </c>
      <c r="E7310">
        <v>13</v>
      </c>
      <c r="F7310">
        <v>0.37549272179603577</v>
      </c>
      <c r="G7310">
        <v>0.35664251446723938</v>
      </c>
      <c r="H7310">
        <v>5.7765520177781582E-3</v>
      </c>
      <c r="I7310">
        <v>78.639169818381845</v>
      </c>
      <c r="J7310" s="6" t="s">
        <v>80</v>
      </c>
    </row>
    <row r="7311" spans="1:10" x14ac:dyDescent="0.25">
      <c r="A7311" s="5" t="str">
        <f t="shared" si="114"/>
        <v/>
      </c>
      <c r="B7311" t="s">
        <v>95</v>
      </c>
      <c r="C7311" t="s">
        <v>110</v>
      </c>
      <c r="D7311" s="8" t="s">
        <v>46</v>
      </c>
      <c r="E7311">
        <v>14</v>
      </c>
      <c r="F7311">
        <v>0.48370638489723206</v>
      </c>
      <c r="G7311">
        <v>0.42899933457374573</v>
      </c>
      <c r="H7311">
        <v>6.6367830149829388E-3</v>
      </c>
      <c r="I7311">
        <v>78.671684176099532</v>
      </c>
      <c r="J7311" s="6" t="s">
        <v>80</v>
      </c>
    </row>
    <row r="7312" spans="1:10" x14ac:dyDescent="0.25">
      <c r="A7312" s="5" t="str">
        <f t="shared" si="114"/>
        <v/>
      </c>
      <c r="B7312" t="s">
        <v>95</v>
      </c>
      <c r="C7312" t="s">
        <v>110</v>
      </c>
      <c r="D7312" s="8" t="s">
        <v>46</v>
      </c>
      <c r="E7312">
        <v>15</v>
      </c>
      <c r="F7312">
        <v>0.61280453205108643</v>
      </c>
      <c r="G7312">
        <v>0.57128691673278809</v>
      </c>
      <c r="H7312">
        <v>7.4613792821764946E-3</v>
      </c>
      <c r="I7312">
        <v>82.897288135614573</v>
      </c>
      <c r="J7312" s="6" t="s">
        <v>80</v>
      </c>
    </row>
    <row r="7313" spans="1:10" x14ac:dyDescent="0.25">
      <c r="A7313" s="5" t="str">
        <f t="shared" si="114"/>
        <v/>
      </c>
      <c r="B7313" t="s">
        <v>95</v>
      </c>
      <c r="C7313" t="s">
        <v>110</v>
      </c>
      <c r="D7313" s="8" t="s">
        <v>46</v>
      </c>
      <c r="E7313">
        <v>16</v>
      </c>
      <c r="F7313">
        <v>0.82103145122528076</v>
      </c>
      <c r="G7313">
        <v>0.77289557456970215</v>
      </c>
      <c r="H7313">
        <v>8.3082262426614761E-3</v>
      </c>
      <c r="I7313">
        <v>80.764795256078145</v>
      </c>
      <c r="J7313" s="6" t="s">
        <v>80</v>
      </c>
    </row>
    <row r="7314" spans="1:10" x14ac:dyDescent="0.25">
      <c r="A7314" s="5" t="str">
        <f t="shared" si="114"/>
        <v/>
      </c>
      <c r="B7314" t="s">
        <v>95</v>
      </c>
      <c r="C7314" t="s">
        <v>110</v>
      </c>
      <c r="D7314" s="8" t="s">
        <v>46</v>
      </c>
      <c r="E7314">
        <v>17</v>
      </c>
      <c r="F7314">
        <v>0.89781254529953003</v>
      </c>
      <c r="G7314">
        <v>0.86043274402618408</v>
      </c>
      <c r="H7314">
        <v>8.5735302418470383E-3</v>
      </c>
      <c r="I7314">
        <v>75.836524256416141</v>
      </c>
      <c r="J7314" s="6" t="s">
        <v>80</v>
      </c>
    </row>
    <row r="7315" spans="1:10" x14ac:dyDescent="0.25">
      <c r="A7315" s="5" t="str">
        <f t="shared" si="114"/>
        <v/>
      </c>
      <c r="B7315" t="s">
        <v>95</v>
      </c>
      <c r="C7315" t="s">
        <v>110</v>
      </c>
      <c r="D7315" s="8" t="s">
        <v>46</v>
      </c>
      <c r="E7315">
        <v>18</v>
      </c>
      <c r="F7315">
        <v>0.97149276733398438</v>
      </c>
      <c r="G7315">
        <v>1.0057787895202637</v>
      </c>
      <c r="H7315">
        <v>8.2802670076489449E-3</v>
      </c>
      <c r="I7315">
        <v>75.687333426716179</v>
      </c>
      <c r="J7315" s="6" t="s">
        <v>80</v>
      </c>
    </row>
    <row r="7316" spans="1:10" x14ac:dyDescent="0.25">
      <c r="A7316" s="5" t="str">
        <f t="shared" si="114"/>
        <v/>
      </c>
      <c r="B7316" t="s">
        <v>95</v>
      </c>
      <c r="C7316" t="s">
        <v>110</v>
      </c>
      <c r="D7316" s="8" t="s">
        <v>46</v>
      </c>
      <c r="E7316">
        <v>19</v>
      </c>
      <c r="F7316">
        <v>1.1070592403411865</v>
      </c>
      <c r="G7316">
        <v>1.1095943450927734</v>
      </c>
      <c r="H7316">
        <v>7.9046403989195824E-3</v>
      </c>
      <c r="I7316">
        <v>72.683817061229249</v>
      </c>
      <c r="J7316" s="6" t="s">
        <v>80</v>
      </c>
    </row>
    <row r="7317" spans="1:10" x14ac:dyDescent="0.25">
      <c r="A7317" s="5" t="str">
        <f t="shared" si="114"/>
        <v/>
      </c>
      <c r="B7317" t="s">
        <v>95</v>
      </c>
      <c r="C7317" t="s">
        <v>110</v>
      </c>
      <c r="D7317" s="8" t="s">
        <v>46</v>
      </c>
      <c r="E7317">
        <v>20</v>
      </c>
      <c r="F7317">
        <v>1.1587036848068237</v>
      </c>
      <c r="G7317">
        <v>1.1575038433074951</v>
      </c>
      <c r="H7317">
        <v>7.9097943380475044E-3</v>
      </c>
      <c r="I7317">
        <v>70.433352010096741</v>
      </c>
      <c r="J7317" s="6" t="s">
        <v>80</v>
      </c>
    </row>
    <row r="7318" spans="1:10" x14ac:dyDescent="0.25">
      <c r="A7318" s="5" t="str">
        <f t="shared" si="114"/>
        <v/>
      </c>
      <c r="B7318" t="s">
        <v>95</v>
      </c>
      <c r="C7318" t="s">
        <v>110</v>
      </c>
      <c r="D7318" s="8" t="s">
        <v>46</v>
      </c>
      <c r="E7318">
        <v>21</v>
      </c>
      <c r="F7318">
        <v>1.1512269973754883</v>
      </c>
      <c r="G7318">
        <v>1.1433126926422119</v>
      </c>
      <c r="H7318">
        <v>7.7765653841197491E-3</v>
      </c>
      <c r="I7318">
        <v>68.517430078910252</v>
      </c>
      <c r="J7318" s="6" t="s">
        <v>80</v>
      </c>
    </row>
    <row r="7319" spans="1:10" x14ac:dyDescent="0.25">
      <c r="A7319" s="5" t="str">
        <f t="shared" si="114"/>
        <v/>
      </c>
      <c r="B7319" t="s">
        <v>95</v>
      </c>
      <c r="C7319" t="s">
        <v>110</v>
      </c>
      <c r="D7319" s="8" t="s">
        <v>46</v>
      </c>
      <c r="E7319">
        <v>22</v>
      </c>
      <c r="F7319">
        <v>1.0973415374755859</v>
      </c>
      <c r="G7319">
        <v>1.0841069221496582</v>
      </c>
      <c r="H7319">
        <v>7.6921889558434486E-3</v>
      </c>
      <c r="I7319">
        <v>66.798869589555864</v>
      </c>
      <c r="J7319" s="6" t="s">
        <v>80</v>
      </c>
    </row>
    <row r="7320" spans="1:10" x14ac:dyDescent="0.25">
      <c r="A7320" s="5" t="str">
        <f t="shared" si="114"/>
        <v/>
      </c>
      <c r="B7320" t="s">
        <v>95</v>
      </c>
      <c r="C7320" t="s">
        <v>110</v>
      </c>
      <c r="D7320" s="8" t="s">
        <v>46</v>
      </c>
      <c r="E7320">
        <v>23</v>
      </c>
      <c r="F7320">
        <v>0.99997818470001221</v>
      </c>
      <c r="G7320">
        <v>1.0165731906890869</v>
      </c>
      <c r="H7320">
        <v>8.4836985915899277E-3</v>
      </c>
      <c r="I7320">
        <v>66.046614838667352</v>
      </c>
      <c r="J7320" s="6" t="s">
        <v>80</v>
      </c>
    </row>
    <row r="7321" spans="1:10" x14ac:dyDescent="0.25">
      <c r="A7321" s="5" t="str">
        <f t="shared" si="114"/>
        <v/>
      </c>
      <c r="B7321" t="s">
        <v>95</v>
      </c>
      <c r="C7321" t="s">
        <v>110</v>
      </c>
      <c r="D7321" s="8" t="s">
        <v>46</v>
      </c>
      <c r="E7321">
        <v>24</v>
      </c>
      <c r="F7321">
        <v>0.82637333869934082</v>
      </c>
      <c r="G7321">
        <v>0.87165653705596924</v>
      </c>
      <c r="H7321">
        <v>8.4505015984177589E-3</v>
      </c>
      <c r="I7321">
        <v>65.274631834529742</v>
      </c>
      <c r="J7321" s="6" t="s">
        <v>80</v>
      </c>
    </row>
    <row r="7322" spans="1:10" x14ac:dyDescent="0.25">
      <c r="A7322" s="5" t="str">
        <f t="shared" si="114"/>
        <v/>
      </c>
      <c r="B7322" t="s">
        <v>95</v>
      </c>
      <c r="C7322" t="s">
        <v>110</v>
      </c>
      <c r="D7322" s="8" t="s">
        <v>73</v>
      </c>
      <c r="E7322">
        <v>1</v>
      </c>
      <c r="J7322" s="6" t="s">
        <v>81</v>
      </c>
    </row>
    <row r="7323" spans="1:10" x14ac:dyDescent="0.25">
      <c r="A7323" s="5" t="str">
        <f t="shared" si="114"/>
        <v/>
      </c>
      <c r="B7323" t="s">
        <v>95</v>
      </c>
      <c r="C7323" t="s">
        <v>110</v>
      </c>
      <c r="D7323" s="8" t="s">
        <v>76</v>
      </c>
      <c r="E7323">
        <v>1</v>
      </c>
      <c r="J7323" s="6" t="s">
        <v>81</v>
      </c>
    </row>
    <row r="7324" spans="1:10" x14ac:dyDescent="0.25">
      <c r="A7324" s="5" t="str">
        <f t="shared" si="114"/>
        <v/>
      </c>
      <c r="B7324" t="s">
        <v>95</v>
      </c>
      <c r="C7324" t="s">
        <v>110</v>
      </c>
      <c r="D7324" s="8" t="s">
        <v>74</v>
      </c>
      <c r="E7324">
        <v>1</v>
      </c>
      <c r="J7324" s="6" t="s">
        <v>81</v>
      </c>
    </row>
    <row r="7325" spans="1:10" x14ac:dyDescent="0.25">
      <c r="A7325" s="5" t="str">
        <f t="shared" si="114"/>
        <v/>
      </c>
      <c r="B7325" t="s">
        <v>95</v>
      </c>
      <c r="C7325" t="s">
        <v>110</v>
      </c>
      <c r="D7325" s="8" t="s">
        <v>47</v>
      </c>
      <c r="E7325">
        <v>1</v>
      </c>
      <c r="J7325" s="6" t="s">
        <v>81</v>
      </c>
    </row>
    <row r="7326" spans="1:10" x14ac:dyDescent="0.25">
      <c r="A7326" s="5" t="str">
        <f t="shared" si="114"/>
        <v/>
      </c>
      <c r="B7326" t="s">
        <v>95</v>
      </c>
      <c r="C7326" t="s">
        <v>110</v>
      </c>
      <c r="D7326" s="8" t="s">
        <v>70</v>
      </c>
      <c r="E7326">
        <v>1</v>
      </c>
      <c r="J7326" s="6" t="s">
        <v>81</v>
      </c>
    </row>
    <row r="7327" spans="1:10" x14ac:dyDescent="0.25">
      <c r="A7327" s="5" t="str">
        <f t="shared" si="114"/>
        <v/>
      </c>
      <c r="B7327" t="s">
        <v>95</v>
      </c>
      <c r="C7327" t="s">
        <v>110</v>
      </c>
      <c r="D7327" s="8" t="s">
        <v>77</v>
      </c>
      <c r="E7327">
        <v>1</v>
      </c>
      <c r="J7327" s="6" t="s">
        <v>81</v>
      </c>
    </row>
    <row r="7328" spans="1:10" x14ac:dyDescent="0.25">
      <c r="A7328" s="5" t="str">
        <f t="shared" si="114"/>
        <v/>
      </c>
      <c r="B7328" t="s">
        <v>95</v>
      </c>
      <c r="C7328" t="s">
        <v>110</v>
      </c>
      <c r="D7328" s="8" t="s">
        <v>55</v>
      </c>
      <c r="E7328">
        <v>1</v>
      </c>
      <c r="J7328" s="6" t="s">
        <v>81</v>
      </c>
    </row>
    <row r="7329" spans="1:10" x14ac:dyDescent="0.25">
      <c r="A7329" s="5" t="str">
        <f t="shared" si="114"/>
        <v/>
      </c>
      <c r="B7329" t="s">
        <v>95</v>
      </c>
      <c r="C7329" t="s">
        <v>110</v>
      </c>
      <c r="D7329" s="8" t="s">
        <v>76</v>
      </c>
      <c r="E7329">
        <v>2</v>
      </c>
      <c r="J7329" s="6" t="s">
        <v>81</v>
      </c>
    </row>
    <row r="7330" spans="1:10" x14ac:dyDescent="0.25">
      <c r="A7330" s="5" t="str">
        <f t="shared" si="114"/>
        <v/>
      </c>
      <c r="B7330" t="s">
        <v>95</v>
      </c>
      <c r="C7330" t="s">
        <v>110</v>
      </c>
      <c r="D7330" s="8" t="s">
        <v>55</v>
      </c>
      <c r="E7330">
        <v>2</v>
      </c>
      <c r="J7330" s="6" t="s">
        <v>81</v>
      </c>
    </row>
    <row r="7331" spans="1:10" x14ac:dyDescent="0.25">
      <c r="A7331" s="5" t="str">
        <f t="shared" si="114"/>
        <v/>
      </c>
      <c r="B7331" t="s">
        <v>95</v>
      </c>
      <c r="C7331" t="s">
        <v>110</v>
      </c>
      <c r="D7331" s="8" t="s">
        <v>77</v>
      </c>
      <c r="E7331">
        <v>2</v>
      </c>
      <c r="J7331" s="6" t="s">
        <v>81</v>
      </c>
    </row>
    <row r="7332" spans="1:10" x14ac:dyDescent="0.25">
      <c r="A7332" s="5" t="str">
        <f t="shared" si="114"/>
        <v/>
      </c>
      <c r="B7332" t="s">
        <v>95</v>
      </c>
      <c r="C7332" t="s">
        <v>110</v>
      </c>
      <c r="D7332" s="8" t="s">
        <v>47</v>
      </c>
      <c r="E7332">
        <v>2</v>
      </c>
      <c r="J7332" s="6" t="s">
        <v>81</v>
      </c>
    </row>
    <row r="7333" spans="1:10" x14ac:dyDescent="0.25">
      <c r="A7333" s="5" t="str">
        <f t="shared" si="114"/>
        <v/>
      </c>
      <c r="B7333" t="s">
        <v>95</v>
      </c>
      <c r="C7333" t="s">
        <v>110</v>
      </c>
      <c r="D7333" s="8" t="s">
        <v>70</v>
      </c>
      <c r="E7333">
        <v>2</v>
      </c>
      <c r="J7333" s="6" t="s">
        <v>81</v>
      </c>
    </row>
    <row r="7334" spans="1:10" x14ac:dyDescent="0.25">
      <c r="A7334" s="5" t="str">
        <f t="shared" si="114"/>
        <v/>
      </c>
      <c r="B7334" t="s">
        <v>95</v>
      </c>
      <c r="C7334" t="s">
        <v>110</v>
      </c>
      <c r="D7334" s="8" t="s">
        <v>73</v>
      </c>
      <c r="E7334">
        <v>2</v>
      </c>
      <c r="J7334" s="6" t="s">
        <v>81</v>
      </c>
    </row>
    <row r="7335" spans="1:10" x14ac:dyDescent="0.25">
      <c r="A7335" s="5" t="str">
        <f t="shared" si="114"/>
        <v/>
      </c>
      <c r="B7335" t="s">
        <v>95</v>
      </c>
      <c r="C7335" t="s">
        <v>110</v>
      </c>
      <c r="D7335" s="8" t="s">
        <v>74</v>
      </c>
      <c r="E7335">
        <v>2</v>
      </c>
      <c r="J7335" s="6" t="s">
        <v>81</v>
      </c>
    </row>
    <row r="7336" spans="1:10" x14ac:dyDescent="0.25">
      <c r="A7336" s="5" t="str">
        <f t="shared" si="114"/>
        <v/>
      </c>
      <c r="B7336" t="s">
        <v>95</v>
      </c>
      <c r="C7336" t="s">
        <v>110</v>
      </c>
      <c r="D7336" s="8" t="s">
        <v>47</v>
      </c>
      <c r="E7336">
        <v>3</v>
      </c>
      <c r="J7336" s="6" t="s">
        <v>81</v>
      </c>
    </row>
    <row r="7337" spans="1:10" x14ac:dyDescent="0.25">
      <c r="A7337" s="5" t="str">
        <f t="shared" si="114"/>
        <v/>
      </c>
      <c r="B7337" t="s">
        <v>95</v>
      </c>
      <c r="C7337" t="s">
        <v>110</v>
      </c>
      <c r="D7337" s="8" t="s">
        <v>73</v>
      </c>
      <c r="E7337">
        <v>3</v>
      </c>
      <c r="J7337" s="6" t="s">
        <v>81</v>
      </c>
    </row>
    <row r="7338" spans="1:10" x14ac:dyDescent="0.25">
      <c r="A7338" s="5" t="str">
        <f t="shared" si="114"/>
        <v/>
      </c>
      <c r="B7338" t="s">
        <v>95</v>
      </c>
      <c r="C7338" t="s">
        <v>110</v>
      </c>
      <c r="D7338" s="8" t="s">
        <v>70</v>
      </c>
      <c r="E7338">
        <v>3</v>
      </c>
      <c r="J7338" s="6" t="s">
        <v>81</v>
      </c>
    </row>
    <row r="7339" spans="1:10" x14ac:dyDescent="0.25">
      <c r="A7339" s="5" t="str">
        <f t="shared" si="114"/>
        <v/>
      </c>
      <c r="B7339" t="s">
        <v>95</v>
      </c>
      <c r="C7339" t="s">
        <v>110</v>
      </c>
      <c r="D7339" s="8" t="s">
        <v>76</v>
      </c>
      <c r="E7339">
        <v>3</v>
      </c>
      <c r="J7339" s="6" t="s">
        <v>81</v>
      </c>
    </row>
    <row r="7340" spans="1:10" x14ac:dyDescent="0.25">
      <c r="A7340" s="5" t="str">
        <f t="shared" si="114"/>
        <v/>
      </c>
      <c r="B7340" t="s">
        <v>95</v>
      </c>
      <c r="C7340" t="s">
        <v>110</v>
      </c>
      <c r="D7340" s="8" t="s">
        <v>74</v>
      </c>
      <c r="E7340">
        <v>3</v>
      </c>
      <c r="J7340" s="6" t="s">
        <v>81</v>
      </c>
    </row>
    <row r="7341" spans="1:10" x14ac:dyDescent="0.25">
      <c r="A7341" s="5" t="str">
        <f t="shared" si="114"/>
        <v/>
      </c>
      <c r="B7341" t="s">
        <v>95</v>
      </c>
      <c r="C7341" t="s">
        <v>110</v>
      </c>
      <c r="D7341" s="8" t="s">
        <v>77</v>
      </c>
      <c r="E7341">
        <v>3</v>
      </c>
      <c r="J7341" s="6" t="s">
        <v>81</v>
      </c>
    </row>
    <row r="7342" spans="1:10" x14ac:dyDescent="0.25">
      <c r="A7342" s="5" t="str">
        <f t="shared" si="114"/>
        <v/>
      </c>
      <c r="B7342" t="s">
        <v>95</v>
      </c>
      <c r="C7342" t="s">
        <v>110</v>
      </c>
      <c r="D7342" s="8" t="s">
        <v>55</v>
      </c>
      <c r="E7342">
        <v>3</v>
      </c>
      <c r="J7342" s="6" t="s">
        <v>81</v>
      </c>
    </row>
    <row r="7343" spans="1:10" x14ac:dyDescent="0.25">
      <c r="A7343" s="5" t="str">
        <f t="shared" si="114"/>
        <v/>
      </c>
      <c r="B7343" t="s">
        <v>95</v>
      </c>
      <c r="C7343" t="s">
        <v>110</v>
      </c>
      <c r="D7343" s="8" t="s">
        <v>55</v>
      </c>
      <c r="E7343">
        <v>4</v>
      </c>
      <c r="J7343" s="6" t="s">
        <v>81</v>
      </c>
    </row>
    <row r="7344" spans="1:10" x14ac:dyDescent="0.25">
      <c r="A7344" s="5" t="str">
        <f t="shared" si="114"/>
        <v/>
      </c>
      <c r="B7344" t="s">
        <v>95</v>
      </c>
      <c r="C7344" t="s">
        <v>110</v>
      </c>
      <c r="D7344" s="8" t="s">
        <v>74</v>
      </c>
      <c r="E7344">
        <v>4</v>
      </c>
      <c r="J7344" s="6" t="s">
        <v>81</v>
      </c>
    </row>
    <row r="7345" spans="1:10" x14ac:dyDescent="0.25">
      <c r="A7345" s="5" t="str">
        <f t="shared" si="114"/>
        <v/>
      </c>
      <c r="B7345" t="s">
        <v>95</v>
      </c>
      <c r="C7345" t="s">
        <v>110</v>
      </c>
      <c r="D7345" s="8" t="s">
        <v>77</v>
      </c>
      <c r="E7345">
        <v>4</v>
      </c>
      <c r="J7345" s="6" t="s">
        <v>81</v>
      </c>
    </row>
    <row r="7346" spans="1:10" x14ac:dyDescent="0.25">
      <c r="A7346" s="5" t="str">
        <f t="shared" si="114"/>
        <v/>
      </c>
      <c r="B7346" t="s">
        <v>95</v>
      </c>
      <c r="C7346" t="s">
        <v>110</v>
      </c>
      <c r="D7346" s="8" t="s">
        <v>73</v>
      </c>
      <c r="E7346">
        <v>4</v>
      </c>
      <c r="J7346" s="6" t="s">
        <v>81</v>
      </c>
    </row>
    <row r="7347" spans="1:10" x14ac:dyDescent="0.25">
      <c r="A7347" s="5" t="str">
        <f t="shared" si="114"/>
        <v/>
      </c>
      <c r="B7347" t="s">
        <v>95</v>
      </c>
      <c r="C7347" t="s">
        <v>110</v>
      </c>
      <c r="D7347" s="8" t="s">
        <v>76</v>
      </c>
      <c r="E7347">
        <v>4</v>
      </c>
      <c r="J7347" s="6" t="s">
        <v>81</v>
      </c>
    </row>
    <row r="7348" spans="1:10" x14ac:dyDescent="0.25">
      <c r="A7348" s="5" t="str">
        <f t="shared" si="114"/>
        <v/>
      </c>
      <c r="B7348" t="s">
        <v>95</v>
      </c>
      <c r="C7348" t="s">
        <v>110</v>
      </c>
      <c r="D7348" s="8" t="s">
        <v>47</v>
      </c>
      <c r="E7348">
        <v>4</v>
      </c>
      <c r="J7348" s="6" t="s">
        <v>81</v>
      </c>
    </row>
    <row r="7349" spans="1:10" x14ac:dyDescent="0.25">
      <c r="A7349" s="5" t="str">
        <f t="shared" si="114"/>
        <v/>
      </c>
      <c r="B7349" t="s">
        <v>95</v>
      </c>
      <c r="C7349" t="s">
        <v>110</v>
      </c>
      <c r="D7349" s="8" t="s">
        <v>70</v>
      </c>
      <c r="E7349">
        <v>4</v>
      </c>
      <c r="J7349" s="6" t="s">
        <v>81</v>
      </c>
    </row>
    <row r="7350" spans="1:10" x14ac:dyDescent="0.25">
      <c r="A7350" s="5" t="str">
        <f t="shared" si="114"/>
        <v/>
      </c>
      <c r="B7350" t="s">
        <v>95</v>
      </c>
      <c r="C7350" t="s">
        <v>110</v>
      </c>
      <c r="D7350" s="8" t="s">
        <v>47</v>
      </c>
      <c r="E7350">
        <v>5</v>
      </c>
      <c r="J7350" s="6" t="s">
        <v>81</v>
      </c>
    </row>
    <row r="7351" spans="1:10" x14ac:dyDescent="0.25">
      <c r="A7351" s="5" t="str">
        <f t="shared" si="114"/>
        <v/>
      </c>
      <c r="B7351" t="s">
        <v>95</v>
      </c>
      <c r="C7351" t="s">
        <v>110</v>
      </c>
      <c r="D7351" s="8" t="s">
        <v>70</v>
      </c>
      <c r="E7351">
        <v>5</v>
      </c>
      <c r="J7351" s="6" t="s">
        <v>81</v>
      </c>
    </row>
    <row r="7352" spans="1:10" x14ac:dyDescent="0.25">
      <c r="A7352" s="5" t="str">
        <f t="shared" si="114"/>
        <v/>
      </c>
      <c r="B7352" t="s">
        <v>95</v>
      </c>
      <c r="C7352" t="s">
        <v>110</v>
      </c>
      <c r="D7352" s="8" t="s">
        <v>74</v>
      </c>
      <c r="E7352">
        <v>5</v>
      </c>
      <c r="J7352" s="6" t="s">
        <v>81</v>
      </c>
    </row>
    <row r="7353" spans="1:10" x14ac:dyDescent="0.25">
      <c r="A7353" s="5" t="str">
        <f t="shared" si="114"/>
        <v/>
      </c>
      <c r="B7353" t="s">
        <v>95</v>
      </c>
      <c r="C7353" t="s">
        <v>110</v>
      </c>
      <c r="D7353" s="8" t="s">
        <v>77</v>
      </c>
      <c r="E7353">
        <v>5</v>
      </c>
      <c r="J7353" s="6" t="s">
        <v>81</v>
      </c>
    </row>
    <row r="7354" spans="1:10" x14ac:dyDescent="0.25">
      <c r="A7354" s="5" t="str">
        <f t="shared" si="114"/>
        <v/>
      </c>
      <c r="B7354" t="s">
        <v>95</v>
      </c>
      <c r="C7354" t="s">
        <v>110</v>
      </c>
      <c r="D7354" s="8" t="s">
        <v>55</v>
      </c>
      <c r="E7354">
        <v>5</v>
      </c>
      <c r="J7354" s="6" t="s">
        <v>81</v>
      </c>
    </row>
    <row r="7355" spans="1:10" x14ac:dyDescent="0.25">
      <c r="A7355" s="5" t="str">
        <f t="shared" si="114"/>
        <v/>
      </c>
      <c r="B7355" t="s">
        <v>95</v>
      </c>
      <c r="C7355" t="s">
        <v>110</v>
      </c>
      <c r="D7355" s="8" t="s">
        <v>73</v>
      </c>
      <c r="E7355">
        <v>5</v>
      </c>
      <c r="J7355" s="6" t="s">
        <v>81</v>
      </c>
    </row>
    <row r="7356" spans="1:10" x14ac:dyDescent="0.25">
      <c r="A7356" s="5" t="str">
        <f t="shared" si="114"/>
        <v/>
      </c>
      <c r="B7356" t="s">
        <v>95</v>
      </c>
      <c r="C7356" t="s">
        <v>110</v>
      </c>
      <c r="D7356" s="8" t="s">
        <v>76</v>
      </c>
      <c r="E7356">
        <v>5</v>
      </c>
      <c r="J7356" s="6" t="s">
        <v>81</v>
      </c>
    </row>
    <row r="7357" spans="1:10" x14ac:dyDescent="0.25">
      <c r="A7357" s="5" t="str">
        <f t="shared" si="114"/>
        <v/>
      </c>
      <c r="B7357" t="s">
        <v>95</v>
      </c>
      <c r="C7357" t="s">
        <v>110</v>
      </c>
      <c r="D7357" s="8" t="s">
        <v>77</v>
      </c>
      <c r="E7357">
        <v>6</v>
      </c>
      <c r="J7357" s="6" t="s">
        <v>81</v>
      </c>
    </row>
    <row r="7358" spans="1:10" x14ac:dyDescent="0.25">
      <c r="A7358" s="5" t="str">
        <f t="shared" si="114"/>
        <v/>
      </c>
      <c r="B7358" t="s">
        <v>95</v>
      </c>
      <c r="C7358" t="s">
        <v>110</v>
      </c>
      <c r="D7358" s="8" t="s">
        <v>74</v>
      </c>
      <c r="E7358">
        <v>6</v>
      </c>
      <c r="J7358" s="6" t="s">
        <v>81</v>
      </c>
    </row>
    <row r="7359" spans="1:10" x14ac:dyDescent="0.25">
      <c r="A7359" s="5" t="str">
        <f t="shared" si="114"/>
        <v/>
      </c>
      <c r="B7359" t="s">
        <v>95</v>
      </c>
      <c r="C7359" t="s">
        <v>110</v>
      </c>
      <c r="D7359" s="8" t="s">
        <v>55</v>
      </c>
      <c r="E7359">
        <v>6</v>
      </c>
      <c r="J7359" s="6" t="s">
        <v>81</v>
      </c>
    </row>
    <row r="7360" spans="1:10" x14ac:dyDescent="0.25">
      <c r="A7360" s="5" t="str">
        <f t="shared" si="114"/>
        <v/>
      </c>
      <c r="B7360" t="s">
        <v>95</v>
      </c>
      <c r="C7360" t="s">
        <v>110</v>
      </c>
      <c r="D7360" s="8" t="s">
        <v>47</v>
      </c>
      <c r="E7360">
        <v>6</v>
      </c>
      <c r="J7360" s="6" t="s">
        <v>81</v>
      </c>
    </row>
    <row r="7361" spans="1:10" x14ac:dyDescent="0.25">
      <c r="A7361" s="5" t="str">
        <f t="shared" si="114"/>
        <v/>
      </c>
      <c r="B7361" t="s">
        <v>95</v>
      </c>
      <c r="C7361" t="s">
        <v>110</v>
      </c>
      <c r="D7361" s="8" t="s">
        <v>73</v>
      </c>
      <c r="E7361">
        <v>6</v>
      </c>
      <c r="J7361" s="6" t="s">
        <v>81</v>
      </c>
    </row>
    <row r="7362" spans="1:10" x14ac:dyDescent="0.25">
      <c r="A7362" s="5" t="str">
        <f t="shared" ref="A7362:A7425" si="115">IF(AND(category = B7362, subcategory=C7362, reportdate = D7362), E7362, "")</f>
        <v/>
      </c>
      <c r="B7362" t="s">
        <v>95</v>
      </c>
      <c r="C7362" t="s">
        <v>110</v>
      </c>
      <c r="D7362" s="8" t="s">
        <v>76</v>
      </c>
      <c r="E7362">
        <v>6</v>
      </c>
      <c r="J7362" s="6" t="s">
        <v>81</v>
      </c>
    </row>
    <row r="7363" spans="1:10" x14ac:dyDescent="0.25">
      <c r="A7363" s="5" t="str">
        <f t="shared" si="115"/>
        <v/>
      </c>
      <c r="B7363" t="s">
        <v>95</v>
      </c>
      <c r="C7363" t="s">
        <v>110</v>
      </c>
      <c r="D7363" s="8" t="s">
        <v>70</v>
      </c>
      <c r="E7363">
        <v>6</v>
      </c>
      <c r="J7363" s="6" t="s">
        <v>81</v>
      </c>
    </row>
    <row r="7364" spans="1:10" x14ac:dyDescent="0.25">
      <c r="A7364" s="5" t="str">
        <f t="shared" si="115"/>
        <v/>
      </c>
      <c r="B7364" t="s">
        <v>95</v>
      </c>
      <c r="C7364" t="s">
        <v>110</v>
      </c>
      <c r="D7364" s="8" t="s">
        <v>73</v>
      </c>
      <c r="E7364">
        <v>7</v>
      </c>
      <c r="J7364" s="6" t="s">
        <v>81</v>
      </c>
    </row>
    <row r="7365" spans="1:10" x14ac:dyDescent="0.25">
      <c r="A7365" s="5" t="str">
        <f t="shared" si="115"/>
        <v/>
      </c>
      <c r="B7365" t="s">
        <v>95</v>
      </c>
      <c r="C7365" t="s">
        <v>110</v>
      </c>
      <c r="D7365" s="8" t="s">
        <v>77</v>
      </c>
      <c r="E7365">
        <v>7</v>
      </c>
      <c r="J7365" s="6" t="s">
        <v>81</v>
      </c>
    </row>
    <row r="7366" spans="1:10" x14ac:dyDescent="0.25">
      <c r="A7366" s="5" t="str">
        <f t="shared" si="115"/>
        <v/>
      </c>
      <c r="B7366" t="s">
        <v>95</v>
      </c>
      <c r="C7366" t="s">
        <v>110</v>
      </c>
      <c r="D7366" s="8" t="s">
        <v>55</v>
      </c>
      <c r="E7366">
        <v>7</v>
      </c>
      <c r="J7366" s="6" t="s">
        <v>81</v>
      </c>
    </row>
    <row r="7367" spans="1:10" x14ac:dyDescent="0.25">
      <c r="A7367" s="5" t="str">
        <f t="shared" si="115"/>
        <v/>
      </c>
      <c r="B7367" t="s">
        <v>95</v>
      </c>
      <c r="C7367" t="s">
        <v>110</v>
      </c>
      <c r="D7367" s="8" t="s">
        <v>70</v>
      </c>
      <c r="E7367">
        <v>7</v>
      </c>
      <c r="J7367" s="6" t="s">
        <v>81</v>
      </c>
    </row>
    <row r="7368" spans="1:10" x14ac:dyDescent="0.25">
      <c r="A7368" s="5" t="str">
        <f t="shared" si="115"/>
        <v/>
      </c>
      <c r="B7368" t="s">
        <v>95</v>
      </c>
      <c r="C7368" t="s">
        <v>110</v>
      </c>
      <c r="D7368" s="8" t="s">
        <v>47</v>
      </c>
      <c r="E7368">
        <v>7</v>
      </c>
      <c r="J7368" s="6" t="s">
        <v>81</v>
      </c>
    </row>
    <row r="7369" spans="1:10" x14ac:dyDescent="0.25">
      <c r="A7369" s="5" t="str">
        <f t="shared" si="115"/>
        <v/>
      </c>
      <c r="B7369" t="s">
        <v>95</v>
      </c>
      <c r="C7369" t="s">
        <v>110</v>
      </c>
      <c r="D7369" s="8" t="s">
        <v>74</v>
      </c>
      <c r="E7369">
        <v>7</v>
      </c>
      <c r="J7369" s="6" t="s">
        <v>81</v>
      </c>
    </row>
    <row r="7370" spans="1:10" x14ac:dyDescent="0.25">
      <c r="A7370" s="5" t="str">
        <f t="shared" si="115"/>
        <v/>
      </c>
      <c r="B7370" t="s">
        <v>95</v>
      </c>
      <c r="C7370" t="s">
        <v>110</v>
      </c>
      <c r="D7370" s="8" t="s">
        <v>76</v>
      </c>
      <c r="E7370">
        <v>7</v>
      </c>
      <c r="J7370" s="6" t="s">
        <v>81</v>
      </c>
    </row>
    <row r="7371" spans="1:10" x14ac:dyDescent="0.25">
      <c r="A7371" s="5" t="str">
        <f t="shared" si="115"/>
        <v/>
      </c>
      <c r="B7371" t="s">
        <v>95</v>
      </c>
      <c r="C7371" t="s">
        <v>110</v>
      </c>
      <c r="D7371" s="8" t="s">
        <v>70</v>
      </c>
      <c r="E7371">
        <v>8</v>
      </c>
      <c r="J7371" s="6" t="s">
        <v>81</v>
      </c>
    </row>
    <row r="7372" spans="1:10" x14ac:dyDescent="0.25">
      <c r="A7372" s="5" t="str">
        <f t="shared" si="115"/>
        <v/>
      </c>
      <c r="B7372" t="s">
        <v>95</v>
      </c>
      <c r="C7372" t="s">
        <v>110</v>
      </c>
      <c r="D7372" s="8" t="s">
        <v>73</v>
      </c>
      <c r="E7372">
        <v>8</v>
      </c>
      <c r="J7372" s="6" t="s">
        <v>81</v>
      </c>
    </row>
    <row r="7373" spans="1:10" x14ac:dyDescent="0.25">
      <c r="A7373" s="5" t="str">
        <f t="shared" si="115"/>
        <v/>
      </c>
      <c r="B7373" t="s">
        <v>95</v>
      </c>
      <c r="C7373" t="s">
        <v>110</v>
      </c>
      <c r="D7373" s="8" t="s">
        <v>74</v>
      </c>
      <c r="E7373">
        <v>8</v>
      </c>
      <c r="J7373" s="6" t="s">
        <v>81</v>
      </c>
    </row>
    <row r="7374" spans="1:10" x14ac:dyDescent="0.25">
      <c r="A7374" s="5" t="str">
        <f t="shared" si="115"/>
        <v/>
      </c>
      <c r="B7374" t="s">
        <v>95</v>
      </c>
      <c r="C7374" t="s">
        <v>110</v>
      </c>
      <c r="D7374" s="8" t="s">
        <v>76</v>
      </c>
      <c r="E7374">
        <v>8</v>
      </c>
      <c r="J7374" s="6" t="s">
        <v>81</v>
      </c>
    </row>
    <row r="7375" spans="1:10" x14ac:dyDescent="0.25">
      <c r="A7375" s="5" t="str">
        <f t="shared" si="115"/>
        <v/>
      </c>
      <c r="B7375" t="s">
        <v>95</v>
      </c>
      <c r="C7375" t="s">
        <v>110</v>
      </c>
      <c r="D7375" s="8" t="s">
        <v>77</v>
      </c>
      <c r="E7375">
        <v>8</v>
      </c>
      <c r="J7375" s="6" t="s">
        <v>81</v>
      </c>
    </row>
    <row r="7376" spans="1:10" x14ac:dyDescent="0.25">
      <c r="A7376" s="5" t="str">
        <f t="shared" si="115"/>
        <v/>
      </c>
      <c r="B7376" t="s">
        <v>95</v>
      </c>
      <c r="C7376" t="s">
        <v>110</v>
      </c>
      <c r="D7376" s="8" t="s">
        <v>47</v>
      </c>
      <c r="E7376">
        <v>8</v>
      </c>
      <c r="J7376" s="6" t="s">
        <v>81</v>
      </c>
    </row>
    <row r="7377" spans="1:10" x14ac:dyDescent="0.25">
      <c r="A7377" s="5" t="str">
        <f t="shared" si="115"/>
        <v/>
      </c>
      <c r="B7377" t="s">
        <v>95</v>
      </c>
      <c r="C7377" t="s">
        <v>110</v>
      </c>
      <c r="D7377" s="8" t="s">
        <v>55</v>
      </c>
      <c r="E7377">
        <v>8</v>
      </c>
      <c r="J7377" s="6" t="s">
        <v>81</v>
      </c>
    </row>
    <row r="7378" spans="1:10" x14ac:dyDescent="0.25">
      <c r="A7378" s="5" t="str">
        <f t="shared" si="115"/>
        <v/>
      </c>
      <c r="B7378" t="s">
        <v>95</v>
      </c>
      <c r="C7378" t="s">
        <v>110</v>
      </c>
      <c r="D7378" s="8" t="s">
        <v>47</v>
      </c>
      <c r="E7378">
        <v>9</v>
      </c>
      <c r="J7378" s="6" t="s">
        <v>81</v>
      </c>
    </row>
    <row r="7379" spans="1:10" x14ac:dyDescent="0.25">
      <c r="A7379" s="5" t="str">
        <f t="shared" si="115"/>
        <v/>
      </c>
      <c r="B7379" t="s">
        <v>95</v>
      </c>
      <c r="C7379" t="s">
        <v>110</v>
      </c>
      <c r="D7379" s="8" t="s">
        <v>77</v>
      </c>
      <c r="E7379">
        <v>9</v>
      </c>
      <c r="J7379" s="6" t="s">
        <v>81</v>
      </c>
    </row>
    <row r="7380" spans="1:10" x14ac:dyDescent="0.25">
      <c r="A7380" s="5" t="str">
        <f t="shared" si="115"/>
        <v/>
      </c>
      <c r="B7380" t="s">
        <v>95</v>
      </c>
      <c r="C7380" t="s">
        <v>110</v>
      </c>
      <c r="D7380" s="8" t="s">
        <v>55</v>
      </c>
      <c r="E7380">
        <v>9</v>
      </c>
      <c r="J7380" s="6" t="s">
        <v>81</v>
      </c>
    </row>
    <row r="7381" spans="1:10" x14ac:dyDescent="0.25">
      <c r="A7381" s="5" t="str">
        <f t="shared" si="115"/>
        <v/>
      </c>
      <c r="B7381" t="s">
        <v>95</v>
      </c>
      <c r="C7381" t="s">
        <v>110</v>
      </c>
      <c r="D7381" s="8" t="s">
        <v>76</v>
      </c>
      <c r="E7381">
        <v>9</v>
      </c>
      <c r="J7381" s="6" t="s">
        <v>81</v>
      </c>
    </row>
    <row r="7382" spans="1:10" x14ac:dyDescent="0.25">
      <c r="A7382" s="5" t="str">
        <f t="shared" si="115"/>
        <v/>
      </c>
      <c r="B7382" t="s">
        <v>95</v>
      </c>
      <c r="C7382" t="s">
        <v>110</v>
      </c>
      <c r="D7382" s="8" t="s">
        <v>74</v>
      </c>
      <c r="E7382">
        <v>9</v>
      </c>
      <c r="J7382" s="6" t="s">
        <v>81</v>
      </c>
    </row>
    <row r="7383" spans="1:10" x14ac:dyDescent="0.25">
      <c r="A7383" s="5" t="str">
        <f t="shared" si="115"/>
        <v/>
      </c>
      <c r="B7383" t="s">
        <v>95</v>
      </c>
      <c r="C7383" t="s">
        <v>110</v>
      </c>
      <c r="D7383" s="8" t="s">
        <v>73</v>
      </c>
      <c r="E7383">
        <v>9</v>
      </c>
      <c r="J7383" s="6" t="s">
        <v>81</v>
      </c>
    </row>
    <row r="7384" spans="1:10" x14ac:dyDescent="0.25">
      <c r="A7384" s="5" t="str">
        <f t="shared" si="115"/>
        <v/>
      </c>
      <c r="B7384" t="s">
        <v>95</v>
      </c>
      <c r="C7384" t="s">
        <v>110</v>
      </c>
      <c r="D7384" s="8" t="s">
        <v>70</v>
      </c>
      <c r="E7384">
        <v>9</v>
      </c>
      <c r="J7384" s="6" t="s">
        <v>81</v>
      </c>
    </row>
    <row r="7385" spans="1:10" x14ac:dyDescent="0.25">
      <c r="A7385" s="5" t="str">
        <f t="shared" si="115"/>
        <v/>
      </c>
      <c r="B7385" t="s">
        <v>95</v>
      </c>
      <c r="C7385" t="s">
        <v>110</v>
      </c>
      <c r="D7385" s="8" t="s">
        <v>55</v>
      </c>
      <c r="E7385">
        <v>10</v>
      </c>
      <c r="J7385" s="6" t="s">
        <v>81</v>
      </c>
    </row>
    <row r="7386" spans="1:10" x14ac:dyDescent="0.25">
      <c r="A7386" s="5" t="str">
        <f t="shared" si="115"/>
        <v/>
      </c>
      <c r="B7386" t="s">
        <v>95</v>
      </c>
      <c r="C7386" t="s">
        <v>110</v>
      </c>
      <c r="D7386" s="8" t="s">
        <v>73</v>
      </c>
      <c r="E7386">
        <v>10</v>
      </c>
      <c r="J7386" s="6" t="s">
        <v>81</v>
      </c>
    </row>
    <row r="7387" spans="1:10" x14ac:dyDescent="0.25">
      <c r="A7387" s="5" t="str">
        <f t="shared" si="115"/>
        <v/>
      </c>
      <c r="B7387" t="s">
        <v>95</v>
      </c>
      <c r="C7387" t="s">
        <v>110</v>
      </c>
      <c r="D7387" s="8" t="s">
        <v>70</v>
      </c>
      <c r="E7387">
        <v>10</v>
      </c>
      <c r="J7387" s="6" t="s">
        <v>81</v>
      </c>
    </row>
    <row r="7388" spans="1:10" x14ac:dyDescent="0.25">
      <c r="A7388" s="5" t="str">
        <f t="shared" si="115"/>
        <v/>
      </c>
      <c r="B7388" t="s">
        <v>95</v>
      </c>
      <c r="C7388" t="s">
        <v>110</v>
      </c>
      <c r="D7388" s="8" t="s">
        <v>77</v>
      </c>
      <c r="E7388">
        <v>10</v>
      </c>
      <c r="J7388" s="6" t="s">
        <v>81</v>
      </c>
    </row>
    <row r="7389" spans="1:10" x14ac:dyDescent="0.25">
      <c r="A7389" s="5" t="str">
        <f t="shared" si="115"/>
        <v/>
      </c>
      <c r="B7389" t="s">
        <v>95</v>
      </c>
      <c r="C7389" t="s">
        <v>110</v>
      </c>
      <c r="D7389" s="8" t="s">
        <v>74</v>
      </c>
      <c r="E7389">
        <v>10</v>
      </c>
      <c r="J7389" s="6" t="s">
        <v>81</v>
      </c>
    </row>
    <row r="7390" spans="1:10" x14ac:dyDescent="0.25">
      <c r="A7390" s="5" t="str">
        <f t="shared" si="115"/>
        <v/>
      </c>
      <c r="B7390" t="s">
        <v>95</v>
      </c>
      <c r="C7390" t="s">
        <v>110</v>
      </c>
      <c r="D7390" s="8" t="s">
        <v>47</v>
      </c>
      <c r="E7390">
        <v>10</v>
      </c>
      <c r="J7390" s="6" t="s">
        <v>81</v>
      </c>
    </row>
    <row r="7391" spans="1:10" x14ac:dyDescent="0.25">
      <c r="A7391" s="5" t="str">
        <f t="shared" si="115"/>
        <v/>
      </c>
      <c r="B7391" t="s">
        <v>95</v>
      </c>
      <c r="C7391" t="s">
        <v>110</v>
      </c>
      <c r="D7391" s="8" t="s">
        <v>76</v>
      </c>
      <c r="E7391">
        <v>10</v>
      </c>
      <c r="J7391" s="6" t="s">
        <v>81</v>
      </c>
    </row>
    <row r="7392" spans="1:10" x14ac:dyDescent="0.25">
      <c r="A7392" s="5" t="str">
        <f t="shared" si="115"/>
        <v/>
      </c>
      <c r="B7392" t="s">
        <v>95</v>
      </c>
      <c r="C7392" t="s">
        <v>110</v>
      </c>
      <c r="D7392" s="8" t="s">
        <v>77</v>
      </c>
      <c r="E7392">
        <v>11</v>
      </c>
      <c r="J7392" s="6" t="s">
        <v>81</v>
      </c>
    </row>
    <row r="7393" spans="1:10" x14ac:dyDescent="0.25">
      <c r="A7393" s="5" t="str">
        <f t="shared" si="115"/>
        <v/>
      </c>
      <c r="B7393" t="s">
        <v>95</v>
      </c>
      <c r="C7393" t="s">
        <v>110</v>
      </c>
      <c r="D7393" s="8" t="s">
        <v>70</v>
      </c>
      <c r="E7393">
        <v>11</v>
      </c>
      <c r="J7393" s="6" t="s">
        <v>81</v>
      </c>
    </row>
    <row r="7394" spans="1:10" x14ac:dyDescent="0.25">
      <c r="A7394" s="5" t="str">
        <f t="shared" si="115"/>
        <v/>
      </c>
      <c r="B7394" t="s">
        <v>95</v>
      </c>
      <c r="C7394" t="s">
        <v>110</v>
      </c>
      <c r="D7394" s="8" t="s">
        <v>74</v>
      </c>
      <c r="E7394">
        <v>11</v>
      </c>
      <c r="J7394" s="6" t="s">
        <v>81</v>
      </c>
    </row>
    <row r="7395" spans="1:10" x14ac:dyDescent="0.25">
      <c r="A7395" s="5" t="str">
        <f t="shared" si="115"/>
        <v/>
      </c>
      <c r="B7395" t="s">
        <v>95</v>
      </c>
      <c r="C7395" t="s">
        <v>110</v>
      </c>
      <c r="D7395" s="8" t="s">
        <v>76</v>
      </c>
      <c r="E7395">
        <v>11</v>
      </c>
      <c r="J7395" s="6" t="s">
        <v>81</v>
      </c>
    </row>
    <row r="7396" spans="1:10" x14ac:dyDescent="0.25">
      <c r="A7396" s="5" t="str">
        <f t="shared" si="115"/>
        <v/>
      </c>
      <c r="B7396" t="s">
        <v>95</v>
      </c>
      <c r="C7396" t="s">
        <v>110</v>
      </c>
      <c r="D7396" s="8" t="s">
        <v>73</v>
      </c>
      <c r="E7396">
        <v>11</v>
      </c>
      <c r="J7396" s="6" t="s">
        <v>81</v>
      </c>
    </row>
    <row r="7397" spans="1:10" x14ac:dyDescent="0.25">
      <c r="A7397" s="5" t="str">
        <f t="shared" si="115"/>
        <v/>
      </c>
      <c r="B7397" t="s">
        <v>95</v>
      </c>
      <c r="C7397" t="s">
        <v>110</v>
      </c>
      <c r="D7397" s="8" t="s">
        <v>47</v>
      </c>
      <c r="E7397">
        <v>11</v>
      </c>
      <c r="J7397" s="6" t="s">
        <v>81</v>
      </c>
    </row>
    <row r="7398" spans="1:10" x14ac:dyDescent="0.25">
      <c r="A7398" s="5" t="str">
        <f t="shared" si="115"/>
        <v/>
      </c>
      <c r="B7398" t="s">
        <v>95</v>
      </c>
      <c r="C7398" t="s">
        <v>110</v>
      </c>
      <c r="D7398" s="8" t="s">
        <v>55</v>
      </c>
      <c r="E7398">
        <v>11</v>
      </c>
      <c r="J7398" s="6" t="s">
        <v>81</v>
      </c>
    </row>
    <row r="7399" spans="1:10" x14ac:dyDescent="0.25">
      <c r="A7399" s="5" t="str">
        <f t="shared" si="115"/>
        <v/>
      </c>
      <c r="B7399" t="s">
        <v>95</v>
      </c>
      <c r="C7399" t="s">
        <v>110</v>
      </c>
      <c r="D7399" s="8" t="s">
        <v>74</v>
      </c>
      <c r="E7399">
        <v>12</v>
      </c>
      <c r="J7399" s="6" t="s">
        <v>81</v>
      </c>
    </row>
    <row r="7400" spans="1:10" x14ac:dyDescent="0.25">
      <c r="A7400" s="5" t="str">
        <f t="shared" si="115"/>
        <v/>
      </c>
      <c r="B7400" t="s">
        <v>95</v>
      </c>
      <c r="C7400" t="s">
        <v>110</v>
      </c>
      <c r="D7400" s="8" t="s">
        <v>73</v>
      </c>
      <c r="E7400">
        <v>12</v>
      </c>
      <c r="J7400" s="6" t="s">
        <v>81</v>
      </c>
    </row>
    <row r="7401" spans="1:10" x14ac:dyDescent="0.25">
      <c r="A7401" s="5" t="str">
        <f t="shared" si="115"/>
        <v/>
      </c>
      <c r="B7401" t="s">
        <v>95</v>
      </c>
      <c r="C7401" t="s">
        <v>110</v>
      </c>
      <c r="D7401" s="8" t="s">
        <v>76</v>
      </c>
      <c r="E7401">
        <v>12</v>
      </c>
      <c r="J7401" s="6" t="s">
        <v>81</v>
      </c>
    </row>
    <row r="7402" spans="1:10" x14ac:dyDescent="0.25">
      <c r="A7402" s="5" t="str">
        <f t="shared" si="115"/>
        <v/>
      </c>
      <c r="B7402" t="s">
        <v>95</v>
      </c>
      <c r="C7402" t="s">
        <v>110</v>
      </c>
      <c r="D7402" s="8" t="s">
        <v>70</v>
      </c>
      <c r="E7402">
        <v>12</v>
      </c>
      <c r="J7402" s="6" t="s">
        <v>81</v>
      </c>
    </row>
    <row r="7403" spans="1:10" x14ac:dyDescent="0.25">
      <c r="A7403" s="5" t="str">
        <f t="shared" si="115"/>
        <v/>
      </c>
      <c r="B7403" t="s">
        <v>95</v>
      </c>
      <c r="C7403" t="s">
        <v>110</v>
      </c>
      <c r="D7403" s="8" t="s">
        <v>77</v>
      </c>
      <c r="E7403">
        <v>12</v>
      </c>
      <c r="J7403" s="6" t="s">
        <v>81</v>
      </c>
    </row>
    <row r="7404" spans="1:10" x14ac:dyDescent="0.25">
      <c r="A7404" s="5" t="str">
        <f t="shared" si="115"/>
        <v/>
      </c>
      <c r="B7404" t="s">
        <v>95</v>
      </c>
      <c r="C7404" t="s">
        <v>110</v>
      </c>
      <c r="D7404" s="8" t="s">
        <v>55</v>
      </c>
      <c r="E7404">
        <v>12</v>
      </c>
      <c r="J7404" s="6" t="s">
        <v>81</v>
      </c>
    </row>
    <row r="7405" spans="1:10" x14ac:dyDescent="0.25">
      <c r="A7405" s="5" t="str">
        <f t="shared" si="115"/>
        <v/>
      </c>
      <c r="B7405" t="s">
        <v>95</v>
      </c>
      <c r="C7405" t="s">
        <v>110</v>
      </c>
      <c r="D7405" s="8" t="s">
        <v>47</v>
      </c>
      <c r="E7405">
        <v>12</v>
      </c>
      <c r="J7405" s="6" t="s">
        <v>81</v>
      </c>
    </row>
    <row r="7406" spans="1:10" x14ac:dyDescent="0.25">
      <c r="A7406" s="5" t="str">
        <f t="shared" si="115"/>
        <v/>
      </c>
      <c r="B7406" t="s">
        <v>95</v>
      </c>
      <c r="C7406" t="s">
        <v>110</v>
      </c>
      <c r="D7406" s="8" t="s">
        <v>73</v>
      </c>
      <c r="E7406">
        <v>13</v>
      </c>
      <c r="J7406" s="6" t="s">
        <v>81</v>
      </c>
    </row>
    <row r="7407" spans="1:10" x14ac:dyDescent="0.25">
      <c r="A7407" s="5" t="str">
        <f t="shared" si="115"/>
        <v/>
      </c>
      <c r="B7407" t="s">
        <v>95</v>
      </c>
      <c r="C7407" t="s">
        <v>110</v>
      </c>
      <c r="D7407" s="8" t="s">
        <v>76</v>
      </c>
      <c r="E7407">
        <v>13</v>
      </c>
      <c r="J7407" s="6" t="s">
        <v>81</v>
      </c>
    </row>
    <row r="7408" spans="1:10" x14ac:dyDescent="0.25">
      <c r="A7408" s="5" t="str">
        <f t="shared" si="115"/>
        <v/>
      </c>
      <c r="B7408" t="s">
        <v>95</v>
      </c>
      <c r="C7408" t="s">
        <v>110</v>
      </c>
      <c r="D7408" s="8" t="s">
        <v>55</v>
      </c>
      <c r="E7408">
        <v>13</v>
      </c>
      <c r="J7408" s="6" t="s">
        <v>81</v>
      </c>
    </row>
    <row r="7409" spans="1:10" x14ac:dyDescent="0.25">
      <c r="A7409" s="5" t="str">
        <f t="shared" si="115"/>
        <v/>
      </c>
      <c r="B7409" t="s">
        <v>95</v>
      </c>
      <c r="C7409" t="s">
        <v>110</v>
      </c>
      <c r="D7409" s="8" t="s">
        <v>74</v>
      </c>
      <c r="E7409">
        <v>13</v>
      </c>
      <c r="J7409" s="6" t="s">
        <v>81</v>
      </c>
    </row>
    <row r="7410" spans="1:10" x14ac:dyDescent="0.25">
      <c r="A7410" s="5" t="str">
        <f t="shared" si="115"/>
        <v/>
      </c>
      <c r="B7410" t="s">
        <v>95</v>
      </c>
      <c r="C7410" t="s">
        <v>110</v>
      </c>
      <c r="D7410" s="8" t="s">
        <v>47</v>
      </c>
      <c r="E7410">
        <v>13</v>
      </c>
      <c r="J7410" s="6" t="s">
        <v>81</v>
      </c>
    </row>
    <row r="7411" spans="1:10" x14ac:dyDescent="0.25">
      <c r="A7411" s="5" t="str">
        <f t="shared" si="115"/>
        <v/>
      </c>
      <c r="B7411" t="s">
        <v>95</v>
      </c>
      <c r="C7411" t="s">
        <v>110</v>
      </c>
      <c r="D7411" s="8" t="s">
        <v>77</v>
      </c>
      <c r="E7411">
        <v>13</v>
      </c>
      <c r="J7411" s="6" t="s">
        <v>81</v>
      </c>
    </row>
    <row r="7412" spans="1:10" x14ac:dyDescent="0.25">
      <c r="A7412" s="5" t="str">
        <f t="shared" si="115"/>
        <v/>
      </c>
      <c r="B7412" t="s">
        <v>95</v>
      </c>
      <c r="C7412" t="s">
        <v>110</v>
      </c>
      <c r="D7412" s="8" t="s">
        <v>70</v>
      </c>
      <c r="E7412">
        <v>13</v>
      </c>
      <c r="J7412" s="6" t="s">
        <v>81</v>
      </c>
    </row>
    <row r="7413" spans="1:10" x14ac:dyDescent="0.25">
      <c r="A7413" s="5" t="str">
        <f t="shared" si="115"/>
        <v/>
      </c>
      <c r="B7413" t="s">
        <v>95</v>
      </c>
      <c r="C7413" t="s">
        <v>110</v>
      </c>
      <c r="D7413" s="8" t="s">
        <v>73</v>
      </c>
      <c r="E7413">
        <v>14</v>
      </c>
      <c r="J7413" s="6" t="s">
        <v>81</v>
      </c>
    </row>
    <row r="7414" spans="1:10" x14ac:dyDescent="0.25">
      <c r="A7414" s="5" t="str">
        <f t="shared" si="115"/>
        <v/>
      </c>
      <c r="B7414" t="s">
        <v>95</v>
      </c>
      <c r="C7414" t="s">
        <v>110</v>
      </c>
      <c r="D7414" s="8" t="s">
        <v>70</v>
      </c>
      <c r="E7414">
        <v>14</v>
      </c>
      <c r="J7414" s="6" t="s">
        <v>81</v>
      </c>
    </row>
    <row r="7415" spans="1:10" x14ac:dyDescent="0.25">
      <c r="A7415" s="5" t="str">
        <f t="shared" si="115"/>
        <v/>
      </c>
      <c r="B7415" t="s">
        <v>95</v>
      </c>
      <c r="C7415" t="s">
        <v>110</v>
      </c>
      <c r="D7415" s="8" t="s">
        <v>77</v>
      </c>
      <c r="E7415">
        <v>14</v>
      </c>
      <c r="J7415" s="6" t="s">
        <v>81</v>
      </c>
    </row>
    <row r="7416" spans="1:10" x14ac:dyDescent="0.25">
      <c r="A7416" s="5" t="str">
        <f t="shared" si="115"/>
        <v/>
      </c>
      <c r="B7416" t="s">
        <v>95</v>
      </c>
      <c r="C7416" t="s">
        <v>110</v>
      </c>
      <c r="D7416" s="8" t="s">
        <v>74</v>
      </c>
      <c r="E7416">
        <v>14</v>
      </c>
      <c r="J7416" s="6" t="s">
        <v>81</v>
      </c>
    </row>
    <row r="7417" spans="1:10" x14ac:dyDescent="0.25">
      <c r="A7417" s="5" t="str">
        <f t="shared" si="115"/>
        <v/>
      </c>
      <c r="B7417" t="s">
        <v>95</v>
      </c>
      <c r="C7417" t="s">
        <v>110</v>
      </c>
      <c r="D7417" s="8" t="s">
        <v>55</v>
      </c>
      <c r="E7417">
        <v>14</v>
      </c>
      <c r="J7417" s="6" t="s">
        <v>81</v>
      </c>
    </row>
    <row r="7418" spans="1:10" x14ac:dyDescent="0.25">
      <c r="A7418" s="5" t="str">
        <f t="shared" si="115"/>
        <v/>
      </c>
      <c r="B7418" t="s">
        <v>95</v>
      </c>
      <c r="C7418" t="s">
        <v>110</v>
      </c>
      <c r="D7418" s="8" t="s">
        <v>47</v>
      </c>
      <c r="E7418">
        <v>14</v>
      </c>
      <c r="J7418" s="6" t="s">
        <v>81</v>
      </c>
    </row>
    <row r="7419" spans="1:10" x14ac:dyDescent="0.25">
      <c r="A7419" s="5" t="str">
        <f t="shared" si="115"/>
        <v/>
      </c>
      <c r="B7419" t="s">
        <v>95</v>
      </c>
      <c r="C7419" t="s">
        <v>110</v>
      </c>
      <c r="D7419" s="8" t="s">
        <v>76</v>
      </c>
      <c r="E7419">
        <v>14</v>
      </c>
      <c r="J7419" s="6" t="s">
        <v>81</v>
      </c>
    </row>
    <row r="7420" spans="1:10" x14ac:dyDescent="0.25">
      <c r="A7420" s="5" t="str">
        <f t="shared" si="115"/>
        <v/>
      </c>
      <c r="B7420" t="s">
        <v>95</v>
      </c>
      <c r="C7420" t="s">
        <v>110</v>
      </c>
      <c r="D7420" s="8" t="s">
        <v>73</v>
      </c>
      <c r="E7420">
        <v>15</v>
      </c>
      <c r="J7420" s="6" t="s">
        <v>81</v>
      </c>
    </row>
    <row r="7421" spans="1:10" x14ac:dyDescent="0.25">
      <c r="A7421" s="5" t="str">
        <f t="shared" si="115"/>
        <v/>
      </c>
      <c r="B7421" t="s">
        <v>95</v>
      </c>
      <c r="C7421" t="s">
        <v>110</v>
      </c>
      <c r="D7421" s="8" t="s">
        <v>70</v>
      </c>
      <c r="E7421">
        <v>15</v>
      </c>
      <c r="J7421" s="6" t="s">
        <v>81</v>
      </c>
    </row>
    <row r="7422" spans="1:10" x14ac:dyDescent="0.25">
      <c r="A7422" s="5" t="str">
        <f t="shared" si="115"/>
        <v/>
      </c>
      <c r="B7422" t="s">
        <v>95</v>
      </c>
      <c r="C7422" t="s">
        <v>110</v>
      </c>
      <c r="D7422" s="8" t="s">
        <v>74</v>
      </c>
      <c r="E7422">
        <v>15</v>
      </c>
      <c r="J7422" s="6" t="s">
        <v>81</v>
      </c>
    </row>
    <row r="7423" spans="1:10" x14ac:dyDescent="0.25">
      <c r="A7423" s="5" t="str">
        <f t="shared" si="115"/>
        <v/>
      </c>
      <c r="B7423" t="s">
        <v>95</v>
      </c>
      <c r="C7423" t="s">
        <v>110</v>
      </c>
      <c r="D7423" s="8" t="s">
        <v>47</v>
      </c>
      <c r="E7423">
        <v>15</v>
      </c>
      <c r="J7423" s="6" t="s">
        <v>81</v>
      </c>
    </row>
    <row r="7424" spans="1:10" x14ac:dyDescent="0.25">
      <c r="A7424" s="5" t="str">
        <f t="shared" si="115"/>
        <v/>
      </c>
      <c r="B7424" t="s">
        <v>95</v>
      </c>
      <c r="C7424" t="s">
        <v>110</v>
      </c>
      <c r="D7424" s="8" t="s">
        <v>76</v>
      </c>
      <c r="E7424">
        <v>15</v>
      </c>
      <c r="J7424" s="6" t="s">
        <v>81</v>
      </c>
    </row>
    <row r="7425" spans="1:10" x14ac:dyDescent="0.25">
      <c r="A7425" s="5" t="str">
        <f t="shared" si="115"/>
        <v/>
      </c>
      <c r="B7425" t="s">
        <v>95</v>
      </c>
      <c r="C7425" t="s">
        <v>110</v>
      </c>
      <c r="D7425" s="8" t="s">
        <v>55</v>
      </c>
      <c r="E7425">
        <v>15</v>
      </c>
      <c r="J7425" s="6" t="s">
        <v>81</v>
      </c>
    </row>
    <row r="7426" spans="1:10" x14ac:dyDescent="0.25">
      <c r="A7426" s="5" t="str">
        <f t="shared" ref="A7426:A7489" si="116">IF(AND(category = B7426, subcategory=C7426, reportdate = D7426), E7426, "")</f>
        <v/>
      </c>
      <c r="B7426" t="s">
        <v>95</v>
      </c>
      <c r="C7426" t="s">
        <v>110</v>
      </c>
      <c r="D7426" s="8" t="s">
        <v>77</v>
      </c>
      <c r="E7426">
        <v>15</v>
      </c>
      <c r="J7426" s="6" t="s">
        <v>81</v>
      </c>
    </row>
    <row r="7427" spans="1:10" x14ac:dyDescent="0.25">
      <c r="A7427" s="5" t="str">
        <f t="shared" si="116"/>
        <v/>
      </c>
      <c r="B7427" t="s">
        <v>95</v>
      </c>
      <c r="C7427" t="s">
        <v>110</v>
      </c>
      <c r="D7427" s="8" t="s">
        <v>55</v>
      </c>
      <c r="E7427">
        <v>16</v>
      </c>
      <c r="J7427" s="6" t="s">
        <v>81</v>
      </c>
    </row>
    <row r="7428" spans="1:10" x14ac:dyDescent="0.25">
      <c r="A7428" s="5" t="str">
        <f t="shared" si="116"/>
        <v/>
      </c>
      <c r="B7428" t="s">
        <v>95</v>
      </c>
      <c r="C7428" t="s">
        <v>110</v>
      </c>
      <c r="D7428" s="8" t="s">
        <v>74</v>
      </c>
      <c r="E7428">
        <v>16</v>
      </c>
      <c r="J7428" s="6" t="s">
        <v>81</v>
      </c>
    </row>
    <row r="7429" spans="1:10" x14ac:dyDescent="0.25">
      <c r="A7429" s="5" t="str">
        <f t="shared" si="116"/>
        <v/>
      </c>
      <c r="B7429" t="s">
        <v>95</v>
      </c>
      <c r="C7429" t="s">
        <v>110</v>
      </c>
      <c r="D7429" s="8" t="s">
        <v>73</v>
      </c>
      <c r="E7429">
        <v>16</v>
      </c>
      <c r="J7429" s="6" t="s">
        <v>81</v>
      </c>
    </row>
    <row r="7430" spans="1:10" x14ac:dyDescent="0.25">
      <c r="A7430" s="5" t="str">
        <f t="shared" si="116"/>
        <v/>
      </c>
      <c r="B7430" t="s">
        <v>95</v>
      </c>
      <c r="C7430" t="s">
        <v>110</v>
      </c>
      <c r="D7430" s="8" t="s">
        <v>77</v>
      </c>
      <c r="E7430">
        <v>16</v>
      </c>
      <c r="J7430" s="6" t="s">
        <v>81</v>
      </c>
    </row>
    <row r="7431" spans="1:10" x14ac:dyDescent="0.25">
      <c r="A7431" s="5" t="str">
        <f t="shared" si="116"/>
        <v/>
      </c>
      <c r="B7431" t="s">
        <v>95</v>
      </c>
      <c r="C7431" t="s">
        <v>110</v>
      </c>
      <c r="D7431" s="8" t="s">
        <v>70</v>
      </c>
      <c r="E7431">
        <v>16</v>
      </c>
      <c r="J7431" s="6" t="s">
        <v>81</v>
      </c>
    </row>
    <row r="7432" spans="1:10" x14ac:dyDescent="0.25">
      <c r="A7432" s="5" t="str">
        <f t="shared" si="116"/>
        <v/>
      </c>
      <c r="B7432" t="s">
        <v>95</v>
      </c>
      <c r="C7432" t="s">
        <v>110</v>
      </c>
      <c r="D7432" s="8" t="s">
        <v>47</v>
      </c>
      <c r="E7432">
        <v>16</v>
      </c>
      <c r="J7432" s="6" t="s">
        <v>81</v>
      </c>
    </row>
    <row r="7433" spans="1:10" x14ac:dyDescent="0.25">
      <c r="A7433" s="5" t="str">
        <f t="shared" si="116"/>
        <v/>
      </c>
      <c r="B7433" t="s">
        <v>95</v>
      </c>
      <c r="C7433" t="s">
        <v>110</v>
      </c>
      <c r="D7433" s="8" t="s">
        <v>76</v>
      </c>
      <c r="E7433">
        <v>16</v>
      </c>
      <c r="J7433" s="6" t="s">
        <v>81</v>
      </c>
    </row>
    <row r="7434" spans="1:10" x14ac:dyDescent="0.25">
      <c r="A7434" s="5" t="str">
        <f t="shared" si="116"/>
        <v/>
      </c>
      <c r="B7434" t="s">
        <v>95</v>
      </c>
      <c r="C7434" t="s">
        <v>110</v>
      </c>
      <c r="D7434" s="8" t="s">
        <v>73</v>
      </c>
      <c r="E7434">
        <v>17</v>
      </c>
      <c r="J7434" s="6" t="s">
        <v>81</v>
      </c>
    </row>
    <row r="7435" spans="1:10" x14ac:dyDescent="0.25">
      <c r="A7435" s="5" t="str">
        <f t="shared" si="116"/>
        <v/>
      </c>
      <c r="B7435" t="s">
        <v>95</v>
      </c>
      <c r="C7435" t="s">
        <v>110</v>
      </c>
      <c r="D7435" s="8" t="s">
        <v>55</v>
      </c>
      <c r="E7435">
        <v>17</v>
      </c>
      <c r="J7435" s="6" t="s">
        <v>81</v>
      </c>
    </row>
    <row r="7436" spans="1:10" x14ac:dyDescent="0.25">
      <c r="A7436" s="5" t="str">
        <f t="shared" si="116"/>
        <v/>
      </c>
      <c r="B7436" t="s">
        <v>95</v>
      </c>
      <c r="C7436" t="s">
        <v>110</v>
      </c>
      <c r="D7436" s="8" t="s">
        <v>47</v>
      </c>
      <c r="E7436">
        <v>17</v>
      </c>
      <c r="J7436" s="6" t="s">
        <v>81</v>
      </c>
    </row>
    <row r="7437" spans="1:10" x14ac:dyDescent="0.25">
      <c r="A7437" s="5" t="str">
        <f t="shared" si="116"/>
        <v/>
      </c>
      <c r="B7437" t="s">
        <v>95</v>
      </c>
      <c r="C7437" t="s">
        <v>110</v>
      </c>
      <c r="D7437" s="8" t="s">
        <v>74</v>
      </c>
      <c r="E7437">
        <v>17</v>
      </c>
      <c r="J7437" s="6" t="s">
        <v>81</v>
      </c>
    </row>
    <row r="7438" spans="1:10" x14ac:dyDescent="0.25">
      <c r="A7438" s="5" t="str">
        <f t="shared" si="116"/>
        <v/>
      </c>
      <c r="B7438" t="s">
        <v>95</v>
      </c>
      <c r="C7438" t="s">
        <v>110</v>
      </c>
      <c r="D7438" s="8" t="s">
        <v>76</v>
      </c>
      <c r="E7438">
        <v>17</v>
      </c>
      <c r="J7438" s="6" t="s">
        <v>81</v>
      </c>
    </row>
    <row r="7439" spans="1:10" x14ac:dyDescent="0.25">
      <c r="A7439" s="5" t="str">
        <f t="shared" si="116"/>
        <v/>
      </c>
      <c r="B7439" t="s">
        <v>95</v>
      </c>
      <c r="C7439" t="s">
        <v>110</v>
      </c>
      <c r="D7439" s="8" t="s">
        <v>70</v>
      </c>
      <c r="E7439">
        <v>17</v>
      </c>
      <c r="J7439" s="6" t="s">
        <v>81</v>
      </c>
    </row>
    <row r="7440" spans="1:10" x14ac:dyDescent="0.25">
      <c r="A7440" s="5" t="str">
        <f t="shared" si="116"/>
        <v/>
      </c>
      <c r="B7440" t="s">
        <v>95</v>
      </c>
      <c r="C7440" t="s">
        <v>110</v>
      </c>
      <c r="D7440" s="8" t="s">
        <v>77</v>
      </c>
      <c r="E7440">
        <v>17</v>
      </c>
      <c r="J7440" s="6" t="s">
        <v>81</v>
      </c>
    </row>
    <row r="7441" spans="1:10" x14ac:dyDescent="0.25">
      <c r="A7441" s="5" t="str">
        <f t="shared" si="116"/>
        <v/>
      </c>
      <c r="B7441" t="s">
        <v>95</v>
      </c>
      <c r="C7441" t="s">
        <v>110</v>
      </c>
      <c r="D7441" s="8" t="s">
        <v>73</v>
      </c>
      <c r="E7441">
        <v>18</v>
      </c>
      <c r="J7441" s="6" t="s">
        <v>81</v>
      </c>
    </row>
    <row r="7442" spans="1:10" x14ac:dyDescent="0.25">
      <c r="A7442" s="5" t="str">
        <f t="shared" si="116"/>
        <v/>
      </c>
      <c r="B7442" t="s">
        <v>95</v>
      </c>
      <c r="C7442" t="s">
        <v>110</v>
      </c>
      <c r="D7442" s="8" t="s">
        <v>70</v>
      </c>
      <c r="E7442">
        <v>18</v>
      </c>
      <c r="J7442" s="6" t="s">
        <v>81</v>
      </c>
    </row>
    <row r="7443" spans="1:10" x14ac:dyDescent="0.25">
      <c r="A7443" s="5" t="str">
        <f t="shared" si="116"/>
        <v/>
      </c>
      <c r="B7443" t="s">
        <v>95</v>
      </c>
      <c r="C7443" t="s">
        <v>110</v>
      </c>
      <c r="D7443" s="8" t="s">
        <v>47</v>
      </c>
      <c r="E7443">
        <v>18</v>
      </c>
      <c r="J7443" s="6" t="s">
        <v>81</v>
      </c>
    </row>
    <row r="7444" spans="1:10" x14ac:dyDescent="0.25">
      <c r="A7444" s="5" t="str">
        <f t="shared" si="116"/>
        <v/>
      </c>
      <c r="B7444" t="s">
        <v>95</v>
      </c>
      <c r="C7444" t="s">
        <v>110</v>
      </c>
      <c r="D7444" s="8" t="s">
        <v>74</v>
      </c>
      <c r="E7444">
        <v>18</v>
      </c>
      <c r="J7444" s="6" t="s">
        <v>81</v>
      </c>
    </row>
    <row r="7445" spans="1:10" x14ac:dyDescent="0.25">
      <c r="A7445" s="5" t="str">
        <f t="shared" si="116"/>
        <v/>
      </c>
      <c r="B7445" t="s">
        <v>95</v>
      </c>
      <c r="C7445" t="s">
        <v>110</v>
      </c>
      <c r="D7445" s="8" t="s">
        <v>77</v>
      </c>
      <c r="E7445">
        <v>18</v>
      </c>
      <c r="J7445" s="6" t="s">
        <v>81</v>
      </c>
    </row>
    <row r="7446" spans="1:10" x14ac:dyDescent="0.25">
      <c r="A7446" s="5" t="str">
        <f t="shared" si="116"/>
        <v/>
      </c>
      <c r="B7446" t="s">
        <v>95</v>
      </c>
      <c r="C7446" t="s">
        <v>110</v>
      </c>
      <c r="D7446" s="8" t="s">
        <v>55</v>
      </c>
      <c r="E7446">
        <v>18</v>
      </c>
      <c r="J7446" s="6" t="s">
        <v>81</v>
      </c>
    </row>
    <row r="7447" spans="1:10" x14ac:dyDescent="0.25">
      <c r="A7447" s="5" t="str">
        <f t="shared" si="116"/>
        <v/>
      </c>
      <c r="B7447" t="s">
        <v>95</v>
      </c>
      <c r="C7447" t="s">
        <v>110</v>
      </c>
      <c r="D7447" s="8" t="s">
        <v>76</v>
      </c>
      <c r="E7447">
        <v>18</v>
      </c>
      <c r="J7447" s="6" t="s">
        <v>81</v>
      </c>
    </row>
    <row r="7448" spans="1:10" x14ac:dyDescent="0.25">
      <c r="A7448" s="5" t="str">
        <f t="shared" si="116"/>
        <v/>
      </c>
      <c r="B7448" t="s">
        <v>95</v>
      </c>
      <c r="C7448" t="s">
        <v>110</v>
      </c>
      <c r="D7448" s="8" t="s">
        <v>76</v>
      </c>
      <c r="E7448">
        <v>19</v>
      </c>
      <c r="J7448" s="6" t="s">
        <v>81</v>
      </c>
    </row>
    <row r="7449" spans="1:10" x14ac:dyDescent="0.25">
      <c r="A7449" s="5" t="str">
        <f t="shared" si="116"/>
        <v/>
      </c>
      <c r="B7449" t="s">
        <v>95</v>
      </c>
      <c r="C7449" t="s">
        <v>110</v>
      </c>
      <c r="D7449" s="8" t="s">
        <v>47</v>
      </c>
      <c r="E7449">
        <v>19</v>
      </c>
      <c r="J7449" s="6" t="s">
        <v>81</v>
      </c>
    </row>
    <row r="7450" spans="1:10" x14ac:dyDescent="0.25">
      <c r="A7450" s="5" t="str">
        <f t="shared" si="116"/>
        <v/>
      </c>
      <c r="B7450" t="s">
        <v>95</v>
      </c>
      <c r="C7450" t="s">
        <v>110</v>
      </c>
      <c r="D7450" s="8" t="s">
        <v>74</v>
      </c>
      <c r="E7450">
        <v>19</v>
      </c>
      <c r="J7450" s="6" t="s">
        <v>81</v>
      </c>
    </row>
    <row r="7451" spans="1:10" x14ac:dyDescent="0.25">
      <c r="A7451" s="5" t="str">
        <f t="shared" si="116"/>
        <v/>
      </c>
      <c r="B7451" t="s">
        <v>95</v>
      </c>
      <c r="C7451" t="s">
        <v>110</v>
      </c>
      <c r="D7451" s="8" t="s">
        <v>73</v>
      </c>
      <c r="E7451">
        <v>19</v>
      </c>
      <c r="J7451" s="6" t="s">
        <v>81</v>
      </c>
    </row>
    <row r="7452" spans="1:10" x14ac:dyDescent="0.25">
      <c r="A7452" s="5" t="str">
        <f t="shared" si="116"/>
        <v/>
      </c>
      <c r="B7452" t="s">
        <v>95</v>
      </c>
      <c r="C7452" t="s">
        <v>110</v>
      </c>
      <c r="D7452" s="8" t="s">
        <v>77</v>
      </c>
      <c r="E7452">
        <v>19</v>
      </c>
      <c r="J7452" s="6" t="s">
        <v>81</v>
      </c>
    </row>
    <row r="7453" spans="1:10" x14ac:dyDescent="0.25">
      <c r="A7453" s="5" t="str">
        <f t="shared" si="116"/>
        <v/>
      </c>
      <c r="B7453" t="s">
        <v>95</v>
      </c>
      <c r="C7453" t="s">
        <v>110</v>
      </c>
      <c r="D7453" s="8" t="s">
        <v>55</v>
      </c>
      <c r="E7453">
        <v>19</v>
      </c>
      <c r="J7453" s="6" t="s">
        <v>81</v>
      </c>
    </row>
    <row r="7454" spans="1:10" x14ac:dyDescent="0.25">
      <c r="A7454" s="5" t="str">
        <f t="shared" si="116"/>
        <v/>
      </c>
      <c r="B7454" t="s">
        <v>95</v>
      </c>
      <c r="C7454" t="s">
        <v>110</v>
      </c>
      <c r="D7454" s="8" t="s">
        <v>70</v>
      </c>
      <c r="E7454">
        <v>19</v>
      </c>
      <c r="J7454" s="6" t="s">
        <v>81</v>
      </c>
    </row>
    <row r="7455" spans="1:10" x14ac:dyDescent="0.25">
      <c r="A7455" s="5" t="str">
        <f t="shared" si="116"/>
        <v/>
      </c>
      <c r="B7455" t="s">
        <v>95</v>
      </c>
      <c r="C7455" t="s">
        <v>110</v>
      </c>
      <c r="D7455" s="8" t="s">
        <v>55</v>
      </c>
      <c r="E7455">
        <v>20</v>
      </c>
      <c r="J7455" s="6" t="s">
        <v>81</v>
      </c>
    </row>
    <row r="7456" spans="1:10" x14ac:dyDescent="0.25">
      <c r="A7456" s="5" t="str">
        <f t="shared" si="116"/>
        <v/>
      </c>
      <c r="B7456" t="s">
        <v>95</v>
      </c>
      <c r="C7456" t="s">
        <v>110</v>
      </c>
      <c r="D7456" s="8" t="s">
        <v>73</v>
      </c>
      <c r="E7456">
        <v>20</v>
      </c>
      <c r="J7456" s="6" t="s">
        <v>81</v>
      </c>
    </row>
    <row r="7457" spans="1:10" x14ac:dyDescent="0.25">
      <c r="A7457" s="5" t="str">
        <f t="shared" si="116"/>
        <v/>
      </c>
      <c r="B7457" t="s">
        <v>95</v>
      </c>
      <c r="C7457" t="s">
        <v>110</v>
      </c>
      <c r="D7457" s="8" t="s">
        <v>74</v>
      </c>
      <c r="E7457">
        <v>20</v>
      </c>
      <c r="J7457" s="6" t="s">
        <v>81</v>
      </c>
    </row>
    <row r="7458" spans="1:10" x14ac:dyDescent="0.25">
      <c r="A7458" s="5" t="str">
        <f t="shared" si="116"/>
        <v/>
      </c>
      <c r="B7458" t="s">
        <v>95</v>
      </c>
      <c r="C7458" t="s">
        <v>110</v>
      </c>
      <c r="D7458" s="8" t="s">
        <v>77</v>
      </c>
      <c r="E7458">
        <v>20</v>
      </c>
      <c r="J7458" s="6" t="s">
        <v>81</v>
      </c>
    </row>
    <row r="7459" spans="1:10" x14ac:dyDescent="0.25">
      <c r="A7459" s="5" t="str">
        <f t="shared" si="116"/>
        <v/>
      </c>
      <c r="B7459" t="s">
        <v>95</v>
      </c>
      <c r="C7459" t="s">
        <v>110</v>
      </c>
      <c r="D7459" s="8" t="s">
        <v>47</v>
      </c>
      <c r="E7459">
        <v>20</v>
      </c>
      <c r="J7459" s="6" t="s">
        <v>81</v>
      </c>
    </row>
    <row r="7460" spans="1:10" x14ac:dyDescent="0.25">
      <c r="A7460" s="5" t="str">
        <f t="shared" si="116"/>
        <v/>
      </c>
      <c r="B7460" t="s">
        <v>95</v>
      </c>
      <c r="C7460" t="s">
        <v>110</v>
      </c>
      <c r="D7460" s="8" t="s">
        <v>76</v>
      </c>
      <c r="E7460">
        <v>20</v>
      </c>
      <c r="J7460" s="6" t="s">
        <v>81</v>
      </c>
    </row>
    <row r="7461" spans="1:10" x14ac:dyDescent="0.25">
      <c r="A7461" s="5" t="str">
        <f t="shared" si="116"/>
        <v/>
      </c>
      <c r="B7461" t="s">
        <v>95</v>
      </c>
      <c r="C7461" t="s">
        <v>110</v>
      </c>
      <c r="D7461" s="8" t="s">
        <v>70</v>
      </c>
      <c r="E7461">
        <v>20</v>
      </c>
      <c r="J7461" s="6" t="s">
        <v>81</v>
      </c>
    </row>
    <row r="7462" spans="1:10" x14ac:dyDescent="0.25">
      <c r="A7462" s="5" t="str">
        <f t="shared" si="116"/>
        <v/>
      </c>
      <c r="B7462" t="s">
        <v>95</v>
      </c>
      <c r="C7462" t="s">
        <v>110</v>
      </c>
      <c r="D7462" s="8" t="s">
        <v>55</v>
      </c>
      <c r="E7462">
        <v>21</v>
      </c>
      <c r="J7462" s="6" t="s">
        <v>81</v>
      </c>
    </row>
    <row r="7463" spans="1:10" x14ac:dyDescent="0.25">
      <c r="A7463" s="5" t="str">
        <f t="shared" si="116"/>
        <v/>
      </c>
      <c r="B7463" t="s">
        <v>95</v>
      </c>
      <c r="C7463" t="s">
        <v>110</v>
      </c>
      <c r="D7463" s="8" t="s">
        <v>70</v>
      </c>
      <c r="E7463">
        <v>21</v>
      </c>
      <c r="J7463" s="6" t="s">
        <v>81</v>
      </c>
    </row>
    <row r="7464" spans="1:10" x14ac:dyDescent="0.25">
      <c r="A7464" s="5" t="str">
        <f t="shared" si="116"/>
        <v/>
      </c>
      <c r="B7464" t="s">
        <v>95</v>
      </c>
      <c r="C7464" t="s">
        <v>110</v>
      </c>
      <c r="D7464" s="8" t="s">
        <v>47</v>
      </c>
      <c r="E7464">
        <v>21</v>
      </c>
      <c r="J7464" s="6" t="s">
        <v>81</v>
      </c>
    </row>
    <row r="7465" spans="1:10" x14ac:dyDescent="0.25">
      <c r="A7465" s="5" t="str">
        <f t="shared" si="116"/>
        <v/>
      </c>
      <c r="B7465" t="s">
        <v>95</v>
      </c>
      <c r="C7465" t="s">
        <v>110</v>
      </c>
      <c r="D7465" s="8" t="s">
        <v>77</v>
      </c>
      <c r="E7465">
        <v>21</v>
      </c>
      <c r="J7465" s="6" t="s">
        <v>81</v>
      </c>
    </row>
    <row r="7466" spans="1:10" x14ac:dyDescent="0.25">
      <c r="A7466" s="5" t="str">
        <f t="shared" si="116"/>
        <v/>
      </c>
      <c r="B7466" t="s">
        <v>95</v>
      </c>
      <c r="C7466" t="s">
        <v>110</v>
      </c>
      <c r="D7466" s="8" t="s">
        <v>73</v>
      </c>
      <c r="E7466">
        <v>21</v>
      </c>
      <c r="J7466" s="6" t="s">
        <v>81</v>
      </c>
    </row>
    <row r="7467" spans="1:10" x14ac:dyDescent="0.25">
      <c r="A7467" s="5" t="str">
        <f t="shared" si="116"/>
        <v/>
      </c>
      <c r="B7467" t="s">
        <v>95</v>
      </c>
      <c r="C7467" t="s">
        <v>110</v>
      </c>
      <c r="D7467" s="8" t="s">
        <v>74</v>
      </c>
      <c r="E7467">
        <v>21</v>
      </c>
      <c r="J7467" s="6" t="s">
        <v>81</v>
      </c>
    </row>
    <row r="7468" spans="1:10" x14ac:dyDescent="0.25">
      <c r="A7468" s="5" t="str">
        <f t="shared" si="116"/>
        <v/>
      </c>
      <c r="B7468" t="s">
        <v>95</v>
      </c>
      <c r="C7468" t="s">
        <v>110</v>
      </c>
      <c r="D7468" s="8" t="s">
        <v>76</v>
      </c>
      <c r="E7468">
        <v>21</v>
      </c>
      <c r="J7468" s="6" t="s">
        <v>81</v>
      </c>
    </row>
    <row r="7469" spans="1:10" x14ac:dyDescent="0.25">
      <c r="A7469" s="5" t="str">
        <f t="shared" si="116"/>
        <v/>
      </c>
      <c r="B7469" t="s">
        <v>95</v>
      </c>
      <c r="C7469" t="s">
        <v>110</v>
      </c>
      <c r="D7469" s="8" t="s">
        <v>55</v>
      </c>
      <c r="E7469">
        <v>22</v>
      </c>
      <c r="J7469" s="6" t="s">
        <v>81</v>
      </c>
    </row>
    <row r="7470" spans="1:10" x14ac:dyDescent="0.25">
      <c r="A7470" s="5" t="str">
        <f t="shared" si="116"/>
        <v/>
      </c>
      <c r="B7470" t="s">
        <v>95</v>
      </c>
      <c r="C7470" t="s">
        <v>110</v>
      </c>
      <c r="D7470" s="8" t="s">
        <v>77</v>
      </c>
      <c r="E7470">
        <v>22</v>
      </c>
      <c r="J7470" s="6" t="s">
        <v>81</v>
      </c>
    </row>
    <row r="7471" spans="1:10" x14ac:dyDescent="0.25">
      <c r="A7471" s="5" t="str">
        <f t="shared" si="116"/>
        <v/>
      </c>
      <c r="B7471" t="s">
        <v>95</v>
      </c>
      <c r="C7471" t="s">
        <v>110</v>
      </c>
      <c r="D7471" s="8" t="s">
        <v>73</v>
      </c>
      <c r="E7471">
        <v>22</v>
      </c>
      <c r="J7471" s="6" t="s">
        <v>81</v>
      </c>
    </row>
    <row r="7472" spans="1:10" x14ac:dyDescent="0.25">
      <c r="A7472" s="5" t="str">
        <f t="shared" si="116"/>
        <v/>
      </c>
      <c r="B7472" t="s">
        <v>95</v>
      </c>
      <c r="C7472" t="s">
        <v>110</v>
      </c>
      <c r="D7472" s="8" t="s">
        <v>76</v>
      </c>
      <c r="E7472">
        <v>22</v>
      </c>
      <c r="J7472" s="6" t="s">
        <v>81</v>
      </c>
    </row>
    <row r="7473" spans="1:10" x14ac:dyDescent="0.25">
      <c r="A7473" s="5" t="str">
        <f t="shared" si="116"/>
        <v/>
      </c>
      <c r="B7473" t="s">
        <v>95</v>
      </c>
      <c r="C7473" t="s">
        <v>110</v>
      </c>
      <c r="D7473" s="8" t="s">
        <v>47</v>
      </c>
      <c r="E7473">
        <v>22</v>
      </c>
      <c r="J7473" s="6" t="s">
        <v>81</v>
      </c>
    </row>
    <row r="7474" spans="1:10" x14ac:dyDescent="0.25">
      <c r="A7474" s="5" t="str">
        <f t="shared" si="116"/>
        <v/>
      </c>
      <c r="B7474" t="s">
        <v>95</v>
      </c>
      <c r="C7474" t="s">
        <v>110</v>
      </c>
      <c r="D7474" s="8" t="s">
        <v>70</v>
      </c>
      <c r="E7474">
        <v>22</v>
      </c>
      <c r="J7474" s="6" t="s">
        <v>81</v>
      </c>
    </row>
    <row r="7475" spans="1:10" x14ac:dyDescent="0.25">
      <c r="A7475" s="5" t="str">
        <f t="shared" si="116"/>
        <v/>
      </c>
      <c r="B7475" t="s">
        <v>95</v>
      </c>
      <c r="C7475" t="s">
        <v>110</v>
      </c>
      <c r="D7475" s="8" t="s">
        <v>74</v>
      </c>
      <c r="E7475">
        <v>22</v>
      </c>
      <c r="J7475" s="6" t="s">
        <v>81</v>
      </c>
    </row>
    <row r="7476" spans="1:10" x14ac:dyDescent="0.25">
      <c r="A7476" s="5" t="str">
        <f t="shared" si="116"/>
        <v/>
      </c>
      <c r="B7476" t="s">
        <v>95</v>
      </c>
      <c r="C7476" t="s">
        <v>110</v>
      </c>
      <c r="D7476" s="8" t="s">
        <v>77</v>
      </c>
      <c r="E7476">
        <v>23</v>
      </c>
      <c r="J7476" s="6" t="s">
        <v>81</v>
      </c>
    </row>
    <row r="7477" spans="1:10" x14ac:dyDescent="0.25">
      <c r="A7477" s="5" t="str">
        <f t="shared" si="116"/>
        <v/>
      </c>
      <c r="B7477" t="s">
        <v>95</v>
      </c>
      <c r="C7477" t="s">
        <v>110</v>
      </c>
      <c r="D7477" s="8" t="s">
        <v>55</v>
      </c>
      <c r="E7477">
        <v>23</v>
      </c>
      <c r="J7477" s="6" t="s">
        <v>81</v>
      </c>
    </row>
    <row r="7478" spans="1:10" x14ac:dyDescent="0.25">
      <c r="A7478" s="5" t="str">
        <f t="shared" si="116"/>
        <v/>
      </c>
      <c r="B7478" t="s">
        <v>95</v>
      </c>
      <c r="C7478" t="s">
        <v>110</v>
      </c>
      <c r="D7478" s="8" t="s">
        <v>47</v>
      </c>
      <c r="E7478">
        <v>23</v>
      </c>
      <c r="J7478" s="6" t="s">
        <v>81</v>
      </c>
    </row>
    <row r="7479" spans="1:10" x14ac:dyDescent="0.25">
      <c r="A7479" s="5" t="str">
        <f t="shared" si="116"/>
        <v/>
      </c>
      <c r="B7479" t="s">
        <v>95</v>
      </c>
      <c r="C7479" t="s">
        <v>110</v>
      </c>
      <c r="D7479" s="8" t="s">
        <v>70</v>
      </c>
      <c r="E7479">
        <v>23</v>
      </c>
      <c r="J7479" s="6" t="s">
        <v>81</v>
      </c>
    </row>
    <row r="7480" spans="1:10" x14ac:dyDescent="0.25">
      <c r="A7480" s="5" t="str">
        <f t="shared" si="116"/>
        <v/>
      </c>
      <c r="B7480" t="s">
        <v>95</v>
      </c>
      <c r="C7480" t="s">
        <v>110</v>
      </c>
      <c r="D7480" s="8" t="s">
        <v>74</v>
      </c>
      <c r="E7480">
        <v>23</v>
      </c>
      <c r="J7480" s="6" t="s">
        <v>81</v>
      </c>
    </row>
    <row r="7481" spans="1:10" x14ac:dyDescent="0.25">
      <c r="A7481" s="5" t="str">
        <f t="shared" si="116"/>
        <v/>
      </c>
      <c r="B7481" t="s">
        <v>95</v>
      </c>
      <c r="C7481" t="s">
        <v>110</v>
      </c>
      <c r="D7481" s="8" t="s">
        <v>73</v>
      </c>
      <c r="E7481">
        <v>23</v>
      </c>
      <c r="J7481" s="6" t="s">
        <v>81</v>
      </c>
    </row>
    <row r="7482" spans="1:10" x14ac:dyDescent="0.25">
      <c r="A7482" s="5" t="str">
        <f t="shared" si="116"/>
        <v/>
      </c>
      <c r="B7482" t="s">
        <v>95</v>
      </c>
      <c r="C7482" t="s">
        <v>110</v>
      </c>
      <c r="D7482" s="8" t="s">
        <v>76</v>
      </c>
      <c r="E7482">
        <v>23</v>
      </c>
      <c r="J7482" s="6" t="s">
        <v>81</v>
      </c>
    </row>
    <row r="7483" spans="1:10" x14ac:dyDescent="0.25">
      <c r="A7483" s="5" t="str">
        <f t="shared" si="116"/>
        <v/>
      </c>
      <c r="B7483" t="s">
        <v>95</v>
      </c>
      <c r="C7483" t="s">
        <v>110</v>
      </c>
      <c r="D7483" s="8" t="s">
        <v>74</v>
      </c>
      <c r="E7483">
        <v>24</v>
      </c>
      <c r="J7483" s="6" t="s">
        <v>81</v>
      </c>
    </row>
    <row r="7484" spans="1:10" x14ac:dyDescent="0.25">
      <c r="A7484" s="5" t="str">
        <f t="shared" si="116"/>
        <v/>
      </c>
      <c r="B7484" t="s">
        <v>95</v>
      </c>
      <c r="C7484" t="s">
        <v>110</v>
      </c>
      <c r="D7484" s="8" t="s">
        <v>55</v>
      </c>
      <c r="E7484">
        <v>24</v>
      </c>
      <c r="J7484" s="6" t="s">
        <v>81</v>
      </c>
    </row>
    <row r="7485" spans="1:10" x14ac:dyDescent="0.25">
      <c r="A7485" s="5" t="str">
        <f t="shared" si="116"/>
        <v/>
      </c>
      <c r="B7485" t="s">
        <v>95</v>
      </c>
      <c r="C7485" t="s">
        <v>110</v>
      </c>
      <c r="D7485" s="8" t="s">
        <v>70</v>
      </c>
      <c r="E7485">
        <v>24</v>
      </c>
      <c r="J7485" s="6" t="s">
        <v>81</v>
      </c>
    </row>
    <row r="7486" spans="1:10" x14ac:dyDescent="0.25">
      <c r="A7486" s="5" t="str">
        <f t="shared" si="116"/>
        <v/>
      </c>
      <c r="B7486" t="s">
        <v>95</v>
      </c>
      <c r="C7486" t="s">
        <v>110</v>
      </c>
      <c r="D7486" s="8" t="s">
        <v>77</v>
      </c>
      <c r="E7486">
        <v>24</v>
      </c>
      <c r="J7486" s="6" t="s">
        <v>81</v>
      </c>
    </row>
    <row r="7487" spans="1:10" x14ac:dyDescent="0.25">
      <c r="A7487" s="5" t="str">
        <f t="shared" si="116"/>
        <v/>
      </c>
      <c r="B7487" t="s">
        <v>95</v>
      </c>
      <c r="C7487" t="s">
        <v>110</v>
      </c>
      <c r="D7487" s="8" t="s">
        <v>73</v>
      </c>
      <c r="E7487">
        <v>24</v>
      </c>
      <c r="J7487" s="6" t="s">
        <v>81</v>
      </c>
    </row>
    <row r="7488" spans="1:10" x14ac:dyDescent="0.25">
      <c r="A7488" s="5" t="str">
        <f t="shared" si="116"/>
        <v/>
      </c>
      <c r="B7488" t="s">
        <v>95</v>
      </c>
      <c r="C7488" t="s">
        <v>110</v>
      </c>
      <c r="D7488" s="8" t="s">
        <v>47</v>
      </c>
      <c r="E7488">
        <v>24</v>
      </c>
      <c r="J7488" s="6" t="s">
        <v>81</v>
      </c>
    </row>
    <row r="7489" spans="1:10" x14ac:dyDescent="0.25">
      <c r="A7489" s="5" t="str">
        <f t="shared" si="116"/>
        <v/>
      </c>
      <c r="B7489" t="s">
        <v>95</v>
      </c>
      <c r="C7489" t="s">
        <v>110</v>
      </c>
      <c r="D7489" s="8" t="s">
        <v>76</v>
      </c>
      <c r="E7489">
        <v>24</v>
      </c>
      <c r="J7489" s="6" t="s">
        <v>81</v>
      </c>
    </row>
    <row r="7490" spans="1:10" x14ac:dyDescent="0.25">
      <c r="A7490" s="5" t="str">
        <f t="shared" ref="A7490:A7553" si="117">IF(AND(category = B7490, subcategory=C7490, reportdate = D7490), E7490, "")</f>
        <v/>
      </c>
      <c r="B7490" t="s">
        <v>95</v>
      </c>
      <c r="C7490" t="s">
        <v>111</v>
      </c>
      <c r="D7490" s="8" t="s">
        <v>63</v>
      </c>
      <c r="E7490">
        <v>1</v>
      </c>
      <c r="F7490">
        <v>1.4461809396743774</v>
      </c>
      <c r="G7490">
        <v>1.3871358633041382</v>
      </c>
      <c r="H7490">
        <v>3.7091102451086044E-2</v>
      </c>
      <c r="I7490">
        <v>78.314750100780856</v>
      </c>
      <c r="J7490" s="6" t="s">
        <v>80</v>
      </c>
    </row>
    <row r="7491" spans="1:10" x14ac:dyDescent="0.25">
      <c r="A7491" s="5" t="str">
        <f t="shared" si="117"/>
        <v/>
      </c>
      <c r="B7491" t="s">
        <v>95</v>
      </c>
      <c r="C7491" t="s">
        <v>111</v>
      </c>
      <c r="D7491" s="8" t="s">
        <v>64</v>
      </c>
      <c r="E7491">
        <v>1</v>
      </c>
      <c r="F7491">
        <v>1.408811092376709</v>
      </c>
      <c r="G7491">
        <v>1.4155731201171875</v>
      </c>
      <c r="H7491">
        <v>3.744809702038765E-2</v>
      </c>
      <c r="I7491">
        <v>77.161414939114337</v>
      </c>
      <c r="J7491" s="6" t="s">
        <v>80</v>
      </c>
    </row>
    <row r="7492" spans="1:10" x14ac:dyDescent="0.25">
      <c r="A7492" s="5" t="str">
        <f t="shared" si="117"/>
        <v/>
      </c>
      <c r="B7492" t="s">
        <v>95</v>
      </c>
      <c r="C7492" t="s">
        <v>111</v>
      </c>
      <c r="D7492" s="8" t="s">
        <v>63</v>
      </c>
      <c r="E7492">
        <v>2</v>
      </c>
      <c r="F7492">
        <v>1.2365111112594604</v>
      </c>
      <c r="G7492">
        <v>1.2024418115615845</v>
      </c>
      <c r="H7492">
        <v>3.2827720046043396E-2</v>
      </c>
      <c r="I7492">
        <v>77.495162500189579</v>
      </c>
      <c r="J7492" s="6" t="s">
        <v>80</v>
      </c>
    </row>
    <row r="7493" spans="1:10" x14ac:dyDescent="0.25">
      <c r="A7493" s="5" t="str">
        <f t="shared" si="117"/>
        <v/>
      </c>
      <c r="B7493" t="s">
        <v>95</v>
      </c>
      <c r="C7493" t="s">
        <v>111</v>
      </c>
      <c r="D7493" s="8" t="s">
        <v>64</v>
      </c>
      <c r="E7493">
        <v>2</v>
      </c>
      <c r="F7493">
        <v>1.252851128578186</v>
      </c>
      <c r="G7493">
        <v>1.222324013710022</v>
      </c>
      <c r="H7493">
        <v>3.3054832369089127E-2</v>
      </c>
      <c r="I7493">
        <v>75.761217401054836</v>
      </c>
      <c r="J7493" s="6" t="s">
        <v>80</v>
      </c>
    </row>
    <row r="7494" spans="1:10" x14ac:dyDescent="0.25">
      <c r="A7494" s="5" t="str">
        <f t="shared" si="117"/>
        <v/>
      </c>
      <c r="B7494" t="s">
        <v>95</v>
      </c>
      <c r="C7494" t="s">
        <v>111</v>
      </c>
      <c r="D7494" s="8" t="s">
        <v>63</v>
      </c>
      <c r="E7494">
        <v>3</v>
      </c>
      <c r="F7494">
        <v>1.103893518447876</v>
      </c>
      <c r="G7494">
        <v>1.0799908638000488</v>
      </c>
      <c r="H7494">
        <v>3.0357550829648972E-2</v>
      </c>
      <c r="I7494">
        <v>75.417804522411942</v>
      </c>
      <c r="J7494" s="6" t="s">
        <v>80</v>
      </c>
    </row>
    <row r="7495" spans="1:10" x14ac:dyDescent="0.25">
      <c r="A7495" s="5" t="str">
        <f t="shared" si="117"/>
        <v/>
      </c>
      <c r="B7495" t="s">
        <v>95</v>
      </c>
      <c r="C7495" t="s">
        <v>111</v>
      </c>
      <c r="D7495" s="8" t="s">
        <v>64</v>
      </c>
      <c r="E7495">
        <v>3</v>
      </c>
      <c r="F7495">
        <v>1.1086572408676147</v>
      </c>
      <c r="G7495">
        <v>1.1043752431869507</v>
      </c>
      <c r="H7495">
        <v>3.0675807967782021E-2</v>
      </c>
      <c r="I7495">
        <v>74.355399531782595</v>
      </c>
      <c r="J7495" s="6" t="s">
        <v>80</v>
      </c>
    </row>
    <row r="7496" spans="1:10" x14ac:dyDescent="0.25">
      <c r="A7496" s="5" t="str">
        <f t="shared" si="117"/>
        <v/>
      </c>
      <c r="B7496" t="s">
        <v>95</v>
      </c>
      <c r="C7496" t="s">
        <v>111</v>
      </c>
      <c r="D7496" s="8" t="s">
        <v>64</v>
      </c>
      <c r="E7496">
        <v>4</v>
      </c>
      <c r="F7496">
        <v>1.0112725496292114</v>
      </c>
      <c r="G7496">
        <v>1.0150032043457031</v>
      </c>
      <c r="H7496">
        <v>2.7324596419930458E-2</v>
      </c>
      <c r="I7496">
        <v>74.168272015850178</v>
      </c>
      <c r="J7496" s="6" t="s">
        <v>80</v>
      </c>
    </row>
    <row r="7497" spans="1:10" x14ac:dyDescent="0.25">
      <c r="A7497" s="5" t="str">
        <f t="shared" si="117"/>
        <v/>
      </c>
      <c r="B7497" t="s">
        <v>95</v>
      </c>
      <c r="C7497" t="s">
        <v>111</v>
      </c>
      <c r="D7497" s="8" t="s">
        <v>63</v>
      </c>
      <c r="E7497">
        <v>4</v>
      </c>
      <c r="F7497">
        <v>1.0095981359481812</v>
      </c>
      <c r="G7497">
        <v>1.0003654956817627</v>
      </c>
      <c r="H7497">
        <v>2.727888897061348E-2</v>
      </c>
      <c r="I7497">
        <v>74.423638900781256</v>
      </c>
      <c r="J7497" s="6" t="s">
        <v>80</v>
      </c>
    </row>
    <row r="7498" spans="1:10" x14ac:dyDescent="0.25">
      <c r="A7498" s="5" t="str">
        <f t="shared" si="117"/>
        <v/>
      </c>
      <c r="B7498" t="s">
        <v>95</v>
      </c>
      <c r="C7498" t="s">
        <v>111</v>
      </c>
      <c r="D7498" s="8" t="s">
        <v>64</v>
      </c>
      <c r="E7498">
        <v>5</v>
      </c>
      <c r="F7498">
        <v>0.94388735294342041</v>
      </c>
      <c r="G7498">
        <v>0.9393470287322998</v>
      </c>
      <c r="H7498">
        <v>2.5314295664429665E-2</v>
      </c>
      <c r="I7498">
        <v>73.254711183789013</v>
      </c>
      <c r="J7498" s="6" t="s">
        <v>80</v>
      </c>
    </row>
    <row r="7499" spans="1:10" x14ac:dyDescent="0.25">
      <c r="A7499" s="5" t="str">
        <f t="shared" si="117"/>
        <v/>
      </c>
      <c r="B7499" t="s">
        <v>95</v>
      </c>
      <c r="C7499" t="s">
        <v>111</v>
      </c>
      <c r="D7499" s="8" t="s">
        <v>63</v>
      </c>
      <c r="E7499">
        <v>5</v>
      </c>
      <c r="F7499">
        <v>0.94538778066635132</v>
      </c>
      <c r="G7499">
        <v>0.91888511180877686</v>
      </c>
      <c r="H7499">
        <v>2.521330863237381E-2</v>
      </c>
      <c r="I7499">
        <v>73.092263696009866</v>
      </c>
      <c r="J7499" s="6" t="s">
        <v>80</v>
      </c>
    </row>
    <row r="7500" spans="1:10" x14ac:dyDescent="0.25">
      <c r="A7500" s="5" t="str">
        <f t="shared" si="117"/>
        <v/>
      </c>
      <c r="B7500" t="s">
        <v>95</v>
      </c>
      <c r="C7500" t="s">
        <v>111</v>
      </c>
      <c r="D7500" s="8" t="s">
        <v>63</v>
      </c>
      <c r="E7500">
        <v>6</v>
      </c>
      <c r="F7500">
        <v>0.88368827104568481</v>
      </c>
      <c r="G7500">
        <v>0.89128321409225464</v>
      </c>
      <c r="H7500">
        <v>2.3667991161346436E-2</v>
      </c>
      <c r="I7500">
        <v>71.946057171411766</v>
      </c>
      <c r="J7500" s="6" t="s">
        <v>80</v>
      </c>
    </row>
    <row r="7501" spans="1:10" x14ac:dyDescent="0.25">
      <c r="A7501" s="5" t="str">
        <f t="shared" si="117"/>
        <v/>
      </c>
      <c r="B7501" t="s">
        <v>95</v>
      </c>
      <c r="C7501" t="s">
        <v>111</v>
      </c>
      <c r="D7501" s="8" t="s">
        <v>64</v>
      </c>
      <c r="E7501">
        <v>6</v>
      </c>
      <c r="F7501">
        <v>0.89953345060348511</v>
      </c>
      <c r="G7501">
        <v>0.90289753675460815</v>
      </c>
      <c r="H7501">
        <v>2.4148819968104362E-2</v>
      </c>
      <c r="I7501">
        <v>71.628862728293825</v>
      </c>
      <c r="J7501" s="6" t="s">
        <v>80</v>
      </c>
    </row>
    <row r="7502" spans="1:10" x14ac:dyDescent="0.25">
      <c r="A7502" s="5" t="str">
        <f t="shared" si="117"/>
        <v/>
      </c>
      <c r="B7502" t="s">
        <v>95</v>
      </c>
      <c r="C7502" t="s">
        <v>111</v>
      </c>
      <c r="D7502" s="8" t="s">
        <v>63</v>
      </c>
      <c r="E7502">
        <v>7</v>
      </c>
      <c r="F7502">
        <v>0.86692070960998535</v>
      </c>
      <c r="G7502">
        <v>0.88507252931594849</v>
      </c>
      <c r="H7502">
        <v>2.3782134056091309E-2</v>
      </c>
      <c r="I7502">
        <v>71.993670787930895</v>
      </c>
      <c r="J7502" s="6" t="s">
        <v>80</v>
      </c>
    </row>
    <row r="7503" spans="1:10" x14ac:dyDescent="0.25">
      <c r="A7503" s="5" t="str">
        <f t="shared" si="117"/>
        <v/>
      </c>
      <c r="B7503" t="s">
        <v>95</v>
      </c>
      <c r="C7503" t="s">
        <v>111</v>
      </c>
      <c r="D7503" s="8" t="s">
        <v>64</v>
      </c>
      <c r="E7503">
        <v>7</v>
      </c>
      <c r="F7503">
        <v>0.88311201333999634</v>
      </c>
      <c r="G7503">
        <v>0.89717632532119751</v>
      </c>
      <c r="H7503">
        <v>2.4469979107379913E-2</v>
      </c>
      <c r="I7503">
        <v>71.383687820073973</v>
      </c>
      <c r="J7503" s="6" t="s">
        <v>80</v>
      </c>
    </row>
    <row r="7504" spans="1:10" x14ac:dyDescent="0.25">
      <c r="A7504" s="5" t="str">
        <f t="shared" si="117"/>
        <v/>
      </c>
      <c r="B7504" t="s">
        <v>95</v>
      </c>
      <c r="C7504" t="s">
        <v>111</v>
      </c>
      <c r="D7504" s="8" t="s">
        <v>63</v>
      </c>
      <c r="E7504">
        <v>8</v>
      </c>
      <c r="F7504">
        <v>0.78848874568939209</v>
      </c>
      <c r="G7504">
        <v>0.7960275411605835</v>
      </c>
      <c r="H7504">
        <v>2.628222294151783E-2</v>
      </c>
      <c r="I7504">
        <v>74.82966911822426</v>
      </c>
      <c r="J7504" s="6" t="s">
        <v>80</v>
      </c>
    </row>
    <row r="7505" spans="1:10" x14ac:dyDescent="0.25">
      <c r="A7505" s="5" t="str">
        <f t="shared" si="117"/>
        <v/>
      </c>
      <c r="B7505" t="s">
        <v>95</v>
      </c>
      <c r="C7505" t="s">
        <v>111</v>
      </c>
      <c r="D7505" s="8" t="s">
        <v>64</v>
      </c>
      <c r="E7505">
        <v>8</v>
      </c>
      <c r="F7505">
        <v>0.82177937030792236</v>
      </c>
      <c r="G7505">
        <v>0.81041163206100464</v>
      </c>
      <c r="H7505">
        <v>2.6807442307472229E-2</v>
      </c>
      <c r="I7505">
        <v>74.620805688005731</v>
      </c>
      <c r="J7505" s="6" t="s">
        <v>80</v>
      </c>
    </row>
    <row r="7506" spans="1:10" x14ac:dyDescent="0.25">
      <c r="A7506" s="5" t="str">
        <f t="shared" si="117"/>
        <v/>
      </c>
      <c r="B7506" t="s">
        <v>95</v>
      </c>
      <c r="C7506" t="s">
        <v>111</v>
      </c>
      <c r="D7506" s="8" t="s">
        <v>64</v>
      </c>
      <c r="E7506">
        <v>9</v>
      </c>
      <c r="F7506">
        <v>0.73008757829666138</v>
      </c>
      <c r="G7506">
        <v>0.70922702550888062</v>
      </c>
      <c r="H7506">
        <v>3.0864236876368523E-2</v>
      </c>
      <c r="I7506">
        <v>79.562376364143958</v>
      </c>
      <c r="J7506" s="6" t="s">
        <v>80</v>
      </c>
    </row>
    <row r="7507" spans="1:10" x14ac:dyDescent="0.25">
      <c r="A7507" s="5" t="str">
        <f t="shared" si="117"/>
        <v/>
      </c>
      <c r="B7507" t="s">
        <v>95</v>
      </c>
      <c r="C7507" t="s">
        <v>111</v>
      </c>
      <c r="D7507" s="8" t="s">
        <v>63</v>
      </c>
      <c r="E7507">
        <v>9</v>
      </c>
      <c r="F7507">
        <v>0.6748536229133606</v>
      </c>
      <c r="G7507">
        <v>0.64563030004501343</v>
      </c>
      <c r="H7507">
        <v>3.0214754864573479E-2</v>
      </c>
      <c r="I7507">
        <v>78.793930000528789</v>
      </c>
      <c r="J7507" s="6" t="s">
        <v>80</v>
      </c>
    </row>
    <row r="7508" spans="1:10" x14ac:dyDescent="0.25">
      <c r="A7508" s="5" t="str">
        <f t="shared" si="117"/>
        <v/>
      </c>
      <c r="B7508" t="s">
        <v>95</v>
      </c>
      <c r="C7508" t="s">
        <v>111</v>
      </c>
      <c r="D7508" s="8" t="s">
        <v>63</v>
      </c>
      <c r="E7508">
        <v>10</v>
      </c>
      <c r="F7508">
        <v>0.65332937240600586</v>
      </c>
      <c r="G7508">
        <v>0.58237981796264648</v>
      </c>
      <c r="H7508">
        <v>3.5898659378290176E-2</v>
      </c>
      <c r="I7508">
        <v>82.835641171171744</v>
      </c>
      <c r="J7508" s="6" t="s">
        <v>80</v>
      </c>
    </row>
    <row r="7509" spans="1:10" x14ac:dyDescent="0.25">
      <c r="A7509" s="5" t="str">
        <f t="shared" si="117"/>
        <v/>
      </c>
      <c r="B7509" t="s">
        <v>95</v>
      </c>
      <c r="C7509" t="s">
        <v>111</v>
      </c>
      <c r="D7509" s="8" t="s">
        <v>64</v>
      </c>
      <c r="E7509">
        <v>10</v>
      </c>
      <c r="F7509">
        <v>0.69365692138671875</v>
      </c>
      <c r="G7509">
        <v>0.64954078197479248</v>
      </c>
      <c r="H7509">
        <v>3.6588583141565323E-2</v>
      </c>
      <c r="I7509">
        <v>83.362462965967694</v>
      </c>
      <c r="J7509" s="6" t="s">
        <v>80</v>
      </c>
    </row>
    <row r="7510" spans="1:10" x14ac:dyDescent="0.25">
      <c r="A7510" s="5" t="str">
        <f t="shared" si="117"/>
        <v/>
      </c>
      <c r="B7510" t="s">
        <v>95</v>
      </c>
      <c r="C7510" t="s">
        <v>111</v>
      </c>
      <c r="D7510" s="8" t="s">
        <v>63</v>
      </c>
      <c r="E7510">
        <v>11</v>
      </c>
      <c r="F7510">
        <v>0.73054254055023193</v>
      </c>
      <c r="G7510">
        <v>0.6434781551361084</v>
      </c>
      <c r="H7510">
        <v>4.2229961603879929E-2</v>
      </c>
      <c r="I7510">
        <v>86.594624571739857</v>
      </c>
      <c r="J7510" s="6" t="s">
        <v>80</v>
      </c>
    </row>
    <row r="7511" spans="1:10" x14ac:dyDescent="0.25">
      <c r="A7511" s="5" t="str">
        <f t="shared" si="117"/>
        <v/>
      </c>
      <c r="B7511" t="s">
        <v>95</v>
      </c>
      <c r="C7511" t="s">
        <v>111</v>
      </c>
      <c r="D7511" s="8" t="s">
        <v>64</v>
      </c>
      <c r="E7511">
        <v>11</v>
      </c>
      <c r="F7511">
        <v>0.77199524641036987</v>
      </c>
      <c r="G7511">
        <v>0.70451879501342773</v>
      </c>
      <c r="H7511">
        <v>4.2604144662618637E-2</v>
      </c>
      <c r="I7511">
        <v>87.099556299339724</v>
      </c>
      <c r="J7511" s="6" t="s">
        <v>80</v>
      </c>
    </row>
    <row r="7512" spans="1:10" x14ac:dyDescent="0.25">
      <c r="A7512" s="5" t="str">
        <f t="shared" si="117"/>
        <v/>
      </c>
      <c r="B7512" t="s">
        <v>95</v>
      </c>
      <c r="C7512" t="s">
        <v>111</v>
      </c>
      <c r="D7512" s="8" t="s">
        <v>64</v>
      </c>
      <c r="E7512">
        <v>12</v>
      </c>
      <c r="F7512">
        <v>0.89279413223266602</v>
      </c>
      <c r="G7512">
        <v>0.85990476608276367</v>
      </c>
      <c r="H7512">
        <v>4.8869241029024124E-2</v>
      </c>
      <c r="I7512">
        <v>89.781231254493406</v>
      </c>
      <c r="J7512" s="6" t="s">
        <v>80</v>
      </c>
    </row>
    <row r="7513" spans="1:10" x14ac:dyDescent="0.25">
      <c r="A7513" s="5" t="str">
        <f t="shared" si="117"/>
        <v/>
      </c>
      <c r="B7513" t="s">
        <v>95</v>
      </c>
      <c r="C7513" t="s">
        <v>111</v>
      </c>
      <c r="D7513" s="8" t="s">
        <v>63</v>
      </c>
      <c r="E7513">
        <v>12</v>
      </c>
      <c r="F7513">
        <v>0.92487984895706177</v>
      </c>
      <c r="G7513">
        <v>0.80877774953842163</v>
      </c>
      <c r="H7513">
        <v>4.875810444355011E-2</v>
      </c>
      <c r="I7513">
        <v>90.236109740810903</v>
      </c>
      <c r="J7513" s="6" t="s">
        <v>80</v>
      </c>
    </row>
    <row r="7514" spans="1:10" x14ac:dyDescent="0.25">
      <c r="A7514" s="5" t="str">
        <f t="shared" si="117"/>
        <v/>
      </c>
      <c r="B7514" t="s">
        <v>95</v>
      </c>
      <c r="C7514" t="s">
        <v>111</v>
      </c>
      <c r="D7514" s="8" t="s">
        <v>63</v>
      </c>
      <c r="E7514">
        <v>13</v>
      </c>
      <c r="F7514">
        <v>1.1649374961853027</v>
      </c>
      <c r="G7514">
        <v>1.0359159708023071</v>
      </c>
      <c r="H7514">
        <v>5.3343143314123154E-2</v>
      </c>
      <c r="I7514">
        <v>93.186658135190413</v>
      </c>
      <c r="J7514" s="6" t="s">
        <v>80</v>
      </c>
    </row>
    <row r="7515" spans="1:10" x14ac:dyDescent="0.25">
      <c r="A7515" s="5" t="str">
        <f t="shared" si="117"/>
        <v/>
      </c>
      <c r="B7515" t="s">
        <v>95</v>
      </c>
      <c r="C7515" t="s">
        <v>111</v>
      </c>
      <c r="D7515" s="8" t="s">
        <v>64</v>
      </c>
      <c r="E7515">
        <v>13</v>
      </c>
      <c r="F7515">
        <v>1.1275726556777954</v>
      </c>
      <c r="G7515">
        <v>1.0854266881942749</v>
      </c>
      <c r="H7515">
        <v>5.3803514689207077E-2</v>
      </c>
      <c r="I7515">
        <v>91.804685847907479</v>
      </c>
      <c r="J7515" s="6" t="s">
        <v>80</v>
      </c>
    </row>
    <row r="7516" spans="1:10" x14ac:dyDescent="0.25">
      <c r="A7516" s="5" t="str">
        <f t="shared" si="117"/>
        <v/>
      </c>
      <c r="B7516" t="s">
        <v>95</v>
      </c>
      <c r="C7516" t="s">
        <v>111</v>
      </c>
      <c r="D7516" s="8" t="s">
        <v>64</v>
      </c>
      <c r="E7516">
        <v>14</v>
      </c>
      <c r="F7516">
        <v>1.4105765819549561</v>
      </c>
      <c r="G7516">
        <v>1.3649032115936279</v>
      </c>
      <c r="H7516">
        <v>5.7774852961301804E-2</v>
      </c>
      <c r="I7516">
        <v>93.036517064121512</v>
      </c>
      <c r="J7516" s="6" t="s">
        <v>80</v>
      </c>
    </row>
    <row r="7517" spans="1:10" x14ac:dyDescent="0.25">
      <c r="A7517" s="5" t="str">
        <f t="shared" si="117"/>
        <v/>
      </c>
      <c r="B7517" t="s">
        <v>95</v>
      </c>
      <c r="C7517" t="s">
        <v>111</v>
      </c>
      <c r="D7517" s="8" t="s">
        <v>63</v>
      </c>
      <c r="E7517">
        <v>14</v>
      </c>
      <c r="F7517">
        <v>1.4330964088439941</v>
      </c>
      <c r="G7517">
        <v>1.3217564821243286</v>
      </c>
      <c r="H7517">
        <v>5.7285390794277191E-2</v>
      </c>
      <c r="I7517">
        <v>95.393948525476574</v>
      </c>
      <c r="J7517" s="6" t="s">
        <v>80</v>
      </c>
    </row>
    <row r="7518" spans="1:10" x14ac:dyDescent="0.25">
      <c r="A7518" s="5" t="str">
        <f t="shared" si="117"/>
        <v/>
      </c>
      <c r="B7518" t="s">
        <v>95</v>
      </c>
      <c r="C7518" t="s">
        <v>111</v>
      </c>
      <c r="D7518" s="8" t="s">
        <v>64</v>
      </c>
      <c r="E7518">
        <v>15</v>
      </c>
      <c r="F7518">
        <v>1.7270092964172363</v>
      </c>
      <c r="G7518">
        <v>1.6394877433776855</v>
      </c>
      <c r="H7518">
        <v>5.926094576716423E-2</v>
      </c>
      <c r="I7518">
        <v>93.7821580043625</v>
      </c>
      <c r="J7518" s="6" t="s">
        <v>80</v>
      </c>
    </row>
    <row r="7519" spans="1:10" x14ac:dyDescent="0.25">
      <c r="A7519" s="5" t="str">
        <f t="shared" si="117"/>
        <v/>
      </c>
      <c r="B7519" t="s">
        <v>95</v>
      </c>
      <c r="C7519" t="s">
        <v>111</v>
      </c>
      <c r="D7519" s="8" t="s">
        <v>63</v>
      </c>
      <c r="E7519">
        <v>15</v>
      </c>
      <c r="F7519">
        <v>1.7277051210403442</v>
      </c>
      <c r="G7519">
        <v>1.6061339378356934</v>
      </c>
      <c r="H7519">
        <v>5.9477470815181732E-2</v>
      </c>
      <c r="I7519">
        <v>94.860225624535602</v>
      </c>
      <c r="J7519" s="6" t="s">
        <v>80</v>
      </c>
    </row>
    <row r="7520" spans="1:10" x14ac:dyDescent="0.25">
      <c r="A7520" s="5" t="str">
        <f t="shared" si="117"/>
        <v/>
      </c>
      <c r="B7520" t="s">
        <v>95</v>
      </c>
      <c r="C7520" t="s">
        <v>111</v>
      </c>
      <c r="D7520" s="8" t="s">
        <v>64</v>
      </c>
      <c r="E7520">
        <v>16</v>
      </c>
      <c r="F7520">
        <v>2.0605278015136719</v>
      </c>
      <c r="G7520">
        <v>1.9760522842407227</v>
      </c>
      <c r="H7520">
        <v>6.1469376087188721E-2</v>
      </c>
      <c r="I7520">
        <v>93.726684483070031</v>
      </c>
      <c r="J7520" s="6" t="s">
        <v>80</v>
      </c>
    </row>
    <row r="7521" spans="1:10" x14ac:dyDescent="0.25">
      <c r="A7521" s="5" t="str">
        <f t="shared" si="117"/>
        <v/>
      </c>
      <c r="B7521" t="s">
        <v>95</v>
      </c>
      <c r="C7521" t="s">
        <v>111</v>
      </c>
      <c r="D7521" s="8" t="s">
        <v>63</v>
      </c>
      <c r="E7521">
        <v>16</v>
      </c>
      <c r="F7521">
        <v>2.0628437995910645</v>
      </c>
      <c r="G7521">
        <v>1.9682298898696899</v>
      </c>
      <c r="H7521">
        <v>6.1474524438381195E-2</v>
      </c>
      <c r="I7521">
        <v>94.086458696369078</v>
      </c>
      <c r="J7521" s="6" t="s">
        <v>80</v>
      </c>
    </row>
    <row r="7522" spans="1:10" x14ac:dyDescent="0.25">
      <c r="A7522" s="5" t="str">
        <f t="shared" si="117"/>
        <v/>
      </c>
      <c r="B7522" t="s">
        <v>95</v>
      </c>
      <c r="C7522" t="s">
        <v>111</v>
      </c>
      <c r="D7522" s="8" t="s">
        <v>64</v>
      </c>
      <c r="E7522">
        <v>17</v>
      </c>
      <c r="F7522">
        <v>2.3405468463897705</v>
      </c>
      <c r="G7522">
        <v>2.3008768558502197</v>
      </c>
      <c r="H7522">
        <v>6.1081558465957642E-2</v>
      </c>
      <c r="I7522">
        <v>92.671620292199165</v>
      </c>
      <c r="J7522" s="6" t="s">
        <v>80</v>
      </c>
    </row>
    <row r="7523" spans="1:10" x14ac:dyDescent="0.25">
      <c r="A7523" s="5" t="str">
        <f t="shared" si="117"/>
        <v/>
      </c>
      <c r="B7523" t="s">
        <v>95</v>
      </c>
      <c r="C7523" t="s">
        <v>111</v>
      </c>
      <c r="D7523" s="8" t="s">
        <v>63</v>
      </c>
      <c r="E7523">
        <v>17</v>
      </c>
      <c r="F7523">
        <v>2.3600053787231445</v>
      </c>
      <c r="G7523">
        <v>2.2934055328369141</v>
      </c>
      <c r="H7523">
        <v>6.0747858136892319E-2</v>
      </c>
      <c r="I7523">
        <v>93.479746963537593</v>
      </c>
      <c r="J7523" s="6" t="s">
        <v>80</v>
      </c>
    </row>
    <row r="7524" spans="1:10" x14ac:dyDescent="0.25">
      <c r="A7524" s="5" t="str">
        <f t="shared" si="117"/>
        <v/>
      </c>
      <c r="B7524" t="s">
        <v>95</v>
      </c>
      <c r="C7524" t="s">
        <v>111</v>
      </c>
      <c r="D7524" s="8" t="s">
        <v>63</v>
      </c>
      <c r="E7524">
        <v>18</v>
      </c>
      <c r="F7524">
        <v>2.5617499351501465</v>
      </c>
      <c r="G7524">
        <v>1.5992897748947144</v>
      </c>
      <c r="H7524">
        <v>6.0571338981389999E-2</v>
      </c>
      <c r="I7524">
        <v>92.40123865674073</v>
      </c>
      <c r="J7524" s="6" t="s">
        <v>80</v>
      </c>
    </row>
    <row r="7525" spans="1:10" x14ac:dyDescent="0.25">
      <c r="A7525" s="5" t="str">
        <f t="shared" si="117"/>
        <v/>
      </c>
      <c r="B7525" t="s">
        <v>95</v>
      </c>
      <c r="C7525" t="s">
        <v>111</v>
      </c>
      <c r="D7525" s="8" t="s">
        <v>64</v>
      </c>
      <c r="E7525">
        <v>18</v>
      </c>
      <c r="F7525">
        <v>2.5819122791290283</v>
      </c>
      <c r="G7525">
        <v>2.5645170211791992</v>
      </c>
      <c r="H7525">
        <v>5.9950396418571472E-2</v>
      </c>
      <c r="I7525">
        <v>91.103026780033787</v>
      </c>
      <c r="J7525" s="6" t="s">
        <v>80</v>
      </c>
    </row>
    <row r="7526" spans="1:10" x14ac:dyDescent="0.25">
      <c r="A7526" s="5" t="str">
        <f t="shared" si="117"/>
        <v/>
      </c>
      <c r="B7526" t="s">
        <v>95</v>
      </c>
      <c r="C7526" t="s">
        <v>111</v>
      </c>
      <c r="D7526" s="8" t="s">
        <v>63</v>
      </c>
      <c r="E7526">
        <v>19</v>
      </c>
      <c r="F7526">
        <v>2.6152925491333008</v>
      </c>
      <c r="G7526">
        <v>2.1670269966125488</v>
      </c>
      <c r="H7526">
        <v>5.8970123529434204E-2</v>
      </c>
      <c r="I7526">
        <v>89.846233624179064</v>
      </c>
      <c r="J7526" s="6" t="s">
        <v>80</v>
      </c>
    </row>
    <row r="7527" spans="1:10" x14ac:dyDescent="0.25">
      <c r="A7527" s="5" t="str">
        <f t="shared" si="117"/>
        <v/>
      </c>
      <c r="B7527" t="s">
        <v>95</v>
      </c>
      <c r="C7527" t="s">
        <v>111</v>
      </c>
      <c r="D7527" s="8" t="s">
        <v>64</v>
      </c>
      <c r="E7527">
        <v>19</v>
      </c>
      <c r="F7527">
        <v>2.6345944404602051</v>
      </c>
      <c r="G7527">
        <v>1.7053474187850952</v>
      </c>
      <c r="H7527">
        <v>5.9895236045122147E-2</v>
      </c>
      <c r="I7527">
        <v>88.809199723355135</v>
      </c>
      <c r="J7527" s="6" t="s">
        <v>80</v>
      </c>
    </row>
    <row r="7528" spans="1:10" x14ac:dyDescent="0.25">
      <c r="A7528" s="5" t="str">
        <f t="shared" si="117"/>
        <v/>
      </c>
      <c r="B7528" t="s">
        <v>95</v>
      </c>
      <c r="C7528" t="s">
        <v>111</v>
      </c>
      <c r="D7528" s="8" t="s">
        <v>64</v>
      </c>
      <c r="E7528">
        <v>20</v>
      </c>
      <c r="F7528">
        <v>2.5349936485290527</v>
      </c>
      <c r="G7528">
        <v>1.9370931386947632</v>
      </c>
      <c r="H7528">
        <v>5.6401412934064865E-2</v>
      </c>
      <c r="I7528">
        <v>85.39834833283345</v>
      </c>
      <c r="J7528" s="6" t="s">
        <v>80</v>
      </c>
    </row>
    <row r="7529" spans="1:10" x14ac:dyDescent="0.25">
      <c r="A7529" s="5" t="str">
        <f t="shared" si="117"/>
        <v/>
      </c>
      <c r="B7529" t="s">
        <v>95</v>
      </c>
      <c r="C7529" t="s">
        <v>111</v>
      </c>
      <c r="D7529" s="8" t="s">
        <v>63</v>
      </c>
      <c r="E7529">
        <v>20</v>
      </c>
      <c r="F7529">
        <v>2.5159149169921875</v>
      </c>
      <c r="G7529">
        <v>2.1501879692077637</v>
      </c>
      <c r="H7529">
        <v>5.5630028247833252E-2</v>
      </c>
      <c r="I7529">
        <v>86.218569978052628</v>
      </c>
      <c r="J7529" s="6" t="s">
        <v>80</v>
      </c>
    </row>
    <row r="7530" spans="1:10" x14ac:dyDescent="0.25">
      <c r="A7530" s="5" t="str">
        <f t="shared" si="117"/>
        <v/>
      </c>
      <c r="B7530" t="s">
        <v>95</v>
      </c>
      <c r="C7530" t="s">
        <v>111</v>
      </c>
      <c r="D7530" s="8" t="s">
        <v>64</v>
      </c>
      <c r="E7530">
        <v>21</v>
      </c>
      <c r="F7530">
        <v>2.403470516204834</v>
      </c>
      <c r="G7530">
        <v>2.8837623596191406</v>
      </c>
      <c r="H7530">
        <v>5.4360657930374146E-2</v>
      </c>
      <c r="I7530">
        <v>82.888486564594302</v>
      </c>
      <c r="J7530" s="6" t="s">
        <v>80</v>
      </c>
    </row>
    <row r="7531" spans="1:10" x14ac:dyDescent="0.25">
      <c r="A7531" s="5" t="str">
        <f t="shared" si="117"/>
        <v/>
      </c>
      <c r="B7531" t="s">
        <v>95</v>
      </c>
      <c r="C7531" t="s">
        <v>111</v>
      </c>
      <c r="D7531" s="8" t="s">
        <v>63</v>
      </c>
      <c r="E7531">
        <v>21</v>
      </c>
      <c r="F7531">
        <v>2.3868861198425293</v>
      </c>
      <c r="G7531">
        <v>2.1470589637756348</v>
      </c>
      <c r="H7531">
        <v>5.3437244147062302E-2</v>
      </c>
      <c r="I7531">
        <v>84.08829877987371</v>
      </c>
      <c r="J7531" s="6" t="s">
        <v>80</v>
      </c>
    </row>
    <row r="7532" spans="1:10" x14ac:dyDescent="0.25">
      <c r="A7532" s="5" t="str">
        <f t="shared" si="117"/>
        <v/>
      </c>
      <c r="B7532" t="s">
        <v>95</v>
      </c>
      <c r="C7532" t="s">
        <v>111</v>
      </c>
      <c r="D7532" s="8" t="s">
        <v>63</v>
      </c>
      <c r="E7532">
        <v>22</v>
      </c>
      <c r="F7532">
        <v>2.2110650539398193</v>
      </c>
      <c r="G7532">
        <v>2.7541046142578125</v>
      </c>
      <c r="H7532">
        <v>5.2132353186607361E-2</v>
      </c>
      <c r="I7532">
        <v>82.48914080958501</v>
      </c>
      <c r="J7532" s="6" t="s">
        <v>80</v>
      </c>
    </row>
    <row r="7533" spans="1:10" x14ac:dyDescent="0.25">
      <c r="A7533" s="5" t="str">
        <f t="shared" si="117"/>
        <v/>
      </c>
      <c r="B7533" t="s">
        <v>95</v>
      </c>
      <c r="C7533" t="s">
        <v>111</v>
      </c>
      <c r="D7533" s="8" t="s">
        <v>64</v>
      </c>
      <c r="E7533">
        <v>22</v>
      </c>
      <c r="F7533">
        <v>2.1828863620758057</v>
      </c>
      <c r="G7533">
        <v>2.3810174465179443</v>
      </c>
      <c r="H7533">
        <v>5.0425644963979721E-2</v>
      </c>
      <c r="I7533">
        <v>81.216244409184483</v>
      </c>
      <c r="J7533" s="6" t="s">
        <v>80</v>
      </c>
    </row>
    <row r="7534" spans="1:10" x14ac:dyDescent="0.25">
      <c r="A7534" s="5" t="str">
        <f t="shared" si="117"/>
        <v/>
      </c>
      <c r="B7534" t="s">
        <v>95</v>
      </c>
      <c r="C7534" t="s">
        <v>111</v>
      </c>
      <c r="D7534" s="8" t="s">
        <v>63</v>
      </c>
      <c r="E7534">
        <v>23</v>
      </c>
      <c r="F7534">
        <v>1.9241039752960205</v>
      </c>
      <c r="G7534">
        <v>2.1309678554534912</v>
      </c>
      <c r="H7534">
        <v>4.7498486936092377E-2</v>
      </c>
      <c r="I7534">
        <v>81.194192039100599</v>
      </c>
      <c r="J7534" s="6" t="s">
        <v>80</v>
      </c>
    </row>
    <row r="7535" spans="1:10" x14ac:dyDescent="0.25">
      <c r="A7535" s="5" t="str">
        <f t="shared" si="117"/>
        <v/>
      </c>
      <c r="B7535" t="s">
        <v>95</v>
      </c>
      <c r="C7535" t="s">
        <v>111</v>
      </c>
      <c r="D7535" s="8" t="s">
        <v>64</v>
      </c>
      <c r="E7535">
        <v>23</v>
      </c>
      <c r="F7535">
        <v>1.9040846824645996</v>
      </c>
      <c r="G7535">
        <v>1.9661902189254761</v>
      </c>
      <c r="H7535">
        <v>4.6854455024003983E-2</v>
      </c>
      <c r="I7535">
        <v>79.346901952063575</v>
      </c>
      <c r="J7535" s="6" t="s">
        <v>80</v>
      </c>
    </row>
    <row r="7536" spans="1:10" x14ac:dyDescent="0.25">
      <c r="A7536" s="5" t="str">
        <f t="shared" si="117"/>
        <v/>
      </c>
      <c r="B7536" t="s">
        <v>95</v>
      </c>
      <c r="C7536" t="s">
        <v>111</v>
      </c>
      <c r="D7536" s="8" t="s">
        <v>63</v>
      </c>
      <c r="E7536">
        <v>24</v>
      </c>
      <c r="F7536">
        <v>1.6226856708526611</v>
      </c>
      <c r="G7536">
        <v>1.707567572593689</v>
      </c>
      <c r="H7536">
        <v>4.2416561394929886E-2</v>
      </c>
      <c r="I7536">
        <v>79.419007987333259</v>
      </c>
      <c r="J7536" s="6" t="s">
        <v>80</v>
      </c>
    </row>
    <row r="7537" spans="1:10" x14ac:dyDescent="0.25">
      <c r="A7537" s="5" t="str">
        <f t="shared" si="117"/>
        <v/>
      </c>
      <c r="B7537" t="s">
        <v>95</v>
      </c>
      <c r="C7537" t="s">
        <v>111</v>
      </c>
      <c r="D7537" s="8" t="s">
        <v>64</v>
      </c>
      <c r="E7537">
        <v>24</v>
      </c>
      <c r="F7537">
        <v>1.5969349145889282</v>
      </c>
      <c r="G7537">
        <v>1.6757470369338989</v>
      </c>
      <c r="H7537">
        <v>4.2192690074443817E-2</v>
      </c>
      <c r="I7537">
        <v>78.082424208566124</v>
      </c>
      <c r="J7537" s="6" t="s">
        <v>80</v>
      </c>
    </row>
    <row r="7538" spans="1:10" x14ac:dyDescent="0.25">
      <c r="A7538" s="5" t="str">
        <f t="shared" si="117"/>
        <v/>
      </c>
      <c r="B7538" t="s">
        <v>95</v>
      </c>
      <c r="C7538" t="s">
        <v>111</v>
      </c>
      <c r="D7538" s="8" t="s">
        <v>48</v>
      </c>
      <c r="E7538">
        <v>1</v>
      </c>
      <c r="F7538">
        <v>1.5957472324371338</v>
      </c>
      <c r="G7538">
        <v>1.5433663129806519</v>
      </c>
      <c r="H7538">
        <v>3.9673194289207458E-2</v>
      </c>
      <c r="I7538">
        <v>80.392165775402162</v>
      </c>
      <c r="J7538" s="6" t="s">
        <v>80</v>
      </c>
    </row>
    <row r="7539" spans="1:10" x14ac:dyDescent="0.25">
      <c r="A7539" s="5" t="str">
        <f t="shared" si="117"/>
        <v/>
      </c>
      <c r="B7539" t="s">
        <v>95</v>
      </c>
      <c r="C7539" t="s">
        <v>111</v>
      </c>
      <c r="D7539" s="8" t="s">
        <v>48</v>
      </c>
      <c r="E7539">
        <v>2</v>
      </c>
      <c r="F7539">
        <v>1.4393970966339111</v>
      </c>
      <c r="G7539">
        <v>1.366619348526001</v>
      </c>
      <c r="H7539">
        <v>3.5748202353715897E-2</v>
      </c>
      <c r="I7539">
        <v>79.143903743314766</v>
      </c>
      <c r="J7539" s="6" t="s">
        <v>80</v>
      </c>
    </row>
    <row r="7540" spans="1:10" x14ac:dyDescent="0.25">
      <c r="A7540" s="5" t="str">
        <f t="shared" si="117"/>
        <v/>
      </c>
      <c r="B7540" t="s">
        <v>95</v>
      </c>
      <c r="C7540" t="s">
        <v>111</v>
      </c>
      <c r="D7540" s="8" t="s">
        <v>48</v>
      </c>
      <c r="E7540">
        <v>3</v>
      </c>
      <c r="F7540">
        <v>1.2605845928192139</v>
      </c>
      <c r="G7540">
        <v>1.203485369682312</v>
      </c>
      <c r="H7540">
        <v>3.3316578716039658E-2</v>
      </c>
      <c r="I7540">
        <v>78.205320855615781</v>
      </c>
      <c r="J7540" s="6" t="s">
        <v>80</v>
      </c>
    </row>
    <row r="7541" spans="1:10" x14ac:dyDescent="0.25">
      <c r="A7541" s="5" t="str">
        <f t="shared" si="117"/>
        <v/>
      </c>
      <c r="B7541" t="s">
        <v>95</v>
      </c>
      <c r="C7541" t="s">
        <v>111</v>
      </c>
      <c r="D7541" s="8" t="s">
        <v>48</v>
      </c>
      <c r="E7541">
        <v>4</v>
      </c>
      <c r="F7541">
        <v>1.1166096925735474</v>
      </c>
      <c r="G7541">
        <v>1.124874472618103</v>
      </c>
      <c r="H7541">
        <v>2.9563087970018387E-2</v>
      </c>
      <c r="I7541">
        <v>77.566381461674723</v>
      </c>
      <c r="J7541" s="6" t="s">
        <v>80</v>
      </c>
    </row>
    <row r="7542" spans="1:10" x14ac:dyDescent="0.25">
      <c r="A7542" s="5" t="str">
        <f t="shared" si="117"/>
        <v/>
      </c>
      <c r="B7542" t="s">
        <v>95</v>
      </c>
      <c r="C7542" t="s">
        <v>111</v>
      </c>
      <c r="D7542" s="8" t="s">
        <v>48</v>
      </c>
      <c r="E7542">
        <v>5</v>
      </c>
      <c r="F7542">
        <v>1.0329668521881104</v>
      </c>
      <c r="G7542">
        <v>1.0026404857635498</v>
      </c>
      <c r="H7542">
        <v>2.7552451938390732E-2</v>
      </c>
      <c r="I7542">
        <v>76.213226381462718</v>
      </c>
      <c r="J7542" s="6" t="s">
        <v>80</v>
      </c>
    </row>
    <row r="7543" spans="1:10" x14ac:dyDescent="0.25">
      <c r="A7543" s="5" t="str">
        <f t="shared" si="117"/>
        <v/>
      </c>
      <c r="B7543" t="s">
        <v>95</v>
      </c>
      <c r="C7543" t="s">
        <v>111</v>
      </c>
      <c r="D7543" s="8" t="s">
        <v>48</v>
      </c>
      <c r="E7543">
        <v>6</v>
      </c>
      <c r="F7543">
        <v>0.95386886596679688</v>
      </c>
      <c r="G7543">
        <v>0.95306062698364258</v>
      </c>
      <c r="H7543">
        <v>2.6595575734972954E-2</v>
      </c>
      <c r="I7543">
        <v>74.694857397504933</v>
      </c>
      <c r="J7543" s="6" t="s">
        <v>80</v>
      </c>
    </row>
    <row r="7544" spans="1:10" x14ac:dyDescent="0.25">
      <c r="A7544" s="5" t="str">
        <f t="shared" si="117"/>
        <v/>
      </c>
      <c r="B7544" t="s">
        <v>95</v>
      </c>
      <c r="C7544" t="s">
        <v>111</v>
      </c>
      <c r="D7544" s="8" t="s">
        <v>48</v>
      </c>
      <c r="E7544">
        <v>7</v>
      </c>
      <c r="F7544">
        <v>0.87795311212539673</v>
      </c>
      <c r="G7544">
        <v>0.92509478330612183</v>
      </c>
      <c r="H7544">
        <v>2.6934454217553139E-2</v>
      </c>
      <c r="I7544">
        <v>75.329705882353053</v>
      </c>
      <c r="J7544" s="6" t="s">
        <v>80</v>
      </c>
    </row>
    <row r="7545" spans="1:10" x14ac:dyDescent="0.25">
      <c r="A7545" s="5" t="str">
        <f t="shared" si="117"/>
        <v/>
      </c>
      <c r="B7545" t="s">
        <v>95</v>
      </c>
      <c r="C7545" t="s">
        <v>111</v>
      </c>
      <c r="D7545" s="8" t="s">
        <v>48</v>
      </c>
      <c r="E7545">
        <v>8</v>
      </c>
      <c r="F7545">
        <v>0.88016575574874878</v>
      </c>
      <c r="G7545">
        <v>0.89307981729507446</v>
      </c>
      <c r="H7545">
        <v>2.8893379494547844E-2</v>
      </c>
      <c r="I7545">
        <v>79.31024955436753</v>
      </c>
      <c r="J7545" s="6" t="s">
        <v>80</v>
      </c>
    </row>
    <row r="7546" spans="1:10" x14ac:dyDescent="0.25">
      <c r="A7546" s="5" t="str">
        <f t="shared" si="117"/>
        <v/>
      </c>
      <c r="B7546" t="s">
        <v>95</v>
      </c>
      <c r="C7546" t="s">
        <v>111</v>
      </c>
      <c r="D7546" s="8" t="s">
        <v>48</v>
      </c>
      <c r="E7546">
        <v>9</v>
      </c>
      <c r="F7546">
        <v>0.87482357025146484</v>
      </c>
      <c r="G7546">
        <v>0.84253555536270142</v>
      </c>
      <c r="H7546">
        <v>3.3878359943628311E-2</v>
      </c>
      <c r="I7546">
        <v>83.432513368984843</v>
      </c>
      <c r="J7546" s="6" t="s">
        <v>80</v>
      </c>
    </row>
    <row r="7547" spans="1:10" x14ac:dyDescent="0.25">
      <c r="A7547" s="5" t="str">
        <f t="shared" si="117"/>
        <v/>
      </c>
      <c r="B7547" t="s">
        <v>95</v>
      </c>
      <c r="C7547" t="s">
        <v>111</v>
      </c>
      <c r="D7547" s="8" t="s">
        <v>48</v>
      </c>
      <c r="E7547">
        <v>10</v>
      </c>
      <c r="F7547">
        <v>0.9076458215713501</v>
      </c>
      <c r="G7547">
        <v>0.8205190896987915</v>
      </c>
      <c r="H7547">
        <v>3.8727279752492905E-2</v>
      </c>
      <c r="I7547">
        <v>86.726363636362436</v>
      </c>
      <c r="J7547" s="6" t="s">
        <v>80</v>
      </c>
    </row>
    <row r="7548" spans="1:10" x14ac:dyDescent="0.25">
      <c r="A7548" s="5" t="str">
        <f t="shared" si="117"/>
        <v/>
      </c>
      <c r="B7548" t="s">
        <v>95</v>
      </c>
      <c r="C7548" t="s">
        <v>111</v>
      </c>
      <c r="D7548" s="8" t="s">
        <v>48</v>
      </c>
      <c r="E7548">
        <v>11</v>
      </c>
      <c r="F7548">
        <v>1.031712532043457</v>
      </c>
      <c r="G7548">
        <v>1.0029516220092773</v>
      </c>
      <c r="H7548">
        <v>4.5099116861820221E-2</v>
      </c>
      <c r="I7548">
        <v>88.929857397505785</v>
      </c>
      <c r="J7548" s="6" t="s">
        <v>80</v>
      </c>
    </row>
    <row r="7549" spans="1:10" x14ac:dyDescent="0.25">
      <c r="A7549" s="5" t="str">
        <f t="shared" si="117"/>
        <v/>
      </c>
      <c r="B7549" t="s">
        <v>95</v>
      </c>
      <c r="C7549" t="s">
        <v>111</v>
      </c>
      <c r="D7549" s="8" t="s">
        <v>48</v>
      </c>
      <c r="E7549">
        <v>12</v>
      </c>
      <c r="F7549">
        <v>1.1819138526916504</v>
      </c>
      <c r="G7549">
        <v>1.192594051361084</v>
      </c>
      <c r="H7549">
        <v>5.1263362169265747E-2</v>
      </c>
      <c r="I7549">
        <v>91.779144385027223</v>
      </c>
      <c r="J7549" s="6" t="s">
        <v>80</v>
      </c>
    </row>
    <row r="7550" spans="1:10" x14ac:dyDescent="0.25">
      <c r="A7550" s="5" t="str">
        <f t="shared" si="117"/>
        <v/>
      </c>
      <c r="B7550" t="s">
        <v>95</v>
      </c>
      <c r="C7550" t="s">
        <v>111</v>
      </c>
      <c r="D7550" s="8" t="s">
        <v>48</v>
      </c>
      <c r="E7550">
        <v>13</v>
      </c>
      <c r="F7550">
        <v>1.4697866439819336</v>
      </c>
      <c r="G7550">
        <v>1.4929053783416748</v>
      </c>
      <c r="H7550">
        <v>5.6721340864896774E-2</v>
      </c>
      <c r="I7550">
        <v>94.956951871659172</v>
      </c>
      <c r="J7550" s="6" t="s">
        <v>80</v>
      </c>
    </row>
    <row r="7551" spans="1:10" x14ac:dyDescent="0.25">
      <c r="A7551" s="5" t="str">
        <f t="shared" si="117"/>
        <v/>
      </c>
      <c r="B7551" t="s">
        <v>95</v>
      </c>
      <c r="C7551" t="s">
        <v>111</v>
      </c>
      <c r="D7551" s="8" t="s">
        <v>48</v>
      </c>
      <c r="E7551">
        <v>14</v>
      </c>
      <c r="F7551">
        <v>1.8264951705932617</v>
      </c>
      <c r="G7551">
        <v>1.7932522296905518</v>
      </c>
      <c r="H7551">
        <v>6.0746535658836365E-2</v>
      </c>
      <c r="I7551">
        <v>95.45570409982065</v>
      </c>
      <c r="J7551" s="6" t="s">
        <v>80</v>
      </c>
    </row>
    <row r="7552" spans="1:10" x14ac:dyDescent="0.25">
      <c r="A7552" s="5" t="str">
        <f t="shared" si="117"/>
        <v/>
      </c>
      <c r="B7552" t="s">
        <v>95</v>
      </c>
      <c r="C7552" t="s">
        <v>111</v>
      </c>
      <c r="D7552" s="8" t="s">
        <v>48</v>
      </c>
      <c r="E7552">
        <v>15</v>
      </c>
      <c r="F7552">
        <v>2.1268954277038574</v>
      </c>
      <c r="G7552">
        <v>2.0000917911529541</v>
      </c>
      <c r="H7552">
        <v>6.1694100499153137E-2</v>
      </c>
      <c r="I7552">
        <v>95.667201426026239</v>
      </c>
      <c r="J7552" s="6" t="s">
        <v>80</v>
      </c>
    </row>
    <row r="7553" spans="1:10" x14ac:dyDescent="0.25">
      <c r="A7553" s="5" t="str">
        <f t="shared" si="117"/>
        <v/>
      </c>
      <c r="B7553" t="s">
        <v>95</v>
      </c>
      <c r="C7553" t="s">
        <v>111</v>
      </c>
      <c r="D7553" s="8" t="s">
        <v>48</v>
      </c>
      <c r="E7553">
        <v>16</v>
      </c>
      <c r="F7553">
        <v>2.3268544673919678</v>
      </c>
      <c r="G7553">
        <v>2.1703600883483887</v>
      </c>
      <c r="H7553">
        <v>6.3797861337661743E-2</v>
      </c>
      <c r="I7553">
        <v>95.164090909089836</v>
      </c>
      <c r="J7553" s="6" t="s">
        <v>80</v>
      </c>
    </row>
    <row r="7554" spans="1:10" x14ac:dyDescent="0.25">
      <c r="A7554" s="5" t="str">
        <f t="shared" ref="A7554:A7617" si="118">IF(AND(category = B7554, subcategory=C7554, reportdate = D7554), E7554, "")</f>
        <v/>
      </c>
      <c r="B7554" t="s">
        <v>95</v>
      </c>
      <c r="C7554" t="s">
        <v>111</v>
      </c>
      <c r="D7554" s="8" t="s">
        <v>48</v>
      </c>
      <c r="E7554">
        <v>17</v>
      </c>
      <c r="F7554">
        <v>2.4728538990020752</v>
      </c>
      <c r="G7554">
        <v>2.4399807453155518</v>
      </c>
      <c r="H7554">
        <v>6.2252480536699295E-2</v>
      </c>
      <c r="I7554">
        <v>94.401426024954546</v>
      </c>
      <c r="J7554" s="6" t="s">
        <v>80</v>
      </c>
    </row>
    <row r="7555" spans="1:10" x14ac:dyDescent="0.25">
      <c r="A7555" s="5" t="str">
        <f t="shared" si="118"/>
        <v/>
      </c>
      <c r="B7555" t="s">
        <v>95</v>
      </c>
      <c r="C7555" t="s">
        <v>111</v>
      </c>
      <c r="D7555" s="8" t="s">
        <v>48</v>
      </c>
      <c r="E7555">
        <v>18</v>
      </c>
      <c r="F7555">
        <v>2.6194102764129639</v>
      </c>
      <c r="G7555">
        <v>2.7030453681945801</v>
      </c>
      <c r="H7555">
        <v>6.0694478452205658E-2</v>
      </c>
      <c r="I7555">
        <v>92.639928698751262</v>
      </c>
      <c r="J7555" s="6" t="s">
        <v>80</v>
      </c>
    </row>
    <row r="7556" spans="1:10" x14ac:dyDescent="0.25">
      <c r="A7556" s="5" t="str">
        <f t="shared" si="118"/>
        <v/>
      </c>
      <c r="B7556" t="s">
        <v>95</v>
      </c>
      <c r="C7556" t="s">
        <v>111</v>
      </c>
      <c r="D7556" s="8" t="s">
        <v>48</v>
      </c>
      <c r="E7556">
        <v>19</v>
      </c>
      <c r="F7556">
        <v>2.6794581413269043</v>
      </c>
      <c r="G7556">
        <v>1.7743951082229614</v>
      </c>
      <c r="H7556">
        <v>6.2564127147197723E-2</v>
      </c>
      <c r="I7556">
        <v>90.586274509804738</v>
      </c>
      <c r="J7556" s="6" t="s">
        <v>80</v>
      </c>
    </row>
    <row r="7557" spans="1:10" x14ac:dyDescent="0.25">
      <c r="A7557" s="5" t="str">
        <f t="shared" si="118"/>
        <v/>
      </c>
      <c r="B7557" t="s">
        <v>95</v>
      </c>
      <c r="C7557" t="s">
        <v>111</v>
      </c>
      <c r="D7557" s="8" t="s">
        <v>48</v>
      </c>
      <c r="E7557">
        <v>20</v>
      </c>
      <c r="F7557">
        <v>2.6386744976043701</v>
      </c>
      <c r="G7557">
        <v>2.0335159301757813</v>
      </c>
      <c r="H7557">
        <v>5.7837124913930893E-2</v>
      </c>
      <c r="I7557">
        <v>87.36277183600788</v>
      </c>
      <c r="J7557" s="6" t="s">
        <v>80</v>
      </c>
    </row>
    <row r="7558" spans="1:10" x14ac:dyDescent="0.25">
      <c r="A7558" s="5" t="str">
        <f t="shared" si="118"/>
        <v/>
      </c>
      <c r="B7558" t="s">
        <v>95</v>
      </c>
      <c r="C7558" t="s">
        <v>111</v>
      </c>
      <c r="D7558" s="8" t="s">
        <v>48</v>
      </c>
      <c r="E7558">
        <v>21</v>
      </c>
      <c r="F7558">
        <v>2.518610954284668</v>
      </c>
      <c r="G7558">
        <v>3.0695114135742188</v>
      </c>
      <c r="H7558">
        <v>5.5946137756109238E-2</v>
      </c>
      <c r="I7558">
        <v>84.516443850267208</v>
      </c>
      <c r="J7558" s="6" t="s">
        <v>80</v>
      </c>
    </row>
    <row r="7559" spans="1:10" x14ac:dyDescent="0.25">
      <c r="A7559" s="5" t="str">
        <f t="shared" si="118"/>
        <v/>
      </c>
      <c r="B7559" t="s">
        <v>95</v>
      </c>
      <c r="C7559" t="s">
        <v>111</v>
      </c>
      <c r="D7559" s="8" t="s">
        <v>48</v>
      </c>
      <c r="E7559">
        <v>22</v>
      </c>
      <c r="F7559">
        <v>2.3444399833679199</v>
      </c>
      <c r="G7559">
        <v>2.6061232089996338</v>
      </c>
      <c r="H7559">
        <v>5.1474187523126602E-2</v>
      </c>
      <c r="I7559">
        <v>83.486622103387703</v>
      </c>
      <c r="J7559" s="6" t="s">
        <v>80</v>
      </c>
    </row>
    <row r="7560" spans="1:10" x14ac:dyDescent="0.25">
      <c r="A7560" s="5" t="str">
        <f t="shared" si="118"/>
        <v/>
      </c>
      <c r="B7560" t="s">
        <v>95</v>
      </c>
      <c r="C7560" t="s">
        <v>111</v>
      </c>
      <c r="D7560" s="8" t="s">
        <v>48</v>
      </c>
      <c r="E7560">
        <v>23</v>
      </c>
      <c r="F7560">
        <v>2.0822005271911621</v>
      </c>
      <c r="G7560">
        <v>2.1530752182006836</v>
      </c>
      <c r="H7560">
        <v>4.926789179444313E-2</v>
      </c>
      <c r="I7560">
        <v>81.325543672014518</v>
      </c>
      <c r="J7560" s="6" t="s">
        <v>80</v>
      </c>
    </row>
    <row r="7561" spans="1:10" x14ac:dyDescent="0.25">
      <c r="A7561" s="5" t="str">
        <f t="shared" si="118"/>
        <v/>
      </c>
      <c r="B7561" t="s">
        <v>95</v>
      </c>
      <c r="C7561" t="s">
        <v>111</v>
      </c>
      <c r="D7561" s="8" t="s">
        <v>48</v>
      </c>
      <c r="E7561">
        <v>24</v>
      </c>
      <c r="F7561">
        <v>1.74578857421875</v>
      </c>
      <c r="G7561">
        <v>1.8663327693939209</v>
      </c>
      <c r="H7561">
        <v>4.4260304421186447E-2</v>
      </c>
      <c r="I7561">
        <v>80.250178253119216</v>
      </c>
      <c r="J7561" s="6" t="s">
        <v>80</v>
      </c>
    </row>
    <row r="7562" spans="1:10" x14ac:dyDescent="0.25">
      <c r="A7562" s="5" t="str">
        <f t="shared" si="118"/>
        <v/>
      </c>
      <c r="B7562" t="s">
        <v>95</v>
      </c>
      <c r="C7562" t="s">
        <v>111</v>
      </c>
      <c r="D7562" s="8" t="s">
        <v>49</v>
      </c>
      <c r="E7562">
        <v>1</v>
      </c>
      <c r="F7562">
        <v>1.2010915279388428</v>
      </c>
      <c r="G7562">
        <v>1.1661723852157593</v>
      </c>
      <c r="H7562">
        <v>3.6464378237724304E-2</v>
      </c>
      <c r="I7562">
        <v>74.410577427821536</v>
      </c>
      <c r="J7562" s="6" t="s">
        <v>80</v>
      </c>
    </row>
    <row r="7563" spans="1:10" x14ac:dyDescent="0.25">
      <c r="A7563" s="5" t="str">
        <f t="shared" si="118"/>
        <v/>
      </c>
      <c r="B7563" t="s">
        <v>95</v>
      </c>
      <c r="C7563" t="s">
        <v>111</v>
      </c>
      <c r="D7563" s="8" t="s">
        <v>49</v>
      </c>
      <c r="E7563">
        <v>2</v>
      </c>
      <c r="F7563">
        <v>1.005368709564209</v>
      </c>
      <c r="G7563">
        <v>0.98916083574295044</v>
      </c>
      <c r="H7563">
        <v>3.1919099390506744E-2</v>
      </c>
      <c r="I7563">
        <v>73.237900262467107</v>
      </c>
      <c r="J7563" s="6" t="s">
        <v>80</v>
      </c>
    </row>
    <row r="7564" spans="1:10" x14ac:dyDescent="0.25">
      <c r="A7564" s="5" t="str">
        <f t="shared" si="118"/>
        <v/>
      </c>
      <c r="B7564" t="s">
        <v>95</v>
      </c>
      <c r="C7564" t="s">
        <v>111</v>
      </c>
      <c r="D7564" s="8" t="s">
        <v>49</v>
      </c>
      <c r="E7564">
        <v>3</v>
      </c>
      <c r="F7564">
        <v>0.88994234800338745</v>
      </c>
      <c r="G7564">
        <v>0.90351110696792603</v>
      </c>
      <c r="H7564">
        <v>2.8529772534966469E-2</v>
      </c>
      <c r="I7564">
        <v>71.281102362204493</v>
      </c>
      <c r="J7564" s="6" t="s">
        <v>80</v>
      </c>
    </row>
    <row r="7565" spans="1:10" x14ac:dyDescent="0.25">
      <c r="A7565" s="5" t="str">
        <f t="shared" si="118"/>
        <v/>
      </c>
      <c r="B7565" t="s">
        <v>95</v>
      </c>
      <c r="C7565" t="s">
        <v>111</v>
      </c>
      <c r="D7565" s="8" t="s">
        <v>49</v>
      </c>
      <c r="E7565">
        <v>4</v>
      </c>
      <c r="F7565">
        <v>0.82078176736831665</v>
      </c>
      <c r="G7565">
        <v>0.80645638704299927</v>
      </c>
      <c r="H7565">
        <v>2.4717634543776512E-2</v>
      </c>
      <c r="I7565">
        <v>70.202082239720099</v>
      </c>
      <c r="J7565" s="6" t="s">
        <v>80</v>
      </c>
    </row>
    <row r="7566" spans="1:10" x14ac:dyDescent="0.25">
      <c r="A7566" s="5" t="str">
        <f t="shared" si="118"/>
        <v/>
      </c>
      <c r="B7566" t="s">
        <v>95</v>
      </c>
      <c r="C7566" t="s">
        <v>111</v>
      </c>
      <c r="D7566" s="8" t="s">
        <v>49</v>
      </c>
      <c r="E7566">
        <v>5</v>
      </c>
      <c r="F7566">
        <v>0.7683258056640625</v>
      </c>
      <c r="G7566">
        <v>0.75845837593078613</v>
      </c>
      <c r="H7566">
        <v>2.1874483674764633E-2</v>
      </c>
      <c r="I7566">
        <v>68.748888888888601</v>
      </c>
      <c r="J7566" s="6" t="s">
        <v>80</v>
      </c>
    </row>
    <row r="7567" spans="1:10" x14ac:dyDescent="0.25">
      <c r="A7567" s="5" t="str">
        <f t="shared" si="118"/>
        <v/>
      </c>
      <c r="B7567" t="s">
        <v>95</v>
      </c>
      <c r="C7567" t="s">
        <v>111</v>
      </c>
      <c r="D7567" s="8" t="s">
        <v>49</v>
      </c>
      <c r="E7567">
        <v>6</v>
      </c>
      <c r="F7567">
        <v>0.73742294311523438</v>
      </c>
      <c r="G7567">
        <v>0.72927987575531006</v>
      </c>
      <c r="H7567">
        <v>1.9965145736932755E-2</v>
      </c>
      <c r="I7567">
        <v>66.990498687664214</v>
      </c>
      <c r="J7567" s="6" t="s">
        <v>80</v>
      </c>
    </row>
    <row r="7568" spans="1:10" x14ac:dyDescent="0.25">
      <c r="A7568" s="5" t="str">
        <f t="shared" si="118"/>
        <v/>
      </c>
      <c r="B7568" t="s">
        <v>95</v>
      </c>
      <c r="C7568" t="s">
        <v>111</v>
      </c>
      <c r="D7568" s="8" t="s">
        <v>49</v>
      </c>
      <c r="E7568">
        <v>7</v>
      </c>
      <c r="F7568">
        <v>0.72665387392044067</v>
      </c>
      <c r="G7568">
        <v>0.72038573026657104</v>
      </c>
      <c r="H7568">
        <v>2.0962448790669441E-2</v>
      </c>
      <c r="I7568">
        <v>66.645441819772856</v>
      </c>
      <c r="J7568" s="6" t="s">
        <v>80</v>
      </c>
    </row>
    <row r="7569" spans="1:10" x14ac:dyDescent="0.25">
      <c r="A7569" s="5" t="str">
        <f t="shared" si="118"/>
        <v/>
      </c>
      <c r="B7569" t="s">
        <v>95</v>
      </c>
      <c r="C7569" t="s">
        <v>111</v>
      </c>
      <c r="D7569" s="8" t="s">
        <v>49</v>
      </c>
      <c r="E7569">
        <v>8</v>
      </c>
      <c r="F7569">
        <v>0.63596254587173462</v>
      </c>
      <c r="G7569">
        <v>0.62172567844390869</v>
      </c>
      <c r="H7569">
        <v>2.3510083556175232E-2</v>
      </c>
      <c r="I7569">
        <v>70.592939632546162</v>
      </c>
      <c r="J7569" s="6" t="s">
        <v>80</v>
      </c>
    </row>
    <row r="7570" spans="1:10" x14ac:dyDescent="0.25">
      <c r="A7570" s="5" t="str">
        <f t="shared" si="118"/>
        <v/>
      </c>
      <c r="B7570" t="s">
        <v>95</v>
      </c>
      <c r="C7570" t="s">
        <v>111</v>
      </c>
      <c r="D7570" s="8" t="s">
        <v>49</v>
      </c>
      <c r="E7570">
        <v>9</v>
      </c>
      <c r="F7570">
        <v>0.50958871841430664</v>
      </c>
      <c r="G7570">
        <v>0.47559598088264465</v>
      </c>
      <c r="H7570">
        <v>2.8255609795451164E-2</v>
      </c>
      <c r="I7570">
        <v>73.485984251968347</v>
      </c>
      <c r="J7570" s="6" t="s">
        <v>80</v>
      </c>
    </row>
    <row r="7571" spans="1:10" x14ac:dyDescent="0.25">
      <c r="A7571" s="5" t="str">
        <f t="shared" si="118"/>
        <v/>
      </c>
      <c r="B7571" t="s">
        <v>95</v>
      </c>
      <c r="C7571" t="s">
        <v>111</v>
      </c>
      <c r="D7571" s="8" t="s">
        <v>49</v>
      </c>
      <c r="E7571">
        <v>10</v>
      </c>
      <c r="F7571">
        <v>0.40975183248519897</v>
      </c>
      <c r="G7571">
        <v>0.39119121432304382</v>
      </c>
      <c r="H7571">
        <v>3.2436154782772064E-2</v>
      </c>
      <c r="I7571">
        <v>79.071058617672293</v>
      </c>
      <c r="J7571" s="6" t="s">
        <v>80</v>
      </c>
    </row>
    <row r="7572" spans="1:10" x14ac:dyDescent="0.25">
      <c r="A7572" s="5" t="str">
        <f t="shared" si="118"/>
        <v/>
      </c>
      <c r="B7572" t="s">
        <v>95</v>
      </c>
      <c r="C7572" t="s">
        <v>111</v>
      </c>
      <c r="D7572" s="8" t="s">
        <v>49</v>
      </c>
      <c r="E7572">
        <v>11</v>
      </c>
      <c r="F7572">
        <v>0.40193995833396912</v>
      </c>
      <c r="G7572">
        <v>0.38568457961082458</v>
      </c>
      <c r="H7572">
        <v>3.8556594401597977E-2</v>
      </c>
      <c r="I7572">
        <v>83.057252843395062</v>
      </c>
      <c r="J7572" s="6" t="s">
        <v>80</v>
      </c>
    </row>
    <row r="7573" spans="1:10" x14ac:dyDescent="0.25">
      <c r="A7573" s="5" t="str">
        <f t="shared" si="118"/>
        <v/>
      </c>
      <c r="B7573" t="s">
        <v>95</v>
      </c>
      <c r="C7573" t="s">
        <v>111</v>
      </c>
      <c r="D7573" s="8" t="s">
        <v>49</v>
      </c>
      <c r="E7573">
        <v>12</v>
      </c>
      <c r="F7573">
        <v>0.55611211061477661</v>
      </c>
      <c r="G7573">
        <v>0.52896475791931152</v>
      </c>
      <c r="H7573">
        <v>4.4062037020921707E-2</v>
      </c>
      <c r="I7573">
        <v>88.296150481188533</v>
      </c>
      <c r="J7573" s="6" t="s">
        <v>80</v>
      </c>
    </row>
    <row r="7574" spans="1:10" x14ac:dyDescent="0.25">
      <c r="A7574" s="5" t="str">
        <f t="shared" si="118"/>
        <v/>
      </c>
      <c r="B7574" t="s">
        <v>95</v>
      </c>
      <c r="C7574" t="s">
        <v>111</v>
      </c>
      <c r="D7574" s="8" t="s">
        <v>49</v>
      </c>
      <c r="E7574">
        <v>13</v>
      </c>
      <c r="F7574">
        <v>0.74993002414703369</v>
      </c>
      <c r="G7574">
        <v>0.74942421913146973</v>
      </c>
      <c r="H7574">
        <v>5.0546374171972275E-2</v>
      </c>
      <c r="I7574">
        <v>92.358617672789805</v>
      </c>
      <c r="J7574" s="6" t="s">
        <v>80</v>
      </c>
    </row>
    <row r="7575" spans="1:10" x14ac:dyDescent="0.25">
      <c r="A7575" s="5" t="str">
        <f t="shared" si="118"/>
        <v/>
      </c>
      <c r="B7575" t="s">
        <v>95</v>
      </c>
      <c r="C7575" t="s">
        <v>111</v>
      </c>
      <c r="D7575" s="8" t="s">
        <v>49</v>
      </c>
      <c r="E7575">
        <v>14</v>
      </c>
      <c r="F7575">
        <v>1.0317028760910034</v>
      </c>
      <c r="G7575">
        <v>0.98271578550338745</v>
      </c>
      <c r="H7575">
        <v>5.5321350693702698E-2</v>
      </c>
      <c r="I7575">
        <v>93.814435695537895</v>
      </c>
      <c r="J7575" s="6" t="s">
        <v>80</v>
      </c>
    </row>
    <row r="7576" spans="1:10" x14ac:dyDescent="0.25">
      <c r="A7576" s="5" t="str">
        <f t="shared" si="118"/>
        <v/>
      </c>
      <c r="B7576" t="s">
        <v>95</v>
      </c>
      <c r="C7576" t="s">
        <v>111</v>
      </c>
      <c r="D7576" s="8" t="s">
        <v>49</v>
      </c>
      <c r="E7576">
        <v>15</v>
      </c>
      <c r="F7576">
        <v>1.3231103420257568</v>
      </c>
      <c r="G7576">
        <v>1.2575174570083618</v>
      </c>
      <c r="H7576">
        <v>5.9414427727460861E-2</v>
      </c>
      <c r="I7576">
        <v>94.286876640418186</v>
      </c>
      <c r="J7576" s="6" t="s">
        <v>80</v>
      </c>
    </row>
    <row r="7577" spans="1:10" x14ac:dyDescent="0.25">
      <c r="A7577" s="5" t="str">
        <f t="shared" si="118"/>
        <v/>
      </c>
      <c r="B7577" t="s">
        <v>95</v>
      </c>
      <c r="C7577" t="s">
        <v>111</v>
      </c>
      <c r="D7577" s="8" t="s">
        <v>49</v>
      </c>
      <c r="E7577">
        <v>16</v>
      </c>
      <c r="F7577">
        <v>1.7315771579742432</v>
      </c>
      <c r="G7577">
        <v>1.5720796585083008</v>
      </c>
      <c r="H7577">
        <v>6.0590207576751709E-2</v>
      </c>
      <c r="I7577">
        <v>94.224146981628621</v>
      </c>
      <c r="J7577" s="6" t="s">
        <v>80</v>
      </c>
    </row>
    <row r="7578" spans="1:10" x14ac:dyDescent="0.25">
      <c r="A7578" s="5" t="str">
        <f t="shared" si="118"/>
        <v/>
      </c>
      <c r="B7578" t="s">
        <v>95</v>
      </c>
      <c r="C7578" t="s">
        <v>111</v>
      </c>
      <c r="D7578" s="8" t="s">
        <v>49</v>
      </c>
      <c r="E7578">
        <v>17</v>
      </c>
      <c r="F7578">
        <v>2.0794680118560791</v>
      </c>
      <c r="G7578">
        <v>1.9393690824508667</v>
      </c>
      <c r="H7578">
        <v>6.0694005340337753E-2</v>
      </c>
      <c r="I7578">
        <v>93.868153980752496</v>
      </c>
      <c r="J7578" s="6" t="s">
        <v>80</v>
      </c>
    </row>
    <row r="7579" spans="1:10" x14ac:dyDescent="0.25">
      <c r="A7579" s="5" t="str">
        <f t="shared" si="118"/>
        <v/>
      </c>
      <c r="B7579" t="s">
        <v>95</v>
      </c>
      <c r="C7579" t="s">
        <v>111</v>
      </c>
      <c r="D7579" s="8" t="s">
        <v>49</v>
      </c>
      <c r="E7579">
        <v>18</v>
      </c>
      <c r="F7579">
        <v>2.3888278007507324</v>
      </c>
      <c r="G7579">
        <v>1.238458514213562</v>
      </c>
      <c r="H7579">
        <v>6.1427362263202667E-2</v>
      </c>
      <c r="I7579">
        <v>92.789238845145746</v>
      </c>
      <c r="J7579" s="6" t="s">
        <v>80</v>
      </c>
    </row>
    <row r="7580" spans="1:10" x14ac:dyDescent="0.25">
      <c r="A7580" s="5" t="str">
        <f t="shared" si="118"/>
        <v/>
      </c>
      <c r="B7580" t="s">
        <v>95</v>
      </c>
      <c r="C7580" t="s">
        <v>111</v>
      </c>
      <c r="D7580" s="8" t="s">
        <v>49</v>
      </c>
      <c r="E7580">
        <v>19</v>
      </c>
      <c r="F7580">
        <v>2.4505975246429443</v>
      </c>
      <c r="G7580">
        <v>2.7713034152984619</v>
      </c>
      <c r="H7580">
        <v>5.9787504374980927E-2</v>
      </c>
      <c r="I7580">
        <v>90.555345581802442</v>
      </c>
      <c r="J7580" s="6" t="s">
        <v>80</v>
      </c>
    </row>
    <row r="7581" spans="1:10" x14ac:dyDescent="0.25">
      <c r="A7581" s="5" t="str">
        <f t="shared" si="118"/>
        <v/>
      </c>
      <c r="B7581" t="s">
        <v>95</v>
      </c>
      <c r="C7581" t="s">
        <v>111</v>
      </c>
      <c r="D7581" s="8" t="s">
        <v>49</v>
      </c>
      <c r="E7581">
        <v>20</v>
      </c>
      <c r="F7581">
        <v>2.3556110858917236</v>
      </c>
      <c r="G7581">
        <v>2.4802889823913574</v>
      </c>
      <c r="H7581">
        <v>5.4909270256757736E-2</v>
      </c>
      <c r="I7581">
        <v>87.341951006125399</v>
      </c>
      <c r="J7581" s="6" t="s">
        <v>80</v>
      </c>
    </row>
    <row r="7582" spans="1:10" x14ac:dyDescent="0.25">
      <c r="A7582" s="5" t="str">
        <f t="shared" si="118"/>
        <v/>
      </c>
      <c r="B7582" t="s">
        <v>95</v>
      </c>
      <c r="C7582" t="s">
        <v>111</v>
      </c>
      <c r="D7582" s="8" t="s">
        <v>49</v>
      </c>
      <c r="E7582">
        <v>21</v>
      </c>
      <c r="F7582">
        <v>2.2402400970458984</v>
      </c>
      <c r="G7582">
        <v>1.5997618436813354</v>
      </c>
      <c r="H7582">
        <v>5.262250080704689E-2</v>
      </c>
      <c r="I7582">
        <v>83.726797900262838</v>
      </c>
      <c r="J7582" s="6" t="s">
        <v>80</v>
      </c>
    </row>
    <row r="7583" spans="1:10" x14ac:dyDescent="0.25">
      <c r="A7583" s="5" t="str">
        <f t="shared" si="118"/>
        <v/>
      </c>
      <c r="B7583" t="s">
        <v>95</v>
      </c>
      <c r="C7583" t="s">
        <v>111</v>
      </c>
      <c r="D7583" s="8" t="s">
        <v>49</v>
      </c>
      <c r="E7583">
        <v>22</v>
      </c>
      <c r="F7583">
        <v>2.0623693466186523</v>
      </c>
      <c r="G7583">
        <v>2.4401049613952637</v>
      </c>
      <c r="H7583">
        <v>4.9613200128078461E-2</v>
      </c>
      <c r="I7583">
        <v>82.243569553806154</v>
      </c>
      <c r="J7583" s="6" t="s">
        <v>80</v>
      </c>
    </row>
    <row r="7584" spans="1:10" x14ac:dyDescent="0.25">
      <c r="A7584" s="5" t="str">
        <f t="shared" si="118"/>
        <v/>
      </c>
      <c r="B7584" t="s">
        <v>95</v>
      </c>
      <c r="C7584" t="s">
        <v>111</v>
      </c>
      <c r="D7584" s="8" t="s">
        <v>49</v>
      </c>
      <c r="E7584">
        <v>23</v>
      </c>
      <c r="F7584">
        <v>1.7875733375549316</v>
      </c>
      <c r="G7584">
        <v>1.8421435356140137</v>
      </c>
      <c r="H7584">
        <v>4.6142220497131348E-2</v>
      </c>
      <c r="I7584">
        <v>79.620682414698578</v>
      </c>
      <c r="J7584" s="6" t="s">
        <v>80</v>
      </c>
    </row>
    <row r="7585" spans="1:10" x14ac:dyDescent="0.25">
      <c r="A7585" s="5" t="str">
        <f t="shared" si="118"/>
        <v/>
      </c>
      <c r="B7585" t="s">
        <v>95</v>
      </c>
      <c r="C7585" t="s">
        <v>111</v>
      </c>
      <c r="D7585" s="8" t="s">
        <v>49</v>
      </c>
      <c r="E7585">
        <v>24</v>
      </c>
      <c r="F7585">
        <v>1.5023787021636963</v>
      </c>
      <c r="G7585">
        <v>1.5049455165863037</v>
      </c>
      <c r="H7585">
        <v>4.0914237499237061E-2</v>
      </c>
      <c r="I7585">
        <v>79.486911636045008</v>
      </c>
      <c r="J7585" s="6" t="s">
        <v>80</v>
      </c>
    </row>
    <row r="7586" spans="1:10" x14ac:dyDescent="0.25">
      <c r="A7586" s="5" t="str">
        <f t="shared" si="118"/>
        <v/>
      </c>
      <c r="B7586" t="s">
        <v>95</v>
      </c>
      <c r="C7586" t="s">
        <v>111</v>
      </c>
      <c r="D7586" s="8" t="s">
        <v>50</v>
      </c>
      <c r="E7586">
        <v>1</v>
      </c>
      <c r="F7586">
        <v>1.2781903743743896</v>
      </c>
      <c r="G7586">
        <v>1.2412137985229492</v>
      </c>
      <c r="H7586">
        <v>3.6138743162155151E-2</v>
      </c>
      <c r="I7586">
        <v>77.281566054242248</v>
      </c>
      <c r="J7586" s="6" t="s">
        <v>80</v>
      </c>
    </row>
    <row r="7587" spans="1:10" x14ac:dyDescent="0.25">
      <c r="A7587" s="5" t="str">
        <f t="shared" si="118"/>
        <v/>
      </c>
      <c r="B7587" t="s">
        <v>95</v>
      </c>
      <c r="C7587" t="s">
        <v>111</v>
      </c>
      <c r="D7587" s="8" t="s">
        <v>50</v>
      </c>
      <c r="E7587">
        <v>2</v>
      </c>
      <c r="F7587">
        <v>1.1138675212860107</v>
      </c>
      <c r="G7587">
        <v>1.0532897710800171</v>
      </c>
      <c r="H7587">
        <v>3.093649260699749E-2</v>
      </c>
      <c r="I7587">
        <v>76.138180227471892</v>
      </c>
      <c r="J7587" s="6" t="s">
        <v>80</v>
      </c>
    </row>
    <row r="7588" spans="1:10" x14ac:dyDescent="0.25">
      <c r="A7588" s="5" t="str">
        <f t="shared" si="118"/>
        <v/>
      </c>
      <c r="B7588" t="s">
        <v>95</v>
      </c>
      <c r="C7588" t="s">
        <v>111</v>
      </c>
      <c r="D7588" s="8" t="s">
        <v>50</v>
      </c>
      <c r="E7588">
        <v>3</v>
      </c>
      <c r="F7588">
        <v>0.97928988933563232</v>
      </c>
      <c r="G7588">
        <v>0.92207241058349609</v>
      </c>
      <c r="H7588">
        <v>2.7999553829431534E-2</v>
      </c>
      <c r="I7588">
        <v>73.152152230971012</v>
      </c>
      <c r="J7588" s="6" t="s">
        <v>80</v>
      </c>
    </row>
    <row r="7589" spans="1:10" x14ac:dyDescent="0.25">
      <c r="A7589" s="5" t="str">
        <f t="shared" si="118"/>
        <v/>
      </c>
      <c r="B7589" t="s">
        <v>95</v>
      </c>
      <c r="C7589" t="s">
        <v>111</v>
      </c>
      <c r="D7589" s="8" t="s">
        <v>50</v>
      </c>
      <c r="E7589">
        <v>4</v>
      </c>
      <c r="F7589">
        <v>0.91339415311813354</v>
      </c>
      <c r="G7589">
        <v>0.84474456310272217</v>
      </c>
      <c r="H7589">
        <v>2.5377150624990463E-2</v>
      </c>
      <c r="I7589">
        <v>71.135118110235041</v>
      </c>
      <c r="J7589" s="6" t="s">
        <v>80</v>
      </c>
    </row>
    <row r="7590" spans="1:10" x14ac:dyDescent="0.25">
      <c r="A7590" s="5" t="str">
        <f t="shared" si="118"/>
        <v/>
      </c>
      <c r="B7590" t="s">
        <v>95</v>
      </c>
      <c r="C7590" t="s">
        <v>111</v>
      </c>
      <c r="D7590" s="8" t="s">
        <v>50</v>
      </c>
      <c r="E7590">
        <v>5</v>
      </c>
      <c r="F7590">
        <v>0.83945149183273315</v>
      </c>
      <c r="G7590">
        <v>0.7837793231010437</v>
      </c>
      <c r="H7590">
        <v>2.30073481798172E-2</v>
      </c>
      <c r="I7590">
        <v>69.168101487313578</v>
      </c>
      <c r="J7590" s="6" t="s">
        <v>80</v>
      </c>
    </row>
    <row r="7591" spans="1:10" x14ac:dyDescent="0.25">
      <c r="A7591" s="5" t="str">
        <f t="shared" si="118"/>
        <v/>
      </c>
      <c r="B7591" t="s">
        <v>95</v>
      </c>
      <c r="C7591" t="s">
        <v>111</v>
      </c>
      <c r="D7591" s="8" t="s">
        <v>50</v>
      </c>
      <c r="E7591">
        <v>6</v>
      </c>
      <c r="F7591">
        <v>0.77668511867523193</v>
      </c>
      <c r="G7591">
        <v>0.77235782146453857</v>
      </c>
      <c r="H7591">
        <v>2.0559752359986305E-2</v>
      </c>
      <c r="I7591">
        <v>68.463053368328175</v>
      </c>
      <c r="J7591" s="6" t="s">
        <v>80</v>
      </c>
    </row>
    <row r="7592" spans="1:10" x14ac:dyDescent="0.25">
      <c r="A7592" s="5" t="str">
        <f t="shared" si="118"/>
        <v/>
      </c>
      <c r="B7592" t="s">
        <v>95</v>
      </c>
      <c r="C7592" t="s">
        <v>111</v>
      </c>
      <c r="D7592" s="8" t="s">
        <v>50</v>
      </c>
      <c r="E7592">
        <v>7</v>
      </c>
      <c r="F7592">
        <v>0.74785047769546509</v>
      </c>
      <c r="G7592">
        <v>0.771942138671875</v>
      </c>
      <c r="H7592">
        <v>2.0742597058415413E-2</v>
      </c>
      <c r="I7592">
        <v>69.402554680665375</v>
      </c>
      <c r="J7592" s="6" t="s">
        <v>80</v>
      </c>
    </row>
    <row r="7593" spans="1:10" x14ac:dyDescent="0.25">
      <c r="A7593" s="5" t="str">
        <f t="shared" si="118"/>
        <v/>
      </c>
      <c r="B7593" t="s">
        <v>95</v>
      </c>
      <c r="C7593" t="s">
        <v>111</v>
      </c>
      <c r="D7593" s="8" t="s">
        <v>50</v>
      </c>
      <c r="E7593">
        <v>8</v>
      </c>
      <c r="F7593">
        <v>0.65491014719009399</v>
      </c>
      <c r="G7593">
        <v>0.67872214317321777</v>
      </c>
      <c r="H7593">
        <v>2.4862533435225487E-2</v>
      </c>
      <c r="I7593">
        <v>71.766517935257809</v>
      </c>
      <c r="J7593" s="6" t="s">
        <v>80</v>
      </c>
    </row>
    <row r="7594" spans="1:10" x14ac:dyDescent="0.25">
      <c r="A7594" s="5" t="str">
        <f t="shared" si="118"/>
        <v/>
      </c>
      <c r="B7594" t="s">
        <v>95</v>
      </c>
      <c r="C7594" t="s">
        <v>111</v>
      </c>
      <c r="D7594" s="8" t="s">
        <v>50</v>
      </c>
      <c r="E7594">
        <v>9</v>
      </c>
      <c r="F7594">
        <v>0.50020110607147217</v>
      </c>
      <c r="G7594">
        <v>0.53188306093215942</v>
      </c>
      <c r="H7594">
        <v>2.7369998395442963E-2</v>
      </c>
      <c r="I7594">
        <v>77.687506561678873</v>
      </c>
      <c r="J7594" s="6" t="s">
        <v>80</v>
      </c>
    </row>
    <row r="7595" spans="1:10" x14ac:dyDescent="0.25">
      <c r="A7595" s="5" t="str">
        <f t="shared" si="118"/>
        <v/>
      </c>
      <c r="B7595" t="s">
        <v>95</v>
      </c>
      <c r="C7595" t="s">
        <v>111</v>
      </c>
      <c r="D7595" s="8" t="s">
        <v>50</v>
      </c>
      <c r="E7595">
        <v>10</v>
      </c>
      <c r="F7595">
        <v>0.4812130331993103</v>
      </c>
      <c r="G7595">
        <v>0.45538568496704102</v>
      </c>
      <c r="H7595">
        <v>3.3999394625425339E-2</v>
      </c>
      <c r="I7595">
        <v>82.051364829397571</v>
      </c>
      <c r="J7595" s="6" t="s">
        <v>80</v>
      </c>
    </row>
    <row r="7596" spans="1:10" x14ac:dyDescent="0.25">
      <c r="A7596" s="5" t="str">
        <f t="shared" si="118"/>
        <v/>
      </c>
      <c r="B7596" t="s">
        <v>95</v>
      </c>
      <c r="C7596" t="s">
        <v>111</v>
      </c>
      <c r="D7596" s="8" t="s">
        <v>50</v>
      </c>
      <c r="E7596">
        <v>11</v>
      </c>
      <c r="F7596">
        <v>0.5069240927696228</v>
      </c>
      <c r="G7596">
        <v>0.47738140821456909</v>
      </c>
      <c r="H7596">
        <v>3.8725074380636215E-2</v>
      </c>
      <c r="I7596">
        <v>85.962904636918708</v>
      </c>
      <c r="J7596" s="6" t="s">
        <v>80</v>
      </c>
    </row>
    <row r="7597" spans="1:10" x14ac:dyDescent="0.25">
      <c r="A7597" s="5" t="str">
        <f t="shared" si="118"/>
        <v/>
      </c>
      <c r="B7597" t="s">
        <v>95</v>
      </c>
      <c r="C7597" t="s">
        <v>111</v>
      </c>
      <c r="D7597" s="8" t="s">
        <v>50</v>
      </c>
      <c r="E7597">
        <v>12</v>
      </c>
      <c r="F7597">
        <v>0.61936604976654053</v>
      </c>
      <c r="G7597">
        <v>0.62469106912612915</v>
      </c>
      <c r="H7597">
        <v>4.5444663614034653E-2</v>
      </c>
      <c r="I7597">
        <v>89.960629921260903</v>
      </c>
      <c r="J7597" s="6" t="s">
        <v>80</v>
      </c>
    </row>
    <row r="7598" spans="1:10" x14ac:dyDescent="0.25">
      <c r="A7598" s="5" t="str">
        <f t="shared" si="118"/>
        <v/>
      </c>
      <c r="B7598" t="s">
        <v>95</v>
      </c>
      <c r="C7598" t="s">
        <v>111</v>
      </c>
      <c r="D7598" s="8" t="s">
        <v>50</v>
      </c>
      <c r="E7598">
        <v>13</v>
      </c>
      <c r="F7598">
        <v>0.88090384006500244</v>
      </c>
      <c r="G7598">
        <v>0.83016031980514526</v>
      </c>
      <c r="H7598">
        <v>5.0599154084920883E-2</v>
      </c>
      <c r="I7598">
        <v>93.150393700788499</v>
      </c>
      <c r="J7598" s="6" t="s">
        <v>80</v>
      </c>
    </row>
    <row r="7599" spans="1:10" x14ac:dyDescent="0.25">
      <c r="A7599" s="5" t="str">
        <f t="shared" si="118"/>
        <v/>
      </c>
      <c r="B7599" t="s">
        <v>95</v>
      </c>
      <c r="C7599" t="s">
        <v>111</v>
      </c>
      <c r="D7599" s="8" t="s">
        <v>50</v>
      </c>
      <c r="E7599">
        <v>14</v>
      </c>
      <c r="F7599">
        <v>1.1364816427230835</v>
      </c>
      <c r="G7599">
        <v>1.145757794380188</v>
      </c>
      <c r="H7599">
        <v>5.4100539535284042E-2</v>
      </c>
      <c r="I7599">
        <v>95.531496062990527</v>
      </c>
      <c r="J7599" s="6" t="s">
        <v>80</v>
      </c>
    </row>
    <row r="7600" spans="1:10" x14ac:dyDescent="0.25">
      <c r="A7600" s="5" t="str">
        <f t="shared" si="118"/>
        <v/>
      </c>
      <c r="B7600" t="s">
        <v>95</v>
      </c>
      <c r="C7600" t="s">
        <v>111</v>
      </c>
      <c r="D7600" s="8" t="s">
        <v>50</v>
      </c>
      <c r="E7600">
        <v>15</v>
      </c>
      <c r="F7600">
        <v>1.4345701932907104</v>
      </c>
      <c r="G7600">
        <v>1.4774289131164551</v>
      </c>
      <c r="H7600">
        <v>5.6565046310424805E-2</v>
      </c>
      <c r="I7600">
        <v>96.433070866143368</v>
      </c>
      <c r="J7600" s="6" t="s">
        <v>80</v>
      </c>
    </row>
    <row r="7601" spans="1:10" x14ac:dyDescent="0.25">
      <c r="A7601" s="5" t="str">
        <f t="shared" si="118"/>
        <v/>
      </c>
      <c r="B7601" t="s">
        <v>95</v>
      </c>
      <c r="C7601" t="s">
        <v>111</v>
      </c>
      <c r="D7601" s="8" t="s">
        <v>50</v>
      </c>
      <c r="E7601">
        <v>16</v>
      </c>
      <c r="F7601">
        <v>1.8235965967178345</v>
      </c>
      <c r="G7601">
        <v>1.8707512617111206</v>
      </c>
      <c r="H7601">
        <v>5.791269987821579E-2</v>
      </c>
      <c r="I7601">
        <v>96.237357830269787</v>
      </c>
      <c r="J7601" s="6" t="s">
        <v>80</v>
      </c>
    </row>
    <row r="7602" spans="1:10" x14ac:dyDescent="0.25">
      <c r="A7602" s="5" t="str">
        <f t="shared" si="118"/>
        <v/>
      </c>
      <c r="B7602" t="s">
        <v>95</v>
      </c>
      <c r="C7602" t="s">
        <v>111</v>
      </c>
      <c r="D7602" s="8" t="s">
        <v>50</v>
      </c>
      <c r="E7602">
        <v>17</v>
      </c>
      <c r="F7602">
        <v>2.2355997562408447</v>
      </c>
      <c r="G7602">
        <v>2.2439007759094238</v>
      </c>
      <c r="H7602">
        <v>5.8212850242853165E-2</v>
      </c>
      <c r="I7602">
        <v>95.67646544182071</v>
      </c>
      <c r="J7602" s="6" t="s">
        <v>80</v>
      </c>
    </row>
    <row r="7603" spans="1:10" x14ac:dyDescent="0.25">
      <c r="A7603" s="5" t="str">
        <f t="shared" si="118"/>
        <v/>
      </c>
      <c r="B7603" t="s">
        <v>95</v>
      </c>
      <c r="C7603" t="s">
        <v>111</v>
      </c>
      <c r="D7603" s="8" t="s">
        <v>50</v>
      </c>
      <c r="E7603">
        <v>18</v>
      </c>
      <c r="F7603">
        <v>2.4856014251708984</v>
      </c>
      <c r="G7603">
        <v>1.5373051166534424</v>
      </c>
      <c r="H7603">
        <v>5.8755584061145782E-2</v>
      </c>
      <c r="I7603">
        <v>94.885564304463372</v>
      </c>
      <c r="J7603" s="6" t="s">
        <v>80</v>
      </c>
    </row>
    <row r="7604" spans="1:10" x14ac:dyDescent="0.25">
      <c r="A7604" s="5" t="str">
        <f t="shared" si="118"/>
        <v/>
      </c>
      <c r="B7604" t="s">
        <v>95</v>
      </c>
      <c r="C7604" t="s">
        <v>111</v>
      </c>
      <c r="D7604" s="8" t="s">
        <v>50</v>
      </c>
      <c r="E7604">
        <v>19</v>
      </c>
      <c r="F7604">
        <v>2.557966947555542</v>
      </c>
      <c r="G7604">
        <v>2.2011353969573975</v>
      </c>
      <c r="H7604">
        <v>5.7447563856840134E-2</v>
      </c>
      <c r="I7604">
        <v>92.620384951879799</v>
      </c>
      <c r="J7604" s="6" t="s">
        <v>80</v>
      </c>
    </row>
    <row r="7605" spans="1:10" x14ac:dyDescent="0.25">
      <c r="A7605" s="5" t="str">
        <f t="shared" si="118"/>
        <v/>
      </c>
      <c r="B7605" t="s">
        <v>95</v>
      </c>
      <c r="C7605" t="s">
        <v>111</v>
      </c>
      <c r="D7605" s="8" t="s">
        <v>50</v>
      </c>
      <c r="E7605">
        <v>20</v>
      </c>
      <c r="F7605">
        <v>2.4745798110961914</v>
      </c>
      <c r="G7605">
        <v>2.1560297012329102</v>
      </c>
      <c r="H7605">
        <v>5.4429169744253159E-2</v>
      </c>
      <c r="I7605">
        <v>88.776955380578755</v>
      </c>
      <c r="J7605" s="6" t="s">
        <v>80</v>
      </c>
    </row>
    <row r="7606" spans="1:10" x14ac:dyDescent="0.25">
      <c r="A7606" s="5" t="str">
        <f t="shared" si="118"/>
        <v/>
      </c>
      <c r="B7606" t="s">
        <v>95</v>
      </c>
      <c r="C7606" t="s">
        <v>111</v>
      </c>
      <c r="D7606" s="8" t="s">
        <v>50</v>
      </c>
      <c r="E7606">
        <v>21</v>
      </c>
      <c r="F7606">
        <v>2.3760092258453369</v>
      </c>
      <c r="G7606">
        <v>2.1208291053771973</v>
      </c>
      <c r="H7606">
        <v>5.2424494177103043E-2</v>
      </c>
      <c r="I7606">
        <v>85.681697287840663</v>
      </c>
      <c r="J7606" s="6" t="s">
        <v>80</v>
      </c>
    </row>
    <row r="7607" spans="1:10" x14ac:dyDescent="0.25">
      <c r="A7607" s="5" t="str">
        <f t="shared" si="118"/>
        <v/>
      </c>
      <c r="B7607" t="s">
        <v>95</v>
      </c>
      <c r="C7607" t="s">
        <v>111</v>
      </c>
      <c r="D7607" s="8" t="s">
        <v>50</v>
      </c>
      <c r="E7607">
        <v>22</v>
      </c>
      <c r="F7607">
        <v>2.2359898090362549</v>
      </c>
      <c r="G7607">
        <v>2.7421824932098389</v>
      </c>
      <c r="H7607">
        <v>5.098145455121994E-2</v>
      </c>
      <c r="I7607">
        <v>83.440498687663137</v>
      </c>
      <c r="J7607" s="6" t="s">
        <v>80</v>
      </c>
    </row>
    <row r="7608" spans="1:10" x14ac:dyDescent="0.25">
      <c r="A7608" s="5" t="str">
        <f t="shared" si="118"/>
        <v/>
      </c>
      <c r="B7608" t="s">
        <v>95</v>
      </c>
      <c r="C7608" t="s">
        <v>111</v>
      </c>
      <c r="D7608" s="8" t="s">
        <v>50</v>
      </c>
      <c r="E7608">
        <v>23</v>
      </c>
      <c r="F7608">
        <v>1.9061436653137207</v>
      </c>
      <c r="G7608">
        <v>2.0838794708251953</v>
      </c>
      <c r="H7608">
        <v>4.5038450509309769E-2</v>
      </c>
      <c r="I7608">
        <v>81.758941382328018</v>
      </c>
      <c r="J7608" s="6" t="s">
        <v>80</v>
      </c>
    </row>
    <row r="7609" spans="1:10" x14ac:dyDescent="0.25">
      <c r="A7609" s="5" t="str">
        <f t="shared" si="118"/>
        <v/>
      </c>
      <c r="B7609" t="s">
        <v>95</v>
      </c>
      <c r="C7609" t="s">
        <v>111</v>
      </c>
      <c r="D7609" s="8" t="s">
        <v>50</v>
      </c>
      <c r="E7609">
        <v>24</v>
      </c>
      <c r="F7609">
        <v>1.5686246156692505</v>
      </c>
      <c r="G7609">
        <v>1.6503925323486328</v>
      </c>
      <c r="H7609">
        <v>4.0392175316810608E-2</v>
      </c>
      <c r="I7609">
        <v>80.241557305337409</v>
      </c>
      <c r="J7609" s="6" t="s">
        <v>80</v>
      </c>
    </row>
    <row r="7610" spans="1:10" x14ac:dyDescent="0.25">
      <c r="A7610" s="5" t="str">
        <f t="shared" si="118"/>
        <v/>
      </c>
      <c r="B7610" t="s">
        <v>95</v>
      </c>
      <c r="C7610" t="s">
        <v>111</v>
      </c>
      <c r="D7610" s="8" t="s">
        <v>51</v>
      </c>
      <c r="E7610">
        <v>1</v>
      </c>
      <c r="F7610">
        <v>1.3400397300720215</v>
      </c>
      <c r="G7610">
        <v>1.3267984390258789</v>
      </c>
      <c r="H7610">
        <v>3.5071384161710739E-2</v>
      </c>
      <c r="I7610">
        <v>78.153660245184284</v>
      </c>
      <c r="J7610" s="6" t="s">
        <v>80</v>
      </c>
    </row>
    <row r="7611" spans="1:10" x14ac:dyDescent="0.25">
      <c r="A7611" s="5" t="str">
        <f t="shared" si="118"/>
        <v/>
      </c>
      <c r="B7611" t="s">
        <v>95</v>
      </c>
      <c r="C7611" t="s">
        <v>111</v>
      </c>
      <c r="D7611" s="8" t="s">
        <v>51</v>
      </c>
      <c r="E7611">
        <v>2</v>
      </c>
      <c r="F7611">
        <v>1.1277681589126587</v>
      </c>
      <c r="G7611">
        <v>1.1161537170410156</v>
      </c>
      <c r="H7611">
        <v>3.0482346192002296E-2</v>
      </c>
      <c r="I7611">
        <v>76.426891418563002</v>
      </c>
      <c r="J7611" s="6" t="s">
        <v>80</v>
      </c>
    </row>
    <row r="7612" spans="1:10" x14ac:dyDescent="0.25">
      <c r="A7612" s="5" t="str">
        <f t="shared" si="118"/>
        <v/>
      </c>
      <c r="B7612" t="s">
        <v>95</v>
      </c>
      <c r="C7612" t="s">
        <v>111</v>
      </c>
      <c r="D7612" s="8" t="s">
        <v>51</v>
      </c>
      <c r="E7612">
        <v>3</v>
      </c>
      <c r="F7612">
        <v>0.98831146955490112</v>
      </c>
      <c r="G7612">
        <v>0.99971383810043335</v>
      </c>
      <c r="H7612">
        <v>2.9001172631978989E-2</v>
      </c>
      <c r="I7612">
        <v>74.112136602450477</v>
      </c>
      <c r="J7612" s="6" t="s">
        <v>80</v>
      </c>
    </row>
    <row r="7613" spans="1:10" x14ac:dyDescent="0.25">
      <c r="A7613" s="5" t="str">
        <f t="shared" si="118"/>
        <v/>
      </c>
      <c r="B7613" t="s">
        <v>95</v>
      </c>
      <c r="C7613" t="s">
        <v>111</v>
      </c>
      <c r="D7613" s="8" t="s">
        <v>51</v>
      </c>
      <c r="E7613">
        <v>4</v>
      </c>
      <c r="F7613">
        <v>0.88899153470993042</v>
      </c>
      <c r="G7613">
        <v>0.88707739114761353</v>
      </c>
      <c r="H7613">
        <v>2.4891888722777367E-2</v>
      </c>
      <c r="I7613">
        <v>73.100262697022529</v>
      </c>
      <c r="J7613" s="6" t="s">
        <v>80</v>
      </c>
    </row>
    <row r="7614" spans="1:10" x14ac:dyDescent="0.25">
      <c r="A7614" s="5" t="str">
        <f t="shared" si="118"/>
        <v/>
      </c>
      <c r="B7614" t="s">
        <v>95</v>
      </c>
      <c r="C7614" t="s">
        <v>111</v>
      </c>
      <c r="D7614" s="8" t="s">
        <v>51</v>
      </c>
      <c r="E7614">
        <v>5</v>
      </c>
      <c r="F7614">
        <v>0.81063699722290039</v>
      </c>
      <c r="G7614">
        <v>0.82825738191604614</v>
      </c>
      <c r="H7614">
        <v>2.2655963897705078E-2</v>
      </c>
      <c r="I7614">
        <v>71.141795096323349</v>
      </c>
      <c r="J7614" s="6" t="s">
        <v>80</v>
      </c>
    </row>
    <row r="7615" spans="1:10" x14ac:dyDescent="0.25">
      <c r="A7615" s="5" t="str">
        <f t="shared" si="118"/>
        <v/>
      </c>
      <c r="B7615" t="s">
        <v>95</v>
      </c>
      <c r="C7615" t="s">
        <v>111</v>
      </c>
      <c r="D7615" s="8" t="s">
        <v>51</v>
      </c>
      <c r="E7615">
        <v>6</v>
      </c>
      <c r="F7615">
        <v>0.77998840808868408</v>
      </c>
      <c r="G7615">
        <v>0.80709517002105713</v>
      </c>
      <c r="H7615">
        <v>2.0287035033106804E-2</v>
      </c>
      <c r="I7615">
        <v>69.271260945709557</v>
      </c>
      <c r="J7615" s="6" t="s">
        <v>80</v>
      </c>
    </row>
    <row r="7616" spans="1:10" x14ac:dyDescent="0.25">
      <c r="A7616" s="5" t="str">
        <f t="shared" si="118"/>
        <v/>
      </c>
      <c r="B7616" t="s">
        <v>95</v>
      </c>
      <c r="C7616" t="s">
        <v>111</v>
      </c>
      <c r="D7616" s="8" t="s">
        <v>51</v>
      </c>
      <c r="E7616">
        <v>7</v>
      </c>
      <c r="F7616">
        <v>0.74563378095626831</v>
      </c>
      <c r="G7616">
        <v>0.78327971696853638</v>
      </c>
      <c r="H7616">
        <v>1.9649278372526169E-2</v>
      </c>
      <c r="I7616">
        <v>69.195078809106505</v>
      </c>
      <c r="J7616" s="6" t="s">
        <v>80</v>
      </c>
    </row>
    <row r="7617" spans="1:10" x14ac:dyDescent="0.25">
      <c r="A7617" s="5" t="str">
        <f t="shared" si="118"/>
        <v/>
      </c>
      <c r="B7617" t="s">
        <v>95</v>
      </c>
      <c r="C7617" t="s">
        <v>111</v>
      </c>
      <c r="D7617" s="8" t="s">
        <v>51</v>
      </c>
      <c r="E7617">
        <v>8</v>
      </c>
      <c r="F7617">
        <v>0.67856812477111816</v>
      </c>
      <c r="G7617">
        <v>0.68736726045608521</v>
      </c>
      <c r="H7617">
        <v>2.3640220984816551E-2</v>
      </c>
      <c r="I7617">
        <v>73.263099824868462</v>
      </c>
      <c r="J7617" s="6" t="s">
        <v>80</v>
      </c>
    </row>
    <row r="7618" spans="1:10" x14ac:dyDescent="0.25">
      <c r="A7618" s="5" t="str">
        <f t="shared" ref="A7618:A7681" si="119">IF(AND(category = B7618, subcategory=C7618, reportdate = D7618), E7618, "")</f>
        <v/>
      </c>
      <c r="B7618" t="s">
        <v>95</v>
      </c>
      <c r="C7618" t="s">
        <v>111</v>
      </c>
      <c r="D7618" s="8" t="s">
        <v>51</v>
      </c>
      <c r="E7618">
        <v>9</v>
      </c>
      <c r="F7618">
        <v>0.57869970798492432</v>
      </c>
      <c r="G7618">
        <v>0.51440304517745972</v>
      </c>
      <c r="H7618">
        <v>2.6847349479794502E-2</v>
      </c>
      <c r="I7618">
        <v>77.008432574432121</v>
      </c>
      <c r="J7618" s="6" t="s">
        <v>80</v>
      </c>
    </row>
    <row r="7619" spans="1:10" x14ac:dyDescent="0.25">
      <c r="A7619" s="5" t="str">
        <f t="shared" si="119"/>
        <v/>
      </c>
      <c r="B7619" t="s">
        <v>95</v>
      </c>
      <c r="C7619" t="s">
        <v>111</v>
      </c>
      <c r="D7619" s="8" t="s">
        <v>51</v>
      </c>
      <c r="E7619">
        <v>10</v>
      </c>
      <c r="F7619">
        <v>0.51186436414718628</v>
      </c>
      <c r="G7619">
        <v>0.44927269220352173</v>
      </c>
      <c r="H7619">
        <v>3.2540954649448395E-2</v>
      </c>
      <c r="I7619">
        <v>82.882661996498186</v>
      </c>
      <c r="J7619" s="6" t="s">
        <v>80</v>
      </c>
    </row>
    <row r="7620" spans="1:10" x14ac:dyDescent="0.25">
      <c r="A7620" s="5" t="str">
        <f t="shared" si="119"/>
        <v/>
      </c>
      <c r="B7620" t="s">
        <v>95</v>
      </c>
      <c r="C7620" t="s">
        <v>111</v>
      </c>
      <c r="D7620" s="8" t="s">
        <v>51</v>
      </c>
      <c r="E7620">
        <v>11</v>
      </c>
      <c r="F7620">
        <v>0.57189130783081055</v>
      </c>
      <c r="G7620">
        <v>0.46424984931945801</v>
      </c>
      <c r="H7620">
        <v>3.8888853043317795E-2</v>
      </c>
      <c r="I7620">
        <v>87.437478108583079</v>
      </c>
      <c r="J7620" s="6" t="s">
        <v>80</v>
      </c>
    </row>
    <row r="7621" spans="1:10" x14ac:dyDescent="0.25">
      <c r="A7621" s="5" t="str">
        <f t="shared" si="119"/>
        <v/>
      </c>
      <c r="B7621" t="s">
        <v>95</v>
      </c>
      <c r="C7621" t="s">
        <v>111</v>
      </c>
      <c r="D7621" s="8" t="s">
        <v>51</v>
      </c>
      <c r="E7621">
        <v>12</v>
      </c>
      <c r="F7621">
        <v>0.82500725984573364</v>
      </c>
      <c r="G7621">
        <v>0.63309562206268311</v>
      </c>
      <c r="H7621">
        <v>4.5466803014278412E-2</v>
      </c>
      <c r="I7621">
        <v>91.630035026268445</v>
      </c>
      <c r="J7621" s="6" t="s">
        <v>80</v>
      </c>
    </row>
    <row r="7622" spans="1:10" x14ac:dyDescent="0.25">
      <c r="A7622" s="5" t="str">
        <f t="shared" si="119"/>
        <v/>
      </c>
      <c r="B7622" t="s">
        <v>95</v>
      </c>
      <c r="C7622" t="s">
        <v>111</v>
      </c>
      <c r="D7622" s="8" t="s">
        <v>51</v>
      </c>
      <c r="E7622">
        <v>13</v>
      </c>
      <c r="F7622">
        <v>1.0670081377029419</v>
      </c>
      <c r="G7622">
        <v>0.90306490659713745</v>
      </c>
      <c r="H7622">
        <v>5.0627425312995911E-2</v>
      </c>
      <c r="I7622">
        <v>94.720577933451239</v>
      </c>
      <c r="J7622" s="6" t="s">
        <v>80</v>
      </c>
    </row>
    <row r="7623" spans="1:10" x14ac:dyDescent="0.25">
      <c r="A7623" s="5" t="str">
        <f t="shared" si="119"/>
        <v/>
      </c>
      <c r="B7623" t="s">
        <v>95</v>
      </c>
      <c r="C7623" t="s">
        <v>111</v>
      </c>
      <c r="D7623" s="8" t="s">
        <v>51</v>
      </c>
      <c r="E7623">
        <v>14</v>
      </c>
      <c r="F7623">
        <v>1.3036526441574097</v>
      </c>
      <c r="G7623">
        <v>1.2444713115692139</v>
      </c>
      <c r="H7623">
        <v>5.5196575820446014E-2</v>
      </c>
      <c r="I7623">
        <v>97.992907180384307</v>
      </c>
      <c r="J7623" s="6" t="s">
        <v>80</v>
      </c>
    </row>
    <row r="7624" spans="1:10" x14ac:dyDescent="0.25">
      <c r="A7624" s="5" t="str">
        <f t="shared" si="119"/>
        <v/>
      </c>
      <c r="B7624" t="s">
        <v>95</v>
      </c>
      <c r="C7624" t="s">
        <v>111</v>
      </c>
      <c r="D7624" s="8" t="s">
        <v>51</v>
      </c>
      <c r="E7624">
        <v>15</v>
      </c>
      <c r="F7624">
        <v>1.5343106985092163</v>
      </c>
      <c r="G7624">
        <v>1.5573678016662598</v>
      </c>
      <c r="H7624">
        <v>5.7937812060117722E-2</v>
      </c>
      <c r="I7624">
        <v>97.804115586688681</v>
      </c>
      <c r="J7624" s="6" t="s">
        <v>80</v>
      </c>
    </row>
    <row r="7625" spans="1:10" x14ac:dyDescent="0.25">
      <c r="A7625" s="5" t="str">
        <f t="shared" si="119"/>
        <v/>
      </c>
      <c r="B7625" t="s">
        <v>95</v>
      </c>
      <c r="C7625" t="s">
        <v>111</v>
      </c>
      <c r="D7625" s="8" t="s">
        <v>51</v>
      </c>
      <c r="E7625">
        <v>16</v>
      </c>
      <c r="F7625">
        <v>1.9500390291213989</v>
      </c>
      <c r="G7625">
        <v>1.9057374000549316</v>
      </c>
      <c r="H7625">
        <v>5.9265237301588058E-2</v>
      </c>
      <c r="I7625">
        <v>97.437040280209075</v>
      </c>
      <c r="J7625" s="6" t="s">
        <v>80</v>
      </c>
    </row>
    <row r="7626" spans="1:10" x14ac:dyDescent="0.25">
      <c r="A7626" s="5" t="str">
        <f t="shared" si="119"/>
        <v/>
      </c>
      <c r="B7626" t="s">
        <v>95</v>
      </c>
      <c r="C7626" t="s">
        <v>111</v>
      </c>
      <c r="D7626" s="8" t="s">
        <v>51</v>
      </c>
      <c r="E7626">
        <v>17</v>
      </c>
      <c r="F7626">
        <v>2.2991063594818115</v>
      </c>
      <c r="G7626">
        <v>2.2482306957244873</v>
      </c>
      <c r="H7626">
        <v>5.8518458157777786E-2</v>
      </c>
      <c r="I7626">
        <v>96.835551663747793</v>
      </c>
      <c r="J7626" s="6" t="s">
        <v>80</v>
      </c>
    </row>
    <row r="7627" spans="1:10" x14ac:dyDescent="0.25">
      <c r="A7627" s="5" t="str">
        <f t="shared" si="119"/>
        <v/>
      </c>
      <c r="B7627" t="s">
        <v>95</v>
      </c>
      <c r="C7627" t="s">
        <v>111</v>
      </c>
      <c r="D7627" s="8" t="s">
        <v>51</v>
      </c>
      <c r="E7627">
        <v>18</v>
      </c>
      <c r="F7627">
        <v>2.5802831649780273</v>
      </c>
      <c r="G7627">
        <v>1.622272253036499</v>
      </c>
      <c r="H7627">
        <v>5.8830838650465012E-2</v>
      </c>
      <c r="I7627">
        <v>95.269439579686093</v>
      </c>
      <c r="J7627" s="6" t="s">
        <v>80</v>
      </c>
    </row>
    <row r="7628" spans="1:10" x14ac:dyDescent="0.25">
      <c r="A7628" s="5" t="str">
        <f t="shared" si="119"/>
        <v/>
      </c>
      <c r="B7628" t="s">
        <v>95</v>
      </c>
      <c r="C7628" t="s">
        <v>111</v>
      </c>
      <c r="D7628" s="8" t="s">
        <v>51</v>
      </c>
      <c r="E7628">
        <v>19</v>
      </c>
      <c r="F7628">
        <v>2.6389987468719482</v>
      </c>
      <c r="G7628">
        <v>2.2443134784698486</v>
      </c>
      <c r="H7628">
        <v>5.7295899838209152E-2</v>
      </c>
      <c r="I7628">
        <v>92.214098073553785</v>
      </c>
      <c r="J7628" s="6" t="s">
        <v>80</v>
      </c>
    </row>
    <row r="7629" spans="1:10" x14ac:dyDescent="0.25">
      <c r="A7629" s="5" t="str">
        <f t="shared" si="119"/>
        <v/>
      </c>
      <c r="B7629" t="s">
        <v>95</v>
      </c>
      <c r="C7629" t="s">
        <v>111</v>
      </c>
      <c r="D7629" s="8" t="s">
        <v>51</v>
      </c>
      <c r="E7629">
        <v>20</v>
      </c>
      <c r="F7629">
        <v>2.4572956562042236</v>
      </c>
      <c r="G7629">
        <v>2.2144875526428223</v>
      </c>
      <c r="H7629">
        <v>5.4104659706354141E-2</v>
      </c>
      <c r="I7629">
        <v>88.295122591943155</v>
      </c>
      <c r="J7629" s="6" t="s">
        <v>80</v>
      </c>
    </row>
    <row r="7630" spans="1:10" x14ac:dyDescent="0.25">
      <c r="A7630" s="5" t="str">
        <f t="shared" si="119"/>
        <v/>
      </c>
      <c r="B7630" t="s">
        <v>95</v>
      </c>
      <c r="C7630" t="s">
        <v>111</v>
      </c>
      <c r="D7630" s="8" t="s">
        <v>51</v>
      </c>
      <c r="E7630">
        <v>21</v>
      </c>
      <c r="F7630">
        <v>2.3330867290496826</v>
      </c>
      <c r="G7630">
        <v>2.1534342765808105</v>
      </c>
      <c r="H7630">
        <v>5.1966659724712372E-2</v>
      </c>
      <c r="I7630">
        <v>85.909457092820901</v>
      </c>
      <c r="J7630" s="6" t="s">
        <v>80</v>
      </c>
    </row>
    <row r="7631" spans="1:10" x14ac:dyDescent="0.25">
      <c r="A7631" s="5" t="str">
        <f t="shared" si="119"/>
        <v/>
      </c>
      <c r="B7631" t="s">
        <v>95</v>
      </c>
      <c r="C7631" t="s">
        <v>111</v>
      </c>
      <c r="D7631" s="8" t="s">
        <v>51</v>
      </c>
      <c r="E7631">
        <v>22</v>
      </c>
      <c r="F7631">
        <v>2.0840344429016113</v>
      </c>
      <c r="G7631">
        <v>2.7592790126800537</v>
      </c>
      <c r="H7631">
        <v>5.1349621266126633E-2</v>
      </c>
      <c r="I7631">
        <v>83.597057793345414</v>
      </c>
      <c r="J7631" s="6" t="s">
        <v>80</v>
      </c>
    </row>
    <row r="7632" spans="1:10" x14ac:dyDescent="0.25">
      <c r="A7632" s="5" t="str">
        <f t="shared" si="119"/>
        <v/>
      </c>
      <c r="B7632" t="s">
        <v>95</v>
      </c>
      <c r="C7632" t="s">
        <v>111</v>
      </c>
      <c r="D7632" s="8" t="s">
        <v>51</v>
      </c>
      <c r="E7632">
        <v>23</v>
      </c>
      <c r="F7632">
        <v>1.8410019874572754</v>
      </c>
      <c r="G7632">
        <v>2.1482772827148438</v>
      </c>
      <c r="H7632">
        <v>4.530039057135582E-2</v>
      </c>
      <c r="I7632">
        <v>81.961409807354116</v>
      </c>
      <c r="J7632" s="6" t="s">
        <v>80</v>
      </c>
    </row>
    <row r="7633" spans="1:10" x14ac:dyDescent="0.25">
      <c r="A7633" s="5" t="str">
        <f t="shared" si="119"/>
        <v/>
      </c>
      <c r="B7633" t="s">
        <v>95</v>
      </c>
      <c r="C7633" t="s">
        <v>111</v>
      </c>
      <c r="D7633" s="8" t="s">
        <v>51</v>
      </c>
      <c r="E7633">
        <v>24</v>
      </c>
      <c r="F7633">
        <v>1.576097846031189</v>
      </c>
      <c r="G7633">
        <v>1.7315505743026733</v>
      </c>
      <c r="H7633">
        <v>4.1326291859149933E-2</v>
      </c>
      <c r="I7633">
        <v>79.837346760071398</v>
      </c>
      <c r="J7633" s="6" t="s">
        <v>80</v>
      </c>
    </row>
    <row r="7634" spans="1:10" x14ac:dyDescent="0.25">
      <c r="A7634" s="5" t="str">
        <f t="shared" si="119"/>
        <v/>
      </c>
      <c r="B7634" t="s">
        <v>95</v>
      </c>
      <c r="C7634" t="s">
        <v>111</v>
      </c>
      <c r="D7634" s="8" t="s">
        <v>70</v>
      </c>
      <c r="E7634">
        <v>1</v>
      </c>
      <c r="F7634">
        <v>1.2136189937591553</v>
      </c>
      <c r="G7634">
        <v>1.1932257413864136</v>
      </c>
      <c r="H7634">
        <v>3.4607809036970139E-2</v>
      </c>
      <c r="I7634">
        <v>73.654855895196434</v>
      </c>
      <c r="J7634" s="6" t="s">
        <v>80</v>
      </c>
    </row>
    <row r="7635" spans="1:10" x14ac:dyDescent="0.25">
      <c r="A7635" s="5" t="str">
        <f t="shared" si="119"/>
        <v/>
      </c>
      <c r="B7635" t="s">
        <v>95</v>
      </c>
      <c r="C7635" t="s">
        <v>111</v>
      </c>
      <c r="D7635" s="8" t="s">
        <v>70</v>
      </c>
      <c r="E7635">
        <v>2</v>
      </c>
      <c r="F7635">
        <v>1.0592644214630127</v>
      </c>
      <c r="G7635">
        <v>1.0214560031890869</v>
      </c>
      <c r="H7635">
        <v>3.0900832265615463E-2</v>
      </c>
      <c r="I7635">
        <v>72.391126637554208</v>
      </c>
      <c r="J7635" s="6" t="s">
        <v>80</v>
      </c>
    </row>
    <row r="7636" spans="1:10" x14ac:dyDescent="0.25">
      <c r="A7636" s="5" t="str">
        <f t="shared" si="119"/>
        <v/>
      </c>
      <c r="B7636" t="s">
        <v>95</v>
      </c>
      <c r="C7636" t="s">
        <v>111</v>
      </c>
      <c r="D7636" s="8" t="s">
        <v>70</v>
      </c>
      <c r="E7636">
        <v>3</v>
      </c>
      <c r="F7636">
        <v>0.93163102865219116</v>
      </c>
      <c r="G7636">
        <v>0.90169364213943481</v>
      </c>
      <c r="H7636">
        <v>2.8493404388427734E-2</v>
      </c>
      <c r="I7636">
        <v>70.690192139737263</v>
      </c>
      <c r="J7636" s="6" t="s">
        <v>80</v>
      </c>
    </row>
    <row r="7637" spans="1:10" x14ac:dyDescent="0.25">
      <c r="A7637" s="5" t="str">
        <f t="shared" si="119"/>
        <v/>
      </c>
      <c r="B7637" t="s">
        <v>95</v>
      </c>
      <c r="C7637" t="s">
        <v>111</v>
      </c>
      <c r="D7637" s="8" t="s">
        <v>70</v>
      </c>
      <c r="E7637">
        <v>4</v>
      </c>
      <c r="F7637">
        <v>0.81563729047775269</v>
      </c>
      <c r="G7637">
        <v>0.82722347974777222</v>
      </c>
      <c r="H7637">
        <v>2.4587720632553101E-2</v>
      </c>
      <c r="I7637">
        <v>69.656305676855496</v>
      </c>
      <c r="J7637" s="6" t="s">
        <v>80</v>
      </c>
    </row>
    <row r="7638" spans="1:10" x14ac:dyDescent="0.25">
      <c r="A7638" s="5" t="str">
        <f t="shared" si="119"/>
        <v/>
      </c>
      <c r="B7638" t="s">
        <v>95</v>
      </c>
      <c r="C7638" t="s">
        <v>111</v>
      </c>
      <c r="D7638" s="8" t="s">
        <v>70</v>
      </c>
      <c r="E7638">
        <v>5</v>
      </c>
      <c r="F7638">
        <v>0.74434256553649902</v>
      </c>
      <c r="G7638">
        <v>0.7713247537612915</v>
      </c>
      <c r="H7638">
        <v>2.1991759538650513E-2</v>
      </c>
      <c r="I7638">
        <v>67.653327510916057</v>
      </c>
      <c r="J7638" s="6" t="s">
        <v>80</v>
      </c>
    </row>
    <row r="7639" spans="1:10" x14ac:dyDescent="0.25">
      <c r="A7639" s="5" t="str">
        <f t="shared" si="119"/>
        <v/>
      </c>
      <c r="B7639" t="s">
        <v>95</v>
      </c>
      <c r="C7639" t="s">
        <v>111</v>
      </c>
      <c r="D7639" s="8" t="s">
        <v>70</v>
      </c>
      <c r="E7639">
        <v>6</v>
      </c>
      <c r="F7639">
        <v>0.73750418424606323</v>
      </c>
      <c r="G7639">
        <v>0.74231535196304321</v>
      </c>
      <c r="H7639">
        <v>1.9679779186844826E-2</v>
      </c>
      <c r="I7639">
        <v>66.497999999999635</v>
      </c>
      <c r="J7639" s="6" t="s">
        <v>80</v>
      </c>
    </row>
    <row r="7640" spans="1:10" x14ac:dyDescent="0.25">
      <c r="A7640" s="5" t="str">
        <f t="shared" si="119"/>
        <v/>
      </c>
      <c r="B7640" t="s">
        <v>95</v>
      </c>
      <c r="C7640" t="s">
        <v>111</v>
      </c>
      <c r="D7640" s="8" t="s">
        <v>70</v>
      </c>
      <c r="E7640">
        <v>7</v>
      </c>
      <c r="F7640">
        <v>0.72237890958786011</v>
      </c>
      <c r="G7640">
        <v>0.74183398485183716</v>
      </c>
      <c r="H7640">
        <v>2.0367700606584549E-2</v>
      </c>
      <c r="I7640">
        <v>65.769179039301491</v>
      </c>
      <c r="J7640" s="6" t="s">
        <v>80</v>
      </c>
    </row>
    <row r="7641" spans="1:10" x14ac:dyDescent="0.25">
      <c r="A7641" s="5" t="str">
        <f t="shared" si="119"/>
        <v/>
      </c>
      <c r="B7641" t="s">
        <v>95</v>
      </c>
      <c r="C7641" t="s">
        <v>111</v>
      </c>
      <c r="D7641" s="8" t="s">
        <v>70</v>
      </c>
      <c r="E7641">
        <v>8</v>
      </c>
      <c r="F7641">
        <v>0.63831543922424316</v>
      </c>
      <c r="G7641">
        <v>0.62968301773071289</v>
      </c>
      <c r="H7641">
        <v>2.3819660767912865E-2</v>
      </c>
      <c r="I7641">
        <v>69.255606986899139</v>
      </c>
      <c r="J7641" s="6" t="s">
        <v>80</v>
      </c>
    </row>
    <row r="7642" spans="1:10" x14ac:dyDescent="0.25">
      <c r="A7642" s="5" t="str">
        <f t="shared" si="119"/>
        <v/>
      </c>
      <c r="B7642" t="s">
        <v>95</v>
      </c>
      <c r="C7642" t="s">
        <v>111</v>
      </c>
      <c r="D7642" s="8" t="s">
        <v>70</v>
      </c>
      <c r="E7642">
        <v>9</v>
      </c>
      <c r="F7642">
        <v>0.47549155354499817</v>
      </c>
      <c r="G7642">
        <v>0.45000022649765015</v>
      </c>
      <c r="H7642">
        <v>2.7154671028256416E-2</v>
      </c>
      <c r="I7642">
        <v>75.289196506551093</v>
      </c>
      <c r="J7642" s="6" t="s">
        <v>80</v>
      </c>
    </row>
    <row r="7643" spans="1:10" x14ac:dyDescent="0.25">
      <c r="A7643" s="5" t="str">
        <f t="shared" si="119"/>
        <v/>
      </c>
      <c r="B7643" t="s">
        <v>95</v>
      </c>
      <c r="C7643" t="s">
        <v>111</v>
      </c>
      <c r="D7643" s="8" t="s">
        <v>70</v>
      </c>
      <c r="E7643">
        <v>10</v>
      </c>
      <c r="F7643">
        <v>0.388079434633255</v>
      </c>
      <c r="G7643">
        <v>0.3628811240196228</v>
      </c>
      <c r="H7643">
        <v>3.1713292002677917E-2</v>
      </c>
      <c r="I7643">
        <v>78.662218340612569</v>
      </c>
      <c r="J7643" s="6" t="s">
        <v>80</v>
      </c>
    </row>
    <row r="7644" spans="1:10" x14ac:dyDescent="0.25">
      <c r="A7644" s="5" t="str">
        <f t="shared" si="119"/>
        <v/>
      </c>
      <c r="B7644" t="s">
        <v>95</v>
      </c>
      <c r="C7644" t="s">
        <v>111</v>
      </c>
      <c r="D7644" s="8" t="s">
        <v>70</v>
      </c>
      <c r="E7644">
        <v>11</v>
      </c>
      <c r="F7644">
        <v>0.38480538129806519</v>
      </c>
      <c r="G7644">
        <v>0.3560623824596405</v>
      </c>
      <c r="H7644">
        <v>3.8435962051153183E-2</v>
      </c>
      <c r="I7644">
        <v>82.488646288210745</v>
      </c>
      <c r="J7644" s="6" t="s">
        <v>80</v>
      </c>
    </row>
    <row r="7645" spans="1:10" x14ac:dyDescent="0.25">
      <c r="A7645" s="5" t="str">
        <f t="shared" si="119"/>
        <v/>
      </c>
      <c r="B7645" t="s">
        <v>95</v>
      </c>
      <c r="C7645" t="s">
        <v>111</v>
      </c>
      <c r="D7645" s="8" t="s">
        <v>70</v>
      </c>
      <c r="E7645">
        <v>12</v>
      </c>
      <c r="F7645">
        <v>0.49516355991363525</v>
      </c>
      <c r="G7645">
        <v>0.4533296525478363</v>
      </c>
      <c r="H7645">
        <v>4.4073250144720078E-2</v>
      </c>
      <c r="I7645">
        <v>87.112838427946798</v>
      </c>
      <c r="J7645" s="6" t="s">
        <v>80</v>
      </c>
    </row>
    <row r="7646" spans="1:10" x14ac:dyDescent="0.25">
      <c r="A7646" s="5" t="str">
        <f t="shared" si="119"/>
        <v/>
      </c>
      <c r="B7646" t="s">
        <v>95</v>
      </c>
      <c r="C7646" t="s">
        <v>111</v>
      </c>
      <c r="D7646" s="8" t="s">
        <v>70</v>
      </c>
      <c r="E7646">
        <v>13</v>
      </c>
      <c r="F7646">
        <v>0.71564418077468872</v>
      </c>
      <c r="G7646">
        <v>0.63427627086639404</v>
      </c>
      <c r="H7646">
        <v>5.0112593919038773E-2</v>
      </c>
      <c r="I7646">
        <v>90.746812227072922</v>
      </c>
      <c r="J7646" s="6" t="s">
        <v>80</v>
      </c>
    </row>
    <row r="7647" spans="1:10" x14ac:dyDescent="0.25">
      <c r="A7647" s="5" t="str">
        <f t="shared" si="119"/>
        <v/>
      </c>
      <c r="B7647" t="s">
        <v>95</v>
      </c>
      <c r="C7647" t="s">
        <v>111</v>
      </c>
      <c r="D7647" s="8" t="s">
        <v>70</v>
      </c>
      <c r="E7647">
        <v>14</v>
      </c>
      <c r="F7647">
        <v>1.0242135524749756</v>
      </c>
      <c r="G7647">
        <v>0.94536411762237549</v>
      </c>
      <c r="H7647">
        <v>5.4017622023820877E-2</v>
      </c>
      <c r="I7647">
        <v>93.51545851528347</v>
      </c>
      <c r="J7647" s="6" t="s">
        <v>80</v>
      </c>
    </row>
    <row r="7648" spans="1:10" x14ac:dyDescent="0.25">
      <c r="A7648" s="5" t="str">
        <f t="shared" si="119"/>
        <v/>
      </c>
      <c r="B7648" t="s">
        <v>95</v>
      </c>
      <c r="C7648" t="s">
        <v>111</v>
      </c>
      <c r="D7648" s="8" t="s">
        <v>70</v>
      </c>
      <c r="E7648">
        <v>15</v>
      </c>
      <c r="F7648">
        <v>1.2998431921005249</v>
      </c>
      <c r="G7648">
        <v>1.3382201194763184</v>
      </c>
      <c r="H7648">
        <v>5.8114401996135712E-2</v>
      </c>
      <c r="I7648">
        <v>95.304104803493601</v>
      </c>
      <c r="J7648" s="6" t="s">
        <v>80</v>
      </c>
    </row>
    <row r="7649" spans="1:10" x14ac:dyDescent="0.25">
      <c r="A7649" s="5" t="str">
        <f t="shared" si="119"/>
        <v/>
      </c>
      <c r="B7649" t="s">
        <v>95</v>
      </c>
      <c r="C7649" t="s">
        <v>111</v>
      </c>
      <c r="D7649" s="8" t="s">
        <v>70</v>
      </c>
      <c r="E7649">
        <v>16</v>
      </c>
      <c r="F7649">
        <v>1.7426650524139404</v>
      </c>
      <c r="G7649">
        <v>1.7717437744140625</v>
      </c>
      <c r="H7649">
        <v>6.0497812926769257E-2</v>
      </c>
      <c r="I7649">
        <v>97.210131004365692</v>
      </c>
      <c r="J7649" s="6" t="s">
        <v>80</v>
      </c>
    </row>
    <row r="7650" spans="1:10" x14ac:dyDescent="0.25">
      <c r="A7650" s="5" t="str">
        <f t="shared" si="119"/>
        <v/>
      </c>
      <c r="B7650" t="s">
        <v>95</v>
      </c>
      <c r="C7650" t="s">
        <v>111</v>
      </c>
      <c r="D7650" s="8" t="s">
        <v>70</v>
      </c>
      <c r="E7650">
        <v>17</v>
      </c>
      <c r="F7650">
        <v>2.0886797904968262</v>
      </c>
      <c r="G7650">
        <v>2.2165641784667969</v>
      </c>
      <c r="H7650">
        <v>5.9251744300127029E-2</v>
      </c>
      <c r="I7650">
        <v>95.971266375544587</v>
      </c>
      <c r="J7650" s="6" t="s">
        <v>80</v>
      </c>
    </row>
    <row r="7651" spans="1:10" x14ac:dyDescent="0.25">
      <c r="A7651" s="5" t="str">
        <f t="shared" si="119"/>
        <v/>
      </c>
      <c r="B7651" t="s">
        <v>95</v>
      </c>
      <c r="C7651" t="s">
        <v>111</v>
      </c>
      <c r="D7651" s="8" t="s">
        <v>70</v>
      </c>
      <c r="E7651">
        <v>18</v>
      </c>
      <c r="F7651">
        <v>2.4210054874420166</v>
      </c>
      <c r="G7651">
        <v>2.4878950119018555</v>
      </c>
      <c r="H7651">
        <v>5.8590304106473923E-2</v>
      </c>
      <c r="I7651">
        <v>94.003318777293018</v>
      </c>
      <c r="J7651" s="6" t="s">
        <v>80</v>
      </c>
    </row>
    <row r="7652" spans="1:10" x14ac:dyDescent="0.25">
      <c r="A7652" s="5" t="str">
        <f t="shared" si="119"/>
        <v/>
      </c>
      <c r="B7652" t="s">
        <v>95</v>
      </c>
      <c r="C7652" t="s">
        <v>111</v>
      </c>
      <c r="D7652" s="8" t="s">
        <v>70</v>
      </c>
      <c r="E7652">
        <v>19</v>
      </c>
      <c r="F7652">
        <v>2.5025649070739746</v>
      </c>
      <c r="G7652">
        <v>2.5851714611053467</v>
      </c>
      <c r="H7652">
        <v>5.7632409036159515E-2</v>
      </c>
      <c r="I7652">
        <v>91.558462882097288</v>
      </c>
      <c r="J7652" s="6" t="s">
        <v>80</v>
      </c>
    </row>
    <row r="7653" spans="1:10" x14ac:dyDescent="0.25">
      <c r="A7653" s="5" t="str">
        <f t="shared" si="119"/>
        <v/>
      </c>
      <c r="B7653" t="s">
        <v>95</v>
      </c>
      <c r="C7653" t="s">
        <v>111</v>
      </c>
      <c r="D7653" s="8" t="s">
        <v>70</v>
      </c>
      <c r="E7653">
        <v>20</v>
      </c>
      <c r="F7653">
        <v>2.4442684650421143</v>
      </c>
      <c r="G7653">
        <v>1.5632669925689697</v>
      </c>
      <c r="H7653">
        <v>5.4925248026847839E-2</v>
      </c>
      <c r="I7653">
        <v>87.663257641921277</v>
      </c>
      <c r="J7653" s="6" t="s">
        <v>80</v>
      </c>
    </row>
    <row r="7654" spans="1:10" x14ac:dyDescent="0.25">
      <c r="A7654" s="5" t="str">
        <f t="shared" si="119"/>
        <v/>
      </c>
      <c r="B7654" t="s">
        <v>95</v>
      </c>
      <c r="C7654" t="s">
        <v>111</v>
      </c>
      <c r="D7654" s="8" t="s">
        <v>70</v>
      </c>
      <c r="E7654">
        <v>21</v>
      </c>
      <c r="F7654">
        <v>2.3338069915771484</v>
      </c>
      <c r="G7654">
        <v>2.7426435947418213</v>
      </c>
      <c r="H7654">
        <v>5.386020615696907E-2</v>
      </c>
      <c r="I7654">
        <v>84.515379912665423</v>
      </c>
      <c r="J7654" s="6" t="s">
        <v>80</v>
      </c>
    </row>
    <row r="7655" spans="1:10" x14ac:dyDescent="0.25">
      <c r="A7655" s="5" t="str">
        <f t="shared" si="119"/>
        <v/>
      </c>
      <c r="B7655" t="s">
        <v>95</v>
      </c>
      <c r="C7655" t="s">
        <v>111</v>
      </c>
      <c r="D7655" s="8" t="s">
        <v>70</v>
      </c>
      <c r="E7655">
        <v>22</v>
      </c>
      <c r="F7655">
        <v>2.100722074508667</v>
      </c>
      <c r="G7655">
        <v>2.2679424285888672</v>
      </c>
      <c r="H7655">
        <v>5.0223503261804581E-2</v>
      </c>
      <c r="I7655">
        <v>81.033965065501604</v>
      </c>
      <c r="J7655" s="6" t="s">
        <v>80</v>
      </c>
    </row>
    <row r="7656" spans="1:10" x14ac:dyDescent="0.25">
      <c r="A7656" s="5" t="str">
        <f t="shared" si="119"/>
        <v/>
      </c>
      <c r="B7656" t="s">
        <v>95</v>
      </c>
      <c r="C7656" t="s">
        <v>111</v>
      </c>
      <c r="D7656" s="8" t="s">
        <v>70</v>
      </c>
      <c r="E7656">
        <v>23</v>
      </c>
      <c r="F7656">
        <v>1.8203485012054443</v>
      </c>
      <c r="G7656">
        <v>1.8432937860488892</v>
      </c>
      <c r="H7656">
        <v>4.5476317405700684E-2</v>
      </c>
      <c r="I7656">
        <v>78.313397379913937</v>
      </c>
      <c r="J7656" s="6" t="s">
        <v>80</v>
      </c>
    </row>
    <row r="7657" spans="1:10" x14ac:dyDescent="0.25">
      <c r="A7657" s="5" t="str">
        <f t="shared" si="119"/>
        <v/>
      </c>
      <c r="B7657" t="s">
        <v>95</v>
      </c>
      <c r="C7657" t="s">
        <v>111</v>
      </c>
      <c r="D7657" s="8" t="s">
        <v>70</v>
      </c>
      <c r="E7657">
        <v>24</v>
      </c>
      <c r="F7657">
        <v>1.4923663139343262</v>
      </c>
      <c r="G7657">
        <v>1.5018661022186279</v>
      </c>
      <c r="H7657">
        <v>4.0803626179695129E-2</v>
      </c>
      <c r="I7657">
        <v>76.066847161571388</v>
      </c>
      <c r="J7657" s="6" t="s">
        <v>80</v>
      </c>
    </row>
    <row r="7658" spans="1:10" x14ac:dyDescent="0.25">
      <c r="A7658" s="5" t="str">
        <f t="shared" si="119"/>
        <v/>
      </c>
      <c r="B7658" t="s">
        <v>95</v>
      </c>
      <c r="C7658" t="s">
        <v>111</v>
      </c>
      <c r="D7658" s="8" t="s">
        <v>52</v>
      </c>
      <c r="E7658">
        <v>1</v>
      </c>
      <c r="F7658">
        <v>1.4320194721221924</v>
      </c>
      <c r="G7658">
        <v>1.3506412506103516</v>
      </c>
      <c r="H7658">
        <v>3.3896777778863907E-2</v>
      </c>
      <c r="I7658">
        <v>76.292537182851902</v>
      </c>
      <c r="J7658" s="6" t="s">
        <v>80</v>
      </c>
    </row>
    <row r="7659" spans="1:10" x14ac:dyDescent="0.25">
      <c r="A7659" s="5" t="str">
        <f t="shared" si="119"/>
        <v/>
      </c>
      <c r="B7659" t="s">
        <v>95</v>
      </c>
      <c r="C7659" t="s">
        <v>111</v>
      </c>
      <c r="D7659" s="8" t="s">
        <v>52</v>
      </c>
      <c r="E7659">
        <v>2</v>
      </c>
      <c r="F7659">
        <v>1.2415136098861694</v>
      </c>
      <c r="G7659">
        <v>1.1844394207000732</v>
      </c>
      <c r="H7659">
        <v>2.9928121715784073E-2</v>
      </c>
      <c r="I7659">
        <v>75.947672790900455</v>
      </c>
      <c r="J7659" s="6" t="s">
        <v>80</v>
      </c>
    </row>
    <row r="7660" spans="1:10" x14ac:dyDescent="0.25">
      <c r="A7660" s="5" t="str">
        <f t="shared" si="119"/>
        <v/>
      </c>
      <c r="B7660" t="s">
        <v>95</v>
      </c>
      <c r="C7660" t="s">
        <v>111</v>
      </c>
      <c r="D7660" s="8" t="s">
        <v>52</v>
      </c>
      <c r="E7660">
        <v>3</v>
      </c>
      <c r="F7660">
        <v>1.099610447883606</v>
      </c>
      <c r="G7660">
        <v>1.0796585083007813</v>
      </c>
      <c r="H7660">
        <v>2.7555909007787704E-2</v>
      </c>
      <c r="I7660">
        <v>75.04392825896781</v>
      </c>
      <c r="J7660" s="6" t="s">
        <v>80</v>
      </c>
    </row>
    <row r="7661" spans="1:10" x14ac:dyDescent="0.25">
      <c r="A7661" s="5" t="str">
        <f t="shared" si="119"/>
        <v/>
      </c>
      <c r="B7661" t="s">
        <v>95</v>
      </c>
      <c r="C7661" t="s">
        <v>111</v>
      </c>
      <c r="D7661" s="8" t="s">
        <v>52</v>
      </c>
      <c r="E7661">
        <v>4</v>
      </c>
      <c r="F7661">
        <v>0.99862313270568848</v>
      </c>
      <c r="G7661">
        <v>0.98976218700408936</v>
      </c>
      <c r="H7661">
        <v>2.4809455499053001E-2</v>
      </c>
      <c r="I7661">
        <v>73.06258967629114</v>
      </c>
      <c r="J7661" s="6" t="s">
        <v>80</v>
      </c>
    </row>
    <row r="7662" spans="1:10" x14ac:dyDescent="0.25">
      <c r="A7662" s="5" t="str">
        <f t="shared" si="119"/>
        <v/>
      </c>
      <c r="B7662" t="s">
        <v>95</v>
      </c>
      <c r="C7662" t="s">
        <v>111</v>
      </c>
      <c r="D7662" s="8" t="s">
        <v>52</v>
      </c>
      <c r="E7662">
        <v>5</v>
      </c>
      <c r="F7662">
        <v>0.95059746503829956</v>
      </c>
      <c r="G7662">
        <v>0.92122793197631836</v>
      </c>
      <c r="H7662">
        <v>2.3081257939338684E-2</v>
      </c>
      <c r="I7662">
        <v>72.055616797900186</v>
      </c>
      <c r="J7662" s="6" t="s">
        <v>80</v>
      </c>
    </row>
    <row r="7663" spans="1:10" x14ac:dyDescent="0.25">
      <c r="A7663" s="5" t="str">
        <f t="shared" si="119"/>
        <v/>
      </c>
      <c r="B7663" t="s">
        <v>95</v>
      </c>
      <c r="C7663" t="s">
        <v>111</v>
      </c>
      <c r="D7663" s="8" t="s">
        <v>52</v>
      </c>
      <c r="E7663">
        <v>6</v>
      </c>
      <c r="F7663">
        <v>0.89921611547470093</v>
      </c>
      <c r="G7663">
        <v>0.90266567468643188</v>
      </c>
      <c r="H7663">
        <v>2.118648961186409E-2</v>
      </c>
      <c r="I7663">
        <v>72.241889763779653</v>
      </c>
      <c r="J7663" s="6" t="s">
        <v>80</v>
      </c>
    </row>
    <row r="7664" spans="1:10" x14ac:dyDescent="0.25">
      <c r="A7664" s="5" t="str">
        <f t="shared" si="119"/>
        <v/>
      </c>
      <c r="B7664" t="s">
        <v>95</v>
      </c>
      <c r="C7664" t="s">
        <v>111</v>
      </c>
      <c r="D7664" s="8" t="s">
        <v>52</v>
      </c>
      <c r="E7664">
        <v>7</v>
      </c>
      <c r="F7664">
        <v>0.94038718938827515</v>
      </c>
      <c r="G7664">
        <v>0.87663596868515015</v>
      </c>
      <c r="H7664">
        <v>2.1898388862609863E-2</v>
      </c>
      <c r="I7664">
        <v>72.5666316710399</v>
      </c>
      <c r="J7664" s="6" t="s">
        <v>80</v>
      </c>
    </row>
    <row r="7665" spans="1:10" x14ac:dyDescent="0.25">
      <c r="A7665" s="5" t="str">
        <f t="shared" si="119"/>
        <v/>
      </c>
      <c r="B7665" t="s">
        <v>95</v>
      </c>
      <c r="C7665" t="s">
        <v>111</v>
      </c>
      <c r="D7665" s="8" t="s">
        <v>52</v>
      </c>
      <c r="E7665">
        <v>8</v>
      </c>
      <c r="F7665">
        <v>0.8474993109703064</v>
      </c>
      <c r="G7665">
        <v>0.76087135076522827</v>
      </c>
      <c r="H7665">
        <v>2.398659847676754E-2</v>
      </c>
      <c r="I7665">
        <v>74.413875765529298</v>
      </c>
      <c r="J7665" s="6" t="s">
        <v>80</v>
      </c>
    </row>
    <row r="7666" spans="1:10" x14ac:dyDescent="0.25">
      <c r="A7666" s="5" t="str">
        <f t="shared" si="119"/>
        <v/>
      </c>
      <c r="B7666" t="s">
        <v>95</v>
      </c>
      <c r="C7666" t="s">
        <v>111</v>
      </c>
      <c r="D7666" s="8" t="s">
        <v>52</v>
      </c>
      <c r="E7666">
        <v>9</v>
      </c>
      <c r="F7666">
        <v>0.73580849170684814</v>
      </c>
      <c r="G7666">
        <v>0.65679323673248291</v>
      </c>
      <c r="H7666">
        <v>2.78945192694664E-2</v>
      </c>
      <c r="I7666">
        <v>77.078775153107259</v>
      </c>
      <c r="J7666" s="6" t="s">
        <v>80</v>
      </c>
    </row>
    <row r="7667" spans="1:10" x14ac:dyDescent="0.25">
      <c r="A7667" s="5" t="str">
        <f t="shared" si="119"/>
        <v/>
      </c>
      <c r="B7667" t="s">
        <v>95</v>
      </c>
      <c r="C7667" t="s">
        <v>111</v>
      </c>
      <c r="D7667" s="8" t="s">
        <v>52</v>
      </c>
      <c r="E7667">
        <v>10</v>
      </c>
      <c r="F7667">
        <v>0.70203638076782227</v>
      </c>
      <c r="G7667">
        <v>0.56207400560379028</v>
      </c>
      <c r="H7667">
        <v>3.2832037657499313E-2</v>
      </c>
      <c r="I7667">
        <v>81.753455818022658</v>
      </c>
      <c r="J7667" s="6" t="s">
        <v>80</v>
      </c>
    </row>
    <row r="7668" spans="1:10" x14ac:dyDescent="0.25">
      <c r="A7668" s="5" t="str">
        <f t="shared" si="119"/>
        <v/>
      </c>
      <c r="B7668" t="s">
        <v>95</v>
      </c>
      <c r="C7668" t="s">
        <v>111</v>
      </c>
      <c r="D7668" s="8" t="s">
        <v>52</v>
      </c>
      <c r="E7668">
        <v>11</v>
      </c>
      <c r="F7668">
        <v>0.77250999212265015</v>
      </c>
      <c r="G7668">
        <v>0.61617863178253174</v>
      </c>
      <c r="H7668">
        <v>3.9160352200269699E-2</v>
      </c>
      <c r="I7668">
        <v>86.156517935257042</v>
      </c>
      <c r="J7668" s="6" t="s">
        <v>80</v>
      </c>
    </row>
    <row r="7669" spans="1:10" x14ac:dyDescent="0.25">
      <c r="A7669" s="5" t="str">
        <f t="shared" si="119"/>
        <v/>
      </c>
      <c r="B7669" t="s">
        <v>95</v>
      </c>
      <c r="C7669" t="s">
        <v>111</v>
      </c>
      <c r="D7669" s="8" t="s">
        <v>52</v>
      </c>
      <c r="E7669">
        <v>12</v>
      </c>
      <c r="F7669">
        <v>0.88005685806274414</v>
      </c>
      <c r="G7669">
        <v>0.83008396625518799</v>
      </c>
      <c r="H7669">
        <v>4.5791864395141602E-2</v>
      </c>
      <c r="I7669">
        <v>89.283727034121426</v>
      </c>
      <c r="J7669" s="6" t="s">
        <v>80</v>
      </c>
    </row>
    <row r="7670" spans="1:10" x14ac:dyDescent="0.25">
      <c r="A7670" s="5" t="str">
        <f t="shared" si="119"/>
        <v/>
      </c>
      <c r="B7670" t="s">
        <v>95</v>
      </c>
      <c r="C7670" t="s">
        <v>111</v>
      </c>
      <c r="D7670" s="8" t="s">
        <v>52</v>
      </c>
      <c r="E7670">
        <v>13</v>
      </c>
      <c r="F7670">
        <v>1.1885247230529785</v>
      </c>
      <c r="G7670">
        <v>1.0577698945999146</v>
      </c>
      <c r="H7670">
        <v>5.2005622535943985E-2</v>
      </c>
      <c r="I7670">
        <v>92.086439195101192</v>
      </c>
      <c r="J7670" s="6" t="s">
        <v>80</v>
      </c>
    </row>
    <row r="7671" spans="1:10" x14ac:dyDescent="0.25">
      <c r="A7671" s="5" t="str">
        <f t="shared" si="119"/>
        <v/>
      </c>
      <c r="B7671" t="s">
        <v>95</v>
      </c>
      <c r="C7671" t="s">
        <v>111</v>
      </c>
      <c r="D7671" s="8" t="s">
        <v>52</v>
      </c>
      <c r="E7671">
        <v>14</v>
      </c>
      <c r="F7671">
        <v>1.5030593872070313</v>
      </c>
      <c r="G7671">
        <v>1.451265811920166</v>
      </c>
      <c r="H7671">
        <v>5.6464239954948425E-2</v>
      </c>
      <c r="I7671">
        <v>94.258180227470433</v>
      </c>
      <c r="J7671" s="6" t="s">
        <v>80</v>
      </c>
    </row>
    <row r="7672" spans="1:10" x14ac:dyDescent="0.25">
      <c r="A7672" s="5" t="str">
        <f t="shared" si="119"/>
        <v/>
      </c>
      <c r="B7672" t="s">
        <v>95</v>
      </c>
      <c r="C7672" t="s">
        <v>111</v>
      </c>
      <c r="D7672" s="8" t="s">
        <v>52</v>
      </c>
      <c r="E7672">
        <v>15</v>
      </c>
      <c r="F7672">
        <v>1.8063806295394897</v>
      </c>
      <c r="G7672">
        <v>1.7628035545349121</v>
      </c>
      <c r="H7672">
        <v>5.877198651432991E-2</v>
      </c>
      <c r="I7672">
        <v>96.180227471567349</v>
      </c>
      <c r="J7672" s="6" t="s">
        <v>80</v>
      </c>
    </row>
    <row r="7673" spans="1:10" x14ac:dyDescent="0.25">
      <c r="A7673" s="5" t="str">
        <f t="shared" si="119"/>
        <v/>
      </c>
      <c r="B7673" t="s">
        <v>95</v>
      </c>
      <c r="C7673" t="s">
        <v>111</v>
      </c>
      <c r="D7673" s="8" t="s">
        <v>52</v>
      </c>
      <c r="E7673">
        <v>16</v>
      </c>
      <c r="F7673">
        <v>2.2241256237030029</v>
      </c>
      <c r="G7673">
        <v>2.1047275066375732</v>
      </c>
      <c r="H7673">
        <v>6.0656182467937469E-2</v>
      </c>
      <c r="I7673">
        <v>96.37086614173117</v>
      </c>
      <c r="J7673" s="6" t="s">
        <v>80</v>
      </c>
    </row>
    <row r="7674" spans="1:10" x14ac:dyDescent="0.25">
      <c r="A7674" s="5" t="str">
        <f t="shared" si="119"/>
        <v/>
      </c>
      <c r="B7674" t="s">
        <v>95</v>
      </c>
      <c r="C7674" t="s">
        <v>111</v>
      </c>
      <c r="D7674" s="8" t="s">
        <v>52</v>
      </c>
      <c r="E7674">
        <v>17</v>
      </c>
      <c r="F7674">
        <v>2.4947474002838135</v>
      </c>
      <c r="G7674">
        <v>2.5498957633972168</v>
      </c>
      <c r="H7674">
        <v>5.993354320526123E-2</v>
      </c>
      <c r="I7674">
        <v>96.736570428697235</v>
      </c>
      <c r="J7674" s="6" t="s">
        <v>80</v>
      </c>
    </row>
    <row r="7675" spans="1:10" x14ac:dyDescent="0.25">
      <c r="A7675" s="5" t="str">
        <f t="shared" si="119"/>
        <v/>
      </c>
      <c r="B7675" t="s">
        <v>95</v>
      </c>
      <c r="C7675" t="s">
        <v>111</v>
      </c>
      <c r="D7675" s="8" t="s">
        <v>52</v>
      </c>
      <c r="E7675">
        <v>18</v>
      </c>
      <c r="F7675">
        <v>2.8554072380065918</v>
      </c>
      <c r="G7675">
        <v>2.9129805564880371</v>
      </c>
      <c r="H7675">
        <v>6.0931719839572906E-2</v>
      </c>
      <c r="I7675">
        <v>95.276815398076877</v>
      </c>
      <c r="J7675" s="6" t="s">
        <v>80</v>
      </c>
    </row>
    <row r="7676" spans="1:10" x14ac:dyDescent="0.25">
      <c r="A7676" s="5" t="str">
        <f t="shared" si="119"/>
        <v/>
      </c>
      <c r="B7676" t="s">
        <v>95</v>
      </c>
      <c r="C7676" t="s">
        <v>111</v>
      </c>
      <c r="D7676" s="8" t="s">
        <v>52</v>
      </c>
      <c r="E7676">
        <v>19</v>
      </c>
      <c r="F7676">
        <v>2.9507377147674561</v>
      </c>
      <c r="G7676">
        <v>1.933050274848938</v>
      </c>
      <c r="H7676">
        <v>5.8563441038131714E-2</v>
      </c>
      <c r="I7676">
        <v>91.822484689412676</v>
      </c>
      <c r="J7676" s="6" t="s">
        <v>80</v>
      </c>
    </row>
    <row r="7677" spans="1:10" x14ac:dyDescent="0.25">
      <c r="A7677" s="5" t="str">
        <f t="shared" si="119"/>
        <v/>
      </c>
      <c r="B7677" t="s">
        <v>95</v>
      </c>
      <c r="C7677" t="s">
        <v>111</v>
      </c>
      <c r="D7677" s="8" t="s">
        <v>52</v>
      </c>
      <c r="E7677">
        <v>20</v>
      </c>
      <c r="F7677">
        <v>2.762005090713501</v>
      </c>
      <c r="G7677">
        <v>2.2075052261352539</v>
      </c>
      <c r="H7677">
        <v>5.5438686162233353E-2</v>
      </c>
      <c r="I7677">
        <v>88.061854768154134</v>
      </c>
      <c r="J7677" s="6" t="s">
        <v>80</v>
      </c>
    </row>
    <row r="7678" spans="1:10" x14ac:dyDescent="0.25">
      <c r="A7678" s="5" t="str">
        <f t="shared" si="119"/>
        <v/>
      </c>
      <c r="B7678" t="s">
        <v>95</v>
      </c>
      <c r="C7678" t="s">
        <v>111</v>
      </c>
      <c r="D7678" s="8" t="s">
        <v>52</v>
      </c>
      <c r="E7678">
        <v>21</v>
      </c>
      <c r="F7678">
        <v>2.5960569381713867</v>
      </c>
      <c r="G7678">
        <v>3.1997208595275879</v>
      </c>
      <c r="H7678">
        <v>5.3531397134065628E-2</v>
      </c>
      <c r="I7678">
        <v>86.153053368328699</v>
      </c>
      <c r="J7678" s="6" t="s">
        <v>80</v>
      </c>
    </row>
    <row r="7679" spans="1:10" x14ac:dyDescent="0.25">
      <c r="A7679" s="5" t="str">
        <f t="shared" si="119"/>
        <v/>
      </c>
      <c r="B7679" t="s">
        <v>95</v>
      </c>
      <c r="C7679" t="s">
        <v>111</v>
      </c>
      <c r="D7679" s="8" t="s">
        <v>52</v>
      </c>
      <c r="E7679">
        <v>22</v>
      </c>
      <c r="F7679">
        <v>2.3912286758422852</v>
      </c>
      <c r="G7679">
        <v>2.6115760803222656</v>
      </c>
      <c r="H7679">
        <v>4.8797644674777985E-2</v>
      </c>
      <c r="I7679">
        <v>84.325091863516292</v>
      </c>
      <c r="J7679" s="6" t="s">
        <v>80</v>
      </c>
    </row>
    <row r="7680" spans="1:10" x14ac:dyDescent="0.25">
      <c r="A7680" s="5" t="str">
        <f t="shared" si="119"/>
        <v/>
      </c>
      <c r="B7680" t="s">
        <v>95</v>
      </c>
      <c r="C7680" t="s">
        <v>111</v>
      </c>
      <c r="D7680" s="8" t="s">
        <v>52</v>
      </c>
      <c r="E7680">
        <v>23</v>
      </c>
      <c r="F7680">
        <v>2.0846867561340332</v>
      </c>
      <c r="G7680">
        <v>2.2362256050109863</v>
      </c>
      <c r="H7680">
        <v>4.5168288052082062E-2</v>
      </c>
      <c r="I7680">
        <v>82.327567804024866</v>
      </c>
      <c r="J7680" s="6" t="s">
        <v>80</v>
      </c>
    </row>
    <row r="7681" spans="1:10" x14ac:dyDescent="0.25">
      <c r="A7681" s="5" t="str">
        <f t="shared" si="119"/>
        <v/>
      </c>
      <c r="B7681" t="s">
        <v>95</v>
      </c>
      <c r="C7681" t="s">
        <v>111</v>
      </c>
      <c r="D7681" s="8" t="s">
        <v>52</v>
      </c>
      <c r="E7681">
        <v>24</v>
      </c>
      <c r="F7681">
        <v>1.7709482908248901</v>
      </c>
      <c r="G7681">
        <v>1.8487766981124878</v>
      </c>
      <c r="H7681">
        <v>4.0456365793943405E-2</v>
      </c>
      <c r="I7681">
        <v>81.402755905510617</v>
      </c>
      <c r="J7681" s="6" t="s">
        <v>80</v>
      </c>
    </row>
    <row r="7682" spans="1:10" x14ac:dyDescent="0.25">
      <c r="A7682" s="5" t="str">
        <f t="shared" ref="A7682:A7745" si="120">IF(AND(category = B7682, subcategory=C7682, reportdate = D7682), E7682, "")</f>
        <v/>
      </c>
      <c r="B7682" t="s">
        <v>95</v>
      </c>
      <c r="C7682" t="s">
        <v>111</v>
      </c>
      <c r="D7682" s="8" t="s">
        <v>53</v>
      </c>
      <c r="E7682">
        <v>1</v>
      </c>
      <c r="F7682">
        <v>1.5308794975280762</v>
      </c>
      <c r="G7682">
        <v>1.5512166023254395</v>
      </c>
      <c r="H7682">
        <v>3.5117004066705704E-2</v>
      </c>
      <c r="I7682">
        <v>79.566640419948115</v>
      </c>
      <c r="J7682" s="6" t="s">
        <v>80</v>
      </c>
    </row>
    <row r="7683" spans="1:10" x14ac:dyDescent="0.25">
      <c r="A7683" s="5" t="str">
        <f t="shared" si="120"/>
        <v/>
      </c>
      <c r="B7683" t="s">
        <v>95</v>
      </c>
      <c r="C7683" t="s">
        <v>111</v>
      </c>
      <c r="D7683" s="8" t="s">
        <v>53</v>
      </c>
      <c r="E7683">
        <v>2</v>
      </c>
      <c r="F7683">
        <v>1.3661999702453613</v>
      </c>
      <c r="G7683">
        <v>1.3323136568069458</v>
      </c>
      <c r="H7683">
        <v>3.1553845852613449E-2</v>
      </c>
      <c r="I7683">
        <v>77.769693788277792</v>
      </c>
      <c r="J7683" s="6" t="s">
        <v>80</v>
      </c>
    </row>
    <row r="7684" spans="1:10" x14ac:dyDescent="0.25">
      <c r="A7684" s="5" t="str">
        <f t="shared" si="120"/>
        <v/>
      </c>
      <c r="B7684" t="s">
        <v>95</v>
      </c>
      <c r="C7684" t="s">
        <v>111</v>
      </c>
      <c r="D7684" s="8" t="s">
        <v>53</v>
      </c>
      <c r="E7684">
        <v>3</v>
      </c>
      <c r="F7684">
        <v>1.1892378330230713</v>
      </c>
      <c r="G7684">
        <v>1.2063182592391968</v>
      </c>
      <c r="H7684">
        <v>2.9880348592996597E-2</v>
      </c>
      <c r="I7684">
        <v>76.173665791776969</v>
      </c>
      <c r="J7684" s="6" t="s">
        <v>80</v>
      </c>
    </row>
    <row r="7685" spans="1:10" x14ac:dyDescent="0.25">
      <c r="A7685" s="5" t="str">
        <f t="shared" si="120"/>
        <v/>
      </c>
      <c r="B7685" t="s">
        <v>95</v>
      </c>
      <c r="C7685" t="s">
        <v>111</v>
      </c>
      <c r="D7685" s="8" t="s">
        <v>53</v>
      </c>
      <c r="E7685">
        <v>4</v>
      </c>
      <c r="F7685">
        <v>1.0666917562484741</v>
      </c>
      <c r="G7685">
        <v>1.0603811740875244</v>
      </c>
      <c r="H7685">
        <v>2.5513175874948502E-2</v>
      </c>
      <c r="I7685">
        <v>75.563805774278094</v>
      </c>
      <c r="J7685" s="6" t="s">
        <v>80</v>
      </c>
    </row>
    <row r="7686" spans="1:10" x14ac:dyDescent="0.25">
      <c r="A7686" s="5" t="str">
        <f t="shared" si="120"/>
        <v/>
      </c>
      <c r="B7686" t="s">
        <v>95</v>
      </c>
      <c r="C7686" t="s">
        <v>111</v>
      </c>
      <c r="D7686" s="8" t="s">
        <v>53</v>
      </c>
      <c r="E7686">
        <v>5</v>
      </c>
      <c r="F7686">
        <v>0.9844096302986145</v>
      </c>
      <c r="G7686">
        <v>1.0073386430740356</v>
      </c>
      <c r="H7686">
        <v>2.4427905678749084E-2</v>
      </c>
      <c r="I7686">
        <v>73.673114610673935</v>
      </c>
      <c r="J7686" s="6" t="s">
        <v>80</v>
      </c>
    </row>
    <row r="7687" spans="1:10" x14ac:dyDescent="0.25">
      <c r="A7687" s="5" t="str">
        <f t="shared" si="120"/>
        <v/>
      </c>
      <c r="B7687" t="s">
        <v>95</v>
      </c>
      <c r="C7687" t="s">
        <v>111</v>
      </c>
      <c r="D7687" s="8" t="s">
        <v>53</v>
      </c>
      <c r="E7687">
        <v>6</v>
      </c>
      <c r="F7687">
        <v>0.96677094697952271</v>
      </c>
      <c r="G7687">
        <v>0.94772851467132568</v>
      </c>
      <c r="H7687">
        <v>2.3205496370792389E-2</v>
      </c>
      <c r="I7687">
        <v>72.571137357830722</v>
      </c>
      <c r="J7687" s="6" t="s">
        <v>80</v>
      </c>
    </row>
    <row r="7688" spans="1:10" x14ac:dyDescent="0.25">
      <c r="A7688" s="5" t="str">
        <f t="shared" si="120"/>
        <v/>
      </c>
      <c r="B7688" t="s">
        <v>95</v>
      </c>
      <c r="C7688" t="s">
        <v>111</v>
      </c>
      <c r="D7688" s="8" t="s">
        <v>53</v>
      </c>
      <c r="E7688">
        <v>7</v>
      </c>
      <c r="F7688">
        <v>0.96004658937454224</v>
      </c>
      <c r="G7688">
        <v>0.95405024290084839</v>
      </c>
      <c r="H7688">
        <v>2.3288633674383163E-2</v>
      </c>
      <c r="I7688">
        <v>72.9183464566933</v>
      </c>
      <c r="J7688" s="6" t="s">
        <v>80</v>
      </c>
    </row>
    <row r="7689" spans="1:10" x14ac:dyDescent="0.25">
      <c r="A7689" s="5" t="str">
        <f t="shared" si="120"/>
        <v/>
      </c>
      <c r="B7689" t="s">
        <v>95</v>
      </c>
      <c r="C7689" t="s">
        <v>111</v>
      </c>
      <c r="D7689" s="8" t="s">
        <v>53</v>
      </c>
      <c r="E7689">
        <v>8</v>
      </c>
      <c r="F7689">
        <v>0.90092408657073975</v>
      </c>
      <c r="G7689">
        <v>0.83520042896270752</v>
      </c>
      <c r="H7689">
        <v>2.5173112750053406E-2</v>
      </c>
      <c r="I7689">
        <v>76.796097987752177</v>
      </c>
      <c r="J7689" s="6" t="s">
        <v>80</v>
      </c>
    </row>
    <row r="7690" spans="1:10" x14ac:dyDescent="0.25">
      <c r="A7690" s="5" t="str">
        <f t="shared" si="120"/>
        <v/>
      </c>
      <c r="B7690" t="s">
        <v>95</v>
      </c>
      <c r="C7690" t="s">
        <v>111</v>
      </c>
      <c r="D7690" s="8" t="s">
        <v>53</v>
      </c>
      <c r="E7690">
        <v>9</v>
      </c>
      <c r="F7690">
        <v>0.77059882879257202</v>
      </c>
      <c r="G7690">
        <v>0.76980823278427124</v>
      </c>
      <c r="H7690">
        <v>2.8835633769631386E-2</v>
      </c>
      <c r="I7690">
        <v>82.4569903762021</v>
      </c>
      <c r="J7690" s="6" t="s">
        <v>80</v>
      </c>
    </row>
    <row r="7691" spans="1:10" x14ac:dyDescent="0.25">
      <c r="A7691" s="5" t="str">
        <f t="shared" si="120"/>
        <v/>
      </c>
      <c r="B7691" t="s">
        <v>95</v>
      </c>
      <c r="C7691" t="s">
        <v>111</v>
      </c>
      <c r="D7691" s="8" t="s">
        <v>53</v>
      </c>
      <c r="E7691">
        <v>10</v>
      </c>
      <c r="F7691">
        <v>0.73564070463180542</v>
      </c>
      <c r="G7691">
        <v>0.69859093427658081</v>
      </c>
      <c r="H7691">
        <v>3.4934017807245255E-2</v>
      </c>
      <c r="I7691">
        <v>85.226421697286625</v>
      </c>
      <c r="J7691" s="6" t="s">
        <v>80</v>
      </c>
    </row>
    <row r="7692" spans="1:10" x14ac:dyDescent="0.25">
      <c r="A7692" s="5" t="str">
        <f t="shared" si="120"/>
        <v/>
      </c>
      <c r="B7692" t="s">
        <v>95</v>
      </c>
      <c r="C7692" t="s">
        <v>111</v>
      </c>
      <c r="D7692" s="8" t="s">
        <v>53</v>
      </c>
      <c r="E7692">
        <v>11</v>
      </c>
      <c r="F7692">
        <v>0.90327340364456177</v>
      </c>
      <c r="G7692">
        <v>0.74080663919448853</v>
      </c>
      <c r="H7692">
        <v>4.1524562984704971E-2</v>
      </c>
      <c r="I7692">
        <v>88.576902887140136</v>
      </c>
      <c r="J7692" s="6" t="s">
        <v>80</v>
      </c>
    </row>
    <row r="7693" spans="1:10" x14ac:dyDescent="0.25">
      <c r="A7693" s="5" t="str">
        <f t="shared" si="120"/>
        <v/>
      </c>
      <c r="B7693" t="s">
        <v>95</v>
      </c>
      <c r="C7693" t="s">
        <v>111</v>
      </c>
      <c r="D7693" s="8" t="s">
        <v>53</v>
      </c>
      <c r="E7693">
        <v>12</v>
      </c>
      <c r="F7693">
        <v>1.0773351192474365</v>
      </c>
      <c r="G7693">
        <v>0.96014589071273804</v>
      </c>
      <c r="H7693">
        <v>4.8022814095020294E-2</v>
      </c>
      <c r="I7693">
        <v>91.667104111984287</v>
      </c>
      <c r="J7693" s="6" t="s">
        <v>80</v>
      </c>
    </row>
    <row r="7694" spans="1:10" x14ac:dyDescent="0.25">
      <c r="A7694" s="5" t="str">
        <f t="shared" si="120"/>
        <v/>
      </c>
      <c r="B7694" t="s">
        <v>95</v>
      </c>
      <c r="C7694" t="s">
        <v>111</v>
      </c>
      <c r="D7694" s="8" t="s">
        <v>53</v>
      </c>
      <c r="E7694">
        <v>13</v>
      </c>
      <c r="F7694">
        <v>1.3273775577545166</v>
      </c>
      <c r="G7694">
        <v>1.2404320240020752</v>
      </c>
      <c r="H7694">
        <v>5.2647102624177933E-2</v>
      </c>
      <c r="I7694">
        <v>94.143482064741946</v>
      </c>
      <c r="J7694" s="6" t="s">
        <v>80</v>
      </c>
    </row>
    <row r="7695" spans="1:10" x14ac:dyDescent="0.25">
      <c r="A7695" s="5" t="str">
        <f t="shared" si="120"/>
        <v/>
      </c>
      <c r="B7695" t="s">
        <v>95</v>
      </c>
      <c r="C7695" t="s">
        <v>111</v>
      </c>
      <c r="D7695" s="8" t="s">
        <v>53</v>
      </c>
      <c r="E7695">
        <v>14</v>
      </c>
      <c r="F7695">
        <v>1.6065682172775269</v>
      </c>
      <c r="G7695">
        <v>1.5851309299468994</v>
      </c>
      <c r="H7695">
        <v>5.7474900037050247E-2</v>
      </c>
      <c r="I7695">
        <v>95.73902012248341</v>
      </c>
      <c r="J7695" s="6" t="s">
        <v>80</v>
      </c>
    </row>
    <row r="7696" spans="1:10" x14ac:dyDescent="0.25">
      <c r="A7696" s="5" t="str">
        <f t="shared" si="120"/>
        <v/>
      </c>
      <c r="B7696" t="s">
        <v>95</v>
      </c>
      <c r="C7696" t="s">
        <v>111</v>
      </c>
      <c r="D7696" s="8" t="s">
        <v>53</v>
      </c>
      <c r="E7696">
        <v>15</v>
      </c>
      <c r="F7696">
        <v>1.8869400024414063</v>
      </c>
      <c r="G7696">
        <v>1.8962156772613525</v>
      </c>
      <c r="H7696">
        <v>5.9893161058425903E-2</v>
      </c>
      <c r="I7696">
        <v>96.560454943132456</v>
      </c>
      <c r="J7696" s="6" t="s">
        <v>80</v>
      </c>
    </row>
    <row r="7697" spans="1:10" x14ac:dyDescent="0.25">
      <c r="A7697" s="5" t="str">
        <f t="shared" si="120"/>
        <v/>
      </c>
      <c r="B7697" t="s">
        <v>95</v>
      </c>
      <c r="C7697" t="s">
        <v>111</v>
      </c>
      <c r="D7697" s="8" t="s">
        <v>53</v>
      </c>
      <c r="E7697">
        <v>16</v>
      </c>
      <c r="F7697">
        <v>2.3093657493591309</v>
      </c>
      <c r="G7697">
        <v>2.2896919250488281</v>
      </c>
      <c r="H7697">
        <v>6.1636939644813538E-2</v>
      </c>
      <c r="I7697">
        <v>96.38705161854854</v>
      </c>
      <c r="J7697" s="6" t="s">
        <v>80</v>
      </c>
    </row>
    <row r="7698" spans="1:10" x14ac:dyDescent="0.25">
      <c r="A7698" s="5" t="str">
        <f t="shared" si="120"/>
        <v/>
      </c>
      <c r="B7698" t="s">
        <v>95</v>
      </c>
      <c r="C7698" t="s">
        <v>111</v>
      </c>
      <c r="D7698" s="8" t="s">
        <v>53</v>
      </c>
      <c r="E7698">
        <v>17</v>
      </c>
      <c r="F7698">
        <v>2.6452236175537109</v>
      </c>
      <c r="G7698">
        <v>2.6100184917449951</v>
      </c>
      <c r="H7698">
        <v>6.2031198292970657E-2</v>
      </c>
      <c r="I7698">
        <v>95.378827646544337</v>
      </c>
      <c r="J7698" s="6" t="s">
        <v>80</v>
      </c>
    </row>
    <row r="7699" spans="1:10" x14ac:dyDescent="0.25">
      <c r="A7699" s="5" t="str">
        <f t="shared" si="120"/>
        <v/>
      </c>
      <c r="B7699" t="s">
        <v>95</v>
      </c>
      <c r="C7699" t="s">
        <v>111</v>
      </c>
      <c r="D7699" s="8" t="s">
        <v>53</v>
      </c>
      <c r="E7699">
        <v>18</v>
      </c>
      <c r="F7699">
        <v>2.9116442203521729</v>
      </c>
      <c r="G7699">
        <v>2.8589615821838379</v>
      </c>
      <c r="H7699">
        <v>6.1058137565851212E-2</v>
      </c>
      <c r="I7699">
        <v>93.911023622047637</v>
      </c>
      <c r="J7699" s="6" t="s">
        <v>80</v>
      </c>
    </row>
    <row r="7700" spans="1:10" x14ac:dyDescent="0.25">
      <c r="A7700" s="5" t="str">
        <f t="shared" si="120"/>
        <v/>
      </c>
      <c r="B7700" t="s">
        <v>95</v>
      </c>
      <c r="C7700" t="s">
        <v>111</v>
      </c>
      <c r="D7700" s="8" t="s">
        <v>53</v>
      </c>
      <c r="E7700">
        <v>19</v>
      </c>
      <c r="F7700">
        <v>2.9484374523162842</v>
      </c>
      <c r="G7700">
        <v>1.9261645078659058</v>
      </c>
      <c r="H7700">
        <v>5.979471281170845E-2</v>
      </c>
      <c r="I7700">
        <v>91.133508311462833</v>
      </c>
      <c r="J7700" s="6" t="s">
        <v>80</v>
      </c>
    </row>
    <row r="7701" spans="1:10" x14ac:dyDescent="0.25">
      <c r="A7701" s="5" t="str">
        <f t="shared" si="120"/>
        <v/>
      </c>
      <c r="B7701" t="s">
        <v>95</v>
      </c>
      <c r="C7701" t="s">
        <v>111</v>
      </c>
      <c r="D7701" s="8" t="s">
        <v>53</v>
      </c>
      <c r="E7701">
        <v>20</v>
      </c>
      <c r="F7701">
        <v>2.8378019332885742</v>
      </c>
      <c r="G7701">
        <v>2.2101840972900391</v>
      </c>
      <c r="H7701">
        <v>5.6569647043943405E-2</v>
      </c>
      <c r="I7701">
        <v>87.334470691162338</v>
      </c>
      <c r="J7701" s="6" t="s">
        <v>80</v>
      </c>
    </row>
    <row r="7702" spans="1:10" x14ac:dyDescent="0.25">
      <c r="A7702" s="5" t="str">
        <f t="shared" si="120"/>
        <v/>
      </c>
      <c r="B7702" t="s">
        <v>95</v>
      </c>
      <c r="C7702" t="s">
        <v>111</v>
      </c>
      <c r="D7702" s="8" t="s">
        <v>53</v>
      </c>
      <c r="E7702">
        <v>21</v>
      </c>
      <c r="F7702">
        <v>2.6545708179473877</v>
      </c>
      <c r="G7702">
        <v>3.1930551528930664</v>
      </c>
      <c r="H7702">
        <v>5.5103465914726257E-2</v>
      </c>
      <c r="I7702">
        <v>84.897856517936006</v>
      </c>
      <c r="J7702" s="6" t="s">
        <v>80</v>
      </c>
    </row>
    <row r="7703" spans="1:10" x14ac:dyDescent="0.25">
      <c r="A7703" s="5" t="str">
        <f t="shared" si="120"/>
        <v/>
      </c>
      <c r="B7703" t="s">
        <v>95</v>
      </c>
      <c r="C7703" t="s">
        <v>111</v>
      </c>
      <c r="D7703" s="8" t="s">
        <v>53</v>
      </c>
      <c r="E7703">
        <v>22</v>
      </c>
      <c r="F7703">
        <v>2.4045801162719727</v>
      </c>
      <c r="G7703">
        <v>2.6547696590423584</v>
      </c>
      <c r="H7703">
        <v>5.1018569618463516E-2</v>
      </c>
      <c r="I7703">
        <v>83.393622047242687</v>
      </c>
      <c r="J7703" s="6" t="s">
        <v>80</v>
      </c>
    </row>
    <row r="7704" spans="1:10" x14ac:dyDescent="0.25">
      <c r="A7704" s="5" t="str">
        <f t="shared" si="120"/>
        <v/>
      </c>
      <c r="B7704" t="s">
        <v>95</v>
      </c>
      <c r="C7704" t="s">
        <v>111</v>
      </c>
      <c r="D7704" s="8" t="s">
        <v>53</v>
      </c>
      <c r="E7704">
        <v>23</v>
      </c>
      <c r="F7704">
        <v>2.0657591819763184</v>
      </c>
      <c r="G7704">
        <v>2.1760306358337402</v>
      </c>
      <c r="H7704">
        <v>4.7135144472122192E-2</v>
      </c>
      <c r="I7704">
        <v>82.270664916884897</v>
      </c>
      <c r="J7704" s="6" t="s">
        <v>80</v>
      </c>
    </row>
    <row r="7705" spans="1:10" x14ac:dyDescent="0.25">
      <c r="A7705" s="5" t="str">
        <f t="shared" si="120"/>
        <v/>
      </c>
      <c r="B7705" t="s">
        <v>95</v>
      </c>
      <c r="C7705" t="s">
        <v>111</v>
      </c>
      <c r="D7705" s="8" t="s">
        <v>53</v>
      </c>
      <c r="E7705">
        <v>24</v>
      </c>
      <c r="F7705">
        <v>1.7344036102294922</v>
      </c>
      <c r="G7705">
        <v>1.8732682466506958</v>
      </c>
      <c r="H7705">
        <v>4.1121378540992737E-2</v>
      </c>
      <c r="I7705">
        <v>80.231251093613622</v>
      </c>
      <c r="J7705" s="6" t="s">
        <v>80</v>
      </c>
    </row>
    <row r="7706" spans="1:10" x14ac:dyDescent="0.25">
      <c r="A7706" s="5" t="str">
        <f t="shared" si="120"/>
        <v/>
      </c>
      <c r="B7706" t="s">
        <v>95</v>
      </c>
      <c r="C7706" t="s">
        <v>111</v>
      </c>
      <c r="D7706" s="8" t="s">
        <v>54</v>
      </c>
      <c r="E7706">
        <v>1</v>
      </c>
      <c r="F7706">
        <v>1.5012898445129395</v>
      </c>
      <c r="G7706">
        <v>1.6108220815658569</v>
      </c>
      <c r="H7706">
        <v>3.8120418787002563E-2</v>
      </c>
      <c r="I7706">
        <v>78.785594405594779</v>
      </c>
      <c r="J7706" s="6" t="s">
        <v>80</v>
      </c>
    </row>
    <row r="7707" spans="1:10" x14ac:dyDescent="0.25">
      <c r="A7707" s="5" t="str">
        <f t="shared" si="120"/>
        <v/>
      </c>
      <c r="B7707" t="s">
        <v>95</v>
      </c>
      <c r="C7707" t="s">
        <v>111</v>
      </c>
      <c r="D7707" s="8" t="s">
        <v>54</v>
      </c>
      <c r="E7707">
        <v>2</v>
      </c>
      <c r="F7707">
        <v>1.316753625869751</v>
      </c>
      <c r="G7707">
        <v>1.3475178480148315</v>
      </c>
      <c r="H7707">
        <v>3.3325843513011932E-2</v>
      </c>
      <c r="I7707">
        <v>77.003068181818222</v>
      </c>
      <c r="J7707" s="6" t="s">
        <v>80</v>
      </c>
    </row>
    <row r="7708" spans="1:10" x14ac:dyDescent="0.25">
      <c r="A7708" s="5" t="str">
        <f t="shared" si="120"/>
        <v/>
      </c>
      <c r="B7708" t="s">
        <v>95</v>
      </c>
      <c r="C7708" t="s">
        <v>111</v>
      </c>
      <c r="D7708" s="8" t="s">
        <v>54</v>
      </c>
      <c r="E7708">
        <v>3</v>
      </c>
      <c r="F7708">
        <v>1.1682922840118408</v>
      </c>
      <c r="G7708">
        <v>1.2174931764602661</v>
      </c>
      <c r="H7708">
        <v>3.0132617801427841E-2</v>
      </c>
      <c r="I7708">
        <v>75.863277972028243</v>
      </c>
      <c r="J7708" s="6" t="s">
        <v>80</v>
      </c>
    </row>
    <row r="7709" spans="1:10" x14ac:dyDescent="0.25">
      <c r="A7709" s="5" t="str">
        <f t="shared" si="120"/>
        <v/>
      </c>
      <c r="B7709" t="s">
        <v>95</v>
      </c>
      <c r="C7709" t="s">
        <v>111</v>
      </c>
      <c r="D7709" s="8" t="s">
        <v>54</v>
      </c>
      <c r="E7709">
        <v>4</v>
      </c>
      <c r="F7709">
        <v>1.0864757299423218</v>
      </c>
      <c r="G7709">
        <v>1.0955398082733154</v>
      </c>
      <c r="H7709">
        <v>2.7578072622418404E-2</v>
      </c>
      <c r="I7709">
        <v>76.866363636363644</v>
      </c>
      <c r="J7709" s="6" t="s">
        <v>80</v>
      </c>
    </row>
    <row r="7710" spans="1:10" x14ac:dyDescent="0.25">
      <c r="A7710" s="5" t="str">
        <f t="shared" si="120"/>
        <v/>
      </c>
      <c r="B7710" t="s">
        <v>95</v>
      </c>
      <c r="C7710" t="s">
        <v>111</v>
      </c>
      <c r="D7710" s="8" t="s">
        <v>54</v>
      </c>
      <c r="E7710">
        <v>5</v>
      </c>
      <c r="F7710">
        <v>1.0122469663619995</v>
      </c>
      <c r="G7710">
        <v>0.99582880735397339</v>
      </c>
      <c r="H7710">
        <v>2.4771915748715401E-2</v>
      </c>
      <c r="I7710">
        <v>76.467027972028077</v>
      </c>
      <c r="J7710" s="6" t="s">
        <v>80</v>
      </c>
    </row>
    <row r="7711" spans="1:10" x14ac:dyDescent="0.25">
      <c r="A7711" s="5" t="str">
        <f t="shared" si="120"/>
        <v/>
      </c>
      <c r="B7711" t="s">
        <v>95</v>
      </c>
      <c r="C7711" t="s">
        <v>111</v>
      </c>
      <c r="D7711" s="8" t="s">
        <v>54</v>
      </c>
      <c r="E7711">
        <v>6</v>
      </c>
      <c r="F7711">
        <v>0.95909935235977173</v>
      </c>
      <c r="G7711">
        <v>0.96342062950134277</v>
      </c>
      <c r="H7711">
        <v>2.3629350587725639E-2</v>
      </c>
      <c r="I7711">
        <v>73.871931818180926</v>
      </c>
      <c r="J7711" s="6" t="s">
        <v>80</v>
      </c>
    </row>
    <row r="7712" spans="1:10" x14ac:dyDescent="0.25">
      <c r="A7712" s="5" t="str">
        <f t="shared" si="120"/>
        <v/>
      </c>
      <c r="B7712" t="s">
        <v>95</v>
      </c>
      <c r="C7712" t="s">
        <v>111</v>
      </c>
      <c r="D7712" s="8" t="s">
        <v>54</v>
      </c>
      <c r="E7712">
        <v>7</v>
      </c>
      <c r="F7712">
        <v>0.96218091249465942</v>
      </c>
      <c r="G7712">
        <v>0.94778650999069214</v>
      </c>
      <c r="H7712">
        <v>2.3987576365470886E-2</v>
      </c>
      <c r="I7712">
        <v>72.997132867133899</v>
      </c>
      <c r="J7712" s="6" t="s">
        <v>80</v>
      </c>
    </row>
    <row r="7713" spans="1:10" x14ac:dyDescent="0.25">
      <c r="A7713" s="5" t="str">
        <f t="shared" si="120"/>
        <v/>
      </c>
      <c r="B7713" t="s">
        <v>95</v>
      </c>
      <c r="C7713" t="s">
        <v>111</v>
      </c>
      <c r="D7713" s="8" t="s">
        <v>54</v>
      </c>
      <c r="E7713">
        <v>8</v>
      </c>
      <c r="F7713">
        <v>0.88683897256851196</v>
      </c>
      <c r="G7713">
        <v>0.85679298639297485</v>
      </c>
      <c r="H7713">
        <v>2.6708420366048813E-2</v>
      </c>
      <c r="I7713">
        <v>75.627666083915685</v>
      </c>
      <c r="J7713" s="6" t="s">
        <v>80</v>
      </c>
    </row>
    <row r="7714" spans="1:10" x14ac:dyDescent="0.25">
      <c r="A7714" s="5" t="str">
        <f t="shared" si="120"/>
        <v/>
      </c>
      <c r="B7714" t="s">
        <v>95</v>
      </c>
      <c r="C7714" t="s">
        <v>111</v>
      </c>
      <c r="D7714" s="8" t="s">
        <v>54</v>
      </c>
      <c r="E7714">
        <v>9</v>
      </c>
      <c r="F7714">
        <v>0.7980881929397583</v>
      </c>
      <c r="G7714">
        <v>0.72831159830093384</v>
      </c>
      <c r="H7714">
        <v>3.0357822775840759E-2</v>
      </c>
      <c r="I7714">
        <v>80.761713286712293</v>
      </c>
      <c r="J7714" s="6" t="s">
        <v>80</v>
      </c>
    </row>
    <row r="7715" spans="1:10" x14ac:dyDescent="0.25">
      <c r="A7715" s="5" t="str">
        <f t="shared" si="120"/>
        <v/>
      </c>
      <c r="B7715" t="s">
        <v>95</v>
      </c>
      <c r="C7715" t="s">
        <v>111</v>
      </c>
      <c r="D7715" s="8" t="s">
        <v>54</v>
      </c>
      <c r="E7715">
        <v>10</v>
      </c>
      <c r="F7715">
        <v>0.75737643241882324</v>
      </c>
      <c r="G7715">
        <v>0.72148138284683228</v>
      </c>
      <c r="H7715">
        <v>3.7183940410614014E-2</v>
      </c>
      <c r="I7715">
        <v>85.868356643355369</v>
      </c>
      <c r="J7715" s="6" t="s">
        <v>80</v>
      </c>
    </row>
    <row r="7716" spans="1:10" x14ac:dyDescent="0.25">
      <c r="A7716" s="5" t="str">
        <f t="shared" si="120"/>
        <v/>
      </c>
      <c r="B7716" t="s">
        <v>95</v>
      </c>
      <c r="C7716" t="s">
        <v>111</v>
      </c>
      <c r="D7716" s="8" t="s">
        <v>54</v>
      </c>
      <c r="E7716">
        <v>11</v>
      </c>
      <c r="F7716">
        <v>0.87266099452972412</v>
      </c>
      <c r="G7716">
        <v>0.77991795539855957</v>
      </c>
      <c r="H7716">
        <v>4.2761828750371933E-2</v>
      </c>
      <c r="I7716">
        <v>90.502447552448785</v>
      </c>
      <c r="J7716" s="6" t="s">
        <v>80</v>
      </c>
    </row>
    <row r="7717" spans="1:10" x14ac:dyDescent="0.25">
      <c r="A7717" s="5" t="str">
        <f t="shared" si="120"/>
        <v/>
      </c>
      <c r="B7717" t="s">
        <v>95</v>
      </c>
      <c r="C7717" t="s">
        <v>111</v>
      </c>
      <c r="D7717" s="8" t="s">
        <v>54</v>
      </c>
      <c r="E7717">
        <v>12</v>
      </c>
      <c r="F7717">
        <v>1.0054416656494141</v>
      </c>
      <c r="G7717">
        <v>0.9440765380859375</v>
      </c>
      <c r="H7717">
        <v>4.8271451145410538E-2</v>
      </c>
      <c r="I7717">
        <v>91.95323426573286</v>
      </c>
      <c r="J7717" s="6" t="s">
        <v>80</v>
      </c>
    </row>
    <row r="7718" spans="1:10" x14ac:dyDescent="0.25">
      <c r="A7718" s="5" t="str">
        <f t="shared" si="120"/>
        <v/>
      </c>
      <c r="B7718" t="s">
        <v>95</v>
      </c>
      <c r="C7718" t="s">
        <v>111</v>
      </c>
      <c r="D7718" s="8" t="s">
        <v>54</v>
      </c>
      <c r="E7718">
        <v>13</v>
      </c>
      <c r="F7718">
        <v>1.2164062261581421</v>
      </c>
      <c r="G7718">
        <v>1.1325438022613525</v>
      </c>
      <c r="H7718">
        <v>5.3152840584516525E-2</v>
      </c>
      <c r="I7718">
        <v>92.161888111887109</v>
      </c>
      <c r="J7718" s="6" t="s">
        <v>80</v>
      </c>
    </row>
    <row r="7719" spans="1:10" x14ac:dyDescent="0.25">
      <c r="A7719" s="5" t="str">
        <f t="shared" si="120"/>
        <v/>
      </c>
      <c r="B7719" t="s">
        <v>95</v>
      </c>
      <c r="C7719" t="s">
        <v>111</v>
      </c>
      <c r="D7719" s="8" t="s">
        <v>54</v>
      </c>
      <c r="E7719">
        <v>14</v>
      </c>
      <c r="F7719">
        <v>1.4391491413116455</v>
      </c>
      <c r="G7719">
        <v>1.333588719367981</v>
      </c>
      <c r="H7719">
        <v>5.5859480053186417E-2</v>
      </c>
      <c r="I7719">
        <v>92.099650349650076</v>
      </c>
      <c r="J7719" s="6" t="s">
        <v>80</v>
      </c>
    </row>
    <row r="7720" spans="1:10" x14ac:dyDescent="0.25">
      <c r="A7720" s="5" t="str">
        <f t="shared" si="120"/>
        <v/>
      </c>
      <c r="B7720" t="s">
        <v>95</v>
      </c>
      <c r="C7720" t="s">
        <v>111</v>
      </c>
      <c r="D7720" s="8" t="s">
        <v>54</v>
      </c>
      <c r="E7720">
        <v>15</v>
      </c>
      <c r="F7720">
        <v>1.7081308364868164</v>
      </c>
      <c r="G7720">
        <v>1.5645904541015625</v>
      </c>
      <c r="H7720">
        <v>5.6491374969482422E-2</v>
      </c>
      <c r="I7720">
        <v>92.413986013987625</v>
      </c>
      <c r="J7720" s="6" t="s">
        <v>80</v>
      </c>
    </row>
    <row r="7721" spans="1:10" x14ac:dyDescent="0.25">
      <c r="A7721" s="5" t="str">
        <f t="shared" si="120"/>
        <v/>
      </c>
      <c r="B7721" t="s">
        <v>95</v>
      </c>
      <c r="C7721" t="s">
        <v>111</v>
      </c>
      <c r="D7721" s="8" t="s">
        <v>54</v>
      </c>
      <c r="E7721">
        <v>16</v>
      </c>
      <c r="F7721">
        <v>1.9843158721923828</v>
      </c>
      <c r="G7721">
        <v>1.9224052429199219</v>
      </c>
      <c r="H7721">
        <v>5.8612387627363205E-2</v>
      </c>
      <c r="I7721">
        <v>91.658653846154422</v>
      </c>
      <c r="J7721" s="6" t="s">
        <v>80</v>
      </c>
    </row>
    <row r="7722" spans="1:10" x14ac:dyDescent="0.25">
      <c r="A7722" s="5" t="str">
        <f t="shared" si="120"/>
        <v/>
      </c>
      <c r="B7722" t="s">
        <v>95</v>
      </c>
      <c r="C7722" t="s">
        <v>111</v>
      </c>
      <c r="D7722" s="8" t="s">
        <v>54</v>
      </c>
      <c r="E7722">
        <v>17</v>
      </c>
      <c r="F7722">
        <v>2.2644355297088623</v>
      </c>
      <c r="G7722">
        <v>2.2298958301544189</v>
      </c>
      <c r="H7722">
        <v>5.8655034750699997E-2</v>
      </c>
      <c r="I7722">
        <v>90.203583916083389</v>
      </c>
      <c r="J7722" s="6" t="s">
        <v>80</v>
      </c>
    </row>
    <row r="7723" spans="1:10" x14ac:dyDescent="0.25">
      <c r="A7723" s="5" t="str">
        <f t="shared" si="120"/>
        <v/>
      </c>
      <c r="B7723" t="s">
        <v>95</v>
      </c>
      <c r="C7723" t="s">
        <v>111</v>
      </c>
      <c r="D7723" s="8" t="s">
        <v>54</v>
      </c>
      <c r="E7723">
        <v>18</v>
      </c>
      <c r="F7723">
        <v>2.4991393089294434</v>
      </c>
      <c r="G7723">
        <v>2.4856026172637939</v>
      </c>
      <c r="H7723">
        <v>5.7755637913942337E-2</v>
      </c>
      <c r="I7723">
        <v>88.23382867132743</v>
      </c>
      <c r="J7723" s="6" t="s">
        <v>80</v>
      </c>
    </row>
    <row r="7724" spans="1:10" x14ac:dyDescent="0.25">
      <c r="A7724" s="5" t="str">
        <f t="shared" si="120"/>
        <v/>
      </c>
      <c r="B7724" t="s">
        <v>95</v>
      </c>
      <c r="C7724" t="s">
        <v>111</v>
      </c>
      <c r="D7724" s="8" t="s">
        <v>54</v>
      </c>
      <c r="E7724">
        <v>19</v>
      </c>
      <c r="F7724">
        <v>2.5461931228637695</v>
      </c>
      <c r="G7724">
        <v>1.6889430284500122</v>
      </c>
      <c r="H7724">
        <v>5.7799894362688065E-2</v>
      </c>
      <c r="I7724">
        <v>85.894047202798234</v>
      </c>
      <c r="J7724" s="6" t="s">
        <v>80</v>
      </c>
    </row>
    <row r="7725" spans="1:10" x14ac:dyDescent="0.25">
      <c r="A7725" s="5" t="str">
        <f t="shared" si="120"/>
        <v/>
      </c>
      <c r="B7725" t="s">
        <v>95</v>
      </c>
      <c r="C7725" t="s">
        <v>111</v>
      </c>
      <c r="D7725" s="8" t="s">
        <v>54</v>
      </c>
      <c r="E7725">
        <v>20</v>
      </c>
      <c r="F7725">
        <v>2.4568595886230469</v>
      </c>
      <c r="G7725">
        <v>1.9413009881973267</v>
      </c>
      <c r="H7725">
        <v>5.517946183681488E-2</v>
      </c>
      <c r="I7725">
        <v>82.795437062936159</v>
      </c>
      <c r="J7725" s="6" t="s">
        <v>80</v>
      </c>
    </row>
    <row r="7726" spans="1:10" x14ac:dyDescent="0.25">
      <c r="A7726" s="5" t="str">
        <f t="shared" si="120"/>
        <v/>
      </c>
      <c r="B7726" t="s">
        <v>95</v>
      </c>
      <c r="C7726" t="s">
        <v>111</v>
      </c>
      <c r="D7726" s="8" t="s">
        <v>54</v>
      </c>
      <c r="E7726">
        <v>21</v>
      </c>
      <c r="F7726">
        <v>2.3708148002624512</v>
      </c>
      <c r="G7726">
        <v>2.8870899677276611</v>
      </c>
      <c r="H7726">
        <v>5.2452839910984039E-2</v>
      </c>
      <c r="I7726">
        <v>80.663120629371761</v>
      </c>
      <c r="J7726" s="6" t="s">
        <v>80</v>
      </c>
    </row>
    <row r="7727" spans="1:10" x14ac:dyDescent="0.25">
      <c r="A7727" s="5" t="str">
        <f t="shared" si="120"/>
        <v/>
      </c>
      <c r="B7727" t="s">
        <v>95</v>
      </c>
      <c r="C7727" t="s">
        <v>111</v>
      </c>
      <c r="D7727" s="8" t="s">
        <v>54</v>
      </c>
      <c r="E7727">
        <v>22</v>
      </c>
      <c r="F7727">
        <v>2.1636984348297119</v>
      </c>
      <c r="G7727">
        <v>2.3672645092010498</v>
      </c>
      <c r="H7727">
        <v>4.8521909862756729E-2</v>
      </c>
      <c r="I7727">
        <v>79.519720279720332</v>
      </c>
      <c r="J7727" s="6" t="s">
        <v>80</v>
      </c>
    </row>
    <row r="7728" spans="1:10" x14ac:dyDescent="0.25">
      <c r="A7728" s="5" t="str">
        <f t="shared" si="120"/>
        <v/>
      </c>
      <c r="B7728" t="s">
        <v>95</v>
      </c>
      <c r="C7728" t="s">
        <v>111</v>
      </c>
      <c r="D7728" s="8" t="s">
        <v>54</v>
      </c>
      <c r="E7728">
        <v>23</v>
      </c>
      <c r="F7728">
        <v>1.8525862693786621</v>
      </c>
      <c r="G7728">
        <v>1.9986201524734497</v>
      </c>
      <c r="H7728">
        <v>4.4312141835689545E-2</v>
      </c>
      <c r="I7728">
        <v>78.042683566434832</v>
      </c>
      <c r="J7728" s="6" t="s">
        <v>80</v>
      </c>
    </row>
    <row r="7729" spans="1:10" x14ac:dyDescent="0.25">
      <c r="A7729" s="5" t="str">
        <f t="shared" si="120"/>
        <v/>
      </c>
      <c r="B7729" t="s">
        <v>95</v>
      </c>
      <c r="C7729" t="s">
        <v>111</v>
      </c>
      <c r="D7729" s="8" t="s">
        <v>54</v>
      </c>
      <c r="E7729">
        <v>24</v>
      </c>
      <c r="F7729">
        <v>1.5590147972106934</v>
      </c>
      <c r="G7729">
        <v>1.6632317304611206</v>
      </c>
      <c r="H7729">
        <v>4.0657941251993179E-2</v>
      </c>
      <c r="I7729">
        <v>77.486503496503914</v>
      </c>
      <c r="J7729" s="6" t="s">
        <v>80</v>
      </c>
    </row>
    <row r="7730" spans="1:10" x14ac:dyDescent="0.25">
      <c r="A7730" s="5" t="str">
        <f t="shared" si="120"/>
        <v/>
      </c>
      <c r="B7730" t="s">
        <v>95</v>
      </c>
      <c r="C7730" t="s">
        <v>111</v>
      </c>
      <c r="D7730" s="8" t="s">
        <v>57</v>
      </c>
      <c r="E7730">
        <v>1</v>
      </c>
      <c r="F7730">
        <v>1.5232425928115845</v>
      </c>
      <c r="G7730">
        <v>1.4488755464553833</v>
      </c>
      <c r="H7730">
        <v>3.8524582982063293E-2</v>
      </c>
      <c r="I7730">
        <v>78.461204506065769</v>
      </c>
      <c r="J7730" s="6" t="s">
        <v>80</v>
      </c>
    </row>
    <row r="7731" spans="1:10" x14ac:dyDescent="0.25">
      <c r="A7731" s="5" t="str">
        <f t="shared" si="120"/>
        <v/>
      </c>
      <c r="B7731" t="s">
        <v>95</v>
      </c>
      <c r="C7731" t="s">
        <v>111</v>
      </c>
      <c r="D7731" s="8" t="s">
        <v>57</v>
      </c>
      <c r="E7731">
        <v>2</v>
      </c>
      <c r="F7731">
        <v>1.35284423828125</v>
      </c>
      <c r="G7731">
        <v>1.2764841318130493</v>
      </c>
      <c r="H7731">
        <v>3.4370493143796921E-2</v>
      </c>
      <c r="I7731">
        <v>77.668344887347061</v>
      </c>
      <c r="J7731" s="6" t="s">
        <v>80</v>
      </c>
    </row>
    <row r="7732" spans="1:10" x14ac:dyDescent="0.25">
      <c r="A7732" s="5" t="str">
        <f t="shared" si="120"/>
        <v/>
      </c>
      <c r="B7732" t="s">
        <v>95</v>
      </c>
      <c r="C7732" t="s">
        <v>111</v>
      </c>
      <c r="D7732" s="8" t="s">
        <v>57</v>
      </c>
      <c r="E7732">
        <v>3</v>
      </c>
      <c r="F7732">
        <v>1.2142977714538574</v>
      </c>
      <c r="G7732">
        <v>1.1699234247207642</v>
      </c>
      <c r="H7732">
        <v>3.207850456237793E-2</v>
      </c>
      <c r="I7732">
        <v>76.66642980935778</v>
      </c>
      <c r="J7732" s="6" t="s">
        <v>80</v>
      </c>
    </row>
    <row r="7733" spans="1:10" x14ac:dyDescent="0.25">
      <c r="A7733" s="5" t="str">
        <f t="shared" si="120"/>
        <v/>
      </c>
      <c r="B7733" t="s">
        <v>95</v>
      </c>
      <c r="C7733" t="s">
        <v>111</v>
      </c>
      <c r="D7733" s="8" t="s">
        <v>57</v>
      </c>
      <c r="E7733">
        <v>4</v>
      </c>
      <c r="F7733">
        <v>1.1265068054199219</v>
      </c>
      <c r="G7733">
        <v>1.1096309423446655</v>
      </c>
      <c r="H7733">
        <v>2.9204182326793671E-2</v>
      </c>
      <c r="I7733">
        <v>76.281585788561927</v>
      </c>
      <c r="J7733" s="6" t="s">
        <v>80</v>
      </c>
    </row>
    <row r="7734" spans="1:10" x14ac:dyDescent="0.25">
      <c r="A7734" s="5" t="str">
        <f t="shared" si="120"/>
        <v/>
      </c>
      <c r="B7734" t="s">
        <v>95</v>
      </c>
      <c r="C7734" t="s">
        <v>111</v>
      </c>
      <c r="D7734" s="8" t="s">
        <v>57</v>
      </c>
      <c r="E7734">
        <v>5</v>
      </c>
      <c r="F7734">
        <v>1.0613894462585449</v>
      </c>
      <c r="G7734">
        <v>1.0242886543273926</v>
      </c>
      <c r="H7734">
        <v>2.7302166447043419E-2</v>
      </c>
      <c r="I7734">
        <v>75.920251299826177</v>
      </c>
      <c r="J7734" s="6" t="s">
        <v>80</v>
      </c>
    </row>
    <row r="7735" spans="1:10" x14ac:dyDescent="0.25">
      <c r="A7735" s="5" t="str">
        <f t="shared" si="120"/>
        <v/>
      </c>
      <c r="B7735" t="s">
        <v>95</v>
      </c>
      <c r="C7735" t="s">
        <v>111</v>
      </c>
      <c r="D7735" s="8" t="s">
        <v>57</v>
      </c>
      <c r="E7735">
        <v>6</v>
      </c>
      <c r="F7735">
        <v>0.9931226372718811</v>
      </c>
      <c r="G7735">
        <v>0.98496317863464355</v>
      </c>
      <c r="H7735">
        <v>2.6294823735952377E-2</v>
      </c>
      <c r="I7735">
        <v>74.927590987868413</v>
      </c>
      <c r="J7735" s="6" t="s">
        <v>80</v>
      </c>
    </row>
    <row r="7736" spans="1:10" x14ac:dyDescent="0.25">
      <c r="A7736" s="5" t="str">
        <f t="shared" si="120"/>
        <v/>
      </c>
      <c r="B7736" t="s">
        <v>95</v>
      </c>
      <c r="C7736" t="s">
        <v>111</v>
      </c>
      <c r="D7736" s="8" t="s">
        <v>57</v>
      </c>
      <c r="E7736">
        <v>7</v>
      </c>
      <c r="F7736">
        <v>0.97761940956115723</v>
      </c>
      <c r="G7736">
        <v>0.97427135705947876</v>
      </c>
      <c r="H7736">
        <v>2.6986543089151382E-2</v>
      </c>
      <c r="I7736">
        <v>74.426499133448232</v>
      </c>
      <c r="J7736" s="6" t="s">
        <v>80</v>
      </c>
    </row>
    <row r="7737" spans="1:10" x14ac:dyDescent="0.25">
      <c r="A7737" s="5" t="str">
        <f t="shared" si="120"/>
        <v/>
      </c>
      <c r="B7737" t="s">
        <v>95</v>
      </c>
      <c r="C7737" t="s">
        <v>111</v>
      </c>
      <c r="D7737" s="8" t="s">
        <v>57</v>
      </c>
      <c r="E7737">
        <v>8</v>
      </c>
      <c r="F7737">
        <v>0.8972744345664978</v>
      </c>
      <c r="G7737">
        <v>0.87934470176696777</v>
      </c>
      <c r="H7737">
        <v>2.8081433847546577E-2</v>
      </c>
      <c r="I7737">
        <v>77.078119584053823</v>
      </c>
      <c r="J7737" s="6" t="s">
        <v>80</v>
      </c>
    </row>
    <row r="7738" spans="1:10" x14ac:dyDescent="0.25">
      <c r="A7738" s="5" t="str">
        <f t="shared" si="120"/>
        <v/>
      </c>
      <c r="B7738" t="s">
        <v>95</v>
      </c>
      <c r="C7738" t="s">
        <v>111</v>
      </c>
      <c r="D7738" s="8" t="s">
        <v>57</v>
      </c>
      <c r="E7738">
        <v>9</v>
      </c>
      <c r="F7738">
        <v>0.83131289482116699</v>
      </c>
      <c r="G7738">
        <v>0.80417096614837646</v>
      </c>
      <c r="H7738">
        <v>3.3249251544475555E-2</v>
      </c>
      <c r="I7738">
        <v>81.527989601385684</v>
      </c>
      <c r="J7738" s="6" t="s">
        <v>80</v>
      </c>
    </row>
    <row r="7739" spans="1:10" x14ac:dyDescent="0.25">
      <c r="A7739" s="5" t="str">
        <f t="shared" si="120"/>
        <v/>
      </c>
      <c r="B7739" t="s">
        <v>95</v>
      </c>
      <c r="C7739" t="s">
        <v>111</v>
      </c>
      <c r="D7739" s="8" t="s">
        <v>57</v>
      </c>
      <c r="E7739">
        <v>10</v>
      </c>
      <c r="F7739">
        <v>0.83060038089752197</v>
      </c>
      <c r="G7739">
        <v>0.75428956747055054</v>
      </c>
      <c r="H7739">
        <v>3.847016766667366E-2</v>
      </c>
      <c r="I7739">
        <v>84.04488734835337</v>
      </c>
      <c r="J7739" s="6" t="s">
        <v>80</v>
      </c>
    </row>
    <row r="7740" spans="1:10" x14ac:dyDescent="0.25">
      <c r="A7740" s="5" t="str">
        <f t="shared" si="120"/>
        <v/>
      </c>
      <c r="B7740" t="s">
        <v>95</v>
      </c>
      <c r="C7740" t="s">
        <v>111</v>
      </c>
      <c r="D7740" s="8" t="s">
        <v>57</v>
      </c>
      <c r="E7740">
        <v>11</v>
      </c>
      <c r="F7740">
        <v>0.93266975879669189</v>
      </c>
      <c r="G7740">
        <v>0.78323829174041748</v>
      </c>
      <c r="H7740">
        <v>4.474051296710968E-2</v>
      </c>
      <c r="I7740">
        <v>87.289601386482886</v>
      </c>
      <c r="J7740" s="6" t="s">
        <v>80</v>
      </c>
    </row>
    <row r="7741" spans="1:10" x14ac:dyDescent="0.25">
      <c r="A7741" s="5" t="str">
        <f t="shared" si="120"/>
        <v/>
      </c>
      <c r="B7741" t="s">
        <v>95</v>
      </c>
      <c r="C7741" t="s">
        <v>111</v>
      </c>
      <c r="D7741" s="8" t="s">
        <v>57</v>
      </c>
      <c r="E7741">
        <v>12</v>
      </c>
      <c r="F7741">
        <v>1.0327740907669067</v>
      </c>
      <c r="G7741">
        <v>0.95852112770080566</v>
      </c>
      <c r="H7741">
        <v>5.1219526678323746E-2</v>
      </c>
      <c r="I7741">
        <v>89.722963604852382</v>
      </c>
      <c r="J7741" s="6" t="s">
        <v>80</v>
      </c>
    </row>
    <row r="7742" spans="1:10" x14ac:dyDescent="0.25">
      <c r="A7742" s="5" t="str">
        <f t="shared" si="120"/>
        <v/>
      </c>
      <c r="B7742" t="s">
        <v>95</v>
      </c>
      <c r="C7742" t="s">
        <v>111</v>
      </c>
      <c r="D7742" s="8" t="s">
        <v>57</v>
      </c>
      <c r="E7742">
        <v>13</v>
      </c>
      <c r="F7742">
        <v>1.2761179208755493</v>
      </c>
      <c r="G7742">
        <v>1.2028129100799561</v>
      </c>
      <c r="H7742">
        <v>5.5769503116607666E-2</v>
      </c>
      <c r="I7742">
        <v>91.428596187176524</v>
      </c>
      <c r="J7742" s="6" t="s">
        <v>80</v>
      </c>
    </row>
    <row r="7743" spans="1:10" x14ac:dyDescent="0.25">
      <c r="A7743" s="5" t="str">
        <f t="shared" si="120"/>
        <v/>
      </c>
      <c r="B7743" t="s">
        <v>95</v>
      </c>
      <c r="C7743" t="s">
        <v>111</v>
      </c>
      <c r="D7743" s="8" t="s">
        <v>57</v>
      </c>
      <c r="E7743">
        <v>14</v>
      </c>
      <c r="F7743">
        <v>1.601393461227417</v>
      </c>
      <c r="G7743">
        <v>1.5299880504608154</v>
      </c>
      <c r="H7743">
        <v>6.0030695050954819E-2</v>
      </c>
      <c r="I7743">
        <v>93.635268630848174</v>
      </c>
      <c r="J7743" s="6" t="s">
        <v>80</v>
      </c>
    </row>
    <row r="7744" spans="1:10" x14ac:dyDescent="0.25">
      <c r="A7744" s="5" t="str">
        <f t="shared" si="120"/>
        <v/>
      </c>
      <c r="B7744" t="s">
        <v>95</v>
      </c>
      <c r="C7744" t="s">
        <v>111</v>
      </c>
      <c r="D7744" s="8" t="s">
        <v>57</v>
      </c>
      <c r="E7744">
        <v>15</v>
      </c>
      <c r="F7744">
        <v>1.9961071014404297</v>
      </c>
      <c r="G7744">
        <v>1.8064996004104614</v>
      </c>
      <c r="H7744">
        <v>6.092139333486557E-2</v>
      </c>
      <c r="I7744">
        <v>94.649826689775665</v>
      </c>
      <c r="J7744" s="6" t="s">
        <v>80</v>
      </c>
    </row>
    <row r="7745" spans="1:10" x14ac:dyDescent="0.25">
      <c r="A7745" s="5" t="str">
        <f t="shared" si="120"/>
        <v/>
      </c>
      <c r="B7745" t="s">
        <v>95</v>
      </c>
      <c r="C7745" t="s">
        <v>111</v>
      </c>
      <c r="D7745" s="8" t="s">
        <v>57</v>
      </c>
      <c r="E7745">
        <v>16</v>
      </c>
      <c r="F7745">
        <v>2.3562989234924316</v>
      </c>
      <c r="G7745">
        <v>2.1966688632965088</v>
      </c>
      <c r="H7745">
        <v>6.3747301697731018E-2</v>
      </c>
      <c r="I7745">
        <v>94.844194107453504</v>
      </c>
      <c r="J7745" s="6" t="s">
        <v>80</v>
      </c>
    </row>
    <row r="7746" spans="1:10" x14ac:dyDescent="0.25">
      <c r="A7746" s="5" t="str">
        <f t="shared" ref="A7746:A7809" si="121">IF(AND(category = B7746, subcategory=C7746, reportdate = D7746), E7746, "")</f>
        <v/>
      </c>
      <c r="B7746" t="s">
        <v>95</v>
      </c>
      <c r="C7746" t="s">
        <v>111</v>
      </c>
      <c r="D7746" s="8" t="s">
        <v>57</v>
      </c>
      <c r="E7746">
        <v>17</v>
      </c>
      <c r="F7746">
        <v>2.6587584018707275</v>
      </c>
      <c r="G7746">
        <v>2.5279655456542969</v>
      </c>
      <c r="H7746">
        <v>6.3141360878944397E-2</v>
      </c>
      <c r="I7746">
        <v>92.878006932407658</v>
      </c>
      <c r="J7746" s="6" t="s">
        <v>80</v>
      </c>
    </row>
    <row r="7747" spans="1:10" x14ac:dyDescent="0.25">
      <c r="A7747" s="5" t="str">
        <f t="shared" si="121"/>
        <v/>
      </c>
      <c r="B7747" t="s">
        <v>95</v>
      </c>
      <c r="C7747" t="s">
        <v>111</v>
      </c>
      <c r="D7747" s="8" t="s">
        <v>57</v>
      </c>
      <c r="E7747">
        <v>18</v>
      </c>
      <c r="F7747">
        <v>2.8950521945953369</v>
      </c>
      <c r="G7747">
        <v>2.7778098583221436</v>
      </c>
      <c r="H7747">
        <v>6.1689268797636032E-2</v>
      </c>
      <c r="I7747">
        <v>90.459107452338955</v>
      </c>
      <c r="J7747" s="6" t="s">
        <v>80</v>
      </c>
    </row>
    <row r="7748" spans="1:10" x14ac:dyDescent="0.25">
      <c r="A7748" s="5" t="str">
        <f t="shared" si="121"/>
        <v/>
      </c>
      <c r="B7748" t="s">
        <v>95</v>
      </c>
      <c r="C7748" t="s">
        <v>111</v>
      </c>
      <c r="D7748" s="8" t="s">
        <v>57</v>
      </c>
      <c r="E7748">
        <v>19</v>
      </c>
      <c r="F7748">
        <v>2.8973419666290283</v>
      </c>
      <c r="G7748">
        <v>1.7804278135299683</v>
      </c>
      <c r="H7748">
        <v>6.1066027730703354E-2</v>
      </c>
      <c r="I7748">
        <v>87.814471403814295</v>
      </c>
      <c r="J7748" s="6" t="s">
        <v>80</v>
      </c>
    </row>
    <row r="7749" spans="1:10" x14ac:dyDescent="0.25">
      <c r="A7749" s="5" t="str">
        <f t="shared" si="121"/>
        <v/>
      </c>
      <c r="B7749" t="s">
        <v>95</v>
      </c>
      <c r="C7749" t="s">
        <v>111</v>
      </c>
      <c r="D7749" s="8" t="s">
        <v>57</v>
      </c>
      <c r="E7749">
        <v>20</v>
      </c>
      <c r="F7749">
        <v>2.7596583366394043</v>
      </c>
      <c r="G7749">
        <v>2.0211796760559082</v>
      </c>
      <c r="H7749">
        <v>5.7055816054344177E-2</v>
      </c>
      <c r="I7749">
        <v>84.698041594453059</v>
      </c>
      <c r="J7749" s="6" t="s">
        <v>80</v>
      </c>
    </row>
    <row r="7750" spans="1:10" x14ac:dyDescent="0.25">
      <c r="A7750" s="5" t="str">
        <f t="shared" si="121"/>
        <v/>
      </c>
      <c r="B7750" t="s">
        <v>95</v>
      </c>
      <c r="C7750" t="s">
        <v>111</v>
      </c>
      <c r="D7750" s="8" t="s">
        <v>57</v>
      </c>
      <c r="E7750">
        <v>21</v>
      </c>
      <c r="F7750">
        <v>2.6029484272003174</v>
      </c>
      <c r="G7750">
        <v>3.1044652462005615</v>
      </c>
      <c r="H7750">
        <v>5.4753929376602173E-2</v>
      </c>
      <c r="I7750">
        <v>83.122634315424506</v>
      </c>
      <c r="J7750" s="6" t="s">
        <v>80</v>
      </c>
    </row>
    <row r="7751" spans="1:10" x14ac:dyDescent="0.25">
      <c r="A7751" s="5" t="str">
        <f t="shared" si="121"/>
        <v/>
      </c>
      <c r="B7751" t="s">
        <v>95</v>
      </c>
      <c r="C7751" t="s">
        <v>111</v>
      </c>
      <c r="D7751" s="8" t="s">
        <v>57</v>
      </c>
      <c r="E7751">
        <v>22</v>
      </c>
      <c r="F7751">
        <v>2.347515344619751</v>
      </c>
      <c r="G7751">
        <v>2.5371818542480469</v>
      </c>
      <c r="H7751">
        <v>5.1623180508613586E-2</v>
      </c>
      <c r="I7751">
        <v>81.954835355284686</v>
      </c>
      <c r="J7751" s="6" t="s">
        <v>80</v>
      </c>
    </row>
    <row r="7752" spans="1:10" x14ac:dyDescent="0.25">
      <c r="A7752" s="5" t="str">
        <f t="shared" si="121"/>
        <v/>
      </c>
      <c r="B7752" t="s">
        <v>95</v>
      </c>
      <c r="C7752" t="s">
        <v>111</v>
      </c>
      <c r="D7752" s="8" t="s">
        <v>57</v>
      </c>
      <c r="E7752">
        <v>23</v>
      </c>
      <c r="F7752">
        <v>2.0602343082427979</v>
      </c>
      <c r="G7752">
        <v>2.0918254852294922</v>
      </c>
      <c r="H7752">
        <v>4.8817150294780731E-2</v>
      </c>
      <c r="I7752">
        <v>79.657062391682032</v>
      </c>
      <c r="J7752" s="6" t="s">
        <v>80</v>
      </c>
    </row>
    <row r="7753" spans="1:10" x14ac:dyDescent="0.25">
      <c r="A7753" s="5" t="str">
        <f t="shared" si="121"/>
        <v/>
      </c>
      <c r="B7753" t="s">
        <v>95</v>
      </c>
      <c r="C7753" t="s">
        <v>111</v>
      </c>
      <c r="D7753" s="8" t="s">
        <v>57</v>
      </c>
      <c r="E7753">
        <v>24</v>
      </c>
      <c r="F7753">
        <v>1.7602885961532593</v>
      </c>
      <c r="G7753">
        <v>1.7624871730804443</v>
      </c>
      <c r="H7753">
        <v>4.3944317847490311E-2</v>
      </c>
      <c r="I7753">
        <v>79.139575389949485</v>
      </c>
      <c r="J7753" s="6" t="s">
        <v>80</v>
      </c>
    </row>
    <row r="7754" spans="1:10" x14ac:dyDescent="0.25">
      <c r="A7754" s="5" t="str">
        <f t="shared" si="121"/>
        <v/>
      </c>
      <c r="B7754" t="s">
        <v>95</v>
      </c>
      <c r="C7754" t="s">
        <v>111</v>
      </c>
      <c r="D7754" s="8" t="s">
        <v>58</v>
      </c>
      <c r="E7754">
        <v>1</v>
      </c>
      <c r="F7754">
        <v>1.566087007522583</v>
      </c>
      <c r="G7754">
        <v>1.4876339435577393</v>
      </c>
      <c r="H7754">
        <v>3.7975404411554337E-2</v>
      </c>
      <c r="I7754">
        <v>78.272175043327692</v>
      </c>
      <c r="J7754" s="6" t="s">
        <v>80</v>
      </c>
    </row>
    <row r="7755" spans="1:10" x14ac:dyDescent="0.25">
      <c r="A7755" s="5" t="str">
        <f t="shared" si="121"/>
        <v/>
      </c>
      <c r="B7755" t="s">
        <v>95</v>
      </c>
      <c r="C7755" t="s">
        <v>111</v>
      </c>
      <c r="D7755" s="8" t="s">
        <v>58</v>
      </c>
      <c r="E7755">
        <v>2</v>
      </c>
      <c r="F7755">
        <v>1.3646388053894043</v>
      </c>
      <c r="G7755">
        <v>1.3148140907287598</v>
      </c>
      <c r="H7755">
        <v>3.5043366253376007E-2</v>
      </c>
      <c r="I7755">
        <v>78.61049393414234</v>
      </c>
      <c r="J7755" s="6" t="s">
        <v>80</v>
      </c>
    </row>
    <row r="7756" spans="1:10" x14ac:dyDescent="0.25">
      <c r="A7756" s="5" t="str">
        <f t="shared" si="121"/>
        <v/>
      </c>
      <c r="B7756" t="s">
        <v>95</v>
      </c>
      <c r="C7756" t="s">
        <v>111</v>
      </c>
      <c r="D7756" s="8" t="s">
        <v>58</v>
      </c>
      <c r="E7756">
        <v>3</v>
      </c>
      <c r="F7756">
        <v>1.2252110242843628</v>
      </c>
      <c r="G7756">
        <v>1.2007540464401245</v>
      </c>
      <c r="H7756">
        <v>3.2487250864505768E-2</v>
      </c>
      <c r="I7756">
        <v>77.0026863084925</v>
      </c>
      <c r="J7756" s="6" t="s">
        <v>80</v>
      </c>
    </row>
    <row r="7757" spans="1:10" x14ac:dyDescent="0.25">
      <c r="A7757" s="5" t="str">
        <f t="shared" si="121"/>
        <v/>
      </c>
      <c r="B7757" t="s">
        <v>95</v>
      </c>
      <c r="C7757" t="s">
        <v>111</v>
      </c>
      <c r="D7757" s="8" t="s">
        <v>58</v>
      </c>
      <c r="E7757">
        <v>4</v>
      </c>
      <c r="F7757">
        <v>1.1215766668319702</v>
      </c>
      <c r="G7757">
        <v>1.123897910118103</v>
      </c>
      <c r="H7757">
        <v>2.9485849663615227E-2</v>
      </c>
      <c r="I7757">
        <v>76.265632582321771</v>
      </c>
      <c r="J7757" s="6" t="s">
        <v>80</v>
      </c>
    </row>
    <row r="7758" spans="1:10" x14ac:dyDescent="0.25">
      <c r="A7758" s="5" t="str">
        <f t="shared" si="121"/>
        <v/>
      </c>
      <c r="B7758" t="s">
        <v>95</v>
      </c>
      <c r="C7758" t="s">
        <v>111</v>
      </c>
      <c r="D7758" s="8" t="s">
        <v>58</v>
      </c>
      <c r="E7758">
        <v>5</v>
      </c>
      <c r="F7758">
        <v>1.0342626571655273</v>
      </c>
      <c r="G7758">
        <v>1.0202127695083618</v>
      </c>
      <c r="H7758">
        <v>2.738366462290287E-2</v>
      </c>
      <c r="I7758">
        <v>75.256031195840052</v>
      </c>
      <c r="J7758" s="6" t="s">
        <v>80</v>
      </c>
    </row>
    <row r="7759" spans="1:10" x14ac:dyDescent="0.25">
      <c r="A7759" s="5" t="str">
        <f t="shared" si="121"/>
        <v/>
      </c>
      <c r="B7759" t="s">
        <v>95</v>
      </c>
      <c r="C7759" t="s">
        <v>111</v>
      </c>
      <c r="D7759" s="8" t="s">
        <v>58</v>
      </c>
      <c r="E7759">
        <v>6</v>
      </c>
      <c r="F7759">
        <v>0.95838624238967896</v>
      </c>
      <c r="G7759">
        <v>0.97948980331420898</v>
      </c>
      <c r="H7759">
        <v>2.6665430516004562E-2</v>
      </c>
      <c r="I7759">
        <v>74.193223570191122</v>
      </c>
      <c r="J7759" s="6" t="s">
        <v>80</v>
      </c>
    </row>
    <row r="7760" spans="1:10" x14ac:dyDescent="0.25">
      <c r="A7760" s="5" t="str">
        <f t="shared" si="121"/>
        <v/>
      </c>
      <c r="B7760" t="s">
        <v>95</v>
      </c>
      <c r="C7760" t="s">
        <v>111</v>
      </c>
      <c r="D7760" s="8" t="s">
        <v>58</v>
      </c>
      <c r="E7760">
        <v>7</v>
      </c>
      <c r="F7760">
        <v>0.95579069852828979</v>
      </c>
      <c r="G7760">
        <v>0.96728396415710449</v>
      </c>
      <c r="H7760">
        <v>2.6915384456515312E-2</v>
      </c>
      <c r="I7760">
        <v>74.054254766031661</v>
      </c>
      <c r="J7760" s="6" t="s">
        <v>80</v>
      </c>
    </row>
    <row r="7761" spans="1:10" x14ac:dyDescent="0.25">
      <c r="A7761" s="5" t="str">
        <f t="shared" si="121"/>
        <v/>
      </c>
      <c r="B7761" t="s">
        <v>95</v>
      </c>
      <c r="C7761" t="s">
        <v>111</v>
      </c>
      <c r="D7761" s="8" t="s">
        <v>58</v>
      </c>
      <c r="E7761">
        <v>8</v>
      </c>
      <c r="F7761">
        <v>0.89124894142150879</v>
      </c>
      <c r="G7761">
        <v>0.87639302015304565</v>
      </c>
      <c r="H7761">
        <v>2.7730951085686684E-2</v>
      </c>
      <c r="I7761">
        <v>76.780424610051028</v>
      </c>
      <c r="J7761" s="6" t="s">
        <v>80</v>
      </c>
    </row>
    <row r="7762" spans="1:10" x14ac:dyDescent="0.25">
      <c r="A7762" s="5" t="str">
        <f t="shared" si="121"/>
        <v/>
      </c>
      <c r="B7762" t="s">
        <v>95</v>
      </c>
      <c r="C7762" t="s">
        <v>111</v>
      </c>
      <c r="D7762" s="8" t="s">
        <v>58</v>
      </c>
      <c r="E7762">
        <v>9</v>
      </c>
      <c r="F7762">
        <v>0.78967076539993286</v>
      </c>
      <c r="G7762">
        <v>0.7500760555267334</v>
      </c>
      <c r="H7762">
        <v>3.286849707365036E-2</v>
      </c>
      <c r="I7762">
        <v>80.932885615250157</v>
      </c>
      <c r="J7762" s="6" t="s">
        <v>80</v>
      </c>
    </row>
    <row r="7763" spans="1:10" x14ac:dyDescent="0.25">
      <c r="A7763" s="5" t="str">
        <f t="shared" si="121"/>
        <v/>
      </c>
      <c r="B7763" t="s">
        <v>95</v>
      </c>
      <c r="C7763" t="s">
        <v>111</v>
      </c>
      <c r="D7763" s="8" t="s">
        <v>58</v>
      </c>
      <c r="E7763">
        <v>10</v>
      </c>
      <c r="F7763">
        <v>0.7872999906539917</v>
      </c>
      <c r="G7763">
        <v>0.67257696390151978</v>
      </c>
      <c r="H7763">
        <v>3.8155749440193176E-2</v>
      </c>
      <c r="I7763">
        <v>84.166663778161563</v>
      </c>
      <c r="J7763" s="6" t="s">
        <v>80</v>
      </c>
    </row>
    <row r="7764" spans="1:10" x14ac:dyDescent="0.25">
      <c r="A7764" s="5" t="str">
        <f t="shared" si="121"/>
        <v/>
      </c>
      <c r="B7764" t="s">
        <v>95</v>
      </c>
      <c r="C7764" t="s">
        <v>111</v>
      </c>
      <c r="D7764" s="8" t="s">
        <v>58</v>
      </c>
      <c r="E7764">
        <v>11</v>
      </c>
      <c r="F7764">
        <v>0.92147839069366455</v>
      </c>
      <c r="G7764">
        <v>0.77720171213150024</v>
      </c>
      <c r="H7764">
        <v>4.5275431126356125E-2</v>
      </c>
      <c r="I7764">
        <v>88.157383015599436</v>
      </c>
      <c r="J7764" s="6" t="s">
        <v>80</v>
      </c>
    </row>
    <row r="7765" spans="1:10" x14ac:dyDescent="0.25">
      <c r="A7765" s="5" t="str">
        <f t="shared" si="121"/>
        <v/>
      </c>
      <c r="B7765" t="s">
        <v>95</v>
      </c>
      <c r="C7765" t="s">
        <v>111</v>
      </c>
      <c r="D7765" s="8" t="s">
        <v>58</v>
      </c>
      <c r="E7765">
        <v>12</v>
      </c>
      <c r="F7765">
        <v>1.1866285800933838</v>
      </c>
      <c r="G7765">
        <v>1.0327161550521851</v>
      </c>
      <c r="H7765">
        <v>5.1836855709552765E-2</v>
      </c>
      <c r="I7765">
        <v>91.97451473137059</v>
      </c>
      <c r="J7765" s="6" t="s">
        <v>80</v>
      </c>
    </row>
    <row r="7766" spans="1:10" x14ac:dyDescent="0.25">
      <c r="A7766" s="5" t="str">
        <f t="shared" si="121"/>
        <v/>
      </c>
      <c r="B7766" t="s">
        <v>95</v>
      </c>
      <c r="C7766" t="s">
        <v>111</v>
      </c>
      <c r="D7766" s="8" t="s">
        <v>58</v>
      </c>
      <c r="E7766">
        <v>13</v>
      </c>
      <c r="F7766">
        <v>1.4552832841873169</v>
      </c>
      <c r="G7766">
        <v>1.3789851665496826</v>
      </c>
      <c r="H7766">
        <v>5.6374583393335342E-2</v>
      </c>
      <c r="I7766">
        <v>95.304904679374687</v>
      </c>
      <c r="J7766" s="6" t="s">
        <v>80</v>
      </c>
    </row>
    <row r="7767" spans="1:10" x14ac:dyDescent="0.25">
      <c r="A7767" s="5" t="str">
        <f t="shared" si="121"/>
        <v/>
      </c>
      <c r="B7767" t="s">
        <v>95</v>
      </c>
      <c r="C7767" t="s">
        <v>111</v>
      </c>
      <c r="D7767" s="8" t="s">
        <v>58</v>
      </c>
      <c r="E7767">
        <v>14</v>
      </c>
      <c r="F7767">
        <v>1.7096463441848755</v>
      </c>
      <c r="G7767">
        <v>1.574428915977478</v>
      </c>
      <c r="H7767">
        <v>6.0187190771102905E-2</v>
      </c>
      <c r="I7767">
        <v>96.015043327557393</v>
      </c>
      <c r="J7767" s="6" t="s">
        <v>80</v>
      </c>
    </row>
    <row r="7768" spans="1:10" x14ac:dyDescent="0.25">
      <c r="A7768" s="5" t="str">
        <f t="shared" si="121"/>
        <v/>
      </c>
      <c r="B7768" t="s">
        <v>95</v>
      </c>
      <c r="C7768" t="s">
        <v>111</v>
      </c>
      <c r="D7768" s="8" t="s">
        <v>58</v>
      </c>
      <c r="E7768">
        <v>15</v>
      </c>
      <c r="F7768">
        <v>2.0500435829162598</v>
      </c>
      <c r="G7768">
        <v>1.830083966255188</v>
      </c>
      <c r="H7768">
        <v>6.2018856406211853E-2</v>
      </c>
      <c r="I7768">
        <v>96.611083188906761</v>
      </c>
      <c r="J7768" s="6" t="s">
        <v>80</v>
      </c>
    </row>
    <row r="7769" spans="1:10" x14ac:dyDescent="0.25">
      <c r="A7769" s="5" t="str">
        <f t="shared" si="121"/>
        <v/>
      </c>
      <c r="B7769" t="s">
        <v>95</v>
      </c>
      <c r="C7769" t="s">
        <v>111</v>
      </c>
      <c r="D7769" s="8" t="s">
        <v>58</v>
      </c>
      <c r="E7769">
        <v>16</v>
      </c>
      <c r="F7769">
        <v>2.3242261409759521</v>
      </c>
      <c r="G7769">
        <v>2.2112705707550049</v>
      </c>
      <c r="H7769">
        <v>6.3957914710044861E-2</v>
      </c>
      <c r="I7769">
        <v>96.647538994801678</v>
      </c>
      <c r="J7769" s="6" t="s">
        <v>80</v>
      </c>
    </row>
    <row r="7770" spans="1:10" x14ac:dyDescent="0.25">
      <c r="A7770" s="5" t="str">
        <f t="shared" si="121"/>
        <v/>
      </c>
      <c r="B7770" t="s">
        <v>95</v>
      </c>
      <c r="C7770" t="s">
        <v>111</v>
      </c>
      <c r="D7770" s="8" t="s">
        <v>58</v>
      </c>
      <c r="E7770">
        <v>17</v>
      </c>
      <c r="F7770">
        <v>2.6069877147674561</v>
      </c>
      <c r="G7770">
        <v>2.5377297401428223</v>
      </c>
      <c r="H7770">
        <v>6.3011102378368378E-2</v>
      </c>
      <c r="I7770">
        <v>95.564012131715486</v>
      </c>
      <c r="J7770" s="6" t="s">
        <v>80</v>
      </c>
    </row>
    <row r="7771" spans="1:10" x14ac:dyDescent="0.25">
      <c r="A7771" s="5" t="str">
        <f t="shared" si="121"/>
        <v/>
      </c>
      <c r="B7771" t="s">
        <v>95</v>
      </c>
      <c r="C7771" t="s">
        <v>111</v>
      </c>
      <c r="D7771" s="8" t="s">
        <v>58</v>
      </c>
      <c r="E7771">
        <v>18</v>
      </c>
      <c r="F7771">
        <v>2.719865083694458</v>
      </c>
      <c r="G7771">
        <v>1.6988029479980469</v>
      </c>
      <c r="H7771">
        <v>6.2435217201709747E-2</v>
      </c>
      <c r="I7771">
        <v>93.239289428077328</v>
      </c>
      <c r="J7771" s="6" t="s">
        <v>80</v>
      </c>
    </row>
    <row r="7772" spans="1:10" x14ac:dyDescent="0.25">
      <c r="A7772" s="5" t="str">
        <f t="shared" si="121"/>
        <v/>
      </c>
      <c r="B7772" t="s">
        <v>95</v>
      </c>
      <c r="C7772" t="s">
        <v>111</v>
      </c>
      <c r="D7772" s="8" t="s">
        <v>58</v>
      </c>
      <c r="E7772">
        <v>19</v>
      </c>
      <c r="F7772">
        <v>2.7640080451965332</v>
      </c>
      <c r="G7772">
        <v>2.275876522064209</v>
      </c>
      <c r="H7772">
        <v>6.0506835579872131E-2</v>
      </c>
      <c r="I7772">
        <v>88.757001733101362</v>
      </c>
      <c r="J7772" s="6" t="s">
        <v>80</v>
      </c>
    </row>
    <row r="7773" spans="1:10" x14ac:dyDescent="0.25">
      <c r="A7773" s="5" t="str">
        <f t="shared" si="121"/>
        <v/>
      </c>
      <c r="B7773" t="s">
        <v>95</v>
      </c>
      <c r="C7773" t="s">
        <v>111</v>
      </c>
      <c r="D7773" s="8" t="s">
        <v>58</v>
      </c>
      <c r="E7773">
        <v>20</v>
      </c>
      <c r="F7773">
        <v>2.6811115741729736</v>
      </c>
      <c r="G7773">
        <v>2.2327094078063965</v>
      </c>
      <c r="H7773">
        <v>5.6943748146295547E-2</v>
      </c>
      <c r="I7773">
        <v>85.608596187173944</v>
      </c>
      <c r="J7773" s="6" t="s">
        <v>80</v>
      </c>
    </row>
    <row r="7774" spans="1:10" x14ac:dyDescent="0.25">
      <c r="A7774" s="5" t="str">
        <f t="shared" si="121"/>
        <v/>
      </c>
      <c r="B7774" t="s">
        <v>95</v>
      </c>
      <c r="C7774" t="s">
        <v>111</v>
      </c>
      <c r="D7774" s="8" t="s">
        <v>58</v>
      </c>
      <c r="E7774">
        <v>21</v>
      </c>
      <c r="F7774">
        <v>2.5490105152130127</v>
      </c>
      <c r="G7774">
        <v>2.2693226337432861</v>
      </c>
      <c r="H7774">
        <v>5.4788358509540558E-2</v>
      </c>
      <c r="I7774">
        <v>84.581915077988441</v>
      </c>
      <c r="J7774" s="6" t="s">
        <v>80</v>
      </c>
    </row>
    <row r="7775" spans="1:10" x14ac:dyDescent="0.25">
      <c r="A7775" s="5" t="str">
        <f t="shared" si="121"/>
        <v/>
      </c>
      <c r="B7775" t="s">
        <v>95</v>
      </c>
      <c r="C7775" t="s">
        <v>111</v>
      </c>
      <c r="D7775" s="8" t="s">
        <v>58</v>
      </c>
      <c r="E7775">
        <v>22</v>
      </c>
      <c r="F7775">
        <v>2.3883602619171143</v>
      </c>
      <c r="G7775">
        <v>2.8790469169616699</v>
      </c>
      <c r="H7775">
        <v>5.3137443959712982E-2</v>
      </c>
      <c r="I7775">
        <v>83.48442807625662</v>
      </c>
      <c r="J7775" s="6" t="s">
        <v>80</v>
      </c>
    </row>
    <row r="7776" spans="1:10" x14ac:dyDescent="0.25">
      <c r="A7776" s="5" t="str">
        <f t="shared" si="121"/>
        <v/>
      </c>
      <c r="B7776" t="s">
        <v>95</v>
      </c>
      <c r="C7776" t="s">
        <v>111</v>
      </c>
      <c r="D7776" s="8" t="s">
        <v>58</v>
      </c>
      <c r="E7776">
        <v>23</v>
      </c>
      <c r="F7776">
        <v>2.0346839427947998</v>
      </c>
      <c r="G7776">
        <v>2.2236244678497314</v>
      </c>
      <c r="H7776">
        <v>5.0254557281732559E-2</v>
      </c>
      <c r="I7776">
        <v>82.556143847487164</v>
      </c>
      <c r="J7776" s="6" t="s">
        <v>80</v>
      </c>
    </row>
    <row r="7777" spans="1:10" x14ac:dyDescent="0.25">
      <c r="A7777" s="5" t="str">
        <f t="shared" si="121"/>
        <v/>
      </c>
      <c r="B7777" t="s">
        <v>95</v>
      </c>
      <c r="C7777" t="s">
        <v>111</v>
      </c>
      <c r="D7777" s="8" t="s">
        <v>58</v>
      </c>
      <c r="E7777">
        <v>24</v>
      </c>
      <c r="F7777">
        <v>1.7782806158065796</v>
      </c>
      <c r="G7777">
        <v>1.814379096031189</v>
      </c>
      <c r="H7777">
        <v>4.4271919876337051E-2</v>
      </c>
      <c r="I7777">
        <v>80.547409012130927</v>
      </c>
      <c r="J7777" s="6" t="s">
        <v>80</v>
      </c>
    </row>
    <row r="7778" spans="1:10" x14ac:dyDescent="0.25">
      <c r="A7778" s="5" t="str">
        <f t="shared" si="121"/>
        <v/>
      </c>
      <c r="B7778" t="s">
        <v>95</v>
      </c>
      <c r="C7778" t="s">
        <v>111</v>
      </c>
      <c r="D7778" s="8" t="s">
        <v>59</v>
      </c>
      <c r="E7778">
        <v>1</v>
      </c>
      <c r="F7778">
        <v>1.5985836982727051</v>
      </c>
      <c r="G7778">
        <v>1.4915037155151367</v>
      </c>
      <c r="H7778">
        <v>3.9032105356454849E-2</v>
      </c>
      <c r="I7778">
        <v>79.541629116118798</v>
      </c>
      <c r="J7778" s="6" t="s">
        <v>80</v>
      </c>
    </row>
    <row r="7779" spans="1:10" x14ac:dyDescent="0.25">
      <c r="A7779" s="5" t="str">
        <f t="shared" si="121"/>
        <v/>
      </c>
      <c r="B7779" t="s">
        <v>95</v>
      </c>
      <c r="C7779" t="s">
        <v>111</v>
      </c>
      <c r="D7779" s="8" t="s">
        <v>59</v>
      </c>
      <c r="E7779">
        <v>2</v>
      </c>
      <c r="F7779">
        <v>1.3383389711380005</v>
      </c>
      <c r="G7779">
        <v>1.3239542245864868</v>
      </c>
      <c r="H7779">
        <v>3.4565150737762451E-2</v>
      </c>
      <c r="I7779">
        <v>78.789384748700385</v>
      </c>
      <c r="J7779" s="6" t="s">
        <v>80</v>
      </c>
    </row>
    <row r="7780" spans="1:10" x14ac:dyDescent="0.25">
      <c r="A7780" s="5" t="str">
        <f t="shared" si="121"/>
        <v/>
      </c>
      <c r="B7780" t="s">
        <v>95</v>
      </c>
      <c r="C7780" t="s">
        <v>111</v>
      </c>
      <c r="D7780" s="8" t="s">
        <v>59</v>
      </c>
      <c r="E7780">
        <v>3</v>
      </c>
      <c r="F7780">
        <v>1.2212549448013306</v>
      </c>
      <c r="G7780">
        <v>1.1958496570587158</v>
      </c>
      <c r="H7780">
        <v>3.1693678349256516E-2</v>
      </c>
      <c r="I7780">
        <v>77.380363951472191</v>
      </c>
      <c r="J7780" s="6" t="s">
        <v>80</v>
      </c>
    </row>
    <row r="7781" spans="1:10" x14ac:dyDescent="0.25">
      <c r="A7781" s="5" t="str">
        <f t="shared" si="121"/>
        <v/>
      </c>
      <c r="B7781" t="s">
        <v>95</v>
      </c>
      <c r="C7781" t="s">
        <v>111</v>
      </c>
      <c r="D7781" s="8" t="s">
        <v>59</v>
      </c>
      <c r="E7781">
        <v>4</v>
      </c>
      <c r="F7781">
        <v>1.1131143569946289</v>
      </c>
      <c r="G7781">
        <v>1.1439892053604126</v>
      </c>
      <c r="H7781">
        <v>2.9020454734563828E-2</v>
      </c>
      <c r="I7781">
        <v>77.161377816290226</v>
      </c>
      <c r="J7781" s="6" t="s">
        <v>80</v>
      </c>
    </row>
    <row r="7782" spans="1:10" x14ac:dyDescent="0.25">
      <c r="A7782" s="5" t="str">
        <f t="shared" si="121"/>
        <v/>
      </c>
      <c r="B7782" t="s">
        <v>95</v>
      </c>
      <c r="C7782" t="s">
        <v>111</v>
      </c>
      <c r="D7782" s="8" t="s">
        <v>59</v>
      </c>
      <c r="E7782">
        <v>5</v>
      </c>
      <c r="F7782">
        <v>1.0956580638885498</v>
      </c>
      <c r="G7782">
        <v>1.0418033599853516</v>
      </c>
      <c r="H7782">
        <v>2.736673504114151E-2</v>
      </c>
      <c r="I7782">
        <v>76.762348353553421</v>
      </c>
      <c r="J7782" s="6" t="s">
        <v>80</v>
      </c>
    </row>
    <row r="7783" spans="1:10" x14ac:dyDescent="0.25">
      <c r="A7783" s="5" t="str">
        <f t="shared" si="121"/>
        <v/>
      </c>
      <c r="B7783" t="s">
        <v>95</v>
      </c>
      <c r="C7783" t="s">
        <v>111</v>
      </c>
      <c r="D7783" s="8" t="s">
        <v>59</v>
      </c>
      <c r="E7783">
        <v>6</v>
      </c>
      <c r="F7783">
        <v>1.0183027982711792</v>
      </c>
      <c r="G7783">
        <v>1.0048507452011108</v>
      </c>
      <c r="H7783">
        <v>2.6336831972002983E-2</v>
      </c>
      <c r="I7783">
        <v>75.81537261698513</v>
      </c>
      <c r="J7783" s="6" t="s">
        <v>80</v>
      </c>
    </row>
    <row r="7784" spans="1:10" x14ac:dyDescent="0.25">
      <c r="A7784" s="5" t="str">
        <f t="shared" si="121"/>
        <v/>
      </c>
      <c r="B7784" t="s">
        <v>95</v>
      </c>
      <c r="C7784" t="s">
        <v>111</v>
      </c>
      <c r="D7784" s="8" t="s">
        <v>59</v>
      </c>
      <c r="E7784">
        <v>7</v>
      </c>
      <c r="F7784">
        <v>1.0168372392654419</v>
      </c>
      <c r="G7784">
        <v>1.0163707733154297</v>
      </c>
      <c r="H7784">
        <v>2.6826528832316399E-2</v>
      </c>
      <c r="I7784">
        <v>75.287920277295868</v>
      </c>
      <c r="J7784" s="6" t="s">
        <v>80</v>
      </c>
    </row>
    <row r="7785" spans="1:10" x14ac:dyDescent="0.25">
      <c r="A7785" s="5" t="str">
        <f t="shared" si="121"/>
        <v/>
      </c>
      <c r="B7785" t="s">
        <v>95</v>
      </c>
      <c r="C7785" t="s">
        <v>111</v>
      </c>
      <c r="D7785" s="8" t="s">
        <v>59</v>
      </c>
      <c r="E7785">
        <v>8</v>
      </c>
      <c r="F7785">
        <v>0.92763614654541016</v>
      </c>
      <c r="G7785">
        <v>0.94013130664825439</v>
      </c>
      <c r="H7785">
        <v>2.856128104031086E-2</v>
      </c>
      <c r="I7785">
        <v>77.477140381281401</v>
      </c>
      <c r="J7785" s="6" t="s">
        <v>80</v>
      </c>
    </row>
    <row r="7786" spans="1:10" x14ac:dyDescent="0.25">
      <c r="A7786" s="5" t="str">
        <f t="shared" si="121"/>
        <v/>
      </c>
      <c r="B7786" t="s">
        <v>95</v>
      </c>
      <c r="C7786" t="s">
        <v>111</v>
      </c>
      <c r="D7786" s="8" t="s">
        <v>59</v>
      </c>
      <c r="E7786">
        <v>9</v>
      </c>
      <c r="F7786">
        <v>0.82901310920715332</v>
      </c>
      <c r="G7786">
        <v>0.78460848331451416</v>
      </c>
      <c r="H7786">
        <v>3.3155359327793121E-2</v>
      </c>
      <c r="I7786">
        <v>79.531265164644836</v>
      </c>
      <c r="J7786" s="6" t="s">
        <v>80</v>
      </c>
    </row>
    <row r="7787" spans="1:10" x14ac:dyDescent="0.25">
      <c r="A7787" s="5" t="str">
        <f t="shared" si="121"/>
        <v/>
      </c>
      <c r="B7787" t="s">
        <v>95</v>
      </c>
      <c r="C7787" t="s">
        <v>111</v>
      </c>
      <c r="D7787" s="8" t="s">
        <v>59</v>
      </c>
      <c r="E7787">
        <v>10</v>
      </c>
      <c r="F7787">
        <v>0.8308941125869751</v>
      </c>
      <c r="G7787">
        <v>0.75057482719421387</v>
      </c>
      <c r="H7787">
        <v>3.8495965301990509E-2</v>
      </c>
      <c r="I7787">
        <v>82.238552859618764</v>
      </c>
      <c r="J7787" s="6" t="s">
        <v>80</v>
      </c>
    </row>
    <row r="7788" spans="1:10" x14ac:dyDescent="0.25">
      <c r="A7788" s="5" t="str">
        <f t="shared" si="121"/>
        <v/>
      </c>
      <c r="B7788" t="s">
        <v>95</v>
      </c>
      <c r="C7788" t="s">
        <v>111</v>
      </c>
      <c r="D7788" s="8" t="s">
        <v>59</v>
      </c>
      <c r="E7788">
        <v>11</v>
      </c>
      <c r="F7788">
        <v>0.91941452026367188</v>
      </c>
      <c r="G7788">
        <v>0.85284888744354248</v>
      </c>
      <c r="H7788">
        <v>4.5476775616407394E-2</v>
      </c>
      <c r="I7788">
        <v>84.824228769495718</v>
      </c>
      <c r="J7788" s="6" t="s">
        <v>80</v>
      </c>
    </row>
    <row r="7789" spans="1:10" x14ac:dyDescent="0.25">
      <c r="A7789" s="5" t="str">
        <f t="shared" si="121"/>
        <v/>
      </c>
      <c r="B7789" t="s">
        <v>95</v>
      </c>
      <c r="C7789" t="s">
        <v>111</v>
      </c>
      <c r="D7789" s="8" t="s">
        <v>59</v>
      </c>
      <c r="E7789">
        <v>12</v>
      </c>
      <c r="F7789">
        <v>1.0658854246139526</v>
      </c>
      <c r="G7789">
        <v>0.94245624542236328</v>
      </c>
      <c r="H7789">
        <v>5.1826782524585724E-2</v>
      </c>
      <c r="I7789">
        <v>87.389662045061542</v>
      </c>
      <c r="J7789" s="6" t="s">
        <v>80</v>
      </c>
    </row>
    <row r="7790" spans="1:10" x14ac:dyDescent="0.25">
      <c r="A7790" s="5" t="str">
        <f t="shared" si="121"/>
        <v/>
      </c>
      <c r="B7790" t="s">
        <v>95</v>
      </c>
      <c r="C7790" t="s">
        <v>111</v>
      </c>
      <c r="D7790" s="8" t="s">
        <v>59</v>
      </c>
      <c r="E7790">
        <v>13</v>
      </c>
      <c r="F7790">
        <v>1.2541859149932861</v>
      </c>
      <c r="G7790">
        <v>1.0296616554260254</v>
      </c>
      <c r="H7790">
        <v>5.5470969527959824E-2</v>
      </c>
      <c r="I7790">
        <v>89.584974003465717</v>
      </c>
      <c r="J7790" s="6" t="s">
        <v>80</v>
      </c>
    </row>
    <row r="7791" spans="1:10" x14ac:dyDescent="0.25">
      <c r="A7791" s="5" t="str">
        <f t="shared" si="121"/>
        <v/>
      </c>
      <c r="B7791" t="s">
        <v>95</v>
      </c>
      <c r="C7791" t="s">
        <v>111</v>
      </c>
      <c r="D7791" s="8" t="s">
        <v>59</v>
      </c>
      <c r="E7791">
        <v>14</v>
      </c>
      <c r="F7791">
        <v>1.5798993110656738</v>
      </c>
      <c r="G7791">
        <v>1.3209669589996338</v>
      </c>
      <c r="H7791">
        <v>5.9386223554611206E-2</v>
      </c>
      <c r="I7791">
        <v>92.055199306760528</v>
      </c>
      <c r="J7791" s="6" t="s">
        <v>80</v>
      </c>
    </row>
    <row r="7792" spans="1:10" x14ac:dyDescent="0.25">
      <c r="A7792" s="5" t="str">
        <f t="shared" si="121"/>
        <v/>
      </c>
      <c r="B7792" t="s">
        <v>95</v>
      </c>
      <c r="C7792" t="s">
        <v>111</v>
      </c>
      <c r="D7792" s="8" t="s">
        <v>59</v>
      </c>
      <c r="E7792">
        <v>15</v>
      </c>
      <c r="F7792">
        <v>1.8889280557632446</v>
      </c>
      <c r="G7792">
        <v>1.5587706565856934</v>
      </c>
      <c r="H7792">
        <v>6.1190187931060791E-2</v>
      </c>
      <c r="I7792">
        <v>88.628596187174253</v>
      </c>
      <c r="J7792" s="6" t="s">
        <v>80</v>
      </c>
    </row>
    <row r="7793" spans="1:10" x14ac:dyDescent="0.25">
      <c r="A7793" s="5" t="str">
        <f t="shared" si="121"/>
        <v/>
      </c>
      <c r="B7793" t="s">
        <v>95</v>
      </c>
      <c r="C7793" t="s">
        <v>111</v>
      </c>
      <c r="D7793" s="8" t="s">
        <v>59</v>
      </c>
      <c r="E7793">
        <v>16</v>
      </c>
      <c r="F7793">
        <v>2.1513683795928955</v>
      </c>
      <c r="G7793">
        <v>1.8845025300979614</v>
      </c>
      <c r="H7793">
        <v>6.4459450542926788E-2</v>
      </c>
      <c r="I7793">
        <v>86.069254766029559</v>
      </c>
      <c r="J7793" s="6" t="s">
        <v>80</v>
      </c>
    </row>
    <row r="7794" spans="1:10" x14ac:dyDescent="0.25">
      <c r="A7794" s="5" t="str">
        <f t="shared" si="121"/>
        <v/>
      </c>
      <c r="B7794" t="s">
        <v>95</v>
      </c>
      <c r="C7794" t="s">
        <v>111</v>
      </c>
      <c r="D7794" s="8" t="s">
        <v>59</v>
      </c>
      <c r="E7794">
        <v>17</v>
      </c>
      <c r="F7794">
        <v>2.2974581718444824</v>
      </c>
      <c r="G7794">
        <v>2.1436257362365723</v>
      </c>
      <c r="H7794">
        <v>6.3040241599082947E-2</v>
      </c>
      <c r="I7794">
        <v>85.887625649914227</v>
      </c>
      <c r="J7794" s="6" t="s">
        <v>80</v>
      </c>
    </row>
    <row r="7795" spans="1:10" x14ac:dyDescent="0.25">
      <c r="A7795" s="5" t="str">
        <f t="shared" si="121"/>
        <v/>
      </c>
      <c r="B7795" t="s">
        <v>95</v>
      </c>
      <c r="C7795" t="s">
        <v>111</v>
      </c>
      <c r="D7795" s="8" t="s">
        <v>59</v>
      </c>
      <c r="E7795">
        <v>18</v>
      </c>
      <c r="F7795">
        <v>2.4610824584960938</v>
      </c>
      <c r="G7795">
        <v>1.5386232137680054</v>
      </c>
      <c r="H7795">
        <v>6.2140855938196182E-2</v>
      </c>
      <c r="I7795">
        <v>86.251837088388612</v>
      </c>
      <c r="J7795" s="6" t="s">
        <v>80</v>
      </c>
    </row>
    <row r="7796" spans="1:10" x14ac:dyDescent="0.25">
      <c r="A7796" s="5" t="str">
        <f t="shared" si="121"/>
        <v/>
      </c>
      <c r="B7796" t="s">
        <v>95</v>
      </c>
      <c r="C7796" t="s">
        <v>111</v>
      </c>
      <c r="D7796" s="8" t="s">
        <v>59</v>
      </c>
      <c r="E7796">
        <v>19</v>
      </c>
      <c r="F7796">
        <v>2.5002005100250244</v>
      </c>
      <c r="G7796">
        <v>1.9478118419647217</v>
      </c>
      <c r="H7796">
        <v>6.0526657849550247E-2</v>
      </c>
      <c r="I7796">
        <v>85.8294800693252</v>
      </c>
      <c r="J7796" s="6" t="s">
        <v>80</v>
      </c>
    </row>
    <row r="7797" spans="1:10" x14ac:dyDescent="0.25">
      <c r="A7797" s="5" t="str">
        <f t="shared" si="121"/>
        <v/>
      </c>
      <c r="B7797" t="s">
        <v>95</v>
      </c>
      <c r="C7797" t="s">
        <v>111</v>
      </c>
      <c r="D7797" s="8" t="s">
        <v>59</v>
      </c>
      <c r="E7797">
        <v>20</v>
      </c>
      <c r="F7797">
        <v>2.4503383636474609</v>
      </c>
      <c r="G7797">
        <v>1.9981693029403687</v>
      </c>
      <c r="H7797">
        <v>5.6960761547088623E-2</v>
      </c>
      <c r="I7797">
        <v>82.227088388213815</v>
      </c>
      <c r="J7797" s="6" t="s">
        <v>80</v>
      </c>
    </row>
    <row r="7798" spans="1:10" x14ac:dyDescent="0.25">
      <c r="A7798" s="5" t="str">
        <f t="shared" si="121"/>
        <v/>
      </c>
      <c r="B7798" t="s">
        <v>95</v>
      </c>
      <c r="C7798" t="s">
        <v>111</v>
      </c>
      <c r="D7798" s="8" t="s">
        <v>59</v>
      </c>
      <c r="E7798">
        <v>21</v>
      </c>
      <c r="F7798">
        <v>2.2893881797790527</v>
      </c>
      <c r="G7798">
        <v>2.044750452041626</v>
      </c>
      <c r="H7798">
        <v>5.4497573524713516E-2</v>
      </c>
      <c r="I7798">
        <v>80.206317157713457</v>
      </c>
      <c r="J7798" s="6" t="s">
        <v>80</v>
      </c>
    </row>
    <row r="7799" spans="1:10" x14ac:dyDescent="0.25">
      <c r="A7799" s="5" t="str">
        <f t="shared" si="121"/>
        <v/>
      </c>
      <c r="B7799" t="s">
        <v>95</v>
      </c>
      <c r="C7799" t="s">
        <v>111</v>
      </c>
      <c r="D7799" s="8" t="s">
        <v>59</v>
      </c>
      <c r="E7799">
        <v>22</v>
      </c>
      <c r="F7799">
        <v>2.1357121467590332</v>
      </c>
      <c r="G7799">
        <v>2.6361324787139893</v>
      </c>
      <c r="H7799">
        <v>5.3012948483228683E-2</v>
      </c>
      <c r="I7799">
        <v>79.451984402080271</v>
      </c>
      <c r="J7799" s="6" t="s">
        <v>80</v>
      </c>
    </row>
    <row r="7800" spans="1:10" x14ac:dyDescent="0.25">
      <c r="A7800" s="5" t="str">
        <f t="shared" si="121"/>
        <v/>
      </c>
      <c r="B7800" t="s">
        <v>95</v>
      </c>
      <c r="C7800" t="s">
        <v>111</v>
      </c>
      <c r="D7800" s="8" t="s">
        <v>59</v>
      </c>
      <c r="E7800">
        <v>23</v>
      </c>
      <c r="F7800">
        <v>1.9141722917556763</v>
      </c>
      <c r="G7800">
        <v>2.0680110454559326</v>
      </c>
      <c r="H7800">
        <v>4.9149993807077408E-2</v>
      </c>
      <c r="I7800">
        <v>78.513093587522278</v>
      </c>
      <c r="J7800" s="6" t="s">
        <v>80</v>
      </c>
    </row>
    <row r="7801" spans="1:10" x14ac:dyDescent="0.25">
      <c r="A7801" s="5" t="str">
        <f t="shared" si="121"/>
        <v/>
      </c>
      <c r="B7801" t="s">
        <v>95</v>
      </c>
      <c r="C7801" t="s">
        <v>111</v>
      </c>
      <c r="D7801" s="8" t="s">
        <v>59</v>
      </c>
      <c r="E7801">
        <v>24</v>
      </c>
      <c r="F7801">
        <v>1.5673493146896362</v>
      </c>
      <c r="G7801">
        <v>1.6338571310043335</v>
      </c>
      <c r="H7801">
        <v>4.353887215256691E-2</v>
      </c>
      <c r="I7801">
        <v>77.062027729636014</v>
      </c>
      <c r="J7801" s="6" t="s">
        <v>80</v>
      </c>
    </row>
    <row r="7802" spans="1:10" x14ac:dyDescent="0.25">
      <c r="A7802" s="5" t="str">
        <f t="shared" si="121"/>
        <v/>
      </c>
      <c r="B7802" t="s">
        <v>95</v>
      </c>
      <c r="C7802" t="s">
        <v>111</v>
      </c>
      <c r="D7802" s="8" t="s">
        <v>56</v>
      </c>
      <c r="E7802">
        <v>1</v>
      </c>
      <c r="F7802">
        <v>0.89848417043685913</v>
      </c>
      <c r="G7802">
        <v>0.9287266731262207</v>
      </c>
      <c r="H7802">
        <v>3.5638444125652313E-2</v>
      </c>
      <c r="I7802">
        <v>68.697692307692094</v>
      </c>
      <c r="J7802" s="6" t="s">
        <v>80</v>
      </c>
    </row>
    <row r="7803" spans="1:10" x14ac:dyDescent="0.25">
      <c r="A7803" s="5" t="str">
        <f t="shared" si="121"/>
        <v/>
      </c>
      <c r="B7803" t="s">
        <v>95</v>
      </c>
      <c r="C7803" t="s">
        <v>111</v>
      </c>
      <c r="D7803" s="8" t="s">
        <v>56</v>
      </c>
      <c r="E7803">
        <v>2</v>
      </c>
      <c r="F7803">
        <v>0.79427862167358398</v>
      </c>
      <c r="G7803">
        <v>0.79343682527542114</v>
      </c>
      <c r="H7803">
        <v>3.0014514923095703E-2</v>
      </c>
      <c r="I7803">
        <v>67.316447709593504</v>
      </c>
      <c r="J7803" s="6" t="s">
        <v>80</v>
      </c>
    </row>
    <row r="7804" spans="1:10" x14ac:dyDescent="0.25">
      <c r="A7804" s="5" t="str">
        <f t="shared" si="121"/>
        <v/>
      </c>
      <c r="B7804" t="s">
        <v>95</v>
      </c>
      <c r="C7804" t="s">
        <v>111</v>
      </c>
      <c r="D7804" s="8" t="s">
        <v>56</v>
      </c>
      <c r="E7804">
        <v>3</v>
      </c>
      <c r="F7804">
        <v>0.71520048379898071</v>
      </c>
      <c r="G7804">
        <v>0.7284473180770874</v>
      </c>
      <c r="H7804">
        <v>2.7714118361473083E-2</v>
      </c>
      <c r="I7804">
        <v>64.974926534139314</v>
      </c>
      <c r="J7804" s="6" t="s">
        <v>80</v>
      </c>
    </row>
    <row r="7805" spans="1:10" x14ac:dyDescent="0.25">
      <c r="A7805" s="5" t="str">
        <f t="shared" si="121"/>
        <v/>
      </c>
      <c r="B7805" t="s">
        <v>95</v>
      </c>
      <c r="C7805" t="s">
        <v>111</v>
      </c>
      <c r="D7805" s="8" t="s">
        <v>56</v>
      </c>
      <c r="E7805">
        <v>4</v>
      </c>
      <c r="F7805">
        <v>0.6635291576385498</v>
      </c>
      <c r="G7805">
        <v>0.6880195140838623</v>
      </c>
      <c r="H7805">
        <v>2.4435169994831085E-2</v>
      </c>
      <c r="I7805">
        <v>64.667865168539834</v>
      </c>
      <c r="J7805" s="6" t="s">
        <v>80</v>
      </c>
    </row>
    <row r="7806" spans="1:10" x14ac:dyDescent="0.25">
      <c r="A7806" s="5" t="str">
        <f t="shared" si="121"/>
        <v/>
      </c>
      <c r="B7806" t="s">
        <v>95</v>
      </c>
      <c r="C7806" t="s">
        <v>111</v>
      </c>
      <c r="D7806" s="8" t="s">
        <v>56</v>
      </c>
      <c r="E7806">
        <v>5</v>
      </c>
      <c r="F7806">
        <v>0.63141614198684692</v>
      </c>
      <c r="G7806">
        <v>0.66911280155181885</v>
      </c>
      <c r="H7806">
        <v>2.2163677960634232E-2</v>
      </c>
      <c r="I7806">
        <v>64.096067415730616</v>
      </c>
      <c r="J7806" s="6" t="s">
        <v>80</v>
      </c>
    </row>
    <row r="7807" spans="1:10" x14ac:dyDescent="0.25">
      <c r="A7807" s="5" t="str">
        <f t="shared" si="121"/>
        <v/>
      </c>
      <c r="B7807" t="s">
        <v>95</v>
      </c>
      <c r="C7807" t="s">
        <v>111</v>
      </c>
      <c r="D7807" s="8" t="s">
        <v>56</v>
      </c>
      <c r="E7807">
        <v>6</v>
      </c>
      <c r="F7807">
        <v>0.62716704607009888</v>
      </c>
      <c r="G7807">
        <v>0.66740477085113525</v>
      </c>
      <c r="H7807">
        <v>2.0553836598992348E-2</v>
      </c>
      <c r="I7807">
        <v>62.174770959378158</v>
      </c>
      <c r="J7807" s="6" t="s">
        <v>80</v>
      </c>
    </row>
    <row r="7808" spans="1:10" x14ac:dyDescent="0.25">
      <c r="A7808" s="5" t="str">
        <f t="shared" si="121"/>
        <v/>
      </c>
      <c r="B7808" t="s">
        <v>95</v>
      </c>
      <c r="C7808" t="s">
        <v>111</v>
      </c>
      <c r="D7808" s="8" t="s">
        <v>56</v>
      </c>
      <c r="E7808">
        <v>7</v>
      </c>
      <c r="F7808">
        <v>0.63924837112426758</v>
      </c>
      <c r="G7808">
        <v>0.68633294105529785</v>
      </c>
      <c r="H7808">
        <v>2.0607598125934601E-2</v>
      </c>
      <c r="I7808">
        <v>61.356940363006856</v>
      </c>
      <c r="J7808" s="6" t="s">
        <v>80</v>
      </c>
    </row>
    <row r="7809" spans="1:10" x14ac:dyDescent="0.25">
      <c r="A7809" s="5" t="str">
        <f t="shared" si="121"/>
        <v/>
      </c>
      <c r="B7809" t="s">
        <v>95</v>
      </c>
      <c r="C7809" t="s">
        <v>111</v>
      </c>
      <c r="D7809" s="8" t="s">
        <v>56</v>
      </c>
      <c r="E7809">
        <v>8</v>
      </c>
      <c r="F7809">
        <v>0.54619103670120239</v>
      </c>
      <c r="G7809">
        <v>0.59002494812011719</v>
      </c>
      <c r="H7809">
        <v>2.4991562590003014E-2</v>
      </c>
      <c r="I7809">
        <v>64.412990492654131</v>
      </c>
      <c r="J7809" s="6" t="s">
        <v>80</v>
      </c>
    </row>
    <row r="7810" spans="1:10" x14ac:dyDescent="0.25">
      <c r="A7810" s="5" t="str">
        <f t="shared" ref="A7810:A7873" si="122">IF(AND(category = B7810, subcategory=C7810, reportdate = D7810), E7810, "")</f>
        <v/>
      </c>
      <c r="B7810" t="s">
        <v>95</v>
      </c>
      <c r="C7810" t="s">
        <v>111</v>
      </c>
      <c r="D7810" s="8" t="s">
        <v>56</v>
      </c>
      <c r="E7810">
        <v>9</v>
      </c>
      <c r="F7810">
        <v>0.37958052754402161</v>
      </c>
      <c r="G7810">
        <v>0.40475848317146301</v>
      </c>
      <c r="H7810">
        <v>2.7564229443669319E-2</v>
      </c>
      <c r="I7810">
        <v>69.743232497839259</v>
      </c>
      <c r="J7810" s="6" t="s">
        <v>80</v>
      </c>
    </row>
    <row r="7811" spans="1:10" x14ac:dyDescent="0.25">
      <c r="A7811" s="5" t="str">
        <f t="shared" si="122"/>
        <v/>
      </c>
      <c r="B7811" t="s">
        <v>95</v>
      </c>
      <c r="C7811" t="s">
        <v>111</v>
      </c>
      <c r="D7811" s="8" t="s">
        <v>56</v>
      </c>
      <c r="E7811">
        <v>10</v>
      </c>
      <c r="F7811">
        <v>0.24239459633827209</v>
      </c>
      <c r="G7811">
        <v>0.25738680362701416</v>
      </c>
      <c r="H7811">
        <v>3.3375777304172516E-2</v>
      </c>
      <c r="I7811">
        <v>75.04635263612748</v>
      </c>
      <c r="J7811" s="6" t="s">
        <v>80</v>
      </c>
    </row>
    <row r="7812" spans="1:10" x14ac:dyDescent="0.25">
      <c r="A7812" s="5" t="str">
        <f t="shared" si="122"/>
        <v/>
      </c>
      <c r="B7812" t="s">
        <v>95</v>
      </c>
      <c r="C7812" t="s">
        <v>111</v>
      </c>
      <c r="D7812" s="8" t="s">
        <v>56</v>
      </c>
      <c r="E7812">
        <v>11</v>
      </c>
      <c r="F7812">
        <v>0.12692241370677948</v>
      </c>
      <c r="G7812">
        <v>0.22246447205543518</v>
      </c>
      <c r="H7812">
        <v>3.8618054240942001E-2</v>
      </c>
      <c r="I7812">
        <v>80.273431287814276</v>
      </c>
      <c r="J7812" s="6" t="s">
        <v>80</v>
      </c>
    </row>
    <row r="7813" spans="1:10" x14ac:dyDescent="0.25">
      <c r="A7813" s="5" t="str">
        <f t="shared" si="122"/>
        <v/>
      </c>
      <c r="B7813" t="s">
        <v>95</v>
      </c>
      <c r="C7813" t="s">
        <v>111</v>
      </c>
      <c r="D7813" s="8" t="s">
        <v>56</v>
      </c>
      <c r="E7813">
        <v>12</v>
      </c>
      <c r="F7813">
        <v>0.1747136265039444</v>
      </c>
      <c r="G7813">
        <v>0.25221258401870728</v>
      </c>
      <c r="H7813">
        <v>4.5361250638961792E-2</v>
      </c>
      <c r="I7813">
        <v>83.852653414002432</v>
      </c>
      <c r="J7813" s="6" t="s">
        <v>80</v>
      </c>
    </row>
    <row r="7814" spans="1:10" x14ac:dyDescent="0.25">
      <c r="A7814" s="5" t="str">
        <f t="shared" si="122"/>
        <v/>
      </c>
      <c r="B7814" t="s">
        <v>95</v>
      </c>
      <c r="C7814" t="s">
        <v>111</v>
      </c>
      <c r="D7814" s="8" t="s">
        <v>56</v>
      </c>
      <c r="E7814">
        <v>13</v>
      </c>
      <c r="F7814">
        <v>0.35731169581413269</v>
      </c>
      <c r="G7814">
        <v>0.36800315976142883</v>
      </c>
      <c r="H7814">
        <v>5.0547096878290176E-2</v>
      </c>
      <c r="I7814">
        <v>86.40942091616121</v>
      </c>
      <c r="J7814" s="6" t="s">
        <v>80</v>
      </c>
    </row>
    <row r="7815" spans="1:10" x14ac:dyDescent="0.25">
      <c r="A7815" s="5" t="str">
        <f t="shared" si="122"/>
        <v/>
      </c>
      <c r="B7815" t="s">
        <v>95</v>
      </c>
      <c r="C7815" t="s">
        <v>111</v>
      </c>
      <c r="D7815" s="8" t="s">
        <v>56</v>
      </c>
      <c r="E7815">
        <v>14</v>
      </c>
      <c r="F7815">
        <v>0.58941268920898438</v>
      </c>
      <c r="G7815">
        <v>0.59248095750808716</v>
      </c>
      <c r="H7815">
        <v>5.4568376392126083E-2</v>
      </c>
      <c r="I7815">
        <v>88.311408815902183</v>
      </c>
      <c r="J7815" s="6" t="s">
        <v>80</v>
      </c>
    </row>
    <row r="7816" spans="1:10" x14ac:dyDescent="0.25">
      <c r="A7816" s="5" t="str">
        <f t="shared" si="122"/>
        <v/>
      </c>
      <c r="B7816" t="s">
        <v>95</v>
      </c>
      <c r="C7816" t="s">
        <v>111</v>
      </c>
      <c r="D7816" s="8" t="s">
        <v>56</v>
      </c>
      <c r="E7816">
        <v>15</v>
      </c>
      <c r="F7816">
        <v>0.92645478248596191</v>
      </c>
      <c r="G7816">
        <v>0.93858939409255981</v>
      </c>
      <c r="H7816">
        <v>5.7160411030054092E-2</v>
      </c>
      <c r="I7816">
        <v>89.665687121867037</v>
      </c>
      <c r="J7816" s="6" t="s">
        <v>80</v>
      </c>
    </row>
    <row r="7817" spans="1:10" x14ac:dyDescent="0.25">
      <c r="A7817" s="5" t="str">
        <f t="shared" si="122"/>
        <v/>
      </c>
      <c r="B7817" t="s">
        <v>95</v>
      </c>
      <c r="C7817" t="s">
        <v>111</v>
      </c>
      <c r="D7817" s="8" t="s">
        <v>56</v>
      </c>
      <c r="E7817">
        <v>16</v>
      </c>
      <c r="F7817">
        <v>1.333025336265564</v>
      </c>
      <c r="G7817">
        <v>1.3073654174804688</v>
      </c>
      <c r="H7817">
        <v>5.9395112097263336E-2</v>
      </c>
      <c r="I7817">
        <v>90.611581676751499</v>
      </c>
      <c r="J7817" s="6" t="s">
        <v>80</v>
      </c>
    </row>
    <row r="7818" spans="1:10" x14ac:dyDescent="0.25">
      <c r="A7818" s="5" t="str">
        <f t="shared" si="122"/>
        <v/>
      </c>
      <c r="B7818" t="s">
        <v>95</v>
      </c>
      <c r="C7818" t="s">
        <v>111</v>
      </c>
      <c r="D7818" s="8" t="s">
        <v>56</v>
      </c>
      <c r="E7818">
        <v>17</v>
      </c>
      <c r="F7818">
        <v>1.6666581630706787</v>
      </c>
      <c r="G7818">
        <v>1.7015672922134399</v>
      </c>
      <c r="H7818">
        <v>5.9214234352111816E-2</v>
      </c>
      <c r="I7818">
        <v>90.527225583403919</v>
      </c>
      <c r="J7818" s="6" t="s">
        <v>80</v>
      </c>
    </row>
    <row r="7819" spans="1:10" x14ac:dyDescent="0.25">
      <c r="A7819" s="5" t="str">
        <f t="shared" si="122"/>
        <v/>
      </c>
      <c r="B7819" t="s">
        <v>95</v>
      </c>
      <c r="C7819" t="s">
        <v>111</v>
      </c>
      <c r="D7819" s="8" t="s">
        <v>56</v>
      </c>
      <c r="E7819">
        <v>18</v>
      </c>
      <c r="F7819">
        <v>1.9878379106521606</v>
      </c>
      <c r="G7819">
        <v>2.0019736289978027</v>
      </c>
      <c r="H7819">
        <v>5.8466088026762009E-2</v>
      </c>
      <c r="I7819">
        <v>90.292566983579903</v>
      </c>
      <c r="J7819" s="6" t="s">
        <v>80</v>
      </c>
    </row>
    <row r="7820" spans="1:10" x14ac:dyDescent="0.25">
      <c r="A7820" s="5" t="str">
        <f t="shared" si="122"/>
        <v/>
      </c>
      <c r="B7820" t="s">
        <v>95</v>
      </c>
      <c r="C7820" t="s">
        <v>111</v>
      </c>
      <c r="D7820" s="8" t="s">
        <v>56</v>
      </c>
      <c r="E7820">
        <v>19</v>
      </c>
      <c r="F7820">
        <v>2.1048457622528076</v>
      </c>
      <c r="G7820">
        <v>1.3597966432571411</v>
      </c>
      <c r="H7820">
        <v>5.815577507019043E-2</v>
      </c>
      <c r="I7820">
        <v>88.638357821951587</v>
      </c>
      <c r="J7820" s="6" t="s">
        <v>80</v>
      </c>
    </row>
    <row r="7821" spans="1:10" x14ac:dyDescent="0.25">
      <c r="A7821" s="5" t="str">
        <f t="shared" si="122"/>
        <v/>
      </c>
      <c r="B7821" t="s">
        <v>95</v>
      </c>
      <c r="C7821" t="s">
        <v>111</v>
      </c>
      <c r="D7821" s="8" t="s">
        <v>56</v>
      </c>
      <c r="E7821">
        <v>20</v>
      </c>
      <c r="F7821">
        <v>1.9862397909164429</v>
      </c>
      <c r="G7821">
        <v>1.4833651781082153</v>
      </c>
      <c r="H7821">
        <v>5.5340040475130081E-2</v>
      </c>
      <c r="I7821">
        <v>84.826283491788843</v>
      </c>
      <c r="J7821" s="6" t="s">
        <v>80</v>
      </c>
    </row>
    <row r="7822" spans="1:10" x14ac:dyDescent="0.25">
      <c r="A7822" s="5" t="str">
        <f t="shared" si="122"/>
        <v/>
      </c>
      <c r="B7822" t="s">
        <v>95</v>
      </c>
      <c r="C7822" t="s">
        <v>111</v>
      </c>
      <c r="D7822" s="8" t="s">
        <v>56</v>
      </c>
      <c r="E7822">
        <v>21</v>
      </c>
      <c r="F7822">
        <v>1.8748172521591187</v>
      </c>
      <c r="G7822">
        <v>2.1712181568145752</v>
      </c>
      <c r="H7822">
        <v>5.3497765213251114E-2</v>
      </c>
      <c r="I7822">
        <v>81.268738115815367</v>
      </c>
      <c r="J7822" s="6" t="s">
        <v>80</v>
      </c>
    </row>
    <row r="7823" spans="1:10" x14ac:dyDescent="0.25">
      <c r="A7823" s="5" t="str">
        <f t="shared" si="122"/>
        <v/>
      </c>
      <c r="B7823" t="s">
        <v>95</v>
      </c>
      <c r="C7823" t="s">
        <v>111</v>
      </c>
      <c r="D7823" s="8" t="s">
        <v>56</v>
      </c>
      <c r="E7823">
        <v>22</v>
      </c>
      <c r="F7823">
        <v>1.6592488288879395</v>
      </c>
      <c r="G7823">
        <v>1.7463642358779907</v>
      </c>
      <c r="H7823">
        <v>4.9428686499595642E-2</v>
      </c>
      <c r="I7823">
        <v>77.772463267070307</v>
      </c>
      <c r="J7823" s="6" t="s">
        <v>80</v>
      </c>
    </row>
    <row r="7824" spans="1:10" x14ac:dyDescent="0.25">
      <c r="A7824" s="5" t="str">
        <f t="shared" si="122"/>
        <v/>
      </c>
      <c r="B7824" t="s">
        <v>95</v>
      </c>
      <c r="C7824" t="s">
        <v>111</v>
      </c>
      <c r="D7824" s="8" t="s">
        <v>56</v>
      </c>
      <c r="E7824">
        <v>23</v>
      </c>
      <c r="F7824">
        <v>1.4642724990844727</v>
      </c>
      <c r="G7824">
        <v>1.4171308279037476</v>
      </c>
      <c r="H7824">
        <v>4.4544797390699387E-2</v>
      </c>
      <c r="I7824">
        <v>75.486067415730318</v>
      </c>
      <c r="J7824" s="6" t="s">
        <v>80</v>
      </c>
    </row>
    <row r="7825" spans="1:10" x14ac:dyDescent="0.25">
      <c r="A7825" s="5" t="str">
        <f t="shared" si="122"/>
        <v/>
      </c>
      <c r="B7825" t="s">
        <v>95</v>
      </c>
      <c r="C7825" t="s">
        <v>111</v>
      </c>
      <c r="D7825" s="8" t="s">
        <v>56</v>
      </c>
      <c r="E7825">
        <v>24</v>
      </c>
      <c r="F7825">
        <v>1.1892362833023071</v>
      </c>
      <c r="G7825">
        <v>1.2185924053192139</v>
      </c>
      <c r="H7825">
        <v>4.085603728890419E-2</v>
      </c>
      <c r="I7825">
        <v>73.359204840103047</v>
      </c>
      <c r="J7825" s="6" t="s">
        <v>80</v>
      </c>
    </row>
    <row r="7826" spans="1:10" x14ac:dyDescent="0.25">
      <c r="A7826" s="5" t="str">
        <f t="shared" si="122"/>
        <v/>
      </c>
      <c r="B7826" t="s">
        <v>95</v>
      </c>
      <c r="C7826" t="s">
        <v>111</v>
      </c>
      <c r="D7826" s="8" t="s">
        <v>72</v>
      </c>
      <c r="E7826">
        <v>1</v>
      </c>
      <c r="F7826">
        <v>0.80327451229095459</v>
      </c>
      <c r="G7826">
        <v>0.83289855718612671</v>
      </c>
      <c r="H7826">
        <v>3.0952973291277885E-2</v>
      </c>
      <c r="I7826">
        <v>63.715205479451654</v>
      </c>
      <c r="J7826" s="6" t="s">
        <v>80</v>
      </c>
    </row>
    <row r="7827" spans="1:10" x14ac:dyDescent="0.25">
      <c r="A7827" s="5" t="str">
        <f t="shared" si="122"/>
        <v/>
      </c>
      <c r="B7827" t="s">
        <v>95</v>
      </c>
      <c r="C7827" t="s">
        <v>111</v>
      </c>
      <c r="D7827" s="8" t="s">
        <v>72</v>
      </c>
      <c r="E7827">
        <v>2</v>
      </c>
      <c r="F7827">
        <v>0.68309372663497925</v>
      </c>
      <c r="G7827">
        <v>0.74120223522186279</v>
      </c>
      <c r="H7827">
        <v>2.6528427377343178E-2</v>
      </c>
      <c r="I7827">
        <v>62.66106164383546</v>
      </c>
      <c r="J7827" s="6" t="s">
        <v>80</v>
      </c>
    </row>
    <row r="7828" spans="1:10" x14ac:dyDescent="0.25">
      <c r="A7828" s="5" t="str">
        <f t="shared" si="122"/>
        <v/>
      </c>
      <c r="B7828" t="s">
        <v>95</v>
      </c>
      <c r="C7828" t="s">
        <v>111</v>
      </c>
      <c r="D7828" s="8" t="s">
        <v>72</v>
      </c>
      <c r="E7828">
        <v>3</v>
      </c>
      <c r="F7828">
        <v>0.62603449821472168</v>
      </c>
      <c r="G7828">
        <v>0.6811906099319458</v>
      </c>
      <c r="H7828">
        <v>2.3507958278059959E-2</v>
      </c>
      <c r="I7828">
        <v>61.609315068491846</v>
      </c>
      <c r="J7828" s="6" t="s">
        <v>80</v>
      </c>
    </row>
    <row r="7829" spans="1:10" x14ac:dyDescent="0.25">
      <c r="A7829" s="5" t="str">
        <f t="shared" si="122"/>
        <v/>
      </c>
      <c r="B7829" t="s">
        <v>95</v>
      </c>
      <c r="C7829" t="s">
        <v>111</v>
      </c>
      <c r="D7829" s="8" t="s">
        <v>72</v>
      </c>
      <c r="E7829">
        <v>4</v>
      </c>
      <c r="F7829">
        <v>0.62800437211990356</v>
      </c>
      <c r="G7829">
        <v>0.64586162567138672</v>
      </c>
      <c r="H7829">
        <v>2.1481666713953018E-2</v>
      </c>
      <c r="I7829">
        <v>61.159160958903257</v>
      </c>
      <c r="J7829" s="6" t="s">
        <v>80</v>
      </c>
    </row>
    <row r="7830" spans="1:10" x14ac:dyDescent="0.25">
      <c r="A7830" s="5" t="str">
        <f t="shared" si="122"/>
        <v/>
      </c>
      <c r="B7830" t="s">
        <v>95</v>
      </c>
      <c r="C7830" t="s">
        <v>111</v>
      </c>
      <c r="D7830" s="8" t="s">
        <v>72</v>
      </c>
      <c r="E7830">
        <v>5</v>
      </c>
      <c r="F7830">
        <v>0.59172594547271729</v>
      </c>
      <c r="G7830">
        <v>0.62630128860473633</v>
      </c>
      <c r="H7830">
        <v>1.7611248418688774E-2</v>
      </c>
      <c r="I7830">
        <v>60.277285958904905</v>
      </c>
      <c r="J7830" s="6" t="s">
        <v>80</v>
      </c>
    </row>
    <row r="7831" spans="1:10" x14ac:dyDescent="0.25">
      <c r="A7831" s="5" t="str">
        <f t="shared" si="122"/>
        <v/>
      </c>
      <c r="B7831" t="s">
        <v>95</v>
      </c>
      <c r="C7831" t="s">
        <v>111</v>
      </c>
      <c r="D7831" s="8" t="s">
        <v>72</v>
      </c>
      <c r="E7831">
        <v>6</v>
      </c>
      <c r="F7831">
        <v>0.59683072566986084</v>
      </c>
      <c r="G7831">
        <v>0.63827419281005859</v>
      </c>
      <c r="H7831">
        <v>1.667633093893528E-2</v>
      </c>
      <c r="I7831">
        <v>59.642422945205709</v>
      </c>
      <c r="J7831" s="6" t="s">
        <v>80</v>
      </c>
    </row>
    <row r="7832" spans="1:10" x14ac:dyDescent="0.25">
      <c r="A7832" s="5" t="str">
        <f t="shared" si="122"/>
        <v/>
      </c>
      <c r="B7832" t="s">
        <v>95</v>
      </c>
      <c r="C7832" t="s">
        <v>111</v>
      </c>
      <c r="D7832" s="8" t="s">
        <v>72</v>
      </c>
      <c r="E7832">
        <v>7</v>
      </c>
      <c r="F7832">
        <v>0.62637180089950562</v>
      </c>
      <c r="G7832">
        <v>0.66772627830505371</v>
      </c>
      <c r="H7832">
        <v>1.8366500735282898E-2</v>
      </c>
      <c r="I7832">
        <v>58.418210616438579</v>
      </c>
      <c r="J7832" s="6" t="s">
        <v>80</v>
      </c>
    </row>
    <row r="7833" spans="1:10" x14ac:dyDescent="0.25">
      <c r="A7833" s="5" t="str">
        <f t="shared" si="122"/>
        <v/>
      </c>
      <c r="B7833" t="s">
        <v>95</v>
      </c>
      <c r="C7833" t="s">
        <v>111</v>
      </c>
      <c r="D7833" s="8" t="s">
        <v>72</v>
      </c>
      <c r="E7833">
        <v>8</v>
      </c>
      <c r="F7833">
        <v>0.53082555532455444</v>
      </c>
      <c r="G7833">
        <v>0.56500959396362305</v>
      </c>
      <c r="H7833">
        <v>2.0315544679760933E-2</v>
      </c>
      <c r="I7833">
        <v>60.984023972601975</v>
      </c>
      <c r="J7833" s="6" t="s">
        <v>80</v>
      </c>
    </row>
    <row r="7834" spans="1:10" x14ac:dyDescent="0.25">
      <c r="A7834" s="5" t="str">
        <f t="shared" si="122"/>
        <v/>
      </c>
      <c r="B7834" t="s">
        <v>95</v>
      </c>
      <c r="C7834" t="s">
        <v>111</v>
      </c>
      <c r="D7834" s="8" t="s">
        <v>72</v>
      </c>
      <c r="E7834">
        <v>9</v>
      </c>
      <c r="F7834">
        <v>0.37681865692138672</v>
      </c>
      <c r="G7834">
        <v>0.38453149795532227</v>
      </c>
      <c r="H7834">
        <v>2.3172112181782722E-2</v>
      </c>
      <c r="I7834">
        <v>65.867799657534462</v>
      </c>
      <c r="J7834" s="6" t="s">
        <v>80</v>
      </c>
    </row>
    <row r="7835" spans="1:10" x14ac:dyDescent="0.25">
      <c r="A7835" s="5" t="str">
        <f t="shared" si="122"/>
        <v/>
      </c>
      <c r="B7835" t="s">
        <v>95</v>
      </c>
      <c r="C7835" t="s">
        <v>111</v>
      </c>
      <c r="D7835" s="8" t="s">
        <v>72</v>
      </c>
      <c r="E7835">
        <v>10</v>
      </c>
      <c r="F7835">
        <v>0.19485272467136383</v>
      </c>
      <c r="G7835">
        <v>0.2029891163110733</v>
      </c>
      <c r="H7835">
        <v>2.6892166584730148E-2</v>
      </c>
      <c r="I7835">
        <v>70.535667808217909</v>
      </c>
      <c r="J7835" s="6" t="s">
        <v>80</v>
      </c>
    </row>
    <row r="7836" spans="1:10" x14ac:dyDescent="0.25">
      <c r="A7836" s="5" t="str">
        <f t="shared" si="122"/>
        <v/>
      </c>
      <c r="B7836" t="s">
        <v>95</v>
      </c>
      <c r="C7836" t="s">
        <v>111</v>
      </c>
      <c r="D7836" s="8" t="s">
        <v>72</v>
      </c>
      <c r="E7836">
        <v>11</v>
      </c>
      <c r="F7836">
        <v>7.5027249753475189E-2</v>
      </c>
      <c r="G7836">
        <v>0.11162564158439636</v>
      </c>
      <c r="H7836">
        <v>3.0210182070732117E-2</v>
      </c>
      <c r="I7836">
        <v>75.304041095889772</v>
      </c>
      <c r="J7836" s="6" t="s">
        <v>80</v>
      </c>
    </row>
    <row r="7837" spans="1:10" x14ac:dyDescent="0.25">
      <c r="A7837" s="5" t="str">
        <f t="shared" si="122"/>
        <v/>
      </c>
      <c r="B7837" t="s">
        <v>95</v>
      </c>
      <c r="C7837" t="s">
        <v>111</v>
      </c>
      <c r="D7837" s="8" t="s">
        <v>72</v>
      </c>
      <c r="E7837">
        <v>12</v>
      </c>
      <c r="F7837">
        <v>3.4290216863155365E-2</v>
      </c>
      <c r="G7837">
        <v>0.10450431704521179</v>
      </c>
      <c r="H7837">
        <v>3.557765856385231E-2</v>
      </c>
      <c r="I7837">
        <v>79.186575342467023</v>
      </c>
      <c r="J7837" s="6" t="s">
        <v>80</v>
      </c>
    </row>
    <row r="7838" spans="1:10" x14ac:dyDescent="0.25">
      <c r="A7838" s="5" t="str">
        <f t="shared" si="122"/>
        <v/>
      </c>
      <c r="B7838" t="s">
        <v>95</v>
      </c>
      <c r="C7838" t="s">
        <v>111</v>
      </c>
      <c r="D7838" s="8" t="s">
        <v>72</v>
      </c>
      <c r="E7838">
        <v>13</v>
      </c>
      <c r="F7838">
        <v>0.10530820488929749</v>
      </c>
      <c r="G7838">
        <v>0.1630062609910965</v>
      </c>
      <c r="H7838">
        <v>4.0364444255828857E-2</v>
      </c>
      <c r="I7838">
        <v>82.226523972602806</v>
      </c>
      <c r="J7838" s="6" t="s">
        <v>80</v>
      </c>
    </row>
    <row r="7839" spans="1:10" x14ac:dyDescent="0.25">
      <c r="A7839" s="5" t="str">
        <f t="shared" si="122"/>
        <v/>
      </c>
      <c r="B7839" t="s">
        <v>95</v>
      </c>
      <c r="C7839" t="s">
        <v>111</v>
      </c>
      <c r="D7839" s="8" t="s">
        <v>72</v>
      </c>
      <c r="E7839">
        <v>14</v>
      </c>
      <c r="F7839">
        <v>0.2478010505437851</v>
      </c>
      <c r="G7839">
        <v>0.29091912508010864</v>
      </c>
      <c r="H7839">
        <v>4.3601538985967636E-2</v>
      </c>
      <c r="I7839">
        <v>83.841763698629975</v>
      </c>
      <c r="J7839" s="6" t="s">
        <v>80</v>
      </c>
    </row>
    <row r="7840" spans="1:10" x14ac:dyDescent="0.25">
      <c r="A7840" s="5" t="str">
        <f t="shared" si="122"/>
        <v/>
      </c>
      <c r="B7840" t="s">
        <v>95</v>
      </c>
      <c r="C7840" t="s">
        <v>111</v>
      </c>
      <c r="D7840" s="8" t="s">
        <v>72</v>
      </c>
      <c r="E7840">
        <v>15</v>
      </c>
      <c r="F7840">
        <v>0.46519428491592407</v>
      </c>
      <c r="G7840">
        <v>0.51908642053604126</v>
      </c>
      <c r="H7840">
        <v>4.8101834952831268E-2</v>
      </c>
      <c r="I7840">
        <v>85.126044520547069</v>
      </c>
      <c r="J7840" s="6" t="s">
        <v>80</v>
      </c>
    </row>
    <row r="7841" spans="1:10" x14ac:dyDescent="0.25">
      <c r="A7841" s="5" t="str">
        <f t="shared" si="122"/>
        <v/>
      </c>
      <c r="B7841" t="s">
        <v>95</v>
      </c>
      <c r="C7841" t="s">
        <v>111</v>
      </c>
      <c r="D7841" s="8" t="s">
        <v>72</v>
      </c>
      <c r="E7841">
        <v>16</v>
      </c>
      <c r="F7841">
        <v>0.75050556659698486</v>
      </c>
      <c r="G7841">
        <v>0.83967971801757813</v>
      </c>
      <c r="H7841">
        <v>5.0562694668769836E-2</v>
      </c>
      <c r="I7841">
        <v>86.104503424657111</v>
      </c>
      <c r="J7841" s="6" t="s">
        <v>80</v>
      </c>
    </row>
    <row r="7842" spans="1:10" x14ac:dyDescent="0.25">
      <c r="A7842" s="5" t="str">
        <f t="shared" si="122"/>
        <v/>
      </c>
      <c r="B7842" t="s">
        <v>95</v>
      </c>
      <c r="C7842" t="s">
        <v>111</v>
      </c>
      <c r="D7842" s="8" t="s">
        <v>72</v>
      </c>
      <c r="E7842">
        <v>17</v>
      </c>
      <c r="F7842">
        <v>1.1297552585601807</v>
      </c>
      <c r="G7842">
        <v>1.1612037420272827</v>
      </c>
      <c r="H7842">
        <v>5.1899004727602005E-2</v>
      </c>
      <c r="I7842">
        <v>86.086917808219667</v>
      </c>
      <c r="J7842" s="6" t="s">
        <v>80</v>
      </c>
    </row>
    <row r="7843" spans="1:10" x14ac:dyDescent="0.25">
      <c r="A7843" s="5" t="str">
        <f t="shared" si="122"/>
        <v/>
      </c>
      <c r="B7843" t="s">
        <v>95</v>
      </c>
      <c r="C7843" t="s">
        <v>111</v>
      </c>
      <c r="D7843" s="8" t="s">
        <v>72</v>
      </c>
      <c r="E7843">
        <v>18</v>
      </c>
      <c r="F7843">
        <v>1.4202257394790649</v>
      </c>
      <c r="G7843">
        <v>1.0168502330780029</v>
      </c>
      <c r="H7843">
        <v>5.2739672362804413E-2</v>
      </c>
      <c r="I7843">
        <v>85.706695205478383</v>
      </c>
      <c r="J7843" s="6" t="s">
        <v>80</v>
      </c>
    </row>
    <row r="7844" spans="1:10" x14ac:dyDescent="0.25">
      <c r="A7844" s="5" t="str">
        <f t="shared" si="122"/>
        <v/>
      </c>
      <c r="B7844" t="s">
        <v>95</v>
      </c>
      <c r="C7844" t="s">
        <v>111</v>
      </c>
      <c r="D7844" s="8" t="s">
        <v>72</v>
      </c>
      <c r="E7844">
        <v>19</v>
      </c>
      <c r="F7844">
        <v>1.5546549558639526</v>
      </c>
      <c r="G7844">
        <v>1.2569913864135742</v>
      </c>
      <c r="H7844">
        <v>4.9905326217412949E-2</v>
      </c>
      <c r="I7844">
        <v>84.03820205479613</v>
      </c>
      <c r="J7844" s="6" t="s">
        <v>80</v>
      </c>
    </row>
    <row r="7845" spans="1:10" x14ac:dyDescent="0.25">
      <c r="A7845" s="5" t="str">
        <f t="shared" si="122"/>
        <v/>
      </c>
      <c r="B7845" t="s">
        <v>95</v>
      </c>
      <c r="C7845" t="s">
        <v>111</v>
      </c>
      <c r="D7845" s="8" t="s">
        <v>72</v>
      </c>
      <c r="E7845">
        <v>20</v>
      </c>
      <c r="F7845">
        <v>1.6158841848373413</v>
      </c>
      <c r="G7845">
        <v>1.4028861522674561</v>
      </c>
      <c r="H7845">
        <v>4.663640633225441E-2</v>
      </c>
      <c r="I7845">
        <v>81.115787671231672</v>
      </c>
      <c r="J7845" s="6" t="s">
        <v>80</v>
      </c>
    </row>
    <row r="7846" spans="1:10" x14ac:dyDescent="0.25">
      <c r="A7846" s="5" t="str">
        <f t="shared" si="122"/>
        <v/>
      </c>
      <c r="B7846" t="s">
        <v>95</v>
      </c>
      <c r="C7846" t="s">
        <v>111</v>
      </c>
      <c r="D7846" s="8" t="s">
        <v>72</v>
      </c>
      <c r="E7846">
        <v>21</v>
      </c>
      <c r="F7846">
        <v>1.6040492057800293</v>
      </c>
      <c r="G7846">
        <v>1.8451218605041504</v>
      </c>
      <c r="H7846">
        <v>4.587177187204361E-2</v>
      </c>
      <c r="I7846">
        <v>78.605684931508009</v>
      </c>
      <c r="J7846" s="6" t="s">
        <v>80</v>
      </c>
    </row>
    <row r="7847" spans="1:10" x14ac:dyDescent="0.25">
      <c r="A7847" s="5" t="str">
        <f t="shared" si="122"/>
        <v/>
      </c>
      <c r="B7847" t="s">
        <v>95</v>
      </c>
      <c r="C7847" t="s">
        <v>111</v>
      </c>
      <c r="D7847" s="8" t="s">
        <v>72</v>
      </c>
      <c r="E7847">
        <v>22</v>
      </c>
      <c r="F7847">
        <v>1.4608734846115112</v>
      </c>
      <c r="G7847">
        <v>1.4286140203475952</v>
      </c>
      <c r="H7847">
        <v>4.3443672358989716E-2</v>
      </c>
      <c r="I7847">
        <v>75.215753424658388</v>
      </c>
      <c r="J7847" s="6" t="s">
        <v>80</v>
      </c>
    </row>
    <row r="7848" spans="1:10" x14ac:dyDescent="0.25">
      <c r="A7848" s="5" t="str">
        <f t="shared" si="122"/>
        <v/>
      </c>
      <c r="B7848" t="s">
        <v>95</v>
      </c>
      <c r="C7848" t="s">
        <v>111</v>
      </c>
      <c r="D7848" s="8" t="s">
        <v>72</v>
      </c>
      <c r="E7848">
        <v>23</v>
      </c>
      <c r="F7848">
        <v>1.1806521415710449</v>
      </c>
      <c r="G7848">
        <v>1.2036507129669189</v>
      </c>
      <c r="H7848">
        <v>3.8960348814725876E-2</v>
      </c>
      <c r="I7848">
        <v>71.568732876713625</v>
      </c>
      <c r="J7848" s="6" t="s">
        <v>80</v>
      </c>
    </row>
    <row r="7849" spans="1:10" x14ac:dyDescent="0.25">
      <c r="A7849" s="5" t="str">
        <f t="shared" si="122"/>
        <v/>
      </c>
      <c r="B7849" t="s">
        <v>95</v>
      </c>
      <c r="C7849" t="s">
        <v>111</v>
      </c>
      <c r="D7849" s="8" t="s">
        <v>72</v>
      </c>
      <c r="E7849">
        <v>24</v>
      </c>
      <c r="F7849">
        <v>0.98459541797637939</v>
      </c>
      <c r="G7849">
        <v>1.017605185508728</v>
      </c>
      <c r="H7849">
        <v>3.4338038414716721E-2</v>
      </c>
      <c r="I7849">
        <v>69.819948630137816</v>
      </c>
      <c r="J7849" s="6" t="s">
        <v>80</v>
      </c>
    </row>
    <row r="7850" spans="1:10" x14ac:dyDescent="0.25">
      <c r="A7850" s="5" t="str">
        <f t="shared" si="122"/>
        <v/>
      </c>
      <c r="B7850" t="s">
        <v>95</v>
      </c>
      <c r="C7850" t="s">
        <v>111</v>
      </c>
      <c r="D7850" s="8" t="s">
        <v>74</v>
      </c>
      <c r="E7850">
        <v>1</v>
      </c>
      <c r="F7850">
        <v>0.86043119430541992</v>
      </c>
      <c r="G7850">
        <v>0.86281156539916992</v>
      </c>
      <c r="H7850">
        <v>3.2564654946327209E-2</v>
      </c>
      <c r="I7850">
        <v>68.248441780822617</v>
      </c>
      <c r="J7850" s="6" t="s">
        <v>80</v>
      </c>
    </row>
    <row r="7851" spans="1:10" x14ac:dyDescent="0.25">
      <c r="A7851" s="5" t="str">
        <f t="shared" si="122"/>
        <v/>
      </c>
      <c r="B7851" t="s">
        <v>95</v>
      </c>
      <c r="C7851" t="s">
        <v>111</v>
      </c>
      <c r="D7851" s="8" t="s">
        <v>74</v>
      </c>
      <c r="E7851">
        <v>2</v>
      </c>
      <c r="F7851">
        <v>0.72873878479003906</v>
      </c>
      <c r="G7851">
        <v>0.76540297269821167</v>
      </c>
      <c r="H7851">
        <v>2.8381224721670151E-2</v>
      </c>
      <c r="I7851">
        <v>66.78919520547943</v>
      </c>
      <c r="J7851" s="6" t="s">
        <v>80</v>
      </c>
    </row>
    <row r="7852" spans="1:10" x14ac:dyDescent="0.25">
      <c r="A7852" s="5" t="str">
        <f t="shared" si="122"/>
        <v/>
      </c>
      <c r="B7852" t="s">
        <v>95</v>
      </c>
      <c r="C7852" t="s">
        <v>111</v>
      </c>
      <c r="D7852" s="8" t="s">
        <v>74</v>
      </c>
      <c r="E7852">
        <v>3</v>
      </c>
      <c r="F7852">
        <v>0.65571445226669312</v>
      </c>
      <c r="G7852">
        <v>0.69547373056411743</v>
      </c>
      <c r="H7852">
        <v>2.5619717314839363E-2</v>
      </c>
      <c r="I7852">
        <v>65.662568493150275</v>
      </c>
      <c r="J7852" s="6" t="s">
        <v>80</v>
      </c>
    </row>
    <row r="7853" spans="1:10" x14ac:dyDescent="0.25">
      <c r="A7853" s="5" t="str">
        <f t="shared" si="122"/>
        <v/>
      </c>
      <c r="B7853" t="s">
        <v>95</v>
      </c>
      <c r="C7853" t="s">
        <v>111</v>
      </c>
      <c r="D7853" s="8" t="s">
        <v>74</v>
      </c>
      <c r="E7853">
        <v>4</v>
      </c>
      <c r="F7853">
        <v>0.63335329294204712</v>
      </c>
      <c r="G7853">
        <v>0.66918933391571045</v>
      </c>
      <c r="H7853">
        <v>2.397800050675869E-2</v>
      </c>
      <c r="I7853">
        <v>65.335967465753185</v>
      </c>
      <c r="J7853" s="6" t="s">
        <v>80</v>
      </c>
    </row>
    <row r="7854" spans="1:10" x14ac:dyDescent="0.25">
      <c r="A7854" s="5" t="str">
        <f t="shared" si="122"/>
        <v/>
      </c>
      <c r="B7854" t="s">
        <v>95</v>
      </c>
      <c r="C7854" t="s">
        <v>111</v>
      </c>
      <c r="D7854" s="8" t="s">
        <v>74</v>
      </c>
      <c r="E7854">
        <v>5</v>
      </c>
      <c r="F7854">
        <v>0.62259793281555176</v>
      </c>
      <c r="G7854">
        <v>0.63645905256271362</v>
      </c>
      <c r="H7854">
        <v>2.0579393953084946E-2</v>
      </c>
      <c r="I7854">
        <v>65.171369863012572</v>
      </c>
      <c r="J7854" s="6" t="s">
        <v>80</v>
      </c>
    </row>
    <row r="7855" spans="1:10" x14ac:dyDescent="0.25">
      <c r="A7855" s="5" t="str">
        <f t="shared" si="122"/>
        <v/>
      </c>
      <c r="B7855" t="s">
        <v>95</v>
      </c>
      <c r="C7855" t="s">
        <v>111</v>
      </c>
      <c r="D7855" s="8" t="s">
        <v>74</v>
      </c>
      <c r="E7855">
        <v>6</v>
      </c>
      <c r="F7855">
        <v>0.60663068294525146</v>
      </c>
      <c r="G7855">
        <v>0.65689766407012939</v>
      </c>
      <c r="H7855">
        <v>1.8981294706463814E-2</v>
      </c>
      <c r="I7855">
        <v>64.702243150685575</v>
      </c>
      <c r="J7855" s="6" t="s">
        <v>80</v>
      </c>
    </row>
    <row r="7856" spans="1:10" x14ac:dyDescent="0.25">
      <c r="A7856" s="5" t="str">
        <f t="shared" si="122"/>
        <v/>
      </c>
      <c r="B7856" t="s">
        <v>95</v>
      </c>
      <c r="C7856" t="s">
        <v>111</v>
      </c>
      <c r="D7856" s="8" t="s">
        <v>74</v>
      </c>
      <c r="E7856">
        <v>7</v>
      </c>
      <c r="F7856">
        <v>0.65983825922012329</v>
      </c>
      <c r="G7856">
        <v>0.66959917545318604</v>
      </c>
      <c r="H7856">
        <v>1.9915184006094933E-2</v>
      </c>
      <c r="I7856">
        <v>61.761138698630468</v>
      </c>
      <c r="J7856" s="6" t="s">
        <v>80</v>
      </c>
    </row>
    <row r="7857" spans="1:10" x14ac:dyDescent="0.25">
      <c r="A7857" s="5" t="str">
        <f t="shared" si="122"/>
        <v/>
      </c>
      <c r="B7857" t="s">
        <v>95</v>
      </c>
      <c r="C7857" t="s">
        <v>111</v>
      </c>
      <c r="D7857" s="8" t="s">
        <v>74</v>
      </c>
      <c r="E7857">
        <v>8</v>
      </c>
      <c r="F7857">
        <v>0.58616924285888672</v>
      </c>
      <c r="G7857">
        <v>0.57181942462921143</v>
      </c>
      <c r="H7857">
        <v>2.2492296993732452E-2</v>
      </c>
      <c r="I7857">
        <v>63.826001712327447</v>
      </c>
      <c r="J7857" s="6" t="s">
        <v>80</v>
      </c>
    </row>
    <row r="7858" spans="1:10" x14ac:dyDescent="0.25">
      <c r="A7858" s="5" t="str">
        <f t="shared" si="122"/>
        <v/>
      </c>
      <c r="B7858" t="s">
        <v>95</v>
      </c>
      <c r="C7858" t="s">
        <v>111</v>
      </c>
      <c r="D7858" s="8" t="s">
        <v>74</v>
      </c>
      <c r="E7858">
        <v>9</v>
      </c>
      <c r="F7858">
        <v>0.39057856798171997</v>
      </c>
      <c r="G7858">
        <v>0.40320232510566711</v>
      </c>
      <c r="H7858">
        <v>2.5882549583911896E-2</v>
      </c>
      <c r="I7858">
        <v>69.562500000000853</v>
      </c>
      <c r="J7858" s="6" t="s">
        <v>80</v>
      </c>
    </row>
    <row r="7859" spans="1:10" x14ac:dyDescent="0.25">
      <c r="A7859" s="5" t="str">
        <f t="shared" si="122"/>
        <v/>
      </c>
      <c r="B7859" t="s">
        <v>95</v>
      </c>
      <c r="C7859" t="s">
        <v>111</v>
      </c>
      <c r="D7859" s="8" t="s">
        <v>74</v>
      </c>
      <c r="E7859">
        <v>10</v>
      </c>
      <c r="F7859">
        <v>0.24472028017044067</v>
      </c>
      <c r="G7859">
        <v>0.26915282011032104</v>
      </c>
      <c r="H7859">
        <v>3.0376413837075233E-2</v>
      </c>
      <c r="I7859">
        <v>75.119794520547757</v>
      </c>
      <c r="J7859" s="6" t="s">
        <v>80</v>
      </c>
    </row>
    <row r="7860" spans="1:10" x14ac:dyDescent="0.25">
      <c r="A7860" s="5" t="str">
        <f t="shared" si="122"/>
        <v/>
      </c>
      <c r="B7860" t="s">
        <v>95</v>
      </c>
      <c r="C7860" t="s">
        <v>111</v>
      </c>
      <c r="D7860" s="8" t="s">
        <v>74</v>
      </c>
      <c r="E7860">
        <v>11</v>
      </c>
      <c r="F7860">
        <v>0.18661943078041077</v>
      </c>
      <c r="G7860">
        <v>0.2132258266210556</v>
      </c>
      <c r="H7860">
        <v>3.4515675157308578E-2</v>
      </c>
      <c r="I7860">
        <v>78.778955479450559</v>
      </c>
      <c r="J7860" s="6" t="s">
        <v>80</v>
      </c>
    </row>
    <row r="7861" spans="1:10" x14ac:dyDescent="0.25">
      <c r="A7861" s="5" t="str">
        <f t="shared" si="122"/>
        <v/>
      </c>
      <c r="B7861" t="s">
        <v>95</v>
      </c>
      <c r="C7861" t="s">
        <v>111</v>
      </c>
      <c r="D7861" s="8" t="s">
        <v>74</v>
      </c>
      <c r="E7861">
        <v>12</v>
      </c>
      <c r="F7861">
        <v>0.30265188217163086</v>
      </c>
      <c r="G7861">
        <v>0.2807612419128418</v>
      </c>
      <c r="H7861">
        <v>4.0411129593849182E-2</v>
      </c>
      <c r="I7861">
        <v>81.650188356164406</v>
      </c>
      <c r="J7861" s="6" t="s">
        <v>80</v>
      </c>
    </row>
    <row r="7862" spans="1:10" x14ac:dyDescent="0.25">
      <c r="A7862" s="5" t="str">
        <f t="shared" si="122"/>
        <v/>
      </c>
      <c r="B7862" t="s">
        <v>95</v>
      </c>
      <c r="C7862" t="s">
        <v>111</v>
      </c>
      <c r="D7862" s="8" t="s">
        <v>74</v>
      </c>
      <c r="E7862">
        <v>13</v>
      </c>
      <c r="F7862">
        <v>0.38901454210281372</v>
      </c>
      <c r="G7862">
        <v>0.47731158137321472</v>
      </c>
      <c r="H7862">
        <v>4.5557018369436264E-2</v>
      </c>
      <c r="I7862">
        <v>83.683955479453203</v>
      </c>
      <c r="J7862" s="6" t="s">
        <v>80</v>
      </c>
    </row>
    <row r="7863" spans="1:10" x14ac:dyDescent="0.25">
      <c r="A7863" s="5" t="str">
        <f t="shared" si="122"/>
        <v/>
      </c>
      <c r="B7863" t="s">
        <v>95</v>
      </c>
      <c r="C7863" t="s">
        <v>111</v>
      </c>
      <c r="D7863" s="8" t="s">
        <v>74</v>
      </c>
      <c r="E7863">
        <v>14</v>
      </c>
      <c r="F7863">
        <v>0.51771742105484009</v>
      </c>
      <c r="G7863">
        <v>0.54931741952896118</v>
      </c>
      <c r="H7863">
        <v>4.7151587903499603E-2</v>
      </c>
      <c r="I7863">
        <v>85.084229452054586</v>
      </c>
      <c r="J7863" s="6" t="s">
        <v>80</v>
      </c>
    </row>
    <row r="7864" spans="1:10" x14ac:dyDescent="0.25">
      <c r="A7864" s="5" t="str">
        <f t="shared" si="122"/>
        <v/>
      </c>
      <c r="B7864" t="s">
        <v>95</v>
      </c>
      <c r="C7864" t="s">
        <v>111</v>
      </c>
      <c r="D7864" s="8" t="s">
        <v>74</v>
      </c>
      <c r="E7864">
        <v>15</v>
      </c>
      <c r="F7864">
        <v>0.74969607591629028</v>
      </c>
      <c r="G7864">
        <v>0.78060424327850342</v>
      </c>
      <c r="H7864">
        <v>4.9881003797054291E-2</v>
      </c>
      <c r="I7864">
        <v>86.170291095889553</v>
      </c>
      <c r="J7864" s="6" t="s">
        <v>80</v>
      </c>
    </row>
    <row r="7865" spans="1:10" x14ac:dyDescent="0.25">
      <c r="A7865" s="5" t="str">
        <f t="shared" si="122"/>
        <v/>
      </c>
      <c r="B7865" t="s">
        <v>95</v>
      </c>
      <c r="C7865" t="s">
        <v>111</v>
      </c>
      <c r="D7865" s="8" t="s">
        <v>74</v>
      </c>
      <c r="E7865">
        <v>16</v>
      </c>
      <c r="F7865">
        <v>1.0201517343521118</v>
      </c>
      <c r="G7865">
        <v>1.1417149305343628</v>
      </c>
      <c r="H7865">
        <v>5.3267918527126312E-2</v>
      </c>
      <c r="I7865">
        <v>86.531797945207217</v>
      </c>
      <c r="J7865" s="6" t="s">
        <v>80</v>
      </c>
    </row>
    <row r="7866" spans="1:10" x14ac:dyDescent="0.25">
      <c r="A7866" s="5" t="str">
        <f t="shared" si="122"/>
        <v/>
      </c>
      <c r="B7866" t="s">
        <v>95</v>
      </c>
      <c r="C7866" t="s">
        <v>111</v>
      </c>
      <c r="D7866" s="8" t="s">
        <v>74</v>
      </c>
      <c r="E7866">
        <v>17</v>
      </c>
      <c r="F7866">
        <v>1.3374063968658447</v>
      </c>
      <c r="G7866">
        <v>1.4435596466064453</v>
      </c>
      <c r="H7866">
        <v>5.3258385509252548E-2</v>
      </c>
      <c r="I7866">
        <v>86.358715753423454</v>
      </c>
      <c r="J7866" s="6" t="s">
        <v>80</v>
      </c>
    </row>
    <row r="7867" spans="1:10" x14ac:dyDescent="0.25">
      <c r="A7867" s="5" t="str">
        <f t="shared" si="122"/>
        <v/>
      </c>
      <c r="B7867" t="s">
        <v>95</v>
      </c>
      <c r="C7867" t="s">
        <v>111</v>
      </c>
      <c r="D7867" s="8" t="s">
        <v>74</v>
      </c>
      <c r="E7867">
        <v>18</v>
      </c>
      <c r="F7867">
        <v>1.5752334594726563</v>
      </c>
      <c r="G7867">
        <v>1.6742508411407471</v>
      </c>
      <c r="H7867">
        <v>5.2633889019489288E-2</v>
      </c>
      <c r="I7867">
        <v>85.813493150686128</v>
      </c>
      <c r="J7867" s="6" t="s">
        <v>80</v>
      </c>
    </row>
    <row r="7868" spans="1:10" x14ac:dyDescent="0.25">
      <c r="A7868" s="5" t="str">
        <f t="shared" si="122"/>
        <v/>
      </c>
      <c r="B7868" t="s">
        <v>95</v>
      </c>
      <c r="C7868" t="s">
        <v>111</v>
      </c>
      <c r="D7868" s="8" t="s">
        <v>74</v>
      </c>
      <c r="E7868">
        <v>19</v>
      </c>
      <c r="F7868">
        <v>1.7441285848617554</v>
      </c>
      <c r="G7868">
        <v>1.3082994222640991</v>
      </c>
      <c r="H7868">
        <v>5.1120217889547348E-2</v>
      </c>
      <c r="I7868">
        <v>83.791301369863348</v>
      </c>
      <c r="J7868" s="6" t="s">
        <v>80</v>
      </c>
    </row>
    <row r="7869" spans="1:10" x14ac:dyDescent="0.25">
      <c r="A7869" s="5" t="str">
        <f t="shared" si="122"/>
        <v/>
      </c>
      <c r="B7869" t="s">
        <v>95</v>
      </c>
      <c r="C7869" t="s">
        <v>111</v>
      </c>
      <c r="D7869" s="8" t="s">
        <v>74</v>
      </c>
      <c r="E7869">
        <v>20</v>
      </c>
      <c r="F7869">
        <v>1.6846528053283691</v>
      </c>
      <c r="G7869">
        <v>1.5081006288528442</v>
      </c>
      <c r="H7869">
        <v>4.9329962581396103E-2</v>
      </c>
      <c r="I7869">
        <v>80.804075342465012</v>
      </c>
      <c r="J7869" s="6" t="s">
        <v>80</v>
      </c>
    </row>
    <row r="7870" spans="1:10" x14ac:dyDescent="0.25">
      <c r="A7870" s="5" t="str">
        <f t="shared" si="122"/>
        <v/>
      </c>
      <c r="B7870" t="s">
        <v>95</v>
      </c>
      <c r="C7870" t="s">
        <v>111</v>
      </c>
      <c r="D7870" s="8" t="s">
        <v>74</v>
      </c>
      <c r="E7870">
        <v>21</v>
      </c>
      <c r="F7870">
        <v>1.6099356412887573</v>
      </c>
      <c r="G7870">
        <v>2.0185658931732178</v>
      </c>
      <c r="H7870">
        <v>4.635532945394516E-2</v>
      </c>
      <c r="I7870">
        <v>77.220222602740279</v>
      </c>
      <c r="J7870" s="6" t="s">
        <v>80</v>
      </c>
    </row>
    <row r="7871" spans="1:10" x14ac:dyDescent="0.25">
      <c r="A7871" s="5" t="str">
        <f t="shared" si="122"/>
        <v/>
      </c>
      <c r="B7871" t="s">
        <v>95</v>
      </c>
      <c r="C7871" t="s">
        <v>111</v>
      </c>
      <c r="D7871" s="8" t="s">
        <v>74</v>
      </c>
      <c r="E7871">
        <v>22</v>
      </c>
      <c r="F7871">
        <v>1.5460444688796997</v>
      </c>
      <c r="G7871">
        <v>1.6124167442321777</v>
      </c>
      <c r="H7871">
        <v>4.402821883559227E-2</v>
      </c>
      <c r="I7871">
        <v>74.644794520546938</v>
      </c>
      <c r="J7871" s="6" t="s">
        <v>80</v>
      </c>
    </row>
    <row r="7872" spans="1:10" x14ac:dyDescent="0.25">
      <c r="A7872" s="5" t="str">
        <f t="shared" si="122"/>
        <v/>
      </c>
      <c r="B7872" t="s">
        <v>95</v>
      </c>
      <c r="C7872" t="s">
        <v>111</v>
      </c>
      <c r="D7872" s="8" t="s">
        <v>74</v>
      </c>
      <c r="E7872">
        <v>23</v>
      </c>
      <c r="F7872">
        <v>1.334418773651123</v>
      </c>
      <c r="G7872">
        <v>1.3649218082427979</v>
      </c>
      <c r="H7872">
        <v>3.9762429893016815E-2</v>
      </c>
      <c r="I7872">
        <v>71.738749999999939</v>
      </c>
      <c r="J7872" s="6" t="s">
        <v>80</v>
      </c>
    </row>
    <row r="7873" spans="1:10" x14ac:dyDescent="0.25">
      <c r="A7873" s="5" t="str">
        <f t="shared" si="122"/>
        <v/>
      </c>
      <c r="B7873" t="s">
        <v>95</v>
      </c>
      <c r="C7873" t="s">
        <v>111</v>
      </c>
      <c r="D7873" s="8" t="s">
        <v>74</v>
      </c>
      <c r="E7873">
        <v>24</v>
      </c>
      <c r="F7873">
        <v>1.1163177490234375</v>
      </c>
      <c r="G7873">
        <v>1.1153193712234497</v>
      </c>
      <c r="H7873">
        <v>3.6343004554510117E-2</v>
      </c>
      <c r="I7873">
        <v>68.599743150685498</v>
      </c>
      <c r="J7873" s="6" t="s">
        <v>80</v>
      </c>
    </row>
    <row r="7874" spans="1:10" x14ac:dyDescent="0.25">
      <c r="A7874" s="5" t="str">
        <f t="shared" ref="A7874:A7937" si="123">IF(AND(category = B7874, subcategory=C7874, reportdate = D7874), E7874, "")</f>
        <v/>
      </c>
      <c r="B7874" t="s">
        <v>95</v>
      </c>
      <c r="C7874" t="s">
        <v>111</v>
      </c>
      <c r="D7874" s="8" t="s">
        <v>46</v>
      </c>
      <c r="E7874">
        <v>1</v>
      </c>
      <c r="F7874">
        <v>0.60138148069381714</v>
      </c>
      <c r="G7874">
        <v>0.6596338152885437</v>
      </c>
      <c r="H7874">
        <v>1.9549578428268433E-2</v>
      </c>
      <c r="I7874">
        <v>59.464577284373824</v>
      </c>
      <c r="J7874" s="6" t="s">
        <v>80</v>
      </c>
    </row>
    <row r="7875" spans="1:10" x14ac:dyDescent="0.25">
      <c r="A7875" s="5" t="str">
        <f t="shared" si="123"/>
        <v/>
      </c>
      <c r="B7875" t="s">
        <v>95</v>
      </c>
      <c r="C7875" t="s">
        <v>111</v>
      </c>
      <c r="D7875" s="8" t="s">
        <v>46</v>
      </c>
      <c r="E7875">
        <v>2</v>
      </c>
      <c r="F7875">
        <v>0.5616837739944458</v>
      </c>
      <c r="G7875">
        <v>0.58233451843261719</v>
      </c>
      <c r="H7875">
        <v>1.8038131296634674E-2</v>
      </c>
      <c r="I7875">
        <v>57.16905209222832</v>
      </c>
      <c r="J7875" s="6" t="s">
        <v>80</v>
      </c>
    </row>
    <row r="7876" spans="1:10" x14ac:dyDescent="0.25">
      <c r="A7876" s="5" t="str">
        <f t="shared" si="123"/>
        <v/>
      </c>
      <c r="B7876" t="s">
        <v>95</v>
      </c>
      <c r="C7876" t="s">
        <v>111</v>
      </c>
      <c r="D7876" s="8" t="s">
        <v>46</v>
      </c>
      <c r="E7876">
        <v>3</v>
      </c>
      <c r="F7876">
        <v>0.53238594532012939</v>
      </c>
      <c r="G7876">
        <v>0.55619889497756958</v>
      </c>
      <c r="H7876">
        <v>1.6028665006160736E-2</v>
      </c>
      <c r="I7876">
        <v>55.903868488472163</v>
      </c>
      <c r="J7876" s="6" t="s">
        <v>80</v>
      </c>
    </row>
    <row r="7877" spans="1:10" x14ac:dyDescent="0.25">
      <c r="A7877" s="5" t="str">
        <f t="shared" si="123"/>
        <v/>
      </c>
      <c r="B7877" t="s">
        <v>95</v>
      </c>
      <c r="C7877" t="s">
        <v>111</v>
      </c>
      <c r="D7877" s="8" t="s">
        <v>46</v>
      </c>
      <c r="E7877">
        <v>4</v>
      </c>
      <c r="F7877">
        <v>0.51611298322677612</v>
      </c>
      <c r="G7877">
        <v>0.53382551670074463</v>
      </c>
      <c r="H7877">
        <v>1.403107400983572E-2</v>
      </c>
      <c r="I7877">
        <v>55.29356105892461</v>
      </c>
      <c r="J7877" s="6" t="s">
        <v>80</v>
      </c>
    </row>
    <row r="7878" spans="1:10" x14ac:dyDescent="0.25">
      <c r="A7878" s="5" t="str">
        <f t="shared" si="123"/>
        <v/>
      </c>
      <c r="B7878" t="s">
        <v>95</v>
      </c>
      <c r="C7878" t="s">
        <v>111</v>
      </c>
      <c r="D7878" s="8" t="s">
        <v>46</v>
      </c>
      <c r="E7878">
        <v>5</v>
      </c>
      <c r="F7878">
        <v>0.52023971080780029</v>
      </c>
      <c r="G7878">
        <v>0.55559694766998291</v>
      </c>
      <c r="H7878">
        <v>1.3405036181211472E-2</v>
      </c>
      <c r="I7878">
        <v>54.533783091374701</v>
      </c>
      <c r="J7878" s="6" t="s">
        <v>80</v>
      </c>
    </row>
    <row r="7879" spans="1:10" x14ac:dyDescent="0.25">
      <c r="A7879" s="5" t="str">
        <f t="shared" si="123"/>
        <v/>
      </c>
      <c r="B7879" t="s">
        <v>95</v>
      </c>
      <c r="C7879" t="s">
        <v>111</v>
      </c>
      <c r="D7879" s="8" t="s">
        <v>46</v>
      </c>
      <c r="E7879">
        <v>6</v>
      </c>
      <c r="F7879">
        <v>0.56754052639007568</v>
      </c>
      <c r="G7879">
        <v>0.57509779930114746</v>
      </c>
      <c r="H7879">
        <v>1.3342592865228653E-2</v>
      </c>
      <c r="I7879">
        <v>52.543202391118335</v>
      </c>
      <c r="J7879" s="6" t="s">
        <v>80</v>
      </c>
    </row>
    <row r="7880" spans="1:10" x14ac:dyDescent="0.25">
      <c r="A7880" s="5" t="str">
        <f t="shared" si="123"/>
        <v/>
      </c>
      <c r="B7880" t="s">
        <v>95</v>
      </c>
      <c r="C7880" t="s">
        <v>111</v>
      </c>
      <c r="D7880" s="8" t="s">
        <v>46</v>
      </c>
      <c r="E7880">
        <v>7</v>
      </c>
      <c r="F7880">
        <v>0.60668480396270752</v>
      </c>
      <c r="G7880">
        <v>0.62798988819122314</v>
      </c>
      <c r="H7880">
        <v>1.494772732257843E-2</v>
      </c>
      <c r="I7880">
        <v>52.29258753202317</v>
      </c>
      <c r="J7880" s="6" t="s">
        <v>80</v>
      </c>
    </row>
    <row r="7881" spans="1:10" x14ac:dyDescent="0.25">
      <c r="A7881" s="5" t="str">
        <f t="shared" si="123"/>
        <v/>
      </c>
      <c r="B7881" t="s">
        <v>95</v>
      </c>
      <c r="C7881" t="s">
        <v>111</v>
      </c>
      <c r="D7881" s="8" t="s">
        <v>46</v>
      </c>
      <c r="E7881">
        <v>8</v>
      </c>
      <c r="F7881">
        <v>0.55717635154724121</v>
      </c>
      <c r="G7881">
        <v>0.56432539224624634</v>
      </c>
      <c r="H7881">
        <v>1.6139568760991096E-2</v>
      </c>
      <c r="I7881">
        <v>53.574705380017058</v>
      </c>
      <c r="J7881" s="6" t="s">
        <v>80</v>
      </c>
    </row>
    <row r="7882" spans="1:10" x14ac:dyDescent="0.25">
      <c r="A7882" s="5" t="str">
        <f t="shared" si="123"/>
        <v/>
      </c>
      <c r="B7882" t="s">
        <v>95</v>
      </c>
      <c r="C7882" t="s">
        <v>111</v>
      </c>
      <c r="D7882" s="8" t="s">
        <v>46</v>
      </c>
      <c r="E7882">
        <v>9</v>
      </c>
      <c r="F7882">
        <v>0.37421733140945435</v>
      </c>
      <c r="G7882">
        <v>0.37355786561965942</v>
      </c>
      <c r="H7882">
        <v>1.7378976568579674E-2</v>
      </c>
      <c r="I7882">
        <v>58.752245943637746</v>
      </c>
      <c r="J7882" s="6" t="s">
        <v>80</v>
      </c>
    </row>
    <row r="7883" spans="1:10" x14ac:dyDescent="0.25">
      <c r="A7883" s="5" t="str">
        <f t="shared" si="123"/>
        <v/>
      </c>
      <c r="B7883" t="s">
        <v>95</v>
      </c>
      <c r="C7883" t="s">
        <v>111</v>
      </c>
      <c r="D7883" s="8" t="s">
        <v>46</v>
      </c>
      <c r="E7883">
        <v>10</v>
      </c>
      <c r="F7883">
        <v>0.20688635110855103</v>
      </c>
      <c r="G7883">
        <v>0.17995606362819672</v>
      </c>
      <c r="H7883">
        <v>1.9018577411770821E-2</v>
      </c>
      <c r="I7883">
        <v>63.378428693424041</v>
      </c>
      <c r="J7883" s="6" t="s">
        <v>80</v>
      </c>
    </row>
    <row r="7884" spans="1:10" x14ac:dyDescent="0.25">
      <c r="A7884" s="5" t="str">
        <f t="shared" si="123"/>
        <v/>
      </c>
      <c r="B7884" t="s">
        <v>95</v>
      </c>
      <c r="C7884" t="s">
        <v>111</v>
      </c>
      <c r="D7884" s="8" t="s">
        <v>46</v>
      </c>
      <c r="E7884">
        <v>11</v>
      </c>
      <c r="F7884">
        <v>0.10138779878616333</v>
      </c>
      <c r="G7884">
        <v>6.7155182361602783E-2</v>
      </c>
      <c r="H7884">
        <v>2.0643539726734161E-2</v>
      </c>
      <c r="I7884">
        <v>69.424133219470605</v>
      </c>
      <c r="J7884" s="6" t="s">
        <v>80</v>
      </c>
    </row>
    <row r="7885" spans="1:10" x14ac:dyDescent="0.25">
      <c r="A7885" s="5" t="str">
        <f t="shared" si="123"/>
        <v/>
      </c>
      <c r="B7885" t="s">
        <v>95</v>
      </c>
      <c r="C7885" t="s">
        <v>111</v>
      </c>
      <c r="D7885" s="8" t="s">
        <v>46</v>
      </c>
      <c r="E7885">
        <v>12</v>
      </c>
      <c r="F7885">
        <v>3.9869662374258041E-2</v>
      </c>
      <c r="G7885">
        <v>1.4496174408122897E-3</v>
      </c>
      <c r="H7885">
        <v>2.2462638095021248E-2</v>
      </c>
      <c r="I7885">
        <v>73.160503842869545</v>
      </c>
      <c r="J7885" s="6" t="s">
        <v>80</v>
      </c>
    </row>
    <row r="7886" spans="1:10" x14ac:dyDescent="0.25">
      <c r="A7886" s="5" t="str">
        <f t="shared" si="123"/>
        <v/>
      </c>
      <c r="B7886" t="s">
        <v>95</v>
      </c>
      <c r="C7886" t="s">
        <v>111</v>
      </c>
      <c r="D7886" s="8" t="s">
        <v>46</v>
      </c>
      <c r="E7886">
        <v>13</v>
      </c>
      <c r="F7886">
        <v>6.0510613024234772E-2</v>
      </c>
      <c r="G7886">
        <v>7.0609197020530701E-2</v>
      </c>
      <c r="H7886">
        <v>2.4643061682581902E-2</v>
      </c>
      <c r="I7886">
        <v>76.835123825789282</v>
      </c>
      <c r="J7886" s="6" t="s">
        <v>80</v>
      </c>
    </row>
    <row r="7887" spans="1:10" x14ac:dyDescent="0.25">
      <c r="A7887" s="5" t="str">
        <f t="shared" si="123"/>
        <v/>
      </c>
      <c r="B7887" t="s">
        <v>95</v>
      </c>
      <c r="C7887" t="s">
        <v>111</v>
      </c>
      <c r="D7887" s="8" t="s">
        <v>46</v>
      </c>
      <c r="E7887">
        <v>14</v>
      </c>
      <c r="F7887">
        <v>0.11969435214996338</v>
      </c>
      <c r="G7887">
        <v>9.3944676220417023E-2</v>
      </c>
      <c r="H7887">
        <v>2.6206087321043015E-2</v>
      </c>
      <c r="I7887">
        <v>78.546456020495341</v>
      </c>
      <c r="J7887" s="6" t="s">
        <v>80</v>
      </c>
    </row>
    <row r="7888" spans="1:10" x14ac:dyDescent="0.25">
      <c r="A7888" s="5" t="str">
        <f t="shared" si="123"/>
        <v/>
      </c>
      <c r="B7888" t="s">
        <v>95</v>
      </c>
      <c r="C7888" t="s">
        <v>111</v>
      </c>
      <c r="D7888" s="8" t="s">
        <v>46</v>
      </c>
      <c r="E7888">
        <v>15</v>
      </c>
      <c r="F7888">
        <v>0.30800330638885498</v>
      </c>
      <c r="G7888">
        <v>0.26379331946372986</v>
      </c>
      <c r="H7888">
        <v>3.0638357624411583E-2</v>
      </c>
      <c r="I7888">
        <v>79.741964133218588</v>
      </c>
      <c r="J7888" s="6" t="s">
        <v>80</v>
      </c>
    </row>
    <row r="7889" spans="1:10" x14ac:dyDescent="0.25">
      <c r="A7889" s="5" t="str">
        <f t="shared" si="123"/>
        <v/>
      </c>
      <c r="B7889" t="s">
        <v>95</v>
      </c>
      <c r="C7889" t="s">
        <v>111</v>
      </c>
      <c r="D7889" s="8" t="s">
        <v>46</v>
      </c>
      <c r="E7889">
        <v>16</v>
      </c>
      <c r="F7889">
        <v>0.55032825469970703</v>
      </c>
      <c r="G7889">
        <v>0.50863766670227051</v>
      </c>
      <c r="H7889">
        <v>3.5583090037107468E-2</v>
      </c>
      <c r="I7889">
        <v>80.319248505549851</v>
      </c>
      <c r="J7889" s="6" t="s">
        <v>80</v>
      </c>
    </row>
    <row r="7890" spans="1:10" x14ac:dyDescent="0.25">
      <c r="A7890" s="5" t="str">
        <f t="shared" si="123"/>
        <v/>
      </c>
      <c r="B7890" t="s">
        <v>95</v>
      </c>
      <c r="C7890" t="s">
        <v>111</v>
      </c>
      <c r="D7890" s="8" t="s">
        <v>46</v>
      </c>
      <c r="E7890">
        <v>17</v>
      </c>
      <c r="F7890">
        <v>0.73577982187271118</v>
      </c>
      <c r="G7890">
        <v>0.68809360265731812</v>
      </c>
      <c r="H7890">
        <v>3.6283016204833984E-2</v>
      </c>
      <c r="I7890">
        <v>79.647736976943619</v>
      </c>
      <c r="J7890" s="6" t="s">
        <v>80</v>
      </c>
    </row>
    <row r="7891" spans="1:10" x14ac:dyDescent="0.25">
      <c r="A7891" s="5" t="str">
        <f t="shared" si="123"/>
        <v/>
      </c>
      <c r="B7891" t="s">
        <v>95</v>
      </c>
      <c r="C7891" t="s">
        <v>111</v>
      </c>
      <c r="D7891" s="8" t="s">
        <v>46</v>
      </c>
      <c r="E7891">
        <v>18</v>
      </c>
      <c r="F7891">
        <v>0.83454596996307373</v>
      </c>
      <c r="G7891">
        <v>0.87941646575927734</v>
      </c>
      <c r="H7891">
        <v>3.4904778003692627E-2</v>
      </c>
      <c r="I7891">
        <v>78.373270708795658</v>
      </c>
      <c r="J7891" s="6" t="s">
        <v>80</v>
      </c>
    </row>
    <row r="7892" spans="1:10" x14ac:dyDescent="0.25">
      <c r="A7892" s="5" t="str">
        <f t="shared" si="123"/>
        <v/>
      </c>
      <c r="B7892" t="s">
        <v>95</v>
      </c>
      <c r="C7892" t="s">
        <v>111</v>
      </c>
      <c r="D7892" s="8" t="s">
        <v>46</v>
      </c>
      <c r="E7892">
        <v>19</v>
      </c>
      <c r="F7892">
        <v>1.0157395601272583</v>
      </c>
      <c r="G7892">
        <v>0.99226582050323486</v>
      </c>
      <c r="H7892">
        <v>3.2292131334543228E-2</v>
      </c>
      <c r="I7892">
        <v>75.677813834329939</v>
      </c>
      <c r="J7892" s="6" t="s">
        <v>80</v>
      </c>
    </row>
    <row r="7893" spans="1:10" x14ac:dyDescent="0.25">
      <c r="A7893" s="5" t="str">
        <f t="shared" si="123"/>
        <v/>
      </c>
      <c r="B7893" t="s">
        <v>95</v>
      </c>
      <c r="C7893" t="s">
        <v>111</v>
      </c>
      <c r="D7893" s="8" t="s">
        <v>46</v>
      </c>
      <c r="E7893">
        <v>20</v>
      </c>
      <c r="F7893">
        <v>1.0825624465942383</v>
      </c>
      <c r="G7893">
        <v>1.0491538047790527</v>
      </c>
      <c r="H7893">
        <v>3.1762547791004181E-2</v>
      </c>
      <c r="I7893">
        <v>72.414099060631813</v>
      </c>
      <c r="J7893" s="6" t="s">
        <v>80</v>
      </c>
    </row>
    <row r="7894" spans="1:10" x14ac:dyDescent="0.25">
      <c r="A7894" s="5" t="str">
        <f t="shared" si="123"/>
        <v/>
      </c>
      <c r="B7894" t="s">
        <v>95</v>
      </c>
      <c r="C7894" t="s">
        <v>111</v>
      </c>
      <c r="D7894" s="8" t="s">
        <v>46</v>
      </c>
      <c r="E7894">
        <v>21</v>
      </c>
      <c r="F7894">
        <v>1.007206916809082</v>
      </c>
      <c r="G7894">
        <v>1.0472699403762817</v>
      </c>
      <c r="H7894">
        <v>2.9990553855895996E-2</v>
      </c>
      <c r="I7894">
        <v>70.405226302306076</v>
      </c>
      <c r="J7894" s="6" t="s">
        <v>80</v>
      </c>
    </row>
    <row r="7895" spans="1:10" x14ac:dyDescent="0.25">
      <c r="A7895" s="5" t="str">
        <f t="shared" si="123"/>
        <v/>
      </c>
      <c r="B7895" t="s">
        <v>95</v>
      </c>
      <c r="C7895" t="s">
        <v>111</v>
      </c>
      <c r="D7895" s="8" t="s">
        <v>46</v>
      </c>
      <c r="E7895">
        <v>22</v>
      </c>
      <c r="F7895">
        <v>0.95122277736663818</v>
      </c>
      <c r="G7895">
        <v>0.97494536638259888</v>
      </c>
      <c r="H7895">
        <v>2.8109095990657806E-2</v>
      </c>
      <c r="I7895">
        <v>67.764167378309622</v>
      </c>
      <c r="J7895" s="6" t="s">
        <v>80</v>
      </c>
    </row>
    <row r="7896" spans="1:10" x14ac:dyDescent="0.25">
      <c r="A7896" s="5" t="str">
        <f t="shared" si="123"/>
        <v/>
      </c>
      <c r="B7896" t="s">
        <v>95</v>
      </c>
      <c r="C7896" t="s">
        <v>111</v>
      </c>
      <c r="D7896" s="8" t="s">
        <v>46</v>
      </c>
      <c r="E7896">
        <v>23</v>
      </c>
      <c r="F7896">
        <v>0.83029532432556152</v>
      </c>
      <c r="G7896">
        <v>0.87673640251159668</v>
      </c>
      <c r="H7896">
        <v>2.640870027244091E-2</v>
      </c>
      <c r="I7896">
        <v>66.482553373184814</v>
      </c>
      <c r="J7896" s="6" t="s">
        <v>80</v>
      </c>
    </row>
    <row r="7897" spans="1:10" x14ac:dyDescent="0.25">
      <c r="A7897" s="5" t="str">
        <f t="shared" si="123"/>
        <v/>
      </c>
      <c r="B7897" t="s">
        <v>95</v>
      </c>
      <c r="C7897" t="s">
        <v>111</v>
      </c>
      <c r="D7897" s="8" t="s">
        <v>46</v>
      </c>
      <c r="E7897">
        <v>24</v>
      </c>
      <c r="F7897">
        <v>0.7286832332611084</v>
      </c>
      <c r="G7897">
        <v>0.74253487586975098</v>
      </c>
      <c r="H7897">
        <v>2.3602955043315887E-2</v>
      </c>
      <c r="I7897">
        <v>66.137472245944167</v>
      </c>
      <c r="J7897" s="6" t="s">
        <v>80</v>
      </c>
    </row>
    <row r="7898" spans="1:10" x14ac:dyDescent="0.25">
      <c r="A7898" s="5" t="str">
        <f t="shared" si="123"/>
        <v/>
      </c>
      <c r="B7898" t="s">
        <v>95</v>
      </c>
      <c r="C7898" t="s">
        <v>111</v>
      </c>
      <c r="D7898" s="8" t="s">
        <v>75</v>
      </c>
      <c r="E7898">
        <v>1</v>
      </c>
      <c r="J7898" s="6" t="s">
        <v>81</v>
      </c>
    </row>
    <row r="7899" spans="1:10" x14ac:dyDescent="0.25">
      <c r="A7899" s="5" t="str">
        <f t="shared" si="123"/>
        <v/>
      </c>
      <c r="B7899" t="s">
        <v>95</v>
      </c>
      <c r="C7899" t="s">
        <v>111</v>
      </c>
      <c r="D7899" s="8" t="s">
        <v>73</v>
      </c>
      <c r="E7899">
        <v>1</v>
      </c>
      <c r="J7899" s="6" t="s">
        <v>81</v>
      </c>
    </row>
    <row r="7900" spans="1:10" x14ac:dyDescent="0.25">
      <c r="A7900" s="5" t="str">
        <f t="shared" si="123"/>
        <v/>
      </c>
      <c r="B7900" t="s">
        <v>95</v>
      </c>
      <c r="C7900" t="s">
        <v>111</v>
      </c>
      <c r="D7900" s="8" t="s">
        <v>77</v>
      </c>
      <c r="E7900">
        <v>1</v>
      </c>
      <c r="J7900" s="6" t="s">
        <v>81</v>
      </c>
    </row>
    <row r="7901" spans="1:10" x14ac:dyDescent="0.25">
      <c r="A7901" s="5" t="str">
        <f t="shared" si="123"/>
        <v/>
      </c>
      <c r="B7901" t="s">
        <v>95</v>
      </c>
      <c r="C7901" t="s">
        <v>111</v>
      </c>
      <c r="D7901" s="8" t="s">
        <v>76</v>
      </c>
      <c r="E7901">
        <v>1</v>
      </c>
      <c r="J7901" s="6" t="s">
        <v>81</v>
      </c>
    </row>
    <row r="7902" spans="1:10" x14ac:dyDescent="0.25">
      <c r="A7902" s="5" t="str">
        <f t="shared" si="123"/>
        <v/>
      </c>
      <c r="B7902" t="s">
        <v>95</v>
      </c>
      <c r="C7902" t="s">
        <v>111</v>
      </c>
      <c r="D7902" s="8" t="s">
        <v>47</v>
      </c>
      <c r="E7902">
        <v>1</v>
      </c>
      <c r="J7902" s="6" t="s">
        <v>81</v>
      </c>
    </row>
    <row r="7903" spans="1:10" x14ac:dyDescent="0.25">
      <c r="A7903" s="5" t="str">
        <f t="shared" si="123"/>
        <v/>
      </c>
      <c r="B7903" t="s">
        <v>95</v>
      </c>
      <c r="C7903" t="s">
        <v>111</v>
      </c>
      <c r="D7903" s="8" t="s">
        <v>71</v>
      </c>
      <c r="E7903">
        <v>1</v>
      </c>
      <c r="J7903" s="6" t="s">
        <v>81</v>
      </c>
    </row>
    <row r="7904" spans="1:10" x14ac:dyDescent="0.25">
      <c r="A7904" s="5" t="str">
        <f t="shared" si="123"/>
        <v/>
      </c>
      <c r="B7904" t="s">
        <v>95</v>
      </c>
      <c r="C7904" t="s">
        <v>111</v>
      </c>
      <c r="D7904" s="8" t="s">
        <v>55</v>
      </c>
      <c r="E7904">
        <v>1</v>
      </c>
      <c r="J7904" s="6" t="s">
        <v>81</v>
      </c>
    </row>
    <row r="7905" spans="1:10" x14ac:dyDescent="0.25">
      <c r="A7905" s="5" t="str">
        <f t="shared" si="123"/>
        <v/>
      </c>
      <c r="B7905" t="s">
        <v>95</v>
      </c>
      <c r="C7905" t="s">
        <v>111</v>
      </c>
      <c r="D7905" s="8" t="s">
        <v>73</v>
      </c>
      <c r="E7905">
        <v>2</v>
      </c>
      <c r="J7905" s="6" t="s">
        <v>81</v>
      </c>
    </row>
    <row r="7906" spans="1:10" x14ac:dyDescent="0.25">
      <c r="A7906" s="5" t="str">
        <f t="shared" si="123"/>
        <v/>
      </c>
      <c r="B7906" t="s">
        <v>95</v>
      </c>
      <c r="C7906" t="s">
        <v>111</v>
      </c>
      <c r="D7906" s="8" t="s">
        <v>47</v>
      </c>
      <c r="E7906">
        <v>2</v>
      </c>
      <c r="J7906" s="6" t="s">
        <v>81</v>
      </c>
    </row>
    <row r="7907" spans="1:10" x14ac:dyDescent="0.25">
      <c r="A7907" s="5" t="str">
        <f t="shared" si="123"/>
        <v/>
      </c>
      <c r="B7907" t="s">
        <v>95</v>
      </c>
      <c r="C7907" t="s">
        <v>111</v>
      </c>
      <c r="D7907" s="8" t="s">
        <v>75</v>
      </c>
      <c r="E7907">
        <v>2</v>
      </c>
      <c r="J7907" s="6" t="s">
        <v>81</v>
      </c>
    </row>
    <row r="7908" spans="1:10" x14ac:dyDescent="0.25">
      <c r="A7908" s="5" t="str">
        <f t="shared" si="123"/>
        <v/>
      </c>
      <c r="B7908" t="s">
        <v>95</v>
      </c>
      <c r="C7908" t="s">
        <v>111</v>
      </c>
      <c r="D7908" s="8" t="s">
        <v>71</v>
      </c>
      <c r="E7908">
        <v>2</v>
      </c>
      <c r="J7908" s="6" t="s">
        <v>81</v>
      </c>
    </row>
    <row r="7909" spans="1:10" x14ac:dyDescent="0.25">
      <c r="A7909" s="5" t="str">
        <f t="shared" si="123"/>
        <v/>
      </c>
      <c r="B7909" t="s">
        <v>95</v>
      </c>
      <c r="C7909" t="s">
        <v>111</v>
      </c>
      <c r="D7909" s="8" t="s">
        <v>77</v>
      </c>
      <c r="E7909">
        <v>2</v>
      </c>
      <c r="J7909" s="6" t="s">
        <v>81</v>
      </c>
    </row>
    <row r="7910" spans="1:10" x14ac:dyDescent="0.25">
      <c r="A7910" s="5" t="str">
        <f t="shared" si="123"/>
        <v/>
      </c>
      <c r="B7910" t="s">
        <v>95</v>
      </c>
      <c r="C7910" t="s">
        <v>111</v>
      </c>
      <c r="D7910" s="8" t="s">
        <v>76</v>
      </c>
      <c r="E7910">
        <v>2</v>
      </c>
      <c r="J7910" s="6" t="s">
        <v>81</v>
      </c>
    </row>
    <row r="7911" spans="1:10" x14ac:dyDescent="0.25">
      <c r="A7911" s="5" t="str">
        <f t="shared" si="123"/>
        <v/>
      </c>
      <c r="B7911" t="s">
        <v>95</v>
      </c>
      <c r="C7911" t="s">
        <v>111</v>
      </c>
      <c r="D7911" s="8" t="s">
        <v>55</v>
      </c>
      <c r="E7911">
        <v>2</v>
      </c>
      <c r="J7911" s="6" t="s">
        <v>81</v>
      </c>
    </row>
    <row r="7912" spans="1:10" x14ac:dyDescent="0.25">
      <c r="A7912" s="5" t="str">
        <f t="shared" si="123"/>
        <v/>
      </c>
      <c r="B7912" t="s">
        <v>95</v>
      </c>
      <c r="C7912" t="s">
        <v>111</v>
      </c>
      <c r="D7912" s="8" t="s">
        <v>73</v>
      </c>
      <c r="E7912">
        <v>3</v>
      </c>
      <c r="J7912" s="6" t="s">
        <v>81</v>
      </c>
    </row>
    <row r="7913" spans="1:10" x14ac:dyDescent="0.25">
      <c r="A7913" s="5" t="str">
        <f t="shared" si="123"/>
        <v/>
      </c>
      <c r="B7913" t="s">
        <v>95</v>
      </c>
      <c r="C7913" t="s">
        <v>111</v>
      </c>
      <c r="D7913" s="8" t="s">
        <v>47</v>
      </c>
      <c r="E7913">
        <v>3</v>
      </c>
      <c r="J7913" s="6" t="s">
        <v>81</v>
      </c>
    </row>
    <row r="7914" spans="1:10" x14ac:dyDescent="0.25">
      <c r="A7914" s="5" t="str">
        <f t="shared" si="123"/>
        <v/>
      </c>
      <c r="B7914" t="s">
        <v>95</v>
      </c>
      <c r="C7914" t="s">
        <v>111</v>
      </c>
      <c r="D7914" s="8" t="s">
        <v>77</v>
      </c>
      <c r="E7914">
        <v>3</v>
      </c>
      <c r="J7914" s="6" t="s">
        <v>81</v>
      </c>
    </row>
    <row r="7915" spans="1:10" x14ac:dyDescent="0.25">
      <c r="A7915" s="5" t="str">
        <f t="shared" si="123"/>
        <v/>
      </c>
      <c r="B7915" t="s">
        <v>95</v>
      </c>
      <c r="C7915" t="s">
        <v>111</v>
      </c>
      <c r="D7915" s="8" t="s">
        <v>76</v>
      </c>
      <c r="E7915">
        <v>3</v>
      </c>
      <c r="J7915" s="6" t="s">
        <v>81</v>
      </c>
    </row>
    <row r="7916" spans="1:10" x14ac:dyDescent="0.25">
      <c r="A7916" s="5" t="str">
        <f t="shared" si="123"/>
        <v/>
      </c>
      <c r="B7916" t="s">
        <v>95</v>
      </c>
      <c r="C7916" t="s">
        <v>111</v>
      </c>
      <c r="D7916" s="8" t="s">
        <v>75</v>
      </c>
      <c r="E7916">
        <v>3</v>
      </c>
      <c r="J7916" s="6" t="s">
        <v>81</v>
      </c>
    </row>
    <row r="7917" spans="1:10" x14ac:dyDescent="0.25">
      <c r="A7917" s="5" t="str">
        <f t="shared" si="123"/>
        <v/>
      </c>
      <c r="B7917" t="s">
        <v>95</v>
      </c>
      <c r="C7917" t="s">
        <v>111</v>
      </c>
      <c r="D7917" s="8" t="s">
        <v>55</v>
      </c>
      <c r="E7917">
        <v>3</v>
      </c>
      <c r="J7917" s="6" t="s">
        <v>81</v>
      </c>
    </row>
    <row r="7918" spans="1:10" x14ac:dyDescent="0.25">
      <c r="A7918" s="5" t="str">
        <f t="shared" si="123"/>
        <v/>
      </c>
      <c r="B7918" t="s">
        <v>95</v>
      </c>
      <c r="C7918" t="s">
        <v>111</v>
      </c>
      <c r="D7918" s="8" t="s">
        <v>71</v>
      </c>
      <c r="E7918">
        <v>3</v>
      </c>
      <c r="J7918" s="6" t="s">
        <v>81</v>
      </c>
    </row>
    <row r="7919" spans="1:10" x14ac:dyDescent="0.25">
      <c r="A7919" s="5" t="str">
        <f t="shared" si="123"/>
        <v/>
      </c>
      <c r="B7919" t="s">
        <v>95</v>
      </c>
      <c r="C7919" t="s">
        <v>111</v>
      </c>
      <c r="D7919" s="8" t="s">
        <v>75</v>
      </c>
      <c r="E7919">
        <v>4</v>
      </c>
      <c r="J7919" s="6" t="s">
        <v>81</v>
      </c>
    </row>
    <row r="7920" spans="1:10" x14ac:dyDescent="0.25">
      <c r="A7920" s="5" t="str">
        <f t="shared" si="123"/>
        <v/>
      </c>
      <c r="B7920" t="s">
        <v>95</v>
      </c>
      <c r="C7920" t="s">
        <v>111</v>
      </c>
      <c r="D7920" s="8" t="s">
        <v>55</v>
      </c>
      <c r="E7920">
        <v>4</v>
      </c>
      <c r="J7920" s="6" t="s">
        <v>81</v>
      </c>
    </row>
    <row r="7921" spans="1:10" x14ac:dyDescent="0.25">
      <c r="A7921" s="5" t="str">
        <f t="shared" si="123"/>
        <v/>
      </c>
      <c r="B7921" t="s">
        <v>95</v>
      </c>
      <c r="C7921" t="s">
        <v>111</v>
      </c>
      <c r="D7921" s="8" t="s">
        <v>47</v>
      </c>
      <c r="E7921">
        <v>4</v>
      </c>
      <c r="J7921" s="6" t="s">
        <v>81</v>
      </c>
    </row>
    <row r="7922" spans="1:10" x14ac:dyDescent="0.25">
      <c r="A7922" s="5" t="str">
        <f t="shared" si="123"/>
        <v/>
      </c>
      <c r="B7922" t="s">
        <v>95</v>
      </c>
      <c r="C7922" t="s">
        <v>111</v>
      </c>
      <c r="D7922" s="8" t="s">
        <v>76</v>
      </c>
      <c r="E7922">
        <v>4</v>
      </c>
      <c r="J7922" s="6" t="s">
        <v>81</v>
      </c>
    </row>
    <row r="7923" spans="1:10" x14ac:dyDescent="0.25">
      <c r="A7923" s="5" t="str">
        <f t="shared" si="123"/>
        <v/>
      </c>
      <c r="B7923" t="s">
        <v>95</v>
      </c>
      <c r="C7923" t="s">
        <v>111</v>
      </c>
      <c r="D7923" s="8" t="s">
        <v>71</v>
      </c>
      <c r="E7923">
        <v>4</v>
      </c>
      <c r="J7923" s="6" t="s">
        <v>81</v>
      </c>
    </row>
    <row r="7924" spans="1:10" x14ac:dyDescent="0.25">
      <c r="A7924" s="5" t="str">
        <f t="shared" si="123"/>
        <v/>
      </c>
      <c r="B7924" t="s">
        <v>95</v>
      </c>
      <c r="C7924" t="s">
        <v>111</v>
      </c>
      <c r="D7924" s="8" t="s">
        <v>73</v>
      </c>
      <c r="E7924">
        <v>4</v>
      </c>
      <c r="J7924" s="6" t="s">
        <v>81</v>
      </c>
    </row>
    <row r="7925" spans="1:10" x14ac:dyDescent="0.25">
      <c r="A7925" s="5" t="str">
        <f t="shared" si="123"/>
        <v/>
      </c>
      <c r="B7925" t="s">
        <v>95</v>
      </c>
      <c r="C7925" t="s">
        <v>111</v>
      </c>
      <c r="D7925" s="8" t="s">
        <v>77</v>
      </c>
      <c r="E7925">
        <v>4</v>
      </c>
      <c r="J7925" s="6" t="s">
        <v>81</v>
      </c>
    </row>
    <row r="7926" spans="1:10" x14ac:dyDescent="0.25">
      <c r="A7926" s="5" t="str">
        <f t="shared" si="123"/>
        <v/>
      </c>
      <c r="B7926" t="s">
        <v>95</v>
      </c>
      <c r="C7926" t="s">
        <v>111</v>
      </c>
      <c r="D7926" s="8" t="s">
        <v>77</v>
      </c>
      <c r="E7926">
        <v>5</v>
      </c>
      <c r="J7926" s="6" t="s">
        <v>81</v>
      </c>
    </row>
    <row r="7927" spans="1:10" x14ac:dyDescent="0.25">
      <c r="A7927" s="5" t="str">
        <f t="shared" si="123"/>
        <v/>
      </c>
      <c r="B7927" t="s">
        <v>95</v>
      </c>
      <c r="C7927" t="s">
        <v>111</v>
      </c>
      <c r="D7927" s="8" t="s">
        <v>55</v>
      </c>
      <c r="E7927">
        <v>5</v>
      </c>
      <c r="J7927" s="6" t="s">
        <v>81</v>
      </c>
    </row>
    <row r="7928" spans="1:10" x14ac:dyDescent="0.25">
      <c r="A7928" s="5" t="str">
        <f t="shared" si="123"/>
        <v/>
      </c>
      <c r="B7928" t="s">
        <v>95</v>
      </c>
      <c r="C7928" t="s">
        <v>111</v>
      </c>
      <c r="D7928" s="8" t="s">
        <v>71</v>
      </c>
      <c r="E7928">
        <v>5</v>
      </c>
      <c r="J7928" s="6" t="s">
        <v>81</v>
      </c>
    </row>
    <row r="7929" spans="1:10" x14ac:dyDescent="0.25">
      <c r="A7929" s="5" t="str">
        <f t="shared" si="123"/>
        <v/>
      </c>
      <c r="B7929" t="s">
        <v>95</v>
      </c>
      <c r="C7929" t="s">
        <v>111</v>
      </c>
      <c r="D7929" s="8" t="s">
        <v>73</v>
      </c>
      <c r="E7929">
        <v>5</v>
      </c>
      <c r="J7929" s="6" t="s">
        <v>81</v>
      </c>
    </row>
    <row r="7930" spans="1:10" x14ac:dyDescent="0.25">
      <c r="A7930" s="5" t="str">
        <f t="shared" si="123"/>
        <v/>
      </c>
      <c r="B7930" t="s">
        <v>95</v>
      </c>
      <c r="C7930" t="s">
        <v>111</v>
      </c>
      <c r="D7930" s="8" t="s">
        <v>75</v>
      </c>
      <c r="E7930">
        <v>5</v>
      </c>
      <c r="J7930" s="6" t="s">
        <v>81</v>
      </c>
    </row>
    <row r="7931" spans="1:10" x14ac:dyDescent="0.25">
      <c r="A7931" s="5" t="str">
        <f t="shared" si="123"/>
        <v/>
      </c>
      <c r="B7931" t="s">
        <v>95</v>
      </c>
      <c r="C7931" t="s">
        <v>111</v>
      </c>
      <c r="D7931" s="8" t="s">
        <v>47</v>
      </c>
      <c r="E7931">
        <v>5</v>
      </c>
      <c r="J7931" s="6" t="s">
        <v>81</v>
      </c>
    </row>
    <row r="7932" spans="1:10" x14ac:dyDescent="0.25">
      <c r="A7932" s="5" t="str">
        <f t="shared" si="123"/>
        <v/>
      </c>
      <c r="B7932" t="s">
        <v>95</v>
      </c>
      <c r="C7932" t="s">
        <v>111</v>
      </c>
      <c r="D7932" s="8" t="s">
        <v>76</v>
      </c>
      <c r="E7932">
        <v>5</v>
      </c>
      <c r="J7932" s="6" t="s">
        <v>81</v>
      </c>
    </row>
    <row r="7933" spans="1:10" x14ac:dyDescent="0.25">
      <c r="A7933" s="5" t="str">
        <f t="shared" si="123"/>
        <v/>
      </c>
      <c r="B7933" t="s">
        <v>95</v>
      </c>
      <c r="C7933" t="s">
        <v>111</v>
      </c>
      <c r="D7933" s="8" t="s">
        <v>75</v>
      </c>
      <c r="E7933">
        <v>6</v>
      </c>
      <c r="J7933" s="6" t="s">
        <v>81</v>
      </c>
    </row>
    <row r="7934" spans="1:10" x14ac:dyDescent="0.25">
      <c r="A7934" s="5" t="str">
        <f t="shared" si="123"/>
        <v/>
      </c>
      <c r="B7934" t="s">
        <v>95</v>
      </c>
      <c r="C7934" t="s">
        <v>111</v>
      </c>
      <c r="D7934" s="8" t="s">
        <v>73</v>
      </c>
      <c r="E7934">
        <v>6</v>
      </c>
      <c r="J7934" s="6" t="s">
        <v>81</v>
      </c>
    </row>
    <row r="7935" spans="1:10" x14ac:dyDescent="0.25">
      <c r="A7935" s="5" t="str">
        <f t="shared" si="123"/>
        <v/>
      </c>
      <c r="B7935" t="s">
        <v>95</v>
      </c>
      <c r="C7935" t="s">
        <v>111</v>
      </c>
      <c r="D7935" s="8" t="s">
        <v>77</v>
      </c>
      <c r="E7935">
        <v>6</v>
      </c>
      <c r="J7935" s="6" t="s">
        <v>81</v>
      </c>
    </row>
    <row r="7936" spans="1:10" x14ac:dyDescent="0.25">
      <c r="A7936" s="5" t="str">
        <f t="shared" si="123"/>
        <v/>
      </c>
      <c r="B7936" t="s">
        <v>95</v>
      </c>
      <c r="C7936" t="s">
        <v>111</v>
      </c>
      <c r="D7936" s="8" t="s">
        <v>71</v>
      </c>
      <c r="E7936">
        <v>6</v>
      </c>
      <c r="J7936" s="6" t="s">
        <v>81</v>
      </c>
    </row>
    <row r="7937" spans="1:10" x14ac:dyDescent="0.25">
      <c r="A7937" s="5" t="str">
        <f t="shared" si="123"/>
        <v/>
      </c>
      <c r="B7937" t="s">
        <v>95</v>
      </c>
      <c r="C7937" t="s">
        <v>111</v>
      </c>
      <c r="D7937" s="8" t="s">
        <v>76</v>
      </c>
      <c r="E7937">
        <v>6</v>
      </c>
      <c r="J7937" s="6" t="s">
        <v>81</v>
      </c>
    </row>
    <row r="7938" spans="1:10" x14ac:dyDescent="0.25">
      <c r="A7938" s="5" t="str">
        <f t="shared" ref="A7938:A8001" si="124">IF(AND(category = B7938, subcategory=C7938, reportdate = D7938), E7938, "")</f>
        <v/>
      </c>
      <c r="B7938" t="s">
        <v>95</v>
      </c>
      <c r="C7938" t="s">
        <v>111</v>
      </c>
      <c r="D7938" s="8" t="s">
        <v>47</v>
      </c>
      <c r="E7938">
        <v>6</v>
      </c>
      <c r="J7938" s="6" t="s">
        <v>81</v>
      </c>
    </row>
    <row r="7939" spans="1:10" x14ac:dyDescent="0.25">
      <c r="A7939" s="5" t="str">
        <f t="shared" si="124"/>
        <v/>
      </c>
      <c r="B7939" t="s">
        <v>95</v>
      </c>
      <c r="C7939" t="s">
        <v>111</v>
      </c>
      <c r="D7939" s="8" t="s">
        <v>55</v>
      </c>
      <c r="E7939">
        <v>6</v>
      </c>
      <c r="J7939" s="6" t="s">
        <v>81</v>
      </c>
    </row>
    <row r="7940" spans="1:10" x14ac:dyDescent="0.25">
      <c r="A7940" s="5" t="str">
        <f t="shared" si="124"/>
        <v/>
      </c>
      <c r="B7940" t="s">
        <v>95</v>
      </c>
      <c r="C7940" t="s">
        <v>111</v>
      </c>
      <c r="D7940" s="8" t="s">
        <v>77</v>
      </c>
      <c r="E7940">
        <v>7</v>
      </c>
      <c r="J7940" s="6" t="s">
        <v>81</v>
      </c>
    </row>
    <row r="7941" spans="1:10" x14ac:dyDescent="0.25">
      <c r="A7941" s="5" t="str">
        <f t="shared" si="124"/>
        <v/>
      </c>
      <c r="B7941" t="s">
        <v>95</v>
      </c>
      <c r="C7941" t="s">
        <v>111</v>
      </c>
      <c r="D7941" s="8" t="s">
        <v>73</v>
      </c>
      <c r="E7941">
        <v>7</v>
      </c>
      <c r="J7941" s="6" t="s">
        <v>81</v>
      </c>
    </row>
    <row r="7942" spans="1:10" x14ac:dyDescent="0.25">
      <c r="A7942" s="5" t="str">
        <f t="shared" si="124"/>
        <v/>
      </c>
      <c r="B7942" t="s">
        <v>95</v>
      </c>
      <c r="C7942" t="s">
        <v>111</v>
      </c>
      <c r="D7942" s="8" t="s">
        <v>76</v>
      </c>
      <c r="E7942">
        <v>7</v>
      </c>
      <c r="J7942" s="6" t="s">
        <v>81</v>
      </c>
    </row>
    <row r="7943" spans="1:10" x14ac:dyDescent="0.25">
      <c r="A7943" s="5" t="str">
        <f t="shared" si="124"/>
        <v/>
      </c>
      <c r="B7943" t="s">
        <v>95</v>
      </c>
      <c r="C7943" t="s">
        <v>111</v>
      </c>
      <c r="D7943" s="8" t="s">
        <v>71</v>
      </c>
      <c r="E7943">
        <v>7</v>
      </c>
      <c r="J7943" s="6" t="s">
        <v>81</v>
      </c>
    </row>
    <row r="7944" spans="1:10" x14ac:dyDescent="0.25">
      <c r="A7944" s="5" t="str">
        <f t="shared" si="124"/>
        <v/>
      </c>
      <c r="B7944" t="s">
        <v>95</v>
      </c>
      <c r="C7944" t="s">
        <v>111</v>
      </c>
      <c r="D7944" s="8" t="s">
        <v>75</v>
      </c>
      <c r="E7944">
        <v>7</v>
      </c>
      <c r="J7944" s="6" t="s">
        <v>81</v>
      </c>
    </row>
    <row r="7945" spans="1:10" x14ac:dyDescent="0.25">
      <c r="A7945" s="5" t="str">
        <f t="shared" si="124"/>
        <v/>
      </c>
      <c r="B7945" t="s">
        <v>95</v>
      </c>
      <c r="C7945" t="s">
        <v>111</v>
      </c>
      <c r="D7945" s="8" t="s">
        <v>55</v>
      </c>
      <c r="E7945">
        <v>7</v>
      </c>
      <c r="J7945" s="6" t="s">
        <v>81</v>
      </c>
    </row>
    <row r="7946" spans="1:10" x14ac:dyDescent="0.25">
      <c r="A7946" s="5" t="str">
        <f t="shared" si="124"/>
        <v/>
      </c>
      <c r="B7946" t="s">
        <v>95</v>
      </c>
      <c r="C7946" t="s">
        <v>111</v>
      </c>
      <c r="D7946" s="8" t="s">
        <v>47</v>
      </c>
      <c r="E7946">
        <v>7</v>
      </c>
      <c r="J7946" s="6" t="s">
        <v>81</v>
      </c>
    </row>
    <row r="7947" spans="1:10" x14ac:dyDescent="0.25">
      <c r="A7947" s="5" t="str">
        <f t="shared" si="124"/>
        <v/>
      </c>
      <c r="B7947" t="s">
        <v>95</v>
      </c>
      <c r="C7947" t="s">
        <v>111</v>
      </c>
      <c r="D7947" s="8" t="s">
        <v>71</v>
      </c>
      <c r="E7947">
        <v>8</v>
      </c>
      <c r="J7947" s="6" t="s">
        <v>81</v>
      </c>
    </row>
    <row r="7948" spans="1:10" x14ac:dyDescent="0.25">
      <c r="A7948" s="5" t="str">
        <f t="shared" si="124"/>
        <v/>
      </c>
      <c r="B7948" t="s">
        <v>95</v>
      </c>
      <c r="C7948" t="s">
        <v>111</v>
      </c>
      <c r="D7948" s="8" t="s">
        <v>76</v>
      </c>
      <c r="E7948">
        <v>8</v>
      </c>
      <c r="J7948" s="6" t="s">
        <v>81</v>
      </c>
    </row>
    <row r="7949" spans="1:10" x14ac:dyDescent="0.25">
      <c r="A7949" s="5" t="str">
        <f t="shared" si="124"/>
        <v/>
      </c>
      <c r="B7949" t="s">
        <v>95</v>
      </c>
      <c r="C7949" t="s">
        <v>111</v>
      </c>
      <c r="D7949" s="8" t="s">
        <v>55</v>
      </c>
      <c r="E7949">
        <v>8</v>
      </c>
      <c r="J7949" s="6" t="s">
        <v>81</v>
      </c>
    </row>
    <row r="7950" spans="1:10" x14ac:dyDescent="0.25">
      <c r="A7950" s="5" t="str">
        <f t="shared" si="124"/>
        <v/>
      </c>
      <c r="B7950" t="s">
        <v>95</v>
      </c>
      <c r="C7950" t="s">
        <v>111</v>
      </c>
      <c r="D7950" s="8" t="s">
        <v>77</v>
      </c>
      <c r="E7950">
        <v>8</v>
      </c>
      <c r="J7950" s="6" t="s">
        <v>81</v>
      </c>
    </row>
    <row r="7951" spans="1:10" x14ac:dyDescent="0.25">
      <c r="A7951" s="5" t="str">
        <f t="shared" si="124"/>
        <v/>
      </c>
      <c r="B7951" t="s">
        <v>95</v>
      </c>
      <c r="C7951" t="s">
        <v>111</v>
      </c>
      <c r="D7951" s="8" t="s">
        <v>73</v>
      </c>
      <c r="E7951">
        <v>8</v>
      </c>
      <c r="J7951" s="6" t="s">
        <v>81</v>
      </c>
    </row>
    <row r="7952" spans="1:10" x14ac:dyDescent="0.25">
      <c r="A7952" s="5" t="str">
        <f t="shared" si="124"/>
        <v/>
      </c>
      <c r="B7952" t="s">
        <v>95</v>
      </c>
      <c r="C7952" t="s">
        <v>111</v>
      </c>
      <c r="D7952" s="8" t="s">
        <v>75</v>
      </c>
      <c r="E7952">
        <v>8</v>
      </c>
      <c r="J7952" s="6" t="s">
        <v>81</v>
      </c>
    </row>
    <row r="7953" spans="1:10" x14ac:dyDescent="0.25">
      <c r="A7953" s="5" t="str">
        <f t="shared" si="124"/>
        <v/>
      </c>
      <c r="B7953" t="s">
        <v>95</v>
      </c>
      <c r="C7953" t="s">
        <v>111</v>
      </c>
      <c r="D7953" s="8" t="s">
        <v>47</v>
      </c>
      <c r="E7953">
        <v>8</v>
      </c>
      <c r="J7953" s="6" t="s">
        <v>81</v>
      </c>
    </row>
    <row r="7954" spans="1:10" x14ac:dyDescent="0.25">
      <c r="A7954" s="5" t="str">
        <f t="shared" si="124"/>
        <v/>
      </c>
      <c r="B7954" t="s">
        <v>95</v>
      </c>
      <c r="C7954" t="s">
        <v>111</v>
      </c>
      <c r="D7954" s="8" t="s">
        <v>76</v>
      </c>
      <c r="E7954">
        <v>9</v>
      </c>
      <c r="J7954" s="6" t="s">
        <v>81</v>
      </c>
    </row>
    <row r="7955" spans="1:10" x14ac:dyDescent="0.25">
      <c r="A7955" s="5" t="str">
        <f t="shared" si="124"/>
        <v/>
      </c>
      <c r="B7955" t="s">
        <v>95</v>
      </c>
      <c r="C7955" t="s">
        <v>111</v>
      </c>
      <c r="D7955" s="8" t="s">
        <v>75</v>
      </c>
      <c r="E7955">
        <v>9</v>
      </c>
      <c r="J7955" s="6" t="s">
        <v>81</v>
      </c>
    </row>
    <row r="7956" spans="1:10" x14ac:dyDescent="0.25">
      <c r="A7956" s="5" t="str">
        <f t="shared" si="124"/>
        <v/>
      </c>
      <c r="B7956" t="s">
        <v>95</v>
      </c>
      <c r="C7956" t="s">
        <v>111</v>
      </c>
      <c r="D7956" s="8" t="s">
        <v>55</v>
      </c>
      <c r="E7956">
        <v>9</v>
      </c>
      <c r="J7956" s="6" t="s">
        <v>81</v>
      </c>
    </row>
    <row r="7957" spans="1:10" x14ac:dyDescent="0.25">
      <c r="A7957" s="5" t="str">
        <f t="shared" si="124"/>
        <v/>
      </c>
      <c r="B7957" t="s">
        <v>95</v>
      </c>
      <c r="C7957" t="s">
        <v>111</v>
      </c>
      <c r="D7957" s="8" t="s">
        <v>77</v>
      </c>
      <c r="E7957">
        <v>9</v>
      </c>
      <c r="J7957" s="6" t="s">
        <v>81</v>
      </c>
    </row>
    <row r="7958" spans="1:10" x14ac:dyDescent="0.25">
      <c r="A7958" s="5" t="str">
        <f t="shared" si="124"/>
        <v/>
      </c>
      <c r="B7958" t="s">
        <v>95</v>
      </c>
      <c r="C7958" t="s">
        <v>111</v>
      </c>
      <c r="D7958" s="8" t="s">
        <v>47</v>
      </c>
      <c r="E7958">
        <v>9</v>
      </c>
      <c r="J7958" s="6" t="s">
        <v>81</v>
      </c>
    </row>
    <row r="7959" spans="1:10" x14ac:dyDescent="0.25">
      <c r="A7959" s="5" t="str">
        <f t="shared" si="124"/>
        <v/>
      </c>
      <c r="B7959" t="s">
        <v>95</v>
      </c>
      <c r="C7959" t="s">
        <v>111</v>
      </c>
      <c r="D7959" s="8" t="s">
        <v>71</v>
      </c>
      <c r="E7959">
        <v>9</v>
      </c>
      <c r="J7959" s="6" t="s">
        <v>81</v>
      </c>
    </row>
    <row r="7960" spans="1:10" x14ac:dyDescent="0.25">
      <c r="A7960" s="5" t="str">
        <f t="shared" si="124"/>
        <v/>
      </c>
      <c r="B7960" t="s">
        <v>95</v>
      </c>
      <c r="C7960" t="s">
        <v>111</v>
      </c>
      <c r="D7960" s="8" t="s">
        <v>73</v>
      </c>
      <c r="E7960">
        <v>9</v>
      </c>
      <c r="J7960" s="6" t="s">
        <v>81</v>
      </c>
    </row>
    <row r="7961" spans="1:10" x14ac:dyDescent="0.25">
      <c r="A7961" s="5" t="str">
        <f t="shared" si="124"/>
        <v/>
      </c>
      <c r="B7961" t="s">
        <v>95</v>
      </c>
      <c r="C7961" t="s">
        <v>111</v>
      </c>
      <c r="D7961" s="8" t="s">
        <v>47</v>
      </c>
      <c r="E7961">
        <v>10</v>
      </c>
      <c r="J7961" s="6" t="s">
        <v>81</v>
      </c>
    </row>
    <row r="7962" spans="1:10" x14ac:dyDescent="0.25">
      <c r="A7962" s="5" t="str">
        <f t="shared" si="124"/>
        <v/>
      </c>
      <c r="B7962" t="s">
        <v>95</v>
      </c>
      <c r="C7962" t="s">
        <v>111</v>
      </c>
      <c r="D7962" s="8" t="s">
        <v>73</v>
      </c>
      <c r="E7962">
        <v>10</v>
      </c>
      <c r="J7962" s="6" t="s">
        <v>81</v>
      </c>
    </row>
    <row r="7963" spans="1:10" x14ac:dyDescent="0.25">
      <c r="A7963" s="5" t="str">
        <f t="shared" si="124"/>
        <v/>
      </c>
      <c r="B7963" t="s">
        <v>95</v>
      </c>
      <c r="C7963" t="s">
        <v>111</v>
      </c>
      <c r="D7963" s="8" t="s">
        <v>76</v>
      </c>
      <c r="E7963">
        <v>10</v>
      </c>
      <c r="J7963" s="6" t="s">
        <v>81</v>
      </c>
    </row>
    <row r="7964" spans="1:10" x14ac:dyDescent="0.25">
      <c r="A7964" s="5" t="str">
        <f t="shared" si="124"/>
        <v/>
      </c>
      <c r="B7964" t="s">
        <v>95</v>
      </c>
      <c r="C7964" t="s">
        <v>111</v>
      </c>
      <c r="D7964" s="8" t="s">
        <v>75</v>
      </c>
      <c r="E7964">
        <v>10</v>
      </c>
      <c r="J7964" s="6" t="s">
        <v>81</v>
      </c>
    </row>
    <row r="7965" spans="1:10" x14ac:dyDescent="0.25">
      <c r="A7965" s="5" t="str">
        <f t="shared" si="124"/>
        <v/>
      </c>
      <c r="B7965" t="s">
        <v>95</v>
      </c>
      <c r="C7965" t="s">
        <v>111</v>
      </c>
      <c r="D7965" s="8" t="s">
        <v>77</v>
      </c>
      <c r="E7965">
        <v>10</v>
      </c>
      <c r="J7965" s="6" t="s">
        <v>81</v>
      </c>
    </row>
    <row r="7966" spans="1:10" x14ac:dyDescent="0.25">
      <c r="A7966" s="5" t="str">
        <f t="shared" si="124"/>
        <v/>
      </c>
      <c r="B7966" t="s">
        <v>95</v>
      </c>
      <c r="C7966" t="s">
        <v>111</v>
      </c>
      <c r="D7966" s="8" t="s">
        <v>71</v>
      </c>
      <c r="E7966">
        <v>10</v>
      </c>
      <c r="J7966" s="6" t="s">
        <v>81</v>
      </c>
    </row>
    <row r="7967" spans="1:10" x14ac:dyDescent="0.25">
      <c r="A7967" s="5" t="str">
        <f t="shared" si="124"/>
        <v/>
      </c>
      <c r="B7967" t="s">
        <v>95</v>
      </c>
      <c r="C7967" t="s">
        <v>111</v>
      </c>
      <c r="D7967" s="8" t="s">
        <v>55</v>
      </c>
      <c r="E7967">
        <v>10</v>
      </c>
      <c r="J7967" s="6" t="s">
        <v>81</v>
      </c>
    </row>
    <row r="7968" spans="1:10" x14ac:dyDescent="0.25">
      <c r="A7968" s="5" t="str">
        <f t="shared" si="124"/>
        <v/>
      </c>
      <c r="B7968" t="s">
        <v>95</v>
      </c>
      <c r="C7968" t="s">
        <v>111</v>
      </c>
      <c r="D7968" s="8" t="s">
        <v>75</v>
      </c>
      <c r="E7968">
        <v>11</v>
      </c>
      <c r="J7968" s="6" t="s">
        <v>81</v>
      </c>
    </row>
    <row r="7969" spans="1:10" x14ac:dyDescent="0.25">
      <c r="A7969" s="5" t="str">
        <f t="shared" si="124"/>
        <v/>
      </c>
      <c r="B7969" t="s">
        <v>95</v>
      </c>
      <c r="C7969" t="s">
        <v>111</v>
      </c>
      <c r="D7969" s="8" t="s">
        <v>77</v>
      </c>
      <c r="E7969">
        <v>11</v>
      </c>
      <c r="J7969" s="6" t="s">
        <v>81</v>
      </c>
    </row>
    <row r="7970" spans="1:10" x14ac:dyDescent="0.25">
      <c r="A7970" s="5" t="str">
        <f t="shared" si="124"/>
        <v/>
      </c>
      <c r="B7970" t="s">
        <v>95</v>
      </c>
      <c r="C7970" t="s">
        <v>111</v>
      </c>
      <c r="D7970" s="8" t="s">
        <v>47</v>
      </c>
      <c r="E7970">
        <v>11</v>
      </c>
      <c r="J7970" s="6" t="s">
        <v>81</v>
      </c>
    </row>
    <row r="7971" spans="1:10" x14ac:dyDescent="0.25">
      <c r="A7971" s="5" t="str">
        <f t="shared" si="124"/>
        <v/>
      </c>
      <c r="B7971" t="s">
        <v>95</v>
      </c>
      <c r="C7971" t="s">
        <v>111</v>
      </c>
      <c r="D7971" s="8" t="s">
        <v>73</v>
      </c>
      <c r="E7971">
        <v>11</v>
      </c>
      <c r="J7971" s="6" t="s">
        <v>81</v>
      </c>
    </row>
    <row r="7972" spans="1:10" x14ac:dyDescent="0.25">
      <c r="A7972" s="5" t="str">
        <f t="shared" si="124"/>
        <v/>
      </c>
      <c r="B7972" t="s">
        <v>95</v>
      </c>
      <c r="C7972" t="s">
        <v>111</v>
      </c>
      <c r="D7972" s="8" t="s">
        <v>71</v>
      </c>
      <c r="E7972">
        <v>11</v>
      </c>
      <c r="J7972" s="6" t="s">
        <v>81</v>
      </c>
    </row>
    <row r="7973" spans="1:10" x14ac:dyDescent="0.25">
      <c r="A7973" s="5" t="str">
        <f t="shared" si="124"/>
        <v/>
      </c>
      <c r="B7973" t="s">
        <v>95</v>
      </c>
      <c r="C7973" t="s">
        <v>111</v>
      </c>
      <c r="D7973" s="8" t="s">
        <v>55</v>
      </c>
      <c r="E7973">
        <v>11</v>
      </c>
      <c r="J7973" s="6" t="s">
        <v>81</v>
      </c>
    </row>
    <row r="7974" spans="1:10" x14ac:dyDescent="0.25">
      <c r="A7974" s="5" t="str">
        <f t="shared" si="124"/>
        <v/>
      </c>
      <c r="B7974" t="s">
        <v>95</v>
      </c>
      <c r="C7974" t="s">
        <v>111</v>
      </c>
      <c r="D7974" s="8" t="s">
        <v>76</v>
      </c>
      <c r="E7974">
        <v>11</v>
      </c>
      <c r="J7974" s="6" t="s">
        <v>81</v>
      </c>
    </row>
    <row r="7975" spans="1:10" x14ac:dyDescent="0.25">
      <c r="A7975" s="5" t="str">
        <f t="shared" si="124"/>
        <v/>
      </c>
      <c r="B7975" t="s">
        <v>95</v>
      </c>
      <c r="C7975" t="s">
        <v>111</v>
      </c>
      <c r="D7975" s="8" t="s">
        <v>47</v>
      </c>
      <c r="E7975">
        <v>12</v>
      </c>
      <c r="J7975" s="6" t="s">
        <v>81</v>
      </c>
    </row>
    <row r="7976" spans="1:10" x14ac:dyDescent="0.25">
      <c r="A7976" s="5" t="str">
        <f t="shared" si="124"/>
        <v/>
      </c>
      <c r="B7976" t="s">
        <v>95</v>
      </c>
      <c r="C7976" t="s">
        <v>111</v>
      </c>
      <c r="D7976" s="8" t="s">
        <v>76</v>
      </c>
      <c r="E7976">
        <v>12</v>
      </c>
      <c r="J7976" s="6" t="s">
        <v>81</v>
      </c>
    </row>
    <row r="7977" spans="1:10" x14ac:dyDescent="0.25">
      <c r="A7977" s="5" t="str">
        <f t="shared" si="124"/>
        <v/>
      </c>
      <c r="B7977" t="s">
        <v>95</v>
      </c>
      <c r="C7977" t="s">
        <v>111</v>
      </c>
      <c r="D7977" s="8" t="s">
        <v>71</v>
      </c>
      <c r="E7977">
        <v>12</v>
      </c>
      <c r="J7977" s="6" t="s">
        <v>81</v>
      </c>
    </row>
    <row r="7978" spans="1:10" x14ac:dyDescent="0.25">
      <c r="A7978" s="5" t="str">
        <f t="shared" si="124"/>
        <v/>
      </c>
      <c r="B7978" t="s">
        <v>95</v>
      </c>
      <c r="C7978" t="s">
        <v>111</v>
      </c>
      <c r="D7978" s="8" t="s">
        <v>75</v>
      </c>
      <c r="E7978">
        <v>12</v>
      </c>
      <c r="J7978" s="6" t="s">
        <v>81</v>
      </c>
    </row>
    <row r="7979" spans="1:10" x14ac:dyDescent="0.25">
      <c r="A7979" s="5" t="str">
        <f t="shared" si="124"/>
        <v/>
      </c>
      <c r="B7979" t="s">
        <v>95</v>
      </c>
      <c r="C7979" t="s">
        <v>111</v>
      </c>
      <c r="D7979" s="8" t="s">
        <v>55</v>
      </c>
      <c r="E7979">
        <v>12</v>
      </c>
      <c r="J7979" s="6" t="s">
        <v>81</v>
      </c>
    </row>
    <row r="7980" spans="1:10" x14ac:dyDescent="0.25">
      <c r="A7980" s="5" t="str">
        <f t="shared" si="124"/>
        <v/>
      </c>
      <c r="B7980" t="s">
        <v>95</v>
      </c>
      <c r="C7980" t="s">
        <v>111</v>
      </c>
      <c r="D7980" s="8" t="s">
        <v>73</v>
      </c>
      <c r="E7980">
        <v>12</v>
      </c>
      <c r="J7980" s="6" t="s">
        <v>81</v>
      </c>
    </row>
    <row r="7981" spans="1:10" x14ac:dyDescent="0.25">
      <c r="A7981" s="5" t="str">
        <f t="shared" si="124"/>
        <v/>
      </c>
      <c r="B7981" t="s">
        <v>95</v>
      </c>
      <c r="C7981" t="s">
        <v>111</v>
      </c>
      <c r="D7981" s="8" t="s">
        <v>77</v>
      </c>
      <c r="E7981">
        <v>12</v>
      </c>
      <c r="J7981" s="6" t="s">
        <v>81</v>
      </c>
    </row>
    <row r="7982" spans="1:10" x14ac:dyDescent="0.25">
      <c r="A7982" s="5" t="str">
        <f t="shared" si="124"/>
        <v/>
      </c>
      <c r="B7982" t="s">
        <v>95</v>
      </c>
      <c r="C7982" t="s">
        <v>111</v>
      </c>
      <c r="D7982" s="8" t="s">
        <v>55</v>
      </c>
      <c r="E7982">
        <v>13</v>
      </c>
      <c r="J7982" s="6" t="s">
        <v>81</v>
      </c>
    </row>
    <row r="7983" spans="1:10" x14ac:dyDescent="0.25">
      <c r="A7983" s="5" t="str">
        <f t="shared" si="124"/>
        <v/>
      </c>
      <c r="B7983" t="s">
        <v>95</v>
      </c>
      <c r="C7983" t="s">
        <v>111</v>
      </c>
      <c r="D7983" s="8" t="s">
        <v>75</v>
      </c>
      <c r="E7983">
        <v>13</v>
      </c>
      <c r="J7983" s="6" t="s">
        <v>81</v>
      </c>
    </row>
    <row r="7984" spans="1:10" x14ac:dyDescent="0.25">
      <c r="A7984" s="5" t="str">
        <f t="shared" si="124"/>
        <v/>
      </c>
      <c r="B7984" t="s">
        <v>95</v>
      </c>
      <c r="C7984" t="s">
        <v>111</v>
      </c>
      <c r="D7984" s="8" t="s">
        <v>47</v>
      </c>
      <c r="E7984">
        <v>13</v>
      </c>
      <c r="J7984" s="6" t="s">
        <v>81</v>
      </c>
    </row>
    <row r="7985" spans="1:10" x14ac:dyDescent="0.25">
      <c r="A7985" s="5" t="str">
        <f t="shared" si="124"/>
        <v/>
      </c>
      <c r="B7985" t="s">
        <v>95</v>
      </c>
      <c r="C7985" t="s">
        <v>111</v>
      </c>
      <c r="D7985" s="8" t="s">
        <v>77</v>
      </c>
      <c r="E7985">
        <v>13</v>
      </c>
      <c r="J7985" s="6" t="s">
        <v>81</v>
      </c>
    </row>
    <row r="7986" spans="1:10" x14ac:dyDescent="0.25">
      <c r="A7986" s="5" t="str">
        <f t="shared" si="124"/>
        <v/>
      </c>
      <c r="B7986" t="s">
        <v>95</v>
      </c>
      <c r="C7986" t="s">
        <v>111</v>
      </c>
      <c r="D7986" s="8" t="s">
        <v>76</v>
      </c>
      <c r="E7986">
        <v>13</v>
      </c>
      <c r="J7986" s="6" t="s">
        <v>81</v>
      </c>
    </row>
    <row r="7987" spans="1:10" x14ac:dyDescent="0.25">
      <c r="A7987" s="5" t="str">
        <f t="shared" si="124"/>
        <v/>
      </c>
      <c r="B7987" t="s">
        <v>95</v>
      </c>
      <c r="C7987" t="s">
        <v>111</v>
      </c>
      <c r="D7987" s="8" t="s">
        <v>71</v>
      </c>
      <c r="E7987">
        <v>13</v>
      </c>
      <c r="J7987" s="6" t="s">
        <v>81</v>
      </c>
    </row>
    <row r="7988" spans="1:10" x14ac:dyDescent="0.25">
      <c r="A7988" s="5" t="str">
        <f t="shared" si="124"/>
        <v/>
      </c>
      <c r="B7988" t="s">
        <v>95</v>
      </c>
      <c r="C7988" t="s">
        <v>111</v>
      </c>
      <c r="D7988" s="8" t="s">
        <v>73</v>
      </c>
      <c r="E7988">
        <v>13</v>
      </c>
      <c r="J7988" s="6" t="s">
        <v>81</v>
      </c>
    </row>
    <row r="7989" spans="1:10" x14ac:dyDescent="0.25">
      <c r="A7989" s="5" t="str">
        <f t="shared" si="124"/>
        <v/>
      </c>
      <c r="B7989" t="s">
        <v>95</v>
      </c>
      <c r="C7989" t="s">
        <v>111</v>
      </c>
      <c r="D7989" s="8" t="s">
        <v>55</v>
      </c>
      <c r="E7989">
        <v>14</v>
      </c>
      <c r="J7989" s="6" t="s">
        <v>81</v>
      </c>
    </row>
    <row r="7990" spans="1:10" x14ac:dyDescent="0.25">
      <c r="A7990" s="5" t="str">
        <f t="shared" si="124"/>
        <v/>
      </c>
      <c r="B7990" t="s">
        <v>95</v>
      </c>
      <c r="C7990" t="s">
        <v>111</v>
      </c>
      <c r="D7990" s="8" t="s">
        <v>77</v>
      </c>
      <c r="E7990">
        <v>14</v>
      </c>
      <c r="J7990" s="6" t="s">
        <v>81</v>
      </c>
    </row>
    <row r="7991" spans="1:10" x14ac:dyDescent="0.25">
      <c r="A7991" s="5" t="str">
        <f t="shared" si="124"/>
        <v/>
      </c>
      <c r="B7991" t="s">
        <v>95</v>
      </c>
      <c r="C7991" t="s">
        <v>111</v>
      </c>
      <c r="D7991" s="8" t="s">
        <v>71</v>
      </c>
      <c r="E7991">
        <v>14</v>
      </c>
      <c r="J7991" s="6" t="s">
        <v>81</v>
      </c>
    </row>
    <row r="7992" spans="1:10" x14ac:dyDescent="0.25">
      <c r="A7992" s="5" t="str">
        <f t="shared" si="124"/>
        <v/>
      </c>
      <c r="B7992" t="s">
        <v>95</v>
      </c>
      <c r="C7992" t="s">
        <v>111</v>
      </c>
      <c r="D7992" s="8" t="s">
        <v>73</v>
      </c>
      <c r="E7992">
        <v>14</v>
      </c>
      <c r="J7992" s="6" t="s">
        <v>81</v>
      </c>
    </row>
    <row r="7993" spans="1:10" x14ac:dyDescent="0.25">
      <c r="A7993" s="5" t="str">
        <f t="shared" si="124"/>
        <v/>
      </c>
      <c r="B7993" t="s">
        <v>95</v>
      </c>
      <c r="C7993" t="s">
        <v>111</v>
      </c>
      <c r="D7993" s="8" t="s">
        <v>76</v>
      </c>
      <c r="E7993">
        <v>14</v>
      </c>
      <c r="J7993" s="6" t="s">
        <v>81</v>
      </c>
    </row>
    <row r="7994" spans="1:10" x14ac:dyDescent="0.25">
      <c r="A7994" s="5" t="str">
        <f t="shared" si="124"/>
        <v/>
      </c>
      <c r="B7994" t="s">
        <v>95</v>
      </c>
      <c r="C7994" t="s">
        <v>111</v>
      </c>
      <c r="D7994" s="8" t="s">
        <v>47</v>
      </c>
      <c r="E7994">
        <v>14</v>
      </c>
      <c r="J7994" s="6" t="s">
        <v>81</v>
      </c>
    </row>
    <row r="7995" spans="1:10" x14ac:dyDescent="0.25">
      <c r="A7995" s="5" t="str">
        <f t="shared" si="124"/>
        <v/>
      </c>
      <c r="B7995" t="s">
        <v>95</v>
      </c>
      <c r="C7995" t="s">
        <v>111</v>
      </c>
      <c r="D7995" s="8" t="s">
        <v>75</v>
      </c>
      <c r="E7995">
        <v>14</v>
      </c>
      <c r="J7995" s="6" t="s">
        <v>81</v>
      </c>
    </row>
    <row r="7996" spans="1:10" x14ac:dyDescent="0.25">
      <c r="A7996" s="5" t="str">
        <f t="shared" si="124"/>
        <v/>
      </c>
      <c r="B7996" t="s">
        <v>95</v>
      </c>
      <c r="C7996" t="s">
        <v>111</v>
      </c>
      <c r="D7996" s="8" t="s">
        <v>76</v>
      </c>
      <c r="E7996">
        <v>15</v>
      </c>
      <c r="J7996" s="6" t="s">
        <v>81</v>
      </c>
    </row>
    <row r="7997" spans="1:10" x14ac:dyDescent="0.25">
      <c r="A7997" s="5" t="str">
        <f t="shared" si="124"/>
        <v/>
      </c>
      <c r="B7997" t="s">
        <v>95</v>
      </c>
      <c r="C7997" t="s">
        <v>111</v>
      </c>
      <c r="D7997" s="8" t="s">
        <v>73</v>
      </c>
      <c r="E7997">
        <v>15</v>
      </c>
      <c r="J7997" s="6" t="s">
        <v>81</v>
      </c>
    </row>
    <row r="7998" spans="1:10" x14ac:dyDescent="0.25">
      <c r="A7998" s="5" t="str">
        <f t="shared" si="124"/>
        <v/>
      </c>
      <c r="B7998" t="s">
        <v>95</v>
      </c>
      <c r="C7998" t="s">
        <v>111</v>
      </c>
      <c r="D7998" s="8" t="s">
        <v>75</v>
      </c>
      <c r="E7998">
        <v>15</v>
      </c>
      <c r="J7998" s="6" t="s">
        <v>81</v>
      </c>
    </row>
    <row r="7999" spans="1:10" x14ac:dyDescent="0.25">
      <c r="A7999" s="5" t="str">
        <f t="shared" si="124"/>
        <v/>
      </c>
      <c r="B7999" t="s">
        <v>95</v>
      </c>
      <c r="C7999" t="s">
        <v>111</v>
      </c>
      <c r="D7999" s="8" t="s">
        <v>55</v>
      </c>
      <c r="E7999">
        <v>15</v>
      </c>
      <c r="J7999" s="6" t="s">
        <v>81</v>
      </c>
    </row>
    <row r="8000" spans="1:10" x14ac:dyDescent="0.25">
      <c r="A8000" s="5" t="str">
        <f t="shared" si="124"/>
        <v/>
      </c>
      <c r="B8000" t="s">
        <v>95</v>
      </c>
      <c r="C8000" t="s">
        <v>111</v>
      </c>
      <c r="D8000" s="8" t="s">
        <v>71</v>
      </c>
      <c r="E8000">
        <v>15</v>
      </c>
      <c r="J8000" s="6" t="s">
        <v>81</v>
      </c>
    </row>
    <row r="8001" spans="1:10" x14ac:dyDescent="0.25">
      <c r="A8001" s="5" t="str">
        <f t="shared" si="124"/>
        <v/>
      </c>
      <c r="B8001" t="s">
        <v>95</v>
      </c>
      <c r="C8001" t="s">
        <v>111</v>
      </c>
      <c r="D8001" s="8" t="s">
        <v>47</v>
      </c>
      <c r="E8001">
        <v>15</v>
      </c>
      <c r="J8001" s="6" t="s">
        <v>81</v>
      </c>
    </row>
    <row r="8002" spans="1:10" x14ac:dyDescent="0.25">
      <c r="A8002" s="5" t="str">
        <f t="shared" ref="A8002:A8065" si="125">IF(AND(category = B8002, subcategory=C8002, reportdate = D8002), E8002, "")</f>
        <v/>
      </c>
      <c r="B8002" t="s">
        <v>95</v>
      </c>
      <c r="C8002" t="s">
        <v>111</v>
      </c>
      <c r="D8002" s="8" t="s">
        <v>77</v>
      </c>
      <c r="E8002">
        <v>15</v>
      </c>
      <c r="J8002" s="6" t="s">
        <v>81</v>
      </c>
    </row>
    <row r="8003" spans="1:10" x14ac:dyDescent="0.25">
      <c r="A8003" s="5" t="str">
        <f t="shared" si="125"/>
        <v/>
      </c>
      <c r="B8003" t="s">
        <v>95</v>
      </c>
      <c r="C8003" t="s">
        <v>111</v>
      </c>
      <c r="D8003" s="8" t="s">
        <v>47</v>
      </c>
      <c r="E8003">
        <v>16</v>
      </c>
      <c r="J8003" s="6" t="s">
        <v>81</v>
      </c>
    </row>
    <row r="8004" spans="1:10" x14ac:dyDescent="0.25">
      <c r="A8004" s="5" t="str">
        <f t="shared" si="125"/>
        <v/>
      </c>
      <c r="B8004" t="s">
        <v>95</v>
      </c>
      <c r="C8004" t="s">
        <v>111</v>
      </c>
      <c r="D8004" s="8" t="s">
        <v>76</v>
      </c>
      <c r="E8004">
        <v>16</v>
      </c>
      <c r="J8004" s="6" t="s">
        <v>81</v>
      </c>
    </row>
    <row r="8005" spans="1:10" x14ac:dyDescent="0.25">
      <c r="A8005" s="5" t="str">
        <f t="shared" si="125"/>
        <v/>
      </c>
      <c r="B8005" t="s">
        <v>95</v>
      </c>
      <c r="C8005" t="s">
        <v>111</v>
      </c>
      <c r="D8005" s="8" t="s">
        <v>73</v>
      </c>
      <c r="E8005">
        <v>16</v>
      </c>
      <c r="J8005" s="6" t="s">
        <v>81</v>
      </c>
    </row>
    <row r="8006" spans="1:10" x14ac:dyDescent="0.25">
      <c r="A8006" s="5" t="str">
        <f t="shared" si="125"/>
        <v/>
      </c>
      <c r="B8006" t="s">
        <v>95</v>
      </c>
      <c r="C8006" t="s">
        <v>111</v>
      </c>
      <c r="D8006" s="8" t="s">
        <v>55</v>
      </c>
      <c r="E8006">
        <v>16</v>
      </c>
      <c r="J8006" s="6" t="s">
        <v>81</v>
      </c>
    </row>
    <row r="8007" spans="1:10" x14ac:dyDescent="0.25">
      <c r="A8007" s="5" t="str">
        <f t="shared" si="125"/>
        <v/>
      </c>
      <c r="B8007" t="s">
        <v>95</v>
      </c>
      <c r="C8007" t="s">
        <v>111</v>
      </c>
      <c r="D8007" s="8" t="s">
        <v>75</v>
      </c>
      <c r="E8007">
        <v>16</v>
      </c>
      <c r="J8007" s="6" t="s">
        <v>81</v>
      </c>
    </row>
    <row r="8008" spans="1:10" x14ac:dyDescent="0.25">
      <c r="A8008" s="5" t="str">
        <f t="shared" si="125"/>
        <v/>
      </c>
      <c r="B8008" t="s">
        <v>95</v>
      </c>
      <c r="C8008" t="s">
        <v>111</v>
      </c>
      <c r="D8008" s="8" t="s">
        <v>71</v>
      </c>
      <c r="E8008">
        <v>16</v>
      </c>
      <c r="J8008" s="6" t="s">
        <v>81</v>
      </c>
    </row>
    <row r="8009" spans="1:10" x14ac:dyDescent="0.25">
      <c r="A8009" s="5" t="str">
        <f t="shared" si="125"/>
        <v/>
      </c>
      <c r="B8009" t="s">
        <v>95</v>
      </c>
      <c r="C8009" t="s">
        <v>111</v>
      </c>
      <c r="D8009" s="8" t="s">
        <v>77</v>
      </c>
      <c r="E8009">
        <v>16</v>
      </c>
      <c r="J8009" s="6" t="s">
        <v>81</v>
      </c>
    </row>
    <row r="8010" spans="1:10" x14ac:dyDescent="0.25">
      <c r="A8010" s="5" t="str">
        <f t="shared" si="125"/>
        <v/>
      </c>
      <c r="B8010" t="s">
        <v>95</v>
      </c>
      <c r="C8010" t="s">
        <v>111</v>
      </c>
      <c r="D8010" s="8" t="s">
        <v>73</v>
      </c>
      <c r="E8010">
        <v>17</v>
      </c>
      <c r="J8010" s="6" t="s">
        <v>81</v>
      </c>
    </row>
    <row r="8011" spans="1:10" x14ac:dyDescent="0.25">
      <c r="A8011" s="5" t="str">
        <f t="shared" si="125"/>
        <v/>
      </c>
      <c r="B8011" t="s">
        <v>95</v>
      </c>
      <c r="C8011" t="s">
        <v>111</v>
      </c>
      <c r="D8011" s="8" t="s">
        <v>76</v>
      </c>
      <c r="E8011">
        <v>17</v>
      </c>
      <c r="J8011" s="6" t="s">
        <v>81</v>
      </c>
    </row>
    <row r="8012" spans="1:10" x14ac:dyDescent="0.25">
      <c r="A8012" s="5" t="str">
        <f t="shared" si="125"/>
        <v/>
      </c>
      <c r="B8012" t="s">
        <v>95</v>
      </c>
      <c r="C8012" t="s">
        <v>111</v>
      </c>
      <c r="D8012" s="8" t="s">
        <v>47</v>
      </c>
      <c r="E8012">
        <v>17</v>
      </c>
      <c r="J8012" s="6" t="s">
        <v>81</v>
      </c>
    </row>
    <row r="8013" spans="1:10" x14ac:dyDescent="0.25">
      <c r="A8013" s="5" t="str">
        <f t="shared" si="125"/>
        <v/>
      </c>
      <c r="B8013" t="s">
        <v>95</v>
      </c>
      <c r="C8013" t="s">
        <v>111</v>
      </c>
      <c r="D8013" s="8" t="s">
        <v>55</v>
      </c>
      <c r="E8013">
        <v>17</v>
      </c>
      <c r="J8013" s="6" t="s">
        <v>81</v>
      </c>
    </row>
    <row r="8014" spans="1:10" x14ac:dyDescent="0.25">
      <c r="A8014" s="5" t="str">
        <f t="shared" si="125"/>
        <v/>
      </c>
      <c r="B8014" t="s">
        <v>95</v>
      </c>
      <c r="C8014" t="s">
        <v>111</v>
      </c>
      <c r="D8014" s="8" t="s">
        <v>71</v>
      </c>
      <c r="E8014">
        <v>17</v>
      </c>
      <c r="J8014" s="6" t="s">
        <v>81</v>
      </c>
    </row>
    <row r="8015" spans="1:10" x14ac:dyDescent="0.25">
      <c r="A8015" s="5" t="str">
        <f t="shared" si="125"/>
        <v/>
      </c>
      <c r="B8015" t="s">
        <v>95</v>
      </c>
      <c r="C8015" t="s">
        <v>111</v>
      </c>
      <c r="D8015" s="8" t="s">
        <v>75</v>
      </c>
      <c r="E8015">
        <v>17</v>
      </c>
      <c r="J8015" s="6" t="s">
        <v>81</v>
      </c>
    </row>
    <row r="8016" spans="1:10" x14ac:dyDescent="0.25">
      <c r="A8016" s="5" t="str">
        <f t="shared" si="125"/>
        <v/>
      </c>
      <c r="B8016" t="s">
        <v>95</v>
      </c>
      <c r="C8016" t="s">
        <v>111</v>
      </c>
      <c r="D8016" s="8" t="s">
        <v>77</v>
      </c>
      <c r="E8016">
        <v>17</v>
      </c>
      <c r="J8016" s="6" t="s">
        <v>81</v>
      </c>
    </row>
    <row r="8017" spans="1:10" x14ac:dyDescent="0.25">
      <c r="A8017" s="5" t="str">
        <f t="shared" si="125"/>
        <v/>
      </c>
      <c r="B8017" t="s">
        <v>95</v>
      </c>
      <c r="C8017" t="s">
        <v>111</v>
      </c>
      <c r="D8017" s="8" t="s">
        <v>77</v>
      </c>
      <c r="E8017">
        <v>18</v>
      </c>
      <c r="J8017" s="6" t="s">
        <v>81</v>
      </c>
    </row>
    <row r="8018" spans="1:10" x14ac:dyDescent="0.25">
      <c r="A8018" s="5" t="str">
        <f t="shared" si="125"/>
        <v/>
      </c>
      <c r="B8018" t="s">
        <v>95</v>
      </c>
      <c r="C8018" t="s">
        <v>111</v>
      </c>
      <c r="D8018" s="8" t="s">
        <v>71</v>
      </c>
      <c r="E8018">
        <v>18</v>
      </c>
      <c r="J8018" s="6" t="s">
        <v>81</v>
      </c>
    </row>
    <row r="8019" spans="1:10" x14ac:dyDescent="0.25">
      <c r="A8019" s="5" t="str">
        <f t="shared" si="125"/>
        <v/>
      </c>
      <c r="B8019" t="s">
        <v>95</v>
      </c>
      <c r="C8019" t="s">
        <v>111</v>
      </c>
      <c r="D8019" s="8" t="s">
        <v>75</v>
      </c>
      <c r="E8019">
        <v>18</v>
      </c>
      <c r="J8019" s="6" t="s">
        <v>81</v>
      </c>
    </row>
    <row r="8020" spans="1:10" x14ac:dyDescent="0.25">
      <c r="A8020" s="5" t="str">
        <f t="shared" si="125"/>
        <v/>
      </c>
      <c r="B8020" t="s">
        <v>95</v>
      </c>
      <c r="C8020" t="s">
        <v>111</v>
      </c>
      <c r="D8020" s="8" t="s">
        <v>73</v>
      </c>
      <c r="E8020">
        <v>18</v>
      </c>
      <c r="J8020" s="6" t="s">
        <v>81</v>
      </c>
    </row>
    <row r="8021" spans="1:10" x14ac:dyDescent="0.25">
      <c r="A8021" s="5" t="str">
        <f t="shared" si="125"/>
        <v/>
      </c>
      <c r="B8021" t="s">
        <v>95</v>
      </c>
      <c r="C8021" t="s">
        <v>111</v>
      </c>
      <c r="D8021" s="8" t="s">
        <v>47</v>
      </c>
      <c r="E8021">
        <v>18</v>
      </c>
      <c r="J8021" s="6" t="s">
        <v>81</v>
      </c>
    </row>
    <row r="8022" spans="1:10" x14ac:dyDescent="0.25">
      <c r="A8022" s="5" t="str">
        <f t="shared" si="125"/>
        <v/>
      </c>
      <c r="B8022" t="s">
        <v>95</v>
      </c>
      <c r="C8022" t="s">
        <v>111</v>
      </c>
      <c r="D8022" s="8" t="s">
        <v>55</v>
      </c>
      <c r="E8022">
        <v>18</v>
      </c>
      <c r="J8022" s="6" t="s">
        <v>81</v>
      </c>
    </row>
    <row r="8023" spans="1:10" x14ac:dyDescent="0.25">
      <c r="A8023" s="5" t="str">
        <f t="shared" si="125"/>
        <v/>
      </c>
      <c r="B8023" t="s">
        <v>95</v>
      </c>
      <c r="C8023" t="s">
        <v>111</v>
      </c>
      <c r="D8023" s="8" t="s">
        <v>76</v>
      </c>
      <c r="E8023">
        <v>18</v>
      </c>
      <c r="J8023" s="6" t="s">
        <v>81</v>
      </c>
    </row>
    <row r="8024" spans="1:10" x14ac:dyDescent="0.25">
      <c r="A8024" s="5" t="str">
        <f t="shared" si="125"/>
        <v/>
      </c>
      <c r="B8024" t="s">
        <v>95</v>
      </c>
      <c r="C8024" t="s">
        <v>111</v>
      </c>
      <c r="D8024" s="8" t="s">
        <v>77</v>
      </c>
      <c r="E8024">
        <v>19</v>
      </c>
      <c r="J8024" s="6" t="s">
        <v>81</v>
      </c>
    </row>
    <row r="8025" spans="1:10" x14ac:dyDescent="0.25">
      <c r="A8025" s="5" t="str">
        <f t="shared" si="125"/>
        <v/>
      </c>
      <c r="B8025" t="s">
        <v>95</v>
      </c>
      <c r="C8025" t="s">
        <v>111</v>
      </c>
      <c r="D8025" s="8" t="s">
        <v>75</v>
      </c>
      <c r="E8025">
        <v>19</v>
      </c>
      <c r="J8025" s="6" t="s">
        <v>81</v>
      </c>
    </row>
    <row r="8026" spans="1:10" x14ac:dyDescent="0.25">
      <c r="A8026" s="5" t="str">
        <f t="shared" si="125"/>
        <v/>
      </c>
      <c r="B8026" t="s">
        <v>95</v>
      </c>
      <c r="C8026" t="s">
        <v>111</v>
      </c>
      <c r="D8026" s="8" t="s">
        <v>55</v>
      </c>
      <c r="E8026">
        <v>19</v>
      </c>
      <c r="J8026" s="6" t="s">
        <v>81</v>
      </c>
    </row>
    <row r="8027" spans="1:10" x14ac:dyDescent="0.25">
      <c r="A8027" s="5" t="str">
        <f t="shared" si="125"/>
        <v/>
      </c>
      <c r="B8027" t="s">
        <v>95</v>
      </c>
      <c r="C8027" t="s">
        <v>111</v>
      </c>
      <c r="D8027" s="8" t="s">
        <v>76</v>
      </c>
      <c r="E8027">
        <v>19</v>
      </c>
      <c r="J8027" s="6" t="s">
        <v>81</v>
      </c>
    </row>
    <row r="8028" spans="1:10" x14ac:dyDescent="0.25">
      <c r="A8028" s="5" t="str">
        <f t="shared" si="125"/>
        <v/>
      </c>
      <c r="B8028" t="s">
        <v>95</v>
      </c>
      <c r="C8028" t="s">
        <v>111</v>
      </c>
      <c r="D8028" s="8" t="s">
        <v>71</v>
      </c>
      <c r="E8028">
        <v>19</v>
      </c>
      <c r="J8028" s="6" t="s">
        <v>81</v>
      </c>
    </row>
    <row r="8029" spans="1:10" x14ac:dyDescent="0.25">
      <c r="A8029" s="5" t="str">
        <f t="shared" si="125"/>
        <v/>
      </c>
      <c r="B8029" t="s">
        <v>95</v>
      </c>
      <c r="C8029" t="s">
        <v>111</v>
      </c>
      <c r="D8029" s="8" t="s">
        <v>47</v>
      </c>
      <c r="E8029">
        <v>19</v>
      </c>
      <c r="J8029" s="6" t="s">
        <v>81</v>
      </c>
    </row>
    <row r="8030" spans="1:10" x14ac:dyDescent="0.25">
      <c r="A8030" s="5" t="str">
        <f t="shared" si="125"/>
        <v/>
      </c>
      <c r="B8030" t="s">
        <v>95</v>
      </c>
      <c r="C8030" t="s">
        <v>111</v>
      </c>
      <c r="D8030" s="8" t="s">
        <v>73</v>
      </c>
      <c r="E8030">
        <v>19</v>
      </c>
      <c r="J8030" s="6" t="s">
        <v>81</v>
      </c>
    </row>
    <row r="8031" spans="1:10" x14ac:dyDescent="0.25">
      <c r="A8031" s="5" t="str">
        <f t="shared" si="125"/>
        <v/>
      </c>
      <c r="B8031" t="s">
        <v>95</v>
      </c>
      <c r="C8031" t="s">
        <v>111</v>
      </c>
      <c r="D8031" s="8" t="s">
        <v>76</v>
      </c>
      <c r="E8031">
        <v>20</v>
      </c>
      <c r="J8031" s="6" t="s">
        <v>81</v>
      </c>
    </row>
    <row r="8032" spans="1:10" x14ac:dyDescent="0.25">
      <c r="A8032" s="5" t="str">
        <f t="shared" si="125"/>
        <v/>
      </c>
      <c r="B8032" t="s">
        <v>95</v>
      </c>
      <c r="C8032" t="s">
        <v>111</v>
      </c>
      <c r="D8032" s="8" t="s">
        <v>75</v>
      </c>
      <c r="E8032">
        <v>20</v>
      </c>
      <c r="J8032" s="6" t="s">
        <v>81</v>
      </c>
    </row>
    <row r="8033" spans="1:10" x14ac:dyDescent="0.25">
      <c r="A8033" s="5" t="str">
        <f t="shared" si="125"/>
        <v/>
      </c>
      <c r="B8033" t="s">
        <v>95</v>
      </c>
      <c r="C8033" t="s">
        <v>111</v>
      </c>
      <c r="D8033" s="8" t="s">
        <v>73</v>
      </c>
      <c r="E8033">
        <v>20</v>
      </c>
      <c r="J8033" s="6" t="s">
        <v>81</v>
      </c>
    </row>
    <row r="8034" spans="1:10" x14ac:dyDescent="0.25">
      <c r="A8034" s="5" t="str">
        <f t="shared" si="125"/>
        <v/>
      </c>
      <c r="B8034" t="s">
        <v>95</v>
      </c>
      <c r="C8034" t="s">
        <v>111</v>
      </c>
      <c r="D8034" s="8" t="s">
        <v>55</v>
      </c>
      <c r="E8034">
        <v>20</v>
      </c>
      <c r="J8034" s="6" t="s">
        <v>81</v>
      </c>
    </row>
    <row r="8035" spans="1:10" x14ac:dyDescent="0.25">
      <c r="A8035" s="5" t="str">
        <f t="shared" si="125"/>
        <v/>
      </c>
      <c r="B8035" t="s">
        <v>95</v>
      </c>
      <c r="C8035" t="s">
        <v>111</v>
      </c>
      <c r="D8035" s="8" t="s">
        <v>47</v>
      </c>
      <c r="E8035">
        <v>20</v>
      </c>
      <c r="J8035" s="6" t="s">
        <v>81</v>
      </c>
    </row>
    <row r="8036" spans="1:10" x14ac:dyDescent="0.25">
      <c r="A8036" s="5" t="str">
        <f t="shared" si="125"/>
        <v/>
      </c>
      <c r="B8036" t="s">
        <v>95</v>
      </c>
      <c r="C8036" t="s">
        <v>111</v>
      </c>
      <c r="D8036" s="8" t="s">
        <v>71</v>
      </c>
      <c r="E8036">
        <v>20</v>
      </c>
      <c r="J8036" s="6" t="s">
        <v>81</v>
      </c>
    </row>
    <row r="8037" spans="1:10" x14ac:dyDescent="0.25">
      <c r="A8037" s="5" t="str">
        <f t="shared" si="125"/>
        <v/>
      </c>
      <c r="B8037" t="s">
        <v>95</v>
      </c>
      <c r="C8037" t="s">
        <v>111</v>
      </c>
      <c r="D8037" s="8" t="s">
        <v>77</v>
      </c>
      <c r="E8037">
        <v>20</v>
      </c>
      <c r="J8037" s="6" t="s">
        <v>81</v>
      </c>
    </row>
    <row r="8038" spans="1:10" x14ac:dyDescent="0.25">
      <c r="A8038" s="5" t="str">
        <f t="shared" si="125"/>
        <v/>
      </c>
      <c r="B8038" t="s">
        <v>95</v>
      </c>
      <c r="C8038" t="s">
        <v>111</v>
      </c>
      <c r="D8038" s="8" t="s">
        <v>76</v>
      </c>
      <c r="E8038">
        <v>21</v>
      </c>
      <c r="J8038" s="6" t="s">
        <v>81</v>
      </c>
    </row>
    <row r="8039" spans="1:10" x14ac:dyDescent="0.25">
      <c r="A8039" s="5" t="str">
        <f t="shared" si="125"/>
        <v/>
      </c>
      <c r="B8039" t="s">
        <v>95</v>
      </c>
      <c r="C8039" t="s">
        <v>111</v>
      </c>
      <c r="D8039" s="8" t="s">
        <v>73</v>
      </c>
      <c r="E8039">
        <v>21</v>
      </c>
      <c r="J8039" s="6" t="s">
        <v>81</v>
      </c>
    </row>
    <row r="8040" spans="1:10" x14ac:dyDescent="0.25">
      <c r="A8040" s="5" t="str">
        <f t="shared" si="125"/>
        <v/>
      </c>
      <c r="B8040" t="s">
        <v>95</v>
      </c>
      <c r="C8040" t="s">
        <v>111</v>
      </c>
      <c r="D8040" s="8" t="s">
        <v>47</v>
      </c>
      <c r="E8040">
        <v>21</v>
      </c>
      <c r="J8040" s="6" t="s">
        <v>81</v>
      </c>
    </row>
    <row r="8041" spans="1:10" x14ac:dyDescent="0.25">
      <c r="A8041" s="5" t="str">
        <f t="shared" si="125"/>
        <v/>
      </c>
      <c r="B8041" t="s">
        <v>95</v>
      </c>
      <c r="C8041" t="s">
        <v>111</v>
      </c>
      <c r="D8041" s="8" t="s">
        <v>75</v>
      </c>
      <c r="E8041">
        <v>21</v>
      </c>
      <c r="J8041" s="6" t="s">
        <v>81</v>
      </c>
    </row>
    <row r="8042" spans="1:10" x14ac:dyDescent="0.25">
      <c r="A8042" s="5" t="str">
        <f t="shared" si="125"/>
        <v/>
      </c>
      <c r="B8042" t="s">
        <v>95</v>
      </c>
      <c r="C8042" t="s">
        <v>111</v>
      </c>
      <c r="D8042" s="8" t="s">
        <v>55</v>
      </c>
      <c r="E8042">
        <v>21</v>
      </c>
      <c r="J8042" s="6" t="s">
        <v>81</v>
      </c>
    </row>
    <row r="8043" spans="1:10" x14ac:dyDescent="0.25">
      <c r="A8043" s="5" t="str">
        <f t="shared" si="125"/>
        <v/>
      </c>
      <c r="B8043" t="s">
        <v>95</v>
      </c>
      <c r="C8043" t="s">
        <v>111</v>
      </c>
      <c r="D8043" s="8" t="s">
        <v>71</v>
      </c>
      <c r="E8043">
        <v>21</v>
      </c>
      <c r="J8043" s="6" t="s">
        <v>81</v>
      </c>
    </row>
    <row r="8044" spans="1:10" x14ac:dyDescent="0.25">
      <c r="A8044" s="5" t="str">
        <f t="shared" si="125"/>
        <v/>
      </c>
      <c r="B8044" t="s">
        <v>95</v>
      </c>
      <c r="C8044" t="s">
        <v>111</v>
      </c>
      <c r="D8044" s="8" t="s">
        <v>77</v>
      </c>
      <c r="E8044">
        <v>21</v>
      </c>
      <c r="J8044" s="6" t="s">
        <v>81</v>
      </c>
    </row>
    <row r="8045" spans="1:10" x14ac:dyDescent="0.25">
      <c r="A8045" s="5" t="str">
        <f t="shared" si="125"/>
        <v/>
      </c>
      <c r="B8045" t="s">
        <v>95</v>
      </c>
      <c r="C8045" t="s">
        <v>111</v>
      </c>
      <c r="D8045" s="8" t="s">
        <v>75</v>
      </c>
      <c r="E8045">
        <v>22</v>
      </c>
      <c r="J8045" s="6" t="s">
        <v>81</v>
      </c>
    </row>
    <row r="8046" spans="1:10" x14ac:dyDescent="0.25">
      <c r="A8046" s="5" t="str">
        <f t="shared" si="125"/>
        <v/>
      </c>
      <c r="B8046" t="s">
        <v>95</v>
      </c>
      <c r="C8046" t="s">
        <v>111</v>
      </c>
      <c r="D8046" s="8" t="s">
        <v>77</v>
      </c>
      <c r="E8046">
        <v>22</v>
      </c>
      <c r="J8046" s="6" t="s">
        <v>81</v>
      </c>
    </row>
    <row r="8047" spans="1:10" x14ac:dyDescent="0.25">
      <c r="A8047" s="5" t="str">
        <f t="shared" si="125"/>
        <v/>
      </c>
      <c r="B8047" t="s">
        <v>95</v>
      </c>
      <c r="C8047" t="s">
        <v>111</v>
      </c>
      <c r="D8047" s="8" t="s">
        <v>47</v>
      </c>
      <c r="E8047">
        <v>22</v>
      </c>
      <c r="J8047" s="6" t="s">
        <v>81</v>
      </c>
    </row>
    <row r="8048" spans="1:10" x14ac:dyDescent="0.25">
      <c r="A8048" s="5" t="str">
        <f t="shared" si="125"/>
        <v/>
      </c>
      <c r="B8048" t="s">
        <v>95</v>
      </c>
      <c r="C8048" t="s">
        <v>111</v>
      </c>
      <c r="D8048" s="8" t="s">
        <v>55</v>
      </c>
      <c r="E8048">
        <v>22</v>
      </c>
      <c r="J8048" s="6" t="s">
        <v>81</v>
      </c>
    </row>
    <row r="8049" spans="1:10" x14ac:dyDescent="0.25">
      <c r="A8049" s="5" t="str">
        <f t="shared" si="125"/>
        <v/>
      </c>
      <c r="B8049" t="s">
        <v>95</v>
      </c>
      <c r="C8049" t="s">
        <v>111</v>
      </c>
      <c r="D8049" s="8" t="s">
        <v>71</v>
      </c>
      <c r="E8049">
        <v>22</v>
      </c>
      <c r="J8049" s="6" t="s">
        <v>81</v>
      </c>
    </row>
    <row r="8050" spans="1:10" x14ac:dyDescent="0.25">
      <c r="A8050" s="5" t="str">
        <f t="shared" si="125"/>
        <v/>
      </c>
      <c r="B8050" t="s">
        <v>95</v>
      </c>
      <c r="C8050" t="s">
        <v>111</v>
      </c>
      <c r="D8050" s="8" t="s">
        <v>73</v>
      </c>
      <c r="E8050">
        <v>22</v>
      </c>
      <c r="J8050" s="6" t="s">
        <v>81</v>
      </c>
    </row>
    <row r="8051" spans="1:10" x14ac:dyDescent="0.25">
      <c r="A8051" s="5" t="str">
        <f t="shared" si="125"/>
        <v/>
      </c>
      <c r="B8051" t="s">
        <v>95</v>
      </c>
      <c r="C8051" t="s">
        <v>111</v>
      </c>
      <c r="D8051" s="8" t="s">
        <v>76</v>
      </c>
      <c r="E8051">
        <v>22</v>
      </c>
      <c r="J8051" s="6" t="s">
        <v>81</v>
      </c>
    </row>
    <row r="8052" spans="1:10" x14ac:dyDescent="0.25">
      <c r="A8052" s="5" t="str">
        <f t="shared" si="125"/>
        <v/>
      </c>
      <c r="B8052" t="s">
        <v>95</v>
      </c>
      <c r="C8052" t="s">
        <v>111</v>
      </c>
      <c r="D8052" s="8" t="s">
        <v>77</v>
      </c>
      <c r="E8052">
        <v>23</v>
      </c>
      <c r="J8052" s="6" t="s">
        <v>81</v>
      </c>
    </row>
    <row r="8053" spans="1:10" x14ac:dyDescent="0.25">
      <c r="A8053" s="5" t="str">
        <f t="shared" si="125"/>
        <v/>
      </c>
      <c r="B8053" t="s">
        <v>95</v>
      </c>
      <c r="C8053" t="s">
        <v>111</v>
      </c>
      <c r="D8053" s="8" t="s">
        <v>76</v>
      </c>
      <c r="E8053">
        <v>23</v>
      </c>
      <c r="J8053" s="6" t="s">
        <v>81</v>
      </c>
    </row>
    <row r="8054" spans="1:10" x14ac:dyDescent="0.25">
      <c r="A8054" s="5" t="str">
        <f t="shared" si="125"/>
        <v/>
      </c>
      <c r="B8054" t="s">
        <v>95</v>
      </c>
      <c r="C8054" t="s">
        <v>111</v>
      </c>
      <c r="D8054" s="8" t="s">
        <v>71</v>
      </c>
      <c r="E8054">
        <v>23</v>
      </c>
      <c r="J8054" s="6" t="s">
        <v>81</v>
      </c>
    </row>
    <row r="8055" spans="1:10" x14ac:dyDescent="0.25">
      <c r="A8055" s="5" t="str">
        <f t="shared" si="125"/>
        <v/>
      </c>
      <c r="B8055" t="s">
        <v>95</v>
      </c>
      <c r="C8055" t="s">
        <v>111</v>
      </c>
      <c r="D8055" s="8" t="s">
        <v>55</v>
      </c>
      <c r="E8055">
        <v>23</v>
      </c>
      <c r="J8055" s="6" t="s">
        <v>81</v>
      </c>
    </row>
    <row r="8056" spans="1:10" x14ac:dyDescent="0.25">
      <c r="A8056" s="5" t="str">
        <f t="shared" si="125"/>
        <v/>
      </c>
      <c r="B8056" t="s">
        <v>95</v>
      </c>
      <c r="C8056" t="s">
        <v>111</v>
      </c>
      <c r="D8056" s="8" t="s">
        <v>75</v>
      </c>
      <c r="E8056">
        <v>23</v>
      </c>
      <c r="J8056" s="6" t="s">
        <v>81</v>
      </c>
    </row>
    <row r="8057" spans="1:10" x14ac:dyDescent="0.25">
      <c r="A8057" s="5" t="str">
        <f t="shared" si="125"/>
        <v/>
      </c>
      <c r="B8057" t="s">
        <v>95</v>
      </c>
      <c r="C8057" t="s">
        <v>111</v>
      </c>
      <c r="D8057" s="8" t="s">
        <v>73</v>
      </c>
      <c r="E8057">
        <v>23</v>
      </c>
      <c r="J8057" s="6" t="s">
        <v>81</v>
      </c>
    </row>
    <row r="8058" spans="1:10" x14ac:dyDescent="0.25">
      <c r="A8058" s="5" t="str">
        <f t="shared" si="125"/>
        <v/>
      </c>
      <c r="B8058" t="s">
        <v>95</v>
      </c>
      <c r="C8058" t="s">
        <v>111</v>
      </c>
      <c r="D8058" s="8" t="s">
        <v>47</v>
      </c>
      <c r="E8058">
        <v>23</v>
      </c>
      <c r="J8058" s="6" t="s">
        <v>81</v>
      </c>
    </row>
    <row r="8059" spans="1:10" x14ac:dyDescent="0.25">
      <c r="A8059" s="5" t="str">
        <f t="shared" si="125"/>
        <v/>
      </c>
      <c r="B8059" t="s">
        <v>95</v>
      </c>
      <c r="C8059" t="s">
        <v>111</v>
      </c>
      <c r="D8059" s="8" t="s">
        <v>73</v>
      </c>
      <c r="E8059">
        <v>24</v>
      </c>
      <c r="J8059" s="6" t="s">
        <v>81</v>
      </c>
    </row>
    <row r="8060" spans="1:10" x14ac:dyDescent="0.25">
      <c r="A8060" s="5" t="str">
        <f t="shared" si="125"/>
        <v/>
      </c>
      <c r="B8060" t="s">
        <v>95</v>
      </c>
      <c r="C8060" t="s">
        <v>111</v>
      </c>
      <c r="D8060" s="8" t="s">
        <v>77</v>
      </c>
      <c r="E8060">
        <v>24</v>
      </c>
      <c r="J8060" s="6" t="s">
        <v>81</v>
      </c>
    </row>
    <row r="8061" spans="1:10" x14ac:dyDescent="0.25">
      <c r="A8061" s="5" t="str">
        <f t="shared" si="125"/>
        <v/>
      </c>
      <c r="B8061" t="s">
        <v>95</v>
      </c>
      <c r="C8061" t="s">
        <v>111</v>
      </c>
      <c r="D8061" s="8" t="s">
        <v>71</v>
      </c>
      <c r="E8061">
        <v>24</v>
      </c>
      <c r="J8061" s="6" t="s">
        <v>81</v>
      </c>
    </row>
    <row r="8062" spans="1:10" x14ac:dyDescent="0.25">
      <c r="A8062" s="5" t="str">
        <f t="shared" si="125"/>
        <v/>
      </c>
      <c r="B8062" t="s">
        <v>95</v>
      </c>
      <c r="C8062" t="s">
        <v>111</v>
      </c>
      <c r="D8062" s="8" t="s">
        <v>75</v>
      </c>
      <c r="E8062">
        <v>24</v>
      </c>
      <c r="J8062" s="6" t="s">
        <v>81</v>
      </c>
    </row>
    <row r="8063" spans="1:10" x14ac:dyDescent="0.25">
      <c r="A8063" s="5" t="str">
        <f t="shared" si="125"/>
        <v/>
      </c>
      <c r="B8063" t="s">
        <v>95</v>
      </c>
      <c r="C8063" t="s">
        <v>111</v>
      </c>
      <c r="D8063" s="8" t="s">
        <v>47</v>
      </c>
      <c r="E8063">
        <v>24</v>
      </c>
      <c r="J8063" s="6" t="s">
        <v>81</v>
      </c>
    </row>
    <row r="8064" spans="1:10" x14ac:dyDescent="0.25">
      <c r="A8064" s="5" t="str">
        <f t="shared" si="125"/>
        <v/>
      </c>
      <c r="B8064" t="s">
        <v>95</v>
      </c>
      <c r="C8064" t="s">
        <v>111</v>
      </c>
      <c r="D8064" s="8" t="s">
        <v>76</v>
      </c>
      <c r="E8064">
        <v>24</v>
      </c>
      <c r="J8064" s="6" t="s">
        <v>81</v>
      </c>
    </row>
    <row r="8065" spans="1:10" x14ac:dyDescent="0.25">
      <c r="A8065" s="5" t="str">
        <f t="shared" si="125"/>
        <v/>
      </c>
      <c r="B8065" t="s">
        <v>95</v>
      </c>
      <c r="C8065" t="s">
        <v>111</v>
      </c>
      <c r="D8065" s="8" t="s">
        <v>55</v>
      </c>
      <c r="E8065">
        <v>24</v>
      </c>
      <c r="J8065" s="6" t="s">
        <v>81</v>
      </c>
    </row>
    <row r="8066" spans="1:10" x14ac:dyDescent="0.25">
      <c r="A8066" s="5" t="str">
        <f t="shared" ref="A8066:A8129" si="126">IF(AND(category = B8066, subcategory=C8066, reportdate = D8066), E8066, "")</f>
        <v/>
      </c>
      <c r="B8066" t="s">
        <v>95</v>
      </c>
      <c r="C8066" t="s">
        <v>112</v>
      </c>
      <c r="D8066" s="8" t="s">
        <v>63</v>
      </c>
      <c r="E8066">
        <v>1</v>
      </c>
      <c r="F8066">
        <v>1.8096421957015991</v>
      </c>
      <c r="G8066">
        <v>1.9533724784851074</v>
      </c>
      <c r="H8066">
        <v>0.1861630380153656</v>
      </c>
      <c r="I8066">
        <v>88.225333333333325</v>
      </c>
      <c r="J8066" s="6" t="s">
        <v>80</v>
      </c>
    </row>
    <row r="8067" spans="1:10" x14ac:dyDescent="0.25">
      <c r="A8067" s="5" t="str">
        <f t="shared" si="126"/>
        <v/>
      </c>
      <c r="B8067" t="s">
        <v>95</v>
      </c>
      <c r="C8067" t="s">
        <v>112</v>
      </c>
      <c r="D8067" s="8" t="s">
        <v>64</v>
      </c>
      <c r="E8067">
        <v>1</v>
      </c>
      <c r="F8067">
        <v>1.6227531433105469</v>
      </c>
      <c r="G8067">
        <v>1.8073458671569824</v>
      </c>
      <c r="H8067">
        <v>0.18876662850379944</v>
      </c>
      <c r="I8067">
        <v>86.152000508603834</v>
      </c>
      <c r="J8067" s="6" t="s">
        <v>80</v>
      </c>
    </row>
    <row r="8068" spans="1:10" x14ac:dyDescent="0.25">
      <c r="A8068" s="5" t="str">
        <f t="shared" si="126"/>
        <v/>
      </c>
      <c r="B8068" t="s">
        <v>95</v>
      </c>
      <c r="C8068" t="s">
        <v>112</v>
      </c>
      <c r="D8068" s="8" t="s">
        <v>63</v>
      </c>
      <c r="E8068">
        <v>2</v>
      </c>
      <c r="F8068">
        <v>1.6302318572998047</v>
      </c>
      <c r="G8068">
        <v>1.6686084270477295</v>
      </c>
      <c r="H8068">
        <v>0.17199115455150604</v>
      </c>
      <c r="I8068">
        <v>87.445249999999973</v>
      </c>
      <c r="J8068" s="6" t="s">
        <v>80</v>
      </c>
    </row>
    <row r="8069" spans="1:10" x14ac:dyDescent="0.25">
      <c r="A8069" s="5" t="str">
        <f t="shared" si="126"/>
        <v/>
      </c>
      <c r="B8069" t="s">
        <v>95</v>
      </c>
      <c r="C8069" t="s">
        <v>112</v>
      </c>
      <c r="D8069" s="8" t="s">
        <v>64</v>
      </c>
      <c r="E8069">
        <v>2</v>
      </c>
      <c r="F8069">
        <v>1.4877697229385376</v>
      </c>
      <c r="G8069">
        <v>1.6175884008407593</v>
      </c>
      <c r="H8069">
        <v>0.17447791993618011</v>
      </c>
      <c r="I8069">
        <v>85.689069254895287</v>
      </c>
      <c r="J8069" s="6" t="s">
        <v>80</v>
      </c>
    </row>
    <row r="8070" spans="1:10" x14ac:dyDescent="0.25">
      <c r="A8070" s="5" t="str">
        <f t="shared" si="126"/>
        <v/>
      </c>
      <c r="B8070" t="s">
        <v>95</v>
      </c>
      <c r="C8070" t="s">
        <v>112</v>
      </c>
      <c r="D8070" s="8" t="s">
        <v>63</v>
      </c>
      <c r="E8070">
        <v>3</v>
      </c>
      <c r="F8070">
        <v>1.4500203132629395</v>
      </c>
      <c r="G8070">
        <v>1.4568852186203003</v>
      </c>
      <c r="H8070">
        <v>0.16922079026699066</v>
      </c>
      <c r="I8070">
        <v>85.558833333333325</v>
      </c>
      <c r="J8070" s="6" t="s">
        <v>80</v>
      </c>
    </row>
    <row r="8071" spans="1:10" x14ac:dyDescent="0.25">
      <c r="A8071" s="5" t="str">
        <f t="shared" si="126"/>
        <v/>
      </c>
      <c r="B8071" t="s">
        <v>95</v>
      </c>
      <c r="C8071" t="s">
        <v>112</v>
      </c>
      <c r="D8071" s="8" t="s">
        <v>64</v>
      </c>
      <c r="E8071">
        <v>3</v>
      </c>
      <c r="F8071">
        <v>1.2912375926971436</v>
      </c>
      <c r="G8071">
        <v>1.4038983583450317</v>
      </c>
      <c r="H8071">
        <v>0.16234441101551056</v>
      </c>
      <c r="I8071">
        <v>84.035369161651232</v>
      </c>
      <c r="J8071" s="6" t="s">
        <v>80</v>
      </c>
    </row>
    <row r="8072" spans="1:10" x14ac:dyDescent="0.25">
      <c r="A8072" s="5" t="str">
        <f t="shared" si="126"/>
        <v/>
      </c>
      <c r="B8072" t="s">
        <v>95</v>
      </c>
      <c r="C8072" t="s">
        <v>112</v>
      </c>
      <c r="D8072" s="8" t="s">
        <v>63</v>
      </c>
      <c r="E8072">
        <v>4</v>
      </c>
      <c r="F8072">
        <v>1.2865025997161865</v>
      </c>
      <c r="G8072">
        <v>1.2748371362686157</v>
      </c>
      <c r="H8072">
        <v>0.13836665451526642</v>
      </c>
      <c r="I8072">
        <v>84.737369791666666</v>
      </c>
      <c r="J8072" s="6" t="s">
        <v>80</v>
      </c>
    </row>
    <row r="8073" spans="1:10" x14ac:dyDescent="0.25">
      <c r="A8073" s="5" t="str">
        <f t="shared" si="126"/>
        <v/>
      </c>
      <c r="B8073" t="s">
        <v>95</v>
      </c>
      <c r="C8073" t="s">
        <v>112</v>
      </c>
      <c r="D8073" s="8" t="s">
        <v>64</v>
      </c>
      <c r="E8073">
        <v>4</v>
      </c>
      <c r="F8073">
        <v>1.1938318014144897</v>
      </c>
      <c r="G8073">
        <v>1.2671504020690918</v>
      </c>
      <c r="H8073">
        <v>0.13976092636585236</v>
      </c>
      <c r="I8073">
        <v>82.787318809866889</v>
      </c>
      <c r="J8073" s="6" t="s">
        <v>80</v>
      </c>
    </row>
    <row r="8074" spans="1:10" x14ac:dyDescent="0.25">
      <c r="A8074" s="5" t="str">
        <f t="shared" si="126"/>
        <v/>
      </c>
      <c r="B8074" t="s">
        <v>95</v>
      </c>
      <c r="C8074" t="s">
        <v>112</v>
      </c>
      <c r="D8074" s="8" t="s">
        <v>63</v>
      </c>
      <c r="E8074">
        <v>5</v>
      </c>
      <c r="F8074">
        <v>1.2417569160461426</v>
      </c>
      <c r="G8074">
        <v>1.2263189554214478</v>
      </c>
      <c r="H8074">
        <v>0.13785557448863983</v>
      </c>
      <c r="I8074">
        <v>83.789848958333309</v>
      </c>
      <c r="J8074" s="6" t="s">
        <v>80</v>
      </c>
    </row>
    <row r="8075" spans="1:10" x14ac:dyDescent="0.25">
      <c r="A8075" s="5" t="str">
        <f t="shared" si="126"/>
        <v/>
      </c>
      <c r="B8075" t="s">
        <v>95</v>
      </c>
      <c r="C8075" t="s">
        <v>112</v>
      </c>
      <c r="D8075" s="8" t="s">
        <v>64</v>
      </c>
      <c r="E8075">
        <v>5</v>
      </c>
      <c r="F8075">
        <v>1.1541633605957031</v>
      </c>
      <c r="G8075">
        <v>1.137022852897644</v>
      </c>
      <c r="H8075">
        <v>0.13649998605251312</v>
      </c>
      <c r="I8075">
        <v>81.677388319064164</v>
      </c>
      <c r="J8075" s="6" t="s">
        <v>80</v>
      </c>
    </row>
    <row r="8076" spans="1:10" x14ac:dyDescent="0.25">
      <c r="A8076" s="5" t="str">
        <f t="shared" si="126"/>
        <v/>
      </c>
      <c r="B8076" t="s">
        <v>95</v>
      </c>
      <c r="C8076" t="s">
        <v>112</v>
      </c>
      <c r="D8076" s="8" t="s">
        <v>64</v>
      </c>
      <c r="E8076">
        <v>6</v>
      </c>
      <c r="F8076">
        <v>1.0777819156646729</v>
      </c>
      <c r="G8076">
        <v>1.094427227973938</v>
      </c>
      <c r="H8076">
        <v>0.13538791239261627</v>
      </c>
      <c r="I8076">
        <v>81.010074595236091</v>
      </c>
      <c r="J8076" s="6" t="s">
        <v>80</v>
      </c>
    </row>
    <row r="8077" spans="1:10" x14ac:dyDescent="0.25">
      <c r="A8077" s="5" t="str">
        <f t="shared" si="126"/>
        <v/>
      </c>
      <c r="B8077" t="s">
        <v>95</v>
      </c>
      <c r="C8077" t="s">
        <v>112</v>
      </c>
      <c r="D8077" s="8" t="s">
        <v>63</v>
      </c>
      <c r="E8077">
        <v>6</v>
      </c>
      <c r="F8077">
        <v>1.1307100057601929</v>
      </c>
      <c r="G8077">
        <v>1.1204984188079834</v>
      </c>
      <c r="H8077">
        <v>0.13287554681301117</v>
      </c>
      <c r="I8077">
        <v>81.234947916666698</v>
      </c>
      <c r="J8077" s="6" t="s">
        <v>80</v>
      </c>
    </row>
    <row r="8078" spans="1:10" x14ac:dyDescent="0.25">
      <c r="A8078" s="5" t="str">
        <f t="shared" si="126"/>
        <v/>
      </c>
      <c r="B8078" t="s">
        <v>95</v>
      </c>
      <c r="C8078" t="s">
        <v>112</v>
      </c>
      <c r="D8078" s="8" t="s">
        <v>64</v>
      </c>
      <c r="E8078">
        <v>7</v>
      </c>
      <c r="F8078">
        <v>1.1336523294448853</v>
      </c>
      <c r="G8078">
        <v>1.1282120943069458</v>
      </c>
      <c r="H8078">
        <v>0.15731260180473328</v>
      </c>
      <c r="I8078">
        <v>80.632813427142494</v>
      </c>
      <c r="J8078" s="6" t="s">
        <v>80</v>
      </c>
    </row>
    <row r="8079" spans="1:10" x14ac:dyDescent="0.25">
      <c r="A8079" s="5" t="str">
        <f t="shared" si="126"/>
        <v/>
      </c>
      <c r="B8079" t="s">
        <v>95</v>
      </c>
      <c r="C8079" t="s">
        <v>112</v>
      </c>
      <c r="D8079" s="8" t="s">
        <v>63</v>
      </c>
      <c r="E8079">
        <v>7</v>
      </c>
      <c r="F8079">
        <v>1.1774301528930664</v>
      </c>
      <c r="G8079">
        <v>1.1088637113571167</v>
      </c>
      <c r="H8079">
        <v>0.15274067223072052</v>
      </c>
      <c r="I8079">
        <v>81.037536458333321</v>
      </c>
      <c r="J8079" s="6" t="s">
        <v>80</v>
      </c>
    </row>
    <row r="8080" spans="1:10" x14ac:dyDescent="0.25">
      <c r="A8080" s="5" t="str">
        <f t="shared" si="126"/>
        <v/>
      </c>
      <c r="B8080" t="s">
        <v>95</v>
      </c>
      <c r="C8080" t="s">
        <v>112</v>
      </c>
      <c r="D8080" s="8" t="s">
        <v>64</v>
      </c>
      <c r="E8080">
        <v>8</v>
      </c>
      <c r="F8080">
        <v>1.0019325017929077</v>
      </c>
      <c r="G8080">
        <v>0.99265718460083008</v>
      </c>
      <c r="H8080">
        <v>0.17835211753845215</v>
      </c>
      <c r="I8080">
        <v>82.108154615580261</v>
      </c>
      <c r="J8080" s="6" t="s">
        <v>80</v>
      </c>
    </row>
    <row r="8081" spans="1:10" x14ac:dyDescent="0.25">
      <c r="A8081" s="5" t="str">
        <f t="shared" si="126"/>
        <v/>
      </c>
      <c r="B8081" t="s">
        <v>95</v>
      </c>
      <c r="C8081" t="s">
        <v>112</v>
      </c>
      <c r="D8081" s="8" t="s">
        <v>63</v>
      </c>
      <c r="E8081">
        <v>8</v>
      </c>
      <c r="F8081">
        <v>1.0759707689285278</v>
      </c>
      <c r="G8081">
        <v>0.96169394254684448</v>
      </c>
      <c r="H8081">
        <v>0.17070379853248596</v>
      </c>
      <c r="I8081">
        <v>83.141447916666692</v>
      </c>
      <c r="J8081" s="6" t="s">
        <v>80</v>
      </c>
    </row>
    <row r="8082" spans="1:10" x14ac:dyDescent="0.25">
      <c r="A8082" s="5" t="str">
        <f t="shared" si="126"/>
        <v/>
      </c>
      <c r="B8082" t="s">
        <v>95</v>
      </c>
      <c r="C8082" t="s">
        <v>112</v>
      </c>
      <c r="D8082" s="8" t="s">
        <v>64</v>
      </c>
      <c r="E8082">
        <v>9</v>
      </c>
      <c r="F8082">
        <v>0.88138878345489502</v>
      </c>
      <c r="G8082">
        <v>0.88453090190887451</v>
      </c>
      <c r="H8082">
        <v>0.21805664896965027</v>
      </c>
      <c r="I8082">
        <v>86.862117487496832</v>
      </c>
      <c r="J8082" s="6" t="s">
        <v>80</v>
      </c>
    </row>
    <row r="8083" spans="1:10" x14ac:dyDescent="0.25">
      <c r="A8083" s="5" t="str">
        <f t="shared" si="126"/>
        <v/>
      </c>
      <c r="B8083" t="s">
        <v>95</v>
      </c>
      <c r="C8083" t="s">
        <v>112</v>
      </c>
      <c r="D8083" s="8" t="s">
        <v>63</v>
      </c>
      <c r="E8083">
        <v>9</v>
      </c>
      <c r="F8083">
        <v>1.1553809642791748</v>
      </c>
      <c r="G8083">
        <v>0.70365440845489502</v>
      </c>
      <c r="H8083">
        <v>0.21195608377456665</v>
      </c>
      <c r="I8083">
        <v>87.913031249999989</v>
      </c>
      <c r="J8083" s="6" t="s">
        <v>80</v>
      </c>
    </row>
    <row r="8084" spans="1:10" x14ac:dyDescent="0.25">
      <c r="A8084" s="5" t="str">
        <f t="shared" si="126"/>
        <v/>
      </c>
      <c r="B8084" t="s">
        <v>95</v>
      </c>
      <c r="C8084" t="s">
        <v>112</v>
      </c>
      <c r="D8084" s="8" t="s">
        <v>63</v>
      </c>
      <c r="E8084">
        <v>10</v>
      </c>
      <c r="F8084">
        <v>1.0878515243530273</v>
      </c>
      <c r="G8084">
        <v>0.59470272064208984</v>
      </c>
      <c r="H8084">
        <v>0.2394578605890274</v>
      </c>
      <c r="I8084">
        <v>93.014906250000024</v>
      </c>
      <c r="J8084" s="6" t="s">
        <v>80</v>
      </c>
    </row>
    <row r="8085" spans="1:10" x14ac:dyDescent="0.25">
      <c r="A8085" s="5" t="str">
        <f t="shared" si="126"/>
        <v/>
      </c>
      <c r="B8085" t="s">
        <v>95</v>
      </c>
      <c r="C8085" t="s">
        <v>112</v>
      </c>
      <c r="D8085" s="8" t="s">
        <v>64</v>
      </c>
      <c r="E8085">
        <v>10</v>
      </c>
      <c r="F8085">
        <v>0.81465810537338257</v>
      </c>
      <c r="G8085">
        <v>0.79266649484634399</v>
      </c>
      <c r="H8085">
        <v>0.24302190542221069</v>
      </c>
      <c r="I8085">
        <v>91.02037806221918</v>
      </c>
      <c r="J8085" s="6" t="s">
        <v>80</v>
      </c>
    </row>
    <row r="8086" spans="1:10" x14ac:dyDescent="0.25">
      <c r="A8086" s="5" t="str">
        <f t="shared" si="126"/>
        <v/>
      </c>
      <c r="B8086" t="s">
        <v>95</v>
      </c>
      <c r="C8086" t="s">
        <v>112</v>
      </c>
      <c r="D8086" s="8" t="s">
        <v>64</v>
      </c>
      <c r="E8086">
        <v>11</v>
      </c>
      <c r="F8086">
        <v>0.81551831960678101</v>
      </c>
      <c r="G8086">
        <v>0.79608768224716187</v>
      </c>
      <c r="H8086">
        <v>0.26891893148422241</v>
      </c>
      <c r="I8086">
        <v>95.271323217767218</v>
      </c>
      <c r="J8086" s="6" t="s">
        <v>80</v>
      </c>
    </row>
    <row r="8087" spans="1:10" x14ac:dyDescent="0.25">
      <c r="A8087" s="5" t="str">
        <f t="shared" si="126"/>
        <v/>
      </c>
      <c r="B8087" t="s">
        <v>95</v>
      </c>
      <c r="C8087" t="s">
        <v>112</v>
      </c>
      <c r="D8087" s="8" t="s">
        <v>63</v>
      </c>
      <c r="E8087">
        <v>11</v>
      </c>
      <c r="F8087">
        <v>1.3258188962936401</v>
      </c>
      <c r="G8087">
        <v>0.7738310694694519</v>
      </c>
      <c r="H8087">
        <v>0.27290371060371399</v>
      </c>
      <c r="I8087">
        <v>97.866822916666678</v>
      </c>
      <c r="J8087" s="6" t="s">
        <v>80</v>
      </c>
    </row>
    <row r="8088" spans="1:10" x14ac:dyDescent="0.25">
      <c r="A8088" s="5" t="str">
        <f t="shared" si="126"/>
        <v/>
      </c>
      <c r="B8088" t="s">
        <v>95</v>
      </c>
      <c r="C8088" t="s">
        <v>112</v>
      </c>
      <c r="D8088" s="8" t="s">
        <v>63</v>
      </c>
      <c r="E8088">
        <v>12</v>
      </c>
      <c r="F8088">
        <v>1.398916482925415</v>
      </c>
      <c r="G8088">
        <v>1.1041014194488525</v>
      </c>
      <c r="H8088">
        <v>0.29592224955558777</v>
      </c>
      <c r="I8088">
        <v>101.72111458333339</v>
      </c>
      <c r="J8088" s="6" t="s">
        <v>80</v>
      </c>
    </row>
    <row r="8089" spans="1:10" x14ac:dyDescent="0.25">
      <c r="A8089" s="5" t="str">
        <f t="shared" si="126"/>
        <v/>
      </c>
      <c r="B8089" t="s">
        <v>95</v>
      </c>
      <c r="C8089" t="s">
        <v>112</v>
      </c>
      <c r="D8089" s="8" t="s">
        <v>64</v>
      </c>
      <c r="E8089">
        <v>12</v>
      </c>
      <c r="F8089">
        <v>1.0598342418670654</v>
      </c>
      <c r="G8089">
        <v>1.1259967088699341</v>
      </c>
      <c r="H8089">
        <v>0.28022047877311707</v>
      </c>
      <c r="I8089">
        <v>97.898652199711762</v>
      </c>
      <c r="J8089" s="6" t="s">
        <v>80</v>
      </c>
    </row>
    <row r="8090" spans="1:10" x14ac:dyDescent="0.25">
      <c r="A8090" s="5" t="str">
        <f t="shared" si="126"/>
        <v/>
      </c>
      <c r="B8090" t="s">
        <v>95</v>
      </c>
      <c r="C8090" t="s">
        <v>112</v>
      </c>
      <c r="D8090" s="8" t="s">
        <v>63</v>
      </c>
      <c r="E8090">
        <v>13</v>
      </c>
      <c r="F8090">
        <v>1.7629950046539307</v>
      </c>
      <c r="G8090">
        <v>1.7106472253799438</v>
      </c>
      <c r="H8090">
        <v>0.29830458760261536</v>
      </c>
      <c r="I8090">
        <v>104.49431250000002</v>
      </c>
      <c r="J8090" s="6" t="s">
        <v>80</v>
      </c>
    </row>
    <row r="8091" spans="1:10" x14ac:dyDescent="0.25">
      <c r="A8091" s="5" t="str">
        <f t="shared" si="126"/>
        <v/>
      </c>
      <c r="B8091" t="s">
        <v>95</v>
      </c>
      <c r="C8091" t="s">
        <v>112</v>
      </c>
      <c r="D8091" s="8" t="s">
        <v>64</v>
      </c>
      <c r="E8091">
        <v>13</v>
      </c>
      <c r="F8091">
        <v>1.4417667388916016</v>
      </c>
      <c r="G8091">
        <v>1.3507238626480103</v>
      </c>
      <c r="H8091">
        <v>0.29161208868026733</v>
      </c>
      <c r="I8091">
        <v>100.00665423412732</v>
      </c>
      <c r="J8091" s="6" t="s">
        <v>80</v>
      </c>
    </row>
    <row r="8092" spans="1:10" x14ac:dyDescent="0.25">
      <c r="A8092" s="5" t="str">
        <f t="shared" si="126"/>
        <v/>
      </c>
      <c r="B8092" t="s">
        <v>95</v>
      </c>
      <c r="C8092" t="s">
        <v>112</v>
      </c>
      <c r="D8092" s="8" t="s">
        <v>64</v>
      </c>
      <c r="E8092">
        <v>14</v>
      </c>
      <c r="F8092">
        <v>1.8500406742095947</v>
      </c>
      <c r="G8092">
        <v>1.8646321296691895</v>
      </c>
      <c r="H8092">
        <v>0.29375675320625305</v>
      </c>
      <c r="I8092">
        <v>101.93345765872675</v>
      </c>
      <c r="J8092" s="6" t="s">
        <v>80</v>
      </c>
    </row>
    <row r="8093" spans="1:10" x14ac:dyDescent="0.25">
      <c r="A8093" s="5" t="str">
        <f t="shared" si="126"/>
        <v/>
      </c>
      <c r="B8093" t="s">
        <v>95</v>
      </c>
      <c r="C8093" t="s">
        <v>112</v>
      </c>
      <c r="D8093" s="8" t="s">
        <v>63</v>
      </c>
      <c r="E8093">
        <v>14</v>
      </c>
      <c r="F8093">
        <v>2.3736429214477539</v>
      </c>
      <c r="G8093">
        <v>2.145453929901123</v>
      </c>
      <c r="H8093">
        <v>0.31291529536247253</v>
      </c>
      <c r="I8093">
        <v>106.94185416666666</v>
      </c>
      <c r="J8093" s="6" t="s">
        <v>80</v>
      </c>
    </row>
    <row r="8094" spans="1:10" x14ac:dyDescent="0.25">
      <c r="A8094" s="5" t="str">
        <f t="shared" si="126"/>
        <v/>
      </c>
      <c r="B8094" t="s">
        <v>95</v>
      </c>
      <c r="C8094" t="s">
        <v>112</v>
      </c>
      <c r="D8094" s="8" t="s">
        <v>64</v>
      </c>
      <c r="E8094">
        <v>15</v>
      </c>
      <c r="F8094">
        <v>2.3665974140167236</v>
      </c>
      <c r="G8094">
        <v>2.1811051368713379</v>
      </c>
      <c r="H8094">
        <v>0.30662399530410767</v>
      </c>
      <c r="I8094">
        <v>103.30969738069003</v>
      </c>
      <c r="J8094" s="6" t="s">
        <v>80</v>
      </c>
    </row>
    <row r="8095" spans="1:10" x14ac:dyDescent="0.25">
      <c r="A8095" s="5" t="str">
        <f t="shared" si="126"/>
        <v/>
      </c>
      <c r="B8095" t="s">
        <v>95</v>
      </c>
      <c r="C8095" t="s">
        <v>112</v>
      </c>
      <c r="D8095" s="8" t="s">
        <v>63</v>
      </c>
      <c r="E8095">
        <v>15</v>
      </c>
      <c r="F8095">
        <v>2.5247538089752197</v>
      </c>
      <c r="G8095">
        <v>2.6451723575592041</v>
      </c>
      <c r="H8095">
        <v>0.30586427450180054</v>
      </c>
      <c r="I8095">
        <v>108.17567708333333</v>
      </c>
      <c r="J8095" s="6" t="s">
        <v>80</v>
      </c>
    </row>
    <row r="8096" spans="1:10" x14ac:dyDescent="0.25">
      <c r="A8096" s="5" t="str">
        <f t="shared" si="126"/>
        <v/>
      </c>
      <c r="B8096" t="s">
        <v>95</v>
      </c>
      <c r="C8096" t="s">
        <v>112</v>
      </c>
      <c r="D8096" s="8" t="s">
        <v>64</v>
      </c>
      <c r="E8096">
        <v>16</v>
      </c>
      <c r="F8096">
        <v>2.6592986583709717</v>
      </c>
      <c r="G8096">
        <v>2.7390880584716797</v>
      </c>
      <c r="H8096">
        <v>0.30524510145187378</v>
      </c>
      <c r="I8096">
        <v>103.86855132660847</v>
      </c>
      <c r="J8096" s="6" t="s">
        <v>80</v>
      </c>
    </row>
    <row r="8097" spans="1:10" x14ac:dyDescent="0.25">
      <c r="A8097" s="5" t="str">
        <f t="shared" si="126"/>
        <v/>
      </c>
      <c r="B8097" t="s">
        <v>95</v>
      </c>
      <c r="C8097" t="s">
        <v>112</v>
      </c>
      <c r="D8097" s="8" t="s">
        <v>63</v>
      </c>
      <c r="E8097">
        <v>16</v>
      </c>
      <c r="F8097">
        <v>3.1221201419830322</v>
      </c>
      <c r="G8097">
        <v>3.1438834667205811</v>
      </c>
      <c r="H8097">
        <v>0.30230551958084106</v>
      </c>
      <c r="I8097">
        <v>108.93361458333337</v>
      </c>
      <c r="J8097" s="6" t="s">
        <v>80</v>
      </c>
    </row>
    <row r="8098" spans="1:10" x14ac:dyDescent="0.25">
      <c r="A8098" s="5" t="str">
        <f t="shared" si="126"/>
        <v/>
      </c>
      <c r="B8098" t="s">
        <v>95</v>
      </c>
      <c r="C8098" t="s">
        <v>112</v>
      </c>
      <c r="D8098" s="8" t="s">
        <v>64</v>
      </c>
      <c r="E8098">
        <v>17</v>
      </c>
      <c r="F8098">
        <v>2.9702408313751221</v>
      </c>
      <c r="G8098">
        <v>3.2667653560638428</v>
      </c>
      <c r="H8098">
        <v>0.31698557734489441</v>
      </c>
      <c r="I8098">
        <v>103.75129270153428</v>
      </c>
      <c r="J8098" s="6" t="s">
        <v>80</v>
      </c>
    </row>
    <row r="8099" spans="1:10" x14ac:dyDescent="0.25">
      <c r="A8099" s="5" t="str">
        <f t="shared" si="126"/>
        <v/>
      </c>
      <c r="B8099" t="s">
        <v>95</v>
      </c>
      <c r="C8099" t="s">
        <v>112</v>
      </c>
      <c r="D8099" s="8" t="s">
        <v>63</v>
      </c>
      <c r="E8099">
        <v>17</v>
      </c>
      <c r="F8099">
        <v>3.4406943321228027</v>
      </c>
      <c r="G8099">
        <v>3.6866109371185303</v>
      </c>
      <c r="H8099">
        <v>0.31799289584159851</v>
      </c>
      <c r="I8099">
        <v>108.58148958333335</v>
      </c>
      <c r="J8099" s="6" t="s">
        <v>80</v>
      </c>
    </row>
    <row r="8100" spans="1:10" x14ac:dyDescent="0.25">
      <c r="A8100" s="5" t="str">
        <f t="shared" si="126"/>
        <v/>
      </c>
      <c r="B8100" t="s">
        <v>95</v>
      </c>
      <c r="C8100" t="s">
        <v>112</v>
      </c>
      <c r="D8100" s="8" t="s">
        <v>64</v>
      </c>
      <c r="E8100">
        <v>18</v>
      </c>
      <c r="F8100">
        <v>3.1300315856933594</v>
      </c>
      <c r="G8100">
        <v>3.5377156734466553</v>
      </c>
      <c r="H8100">
        <v>0.30938896536827087</v>
      </c>
      <c r="I8100">
        <v>103.08896329575316</v>
      </c>
      <c r="J8100" s="6" t="s">
        <v>80</v>
      </c>
    </row>
    <row r="8101" spans="1:10" x14ac:dyDescent="0.25">
      <c r="A8101" s="5" t="str">
        <f t="shared" si="126"/>
        <v/>
      </c>
      <c r="B8101" t="s">
        <v>95</v>
      </c>
      <c r="C8101" t="s">
        <v>112</v>
      </c>
      <c r="D8101" s="8" t="s">
        <v>63</v>
      </c>
      <c r="E8101">
        <v>18</v>
      </c>
      <c r="F8101">
        <v>3.5435268878936768</v>
      </c>
      <c r="G8101">
        <v>2.3111782073974609</v>
      </c>
      <c r="H8101">
        <v>0.3343227207660675</v>
      </c>
      <c r="I8101">
        <v>106.46313541666665</v>
      </c>
      <c r="J8101" s="6" t="s">
        <v>80</v>
      </c>
    </row>
    <row r="8102" spans="1:10" x14ac:dyDescent="0.25">
      <c r="A8102" s="5" t="str">
        <f t="shared" si="126"/>
        <v/>
      </c>
      <c r="B8102" t="s">
        <v>95</v>
      </c>
      <c r="C8102" t="s">
        <v>112</v>
      </c>
      <c r="D8102" s="8" t="s">
        <v>64</v>
      </c>
      <c r="E8102">
        <v>19</v>
      </c>
      <c r="F8102">
        <v>3.095921516418457</v>
      </c>
      <c r="G8102">
        <v>2.2027299404144287</v>
      </c>
      <c r="H8102">
        <v>0.31448665261268616</v>
      </c>
      <c r="I8102">
        <v>100.52977875731115</v>
      </c>
      <c r="J8102" s="6" t="s">
        <v>80</v>
      </c>
    </row>
    <row r="8103" spans="1:10" x14ac:dyDescent="0.25">
      <c r="A8103" s="5" t="str">
        <f t="shared" si="126"/>
        <v/>
      </c>
      <c r="B8103" t="s">
        <v>95</v>
      </c>
      <c r="C8103" t="s">
        <v>112</v>
      </c>
      <c r="D8103" s="8" t="s">
        <v>63</v>
      </c>
      <c r="E8103">
        <v>19</v>
      </c>
      <c r="F8103">
        <v>3.700810432434082</v>
      </c>
      <c r="G8103">
        <v>3.1664011478424072</v>
      </c>
      <c r="H8103">
        <v>0.30300277471542358</v>
      </c>
      <c r="I8103">
        <v>103.05409375000001</v>
      </c>
      <c r="J8103" s="6" t="s">
        <v>80</v>
      </c>
    </row>
    <row r="8104" spans="1:10" x14ac:dyDescent="0.25">
      <c r="A8104" s="5" t="str">
        <f t="shared" si="126"/>
        <v/>
      </c>
      <c r="B8104" t="s">
        <v>95</v>
      </c>
      <c r="C8104" t="s">
        <v>112</v>
      </c>
      <c r="D8104" s="8" t="s">
        <v>63</v>
      </c>
      <c r="E8104">
        <v>20</v>
      </c>
      <c r="F8104">
        <v>3.3507242202758789</v>
      </c>
      <c r="G8104">
        <v>3.1129264831542969</v>
      </c>
      <c r="H8104">
        <v>0.2876390814781189</v>
      </c>
      <c r="I8104">
        <v>99.291208333333358</v>
      </c>
      <c r="J8104" s="6" t="s">
        <v>80</v>
      </c>
    </row>
    <row r="8105" spans="1:10" x14ac:dyDescent="0.25">
      <c r="A8105" s="5" t="str">
        <f t="shared" si="126"/>
        <v/>
      </c>
      <c r="B8105" t="s">
        <v>95</v>
      </c>
      <c r="C8105" t="s">
        <v>112</v>
      </c>
      <c r="D8105" s="8" t="s">
        <v>64</v>
      </c>
      <c r="E8105">
        <v>20</v>
      </c>
      <c r="F8105">
        <v>2.9298994541168213</v>
      </c>
      <c r="G8105">
        <v>2.4425272941589355</v>
      </c>
      <c r="H8105">
        <v>0.2907470166683197</v>
      </c>
      <c r="I8105">
        <v>96.785589556666935</v>
      </c>
      <c r="J8105" s="6" t="s">
        <v>80</v>
      </c>
    </row>
    <row r="8106" spans="1:10" x14ac:dyDescent="0.25">
      <c r="A8106" s="5" t="str">
        <f t="shared" si="126"/>
        <v/>
      </c>
      <c r="B8106" t="s">
        <v>95</v>
      </c>
      <c r="C8106" t="s">
        <v>112</v>
      </c>
      <c r="D8106" s="8" t="s">
        <v>64</v>
      </c>
      <c r="E8106">
        <v>21</v>
      </c>
      <c r="F8106">
        <v>2.6992881298065186</v>
      </c>
      <c r="G8106">
        <v>3.7374832630157471</v>
      </c>
      <c r="H8106">
        <v>0.27541756629943848</v>
      </c>
      <c r="I8106">
        <v>93.011375773501697</v>
      </c>
      <c r="J8106" s="6" t="s">
        <v>80</v>
      </c>
    </row>
    <row r="8107" spans="1:10" x14ac:dyDescent="0.25">
      <c r="A8107" s="5" t="str">
        <f t="shared" si="126"/>
        <v/>
      </c>
      <c r="B8107" t="s">
        <v>95</v>
      </c>
      <c r="C8107" t="s">
        <v>112</v>
      </c>
      <c r="D8107" s="8" t="s">
        <v>63</v>
      </c>
      <c r="E8107">
        <v>21</v>
      </c>
      <c r="F8107">
        <v>3.0808634757995605</v>
      </c>
      <c r="G8107">
        <v>3.0891396999359131</v>
      </c>
      <c r="H8107">
        <v>0.28343772888183594</v>
      </c>
      <c r="I8107">
        <v>95.131093749999962</v>
      </c>
      <c r="J8107" s="6" t="s">
        <v>80</v>
      </c>
    </row>
    <row r="8108" spans="1:10" x14ac:dyDescent="0.25">
      <c r="A8108" s="5" t="str">
        <f t="shared" si="126"/>
        <v/>
      </c>
      <c r="B8108" t="s">
        <v>95</v>
      </c>
      <c r="C8108" t="s">
        <v>112</v>
      </c>
      <c r="D8108" s="8" t="s">
        <v>63</v>
      </c>
      <c r="E8108">
        <v>22</v>
      </c>
      <c r="F8108">
        <v>2.7548568248748779</v>
      </c>
      <c r="G8108">
        <v>3.689453125</v>
      </c>
      <c r="H8108">
        <v>0.28868624567985535</v>
      </c>
      <c r="I8108">
        <v>92.322531250000026</v>
      </c>
      <c r="J8108" s="6" t="s">
        <v>80</v>
      </c>
    </row>
    <row r="8109" spans="1:10" x14ac:dyDescent="0.25">
      <c r="A8109" s="5" t="str">
        <f t="shared" si="126"/>
        <v/>
      </c>
      <c r="B8109" t="s">
        <v>95</v>
      </c>
      <c r="C8109" t="s">
        <v>112</v>
      </c>
      <c r="D8109" s="8" t="s">
        <v>64</v>
      </c>
      <c r="E8109">
        <v>22</v>
      </c>
      <c r="F8109">
        <v>2.440272331237793</v>
      </c>
      <c r="G8109">
        <v>3.0200362205505371</v>
      </c>
      <c r="H8109">
        <v>0.26702311635017395</v>
      </c>
      <c r="I8109">
        <v>91.280596761888603</v>
      </c>
      <c r="J8109" s="6" t="s">
        <v>80</v>
      </c>
    </row>
    <row r="8110" spans="1:10" x14ac:dyDescent="0.25">
      <c r="A8110" s="5" t="str">
        <f t="shared" si="126"/>
        <v/>
      </c>
      <c r="B8110" t="s">
        <v>95</v>
      </c>
      <c r="C8110" t="s">
        <v>112</v>
      </c>
      <c r="D8110" s="8" t="s">
        <v>64</v>
      </c>
      <c r="E8110">
        <v>23</v>
      </c>
      <c r="F8110">
        <v>2.1317298412322998</v>
      </c>
      <c r="G8110">
        <v>2.5503816604614258</v>
      </c>
      <c r="H8110">
        <v>0.25568535923957825</v>
      </c>
      <c r="I8110">
        <v>89.366720352632001</v>
      </c>
      <c r="J8110" s="6" t="s">
        <v>80</v>
      </c>
    </row>
    <row r="8111" spans="1:10" x14ac:dyDescent="0.25">
      <c r="A8111" s="5" t="str">
        <f t="shared" si="126"/>
        <v/>
      </c>
      <c r="B8111" t="s">
        <v>95</v>
      </c>
      <c r="C8111" t="s">
        <v>112</v>
      </c>
      <c r="D8111" s="8" t="s">
        <v>63</v>
      </c>
      <c r="E8111">
        <v>23</v>
      </c>
      <c r="F8111">
        <v>2.4839520454406738</v>
      </c>
      <c r="G8111">
        <v>2.9641807079315186</v>
      </c>
      <c r="H8111">
        <v>0.25049909949302673</v>
      </c>
      <c r="I8111">
        <v>91.256322916666662</v>
      </c>
      <c r="J8111" s="6" t="s">
        <v>80</v>
      </c>
    </row>
    <row r="8112" spans="1:10" x14ac:dyDescent="0.25">
      <c r="A8112" s="5" t="str">
        <f t="shared" si="126"/>
        <v/>
      </c>
      <c r="B8112" t="s">
        <v>95</v>
      </c>
      <c r="C8112" t="s">
        <v>112</v>
      </c>
      <c r="D8112" s="8" t="s">
        <v>64</v>
      </c>
      <c r="E8112">
        <v>24</v>
      </c>
      <c r="F8112">
        <v>1.8463150262832642</v>
      </c>
      <c r="G8112">
        <v>2.1520037651062012</v>
      </c>
      <c r="H8112">
        <v>0.2219812422990799</v>
      </c>
      <c r="I8112">
        <v>87.230261930999404</v>
      </c>
      <c r="J8112" s="6" t="s">
        <v>80</v>
      </c>
    </row>
    <row r="8113" spans="1:10" x14ac:dyDescent="0.25">
      <c r="A8113" s="5" t="str">
        <f t="shared" si="126"/>
        <v/>
      </c>
      <c r="B8113" t="s">
        <v>95</v>
      </c>
      <c r="C8113" t="s">
        <v>112</v>
      </c>
      <c r="D8113" s="8" t="s">
        <v>63</v>
      </c>
      <c r="E8113">
        <v>24</v>
      </c>
      <c r="F8113">
        <v>2.0461437702178955</v>
      </c>
      <c r="G8113">
        <v>2.4221675395965576</v>
      </c>
      <c r="H8113">
        <v>0.21825698018074036</v>
      </c>
      <c r="I8113">
        <v>89.148875000000004</v>
      </c>
      <c r="J8113" s="6" t="s">
        <v>80</v>
      </c>
    </row>
    <row r="8114" spans="1:10" x14ac:dyDescent="0.25">
      <c r="A8114" s="5" t="str">
        <f t="shared" si="126"/>
        <v/>
      </c>
      <c r="B8114" t="s">
        <v>95</v>
      </c>
      <c r="C8114" t="s">
        <v>112</v>
      </c>
      <c r="D8114" s="8" t="s">
        <v>48</v>
      </c>
      <c r="E8114">
        <v>1</v>
      </c>
      <c r="F8114">
        <v>1.6638038158416748</v>
      </c>
      <c r="G8114">
        <v>1.7058092355728149</v>
      </c>
      <c r="H8114">
        <v>0.19338101148605347</v>
      </c>
      <c r="I8114">
        <v>87.651063829787205</v>
      </c>
      <c r="J8114" s="6" t="s">
        <v>80</v>
      </c>
    </row>
    <row r="8115" spans="1:10" x14ac:dyDescent="0.25">
      <c r="A8115" s="5" t="str">
        <f t="shared" si="126"/>
        <v/>
      </c>
      <c r="B8115" t="s">
        <v>95</v>
      </c>
      <c r="C8115" t="s">
        <v>112</v>
      </c>
      <c r="D8115" s="8" t="s">
        <v>48</v>
      </c>
      <c r="E8115">
        <v>2</v>
      </c>
      <c r="F8115">
        <v>1.5563499927520752</v>
      </c>
      <c r="G8115">
        <v>1.4163243770599365</v>
      </c>
      <c r="H8115">
        <v>0.18115194141864777</v>
      </c>
      <c r="I8115">
        <v>87.953191489361643</v>
      </c>
      <c r="J8115" s="6" t="s">
        <v>80</v>
      </c>
    </row>
    <row r="8116" spans="1:10" x14ac:dyDescent="0.25">
      <c r="A8116" s="5" t="str">
        <f t="shared" si="126"/>
        <v/>
      </c>
      <c r="B8116" t="s">
        <v>95</v>
      </c>
      <c r="C8116" t="s">
        <v>112</v>
      </c>
      <c r="D8116" s="8" t="s">
        <v>48</v>
      </c>
      <c r="E8116">
        <v>3</v>
      </c>
      <c r="F8116">
        <v>1.3290648460388184</v>
      </c>
      <c r="G8116">
        <v>1.4567791223526001</v>
      </c>
      <c r="H8116">
        <v>0.18661598861217499</v>
      </c>
      <c r="I8116">
        <v>88.463829787234033</v>
      </c>
      <c r="J8116" s="6" t="s">
        <v>80</v>
      </c>
    </row>
    <row r="8117" spans="1:10" x14ac:dyDescent="0.25">
      <c r="A8117" s="5" t="str">
        <f t="shared" si="126"/>
        <v/>
      </c>
      <c r="B8117" t="s">
        <v>95</v>
      </c>
      <c r="C8117" t="s">
        <v>112</v>
      </c>
      <c r="D8117" s="8" t="s">
        <v>48</v>
      </c>
      <c r="E8117">
        <v>4</v>
      </c>
      <c r="F8117">
        <v>1.1647306680679321</v>
      </c>
      <c r="G8117">
        <v>1.2249404191970825</v>
      </c>
      <c r="H8117">
        <v>0.15216080844402313</v>
      </c>
      <c r="I8117">
        <v>85.408510638297841</v>
      </c>
      <c r="J8117" s="6" t="s">
        <v>80</v>
      </c>
    </row>
    <row r="8118" spans="1:10" x14ac:dyDescent="0.25">
      <c r="A8118" s="5" t="str">
        <f t="shared" si="126"/>
        <v/>
      </c>
      <c r="B8118" t="s">
        <v>95</v>
      </c>
      <c r="C8118" t="s">
        <v>112</v>
      </c>
      <c r="D8118" s="8" t="s">
        <v>48</v>
      </c>
      <c r="E8118">
        <v>5</v>
      </c>
      <c r="F8118">
        <v>1.101777195930481</v>
      </c>
      <c r="G8118">
        <v>1.2292183637619019</v>
      </c>
      <c r="H8118">
        <v>0.14285130798816681</v>
      </c>
      <c r="I8118">
        <v>85.1872340425532</v>
      </c>
      <c r="J8118" s="6" t="s">
        <v>80</v>
      </c>
    </row>
    <row r="8119" spans="1:10" x14ac:dyDescent="0.25">
      <c r="A8119" s="5" t="str">
        <f t="shared" si="126"/>
        <v/>
      </c>
      <c r="B8119" t="s">
        <v>95</v>
      </c>
      <c r="C8119" t="s">
        <v>112</v>
      </c>
      <c r="D8119" s="8" t="s">
        <v>48</v>
      </c>
      <c r="E8119">
        <v>6</v>
      </c>
      <c r="F8119">
        <v>1.0739163160324097</v>
      </c>
      <c r="G8119">
        <v>1.1308399438858032</v>
      </c>
      <c r="H8119">
        <v>0.15397733449935913</v>
      </c>
      <c r="I8119">
        <v>84.189361702127684</v>
      </c>
      <c r="J8119" s="6" t="s">
        <v>80</v>
      </c>
    </row>
    <row r="8120" spans="1:10" x14ac:dyDescent="0.25">
      <c r="A8120" s="5" t="str">
        <f t="shared" si="126"/>
        <v/>
      </c>
      <c r="B8120" t="s">
        <v>95</v>
      </c>
      <c r="C8120" t="s">
        <v>112</v>
      </c>
      <c r="D8120" s="8" t="s">
        <v>48</v>
      </c>
      <c r="E8120">
        <v>7</v>
      </c>
      <c r="F8120">
        <v>1.1959491968154907</v>
      </c>
      <c r="G8120">
        <v>1.2245960235595703</v>
      </c>
      <c r="H8120">
        <v>0.15905888378620148</v>
      </c>
      <c r="I8120">
        <v>83.368085106383035</v>
      </c>
      <c r="J8120" s="6" t="s">
        <v>80</v>
      </c>
    </row>
    <row r="8121" spans="1:10" x14ac:dyDescent="0.25">
      <c r="A8121" s="5" t="str">
        <f t="shared" si="126"/>
        <v/>
      </c>
      <c r="B8121" t="s">
        <v>95</v>
      </c>
      <c r="C8121" t="s">
        <v>112</v>
      </c>
      <c r="D8121" s="8" t="s">
        <v>48</v>
      </c>
      <c r="E8121">
        <v>8</v>
      </c>
      <c r="F8121">
        <v>1.0104585886001587</v>
      </c>
      <c r="G8121">
        <v>0.99078893661499023</v>
      </c>
      <c r="H8121">
        <v>0.18901564180850983</v>
      </c>
      <c r="I8121">
        <v>84.82340425531919</v>
      </c>
      <c r="J8121" s="6" t="s">
        <v>80</v>
      </c>
    </row>
    <row r="8122" spans="1:10" x14ac:dyDescent="0.25">
      <c r="A8122" s="5" t="str">
        <f t="shared" si="126"/>
        <v/>
      </c>
      <c r="B8122" t="s">
        <v>95</v>
      </c>
      <c r="C8122" t="s">
        <v>112</v>
      </c>
      <c r="D8122" s="8" t="s">
        <v>48</v>
      </c>
      <c r="E8122">
        <v>9</v>
      </c>
      <c r="F8122">
        <v>1.0181906223297119</v>
      </c>
      <c r="G8122">
        <v>1.0337647199630737</v>
      </c>
      <c r="H8122">
        <v>0.22542345523834229</v>
      </c>
      <c r="I8122">
        <v>89.495744680851132</v>
      </c>
      <c r="J8122" s="6" t="s">
        <v>80</v>
      </c>
    </row>
    <row r="8123" spans="1:10" x14ac:dyDescent="0.25">
      <c r="A8123" s="5" t="str">
        <f t="shared" si="126"/>
        <v/>
      </c>
      <c r="B8123" t="s">
        <v>95</v>
      </c>
      <c r="C8123" t="s">
        <v>112</v>
      </c>
      <c r="D8123" s="8" t="s">
        <v>48</v>
      </c>
      <c r="E8123">
        <v>10</v>
      </c>
      <c r="F8123">
        <v>0.75067979097366333</v>
      </c>
      <c r="G8123">
        <v>0.91241264343261719</v>
      </c>
      <c r="H8123">
        <v>0.23393711447715759</v>
      </c>
      <c r="I8123">
        <v>90.757446808510679</v>
      </c>
      <c r="J8123" s="6" t="s">
        <v>80</v>
      </c>
    </row>
    <row r="8124" spans="1:10" x14ac:dyDescent="0.25">
      <c r="A8124" s="5" t="str">
        <f t="shared" si="126"/>
        <v/>
      </c>
      <c r="B8124" t="s">
        <v>95</v>
      </c>
      <c r="C8124" t="s">
        <v>112</v>
      </c>
      <c r="D8124" s="8" t="s">
        <v>48</v>
      </c>
      <c r="E8124">
        <v>11</v>
      </c>
      <c r="F8124">
        <v>0.69068753719329834</v>
      </c>
      <c r="G8124">
        <v>0.99752283096313477</v>
      </c>
      <c r="H8124">
        <v>0.25178182125091553</v>
      </c>
      <c r="I8124">
        <v>94.051063829787182</v>
      </c>
      <c r="J8124" s="6" t="s">
        <v>80</v>
      </c>
    </row>
    <row r="8125" spans="1:10" x14ac:dyDescent="0.25">
      <c r="A8125" s="5" t="str">
        <f t="shared" si="126"/>
        <v/>
      </c>
      <c r="B8125" t="s">
        <v>95</v>
      </c>
      <c r="C8125" t="s">
        <v>112</v>
      </c>
      <c r="D8125" s="8" t="s">
        <v>48</v>
      </c>
      <c r="E8125">
        <v>12</v>
      </c>
      <c r="F8125">
        <v>0.96097809076309204</v>
      </c>
      <c r="G8125">
        <v>1.4115217924118042</v>
      </c>
      <c r="H8125">
        <v>0.25604900717735291</v>
      </c>
      <c r="I8125">
        <v>94.380851063829724</v>
      </c>
      <c r="J8125" s="6" t="s">
        <v>80</v>
      </c>
    </row>
    <row r="8126" spans="1:10" x14ac:dyDescent="0.25">
      <c r="A8126" s="5" t="str">
        <f t="shared" si="126"/>
        <v/>
      </c>
      <c r="B8126" t="s">
        <v>95</v>
      </c>
      <c r="C8126" t="s">
        <v>112</v>
      </c>
      <c r="D8126" s="8" t="s">
        <v>48</v>
      </c>
      <c r="E8126">
        <v>13</v>
      </c>
      <c r="F8126">
        <v>1.5748823881149292</v>
      </c>
      <c r="G8126">
        <v>1.4502193927764893</v>
      </c>
      <c r="H8126">
        <v>0.2928021252155304</v>
      </c>
      <c r="I8126">
        <v>95.685106382978745</v>
      </c>
      <c r="J8126" s="6" t="s">
        <v>80</v>
      </c>
    </row>
    <row r="8127" spans="1:10" x14ac:dyDescent="0.25">
      <c r="A8127" s="5" t="str">
        <f t="shared" si="126"/>
        <v/>
      </c>
      <c r="B8127" t="s">
        <v>95</v>
      </c>
      <c r="C8127" t="s">
        <v>112</v>
      </c>
      <c r="D8127" s="8" t="s">
        <v>48</v>
      </c>
      <c r="E8127">
        <v>14</v>
      </c>
      <c r="F8127">
        <v>1.7377058267593384</v>
      </c>
      <c r="G8127">
        <v>1.8156821727752686</v>
      </c>
      <c r="H8127">
        <v>0.28669983148574829</v>
      </c>
      <c r="I8127">
        <v>97.048936170212812</v>
      </c>
      <c r="J8127" s="6" t="s">
        <v>80</v>
      </c>
    </row>
    <row r="8128" spans="1:10" x14ac:dyDescent="0.25">
      <c r="A8128" s="5" t="str">
        <f t="shared" si="126"/>
        <v/>
      </c>
      <c r="B8128" t="s">
        <v>95</v>
      </c>
      <c r="C8128" t="s">
        <v>112</v>
      </c>
      <c r="D8128" s="8" t="s">
        <v>48</v>
      </c>
      <c r="E8128">
        <v>15</v>
      </c>
      <c r="F8128">
        <v>2.3197445869445801</v>
      </c>
      <c r="G8128">
        <v>1.6681995391845703</v>
      </c>
      <c r="H8128">
        <v>0.3254396915435791</v>
      </c>
      <c r="I8128">
        <v>98.41702127659579</v>
      </c>
      <c r="J8128" s="6" t="s">
        <v>80</v>
      </c>
    </row>
    <row r="8129" spans="1:10" x14ac:dyDescent="0.25">
      <c r="A8129" s="5" t="str">
        <f t="shared" si="126"/>
        <v/>
      </c>
      <c r="B8129" t="s">
        <v>95</v>
      </c>
      <c r="C8129" t="s">
        <v>112</v>
      </c>
      <c r="D8129" s="8" t="s">
        <v>48</v>
      </c>
      <c r="E8129">
        <v>16</v>
      </c>
      <c r="F8129">
        <v>2.2676072120666504</v>
      </c>
      <c r="G8129">
        <v>2.2133598327636719</v>
      </c>
      <c r="H8129">
        <v>0.29821199178695679</v>
      </c>
      <c r="I8129">
        <v>97.253191489361711</v>
      </c>
      <c r="J8129" s="6" t="s">
        <v>80</v>
      </c>
    </row>
    <row r="8130" spans="1:10" x14ac:dyDescent="0.25">
      <c r="A8130" s="5" t="str">
        <f t="shared" ref="A8130:A8193" si="127">IF(AND(category = B8130, subcategory=C8130, reportdate = D8130), E8130, "")</f>
        <v/>
      </c>
      <c r="B8130" t="s">
        <v>95</v>
      </c>
      <c r="C8130" t="s">
        <v>112</v>
      </c>
      <c r="D8130" s="8" t="s">
        <v>48</v>
      </c>
      <c r="E8130">
        <v>17</v>
      </c>
      <c r="F8130">
        <v>2.2364501953125</v>
      </c>
      <c r="G8130">
        <v>2.465477466583252</v>
      </c>
      <c r="H8130">
        <v>0.31512430310249329</v>
      </c>
      <c r="I8130">
        <v>96.48723404255324</v>
      </c>
      <c r="J8130" s="6" t="s">
        <v>80</v>
      </c>
    </row>
    <row r="8131" spans="1:10" x14ac:dyDescent="0.25">
      <c r="A8131" s="5" t="str">
        <f t="shared" si="127"/>
        <v/>
      </c>
      <c r="B8131" t="s">
        <v>95</v>
      </c>
      <c r="C8131" t="s">
        <v>112</v>
      </c>
      <c r="D8131" s="8" t="s">
        <v>48</v>
      </c>
      <c r="E8131">
        <v>18</v>
      </c>
      <c r="F8131">
        <v>2.2366979122161865</v>
      </c>
      <c r="G8131">
        <v>2.738396167755127</v>
      </c>
      <c r="H8131">
        <v>0.30658707022666931</v>
      </c>
      <c r="I8131">
        <v>96.614893617021224</v>
      </c>
      <c r="J8131" s="6" t="s">
        <v>80</v>
      </c>
    </row>
    <row r="8132" spans="1:10" x14ac:dyDescent="0.25">
      <c r="A8132" s="5" t="str">
        <f t="shared" si="127"/>
        <v/>
      </c>
      <c r="B8132" t="s">
        <v>95</v>
      </c>
      <c r="C8132" t="s">
        <v>112</v>
      </c>
      <c r="D8132" s="8" t="s">
        <v>48</v>
      </c>
      <c r="E8132">
        <v>19</v>
      </c>
      <c r="F8132">
        <v>2.3613030910491943</v>
      </c>
      <c r="G8132">
        <v>1.7017340660095215</v>
      </c>
      <c r="H8132">
        <v>0.34175071120262146</v>
      </c>
      <c r="I8132">
        <v>96.287234042553152</v>
      </c>
      <c r="J8132" s="6" t="s">
        <v>80</v>
      </c>
    </row>
    <row r="8133" spans="1:10" x14ac:dyDescent="0.25">
      <c r="A8133" s="5" t="str">
        <f t="shared" si="127"/>
        <v/>
      </c>
      <c r="B8133" t="s">
        <v>95</v>
      </c>
      <c r="C8133" t="s">
        <v>112</v>
      </c>
      <c r="D8133" s="8" t="s">
        <v>48</v>
      </c>
      <c r="E8133">
        <v>20</v>
      </c>
      <c r="F8133">
        <v>2.5513617992401123</v>
      </c>
      <c r="G8133">
        <v>1.909778356552124</v>
      </c>
      <c r="H8133">
        <v>0.30335122346878052</v>
      </c>
      <c r="I8133">
        <v>94.291489361702091</v>
      </c>
      <c r="J8133" s="6" t="s">
        <v>80</v>
      </c>
    </row>
    <row r="8134" spans="1:10" x14ac:dyDescent="0.25">
      <c r="A8134" s="5" t="str">
        <f t="shared" si="127"/>
        <v/>
      </c>
      <c r="B8134" t="s">
        <v>95</v>
      </c>
      <c r="C8134" t="s">
        <v>112</v>
      </c>
      <c r="D8134" s="8" t="s">
        <v>48</v>
      </c>
      <c r="E8134">
        <v>21</v>
      </c>
      <c r="F8134">
        <v>2.215933084487915</v>
      </c>
      <c r="G8134">
        <v>3.4525690078735352</v>
      </c>
      <c r="H8134">
        <v>0.29384210705757141</v>
      </c>
      <c r="I8134">
        <v>92.427659574468009</v>
      </c>
      <c r="J8134" s="6" t="s">
        <v>80</v>
      </c>
    </row>
    <row r="8135" spans="1:10" x14ac:dyDescent="0.25">
      <c r="A8135" s="5" t="str">
        <f t="shared" si="127"/>
        <v/>
      </c>
      <c r="B8135" t="s">
        <v>95</v>
      </c>
      <c r="C8135" t="s">
        <v>112</v>
      </c>
      <c r="D8135" s="8" t="s">
        <v>48</v>
      </c>
      <c r="E8135">
        <v>22</v>
      </c>
      <c r="F8135">
        <v>2.2125773429870605</v>
      </c>
      <c r="G8135">
        <v>2.7674217224121094</v>
      </c>
      <c r="H8135">
        <v>0.27976199984550476</v>
      </c>
      <c r="I8135">
        <v>91.314893617021241</v>
      </c>
      <c r="J8135" s="6" t="s">
        <v>80</v>
      </c>
    </row>
    <row r="8136" spans="1:10" x14ac:dyDescent="0.25">
      <c r="A8136" s="5" t="str">
        <f t="shared" si="127"/>
        <v/>
      </c>
      <c r="B8136" t="s">
        <v>95</v>
      </c>
      <c r="C8136" t="s">
        <v>112</v>
      </c>
      <c r="D8136" s="8" t="s">
        <v>48</v>
      </c>
      <c r="E8136">
        <v>23</v>
      </c>
      <c r="F8136">
        <v>2.0627048015594482</v>
      </c>
      <c r="G8136">
        <v>2.2943079471588135</v>
      </c>
      <c r="H8136">
        <v>0.29101896286010742</v>
      </c>
      <c r="I8136">
        <v>90.823404255319105</v>
      </c>
      <c r="J8136" s="6" t="s">
        <v>80</v>
      </c>
    </row>
    <row r="8137" spans="1:10" x14ac:dyDescent="0.25">
      <c r="A8137" s="5" t="str">
        <f t="shared" si="127"/>
        <v/>
      </c>
      <c r="B8137" t="s">
        <v>95</v>
      </c>
      <c r="C8137" t="s">
        <v>112</v>
      </c>
      <c r="D8137" s="8" t="s">
        <v>48</v>
      </c>
      <c r="E8137">
        <v>24</v>
      </c>
      <c r="F8137">
        <v>1.7464057207107544</v>
      </c>
      <c r="G8137">
        <v>2.0301470756530762</v>
      </c>
      <c r="H8137">
        <v>0.2455657422542572</v>
      </c>
      <c r="I8137">
        <v>87.597872340425482</v>
      </c>
      <c r="J8137" s="6" t="s">
        <v>80</v>
      </c>
    </row>
    <row r="8138" spans="1:10" x14ac:dyDescent="0.25">
      <c r="A8138" s="5" t="str">
        <f t="shared" si="127"/>
        <v/>
      </c>
      <c r="B8138" t="s">
        <v>95</v>
      </c>
      <c r="C8138" t="s">
        <v>112</v>
      </c>
      <c r="D8138" s="8" t="s">
        <v>49</v>
      </c>
      <c r="E8138">
        <v>1</v>
      </c>
      <c r="F8138">
        <v>1.6389861106872559</v>
      </c>
      <c r="G8138">
        <v>1.2728471755981445</v>
      </c>
      <c r="H8138">
        <v>0.17457130551338196</v>
      </c>
      <c r="I8138">
        <v>84.395833333333272</v>
      </c>
      <c r="J8138" s="6" t="s">
        <v>80</v>
      </c>
    </row>
    <row r="8139" spans="1:10" x14ac:dyDescent="0.25">
      <c r="A8139" s="5" t="str">
        <f t="shared" si="127"/>
        <v/>
      </c>
      <c r="B8139" t="s">
        <v>95</v>
      </c>
      <c r="C8139" t="s">
        <v>112</v>
      </c>
      <c r="D8139" s="8" t="s">
        <v>49</v>
      </c>
      <c r="E8139">
        <v>2</v>
      </c>
      <c r="F8139">
        <v>1.3081573247909546</v>
      </c>
      <c r="G8139">
        <v>1.1893010139465332</v>
      </c>
      <c r="H8139">
        <v>0.15435777604579926</v>
      </c>
      <c r="I8139">
        <v>82.490624999999952</v>
      </c>
      <c r="J8139" s="6" t="s">
        <v>80</v>
      </c>
    </row>
    <row r="8140" spans="1:10" x14ac:dyDescent="0.25">
      <c r="A8140" s="5" t="str">
        <f t="shared" si="127"/>
        <v/>
      </c>
      <c r="B8140" t="s">
        <v>95</v>
      </c>
      <c r="C8140" t="s">
        <v>112</v>
      </c>
      <c r="D8140" s="8" t="s">
        <v>49</v>
      </c>
      <c r="E8140">
        <v>3</v>
      </c>
      <c r="F8140">
        <v>1.2532846927642822</v>
      </c>
      <c r="G8140">
        <v>1.0297152996063232</v>
      </c>
      <c r="H8140">
        <v>0.14790505170822144</v>
      </c>
      <c r="I8140">
        <v>80.904166666666669</v>
      </c>
      <c r="J8140" s="6" t="s">
        <v>80</v>
      </c>
    </row>
    <row r="8141" spans="1:10" x14ac:dyDescent="0.25">
      <c r="A8141" s="5" t="str">
        <f t="shared" si="127"/>
        <v/>
      </c>
      <c r="B8141" t="s">
        <v>95</v>
      </c>
      <c r="C8141" t="s">
        <v>112</v>
      </c>
      <c r="D8141" s="8" t="s">
        <v>49</v>
      </c>
      <c r="E8141">
        <v>4</v>
      </c>
      <c r="F8141">
        <v>1.1128517389297485</v>
      </c>
      <c r="G8141">
        <v>0.994731605052948</v>
      </c>
      <c r="H8141">
        <v>0.14912393689155579</v>
      </c>
      <c r="I8141">
        <v>80.333958333333342</v>
      </c>
      <c r="J8141" s="6" t="s">
        <v>80</v>
      </c>
    </row>
    <row r="8142" spans="1:10" x14ac:dyDescent="0.25">
      <c r="A8142" s="5" t="str">
        <f t="shared" si="127"/>
        <v/>
      </c>
      <c r="B8142" t="s">
        <v>95</v>
      </c>
      <c r="C8142" t="s">
        <v>112</v>
      </c>
      <c r="D8142" s="8" t="s">
        <v>49</v>
      </c>
      <c r="E8142">
        <v>5</v>
      </c>
      <c r="F8142">
        <v>1.086097240447998</v>
      </c>
      <c r="G8142">
        <v>0.85706943273544312</v>
      </c>
      <c r="H8142">
        <v>0.13298556208610535</v>
      </c>
      <c r="I8142">
        <v>78.422916666666723</v>
      </c>
      <c r="J8142" s="6" t="s">
        <v>80</v>
      </c>
    </row>
    <row r="8143" spans="1:10" x14ac:dyDescent="0.25">
      <c r="A8143" s="5" t="str">
        <f t="shared" si="127"/>
        <v/>
      </c>
      <c r="B8143" t="s">
        <v>95</v>
      </c>
      <c r="C8143" t="s">
        <v>112</v>
      </c>
      <c r="D8143" s="8" t="s">
        <v>49</v>
      </c>
      <c r="E8143">
        <v>6</v>
      </c>
      <c r="F8143">
        <v>0.92509722709655762</v>
      </c>
      <c r="G8143">
        <v>0.81961113214492798</v>
      </c>
      <c r="H8143">
        <v>0.13127973675727844</v>
      </c>
      <c r="I8143">
        <v>76.469791666666609</v>
      </c>
      <c r="J8143" s="6" t="s">
        <v>80</v>
      </c>
    </row>
    <row r="8144" spans="1:10" x14ac:dyDescent="0.25">
      <c r="A8144" s="5" t="str">
        <f t="shared" si="127"/>
        <v/>
      </c>
      <c r="B8144" t="s">
        <v>95</v>
      </c>
      <c r="C8144" t="s">
        <v>112</v>
      </c>
      <c r="D8144" s="8" t="s">
        <v>49</v>
      </c>
      <c r="E8144">
        <v>7</v>
      </c>
      <c r="F8144">
        <v>0.94001144170761108</v>
      </c>
      <c r="G8144">
        <v>0.80990523099899292</v>
      </c>
      <c r="H8144">
        <v>0.15565398335456848</v>
      </c>
      <c r="I8144">
        <v>76.281041666666724</v>
      </c>
      <c r="J8144" s="6" t="s">
        <v>80</v>
      </c>
    </row>
    <row r="8145" spans="1:10" x14ac:dyDescent="0.25">
      <c r="A8145" s="5" t="str">
        <f t="shared" si="127"/>
        <v/>
      </c>
      <c r="B8145" t="s">
        <v>95</v>
      </c>
      <c r="C8145" t="s">
        <v>112</v>
      </c>
      <c r="D8145" s="8" t="s">
        <v>49</v>
      </c>
      <c r="E8145">
        <v>8</v>
      </c>
      <c r="F8145">
        <v>0.94050693511962891</v>
      </c>
      <c r="G8145">
        <v>0.57411807775497437</v>
      </c>
      <c r="H8145">
        <v>0.17346870899200439</v>
      </c>
      <c r="I8145">
        <v>80.059374999999974</v>
      </c>
      <c r="J8145" s="6" t="s">
        <v>80</v>
      </c>
    </row>
    <row r="8146" spans="1:10" x14ac:dyDescent="0.25">
      <c r="A8146" s="5" t="str">
        <f t="shared" si="127"/>
        <v/>
      </c>
      <c r="B8146" t="s">
        <v>95</v>
      </c>
      <c r="C8146" t="s">
        <v>112</v>
      </c>
      <c r="D8146" s="8" t="s">
        <v>49</v>
      </c>
      <c r="E8146">
        <v>9</v>
      </c>
      <c r="F8146">
        <v>0.76019203662872314</v>
      </c>
      <c r="G8146">
        <v>0.35914131999015808</v>
      </c>
      <c r="H8146">
        <v>0.1968989372253418</v>
      </c>
      <c r="I8146">
        <v>84.862500000000068</v>
      </c>
      <c r="J8146" s="6" t="s">
        <v>80</v>
      </c>
    </row>
    <row r="8147" spans="1:10" x14ac:dyDescent="0.25">
      <c r="A8147" s="5" t="str">
        <f t="shared" si="127"/>
        <v/>
      </c>
      <c r="B8147" t="s">
        <v>95</v>
      </c>
      <c r="C8147" t="s">
        <v>112</v>
      </c>
      <c r="D8147" s="8" t="s">
        <v>49</v>
      </c>
      <c r="E8147">
        <v>10</v>
      </c>
      <c r="F8147">
        <v>0.83133780956268311</v>
      </c>
      <c r="G8147">
        <v>0.38962048292160034</v>
      </c>
      <c r="H8147">
        <v>0.21606838703155518</v>
      </c>
      <c r="I8147">
        <v>88.53125</v>
      </c>
      <c r="J8147" s="6" t="s">
        <v>80</v>
      </c>
    </row>
    <row r="8148" spans="1:10" x14ac:dyDescent="0.25">
      <c r="A8148" s="5" t="str">
        <f t="shared" si="127"/>
        <v/>
      </c>
      <c r="B8148" t="s">
        <v>95</v>
      </c>
      <c r="C8148" t="s">
        <v>112</v>
      </c>
      <c r="D8148" s="8" t="s">
        <v>49</v>
      </c>
      <c r="E8148">
        <v>11</v>
      </c>
      <c r="F8148">
        <v>0.93559479713439941</v>
      </c>
      <c r="G8148">
        <v>0.49036353826522827</v>
      </c>
      <c r="H8148">
        <v>0.23794376850128174</v>
      </c>
      <c r="I8148">
        <v>93.414583333333326</v>
      </c>
      <c r="J8148" s="6" t="s">
        <v>80</v>
      </c>
    </row>
    <row r="8149" spans="1:10" x14ac:dyDescent="0.25">
      <c r="A8149" s="5" t="str">
        <f t="shared" si="127"/>
        <v/>
      </c>
      <c r="B8149" t="s">
        <v>95</v>
      </c>
      <c r="C8149" t="s">
        <v>112</v>
      </c>
      <c r="D8149" s="8" t="s">
        <v>49</v>
      </c>
      <c r="E8149">
        <v>12</v>
      </c>
      <c r="F8149">
        <v>0.9947059154510498</v>
      </c>
      <c r="G8149">
        <v>0.61083579063415527</v>
      </c>
      <c r="H8149">
        <v>0.27413949370384216</v>
      </c>
      <c r="I8149">
        <v>97.641666666666666</v>
      </c>
      <c r="J8149" s="6" t="s">
        <v>80</v>
      </c>
    </row>
    <row r="8150" spans="1:10" x14ac:dyDescent="0.25">
      <c r="A8150" s="5" t="str">
        <f t="shared" si="127"/>
        <v/>
      </c>
      <c r="B8150" t="s">
        <v>95</v>
      </c>
      <c r="C8150" t="s">
        <v>112</v>
      </c>
      <c r="D8150" s="8" t="s">
        <v>49</v>
      </c>
      <c r="E8150">
        <v>13</v>
      </c>
      <c r="F8150">
        <v>1.461763858795166</v>
      </c>
      <c r="G8150">
        <v>0.97581946849822998</v>
      </c>
      <c r="H8150">
        <v>0.31274601817131042</v>
      </c>
      <c r="I8150">
        <v>100.88541666666664</v>
      </c>
      <c r="J8150" s="6" t="s">
        <v>80</v>
      </c>
    </row>
    <row r="8151" spans="1:10" x14ac:dyDescent="0.25">
      <c r="A8151" s="5" t="str">
        <f t="shared" si="127"/>
        <v/>
      </c>
      <c r="B8151" t="s">
        <v>95</v>
      </c>
      <c r="C8151" t="s">
        <v>112</v>
      </c>
      <c r="D8151" s="8" t="s">
        <v>49</v>
      </c>
      <c r="E8151">
        <v>14</v>
      </c>
      <c r="F8151">
        <v>1.8371924161911011</v>
      </c>
      <c r="G8151">
        <v>1.5678492784500122</v>
      </c>
      <c r="H8151">
        <v>0.31957945227622986</v>
      </c>
      <c r="I8151">
        <v>103.01874999999997</v>
      </c>
      <c r="J8151" s="6" t="s">
        <v>80</v>
      </c>
    </row>
    <row r="8152" spans="1:10" x14ac:dyDescent="0.25">
      <c r="A8152" s="5" t="str">
        <f t="shared" si="127"/>
        <v/>
      </c>
      <c r="B8152" t="s">
        <v>95</v>
      </c>
      <c r="C8152" t="s">
        <v>112</v>
      </c>
      <c r="D8152" s="8" t="s">
        <v>49</v>
      </c>
      <c r="E8152">
        <v>15</v>
      </c>
      <c r="F8152">
        <v>2.2541110515594482</v>
      </c>
      <c r="G8152">
        <v>1.7663055658340454</v>
      </c>
      <c r="H8152">
        <v>0.33236989378929138</v>
      </c>
      <c r="I8152">
        <v>104.42708333333331</v>
      </c>
      <c r="J8152" s="6" t="s">
        <v>80</v>
      </c>
    </row>
    <row r="8153" spans="1:10" x14ac:dyDescent="0.25">
      <c r="A8153" s="5" t="str">
        <f t="shared" si="127"/>
        <v/>
      </c>
      <c r="B8153" t="s">
        <v>95</v>
      </c>
      <c r="C8153" t="s">
        <v>112</v>
      </c>
      <c r="D8153" s="8" t="s">
        <v>49</v>
      </c>
      <c r="E8153">
        <v>16</v>
      </c>
      <c r="F8153">
        <v>2.9218728542327881</v>
      </c>
      <c r="G8153">
        <v>2.4747521877288818</v>
      </c>
      <c r="H8153">
        <v>0.33675006031990051</v>
      </c>
      <c r="I8153">
        <v>105.61666666666663</v>
      </c>
      <c r="J8153" s="6" t="s">
        <v>80</v>
      </c>
    </row>
    <row r="8154" spans="1:10" x14ac:dyDescent="0.25">
      <c r="A8154" s="5" t="str">
        <f t="shared" si="127"/>
        <v/>
      </c>
      <c r="B8154" t="s">
        <v>95</v>
      </c>
      <c r="C8154" t="s">
        <v>112</v>
      </c>
      <c r="D8154" s="8" t="s">
        <v>49</v>
      </c>
      <c r="E8154">
        <v>17</v>
      </c>
      <c r="F8154">
        <v>3.3130486011505127</v>
      </c>
      <c r="G8154">
        <v>2.7841596603393555</v>
      </c>
      <c r="H8154">
        <v>0.33907312154769897</v>
      </c>
      <c r="I8154">
        <v>105.85208333333343</v>
      </c>
      <c r="J8154" s="6" t="s">
        <v>80</v>
      </c>
    </row>
    <row r="8155" spans="1:10" x14ac:dyDescent="0.25">
      <c r="A8155" s="5" t="str">
        <f t="shared" si="127"/>
        <v/>
      </c>
      <c r="B8155" t="s">
        <v>95</v>
      </c>
      <c r="C8155" t="s">
        <v>112</v>
      </c>
      <c r="D8155" s="8" t="s">
        <v>49</v>
      </c>
      <c r="E8155">
        <v>18</v>
      </c>
      <c r="F8155">
        <v>3.7924306392669678</v>
      </c>
      <c r="G8155">
        <v>1.6851111650466919</v>
      </c>
      <c r="H8155">
        <v>0.3631642758846283</v>
      </c>
      <c r="I8155">
        <v>105.91666666666669</v>
      </c>
      <c r="J8155" s="6" t="s">
        <v>80</v>
      </c>
    </row>
    <row r="8156" spans="1:10" x14ac:dyDescent="0.25">
      <c r="A8156" s="5" t="str">
        <f t="shared" si="127"/>
        <v/>
      </c>
      <c r="B8156" t="s">
        <v>95</v>
      </c>
      <c r="C8156" t="s">
        <v>112</v>
      </c>
      <c r="D8156" s="8" t="s">
        <v>49</v>
      </c>
      <c r="E8156">
        <v>19</v>
      </c>
      <c r="F8156">
        <v>3.8180370330810547</v>
      </c>
      <c r="G8156">
        <v>3.9755043983459473</v>
      </c>
      <c r="H8156">
        <v>0.32257205247879028</v>
      </c>
      <c r="I8156">
        <v>105.31666666666662</v>
      </c>
      <c r="J8156" s="6" t="s">
        <v>80</v>
      </c>
    </row>
    <row r="8157" spans="1:10" x14ac:dyDescent="0.25">
      <c r="A8157" s="5" t="str">
        <f t="shared" si="127"/>
        <v/>
      </c>
      <c r="B8157" t="s">
        <v>95</v>
      </c>
      <c r="C8157" t="s">
        <v>112</v>
      </c>
      <c r="D8157" s="8" t="s">
        <v>49</v>
      </c>
      <c r="E8157">
        <v>20</v>
      </c>
      <c r="F8157">
        <v>3.312140941619873</v>
      </c>
      <c r="G8157">
        <v>3.4585256576538086</v>
      </c>
      <c r="H8157">
        <v>0.30209097266197205</v>
      </c>
      <c r="I8157">
        <v>101.81041666666674</v>
      </c>
      <c r="J8157" s="6" t="s">
        <v>80</v>
      </c>
    </row>
    <row r="8158" spans="1:10" x14ac:dyDescent="0.25">
      <c r="A8158" s="5" t="str">
        <f t="shared" si="127"/>
        <v/>
      </c>
      <c r="B8158" t="s">
        <v>95</v>
      </c>
      <c r="C8158" t="s">
        <v>112</v>
      </c>
      <c r="D8158" s="8" t="s">
        <v>49</v>
      </c>
      <c r="E8158">
        <v>21</v>
      </c>
      <c r="F8158">
        <v>3.0127148628234863</v>
      </c>
      <c r="G8158">
        <v>1.7383266687393188</v>
      </c>
      <c r="H8158">
        <v>0.30381691455841064</v>
      </c>
      <c r="I8158">
        <v>99.037499999999966</v>
      </c>
      <c r="J8158" s="6" t="s">
        <v>80</v>
      </c>
    </row>
    <row r="8159" spans="1:10" x14ac:dyDescent="0.25">
      <c r="A8159" s="5" t="str">
        <f t="shared" si="127"/>
        <v/>
      </c>
      <c r="B8159" t="s">
        <v>95</v>
      </c>
      <c r="C8159" t="s">
        <v>112</v>
      </c>
      <c r="D8159" s="8" t="s">
        <v>49</v>
      </c>
      <c r="E8159">
        <v>22</v>
      </c>
      <c r="F8159">
        <v>2.7732245922088623</v>
      </c>
      <c r="G8159">
        <v>3.361191987991333</v>
      </c>
      <c r="H8159">
        <v>0.27088725566864014</v>
      </c>
      <c r="I8159">
        <v>92.220833333333317</v>
      </c>
      <c r="J8159" s="6" t="s">
        <v>80</v>
      </c>
    </row>
    <row r="8160" spans="1:10" x14ac:dyDescent="0.25">
      <c r="A8160" s="5" t="str">
        <f t="shared" si="127"/>
        <v/>
      </c>
      <c r="B8160" t="s">
        <v>95</v>
      </c>
      <c r="C8160" t="s">
        <v>112</v>
      </c>
      <c r="D8160" s="8" t="s">
        <v>49</v>
      </c>
      <c r="E8160">
        <v>23</v>
      </c>
      <c r="F8160">
        <v>2.46358323097229</v>
      </c>
      <c r="G8160">
        <v>2.5038332939147949</v>
      </c>
      <c r="H8160">
        <v>0.26935893297195435</v>
      </c>
      <c r="I8160">
        <v>91.602083333333383</v>
      </c>
      <c r="J8160" s="6" t="s">
        <v>80</v>
      </c>
    </row>
    <row r="8161" spans="1:10" x14ac:dyDescent="0.25">
      <c r="A8161" s="5" t="str">
        <f t="shared" si="127"/>
        <v/>
      </c>
      <c r="B8161" t="s">
        <v>95</v>
      </c>
      <c r="C8161" t="s">
        <v>112</v>
      </c>
      <c r="D8161" s="8" t="s">
        <v>49</v>
      </c>
      <c r="E8161">
        <v>24</v>
      </c>
      <c r="F8161">
        <v>2.0881621837615967</v>
      </c>
      <c r="G8161">
        <v>2.0401294231414795</v>
      </c>
      <c r="H8161">
        <v>0.22600524127483368</v>
      </c>
      <c r="I8161">
        <v>86.810416666666697</v>
      </c>
      <c r="J8161" s="6" t="s">
        <v>80</v>
      </c>
    </row>
    <row r="8162" spans="1:10" x14ac:dyDescent="0.25">
      <c r="A8162" s="5" t="str">
        <f t="shared" si="127"/>
        <v/>
      </c>
      <c r="B8162" t="s">
        <v>95</v>
      </c>
      <c r="C8162" t="s">
        <v>112</v>
      </c>
      <c r="D8162" s="8" t="s">
        <v>50</v>
      </c>
      <c r="E8162">
        <v>1</v>
      </c>
      <c r="F8162">
        <v>1.5703749656677246</v>
      </c>
      <c r="G8162">
        <v>1.6185417175292969</v>
      </c>
      <c r="H8162">
        <v>0.19602207839488983</v>
      </c>
      <c r="I8162">
        <v>86.266666666666637</v>
      </c>
      <c r="J8162" s="6" t="s">
        <v>80</v>
      </c>
    </row>
    <row r="8163" spans="1:10" x14ac:dyDescent="0.25">
      <c r="A8163" s="5" t="str">
        <f t="shared" si="127"/>
        <v/>
      </c>
      <c r="B8163" t="s">
        <v>95</v>
      </c>
      <c r="C8163" t="s">
        <v>112</v>
      </c>
      <c r="D8163" s="8" t="s">
        <v>50</v>
      </c>
      <c r="E8163">
        <v>2</v>
      </c>
      <c r="F8163">
        <v>1.3645694255828857</v>
      </c>
      <c r="G8163">
        <v>1.417972207069397</v>
      </c>
      <c r="H8163">
        <v>0.17530693113803864</v>
      </c>
      <c r="I8163">
        <v>86.550000000000054</v>
      </c>
      <c r="J8163" s="6" t="s">
        <v>80</v>
      </c>
    </row>
    <row r="8164" spans="1:10" x14ac:dyDescent="0.25">
      <c r="A8164" s="5" t="str">
        <f t="shared" si="127"/>
        <v/>
      </c>
      <c r="B8164" t="s">
        <v>95</v>
      </c>
      <c r="C8164" t="s">
        <v>112</v>
      </c>
      <c r="D8164" s="8" t="s">
        <v>50</v>
      </c>
      <c r="E8164">
        <v>3</v>
      </c>
      <c r="F8164">
        <v>1.3285902738571167</v>
      </c>
      <c r="G8164">
        <v>1.1674096584320068</v>
      </c>
      <c r="H8164">
        <v>0.15771402418613434</v>
      </c>
      <c r="I8164">
        <v>84.266666666666723</v>
      </c>
      <c r="J8164" s="6" t="s">
        <v>80</v>
      </c>
    </row>
    <row r="8165" spans="1:10" x14ac:dyDescent="0.25">
      <c r="A8165" s="5" t="str">
        <f t="shared" si="127"/>
        <v/>
      </c>
      <c r="B8165" t="s">
        <v>95</v>
      </c>
      <c r="C8165" t="s">
        <v>112</v>
      </c>
      <c r="D8165" s="8" t="s">
        <v>50</v>
      </c>
      <c r="E8165">
        <v>4</v>
      </c>
      <c r="F8165">
        <v>1.1074028015136719</v>
      </c>
      <c r="G8165">
        <v>1.0110971927642822</v>
      </c>
      <c r="H8165">
        <v>0.14725200831890106</v>
      </c>
      <c r="I8165">
        <v>82.823958333333351</v>
      </c>
      <c r="J8165" s="6" t="s">
        <v>80</v>
      </c>
    </row>
    <row r="8166" spans="1:10" x14ac:dyDescent="0.25">
      <c r="A8166" s="5" t="str">
        <f t="shared" si="127"/>
        <v/>
      </c>
      <c r="B8166" t="s">
        <v>95</v>
      </c>
      <c r="C8166" t="s">
        <v>112</v>
      </c>
      <c r="D8166" s="8" t="s">
        <v>50</v>
      </c>
      <c r="E8166">
        <v>5</v>
      </c>
      <c r="F8166">
        <v>1.1236110925674438</v>
      </c>
      <c r="G8166">
        <v>1.0678472518920898</v>
      </c>
      <c r="H8166">
        <v>0.13625504076480865</v>
      </c>
      <c r="I8166">
        <v>82.169791666666697</v>
      </c>
      <c r="J8166" s="6" t="s">
        <v>80</v>
      </c>
    </row>
    <row r="8167" spans="1:10" x14ac:dyDescent="0.25">
      <c r="A8167" s="5" t="str">
        <f t="shared" si="127"/>
        <v/>
      </c>
      <c r="B8167" t="s">
        <v>95</v>
      </c>
      <c r="C8167" t="s">
        <v>112</v>
      </c>
      <c r="D8167" s="8" t="s">
        <v>50</v>
      </c>
      <c r="E8167">
        <v>6</v>
      </c>
      <c r="F8167">
        <v>0.91349303722381592</v>
      </c>
      <c r="G8167">
        <v>0.91254860162734985</v>
      </c>
      <c r="H8167">
        <v>0.1225162148475647</v>
      </c>
      <c r="I8167">
        <v>79.439583333333374</v>
      </c>
      <c r="J8167" s="6" t="s">
        <v>80</v>
      </c>
    </row>
    <row r="8168" spans="1:10" x14ac:dyDescent="0.25">
      <c r="A8168" s="5" t="str">
        <f t="shared" si="127"/>
        <v/>
      </c>
      <c r="B8168" t="s">
        <v>95</v>
      </c>
      <c r="C8168" t="s">
        <v>112</v>
      </c>
      <c r="D8168" s="8" t="s">
        <v>50</v>
      </c>
      <c r="E8168">
        <v>7</v>
      </c>
      <c r="F8168">
        <v>0.96435415744781494</v>
      </c>
      <c r="G8168">
        <v>0.92543751001358032</v>
      </c>
      <c r="H8168">
        <v>0.14891998469829559</v>
      </c>
      <c r="I8168">
        <v>78.307291666666728</v>
      </c>
      <c r="J8168" s="6" t="s">
        <v>80</v>
      </c>
    </row>
    <row r="8169" spans="1:10" x14ac:dyDescent="0.25">
      <c r="A8169" s="5" t="str">
        <f t="shared" si="127"/>
        <v/>
      </c>
      <c r="B8169" t="s">
        <v>95</v>
      </c>
      <c r="C8169" t="s">
        <v>112</v>
      </c>
      <c r="D8169" s="8" t="s">
        <v>50</v>
      </c>
      <c r="E8169">
        <v>8</v>
      </c>
      <c r="F8169">
        <v>0.8815000057220459</v>
      </c>
      <c r="G8169">
        <v>0.76683336496353149</v>
      </c>
      <c r="H8169">
        <v>0.16263754665851593</v>
      </c>
      <c r="I8169">
        <v>81.689583333333317</v>
      </c>
      <c r="J8169" s="6" t="s">
        <v>80</v>
      </c>
    </row>
    <row r="8170" spans="1:10" x14ac:dyDescent="0.25">
      <c r="A8170" s="5" t="str">
        <f t="shared" si="127"/>
        <v/>
      </c>
      <c r="B8170" t="s">
        <v>95</v>
      </c>
      <c r="C8170" t="s">
        <v>112</v>
      </c>
      <c r="D8170" s="8" t="s">
        <v>50</v>
      </c>
      <c r="E8170">
        <v>9</v>
      </c>
      <c r="F8170">
        <v>0.9104653000831604</v>
      </c>
      <c r="G8170">
        <v>0.46078473329544067</v>
      </c>
      <c r="H8170">
        <v>0.20582455396652222</v>
      </c>
      <c r="I8170">
        <v>87.306250000000048</v>
      </c>
      <c r="J8170" s="6" t="s">
        <v>80</v>
      </c>
    </row>
    <row r="8171" spans="1:10" x14ac:dyDescent="0.25">
      <c r="A8171" s="5" t="str">
        <f t="shared" si="127"/>
        <v/>
      </c>
      <c r="B8171" t="s">
        <v>95</v>
      </c>
      <c r="C8171" t="s">
        <v>112</v>
      </c>
      <c r="D8171" s="8" t="s">
        <v>50</v>
      </c>
      <c r="E8171">
        <v>10</v>
      </c>
      <c r="F8171">
        <v>0.81874305009841919</v>
      </c>
      <c r="G8171">
        <v>0.45809027552604675</v>
      </c>
      <c r="H8171">
        <v>0.24001005291938782</v>
      </c>
      <c r="I8171">
        <v>93.481250000000003</v>
      </c>
      <c r="J8171" s="6" t="s">
        <v>80</v>
      </c>
    </row>
    <row r="8172" spans="1:10" x14ac:dyDescent="0.25">
      <c r="A8172" s="5" t="str">
        <f t="shared" si="127"/>
        <v/>
      </c>
      <c r="B8172" t="s">
        <v>95</v>
      </c>
      <c r="C8172" t="s">
        <v>112</v>
      </c>
      <c r="D8172" s="8" t="s">
        <v>50</v>
      </c>
      <c r="E8172">
        <v>11</v>
      </c>
      <c r="F8172">
        <v>1.1481319665908813</v>
      </c>
      <c r="G8172">
        <v>0.66661804914474487</v>
      </c>
      <c r="H8172">
        <v>0.28986856341362</v>
      </c>
      <c r="I8172">
        <v>99.864583333333385</v>
      </c>
      <c r="J8172" s="6" t="s">
        <v>80</v>
      </c>
    </row>
    <row r="8173" spans="1:10" x14ac:dyDescent="0.25">
      <c r="A8173" s="5" t="str">
        <f t="shared" si="127"/>
        <v/>
      </c>
      <c r="B8173" t="s">
        <v>95</v>
      </c>
      <c r="C8173" t="s">
        <v>112</v>
      </c>
      <c r="D8173" s="8" t="s">
        <v>50</v>
      </c>
      <c r="E8173">
        <v>12</v>
      </c>
      <c r="F8173">
        <v>1.4362499713897705</v>
      </c>
      <c r="G8173">
        <v>1.1327916383743286</v>
      </c>
      <c r="H8173">
        <v>0.32788383960723877</v>
      </c>
      <c r="I8173">
        <v>103.32291666666667</v>
      </c>
      <c r="J8173" s="6" t="s">
        <v>80</v>
      </c>
    </row>
    <row r="8174" spans="1:10" x14ac:dyDescent="0.25">
      <c r="A8174" s="5" t="str">
        <f t="shared" si="127"/>
        <v/>
      </c>
      <c r="B8174" t="s">
        <v>95</v>
      </c>
      <c r="C8174" t="s">
        <v>112</v>
      </c>
      <c r="D8174" s="8" t="s">
        <v>50</v>
      </c>
      <c r="E8174">
        <v>13</v>
      </c>
      <c r="F8174">
        <v>1.8658610582351685</v>
      </c>
      <c r="G8174">
        <v>1.6458889245986938</v>
      </c>
      <c r="H8174">
        <v>0.31496891379356384</v>
      </c>
      <c r="I8174">
        <v>106.2625</v>
      </c>
      <c r="J8174" s="6" t="s">
        <v>80</v>
      </c>
    </row>
    <row r="8175" spans="1:10" x14ac:dyDescent="0.25">
      <c r="A8175" s="5" t="str">
        <f t="shared" si="127"/>
        <v/>
      </c>
      <c r="B8175" t="s">
        <v>95</v>
      </c>
      <c r="C8175" t="s">
        <v>112</v>
      </c>
      <c r="D8175" s="8" t="s">
        <v>50</v>
      </c>
      <c r="E8175">
        <v>14</v>
      </c>
      <c r="F8175">
        <v>2.3612499237060547</v>
      </c>
      <c r="G8175">
        <v>2.1921665668487549</v>
      </c>
      <c r="H8175">
        <v>0.33399546146392822</v>
      </c>
      <c r="I8175">
        <v>108.77083333333331</v>
      </c>
      <c r="J8175" s="6" t="s">
        <v>80</v>
      </c>
    </row>
    <row r="8176" spans="1:10" x14ac:dyDescent="0.25">
      <c r="A8176" s="5" t="str">
        <f t="shared" si="127"/>
        <v/>
      </c>
      <c r="B8176" t="s">
        <v>95</v>
      </c>
      <c r="C8176" t="s">
        <v>112</v>
      </c>
      <c r="D8176" s="8" t="s">
        <v>50</v>
      </c>
      <c r="E8176">
        <v>15</v>
      </c>
      <c r="F8176">
        <v>2.4983541965484619</v>
      </c>
      <c r="G8176">
        <v>2.6142709255218506</v>
      </c>
      <c r="H8176">
        <v>0.30986025929450989</v>
      </c>
      <c r="I8176">
        <v>109.83541666666666</v>
      </c>
      <c r="J8176" s="6" t="s">
        <v>80</v>
      </c>
    </row>
    <row r="8177" spans="1:10" x14ac:dyDescent="0.25">
      <c r="A8177" s="5" t="str">
        <f t="shared" si="127"/>
        <v/>
      </c>
      <c r="B8177" t="s">
        <v>95</v>
      </c>
      <c r="C8177" t="s">
        <v>112</v>
      </c>
      <c r="D8177" s="8" t="s">
        <v>50</v>
      </c>
      <c r="E8177">
        <v>16</v>
      </c>
      <c r="F8177">
        <v>3.1735069751739502</v>
      </c>
      <c r="G8177">
        <v>3.0349931716918945</v>
      </c>
      <c r="H8177">
        <v>0.31436571478843689</v>
      </c>
      <c r="I8177">
        <v>110.72291666666656</v>
      </c>
      <c r="J8177" s="6" t="s">
        <v>80</v>
      </c>
    </row>
    <row r="8178" spans="1:10" x14ac:dyDescent="0.25">
      <c r="A8178" s="5" t="str">
        <f t="shared" si="127"/>
        <v/>
      </c>
      <c r="B8178" t="s">
        <v>95</v>
      </c>
      <c r="C8178" t="s">
        <v>112</v>
      </c>
      <c r="D8178" s="8" t="s">
        <v>50</v>
      </c>
      <c r="E8178">
        <v>17</v>
      </c>
      <c r="F8178">
        <v>3.5500695705413818</v>
      </c>
      <c r="G8178">
        <v>3.712430477142334</v>
      </c>
      <c r="H8178">
        <v>0.31585651636123657</v>
      </c>
      <c r="I8178">
        <v>110.79791666666669</v>
      </c>
      <c r="J8178" s="6" t="s">
        <v>80</v>
      </c>
    </row>
    <row r="8179" spans="1:10" x14ac:dyDescent="0.25">
      <c r="A8179" s="5" t="str">
        <f t="shared" si="127"/>
        <v/>
      </c>
      <c r="B8179" t="s">
        <v>95</v>
      </c>
      <c r="C8179" t="s">
        <v>112</v>
      </c>
      <c r="D8179" s="8" t="s">
        <v>50</v>
      </c>
      <c r="E8179">
        <v>18</v>
      </c>
      <c r="F8179">
        <v>3.8382916450500488</v>
      </c>
      <c r="G8179">
        <v>2.1442916393280029</v>
      </c>
      <c r="H8179">
        <v>0.34187713265419006</v>
      </c>
      <c r="I8179">
        <v>109.92708333333333</v>
      </c>
      <c r="J8179" s="6" t="s">
        <v>80</v>
      </c>
    </row>
    <row r="8180" spans="1:10" x14ac:dyDescent="0.25">
      <c r="A8180" s="5" t="str">
        <f t="shared" si="127"/>
        <v/>
      </c>
      <c r="B8180" t="s">
        <v>95</v>
      </c>
      <c r="C8180" t="s">
        <v>112</v>
      </c>
      <c r="D8180" s="8" t="s">
        <v>50</v>
      </c>
      <c r="E8180">
        <v>19</v>
      </c>
      <c r="F8180">
        <v>3.8788125514984131</v>
      </c>
      <c r="G8180">
        <v>3.3398542404174805</v>
      </c>
      <c r="H8180">
        <v>0.30621427297592163</v>
      </c>
      <c r="I8180">
        <v>108.51875000000001</v>
      </c>
      <c r="J8180" s="6" t="s">
        <v>80</v>
      </c>
    </row>
    <row r="8181" spans="1:10" x14ac:dyDescent="0.25">
      <c r="A8181" s="5" t="str">
        <f t="shared" si="127"/>
        <v/>
      </c>
      <c r="B8181" t="s">
        <v>95</v>
      </c>
      <c r="C8181" t="s">
        <v>112</v>
      </c>
      <c r="D8181" s="8" t="s">
        <v>50</v>
      </c>
      <c r="E8181">
        <v>20</v>
      </c>
      <c r="F8181">
        <v>3.4813332557678223</v>
      </c>
      <c r="G8181">
        <v>3.268291711807251</v>
      </c>
      <c r="H8181">
        <v>0.29236117005348206</v>
      </c>
      <c r="I8181">
        <v>104.94166666666665</v>
      </c>
      <c r="J8181" s="6" t="s">
        <v>80</v>
      </c>
    </row>
    <row r="8182" spans="1:10" x14ac:dyDescent="0.25">
      <c r="A8182" s="5" t="str">
        <f t="shared" si="127"/>
        <v/>
      </c>
      <c r="B8182" t="s">
        <v>95</v>
      </c>
      <c r="C8182" t="s">
        <v>112</v>
      </c>
      <c r="D8182" s="8" t="s">
        <v>50</v>
      </c>
      <c r="E8182">
        <v>21</v>
      </c>
      <c r="F8182">
        <v>3.3863263130187988</v>
      </c>
      <c r="G8182">
        <v>2.9767570495605469</v>
      </c>
      <c r="H8182">
        <v>0.29025536775588989</v>
      </c>
      <c r="I8182">
        <v>98.51874999999994</v>
      </c>
      <c r="J8182" s="6" t="s">
        <v>80</v>
      </c>
    </row>
    <row r="8183" spans="1:10" x14ac:dyDescent="0.25">
      <c r="A8183" s="5" t="str">
        <f t="shared" si="127"/>
        <v/>
      </c>
      <c r="B8183" t="s">
        <v>95</v>
      </c>
      <c r="C8183" t="s">
        <v>112</v>
      </c>
      <c r="D8183" s="8" t="s">
        <v>50</v>
      </c>
      <c r="E8183">
        <v>22</v>
      </c>
      <c r="F8183">
        <v>2.7500486373901367</v>
      </c>
      <c r="G8183">
        <v>3.724909782409668</v>
      </c>
      <c r="H8183">
        <v>0.28676393628120422</v>
      </c>
      <c r="I8183">
        <v>94.906250000000014</v>
      </c>
      <c r="J8183" s="6" t="s">
        <v>80</v>
      </c>
    </row>
    <row r="8184" spans="1:10" x14ac:dyDescent="0.25">
      <c r="A8184" s="5" t="str">
        <f t="shared" si="127"/>
        <v/>
      </c>
      <c r="B8184" t="s">
        <v>95</v>
      </c>
      <c r="C8184" t="s">
        <v>112</v>
      </c>
      <c r="D8184" s="8" t="s">
        <v>50</v>
      </c>
      <c r="E8184">
        <v>23</v>
      </c>
      <c r="F8184">
        <v>2.6078958511352539</v>
      </c>
      <c r="G8184">
        <v>3.0763957500457764</v>
      </c>
      <c r="H8184">
        <v>0.25516965985298157</v>
      </c>
      <c r="I8184">
        <v>93.164583333333312</v>
      </c>
      <c r="J8184" s="6" t="s">
        <v>80</v>
      </c>
    </row>
    <row r="8185" spans="1:10" x14ac:dyDescent="0.25">
      <c r="A8185" s="5" t="str">
        <f t="shared" si="127"/>
        <v/>
      </c>
      <c r="B8185" t="s">
        <v>95</v>
      </c>
      <c r="C8185" t="s">
        <v>112</v>
      </c>
      <c r="D8185" s="8" t="s">
        <v>50</v>
      </c>
      <c r="E8185">
        <v>24</v>
      </c>
      <c r="F8185">
        <v>2.1616804599761963</v>
      </c>
      <c r="G8185">
        <v>2.2346110343933105</v>
      </c>
      <c r="H8185">
        <v>0.22927203774452209</v>
      </c>
      <c r="I8185">
        <v>89.675000000000026</v>
      </c>
      <c r="J8185" s="6" t="s">
        <v>80</v>
      </c>
    </row>
    <row r="8186" spans="1:10" x14ac:dyDescent="0.25">
      <c r="A8186" s="5" t="str">
        <f t="shared" si="127"/>
        <v/>
      </c>
      <c r="B8186" t="s">
        <v>95</v>
      </c>
      <c r="C8186" t="s">
        <v>112</v>
      </c>
      <c r="D8186" s="8" t="s">
        <v>51</v>
      </c>
      <c r="E8186">
        <v>1</v>
      </c>
      <c r="F8186">
        <v>1.8804625272750854</v>
      </c>
      <c r="G8186">
        <v>1.9764354228973389</v>
      </c>
      <c r="H8186">
        <v>0.17235535383224487</v>
      </c>
      <c r="I8186">
        <v>89.187755102040782</v>
      </c>
      <c r="J8186" s="6" t="s">
        <v>80</v>
      </c>
    </row>
    <row r="8187" spans="1:10" x14ac:dyDescent="0.25">
      <c r="A8187" s="5" t="str">
        <f t="shared" si="127"/>
        <v/>
      </c>
      <c r="B8187" t="s">
        <v>95</v>
      </c>
      <c r="C8187" t="s">
        <v>112</v>
      </c>
      <c r="D8187" s="8" t="s">
        <v>51</v>
      </c>
      <c r="E8187">
        <v>2</v>
      </c>
      <c r="F8187">
        <v>1.7051088809967041</v>
      </c>
      <c r="G8187">
        <v>1.665421724319458</v>
      </c>
      <c r="H8187">
        <v>0.15231649577617645</v>
      </c>
      <c r="I8187">
        <v>88.37142857142851</v>
      </c>
      <c r="J8187" s="6" t="s">
        <v>80</v>
      </c>
    </row>
    <row r="8188" spans="1:10" x14ac:dyDescent="0.25">
      <c r="A8188" s="5" t="str">
        <f t="shared" si="127"/>
        <v/>
      </c>
      <c r="B8188" t="s">
        <v>95</v>
      </c>
      <c r="C8188" t="s">
        <v>112</v>
      </c>
      <c r="D8188" s="8" t="s">
        <v>51</v>
      </c>
      <c r="E8188">
        <v>3</v>
      </c>
      <c r="F8188">
        <v>1.445659875869751</v>
      </c>
      <c r="G8188">
        <v>1.4226666688919067</v>
      </c>
      <c r="H8188">
        <v>0.1555282324552536</v>
      </c>
      <c r="I8188">
        <v>84.204081632653001</v>
      </c>
      <c r="J8188" s="6" t="s">
        <v>80</v>
      </c>
    </row>
    <row r="8189" spans="1:10" x14ac:dyDescent="0.25">
      <c r="A8189" s="5" t="str">
        <f t="shared" si="127"/>
        <v/>
      </c>
      <c r="B8189" t="s">
        <v>95</v>
      </c>
      <c r="C8189" t="s">
        <v>112</v>
      </c>
      <c r="D8189" s="8" t="s">
        <v>51</v>
      </c>
      <c r="E8189">
        <v>4</v>
      </c>
      <c r="F8189">
        <v>1.2921768426895142</v>
      </c>
      <c r="G8189">
        <v>1.1273741722106934</v>
      </c>
      <c r="H8189">
        <v>0.13389827311038971</v>
      </c>
      <c r="I8189">
        <v>83.936734693877511</v>
      </c>
      <c r="J8189" s="6" t="s">
        <v>80</v>
      </c>
    </row>
    <row r="8190" spans="1:10" x14ac:dyDescent="0.25">
      <c r="A8190" s="5" t="str">
        <f t="shared" si="127"/>
        <v/>
      </c>
      <c r="B8190" t="s">
        <v>95</v>
      </c>
      <c r="C8190" t="s">
        <v>112</v>
      </c>
      <c r="D8190" s="8" t="s">
        <v>51</v>
      </c>
      <c r="E8190">
        <v>5</v>
      </c>
      <c r="F8190">
        <v>1.1994693279266357</v>
      </c>
      <c r="G8190">
        <v>0.94436734914779663</v>
      </c>
      <c r="H8190">
        <v>0.12702435255050659</v>
      </c>
      <c r="I8190">
        <v>82.915306122448925</v>
      </c>
      <c r="J8190" s="6" t="s">
        <v>80</v>
      </c>
    </row>
    <row r="8191" spans="1:10" x14ac:dyDescent="0.25">
      <c r="A8191" s="5" t="str">
        <f t="shared" si="127"/>
        <v/>
      </c>
      <c r="B8191" t="s">
        <v>95</v>
      </c>
      <c r="C8191" t="s">
        <v>112</v>
      </c>
      <c r="D8191" s="8" t="s">
        <v>51</v>
      </c>
      <c r="E8191">
        <v>6</v>
      </c>
      <c r="F8191">
        <v>1.0467754602432251</v>
      </c>
      <c r="G8191">
        <v>0.97897958755493164</v>
      </c>
      <c r="H8191">
        <v>0.11643359810113907</v>
      </c>
      <c r="I8191">
        <v>78.656122448979644</v>
      </c>
      <c r="J8191" s="6" t="s">
        <v>80</v>
      </c>
    </row>
    <row r="8192" spans="1:10" x14ac:dyDescent="0.25">
      <c r="A8192" s="5" t="str">
        <f t="shared" si="127"/>
        <v/>
      </c>
      <c r="B8192" t="s">
        <v>95</v>
      </c>
      <c r="C8192" t="s">
        <v>112</v>
      </c>
      <c r="D8192" s="8" t="s">
        <v>51</v>
      </c>
      <c r="E8192">
        <v>7</v>
      </c>
      <c r="F8192">
        <v>1.1158299446105957</v>
      </c>
      <c r="G8192">
        <v>0.7544558048248291</v>
      </c>
      <c r="H8192">
        <v>0.14986535906791687</v>
      </c>
      <c r="I8192">
        <v>79.698979591836704</v>
      </c>
      <c r="J8192" s="6" t="s">
        <v>80</v>
      </c>
    </row>
    <row r="8193" spans="1:10" x14ac:dyDescent="0.25">
      <c r="A8193" s="5" t="str">
        <f t="shared" si="127"/>
        <v/>
      </c>
      <c r="B8193" t="s">
        <v>95</v>
      </c>
      <c r="C8193" t="s">
        <v>112</v>
      </c>
      <c r="D8193" s="8" t="s">
        <v>51</v>
      </c>
      <c r="E8193">
        <v>8</v>
      </c>
      <c r="F8193">
        <v>0.86461907625198364</v>
      </c>
      <c r="G8193">
        <v>0.81256461143493652</v>
      </c>
      <c r="H8193">
        <v>0.14095388352870941</v>
      </c>
      <c r="I8193">
        <v>83.665306122449024</v>
      </c>
      <c r="J8193" s="6" t="s">
        <v>80</v>
      </c>
    </row>
    <row r="8194" spans="1:10" x14ac:dyDescent="0.25">
      <c r="A8194" s="5" t="str">
        <f t="shared" ref="A8194:A8257" si="128">IF(AND(category = B8194, subcategory=C8194, reportdate = D8194), E8194, "")</f>
        <v/>
      </c>
      <c r="B8194" t="s">
        <v>95</v>
      </c>
      <c r="C8194" t="s">
        <v>112</v>
      </c>
      <c r="D8194" s="8" t="s">
        <v>51</v>
      </c>
      <c r="E8194">
        <v>9</v>
      </c>
      <c r="F8194">
        <v>0.90893876552581787</v>
      </c>
      <c r="G8194">
        <v>0.69926530122756958</v>
      </c>
      <c r="H8194">
        <v>0.18169397115707397</v>
      </c>
      <c r="I8194">
        <v>88.38163265306116</v>
      </c>
      <c r="J8194" s="6" t="s">
        <v>80</v>
      </c>
    </row>
    <row r="8195" spans="1:10" x14ac:dyDescent="0.25">
      <c r="A8195" s="5" t="str">
        <f t="shared" si="128"/>
        <v/>
      </c>
      <c r="B8195" t="s">
        <v>95</v>
      </c>
      <c r="C8195" t="s">
        <v>112</v>
      </c>
      <c r="D8195" s="8" t="s">
        <v>51</v>
      </c>
      <c r="E8195">
        <v>10</v>
      </c>
      <c r="F8195">
        <v>0.80872106552124023</v>
      </c>
      <c r="G8195">
        <v>0.54225850105285645</v>
      </c>
      <c r="H8195">
        <v>0.23987923562526703</v>
      </c>
      <c r="I8195">
        <v>92.863265306122415</v>
      </c>
      <c r="J8195" s="6" t="s">
        <v>80</v>
      </c>
    </row>
    <row r="8196" spans="1:10" x14ac:dyDescent="0.25">
      <c r="A8196" s="5" t="str">
        <f t="shared" si="128"/>
        <v/>
      </c>
      <c r="B8196" t="s">
        <v>95</v>
      </c>
      <c r="C8196" t="s">
        <v>112</v>
      </c>
      <c r="D8196" s="8" t="s">
        <v>51</v>
      </c>
      <c r="E8196">
        <v>11</v>
      </c>
      <c r="F8196">
        <v>1.2286666631698608</v>
      </c>
      <c r="G8196">
        <v>0.64692515134811401</v>
      </c>
      <c r="H8196">
        <v>0.27059054374694824</v>
      </c>
      <c r="I8196">
        <v>97.908163265306129</v>
      </c>
      <c r="J8196" s="6" t="s">
        <v>80</v>
      </c>
    </row>
    <row r="8197" spans="1:10" x14ac:dyDescent="0.25">
      <c r="A8197" s="5" t="str">
        <f t="shared" si="128"/>
        <v/>
      </c>
      <c r="B8197" t="s">
        <v>95</v>
      </c>
      <c r="C8197" t="s">
        <v>112</v>
      </c>
      <c r="D8197" s="8" t="s">
        <v>51</v>
      </c>
      <c r="E8197">
        <v>12</v>
      </c>
      <c r="F8197">
        <v>1.5541837215423584</v>
      </c>
      <c r="G8197">
        <v>1.0184285640716553</v>
      </c>
      <c r="H8197">
        <v>0.31863090395927429</v>
      </c>
      <c r="I8197">
        <v>103.55102040816327</v>
      </c>
      <c r="J8197" s="6" t="s">
        <v>80</v>
      </c>
    </row>
    <row r="8198" spans="1:10" x14ac:dyDescent="0.25">
      <c r="A8198" s="5" t="str">
        <f t="shared" si="128"/>
        <v/>
      </c>
      <c r="B8198" t="s">
        <v>95</v>
      </c>
      <c r="C8198" t="s">
        <v>112</v>
      </c>
      <c r="D8198" s="8" t="s">
        <v>51</v>
      </c>
      <c r="E8198">
        <v>13</v>
      </c>
      <c r="F8198">
        <v>1.8667415380477905</v>
      </c>
      <c r="G8198">
        <v>1.7650952339172363</v>
      </c>
      <c r="H8198">
        <v>0.31681257486343384</v>
      </c>
      <c r="I8198">
        <v>106.77142857142863</v>
      </c>
      <c r="J8198" s="6" t="s">
        <v>80</v>
      </c>
    </row>
    <row r="8199" spans="1:10" x14ac:dyDescent="0.25">
      <c r="A8199" s="5" t="str">
        <f t="shared" si="128"/>
        <v/>
      </c>
      <c r="B8199" t="s">
        <v>95</v>
      </c>
      <c r="C8199" t="s">
        <v>112</v>
      </c>
      <c r="D8199" s="8" t="s">
        <v>51</v>
      </c>
      <c r="E8199">
        <v>14</v>
      </c>
      <c r="F8199">
        <v>2.2337620258331299</v>
      </c>
      <c r="G8199">
        <v>2.2346053123474121</v>
      </c>
      <c r="H8199">
        <v>0.32303440570831299</v>
      </c>
      <c r="I8199">
        <v>109.62653061224482</v>
      </c>
      <c r="J8199" s="6" t="s">
        <v>80</v>
      </c>
    </row>
    <row r="8200" spans="1:10" x14ac:dyDescent="0.25">
      <c r="A8200" s="5" t="str">
        <f t="shared" si="128"/>
        <v/>
      </c>
      <c r="B8200" t="s">
        <v>95</v>
      </c>
      <c r="C8200" t="s">
        <v>112</v>
      </c>
      <c r="D8200" s="8" t="s">
        <v>51</v>
      </c>
      <c r="E8200">
        <v>15</v>
      </c>
      <c r="F8200">
        <v>2.5163674354553223</v>
      </c>
      <c r="G8200">
        <v>3.0429387092590332</v>
      </c>
      <c r="H8200">
        <v>0.32578748464584351</v>
      </c>
      <c r="I8200">
        <v>111.33673469387755</v>
      </c>
      <c r="J8200" s="6" t="s">
        <v>80</v>
      </c>
    </row>
    <row r="8201" spans="1:10" x14ac:dyDescent="0.25">
      <c r="A8201" s="5" t="str">
        <f t="shared" si="128"/>
        <v/>
      </c>
      <c r="B8201" t="s">
        <v>95</v>
      </c>
      <c r="C8201" t="s">
        <v>112</v>
      </c>
      <c r="D8201" s="8" t="s">
        <v>51</v>
      </c>
      <c r="E8201">
        <v>16</v>
      </c>
      <c r="F8201">
        <v>3.1467211246490479</v>
      </c>
      <c r="G8201">
        <v>3.6594014167785645</v>
      </c>
      <c r="H8201">
        <v>0.31706097722053528</v>
      </c>
      <c r="I8201">
        <v>112.15306122448982</v>
      </c>
      <c r="J8201" s="6" t="s">
        <v>80</v>
      </c>
    </row>
    <row r="8202" spans="1:10" x14ac:dyDescent="0.25">
      <c r="A8202" s="5" t="str">
        <f t="shared" si="128"/>
        <v/>
      </c>
      <c r="B8202" t="s">
        <v>95</v>
      </c>
      <c r="C8202" t="s">
        <v>112</v>
      </c>
      <c r="D8202" s="8" t="s">
        <v>51</v>
      </c>
      <c r="E8202">
        <v>17</v>
      </c>
      <c r="F8202">
        <v>3.7827143669128418</v>
      </c>
      <c r="G8202">
        <v>4.0819797515869141</v>
      </c>
      <c r="H8202">
        <v>0.30759292840957642</v>
      </c>
      <c r="I8202">
        <v>112.21836734693886</v>
      </c>
      <c r="J8202" s="6" t="s">
        <v>80</v>
      </c>
    </row>
    <row r="8203" spans="1:10" x14ac:dyDescent="0.25">
      <c r="A8203" s="5" t="str">
        <f t="shared" si="128"/>
        <v/>
      </c>
      <c r="B8203" t="s">
        <v>95</v>
      </c>
      <c r="C8203" t="s">
        <v>112</v>
      </c>
      <c r="D8203" s="8" t="s">
        <v>51</v>
      </c>
      <c r="E8203">
        <v>18</v>
      </c>
      <c r="F8203">
        <v>3.7399930953979492</v>
      </c>
      <c r="G8203">
        <v>2.6583740711212158</v>
      </c>
      <c r="H8203">
        <v>0.31850698590278625</v>
      </c>
      <c r="I8203">
        <v>107.27142857142864</v>
      </c>
      <c r="J8203" s="6" t="s">
        <v>80</v>
      </c>
    </row>
    <row r="8204" spans="1:10" x14ac:dyDescent="0.25">
      <c r="A8204" s="5" t="str">
        <f t="shared" si="128"/>
        <v/>
      </c>
      <c r="B8204" t="s">
        <v>95</v>
      </c>
      <c r="C8204" t="s">
        <v>112</v>
      </c>
      <c r="D8204" s="8" t="s">
        <v>51</v>
      </c>
      <c r="E8204">
        <v>19</v>
      </c>
      <c r="F8204">
        <v>3.9854013919830322</v>
      </c>
      <c r="G8204">
        <v>3.3903946876525879</v>
      </c>
      <c r="H8204">
        <v>0.28575822710990906</v>
      </c>
      <c r="I8204">
        <v>104.79387755102044</v>
      </c>
      <c r="J8204" s="6" t="s">
        <v>80</v>
      </c>
    </row>
    <row r="8205" spans="1:10" x14ac:dyDescent="0.25">
      <c r="A8205" s="5" t="str">
        <f t="shared" si="128"/>
        <v/>
      </c>
      <c r="B8205" t="s">
        <v>95</v>
      </c>
      <c r="C8205" t="s">
        <v>112</v>
      </c>
      <c r="D8205" s="8" t="s">
        <v>51</v>
      </c>
      <c r="E8205">
        <v>20</v>
      </c>
      <c r="F8205">
        <v>3.6382176876068115</v>
      </c>
      <c r="G8205">
        <v>3.353823184967041</v>
      </c>
      <c r="H8205">
        <v>0.29651451110839844</v>
      </c>
      <c r="I8205">
        <v>100.28163265306128</v>
      </c>
      <c r="J8205" s="6" t="s">
        <v>80</v>
      </c>
    </row>
    <row r="8206" spans="1:10" x14ac:dyDescent="0.25">
      <c r="A8206" s="5" t="str">
        <f t="shared" si="128"/>
        <v/>
      </c>
      <c r="B8206" t="s">
        <v>95</v>
      </c>
      <c r="C8206" t="s">
        <v>112</v>
      </c>
      <c r="D8206" s="8" t="s">
        <v>51</v>
      </c>
      <c r="E8206">
        <v>21</v>
      </c>
      <c r="F8206">
        <v>3.2962789535522461</v>
      </c>
      <c r="G8206">
        <v>3.2370679378509521</v>
      </c>
      <c r="H8206">
        <v>0.28176265954971313</v>
      </c>
      <c r="I8206">
        <v>95.600000000000051</v>
      </c>
      <c r="J8206" s="6" t="s">
        <v>80</v>
      </c>
    </row>
    <row r="8207" spans="1:10" x14ac:dyDescent="0.25">
      <c r="A8207" s="5" t="str">
        <f t="shared" si="128"/>
        <v/>
      </c>
      <c r="B8207" t="s">
        <v>95</v>
      </c>
      <c r="C8207" t="s">
        <v>112</v>
      </c>
      <c r="D8207" s="8" t="s">
        <v>51</v>
      </c>
      <c r="E8207">
        <v>22</v>
      </c>
      <c r="F8207">
        <v>2.8595781326293945</v>
      </c>
      <c r="G8207">
        <v>3.7091565132141113</v>
      </c>
      <c r="H8207">
        <v>0.28572374582290649</v>
      </c>
      <c r="I8207">
        <v>91.653061224489832</v>
      </c>
      <c r="J8207" s="6" t="s">
        <v>80</v>
      </c>
    </row>
    <row r="8208" spans="1:10" x14ac:dyDescent="0.25">
      <c r="A8208" s="5" t="str">
        <f t="shared" si="128"/>
        <v/>
      </c>
      <c r="B8208" t="s">
        <v>95</v>
      </c>
      <c r="C8208" t="s">
        <v>112</v>
      </c>
      <c r="D8208" s="8" t="s">
        <v>51</v>
      </c>
      <c r="E8208">
        <v>23</v>
      </c>
      <c r="F8208">
        <v>2.363741397857666</v>
      </c>
      <c r="G8208">
        <v>2.8522584438323975</v>
      </c>
      <c r="H8208">
        <v>0.2375069260597229</v>
      </c>
      <c r="I8208">
        <v>90.920408163265364</v>
      </c>
      <c r="J8208" s="6" t="s">
        <v>80</v>
      </c>
    </row>
    <row r="8209" spans="1:10" x14ac:dyDescent="0.25">
      <c r="A8209" s="5" t="str">
        <f t="shared" si="128"/>
        <v/>
      </c>
      <c r="B8209" t="s">
        <v>95</v>
      </c>
      <c r="C8209" t="s">
        <v>112</v>
      </c>
      <c r="D8209" s="8" t="s">
        <v>51</v>
      </c>
      <c r="E8209">
        <v>24</v>
      </c>
      <c r="F8209">
        <v>2.0273196697235107</v>
      </c>
      <c r="G8209">
        <v>2.2317414283752441</v>
      </c>
      <c r="H8209">
        <v>0.20193202793598175</v>
      </c>
      <c r="I8209">
        <v>90.220408163265333</v>
      </c>
      <c r="J8209" s="6" t="s">
        <v>80</v>
      </c>
    </row>
    <row r="8210" spans="1:10" x14ac:dyDescent="0.25">
      <c r="A8210" s="5" t="str">
        <f t="shared" si="128"/>
        <v/>
      </c>
      <c r="B8210" t="s">
        <v>95</v>
      </c>
      <c r="C8210" t="s">
        <v>112</v>
      </c>
      <c r="D8210" s="8" t="s">
        <v>70</v>
      </c>
      <c r="E8210">
        <v>1</v>
      </c>
      <c r="F8210">
        <v>1.6057143211364746</v>
      </c>
      <c r="G8210">
        <v>1.320489764213562</v>
      </c>
      <c r="H8210">
        <v>0.1912291944026947</v>
      </c>
      <c r="I8210">
        <v>84.024489795918313</v>
      </c>
      <c r="J8210" s="6" t="s">
        <v>80</v>
      </c>
    </row>
    <row r="8211" spans="1:10" x14ac:dyDescent="0.25">
      <c r="A8211" s="5" t="str">
        <f t="shared" si="128"/>
        <v/>
      </c>
      <c r="B8211" t="s">
        <v>95</v>
      </c>
      <c r="C8211" t="s">
        <v>112</v>
      </c>
      <c r="D8211" s="8" t="s">
        <v>70</v>
      </c>
      <c r="E8211">
        <v>2</v>
      </c>
      <c r="F8211">
        <v>1.4831200838088989</v>
      </c>
      <c r="G8211">
        <v>1.0686349868774414</v>
      </c>
      <c r="H8211">
        <v>0.17867995798587799</v>
      </c>
      <c r="I8211">
        <v>81.580612244897878</v>
      </c>
      <c r="J8211" s="6" t="s">
        <v>80</v>
      </c>
    </row>
    <row r="8212" spans="1:10" x14ac:dyDescent="0.25">
      <c r="A8212" s="5" t="str">
        <f t="shared" si="128"/>
        <v/>
      </c>
      <c r="B8212" t="s">
        <v>95</v>
      </c>
      <c r="C8212" t="s">
        <v>112</v>
      </c>
      <c r="D8212" s="8" t="s">
        <v>70</v>
      </c>
      <c r="E8212">
        <v>3</v>
      </c>
      <c r="F8212">
        <v>1.2043604850769043</v>
      </c>
      <c r="G8212">
        <v>0.91425168514251709</v>
      </c>
      <c r="H8212">
        <v>0.16078232228755951</v>
      </c>
      <c r="I8212">
        <v>80.525510204081598</v>
      </c>
      <c r="J8212" s="6" t="s">
        <v>80</v>
      </c>
    </row>
    <row r="8213" spans="1:10" x14ac:dyDescent="0.25">
      <c r="A8213" s="5" t="str">
        <f t="shared" si="128"/>
        <v/>
      </c>
      <c r="B8213" t="s">
        <v>95</v>
      </c>
      <c r="C8213" t="s">
        <v>112</v>
      </c>
      <c r="D8213" s="8" t="s">
        <v>70</v>
      </c>
      <c r="E8213">
        <v>4</v>
      </c>
      <c r="F8213">
        <v>1.1926710605621338</v>
      </c>
      <c r="G8213">
        <v>0.77198195457458496</v>
      </c>
      <c r="H8213">
        <v>0.16040651500225067</v>
      </c>
      <c r="I8213">
        <v>79.296938775510185</v>
      </c>
      <c r="J8213" s="6" t="s">
        <v>80</v>
      </c>
    </row>
    <row r="8214" spans="1:10" x14ac:dyDescent="0.25">
      <c r="A8214" s="5" t="str">
        <f t="shared" si="128"/>
        <v/>
      </c>
      <c r="B8214" t="s">
        <v>95</v>
      </c>
      <c r="C8214" t="s">
        <v>112</v>
      </c>
      <c r="D8214" s="8" t="s">
        <v>70</v>
      </c>
      <c r="E8214">
        <v>5</v>
      </c>
      <c r="F8214">
        <v>1.0205986499786377</v>
      </c>
      <c r="G8214">
        <v>0.73287075757980347</v>
      </c>
      <c r="H8214">
        <v>0.14029143750667572</v>
      </c>
      <c r="I8214">
        <v>76.779591836734639</v>
      </c>
      <c r="J8214" s="6" t="s">
        <v>80</v>
      </c>
    </row>
    <row r="8215" spans="1:10" x14ac:dyDescent="0.25">
      <c r="A8215" s="5" t="str">
        <f t="shared" si="128"/>
        <v/>
      </c>
      <c r="B8215" t="s">
        <v>95</v>
      </c>
      <c r="C8215" t="s">
        <v>112</v>
      </c>
      <c r="D8215" s="8" t="s">
        <v>70</v>
      </c>
      <c r="E8215">
        <v>6</v>
      </c>
      <c r="F8215">
        <v>0.91116327047348022</v>
      </c>
      <c r="G8215">
        <v>0.70181632041931152</v>
      </c>
      <c r="H8215">
        <v>0.13466371595859528</v>
      </c>
      <c r="I8215">
        <v>74.893469387755076</v>
      </c>
      <c r="J8215" s="6" t="s">
        <v>80</v>
      </c>
    </row>
    <row r="8216" spans="1:10" x14ac:dyDescent="0.25">
      <c r="A8216" s="5" t="str">
        <f t="shared" si="128"/>
        <v/>
      </c>
      <c r="B8216" t="s">
        <v>95</v>
      </c>
      <c r="C8216" t="s">
        <v>112</v>
      </c>
      <c r="D8216" s="8" t="s">
        <v>70</v>
      </c>
      <c r="E8216">
        <v>7</v>
      </c>
      <c r="F8216">
        <v>0.87486159801483154</v>
      </c>
      <c r="G8216">
        <v>0.82632213830947876</v>
      </c>
      <c r="H8216">
        <v>0.13322988152503967</v>
      </c>
      <c r="I8216">
        <v>75.365306122449027</v>
      </c>
      <c r="J8216" s="6" t="s">
        <v>80</v>
      </c>
    </row>
    <row r="8217" spans="1:10" x14ac:dyDescent="0.25">
      <c r="A8217" s="5" t="str">
        <f t="shared" si="128"/>
        <v/>
      </c>
      <c r="B8217" t="s">
        <v>95</v>
      </c>
      <c r="C8217" t="s">
        <v>112</v>
      </c>
      <c r="D8217" s="8" t="s">
        <v>70</v>
      </c>
      <c r="E8217">
        <v>8</v>
      </c>
      <c r="F8217">
        <v>0.96439456939697266</v>
      </c>
      <c r="G8217">
        <v>0.62589114904403687</v>
      </c>
      <c r="H8217">
        <v>0.15812556445598602</v>
      </c>
      <c r="I8217">
        <v>77.897959183673521</v>
      </c>
      <c r="J8217" s="6" t="s">
        <v>80</v>
      </c>
    </row>
    <row r="8218" spans="1:10" x14ac:dyDescent="0.25">
      <c r="A8218" s="5" t="str">
        <f t="shared" si="128"/>
        <v/>
      </c>
      <c r="B8218" t="s">
        <v>95</v>
      </c>
      <c r="C8218" t="s">
        <v>112</v>
      </c>
      <c r="D8218" s="8" t="s">
        <v>70</v>
      </c>
      <c r="E8218">
        <v>9</v>
      </c>
      <c r="F8218">
        <v>0.76603841781616211</v>
      </c>
      <c r="G8218">
        <v>0.51326769590377808</v>
      </c>
      <c r="H8218">
        <v>0.1864745020866394</v>
      </c>
      <c r="I8218">
        <v>83.002040816326584</v>
      </c>
      <c r="J8218" s="6" t="s">
        <v>80</v>
      </c>
    </row>
    <row r="8219" spans="1:10" x14ac:dyDescent="0.25">
      <c r="A8219" s="5" t="str">
        <f t="shared" si="128"/>
        <v/>
      </c>
      <c r="B8219" t="s">
        <v>95</v>
      </c>
      <c r="C8219" t="s">
        <v>112</v>
      </c>
      <c r="D8219" s="8" t="s">
        <v>70</v>
      </c>
      <c r="E8219">
        <v>10</v>
      </c>
      <c r="F8219">
        <v>0.8381880521774292</v>
      </c>
      <c r="G8219">
        <v>0.50605678558349609</v>
      </c>
      <c r="H8219">
        <v>0.22089728713035583</v>
      </c>
      <c r="I8219">
        <v>90.751020408163257</v>
      </c>
      <c r="J8219" s="6" t="s">
        <v>80</v>
      </c>
    </row>
    <row r="8220" spans="1:10" x14ac:dyDescent="0.25">
      <c r="A8220" s="5" t="str">
        <f t="shared" si="128"/>
        <v/>
      </c>
      <c r="B8220" t="s">
        <v>95</v>
      </c>
      <c r="C8220" t="s">
        <v>112</v>
      </c>
      <c r="D8220" s="8" t="s">
        <v>70</v>
      </c>
      <c r="E8220">
        <v>11</v>
      </c>
      <c r="F8220">
        <v>1.1486915349960327</v>
      </c>
      <c r="G8220">
        <v>0.41796156764030457</v>
      </c>
      <c r="H8220">
        <v>0.26041600108146667</v>
      </c>
      <c r="I8220">
        <v>96.197959183673433</v>
      </c>
      <c r="J8220" s="6" t="s">
        <v>80</v>
      </c>
    </row>
    <row r="8221" spans="1:10" x14ac:dyDescent="0.25">
      <c r="A8221" s="5" t="str">
        <f t="shared" si="128"/>
        <v/>
      </c>
      <c r="B8221" t="s">
        <v>95</v>
      </c>
      <c r="C8221" t="s">
        <v>112</v>
      </c>
      <c r="D8221" s="8" t="s">
        <v>70</v>
      </c>
      <c r="E8221">
        <v>12</v>
      </c>
      <c r="F8221">
        <v>1.3120384216308594</v>
      </c>
      <c r="G8221">
        <v>0.48706358671188354</v>
      </c>
      <c r="H8221">
        <v>0.29638543725013733</v>
      </c>
      <c r="I8221">
        <v>100.6326530612245</v>
      </c>
      <c r="J8221" s="6" t="s">
        <v>80</v>
      </c>
    </row>
    <row r="8222" spans="1:10" x14ac:dyDescent="0.25">
      <c r="A8222" s="5" t="str">
        <f t="shared" si="128"/>
        <v/>
      </c>
      <c r="B8222" t="s">
        <v>95</v>
      </c>
      <c r="C8222" t="s">
        <v>112</v>
      </c>
      <c r="D8222" s="8" t="s">
        <v>70</v>
      </c>
      <c r="E8222">
        <v>13</v>
      </c>
      <c r="F8222">
        <v>1.8860883712768555</v>
      </c>
      <c r="G8222">
        <v>1.1678299903869629</v>
      </c>
      <c r="H8222">
        <v>0.31742209196090698</v>
      </c>
      <c r="I8222">
        <v>103.73877551020406</v>
      </c>
      <c r="J8222" s="6" t="s">
        <v>80</v>
      </c>
    </row>
    <row r="8223" spans="1:10" x14ac:dyDescent="0.25">
      <c r="A8223" s="5" t="str">
        <f t="shared" si="128"/>
        <v/>
      </c>
      <c r="B8223" t="s">
        <v>95</v>
      </c>
      <c r="C8223" t="s">
        <v>112</v>
      </c>
      <c r="D8223" s="8" t="s">
        <v>70</v>
      </c>
      <c r="E8223">
        <v>14</v>
      </c>
      <c r="F8223">
        <v>1.955222487449646</v>
      </c>
      <c r="G8223">
        <v>1.5014306306838989</v>
      </c>
      <c r="H8223">
        <v>0.29208436608314514</v>
      </c>
      <c r="I8223">
        <v>106.24081632653059</v>
      </c>
      <c r="J8223" s="6" t="s">
        <v>80</v>
      </c>
    </row>
    <row r="8224" spans="1:10" x14ac:dyDescent="0.25">
      <c r="A8224" s="5" t="str">
        <f t="shared" si="128"/>
        <v/>
      </c>
      <c r="B8224" t="s">
        <v>95</v>
      </c>
      <c r="C8224" t="s">
        <v>112</v>
      </c>
      <c r="D8224" s="8" t="s">
        <v>70</v>
      </c>
      <c r="E8224">
        <v>15</v>
      </c>
      <c r="F8224">
        <v>2.6542243957519531</v>
      </c>
      <c r="G8224">
        <v>2.6267960071563721</v>
      </c>
      <c r="H8224">
        <v>0.31697538495063782</v>
      </c>
      <c r="I8224">
        <v>108.48571428571437</v>
      </c>
      <c r="J8224" s="6" t="s">
        <v>80</v>
      </c>
    </row>
    <row r="8225" spans="1:10" x14ac:dyDescent="0.25">
      <c r="A8225" s="5" t="str">
        <f t="shared" si="128"/>
        <v/>
      </c>
      <c r="B8225" t="s">
        <v>95</v>
      </c>
      <c r="C8225" t="s">
        <v>112</v>
      </c>
      <c r="D8225" s="8" t="s">
        <v>70</v>
      </c>
      <c r="E8225">
        <v>16</v>
      </c>
      <c r="F8225">
        <v>3.012855052947998</v>
      </c>
      <c r="G8225">
        <v>2.9661245346069336</v>
      </c>
      <c r="H8225">
        <v>0.33366471529006958</v>
      </c>
      <c r="I8225">
        <v>110.5061224489795</v>
      </c>
      <c r="J8225" s="6" t="s">
        <v>80</v>
      </c>
    </row>
    <row r="8226" spans="1:10" x14ac:dyDescent="0.25">
      <c r="A8226" s="5" t="str">
        <f t="shared" si="128"/>
        <v/>
      </c>
      <c r="B8226" t="s">
        <v>95</v>
      </c>
      <c r="C8226" t="s">
        <v>112</v>
      </c>
      <c r="D8226" s="8" t="s">
        <v>70</v>
      </c>
      <c r="E8226">
        <v>17</v>
      </c>
      <c r="F8226">
        <v>3.3675305843353271</v>
      </c>
      <c r="G8226">
        <v>3.6434080600738525</v>
      </c>
      <c r="H8226">
        <v>0.33770143985748291</v>
      </c>
      <c r="I8226">
        <v>111.27551020408168</v>
      </c>
      <c r="J8226" s="6" t="s">
        <v>80</v>
      </c>
    </row>
    <row r="8227" spans="1:10" x14ac:dyDescent="0.25">
      <c r="A8227" s="5" t="str">
        <f t="shared" si="128"/>
        <v/>
      </c>
      <c r="B8227" t="s">
        <v>95</v>
      </c>
      <c r="C8227" t="s">
        <v>112</v>
      </c>
      <c r="D8227" s="8" t="s">
        <v>70</v>
      </c>
      <c r="E8227">
        <v>18</v>
      </c>
      <c r="F8227">
        <v>3.8700475692749023</v>
      </c>
      <c r="G8227">
        <v>3.7462790012359619</v>
      </c>
      <c r="H8227">
        <v>0.3241768479347229</v>
      </c>
      <c r="I8227">
        <v>111.0938775510204</v>
      </c>
      <c r="J8227" s="6" t="s">
        <v>80</v>
      </c>
    </row>
    <row r="8228" spans="1:10" x14ac:dyDescent="0.25">
      <c r="A8228" s="5" t="str">
        <f t="shared" si="128"/>
        <v/>
      </c>
      <c r="B8228" t="s">
        <v>95</v>
      </c>
      <c r="C8228" t="s">
        <v>112</v>
      </c>
      <c r="D8228" s="8" t="s">
        <v>70</v>
      </c>
      <c r="E8228">
        <v>19</v>
      </c>
      <c r="F8228">
        <v>3.8146145343780518</v>
      </c>
      <c r="G8228">
        <v>3.5986506938934326</v>
      </c>
      <c r="H8228">
        <v>0.30215340852737427</v>
      </c>
      <c r="I8228">
        <v>104.87755102040816</v>
      </c>
      <c r="J8228" s="6" t="s">
        <v>80</v>
      </c>
    </row>
    <row r="8229" spans="1:10" x14ac:dyDescent="0.25">
      <c r="A8229" s="5" t="str">
        <f t="shared" si="128"/>
        <v/>
      </c>
      <c r="B8229" t="s">
        <v>95</v>
      </c>
      <c r="C8229" t="s">
        <v>112</v>
      </c>
      <c r="D8229" s="8" t="s">
        <v>70</v>
      </c>
      <c r="E8229">
        <v>20</v>
      </c>
      <c r="F8229">
        <v>3.5186073780059814</v>
      </c>
      <c r="G8229">
        <v>2.0976781845092773</v>
      </c>
      <c r="H8229">
        <v>0.31118825078010559</v>
      </c>
      <c r="I8229">
        <v>99.257142857142924</v>
      </c>
      <c r="J8229" s="6" t="s">
        <v>80</v>
      </c>
    </row>
    <row r="8230" spans="1:10" x14ac:dyDescent="0.25">
      <c r="A8230" s="5" t="str">
        <f t="shared" si="128"/>
        <v/>
      </c>
      <c r="B8230" t="s">
        <v>95</v>
      </c>
      <c r="C8230" t="s">
        <v>112</v>
      </c>
      <c r="D8230" s="8" t="s">
        <v>70</v>
      </c>
      <c r="E8230">
        <v>21</v>
      </c>
      <c r="F8230">
        <v>3.1883261203765869</v>
      </c>
      <c r="G8230">
        <v>3.6203269958496094</v>
      </c>
      <c r="H8230">
        <v>0.28931212425231934</v>
      </c>
      <c r="I8230">
        <v>95.10612244897959</v>
      </c>
      <c r="J8230" s="6" t="s">
        <v>80</v>
      </c>
    </row>
    <row r="8231" spans="1:10" x14ac:dyDescent="0.25">
      <c r="A8231" s="5" t="str">
        <f t="shared" si="128"/>
        <v/>
      </c>
      <c r="B8231" t="s">
        <v>95</v>
      </c>
      <c r="C8231" t="s">
        <v>112</v>
      </c>
      <c r="D8231" s="8" t="s">
        <v>70</v>
      </c>
      <c r="E8231">
        <v>22</v>
      </c>
      <c r="F8231">
        <v>2.7883493900299072</v>
      </c>
      <c r="G8231">
        <v>2.826711893081665</v>
      </c>
      <c r="H8231">
        <v>0.27685245871543884</v>
      </c>
      <c r="I8231">
        <v>91.206122448979585</v>
      </c>
      <c r="J8231" s="6" t="s">
        <v>80</v>
      </c>
    </row>
    <row r="8232" spans="1:10" x14ac:dyDescent="0.25">
      <c r="A8232" s="5" t="str">
        <f t="shared" si="128"/>
        <v/>
      </c>
      <c r="B8232" t="s">
        <v>95</v>
      </c>
      <c r="C8232" t="s">
        <v>112</v>
      </c>
      <c r="D8232" s="8" t="s">
        <v>70</v>
      </c>
      <c r="E8232">
        <v>23</v>
      </c>
      <c r="F8232">
        <v>2.2899048328399658</v>
      </c>
      <c r="G8232">
        <v>2.5790340900421143</v>
      </c>
      <c r="H8232">
        <v>0.26022237539291382</v>
      </c>
      <c r="I8232">
        <v>91.838775510204101</v>
      </c>
      <c r="J8232" s="6" t="s">
        <v>80</v>
      </c>
    </row>
    <row r="8233" spans="1:10" x14ac:dyDescent="0.25">
      <c r="A8233" s="5" t="str">
        <f t="shared" si="128"/>
        <v/>
      </c>
      <c r="B8233" t="s">
        <v>95</v>
      </c>
      <c r="C8233" t="s">
        <v>112</v>
      </c>
      <c r="D8233" s="8" t="s">
        <v>70</v>
      </c>
      <c r="E8233">
        <v>24</v>
      </c>
      <c r="F8233">
        <v>1.8683900833129883</v>
      </c>
      <c r="G8233">
        <v>1.7952425479888916</v>
      </c>
      <c r="H8233">
        <v>0.22127677500247955</v>
      </c>
      <c r="I8233">
        <v>88.887755102040785</v>
      </c>
      <c r="J8233" s="6" t="s">
        <v>80</v>
      </c>
    </row>
    <row r="8234" spans="1:10" x14ac:dyDescent="0.25">
      <c r="A8234" s="5" t="str">
        <f t="shared" si="128"/>
        <v/>
      </c>
      <c r="B8234" t="s">
        <v>95</v>
      </c>
      <c r="C8234" t="s">
        <v>112</v>
      </c>
      <c r="D8234" s="8" t="s">
        <v>52</v>
      </c>
      <c r="E8234">
        <v>1</v>
      </c>
      <c r="F8234">
        <v>1.6263266801834106</v>
      </c>
      <c r="G8234">
        <v>2.1423532962799072</v>
      </c>
      <c r="H8234">
        <v>0.18911220133304596</v>
      </c>
      <c r="I8234">
        <v>85.940000000000069</v>
      </c>
      <c r="J8234" s="6" t="s">
        <v>80</v>
      </c>
    </row>
    <row r="8235" spans="1:10" x14ac:dyDescent="0.25">
      <c r="A8235" s="5" t="str">
        <f t="shared" si="128"/>
        <v/>
      </c>
      <c r="B8235" t="s">
        <v>95</v>
      </c>
      <c r="C8235" t="s">
        <v>112</v>
      </c>
      <c r="D8235" s="8" t="s">
        <v>52</v>
      </c>
      <c r="E8235">
        <v>2</v>
      </c>
      <c r="F8235">
        <v>1.5846120119094849</v>
      </c>
      <c r="G8235">
        <v>1.7831799983978271</v>
      </c>
      <c r="H8235">
        <v>0.17645914852619171</v>
      </c>
      <c r="I8235">
        <v>84.673999999999992</v>
      </c>
      <c r="J8235" s="6" t="s">
        <v>80</v>
      </c>
    </row>
    <row r="8236" spans="1:10" x14ac:dyDescent="0.25">
      <c r="A8236" s="5" t="str">
        <f t="shared" si="128"/>
        <v/>
      </c>
      <c r="B8236" t="s">
        <v>95</v>
      </c>
      <c r="C8236" t="s">
        <v>112</v>
      </c>
      <c r="D8236" s="8" t="s">
        <v>52</v>
      </c>
      <c r="E8236">
        <v>3</v>
      </c>
      <c r="F8236">
        <v>1.2853226661682129</v>
      </c>
      <c r="G8236">
        <v>1.5670933723449707</v>
      </c>
      <c r="H8236">
        <v>0.14800223708152771</v>
      </c>
      <c r="I8236">
        <v>83.797999999999945</v>
      </c>
      <c r="J8236" s="6" t="s">
        <v>80</v>
      </c>
    </row>
    <row r="8237" spans="1:10" x14ac:dyDescent="0.25">
      <c r="A8237" s="5" t="str">
        <f t="shared" si="128"/>
        <v/>
      </c>
      <c r="B8237" t="s">
        <v>95</v>
      </c>
      <c r="C8237" t="s">
        <v>112</v>
      </c>
      <c r="D8237" s="8" t="s">
        <v>52</v>
      </c>
      <c r="E8237">
        <v>4</v>
      </c>
      <c r="F8237">
        <v>1.1909466981887817</v>
      </c>
      <c r="G8237">
        <v>1.4025933742523193</v>
      </c>
      <c r="H8237">
        <v>0.14097346365451813</v>
      </c>
      <c r="I8237">
        <v>83.257999999999953</v>
      </c>
      <c r="J8237" s="6" t="s">
        <v>80</v>
      </c>
    </row>
    <row r="8238" spans="1:10" x14ac:dyDescent="0.25">
      <c r="A8238" s="5" t="str">
        <f t="shared" si="128"/>
        <v/>
      </c>
      <c r="B8238" t="s">
        <v>95</v>
      </c>
      <c r="C8238" t="s">
        <v>112</v>
      </c>
      <c r="D8238" s="8" t="s">
        <v>52</v>
      </c>
      <c r="E8238">
        <v>5</v>
      </c>
      <c r="F8238">
        <v>1.2730293273925781</v>
      </c>
      <c r="G8238">
        <v>1.3150266408920288</v>
      </c>
      <c r="H8238">
        <v>0.12455824762582779</v>
      </c>
      <c r="I8238">
        <v>83.864000000000047</v>
      </c>
      <c r="J8238" s="6" t="s">
        <v>80</v>
      </c>
    </row>
    <row r="8239" spans="1:10" x14ac:dyDescent="0.25">
      <c r="A8239" s="5" t="str">
        <f t="shared" si="128"/>
        <v/>
      </c>
      <c r="B8239" t="s">
        <v>95</v>
      </c>
      <c r="C8239" t="s">
        <v>112</v>
      </c>
      <c r="D8239" s="8" t="s">
        <v>52</v>
      </c>
      <c r="E8239">
        <v>6</v>
      </c>
      <c r="F8239">
        <v>1.1211713552474976</v>
      </c>
      <c r="G8239">
        <v>1.3120466470718384</v>
      </c>
      <c r="H8239">
        <v>0.13160426914691925</v>
      </c>
      <c r="I8239">
        <v>83.204000000000036</v>
      </c>
      <c r="J8239" s="6" t="s">
        <v>80</v>
      </c>
    </row>
    <row r="8240" spans="1:10" x14ac:dyDescent="0.25">
      <c r="A8240" s="5" t="str">
        <f t="shared" si="128"/>
        <v/>
      </c>
      <c r="B8240" t="s">
        <v>95</v>
      </c>
      <c r="C8240" t="s">
        <v>112</v>
      </c>
      <c r="D8240" s="8" t="s">
        <v>52</v>
      </c>
      <c r="E8240">
        <v>7</v>
      </c>
      <c r="F8240">
        <v>1.2925900220870972</v>
      </c>
      <c r="G8240">
        <v>1.2609800100326538</v>
      </c>
      <c r="H8240">
        <v>0.1603672206401825</v>
      </c>
      <c r="I8240">
        <v>81.906000000000049</v>
      </c>
      <c r="J8240" s="6" t="s">
        <v>80</v>
      </c>
    </row>
    <row r="8241" spans="1:10" x14ac:dyDescent="0.25">
      <c r="A8241" s="5" t="str">
        <f t="shared" si="128"/>
        <v/>
      </c>
      <c r="B8241" t="s">
        <v>95</v>
      </c>
      <c r="C8241" t="s">
        <v>112</v>
      </c>
      <c r="D8241" s="8" t="s">
        <v>52</v>
      </c>
      <c r="E8241">
        <v>8</v>
      </c>
      <c r="F8241">
        <v>1.2398660182952881</v>
      </c>
      <c r="G8241">
        <v>1.0793399810791016</v>
      </c>
      <c r="H8241">
        <v>0.18131363391876221</v>
      </c>
      <c r="I8241">
        <v>83.947999999999993</v>
      </c>
      <c r="J8241" s="6" t="s">
        <v>80</v>
      </c>
    </row>
    <row r="8242" spans="1:10" x14ac:dyDescent="0.25">
      <c r="A8242" s="5" t="str">
        <f t="shared" si="128"/>
        <v/>
      </c>
      <c r="B8242" t="s">
        <v>95</v>
      </c>
      <c r="C8242" t="s">
        <v>112</v>
      </c>
      <c r="D8242" s="8" t="s">
        <v>52</v>
      </c>
      <c r="E8242">
        <v>9</v>
      </c>
      <c r="F8242">
        <v>1.1162426471710205</v>
      </c>
      <c r="G8242">
        <v>0.77797335386276245</v>
      </c>
      <c r="H8242">
        <v>0.20615869760513306</v>
      </c>
      <c r="I8242">
        <v>88.200000000000031</v>
      </c>
      <c r="J8242" s="6" t="s">
        <v>80</v>
      </c>
    </row>
    <row r="8243" spans="1:10" x14ac:dyDescent="0.25">
      <c r="A8243" s="5" t="str">
        <f t="shared" si="128"/>
        <v/>
      </c>
      <c r="B8243" t="s">
        <v>95</v>
      </c>
      <c r="C8243" t="s">
        <v>112</v>
      </c>
      <c r="D8243" s="8" t="s">
        <v>52</v>
      </c>
      <c r="E8243">
        <v>10</v>
      </c>
      <c r="F8243">
        <v>1.0083960294723511</v>
      </c>
      <c r="G8243">
        <v>0.91225999593734741</v>
      </c>
      <c r="H8243">
        <v>0.22484149038791656</v>
      </c>
      <c r="I8243">
        <v>91.729999999999933</v>
      </c>
      <c r="J8243" s="6" t="s">
        <v>80</v>
      </c>
    </row>
    <row r="8244" spans="1:10" x14ac:dyDescent="0.25">
      <c r="A8244" s="5" t="str">
        <f t="shared" si="128"/>
        <v/>
      </c>
      <c r="B8244" t="s">
        <v>95</v>
      </c>
      <c r="C8244" t="s">
        <v>112</v>
      </c>
      <c r="D8244" s="8" t="s">
        <v>52</v>
      </c>
      <c r="E8244">
        <v>11</v>
      </c>
      <c r="F8244">
        <v>1.2502293586730957</v>
      </c>
      <c r="G8244">
        <v>0.89828664064407349</v>
      </c>
      <c r="H8244">
        <v>0.26728722453117371</v>
      </c>
      <c r="I8244">
        <v>95.581999999999994</v>
      </c>
      <c r="J8244" s="6" t="s">
        <v>80</v>
      </c>
    </row>
    <row r="8245" spans="1:10" x14ac:dyDescent="0.25">
      <c r="A8245" s="5" t="str">
        <f t="shared" si="128"/>
        <v/>
      </c>
      <c r="B8245" t="s">
        <v>95</v>
      </c>
      <c r="C8245" t="s">
        <v>112</v>
      </c>
      <c r="D8245" s="8" t="s">
        <v>52</v>
      </c>
      <c r="E8245">
        <v>12</v>
      </c>
      <c r="F8245">
        <v>1.4755966663360596</v>
      </c>
      <c r="G8245">
        <v>1.2345932722091675</v>
      </c>
      <c r="H8245">
        <v>0.27163618803024292</v>
      </c>
      <c r="I8245">
        <v>98.48399999999998</v>
      </c>
      <c r="J8245" s="6" t="s">
        <v>80</v>
      </c>
    </row>
    <row r="8246" spans="1:10" x14ac:dyDescent="0.25">
      <c r="A8246" s="5" t="str">
        <f t="shared" si="128"/>
        <v/>
      </c>
      <c r="B8246" t="s">
        <v>95</v>
      </c>
      <c r="C8246" t="s">
        <v>112</v>
      </c>
      <c r="D8246" s="8" t="s">
        <v>52</v>
      </c>
      <c r="E8246">
        <v>13</v>
      </c>
      <c r="F8246">
        <v>1.6483893394470215</v>
      </c>
      <c r="G8246">
        <v>1.5572066307067871</v>
      </c>
      <c r="H8246">
        <v>0.29707661271095276</v>
      </c>
      <c r="I8246">
        <v>100.82800000000009</v>
      </c>
      <c r="J8246" s="6" t="s">
        <v>80</v>
      </c>
    </row>
    <row r="8247" spans="1:10" x14ac:dyDescent="0.25">
      <c r="A8247" s="5" t="str">
        <f t="shared" si="128"/>
        <v/>
      </c>
      <c r="B8247" t="s">
        <v>95</v>
      </c>
      <c r="C8247" t="s">
        <v>112</v>
      </c>
      <c r="D8247" s="8" t="s">
        <v>52</v>
      </c>
      <c r="E8247">
        <v>14</v>
      </c>
      <c r="F8247">
        <v>2.1553599834442139</v>
      </c>
      <c r="G8247">
        <v>2.0023999214172363</v>
      </c>
      <c r="H8247">
        <v>0.29586958885192871</v>
      </c>
      <c r="I8247">
        <v>103.31600000000005</v>
      </c>
      <c r="J8247" s="6" t="s">
        <v>80</v>
      </c>
    </row>
    <row r="8248" spans="1:10" x14ac:dyDescent="0.25">
      <c r="A8248" s="5" t="str">
        <f t="shared" si="128"/>
        <v/>
      </c>
      <c r="B8248" t="s">
        <v>95</v>
      </c>
      <c r="C8248" t="s">
        <v>112</v>
      </c>
      <c r="D8248" s="8" t="s">
        <v>52</v>
      </c>
      <c r="E8248">
        <v>15</v>
      </c>
      <c r="F8248">
        <v>2.4508132934570313</v>
      </c>
      <c r="G8248">
        <v>2.1802265644073486</v>
      </c>
      <c r="H8248">
        <v>0.29823786020278931</v>
      </c>
      <c r="I8248">
        <v>104.42399999999994</v>
      </c>
      <c r="J8248" s="6" t="s">
        <v>80</v>
      </c>
    </row>
    <row r="8249" spans="1:10" x14ac:dyDescent="0.25">
      <c r="A8249" s="5" t="str">
        <f t="shared" si="128"/>
        <v/>
      </c>
      <c r="B8249" t="s">
        <v>95</v>
      </c>
      <c r="C8249" t="s">
        <v>112</v>
      </c>
      <c r="D8249" s="8" t="s">
        <v>52</v>
      </c>
      <c r="E8249">
        <v>16</v>
      </c>
      <c r="F8249">
        <v>2.6779000759124756</v>
      </c>
      <c r="G8249">
        <v>2.7463400363922119</v>
      </c>
      <c r="H8249">
        <v>0.31217068433761597</v>
      </c>
      <c r="I8249">
        <v>105.83799999999999</v>
      </c>
      <c r="J8249" s="6" t="s">
        <v>80</v>
      </c>
    </row>
    <row r="8250" spans="1:10" x14ac:dyDescent="0.25">
      <c r="A8250" s="5" t="str">
        <f t="shared" si="128"/>
        <v/>
      </c>
      <c r="B8250" t="s">
        <v>95</v>
      </c>
      <c r="C8250" t="s">
        <v>112</v>
      </c>
      <c r="D8250" s="8" t="s">
        <v>52</v>
      </c>
      <c r="E8250">
        <v>17</v>
      </c>
      <c r="F8250">
        <v>3.1182999610900879</v>
      </c>
      <c r="G8250">
        <v>3.14982008934021</v>
      </c>
      <c r="H8250">
        <v>0.32190015912055969</v>
      </c>
      <c r="I8250">
        <v>105.45200000000003</v>
      </c>
      <c r="J8250" s="6" t="s">
        <v>80</v>
      </c>
    </row>
    <row r="8251" spans="1:10" x14ac:dyDescent="0.25">
      <c r="A8251" s="5" t="str">
        <f t="shared" si="128"/>
        <v/>
      </c>
      <c r="B8251" t="s">
        <v>95</v>
      </c>
      <c r="C8251" t="s">
        <v>112</v>
      </c>
      <c r="D8251" s="8" t="s">
        <v>52</v>
      </c>
      <c r="E8251">
        <v>18</v>
      </c>
      <c r="F8251">
        <v>3.7099466323852539</v>
      </c>
      <c r="G8251">
        <v>3.5187733173370361</v>
      </c>
      <c r="H8251">
        <v>0.3101269006729126</v>
      </c>
      <c r="I8251">
        <v>104.32600000000001</v>
      </c>
      <c r="J8251" s="6" t="s">
        <v>80</v>
      </c>
    </row>
    <row r="8252" spans="1:10" x14ac:dyDescent="0.25">
      <c r="A8252" s="5" t="str">
        <f t="shared" si="128"/>
        <v/>
      </c>
      <c r="B8252" t="s">
        <v>95</v>
      </c>
      <c r="C8252" t="s">
        <v>112</v>
      </c>
      <c r="D8252" s="8" t="s">
        <v>52</v>
      </c>
      <c r="E8252">
        <v>19</v>
      </c>
      <c r="F8252">
        <v>3.8331732749938965</v>
      </c>
      <c r="G8252">
        <v>2.1727867126464844</v>
      </c>
      <c r="H8252">
        <v>0.30109497904777527</v>
      </c>
      <c r="I8252">
        <v>101.88799999999999</v>
      </c>
      <c r="J8252" s="6" t="s">
        <v>80</v>
      </c>
    </row>
    <row r="8253" spans="1:10" x14ac:dyDescent="0.25">
      <c r="A8253" s="5" t="str">
        <f t="shared" si="128"/>
        <v/>
      </c>
      <c r="B8253" t="s">
        <v>95</v>
      </c>
      <c r="C8253" t="s">
        <v>112</v>
      </c>
      <c r="D8253" s="8" t="s">
        <v>52</v>
      </c>
      <c r="E8253">
        <v>20</v>
      </c>
      <c r="F8253">
        <v>3.2493066787719727</v>
      </c>
      <c r="G8253">
        <v>2.9344933032989502</v>
      </c>
      <c r="H8253">
        <v>0.29541149735450745</v>
      </c>
      <c r="I8253">
        <v>96.771999999999892</v>
      </c>
      <c r="J8253" s="6" t="s">
        <v>80</v>
      </c>
    </row>
    <row r="8254" spans="1:10" x14ac:dyDescent="0.25">
      <c r="A8254" s="5" t="str">
        <f t="shared" si="128"/>
        <v/>
      </c>
      <c r="B8254" t="s">
        <v>95</v>
      </c>
      <c r="C8254" t="s">
        <v>112</v>
      </c>
      <c r="D8254" s="8" t="s">
        <v>52</v>
      </c>
      <c r="E8254">
        <v>21</v>
      </c>
      <c r="F8254">
        <v>2.9799132347106934</v>
      </c>
      <c r="G8254">
        <v>4.3743667602539063</v>
      </c>
      <c r="H8254">
        <v>0.28850018978118896</v>
      </c>
      <c r="I8254">
        <v>93.384000000000057</v>
      </c>
      <c r="J8254" s="6" t="s">
        <v>80</v>
      </c>
    </row>
    <row r="8255" spans="1:10" x14ac:dyDescent="0.25">
      <c r="A8255" s="5" t="str">
        <f t="shared" si="128"/>
        <v/>
      </c>
      <c r="B8255" t="s">
        <v>95</v>
      </c>
      <c r="C8255" t="s">
        <v>112</v>
      </c>
      <c r="D8255" s="8" t="s">
        <v>52</v>
      </c>
      <c r="E8255">
        <v>22</v>
      </c>
      <c r="F8255">
        <v>2.5934600830078125</v>
      </c>
      <c r="G8255">
        <v>3.6218600273132324</v>
      </c>
      <c r="H8255">
        <v>0.28245651721954346</v>
      </c>
      <c r="I8255">
        <v>91.769999999999911</v>
      </c>
      <c r="J8255" s="6" t="s">
        <v>80</v>
      </c>
    </row>
    <row r="8256" spans="1:10" x14ac:dyDescent="0.25">
      <c r="A8256" s="5" t="str">
        <f t="shared" si="128"/>
        <v/>
      </c>
      <c r="B8256" t="s">
        <v>95</v>
      </c>
      <c r="C8256" t="s">
        <v>112</v>
      </c>
      <c r="D8256" s="8" t="s">
        <v>52</v>
      </c>
      <c r="E8256">
        <v>23</v>
      </c>
      <c r="F8256">
        <v>2.2652266025543213</v>
      </c>
      <c r="G8256">
        <v>2.9989733695983887</v>
      </c>
      <c r="H8256">
        <v>0.26686149835586548</v>
      </c>
      <c r="I8256">
        <v>91.384000000000029</v>
      </c>
      <c r="J8256" s="6" t="s">
        <v>80</v>
      </c>
    </row>
    <row r="8257" spans="1:10" x14ac:dyDescent="0.25">
      <c r="A8257" s="5" t="str">
        <f t="shared" si="128"/>
        <v/>
      </c>
      <c r="B8257" t="s">
        <v>95</v>
      </c>
      <c r="C8257" t="s">
        <v>112</v>
      </c>
      <c r="D8257" s="8" t="s">
        <v>52</v>
      </c>
      <c r="E8257">
        <v>24</v>
      </c>
      <c r="F8257">
        <v>2.0047333240509033</v>
      </c>
      <c r="G8257">
        <v>2.5264267921447754</v>
      </c>
      <c r="H8257">
        <v>0.2285272628068924</v>
      </c>
      <c r="I8257">
        <v>89.377999999999972</v>
      </c>
      <c r="J8257" s="6" t="s">
        <v>80</v>
      </c>
    </row>
    <row r="8258" spans="1:10" x14ac:dyDescent="0.25">
      <c r="A8258" s="5" t="str">
        <f t="shared" ref="A8258:A8321" si="129">IF(AND(category = B8258, subcategory=C8258, reportdate = D8258), E8258, "")</f>
        <v/>
      </c>
      <c r="B8258" t="s">
        <v>95</v>
      </c>
      <c r="C8258" t="s">
        <v>112</v>
      </c>
      <c r="D8258" s="8" t="s">
        <v>53</v>
      </c>
      <c r="E8258">
        <v>1</v>
      </c>
      <c r="F8258">
        <v>1.8166066408157349</v>
      </c>
      <c r="G8258">
        <v>2.1789133548736572</v>
      </c>
      <c r="H8258">
        <v>0.16905784606933594</v>
      </c>
      <c r="I8258">
        <v>87.147999999999939</v>
      </c>
      <c r="J8258" s="6" t="s">
        <v>80</v>
      </c>
    </row>
    <row r="8259" spans="1:10" x14ac:dyDescent="0.25">
      <c r="A8259" s="5" t="str">
        <f t="shared" si="129"/>
        <v/>
      </c>
      <c r="B8259" t="s">
        <v>95</v>
      </c>
      <c r="C8259" t="s">
        <v>112</v>
      </c>
      <c r="D8259" s="8" t="s">
        <v>53</v>
      </c>
      <c r="E8259">
        <v>2</v>
      </c>
      <c r="F8259">
        <v>1.6969000101089478</v>
      </c>
      <c r="G8259">
        <v>1.9315799474716187</v>
      </c>
      <c r="H8259">
        <v>0.15851368010044098</v>
      </c>
      <c r="I8259">
        <v>87.025999999999968</v>
      </c>
      <c r="J8259" s="6" t="s">
        <v>80</v>
      </c>
    </row>
    <row r="8260" spans="1:10" x14ac:dyDescent="0.25">
      <c r="A8260" s="5" t="str">
        <f t="shared" si="129"/>
        <v/>
      </c>
      <c r="B8260" t="s">
        <v>95</v>
      </c>
      <c r="C8260" t="s">
        <v>112</v>
      </c>
      <c r="D8260" s="8" t="s">
        <v>53</v>
      </c>
      <c r="E8260">
        <v>3</v>
      </c>
      <c r="F8260">
        <v>1.5463266372680664</v>
      </c>
      <c r="G8260">
        <v>1.5941133499145508</v>
      </c>
      <c r="H8260">
        <v>0.14885935187339783</v>
      </c>
      <c r="I8260">
        <v>85.583999999999961</v>
      </c>
      <c r="J8260" s="6" t="s">
        <v>80</v>
      </c>
    </row>
    <row r="8261" spans="1:10" x14ac:dyDescent="0.25">
      <c r="A8261" s="5" t="str">
        <f t="shared" si="129"/>
        <v/>
      </c>
      <c r="B8261" t="s">
        <v>95</v>
      </c>
      <c r="C8261" t="s">
        <v>112</v>
      </c>
      <c r="D8261" s="8" t="s">
        <v>53</v>
      </c>
      <c r="E8261">
        <v>4</v>
      </c>
      <c r="F8261">
        <v>1.4211866855621338</v>
      </c>
      <c r="G8261">
        <v>1.5725333690643311</v>
      </c>
      <c r="H8261">
        <v>0.13334284722805023</v>
      </c>
      <c r="I8261">
        <v>85.773999999999958</v>
      </c>
      <c r="J8261" s="6" t="s">
        <v>80</v>
      </c>
    </row>
    <row r="8262" spans="1:10" x14ac:dyDescent="0.25">
      <c r="A8262" s="5" t="str">
        <f t="shared" si="129"/>
        <v/>
      </c>
      <c r="B8262" t="s">
        <v>95</v>
      </c>
      <c r="C8262" t="s">
        <v>112</v>
      </c>
      <c r="D8262" s="8" t="s">
        <v>53</v>
      </c>
      <c r="E8262">
        <v>5</v>
      </c>
      <c r="F8262">
        <v>1.3259600400924683</v>
      </c>
      <c r="G8262">
        <v>1.3010799884796143</v>
      </c>
      <c r="H8262">
        <v>0.12996657192707062</v>
      </c>
      <c r="I8262">
        <v>83.462999999999951</v>
      </c>
      <c r="J8262" s="6" t="s">
        <v>80</v>
      </c>
    </row>
    <row r="8263" spans="1:10" x14ac:dyDescent="0.25">
      <c r="A8263" s="5" t="str">
        <f t="shared" si="129"/>
        <v/>
      </c>
      <c r="B8263" t="s">
        <v>95</v>
      </c>
      <c r="C8263" t="s">
        <v>112</v>
      </c>
      <c r="D8263" s="8" t="s">
        <v>53</v>
      </c>
      <c r="E8263">
        <v>6</v>
      </c>
      <c r="F8263">
        <v>1.2265399694442749</v>
      </c>
      <c r="G8263">
        <v>1.2345399856567383</v>
      </c>
      <c r="H8263">
        <v>0.13105101883411407</v>
      </c>
      <c r="I8263">
        <v>84.027000000000044</v>
      </c>
      <c r="J8263" s="6" t="s">
        <v>80</v>
      </c>
    </row>
    <row r="8264" spans="1:10" x14ac:dyDescent="0.25">
      <c r="A8264" s="5" t="str">
        <f t="shared" si="129"/>
        <v/>
      </c>
      <c r="B8264" t="s">
        <v>95</v>
      </c>
      <c r="C8264" t="s">
        <v>112</v>
      </c>
      <c r="D8264" s="8" t="s">
        <v>53</v>
      </c>
      <c r="E8264">
        <v>7</v>
      </c>
      <c r="F8264">
        <v>1.2547733783721924</v>
      </c>
      <c r="G8264">
        <v>1.2725067138671875</v>
      </c>
      <c r="H8264">
        <v>0.16438926756381989</v>
      </c>
      <c r="I8264">
        <v>84.117000000000004</v>
      </c>
      <c r="J8264" s="6" t="s">
        <v>80</v>
      </c>
    </row>
    <row r="8265" spans="1:10" x14ac:dyDescent="0.25">
      <c r="A8265" s="5" t="str">
        <f t="shared" si="129"/>
        <v/>
      </c>
      <c r="B8265" t="s">
        <v>95</v>
      </c>
      <c r="C8265" t="s">
        <v>112</v>
      </c>
      <c r="D8265" s="8" t="s">
        <v>53</v>
      </c>
      <c r="E8265">
        <v>8</v>
      </c>
      <c r="F8265">
        <v>1.0442866086959839</v>
      </c>
      <c r="G8265">
        <v>1.1983532905578613</v>
      </c>
      <c r="H8265">
        <v>0.17973184585571289</v>
      </c>
      <c r="I8265">
        <v>84.596000000000046</v>
      </c>
      <c r="J8265" s="6" t="s">
        <v>80</v>
      </c>
    </row>
    <row r="8266" spans="1:10" x14ac:dyDescent="0.25">
      <c r="A8266" s="5" t="str">
        <f t="shared" si="129"/>
        <v/>
      </c>
      <c r="B8266" t="s">
        <v>95</v>
      </c>
      <c r="C8266" t="s">
        <v>112</v>
      </c>
      <c r="D8266" s="8" t="s">
        <v>53</v>
      </c>
      <c r="E8266">
        <v>9</v>
      </c>
      <c r="F8266">
        <v>1.0048333406448364</v>
      </c>
      <c r="G8266">
        <v>1.1803267002105713</v>
      </c>
      <c r="H8266">
        <v>0.22328414022922516</v>
      </c>
      <c r="I8266">
        <v>88.594000000000037</v>
      </c>
      <c r="J8266" s="6" t="s">
        <v>80</v>
      </c>
    </row>
    <row r="8267" spans="1:10" x14ac:dyDescent="0.25">
      <c r="A8267" s="5" t="str">
        <f t="shared" si="129"/>
        <v/>
      </c>
      <c r="B8267" t="s">
        <v>95</v>
      </c>
      <c r="C8267" t="s">
        <v>112</v>
      </c>
      <c r="D8267" s="8" t="s">
        <v>53</v>
      </c>
      <c r="E8267">
        <v>10</v>
      </c>
      <c r="F8267">
        <v>0.98601335287094116</v>
      </c>
      <c r="G8267">
        <v>1.0276666879653931</v>
      </c>
      <c r="H8267">
        <v>0.22979520261287689</v>
      </c>
      <c r="I8267">
        <v>93.929999999999922</v>
      </c>
      <c r="J8267" s="6" t="s">
        <v>80</v>
      </c>
    </row>
    <row r="8268" spans="1:10" x14ac:dyDescent="0.25">
      <c r="A8268" s="5" t="str">
        <f t="shared" si="129"/>
        <v/>
      </c>
      <c r="B8268" t="s">
        <v>95</v>
      </c>
      <c r="C8268" t="s">
        <v>112</v>
      </c>
      <c r="D8268" s="8" t="s">
        <v>53</v>
      </c>
      <c r="E8268">
        <v>11</v>
      </c>
      <c r="F8268">
        <v>0.99766665697097778</v>
      </c>
      <c r="G8268">
        <v>1.0853333473205566</v>
      </c>
      <c r="H8268">
        <v>0.27073362469673157</v>
      </c>
      <c r="I8268">
        <v>98.09999999999998</v>
      </c>
      <c r="J8268" s="6" t="s">
        <v>80</v>
      </c>
    </row>
    <row r="8269" spans="1:10" x14ac:dyDescent="0.25">
      <c r="A8269" s="5" t="str">
        <f t="shared" si="129"/>
        <v/>
      </c>
      <c r="B8269" t="s">
        <v>95</v>
      </c>
      <c r="C8269" t="s">
        <v>112</v>
      </c>
      <c r="D8269" s="8" t="s">
        <v>53</v>
      </c>
      <c r="E8269">
        <v>12</v>
      </c>
      <c r="F8269">
        <v>1.2551933526992798</v>
      </c>
      <c r="G8269">
        <v>1.3874466419219971</v>
      </c>
      <c r="H8269">
        <v>0.2591419517993927</v>
      </c>
      <c r="I8269">
        <v>100.36600000000003</v>
      </c>
      <c r="J8269" s="6" t="s">
        <v>80</v>
      </c>
    </row>
    <row r="8270" spans="1:10" x14ac:dyDescent="0.25">
      <c r="A8270" s="5" t="str">
        <f t="shared" si="129"/>
        <v/>
      </c>
      <c r="B8270" t="s">
        <v>95</v>
      </c>
      <c r="C8270" t="s">
        <v>112</v>
      </c>
      <c r="D8270" s="8" t="s">
        <v>53</v>
      </c>
      <c r="E8270">
        <v>13</v>
      </c>
      <c r="F8270">
        <v>1.6036399602890015</v>
      </c>
      <c r="G8270">
        <v>1.6725200414657593</v>
      </c>
      <c r="H8270">
        <v>0.26548445224761963</v>
      </c>
      <c r="I8270">
        <v>102.50799999999998</v>
      </c>
      <c r="J8270" s="6" t="s">
        <v>80</v>
      </c>
    </row>
    <row r="8271" spans="1:10" x14ac:dyDescent="0.25">
      <c r="A8271" s="5" t="str">
        <f t="shared" si="129"/>
        <v/>
      </c>
      <c r="B8271" t="s">
        <v>95</v>
      </c>
      <c r="C8271" t="s">
        <v>112</v>
      </c>
      <c r="D8271" s="8" t="s">
        <v>53</v>
      </c>
      <c r="E8271">
        <v>14</v>
      </c>
      <c r="F8271">
        <v>1.9677733182907104</v>
      </c>
      <c r="G8271">
        <v>2.3213467597961426</v>
      </c>
      <c r="H8271">
        <v>0.28292334079742432</v>
      </c>
      <c r="I8271">
        <v>104.62200000000001</v>
      </c>
      <c r="J8271" s="6" t="s">
        <v>80</v>
      </c>
    </row>
    <row r="8272" spans="1:10" x14ac:dyDescent="0.25">
      <c r="A8272" s="5" t="str">
        <f t="shared" si="129"/>
        <v/>
      </c>
      <c r="B8272" t="s">
        <v>95</v>
      </c>
      <c r="C8272" t="s">
        <v>112</v>
      </c>
      <c r="D8272" s="8" t="s">
        <v>53</v>
      </c>
      <c r="E8272">
        <v>15</v>
      </c>
      <c r="F8272">
        <v>2.3910999298095703</v>
      </c>
      <c r="G8272">
        <v>2.6393399238586426</v>
      </c>
      <c r="H8272">
        <v>0.27919134497642517</v>
      </c>
      <c r="I8272">
        <v>105.93799999999992</v>
      </c>
      <c r="J8272" s="6" t="s">
        <v>80</v>
      </c>
    </row>
    <row r="8273" spans="1:10" x14ac:dyDescent="0.25">
      <c r="A8273" s="5" t="str">
        <f t="shared" si="129"/>
        <v/>
      </c>
      <c r="B8273" t="s">
        <v>95</v>
      </c>
      <c r="C8273" t="s">
        <v>112</v>
      </c>
      <c r="D8273" s="8" t="s">
        <v>53</v>
      </c>
      <c r="E8273">
        <v>16</v>
      </c>
      <c r="F8273">
        <v>3.0173933506011963</v>
      </c>
      <c r="G8273">
        <v>3.0842466354370117</v>
      </c>
      <c r="H8273">
        <v>0.3073158860206604</v>
      </c>
      <c r="I8273">
        <v>106.75200000000008</v>
      </c>
      <c r="J8273" s="6" t="s">
        <v>80</v>
      </c>
    </row>
    <row r="8274" spans="1:10" x14ac:dyDescent="0.25">
      <c r="A8274" s="5" t="str">
        <f t="shared" si="129"/>
        <v/>
      </c>
      <c r="B8274" t="s">
        <v>95</v>
      </c>
      <c r="C8274" t="s">
        <v>112</v>
      </c>
      <c r="D8274" s="8" t="s">
        <v>53</v>
      </c>
      <c r="E8274">
        <v>17</v>
      </c>
      <c r="F8274">
        <v>3.5352399349212646</v>
      </c>
      <c r="G8274">
        <v>3.4920001029968262</v>
      </c>
      <c r="H8274">
        <v>0.31468009948730469</v>
      </c>
      <c r="I8274">
        <v>106.44800000000004</v>
      </c>
      <c r="J8274" s="6" t="s">
        <v>80</v>
      </c>
    </row>
    <row r="8275" spans="1:10" x14ac:dyDescent="0.25">
      <c r="A8275" s="5" t="str">
        <f t="shared" si="129"/>
        <v/>
      </c>
      <c r="B8275" t="s">
        <v>95</v>
      </c>
      <c r="C8275" t="s">
        <v>112</v>
      </c>
      <c r="D8275" s="8" t="s">
        <v>53</v>
      </c>
      <c r="E8275">
        <v>18</v>
      </c>
      <c r="F8275">
        <v>3.7291867733001709</v>
      </c>
      <c r="G8275">
        <v>3.9197332859039307</v>
      </c>
      <c r="H8275">
        <v>0.30678606033325195</v>
      </c>
      <c r="I8275">
        <v>105.1</v>
      </c>
      <c r="J8275" s="6" t="s">
        <v>80</v>
      </c>
    </row>
    <row r="8276" spans="1:10" x14ac:dyDescent="0.25">
      <c r="A8276" s="5" t="str">
        <f t="shared" si="129"/>
        <v/>
      </c>
      <c r="B8276" t="s">
        <v>95</v>
      </c>
      <c r="C8276" t="s">
        <v>112</v>
      </c>
      <c r="D8276" s="8" t="s">
        <v>53</v>
      </c>
      <c r="E8276">
        <v>19</v>
      </c>
      <c r="F8276">
        <v>3.5432333946228027</v>
      </c>
      <c r="G8276">
        <v>2.7086865901947021</v>
      </c>
      <c r="H8276">
        <v>0.30914923548698425</v>
      </c>
      <c r="I8276">
        <v>101.02799999999999</v>
      </c>
      <c r="J8276" s="6" t="s">
        <v>80</v>
      </c>
    </row>
    <row r="8277" spans="1:10" x14ac:dyDescent="0.25">
      <c r="A8277" s="5" t="str">
        <f t="shared" si="129"/>
        <v/>
      </c>
      <c r="B8277" t="s">
        <v>95</v>
      </c>
      <c r="C8277" t="s">
        <v>112</v>
      </c>
      <c r="D8277" s="8" t="s">
        <v>53</v>
      </c>
      <c r="E8277">
        <v>20</v>
      </c>
      <c r="F8277">
        <v>3.296886682510376</v>
      </c>
      <c r="G8277">
        <v>2.8611133098602295</v>
      </c>
      <c r="H8277">
        <v>0.28455224633216858</v>
      </c>
      <c r="I8277">
        <v>98.089999999999975</v>
      </c>
      <c r="J8277" s="6" t="s">
        <v>80</v>
      </c>
    </row>
    <row r="8278" spans="1:10" x14ac:dyDescent="0.25">
      <c r="A8278" s="5" t="str">
        <f t="shared" si="129"/>
        <v/>
      </c>
      <c r="B8278" t="s">
        <v>95</v>
      </c>
      <c r="C8278" t="s">
        <v>112</v>
      </c>
      <c r="D8278" s="8" t="s">
        <v>53</v>
      </c>
      <c r="E8278">
        <v>21</v>
      </c>
      <c r="F8278">
        <v>2.9229066371917725</v>
      </c>
      <c r="G8278">
        <v>4.1377735137939453</v>
      </c>
      <c r="H8278">
        <v>0.25747686624526978</v>
      </c>
      <c r="I8278">
        <v>94.229999999999933</v>
      </c>
      <c r="J8278" s="6" t="s">
        <v>80</v>
      </c>
    </row>
    <row r="8279" spans="1:10" x14ac:dyDescent="0.25">
      <c r="A8279" s="5" t="str">
        <f t="shared" si="129"/>
        <v/>
      </c>
      <c r="B8279" t="s">
        <v>95</v>
      </c>
      <c r="C8279" t="s">
        <v>112</v>
      </c>
      <c r="D8279" s="8" t="s">
        <v>53</v>
      </c>
      <c r="E8279">
        <v>22</v>
      </c>
      <c r="F8279">
        <v>2.6590800285339355</v>
      </c>
      <c r="G8279">
        <v>3.3483200073242188</v>
      </c>
      <c r="H8279">
        <v>0.26280361413955688</v>
      </c>
      <c r="I8279">
        <v>91.329999999999984</v>
      </c>
      <c r="J8279" s="6" t="s">
        <v>80</v>
      </c>
    </row>
    <row r="8280" spans="1:10" x14ac:dyDescent="0.25">
      <c r="A8280" s="5" t="str">
        <f t="shared" si="129"/>
        <v/>
      </c>
      <c r="B8280" t="s">
        <v>95</v>
      </c>
      <c r="C8280" t="s">
        <v>112</v>
      </c>
      <c r="D8280" s="8" t="s">
        <v>53</v>
      </c>
      <c r="E8280">
        <v>23</v>
      </c>
      <c r="F8280">
        <v>2.2739799022674561</v>
      </c>
      <c r="G8280">
        <v>2.9668600559234619</v>
      </c>
      <c r="H8280">
        <v>0.27633532881736755</v>
      </c>
      <c r="I8280">
        <v>89.481999999999914</v>
      </c>
      <c r="J8280" s="6" t="s">
        <v>80</v>
      </c>
    </row>
    <row r="8281" spans="1:10" x14ac:dyDescent="0.25">
      <c r="A8281" s="5" t="str">
        <f t="shared" si="129"/>
        <v/>
      </c>
      <c r="B8281" t="s">
        <v>95</v>
      </c>
      <c r="C8281" t="s">
        <v>112</v>
      </c>
      <c r="D8281" s="8" t="s">
        <v>53</v>
      </c>
      <c r="E8281">
        <v>24</v>
      </c>
      <c r="F8281">
        <v>2.1301534175872803</v>
      </c>
      <c r="G8281">
        <v>2.4377267360687256</v>
      </c>
      <c r="H8281">
        <v>0.22868397831916809</v>
      </c>
      <c r="I8281">
        <v>87.41</v>
      </c>
      <c r="J8281" s="6" t="s">
        <v>80</v>
      </c>
    </row>
    <row r="8282" spans="1:10" x14ac:dyDescent="0.25">
      <c r="A8282" s="5" t="str">
        <f t="shared" si="129"/>
        <v/>
      </c>
      <c r="B8282" t="s">
        <v>95</v>
      </c>
      <c r="C8282" t="s">
        <v>112</v>
      </c>
      <c r="D8282" s="8" t="s">
        <v>54</v>
      </c>
      <c r="E8282">
        <v>1</v>
      </c>
      <c r="F8282">
        <v>1.8696733713150024</v>
      </c>
      <c r="G8282">
        <v>1.8748066425323486</v>
      </c>
      <c r="H8282">
        <v>0.19092701375484467</v>
      </c>
      <c r="I8282">
        <v>86.400999999999954</v>
      </c>
      <c r="J8282" s="6" t="s">
        <v>80</v>
      </c>
    </row>
    <row r="8283" spans="1:10" x14ac:dyDescent="0.25">
      <c r="A8283" s="5" t="str">
        <f t="shared" si="129"/>
        <v/>
      </c>
      <c r="B8283" t="s">
        <v>95</v>
      </c>
      <c r="C8283" t="s">
        <v>112</v>
      </c>
      <c r="D8283" s="8" t="s">
        <v>54</v>
      </c>
      <c r="E8283">
        <v>2</v>
      </c>
      <c r="F8283">
        <v>1.6388067007064819</v>
      </c>
      <c r="G8283">
        <v>1.9038333892822266</v>
      </c>
      <c r="H8283">
        <v>0.17827461659908295</v>
      </c>
      <c r="I8283">
        <v>84.819999999999979</v>
      </c>
      <c r="J8283" s="6" t="s">
        <v>80</v>
      </c>
    </row>
    <row r="8284" spans="1:10" x14ac:dyDescent="0.25">
      <c r="A8284" s="5" t="str">
        <f t="shared" si="129"/>
        <v/>
      </c>
      <c r="B8284" t="s">
        <v>95</v>
      </c>
      <c r="C8284" t="s">
        <v>112</v>
      </c>
      <c r="D8284" s="8" t="s">
        <v>54</v>
      </c>
      <c r="E8284">
        <v>3</v>
      </c>
      <c r="F8284">
        <v>1.3367066383361816</v>
      </c>
      <c r="G8284">
        <v>1.5620933771133423</v>
      </c>
      <c r="H8284">
        <v>0.1430792361497879</v>
      </c>
      <c r="I8284">
        <v>82.627999999999943</v>
      </c>
      <c r="J8284" s="6" t="s">
        <v>80</v>
      </c>
    </row>
    <row r="8285" spans="1:10" x14ac:dyDescent="0.25">
      <c r="A8285" s="5" t="str">
        <f t="shared" si="129"/>
        <v/>
      </c>
      <c r="B8285" t="s">
        <v>95</v>
      </c>
      <c r="C8285" t="s">
        <v>112</v>
      </c>
      <c r="D8285" s="8" t="s">
        <v>54</v>
      </c>
      <c r="E8285">
        <v>4</v>
      </c>
      <c r="F8285">
        <v>1.3024333715438843</v>
      </c>
      <c r="G8285">
        <v>1.3126866817474365</v>
      </c>
      <c r="H8285">
        <v>0.13436233997344971</v>
      </c>
      <c r="I8285">
        <v>83.224999999999994</v>
      </c>
      <c r="J8285" s="6" t="s">
        <v>80</v>
      </c>
    </row>
    <row r="8286" spans="1:10" x14ac:dyDescent="0.25">
      <c r="A8286" s="5" t="str">
        <f t="shared" si="129"/>
        <v/>
      </c>
      <c r="B8286" t="s">
        <v>95</v>
      </c>
      <c r="C8286" t="s">
        <v>112</v>
      </c>
      <c r="D8286" s="8" t="s">
        <v>54</v>
      </c>
      <c r="E8286">
        <v>5</v>
      </c>
      <c r="F8286">
        <v>1.3444466590881348</v>
      </c>
      <c r="G8286">
        <v>1.1679133176803589</v>
      </c>
      <c r="H8286">
        <v>0.1293475478887558</v>
      </c>
      <c r="I8286">
        <v>83.101000000000056</v>
      </c>
      <c r="J8286" s="6" t="s">
        <v>80</v>
      </c>
    </row>
    <row r="8287" spans="1:10" x14ac:dyDescent="0.25">
      <c r="A8287" s="5" t="str">
        <f t="shared" si="129"/>
        <v/>
      </c>
      <c r="B8287" t="s">
        <v>95</v>
      </c>
      <c r="C8287" t="s">
        <v>112</v>
      </c>
      <c r="D8287" s="8" t="s">
        <v>54</v>
      </c>
      <c r="E8287">
        <v>6</v>
      </c>
      <c r="F8287">
        <v>1.1230000257492065</v>
      </c>
      <c r="G8287">
        <v>1.2198399305343628</v>
      </c>
      <c r="H8287">
        <v>0.11847616732120514</v>
      </c>
      <c r="I8287">
        <v>82.146000000000043</v>
      </c>
      <c r="J8287" s="6" t="s">
        <v>80</v>
      </c>
    </row>
    <row r="8288" spans="1:10" x14ac:dyDescent="0.25">
      <c r="A8288" s="5" t="str">
        <f t="shared" si="129"/>
        <v/>
      </c>
      <c r="B8288" t="s">
        <v>95</v>
      </c>
      <c r="C8288" t="s">
        <v>112</v>
      </c>
      <c r="D8288" s="8" t="s">
        <v>54</v>
      </c>
      <c r="E8288">
        <v>7</v>
      </c>
      <c r="F8288">
        <v>1.1745799779891968</v>
      </c>
      <c r="G8288">
        <v>1.1617399454116821</v>
      </c>
      <c r="H8288">
        <v>0.16855773329734802</v>
      </c>
      <c r="I8288">
        <v>80.495000000000047</v>
      </c>
      <c r="J8288" s="6" t="s">
        <v>80</v>
      </c>
    </row>
    <row r="8289" spans="1:10" x14ac:dyDescent="0.25">
      <c r="A8289" s="5" t="str">
        <f t="shared" si="129"/>
        <v/>
      </c>
      <c r="B8289" t="s">
        <v>95</v>
      </c>
      <c r="C8289" t="s">
        <v>112</v>
      </c>
      <c r="D8289" s="8" t="s">
        <v>54</v>
      </c>
      <c r="E8289">
        <v>8</v>
      </c>
      <c r="F8289">
        <v>1.0363533496856689</v>
      </c>
      <c r="G8289">
        <v>1.0244066715240479</v>
      </c>
      <c r="H8289">
        <v>0.17555494606494904</v>
      </c>
      <c r="I8289">
        <v>84.59600000000006</v>
      </c>
      <c r="J8289" s="6" t="s">
        <v>80</v>
      </c>
    </row>
    <row r="8290" spans="1:10" x14ac:dyDescent="0.25">
      <c r="A8290" s="5" t="str">
        <f t="shared" si="129"/>
        <v/>
      </c>
      <c r="B8290" t="s">
        <v>95</v>
      </c>
      <c r="C8290" t="s">
        <v>112</v>
      </c>
      <c r="D8290" s="8" t="s">
        <v>54</v>
      </c>
      <c r="E8290">
        <v>9</v>
      </c>
      <c r="F8290">
        <v>0.90447998046875</v>
      </c>
      <c r="G8290">
        <v>0.96384000778198242</v>
      </c>
      <c r="H8290">
        <v>0.22130504250526428</v>
      </c>
      <c r="I8290">
        <v>88.382000000000005</v>
      </c>
      <c r="J8290" s="6" t="s">
        <v>80</v>
      </c>
    </row>
    <row r="8291" spans="1:10" x14ac:dyDescent="0.25">
      <c r="A8291" s="5" t="str">
        <f t="shared" si="129"/>
        <v/>
      </c>
      <c r="B8291" t="s">
        <v>95</v>
      </c>
      <c r="C8291" t="s">
        <v>112</v>
      </c>
      <c r="D8291" s="8" t="s">
        <v>54</v>
      </c>
      <c r="E8291">
        <v>10</v>
      </c>
      <c r="F8291">
        <v>1.0509666204452515</v>
      </c>
      <c r="G8291">
        <v>0.92023330926895142</v>
      </c>
      <c r="H8291">
        <v>0.27451854944229126</v>
      </c>
      <c r="I8291">
        <v>92.565999999999931</v>
      </c>
      <c r="J8291" s="6" t="s">
        <v>80</v>
      </c>
    </row>
    <row r="8292" spans="1:10" x14ac:dyDescent="0.25">
      <c r="A8292" s="5" t="str">
        <f t="shared" si="129"/>
        <v/>
      </c>
      <c r="B8292" t="s">
        <v>95</v>
      </c>
      <c r="C8292" t="s">
        <v>112</v>
      </c>
      <c r="D8292" s="8" t="s">
        <v>54</v>
      </c>
      <c r="E8292">
        <v>11</v>
      </c>
      <c r="F8292">
        <v>1.1801133155822754</v>
      </c>
      <c r="G8292">
        <v>0.92504668235778809</v>
      </c>
      <c r="H8292">
        <v>0.266765296459198</v>
      </c>
      <c r="I8292">
        <v>97.068000000000012</v>
      </c>
      <c r="J8292" s="6" t="s">
        <v>80</v>
      </c>
    </row>
    <row r="8293" spans="1:10" x14ac:dyDescent="0.25">
      <c r="A8293" s="5" t="str">
        <f t="shared" si="129"/>
        <v/>
      </c>
      <c r="B8293" t="s">
        <v>95</v>
      </c>
      <c r="C8293" t="s">
        <v>112</v>
      </c>
      <c r="D8293" s="8" t="s">
        <v>54</v>
      </c>
      <c r="E8293">
        <v>12</v>
      </c>
      <c r="F8293">
        <v>1.5421133041381836</v>
      </c>
      <c r="G8293">
        <v>1.0830866098403931</v>
      </c>
      <c r="H8293">
        <v>0.28183531761169434</v>
      </c>
      <c r="I8293">
        <v>100.28999999999991</v>
      </c>
      <c r="J8293" s="6" t="s">
        <v>80</v>
      </c>
    </row>
    <row r="8294" spans="1:10" x14ac:dyDescent="0.25">
      <c r="A8294" s="5" t="str">
        <f t="shared" si="129"/>
        <v/>
      </c>
      <c r="B8294" t="s">
        <v>95</v>
      </c>
      <c r="C8294" t="s">
        <v>112</v>
      </c>
      <c r="D8294" s="8" t="s">
        <v>54</v>
      </c>
      <c r="E8294">
        <v>13</v>
      </c>
      <c r="F8294">
        <v>1.5364933013916016</v>
      </c>
      <c r="G8294">
        <v>1.182106614112854</v>
      </c>
      <c r="H8294">
        <v>0.28539612889289856</v>
      </c>
      <c r="I8294">
        <v>101.96000000000009</v>
      </c>
      <c r="J8294" s="6" t="s">
        <v>80</v>
      </c>
    </row>
    <row r="8295" spans="1:10" x14ac:dyDescent="0.25">
      <c r="A8295" s="5" t="str">
        <f t="shared" si="129"/>
        <v/>
      </c>
      <c r="B8295" t="s">
        <v>95</v>
      </c>
      <c r="C8295" t="s">
        <v>112</v>
      </c>
      <c r="D8295" s="8" t="s">
        <v>54</v>
      </c>
      <c r="E8295">
        <v>14</v>
      </c>
      <c r="F8295">
        <v>2.0796201229095459</v>
      </c>
      <c r="G8295">
        <v>1.8822200298309326</v>
      </c>
      <c r="H8295">
        <v>0.26539409160614014</v>
      </c>
      <c r="I8295">
        <v>103.86799999999992</v>
      </c>
      <c r="J8295" s="6" t="s">
        <v>80</v>
      </c>
    </row>
    <row r="8296" spans="1:10" x14ac:dyDescent="0.25">
      <c r="A8296" s="5" t="str">
        <f t="shared" si="129"/>
        <v/>
      </c>
      <c r="B8296" t="s">
        <v>95</v>
      </c>
      <c r="C8296" t="s">
        <v>112</v>
      </c>
      <c r="D8296" s="8" t="s">
        <v>54</v>
      </c>
      <c r="E8296">
        <v>15</v>
      </c>
      <c r="F8296">
        <v>2.5671267509460449</v>
      </c>
      <c r="G8296">
        <v>2.1379132270812988</v>
      </c>
      <c r="H8296">
        <v>0.27937117218971252</v>
      </c>
      <c r="I8296">
        <v>104.71199999999997</v>
      </c>
      <c r="J8296" s="6" t="s">
        <v>80</v>
      </c>
    </row>
    <row r="8297" spans="1:10" x14ac:dyDescent="0.25">
      <c r="A8297" s="5" t="str">
        <f t="shared" si="129"/>
        <v/>
      </c>
      <c r="B8297" t="s">
        <v>95</v>
      </c>
      <c r="C8297" t="s">
        <v>112</v>
      </c>
      <c r="D8297" s="8" t="s">
        <v>54</v>
      </c>
      <c r="E8297">
        <v>16</v>
      </c>
      <c r="F8297">
        <v>2.8075132369995117</v>
      </c>
      <c r="G8297">
        <v>2.7321267127990723</v>
      </c>
      <c r="H8297">
        <v>0.27199411392211914</v>
      </c>
      <c r="I8297">
        <v>105.56999999999998</v>
      </c>
      <c r="J8297" s="6" t="s">
        <v>80</v>
      </c>
    </row>
    <row r="8298" spans="1:10" x14ac:dyDescent="0.25">
      <c r="A8298" s="5" t="str">
        <f t="shared" si="129"/>
        <v/>
      </c>
      <c r="B8298" t="s">
        <v>95</v>
      </c>
      <c r="C8298" t="s">
        <v>112</v>
      </c>
      <c r="D8298" s="8" t="s">
        <v>54</v>
      </c>
      <c r="E8298">
        <v>17</v>
      </c>
      <c r="F8298">
        <v>3.4472866058349609</v>
      </c>
      <c r="G8298">
        <v>3.3109533786773682</v>
      </c>
      <c r="H8298">
        <v>0.28552091121673584</v>
      </c>
      <c r="I8298">
        <v>105.85</v>
      </c>
      <c r="J8298" s="6" t="s">
        <v>80</v>
      </c>
    </row>
    <row r="8299" spans="1:10" x14ac:dyDescent="0.25">
      <c r="A8299" s="5" t="str">
        <f t="shared" si="129"/>
        <v/>
      </c>
      <c r="B8299" t="s">
        <v>95</v>
      </c>
      <c r="C8299" t="s">
        <v>112</v>
      </c>
      <c r="D8299" s="8" t="s">
        <v>54</v>
      </c>
      <c r="E8299">
        <v>18</v>
      </c>
      <c r="F8299">
        <v>3.4145867824554443</v>
      </c>
      <c r="G8299">
        <v>3.7303733825683594</v>
      </c>
      <c r="H8299">
        <v>0.29128777980804443</v>
      </c>
      <c r="I8299">
        <v>104.71799999999999</v>
      </c>
      <c r="J8299" s="6" t="s">
        <v>80</v>
      </c>
    </row>
    <row r="8300" spans="1:10" x14ac:dyDescent="0.25">
      <c r="A8300" s="5" t="str">
        <f t="shared" si="129"/>
        <v/>
      </c>
      <c r="B8300" t="s">
        <v>95</v>
      </c>
      <c r="C8300" t="s">
        <v>112</v>
      </c>
      <c r="D8300" s="8" t="s">
        <v>54</v>
      </c>
      <c r="E8300">
        <v>19</v>
      </c>
      <c r="F8300">
        <v>3.3299732208251953</v>
      </c>
      <c r="G8300">
        <v>2.2508666515350342</v>
      </c>
      <c r="H8300">
        <v>0.28081369400024414</v>
      </c>
      <c r="I8300">
        <v>100.70999999999991</v>
      </c>
      <c r="J8300" s="6" t="s">
        <v>80</v>
      </c>
    </row>
    <row r="8301" spans="1:10" x14ac:dyDescent="0.25">
      <c r="A8301" s="5" t="str">
        <f t="shared" si="129"/>
        <v/>
      </c>
      <c r="B8301" t="s">
        <v>95</v>
      </c>
      <c r="C8301" t="s">
        <v>112</v>
      </c>
      <c r="D8301" s="8" t="s">
        <v>54</v>
      </c>
      <c r="E8301">
        <v>20</v>
      </c>
      <c r="F8301">
        <v>3.1125266551971436</v>
      </c>
      <c r="G8301">
        <v>2.3997533321380615</v>
      </c>
      <c r="H8301">
        <v>0.24861083924770355</v>
      </c>
      <c r="I8301">
        <v>95.136000000000038</v>
      </c>
      <c r="J8301" s="6" t="s">
        <v>80</v>
      </c>
    </row>
    <row r="8302" spans="1:10" x14ac:dyDescent="0.25">
      <c r="A8302" s="5" t="str">
        <f t="shared" si="129"/>
        <v/>
      </c>
      <c r="B8302" t="s">
        <v>95</v>
      </c>
      <c r="C8302" t="s">
        <v>112</v>
      </c>
      <c r="D8302" s="8" t="s">
        <v>54</v>
      </c>
      <c r="E8302">
        <v>21</v>
      </c>
      <c r="F8302">
        <v>2.9731600284576416</v>
      </c>
      <c r="G8302">
        <v>3.6919200420379639</v>
      </c>
      <c r="H8302">
        <v>0.23094457387924194</v>
      </c>
      <c r="I8302">
        <v>93.003999999999976</v>
      </c>
      <c r="J8302" s="6" t="s">
        <v>80</v>
      </c>
    </row>
    <row r="8303" spans="1:10" x14ac:dyDescent="0.25">
      <c r="A8303" s="5" t="str">
        <f t="shared" si="129"/>
        <v/>
      </c>
      <c r="B8303" t="s">
        <v>95</v>
      </c>
      <c r="C8303" t="s">
        <v>112</v>
      </c>
      <c r="D8303" s="8" t="s">
        <v>54</v>
      </c>
      <c r="E8303">
        <v>22</v>
      </c>
      <c r="F8303">
        <v>2.71781325340271</v>
      </c>
      <c r="G8303">
        <v>3.0421867370605469</v>
      </c>
      <c r="H8303">
        <v>0.21937873959541321</v>
      </c>
      <c r="I8303">
        <v>91.919999999999902</v>
      </c>
      <c r="J8303" s="6" t="s">
        <v>80</v>
      </c>
    </row>
    <row r="8304" spans="1:10" x14ac:dyDescent="0.25">
      <c r="A8304" s="5" t="str">
        <f t="shared" si="129"/>
        <v/>
      </c>
      <c r="B8304" t="s">
        <v>95</v>
      </c>
      <c r="C8304" t="s">
        <v>112</v>
      </c>
      <c r="D8304" s="8" t="s">
        <v>54</v>
      </c>
      <c r="E8304">
        <v>23</v>
      </c>
      <c r="F8304">
        <v>2.3297266960144043</v>
      </c>
      <c r="G8304">
        <v>2.6357934474945068</v>
      </c>
      <c r="H8304">
        <v>0.19896212220191956</v>
      </c>
      <c r="I8304">
        <v>89.311999999999983</v>
      </c>
      <c r="J8304" s="6" t="s">
        <v>80</v>
      </c>
    </row>
    <row r="8305" spans="1:10" x14ac:dyDescent="0.25">
      <c r="A8305" s="5" t="str">
        <f t="shared" si="129"/>
        <v/>
      </c>
      <c r="B8305" t="s">
        <v>95</v>
      </c>
      <c r="C8305" t="s">
        <v>112</v>
      </c>
      <c r="D8305" s="8" t="s">
        <v>54</v>
      </c>
      <c r="E8305">
        <v>24</v>
      </c>
      <c r="F8305">
        <v>1.905793309211731</v>
      </c>
      <c r="G8305">
        <v>2.342606782913208</v>
      </c>
      <c r="H8305">
        <v>0.18186493217945099</v>
      </c>
      <c r="I8305">
        <v>88.435999999999964</v>
      </c>
      <c r="J8305" s="6" t="s">
        <v>80</v>
      </c>
    </row>
    <row r="8306" spans="1:10" x14ac:dyDescent="0.25">
      <c r="A8306" s="5" t="str">
        <f t="shared" si="129"/>
        <v/>
      </c>
      <c r="B8306" t="s">
        <v>95</v>
      </c>
      <c r="C8306" t="s">
        <v>112</v>
      </c>
      <c r="D8306" s="8" t="s">
        <v>57</v>
      </c>
      <c r="E8306">
        <v>1</v>
      </c>
      <c r="F8306">
        <v>1.6652559041976929</v>
      </c>
      <c r="G8306">
        <v>2.0543222427368164</v>
      </c>
      <c r="H8306">
        <v>0.18589264154434204</v>
      </c>
      <c r="I8306">
        <v>89.239215686274434</v>
      </c>
      <c r="J8306" s="6" t="s">
        <v>80</v>
      </c>
    </row>
    <row r="8307" spans="1:10" x14ac:dyDescent="0.25">
      <c r="A8307" s="5" t="str">
        <f t="shared" si="129"/>
        <v/>
      </c>
      <c r="B8307" t="s">
        <v>95</v>
      </c>
      <c r="C8307" t="s">
        <v>112</v>
      </c>
      <c r="D8307" s="8" t="s">
        <v>57</v>
      </c>
      <c r="E8307">
        <v>2</v>
      </c>
      <c r="F8307">
        <v>1.5474230051040649</v>
      </c>
      <c r="G8307">
        <v>1.7643018960952759</v>
      </c>
      <c r="H8307">
        <v>0.16924172639846802</v>
      </c>
      <c r="I8307">
        <v>88.027450980392146</v>
      </c>
      <c r="J8307" s="6" t="s">
        <v>80</v>
      </c>
    </row>
    <row r="8308" spans="1:10" x14ac:dyDescent="0.25">
      <c r="A8308" s="5" t="str">
        <f t="shared" si="129"/>
        <v/>
      </c>
      <c r="B8308" t="s">
        <v>95</v>
      </c>
      <c r="C8308" t="s">
        <v>112</v>
      </c>
      <c r="D8308" s="8" t="s">
        <v>57</v>
      </c>
      <c r="E8308">
        <v>3</v>
      </c>
      <c r="F8308">
        <v>1.3578735589981079</v>
      </c>
      <c r="G8308">
        <v>1.60514235496521</v>
      </c>
      <c r="H8308">
        <v>0.17509840428829193</v>
      </c>
      <c r="I8308">
        <v>86.664705882352905</v>
      </c>
      <c r="J8308" s="6" t="s">
        <v>80</v>
      </c>
    </row>
    <row r="8309" spans="1:10" x14ac:dyDescent="0.25">
      <c r="A8309" s="5" t="str">
        <f t="shared" si="129"/>
        <v/>
      </c>
      <c r="B8309" t="s">
        <v>95</v>
      </c>
      <c r="C8309" t="s">
        <v>112</v>
      </c>
      <c r="D8309" s="8" t="s">
        <v>57</v>
      </c>
      <c r="E8309">
        <v>4</v>
      </c>
      <c r="F8309">
        <v>1.3107995986938477</v>
      </c>
      <c r="G8309">
        <v>1.4519772529602051</v>
      </c>
      <c r="H8309">
        <v>0.12884180247783661</v>
      </c>
      <c r="I8309">
        <v>83.858823529411765</v>
      </c>
      <c r="J8309" s="6" t="s">
        <v>80</v>
      </c>
    </row>
    <row r="8310" spans="1:10" x14ac:dyDescent="0.25">
      <c r="A8310" s="5" t="str">
        <f t="shared" si="129"/>
        <v/>
      </c>
      <c r="B8310" t="s">
        <v>95</v>
      </c>
      <c r="C8310" t="s">
        <v>112</v>
      </c>
      <c r="D8310" s="8" t="s">
        <v>57</v>
      </c>
      <c r="E8310">
        <v>5</v>
      </c>
      <c r="F8310">
        <v>1.1400781869888306</v>
      </c>
      <c r="G8310">
        <v>1.3924664258956909</v>
      </c>
      <c r="H8310">
        <v>0.1433810293674469</v>
      </c>
      <c r="I8310">
        <v>84.170588235294147</v>
      </c>
      <c r="J8310" s="6" t="s">
        <v>80</v>
      </c>
    </row>
    <row r="8311" spans="1:10" x14ac:dyDescent="0.25">
      <c r="A8311" s="5" t="str">
        <f t="shared" si="129"/>
        <v/>
      </c>
      <c r="B8311" t="s">
        <v>95</v>
      </c>
      <c r="C8311" t="s">
        <v>112</v>
      </c>
      <c r="D8311" s="8" t="s">
        <v>57</v>
      </c>
      <c r="E8311">
        <v>6</v>
      </c>
      <c r="F8311">
        <v>1.1185044050216675</v>
      </c>
      <c r="G8311">
        <v>1.2803905010223389</v>
      </c>
      <c r="H8311">
        <v>0.14563250541687012</v>
      </c>
      <c r="I8311">
        <v>82.358823529411779</v>
      </c>
      <c r="J8311" s="6" t="s">
        <v>80</v>
      </c>
    </row>
    <row r="8312" spans="1:10" x14ac:dyDescent="0.25">
      <c r="A8312" s="5" t="str">
        <f t="shared" si="129"/>
        <v/>
      </c>
      <c r="B8312" t="s">
        <v>95</v>
      </c>
      <c r="C8312" t="s">
        <v>112</v>
      </c>
      <c r="D8312" s="8" t="s">
        <v>57</v>
      </c>
      <c r="E8312">
        <v>7</v>
      </c>
      <c r="F8312">
        <v>1.1819571256637573</v>
      </c>
      <c r="G8312">
        <v>1.3184691667556763</v>
      </c>
      <c r="H8312">
        <v>0.15172471106052399</v>
      </c>
      <c r="I8312">
        <v>83.280392156862717</v>
      </c>
      <c r="J8312" s="6" t="s">
        <v>80</v>
      </c>
    </row>
    <row r="8313" spans="1:10" x14ac:dyDescent="0.25">
      <c r="A8313" s="5" t="str">
        <f t="shared" si="129"/>
        <v/>
      </c>
      <c r="B8313" t="s">
        <v>95</v>
      </c>
      <c r="C8313" t="s">
        <v>112</v>
      </c>
      <c r="D8313" s="8" t="s">
        <v>57</v>
      </c>
      <c r="E8313">
        <v>8</v>
      </c>
      <c r="F8313">
        <v>1.1552975177764893</v>
      </c>
      <c r="G8313">
        <v>1.2200231552124023</v>
      </c>
      <c r="H8313">
        <v>0.18668437004089355</v>
      </c>
      <c r="I8313">
        <v>84.819607843137234</v>
      </c>
      <c r="J8313" s="6" t="s">
        <v>80</v>
      </c>
    </row>
    <row r="8314" spans="1:10" x14ac:dyDescent="0.25">
      <c r="A8314" s="5" t="str">
        <f t="shared" si="129"/>
        <v/>
      </c>
      <c r="B8314" t="s">
        <v>95</v>
      </c>
      <c r="C8314" t="s">
        <v>112</v>
      </c>
      <c r="D8314" s="8" t="s">
        <v>57</v>
      </c>
      <c r="E8314">
        <v>9</v>
      </c>
      <c r="F8314">
        <v>0.97964584827423096</v>
      </c>
      <c r="G8314">
        <v>1.0602107048034668</v>
      </c>
      <c r="H8314">
        <v>0.21658770740032196</v>
      </c>
      <c r="I8314">
        <v>88.321568627450915</v>
      </c>
      <c r="J8314" s="6" t="s">
        <v>80</v>
      </c>
    </row>
    <row r="8315" spans="1:10" x14ac:dyDescent="0.25">
      <c r="A8315" s="5" t="str">
        <f t="shared" si="129"/>
        <v/>
      </c>
      <c r="B8315" t="s">
        <v>95</v>
      </c>
      <c r="C8315" t="s">
        <v>112</v>
      </c>
      <c r="D8315" s="8" t="s">
        <v>57</v>
      </c>
      <c r="E8315">
        <v>10</v>
      </c>
      <c r="F8315">
        <v>1.0677342414855957</v>
      </c>
      <c r="G8315">
        <v>0.9956279993057251</v>
      </c>
      <c r="H8315">
        <v>0.2309400886297226</v>
      </c>
      <c r="I8315">
        <v>93.319607843137277</v>
      </c>
      <c r="J8315" s="6" t="s">
        <v>80</v>
      </c>
    </row>
    <row r="8316" spans="1:10" x14ac:dyDescent="0.25">
      <c r="A8316" s="5" t="str">
        <f t="shared" si="129"/>
        <v/>
      </c>
      <c r="B8316" t="s">
        <v>95</v>
      </c>
      <c r="C8316" t="s">
        <v>112</v>
      </c>
      <c r="D8316" s="8" t="s">
        <v>57</v>
      </c>
      <c r="E8316">
        <v>11</v>
      </c>
      <c r="F8316">
        <v>0.9504319429397583</v>
      </c>
      <c r="G8316">
        <v>0.96122664213180542</v>
      </c>
      <c r="H8316">
        <v>0.26338246464729309</v>
      </c>
      <c r="I8316">
        <v>96.903921568627482</v>
      </c>
      <c r="J8316" s="6" t="s">
        <v>80</v>
      </c>
    </row>
    <row r="8317" spans="1:10" x14ac:dyDescent="0.25">
      <c r="A8317" s="5" t="str">
        <f t="shared" si="129"/>
        <v/>
      </c>
      <c r="B8317" t="s">
        <v>95</v>
      </c>
      <c r="C8317" t="s">
        <v>112</v>
      </c>
      <c r="D8317" s="8" t="s">
        <v>57</v>
      </c>
      <c r="E8317">
        <v>12</v>
      </c>
      <c r="F8317">
        <v>1.0375164747238159</v>
      </c>
      <c r="G8317">
        <v>1.4537310600280762</v>
      </c>
      <c r="H8317">
        <v>0.27356109023094177</v>
      </c>
      <c r="I8317">
        <v>99.588235294117666</v>
      </c>
      <c r="J8317" s="6" t="s">
        <v>80</v>
      </c>
    </row>
    <row r="8318" spans="1:10" x14ac:dyDescent="0.25">
      <c r="A8318" s="5" t="str">
        <f t="shared" si="129"/>
        <v/>
      </c>
      <c r="B8318" t="s">
        <v>95</v>
      </c>
      <c r="C8318" t="s">
        <v>112</v>
      </c>
      <c r="D8318" s="8" t="s">
        <v>57</v>
      </c>
      <c r="E8318">
        <v>13</v>
      </c>
      <c r="F8318">
        <v>1.6693451404571533</v>
      </c>
      <c r="G8318">
        <v>1.6748459339141846</v>
      </c>
      <c r="H8318">
        <v>0.27950319647789001</v>
      </c>
      <c r="I8318">
        <v>101.92745098039218</v>
      </c>
      <c r="J8318" s="6" t="s">
        <v>80</v>
      </c>
    </row>
    <row r="8319" spans="1:10" x14ac:dyDescent="0.25">
      <c r="A8319" s="5" t="str">
        <f t="shared" si="129"/>
        <v/>
      </c>
      <c r="B8319" t="s">
        <v>95</v>
      </c>
      <c r="C8319" t="s">
        <v>112</v>
      </c>
      <c r="D8319" s="8" t="s">
        <v>57</v>
      </c>
      <c r="E8319">
        <v>14</v>
      </c>
      <c r="F8319">
        <v>2.164325475692749</v>
      </c>
      <c r="G8319">
        <v>2.2042920589447021</v>
      </c>
      <c r="H8319">
        <v>0.28351163864135742</v>
      </c>
      <c r="I8319">
        <v>104.10196078431363</v>
      </c>
      <c r="J8319" s="6" t="s">
        <v>80</v>
      </c>
    </row>
    <row r="8320" spans="1:10" x14ac:dyDescent="0.25">
      <c r="A8320" s="5" t="str">
        <f t="shared" si="129"/>
        <v/>
      </c>
      <c r="B8320" t="s">
        <v>95</v>
      </c>
      <c r="C8320" t="s">
        <v>112</v>
      </c>
      <c r="D8320" s="8" t="s">
        <v>57</v>
      </c>
      <c r="E8320">
        <v>15</v>
      </c>
      <c r="F8320">
        <v>2.8540959358215332</v>
      </c>
      <c r="G8320">
        <v>2.4715125560760498</v>
      </c>
      <c r="H8320">
        <v>0.31111529469490051</v>
      </c>
      <c r="I8320">
        <v>105.57254901960793</v>
      </c>
      <c r="J8320" s="6" t="s">
        <v>80</v>
      </c>
    </row>
    <row r="8321" spans="1:10" x14ac:dyDescent="0.25">
      <c r="A8321" s="5" t="str">
        <f t="shared" si="129"/>
        <v/>
      </c>
      <c r="B8321" t="s">
        <v>95</v>
      </c>
      <c r="C8321" t="s">
        <v>112</v>
      </c>
      <c r="D8321" s="8" t="s">
        <v>57</v>
      </c>
      <c r="E8321">
        <v>16</v>
      </c>
      <c r="F8321">
        <v>2.900942325592041</v>
      </c>
      <c r="G8321">
        <v>3.1310462951660156</v>
      </c>
      <c r="H8321">
        <v>0.30324998497962952</v>
      </c>
      <c r="I8321">
        <v>106.34901960784308</v>
      </c>
      <c r="J8321" s="6" t="s">
        <v>80</v>
      </c>
    </row>
    <row r="8322" spans="1:10" x14ac:dyDescent="0.25">
      <c r="A8322" s="5" t="str">
        <f t="shared" ref="A8322:A8385" si="130">IF(AND(category = B8322, subcategory=C8322, reportdate = D8322), E8322, "")</f>
        <v/>
      </c>
      <c r="B8322" t="s">
        <v>95</v>
      </c>
      <c r="C8322" t="s">
        <v>112</v>
      </c>
      <c r="D8322" s="8" t="s">
        <v>57</v>
      </c>
      <c r="E8322">
        <v>17</v>
      </c>
      <c r="F8322">
        <v>3.0895156860351563</v>
      </c>
      <c r="G8322">
        <v>3.5969817638397217</v>
      </c>
      <c r="H8322">
        <v>0.33123120665550232</v>
      </c>
      <c r="I8322">
        <v>106.69607843137248</v>
      </c>
      <c r="J8322" s="6" t="s">
        <v>80</v>
      </c>
    </row>
    <row r="8323" spans="1:10" x14ac:dyDescent="0.25">
      <c r="A8323" s="5" t="str">
        <f t="shared" si="130"/>
        <v/>
      </c>
      <c r="B8323" t="s">
        <v>95</v>
      </c>
      <c r="C8323" t="s">
        <v>112</v>
      </c>
      <c r="D8323" s="8" t="s">
        <v>57</v>
      </c>
      <c r="E8323">
        <v>18</v>
      </c>
      <c r="F8323">
        <v>3.2587714195251465</v>
      </c>
      <c r="G8323">
        <v>3.8490452766418457</v>
      </c>
      <c r="H8323">
        <v>0.31039774417877197</v>
      </c>
      <c r="I8323">
        <v>107.01176470588243</v>
      </c>
      <c r="J8323" s="6" t="s">
        <v>80</v>
      </c>
    </row>
    <row r="8324" spans="1:10" x14ac:dyDescent="0.25">
      <c r="A8324" s="5" t="str">
        <f t="shared" si="130"/>
        <v/>
      </c>
      <c r="B8324" t="s">
        <v>95</v>
      </c>
      <c r="C8324" t="s">
        <v>112</v>
      </c>
      <c r="D8324" s="8" t="s">
        <v>57</v>
      </c>
      <c r="E8324">
        <v>19</v>
      </c>
      <c r="F8324">
        <v>3.3591194152832031</v>
      </c>
      <c r="G8324">
        <v>2.3789818286895752</v>
      </c>
      <c r="H8324">
        <v>0.33265548944473267</v>
      </c>
      <c r="I8324">
        <v>104.98823529411762</v>
      </c>
      <c r="J8324" s="6" t="s">
        <v>80</v>
      </c>
    </row>
    <row r="8325" spans="1:10" x14ac:dyDescent="0.25">
      <c r="A8325" s="5" t="str">
        <f t="shared" si="130"/>
        <v/>
      </c>
      <c r="B8325" t="s">
        <v>95</v>
      </c>
      <c r="C8325" t="s">
        <v>112</v>
      </c>
      <c r="D8325" s="8" t="s">
        <v>57</v>
      </c>
      <c r="E8325">
        <v>20</v>
      </c>
      <c r="F8325">
        <v>3.3678510189056396</v>
      </c>
      <c r="G8325">
        <v>2.8042914867401123</v>
      </c>
      <c r="H8325">
        <v>0.29750192165374756</v>
      </c>
      <c r="I8325">
        <v>100.61960784313726</v>
      </c>
      <c r="J8325" s="6" t="s">
        <v>80</v>
      </c>
    </row>
    <row r="8326" spans="1:10" x14ac:dyDescent="0.25">
      <c r="A8326" s="5" t="str">
        <f t="shared" si="130"/>
        <v/>
      </c>
      <c r="B8326" t="s">
        <v>95</v>
      </c>
      <c r="C8326" t="s">
        <v>112</v>
      </c>
      <c r="D8326" s="8" t="s">
        <v>57</v>
      </c>
      <c r="E8326">
        <v>21</v>
      </c>
      <c r="F8326">
        <v>2.9902045726776123</v>
      </c>
      <c r="G8326">
        <v>4.2157192230224609</v>
      </c>
      <c r="H8326">
        <v>0.28487163782119751</v>
      </c>
      <c r="I8326">
        <v>93.127450980392197</v>
      </c>
      <c r="J8326" s="6" t="s">
        <v>80</v>
      </c>
    </row>
    <row r="8327" spans="1:10" x14ac:dyDescent="0.25">
      <c r="A8327" s="5" t="str">
        <f t="shared" si="130"/>
        <v/>
      </c>
      <c r="B8327" t="s">
        <v>95</v>
      </c>
      <c r="C8327" t="s">
        <v>112</v>
      </c>
      <c r="D8327" s="8" t="s">
        <v>57</v>
      </c>
      <c r="E8327">
        <v>22</v>
      </c>
      <c r="F8327">
        <v>2.7301812171936035</v>
      </c>
      <c r="G8327">
        <v>3.4853889942169189</v>
      </c>
      <c r="H8327">
        <v>0.27046069502830505</v>
      </c>
      <c r="I8327">
        <v>92.803921568627445</v>
      </c>
      <c r="J8327" s="6" t="s">
        <v>80</v>
      </c>
    </row>
    <row r="8328" spans="1:10" x14ac:dyDescent="0.25">
      <c r="A8328" s="5" t="str">
        <f t="shared" si="130"/>
        <v/>
      </c>
      <c r="B8328" t="s">
        <v>95</v>
      </c>
      <c r="C8328" t="s">
        <v>112</v>
      </c>
      <c r="D8328" s="8" t="s">
        <v>57</v>
      </c>
      <c r="E8328">
        <v>23</v>
      </c>
      <c r="F8328">
        <v>2.3515105247497559</v>
      </c>
      <c r="G8328">
        <v>2.8700780868530273</v>
      </c>
      <c r="H8328">
        <v>0.24570104479789734</v>
      </c>
      <c r="I8328">
        <v>91.188235294117703</v>
      </c>
      <c r="J8328" s="6" t="s">
        <v>80</v>
      </c>
    </row>
    <row r="8329" spans="1:10" x14ac:dyDescent="0.25">
      <c r="A8329" s="5" t="str">
        <f t="shared" si="130"/>
        <v/>
      </c>
      <c r="B8329" t="s">
        <v>95</v>
      </c>
      <c r="C8329" t="s">
        <v>112</v>
      </c>
      <c r="D8329" s="8" t="s">
        <v>57</v>
      </c>
      <c r="E8329">
        <v>24</v>
      </c>
      <c r="F8329">
        <v>1.9500219821929932</v>
      </c>
      <c r="G8329">
        <v>2.3381996154785156</v>
      </c>
      <c r="H8329">
        <v>0.21596269309520721</v>
      </c>
      <c r="I8329">
        <v>89.423529411764761</v>
      </c>
      <c r="J8329" s="6" t="s">
        <v>80</v>
      </c>
    </row>
    <row r="8330" spans="1:10" x14ac:dyDescent="0.25">
      <c r="A8330" s="5" t="str">
        <f t="shared" si="130"/>
        <v/>
      </c>
      <c r="B8330" t="s">
        <v>95</v>
      </c>
      <c r="C8330" t="s">
        <v>112</v>
      </c>
      <c r="D8330" s="8" t="s">
        <v>58</v>
      </c>
      <c r="E8330">
        <v>1</v>
      </c>
      <c r="F8330">
        <v>1.8347775936126709</v>
      </c>
      <c r="G8330">
        <v>2.1523096561431885</v>
      </c>
      <c r="H8330">
        <v>0.1801796555519104</v>
      </c>
      <c r="I8330">
        <v>90.496078431372624</v>
      </c>
      <c r="J8330" s="6" t="s">
        <v>80</v>
      </c>
    </row>
    <row r="8331" spans="1:10" x14ac:dyDescent="0.25">
      <c r="A8331" s="5" t="str">
        <f t="shared" si="130"/>
        <v/>
      </c>
      <c r="B8331" t="s">
        <v>95</v>
      </c>
      <c r="C8331" t="s">
        <v>112</v>
      </c>
      <c r="D8331" s="8" t="s">
        <v>58</v>
      </c>
      <c r="E8331">
        <v>2</v>
      </c>
      <c r="F8331">
        <v>1.6605043411254883</v>
      </c>
      <c r="G8331">
        <v>1.8483560085296631</v>
      </c>
      <c r="H8331">
        <v>0.17955520749092102</v>
      </c>
      <c r="I8331">
        <v>87.925490196078442</v>
      </c>
      <c r="J8331" s="6" t="s">
        <v>80</v>
      </c>
    </row>
    <row r="8332" spans="1:10" x14ac:dyDescent="0.25">
      <c r="A8332" s="5" t="str">
        <f t="shared" si="130"/>
        <v/>
      </c>
      <c r="B8332" t="s">
        <v>95</v>
      </c>
      <c r="C8332" t="s">
        <v>112</v>
      </c>
      <c r="D8332" s="8" t="s">
        <v>58</v>
      </c>
      <c r="E8332">
        <v>3</v>
      </c>
      <c r="F8332">
        <v>1.4035940170288086</v>
      </c>
      <c r="G8332">
        <v>1.5795028209686279</v>
      </c>
      <c r="H8332">
        <v>0.1869853138923645</v>
      </c>
      <c r="I8332">
        <v>86.776470588235341</v>
      </c>
      <c r="J8332" s="6" t="s">
        <v>80</v>
      </c>
    </row>
    <row r="8333" spans="1:10" x14ac:dyDescent="0.25">
      <c r="A8333" s="5" t="str">
        <f t="shared" si="130"/>
        <v/>
      </c>
      <c r="B8333" t="s">
        <v>95</v>
      </c>
      <c r="C8333" t="s">
        <v>112</v>
      </c>
      <c r="D8333" s="8" t="s">
        <v>58</v>
      </c>
      <c r="E8333">
        <v>4</v>
      </c>
      <c r="F8333">
        <v>1.2578197717666626</v>
      </c>
      <c r="G8333">
        <v>1.5281473398208618</v>
      </c>
      <c r="H8333">
        <v>0.13704061508178711</v>
      </c>
      <c r="I8333">
        <v>85.839215686274528</v>
      </c>
      <c r="J8333" s="6" t="s">
        <v>80</v>
      </c>
    </row>
    <row r="8334" spans="1:10" x14ac:dyDescent="0.25">
      <c r="A8334" s="5" t="str">
        <f t="shared" si="130"/>
        <v/>
      </c>
      <c r="B8334" t="s">
        <v>95</v>
      </c>
      <c r="C8334" t="s">
        <v>112</v>
      </c>
      <c r="D8334" s="8" t="s">
        <v>58</v>
      </c>
      <c r="E8334">
        <v>5</v>
      </c>
      <c r="F8334">
        <v>1.18787682056427</v>
      </c>
      <c r="G8334">
        <v>1.3772040605545044</v>
      </c>
      <c r="H8334">
        <v>0.14694339036941528</v>
      </c>
      <c r="I8334">
        <v>84.574509803921515</v>
      </c>
      <c r="J8334" s="6" t="s">
        <v>80</v>
      </c>
    </row>
    <row r="8335" spans="1:10" x14ac:dyDescent="0.25">
      <c r="A8335" s="5" t="str">
        <f t="shared" si="130"/>
        <v/>
      </c>
      <c r="B8335" t="s">
        <v>95</v>
      </c>
      <c r="C8335" t="s">
        <v>112</v>
      </c>
      <c r="D8335" s="8" t="s">
        <v>58</v>
      </c>
      <c r="E8335">
        <v>6</v>
      </c>
      <c r="F8335">
        <v>1.1632511615753174</v>
      </c>
      <c r="G8335">
        <v>1.3089890480041504</v>
      </c>
      <c r="H8335">
        <v>0.14586810767650604</v>
      </c>
      <c r="I8335">
        <v>82.809803921568573</v>
      </c>
      <c r="J8335" s="6" t="s">
        <v>80</v>
      </c>
    </row>
    <row r="8336" spans="1:10" x14ac:dyDescent="0.25">
      <c r="A8336" s="5" t="str">
        <f t="shared" si="130"/>
        <v/>
      </c>
      <c r="B8336" t="s">
        <v>95</v>
      </c>
      <c r="C8336" t="s">
        <v>112</v>
      </c>
      <c r="D8336" s="8" t="s">
        <v>58</v>
      </c>
      <c r="E8336">
        <v>7</v>
      </c>
      <c r="F8336">
        <v>1.202734112739563</v>
      </c>
      <c r="G8336">
        <v>1.3026771545410156</v>
      </c>
      <c r="H8336">
        <v>0.15794029831886292</v>
      </c>
      <c r="I8336">
        <v>82.582352941176453</v>
      </c>
      <c r="J8336" s="6" t="s">
        <v>80</v>
      </c>
    </row>
    <row r="8337" spans="1:10" x14ac:dyDescent="0.25">
      <c r="A8337" s="5" t="str">
        <f t="shared" si="130"/>
        <v/>
      </c>
      <c r="B8337" t="s">
        <v>95</v>
      </c>
      <c r="C8337" t="s">
        <v>112</v>
      </c>
      <c r="D8337" s="8" t="s">
        <v>58</v>
      </c>
      <c r="E8337">
        <v>8</v>
      </c>
      <c r="F8337">
        <v>1.0757266283035278</v>
      </c>
      <c r="G8337">
        <v>0.98564177751541138</v>
      </c>
      <c r="H8337">
        <v>0.18228641152381897</v>
      </c>
      <c r="I8337">
        <v>85.123529411764721</v>
      </c>
      <c r="J8337" s="6" t="s">
        <v>80</v>
      </c>
    </row>
    <row r="8338" spans="1:10" x14ac:dyDescent="0.25">
      <c r="A8338" s="5" t="str">
        <f t="shared" si="130"/>
        <v/>
      </c>
      <c r="B8338" t="s">
        <v>95</v>
      </c>
      <c r="C8338" t="s">
        <v>112</v>
      </c>
      <c r="D8338" s="8" t="s">
        <v>58</v>
      </c>
      <c r="E8338">
        <v>9</v>
      </c>
      <c r="F8338">
        <v>1.1557749509811401</v>
      </c>
      <c r="G8338">
        <v>0.83821648359298706</v>
      </c>
      <c r="H8338">
        <v>0.21561594307422638</v>
      </c>
      <c r="I8338">
        <v>90.239215686274576</v>
      </c>
      <c r="J8338" s="6" t="s">
        <v>80</v>
      </c>
    </row>
    <row r="8339" spans="1:10" x14ac:dyDescent="0.25">
      <c r="A8339" s="5" t="str">
        <f t="shared" si="130"/>
        <v/>
      </c>
      <c r="B8339" t="s">
        <v>95</v>
      </c>
      <c r="C8339" t="s">
        <v>112</v>
      </c>
      <c r="D8339" s="8" t="s">
        <v>58</v>
      </c>
      <c r="E8339">
        <v>10</v>
      </c>
      <c r="F8339">
        <v>1.1176706552505493</v>
      </c>
      <c r="G8339">
        <v>0.7703787088394165</v>
      </c>
      <c r="H8339">
        <v>0.23050616681575775</v>
      </c>
      <c r="I8339">
        <v>94.925490196078485</v>
      </c>
      <c r="J8339" s="6" t="s">
        <v>80</v>
      </c>
    </row>
    <row r="8340" spans="1:10" x14ac:dyDescent="0.25">
      <c r="A8340" s="5" t="str">
        <f t="shared" si="130"/>
        <v/>
      </c>
      <c r="B8340" t="s">
        <v>95</v>
      </c>
      <c r="C8340" t="s">
        <v>112</v>
      </c>
      <c r="D8340" s="8" t="s">
        <v>58</v>
      </c>
      <c r="E8340">
        <v>11</v>
      </c>
      <c r="F8340">
        <v>1.3847199678421021</v>
      </c>
      <c r="G8340">
        <v>0.87471461296081543</v>
      </c>
      <c r="H8340">
        <v>0.26414695382118225</v>
      </c>
      <c r="I8340">
        <v>99.170588235294119</v>
      </c>
      <c r="J8340" s="6" t="s">
        <v>80</v>
      </c>
    </row>
    <row r="8341" spans="1:10" x14ac:dyDescent="0.25">
      <c r="A8341" s="5" t="str">
        <f t="shared" si="130"/>
        <v/>
      </c>
      <c r="B8341" t="s">
        <v>95</v>
      </c>
      <c r="C8341" t="s">
        <v>112</v>
      </c>
      <c r="D8341" s="8" t="s">
        <v>58</v>
      </c>
      <c r="E8341">
        <v>12</v>
      </c>
      <c r="F8341">
        <v>1.4471433162689209</v>
      </c>
      <c r="G8341">
        <v>1.3631370067596436</v>
      </c>
      <c r="H8341">
        <v>0.272279292345047</v>
      </c>
      <c r="I8341">
        <v>102.36470588235302</v>
      </c>
      <c r="J8341" s="6" t="s">
        <v>80</v>
      </c>
    </row>
    <row r="8342" spans="1:10" x14ac:dyDescent="0.25">
      <c r="A8342" s="5" t="str">
        <f t="shared" si="130"/>
        <v/>
      </c>
      <c r="B8342" t="s">
        <v>95</v>
      </c>
      <c r="C8342" t="s">
        <v>112</v>
      </c>
      <c r="D8342" s="8" t="s">
        <v>58</v>
      </c>
      <c r="E8342">
        <v>13</v>
      </c>
      <c r="F8342">
        <v>1.925284743309021</v>
      </c>
      <c r="G8342">
        <v>1.9413692951202393</v>
      </c>
      <c r="H8342">
        <v>0.2818666398525238</v>
      </c>
      <c r="I8342">
        <v>105.09411764705881</v>
      </c>
      <c r="J8342" s="6" t="s">
        <v>80</v>
      </c>
    </row>
    <row r="8343" spans="1:10" x14ac:dyDescent="0.25">
      <c r="A8343" s="5" t="str">
        <f t="shared" si="130"/>
        <v/>
      </c>
      <c r="B8343" t="s">
        <v>95</v>
      </c>
      <c r="C8343" t="s">
        <v>112</v>
      </c>
      <c r="D8343" s="8" t="s">
        <v>58</v>
      </c>
      <c r="E8343">
        <v>14</v>
      </c>
      <c r="F8343">
        <v>2.3633115291595459</v>
      </c>
      <c r="G8343">
        <v>2.3617019653320313</v>
      </c>
      <c r="H8343">
        <v>0.29226318001747131</v>
      </c>
      <c r="I8343">
        <v>107.58627450980397</v>
      </c>
      <c r="J8343" s="6" t="s">
        <v>80</v>
      </c>
    </row>
    <row r="8344" spans="1:10" x14ac:dyDescent="0.25">
      <c r="A8344" s="5" t="str">
        <f t="shared" si="130"/>
        <v/>
      </c>
      <c r="B8344" t="s">
        <v>95</v>
      </c>
      <c r="C8344" t="s">
        <v>112</v>
      </c>
      <c r="D8344" s="8" t="s">
        <v>58</v>
      </c>
      <c r="E8344">
        <v>15</v>
      </c>
      <c r="F8344">
        <v>2.934985876083374</v>
      </c>
      <c r="G8344">
        <v>2.6093368530273438</v>
      </c>
      <c r="H8344">
        <v>0.28780364990234375</v>
      </c>
      <c r="I8344">
        <v>108.58627450980396</v>
      </c>
      <c r="J8344" s="6" t="s">
        <v>80</v>
      </c>
    </row>
    <row r="8345" spans="1:10" x14ac:dyDescent="0.25">
      <c r="A8345" s="5" t="str">
        <f t="shared" si="130"/>
        <v/>
      </c>
      <c r="B8345" t="s">
        <v>95</v>
      </c>
      <c r="C8345" t="s">
        <v>112</v>
      </c>
      <c r="D8345" s="8" t="s">
        <v>58</v>
      </c>
      <c r="E8345">
        <v>16</v>
      </c>
      <c r="F8345">
        <v>3.5363712310791016</v>
      </c>
      <c r="G8345">
        <v>3.1343746185302734</v>
      </c>
      <c r="H8345">
        <v>0.28661707043647766</v>
      </c>
      <c r="I8345">
        <v>109.16078431372557</v>
      </c>
      <c r="J8345" s="6" t="s">
        <v>80</v>
      </c>
    </row>
    <row r="8346" spans="1:10" x14ac:dyDescent="0.25">
      <c r="A8346" s="5" t="str">
        <f t="shared" si="130"/>
        <v/>
      </c>
      <c r="B8346" t="s">
        <v>95</v>
      </c>
      <c r="C8346" t="s">
        <v>112</v>
      </c>
      <c r="D8346" s="8" t="s">
        <v>58</v>
      </c>
      <c r="E8346">
        <v>17</v>
      </c>
      <c r="F8346">
        <v>3.714123010635376</v>
      </c>
      <c r="G8346">
        <v>3.6812188625335693</v>
      </c>
      <c r="H8346">
        <v>0.32698187232017517</v>
      </c>
      <c r="I8346">
        <v>108.16862745098035</v>
      </c>
      <c r="J8346" s="6" t="s">
        <v>80</v>
      </c>
    </row>
    <row r="8347" spans="1:10" x14ac:dyDescent="0.25">
      <c r="A8347" s="5" t="str">
        <f t="shared" si="130"/>
        <v/>
      </c>
      <c r="B8347" t="s">
        <v>95</v>
      </c>
      <c r="C8347" t="s">
        <v>112</v>
      </c>
      <c r="D8347" s="8" t="s">
        <v>58</v>
      </c>
      <c r="E8347">
        <v>18</v>
      </c>
      <c r="F8347">
        <v>3.6540231704711914</v>
      </c>
      <c r="G8347">
        <v>2.3388738632202148</v>
      </c>
      <c r="H8347">
        <v>0.33841919898986816</v>
      </c>
      <c r="I8347">
        <v>106.41568627450971</v>
      </c>
      <c r="J8347" s="6" t="s">
        <v>80</v>
      </c>
    </row>
    <row r="8348" spans="1:10" x14ac:dyDescent="0.25">
      <c r="A8348" s="5" t="str">
        <f t="shared" si="130"/>
        <v/>
      </c>
      <c r="B8348" t="s">
        <v>95</v>
      </c>
      <c r="C8348" t="s">
        <v>112</v>
      </c>
      <c r="D8348" s="8" t="s">
        <v>58</v>
      </c>
      <c r="E8348">
        <v>19</v>
      </c>
      <c r="F8348">
        <v>3.7667331695556641</v>
      </c>
      <c r="G8348">
        <v>2.9368112087249756</v>
      </c>
      <c r="H8348">
        <v>0.31676900386810303</v>
      </c>
      <c r="I8348">
        <v>99.719607843137254</v>
      </c>
      <c r="J8348" s="6" t="s">
        <v>80</v>
      </c>
    </row>
    <row r="8349" spans="1:10" x14ac:dyDescent="0.25">
      <c r="A8349" s="5" t="str">
        <f t="shared" si="130"/>
        <v/>
      </c>
      <c r="B8349" t="s">
        <v>95</v>
      </c>
      <c r="C8349" t="s">
        <v>112</v>
      </c>
      <c r="D8349" s="8" t="s">
        <v>58</v>
      </c>
      <c r="E8349">
        <v>20</v>
      </c>
      <c r="F8349">
        <v>3.3924381732940674</v>
      </c>
      <c r="G8349">
        <v>2.9323503971099854</v>
      </c>
      <c r="H8349">
        <v>0.28985705971717834</v>
      </c>
      <c r="I8349">
        <v>95.28235294117647</v>
      </c>
      <c r="J8349" s="6" t="s">
        <v>80</v>
      </c>
    </row>
    <row r="8350" spans="1:10" x14ac:dyDescent="0.25">
      <c r="A8350" s="5" t="str">
        <f t="shared" si="130"/>
        <v/>
      </c>
      <c r="B8350" t="s">
        <v>95</v>
      </c>
      <c r="C8350" t="s">
        <v>112</v>
      </c>
      <c r="D8350" s="8" t="s">
        <v>58</v>
      </c>
      <c r="E8350">
        <v>21</v>
      </c>
      <c r="F8350">
        <v>2.7793817520141602</v>
      </c>
      <c r="G8350">
        <v>3.2118713855743408</v>
      </c>
      <c r="H8350">
        <v>0.27983787655830383</v>
      </c>
      <c r="I8350">
        <v>91.819607843137192</v>
      </c>
      <c r="J8350" s="6" t="s">
        <v>80</v>
      </c>
    </row>
    <row r="8351" spans="1:10" x14ac:dyDescent="0.25">
      <c r="A8351" s="5" t="str">
        <f t="shared" si="130"/>
        <v/>
      </c>
      <c r="B8351" t="s">
        <v>95</v>
      </c>
      <c r="C8351" t="s">
        <v>112</v>
      </c>
      <c r="D8351" s="8" t="s">
        <v>58</v>
      </c>
      <c r="E8351">
        <v>22</v>
      </c>
      <c r="F8351">
        <v>2.89906907081604</v>
      </c>
      <c r="G8351">
        <v>3.7957706451416016</v>
      </c>
      <c r="H8351">
        <v>0.29081913828849792</v>
      </c>
      <c r="I8351">
        <v>90.327450980392157</v>
      </c>
      <c r="J8351" s="6" t="s">
        <v>80</v>
      </c>
    </row>
    <row r="8352" spans="1:10" x14ac:dyDescent="0.25">
      <c r="A8352" s="5" t="str">
        <f t="shared" si="130"/>
        <v/>
      </c>
      <c r="B8352" t="s">
        <v>95</v>
      </c>
      <c r="C8352" t="s">
        <v>112</v>
      </c>
      <c r="D8352" s="8" t="s">
        <v>58</v>
      </c>
      <c r="E8352">
        <v>23</v>
      </c>
      <c r="F8352">
        <v>2.6262016296386719</v>
      </c>
      <c r="G8352">
        <v>3.1189866065979004</v>
      </c>
      <c r="H8352">
        <v>0.26279553771018982</v>
      </c>
      <c r="I8352">
        <v>89.905882352941134</v>
      </c>
      <c r="J8352" s="6" t="s">
        <v>80</v>
      </c>
    </row>
    <row r="8353" spans="1:10" x14ac:dyDescent="0.25">
      <c r="A8353" s="5" t="str">
        <f t="shared" si="130"/>
        <v/>
      </c>
      <c r="B8353" t="s">
        <v>95</v>
      </c>
      <c r="C8353" t="s">
        <v>112</v>
      </c>
      <c r="D8353" s="8" t="s">
        <v>58</v>
      </c>
      <c r="E8353">
        <v>24</v>
      </c>
      <c r="F8353">
        <v>2.0733768939971924</v>
      </c>
      <c r="G8353">
        <v>2.6248843669891357</v>
      </c>
      <c r="H8353">
        <v>0.22449138760566711</v>
      </c>
      <c r="I8353">
        <v>87.405882352941191</v>
      </c>
      <c r="J8353" s="6" t="s">
        <v>80</v>
      </c>
    </row>
    <row r="8354" spans="1:10" x14ac:dyDescent="0.25">
      <c r="A8354" s="5" t="str">
        <f t="shared" si="130"/>
        <v/>
      </c>
      <c r="B8354" t="s">
        <v>95</v>
      </c>
      <c r="C8354" t="s">
        <v>112</v>
      </c>
      <c r="D8354" s="8" t="s">
        <v>59</v>
      </c>
      <c r="E8354">
        <v>1</v>
      </c>
      <c r="F8354">
        <v>1.9463480710983276</v>
      </c>
      <c r="G8354">
        <v>2.0539767742156982</v>
      </c>
      <c r="H8354">
        <v>0.194896399974823</v>
      </c>
      <c r="I8354">
        <v>86.91176470588232</v>
      </c>
      <c r="J8354" s="6" t="s">
        <v>80</v>
      </c>
    </row>
    <row r="8355" spans="1:10" x14ac:dyDescent="0.25">
      <c r="A8355" s="5" t="str">
        <f t="shared" si="130"/>
        <v/>
      </c>
      <c r="B8355" t="s">
        <v>95</v>
      </c>
      <c r="C8355" t="s">
        <v>112</v>
      </c>
      <c r="D8355" s="8" t="s">
        <v>59</v>
      </c>
      <c r="E8355">
        <v>2</v>
      </c>
      <c r="F8355">
        <v>1.7832629680633545</v>
      </c>
      <c r="G8355">
        <v>1.7327300310134888</v>
      </c>
      <c r="H8355">
        <v>0.17873406410217285</v>
      </c>
      <c r="I8355">
        <v>86.935294117647004</v>
      </c>
      <c r="J8355" s="6" t="s">
        <v>80</v>
      </c>
    </row>
    <row r="8356" spans="1:10" x14ac:dyDescent="0.25">
      <c r="A8356" s="5" t="str">
        <f t="shared" si="130"/>
        <v/>
      </c>
      <c r="B8356" t="s">
        <v>95</v>
      </c>
      <c r="C8356" t="s">
        <v>112</v>
      </c>
      <c r="D8356" s="8" t="s">
        <v>59</v>
      </c>
      <c r="E8356">
        <v>3</v>
      </c>
      <c r="F8356">
        <v>1.6173040866851807</v>
      </c>
      <c r="G8356">
        <v>1.6452677249908447</v>
      </c>
      <c r="H8356">
        <v>0.17376576364040375</v>
      </c>
      <c r="I8356">
        <v>86.884313725490145</v>
      </c>
      <c r="J8356" s="6" t="s">
        <v>80</v>
      </c>
    </row>
    <row r="8357" spans="1:10" x14ac:dyDescent="0.25">
      <c r="A8357" s="5" t="str">
        <f t="shared" si="130"/>
        <v/>
      </c>
      <c r="B8357" t="s">
        <v>95</v>
      </c>
      <c r="C8357" t="s">
        <v>112</v>
      </c>
      <c r="D8357" s="8" t="s">
        <v>59</v>
      </c>
      <c r="E8357">
        <v>4</v>
      </c>
      <c r="F8357">
        <v>1.4818098545074463</v>
      </c>
      <c r="G8357">
        <v>1.4166042804718018</v>
      </c>
      <c r="H8357">
        <v>0.13505962491035461</v>
      </c>
      <c r="I8357">
        <v>86.243137254901953</v>
      </c>
      <c r="J8357" s="6" t="s">
        <v>80</v>
      </c>
    </row>
    <row r="8358" spans="1:10" x14ac:dyDescent="0.25">
      <c r="A8358" s="5" t="str">
        <f t="shared" si="130"/>
        <v/>
      </c>
      <c r="B8358" t="s">
        <v>95</v>
      </c>
      <c r="C8358" t="s">
        <v>112</v>
      </c>
      <c r="D8358" s="8" t="s">
        <v>59</v>
      </c>
      <c r="E8358">
        <v>5</v>
      </c>
      <c r="F8358">
        <v>1.4497790336608887</v>
      </c>
      <c r="G8358">
        <v>1.4985857009887695</v>
      </c>
      <c r="H8358">
        <v>0.13997836410999298</v>
      </c>
      <c r="I8358">
        <v>85.401960784313701</v>
      </c>
      <c r="J8358" s="6" t="s">
        <v>80</v>
      </c>
    </row>
    <row r="8359" spans="1:10" x14ac:dyDescent="0.25">
      <c r="A8359" s="5" t="str">
        <f t="shared" si="130"/>
        <v/>
      </c>
      <c r="B8359" t="s">
        <v>95</v>
      </c>
      <c r="C8359" t="s">
        <v>112</v>
      </c>
      <c r="D8359" s="8" t="s">
        <v>59</v>
      </c>
      <c r="E8359">
        <v>6</v>
      </c>
      <c r="F8359">
        <v>1.3875106573104858</v>
      </c>
      <c r="G8359">
        <v>1.2677716016769409</v>
      </c>
      <c r="H8359">
        <v>0.14322930574417114</v>
      </c>
      <c r="I8359">
        <v>83.862745098039284</v>
      </c>
      <c r="J8359" s="6" t="s">
        <v>80</v>
      </c>
    </row>
    <row r="8360" spans="1:10" x14ac:dyDescent="0.25">
      <c r="A8360" s="5" t="str">
        <f t="shared" si="130"/>
        <v/>
      </c>
      <c r="B8360" t="s">
        <v>95</v>
      </c>
      <c r="C8360" t="s">
        <v>112</v>
      </c>
      <c r="D8360" s="8" t="s">
        <v>59</v>
      </c>
      <c r="E8360">
        <v>7</v>
      </c>
      <c r="F8360">
        <v>1.4160308837890625</v>
      </c>
      <c r="G8360">
        <v>1.4317927360534668</v>
      </c>
      <c r="H8360">
        <v>0.1538102924823761</v>
      </c>
      <c r="I8360">
        <v>83.401960784313658</v>
      </c>
      <c r="J8360" s="6" t="s">
        <v>80</v>
      </c>
    </row>
    <row r="8361" spans="1:10" x14ac:dyDescent="0.25">
      <c r="A8361" s="5" t="str">
        <f t="shared" si="130"/>
        <v/>
      </c>
      <c r="B8361" t="s">
        <v>95</v>
      </c>
      <c r="C8361" t="s">
        <v>112</v>
      </c>
      <c r="D8361" s="8" t="s">
        <v>59</v>
      </c>
      <c r="E8361">
        <v>8</v>
      </c>
      <c r="F8361">
        <v>1.4661227464675903</v>
      </c>
      <c r="G8361">
        <v>1.2682461738586426</v>
      </c>
      <c r="H8361">
        <v>0.19116172194480896</v>
      </c>
      <c r="I8361">
        <v>82.05098039215693</v>
      </c>
      <c r="J8361" s="6" t="s">
        <v>80</v>
      </c>
    </row>
    <row r="8362" spans="1:10" x14ac:dyDescent="0.25">
      <c r="A8362" s="5" t="str">
        <f t="shared" si="130"/>
        <v/>
      </c>
      <c r="B8362" t="s">
        <v>95</v>
      </c>
      <c r="C8362" t="s">
        <v>112</v>
      </c>
      <c r="D8362" s="8" t="s">
        <v>59</v>
      </c>
      <c r="E8362">
        <v>9</v>
      </c>
      <c r="F8362">
        <v>1.6270759105682373</v>
      </c>
      <c r="G8362">
        <v>0.80665463209152222</v>
      </c>
      <c r="H8362">
        <v>0.23930573463439941</v>
      </c>
      <c r="I8362">
        <v>85.719607843137183</v>
      </c>
      <c r="J8362" s="6" t="s">
        <v>80</v>
      </c>
    </row>
    <row r="8363" spans="1:10" x14ac:dyDescent="0.25">
      <c r="A8363" s="5" t="str">
        <f t="shared" si="130"/>
        <v/>
      </c>
      <c r="B8363" t="s">
        <v>95</v>
      </c>
      <c r="C8363" t="s">
        <v>112</v>
      </c>
      <c r="D8363" s="8" t="s">
        <v>59</v>
      </c>
      <c r="E8363">
        <v>10</v>
      </c>
      <c r="F8363">
        <v>1.5847716331481934</v>
      </c>
      <c r="G8363">
        <v>0.6006695032119751</v>
      </c>
      <c r="H8363">
        <v>0.24718131124973297</v>
      </c>
      <c r="I8363">
        <v>90.801960784313792</v>
      </c>
      <c r="J8363" s="6" t="s">
        <v>80</v>
      </c>
    </row>
    <row r="8364" spans="1:10" x14ac:dyDescent="0.25">
      <c r="A8364" s="5" t="str">
        <f t="shared" si="130"/>
        <v/>
      </c>
      <c r="B8364" t="s">
        <v>95</v>
      </c>
      <c r="C8364" t="s">
        <v>112</v>
      </c>
      <c r="D8364" s="8" t="s">
        <v>59</v>
      </c>
      <c r="E8364">
        <v>11</v>
      </c>
      <c r="F8364">
        <v>1.5309790372848511</v>
      </c>
      <c r="G8364">
        <v>0.89788544178009033</v>
      </c>
      <c r="H8364">
        <v>0.26685982942581177</v>
      </c>
      <c r="I8364">
        <v>94.603921568627399</v>
      </c>
      <c r="J8364" s="6" t="s">
        <v>80</v>
      </c>
    </row>
    <row r="8365" spans="1:10" x14ac:dyDescent="0.25">
      <c r="A8365" s="5" t="str">
        <f t="shared" si="130"/>
        <v/>
      </c>
      <c r="B8365" t="s">
        <v>95</v>
      </c>
      <c r="C8365" t="s">
        <v>112</v>
      </c>
      <c r="D8365" s="8" t="s">
        <v>59</v>
      </c>
      <c r="E8365">
        <v>12</v>
      </c>
      <c r="F8365">
        <v>1.1656420230865479</v>
      </c>
      <c r="G8365">
        <v>0.89981400966644287</v>
      </c>
      <c r="H8365">
        <v>0.26160958409309387</v>
      </c>
      <c r="I8365">
        <v>97.780392156862831</v>
      </c>
      <c r="J8365" s="6" t="s">
        <v>80</v>
      </c>
    </row>
    <row r="8366" spans="1:10" x14ac:dyDescent="0.25">
      <c r="A8366" s="5" t="str">
        <f t="shared" si="130"/>
        <v/>
      </c>
      <c r="B8366" t="s">
        <v>95</v>
      </c>
      <c r="C8366" t="s">
        <v>112</v>
      </c>
      <c r="D8366" s="8" t="s">
        <v>59</v>
      </c>
      <c r="E8366">
        <v>13</v>
      </c>
      <c r="F8366">
        <v>1.4021953344345093</v>
      </c>
      <c r="G8366">
        <v>1.4898313283920288</v>
      </c>
      <c r="H8366">
        <v>0.27886426448822021</v>
      </c>
      <c r="I8366">
        <v>100.00784313725491</v>
      </c>
      <c r="J8366" s="6" t="s">
        <v>80</v>
      </c>
    </row>
    <row r="8367" spans="1:10" x14ac:dyDescent="0.25">
      <c r="A8367" s="5" t="str">
        <f t="shared" si="130"/>
        <v/>
      </c>
      <c r="B8367" t="s">
        <v>95</v>
      </c>
      <c r="C8367" t="s">
        <v>112</v>
      </c>
      <c r="D8367" s="8" t="s">
        <v>59</v>
      </c>
      <c r="E8367">
        <v>14</v>
      </c>
      <c r="F8367">
        <v>2.5302770137786865</v>
      </c>
      <c r="G8367">
        <v>1.7986700534820557</v>
      </c>
      <c r="H8367">
        <v>0.3018760085105896</v>
      </c>
      <c r="I8367">
        <v>101.96078431372547</v>
      </c>
      <c r="J8367" s="6" t="s">
        <v>80</v>
      </c>
    </row>
    <row r="8368" spans="1:10" x14ac:dyDescent="0.25">
      <c r="A8368" s="5" t="str">
        <f t="shared" si="130"/>
        <v/>
      </c>
      <c r="B8368" t="s">
        <v>95</v>
      </c>
      <c r="C8368" t="s">
        <v>112</v>
      </c>
      <c r="D8368" s="8" t="s">
        <v>59</v>
      </c>
      <c r="E8368">
        <v>15</v>
      </c>
      <c r="F8368">
        <v>2.1479437351226807</v>
      </c>
      <c r="G8368">
        <v>2.3285300731658936</v>
      </c>
      <c r="H8368">
        <v>0.29969984292984009</v>
      </c>
      <c r="I8368">
        <v>103.13333333333325</v>
      </c>
      <c r="J8368" s="6" t="s">
        <v>80</v>
      </c>
    </row>
    <row r="8369" spans="1:10" x14ac:dyDescent="0.25">
      <c r="A8369" s="5" t="str">
        <f t="shared" si="130"/>
        <v/>
      </c>
      <c r="B8369" t="s">
        <v>95</v>
      </c>
      <c r="C8369" t="s">
        <v>112</v>
      </c>
      <c r="D8369" s="8" t="s">
        <v>59</v>
      </c>
      <c r="E8369">
        <v>16</v>
      </c>
      <c r="F8369">
        <v>2.6348607540130615</v>
      </c>
      <c r="G8369">
        <v>2.7627105712890625</v>
      </c>
      <c r="H8369">
        <v>0.29103571176528931</v>
      </c>
      <c r="I8369">
        <v>103.89411764705891</v>
      </c>
      <c r="J8369" s="6" t="s">
        <v>80</v>
      </c>
    </row>
    <row r="8370" spans="1:10" x14ac:dyDescent="0.25">
      <c r="A8370" s="5" t="str">
        <f t="shared" si="130"/>
        <v/>
      </c>
      <c r="B8370" t="s">
        <v>95</v>
      </c>
      <c r="C8370" t="s">
        <v>112</v>
      </c>
      <c r="D8370" s="8" t="s">
        <v>59</v>
      </c>
      <c r="E8370">
        <v>17</v>
      </c>
      <c r="F8370">
        <v>2.7335717678070068</v>
      </c>
      <c r="G8370">
        <v>3.2873320579528809</v>
      </c>
      <c r="H8370">
        <v>0.32073938846588135</v>
      </c>
      <c r="I8370">
        <v>103.37058823529411</v>
      </c>
      <c r="J8370" s="6" t="s">
        <v>80</v>
      </c>
    </row>
    <row r="8371" spans="1:10" x14ac:dyDescent="0.25">
      <c r="A8371" s="5" t="str">
        <f t="shared" si="130"/>
        <v/>
      </c>
      <c r="B8371" t="s">
        <v>95</v>
      </c>
      <c r="C8371" t="s">
        <v>112</v>
      </c>
      <c r="D8371" s="8" t="s">
        <v>59</v>
      </c>
      <c r="E8371">
        <v>18</v>
      </c>
      <c r="F8371">
        <v>2.9610631465911865</v>
      </c>
      <c r="G8371">
        <v>2.1102442741394043</v>
      </c>
      <c r="H8371">
        <v>0.33768019080162048</v>
      </c>
      <c r="I8371">
        <v>102.40588235294111</v>
      </c>
      <c r="J8371" s="6" t="s">
        <v>80</v>
      </c>
    </row>
    <row r="8372" spans="1:10" x14ac:dyDescent="0.25">
      <c r="A8372" s="5" t="str">
        <f t="shared" si="130"/>
        <v/>
      </c>
      <c r="B8372" t="s">
        <v>95</v>
      </c>
      <c r="C8372" t="s">
        <v>112</v>
      </c>
      <c r="D8372" s="8" t="s">
        <v>59</v>
      </c>
      <c r="E8372">
        <v>19</v>
      </c>
      <c r="F8372">
        <v>3.1904354095458984</v>
      </c>
      <c r="G8372">
        <v>3.0141303539276123</v>
      </c>
      <c r="H8372">
        <v>0.30191680788993835</v>
      </c>
      <c r="I8372">
        <v>99.466666666666654</v>
      </c>
      <c r="J8372" s="6" t="s">
        <v>80</v>
      </c>
    </row>
    <row r="8373" spans="1:10" x14ac:dyDescent="0.25">
      <c r="A8373" s="5" t="str">
        <f t="shared" si="130"/>
        <v/>
      </c>
      <c r="B8373" t="s">
        <v>95</v>
      </c>
      <c r="C8373" t="s">
        <v>112</v>
      </c>
      <c r="D8373" s="8" t="s">
        <v>59</v>
      </c>
      <c r="E8373">
        <v>20</v>
      </c>
      <c r="F8373">
        <v>2.9073035717010498</v>
      </c>
      <c r="G8373">
        <v>2.9127802848815918</v>
      </c>
      <c r="H8373">
        <v>0.27174004912376404</v>
      </c>
      <c r="I8373">
        <v>96.919607843137342</v>
      </c>
      <c r="J8373" s="6" t="s">
        <v>80</v>
      </c>
    </row>
    <row r="8374" spans="1:10" x14ac:dyDescent="0.25">
      <c r="A8374" s="5" t="str">
        <f t="shared" si="130"/>
        <v/>
      </c>
      <c r="B8374" t="s">
        <v>95</v>
      </c>
      <c r="C8374" t="s">
        <v>112</v>
      </c>
      <c r="D8374" s="8" t="s">
        <v>59</v>
      </c>
      <c r="E8374">
        <v>21</v>
      </c>
      <c r="F8374">
        <v>2.8818938732147217</v>
      </c>
      <c r="G8374">
        <v>2.9322566986083984</v>
      </c>
      <c r="H8374">
        <v>0.28198656439781189</v>
      </c>
      <c r="I8374">
        <v>94.737254901960725</v>
      </c>
      <c r="J8374" s="6" t="s">
        <v>80</v>
      </c>
    </row>
    <row r="8375" spans="1:10" x14ac:dyDescent="0.25">
      <c r="A8375" s="5" t="str">
        <f t="shared" si="130"/>
        <v/>
      </c>
      <c r="B8375" t="s">
        <v>95</v>
      </c>
      <c r="C8375" t="s">
        <v>112</v>
      </c>
      <c r="D8375" s="8" t="s">
        <v>59</v>
      </c>
      <c r="E8375">
        <v>22</v>
      </c>
      <c r="F8375">
        <v>2.5146498680114746</v>
      </c>
      <c r="G8375">
        <v>3.5301384925842285</v>
      </c>
      <c r="H8375">
        <v>0.291206955909729</v>
      </c>
      <c r="I8375">
        <v>92.478431372549082</v>
      </c>
      <c r="J8375" s="6" t="s">
        <v>80</v>
      </c>
    </row>
    <row r="8376" spans="1:10" x14ac:dyDescent="0.25">
      <c r="A8376" s="5" t="str">
        <f t="shared" si="130"/>
        <v/>
      </c>
      <c r="B8376" t="s">
        <v>95</v>
      </c>
      <c r="C8376" t="s">
        <v>112</v>
      </c>
      <c r="D8376" s="8" t="s">
        <v>59</v>
      </c>
      <c r="E8376">
        <v>23</v>
      </c>
      <c r="F8376">
        <v>2.3381154537200928</v>
      </c>
      <c r="G8376">
        <v>2.8090934753417969</v>
      </c>
      <c r="H8376">
        <v>0.24548026919364929</v>
      </c>
      <c r="I8376">
        <v>91.096078431372561</v>
      </c>
      <c r="J8376" s="6" t="s">
        <v>80</v>
      </c>
    </row>
    <row r="8377" spans="1:10" x14ac:dyDescent="0.25">
      <c r="A8377" s="5" t="str">
        <f t="shared" si="130"/>
        <v/>
      </c>
      <c r="B8377" t="s">
        <v>95</v>
      </c>
      <c r="C8377" t="s">
        <v>112</v>
      </c>
      <c r="D8377" s="8" t="s">
        <v>59</v>
      </c>
      <c r="E8377">
        <v>24</v>
      </c>
      <c r="F8377">
        <v>1.9259910583496094</v>
      </c>
      <c r="G8377">
        <v>2.5826106071472168</v>
      </c>
      <c r="H8377">
        <v>0.21617159247398376</v>
      </c>
      <c r="I8377">
        <v>89.356862745097999</v>
      </c>
      <c r="J8377" s="6" t="s">
        <v>80</v>
      </c>
    </row>
    <row r="8378" spans="1:10" x14ac:dyDescent="0.25">
      <c r="A8378" s="5" t="str">
        <f t="shared" si="130"/>
        <v/>
      </c>
      <c r="B8378" t="s">
        <v>95</v>
      </c>
      <c r="C8378" t="s">
        <v>112</v>
      </c>
      <c r="D8378" s="8" t="s">
        <v>56</v>
      </c>
      <c r="E8378">
        <v>1</v>
      </c>
      <c r="F8378">
        <v>1.1086786985397339</v>
      </c>
      <c r="G8378">
        <v>1.2275044918060303</v>
      </c>
      <c r="H8378">
        <v>0.20279346406459808</v>
      </c>
      <c r="I8378">
        <v>80.40392156862741</v>
      </c>
      <c r="J8378" s="6" t="s">
        <v>80</v>
      </c>
    </row>
    <row r="8379" spans="1:10" x14ac:dyDescent="0.25">
      <c r="A8379" s="5" t="str">
        <f t="shared" si="130"/>
        <v/>
      </c>
      <c r="B8379" t="s">
        <v>95</v>
      </c>
      <c r="C8379" t="s">
        <v>112</v>
      </c>
      <c r="D8379" s="8" t="s">
        <v>56</v>
      </c>
      <c r="E8379">
        <v>2</v>
      </c>
      <c r="F8379">
        <v>1.0091203451156616</v>
      </c>
      <c r="G8379">
        <v>1.0757789611816406</v>
      </c>
      <c r="H8379">
        <v>0.18401254713535309</v>
      </c>
      <c r="I8379">
        <v>80.716666666666725</v>
      </c>
      <c r="J8379" s="6" t="s">
        <v>80</v>
      </c>
    </row>
    <row r="8380" spans="1:10" x14ac:dyDescent="0.25">
      <c r="A8380" s="5" t="str">
        <f t="shared" si="130"/>
        <v/>
      </c>
      <c r="B8380" t="s">
        <v>95</v>
      </c>
      <c r="C8380" t="s">
        <v>112</v>
      </c>
      <c r="D8380" s="8" t="s">
        <v>56</v>
      </c>
      <c r="E8380">
        <v>3</v>
      </c>
      <c r="F8380">
        <v>0.89359325170516968</v>
      </c>
      <c r="G8380">
        <v>0.81026887893676758</v>
      </c>
      <c r="H8380">
        <v>0.15426366031169891</v>
      </c>
      <c r="I8380">
        <v>77.012745098039247</v>
      </c>
      <c r="J8380" s="6" t="s">
        <v>80</v>
      </c>
    </row>
    <row r="8381" spans="1:10" x14ac:dyDescent="0.25">
      <c r="A8381" s="5" t="str">
        <f t="shared" si="130"/>
        <v/>
      </c>
      <c r="B8381" t="s">
        <v>95</v>
      </c>
      <c r="C8381" t="s">
        <v>112</v>
      </c>
      <c r="D8381" s="8" t="s">
        <v>56</v>
      </c>
      <c r="E8381">
        <v>4</v>
      </c>
      <c r="F8381">
        <v>0.77545511722564697</v>
      </c>
      <c r="G8381">
        <v>0.7788398265838623</v>
      </c>
      <c r="H8381">
        <v>0.1488538533449173</v>
      </c>
      <c r="I8381">
        <v>75.840196078431333</v>
      </c>
      <c r="J8381" s="6" t="s">
        <v>80</v>
      </c>
    </row>
    <row r="8382" spans="1:10" x14ac:dyDescent="0.25">
      <c r="A8382" s="5" t="str">
        <f t="shared" si="130"/>
        <v/>
      </c>
      <c r="B8382" t="s">
        <v>95</v>
      </c>
      <c r="C8382" t="s">
        <v>112</v>
      </c>
      <c r="D8382" s="8" t="s">
        <v>56</v>
      </c>
      <c r="E8382">
        <v>5</v>
      </c>
      <c r="F8382">
        <v>0.86360007524490356</v>
      </c>
      <c r="G8382">
        <v>0.60187405347824097</v>
      </c>
      <c r="H8382">
        <v>0.13628160953521729</v>
      </c>
      <c r="I8382">
        <v>72.665686274509738</v>
      </c>
      <c r="J8382" s="6" t="s">
        <v>80</v>
      </c>
    </row>
    <row r="8383" spans="1:10" x14ac:dyDescent="0.25">
      <c r="A8383" s="5" t="str">
        <f t="shared" si="130"/>
        <v/>
      </c>
      <c r="B8383" t="s">
        <v>95</v>
      </c>
      <c r="C8383" t="s">
        <v>112</v>
      </c>
      <c r="D8383" s="8" t="s">
        <v>56</v>
      </c>
      <c r="E8383">
        <v>6</v>
      </c>
      <c r="F8383">
        <v>0.8506009578704834</v>
      </c>
      <c r="G8383">
        <v>0.61316031217575073</v>
      </c>
      <c r="H8383">
        <v>0.12499894201755524</v>
      </c>
      <c r="I8383">
        <v>72.535294117647013</v>
      </c>
      <c r="J8383" s="6" t="s">
        <v>80</v>
      </c>
    </row>
    <row r="8384" spans="1:10" x14ac:dyDescent="0.25">
      <c r="A8384" s="5" t="str">
        <f t="shared" si="130"/>
        <v/>
      </c>
      <c r="B8384" t="s">
        <v>95</v>
      </c>
      <c r="C8384" t="s">
        <v>112</v>
      </c>
      <c r="D8384" s="8" t="s">
        <v>56</v>
      </c>
      <c r="E8384">
        <v>7</v>
      </c>
      <c r="F8384">
        <v>0.86662256717681885</v>
      </c>
      <c r="G8384">
        <v>0.67101526260375977</v>
      </c>
      <c r="H8384">
        <v>0.14184066653251648</v>
      </c>
      <c r="I8384">
        <v>72.076470588235239</v>
      </c>
      <c r="J8384" s="6" t="s">
        <v>80</v>
      </c>
    </row>
    <row r="8385" spans="1:10" x14ac:dyDescent="0.25">
      <c r="A8385" s="5" t="str">
        <f t="shared" si="130"/>
        <v/>
      </c>
      <c r="B8385" t="s">
        <v>95</v>
      </c>
      <c r="C8385" t="s">
        <v>112</v>
      </c>
      <c r="D8385" s="8" t="s">
        <v>56</v>
      </c>
      <c r="E8385">
        <v>8</v>
      </c>
      <c r="F8385">
        <v>0.76510626077651978</v>
      </c>
      <c r="G8385">
        <v>0.53429645299911499</v>
      </c>
      <c r="H8385">
        <v>0.15965662896633148</v>
      </c>
      <c r="I8385">
        <v>71.909803921568667</v>
      </c>
      <c r="J8385" s="6" t="s">
        <v>80</v>
      </c>
    </row>
    <row r="8386" spans="1:10" x14ac:dyDescent="0.25">
      <c r="A8386" s="5" t="str">
        <f t="shared" ref="A8386:A8449" si="131">IF(AND(category = B8386, subcategory=C8386, reportdate = D8386), E8386, "")</f>
        <v/>
      </c>
      <c r="B8386" t="s">
        <v>95</v>
      </c>
      <c r="C8386" t="s">
        <v>112</v>
      </c>
      <c r="D8386" s="8" t="s">
        <v>56</v>
      </c>
      <c r="E8386">
        <v>9</v>
      </c>
      <c r="F8386">
        <v>0.50803220272064209</v>
      </c>
      <c r="G8386">
        <v>0.19771958887577057</v>
      </c>
      <c r="H8386">
        <v>0.20343837141990662</v>
      </c>
      <c r="I8386">
        <v>79.684313725490242</v>
      </c>
      <c r="J8386" s="6" t="s">
        <v>80</v>
      </c>
    </row>
    <row r="8387" spans="1:10" x14ac:dyDescent="0.25">
      <c r="A8387" s="5" t="str">
        <f t="shared" si="131"/>
        <v/>
      </c>
      <c r="B8387" t="s">
        <v>95</v>
      </c>
      <c r="C8387" t="s">
        <v>112</v>
      </c>
      <c r="D8387" s="8" t="s">
        <v>56</v>
      </c>
      <c r="E8387">
        <v>10</v>
      </c>
      <c r="F8387">
        <v>0.22338104248046875</v>
      </c>
      <c r="G8387">
        <v>0.11919690668582916</v>
      </c>
      <c r="H8387">
        <v>0.24310314655303955</v>
      </c>
      <c r="I8387">
        <v>84.605882352941151</v>
      </c>
      <c r="J8387" s="6" t="s">
        <v>80</v>
      </c>
    </row>
    <row r="8388" spans="1:10" x14ac:dyDescent="0.25">
      <c r="A8388" s="5" t="str">
        <f t="shared" si="131"/>
        <v/>
      </c>
      <c r="B8388" t="s">
        <v>95</v>
      </c>
      <c r="C8388" t="s">
        <v>112</v>
      </c>
      <c r="D8388" s="8" t="s">
        <v>56</v>
      </c>
      <c r="E8388">
        <v>11</v>
      </c>
      <c r="F8388">
        <v>0.26451736688613892</v>
      </c>
      <c r="G8388">
        <v>2.740844152867794E-2</v>
      </c>
      <c r="H8388">
        <v>0.28984269499778748</v>
      </c>
      <c r="I8388">
        <v>90.276470588235284</v>
      </c>
      <c r="J8388" s="6" t="s">
        <v>80</v>
      </c>
    </row>
    <row r="8389" spans="1:10" x14ac:dyDescent="0.25">
      <c r="A8389" s="5" t="str">
        <f t="shared" si="131"/>
        <v/>
      </c>
      <c r="B8389" t="s">
        <v>95</v>
      </c>
      <c r="C8389" t="s">
        <v>112</v>
      </c>
      <c r="D8389" s="8" t="s">
        <v>56</v>
      </c>
      <c r="E8389">
        <v>12</v>
      </c>
      <c r="F8389">
        <v>0.51278001070022583</v>
      </c>
      <c r="G8389">
        <v>0.30967956781387329</v>
      </c>
      <c r="H8389">
        <v>0.3239162266254425</v>
      </c>
      <c r="I8389">
        <v>94.825490196078434</v>
      </c>
      <c r="J8389" s="6" t="s">
        <v>80</v>
      </c>
    </row>
    <row r="8390" spans="1:10" x14ac:dyDescent="0.25">
      <c r="A8390" s="5" t="str">
        <f t="shared" si="131"/>
        <v/>
      </c>
      <c r="B8390" t="s">
        <v>95</v>
      </c>
      <c r="C8390" t="s">
        <v>112</v>
      </c>
      <c r="D8390" s="8" t="s">
        <v>56</v>
      </c>
      <c r="E8390">
        <v>13</v>
      </c>
      <c r="F8390">
        <v>0.83472442626953125</v>
      </c>
      <c r="G8390">
        <v>0.78083282709121704</v>
      </c>
      <c r="H8390">
        <v>0.33025971055030823</v>
      </c>
      <c r="I8390">
        <v>97.870588235294051</v>
      </c>
      <c r="J8390" s="6" t="s">
        <v>80</v>
      </c>
    </row>
    <row r="8391" spans="1:10" x14ac:dyDescent="0.25">
      <c r="A8391" s="5" t="str">
        <f t="shared" si="131"/>
        <v/>
      </c>
      <c r="B8391" t="s">
        <v>95</v>
      </c>
      <c r="C8391" t="s">
        <v>112</v>
      </c>
      <c r="D8391" s="8" t="s">
        <v>56</v>
      </c>
      <c r="E8391">
        <v>14</v>
      </c>
      <c r="F8391">
        <v>1.3031833171844482</v>
      </c>
      <c r="G8391">
        <v>1.1070002317428589</v>
      </c>
      <c r="H8391">
        <v>0.34324300289154053</v>
      </c>
      <c r="I8391">
        <v>99.925490196078428</v>
      </c>
      <c r="J8391" s="6" t="s">
        <v>80</v>
      </c>
    </row>
    <row r="8392" spans="1:10" x14ac:dyDescent="0.25">
      <c r="A8392" s="5" t="str">
        <f t="shared" si="131"/>
        <v/>
      </c>
      <c r="B8392" t="s">
        <v>95</v>
      </c>
      <c r="C8392" t="s">
        <v>112</v>
      </c>
      <c r="D8392" s="8" t="s">
        <v>56</v>
      </c>
      <c r="E8392">
        <v>15</v>
      </c>
      <c r="F8392">
        <v>1.7034953832626343</v>
      </c>
      <c r="G8392">
        <v>1.976584792137146</v>
      </c>
      <c r="H8392">
        <v>0.33351123332977295</v>
      </c>
      <c r="I8392">
        <v>101.79607843137255</v>
      </c>
      <c r="J8392" s="6" t="s">
        <v>80</v>
      </c>
    </row>
    <row r="8393" spans="1:10" x14ac:dyDescent="0.25">
      <c r="A8393" s="5" t="str">
        <f t="shared" si="131"/>
        <v/>
      </c>
      <c r="B8393" t="s">
        <v>95</v>
      </c>
      <c r="C8393" t="s">
        <v>112</v>
      </c>
      <c r="D8393" s="8" t="s">
        <v>56</v>
      </c>
      <c r="E8393">
        <v>16</v>
      </c>
      <c r="F8393">
        <v>2.2976047992706299</v>
      </c>
      <c r="G8393">
        <v>2.5206756591796875</v>
      </c>
      <c r="H8393">
        <v>0.3406466543674469</v>
      </c>
      <c r="I8393">
        <v>103.24901960784314</v>
      </c>
      <c r="J8393" s="6" t="s">
        <v>80</v>
      </c>
    </row>
    <row r="8394" spans="1:10" x14ac:dyDescent="0.25">
      <c r="A8394" s="5" t="str">
        <f t="shared" si="131"/>
        <v/>
      </c>
      <c r="B8394" t="s">
        <v>95</v>
      </c>
      <c r="C8394" t="s">
        <v>112</v>
      </c>
      <c r="D8394" s="8" t="s">
        <v>56</v>
      </c>
      <c r="E8394">
        <v>17</v>
      </c>
      <c r="F8394">
        <v>2.5343677997589111</v>
      </c>
      <c r="G8394">
        <v>3.4422743320465088</v>
      </c>
      <c r="H8394">
        <v>0.3352457582950592</v>
      </c>
      <c r="I8394">
        <v>103.08431372549016</v>
      </c>
      <c r="J8394" s="6" t="s">
        <v>80</v>
      </c>
    </row>
    <row r="8395" spans="1:10" x14ac:dyDescent="0.25">
      <c r="A8395" s="5" t="str">
        <f t="shared" si="131"/>
        <v/>
      </c>
      <c r="B8395" t="s">
        <v>95</v>
      </c>
      <c r="C8395" t="s">
        <v>112</v>
      </c>
      <c r="D8395" s="8" t="s">
        <v>56</v>
      </c>
      <c r="E8395">
        <v>18</v>
      </c>
      <c r="F8395">
        <v>2.9932100772857666</v>
      </c>
      <c r="G8395">
        <v>3.430952787399292</v>
      </c>
      <c r="H8395">
        <v>0.33013132214546204</v>
      </c>
      <c r="I8395">
        <v>101.81764705882354</v>
      </c>
      <c r="J8395" s="6" t="s">
        <v>80</v>
      </c>
    </row>
    <row r="8396" spans="1:10" x14ac:dyDescent="0.25">
      <c r="A8396" s="5" t="str">
        <f t="shared" si="131"/>
        <v/>
      </c>
      <c r="B8396" t="s">
        <v>95</v>
      </c>
      <c r="C8396" t="s">
        <v>112</v>
      </c>
      <c r="D8396" s="8" t="s">
        <v>56</v>
      </c>
      <c r="E8396">
        <v>19</v>
      </c>
      <c r="F8396">
        <v>2.8705301284790039</v>
      </c>
      <c r="G8396">
        <v>1.9645986557006836</v>
      </c>
      <c r="H8396">
        <v>0.30474540591239929</v>
      </c>
      <c r="I8396">
        <v>99.482352941176529</v>
      </c>
      <c r="J8396" s="6" t="s">
        <v>80</v>
      </c>
    </row>
    <row r="8397" spans="1:10" x14ac:dyDescent="0.25">
      <c r="A8397" s="5" t="str">
        <f t="shared" si="131"/>
        <v/>
      </c>
      <c r="B8397" t="s">
        <v>95</v>
      </c>
      <c r="C8397" t="s">
        <v>112</v>
      </c>
      <c r="D8397" s="8" t="s">
        <v>56</v>
      </c>
      <c r="E8397">
        <v>20</v>
      </c>
      <c r="F8397">
        <v>2.3168034553527832</v>
      </c>
      <c r="G8397">
        <v>2.2241771221160889</v>
      </c>
      <c r="H8397">
        <v>0.31486606597900391</v>
      </c>
      <c r="I8397">
        <v>95.686274509803866</v>
      </c>
      <c r="J8397" s="6" t="s">
        <v>80</v>
      </c>
    </row>
    <row r="8398" spans="1:10" x14ac:dyDescent="0.25">
      <c r="A8398" s="5" t="str">
        <f t="shared" si="131"/>
        <v/>
      </c>
      <c r="B8398" t="s">
        <v>95</v>
      </c>
      <c r="C8398" t="s">
        <v>112</v>
      </c>
      <c r="D8398" s="8" t="s">
        <v>56</v>
      </c>
      <c r="E8398">
        <v>21</v>
      </c>
      <c r="F8398">
        <v>2.385035514831543</v>
      </c>
      <c r="G8398">
        <v>3.1852166652679443</v>
      </c>
      <c r="H8398">
        <v>0.30320239067077637</v>
      </c>
      <c r="I8398">
        <v>92.268627450980318</v>
      </c>
      <c r="J8398" s="6" t="s">
        <v>80</v>
      </c>
    </row>
    <row r="8399" spans="1:10" x14ac:dyDescent="0.25">
      <c r="A8399" s="5" t="str">
        <f t="shared" si="131"/>
        <v/>
      </c>
      <c r="B8399" t="s">
        <v>95</v>
      </c>
      <c r="C8399" t="s">
        <v>112</v>
      </c>
      <c r="D8399" s="8" t="s">
        <v>56</v>
      </c>
      <c r="E8399">
        <v>22</v>
      </c>
      <c r="F8399">
        <v>1.8825128078460693</v>
      </c>
      <c r="G8399">
        <v>2.4538285732269287</v>
      </c>
      <c r="H8399">
        <v>0.29609641432762146</v>
      </c>
      <c r="I8399">
        <v>89.049019607843192</v>
      </c>
      <c r="J8399" s="6" t="s">
        <v>80</v>
      </c>
    </row>
    <row r="8400" spans="1:10" x14ac:dyDescent="0.25">
      <c r="A8400" s="5" t="str">
        <f t="shared" si="131"/>
        <v/>
      </c>
      <c r="B8400" t="s">
        <v>95</v>
      </c>
      <c r="C8400" t="s">
        <v>112</v>
      </c>
      <c r="D8400" s="8" t="s">
        <v>56</v>
      </c>
      <c r="E8400">
        <v>23</v>
      </c>
      <c r="F8400">
        <v>1.6446921825408936</v>
      </c>
      <c r="G8400">
        <v>1.9846674203872681</v>
      </c>
      <c r="H8400">
        <v>0.25755405426025391</v>
      </c>
      <c r="I8400">
        <v>86.086274509803914</v>
      </c>
      <c r="J8400" s="6" t="s">
        <v>80</v>
      </c>
    </row>
    <row r="8401" spans="1:10" x14ac:dyDescent="0.25">
      <c r="A8401" s="5" t="str">
        <f t="shared" si="131"/>
        <v/>
      </c>
      <c r="B8401" t="s">
        <v>95</v>
      </c>
      <c r="C8401" t="s">
        <v>112</v>
      </c>
      <c r="D8401" s="8" t="s">
        <v>56</v>
      </c>
      <c r="E8401">
        <v>24</v>
      </c>
      <c r="F8401">
        <v>1.5020142793655396</v>
      </c>
      <c r="G8401">
        <v>1.6158992052078247</v>
      </c>
      <c r="H8401">
        <v>0.23289209604263306</v>
      </c>
      <c r="I8401">
        <v>83.325490196078476</v>
      </c>
      <c r="J8401" s="6" t="s">
        <v>80</v>
      </c>
    </row>
    <row r="8402" spans="1:10" x14ac:dyDescent="0.25">
      <c r="A8402" s="5" t="str">
        <f t="shared" si="131"/>
        <v/>
      </c>
      <c r="B8402" t="s">
        <v>95</v>
      </c>
      <c r="C8402" t="s">
        <v>112</v>
      </c>
      <c r="D8402" s="8" t="s">
        <v>72</v>
      </c>
      <c r="E8402">
        <v>1</v>
      </c>
      <c r="F8402">
        <v>1.1139330863952637</v>
      </c>
      <c r="G8402">
        <v>1.0561494827270508</v>
      </c>
      <c r="H8402">
        <v>0.14455598592758179</v>
      </c>
      <c r="I8402">
        <v>72.545600000000036</v>
      </c>
      <c r="J8402" s="6" t="s">
        <v>80</v>
      </c>
    </row>
    <row r="8403" spans="1:10" x14ac:dyDescent="0.25">
      <c r="A8403" s="5" t="str">
        <f t="shared" si="131"/>
        <v/>
      </c>
      <c r="B8403" t="s">
        <v>95</v>
      </c>
      <c r="C8403" t="s">
        <v>112</v>
      </c>
      <c r="D8403" s="8" t="s">
        <v>72</v>
      </c>
      <c r="E8403">
        <v>2</v>
      </c>
      <c r="F8403">
        <v>1.0349272489547729</v>
      </c>
      <c r="G8403">
        <v>0.90440964698791504</v>
      </c>
      <c r="H8403">
        <v>0.13618607819080353</v>
      </c>
      <c r="I8403">
        <v>68.147199999999998</v>
      </c>
      <c r="J8403" s="6" t="s">
        <v>80</v>
      </c>
    </row>
    <row r="8404" spans="1:10" x14ac:dyDescent="0.25">
      <c r="A8404" s="5" t="str">
        <f t="shared" si="131"/>
        <v/>
      </c>
      <c r="B8404" t="s">
        <v>95</v>
      </c>
      <c r="C8404" t="s">
        <v>112</v>
      </c>
      <c r="D8404" s="8" t="s">
        <v>72</v>
      </c>
      <c r="E8404">
        <v>3</v>
      </c>
      <c r="F8404">
        <v>0.85506170988082886</v>
      </c>
      <c r="G8404">
        <v>0.78242981433868408</v>
      </c>
      <c r="H8404">
        <v>0.12982921302318573</v>
      </c>
      <c r="I8404">
        <v>69.56940000000003</v>
      </c>
      <c r="J8404" s="6" t="s">
        <v>80</v>
      </c>
    </row>
    <row r="8405" spans="1:10" x14ac:dyDescent="0.25">
      <c r="A8405" s="5" t="str">
        <f t="shared" si="131"/>
        <v/>
      </c>
      <c r="B8405" t="s">
        <v>95</v>
      </c>
      <c r="C8405" t="s">
        <v>112</v>
      </c>
      <c r="D8405" s="8" t="s">
        <v>72</v>
      </c>
      <c r="E8405">
        <v>4</v>
      </c>
      <c r="F8405">
        <v>0.79321479797363281</v>
      </c>
      <c r="G8405">
        <v>0.74495059251785278</v>
      </c>
      <c r="H8405">
        <v>0.11389428377151489</v>
      </c>
      <c r="I8405">
        <v>70.329600000000056</v>
      </c>
      <c r="J8405" s="6" t="s">
        <v>80</v>
      </c>
    </row>
    <row r="8406" spans="1:10" x14ac:dyDescent="0.25">
      <c r="A8406" s="5" t="str">
        <f t="shared" si="131"/>
        <v/>
      </c>
      <c r="B8406" t="s">
        <v>95</v>
      </c>
      <c r="C8406" t="s">
        <v>112</v>
      </c>
      <c r="D8406" s="8" t="s">
        <v>72</v>
      </c>
      <c r="E8406">
        <v>5</v>
      </c>
      <c r="F8406">
        <v>0.74578368663787842</v>
      </c>
      <c r="G8406">
        <v>0.723518967628479</v>
      </c>
      <c r="H8406">
        <v>0.10165092349052429</v>
      </c>
      <c r="I8406">
        <v>69.625599999999991</v>
      </c>
      <c r="J8406" s="6" t="s">
        <v>80</v>
      </c>
    </row>
    <row r="8407" spans="1:10" x14ac:dyDescent="0.25">
      <c r="A8407" s="5" t="str">
        <f t="shared" si="131"/>
        <v/>
      </c>
      <c r="B8407" t="s">
        <v>95</v>
      </c>
      <c r="C8407" t="s">
        <v>112</v>
      </c>
      <c r="D8407" s="8" t="s">
        <v>72</v>
      </c>
      <c r="E8407">
        <v>6</v>
      </c>
      <c r="F8407">
        <v>0.74338024854660034</v>
      </c>
      <c r="G8407">
        <v>0.62861853837966919</v>
      </c>
      <c r="H8407">
        <v>9.7068384289741516E-2</v>
      </c>
      <c r="I8407">
        <v>68.228199999999916</v>
      </c>
      <c r="J8407" s="6" t="s">
        <v>80</v>
      </c>
    </row>
    <row r="8408" spans="1:10" x14ac:dyDescent="0.25">
      <c r="A8408" s="5" t="str">
        <f t="shared" si="131"/>
        <v/>
      </c>
      <c r="B8408" t="s">
        <v>95</v>
      </c>
      <c r="C8408" t="s">
        <v>112</v>
      </c>
      <c r="D8408" s="8" t="s">
        <v>72</v>
      </c>
      <c r="E8408">
        <v>7</v>
      </c>
      <c r="F8408">
        <v>0.79090762138366699</v>
      </c>
      <c r="G8408">
        <v>0.57240211963653564</v>
      </c>
      <c r="H8408">
        <v>0.11090190708637238</v>
      </c>
      <c r="I8408">
        <v>67.762799999999956</v>
      </c>
      <c r="J8408" s="6" t="s">
        <v>80</v>
      </c>
    </row>
    <row r="8409" spans="1:10" x14ac:dyDescent="0.25">
      <c r="A8409" s="5" t="str">
        <f t="shared" si="131"/>
        <v/>
      </c>
      <c r="B8409" t="s">
        <v>95</v>
      </c>
      <c r="C8409" t="s">
        <v>112</v>
      </c>
      <c r="D8409" s="8" t="s">
        <v>72</v>
      </c>
      <c r="E8409">
        <v>8</v>
      </c>
      <c r="F8409">
        <v>0.65183699131011963</v>
      </c>
      <c r="G8409">
        <v>0.58286350965499878</v>
      </c>
      <c r="H8409">
        <v>0.1339915543794632</v>
      </c>
      <c r="I8409">
        <v>68.061599999999956</v>
      </c>
      <c r="J8409" s="6" t="s">
        <v>80</v>
      </c>
    </row>
    <row r="8410" spans="1:10" x14ac:dyDescent="0.25">
      <c r="A8410" s="5" t="str">
        <f t="shared" si="131"/>
        <v/>
      </c>
      <c r="B8410" t="s">
        <v>95</v>
      </c>
      <c r="C8410" t="s">
        <v>112</v>
      </c>
      <c r="D8410" s="8" t="s">
        <v>72</v>
      </c>
      <c r="E8410">
        <v>9</v>
      </c>
      <c r="F8410">
        <v>0.48022061586380005</v>
      </c>
      <c r="G8410">
        <v>0.28018456697463989</v>
      </c>
      <c r="H8410">
        <v>0.12900780141353607</v>
      </c>
      <c r="I8410">
        <v>70.368000000000023</v>
      </c>
      <c r="J8410" s="6" t="s">
        <v>80</v>
      </c>
    </row>
    <row r="8411" spans="1:10" x14ac:dyDescent="0.25">
      <c r="A8411" s="5" t="str">
        <f t="shared" si="131"/>
        <v/>
      </c>
      <c r="B8411" t="s">
        <v>95</v>
      </c>
      <c r="C8411" t="s">
        <v>112</v>
      </c>
      <c r="D8411" s="8" t="s">
        <v>72</v>
      </c>
      <c r="E8411">
        <v>10</v>
      </c>
      <c r="F8411">
        <v>0.11287796497344971</v>
      </c>
      <c r="G8411">
        <v>-6.4339086413383484E-2</v>
      </c>
      <c r="H8411">
        <v>0.17432919144630432</v>
      </c>
      <c r="I8411">
        <v>75.663999999999973</v>
      </c>
      <c r="J8411" s="6" t="s">
        <v>80</v>
      </c>
    </row>
    <row r="8412" spans="1:10" x14ac:dyDescent="0.25">
      <c r="A8412" s="5" t="str">
        <f t="shared" si="131"/>
        <v/>
      </c>
      <c r="B8412" t="s">
        <v>95</v>
      </c>
      <c r="C8412" t="s">
        <v>112</v>
      </c>
      <c r="D8412" s="8" t="s">
        <v>72</v>
      </c>
      <c r="E8412">
        <v>11</v>
      </c>
      <c r="F8412">
        <v>-8.0516964197158813E-2</v>
      </c>
      <c r="G8412">
        <v>-0.32036837935447693</v>
      </c>
      <c r="H8412">
        <v>0.19771835207939148</v>
      </c>
      <c r="I8412">
        <v>79.70400000000005</v>
      </c>
      <c r="J8412" s="6" t="s">
        <v>80</v>
      </c>
    </row>
    <row r="8413" spans="1:10" x14ac:dyDescent="0.25">
      <c r="A8413" s="5" t="str">
        <f t="shared" si="131"/>
        <v/>
      </c>
      <c r="B8413" t="s">
        <v>95</v>
      </c>
      <c r="C8413" t="s">
        <v>112</v>
      </c>
      <c r="D8413" s="8" t="s">
        <v>72</v>
      </c>
      <c r="E8413">
        <v>12</v>
      </c>
      <c r="F8413">
        <v>-1.6690045595169067E-2</v>
      </c>
      <c r="G8413">
        <v>-0.1577223539352417</v>
      </c>
      <c r="H8413">
        <v>0.22607868909835815</v>
      </c>
      <c r="I8413">
        <v>82.244</v>
      </c>
      <c r="J8413" s="6" t="s">
        <v>80</v>
      </c>
    </row>
    <row r="8414" spans="1:10" x14ac:dyDescent="0.25">
      <c r="A8414" s="5" t="str">
        <f t="shared" si="131"/>
        <v/>
      </c>
      <c r="B8414" t="s">
        <v>95</v>
      </c>
      <c r="C8414" t="s">
        <v>112</v>
      </c>
      <c r="D8414" s="8" t="s">
        <v>72</v>
      </c>
      <c r="E8414">
        <v>13</v>
      </c>
      <c r="F8414">
        <v>0.42612102627754211</v>
      </c>
      <c r="G8414">
        <v>-0.29769986867904663</v>
      </c>
      <c r="H8414">
        <v>0.27612018585205078</v>
      </c>
      <c r="I8414">
        <v>84.41</v>
      </c>
      <c r="J8414" s="6" t="s">
        <v>80</v>
      </c>
    </row>
    <row r="8415" spans="1:10" x14ac:dyDescent="0.25">
      <c r="A8415" s="5" t="str">
        <f t="shared" si="131"/>
        <v/>
      </c>
      <c r="B8415" t="s">
        <v>95</v>
      </c>
      <c r="C8415" t="s">
        <v>112</v>
      </c>
      <c r="D8415" s="8" t="s">
        <v>72</v>
      </c>
      <c r="E8415">
        <v>14</v>
      </c>
      <c r="F8415">
        <v>0.5282515287399292</v>
      </c>
      <c r="G8415">
        <v>0.20447242259979248</v>
      </c>
      <c r="H8415">
        <v>0.31520169973373413</v>
      </c>
      <c r="I8415">
        <v>85.987999999999971</v>
      </c>
      <c r="J8415" s="6" t="s">
        <v>80</v>
      </c>
    </row>
    <row r="8416" spans="1:10" x14ac:dyDescent="0.25">
      <c r="A8416" s="5" t="str">
        <f t="shared" si="131"/>
        <v/>
      </c>
      <c r="B8416" t="s">
        <v>95</v>
      </c>
      <c r="C8416" t="s">
        <v>112</v>
      </c>
      <c r="D8416" s="8" t="s">
        <v>72</v>
      </c>
      <c r="E8416">
        <v>15</v>
      </c>
      <c r="F8416">
        <v>0.82194226980209351</v>
      </c>
      <c r="G8416">
        <v>0.55452603101730347</v>
      </c>
      <c r="H8416">
        <v>0.3177226185798645</v>
      </c>
      <c r="I8416">
        <v>87.631999999999977</v>
      </c>
      <c r="J8416" s="6" t="s">
        <v>80</v>
      </c>
    </row>
    <row r="8417" spans="1:10" x14ac:dyDescent="0.25">
      <c r="A8417" s="5" t="str">
        <f t="shared" si="131"/>
        <v/>
      </c>
      <c r="B8417" t="s">
        <v>95</v>
      </c>
      <c r="C8417" t="s">
        <v>112</v>
      </c>
      <c r="D8417" s="8" t="s">
        <v>72</v>
      </c>
      <c r="E8417">
        <v>16</v>
      </c>
      <c r="F8417">
        <v>1.4165666103363037</v>
      </c>
      <c r="G8417">
        <v>0.98125070333480835</v>
      </c>
      <c r="H8417">
        <v>0.30578365921974182</v>
      </c>
      <c r="I8417">
        <v>88.932000000000031</v>
      </c>
      <c r="J8417" s="6" t="s">
        <v>80</v>
      </c>
    </row>
    <row r="8418" spans="1:10" x14ac:dyDescent="0.25">
      <c r="A8418" s="5" t="str">
        <f t="shared" si="131"/>
        <v/>
      </c>
      <c r="B8418" t="s">
        <v>95</v>
      </c>
      <c r="C8418" t="s">
        <v>112</v>
      </c>
      <c r="D8418" s="8" t="s">
        <v>72</v>
      </c>
      <c r="E8418">
        <v>17</v>
      </c>
      <c r="F8418">
        <v>2.0598628520965576</v>
      </c>
      <c r="G8418">
        <v>1.6650627851486206</v>
      </c>
      <c r="H8418">
        <v>0.30158707499504089</v>
      </c>
      <c r="I8418">
        <v>89.818000000000026</v>
      </c>
      <c r="J8418" s="6" t="s">
        <v>80</v>
      </c>
    </row>
    <row r="8419" spans="1:10" x14ac:dyDescent="0.25">
      <c r="A8419" s="5" t="str">
        <f t="shared" si="131"/>
        <v/>
      </c>
      <c r="B8419" t="s">
        <v>95</v>
      </c>
      <c r="C8419" t="s">
        <v>112</v>
      </c>
      <c r="D8419" s="8" t="s">
        <v>72</v>
      </c>
      <c r="E8419">
        <v>18</v>
      </c>
      <c r="F8419">
        <v>2.4239294528961182</v>
      </c>
      <c r="G8419">
        <v>1.645539402961731</v>
      </c>
      <c r="H8419">
        <v>0.29716229438781738</v>
      </c>
      <c r="I8419">
        <v>89.58599999999997</v>
      </c>
      <c r="J8419" s="6" t="s">
        <v>80</v>
      </c>
    </row>
    <row r="8420" spans="1:10" x14ac:dyDescent="0.25">
      <c r="A8420" s="5" t="str">
        <f t="shared" si="131"/>
        <v/>
      </c>
      <c r="B8420" t="s">
        <v>95</v>
      </c>
      <c r="C8420" t="s">
        <v>112</v>
      </c>
      <c r="D8420" s="8" t="s">
        <v>72</v>
      </c>
      <c r="E8420">
        <v>19</v>
      </c>
      <c r="F8420">
        <v>2.2092790603637695</v>
      </c>
      <c r="G8420">
        <v>1.8151756525039673</v>
      </c>
      <c r="H8420">
        <v>0.27037468552589417</v>
      </c>
      <c r="I8420">
        <v>87.93199999999996</v>
      </c>
      <c r="J8420" s="6" t="s">
        <v>80</v>
      </c>
    </row>
    <row r="8421" spans="1:10" x14ac:dyDescent="0.25">
      <c r="A8421" s="5" t="str">
        <f t="shared" si="131"/>
        <v/>
      </c>
      <c r="B8421" t="s">
        <v>95</v>
      </c>
      <c r="C8421" t="s">
        <v>112</v>
      </c>
      <c r="D8421" s="8" t="s">
        <v>72</v>
      </c>
      <c r="E8421">
        <v>20</v>
      </c>
      <c r="F8421">
        <v>1.9393913745880127</v>
      </c>
      <c r="G8421">
        <v>1.7719129323959351</v>
      </c>
      <c r="H8421">
        <v>0.2508450448513031</v>
      </c>
      <c r="I8421">
        <v>86.065999999999988</v>
      </c>
      <c r="J8421" s="6" t="s">
        <v>80</v>
      </c>
    </row>
    <row r="8422" spans="1:10" x14ac:dyDescent="0.25">
      <c r="A8422" s="5" t="str">
        <f t="shared" si="131"/>
        <v/>
      </c>
      <c r="B8422" t="s">
        <v>95</v>
      </c>
      <c r="C8422" t="s">
        <v>112</v>
      </c>
      <c r="D8422" s="8" t="s">
        <v>72</v>
      </c>
      <c r="E8422">
        <v>21</v>
      </c>
      <c r="F8422">
        <v>1.9286437034606934</v>
      </c>
      <c r="G8422">
        <v>2.617384672164917</v>
      </c>
      <c r="H8422">
        <v>0.25095778703689575</v>
      </c>
      <c r="I8422">
        <v>84.161999999999949</v>
      </c>
      <c r="J8422" s="6" t="s">
        <v>80</v>
      </c>
    </row>
    <row r="8423" spans="1:10" x14ac:dyDescent="0.25">
      <c r="A8423" s="5" t="str">
        <f t="shared" si="131"/>
        <v/>
      </c>
      <c r="B8423" t="s">
        <v>95</v>
      </c>
      <c r="C8423" t="s">
        <v>112</v>
      </c>
      <c r="D8423" s="8" t="s">
        <v>72</v>
      </c>
      <c r="E8423">
        <v>22</v>
      </c>
      <c r="F8423">
        <v>1.924812912940979</v>
      </c>
      <c r="G8423">
        <v>1.7272745370864868</v>
      </c>
      <c r="H8423">
        <v>0.23131380975246429</v>
      </c>
      <c r="I8423">
        <v>82.505999999999972</v>
      </c>
      <c r="J8423" s="6" t="s">
        <v>80</v>
      </c>
    </row>
    <row r="8424" spans="1:10" x14ac:dyDescent="0.25">
      <c r="A8424" s="5" t="str">
        <f t="shared" si="131"/>
        <v/>
      </c>
      <c r="B8424" t="s">
        <v>95</v>
      </c>
      <c r="C8424" t="s">
        <v>112</v>
      </c>
      <c r="D8424" s="8" t="s">
        <v>72</v>
      </c>
      <c r="E8424">
        <v>23</v>
      </c>
      <c r="F8424">
        <v>1.4035109281539917</v>
      </c>
      <c r="G8424">
        <v>1.4645746946334839</v>
      </c>
      <c r="H8424">
        <v>0.19569285213947296</v>
      </c>
      <c r="I8424">
        <v>80.32199999999996</v>
      </c>
      <c r="J8424" s="6" t="s">
        <v>80</v>
      </c>
    </row>
    <row r="8425" spans="1:10" x14ac:dyDescent="0.25">
      <c r="A8425" s="5" t="str">
        <f t="shared" si="131"/>
        <v/>
      </c>
      <c r="B8425" t="s">
        <v>95</v>
      </c>
      <c r="C8425" t="s">
        <v>112</v>
      </c>
      <c r="D8425" s="8" t="s">
        <v>72</v>
      </c>
      <c r="E8425">
        <v>24</v>
      </c>
      <c r="F8425">
        <v>1.2848252058029175</v>
      </c>
      <c r="G8425">
        <v>1.2001678943634033</v>
      </c>
      <c r="H8425">
        <v>0.17373326420783997</v>
      </c>
      <c r="I8425">
        <v>79.396000000000058</v>
      </c>
      <c r="J8425" s="6" t="s">
        <v>80</v>
      </c>
    </row>
    <row r="8426" spans="1:10" x14ac:dyDescent="0.25">
      <c r="A8426" s="5" t="str">
        <f t="shared" si="131"/>
        <v/>
      </c>
      <c r="B8426" t="s">
        <v>95</v>
      </c>
      <c r="C8426" t="s">
        <v>112</v>
      </c>
      <c r="D8426" s="8" t="s">
        <v>74</v>
      </c>
      <c r="E8426">
        <v>1</v>
      </c>
      <c r="F8426">
        <v>1.1067715883255005</v>
      </c>
      <c r="G8426">
        <v>0.9338269829750061</v>
      </c>
      <c r="H8426">
        <v>0.16012518107891083</v>
      </c>
      <c r="I8426">
        <v>78.549999999999926</v>
      </c>
      <c r="J8426" s="6" t="s">
        <v>80</v>
      </c>
    </row>
    <row r="8427" spans="1:10" x14ac:dyDescent="0.25">
      <c r="A8427" s="5" t="str">
        <f t="shared" si="131"/>
        <v/>
      </c>
      <c r="B8427" t="s">
        <v>95</v>
      </c>
      <c r="C8427" t="s">
        <v>112</v>
      </c>
      <c r="D8427" s="8" t="s">
        <v>74</v>
      </c>
      <c r="E8427">
        <v>2</v>
      </c>
      <c r="F8427">
        <v>1.0429978370666504</v>
      </c>
      <c r="G8427">
        <v>0.80753517150878906</v>
      </c>
      <c r="H8427">
        <v>0.15294206142425537</v>
      </c>
      <c r="I8427">
        <v>77.341000000000022</v>
      </c>
      <c r="J8427" s="6" t="s">
        <v>80</v>
      </c>
    </row>
    <row r="8428" spans="1:10" x14ac:dyDescent="0.25">
      <c r="A8428" s="5" t="str">
        <f t="shared" si="131"/>
        <v/>
      </c>
      <c r="B8428" t="s">
        <v>95</v>
      </c>
      <c r="C8428" t="s">
        <v>112</v>
      </c>
      <c r="D8428" s="8" t="s">
        <v>74</v>
      </c>
      <c r="E8428">
        <v>3</v>
      </c>
      <c r="F8428">
        <v>0.81007474660873413</v>
      </c>
      <c r="G8428">
        <v>0.72104167938232422</v>
      </c>
      <c r="H8428">
        <v>0.14204123616218567</v>
      </c>
      <c r="I8428">
        <v>74.520999999999987</v>
      </c>
      <c r="J8428" s="6" t="s">
        <v>80</v>
      </c>
    </row>
    <row r="8429" spans="1:10" x14ac:dyDescent="0.25">
      <c r="A8429" s="5" t="str">
        <f t="shared" si="131"/>
        <v/>
      </c>
      <c r="B8429" t="s">
        <v>95</v>
      </c>
      <c r="C8429" t="s">
        <v>112</v>
      </c>
      <c r="D8429" s="8" t="s">
        <v>74</v>
      </c>
      <c r="E8429">
        <v>4</v>
      </c>
      <c r="F8429">
        <v>0.74995541572570801</v>
      </c>
      <c r="G8429">
        <v>0.65651184320449829</v>
      </c>
      <c r="H8429">
        <v>0.1255631148815155</v>
      </c>
      <c r="I8429">
        <v>74.260000000000062</v>
      </c>
      <c r="J8429" s="6" t="s">
        <v>80</v>
      </c>
    </row>
    <row r="8430" spans="1:10" x14ac:dyDescent="0.25">
      <c r="A8430" s="5" t="str">
        <f t="shared" si="131"/>
        <v/>
      </c>
      <c r="B8430" t="s">
        <v>95</v>
      </c>
      <c r="C8430" t="s">
        <v>112</v>
      </c>
      <c r="D8430" s="8" t="s">
        <v>74</v>
      </c>
      <c r="E8430">
        <v>5</v>
      </c>
      <c r="F8430">
        <v>0.73145818710327148</v>
      </c>
      <c r="G8430">
        <v>0.65960800647735596</v>
      </c>
      <c r="H8430">
        <v>0.12176347523927689</v>
      </c>
      <c r="I8430">
        <v>73.391999999999953</v>
      </c>
      <c r="J8430" s="6" t="s">
        <v>80</v>
      </c>
    </row>
    <row r="8431" spans="1:10" x14ac:dyDescent="0.25">
      <c r="A8431" s="5" t="str">
        <f t="shared" si="131"/>
        <v/>
      </c>
      <c r="B8431" t="s">
        <v>95</v>
      </c>
      <c r="C8431" t="s">
        <v>112</v>
      </c>
      <c r="D8431" s="8" t="s">
        <v>74</v>
      </c>
      <c r="E8431">
        <v>6</v>
      </c>
      <c r="F8431">
        <v>0.76337802410125732</v>
      </c>
      <c r="G8431">
        <v>0.61633837223052979</v>
      </c>
      <c r="H8431">
        <v>0.1209368109703064</v>
      </c>
      <c r="I8431">
        <v>72.121000000000038</v>
      </c>
      <c r="J8431" s="6" t="s">
        <v>80</v>
      </c>
    </row>
    <row r="8432" spans="1:10" x14ac:dyDescent="0.25">
      <c r="A8432" s="5" t="str">
        <f t="shared" si="131"/>
        <v/>
      </c>
      <c r="B8432" t="s">
        <v>95</v>
      </c>
      <c r="C8432" t="s">
        <v>112</v>
      </c>
      <c r="D8432" s="8" t="s">
        <v>74</v>
      </c>
      <c r="E8432">
        <v>7</v>
      </c>
      <c r="F8432">
        <v>0.90504550933837891</v>
      </c>
      <c r="G8432">
        <v>0.59626346826553345</v>
      </c>
      <c r="H8432">
        <v>0.14514407515525818</v>
      </c>
      <c r="I8432">
        <v>71.436599999999942</v>
      </c>
      <c r="J8432" s="6" t="s">
        <v>80</v>
      </c>
    </row>
    <row r="8433" spans="1:10" x14ac:dyDescent="0.25">
      <c r="A8433" s="5" t="str">
        <f t="shared" si="131"/>
        <v/>
      </c>
      <c r="B8433" t="s">
        <v>95</v>
      </c>
      <c r="C8433" t="s">
        <v>112</v>
      </c>
      <c r="D8433" s="8" t="s">
        <v>74</v>
      </c>
      <c r="E8433">
        <v>8</v>
      </c>
      <c r="F8433">
        <v>0.69241130352020264</v>
      </c>
      <c r="G8433">
        <v>0.52953648567199707</v>
      </c>
      <c r="H8433">
        <v>0.16126467287540436</v>
      </c>
      <c r="I8433">
        <v>72.096999999999994</v>
      </c>
      <c r="J8433" s="6" t="s">
        <v>80</v>
      </c>
    </row>
    <row r="8434" spans="1:10" x14ac:dyDescent="0.25">
      <c r="A8434" s="5" t="str">
        <f t="shared" si="131"/>
        <v/>
      </c>
      <c r="B8434" t="s">
        <v>95</v>
      </c>
      <c r="C8434" t="s">
        <v>112</v>
      </c>
      <c r="D8434" s="8" t="s">
        <v>74</v>
      </c>
      <c r="E8434">
        <v>9</v>
      </c>
      <c r="F8434">
        <v>0.59985148906707764</v>
      </c>
      <c r="G8434">
        <v>0.32698649168014526</v>
      </c>
      <c r="H8434">
        <v>0.15948992967605591</v>
      </c>
      <c r="I8434">
        <v>76.48500000000007</v>
      </c>
      <c r="J8434" s="6" t="s">
        <v>80</v>
      </c>
    </row>
    <row r="8435" spans="1:10" x14ac:dyDescent="0.25">
      <c r="A8435" s="5" t="str">
        <f t="shared" si="131"/>
        <v/>
      </c>
      <c r="B8435" t="s">
        <v>95</v>
      </c>
      <c r="C8435" t="s">
        <v>112</v>
      </c>
      <c r="D8435" s="8" t="s">
        <v>74</v>
      </c>
      <c r="E8435">
        <v>10</v>
      </c>
      <c r="F8435">
        <v>0.49941557645797729</v>
      </c>
      <c r="G8435">
        <v>9.786398708820343E-2</v>
      </c>
      <c r="H8435">
        <v>0.20551329851150513</v>
      </c>
      <c r="I8435">
        <v>81.385000000000034</v>
      </c>
      <c r="J8435" s="6" t="s">
        <v>80</v>
      </c>
    </row>
    <row r="8436" spans="1:10" x14ac:dyDescent="0.25">
      <c r="A8436" s="5" t="str">
        <f t="shared" si="131"/>
        <v/>
      </c>
      <c r="B8436" t="s">
        <v>95</v>
      </c>
      <c r="C8436" t="s">
        <v>112</v>
      </c>
      <c r="D8436" s="8" t="s">
        <v>74</v>
      </c>
      <c r="E8436">
        <v>11</v>
      </c>
      <c r="F8436">
        <v>0.30509209632873535</v>
      </c>
      <c r="G8436">
        <v>1.7734646797180176E-2</v>
      </c>
      <c r="H8436">
        <v>0.22556599974632263</v>
      </c>
      <c r="I8436">
        <v>84.942000000000064</v>
      </c>
      <c r="J8436" s="6" t="s">
        <v>80</v>
      </c>
    </row>
    <row r="8437" spans="1:10" x14ac:dyDescent="0.25">
      <c r="A8437" s="5" t="str">
        <f t="shared" si="131"/>
        <v/>
      </c>
      <c r="B8437" t="s">
        <v>95</v>
      </c>
      <c r="C8437" t="s">
        <v>112</v>
      </c>
      <c r="D8437" s="8" t="s">
        <v>74</v>
      </c>
      <c r="E8437">
        <v>12</v>
      </c>
      <c r="F8437">
        <v>0.72799861431121826</v>
      </c>
      <c r="G8437">
        <v>0.15077155828475952</v>
      </c>
      <c r="H8437">
        <v>0.26369917392730713</v>
      </c>
      <c r="I8437">
        <v>87.165999999999954</v>
      </c>
      <c r="J8437" s="6" t="s">
        <v>80</v>
      </c>
    </row>
    <row r="8438" spans="1:10" x14ac:dyDescent="0.25">
      <c r="A8438" s="5" t="str">
        <f t="shared" si="131"/>
        <v/>
      </c>
      <c r="B8438" t="s">
        <v>95</v>
      </c>
      <c r="C8438" t="s">
        <v>112</v>
      </c>
      <c r="D8438" s="8" t="s">
        <v>74</v>
      </c>
      <c r="E8438">
        <v>13</v>
      </c>
      <c r="F8438">
        <v>0.46226593852043152</v>
      </c>
      <c r="G8438">
        <v>0.37882944941520691</v>
      </c>
      <c r="H8438">
        <v>0.28228253126144409</v>
      </c>
      <c r="I8438">
        <v>88.750000000000043</v>
      </c>
      <c r="J8438" s="6" t="s">
        <v>80</v>
      </c>
    </row>
    <row r="8439" spans="1:10" x14ac:dyDescent="0.25">
      <c r="A8439" s="5" t="str">
        <f t="shared" si="131"/>
        <v/>
      </c>
      <c r="B8439" t="s">
        <v>95</v>
      </c>
      <c r="C8439" t="s">
        <v>112</v>
      </c>
      <c r="D8439" s="8" t="s">
        <v>74</v>
      </c>
      <c r="E8439">
        <v>14</v>
      </c>
      <c r="F8439">
        <v>0.4978165328502655</v>
      </c>
      <c r="G8439">
        <v>0.78106218576431274</v>
      </c>
      <c r="H8439">
        <v>0.30083146691322327</v>
      </c>
      <c r="I8439">
        <v>89.779999999999987</v>
      </c>
      <c r="J8439" s="6" t="s">
        <v>80</v>
      </c>
    </row>
    <row r="8440" spans="1:10" x14ac:dyDescent="0.25">
      <c r="A8440" s="5" t="str">
        <f t="shared" si="131"/>
        <v/>
      </c>
      <c r="B8440" t="s">
        <v>95</v>
      </c>
      <c r="C8440" t="s">
        <v>112</v>
      </c>
      <c r="D8440" s="8" t="s">
        <v>74</v>
      </c>
      <c r="E8440">
        <v>15</v>
      </c>
      <c r="F8440">
        <v>1.0588611364364624</v>
      </c>
      <c r="G8440">
        <v>1.0604289770126343</v>
      </c>
      <c r="H8440">
        <v>0.32895451784133911</v>
      </c>
      <c r="I8440">
        <v>89.315999999999974</v>
      </c>
      <c r="J8440" s="6" t="s">
        <v>80</v>
      </c>
    </row>
    <row r="8441" spans="1:10" x14ac:dyDescent="0.25">
      <c r="A8441" s="5" t="str">
        <f t="shared" si="131"/>
        <v/>
      </c>
      <c r="B8441" t="s">
        <v>95</v>
      </c>
      <c r="C8441" t="s">
        <v>112</v>
      </c>
      <c r="D8441" s="8" t="s">
        <v>74</v>
      </c>
      <c r="E8441">
        <v>16</v>
      </c>
      <c r="F8441">
        <v>1.5047862529754639</v>
      </c>
      <c r="G8441">
        <v>1.2875665426254272</v>
      </c>
      <c r="H8441">
        <v>0.33775380253791809</v>
      </c>
      <c r="I8441">
        <v>82.347999999999942</v>
      </c>
      <c r="J8441" s="6" t="s">
        <v>80</v>
      </c>
    </row>
    <row r="8442" spans="1:10" x14ac:dyDescent="0.25">
      <c r="A8442" s="5" t="str">
        <f t="shared" si="131"/>
        <v/>
      </c>
      <c r="B8442" t="s">
        <v>95</v>
      </c>
      <c r="C8442" t="s">
        <v>112</v>
      </c>
      <c r="D8442" s="8" t="s">
        <v>74</v>
      </c>
      <c r="E8442">
        <v>17</v>
      </c>
      <c r="F8442">
        <v>1.9913394451141357</v>
      </c>
      <c r="G8442">
        <v>1.4232103824615479</v>
      </c>
      <c r="H8442">
        <v>0.31005319952964783</v>
      </c>
      <c r="I8442">
        <v>77.611999999999966</v>
      </c>
      <c r="J8442" s="6" t="s">
        <v>80</v>
      </c>
    </row>
    <row r="8443" spans="1:10" x14ac:dyDescent="0.25">
      <c r="A8443" s="5" t="str">
        <f t="shared" si="131"/>
        <v/>
      </c>
      <c r="B8443" t="s">
        <v>95</v>
      </c>
      <c r="C8443" t="s">
        <v>112</v>
      </c>
      <c r="D8443" s="8" t="s">
        <v>74</v>
      </c>
      <c r="E8443">
        <v>18</v>
      </c>
      <c r="F8443">
        <v>2.1119771003723145</v>
      </c>
      <c r="G8443">
        <v>1.4540711641311646</v>
      </c>
      <c r="H8443">
        <v>0.31307846307754517</v>
      </c>
      <c r="I8443">
        <v>74.916000000000054</v>
      </c>
      <c r="J8443" s="6" t="s">
        <v>80</v>
      </c>
    </row>
    <row r="8444" spans="1:10" x14ac:dyDescent="0.25">
      <c r="A8444" s="5" t="str">
        <f t="shared" si="131"/>
        <v/>
      </c>
      <c r="B8444" t="s">
        <v>95</v>
      </c>
      <c r="C8444" t="s">
        <v>112</v>
      </c>
      <c r="D8444" s="8" t="s">
        <v>74</v>
      </c>
      <c r="E8444">
        <v>19</v>
      </c>
      <c r="F8444">
        <v>1.9965498447418213</v>
      </c>
      <c r="G8444">
        <v>1.0090216398239136</v>
      </c>
      <c r="H8444">
        <v>0.30862897634506226</v>
      </c>
      <c r="I8444">
        <v>73.201999999999956</v>
      </c>
      <c r="J8444" s="6" t="s">
        <v>80</v>
      </c>
    </row>
    <row r="8445" spans="1:10" x14ac:dyDescent="0.25">
      <c r="A8445" s="5" t="str">
        <f t="shared" si="131"/>
        <v/>
      </c>
      <c r="B8445" t="s">
        <v>95</v>
      </c>
      <c r="C8445" t="s">
        <v>112</v>
      </c>
      <c r="D8445" s="8" t="s">
        <v>74</v>
      </c>
      <c r="E8445">
        <v>20</v>
      </c>
      <c r="F8445">
        <v>1.700916051864624</v>
      </c>
      <c r="G8445">
        <v>1.1860860586166382</v>
      </c>
      <c r="H8445">
        <v>0.28425109386444092</v>
      </c>
      <c r="I8445">
        <v>71.476000000000028</v>
      </c>
      <c r="J8445" s="6" t="s">
        <v>80</v>
      </c>
    </row>
    <row r="8446" spans="1:10" x14ac:dyDescent="0.25">
      <c r="A8446" s="5" t="str">
        <f t="shared" si="131"/>
        <v/>
      </c>
      <c r="B8446" t="s">
        <v>95</v>
      </c>
      <c r="C8446" t="s">
        <v>112</v>
      </c>
      <c r="D8446" s="8" t="s">
        <v>74</v>
      </c>
      <c r="E8446">
        <v>21</v>
      </c>
      <c r="F8446">
        <v>1.7422652244567871</v>
      </c>
      <c r="G8446">
        <v>1.7211043834686279</v>
      </c>
      <c r="H8446">
        <v>0.27554970979690552</v>
      </c>
      <c r="I8446">
        <v>71.568000000000012</v>
      </c>
      <c r="J8446" s="6" t="s">
        <v>80</v>
      </c>
    </row>
    <row r="8447" spans="1:10" x14ac:dyDescent="0.25">
      <c r="A8447" s="5" t="str">
        <f t="shared" si="131"/>
        <v/>
      </c>
      <c r="B8447" t="s">
        <v>95</v>
      </c>
      <c r="C8447" t="s">
        <v>112</v>
      </c>
      <c r="D8447" s="8" t="s">
        <v>74</v>
      </c>
      <c r="E8447">
        <v>22</v>
      </c>
      <c r="F8447">
        <v>1.7022348642349243</v>
      </c>
      <c r="G8447">
        <v>1.225797176361084</v>
      </c>
      <c r="H8447">
        <v>0.23585349321365356</v>
      </c>
      <c r="I8447">
        <v>70.720000000000056</v>
      </c>
      <c r="J8447" s="6" t="s">
        <v>80</v>
      </c>
    </row>
    <row r="8448" spans="1:10" x14ac:dyDescent="0.25">
      <c r="A8448" s="5" t="str">
        <f t="shared" si="131"/>
        <v/>
      </c>
      <c r="B8448" t="s">
        <v>95</v>
      </c>
      <c r="C8448" t="s">
        <v>112</v>
      </c>
      <c r="D8448" s="8" t="s">
        <v>74</v>
      </c>
      <c r="E8448">
        <v>23</v>
      </c>
      <c r="F8448">
        <v>1.4743824005126953</v>
      </c>
      <c r="G8448">
        <v>1.1355090141296387</v>
      </c>
      <c r="H8448">
        <v>0.2108980119228363</v>
      </c>
      <c r="I8448">
        <v>69.53119999999997</v>
      </c>
      <c r="J8448" s="6" t="s">
        <v>80</v>
      </c>
    </row>
    <row r="8449" spans="1:10" x14ac:dyDescent="0.25">
      <c r="A8449" s="5" t="str">
        <f t="shared" si="131"/>
        <v/>
      </c>
      <c r="B8449" t="s">
        <v>95</v>
      </c>
      <c r="C8449" t="s">
        <v>112</v>
      </c>
      <c r="D8449" s="8" t="s">
        <v>74</v>
      </c>
      <c r="E8449">
        <v>24</v>
      </c>
      <c r="F8449">
        <v>1.3335306644439697</v>
      </c>
      <c r="G8449">
        <v>0.71291077136993408</v>
      </c>
      <c r="H8449">
        <v>0.19451296329498291</v>
      </c>
      <c r="I8449">
        <v>69.307799999999986</v>
      </c>
      <c r="J8449" s="6" t="s">
        <v>80</v>
      </c>
    </row>
    <row r="8450" spans="1:10" x14ac:dyDescent="0.25">
      <c r="A8450" s="5" t="str">
        <f t="shared" ref="A8450:A8513" si="132">IF(AND(category = B8450, subcategory=C8450, reportdate = D8450), E8450, "")</f>
        <v/>
      </c>
      <c r="B8450" t="s">
        <v>95</v>
      </c>
      <c r="C8450" t="s">
        <v>112</v>
      </c>
      <c r="D8450" s="8" t="s">
        <v>46</v>
      </c>
      <c r="E8450">
        <v>1</v>
      </c>
      <c r="F8450">
        <v>0.72305208444595337</v>
      </c>
      <c r="G8450">
        <v>0.6096380352973938</v>
      </c>
      <c r="H8450">
        <v>9.2073604464530945E-2</v>
      </c>
      <c r="I8450">
        <v>68.180588235294167</v>
      </c>
      <c r="J8450" s="6" t="s">
        <v>80</v>
      </c>
    </row>
    <row r="8451" spans="1:10" x14ac:dyDescent="0.25">
      <c r="A8451" s="5" t="str">
        <f t="shared" si="132"/>
        <v/>
      </c>
      <c r="B8451" t="s">
        <v>95</v>
      </c>
      <c r="C8451" t="s">
        <v>112</v>
      </c>
      <c r="D8451" s="8" t="s">
        <v>46</v>
      </c>
      <c r="E8451">
        <v>2</v>
      </c>
      <c r="F8451">
        <v>0.652313232421875</v>
      </c>
      <c r="G8451">
        <v>0.62177842855453491</v>
      </c>
      <c r="H8451">
        <v>8.6621202528476715E-2</v>
      </c>
      <c r="I8451">
        <v>66.61450980392155</v>
      </c>
      <c r="J8451" s="6" t="s">
        <v>80</v>
      </c>
    </row>
    <row r="8452" spans="1:10" x14ac:dyDescent="0.25">
      <c r="A8452" s="5" t="str">
        <f t="shared" si="132"/>
        <v/>
      </c>
      <c r="B8452" t="s">
        <v>95</v>
      </c>
      <c r="C8452" t="s">
        <v>112</v>
      </c>
      <c r="D8452" s="8" t="s">
        <v>46</v>
      </c>
      <c r="E8452">
        <v>3</v>
      </c>
      <c r="F8452">
        <v>0.52458035945892334</v>
      </c>
      <c r="G8452">
        <v>0.53683412075042725</v>
      </c>
      <c r="H8452">
        <v>7.0798628032207489E-2</v>
      </c>
      <c r="I8452">
        <v>66.259803921568604</v>
      </c>
      <c r="J8452" s="6" t="s">
        <v>80</v>
      </c>
    </row>
    <row r="8453" spans="1:10" x14ac:dyDescent="0.25">
      <c r="A8453" s="5" t="str">
        <f t="shared" si="132"/>
        <v/>
      </c>
      <c r="B8453" t="s">
        <v>95</v>
      </c>
      <c r="C8453" t="s">
        <v>112</v>
      </c>
      <c r="D8453" s="8" t="s">
        <v>46</v>
      </c>
      <c r="E8453">
        <v>4</v>
      </c>
      <c r="F8453">
        <v>0.49246335029602051</v>
      </c>
      <c r="G8453">
        <v>0.48342633247375488</v>
      </c>
      <c r="H8453">
        <v>5.7365976274013519E-2</v>
      </c>
      <c r="I8453">
        <v>65.348627450980331</v>
      </c>
      <c r="J8453" s="6" t="s">
        <v>80</v>
      </c>
    </row>
    <row r="8454" spans="1:10" x14ac:dyDescent="0.25">
      <c r="A8454" s="5" t="str">
        <f t="shared" si="132"/>
        <v/>
      </c>
      <c r="B8454" t="s">
        <v>95</v>
      </c>
      <c r="C8454" t="s">
        <v>112</v>
      </c>
      <c r="D8454" s="8" t="s">
        <v>46</v>
      </c>
      <c r="E8454">
        <v>5</v>
      </c>
      <c r="F8454">
        <v>0.46695241332054138</v>
      </c>
      <c r="G8454">
        <v>0.47210827469825745</v>
      </c>
      <c r="H8454">
        <v>6.4790055155754089E-2</v>
      </c>
      <c r="I8454">
        <v>63.398823529411729</v>
      </c>
      <c r="J8454" s="6" t="s">
        <v>80</v>
      </c>
    </row>
    <row r="8455" spans="1:10" x14ac:dyDescent="0.25">
      <c r="A8455" s="5" t="str">
        <f t="shared" si="132"/>
        <v/>
      </c>
      <c r="B8455" t="s">
        <v>95</v>
      </c>
      <c r="C8455" t="s">
        <v>112</v>
      </c>
      <c r="D8455" s="8" t="s">
        <v>46</v>
      </c>
      <c r="E8455">
        <v>6</v>
      </c>
      <c r="F8455">
        <v>0.51093864440917969</v>
      </c>
      <c r="G8455">
        <v>0.49524608254432678</v>
      </c>
      <c r="H8455">
        <v>5.4822739213705063E-2</v>
      </c>
      <c r="I8455">
        <v>61.262156862745094</v>
      </c>
      <c r="J8455" s="6" t="s">
        <v>80</v>
      </c>
    </row>
    <row r="8456" spans="1:10" x14ac:dyDescent="0.25">
      <c r="A8456" s="5" t="str">
        <f t="shared" si="132"/>
        <v/>
      </c>
      <c r="B8456" t="s">
        <v>95</v>
      </c>
      <c r="C8456" t="s">
        <v>112</v>
      </c>
      <c r="D8456" s="8" t="s">
        <v>46</v>
      </c>
      <c r="E8456">
        <v>7</v>
      </c>
      <c r="F8456">
        <v>0.6243901252746582</v>
      </c>
      <c r="G8456">
        <v>0.55031418800354004</v>
      </c>
      <c r="H8456">
        <v>6.4395911991596222E-2</v>
      </c>
      <c r="I8456">
        <v>62.346274509803919</v>
      </c>
      <c r="J8456" s="6" t="s">
        <v>80</v>
      </c>
    </row>
    <row r="8457" spans="1:10" x14ac:dyDescent="0.25">
      <c r="A8457" s="5" t="str">
        <f t="shared" si="132"/>
        <v/>
      </c>
      <c r="B8457" t="s">
        <v>95</v>
      </c>
      <c r="C8457" t="s">
        <v>112</v>
      </c>
      <c r="D8457" s="8" t="s">
        <v>46</v>
      </c>
      <c r="E8457">
        <v>8</v>
      </c>
      <c r="F8457">
        <v>0.47567951679229736</v>
      </c>
      <c r="G8457">
        <v>0.49175852537155151</v>
      </c>
      <c r="H8457">
        <v>7.3717907071113586E-2</v>
      </c>
      <c r="I8457">
        <v>63.735490196078416</v>
      </c>
      <c r="J8457" s="6" t="s">
        <v>80</v>
      </c>
    </row>
    <row r="8458" spans="1:10" x14ac:dyDescent="0.25">
      <c r="A8458" s="5" t="str">
        <f t="shared" si="132"/>
        <v/>
      </c>
      <c r="B8458" t="s">
        <v>95</v>
      </c>
      <c r="C8458" t="s">
        <v>112</v>
      </c>
      <c r="D8458" s="8" t="s">
        <v>46</v>
      </c>
      <c r="E8458">
        <v>9</v>
      </c>
      <c r="F8458">
        <v>0.12986983358860016</v>
      </c>
      <c r="G8458">
        <v>0.23869800567626953</v>
      </c>
      <c r="H8458">
        <v>0.10189685225486755</v>
      </c>
      <c r="I8458">
        <v>69.065882352941102</v>
      </c>
      <c r="J8458" s="6" t="s">
        <v>80</v>
      </c>
    </row>
    <row r="8459" spans="1:10" x14ac:dyDescent="0.25">
      <c r="A8459" s="5" t="str">
        <f t="shared" si="132"/>
        <v/>
      </c>
      <c r="B8459" t="s">
        <v>95</v>
      </c>
      <c r="C8459" t="s">
        <v>112</v>
      </c>
      <c r="D8459" s="8" t="s">
        <v>46</v>
      </c>
      <c r="E8459">
        <v>10</v>
      </c>
      <c r="F8459">
        <v>-9.6566148102283478E-2</v>
      </c>
      <c r="G8459">
        <v>-8.2170471549034119E-2</v>
      </c>
      <c r="H8459">
        <v>0.11095232516527176</v>
      </c>
      <c r="I8459">
        <v>73.394117647058863</v>
      </c>
      <c r="J8459" s="6" t="s">
        <v>80</v>
      </c>
    </row>
    <row r="8460" spans="1:10" x14ac:dyDescent="0.25">
      <c r="A8460" s="5" t="str">
        <f t="shared" si="132"/>
        <v/>
      </c>
      <c r="B8460" t="s">
        <v>95</v>
      </c>
      <c r="C8460" t="s">
        <v>112</v>
      </c>
      <c r="D8460" s="8" t="s">
        <v>46</v>
      </c>
      <c r="E8460">
        <v>11</v>
      </c>
      <c r="F8460">
        <v>-0.40611419081687927</v>
      </c>
      <c r="G8460">
        <v>-0.22955386340618134</v>
      </c>
      <c r="H8460">
        <v>0.1196429654955864</v>
      </c>
      <c r="I8460">
        <v>78.509803921568604</v>
      </c>
      <c r="J8460" s="6" t="s">
        <v>80</v>
      </c>
    </row>
    <row r="8461" spans="1:10" x14ac:dyDescent="0.25">
      <c r="A8461" s="5" t="str">
        <f t="shared" si="132"/>
        <v/>
      </c>
      <c r="B8461" t="s">
        <v>95</v>
      </c>
      <c r="C8461" t="s">
        <v>112</v>
      </c>
      <c r="D8461" s="8" t="s">
        <v>46</v>
      </c>
      <c r="E8461">
        <v>12</v>
      </c>
      <c r="F8461">
        <v>-0.47643870115280151</v>
      </c>
      <c r="G8461">
        <v>-0.36371469497680664</v>
      </c>
      <c r="H8461">
        <v>0.15318922698497772</v>
      </c>
      <c r="I8461">
        <v>84.264705882352956</v>
      </c>
      <c r="J8461" s="6" t="s">
        <v>80</v>
      </c>
    </row>
    <row r="8462" spans="1:10" x14ac:dyDescent="0.25">
      <c r="A8462" s="5" t="str">
        <f t="shared" si="132"/>
        <v/>
      </c>
      <c r="B8462" t="s">
        <v>95</v>
      </c>
      <c r="C8462" t="s">
        <v>112</v>
      </c>
      <c r="D8462" s="8" t="s">
        <v>46</v>
      </c>
      <c r="E8462">
        <v>13</v>
      </c>
      <c r="F8462">
        <v>-0.39115026593208313</v>
      </c>
      <c r="G8462">
        <v>-0.29205948114395142</v>
      </c>
      <c r="H8462">
        <v>0.1719391942024231</v>
      </c>
      <c r="I8462">
        <v>88.394117647058764</v>
      </c>
      <c r="J8462" s="6" t="s">
        <v>80</v>
      </c>
    </row>
    <row r="8463" spans="1:10" x14ac:dyDescent="0.25">
      <c r="A8463" s="5" t="str">
        <f t="shared" si="132"/>
        <v/>
      </c>
      <c r="B8463" t="s">
        <v>95</v>
      </c>
      <c r="C8463" t="s">
        <v>112</v>
      </c>
      <c r="D8463" s="8" t="s">
        <v>46</v>
      </c>
      <c r="E8463">
        <v>14</v>
      </c>
      <c r="F8463">
        <v>-0.21386587619781494</v>
      </c>
      <c r="G8463">
        <v>9.1521397233009338E-2</v>
      </c>
      <c r="H8463">
        <v>0.21036176383495331</v>
      </c>
      <c r="I8463">
        <v>91.011764705882356</v>
      </c>
      <c r="J8463" s="6" t="s">
        <v>80</v>
      </c>
    </row>
    <row r="8464" spans="1:10" x14ac:dyDescent="0.25">
      <c r="A8464" s="5" t="str">
        <f t="shared" si="132"/>
        <v/>
      </c>
      <c r="B8464" t="s">
        <v>95</v>
      </c>
      <c r="C8464" t="s">
        <v>112</v>
      </c>
      <c r="D8464" s="8" t="s">
        <v>46</v>
      </c>
      <c r="E8464">
        <v>15</v>
      </c>
      <c r="F8464">
        <v>0.38922154903411865</v>
      </c>
      <c r="G8464">
        <v>0.26537171006202698</v>
      </c>
      <c r="H8464">
        <v>0.21824541687965393</v>
      </c>
      <c r="I8464">
        <v>92.86078431372546</v>
      </c>
      <c r="J8464" s="6" t="s">
        <v>80</v>
      </c>
    </row>
    <row r="8465" spans="1:10" x14ac:dyDescent="0.25">
      <c r="A8465" s="5" t="str">
        <f t="shared" si="132"/>
        <v/>
      </c>
      <c r="B8465" t="s">
        <v>95</v>
      </c>
      <c r="C8465" t="s">
        <v>112</v>
      </c>
      <c r="D8465" s="8" t="s">
        <v>46</v>
      </c>
      <c r="E8465">
        <v>16</v>
      </c>
      <c r="F8465">
        <v>0.81023257970809937</v>
      </c>
      <c r="G8465">
        <v>0.8322681188583374</v>
      </c>
      <c r="H8465">
        <v>0.24329453706741333</v>
      </c>
      <c r="I8465">
        <v>93.811764705882297</v>
      </c>
      <c r="J8465" s="6" t="s">
        <v>80</v>
      </c>
    </row>
    <row r="8466" spans="1:10" x14ac:dyDescent="0.25">
      <c r="A8466" s="5" t="str">
        <f t="shared" si="132"/>
        <v/>
      </c>
      <c r="B8466" t="s">
        <v>95</v>
      </c>
      <c r="C8466" t="s">
        <v>112</v>
      </c>
      <c r="D8466" s="8" t="s">
        <v>46</v>
      </c>
      <c r="E8466">
        <v>17</v>
      </c>
      <c r="F8466">
        <v>1.3175207376480103</v>
      </c>
      <c r="G8466">
        <v>1.3034921884536743</v>
      </c>
      <c r="H8466">
        <v>0.23217199742794037</v>
      </c>
      <c r="I8466">
        <v>94.007843137254909</v>
      </c>
      <c r="J8466" s="6" t="s">
        <v>80</v>
      </c>
    </row>
    <row r="8467" spans="1:10" x14ac:dyDescent="0.25">
      <c r="A8467" s="5" t="str">
        <f t="shared" si="132"/>
        <v/>
      </c>
      <c r="B8467" t="s">
        <v>95</v>
      </c>
      <c r="C8467" t="s">
        <v>112</v>
      </c>
      <c r="D8467" s="8" t="s">
        <v>46</v>
      </c>
      <c r="E8467">
        <v>18</v>
      </c>
      <c r="F8467">
        <v>1.3321239948272705</v>
      </c>
      <c r="G8467">
        <v>1.7685906887054443</v>
      </c>
      <c r="H8467">
        <v>0.233913853764534</v>
      </c>
      <c r="I8467">
        <v>90.498039215686291</v>
      </c>
      <c r="J8467" s="6" t="s">
        <v>80</v>
      </c>
    </row>
    <row r="8468" spans="1:10" x14ac:dyDescent="0.25">
      <c r="A8468" s="5" t="str">
        <f t="shared" si="132"/>
        <v/>
      </c>
      <c r="B8468" t="s">
        <v>95</v>
      </c>
      <c r="C8468" t="s">
        <v>112</v>
      </c>
      <c r="D8468" s="8" t="s">
        <v>46</v>
      </c>
      <c r="E8468">
        <v>19</v>
      </c>
      <c r="F8468">
        <v>1.6377819776535034</v>
      </c>
      <c r="G8468">
        <v>1.5212324857711792</v>
      </c>
      <c r="H8468">
        <v>0.20643112063407898</v>
      </c>
      <c r="I8468">
        <v>86.033333333333289</v>
      </c>
      <c r="J8468" s="6" t="s">
        <v>80</v>
      </c>
    </row>
    <row r="8469" spans="1:10" x14ac:dyDescent="0.25">
      <c r="A8469" s="5" t="str">
        <f t="shared" si="132"/>
        <v/>
      </c>
      <c r="B8469" t="s">
        <v>95</v>
      </c>
      <c r="C8469" t="s">
        <v>112</v>
      </c>
      <c r="D8469" s="8" t="s">
        <v>46</v>
      </c>
      <c r="E8469">
        <v>20</v>
      </c>
      <c r="F8469">
        <v>1.4974504709243774</v>
      </c>
      <c r="G8469">
        <v>1.4049103260040283</v>
      </c>
      <c r="H8469">
        <v>0.18284383416175842</v>
      </c>
      <c r="I8469">
        <v>82.949019607843098</v>
      </c>
      <c r="J8469" s="6" t="s">
        <v>80</v>
      </c>
    </row>
    <row r="8470" spans="1:10" x14ac:dyDescent="0.25">
      <c r="A8470" s="5" t="str">
        <f t="shared" si="132"/>
        <v/>
      </c>
      <c r="B8470" t="s">
        <v>95</v>
      </c>
      <c r="C8470" t="s">
        <v>112</v>
      </c>
      <c r="D8470" s="8" t="s">
        <v>46</v>
      </c>
      <c r="E8470">
        <v>21</v>
      </c>
      <c r="F8470">
        <v>1.522462010383606</v>
      </c>
      <c r="G8470">
        <v>1.2834944725036621</v>
      </c>
      <c r="H8470">
        <v>0.18405406177043915</v>
      </c>
      <c r="I8470">
        <v>80.137254901960745</v>
      </c>
      <c r="J8470" s="6" t="s">
        <v>80</v>
      </c>
    </row>
    <row r="8471" spans="1:10" x14ac:dyDescent="0.25">
      <c r="A8471" s="5" t="str">
        <f t="shared" si="132"/>
        <v/>
      </c>
      <c r="B8471" t="s">
        <v>95</v>
      </c>
      <c r="C8471" t="s">
        <v>112</v>
      </c>
      <c r="D8471" s="8" t="s">
        <v>46</v>
      </c>
      <c r="E8471">
        <v>22</v>
      </c>
      <c r="F8471">
        <v>1.3362952470779419</v>
      </c>
      <c r="G8471">
        <v>1.1907520294189453</v>
      </c>
      <c r="H8471">
        <v>0.16290737688541412</v>
      </c>
      <c r="I8471">
        <v>80.425490196078371</v>
      </c>
      <c r="J8471" s="6" t="s">
        <v>80</v>
      </c>
    </row>
    <row r="8472" spans="1:10" x14ac:dyDescent="0.25">
      <c r="A8472" s="5" t="str">
        <f t="shared" si="132"/>
        <v/>
      </c>
      <c r="B8472" t="s">
        <v>95</v>
      </c>
      <c r="C8472" t="s">
        <v>112</v>
      </c>
      <c r="D8472" s="8" t="s">
        <v>46</v>
      </c>
      <c r="E8472">
        <v>23</v>
      </c>
      <c r="F8472">
        <v>0.89578253030776978</v>
      </c>
      <c r="G8472">
        <v>1.0782396793365479</v>
      </c>
      <c r="H8472">
        <v>0.13025343418121338</v>
      </c>
      <c r="I8472">
        <v>76.763725490196023</v>
      </c>
      <c r="J8472" s="6" t="s">
        <v>80</v>
      </c>
    </row>
    <row r="8473" spans="1:10" x14ac:dyDescent="0.25">
      <c r="A8473" s="5" t="str">
        <f t="shared" si="132"/>
        <v/>
      </c>
      <c r="B8473" t="s">
        <v>95</v>
      </c>
      <c r="C8473" t="s">
        <v>112</v>
      </c>
      <c r="D8473" s="8" t="s">
        <v>46</v>
      </c>
      <c r="E8473">
        <v>24</v>
      </c>
      <c r="F8473">
        <v>0.78833252191543579</v>
      </c>
      <c r="G8473">
        <v>0.90956228971481323</v>
      </c>
      <c r="H8473">
        <v>0.113078273832798</v>
      </c>
      <c r="I8473">
        <v>74.885294117647092</v>
      </c>
      <c r="J8473" s="6" t="s">
        <v>80</v>
      </c>
    </row>
    <row r="8474" spans="1:10" x14ac:dyDescent="0.25">
      <c r="A8474" s="5" t="str">
        <f t="shared" si="132"/>
        <v/>
      </c>
      <c r="B8474" t="s">
        <v>95</v>
      </c>
      <c r="C8474" t="s">
        <v>112</v>
      </c>
      <c r="D8474" s="8" t="s">
        <v>71</v>
      </c>
      <c r="E8474">
        <v>1</v>
      </c>
      <c r="J8474" s="6" t="s">
        <v>81</v>
      </c>
    </row>
    <row r="8475" spans="1:10" x14ac:dyDescent="0.25">
      <c r="A8475" s="5" t="str">
        <f t="shared" si="132"/>
        <v/>
      </c>
      <c r="B8475" t="s">
        <v>95</v>
      </c>
      <c r="C8475" t="s">
        <v>112</v>
      </c>
      <c r="D8475" s="8" t="s">
        <v>75</v>
      </c>
      <c r="E8475">
        <v>1</v>
      </c>
      <c r="J8475" s="6" t="s">
        <v>81</v>
      </c>
    </row>
    <row r="8476" spans="1:10" x14ac:dyDescent="0.25">
      <c r="A8476" s="5" t="str">
        <f t="shared" si="132"/>
        <v/>
      </c>
      <c r="B8476" t="s">
        <v>95</v>
      </c>
      <c r="C8476" t="s">
        <v>112</v>
      </c>
      <c r="D8476" s="8" t="s">
        <v>76</v>
      </c>
      <c r="E8476">
        <v>1</v>
      </c>
      <c r="J8476" s="6" t="s">
        <v>81</v>
      </c>
    </row>
    <row r="8477" spans="1:10" x14ac:dyDescent="0.25">
      <c r="A8477" s="5" t="str">
        <f t="shared" si="132"/>
        <v/>
      </c>
      <c r="B8477" t="s">
        <v>95</v>
      </c>
      <c r="C8477" t="s">
        <v>112</v>
      </c>
      <c r="D8477" s="8" t="s">
        <v>47</v>
      </c>
      <c r="E8477">
        <v>1</v>
      </c>
      <c r="J8477" s="6" t="s">
        <v>81</v>
      </c>
    </row>
    <row r="8478" spans="1:10" x14ac:dyDescent="0.25">
      <c r="A8478" s="5" t="str">
        <f t="shared" si="132"/>
        <v/>
      </c>
      <c r="B8478" t="s">
        <v>95</v>
      </c>
      <c r="C8478" t="s">
        <v>112</v>
      </c>
      <c r="D8478" s="8" t="s">
        <v>55</v>
      </c>
      <c r="E8478">
        <v>1</v>
      </c>
      <c r="J8478" s="6" t="s">
        <v>81</v>
      </c>
    </row>
    <row r="8479" spans="1:10" x14ac:dyDescent="0.25">
      <c r="A8479" s="5" t="str">
        <f t="shared" si="132"/>
        <v/>
      </c>
      <c r="B8479" t="s">
        <v>95</v>
      </c>
      <c r="C8479" t="s">
        <v>112</v>
      </c>
      <c r="D8479" s="8" t="s">
        <v>77</v>
      </c>
      <c r="E8479">
        <v>1</v>
      </c>
      <c r="J8479" s="6" t="s">
        <v>81</v>
      </c>
    </row>
    <row r="8480" spans="1:10" x14ac:dyDescent="0.25">
      <c r="A8480" s="5" t="str">
        <f t="shared" si="132"/>
        <v/>
      </c>
      <c r="B8480" t="s">
        <v>95</v>
      </c>
      <c r="C8480" t="s">
        <v>112</v>
      </c>
      <c r="D8480" s="8" t="s">
        <v>73</v>
      </c>
      <c r="E8480">
        <v>1</v>
      </c>
      <c r="J8480" s="6" t="s">
        <v>81</v>
      </c>
    </row>
    <row r="8481" spans="1:10" x14ac:dyDescent="0.25">
      <c r="A8481" s="5" t="str">
        <f t="shared" si="132"/>
        <v/>
      </c>
      <c r="B8481" t="s">
        <v>95</v>
      </c>
      <c r="C8481" t="s">
        <v>112</v>
      </c>
      <c r="D8481" s="8" t="s">
        <v>75</v>
      </c>
      <c r="E8481">
        <v>2</v>
      </c>
      <c r="J8481" s="6" t="s">
        <v>81</v>
      </c>
    </row>
    <row r="8482" spans="1:10" x14ac:dyDescent="0.25">
      <c r="A8482" s="5" t="str">
        <f t="shared" si="132"/>
        <v/>
      </c>
      <c r="B8482" t="s">
        <v>95</v>
      </c>
      <c r="C8482" t="s">
        <v>112</v>
      </c>
      <c r="D8482" s="8" t="s">
        <v>71</v>
      </c>
      <c r="E8482">
        <v>2</v>
      </c>
      <c r="J8482" s="6" t="s">
        <v>81</v>
      </c>
    </row>
    <row r="8483" spans="1:10" x14ac:dyDescent="0.25">
      <c r="A8483" s="5" t="str">
        <f t="shared" si="132"/>
        <v/>
      </c>
      <c r="B8483" t="s">
        <v>95</v>
      </c>
      <c r="C8483" t="s">
        <v>112</v>
      </c>
      <c r="D8483" s="8" t="s">
        <v>73</v>
      </c>
      <c r="E8483">
        <v>2</v>
      </c>
      <c r="J8483" s="6" t="s">
        <v>81</v>
      </c>
    </row>
    <row r="8484" spans="1:10" x14ac:dyDescent="0.25">
      <c r="A8484" s="5" t="str">
        <f t="shared" si="132"/>
        <v/>
      </c>
      <c r="B8484" t="s">
        <v>95</v>
      </c>
      <c r="C8484" t="s">
        <v>112</v>
      </c>
      <c r="D8484" s="8" t="s">
        <v>76</v>
      </c>
      <c r="E8484">
        <v>2</v>
      </c>
      <c r="J8484" s="6" t="s">
        <v>81</v>
      </c>
    </row>
    <row r="8485" spans="1:10" x14ac:dyDescent="0.25">
      <c r="A8485" s="5" t="str">
        <f t="shared" si="132"/>
        <v/>
      </c>
      <c r="B8485" t="s">
        <v>95</v>
      </c>
      <c r="C8485" t="s">
        <v>112</v>
      </c>
      <c r="D8485" s="8" t="s">
        <v>47</v>
      </c>
      <c r="E8485">
        <v>2</v>
      </c>
      <c r="J8485" s="6" t="s">
        <v>81</v>
      </c>
    </row>
    <row r="8486" spans="1:10" x14ac:dyDescent="0.25">
      <c r="A8486" s="5" t="str">
        <f t="shared" si="132"/>
        <v/>
      </c>
      <c r="B8486" t="s">
        <v>95</v>
      </c>
      <c r="C8486" t="s">
        <v>112</v>
      </c>
      <c r="D8486" s="8" t="s">
        <v>77</v>
      </c>
      <c r="E8486">
        <v>2</v>
      </c>
      <c r="J8486" s="6" t="s">
        <v>81</v>
      </c>
    </row>
    <row r="8487" spans="1:10" x14ac:dyDescent="0.25">
      <c r="A8487" s="5" t="str">
        <f t="shared" si="132"/>
        <v/>
      </c>
      <c r="B8487" t="s">
        <v>95</v>
      </c>
      <c r="C8487" t="s">
        <v>112</v>
      </c>
      <c r="D8487" s="8" t="s">
        <v>55</v>
      </c>
      <c r="E8487">
        <v>2</v>
      </c>
      <c r="J8487" s="6" t="s">
        <v>81</v>
      </c>
    </row>
    <row r="8488" spans="1:10" x14ac:dyDescent="0.25">
      <c r="A8488" s="5" t="str">
        <f t="shared" si="132"/>
        <v/>
      </c>
      <c r="B8488" t="s">
        <v>95</v>
      </c>
      <c r="C8488" t="s">
        <v>112</v>
      </c>
      <c r="D8488" s="8" t="s">
        <v>75</v>
      </c>
      <c r="E8488">
        <v>3</v>
      </c>
      <c r="J8488" s="6" t="s">
        <v>81</v>
      </c>
    </row>
    <row r="8489" spans="1:10" x14ac:dyDescent="0.25">
      <c r="A8489" s="5" t="str">
        <f t="shared" si="132"/>
        <v/>
      </c>
      <c r="B8489" t="s">
        <v>95</v>
      </c>
      <c r="C8489" t="s">
        <v>112</v>
      </c>
      <c r="D8489" s="8" t="s">
        <v>73</v>
      </c>
      <c r="E8489">
        <v>3</v>
      </c>
      <c r="J8489" s="6" t="s">
        <v>81</v>
      </c>
    </row>
    <row r="8490" spans="1:10" x14ac:dyDescent="0.25">
      <c r="A8490" s="5" t="str">
        <f t="shared" si="132"/>
        <v/>
      </c>
      <c r="B8490" t="s">
        <v>95</v>
      </c>
      <c r="C8490" t="s">
        <v>112</v>
      </c>
      <c r="D8490" s="8" t="s">
        <v>55</v>
      </c>
      <c r="E8490">
        <v>3</v>
      </c>
      <c r="J8490" s="6" t="s">
        <v>81</v>
      </c>
    </row>
    <row r="8491" spans="1:10" x14ac:dyDescent="0.25">
      <c r="A8491" s="5" t="str">
        <f t="shared" si="132"/>
        <v/>
      </c>
      <c r="B8491" t="s">
        <v>95</v>
      </c>
      <c r="C8491" t="s">
        <v>112</v>
      </c>
      <c r="D8491" s="8" t="s">
        <v>77</v>
      </c>
      <c r="E8491">
        <v>3</v>
      </c>
      <c r="J8491" s="6" t="s">
        <v>81</v>
      </c>
    </row>
    <row r="8492" spans="1:10" x14ac:dyDescent="0.25">
      <c r="A8492" s="5" t="str">
        <f t="shared" si="132"/>
        <v/>
      </c>
      <c r="B8492" t="s">
        <v>95</v>
      </c>
      <c r="C8492" t="s">
        <v>112</v>
      </c>
      <c r="D8492" s="8" t="s">
        <v>76</v>
      </c>
      <c r="E8492">
        <v>3</v>
      </c>
      <c r="J8492" s="6" t="s">
        <v>81</v>
      </c>
    </row>
    <row r="8493" spans="1:10" x14ac:dyDescent="0.25">
      <c r="A8493" s="5" t="str">
        <f t="shared" si="132"/>
        <v/>
      </c>
      <c r="B8493" t="s">
        <v>95</v>
      </c>
      <c r="C8493" t="s">
        <v>112</v>
      </c>
      <c r="D8493" s="8" t="s">
        <v>71</v>
      </c>
      <c r="E8493">
        <v>3</v>
      </c>
      <c r="J8493" s="6" t="s">
        <v>81</v>
      </c>
    </row>
    <row r="8494" spans="1:10" x14ac:dyDescent="0.25">
      <c r="A8494" s="5" t="str">
        <f t="shared" si="132"/>
        <v/>
      </c>
      <c r="B8494" t="s">
        <v>95</v>
      </c>
      <c r="C8494" t="s">
        <v>112</v>
      </c>
      <c r="D8494" s="8" t="s">
        <v>47</v>
      </c>
      <c r="E8494">
        <v>3</v>
      </c>
      <c r="J8494" s="6" t="s">
        <v>81</v>
      </c>
    </row>
    <row r="8495" spans="1:10" x14ac:dyDescent="0.25">
      <c r="A8495" s="5" t="str">
        <f t="shared" si="132"/>
        <v/>
      </c>
      <c r="B8495" t="s">
        <v>95</v>
      </c>
      <c r="C8495" t="s">
        <v>112</v>
      </c>
      <c r="D8495" s="8" t="s">
        <v>71</v>
      </c>
      <c r="E8495">
        <v>4</v>
      </c>
      <c r="J8495" s="6" t="s">
        <v>81</v>
      </c>
    </row>
    <row r="8496" spans="1:10" x14ac:dyDescent="0.25">
      <c r="A8496" s="5" t="str">
        <f t="shared" si="132"/>
        <v/>
      </c>
      <c r="B8496" t="s">
        <v>95</v>
      </c>
      <c r="C8496" t="s">
        <v>112</v>
      </c>
      <c r="D8496" s="8" t="s">
        <v>47</v>
      </c>
      <c r="E8496">
        <v>4</v>
      </c>
      <c r="J8496" s="6" t="s">
        <v>81</v>
      </c>
    </row>
    <row r="8497" spans="1:10" x14ac:dyDescent="0.25">
      <c r="A8497" s="5" t="str">
        <f t="shared" si="132"/>
        <v/>
      </c>
      <c r="B8497" t="s">
        <v>95</v>
      </c>
      <c r="C8497" t="s">
        <v>112</v>
      </c>
      <c r="D8497" s="8" t="s">
        <v>77</v>
      </c>
      <c r="E8497">
        <v>4</v>
      </c>
      <c r="J8497" s="6" t="s">
        <v>81</v>
      </c>
    </row>
    <row r="8498" spans="1:10" x14ac:dyDescent="0.25">
      <c r="A8498" s="5" t="str">
        <f t="shared" si="132"/>
        <v/>
      </c>
      <c r="B8498" t="s">
        <v>95</v>
      </c>
      <c r="C8498" t="s">
        <v>112</v>
      </c>
      <c r="D8498" s="8" t="s">
        <v>75</v>
      </c>
      <c r="E8498">
        <v>4</v>
      </c>
      <c r="J8498" s="6" t="s">
        <v>81</v>
      </c>
    </row>
    <row r="8499" spans="1:10" x14ac:dyDescent="0.25">
      <c r="A8499" s="5" t="str">
        <f t="shared" si="132"/>
        <v/>
      </c>
      <c r="B8499" t="s">
        <v>95</v>
      </c>
      <c r="C8499" t="s">
        <v>112</v>
      </c>
      <c r="D8499" s="8" t="s">
        <v>76</v>
      </c>
      <c r="E8499">
        <v>4</v>
      </c>
      <c r="J8499" s="6" t="s">
        <v>81</v>
      </c>
    </row>
    <row r="8500" spans="1:10" x14ac:dyDescent="0.25">
      <c r="A8500" s="5" t="str">
        <f t="shared" si="132"/>
        <v/>
      </c>
      <c r="B8500" t="s">
        <v>95</v>
      </c>
      <c r="C8500" t="s">
        <v>112</v>
      </c>
      <c r="D8500" s="8" t="s">
        <v>73</v>
      </c>
      <c r="E8500">
        <v>4</v>
      </c>
      <c r="J8500" s="6" t="s">
        <v>81</v>
      </c>
    </row>
    <row r="8501" spans="1:10" x14ac:dyDescent="0.25">
      <c r="A8501" s="5" t="str">
        <f t="shared" si="132"/>
        <v/>
      </c>
      <c r="B8501" t="s">
        <v>95</v>
      </c>
      <c r="C8501" t="s">
        <v>112</v>
      </c>
      <c r="D8501" s="8" t="s">
        <v>55</v>
      </c>
      <c r="E8501">
        <v>4</v>
      </c>
      <c r="J8501" s="6" t="s">
        <v>81</v>
      </c>
    </row>
    <row r="8502" spans="1:10" x14ac:dyDescent="0.25">
      <c r="A8502" s="5" t="str">
        <f t="shared" si="132"/>
        <v/>
      </c>
      <c r="B8502" t="s">
        <v>95</v>
      </c>
      <c r="C8502" t="s">
        <v>112</v>
      </c>
      <c r="D8502" s="8" t="s">
        <v>73</v>
      </c>
      <c r="E8502">
        <v>5</v>
      </c>
      <c r="J8502" s="6" t="s">
        <v>81</v>
      </c>
    </row>
    <row r="8503" spans="1:10" x14ac:dyDescent="0.25">
      <c r="A8503" s="5" t="str">
        <f t="shared" si="132"/>
        <v/>
      </c>
      <c r="B8503" t="s">
        <v>95</v>
      </c>
      <c r="C8503" t="s">
        <v>112</v>
      </c>
      <c r="D8503" s="8" t="s">
        <v>75</v>
      </c>
      <c r="E8503">
        <v>5</v>
      </c>
      <c r="J8503" s="6" t="s">
        <v>81</v>
      </c>
    </row>
    <row r="8504" spans="1:10" x14ac:dyDescent="0.25">
      <c r="A8504" s="5" t="str">
        <f t="shared" si="132"/>
        <v/>
      </c>
      <c r="B8504" t="s">
        <v>95</v>
      </c>
      <c r="C8504" t="s">
        <v>112</v>
      </c>
      <c r="D8504" s="8" t="s">
        <v>76</v>
      </c>
      <c r="E8504">
        <v>5</v>
      </c>
      <c r="J8504" s="6" t="s">
        <v>81</v>
      </c>
    </row>
    <row r="8505" spans="1:10" x14ac:dyDescent="0.25">
      <c r="A8505" s="5" t="str">
        <f t="shared" si="132"/>
        <v/>
      </c>
      <c r="B8505" t="s">
        <v>95</v>
      </c>
      <c r="C8505" t="s">
        <v>112</v>
      </c>
      <c r="D8505" s="8" t="s">
        <v>71</v>
      </c>
      <c r="E8505">
        <v>5</v>
      </c>
      <c r="J8505" s="6" t="s">
        <v>81</v>
      </c>
    </row>
    <row r="8506" spans="1:10" x14ac:dyDescent="0.25">
      <c r="A8506" s="5" t="str">
        <f t="shared" si="132"/>
        <v/>
      </c>
      <c r="B8506" t="s">
        <v>95</v>
      </c>
      <c r="C8506" t="s">
        <v>112</v>
      </c>
      <c r="D8506" s="8" t="s">
        <v>47</v>
      </c>
      <c r="E8506">
        <v>5</v>
      </c>
      <c r="J8506" s="6" t="s">
        <v>81</v>
      </c>
    </row>
    <row r="8507" spans="1:10" x14ac:dyDescent="0.25">
      <c r="A8507" s="5" t="str">
        <f t="shared" si="132"/>
        <v/>
      </c>
      <c r="B8507" t="s">
        <v>95</v>
      </c>
      <c r="C8507" t="s">
        <v>112</v>
      </c>
      <c r="D8507" s="8" t="s">
        <v>77</v>
      </c>
      <c r="E8507">
        <v>5</v>
      </c>
      <c r="J8507" s="6" t="s">
        <v>81</v>
      </c>
    </row>
    <row r="8508" spans="1:10" x14ac:dyDescent="0.25">
      <c r="A8508" s="5" t="str">
        <f t="shared" si="132"/>
        <v/>
      </c>
      <c r="B8508" t="s">
        <v>95</v>
      </c>
      <c r="C8508" t="s">
        <v>112</v>
      </c>
      <c r="D8508" s="8" t="s">
        <v>55</v>
      </c>
      <c r="E8508">
        <v>5</v>
      </c>
      <c r="J8508" s="6" t="s">
        <v>81</v>
      </c>
    </row>
    <row r="8509" spans="1:10" x14ac:dyDescent="0.25">
      <c r="A8509" s="5" t="str">
        <f t="shared" si="132"/>
        <v/>
      </c>
      <c r="B8509" t="s">
        <v>95</v>
      </c>
      <c r="C8509" t="s">
        <v>112</v>
      </c>
      <c r="D8509" s="8" t="s">
        <v>73</v>
      </c>
      <c r="E8509">
        <v>6</v>
      </c>
      <c r="J8509" s="6" t="s">
        <v>81</v>
      </c>
    </row>
    <row r="8510" spans="1:10" x14ac:dyDescent="0.25">
      <c r="A8510" s="5" t="str">
        <f t="shared" si="132"/>
        <v/>
      </c>
      <c r="B8510" t="s">
        <v>95</v>
      </c>
      <c r="C8510" t="s">
        <v>112</v>
      </c>
      <c r="D8510" s="8" t="s">
        <v>75</v>
      </c>
      <c r="E8510">
        <v>6</v>
      </c>
      <c r="J8510" s="6" t="s">
        <v>81</v>
      </c>
    </row>
    <row r="8511" spans="1:10" x14ac:dyDescent="0.25">
      <c r="A8511" s="5" t="str">
        <f t="shared" si="132"/>
        <v/>
      </c>
      <c r="B8511" t="s">
        <v>95</v>
      </c>
      <c r="C8511" t="s">
        <v>112</v>
      </c>
      <c r="D8511" s="8" t="s">
        <v>76</v>
      </c>
      <c r="E8511">
        <v>6</v>
      </c>
      <c r="J8511" s="6" t="s">
        <v>81</v>
      </c>
    </row>
    <row r="8512" spans="1:10" x14ac:dyDescent="0.25">
      <c r="A8512" s="5" t="str">
        <f t="shared" si="132"/>
        <v/>
      </c>
      <c r="B8512" t="s">
        <v>95</v>
      </c>
      <c r="C8512" t="s">
        <v>112</v>
      </c>
      <c r="D8512" s="8" t="s">
        <v>55</v>
      </c>
      <c r="E8512">
        <v>6</v>
      </c>
      <c r="J8512" s="6" t="s">
        <v>81</v>
      </c>
    </row>
    <row r="8513" spans="1:10" x14ac:dyDescent="0.25">
      <c r="A8513" s="5" t="str">
        <f t="shared" si="132"/>
        <v/>
      </c>
      <c r="B8513" t="s">
        <v>95</v>
      </c>
      <c r="C8513" t="s">
        <v>112</v>
      </c>
      <c r="D8513" s="8" t="s">
        <v>47</v>
      </c>
      <c r="E8513">
        <v>6</v>
      </c>
      <c r="J8513" s="6" t="s">
        <v>81</v>
      </c>
    </row>
    <row r="8514" spans="1:10" x14ac:dyDescent="0.25">
      <c r="A8514" s="5" t="str">
        <f t="shared" ref="A8514:A8577" si="133">IF(AND(category = B8514, subcategory=C8514, reportdate = D8514), E8514, "")</f>
        <v/>
      </c>
      <c r="B8514" t="s">
        <v>95</v>
      </c>
      <c r="C8514" t="s">
        <v>112</v>
      </c>
      <c r="D8514" s="8" t="s">
        <v>77</v>
      </c>
      <c r="E8514">
        <v>6</v>
      </c>
      <c r="J8514" s="6" t="s">
        <v>81</v>
      </c>
    </row>
    <row r="8515" spans="1:10" x14ac:dyDescent="0.25">
      <c r="A8515" s="5" t="str">
        <f t="shared" si="133"/>
        <v/>
      </c>
      <c r="B8515" t="s">
        <v>95</v>
      </c>
      <c r="C8515" t="s">
        <v>112</v>
      </c>
      <c r="D8515" s="8" t="s">
        <v>71</v>
      </c>
      <c r="E8515">
        <v>6</v>
      </c>
      <c r="J8515" s="6" t="s">
        <v>81</v>
      </c>
    </row>
    <row r="8516" spans="1:10" x14ac:dyDescent="0.25">
      <c r="A8516" s="5" t="str">
        <f t="shared" si="133"/>
        <v/>
      </c>
      <c r="B8516" t="s">
        <v>95</v>
      </c>
      <c r="C8516" t="s">
        <v>112</v>
      </c>
      <c r="D8516" s="8" t="s">
        <v>77</v>
      </c>
      <c r="E8516">
        <v>7</v>
      </c>
      <c r="J8516" s="6" t="s">
        <v>81</v>
      </c>
    </row>
    <row r="8517" spans="1:10" x14ac:dyDescent="0.25">
      <c r="A8517" s="5" t="str">
        <f t="shared" si="133"/>
        <v/>
      </c>
      <c r="B8517" t="s">
        <v>95</v>
      </c>
      <c r="C8517" t="s">
        <v>112</v>
      </c>
      <c r="D8517" s="8" t="s">
        <v>55</v>
      </c>
      <c r="E8517">
        <v>7</v>
      </c>
      <c r="J8517" s="6" t="s">
        <v>81</v>
      </c>
    </row>
    <row r="8518" spans="1:10" x14ac:dyDescent="0.25">
      <c r="A8518" s="5" t="str">
        <f t="shared" si="133"/>
        <v/>
      </c>
      <c r="B8518" t="s">
        <v>95</v>
      </c>
      <c r="C8518" t="s">
        <v>112</v>
      </c>
      <c r="D8518" s="8" t="s">
        <v>76</v>
      </c>
      <c r="E8518">
        <v>7</v>
      </c>
      <c r="J8518" s="6" t="s">
        <v>81</v>
      </c>
    </row>
    <row r="8519" spans="1:10" x14ac:dyDescent="0.25">
      <c r="A8519" s="5" t="str">
        <f t="shared" si="133"/>
        <v/>
      </c>
      <c r="B8519" t="s">
        <v>95</v>
      </c>
      <c r="C8519" t="s">
        <v>112</v>
      </c>
      <c r="D8519" s="8" t="s">
        <v>73</v>
      </c>
      <c r="E8519">
        <v>7</v>
      </c>
      <c r="J8519" s="6" t="s">
        <v>81</v>
      </c>
    </row>
    <row r="8520" spans="1:10" x14ac:dyDescent="0.25">
      <c r="A8520" s="5" t="str">
        <f t="shared" si="133"/>
        <v/>
      </c>
      <c r="B8520" t="s">
        <v>95</v>
      </c>
      <c r="C8520" t="s">
        <v>112</v>
      </c>
      <c r="D8520" s="8" t="s">
        <v>47</v>
      </c>
      <c r="E8520">
        <v>7</v>
      </c>
      <c r="J8520" s="6" t="s">
        <v>81</v>
      </c>
    </row>
    <row r="8521" spans="1:10" x14ac:dyDescent="0.25">
      <c r="A8521" s="5" t="str">
        <f t="shared" si="133"/>
        <v/>
      </c>
      <c r="B8521" t="s">
        <v>95</v>
      </c>
      <c r="C8521" t="s">
        <v>112</v>
      </c>
      <c r="D8521" s="8" t="s">
        <v>71</v>
      </c>
      <c r="E8521">
        <v>7</v>
      </c>
      <c r="J8521" s="6" t="s">
        <v>81</v>
      </c>
    </row>
    <row r="8522" spans="1:10" x14ac:dyDescent="0.25">
      <c r="A8522" s="5" t="str">
        <f t="shared" si="133"/>
        <v/>
      </c>
      <c r="B8522" t="s">
        <v>95</v>
      </c>
      <c r="C8522" t="s">
        <v>112</v>
      </c>
      <c r="D8522" s="8" t="s">
        <v>75</v>
      </c>
      <c r="E8522">
        <v>7</v>
      </c>
      <c r="J8522" s="6" t="s">
        <v>81</v>
      </c>
    </row>
    <row r="8523" spans="1:10" x14ac:dyDescent="0.25">
      <c r="A8523" s="5" t="str">
        <f t="shared" si="133"/>
        <v/>
      </c>
      <c r="B8523" t="s">
        <v>95</v>
      </c>
      <c r="C8523" t="s">
        <v>112</v>
      </c>
      <c r="D8523" s="8" t="s">
        <v>75</v>
      </c>
      <c r="E8523">
        <v>8</v>
      </c>
      <c r="J8523" s="6" t="s">
        <v>81</v>
      </c>
    </row>
    <row r="8524" spans="1:10" x14ac:dyDescent="0.25">
      <c r="A8524" s="5" t="str">
        <f t="shared" si="133"/>
        <v/>
      </c>
      <c r="B8524" t="s">
        <v>95</v>
      </c>
      <c r="C8524" t="s">
        <v>112</v>
      </c>
      <c r="D8524" s="8" t="s">
        <v>77</v>
      </c>
      <c r="E8524">
        <v>8</v>
      </c>
      <c r="J8524" s="6" t="s">
        <v>81</v>
      </c>
    </row>
    <row r="8525" spans="1:10" x14ac:dyDescent="0.25">
      <c r="A8525" s="5" t="str">
        <f t="shared" si="133"/>
        <v/>
      </c>
      <c r="B8525" t="s">
        <v>95</v>
      </c>
      <c r="C8525" t="s">
        <v>112</v>
      </c>
      <c r="D8525" s="8" t="s">
        <v>76</v>
      </c>
      <c r="E8525">
        <v>8</v>
      </c>
      <c r="J8525" s="6" t="s">
        <v>81</v>
      </c>
    </row>
    <row r="8526" spans="1:10" x14ac:dyDescent="0.25">
      <c r="A8526" s="5" t="str">
        <f t="shared" si="133"/>
        <v/>
      </c>
      <c r="B8526" t="s">
        <v>95</v>
      </c>
      <c r="C8526" t="s">
        <v>112</v>
      </c>
      <c r="D8526" s="8" t="s">
        <v>55</v>
      </c>
      <c r="E8526">
        <v>8</v>
      </c>
      <c r="J8526" s="6" t="s">
        <v>81</v>
      </c>
    </row>
    <row r="8527" spans="1:10" x14ac:dyDescent="0.25">
      <c r="A8527" s="5" t="str">
        <f t="shared" si="133"/>
        <v/>
      </c>
      <c r="B8527" t="s">
        <v>95</v>
      </c>
      <c r="C8527" t="s">
        <v>112</v>
      </c>
      <c r="D8527" s="8" t="s">
        <v>71</v>
      </c>
      <c r="E8527">
        <v>8</v>
      </c>
      <c r="J8527" s="6" t="s">
        <v>81</v>
      </c>
    </row>
    <row r="8528" spans="1:10" x14ac:dyDescent="0.25">
      <c r="A8528" s="5" t="str">
        <f t="shared" si="133"/>
        <v/>
      </c>
      <c r="B8528" t="s">
        <v>95</v>
      </c>
      <c r="C8528" t="s">
        <v>112</v>
      </c>
      <c r="D8528" s="8" t="s">
        <v>73</v>
      </c>
      <c r="E8528">
        <v>8</v>
      </c>
      <c r="J8528" s="6" t="s">
        <v>81</v>
      </c>
    </row>
    <row r="8529" spans="1:10" x14ac:dyDescent="0.25">
      <c r="A8529" s="5" t="str">
        <f t="shared" si="133"/>
        <v/>
      </c>
      <c r="B8529" t="s">
        <v>95</v>
      </c>
      <c r="C8529" t="s">
        <v>112</v>
      </c>
      <c r="D8529" s="8" t="s">
        <v>47</v>
      </c>
      <c r="E8529">
        <v>8</v>
      </c>
      <c r="J8529" s="6" t="s">
        <v>81</v>
      </c>
    </row>
    <row r="8530" spans="1:10" x14ac:dyDescent="0.25">
      <c r="A8530" s="5" t="str">
        <f t="shared" si="133"/>
        <v/>
      </c>
      <c r="B8530" t="s">
        <v>95</v>
      </c>
      <c r="C8530" t="s">
        <v>112</v>
      </c>
      <c r="D8530" s="8" t="s">
        <v>76</v>
      </c>
      <c r="E8530">
        <v>9</v>
      </c>
      <c r="J8530" s="6" t="s">
        <v>81</v>
      </c>
    </row>
    <row r="8531" spans="1:10" x14ac:dyDescent="0.25">
      <c r="A8531" s="5" t="str">
        <f t="shared" si="133"/>
        <v/>
      </c>
      <c r="B8531" t="s">
        <v>95</v>
      </c>
      <c r="C8531" t="s">
        <v>112</v>
      </c>
      <c r="D8531" s="8" t="s">
        <v>71</v>
      </c>
      <c r="E8531">
        <v>9</v>
      </c>
      <c r="J8531" s="6" t="s">
        <v>81</v>
      </c>
    </row>
    <row r="8532" spans="1:10" x14ac:dyDescent="0.25">
      <c r="A8532" s="5" t="str">
        <f t="shared" si="133"/>
        <v/>
      </c>
      <c r="B8532" t="s">
        <v>95</v>
      </c>
      <c r="C8532" t="s">
        <v>112</v>
      </c>
      <c r="D8532" s="8" t="s">
        <v>73</v>
      </c>
      <c r="E8532">
        <v>9</v>
      </c>
      <c r="J8532" s="6" t="s">
        <v>81</v>
      </c>
    </row>
    <row r="8533" spans="1:10" x14ac:dyDescent="0.25">
      <c r="A8533" s="5" t="str">
        <f t="shared" si="133"/>
        <v/>
      </c>
      <c r="B8533" t="s">
        <v>95</v>
      </c>
      <c r="C8533" t="s">
        <v>112</v>
      </c>
      <c r="D8533" s="8" t="s">
        <v>75</v>
      </c>
      <c r="E8533">
        <v>9</v>
      </c>
      <c r="J8533" s="6" t="s">
        <v>81</v>
      </c>
    </row>
    <row r="8534" spans="1:10" x14ac:dyDescent="0.25">
      <c r="A8534" s="5" t="str">
        <f t="shared" si="133"/>
        <v/>
      </c>
      <c r="B8534" t="s">
        <v>95</v>
      </c>
      <c r="C8534" t="s">
        <v>112</v>
      </c>
      <c r="D8534" s="8" t="s">
        <v>47</v>
      </c>
      <c r="E8534">
        <v>9</v>
      </c>
      <c r="J8534" s="6" t="s">
        <v>81</v>
      </c>
    </row>
    <row r="8535" spans="1:10" x14ac:dyDescent="0.25">
      <c r="A8535" s="5" t="str">
        <f t="shared" si="133"/>
        <v/>
      </c>
      <c r="B8535" t="s">
        <v>95</v>
      </c>
      <c r="C8535" t="s">
        <v>112</v>
      </c>
      <c r="D8535" s="8" t="s">
        <v>55</v>
      </c>
      <c r="E8535">
        <v>9</v>
      </c>
      <c r="J8535" s="6" t="s">
        <v>81</v>
      </c>
    </row>
    <row r="8536" spans="1:10" x14ac:dyDescent="0.25">
      <c r="A8536" s="5" t="str">
        <f t="shared" si="133"/>
        <v/>
      </c>
      <c r="B8536" t="s">
        <v>95</v>
      </c>
      <c r="C8536" t="s">
        <v>112</v>
      </c>
      <c r="D8536" s="8" t="s">
        <v>77</v>
      </c>
      <c r="E8536">
        <v>9</v>
      </c>
      <c r="J8536" s="6" t="s">
        <v>81</v>
      </c>
    </row>
    <row r="8537" spans="1:10" x14ac:dyDescent="0.25">
      <c r="A8537" s="5" t="str">
        <f t="shared" si="133"/>
        <v/>
      </c>
      <c r="B8537" t="s">
        <v>95</v>
      </c>
      <c r="C8537" t="s">
        <v>112</v>
      </c>
      <c r="D8537" s="8" t="s">
        <v>55</v>
      </c>
      <c r="E8537">
        <v>10</v>
      </c>
      <c r="J8537" s="6" t="s">
        <v>81</v>
      </c>
    </row>
    <row r="8538" spans="1:10" x14ac:dyDescent="0.25">
      <c r="A8538" s="5" t="str">
        <f t="shared" si="133"/>
        <v/>
      </c>
      <c r="B8538" t="s">
        <v>95</v>
      </c>
      <c r="C8538" t="s">
        <v>112</v>
      </c>
      <c r="D8538" s="8" t="s">
        <v>73</v>
      </c>
      <c r="E8538">
        <v>10</v>
      </c>
      <c r="J8538" s="6" t="s">
        <v>81</v>
      </c>
    </row>
    <row r="8539" spans="1:10" x14ac:dyDescent="0.25">
      <c r="A8539" s="5" t="str">
        <f t="shared" si="133"/>
        <v/>
      </c>
      <c r="B8539" t="s">
        <v>95</v>
      </c>
      <c r="C8539" t="s">
        <v>112</v>
      </c>
      <c r="D8539" s="8" t="s">
        <v>76</v>
      </c>
      <c r="E8539">
        <v>10</v>
      </c>
      <c r="J8539" s="6" t="s">
        <v>81</v>
      </c>
    </row>
    <row r="8540" spans="1:10" x14ac:dyDescent="0.25">
      <c r="A8540" s="5" t="str">
        <f t="shared" si="133"/>
        <v/>
      </c>
      <c r="B8540" t="s">
        <v>95</v>
      </c>
      <c r="C8540" t="s">
        <v>112</v>
      </c>
      <c r="D8540" s="8" t="s">
        <v>75</v>
      </c>
      <c r="E8540">
        <v>10</v>
      </c>
      <c r="J8540" s="6" t="s">
        <v>81</v>
      </c>
    </row>
    <row r="8541" spans="1:10" x14ac:dyDescent="0.25">
      <c r="A8541" s="5" t="str">
        <f t="shared" si="133"/>
        <v/>
      </c>
      <c r="B8541" t="s">
        <v>95</v>
      </c>
      <c r="C8541" t="s">
        <v>112</v>
      </c>
      <c r="D8541" s="8" t="s">
        <v>47</v>
      </c>
      <c r="E8541">
        <v>10</v>
      </c>
      <c r="J8541" s="6" t="s">
        <v>81</v>
      </c>
    </row>
    <row r="8542" spans="1:10" x14ac:dyDescent="0.25">
      <c r="A8542" s="5" t="str">
        <f t="shared" si="133"/>
        <v/>
      </c>
      <c r="B8542" t="s">
        <v>95</v>
      </c>
      <c r="C8542" t="s">
        <v>112</v>
      </c>
      <c r="D8542" s="8" t="s">
        <v>71</v>
      </c>
      <c r="E8542">
        <v>10</v>
      </c>
      <c r="J8542" s="6" t="s">
        <v>81</v>
      </c>
    </row>
    <row r="8543" spans="1:10" x14ac:dyDescent="0.25">
      <c r="A8543" s="5" t="str">
        <f t="shared" si="133"/>
        <v/>
      </c>
      <c r="B8543" t="s">
        <v>95</v>
      </c>
      <c r="C8543" t="s">
        <v>112</v>
      </c>
      <c r="D8543" s="8" t="s">
        <v>77</v>
      </c>
      <c r="E8543">
        <v>10</v>
      </c>
      <c r="J8543" s="6" t="s">
        <v>81</v>
      </c>
    </row>
    <row r="8544" spans="1:10" x14ac:dyDescent="0.25">
      <c r="A8544" s="5" t="str">
        <f t="shared" si="133"/>
        <v/>
      </c>
      <c r="B8544" t="s">
        <v>95</v>
      </c>
      <c r="C8544" t="s">
        <v>112</v>
      </c>
      <c r="D8544" s="8" t="s">
        <v>55</v>
      </c>
      <c r="E8544">
        <v>11</v>
      </c>
      <c r="J8544" s="6" t="s">
        <v>81</v>
      </c>
    </row>
    <row r="8545" spans="1:10" x14ac:dyDescent="0.25">
      <c r="A8545" s="5" t="str">
        <f t="shared" si="133"/>
        <v/>
      </c>
      <c r="B8545" t="s">
        <v>95</v>
      </c>
      <c r="C8545" t="s">
        <v>112</v>
      </c>
      <c r="D8545" s="8" t="s">
        <v>77</v>
      </c>
      <c r="E8545">
        <v>11</v>
      </c>
      <c r="J8545" s="6" t="s">
        <v>81</v>
      </c>
    </row>
    <row r="8546" spans="1:10" x14ac:dyDescent="0.25">
      <c r="A8546" s="5" t="str">
        <f t="shared" si="133"/>
        <v/>
      </c>
      <c r="B8546" t="s">
        <v>95</v>
      </c>
      <c r="C8546" t="s">
        <v>112</v>
      </c>
      <c r="D8546" s="8" t="s">
        <v>73</v>
      </c>
      <c r="E8546">
        <v>11</v>
      </c>
      <c r="J8546" s="6" t="s">
        <v>81</v>
      </c>
    </row>
    <row r="8547" spans="1:10" x14ac:dyDescent="0.25">
      <c r="A8547" s="5" t="str">
        <f t="shared" si="133"/>
        <v/>
      </c>
      <c r="B8547" t="s">
        <v>95</v>
      </c>
      <c r="C8547" t="s">
        <v>112</v>
      </c>
      <c r="D8547" s="8" t="s">
        <v>75</v>
      </c>
      <c r="E8547">
        <v>11</v>
      </c>
      <c r="J8547" s="6" t="s">
        <v>81</v>
      </c>
    </row>
    <row r="8548" spans="1:10" x14ac:dyDescent="0.25">
      <c r="A8548" s="5" t="str">
        <f t="shared" si="133"/>
        <v/>
      </c>
      <c r="B8548" t="s">
        <v>95</v>
      </c>
      <c r="C8548" t="s">
        <v>112</v>
      </c>
      <c r="D8548" s="8" t="s">
        <v>71</v>
      </c>
      <c r="E8548">
        <v>11</v>
      </c>
      <c r="J8548" s="6" t="s">
        <v>81</v>
      </c>
    </row>
    <row r="8549" spans="1:10" x14ac:dyDescent="0.25">
      <c r="A8549" s="5" t="str">
        <f t="shared" si="133"/>
        <v/>
      </c>
      <c r="B8549" t="s">
        <v>95</v>
      </c>
      <c r="C8549" t="s">
        <v>112</v>
      </c>
      <c r="D8549" s="8" t="s">
        <v>47</v>
      </c>
      <c r="E8549">
        <v>11</v>
      </c>
      <c r="J8549" s="6" t="s">
        <v>81</v>
      </c>
    </row>
    <row r="8550" spans="1:10" x14ac:dyDescent="0.25">
      <c r="A8550" s="5" t="str">
        <f t="shared" si="133"/>
        <v/>
      </c>
      <c r="B8550" t="s">
        <v>95</v>
      </c>
      <c r="C8550" t="s">
        <v>112</v>
      </c>
      <c r="D8550" s="8" t="s">
        <v>76</v>
      </c>
      <c r="E8550">
        <v>11</v>
      </c>
      <c r="J8550" s="6" t="s">
        <v>81</v>
      </c>
    </row>
    <row r="8551" spans="1:10" x14ac:dyDescent="0.25">
      <c r="A8551" s="5" t="str">
        <f t="shared" si="133"/>
        <v/>
      </c>
      <c r="B8551" t="s">
        <v>95</v>
      </c>
      <c r="C8551" t="s">
        <v>112</v>
      </c>
      <c r="D8551" s="8" t="s">
        <v>76</v>
      </c>
      <c r="E8551">
        <v>12</v>
      </c>
      <c r="J8551" s="6" t="s">
        <v>81</v>
      </c>
    </row>
    <row r="8552" spans="1:10" x14ac:dyDescent="0.25">
      <c r="A8552" s="5" t="str">
        <f t="shared" si="133"/>
        <v/>
      </c>
      <c r="B8552" t="s">
        <v>95</v>
      </c>
      <c r="C8552" t="s">
        <v>112</v>
      </c>
      <c r="D8552" s="8" t="s">
        <v>55</v>
      </c>
      <c r="E8552">
        <v>12</v>
      </c>
      <c r="J8552" s="6" t="s">
        <v>81</v>
      </c>
    </row>
    <row r="8553" spans="1:10" x14ac:dyDescent="0.25">
      <c r="A8553" s="5" t="str">
        <f t="shared" si="133"/>
        <v/>
      </c>
      <c r="B8553" t="s">
        <v>95</v>
      </c>
      <c r="C8553" t="s">
        <v>112</v>
      </c>
      <c r="D8553" s="8" t="s">
        <v>47</v>
      </c>
      <c r="E8553">
        <v>12</v>
      </c>
      <c r="J8553" s="6" t="s">
        <v>81</v>
      </c>
    </row>
    <row r="8554" spans="1:10" x14ac:dyDescent="0.25">
      <c r="A8554" s="5" t="str">
        <f t="shared" si="133"/>
        <v/>
      </c>
      <c r="B8554" t="s">
        <v>95</v>
      </c>
      <c r="C8554" t="s">
        <v>112</v>
      </c>
      <c r="D8554" s="8" t="s">
        <v>75</v>
      </c>
      <c r="E8554">
        <v>12</v>
      </c>
      <c r="J8554" s="6" t="s">
        <v>81</v>
      </c>
    </row>
    <row r="8555" spans="1:10" x14ac:dyDescent="0.25">
      <c r="A8555" s="5" t="str">
        <f t="shared" si="133"/>
        <v/>
      </c>
      <c r="B8555" t="s">
        <v>95</v>
      </c>
      <c r="C8555" t="s">
        <v>112</v>
      </c>
      <c r="D8555" s="8" t="s">
        <v>71</v>
      </c>
      <c r="E8555">
        <v>12</v>
      </c>
      <c r="J8555" s="6" t="s">
        <v>81</v>
      </c>
    </row>
    <row r="8556" spans="1:10" x14ac:dyDescent="0.25">
      <c r="A8556" s="5" t="str">
        <f t="shared" si="133"/>
        <v/>
      </c>
      <c r="B8556" t="s">
        <v>95</v>
      </c>
      <c r="C8556" t="s">
        <v>112</v>
      </c>
      <c r="D8556" s="8" t="s">
        <v>73</v>
      </c>
      <c r="E8556">
        <v>12</v>
      </c>
      <c r="J8556" s="6" t="s">
        <v>81</v>
      </c>
    </row>
    <row r="8557" spans="1:10" x14ac:dyDescent="0.25">
      <c r="A8557" s="5" t="str">
        <f t="shared" si="133"/>
        <v/>
      </c>
      <c r="B8557" t="s">
        <v>95</v>
      </c>
      <c r="C8557" t="s">
        <v>112</v>
      </c>
      <c r="D8557" s="8" t="s">
        <v>77</v>
      </c>
      <c r="E8557">
        <v>12</v>
      </c>
      <c r="J8557" s="6" t="s">
        <v>81</v>
      </c>
    </row>
    <row r="8558" spans="1:10" x14ac:dyDescent="0.25">
      <c r="A8558" s="5" t="str">
        <f t="shared" si="133"/>
        <v/>
      </c>
      <c r="B8558" t="s">
        <v>95</v>
      </c>
      <c r="C8558" t="s">
        <v>112</v>
      </c>
      <c r="D8558" s="8" t="s">
        <v>55</v>
      </c>
      <c r="E8558">
        <v>13</v>
      </c>
      <c r="J8558" s="6" t="s">
        <v>81</v>
      </c>
    </row>
    <row r="8559" spans="1:10" x14ac:dyDescent="0.25">
      <c r="A8559" s="5" t="str">
        <f t="shared" si="133"/>
        <v/>
      </c>
      <c r="B8559" t="s">
        <v>95</v>
      </c>
      <c r="C8559" t="s">
        <v>112</v>
      </c>
      <c r="D8559" s="8" t="s">
        <v>47</v>
      </c>
      <c r="E8559">
        <v>13</v>
      </c>
      <c r="J8559" s="6" t="s">
        <v>81</v>
      </c>
    </row>
    <row r="8560" spans="1:10" x14ac:dyDescent="0.25">
      <c r="A8560" s="5" t="str">
        <f t="shared" si="133"/>
        <v/>
      </c>
      <c r="B8560" t="s">
        <v>95</v>
      </c>
      <c r="C8560" t="s">
        <v>112</v>
      </c>
      <c r="D8560" s="8" t="s">
        <v>71</v>
      </c>
      <c r="E8560">
        <v>13</v>
      </c>
      <c r="J8560" s="6" t="s">
        <v>81</v>
      </c>
    </row>
    <row r="8561" spans="1:10" x14ac:dyDescent="0.25">
      <c r="A8561" s="5" t="str">
        <f t="shared" si="133"/>
        <v/>
      </c>
      <c r="B8561" t="s">
        <v>95</v>
      </c>
      <c r="C8561" t="s">
        <v>112</v>
      </c>
      <c r="D8561" s="8" t="s">
        <v>75</v>
      </c>
      <c r="E8561">
        <v>13</v>
      </c>
      <c r="J8561" s="6" t="s">
        <v>81</v>
      </c>
    </row>
    <row r="8562" spans="1:10" x14ac:dyDescent="0.25">
      <c r="A8562" s="5" t="str">
        <f t="shared" si="133"/>
        <v/>
      </c>
      <c r="B8562" t="s">
        <v>95</v>
      </c>
      <c r="C8562" t="s">
        <v>112</v>
      </c>
      <c r="D8562" s="8" t="s">
        <v>77</v>
      </c>
      <c r="E8562">
        <v>13</v>
      </c>
      <c r="J8562" s="6" t="s">
        <v>81</v>
      </c>
    </row>
    <row r="8563" spans="1:10" x14ac:dyDescent="0.25">
      <c r="A8563" s="5" t="str">
        <f t="shared" si="133"/>
        <v/>
      </c>
      <c r="B8563" t="s">
        <v>95</v>
      </c>
      <c r="C8563" t="s">
        <v>112</v>
      </c>
      <c r="D8563" s="8" t="s">
        <v>73</v>
      </c>
      <c r="E8563">
        <v>13</v>
      </c>
      <c r="J8563" s="6" t="s">
        <v>81</v>
      </c>
    </row>
    <row r="8564" spans="1:10" x14ac:dyDescent="0.25">
      <c r="A8564" s="5" t="str">
        <f t="shared" si="133"/>
        <v/>
      </c>
      <c r="B8564" t="s">
        <v>95</v>
      </c>
      <c r="C8564" t="s">
        <v>112</v>
      </c>
      <c r="D8564" s="8" t="s">
        <v>76</v>
      </c>
      <c r="E8564">
        <v>13</v>
      </c>
      <c r="J8564" s="6" t="s">
        <v>81</v>
      </c>
    </row>
    <row r="8565" spans="1:10" x14ac:dyDescent="0.25">
      <c r="A8565" s="5" t="str">
        <f t="shared" si="133"/>
        <v/>
      </c>
      <c r="B8565" t="s">
        <v>95</v>
      </c>
      <c r="C8565" t="s">
        <v>112</v>
      </c>
      <c r="D8565" s="8" t="s">
        <v>47</v>
      </c>
      <c r="E8565">
        <v>14</v>
      </c>
      <c r="J8565" s="6" t="s">
        <v>81</v>
      </c>
    </row>
    <row r="8566" spans="1:10" x14ac:dyDescent="0.25">
      <c r="A8566" s="5" t="str">
        <f t="shared" si="133"/>
        <v/>
      </c>
      <c r="B8566" t="s">
        <v>95</v>
      </c>
      <c r="C8566" t="s">
        <v>112</v>
      </c>
      <c r="D8566" s="8" t="s">
        <v>75</v>
      </c>
      <c r="E8566">
        <v>14</v>
      </c>
      <c r="J8566" s="6" t="s">
        <v>81</v>
      </c>
    </row>
    <row r="8567" spans="1:10" x14ac:dyDescent="0.25">
      <c r="A8567" s="5" t="str">
        <f t="shared" si="133"/>
        <v/>
      </c>
      <c r="B8567" t="s">
        <v>95</v>
      </c>
      <c r="C8567" t="s">
        <v>112</v>
      </c>
      <c r="D8567" s="8" t="s">
        <v>73</v>
      </c>
      <c r="E8567">
        <v>14</v>
      </c>
      <c r="J8567" s="6" t="s">
        <v>81</v>
      </c>
    </row>
    <row r="8568" spans="1:10" x14ac:dyDescent="0.25">
      <c r="A8568" s="5" t="str">
        <f t="shared" si="133"/>
        <v/>
      </c>
      <c r="B8568" t="s">
        <v>95</v>
      </c>
      <c r="C8568" t="s">
        <v>112</v>
      </c>
      <c r="D8568" s="8" t="s">
        <v>55</v>
      </c>
      <c r="E8568">
        <v>14</v>
      </c>
      <c r="J8568" s="6" t="s">
        <v>81</v>
      </c>
    </row>
    <row r="8569" spans="1:10" x14ac:dyDescent="0.25">
      <c r="A8569" s="5" t="str">
        <f t="shared" si="133"/>
        <v/>
      </c>
      <c r="B8569" t="s">
        <v>95</v>
      </c>
      <c r="C8569" t="s">
        <v>112</v>
      </c>
      <c r="D8569" s="8" t="s">
        <v>71</v>
      </c>
      <c r="E8569">
        <v>14</v>
      </c>
      <c r="J8569" s="6" t="s">
        <v>81</v>
      </c>
    </row>
    <row r="8570" spans="1:10" x14ac:dyDescent="0.25">
      <c r="A8570" s="5" t="str">
        <f t="shared" si="133"/>
        <v/>
      </c>
      <c r="B8570" t="s">
        <v>95</v>
      </c>
      <c r="C8570" t="s">
        <v>112</v>
      </c>
      <c r="D8570" s="8" t="s">
        <v>77</v>
      </c>
      <c r="E8570">
        <v>14</v>
      </c>
      <c r="J8570" s="6" t="s">
        <v>81</v>
      </c>
    </row>
    <row r="8571" spans="1:10" x14ac:dyDescent="0.25">
      <c r="A8571" s="5" t="str">
        <f t="shared" si="133"/>
        <v/>
      </c>
      <c r="B8571" t="s">
        <v>95</v>
      </c>
      <c r="C8571" t="s">
        <v>112</v>
      </c>
      <c r="D8571" s="8" t="s">
        <v>76</v>
      </c>
      <c r="E8571">
        <v>14</v>
      </c>
      <c r="J8571" s="6" t="s">
        <v>81</v>
      </c>
    </row>
    <row r="8572" spans="1:10" x14ac:dyDescent="0.25">
      <c r="A8572" s="5" t="str">
        <f t="shared" si="133"/>
        <v/>
      </c>
      <c r="B8572" t="s">
        <v>95</v>
      </c>
      <c r="C8572" t="s">
        <v>112</v>
      </c>
      <c r="D8572" s="8" t="s">
        <v>77</v>
      </c>
      <c r="E8572">
        <v>15</v>
      </c>
      <c r="J8572" s="6" t="s">
        <v>81</v>
      </c>
    </row>
    <row r="8573" spans="1:10" x14ac:dyDescent="0.25">
      <c r="A8573" s="5" t="str">
        <f t="shared" si="133"/>
        <v/>
      </c>
      <c r="B8573" t="s">
        <v>95</v>
      </c>
      <c r="C8573" t="s">
        <v>112</v>
      </c>
      <c r="D8573" s="8" t="s">
        <v>55</v>
      </c>
      <c r="E8573">
        <v>15</v>
      </c>
      <c r="J8573" s="6" t="s">
        <v>81</v>
      </c>
    </row>
    <row r="8574" spans="1:10" x14ac:dyDescent="0.25">
      <c r="A8574" s="5" t="str">
        <f t="shared" si="133"/>
        <v/>
      </c>
      <c r="B8574" t="s">
        <v>95</v>
      </c>
      <c r="C8574" t="s">
        <v>112</v>
      </c>
      <c r="D8574" s="8" t="s">
        <v>76</v>
      </c>
      <c r="E8574">
        <v>15</v>
      </c>
      <c r="J8574" s="6" t="s">
        <v>81</v>
      </c>
    </row>
    <row r="8575" spans="1:10" x14ac:dyDescent="0.25">
      <c r="A8575" s="5" t="str">
        <f t="shared" si="133"/>
        <v/>
      </c>
      <c r="B8575" t="s">
        <v>95</v>
      </c>
      <c r="C8575" t="s">
        <v>112</v>
      </c>
      <c r="D8575" s="8" t="s">
        <v>47</v>
      </c>
      <c r="E8575">
        <v>15</v>
      </c>
      <c r="J8575" s="6" t="s">
        <v>81</v>
      </c>
    </row>
    <row r="8576" spans="1:10" x14ac:dyDescent="0.25">
      <c r="A8576" s="5" t="str">
        <f t="shared" si="133"/>
        <v/>
      </c>
      <c r="B8576" t="s">
        <v>95</v>
      </c>
      <c r="C8576" t="s">
        <v>112</v>
      </c>
      <c r="D8576" s="8" t="s">
        <v>71</v>
      </c>
      <c r="E8576">
        <v>15</v>
      </c>
      <c r="J8576" s="6" t="s">
        <v>81</v>
      </c>
    </row>
    <row r="8577" spans="1:10" x14ac:dyDescent="0.25">
      <c r="A8577" s="5" t="str">
        <f t="shared" si="133"/>
        <v/>
      </c>
      <c r="B8577" t="s">
        <v>95</v>
      </c>
      <c r="C8577" t="s">
        <v>112</v>
      </c>
      <c r="D8577" s="8" t="s">
        <v>73</v>
      </c>
      <c r="E8577">
        <v>15</v>
      </c>
      <c r="J8577" s="6" t="s">
        <v>81</v>
      </c>
    </row>
    <row r="8578" spans="1:10" x14ac:dyDescent="0.25">
      <c r="A8578" s="5" t="str">
        <f t="shared" ref="A8578:A8641" si="134">IF(AND(category = B8578, subcategory=C8578, reportdate = D8578), E8578, "")</f>
        <v/>
      </c>
      <c r="B8578" t="s">
        <v>95</v>
      </c>
      <c r="C8578" t="s">
        <v>112</v>
      </c>
      <c r="D8578" s="8" t="s">
        <v>75</v>
      </c>
      <c r="E8578">
        <v>15</v>
      </c>
      <c r="J8578" s="6" t="s">
        <v>81</v>
      </c>
    </row>
    <row r="8579" spans="1:10" x14ac:dyDescent="0.25">
      <c r="A8579" s="5" t="str">
        <f t="shared" si="134"/>
        <v/>
      </c>
      <c r="B8579" t="s">
        <v>95</v>
      </c>
      <c r="C8579" t="s">
        <v>112</v>
      </c>
      <c r="D8579" s="8" t="s">
        <v>77</v>
      </c>
      <c r="E8579">
        <v>16</v>
      </c>
      <c r="J8579" s="6" t="s">
        <v>81</v>
      </c>
    </row>
    <row r="8580" spans="1:10" x14ac:dyDescent="0.25">
      <c r="A8580" s="5" t="str">
        <f t="shared" si="134"/>
        <v/>
      </c>
      <c r="B8580" t="s">
        <v>95</v>
      </c>
      <c r="C8580" t="s">
        <v>112</v>
      </c>
      <c r="D8580" s="8" t="s">
        <v>75</v>
      </c>
      <c r="E8580">
        <v>16</v>
      </c>
      <c r="J8580" s="6" t="s">
        <v>81</v>
      </c>
    </row>
    <row r="8581" spans="1:10" x14ac:dyDescent="0.25">
      <c r="A8581" s="5" t="str">
        <f t="shared" si="134"/>
        <v/>
      </c>
      <c r="B8581" t="s">
        <v>95</v>
      </c>
      <c r="C8581" t="s">
        <v>112</v>
      </c>
      <c r="D8581" s="8" t="s">
        <v>47</v>
      </c>
      <c r="E8581">
        <v>16</v>
      </c>
      <c r="J8581" s="6" t="s">
        <v>81</v>
      </c>
    </row>
    <row r="8582" spans="1:10" x14ac:dyDescent="0.25">
      <c r="A8582" s="5" t="str">
        <f t="shared" si="134"/>
        <v/>
      </c>
      <c r="B8582" t="s">
        <v>95</v>
      </c>
      <c r="C8582" t="s">
        <v>112</v>
      </c>
      <c r="D8582" s="8" t="s">
        <v>55</v>
      </c>
      <c r="E8582">
        <v>16</v>
      </c>
      <c r="J8582" s="6" t="s">
        <v>81</v>
      </c>
    </row>
    <row r="8583" spans="1:10" x14ac:dyDescent="0.25">
      <c r="A8583" s="5" t="str">
        <f t="shared" si="134"/>
        <v/>
      </c>
      <c r="B8583" t="s">
        <v>95</v>
      </c>
      <c r="C8583" t="s">
        <v>112</v>
      </c>
      <c r="D8583" s="8" t="s">
        <v>71</v>
      </c>
      <c r="E8583">
        <v>16</v>
      </c>
      <c r="J8583" s="6" t="s">
        <v>81</v>
      </c>
    </row>
    <row r="8584" spans="1:10" x14ac:dyDescent="0.25">
      <c r="A8584" s="5" t="str">
        <f t="shared" si="134"/>
        <v/>
      </c>
      <c r="B8584" t="s">
        <v>95</v>
      </c>
      <c r="C8584" t="s">
        <v>112</v>
      </c>
      <c r="D8584" s="8" t="s">
        <v>73</v>
      </c>
      <c r="E8584">
        <v>16</v>
      </c>
      <c r="J8584" s="6" t="s">
        <v>81</v>
      </c>
    </row>
    <row r="8585" spans="1:10" x14ac:dyDescent="0.25">
      <c r="A8585" s="5" t="str">
        <f t="shared" si="134"/>
        <v/>
      </c>
      <c r="B8585" t="s">
        <v>95</v>
      </c>
      <c r="C8585" t="s">
        <v>112</v>
      </c>
      <c r="D8585" s="8" t="s">
        <v>76</v>
      </c>
      <c r="E8585">
        <v>16</v>
      </c>
      <c r="J8585" s="6" t="s">
        <v>81</v>
      </c>
    </row>
    <row r="8586" spans="1:10" x14ac:dyDescent="0.25">
      <c r="A8586" s="5" t="str">
        <f t="shared" si="134"/>
        <v/>
      </c>
      <c r="B8586" t="s">
        <v>95</v>
      </c>
      <c r="C8586" t="s">
        <v>112</v>
      </c>
      <c r="D8586" s="8" t="s">
        <v>77</v>
      </c>
      <c r="E8586">
        <v>17</v>
      </c>
      <c r="J8586" s="6" t="s">
        <v>81</v>
      </c>
    </row>
    <row r="8587" spans="1:10" x14ac:dyDescent="0.25">
      <c r="A8587" s="5" t="str">
        <f t="shared" si="134"/>
        <v/>
      </c>
      <c r="B8587" t="s">
        <v>95</v>
      </c>
      <c r="C8587" t="s">
        <v>112</v>
      </c>
      <c r="D8587" s="8" t="s">
        <v>71</v>
      </c>
      <c r="E8587">
        <v>17</v>
      </c>
      <c r="J8587" s="6" t="s">
        <v>81</v>
      </c>
    </row>
    <row r="8588" spans="1:10" x14ac:dyDescent="0.25">
      <c r="A8588" s="5" t="str">
        <f t="shared" si="134"/>
        <v/>
      </c>
      <c r="B8588" t="s">
        <v>95</v>
      </c>
      <c r="C8588" t="s">
        <v>112</v>
      </c>
      <c r="D8588" s="8" t="s">
        <v>55</v>
      </c>
      <c r="E8588">
        <v>17</v>
      </c>
      <c r="J8588" s="6" t="s">
        <v>81</v>
      </c>
    </row>
    <row r="8589" spans="1:10" x14ac:dyDescent="0.25">
      <c r="A8589" s="5" t="str">
        <f t="shared" si="134"/>
        <v/>
      </c>
      <c r="B8589" t="s">
        <v>95</v>
      </c>
      <c r="C8589" t="s">
        <v>112</v>
      </c>
      <c r="D8589" s="8" t="s">
        <v>47</v>
      </c>
      <c r="E8589">
        <v>17</v>
      </c>
      <c r="J8589" s="6" t="s">
        <v>81</v>
      </c>
    </row>
    <row r="8590" spans="1:10" x14ac:dyDescent="0.25">
      <c r="A8590" s="5" t="str">
        <f t="shared" si="134"/>
        <v/>
      </c>
      <c r="B8590" t="s">
        <v>95</v>
      </c>
      <c r="C8590" t="s">
        <v>112</v>
      </c>
      <c r="D8590" s="8" t="s">
        <v>76</v>
      </c>
      <c r="E8590">
        <v>17</v>
      </c>
      <c r="J8590" s="6" t="s">
        <v>81</v>
      </c>
    </row>
    <row r="8591" spans="1:10" x14ac:dyDescent="0.25">
      <c r="A8591" s="5" t="str">
        <f t="shared" si="134"/>
        <v/>
      </c>
      <c r="B8591" t="s">
        <v>95</v>
      </c>
      <c r="C8591" t="s">
        <v>112</v>
      </c>
      <c r="D8591" s="8" t="s">
        <v>73</v>
      </c>
      <c r="E8591">
        <v>17</v>
      </c>
      <c r="J8591" s="6" t="s">
        <v>81</v>
      </c>
    </row>
    <row r="8592" spans="1:10" x14ac:dyDescent="0.25">
      <c r="A8592" s="5" t="str">
        <f t="shared" si="134"/>
        <v/>
      </c>
      <c r="B8592" t="s">
        <v>95</v>
      </c>
      <c r="C8592" t="s">
        <v>112</v>
      </c>
      <c r="D8592" s="8" t="s">
        <v>75</v>
      </c>
      <c r="E8592">
        <v>17</v>
      </c>
      <c r="J8592" s="6" t="s">
        <v>81</v>
      </c>
    </row>
    <row r="8593" spans="1:10" x14ac:dyDescent="0.25">
      <c r="A8593" s="5" t="str">
        <f t="shared" si="134"/>
        <v/>
      </c>
      <c r="B8593" t="s">
        <v>95</v>
      </c>
      <c r="C8593" t="s">
        <v>112</v>
      </c>
      <c r="D8593" s="8" t="s">
        <v>75</v>
      </c>
      <c r="E8593">
        <v>18</v>
      </c>
      <c r="J8593" s="6" t="s">
        <v>81</v>
      </c>
    </row>
    <row r="8594" spans="1:10" x14ac:dyDescent="0.25">
      <c r="A8594" s="5" t="str">
        <f t="shared" si="134"/>
        <v/>
      </c>
      <c r="B8594" t="s">
        <v>95</v>
      </c>
      <c r="C8594" t="s">
        <v>112</v>
      </c>
      <c r="D8594" s="8" t="s">
        <v>73</v>
      </c>
      <c r="E8594">
        <v>18</v>
      </c>
      <c r="J8594" s="6" t="s">
        <v>81</v>
      </c>
    </row>
    <row r="8595" spans="1:10" x14ac:dyDescent="0.25">
      <c r="A8595" s="5" t="str">
        <f t="shared" si="134"/>
        <v/>
      </c>
      <c r="B8595" t="s">
        <v>95</v>
      </c>
      <c r="C8595" t="s">
        <v>112</v>
      </c>
      <c r="D8595" s="8" t="s">
        <v>55</v>
      </c>
      <c r="E8595">
        <v>18</v>
      </c>
      <c r="J8595" s="6" t="s">
        <v>81</v>
      </c>
    </row>
    <row r="8596" spans="1:10" x14ac:dyDescent="0.25">
      <c r="A8596" s="5" t="str">
        <f t="shared" si="134"/>
        <v/>
      </c>
      <c r="B8596" t="s">
        <v>95</v>
      </c>
      <c r="C8596" t="s">
        <v>112</v>
      </c>
      <c r="D8596" s="8" t="s">
        <v>71</v>
      </c>
      <c r="E8596">
        <v>18</v>
      </c>
      <c r="J8596" s="6" t="s">
        <v>81</v>
      </c>
    </row>
    <row r="8597" spans="1:10" x14ac:dyDescent="0.25">
      <c r="A8597" s="5" t="str">
        <f t="shared" si="134"/>
        <v/>
      </c>
      <c r="B8597" t="s">
        <v>95</v>
      </c>
      <c r="C8597" t="s">
        <v>112</v>
      </c>
      <c r="D8597" s="8" t="s">
        <v>76</v>
      </c>
      <c r="E8597">
        <v>18</v>
      </c>
      <c r="J8597" s="6" t="s">
        <v>81</v>
      </c>
    </row>
    <row r="8598" spans="1:10" x14ac:dyDescent="0.25">
      <c r="A8598" s="5" t="str">
        <f t="shared" si="134"/>
        <v/>
      </c>
      <c r="B8598" t="s">
        <v>95</v>
      </c>
      <c r="C8598" t="s">
        <v>112</v>
      </c>
      <c r="D8598" s="8" t="s">
        <v>77</v>
      </c>
      <c r="E8598">
        <v>18</v>
      </c>
      <c r="J8598" s="6" t="s">
        <v>81</v>
      </c>
    </row>
    <row r="8599" spans="1:10" x14ac:dyDescent="0.25">
      <c r="A8599" s="5" t="str">
        <f t="shared" si="134"/>
        <v/>
      </c>
      <c r="B8599" t="s">
        <v>95</v>
      </c>
      <c r="C8599" t="s">
        <v>112</v>
      </c>
      <c r="D8599" s="8" t="s">
        <v>47</v>
      </c>
      <c r="E8599">
        <v>18</v>
      </c>
      <c r="J8599" s="6" t="s">
        <v>81</v>
      </c>
    </row>
    <row r="8600" spans="1:10" x14ac:dyDescent="0.25">
      <c r="A8600" s="5" t="str">
        <f t="shared" si="134"/>
        <v/>
      </c>
      <c r="B8600" t="s">
        <v>95</v>
      </c>
      <c r="C8600" t="s">
        <v>112</v>
      </c>
      <c r="D8600" s="8" t="s">
        <v>75</v>
      </c>
      <c r="E8600">
        <v>19</v>
      </c>
      <c r="J8600" s="6" t="s">
        <v>81</v>
      </c>
    </row>
    <row r="8601" spans="1:10" x14ac:dyDescent="0.25">
      <c r="A8601" s="5" t="str">
        <f t="shared" si="134"/>
        <v/>
      </c>
      <c r="B8601" t="s">
        <v>95</v>
      </c>
      <c r="C8601" t="s">
        <v>112</v>
      </c>
      <c r="D8601" s="8" t="s">
        <v>77</v>
      </c>
      <c r="E8601">
        <v>19</v>
      </c>
      <c r="J8601" s="6" t="s">
        <v>81</v>
      </c>
    </row>
    <row r="8602" spans="1:10" x14ac:dyDescent="0.25">
      <c r="A8602" s="5" t="str">
        <f t="shared" si="134"/>
        <v/>
      </c>
      <c r="B8602" t="s">
        <v>95</v>
      </c>
      <c r="C8602" t="s">
        <v>112</v>
      </c>
      <c r="D8602" s="8" t="s">
        <v>71</v>
      </c>
      <c r="E8602">
        <v>19</v>
      </c>
      <c r="J8602" s="6" t="s">
        <v>81</v>
      </c>
    </row>
    <row r="8603" spans="1:10" x14ac:dyDescent="0.25">
      <c r="A8603" s="5" t="str">
        <f t="shared" si="134"/>
        <v/>
      </c>
      <c r="B8603" t="s">
        <v>95</v>
      </c>
      <c r="C8603" t="s">
        <v>112</v>
      </c>
      <c r="D8603" s="8" t="s">
        <v>55</v>
      </c>
      <c r="E8603">
        <v>19</v>
      </c>
      <c r="J8603" s="6" t="s">
        <v>81</v>
      </c>
    </row>
    <row r="8604" spans="1:10" x14ac:dyDescent="0.25">
      <c r="A8604" s="5" t="str">
        <f t="shared" si="134"/>
        <v/>
      </c>
      <c r="B8604" t="s">
        <v>95</v>
      </c>
      <c r="C8604" t="s">
        <v>112</v>
      </c>
      <c r="D8604" s="8" t="s">
        <v>73</v>
      </c>
      <c r="E8604">
        <v>19</v>
      </c>
      <c r="J8604" s="6" t="s">
        <v>81</v>
      </c>
    </row>
    <row r="8605" spans="1:10" x14ac:dyDescent="0.25">
      <c r="A8605" s="5" t="str">
        <f t="shared" si="134"/>
        <v/>
      </c>
      <c r="B8605" t="s">
        <v>95</v>
      </c>
      <c r="C8605" t="s">
        <v>112</v>
      </c>
      <c r="D8605" s="8" t="s">
        <v>76</v>
      </c>
      <c r="E8605">
        <v>19</v>
      </c>
      <c r="J8605" s="6" t="s">
        <v>81</v>
      </c>
    </row>
    <row r="8606" spans="1:10" x14ac:dyDescent="0.25">
      <c r="A8606" s="5" t="str">
        <f t="shared" si="134"/>
        <v/>
      </c>
      <c r="B8606" t="s">
        <v>95</v>
      </c>
      <c r="C8606" t="s">
        <v>112</v>
      </c>
      <c r="D8606" s="8" t="s">
        <v>47</v>
      </c>
      <c r="E8606">
        <v>19</v>
      </c>
      <c r="J8606" s="6" t="s">
        <v>81</v>
      </c>
    </row>
    <row r="8607" spans="1:10" x14ac:dyDescent="0.25">
      <c r="A8607" s="5" t="str">
        <f t="shared" si="134"/>
        <v/>
      </c>
      <c r="B8607" t="s">
        <v>95</v>
      </c>
      <c r="C8607" t="s">
        <v>112</v>
      </c>
      <c r="D8607" s="8" t="s">
        <v>76</v>
      </c>
      <c r="E8607">
        <v>20</v>
      </c>
      <c r="J8607" s="6" t="s">
        <v>81</v>
      </c>
    </row>
    <row r="8608" spans="1:10" x14ac:dyDescent="0.25">
      <c r="A8608" s="5" t="str">
        <f t="shared" si="134"/>
        <v/>
      </c>
      <c r="B8608" t="s">
        <v>95</v>
      </c>
      <c r="C8608" t="s">
        <v>112</v>
      </c>
      <c r="D8608" s="8" t="s">
        <v>73</v>
      </c>
      <c r="E8608">
        <v>20</v>
      </c>
      <c r="J8608" s="6" t="s">
        <v>81</v>
      </c>
    </row>
    <row r="8609" spans="1:10" x14ac:dyDescent="0.25">
      <c r="A8609" s="5" t="str">
        <f t="shared" si="134"/>
        <v/>
      </c>
      <c r="B8609" t="s">
        <v>95</v>
      </c>
      <c r="C8609" t="s">
        <v>112</v>
      </c>
      <c r="D8609" s="8" t="s">
        <v>71</v>
      </c>
      <c r="E8609">
        <v>20</v>
      </c>
      <c r="J8609" s="6" t="s">
        <v>81</v>
      </c>
    </row>
    <row r="8610" spans="1:10" x14ac:dyDescent="0.25">
      <c r="A8610" s="5" t="str">
        <f t="shared" si="134"/>
        <v/>
      </c>
      <c r="B8610" t="s">
        <v>95</v>
      </c>
      <c r="C8610" t="s">
        <v>112</v>
      </c>
      <c r="D8610" s="8" t="s">
        <v>55</v>
      </c>
      <c r="E8610">
        <v>20</v>
      </c>
      <c r="J8610" s="6" t="s">
        <v>81</v>
      </c>
    </row>
    <row r="8611" spans="1:10" x14ac:dyDescent="0.25">
      <c r="A8611" s="5" t="str">
        <f t="shared" si="134"/>
        <v/>
      </c>
      <c r="B8611" t="s">
        <v>95</v>
      </c>
      <c r="C8611" t="s">
        <v>112</v>
      </c>
      <c r="D8611" s="8" t="s">
        <v>47</v>
      </c>
      <c r="E8611">
        <v>20</v>
      </c>
      <c r="J8611" s="6" t="s">
        <v>81</v>
      </c>
    </row>
    <row r="8612" spans="1:10" x14ac:dyDescent="0.25">
      <c r="A8612" s="5" t="str">
        <f t="shared" si="134"/>
        <v/>
      </c>
      <c r="B8612" t="s">
        <v>95</v>
      </c>
      <c r="C8612" t="s">
        <v>112</v>
      </c>
      <c r="D8612" s="8" t="s">
        <v>77</v>
      </c>
      <c r="E8612">
        <v>20</v>
      </c>
      <c r="J8612" s="6" t="s">
        <v>81</v>
      </c>
    </row>
    <row r="8613" spans="1:10" x14ac:dyDescent="0.25">
      <c r="A8613" s="5" t="str">
        <f t="shared" si="134"/>
        <v/>
      </c>
      <c r="B8613" t="s">
        <v>95</v>
      </c>
      <c r="C8613" t="s">
        <v>112</v>
      </c>
      <c r="D8613" s="8" t="s">
        <v>75</v>
      </c>
      <c r="E8613">
        <v>20</v>
      </c>
      <c r="J8613" s="6" t="s">
        <v>81</v>
      </c>
    </row>
    <row r="8614" spans="1:10" x14ac:dyDescent="0.25">
      <c r="A8614" s="5" t="str">
        <f t="shared" si="134"/>
        <v/>
      </c>
      <c r="B8614" t="s">
        <v>95</v>
      </c>
      <c r="C8614" t="s">
        <v>112</v>
      </c>
      <c r="D8614" s="8" t="s">
        <v>77</v>
      </c>
      <c r="E8614">
        <v>21</v>
      </c>
      <c r="J8614" s="6" t="s">
        <v>81</v>
      </c>
    </row>
    <row r="8615" spans="1:10" x14ac:dyDescent="0.25">
      <c r="A8615" s="5" t="str">
        <f t="shared" si="134"/>
        <v/>
      </c>
      <c r="B8615" t="s">
        <v>95</v>
      </c>
      <c r="C8615" t="s">
        <v>112</v>
      </c>
      <c r="D8615" s="8" t="s">
        <v>55</v>
      </c>
      <c r="E8615">
        <v>21</v>
      </c>
      <c r="J8615" s="6" t="s">
        <v>81</v>
      </c>
    </row>
    <row r="8616" spans="1:10" x14ac:dyDescent="0.25">
      <c r="A8616" s="5" t="str">
        <f t="shared" si="134"/>
        <v/>
      </c>
      <c r="B8616" t="s">
        <v>95</v>
      </c>
      <c r="C8616" t="s">
        <v>112</v>
      </c>
      <c r="D8616" s="8" t="s">
        <v>76</v>
      </c>
      <c r="E8616">
        <v>21</v>
      </c>
      <c r="J8616" s="6" t="s">
        <v>81</v>
      </c>
    </row>
    <row r="8617" spans="1:10" x14ac:dyDescent="0.25">
      <c r="A8617" s="5" t="str">
        <f t="shared" si="134"/>
        <v/>
      </c>
      <c r="B8617" t="s">
        <v>95</v>
      </c>
      <c r="C8617" t="s">
        <v>112</v>
      </c>
      <c r="D8617" s="8" t="s">
        <v>73</v>
      </c>
      <c r="E8617">
        <v>21</v>
      </c>
      <c r="J8617" s="6" t="s">
        <v>81</v>
      </c>
    </row>
    <row r="8618" spans="1:10" x14ac:dyDescent="0.25">
      <c r="A8618" s="5" t="str">
        <f t="shared" si="134"/>
        <v/>
      </c>
      <c r="B8618" t="s">
        <v>95</v>
      </c>
      <c r="C8618" t="s">
        <v>112</v>
      </c>
      <c r="D8618" s="8" t="s">
        <v>71</v>
      </c>
      <c r="E8618">
        <v>21</v>
      </c>
      <c r="J8618" s="6" t="s">
        <v>81</v>
      </c>
    </row>
    <row r="8619" spans="1:10" x14ac:dyDescent="0.25">
      <c r="A8619" s="5" t="str">
        <f t="shared" si="134"/>
        <v/>
      </c>
      <c r="B8619" t="s">
        <v>95</v>
      </c>
      <c r="C8619" t="s">
        <v>112</v>
      </c>
      <c r="D8619" s="8" t="s">
        <v>75</v>
      </c>
      <c r="E8619">
        <v>21</v>
      </c>
      <c r="J8619" s="6" t="s">
        <v>81</v>
      </c>
    </row>
    <row r="8620" spans="1:10" x14ac:dyDescent="0.25">
      <c r="A8620" s="5" t="str">
        <f t="shared" si="134"/>
        <v/>
      </c>
      <c r="B8620" t="s">
        <v>95</v>
      </c>
      <c r="C8620" t="s">
        <v>112</v>
      </c>
      <c r="D8620" s="8" t="s">
        <v>47</v>
      </c>
      <c r="E8620">
        <v>21</v>
      </c>
      <c r="J8620" s="6" t="s">
        <v>81</v>
      </c>
    </row>
    <row r="8621" spans="1:10" x14ac:dyDescent="0.25">
      <c r="A8621" s="5" t="str">
        <f t="shared" si="134"/>
        <v/>
      </c>
      <c r="B8621" t="s">
        <v>95</v>
      </c>
      <c r="C8621" t="s">
        <v>112</v>
      </c>
      <c r="D8621" s="8" t="s">
        <v>76</v>
      </c>
      <c r="E8621">
        <v>22</v>
      </c>
      <c r="J8621" s="6" t="s">
        <v>81</v>
      </c>
    </row>
    <row r="8622" spans="1:10" x14ac:dyDescent="0.25">
      <c r="A8622" s="5" t="str">
        <f t="shared" si="134"/>
        <v/>
      </c>
      <c r="B8622" t="s">
        <v>95</v>
      </c>
      <c r="C8622" t="s">
        <v>112</v>
      </c>
      <c r="D8622" s="8" t="s">
        <v>47</v>
      </c>
      <c r="E8622">
        <v>22</v>
      </c>
      <c r="J8622" s="6" t="s">
        <v>81</v>
      </c>
    </row>
    <row r="8623" spans="1:10" x14ac:dyDescent="0.25">
      <c r="A8623" s="5" t="str">
        <f t="shared" si="134"/>
        <v/>
      </c>
      <c r="B8623" t="s">
        <v>95</v>
      </c>
      <c r="C8623" t="s">
        <v>112</v>
      </c>
      <c r="D8623" s="8" t="s">
        <v>55</v>
      </c>
      <c r="E8623">
        <v>22</v>
      </c>
      <c r="J8623" s="6" t="s">
        <v>81</v>
      </c>
    </row>
    <row r="8624" spans="1:10" x14ac:dyDescent="0.25">
      <c r="A8624" s="5" t="str">
        <f t="shared" si="134"/>
        <v/>
      </c>
      <c r="B8624" t="s">
        <v>95</v>
      </c>
      <c r="C8624" t="s">
        <v>112</v>
      </c>
      <c r="D8624" s="8" t="s">
        <v>73</v>
      </c>
      <c r="E8624">
        <v>22</v>
      </c>
      <c r="J8624" s="6" t="s">
        <v>81</v>
      </c>
    </row>
    <row r="8625" spans="1:10" x14ac:dyDescent="0.25">
      <c r="A8625" s="5" t="str">
        <f t="shared" si="134"/>
        <v/>
      </c>
      <c r="B8625" t="s">
        <v>95</v>
      </c>
      <c r="C8625" t="s">
        <v>112</v>
      </c>
      <c r="D8625" s="8" t="s">
        <v>75</v>
      </c>
      <c r="E8625">
        <v>22</v>
      </c>
      <c r="J8625" s="6" t="s">
        <v>81</v>
      </c>
    </row>
    <row r="8626" spans="1:10" x14ac:dyDescent="0.25">
      <c r="A8626" s="5" t="str">
        <f t="shared" si="134"/>
        <v/>
      </c>
      <c r="B8626" t="s">
        <v>95</v>
      </c>
      <c r="C8626" t="s">
        <v>112</v>
      </c>
      <c r="D8626" s="8" t="s">
        <v>77</v>
      </c>
      <c r="E8626">
        <v>22</v>
      </c>
      <c r="J8626" s="6" t="s">
        <v>81</v>
      </c>
    </row>
    <row r="8627" spans="1:10" x14ac:dyDescent="0.25">
      <c r="A8627" s="5" t="str">
        <f t="shared" si="134"/>
        <v/>
      </c>
      <c r="B8627" t="s">
        <v>95</v>
      </c>
      <c r="C8627" t="s">
        <v>112</v>
      </c>
      <c r="D8627" s="8" t="s">
        <v>71</v>
      </c>
      <c r="E8627">
        <v>22</v>
      </c>
      <c r="J8627" s="6" t="s">
        <v>81</v>
      </c>
    </row>
    <row r="8628" spans="1:10" x14ac:dyDescent="0.25">
      <c r="A8628" s="5" t="str">
        <f t="shared" si="134"/>
        <v/>
      </c>
      <c r="B8628" t="s">
        <v>95</v>
      </c>
      <c r="C8628" t="s">
        <v>112</v>
      </c>
      <c r="D8628" s="8" t="s">
        <v>77</v>
      </c>
      <c r="E8628">
        <v>23</v>
      </c>
      <c r="J8628" s="6" t="s">
        <v>81</v>
      </c>
    </row>
    <row r="8629" spans="1:10" x14ac:dyDescent="0.25">
      <c r="A8629" s="5" t="str">
        <f t="shared" si="134"/>
        <v/>
      </c>
      <c r="B8629" t="s">
        <v>95</v>
      </c>
      <c r="C8629" t="s">
        <v>112</v>
      </c>
      <c r="D8629" s="8" t="s">
        <v>76</v>
      </c>
      <c r="E8629">
        <v>23</v>
      </c>
      <c r="J8629" s="6" t="s">
        <v>81</v>
      </c>
    </row>
    <row r="8630" spans="1:10" x14ac:dyDescent="0.25">
      <c r="A8630" s="5" t="str">
        <f t="shared" si="134"/>
        <v/>
      </c>
      <c r="B8630" t="s">
        <v>95</v>
      </c>
      <c r="C8630" t="s">
        <v>112</v>
      </c>
      <c r="D8630" s="8" t="s">
        <v>47</v>
      </c>
      <c r="E8630">
        <v>23</v>
      </c>
      <c r="J8630" s="6" t="s">
        <v>81</v>
      </c>
    </row>
    <row r="8631" spans="1:10" x14ac:dyDescent="0.25">
      <c r="A8631" s="5" t="str">
        <f t="shared" si="134"/>
        <v/>
      </c>
      <c r="B8631" t="s">
        <v>95</v>
      </c>
      <c r="C8631" t="s">
        <v>112</v>
      </c>
      <c r="D8631" s="8" t="s">
        <v>55</v>
      </c>
      <c r="E8631">
        <v>23</v>
      </c>
      <c r="J8631" s="6" t="s">
        <v>81</v>
      </c>
    </row>
    <row r="8632" spans="1:10" x14ac:dyDescent="0.25">
      <c r="A8632" s="5" t="str">
        <f t="shared" si="134"/>
        <v/>
      </c>
      <c r="B8632" t="s">
        <v>95</v>
      </c>
      <c r="C8632" t="s">
        <v>112</v>
      </c>
      <c r="D8632" s="8" t="s">
        <v>75</v>
      </c>
      <c r="E8632">
        <v>23</v>
      </c>
      <c r="J8632" s="6" t="s">
        <v>81</v>
      </c>
    </row>
    <row r="8633" spans="1:10" x14ac:dyDescent="0.25">
      <c r="A8633" s="5" t="str">
        <f t="shared" si="134"/>
        <v/>
      </c>
      <c r="B8633" t="s">
        <v>95</v>
      </c>
      <c r="C8633" t="s">
        <v>112</v>
      </c>
      <c r="D8633" s="8" t="s">
        <v>73</v>
      </c>
      <c r="E8633">
        <v>23</v>
      </c>
      <c r="J8633" s="6" t="s">
        <v>81</v>
      </c>
    </row>
    <row r="8634" spans="1:10" x14ac:dyDescent="0.25">
      <c r="A8634" s="5" t="str">
        <f t="shared" si="134"/>
        <v/>
      </c>
      <c r="B8634" t="s">
        <v>95</v>
      </c>
      <c r="C8634" t="s">
        <v>112</v>
      </c>
      <c r="D8634" s="8" t="s">
        <v>71</v>
      </c>
      <c r="E8634">
        <v>23</v>
      </c>
      <c r="J8634" s="6" t="s">
        <v>81</v>
      </c>
    </row>
    <row r="8635" spans="1:10" x14ac:dyDescent="0.25">
      <c r="A8635" s="5" t="str">
        <f t="shared" si="134"/>
        <v/>
      </c>
      <c r="B8635" t="s">
        <v>95</v>
      </c>
      <c r="C8635" t="s">
        <v>112</v>
      </c>
      <c r="D8635" s="8" t="s">
        <v>71</v>
      </c>
      <c r="E8635">
        <v>24</v>
      </c>
      <c r="J8635" s="6" t="s">
        <v>81</v>
      </c>
    </row>
    <row r="8636" spans="1:10" x14ac:dyDescent="0.25">
      <c r="A8636" s="5" t="str">
        <f t="shared" si="134"/>
        <v/>
      </c>
      <c r="B8636" t="s">
        <v>95</v>
      </c>
      <c r="C8636" t="s">
        <v>112</v>
      </c>
      <c r="D8636" s="8" t="s">
        <v>55</v>
      </c>
      <c r="E8636">
        <v>24</v>
      </c>
      <c r="J8636" s="6" t="s">
        <v>81</v>
      </c>
    </row>
    <row r="8637" spans="1:10" x14ac:dyDescent="0.25">
      <c r="A8637" s="5" t="str">
        <f t="shared" si="134"/>
        <v/>
      </c>
      <c r="B8637" t="s">
        <v>95</v>
      </c>
      <c r="C8637" t="s">
        <v>112</v>
      </c>
      <c r="D8637" s="8" t="s">
        <v>75</v>
      </c>
      <c r="E8637">
        <v>24</v>
      </c>
      <c r="J8637" s="6" t="s">
        <v>81</v>
      </c>
    </row>
    <row r="8638" spans="1:10" x14ac:dyDescent="0.25">
      <c r="A8638" s="5" t="str">
        <f t="shared" si="134"/>
        <v/>
      </c>
      <c r="B8638" t="s">
        <v>95</v>
      </c>
      <c r="C8638" t="s">
        <v>112</v>
      </c>
      <c r="D8638" s="8" t="s">
        <v>77</v>
      </c>
      <c r="E8638">
        <v>24</v>
      </c>
      <c r="J8638" s="6" t="s">
        <v>81</v>
      </c>
    </row>
    <row r="8639" spans="1:10" x14ac:dyDescent="0.25">
      <c r="A8639" s="5" t="str">
        <f t="shared" si="134"/>
        <v/>
      </c>
      <c r="B8639" t="s">
        <v>95</v>
      </c>
      <c r="C8639" t="s">
        <v>112</v>
      </c>
      <c r="D8639" s="8" t="s">
        <v>76</v>
      </c>
      <c r="E8639">
        <v>24</v>
      </c>
      <c r="J8639" s="6" t="s">
        <v>81</v>
      </c>
    </row>
    <row r="8640" spans="1:10" x14ac:dyDescent="0.25">
      <c r="A8640" s="5" t="str">
        <f t="shared" si="134"/>
        <v/>
      </c>
      <c r="B8640" t="s">
        <v>95</v>
      </c>
      <c r="C8640" t="s">
        <v>112</v>
      </c>
      <c r="D8640" s="8" t="s">
        <v>47</v>
      </c>
      <c r="E8640">
        <v>24</v>
      </c>
      <c r="J8640" s="6" t="s">
        <v>81</v>
      </c>
    </row>
    <row r="8641" spans="1:10" x14ac:dyDescent="0.25">
      <c r="A8641" s="5" t="str">
        <f t="shared" si="134"/>
        <v/>
      </c>
      <c r="B8641" t="s">
        <v>95</v>
      </c>
      <c r="C8641" t="s">
        <v>112</v>
      </c>
      <c r="D8641" s="8" t="s">
        <v>73</v>
      </c>
      <c r="E8641">
        <v>24</v>
      </c>
      <c r="J8641" s="6" t="s">
        <v>81</v>
      </c>
    </row>
    <row r="8642" spans="1:10" x14ac:dyDescent="0.25">
      <c r="A8642" s="5" t="str">
        <f t="shared" ref="A8642:A8705" si="135">IF(AND(category = B8642, subcategory=C8642, reportdate = D8642), E8642, "")</f>
        <v/>
      </c>
      <c r="B8642" t="s">
        <v>95</v>
      </c>
      <c r="C8642" t="s">
        <v>113</v>
      </c>
      <c r="D8642" s="8" t="s">
        <v>63</v>
      </c>
      <c r="E8642">
        <v>1</v>
      </c>
      <c r="F8642">
        <v>1.1335437297821045</v>
      </c>
      <c r="G8642">
        <v>1.1070239543914795</v>
      </c>
      <c r="H8642">
        <v>4.5854251831769943E-2</v>
      </c>
      <c r="I8642">
        <v>62.702029680157466</v>
      </c>
      <c r="J8642" s="6" t="s">
        <v>80</v>
      </c>
    </row>
    <row r="8643" spans="1:10" x14ac:dyDescent="0.25">
      <c r="A8643" s="5" t="str">
        <f t="shared" si="135"/>
        <v/>
      </c>
      <c r="B8643" t="s">
        <v>95</v>
      </c>
      <c r="C8643" t="s">
        <v>113</v>
      </c>
      <c r="D8643" s="8" t="s">
        <v>64</v>
      </c>
      <c r="E8643">
        <v>1</v>
      </c>
      <c r="F8643">
        <v>1.1000392436981201</v>
      </c>
      <c r="G8643">
        <v>1.1209882497787476</v>
      </c>
      <c r="H8643">
        <v>4.661540687084198E-2</v>
      </c>
      <c r="I8643">
        <v>64.955230217632916</v>
      </c>
      <c r="J8643" s="6" t="s">
        <v>80</v>
      </c>
    </row>
    <row r="8644" spans="1:10" x14ac:dyDescent="0.25">
      <c r="A8644" s="5" t="str">
        <f t="shared" si="135"/>
        <v/>
      </c>
      <c r="B8644" t="s">
        <v>95</v>
      </c>
      <c r="C8644" t="s">
        <v>113</v>
      </c>
      <c r="D8644" s="8" t="s">
        <v>63</v>
      </c>
      <c r="E8644">
        <v>2</v>
      </c>
      <c r="F8644">
        <v>0.97595441341400146</v>
      </c>
      <c r="G8644">
        <v>0.97314310073852539</v>
      </c>
      <c r="H8644">
        <v>4.1759796440601349E-2</v>
      </c>
      <c r="I8644">
        <v>62.515316185013759</v>
      </c>
      <c r="J8644" s="6" t="s">
        <v>80</v>
      </c>
    </row>
    <row r="8645" spans="1:10" x14ac:dyDescent="0.25">
      <c r="A8645" s="5" t="str">
        <f t="shared" si="135"/>
        <v/>
      </c>
      <c r="B8645" t="s">
        <v>95</v>
      </c>
      <c r="C8645" t="s">
        <v>113</v>
      </c>
      <c r="D8645" s="8" t="s">
        <v>64</v>
      </c>
      <c r="E8645">
        <v>2</v>
      </c>
      <c r="F8645">
        <v>0.96095991134643555</v>
      </c>
      <c r="G8645">
        <v>0.97483843564987183</v>
      </c>
      <c r="H8645">
        <v>4.3240148574113846E-2</v>
      </c>
      <c r="I8645">
        <v>64.379476306376418</v>
      </c>
      <c r="J8645" s="6" t="s">
        <v>80</v>
      </c>
    </row>
    <row r="8646" spans="1:10" x14ac:dyDescent="0.25">
      <c r="A8646" s="5" t="str">
        <f t="shared" si="135"/>
        <v/>
      </c>
      <c r="B8646" t="s">
        <v>95</v>
      </c>
      <c r="C8646" t="s">
        <v>113</v>
      </c>
      <c r="D8646" s="8" t="s">
        <v>64</v>
      </c>
      <c r="E8646">
        <v>3</v>
      </c>
      <c r="F8646">
        <v>0.86138385534286499</v>
      </c>
      <c r="G8646">
        <v>0.85810619592666626</v>
      </c>
      <c r="H8646">
        <v>3.8760572671890259E-2</v>
      </c>
      <c r="I8646">
        <v>63.620470687784412</v>
      </c>
      <c r="J8646" s="6" t="s">
        <v>80</v>
      </c>
    </row>
    <row r="8647" spans="1:10" x14ac:dyDescent="0.25">
      <c r="A8647" s="5" t="str">
        <f t="shared" si="135"/>
        <v/>
      </c>
      <c r="B8647" t="s">
        <v>95</v>
      </c>
      <c r="C8647" t="s">
        <v>113</v>
      </c>
      <c r="D8647" s="8" t="s">
        <v>63</v>
      </c>
      <c r="E8647">
        <v>3</v>
      </c>
      <c r="F8647">
        <v>0.85748773813247681</v>
      </c>
      <c r="G8647">
        <v>0.85741078853607178</v>
      </c>
      <c r="H8647">
        <v>3.7047233432531357E-2</v>
      </c>
      <c r="I8647">
        <v>62.142750890033575</v>
      </c>
      <c r="J8647" s="6" t="s">
        <v>80</v>
      </c>
    </row>
    <row r="8648" spans="1:10" x14ac:dyDescent="0.25">
      <c r="A8648" s="5" t="str">
        <f t="shared" si="135"/>
        <v/>
      </c>
      <c r="B8648" t="s">
        <v>95</v>
      </c>
      <c r="C8648" t="s">
        <v>113</v>
      </c>
      <c r="D8648" s="8" t="s">
        <v>64</v>
      </c>
      <c r="E8648">
        <v>4</v>
      </c>
      <c r="F8648">
        <v>0.78167903423309326</v>
      </c>
      <c r="G8648">
        <v>0.78205394744873047</v>
      </c>
      <c r="H8648">
        <v>3.4295190125703812E-2</v>
      </c>
      <c r="I8648">
        <v>62.992675879686459</v>
      </c>
      <c r="J8648" s="6" t="s">
        <v>80</v>
      </c>
    </row>
    <row r="8649" spans="1:10" x14ac:dyDescent="0.25">
      <c r="A8649" s="5" t="str">
        <f t="shared" si="135"/>
        <v/>
      </c>
      <c r="B8649" t="s">
        <v>95</v>
      </c>
      <c r="C8649" t="s">
        <v>113</v>
      </c>
      <c r="D8649" s="8" t="s">
        <v>63</v>
      </c>
      <c r="E8649">
        <v>4</v>
      </c>
      <c r="F8649">
        <v>0.76006954908370972</v>
      </c>
      <c r="G8649">
        <v>0.76045054197311401</v>
      </c>
      <c r="H8649">
        <v>3.1917445361614227E-2</v>
      </c>
      <c r="I8649">
        <v>61.369159514284185</v>
      </c>
      <c r="J8649" s="6" t="s">
        <v>80</v>
      </c>
    </row>
    <row r="8650" spans="1:10" x14ac:dyDescent="0.25">
      <c r="A8650" s="5" t="str">
        <f t="shared" si="135"/>
        <v/>
      </c>
      <c r="B8650" t="s">
        <v>95</v>
      </c>
      <c r="C8650" t="s">
        <v>113</v>
      </c>
      <c r="D8650" s="8" t="s">
        <v>63</v>
      </c>
      <c r="E8650">
        <v>5</v>
      </c>
      <c r="F8650">
        <v>0.71186470985412598</v>
      </c>
      <c r="G8650">
        <v>0.70259958505630493</v>
      </c>
      <c r="H8650">
        <v>2.750173956155777E-2</v>
      </c>
      <c r="I8650">
        <v>60.586867859509731</v>
      </c>
      <c r="J8650" s="6" t="s">
        <v>80</v>
      </c>
    </row>
    <row r="8651" spans="1:10" x14ac:dyDescent="0.25">
      <c r="A8651" s="5" t="str">
        <f t="shared" si="135"/>
        <v/>
      </c>
      <c r="B8651" t="s">
        <v>95</v>
      </c>
      <c r="C8651" t="s">
        <v>113</v>
      </c>
      <c r="D8651" s="8" t="s">
        <v>64</v>
      </c>
      <c r="E8651">
        <v>5</v>
      </c>
      <c r="F8651">
        <v>0.72735875844955444</v>
      </c>
      <c r="G8651">
        <v>0.71535420417785645</v>
      </c>
      <c r="H8651">
        <v>2.9464518651366234E-2</v>
      </c>
      <c r="I8651">
        <v>62.633003849855847</v>
      </c>
      <c r="J8651" s="6" t="s">
        <v>80</v>
      </c>
    </row>
    <row r="8652" spans="1:10" x14ac:dyDescent="0.25">
      <c r="A8652" s="5" t="str">
        <f t="shared" si="135"/>
        <v/>
      </c>
      <c r="B8652" t="s">
        <v>95</v>
      </c>
      <c r="C8652" t="s">
        <v>113</v>
      </c>
      <c r="D8652" s="8" t="s">
        <v>63</v>
      </c>
      <c r="E8652">
        <v>6</v>
      </c>
      <c r="F8652">
        <v>0.69123160839080811</v>
      </c>
      <c r="G8652">
        <v>0.69397324323654175</v>
      </c>
      <c r="H8652">
        <v>2.305491641163826E-2</v>
      </c>
      <c r="I8652">
        <v>59.967932250657775</v>
      </c>
      <c r="J8652" s="6" t="s">
        <v>80</v>
      </c>
    </row>
    <row r="8653" spans="1:10" x14ac:dyDescent="0.25">
      <c r="A8653" s="5" t="str">
        <f t="shared" si="135"/>
        <v/>
      </c>
      <c r="B8653" t="s">
        <v>95</v>
      </c>
      <c r="C8653" t="s">
        <v>113</v>
      </c>
      <c r="D8653" s="8" t="s">
        <v>64</v>
      </c>
      <c r="E8653">
        <v>6</v>
      </c>
      <c r="F8653">
        <v>0.70274436473846436</v>
      </c>
      <c r="G8653">
        <v>0.71545469760894775</v>
      </c>
      <c r="H8653">
        <v>2.5575943291187286E-2</v>
      </c>
      <c r="I8653">
        <v>62.534928097539058</v>
      </c>
      <c r="J8653" s="6" t="s">
        <v>80</v>
      </c>
    </row>
    <row r="8654" spans="1:10" x14ac:dyDescent="0.25">
      <c r="A8654" s="5" t="str">
        <f t="shared" si="135"/>
        <v/>
      </c>
      <c r="B8654" t="s">
        <v>95</v>
      </c>
      <c r="C8654" t="s">
        <v>113</v>
      </c>
      <c r="D8654" s="8" t="s">
        <v>64</v>
      </c>
      <c r="E8654">
        <v>7</v>
      </c>
      <c r="F8654">
        <v>0.75648325681686401</v>
      </c>
      <c r="G8654">
        <v>0.77154386043548584</v>
      </c>
      <c r="H8654">
        <v>2.2936554625630379E-2</v>
      </c>
      <c r="I8654">
        <v>62.587536360740316</v>
      </c>
      <c r="J8654" s="6" t="s">
        <v>80</v>
      </c>
    </row>
    <row r="8655" spans="1:10" x14ac:dyDescent="0.25">
      <c r="A8655" s="5" t="str">
        <f t="shared" si="135"/>
        <v/>
      </c>
      <c r="B8655" t="s">
        <v>95</v>
      </c>
      <c r="C8655" t="s">
        <v>113</v>
      </c>
      <c r="D8655" s="8" t="s">
        <v>63</v>
      </c>
      <c r="E8655">
        <v>7</v>
      </c>
      <c r="F8655">
        <v>0.74181032180786133</v>
      </c>
      <c r="G8655">
        <v>0.73980975151062012</v>
      </c>
      <c r="H8655">
        <v>2.12277602404356E-2</v>
      </c>
      <c r="I8655">
        <v>59.878467952484606</v>
      </c>
      <c r="J8655" s="6" t="s">
        <v>80</v>
      </c>
    </row>
    <row r="8656" spans="1:10" x14ac:dyDescent="0.25">
      <c r="A8656" s="5" t="str">
        <f t="shared" si="135"/>
        <v/>
      </c>
      <c r="B8656" t="s">
        <v>95</v>
      </c>
      <c r="C8656" t="s">
        <v>113</v>
      </c>
      <c r="D8656" s="8" t="s">
        <v>64</v>
      </c>
      <c r="E8656">
        <v>8</v>
      </c>
      <c r="F8656">
        <v>0.77173799276351929</v>
      </c>
      <c r="G8656">
        <v>0.80501514673233032</v>
      </c>
      <c r="H8656">
        <v>2.554159052670002E-2</v>
      </c>
      <c r="I8656">
        <v>64.763071863081521</v>
      </c>
      <c r="J8656" s="6" t="s">
        <v>80</v>
      </c>
    </row>
    <row r="8657" spans="1:10" x14ac:dyDescent="0.25">
      <c r="A8657" s="5" t="str">
        <f t="shared" si="135"/>
        <v/>
      </c>
      <c r="B8657" t="s">
        <v>95</v>
      </c>
      <c r="C8657" t="s">
        <v>113</v>
      </c>
      <c r="D8657" s="8" t="s">
        <v>63</v>
      </c>
      <c r="E8657">
        <v>8</v>
      </c>
      <c r="F8657">
        <v>0.75431555509567261</v>
      </c>
      <c r="G8657">
        <v>0.77583068609237671</v>
      </c>
      <c r="H8657">
        <v>2.4365790188312531E-2</v>
      </c>
      <c r="I8657">
        <v>61.492685100403435</v>
      </c>
      <c r="J8657" s="6" t="s">
        <v>80</v>
      </c>
    </row>
    <row r="8658" spans="1:10" x14ac:dyDescent="0.25">
      <c r="A8658" s="5" t="str">
        <f t="shared" si="135"/>
        <v/>
      </c>
      <c r="B8658" t="s">
        <v>95</v>
      </c>
      <c r="C8658" t="s">
        <v>113</v>
      </c>
      <c r="D8658" s="8" t="s">
        <v>64</v>
      </c>
      <c r="E8658">
        <v>9</v>
      </c>
      <c r="F8658">
        <v>0.69826191663742065</v>
      </c>
      <c r="G8658">
        <v>0.71260362863540649</v>
      </c>
      <c r="H8658">
        <v>2.8640076518058777E-2</v>
      </c>
      <c r="I8658">
        <v>69.663909132467595</v>
      </c>
      <c r="J8658" s="6" t="s">
        <v>80</v>
      </c>
    </row>
    <row r="8659" spans="1:10" x14ac:dyDescent="0.25">
      <c r="A8659" s="5" t="str">
        <f t="shared" si="135"/>
        <v/>
      </c>
      <c r="B8659" t="s">
        <v>95</v>
      </c>
      <c r="C8659" t="s">
        <v>113</v>
      </c>
      <c r="D8659" s="8" t="s">
        <v>63</v>
      </c>
      <c r="E8659">
        <v>9</v>
      </c>
      <c r="F8659">
        <v>0.68912869691848755</v>
      </c>
      <c r="G8659">
        <v>0.72389966249465942</v>
      </c>
      <c r="H8659">
        <v>2.8148777782917023E-2</v>
      </c>
      <c r="I8659">
        <v>66.070401988599713</v>
      </c>
      <c r="J8659" s="6" t="s">
        <v>80</v>
      </c>
    </row>
    <row r="8660" spans="1:10" x14ac:dyDescent="0.25">
      <c r="A8660" s="5" t="str">
        <f t="shared" si="135"/>
        <v/>
      </c>
      <c r="B8660" t="s">
        <v>95</v>
      </c>
      <c r="C8660" t="s">
        <v>113</v>
      </c>
      <c r="D8660" s="8" t="s">
        <v>63</v>
      </c>
      <c r="E8660">
        <v>10</v>
      </c>
      <c r="F8660">
        <v>0.59697157144546509</v>
      </c>
      <c r="G8660">
        <v>0.65066635608673096</v>
      </c>
      <c r="H8660">
        <v>3.4425791352987289E-2</v>
      </c>
      <c r="I8660">
        <v>71.232217893676648</v>
      </c>
      <c r="J8660" s="6" t="s">
        <v>80</v>
      </c>
    </row>
    <row r="8661" spans="1:10" x14ac:dyDescent="0.25">
      <c r="A8661" s="5" t="str">
        <f t="shared" si="135"/>
        <v/>
      </c>
      <c r="B8661" t="s">
        <v>95</v>
      </c>
      <c r="C8661" t="s">
        <v>113</v>
      </c>
      <c r="D8661" s="8" t="s">
        <v>64</v>
      </c>
      <c r="E8661">
        <v>10</v>
      </c>
      <c r="F8661">
        <v>0.61746114492416382</v>
      </c>
      <c r="G8661">
        <v>0.65245157480239868</v>
      </c>
      <c r="H8661">
        <v>3.5240083932876587E-2</v>
      </c>
      <c r="I8661">
        <v>74.27075704694046</v>
      </c>
      <c r="J8661" s="6" t="s">
        <v>80</v>
      </c>
    </row>
    <row r="8662" spans="1:10" x14ac:dyDescent="0.25">
      <c r="A8662" s="5" t="str">
        <f t="shared" si="135"/>
        <v/>
      </c>
      <c r="B8662" t="s">
        <v>95</v>
      </c>
      <c r="C8662" t="s">
        <v>113</v>
      </c>
      <c r="D8662" s="8" t="s">
        <v>63</v>
      </c>
      <c r="E8662">
        <v>11</v>
      </c>
      <c r="F8662">
        <v>0.58824694156646729</v>
      </c>
      <c r="G8662">
        <v>0.62948691844940186</v>
      </c>
      <c r="H8662">
        <v>4.0501222014427185E-2</v>
      </c>
      <c r="I8662">
        <v>75.484224412466261</v>
      </c>
      <c r="J8662" s="6" t="s">
        <v>80</v>
      </c>
    </row>
    <row r="8663" spans="1:10" x14ac:dyDescent="0.25">
      <c r="A8663" s="5" t="str">
        <f t="shared" si="135"/>
        <v/>
      </c>
      <c r="B8663" t="s">
        <v>95</v>
      </c>
      <c r="C8663" t="s">
        <v>113</v>
      </c>
      <c r="D8663" s="8" t="s">
        <v>64</v>
      </c>
      <c r="E8663">
        <v>11</v>
      </c>
      <c r="F8663">
        <v>0.60199815034866333</v>
      </c>
      <c r="G8663">
        <v>0.6634480357170105</v>
      </c>
      <c r="H8663">
        <v>4.2318999767303467E-2</v>
      </c>
      <c r="I8663">
        <v>78.348324248511858</v>
      </c>
      <c r="J8663" s="6" t="s">
        <v>80</v>
      </c>
    </row>
    <row r="8664" spans="1:10" x14ac:dyDescent="0.25">
      <c r="A8664" s="5" t="str">
        <f t="shared" si="135"/>
        <v/>
      </c>
      <c r="B8664" t="s">
        <v>95</v>
      </c>
      <c r="C8664" t="s">
        <v>113</v>
      </c>
      <c r="D8664" s="8" t="s">
        <v>63</v>
      </c>
      <c r="E8664">
        <v>12</v>
      </c>
      <c r="F8664">
        <v>0.6470947265625</v>
      </c>
      <c r="G8664">
        <v>0.71861904859542847</v>
      </c>
      <c r="H8664">
        <v>4.6633601188659668E-2</v>
      </c>
      <c r="I8664">
        <v>78.247714050275746</v>
      </c>
      <c r="J8664" s="6" t="s">
        <v>80</v>
      </c>
    </row>
    <row r="8665" spans="1:10" x14ac:dyDescent="0.25">
      <c r="A8665" s="5" t="str">
        <f t="shared" si="135"/>
        <v/>
      </c>
      <c r="B8665" t="s">
        <v>95</v>
      </c>
      <c r="C8665" t="s">
        <v>113</v>
      </c>
      <c r="D8665" s="8" t="s">
        <v>64</v>
      </c>
      <c r="E8665">
        <v>12</v>
      </c>
      <c r="F8665">
        <v>0.67114740610122681</v>
      </c>
      <c r="G8665">
        <v>0.75057142972946167</v>
      </c>
      <c r="H8665">
        <v>4.7838412225246429E-2</v>
      </c>
      <c r="I8665">
        <v>81.101131323375782</v>
      </c>
      <c r="J8665" s="6" t="s">
        <v>80</v>
      </c>
    </row>
    <row r="8666" spans="1:10" x14ac:dyDescent="0.25">
      <c r="A8666" s="5" t="str">
        <f t="shared" si="135"/>
        <v/>
      </c>
      <c r="B8666" t="s">
        <v>95</v>
      </c>
      <c r="C8666" t="s">
        <v>113</v>
      </c>
      <c r="D8666" s="8" t="s">
        <v>64</v>
      </c>
      <c r="E8666">
        <v>13</v>
      </c>
      <c r="F8666">
        <v>0.82725781202316284</v>
      </c>
      <c r="G8666">
        <v>0.9237062931060791</v>
      </c>
      <c r="H8666">
        <v>5.4004546254873276E-2</v>
      </c>
      <c r="I8666">
        <v>82.674087262762669</v>
      </c>
      <c r="J8666" s="6" t="s">
        <v>80</v>
      </c>
    </row>
    <row r="8667" spans="1:10" x14ac:dyDescent="0.25">
      <c r="A8667" s="5" t="str">
        <f t="shared" si="135"/>
        <v/>
      </c>
      <c r="B8667" t="s">
        <v>95</v>
      </c>
      <c r="C8667" t="s">
        <v>113</v>
      </c>
      <c r="D8667" s="8" t="s">
        <v>63</v>
      </c>
      <c r="E8667">
        <v>13</v>
      </c>
      <c r="F8667">
        <v>0.78873109817504883</v>
      </c>
      <c r="G8667">
        <v>0.86584419012069702</v>
      </c>
      <c r="H8667">
        <v>5.2839647978544235E-2</v>
      </c>
      <c r="I8667">
        <v>79.332505647415545</v>
      </c>
      <c r="J8667" s="6" t="s">
        <v>80</v>
      </c>
    </row>
    <row r="8668" spans="1:10" x14ac:dyDescent="0.25">
      <c r="A8668" s="5" t="str">
        <f t="shared" si="135"/>
        <v/>
      </c>
      <c r="B8668" t="s">
        <v>95</v>
      </c>
      <c r="C8668" t="s">
        <v>113</v>
      </c>
      <c r="D8668" s="8" t="s">
        <v>63</v>
      </c>
      <c r="E8668">
        <v>14</v>
      </c>
      <c r="F8668">
        <v>0.97033494710922241</v>
      </c>
      <c r="G8668">
        <v>1.0980126857757568</v>
      </c>
      <c r="H8668">
        <v>5.7416196912527084E-2</v>
      </c>
      <c r="I8668">
        <v>79.398215091945218</v>
      </c>
      <c r="J8668" s="6" t="s">
        <v>80</v>
      </c>
    </row>
    <row r="8669" spans="1:10" x14ac:dyDescent="0.25">
      <c r="A8669" s="5" t="str">
        <f t="shared" si="135"/>
        <v/>
      </c>
      <c r="B8669" t="s">
        <v>95</v>
      </c>
      <c r="C8669" t="s">
        <v>113</v>
      </c>
      <c r="D8669" s="8" t="s">
        <v>64</v>
      </c>
      <c r="E8669">
        <v>14</v>
      </c>
      <c r="F8669">
        <v>1.0198341608047485</v>
      </c>
      <c r="G8669">
        <v>1.1624430418014526</v>
      </c>
      <c r="H8669">
        <v>5.8972261846065521E-2</v>
      </c>
      <c r="I8669">
        <v>82.188183266149991</v>
      </c>
      <c r="J8669" s="6" t="s">
        <v>80</v>
      </c>
    </row>
    <row r="8670" spans="1:10" x14ac:dyDescent="0.25">
      <c r="A8670" s="5" t="str">
        <f t="shared" si="135"/>
        <v/>
      </c>
      <c r="B8670" t="s">
        <v>95</v>
      </c>
      <c r="C8670" t="s">
        <v>113</v>
      </c>
      <c r="D8670" s="8" t="s">
        <v>63</v>
      </c>
      <c r="E8670">
        <v>15</v>
      </c>
      <c r="F8670">
        <v>1.1892687082290649</v>
      </c>
      <c r="G8670">
        <v>1.328156590461731</v>
      </c>
      <c r="H8670">
        <v>6.0747087001800537E-2</v>
      </c>
      <c r="I8670">
        <v>79.952769221520327</v>
      </c>
      <c r="J8670" s="6" t="s">
        <v>80</v>
      </c>
    </row>
    <row r="8671" spans="1:10" x14ac:dyDescent="0.25">
      <c r="A8671" s="5" t="str">
        <f t="shared" si="135"/>
        <v/>
      </c>
      <c r="B8671" t="s">
        <v>95</v>
      </c>
      <c r="C8671" t="s">
        <v>113</v>
      </c>
      <c r="D8671" s="8" t="s">
        <v>64</v>
      </c>
      <c r="E8671">
        <v>15</v>
      </c>
      <c r="F8671">
        <v>1.2479903697967529</v>
      </c>
      <c r="G8671">
        <v>1.3812497854232788</v>
      </c>
      <c r="H8671">
        <v>6.1832349747419357E-2</v>
      </c>
      <c r="I8671">
        <v>82.011231388398329</v>
      </c>
      <c r="J8671" s="6" t="s">
        <v>80</v>
      </c>
    </row>
    <row r="8672" spans="1:10" x14ac:dyDescent="0.25">
      <c r="A8672" s="5" t="str">
        <f t="shared" si="135"/>
        <v/>
      </c>
      <c r="B8672" t="s">
        <v>95</v>
      </c>
      <c r="C8672" t="s">
        <v>113</v>
      </c>
      <c r="D8672" s="8" t="s">
        <v>64</v>
      </c>
      <c r="E8672">
        <v>16</v>
      </c>
      <c r="F8672">
        <v>1.5463666915893555</v>
      </c>
      <c r="G8672">
        <v>1.6774674654006958</v>
      </c>
      <c r="H8672">
        <v>6.2879718840122223E-2</v>
      </c>
      <c r="I8672">
        <v>81.634612979474468</v>
      </c>
      <c r="J8672" s="6" t="s">
        <v>80</v>
      </c>
    </row>
    <row r="8673" spans="1:10" x14ac:dyDescent="0.25">
      <c r="A8673" s="5" t="str">
        <f t="shared" si="135"/>
        <v/>
      </c>
      <c r="B8673" t="s">
        <v>95</v>
      </c>
      <c r="C8673" t="s">
        <v>113</v>
      </c>
      <c r="D8673" s="8" t="s">
        <v>63</v>
      </c>
      <c r="E8673">
        <v>16</v>
      </c>
      <c r="F8673">
        <v>1.4907032251358032</v>
      </c>
      <c r="G8673">
        <v>1.5784931182861328</v>
      </c>
      <c r="H8673">
        <v>6.145116314291954E-2</v>
      </c>
      <c r="I8673">
        <v>79.098575514880736</v>
      </c>
      <c r="J8673" s="6" t="s">
        <v>80</v>
      </c>
    </row>
    <row r="8674" spans="1:10" x14ac:dyDescent="0.25">
      <c r="A8674" s="5" t="str">
        <f t="shared" si="135"/>
        <v/>
      </c>
      <c r="B8674" t="s">
        <v>95</v>
      </c>
      <c r="C8674" t="s">
        <v>113</v>
      </c>
      <c r="D8674" s="8" t="s">
        <v>63</v>
      </c>
      <c r="E8674">
        <v>17</v>
      </c>
      <c r="F8674">
        <v>1.7847898006439209</v>
      </c>
      <c r="G8674">
        <v>1.8367962837219238</v>
      </c>
      <c r="H8674">
        <v>6.2196604907512665E-2</v>
      </c>
      <c r="I8674">
        <v>78.478137328624655</v>
      </c>
      <c r="J8674" s="6" t="s">
        <v>80</v>
      </c>
    </row>
    <row r="8675" spans="1:10" x14ac:dyDescent="0.25">
      <c r="A8675" s="5" t="str">
        <f t="shared" si="135"/>
        <v/>
      </c>
      <c r="B8675" t="s">
        <v>95</v>
      </c>
      <c r="C8675" t="s">
        <v>113</v>
      </c>
      <c r="D8675" s="8" t="s">
        <v>64</v>
      </c>
      <c r="E8675">
        <v>17</v>
      </c>
      <c r="F8675">
        <v>1.8310844898223877</v>
      </c>
      <c r="G8675">
        <v>1.9382377862930298</v>
      </c>
      <c r="H8675">
        <v>6.3271701335906982E-2</v>
      </c>
      <c r="I8675">
        <v>80.133056921696749</v>
      </c>
      <c r="J8675" s="6" t="s">
        <v>80</v>
      </c>
    </row>
    <row r="8676" spans="1:10" x14ac:dyDescent="0.25">
      <c r="A8676" s="5" t="str">
        <f t="shared" si="135"/>
        <v/>
      </c>
      <c r="B8676" t="s">
        <v>95</v>
      </c>
      <c r="C8676" t="s">
        <v>113</v>
      </c>
      <c r="D8676" s="8" t="s">
        <v>64</v>
      </c>
      <c r="E8676">
        <v>18</v>
      </c>
      <c r="F8676">
        <v>2.0091280937194824</v>
      </c>
      <c r="G8676">
        <v>2.1512231826782227</v>
      </c>
      <c r="H8676">
        <v>6.3501313328742981E-2</v>
      </c>
      <c r="I8676">
        <v>78.23113504419355</v>
      </c>
      <c r="J8676" s="6" t="s">
        <v>80</v>
      </c>
    </row>
    <row r="8677" spans="1:10" x14ac:dyDescent="0.25">
      <c r="A8677" s="5" t="str">
        <f t="shared" si="135"/>
        <v/>
      </c>
      <c r="B8677" t="s">
        <v>95</v>
      </c>
      <c r="C8677" t="s">
        <v>113</v>
      </c>
      <c r="D8677" s="8" t="s">
        <v>63</v>
      </c>
      <c r="E8677">
        <v>18</v>
      </c>
      <c r="F8677">
        <v>1.9987866878509521</v>
      </c>
      <c r="G8677">
        <v>1.382251501083374</v>
      </c>
      <c r="H8677">
        <v>6.4548991620540619E-2</v>
      </c>
      <c r="I8677">
        <v>76.237398818810235</v>
      </c>
      <c r="J8677" s="6" t="s">
        <v>80</v>
      </c>
    </row>
    <row r="8678" spans="1:10" x14ac:dyDescent="0.25">
      <c r="A8678" s="5" t="str">
        <f t="shared" si="135"/>
        <v/>
      </c>
      <c r="B8678" t="s">
        <v>95</v>
      </c>
      <c r="C8678" t="s">
        <v>113</v>
      </c>
      <c r="D8678" s="8" t="s">
        <v>63</v>
      </c>
      <c r="E8678">
        <v>19</v>
      </c>
      <c r="F8678">
        <v>2.046405553817749</v>
      </c>
      <c r="G8678">
        <v>1.7716618776321411</v>
      </c>
      <c r="H8678">
        <v>6.3289716839790344E-2</v>
      </c>
      <c r="I8678">
        <v>73.149580329487819</v>
      </c>
      <c r="J8678" s="6" t="s">
        <v>80</v>
      </c>
    </row>
    <row r="8679" spans="1:10" x14ac:dyDescent="0.25">
      <c r="A8679" s="5" t="str">
        <f t="shared" si="135"/>
        <v/>
      </c>
      <c r="B8679" t="s">
        <v>95</v>
      </c>
      <c r="C8679" t="s">
        <v>113</v>
      </c>
      <c r="D8679" s="8" t="s">
        <v>64</v>
      </c>
      <c r="E8679">
        <v>19</v>
      </c>
      <c r="F8679">
        <v>2.0464954376220703</v>
      </c>
      <c r="G8679">
        <v>1.4737098217010498</v>
      </c>
      <c r="H8679">
        <v>6.3642337918281555E-2</v>
      </c>
      <c r="I8679">
        <v>75.057001885175524</v>
      </c>
      <c r="J8679" s="6" t="s">
        <v>80</v>
      </c>
    </row>
    <row r="8680" spans="1:10" x14ac:dyDescent="0.25">
      <c r="A8680" s="5" t="str">
        <f t="shared" si="135"/>
        <v/>
      </c>
      <c r="B8680" t="s">
        <v>95</v>
      </c>
      <c r="C8680" t="s">
        <v>113</v>
      </c>
      <c r="D8680" s="8" t="s">
        <v>64</v>
      </c>
      <c r="E8680">
        <v>20</v>
      </c>
      <c r="F8680">
        <v>1.9509439468383789</v>
      </c>
      <c r="G8680">
        <v>1.7262680530548096</v>
      </c>
      <c r="H8680">
        <v>5.9218693524599075E-2</v>
      </c>
      <c r="I8680">
        <v>70.966356408128917</v>
      </c>
      <c r="J8680" s="6" t="s">
        <v>80</v>
      </c>
    </row>
    <row r="8681" spans="1:10" x14ac:dyDescent="0.25">
      <c r="A8681" s="5" t="str">
        <f t="shared" si="135"/>
        <v/>
      </c>
      <c r="B8681" t="s">
        <v>95</v>
      </c>
      <c r="C8681" t="s">
        <v>113</v>
      </c>
      <c r="D8681" s="8" t="s">
        <v>63</v>
      </c>
      <c r="E8681">
        <v>20</v>
      </c>
      <c r="F8681">
        <v>1.967548131942749</v>
      </c>
      <c r="G8681">
        <v>1.798588752746582</v>
      </c>
      <c r="H8681">
        <v>5.9414085000753403E-2</v>
      </c>
      <c r="I8681">
        <v>68.843056886680557</v>
      </c>
      <c r="J8681" s="6" t="s">
        <v>80</v>
      </c>
    </row>
    <row r="8682" spans="1:10" x14ac:dyDescent="0.25">
      <c r="A8682" s="5" t="str">
        <f t="shared" si="135"/>
        <v/>
      </c>
      <c r="B8682" t="s">
        <v>95</v>
      </c>
      <c r="C8682" t="s">
        <v>113</v>
      </c>
      <c r="D8682" s="8" t="s">
        <v>64</v>
      </c>
      <c r="E8682">
        <v>21</v>
      </c>
      <c r="F8682">
        <v>1.9454882144927979</v>
      </c>
      <c r="G8682">
        <v>2.3659734725952148</v>
      </c>
      <c r="H8682">
        <v>5.7632721960544586E-2</v>
      </c>
      <c r="I8682">
        <v>68.539089123512596</v>
      </c>
      <c r="J8682" s="6" t="s">
        <v>80</v>
      </c>
    </row>
    <row r="8683" spans="1:10" x14ac:dyDescent="0.25">
      <c r="A8683" s="5" t="str">
        <f t="shared" si="135"/>
        <v/>
      </c>
      <c r="B8683" t="s">
        <v>95</v>
      </c>
      <c r="C8683" t="s">
        <v>113</v>
      </c>
      <c r="D8683" s="8" t="s">
        <v>63</v>
      </c>
      <c r="E8683">
        <v>21</v>
      </c>
      <c r="F8683">
        <v>1.9303315877914429</v>
      </c>
      <c r="G8683">
        <v>1.7980600595474243</v>
      </c>
      <c r="H8683">
        <v>5.5872004479169846E-2</v>
      </c>
      <c r="I8683">
        <v>66.277454528837751</v>
      </c>
      <c r="J8683" s="6" t="s">
        <v>80</v>
      </c>
    </row>
    <row r="8684" spans="1:10" x14ac:dyDescent="0.25">
      <c r="A8684" s="5" t="str">
        <f t="shared" si="135"/>
        <v/>
      </c>
      <c r="B8684" t="s">
        <v>95</v>
      </c>
      <c r="C8684" t="s">
        <v>113</v>
      </c>
      <c r="D8684" s="8" t="s">
        <v>64</v>
      </c>
      <c r="E8684">
        <v>22</v>
      </c>
      <c r="F8684">
        <v>1.8081401586532593</v>
      </c>
      <c r="G8684">
        <v>1.9401891231536865</v>
      </c>
      <c r="H8684">
        <v>5.4933574050664902E-2</v>
      </c>
      <c r="I8684">
        <v>67.673441179096812</v>
      </c>
      <c r="J8684" s="6" t="s">
        <v>80</v>
      </c>
    </row>
    <row r="8685" spans="1:10" x14ac:dyDescent="0.25">
      <c r="A8685" s="5" t="str">
        <f t="shared" si="135"/>
        <v/>
      </c>
      <c r="B8685" t="s">
        <v>95</v>
      </c>
      <c r="C8685" t="s">
        <v>113</v>
      </c>
      <c r="D8685" s="8" t="s">
        <v>63</v>
      </c>
      <c r="E8685">
        <v>22</v>
      </c>
      <c r="F8685">
        <v>1.7836616039276123</v>
      </c>
      <c r="G8685">
        <v>2.1290287971496582</v>
      </c>
      <c r="H8685">
        <v>5.6044857949018478E-2</v>
      </c>
      <c r="I8685">
        <v>65.086607452943298</v>
      </c>
      <c r="J8685" s="6" t="s">
        <v>80</v>
      </c>
    </row>
    <row r="8686" spans="1:10" x14ac:dyDescent="0.25">
      <c r="A8686" s="5" t="str">
        <f t="shared" si="135"/>
        <v/>
      </c>
      <c r="B8686" t="s">
        <v>95</v>
      </c>
      <c r="C8686" t="s">
        <v>113</v>
      </c>
      <c r="D8686" s="8" t="s">
        <v>63</v>
      </c>
      <c r="E8686">
        <v>23</v>
      </c>
      <c r="F8686">
        <v>1.5535337924957275</v>
      </c>
      <c r="G8686">
        <v>1.665766716003418</v>
      </c>
      <c r="H8686">
        <v>5.4035060107707977E-2</v>
      </c>
      <c r="I8686">
        <v>64.082027835705304</v>
      </c>
      <c r="J8686" s="6" t="s">
        <v>80</v>
      </c>
    </row>
    <row r="8687" spans="1:10" x14ac:dyDescent="0.25">
      <c r="A8687" s="5" t="str">
        <f t="shared" si="135"/>
        <v/>
      </c>
      <c r="B8687" t="s">
        <v>95</v>
      </c>
      <c r="C8687" t="s">
        <v>113</v>
      </c>
      <c r="D8687" s="8" t="s">
        <v>64</v>
      </c>
      <c r="E8687">
        <v>23</v>
      </c>
      <c r="F8687">
        <v>1.6176813840866089</v>
      </c>
      <c r="G8687">
        <v>1.6643757820129395</v>
      </c>
      <c r="H8687">
        <v>5.4059222340583801E-2</v>
      </c>
      <c r="I8687">
        <v>67.226723154584562</v>
      </c>
      <c r="J8687" s="6" t="s">
        <v>80</v>
      </c>
    </row>
    <row r="8688" spans="1:10" x14ac:dyDescent="0.25">
      <c r="A8688" s="5" t="str">
        <f t="shared" si="135"/>
        <v/>
      </c>
      <c r="B8688" t="s">
        <v>95</v>
      </c>
      <c r="C8688" t="s">
        <v>113</v>
      </c>
      <c r="D8688" s="8" t="s">
        <v>64</v>
      </c>
      <c r="E8688">
        <v>24</v>
      </c>
      <c r="F8688">
        <v>1.3385313749313354</v>
      </c>
      <c r="G8688">
        <v>1.3627357482910156</v>
      </c>
      <c r="H8688">
        <v>5.1649201661348343E-2</v>
      </c>
      <c r="I8688">
        <v>66.659042362665716</v>
      </c>
      <c r="J8688" s="6" t="s">
        <v>80</v>
      </c>
    </row>
    <row r="8689" spans="1:10" x14ac:dyDescent="0.25">
      <c r="A8689" s="5" t="str">
        <f t="shared" si="135"/>
        <v/>
      </c>
      <c r="B8689" t="s">
        <v>95</v>
      </c>
      <c r="C8689" t="s">
        <v>113</v>
      </c>
      <c r="D8689" s="8" t="s">
        <v>63</v>
      </c>
      <c r="E8689">
        <v>24</v>
      </c>
      <c r="F8689">
        <v>1.305446982383728</v>
      </c>
      <c r="G8689">
        <v>1.33061683177948</v>
      </c>
      <c r="H8689">
        <v>5.1106899976730347E-2</v>
      </c>
      <c r="I8689">
        <v>63.261548538450562</v>
      </c>
      <c r="J8689" s="6" t="s">
        <v>80</v>
      </c>
    </row>
    <row r="8690" spans="1:10" x14ac:dyDescent="0.25">
      <c r="A8690" s="5" t="str">
        <f t="shared" si="135"/>
        <v/>
      </c>
      <c r="B8690" t="s">
        <v>95</v>
      </c>
      <c r="C8690" t="s">
        <v>113</v>
      </c>
      <c r="D8690" s="8" t="s">
        <v>48</v>
      </c>
      <c r="E8690">
        <v>1</v>
      </c>
      <c r="F8690">
        <v>1.2473787069320679</v>
      </c>
      <c r="G8690">
        <v>1.1947094202041626</v>
      </c>
      <c r="H8690">
        <v>4.7365643084049225E-2</v>
      </c>
      <c r="I8690">
        <v>66.781426886792033</v>
      </c>
      <c r="J8690" s="6" t="s">
        <v>80</v>
      </c>
    </row>
    <row r="8691" spans="1:10" x14ac:dyDescent="0.25">
      <c r="A8691" s="5" t="str">
        <f t="shared" si="135"/>
        <v/>
      </c>
      <c r="B8691" t="s">
        <v>95</v>
      </c>
      <c r="C8691" t="s">
        <v>113</v>
      </c>
      <c r="D8691" s="8" t="s">
        <v>48</v>
      </c>
      <c r="E8691">
        <v>2</v>
      </c>
      <c r="F8691">
        <v>1.0513457059860229</v>
      </c>
      <c r="G8691">
        <v>1.0344592332839966</v>
      </c>
      <c r="H8691">
        <v>4.3904948979616165E-2</v>
      </c>
      <c r="I8691">
        <v>66.70261792452726</v>
      </c>
      <c r="J8691" s="6" t="s">
        <v>80</v>
      </c>
    </row>
    <row r="8692" spans="1:10" x14ac:dyDescent="0.25">
      <c r="A8692" s="5" t="str">
        <f t="shared" si="135"/>
        <v/>
      </c>
      <c r="B8692" t="s">
        <v>95</v>
      </c>
      <c r="C8692" t="s">
        <v>113</v>
      </c>
      <c r="D8692" s="8" t="s">
        <v>48</v>
      </c>
      <c r="E8692">
        <v>3</v>
      </c>
      <c r="F8692">
        <v>0.93948251008987427</v>
      </c>
      <c r="G8692">
        <v>0.90056723356246948</v>
      </c>
      <c r="H8692">
        <v>3.9845399558544159E-2</v>
      </c>
      <c r="I8692">
        <v>65.907606132075188</v>
      </c>
      <c r="J8692" s="6" t="s">
        <v>80</v>
      </c>
    </row>
    <row r="8693" spans="1:10" x14ac:dyDescent="0.25">
      <c r="A8693" s="5" t="str">
        <f t="shared" si="135"/>
        <v/>
      </c>
      <c r="B8693" t="s">
        <v>95</v>
      </c>
      <c r="C8693" t="s">
        <v>113</v>
      </c>
      <c r="D8693" s="8" t="s">
        <v>48</v>
      </c>
      <c r="E8693">
        <v>4</v>
      </c>
      <c r="F8693">
        <v>0.84385514259338379</v>
      </c>
      <c r="G8693">
        <v>0.80513656139373779</v>
      </c>
      <c r="H8693">
        <v>3.622148185968399E-2</v>
      </c>
      <c r="I8693">
        <v>65.199952830188792</v>
      </c>
      <c r="J8693" s="6" t="s">
        <v>80</v>
      </c>
    </row>
    <row r="8694" spans="1:10" x14ac:dyDescent="0.25">
      <c r="A8694" s="5" t="str">
        <f t="shared" si="135"/>
        <v/>
      </c>
      <c r="B8694" t="s">
        <v>95</v>
      </c>
      <c r="C8694" t="s">
        <v>113</v>
      </c>
      <c r="D8694" s="8" t="s">
        <v>48</v>
      </c>
      <c r="E8694">
        <v>5</v>
      </c>
      <c r="F8694">
        <v>0.78590798377990723</v>
      </c>
      <c r="G8694">
        <v>0.74760597944259644</v>
      </c>
      <c r="H8694">
        <v>3.1786851584911346E-2</v>
      </c>
      <c r="I8694">
        <v>64.627712264151086</v>
      </c>
      <c r="J8694" s="6" t="s">
        <v>80</v>
      </c>
    </row>
    <row r="8695" spans="1:10" x14ac:dyDescent="0.25">
      <c r="A8695" s="5" t="str">
        <f t="shared" si="135"/>
        <v/>
      </c>
      <c r="B8695" t="s">
        <v>95</v>
      </c>
      <c r="C8695" t="s">
        <v>113</v>
      </c>
      <c r="D8695" s="8" t="s">
        <v>48</v>
      </c>
      <c r="E8695">
        <v>6</v>
      </c>
      <c r="F8695">
        <v>0.72473245859146118</v>
      </c>
      <c r="G8695">
        <v>0.74352771043777466</v>
      </c>
      <c r="H8695">
        <v>2.7818875387310982E-2</v>
      </c>
      <c r="I8695">
        <v>64.493066037735133</v>
      </c>
      <c r="J8695" s="6" t="s">
        <v>80</v>
      </c>
    </row>
    <row r="8696" spans="1:10" x14ac:dyDescent="0.25">
      <c r="A8696" s="5" t="str">
        <f t="shared" si="135"/>
        <v/>
      </c>
      <c r="B8696" t="s">
        <v>95</v>
      </c>
      <c r="C8696" t="s">
        <v>113</v>
      </c>
      <c r="D8696" s="8" t="s">
        <v>48</v>
      </c>
      <c r="E8696">
        <v>7</v>
      </c>
      <c r="F8696">
        <v>0.75593400001525879</v>
      </c>
      <c r="G8696">
        <v>0.78856265544891357</v>
      </c>
      <c r="H8696">
        <v>2.5392508134245872E-2</v>
      </c>
      <c r="I8696">
        <v>65.191155660377703</v>
      </c>
      <c r="J8696" s="6" t="s">
        <v>80</v>
      </c>
    </row>
    <row r="8697" spans="1:10" x14ac:dyDescent="0.25">
      <c r="A8697" s="5" t="str">
        <f t="shared" si="135"/>
        <v/>
      </c>
      <c r="B8697" t="s">
        <v>95</v>
      </c>
      <c r="C8697" t="s">
        <v>113</v>
      </c>
      <c r="D8697" s="8" t="s">
        <v>48</v>
      </c>
      <c r="E8697">
        <v>8</v>
      </c>
      <c r="F8697">
        <v>0.76351088285446167</v>
      </c>
      <c r="G8697">
        <v>0.78388601541519165</v>
      </c>
      <c r="H8697">
        <v>2.7182511985301971E-2</v>
      </c>
      <c r="I8697">
        <v>67.945377358491001</v>
      </c>
      <c r="J8697" s="6" t="s">
        <v>80</v>
      </c>
    </row>
    <row r="8698" spans="1:10" x14ac:dyDescent="0.25">
      <c r="A8698" s="5" t="str">
        <f t="shared" si="135"/>
        <v/>
      </c>
      <c r="B8698" t="s">
        <v>95</v>
      </c>
      <c r="C8698" t="s">
        <v>113</v>
      </c>
      <c r="D8698" s="8" t="s">
        <v>48</v>
      </c>
      <c r="E8698">
        <v>9</v>
      </c>
      <c r="F8698">
        <v>0.73652154207229614</v>
      </c>
      <c r="G8698">
        <v>0.74193733930587769</v>
      </c>
      <c r="H8698">
        <v>3.1387928873300552E-2</v>
      </c>
      <c r="I8698">
        <v>73.292018867924128</v>
      </c>
      <c r="J8698" s="6" t="s">
        <v>80</v>
      </c>
    </row>
    <row r="8699" spans="1:10" x14ac:dyDescent="0.25">
      <c r="A8699" s="5" t="str">
        <f t="shared" si="135"/>
        <v/>
      </c>
      <c r="B8699" t="s">
        <v>95</v>
      </c>
      <c r="C8699" t="s">
        <v>113</v>
      </c>
      <c r="D8699" s="8" t="s">
        <v>48</v>
      </c>
      <c r="E8699">
        <v>10</v>
      </c>
      <c r="F8699">
        <v>0.7355150580406189</v>
      </c>
      <c r="G8699">
        <v>0.71724200248718262</v>
      </c>
      <c r="H8699">
        <v>4.1721109300851822E-2</v>
      </c>
      <c r="I8699">
        <v>77.135403301886427</v>
      </c>
      <c r="J8699" s="6" t="s">
        <v>80</v>
      </c>
    </row>
    <row r="8700" spans="1:10" x14ac:dyDescent="0.25">
      <c r="A8700" s="5" t="str">
        <f t="shared" si="135"/>
        <v/>
      </c>
      <c r="B8700" t="s">
        <v>95</v>
      </c>
      <c r="C8700" t="s">
        <v>113</v>
      </c>
      <c r="D8700" s="8" t="s">
        <v>48</v>
      </c>
      <c r="E8700">
        <v>11</v>
      </c>
      <c r="F8700">
        <v>0.75752449035644531</v>
      </c>
      <c r="G8700">
        <v>0.77002960443496704</v>
      </c>
      <c r="H8700">
        <v>4.8025075346231461E-2</v>
      </c>
      <c r="I8700">
        <v>81.248558962263004</v>
      </c>
      <c r="J8700" s="6" t="s">
        <v>80</v>
      </c>
    </row>
    <row r="8701" spans="1:10" x14ac:dyDescent="0.25">
      <c r="A8701" s="5" t="str">
        <f t="shared" si="135"/>
        <v/>
      </c>
      <c r="B8701" t="s">
        <v>95</v>
      </c>
      <c r="C8701" t="s">
        <v>113</v>
      </c>
      <c r="D8701" s="8" t="s">
        <v>48</v>
      </c>
      <c r="E8701">
        <v>12</v>
      </c>
      <c r="F8701">
        <v>0.86829608678817749</v>
      </c>
      <c r="G8701">
        <v>0.9839555025100708</v>
      </c>
      <c r="H8701">
        <v>5.4800380021333694E-2</v>
      </c>
      <c r="I8701">
        <v>84.472125000000034</v>
      </c>
      <c r="J8701" s="6" t="s">
        <v>80</v>
      </c>
    </row>
    <row r="8702" spans="1:10" x14ac:dyDescent="0.25">
      <c r="A8702" s="5" t="str">
        <f t="shared" si="135"/>
        <v/>
      </c>
      <c r="B8702" t="s">
        <v>95</v>
      </c>
      <c r="C8702" t="s">
        <v>113</v>
      </c>
      <c r="D8702" s="8" t="s">
        <v>48</v>
      </c>
      <c r="E8702">
        <v>13</v>
      </c>
      <c r="F8702">
        <v>1.0702950954437256</v>
      </c>
      <c r="G8702">
        <v>1.2698090076446533</v>
      </c>
      <c r="H8702">
        <v>6.1132434755563736E-2</v>
      </c>
      <c r="I8702">
        <v>87.183490566036681</v>
      </c>
      <c r="J8702" s="6" t="s">
        <v>80</v>
      </c>
    </row>
    <row r="8703" spans="1:10" x14ac:dyDescent="0.25">
      <c r="A8703" s="5" t="str">
        <f t="shared" si="135"/>
        <v/>
      </c>
      <c r="B8703" t="s">
        <v>95</v>
      </c>
      <c r="C8703" t="s">
        <v>113</v>
      </c>
      <c r="D8703" s="8" t="s">
        <v>48</v>
      </c>
      <c r="E8703">
        <v>14</v>
      </c>
      <c r="F8703">
        <v>1.2898643016815186</v>
      </c>
      <c r="G8703">
        <v>1.4937058687210083</v>
      </c>
      <c r="H8703">
        <v>6.559966504573822E-2</v>
      </c>
      <c r="I8703">
        <v>87.050707547169793</v>
      </c>
      <c r="J8703" s="6" t="s">
        <v>80</v>
      </c>
    </row>
    <row r="8704" spans="1:10" x14ac:dyDescent="0.25">
      <c r="A8704" s="5" t="str">
        <f t="shared" si="135"/>
        <v/>
      </c>
      <c r="B8704" t="s">
        <v>95</v>
      </c>
      <c r="C8704" t="s">
        <v>113</v>
      </c>
      <c r="D8704" s="8" t="s">
        <v>48</v>
      </c>
      <c r="E8704">
        <v>15</v>
      </c>
      <c r="F8704">
        <v>1.4860166311264038</v>
      </c>
      <c r="G8704">
        <v>1.7218871116638184</v>
      </c>
      <c r="H8704">
        <v>6.6909581422805786E-2</v>
      </c>
      <c r="I8704">
        <v>86.414858490566232</v>
      </c>
      <c r="J8704" s="6" t="s">
        <v>80</v>
      </c>
    </row>
    <row r="8705" spans="1:10" x14ac:dyDescent="0.25">
      <c r="A8705" s="5" t="str">
        <f t="shared" si="135"/>
        <v/>
      </c>
      <c r="B8705" t="s">
        <v>95</v>
      </c>
      <c r="C8705" t="s">
        <v>113</v>
      </c>
      <c r="D8705" s="8" t="s">
        <v>48</v>
      </c>
      <c r="E8705">
        <v>16</v>
      </c>
      <c r="F8705">
        <v>1.748694896697998</v>
      </c>
      <c r="G8705">
        <v>1.9708764553070068</v>
      </c>
      <c r="H8705">
        <v>6.7482493817806244E-2</v>
      </c>
      <c r="I8705">
        <v>86.226179245283703</v>
      </c>
      <c r="J8705" s="6" t="s">
        <v>80</v>
      </c>
    </row>
    <row r="8706" spans="1:10" x14ac:dyDescent="0.25">
      <c r="A8706" s="5" t="str">
        <f t="shared" ref="A8706:A8769" si="136">IF(AND(category = B8706, subcategory=C8706, reportdate = D8706), E8706, "")</f>
        <v/>
      </c>
      <c r="B8706" t="s">
        <v>95</v>
      </c>
      <c r="C8706" t="s">
        <v>113</v>
      </c>
      <c r="D8706" s="8" t="s">
        <v>48</v>
      </c>
      <c r="E8706">
        <v>17</v>
      </c>
      <c r="F8706">
        <v>2.0819668769836426</v>
      </c>
      <c r="G8706">
        <v>2.1818785667419434</v>
      </c>
      <c r="H8706">
        <v>6.6259212791919708E-2</v>
      </c>
      <c r="I8706">
        <v>81.896042452829036</v>
      </c>
      <c r="J8706" s="6" t="s">
        <v>80</v>
      </c>
    </row>
    <row r="8707" spans="1:10" x14ac:dyDescent="0.25">
      <c r="A8707" s="5" t="str">
        <f t="shared" si="136"/>
        <v/>
      </c>
      <c r="B8707" t="s">
        <v>95</v>
      </c>
      <c r="C8707" t="s">
        <v>113</v>
      </c>
      <c r="D8707" s="8" t="s">
        <v>48</v>
      </c>
      <c r="E8707">
        <v>18</v>
      </c>
      <c r="F8707">
        <v>2.2528457641601563</v>
      </c>
      <c r="G8707">
        <v>2.3832895755767822</v>
      </c>
      <c r="H8707">
        <v>6.6647760570049286E-2</v>
      </c>
      <c r="I8707">
        <v>79.841148584905341</v>
      </c>
      <c r="J8707" s="6" t="s">
        <v>80</v>
      </c>
    </row>
    <row r="8708" spans="1:10" x14ac:dyDescent="0.25">
      <c r="A8708" s="5" t="str">
        <f t="shared" si="136"/>
        <v/>
      </c>
      <c r="B8708" t="s">
        <v>95</v>
      </c>
      <c r="C8708" t="s">
        <v>113</v>
      </c>
      <c r="D8708" s="8" t="s">
        <v>48</v>
      </c>
      <c r="E8708">
        <v>19</v>
      </c>
      <c r="F8708">
        <v>2.3177704811096191</v>
      </c>
      <c r="G8708">
        <v>1.7073923349380493</v>
      </c>
      <c r="H8708">
        <v>6.7997045814990997E-2</v>
      </c>
      <c r="I8708">
        <v>77.496226415094554</v>
      </c>
      <c r="J8708" s="6" t="s">
        <v>80</v>
      </c>
    </row>
    <row r="8709" spans="1:10" x14ac:dyDescent="0.25">
      <c r="A8709" s="5" t="str">
        <f t="shared" si="136"/>
        <v/>
      </c>
      <c r="B8709" t="s">
        <v>95</v>
      </c>
      <c r="C8709" t="s">
        <v>113</v>
      </c>
      <c r="D8709" s="8" t="s">
        <v>48</v>
      </c>
      <c r="E8709">
        <v>20</v>
      </c>
      <c r="F8709">
        <v>2.113227367401123</v>
      </c>
      <c r="G8709">
        <v>1.9659684896469116</v>
      </c>
      <c r="H8709">
        <v>6.454283744096756E-2</v>
      </c>
      <c r="I8709">
        <v>73.512382075471905</v>
      </c>
      <c r="J8709" s="6" t="s">
        <v>80</v>
      </c>
    </row>
    <row r="8710" spans="1:10" x14ac:dyDescent="0.25">
      <c r="A8710" s="5" t="str">
        <f t="shared" si="136"/>
        <v/>
      </c>
      <c r="B8710" t="s">
        <v>95</v>
      </c>
      <c r="C8710" t="s">
        <v>113</v>
      </c>
      <c r="D8710" s="8" t="s">
        <v>48</v>
      </c>
      <c r="E8710">
        <v>21</v>
      </c>
      <c r="F8710">
        <v>2.0934789180755615</v>
      </c>
      <c r="G8710">
        <v>2.6587626934051514</v>
      </c>
      <c r="H8710">
        <v>6.3081726431846619E-2</v>
      </c>
      <c r="I8710">
        <v>70.475518867924947</v>
      </c>
      <c r="J8710" s="6" t="s">
        <v>80</v>
      </c>
    </row>
    <row r="8711" spans="1:10" x14ac:dyDescent="0.25">
      <c r="A8711" s="5" t="str">
        <f t="shared" si="136"/>
        <v/>
      </c>
      <c r="B8711" t="s">
        <v>95</v>
      </c>
      <c r="C8711" t="s">
        <v>113</v>
      </c>
      <c r="D8711" s="8" t="s">
        <v>48</v>
      </c>
      <c r="E8711">
        <v>22</v>
      </c>
      <c r="F8711">
        <v>1.971513032913208</v>
      </c>
      <c r="G8711">
        <v>2.2825088500976563</v>
      </c>
      <c r="H8711">
        <v>6.0927193611860275E-2</v>
      </c>
      <c r="I8711">
        <v>69.522594339622358</v>
      </c>
      <c r="J8711" s="6" t="s">
        <v>80</v>
      </c>
    </row>
    <row r="8712" spans="1:10" x14ac:dyDescent="0.25">
      <c r="A8712" s="5" t="str">
        <f t="shared" si="136"/>
        <v/>
      </c>
      <c r="B8712" t="s">
        <v>95</v>
      </c>
      <c r="C8712" t="s">
        <v>113</v>
      </c>
      <c r="D8712" s="8" t="s">
        <v>48</v>
      </c>
      <c r="E8712">
        <v>23</v>
      </c>
      <c r="F8712">
        <v>1.8367609977722168</v>
      </c>
      <c r="G8712">
        <v>1.9262466430664063</v>
      </c>
      <c r="H8712">
        <v>5.9082642197608948E-2</v>
      </c>
      <c r="I8712">
        <v>69.146344339622573</v>
      </c>
      <c r="J8712" s="6" t="s">
        <v>80</v>
      </c>
    </row>
    <row r="8713" spans="1:10" x14ac:dyDescent="0.25">
      <c r="A8713" s="5" t="str">
        <f t="shared" si="136"/>
        <v/>
      </c>
      <c r="B8713" t="s">
        <v>95</v>
      </c>
      <c r="C8713" t="s">
        <v>113</v>
      </c>
      <c r="D8713" s="8" t="s">
        <v>48</v>
      </c>
      <c r="E8713">
        <v>24</v>
      </c>
      <c r="F8713">
        <v>1.5327801704406738</v>
      </c>
      <c r="G8713">
        <v>1.6572742462158203</v>
      </c>
      <c r="H8713">
        <v>5.6319016963243484E-2</v>
      </c>
      <c r="I8713">
        <v>68.345849056603981</v>
      </c>
      <c r="J8713" s="6" t="s">
        <v>80</v>
      </c>
    </row>
    <row r="8714" spans="1:10" x14ac:dyDescent="0.25">
      <c r="A8714" s="5" t="str">
        <f t="shared" si="136"/>
        <v/>
      </c>
      <c r="B8714" t="s">
        <v>95</v>
      </c>
      <c r="C8714" t="s">
        <v>113</v>
      </c>
      <c r="D8714" s="8" t="s">
        <v>49</v>
      </c>
      <c r="E8714">
        <v>1</v>
      </c>
      <c r="F8714">
        <v>0.94512927532196045</v>
      </c>
      <c r="G8714">
        <v>0.91121923923492432</v>
      </c>
      <c r="H8714">
        <v>4.6318795531988144E-2</v>
      </c>
      <c r="I8714">
        <v>58.866277456647921</v>
      </c>
      <c r="J8714" s="6" t="s">
        <v>80</v>
      </c>
    </row>
    <row r="8715" spans="1:10" x14ac:dyDescent="0.25">
      <c r="A8715" s="5" t="str">
        <f t="shared" si="136"/>
        <v/>
      </c>
      <c r="B8715" t="s">
        <v>95</v>
      </c>
      <c r="C8715" t="s">
        <v>113</v>
      </c>
      <c r="D8715" s="8" t="s">
        <v>49</v>
      </c>
      <c r="E8715">
        <v>2</v>
      </c>
      <c r="F8715">
        <v>0.82335191965103149</v>
      </c>
      <c r="G8715">
        <v>0.82247310876846313</v>
      </c>
      <c r="H8715">
        <v>4.2120970785617828E-2</v>
      </c>
      <c r="I8715">
        <v>58.280936416184943</v>
      </c>
      <c r="J8715" s="6" t="s">
        <v>80</v>
      </c>
    </row>
    <row r="8716" spans="1:10" x14ac:dyDescent="0.25">
      <c r="A8716" s="5" t="str">
        <f t="shared" si="136"/>
        <v/>
      </c>
      <c r="B8716" t="s">
        <v>95</v>
      </c>
      <c r="C8716" t="s">
        <v>113</v>
      </c>
      <c r="D8716" s="8" t="s">
        <v>49</v>
      </c>
      <c r="E8716">
        <v>3</v>
      </c>
      <c r="F8716">
        <v>0.74783331155776978</v>
      </c>
      <c r="G8716">
        <v>0.73520910739898682</v>
      </c>
      <c r="H8716">
        <v>3.8588464260101318E-2</v>
      </c>
      <c r="I8716">
        <v>57.502023121387779</v>
      </c>
      <c r="J8716" s="6" t="s">
        <v>80</v>
      </c>
    </row>
    <row r="8717" spans="1:10" x14ac:dyDescent="0.25">
      <c r="A8717" s="5" t="str">
        <f t="shared" si="136"/>
        <v/>
      </c>
      <c r="B8717" t="s">
        <v>95</v>
      </c>
      <c r="C8717" t="s">
        <v>113</v>
      </c>
      <c r="D8717" s="8" t="s">
        <v>49</v>
      </c>
      <c r="E8717">
        <v>4</v>
      </c>
      <c r="F8717">
        <v>0.69299006462097168</v>
      </c>
      <c r="G8717">
        <v>0.65958470106124878</v>
      </c>
      <c r="H8717">
        <v>3.1649034470319748E-2</v>
      </c>
      <c r="I8717">
        <v>57.03709826589548</v>
      </c>
      <c r="J8717" s="6" t="s">
        <v>80</v>
      </c>
    </row>
    <row r="8718" spans="1:10" x14ac:dyDescent="0.25">
      <c r="A8718" s="5" t="str">
        <f t="shared" si="136"/>
        <v/>
      </c>
      <c r="B8718" t="s">
        <v>95</v>
      </c>
      <c r="C8718" t="s">
        <v>113</v>
      </c>
      <c r="D8718" s="8" t="s">
        <v>49</v>
      </c>
      <c r="E8718">
        <v>5</v>
      </c>
      <c r="F8718">
        <v>0.6320071816444397</v>
      </c>
      <c r="G8718">
        <v>0.62393951416015625</v>
      </c>
      <c r="H8718">
        <v>2.4339668452739716E-2</v>
      </c>
      <c r="I8718">
        <v>56.329063583815632</v>
      </c>
      <c r="J8718" s="6" t="s">
        <v>80</v>
      </c>
    </row>
    <row r="8719" spans="1:10" x14ac:dyDescent="0.25">
      <c r="A8719" s="5" t="str">
        <f t="shared" si="136"/>
        <v/>
      </c>
      <c r="B8719" t="s">
        <v>95</v>
      </c>
      <c r="C8719" t="s">
        <v>113</v>
      </c>
      <c r="D8719" s="8" t="s">
        <v>49</v>
      </c>
      <c r="E8719">
        <v>6</v>
      </c>
      <c r="F8719">
        <v>0.63664168119430542</v>
      </c>
      <c r="G8719">
        <v>0.62041604518890381</v>
      </c>
      <c r="H8719">
        <v>2.0745778456330299E-2</v>
      </c>
      <c r="I8719">
        <v>56.409687861271578</v>
      </c>
      <c r="J8719" s="6" t="s">
        <v>80</v>
      </c>
    </row>
    <row r="8720" spans="1:10" x14ac:dyDescent="0.25">
      <c r="A8720" s="5" t="str">
        <f t="shared" si="136"/>
        <v/>
      </c>
      <c r="B8720" t="s">
        <v>95</v>
      </c>
      <c r="C8720" t="s">
        <v>113</v>
      </c>
      <c r="D8720" s="8" t="s">
        <v>49</v>
      </c>
      <c r="E8720">
        <v>7</v>
      </c>
      <c r="F8720">
        <v>0.67841589450836182</v>
      </c>
      <c r="G8720">
        <v>0.68020623922348022</v>
      </c>
      <c r="H8720">
        <v>2.1197063848376274E-2</v>
      </c>
      <c r="I8720">
        <v>56.707849710982458</v>
      </c>
      <c r="J8720" s="6" t="s">
        <v>80</v>
      </c>
    </row>
    <row r="8721" spans="1:10" x14ac:dyDescent="0.25">
      <c r="A8721" s="5" t="str">
        <f t="shared" si="136"/>
        <v/>
      </c>
      <c r="B8721" t="s">
        <v>95</v>
      </c>
      <c r="C8721" t="s">
        <v>113</v>
      </c>
      <c r="D8721" s="8" t="s">
        <v>49</v>
      </c>
      <c r="E8721">
        <v>8</v>
      </c>
      <c r="F8721">
        <v>0.68627876043319702</v>
      </c>
      <c r="G8721">
        <v>0.70492845773696899</v>
      </c>
      <c r="H8721">
        <v>2.316620945930481E-2</v>
      </c>
      <c r="I8721">
        <v>56.990878612716479</v>
      </c>
      <c r="J8721" s="6" t="s">
        <v>80</v>
      </c>
    </row>
    <row r="8722" spans="1:10" x14ac:dyDescent="0.25">
      <c r="A8722" s="5" t="str">
        <f t="shared" si="136"/>
        <v/>
      </c>
      <c r="B8722" t="s">
        <v>95</v>
      </c>
      <c r="C8722" t="s">
        <v>113</v>
      </c>
      <c r="D8722" s="8" t="s">
        <v>49</v>
      </c>
      <c r="E8722">
        <v>9</v>
      </c>
      <c r="F8722">
        <v>0.61513149738311768</v>
      </c>
      <c r="G8722">
        <v>0.63760459423065186</v>
      </c>
      <c r="H8722">
        <v>2.4983050301671028E-2</v>
      </c>
      <c r="I8722">
        <v>58.777815028901607</v>
      </c>
      <c r="J8722" s="6" t="s">
        <v>80</v>
      </c>
    </row>
    <row r="8723" spans="1:10" x14ac:dyDescent="0.25">
      <c r="A8723" s="5" t="str">
        <f t="shared" si="136"/>
        <v/>
      </c>
      <c r="B8723" t="s">
        <v>95</v>
      </c>
      <c r="C8723" t="s">
        <v>113</v>
      </c>
      <c r="D8723" s="8" t="s">
        <v>49</v>
      </c>
      <c r="E8723">
        <v>10</v>
      </c>
      <c r="F8723">
        <v>0.5114179253578186</v>
      </c>
      <c r="G8723">
        <v>0.49652132391929626</v>
      </c>
      <c r="H8723">
        <v>2.9485868290066719E-2</v>
      </c>
      <c r="I8723">
        <v>63.194404624278619</v>
      </c>
      <c r="J8723" s="6" t="s">
        <v>80</v>
      </c>
    </row>
    <row r="8724" spans="1:10" x14ac:dyDescent="0.25">
      <c r="A8724" s="5" t="str">
        <f t="shared" si="136"/>
        <v/>
      </c>
      <c r="B8724" t="s">
        <v>95</v>
      </c>
      <c r="C8724" t="s">
        <v>113</v>
      </c>
      <c r="D8724" s="8" t="s">
        <v>49</v>
      </c>
      <c r="E8724">
        <v>11</v>
      </c>
      <c r="F8724">
        <v>0.42639583349227905</v>
      </c>
      <c r="G8724">
        <v>0.37920588254928589</v>
      </c>
      <c r="H8724">
        <v>3.5080254077911377E-2</v>
      </c>
      <c r="I8724">
        <v>69.083838150289495</v>
      </c>
      <c r="J8724" s="6" t="s">
        <v>80</v>
      </c>
    </row>
    <row r="8725" spans="1:10" x14ac:dyDescent="0.25">
      <c r="A8725" s="5" t="str">
        <f t="shared" si="136"/>
        <v/>
      </c>
      <c r="B8725" t="s">
        <v>95</v>
      </c>
      <c r="C8725" t="s">
        <v>113</v>
      </c>
      <c r="D8725" s="8" t="s">
        <v>49</v>
      </c>
      <c r="E8725">
        <v>12</v>
      </c>
      <c r="F8725">
        <v>0.42255616188049316</v>
      </c>
      <c r="G8725">
        <v>0.3416430652141571</v>
      </c>
      <c r="H8725">
        <v>4.0039714425802231E-2</v>
      </c>
      <c r="I8725">
        <v>72.593630057803111</v>
      </c>
      <c r="J8725" s="6" t="s">
        <v>80</v>
      </c>
    </row>
    <row r="8726" spans="1:10" x14ac:dyDescent="0.25">
      <c r="A8726" s="5" t="str">
        <f t="shared" si="136"/>
        <v/>
      </c>
      <c r="B8726" t="s">
        <v>95</v>
      </c>
      <c r="C8726" t="s">
        <v>113</v>
      </c>
      <c r="D8726" s="8" t="s">
        <v>49</v>
      </c>
      <c r="E8726">
        <v>13</v>
      </c>
      <c r="F8726">
        <v>0.51009714603424072</v>
      </c>
      <c r="G8726">
        <v>0.4202888011932373</v>
      </c>
      <c r="H8726">
        <v>4.5309051871299744E-2</v>
      </c>
      <c r="I8726">
        <v>74.211930635837263</v>
      </c>
      <c r="J8726" s="6" t="s">
        <v>80</v>
      </c>
    </row>
    <row r="8727" spans="1:10" x14ac:dyDescent="0.25">
      <c r="A8727" s="5" t="str">
        <f t="shared" si="136"/>
        <v/>
      </c>
      <c r="B8727" t="s">
        <v>95</v>
      </c>
      <c r="C8727" t="s">
        <v>113</v>
      </c>
      <c r="D8727" s="8" t="s">
        <v>49</v>
      </c>
      <c r="E8727">
        <v>14</v>
      </c>
      <c r="F8727">
        <v>0.62056612968444824</v>
      </c>
      <c r="G8727">
        <v>0.56852811574935913</v>
      </c>
      <c r="H8727">
        <v>5.1482807844877243E-2</v>
      </c>
      <c r="I8727">
        <v>74.444913294796734</v>
      </c>
      <c r="J8727" s="6" t="s">
        <v>80</v>
      </c>
    </row>
    <row r="8728" spans="1:10" x14ac:dyDescent="0.25">
      <c r="A8728" s="5" t="str">
        <f t="shared" si="136"/>
        <v/>
      </c>
      <c r="B8728" t="s">
        <v>95</v>
      </c>
      <c r="C8728" t="s">
        <v>113</v>
      </c>
      <c r="D8728" s="8" t="s">
        <v>49</v>
      </c>
      <c r="E8728">
        <v>15</v>
      </c>
      <c r="F8728">
        <v>0.837188720703125</v>
      </c>
      <c r="G8728">
        <v>0.77018153667449951</v>
      </c>
      <c r="H8728">
        <v>5.8042902499437332E-2</v>
      </c>
      <c r="I8728">
        <v>74.292439306358318</v>
      </c>
      <c r="J8728" s="6" t="s">
        <v>80</v>
      </c>
    </row>
    <row r="8729" spans="1:10" x14ac:dyDescent="0.25">
      <c r="A8729" s="5" t="str">
        <f t="shared" si="136"/>
        <v/>
      </c>
      <c r="B8729" t="s">
        <v>95</v>
      </c>
      <c r="C8729" t="s">
        <v>113</v>
      </c>
      <c r="D8729" s="8" t="s">
        <v>49</v>
      </c>
      <c r="E8729">
        <v>16</v>
      </c>
      <c r="F8729">
        <v>1.0796117782592773</v>
      </c>
      <c r="G8729">
        <v>1.0248786211013794</v>
      </c>
      <c r="H8729">
        <v>5.9798646718263626E-2</v>
      </c>
      <c r="I8729">
        <v>74.168716763005619</v>
      </c>
      <c r="J8729" s="6" t="s">
        <v>80</v>
      </c>
    </row>
    <row r="8730" spans="1:10" x14ac:dyDescent="0.25">
      <c r="A8730" s="5" t="str">
        <f t="shared" si="136"/>
        <v/>
      </c>
      <c r="B8730" t="s">
        <v>95</v>
      </c>
      <c r="C8730" t="s">
        <v>113</v>
      </c>
      <c r="D8730" s="8" t="s">
        <v>49</v>
      </c>
      <c r="E8730">
        <v>17</v>
      </c>
      <c r="F8730">
        <v>1.4389971494674683</v>
      </c>
      <c r="G8730">
        <v>1.2921531200408936</v>
      </c>
      <c r="H8730">
        <v>6.0003653168678284E-2</v>
      </c>
      <c r="I8730">
        <v>73.333606936416629</v>
      </c>
      <c r="J8730" s="6" t="s">
        <v>80</v>
      </c>
    </row>
    <row r="8731" spans="1:10" x14ac:dyDescent="0.25">
      <c r="A8731" s="5" t="str">
        <f t="shared" si="136"/>
        <v/>
      </c>
      <c r="B8731" t="s">
        <v>95</v>
      </c>
      <c r="C8731" t="s">
        <v>113</v>
      </c>
      <c r="D8731" s="8" t="s">
        <v>49</v>
      </c>
      <c r="E8731">
        <v>18</v>
      </c>
      <c r="F8731">
        <v>1.6310405731201172</v>
      </c>
      <c r="G8731">
        <v>1.0043355226516724</v>
      </c>
      <c r="H8731">
        <v>6.2385160475969315E-2</v>
      </c>
      <c r="I8731">
        <v>71.273861271676836</v>
      </c>
      <c r="J8731" s="6" t="s">
        <v>80</v>
      </c>
    </row>
    <row r="8732" spans="1:10" x14ac:dyDescent="0.25">
      <c r="A8732" s="5" t="str">
        <f t="shared" si="136"/>
        <v/>
      </c>
      <c r="B8732" t="s">
        <v>95</v>
      </c>
      <c r="C8732" t="s">
        <v>113</v>
      </c>
      <c r="D8732" s="8" t="s">
        <v>49</v>
      </c>
      <c r="E8732">
        <v>19</v>
      </c>
      <c r="F8732">
        <v>1.7701783180236816</v>
      </c>
      <c r="G8732">
        <v>1.8494439125061035</v>
      </c>
      <c r="H8732">
        <v>6.1479952186346054E-2</v>
      </c>
      <c r="I8732">
        <v>68.361653179190455</v>
      </c>
      <c r="J8732" s="6" t="s">
        <v>80</v>
      </c>
    </row>
    <row r="8733" spans="1:10" x14ac:dyDescent="0.25">
      <c r="A8733" s="5" t="str">
        <f t="shared" si="136"/>
        <v/>
      </c>
      <c r="B8733" t="s">
        <v>95</v>
      </c>
      <c r="C8733" t="s">
        <v>113</v>
      </c>
      <c r="D8733" s="8" t="s">
        <v>49</v>
      </c>
      <c r="E8733">
        <v>20</v>
      </c>
      <c r="F8733">
        <v>1.6937392950057983</v>
      </c>
      <c r="G8733">
        <v>1.7073605060577393</v>
      </c>
      <c r="H8733">
        <v>5.9191640466451645E-2</v>
      </c>
      <c r="I8733">
        <v>64.723248554914093</v>
      </c>
      <c r="J8733" s="6" t="s">
        <v>80</v>
      </c>
    </row>
    <row r="8734" spans="1:10" x14ac:dyDescent="0.25">
      <c r="A8734" s="5" t="str">
        <f t="shared" si="136"/>
        <v/>
      </c>
      <c r="B8734" t="s">
        <v>95</v>
      </c>
      <c r="C8734" t="s">
        <v>113</v>
      </c>
      <c r="D8734" s="8" t="s">
        <v>49</v>
      </c>
      <c r="E8734">
        <v>21</v>
      </c>
      <c r="F8734">
        <v>1.6600536108016968</v>
      </c>
      <c r="G8734">
        <v>1.3135266304016113</v>
      </c>
      <c r="H8734">
        <v>5.773056298494339E-2</v>
      </c>
      <c r="I8734">
        <v>62.231248554913847</v>
      </c>
      <c r="J8734" s="6" t="s">
        <v>80</v>
      </c>
    </row>
    <row r="8735" spans="1:10" x14ac:dyDescent="0.25">
      <c r="A8735" s="5" t="str">
        <f t="shared" si="136"/>
        <v/>
      </c>
      <c r="B8735" t="s">
        <v>95</v>
      </c>
      <c r="C8735" t="s">
        <v>113</v>
      </c>
      <c r="D8735" s="8" t="s">
        <v>49</v>
      </c>
      <c r="E8735">
        <v>22</v>
      </c>
      <c r="F8735">
        <v>1.5599778890609741</v>
      </c>
      <c r="G8735">
        <v>1.6588937044143677</v>
      </c>
      <c r="H8735">
        <v>5.561959370970726E-2</v>
      </c>
      <c r="I8735">
        <v>60.945699421965344</v>
      </c>
      <c r="J8735" s="6" t="s">
        <v>80</v>
      </c>
    </row>
    <row r="8736" spans="1:10" x14ac:dyDescent="0.25">
      <c r="A8736" s="5" t="str">
        <f t="shared" si="136"/>
        <v/>
      </c>
      <c r="B8736" t="s">
        <v>95</v>
      </c>
      <c r="C8736" t="s">
        <v>113</v>
      </c>
      <c r="D8736" s="8" t="s">
        <v>49</v>
      </c>
      <c r="E8736">
        <v>23</v>
      </c>
      <c r="F8736">
        <v>1.3054307699203491</v>
      </c>
      <c r="G8736">
        <v>1.325348973274231</v>
      </c>
      <c r="H8736">
        <v>5.0989069044589996E-2</v>
      </c>
      <c r="I8736">
        <v>59.638369942196015</v>
      </c>
      <c r="J8736" s="6" t="s">
        <v>80</v>
      </c>
    </row>
    <row r="8737" spans="1:10" x14ac:dyDescent="0.25">
      <c r="A8737" s="5" t="str">
        <f t="shared" si="136"/>
        <v/>
      </c>
      <c r="B8737" t="s">
        <v>95</v>
      </c>
      <c r="C8737" t="s">
        <v>113</v>
      </c>
      <c r="D8737" s="8" t="s">
        <v>49</v>
      </c>
      <c r="E8737">
        <v>24</v>
      </c>
      <c r="F8737">
        <v>1.1310552358627319</v>
      </c>
      <c r="G8737">
        <v>1.1182253360748291</v>
      </c>
      <c r="H8737">
        <v>4.8771008849143982E-2</v>
      </c>
      <c r="I8737">
        <v>58.90468208092409</v>
      </c>
      <c r="J8737" s="6" t="s">
        <v>80</v>
      </c>
    </row>
    <row r="8738" spans="1:10" x14ac:dyDescent="0.25">
      <c r="A8738" s="5" t="str">
        <f t="shared" si="136"/>
        <v/>
      </c>
      <c r="B8738" t="s">
        <v>95</v>
      </c>
      <c r="C8738" t="s">
        <v>113</v>
      </c>
      <c r="D8738" s="8" t="s">
        <v>50</v>
      </c>
      <c r="E8738">
        <v>1</v>
      </c>
      <c r="F8738">
        <v>0.94887161254882813</v>
      </c>
      <c r="G8738">
        <v>1.0131174325942993</v>
      </c>
      <c r="H8738">
        <v>4.6632919460535049E-2</v>
      </c>
      <c r="I8738">
        <v>58.198184971098719</v>
      </c>
      <c r="J8738" s="6" t="s">
        <v>80</v>
      </c>
    </row>
    <row r="8739" spans="1:10" x14ac:dyDescent="0.25">
      <c r="A8739" s="5" t="str">
        <f t="shared" si="136"/>
        <v/>
      </c>
      <c r="B8739" t="s">
        <v>95</v>
      </c>
      <c r="C8739" t="s">
        <v>113</v>
      </c>
      <c r="D8739" s="8" t="s">
        <v>50</v>
      </c>
      <c r="E8739">
        <v>2</v>
      </c>
      <c r="F8739">
        <v>0.82371294498443604</v>
      </c>
      <c r="G8739">
        <v>0.88484150171279907</v>
      </c>
      <c r="H8739">
        <v>4.1721504181623459E-2</v>
      </c>
      <c r="I8739">
        <v>57.209514450866671</v>
      </c>
      <c r="J8739" s="6" t="s">
        <v>80</v>
      </c>
    </row>
    <row r="8740" spans="1:10" x14ac:dyDescent="0.25">
      <c r="A8740" s="5" t="str">
        <f t="shared" si="136"/>
        <v/>
      </c>
      <c r="B8740" t="s">
        <v>95</v>
      </c>
      <c r="C8740" t="s">
        <v>113</v>
      </c>
      <c r="D8740" s="8" t="s">
        <v>50</v>
      </c>
      <c r="E8740">
        <v>3</v>
      </c>
      <c r="F8740">
        <v>0.72341334819793701</v>
      </c>
      <c r="G8740">
        <v>0.78916490077972412</v>
      </c>
      <c r="H8740">
        <v>3.6966875195503235E-2</v>
      </c>
      <c r="I8740">
        <v>56.929306358381417</v>
      </c>
      <c r="J8740" s="6" t="s">
        <v>80</v>
      </c>
    </row>
    <row r="8741" spans="1:10" x14ac:dyDescent="0.25">
      <c r="A8741" s="5" t="str">
        <f t="shared" si="136"/>
        <v/>
      </c>
      <c r="B8741" t="s">
        <v>95</v>
      </c>
      <c r="C8741" t="s">
        <v>113</v>
      </c>
      <c r="D8741" s="8" t="s">
        <v>50</v>
      </c>
      <c r="E8741">
        <v>4</v>
      </c>
      <c r="F8741">
        <v>0.65070563554763794</v>
      </c>
      <c r="G8741">
        <v>0.72645962238311768</v>
      </c>
      <c r="H8741">
        <v>3.1602282077074051E-2</v>
      </c>
      <c r="I8741">
        <v>56.556797687861426</v>
      </c>
      <c r="J8741" s="6" t="s">
        <v>80</v>
      </c>
    </row>
    <row r="8742" spans="1:10" x14ac:dyDescent="0.25">
      <c r="A8742" s="5" t="str">
        <f t="shared" si="136"/>
        <v/>
      </c>
      <c r="B8742" t="s">
        <v>95</v>
      </c>
      <c r="C8742" t="s">
        <v>113</v>
      </c>
      <c r="D8742" s="8" t="s">
        <v>50</v>
      </c>
      <c r="E8742">
        <v>5</v>
      </c>
      <c r="F8742">
        <v>0.61172282695770264</v>
      </c>
      <c r="G8742">
        <v>0.64662110805511475</v>
      </c>
      <c r="H8742">
        <v>2.6272868737578392E-2</v>
      </c>
      <c r="I8742">
        <v>56.025294797687948</v>
      </c>
      <c r="J8742" s="6" t="s">
        <v>80</v>
      </c>
    </row>
    <row r="8743" spans="1:10" x14ac:dyDescent="0.25">
      <c r="A8743" s="5" t="str">
        <f t="shared" si="136"/>
        <v/>
      </c>
      <c r="B8743" t="s">
        <v>95</v>
      </c>
      <c r="C8743" t="s">
        <v>113</v>
      </c>
      <c r="D8743" s="8" t="s">
        <v>50</v>
      </c>
      <c r="E8743">
        <v>6</v>
      </c>
      <c r="F8743">
        <v>0.61246448755264282</v>
      </c>
      <c r="G8743">
        <v>0.62889140844345093</v>
      </c>
      <c r="H8743">
        <v>2.1866770461201668E-2</v>
      </c>
      <c r="I8743">
        <v>55.422416184971361</v>
      </c>
      <c r="J8743" s="6" t="s">
        <v>80</v>
      </c>
    </row>
    <row r="8744" spans="1:10" x14ac:dyDescent="0.25">
      <c r="A8744" s="5" t="str">
        <f t="shared" si="136"/>
        <v/>
      </c>
      <c r="B8744" t="s">
        <v>95</v>
      </c>
      <c r="C8744" t="s">
        <v>113</v>
      </c>
      <c r="D8744" s="8" t="s">
        <v>50</v>
      </c>
      <c r="E8744">
        <v>7</v>
      </c>
      <c r="F8744">
        <v>0.65499651432037354</v>
      </c>
      <c r="G8744">
        <v>0.66988682746887207</v>
      </c>
      <c r="H8744">
        <v>1.8341885879635811E-2</v>
      </c>
      <c r="I8744">
        <v>55.213653179190224</v>
      </c>
      <c r="J8744" s="6" t="s">
        <v>80</v>
      </c>
    </row>
    <row r="8745" spans="1:10" x14ac:dyDescent="0.25">
      <c r="A8745" s="5" t="str">
        <f t="shared" si="136"/>
        <v/>
      </c>
      <c r="B8745" t="s">
        <v>95</v>
      </c>
      <c r="C8745" t="s">
        <v>113</v>
      </c>
      <c r="D8745" s="8" t="s">
        <v>50</v>
      </c>
      <c r="E8745">
        <v>8</v>
      </c>
      <c r="F8745">
        <v>0.65929806232452393</v>
      </c>
      <c r="G8745">
        <v>0.67686289548873901</v>
      </c>
      <c r="H8745">
        <v>2.1669061854481697E-2</v>
      </c>
      <c r="I8745">
        <v>55.646520231214048</v>
      </c>
      <c r="J8745" s="6" t="s">
        <v>80</v>
      </c>
    </row>
    <row r="8746" spans="1:10" x14ac:dyDescent="0.25">
      <c r="A8746" s="5" t="str">
        <f t="shared" si="136"/>
        <v/>
      </c>
      <c r="B8746" t="s">
        <v>95</v>
      </c>
      <c r="C8746" t="s">
        <v>113</v>
      </c>
      <c r="D8746" s="8" t="s">
        <v>50</v>
      </c>
      <c r="E8746">
        <v>9</v>
      </c>
      <c r="F8746">
        <v>0.58899390697479248</v>
      </c>
      <c r="G8746">
        <v>0.62509351968765259</v>
      </c>
      <c r="H8746">
        <v>2.4939265102148056E-2</v>
      </c>
      <c r="I8746">
        <v>59.786751445085919</v>
      </c>
      <c r="J8746" s="6" t="s">
        <v>80</v>
      </c>
    </row>
    <row r="8747" spans="1:10" x14ac:dyDescent="0.25">
      <c r="A8747" s="5" t="str">
        <f t="shared" si="136"/>
        <v/>
      </c>
      <c r="B8747" t="s">
        <v>95</v>
      </c>
      <c r="C8747" t="s">
        <v>113</v>
      </c>
      <c r="D8747" s="8" t="s">
        <v>50</v>
      </c>
      <c r="E8747">
        <v>10</v>
      </c>
      <c r="F8747">
        <v>0.45107957720756531</v>
      </c>
      <c r="G8747">
        <v>0.50649595260620117</v>
      </c>
      <c r="H8747">
        <v>2.7072450146079063E-2</v>
      </c>
      <c r="I8747">
        <v>65.958046242775126</v>
      </c>
      <c r="J8747" s="6" t="s">
        <v>80</v>
      </c>
    </row>
    <row r="8748" spans="1:10" x14ac:dyDescent="0.25">
      <c r="A8748" s="5" t="str">
        <f t="shared" si="136"/>
        <v/>
      </c>
      <c r="B8748" t="s">
        <v>95</v>
      </c>
      <c r="C8748" t="s">
        <v>113</v>
      </c>
      <c r="D8748" s="8" t="s">
        <v>50</v>
      </c>
      <c r="E8748">
        <v>11</v>
      </c>
      <c r="F8748">
        <v>0.3304387629032135</v>
      </c>
      <c r="G8748">
        <v>0.44359338283538818</v>
      </c>
      <c r="H8748">
        <v>3.3488601446151733E-2</v>
      </c>
      <c r="I8748">
        <v>69.849745664740581</v>
      </c>
      <c r="J8748" s="6" t="s">
        <v>80</v>
      </c>
    </row>
    <row r="8749" spans="1:10" x14ac:dyDescent="0.25">
      <c r="A8749" s="5" t="str">
        <f t="shared" si="136"/>
        <v/>
      </c>
      <c r="B8749" t="s">
        <v>95</v>
      </c>
      <c r="C8749" t="s">
        <v>113</v>
      </c>
      <c r="D8749" s="8" t="s">
        <v>50</v>
      </c>
      <c r="E8749">
        <v>12</v>
      </c>
      <c r="F8749">
        <v>0.37949055433273315</v>
      </c>
      <c r="G8749">
        <v>0.44678503274917603</v>
      </c>
      <c r="H8749">
        <v>3.8902129977941513E-2</v>
      </c>
      <c r="I8749">
        <v>71.879699421964659</v>
      </c>
      <c r="J8749" s="6" t="s">
        <v>80</v>
      </c>
    </row>
    <row r="8750" spans="1:10" x14ac:dyDescent="0.25">
      <c r="A8750" s="5" t="str">
        <f t="shared" si="136"/>
        <v/>
      </c>
      <c r="B8750" t="s">
        <v>95</v>
      </c>
      <c r="C8750" t="s">
        <v>113</v>
      </c>
      <c r="D8750" s="8" t="s">
        <v>50</v>
      </c>
      <c r="E8750">
        <v>13</v>
      </c>
      <c r="F8750">
        <v>0.47817081212997437</v>
      </c>
      <c r="G8750">
        <v>0.52286577224731445</v>
      </c>
      <c r="H8750">
        <v>4.4243816286325455E-2</v>
      </c>
      <c r="I8750">
        <v>73.308277456646508</v>
      </c>
      <c r="J8750" s="6" t="s">
        <v>80</v>
      </c>
    </row>
    <row r="8751" spans="1:10" x14ac:dyDescent="0.25">
      <c r="A8751" s="5" t="str">
        <f t="shared" si="136"/>
        <v/>
      </c>
      <c r="B8751" t="s">
        <v>95</v>
      </c>
      <c r="C8751" t="s">
        <v>113</v>
      </c>
      <c r="D8751" s="8" t="s">
        <v>50</v>
      </c>
      <c r="E8751">
        <v>14</v>
      </c>
      <c r="F8751">
        <v>0.65548497438430786</v>
      </c>
      <c r="G8751">
        <v>0.67777019739151001</v>
      </c>
      <c r="H8751">
        <v>4.9341209232807159E-2</v>
      </c>
      <c r="I8751">
        <v>74.658277456648278</v>
      </c>
      <c r="J8751" s="6" t="s">
        <v>80</v>
      </c>
    </row>
    <row r="8752" spans="1:10" x14ac:dyDescent="0.25">
      <c r="A8752" s="5" t="str">
        <f t="shared" si="136"/>
        <v/>
      </c>
      <c r="B8752" t="s">
        <v>95</v>
      </c>
      <c r="C8752" t="s">
        <v>113</v>
      </c>
      <c r="D8752" s="8" t="s">
        <v>50</v>
      </c>
      <c r="E8752">
        <v>15</v>
      </c>
      <c r="F8752">
        <v>0.85127323865890503</v>
      </c>
      <c r="G8752">
        <v>0.89365106821060181</v>
      </c>
      <c r="H8752">
        <v>5.4891005158424377E-2</v>
      </c>
      <c r="I8752">
        <v>76.257699421965341</v>
      </c>
      <c r="J8752" s="6" t="s">
        <v>80</v>
      </c>
    </row>
    <row r="8753" spans="1:10" x14ac:dyDescent="0.25">
      <c r="A8753" s="5" t="str">
        <f t="shared" si="136"/>
        <v/>
      </c>
      <c r="B8753" t="s">
        <v>95</v>
      </c>
      <c r="C8753" t="s">
        <v>113</v>
      </c>
      <c r="D8753" s="8" t="s">
        <v>50</v>
      </c>
      <c r="E8753">
        <v>16</v>
      </c>
      <c r="F8753">
        <v>1.134360671043396</v>
      </c>
      <c r="G8753">
        <v>1.1426979303359985</v>
      </c>
      <c r="H8753">
        <v>5.6286957114934921E-2</v>
      </c>
      <c r="I8753">
        <v>76.039075144509596</v>
      </c>
      <c r="J8753" s="6" t="s">
        <v>80</v>
      </c>
    </row>
    <row r="8754" spans="1:10" x14ac:dyDescent="0.25">
      <c r="A8754" s="5" t="str">
        <f t="shared" si="136"/>
        <v/>
      </c>
      <c r="B8754" t="s">
        <v>95</v>
      </c>
      <c r="C8754" t="s">
        <v>113</v>
      </c>
      <c r="D8754" s="8" t="s">
        <v>50</v>
      </c>
      <c r="E8754">
        <v>17</v>
      </c>
      <c r="F8754">
        <v>1.4228451251983643</v>
      </c>
      <c r="G8754">
        <v>1.4743069410324097</v>
      </c>
      <c r="H8754">
        <v>5.7820715010166168E-2</v>
      </c>
      <c r="I8754">
        <v>75.07958381503002</v>
      </c>
      <c r="J8754" s="6" t="s">
        <v>80</v>
      </c>
    </row>
    <row r="8755" spans="1:10" x14ac:dyDescent="0.25">
      <c r="A8755" s="5" t="str">
        <f t="shared" si="136"/>
        <v/>
      </c>
      <c r="B8755" t="s">
        <v>95</v>
      </c>
      <c r="C8755" t="s">
        <v>113</v>
      </c>
      <c r="D8755" s="8" t="s">
        <v>50</v>
      </c>
      <c r="E8755">
        <v>18</v>
      </c>
      <c r="F8755">
        <v>1.7261406183242798</v>
      </c>
      <c r="G8755">
        <v>1.1901051998138428</v>
      </c>
      <c r="H8755">
        <v>5.9327661991119385E-2</v>
      </c>
      <c r="I8755">
        <v>73.286647398844252</v>
      </c>
      <c r="J8755" s="6" t="s">
        <v>80</v>
      </c>
    </row>
    <row r="8756" spans="1:10" x14ac:dyDescent="0.25">
      <c r="A8756" s="5" t="str">
        <f t="shared" si="136"/>
        <v/>
      </c>
      <c r="B8756" t="s">
        <v>95</v>
      </c>
      <c r="C8756" t="s">
        <v>113</v>
      </c>
      <c r="D8756" s="8" t="s">
        <v>50</v>
      </c>
      <c r="E8756">
        <v>19</v>
      </c>
      <c r="F8756">
        <v>1.8489394187927246</v>
      </c>
      <c r="G8756">
        <v>1.5150026082992554</v>
      </c>
      <c r="H8756">
        <v>5.8542389422655106E-2</v>
      </c>
      <c r="I8756">
        <v>70.369803468206968</v>
      </c>
      <c r="J8756" s="6" t="s">
        <v>80</v>
      </c>
    </row>
    <row r="8757" spans="1:10" x14ac:dyDescent="0.25">
      <c r="A8757" s="5" t="str">
        <f t="shared" si="136"/>
        <v/>
      </c>
      <c r="B8757" t="s">
        <v>95</v>
      </c>
      <c r="C8757" t="s">
        <v>113</v>
      </c>
      <c r="D8757" s="8" t="s">
        <v>50</v>
      </c>
      <c r="E8757">
        <v>20</v>
      </c>
      <c r="F8757">
        <v>1.8172111511230469</v>
      </c>
      <c r="G8757">
        <v>1.5412987470626831</v>
      </c>
      <c r="H8757">
        <v>5.300610139966011E-2</v>
      </c>
      <c r="I8757">
        <v>65.768716763005656</v>
      </c>
      <c r="J8757" s="6" t="s">
        <v>80</v>
      </c>
    </row>
    <row r="8758" spans="1:10" x14ac:dyDescent="0.25">
      <c r="A8758" s="5" t="str">
        <f t="shared" si="136"/>
        <v/>
      </c>
      <c r="B8758" t="s">
        <v>95</v>
      </c>
      <c r="C8758" t="s">
        <v>113</v>
      </c>
      <c r="D8758" s="8" t="s">
        <v>50</v>
      </c>
      <c r="E8758">
        <v>21</v>
      </c>
      <c r="F8758">
        <v>1.7519896030426025</v>
      </c>
      <c r="G8758">
        <v>1.5433194637298584</v>
      </c>
      <c r="H8758">
        <v>4.8625189810991287E-2</v>
      </c>
      <c r="I8758">
        <v>62.021734104045557</v>
      </c>
      <c r="J8758" s="6" t="s">
        <v>80</v>
      </c>
    </row>
    <row r="8759" spans="1:10" x14ac:dyDescent="0.25">
      <c r="A8759" s="5" t="str">
        <f t="shared" si="136"/>
        <v/>
      </c>
      <c r="B8759" t="s">
        <v>95</v>
      </c>
      <c r="C8759" t="s">
        <v>113</v>
      </c>
      <c r="D8759" s="8" t="s">
        <v>50</v>
      </c>
      <c r="E8759">
        <v>22</v>
      </c>
      <c r="F8759">
        <v>1.5523501634597778</v>
      </c>
      <c r="G8759">
        <v>1.8820208311080933</v>
      </c>
      <c r="H8759">
        <v>4.9036566168069839E-2</v>
      </c>
      <c r="I8759">
        <v>60.251919075144556</v>
      </c>
      <c r="J8759" s="6" t="s">
        <v>80</v>
      </c>
    </row>
    <row r="8760" spans="1:10" x14ac:dyDescent="0.25">
      <c r="A8760" s="5" t="str">
        <f t="shared" si="136"/>
        <v/>
      </c>
      <c r="B8760" t="s">
        <v>95</v>
      </c>
      <c r="C8760" t="s">
        <v>113</v>
      </c>
      <c r="D8760" s="8" t="s">
        <v>50</v>
      </c>
      <c r="E8760">
        <v>23</v>
      </c>
      <c r="F8760">
        <v>1.3769403696060181</v>
      </c>
      <c r="G8760">
        <v>1.4142519235610962</v>
      </c>
      <c r="H8760">
        <v>4.7663561999797821E-2</v>
      </c>
      <c r="I8760">
        <v>59.167676300578691</v>
      </c>
      <c r="J8760" s="6" t="s">
        <v>80</v>
      </c>
    </row>
    <row r="8761" spans="1:10" x14ac:dyDescent="0.25">
      <c r="A8761" s="5" t="str">
        <f t="shared" si="136"/>
        <v/>
      </c>
      <c r="B8761" t="s">
        <v>95</v>
      </c>
      <c r="C8761" t="s">
        <v>113</v>
      </c>
      <c r="D8761" s="8" t="s">
        <v>50</v>
      </c>
      <c r="E8761">
        <v>24</v>
      </c>
      <c r="F8761">
        <v>1.1191306114196777</v>
      </c>
      <c r="G8761">
        <v>1.1432343721389771</v>
      </c>
      <c r="H8761">
        <v>4.7031514346599579E-2</v>
      </c>
      <c r="I8761">
        <v>58.219699421964918</v>
      </c>
      <c r="J8761" s="6" t="s">
        <v>80</v>
      </c>
    </row>
    <row r="8762" spans="1:10" x14ac:dyDescent="0.25">
      <c r="A8762" s="5" t="str">
        <f t="shared" si="136"/>
        <v/>
      </c>
      <c r="B8762" t="s">
        <v>95</v>
      </c>
      <c r="C8762" t="s">
        <v>113</v>
      </c>
      <c r="D8762" s="8" t="s">
        <v>51</v>
      </c>
      <c r="E8762">
        <v>1</v>
      </c>
      <c r="F8762">
        <v>0.95605266094207764</v>
      </c>
      <c r="G8762">
        <v>0.97636055946350098</v>
      </c>
      <c r="H8762">
        <v>4.4020097702741623E-2</v>
      </c>
      <c r="I8762">
        <v>57.373803468207633</v>
      </c>
      <c r="J8762" s="6" t="s">
        <v>80</v>
      </c>
    </row>
    <row r="8763" spans="1:10" x14ac:dyDescent="0.25">
      <c r="A8763" s="5" t="str">
        <f t="shared" si="136"/>
        <v/>
      </c>
      <c r="B8763" t="s">
        <v>95</v>
      </c>
      <c r="C8763" t="s">
        <v>113</v>
      </c>
      <c r="D8763" s="8" t="s">
        <v>51</v>
      </c>
      <c r="E8763">
        <v>2</v>
      </c>
      <c r="F8763">
        <v>0.83462780714035034</v>
      </c>
      <c r="G8763">
        <v>0.84450167417526245</v>
      </c>
      <c r="H8763">
        <v>4.0277697145938873E-2</v>
      </c>
      <c r="I8763">
        <v>56.876508670519982</v>
      </c>
      <c r="J8763" s="6" t="s">
        <v>80</v>
      </c>
    </row>
    <row r="8764" spans="1:10" x14ac:dyDescent="0.25">
      <c r="A8764" s="5" t="str">
        <f t="shared" si="136"/>
        <v/>
      </c>
      <c r="B8764" t="s">
        <v>95</v>
      </c>
      <c r="C8764" t="s">
        <v>113</v>
      </c>
      <c r="D8764" s="8" t="s">
        <v>51</v>
      </c>
      <c r="E8764">
        <v>3</v>
      </c>
      <c r="F8764">
        <v>0.75218981504440308</v>
      </c>
      <c r="G8764">
        <v>0.72546005249023438</v>
      </c>
      <c r="H8764">
        <v>3.4402363002300262E-2</v>
      </c>
      <c r="I8764">
        <v>55.888439306357633</v>
      </c>
      <c r="J8764" s="6" t="s">
        <v>80</v>
      </c>
    </row>
    <row r="8765" spans="1:10" x14ac:dyDescent="0.25">
      <c r="A8765" s="5" t="str">
        <f t="shared" si="136"/>
        <v/>
      </c>
      <c r="B8765" t="s">
        <v>95</v>
      </c>
      <c r="C8765" t="s">
        <v>113</v>
      </c>
      <c r="D8765" s="8" t="s">
        <v>51</v>
      </c>
      <c r="E8765">
        <v>4</v>
      </c>
      <c r="F8765">
        <v>0.67730569839477539</v>
      </c>
      <c r="G8765">
        <v>0.64834123849868774</v>
      </c>
      <c r="H8765">
        <v>2.8500888496637344E-2</v>
      </c>
      <c r="I8765">
        <v>55.527919075144823</v>
      </c>
      <c r="J8765" s="6" t="s">
        <v>80</v>
      </c>
    </row>
    <row r="8766" spans="1:10" x14ac:dyDescent="0.25">
      <c r="A8766" s="5" t="str">
        <f t="shared" si="136"/>
        <v/>
      </c>
      <c r="B8766" t="s">
        <v>95</v>
      </c>
      <c r="C8766" t="s">
        <v>113</v>
      </c>
      <c r="D8766" s="8" t="s">
        <v>51</v>
      </c>
      <c r="E8766">
        <v>5</v>
      </c>
      <c r="F8766">
        <v>0.62272274494171143</v>
      </c>
      <c r="G8766">
        <v>0.61115002632141113</v>
      </c>
      <c r="H8766">
        <v>2.351788617670536E-2</v>
      </c>
      <c r="I8766">
        <v>54.881907514450923</v>
      </c>
      <c r="J8766" s="6" t="s">
        <v>80</v>
      </c>
    </row>
    <row r="8767" spans="1:10" x14ac:dyDescent="0.25">
      <c r="A8767" s="5" t="str">
        <f t="shared" si="136"/>
        <v/>
      </c>
      <c r="B8767" t="s">
        <v>95</v>
      </c>
      <c r="C8767" t="s">
        <v>113</v>
      </c>
      <c r="D8767" s="8" t="s">
        <v>51</v>
      </c>
      <c r="E8767">
        <v>6</v>
      </c>
      <c r="F8767">
        <v>0.60985517501831055</v>
      </c>
      <c r="G8767">
        <v>0.61783897876739502</v>
      </c>
      <c r="H8767">
        <v>1.7764577642083168E-2</v>
      </c>
      <c r="I8767">
        <v>54.075063583814725</v>
      </c>
      <c r="J8767" s="6" t="s">
        <v>80</v>
      </c>
    </row>
    <row r="8768" spans="1:10" x14ac:dyDescent="0.25">
      <c r="A8768" s="5" t="str">
        <f t="shared" si="136"/>
        <v/>
      </c>
      <c r="B8768" t="s">
        <v>95</v>
      </c>
      <c r="C8768" t="s">
        <v>113</v>
      </c>
      <c r="D8768" s="8" t="s">
        <v>51</v>
      </c>
      <c r="E8768">
        <v>7</v>
      </c>
      <c r="F8768">
        <v>0.66406339406967163</v>
      </c>
      <c r="G8768">
        <v>0.65868014097213745</v>
      </c>
      <c r="H8768">
        <v>1.815398782491684E-2</v>
      </c>
      <c r="I8768">
        <v>54.28853179190758</v>
      </c>
      <c r="J8768" s="6" t="s">
        <v>80</v>
      </c>
    </row>
    <row r="8769" spans="1:10" x14ac:dyDescent="0.25">
      <c r="A8769" s="5" t="str">
        <f t="shared" si="136"/>
        <v/>
      </c>
      <c r="B8769" t="s">
        <v>95</v>
      </c>
      <c r="C8769" t="s">
        <v>113</v>
      </c>
      <c r="D8769" s="8" t="s">
        <v>51</v>
      </c>
      <c r="E8769">
        <v>8</v>
      </c>
      <c r="F8769">
        <v>0.66300374269485474</v>
      </c>
      <c r="G8769">
        <v>0.68466901779174805</v>
      </c>
      <c r="H8769">
        <v>2.1489595994353294E-2</v>
      </c>
      <c r="I8769">
        <v>55.021676300578058</v>
      </c>
      <c r="J8769" s="6" t="s">
        <v>80</v>
      </c>
    </row>
    <row r="8770" spans="1:10" x14ac:dyDescent="0.25">
      <c r="A8770" s="5" t="str">
        <f t="shared" ref="A8770:A8833" si="137">IF(AND(category = B8770, subcategory=C8770, reportdate = D8770), E8770, "")</f>
        <v/>
      </c>
      <c r="B8770" t="s">
        <v>95</v>
      </c>
      <c r="C8770" t="s">
        <v>113</v>
      </c>
      <c r="D8770" s="8" t="s">
        <v>51</v>
      </c>
      <c r="E8770">
        <v>9</v>
      </c>
      <c r="F8770">
        <v>0.60663539171218872</v>
      </c>
      <c r="G8770">
        <v>0.63172394037246704</v>
      </c>
      <c r="H8770">
        <v>2.3276615887880325E-2</v>
      </c>
      <c r="I8770">
        <v>57.561248554912943</v>
      </c>
      <c r="J8770" s="6" t="s">
        <v>80</v>
      </c>
    </row>
    <row r="8771" spans="1:10" x14ac:dyDescent="0.25">
      <c r="A8771" s="5" t="str">
        <f t="shared" si="137"/>
        <v/>
      </c>
      <c r="B8771" t="s">
        <v>95</v>
      </c>
      <c r="C8771" t="s">
        <v>113</v>
      </c>
      <c r="D8771" s="8" t="s">
        <v>51</v>
      </c>
      <c r="E8771">
        <v>10</v>
      </c>
      <c r="F8771">
        <v>0.45080196857452393</v>
      </c>
      <c r="G8771">
        <v>0.50903278589248657</v>
      </c>
      <c r="H8771">
        <v>2.5631582364439964E-2</v>
      </c>
      <c r="I8771">
        <v>61.904023121388043</v>
      </c>
      <c r="J8771" s="6" t="s">
        <v>80</v>
      </c>
    </row>
    <row r="8772" spans="1:10" x14ac:dyDescent="0.25">
      <c r="A8772" s="5" t="str">
        <f t="shared" si="137"/>
        <v/>
      </c>
      <c r="B8772" t="s">
        <v>95</v>
      </c>
      <c r="C8772" t="s">
        <v>113</v>
      </c>
      <c r="D8772" s="8" t="s">
        <v>51</v>
      </c>
      <c r="E8772">
        <v>11</v>
      </c>
      <c r="F8772">
        <v>0.34785977005958557</v>
      </c>
      <c r="G8772">
        <v>0.38423743844032288</v>
      </c>
      <c r="H8772">
        <v>2.9736220836639404E-2</v>
      </c>
      <c r="I8772">
        <v>67.722254335259876</v>
      </c>
      <c r="J8772" s="6" t="s">
        <v>80</v>
      </c>
    </row>
    <row r="8773" spans="1:10" x14ac:dyDescent="0.25">
      <c r="A8773" s="5" t="str">
        <f t="shared" si="137"/>
        <v/>
      </c>
      <c r="B8773" t="s">
        <v>95</v>
      </c>
      <c r="C8773" t="s">
        <v>113</v>
      </c>
      <c r="D8773" s="8" t="s">
        <v>51</v>
      </c>
      <c r="E8773">
        <v>12</v>
      </c>
      <c r="F8773">
        <v>0.33794915676116943</v>
      </c>
      <c r="G8773">
        <v>0.35230168700218201</v>
      </c>
      <c r="H8773">
        <v>3.4624345600605011E-2</v>
      </c>
      <c r="I8773">
        <v>72.037872832370184</v>
      </c>
      <c r="J8773" s="6" t="s">
        <v>80</v>
      </c>
    </row>
    <row r="8774" spans="1:10" x14ac:dyDescent="0.25">
      <c r="A8774" s="5" t="str">
        <f t="shared" si="137"/>
        <v/>
      </c>
      <c r="B8774" t="s">
        <v>95</v>
      </c>
      <c r="C8774" t="s">
        <v>113</v>
      </c>
      <c r="D8774" s="8" t="s">
        <v>51</v>
      </c>
      <c r="E8774">
        <v>13</v>
      </c>
      <c r="F8774">
        <v>0.43289127945899963</v>
      </c>
      <c r="G8774">
        <v>0.43589261174201965</v>
      </c>
      <c r="H8774">
        <v>4.1782103478908539E-2</v>
      </c>
      <c r="I8774">
        <v>73.652901734104972</v>
      </c>
      <c r="J8774" s="6" t="s">
        <v>80</v>
      </c>
    </row>
    <row r="8775" spans="1:10" x14ac:dyDescent="0.25">
      <c r="A8775" s="5" t="str">
        <f t="shared" si="137"/>
        <v/>
      </c>
      <c r="B8775" t="s">
        <v>95</v>
      </c>
      <c r="C8775" t="s">
        <v>113</v>
      </c>
      <c r="D8775" s="8" t="s">
        <v>51</v>
      </c>
      <c r="E8775">
        <v>14</v>
      </c>
      <c r="F8775">
        <v>0.60682910680770874</v>
      </c>
      <c r="G8775">
        <v>0.63754391670227051</v>
      </c>
      <c r="H8775">
        <v>4.6537723392248154E-2</v>
      </c>
      <c r="I8775">
        <v>73.282000000000949</v>
      </c>
      <c r="J8775" s="6" t="s">
        <v>80</v>
      </c>
    </row>
    <row r="8776" spans="1:10" x14ac:dyDescent="0.25">
      <c r="A8776" s="5" t="str">
        <f t="shared" si="137"/>
        <v/>
      </c>
      <c r="B8776" t="s">
        <v>95</v>
      </c>
      <c r="C8776" t="s">
        <v>113</v>
      </c>
      <c r="D8776" s="8" t="s">
        <v>51</v>
      </c>
      <c r="E8776">
        <v>15</v>
      </c>
      <c r="F8776">
        <v>0.79942256212234497</v>
      </c>
      <c r="G8776">
        <v>0.83429092168807983</v>
      </c>
      <c r="H8776">
        <v>5.1857262849807739E-2</v>
      </c>
      <c r="I8776">
        <v>74.36142196531776</v>
      </c>
      <c r="J8776" s="6" t="s">
        <v>80</v>
      </c>
    </row>
    <row r="8777" spans="1:10" x14ac:dyDescent="0.25">
      <c r="A8777" s="5" t="str">
        <f t="shared" si="137"/>
        <v/>
      </c>
      <c r="B8777" t="s">
        <v>95</v>
      </c>
      <c r="C8777" t="s">
        <v>113</v>
      </c>
      <c r="D8777" s="8" t="s">
        <v>51</v>
      </c>
      <c r="E8777">
        <v>16</v>
      </c>
      <c r="F8777">
        <v>1.0957601070404053</v>
      </c>
      <c r="G8777">
        <v>1.0743846893310547</v>
      </c>
      <c r="H8777">
        <v>5.3703092038631439E-2</v>
      </c>
      <c r="I8777">
        <v>74.803167630058724</v>
      </c>
      <c r="J8777" s="6" t="s">
        <v>80</v>
      </c>
    </row>
    <row r="8778" spans="1:10" x14ac:dyDescent="0.25">
      <c r="A8778" s="5" t="str">
        <f t="shared" si="137"/>
        <v/>
      </c>
      <c r="B8778" t="s">
        <v>95</v>
      </c>
      <c r="C8778" t="s">
        <v>113</v>
      </c>
      <c r="D8778" s="8" t="s">
        <v>51</v>
      </c>
      <c r="E8778">
        <v>17</v>
      </c>
      <c r="F8778">
        <v>1.3851890563964844</v>
      </c>
      <c r="G8778">
        <v>1.372164249420166</v>
      </c>
      <c r="H8778">
        <v>5.5293593555688858E-2</v>
      </c>
      <c r="I8778">
        <v>74.584936416184689</v>
      </c>
      <c r="J8778" s="6" t="s">
        <v>80</v>
      </c>
    </row>
    <row r="8779" spans="1:10" x14ac:dyDescent="0.25">
      <c r="A8779" s="5" t="str">
        <f t="shared" si="137"/>
        <v/>
      </c>
      <c r="B8779" t="s">
        <v>95</v>
      </c>
      <c r="C8779" t="s">
        <v>113</v>
      </c>
      <c r="D8779" s="8" t="s">
        <v>51</v>
      </c>
      <c r="E8779">
        <v>18</v>
      </c>
      <c r="F8779">
        <v>1.6374032497406006</v>
      </c>
      <c r="G8779">
        <v>1.1176897287368774</v>
      </c>
      <c r="H8779">
        <v>5.8906935155391693E-2</v>
      </c>
      <c r="I8779">
        <v>72.057306358382604</v>
      </c>
      <c r="J8779" s="6" t="s">
        <v>80</v>
      </c>
    </row>
    <row r="8780" spans="1:10" x14ac:dyDescent="0.25">
      <c r="A8780" s="5" t="str">
        <f t="shared" si="137"/>
        <v/>
      </c>
      <c r="B8780" t="s">
        <v>95</v>
      </c>
      <c r="C8780" t="s">
        <v>113</v>
      </c>
      <c r="D8780" s="8" t="s">
        <v>51</v>
      </c>
      <c r="E8780">
        <v>19</v>
      </c>
      <c r="F8780">
        <v>1.7714409828186035</v>
      </c>
      <c r="G8780">
        <v>1.4916592836380005</v>
      </c>
      <c r="H8780">
        <v>5.7616602629423141E-2</v>
      </c>
      <c r="I8780">
        <v>68.369653179189882</v>
      </c>
      <c r="J8780" s="6" t="s">
        <v>80</v>
      </c>
    </row>
    <row r="8781" spans="1:10" x14ac:dyDescent="0.25">
      <c r="A8781" s="5" t="str">
        <f t="shared" si="137"/>
        <v/>
      </c>
      <c r="B8781" t="s">
        <v>95</v>
      </c>
      <c r="C8781" t="s">
        <v>113</v>
      </c>
      <c r="D8781" s="8" t="s">
        <v>51</v>
      </c>
      <c r="E8781">
        <v>20</v>
      </c>
      <c r="F8781">
        <v>1.6750586032867432</v>
      </c>
      <c r="G8781">
        <v>1.5431256294250488</v>
      </c>
      <c r="H8781">
        <v>5.5599261075258255E-2</v>
      </c>
      <c r="I8781">
        <v>64.802982658960431</v>
      </c>
      <c r="J8781" s="6" t="s">
        <v>80</v>
      </c>
    </row>
    <row r="8782" spans="1:10" x14ac:dyDescent="0.25">
      <c r="A8782" s="5" t="str">
        <f t="shared" si="137"/>
        <v/>
      </c>
      <c r="B8782" t="s">
        <v>95</v>
      </c>
      <c r="C8782" t="s">
        <v>113</v>
      </c>
      <c r="D8782" s="8" t="s">
        <v>51</v>
      </c>
      <c r="E8782">
        <v>21</v>
      </c>
      <c r="F8782">
        <v>1.6143409013748169</v>
      </c>
      <c r="G8782">
        <v>1.540081262588501</v>
      </c>
      <c r="H8782">
        <v>5.0528589636087418E-2</v>
      </c>
      <c r="I8782">
        <v>62.797988439306117</v>
      </c>
      <c r="J8782" s="6" t="s">
        <v>80</v>
      </c>
    </row>
    <row r="8783" spans="1:10" x14ac:dyDescent="0.25">
      <c r="A8783" s="5" t="str">
        <f t="shared" si="137"/>
        <v/>
      </c>
      <c r="B8783" t="s">
        <v>95</v>
      </c>
      <c r="C8783" t="s">
        <v>113</v>
      </c>
      <c r="D8783" s="8" t="s">
        <v>51</v>
      </c>
      <c r="E8783">
        <v>22</v>
      </c>
      <c r="F8783">
        <v>1.4997456073760986</v>
      </c>
      <c r="G8783">
        <v>1.7679104804992676</v>
      </c>
      <c r="H8783">
        <v>4.8923123627901077E-2</v>
      </c>
      <c r="I8783">
        <v>61.63559537572241</v>
      </c>
      <c r="J8783" s="6" t="s">
        <v>80</v>
      </c>
    </row>
    <row r="8784" spans="1:10" x14ac:dyDescent="0.25">
      <c r="A8784" s="5" t="str">
        <f t="shared" si="137"/>
        <v/>
      </c>
      <c r="B8784" t="s">
        <v>95</v>
      </c>
      <c r="C8784" t="s">
        <v>113</v>
      </c>
      <c r="D8784" s="8" t="s">
        <v>51</v>
      </c>
      <c r="E8784">
        <v>23</v>
      </c>
      <c r="F8784">
        <v>1.3216080665588379</v>
      </c>
      <c r="G8784">
        <v>1.4375375509262085</v>
      </c>
      <c r="H8784">
        <v>4.7310087829828262E-2</v>
      </c>
      <c r="I8784">
        <v>60.765364161849078</v>
      </c>
      <c r="J8784" s="6" t="s">
        <v>80</v>
      </c>
    </row>
    <row r="8785" spans="1:10" x14ac:dyDescent="0.25">
      <c r="A8785" s="5" t="str">
        <f t="shared" si="137"/>
        <v/>
      </c>
      <c r="B8785" t="s">
        <v>95</v>
      </c>
      <c r="C8785" t="s">
        <v>113</v>
      </c>
      <c r="D8785" s="8" t="s">
        <v>51</v>
      </c>
      <c r="E8785">
        <v>24</v>
      </c>
      <c r="F8785">
        <v>1.1306124925613403</v>
      </c>
      <c r="G8785">
        <v>1.1615331172943115</v>
      </c>
      <c r="H8785">
        <v>4.6579495072364807E-2</v>
      </c>
      <c r="I8785">
        <v>59.86402312138717</v>
      </c>
      <c r="J8785" s="6" t="s">
        <v>80</v>
      </c>
    </row>
    <row r="8786" spans="1:10" x14ac:dyDescent="0.25">
      <c r="A8786" s="5" t="str">
        <f t="shared" si="137"/>
        <v/>
      </c>
      <c r="B8786" t="s">
        <v>95</v>
      </c>
      <c r="C8786" t="s">
        <v>113</v>
      </c>
      <c r="D8786" s="8" t="s">
        <v>70</v>
      </c>
      <c r="E8786">
        <v>1</v>
      </c>
      <c r="F8786">
        <v>0.93070870637893677</v>
      </c>
      <c r="G8786">
        <v>0.97622799873352051</v>
      </c>
      <c r="H8786">
        <v>4.5941423624753952E-2</v>
      </c>
      <c r="I8786">
        <v>62.281395617070928</v>
      </c>
      <c r="J8786" s="6" t="s">
        <v>80</v>
      </c>
    </row>
    <row r="8787" spans="1:10" x14ac:dyDescent="0.25">
      <c r="A8787" s="5" t="str">
        <f t="shared" si="137"/>
        <v/>
      </c>
      <c r="B8787" t="s">
        <v>95</v>
      </c>
      <c r="C8787" t="s">
        <v>113</v>
      </c>
      <c r="D8787" s="8" t="s">
        <v>70</v>
      </c>
      <c r="E8787">
        <v>2</v>
      </c>
      <c r="F8787">
        <v>0.80173200368881226</v>
      </c>
      <c r="G8787">
        <v>0.85831367969512939</v>
      </c>
      <c r="H8787">
        <v>4.0269501507282257E-2</v>
      </c>
      <c r="I8787">
        <v>60.98269896193753</v>
      </c>
      <c r="J8787" s="6" t="s">
        <v>80</v>
      </c>
    </row>
    <row r="8788" spans="1:10" x14ac:dyDescent="0.25">
      <c r="A8788" s="5" t="str">
        <f t="shared" si="137"/>
        <v/>
      </c>
      <c r="B8788" t="s">
        <v>95</v>
      </c>
      <c r="C8788" t="s">
        <v>113</v>
      </c>
      <c r="D8788" s="8" t="s">
        <v>70</v>
      </c>
      <c r="E8788">
        <v>3</v>
      </c>
      <c r="F8788">
        <v>0.7201419472694397</v>
      </c>
      <c r="G8788">
        <v>0.72999715805053711</v>
      </c>
      <c r="H8788">
        <v>3.4066233783960342E-2</v>
      </c>
      <c r="I8788">
        <v>59.864809688580152</v>
      </c>
      <c r="J8788" s="6" t="s">
        <v>80</v>
      </c>
    </row>
    <row r="8789" spans="1:10" x14ac:dyDescent="0.25">
      <c r="A8789" s="5" t="str">
        <f t="shared" si="137"/>
        <v/>
      </c>
      <c r="B8789" t="s">
        <v>95</v>
      </c>
      <c r="C8789" t="s">
        <v>113</v>
      </c>
      <c r="D8789" s="8" t="s">
        <v>70</v>
      </c>
      <c r="E8789">
        <v>4</v>
      </c>
      <c r="F8789">
        <v>0.64818114042282104</v>
      </c>
      <c r="G8789">
        <v>0.6634790301322937</v>
      </c>
      <c r="H8789">
        <v>2.9379339888691902E-2</v>
      </c>
      <c r="I8789">
        <v>59.165455594002012</v>
      </c>
      <c r="J8789" s="6" t="s">
        <v>80</v>
      </c>
    </row>
    <row r="8790" spans="1:10" x14ac:dyDescent="0.25">
      <c r="A8790" s="5" t="str">
        <f t="shared" si="137"/>
        <v/>
      </c>
      <c r="B8790" t="s">
        <v>95</v>
      </c>
      <c r="C8790" t="s">
        <v>113</v>
      </c>
      <c r="D8790" s="8" t="s">
        <v>70</v>
      </c>
      <c r="E8790">
        <v>5</v>
      </c>
      <c r="F8790">
        <v>0.60601431131362915</v>
      </c>
      <c r="G8790">
        <v>0.62150061130523682</v>
      </c>
      <c r="H8790">
        <v>2.5214608758687973E-2</v>
      </c>
      <c r="I8790">
        <v>58.186643598616349</v>
      </c>
      <c r="J8790" s="6" t="s">
        <v>80</v>
      </c>
    </row>
    <row r="8791" spans="1:10" x14ac:dyDescent="0.25">
      <c r="A8791" s="5" t="str">
        <f t="shared" si="137"/>
        <v/>
      </c>
      <c r="B8791" t="s">
        <v>95</v>
      </c>
      <c r="C8791" t="s">
        <v>113</v>
      </c>
      <c r="D8791" s="8" t="s">
        <v>70</v>
      </c>
      <c r="E8791">
        <v>6</v>
      </c>
      <c r="F8791">
        <v>0.63553440570831299</v>
      </c>
      <c r="G8791">
        <v>0.63427680730819702</v>
      </c>
      <c r="H8791">
        <v>2.0992361009120941E-2</v>
      </c>
      <c r="I8791">
        <v>57.384555940022999</v>
      </c>
      <c r="J8791" s="6" t="s">
        <v>80</v>
      </c>
    </row>
    <row r="8792" spans="1:10" x14ac:dyDescent="0.25">
      <c r="A8792" s="5" t="str">
        <f t="shared" si="137"/>
        <v/>
      </c>
      <c r="B8792" t="s">
        <v>95</v>
      </c>
      <c r="C8792" t="s">
        <v>113</v>
      </c>
      <c r="D8792" s="8" t="s">
        <v>70</v>
      </c>
      <c r="E8792">
        <v>7</v>
      </c>
      <c r="F8792">
        <v>0.68568366765975952</v>
      </c>
      <c r="G8792">
        <v>0.71121764183044434</v>
      </c>
      <c r="H8792">
        <v>2.1035864949226379E-2</v>
      </c>
      <c r="I8792">
        <v>56.943425605536639</v>
      </c>
      <c r="J8792" s="6" t="s">
        <v>80</v>
      </c>
    </row>
    <row r="8793" spans="1:10" x14ac:dyDescent="0.25">
      <c r="A8793" s="5" t="str">
        <f t="shared" si="137"/>
        <v/>
      </c>
      <c r="B8793" t="s">
        <v>95</v>
      </c>
      <c r="C8793" t="s">
        <v>113</v>
      </c>
      <c r="D8793" s="8" t="s">
        <v>70</v>
      </c>
      <c r="E8793">
        <v>8</v>
      </c>
      <c r="F8793">
        <v>0.66285324096679688</v>
      </c>
      <c r="G8793">
        <v>0.71498399972915649</v>
      </c>
      <c r="H8793">
        <v>2.3195778951048851E-2</v>
      </c>
      <c r="I8793">
        <v>60.982791234141551</v>
      </c>
      <c r="J8793" s="6" t="s">
        <v>80</v>
      </c>
    </row>
    <row r="8794" spans="1:10" x14ac:dyDescent="0.25">
      <c r="A8794" s="5" t="str">
        <f t="shared" si="137"/>
        <v/>
      </c>
      <c r="B8794" t="s">
        <v>95</v>
      </c>
      <c r="C8794" t="s">
        <v>113</v>
      </c>
      <c r="D8794" s="8" t="s">
        <v>70</v>
      </c>
      <c r="E8794">
        <v>9</v>
      </c>
      <c r="F8794">
        <v>0.53759986162185669</v>
      </c>
      <c r="G8794">
        <v>0.58738112449645996</v>
      </c>
      <c r="H8794">
        <v>2.3942925035953522E-2</v>
      </c>
      <c r="I8794">
        <v>67.995928489043749</v>
      </c>
      <c r="J8794" s="6" t="s">
        <v>80</v>
      </c>
    </row>
    <row r="8795" spans="1:10" x14ac:dyDescent="0.25">
      <c r="A8795" s="5" t="str">
        <f t="shared" si="137"/>
        <v/>
      </c>
      <c r="B8795" t="s">
        <v>95</v>
      </c>
      <c r="C8795" t="s">
        <v>113</v>
      </c>
      <c r="D8795" s="8" t="s">
        <v>70</v>
      </c>
      <c r="E8795">
        <v>10</v>
      </c>
      <c r="F8795">
        <v>0.42807796597480774</v>
      </c>
      <c r="G8795">
        <v>0.4689946174621582</v>
      </c>
      <c r="H8795">
        <v>2.8367985039949417E-2</v>
      </c>
      <c r="I8795">
        <v>73.251499423299521</v>
      </c>
      <c r="J8795" s="6" t="s">
        <v>80</v>
      </c>
    </row>
    <row r="8796" spans="1:10" x14ac:dyDescent="0.25">
      <c r="A8796" s="5" t="str">
        <f t="shared" si="137"/>
        <v/>
      </c>
      <c r="B8796" t="s">
        <v>95</v>
      </c>
      <c r="C8796" t="s">
        <v>113</v>
      </c>
      <c r="D8796" s="8" t="s">
        <v>70</v>
      </c>
      <c r="E8796">
        <v>11</v>
      </c>
      <c r="F8796">
        <v>0.36881521344184875</v>
      </c>
      <c r="G8796">
        <v>0.38996151089668274</v>
      </c>
      <c r="H8796">
        <v>3.2539680600166321E-2</v>
      </c>
      <c r="I8796">
        <v>77.332087658592727</v>
      </c>
      <c r="J8796" s="6" t="s">
        <v>80</v>
      </c>
    </row>
    <row r="8797" spans="1:10" x14ac:dyDescent="0.25">
      <c r="A8797" s="5" t="str">
        <f t="shared" si="137"/>
        <v/>
      </c>
      <c r="B8797" t="s">
        <v>95</v>
      </c>
      <c r="C8797" t="s">
        <v>113</v>
      </c>
      <c r="D8797" s="8" t="s">
        <v>70</v>
      </c>
      <c r="E8797">
        <v>12</v>
      </c>
      <c r="F8797">
        <v>0.36284306645393372</v>
      </c>
      <c r="G8797">
        <v>0.37260234355926514</v>
      </c>
      <c r="H8797">
        <v>3.7222158163785934E-2</v>
      </c>
      <c r="I8797">
        <v>80.426874279124178</v>
      </c>
      <c r="J8797" s="6" t="s">
        <v>80</v>
      </c>
    </row>
    <row r="8798" spans="1:10" x14ac:dyDescent="0.25">
      <c r="A8798" s="5" t="str">
        <f t="shared" si="137"/>
        <v/>
      </c>
      <c r="B8798" t="s">
        <v>95</v>
      </c>
      <c r="C8798" t="s">
        <v>113</v>
      </c>
      <c r="D8798" s="8" t="s">
        <v>70</v>
      </c>
      <c r="E8798">
        <v>13</v>
      </c>
      <c r="F8798">
        <v>0.48031243681907654</v>
      </c>
      <c r="G8798">
        <v>0.45613515377044678</v>
      </c>
      <c r="H8798">
        <v>4.4044245034456253E-2</v>
      </c>
      <c r="I8798">
        <v>81.22283737024334</v>
      </c>
      <c r="J8798" s="6" t="s">
        <v>80</v>
      </c>
    </row>
    <row r="8799" spans="1:10" x14ac:dyDescent="0.25">
      <c r="A8799" s="5" t="str">
        <f t="shared" si="137"/>
        <v/>
      </c>
      <c r="B8799" t="s">
        <v>95</v>
      </c>
      <c r="C8799" t="s">
        <v>113</v>
      </c>
      <c r="D8799" s="8" t="s">
        <v>70</v>
      </c>
      <c r="E8799">
        <v>14</v>
      </c>
      <c r="F8799">
        <v>0.69014662504196167</v>
      </c>
      <c r="G8799">
        <v>0.68774330615997314</v>
      </c>
      <c r="H8799">
        <v>5.1107436418533325E-2</v>
      </c>
      <c r="I8799">
        <v>82.049596309111749</v>
      </c>
      <c r="J8799" s="6" t="s">
        <v>80</v>
      </c>
    </row>
    <row r="8800" spans="1:10" x14ac:dyDescent="0.25">
      <c r="A8800" s="5" t="str">
        <f t="shared" si="137"/>
        <v/>
      </c>
      <c r="B8800" t="s">
        <v>95</v>
      </c>
      <c r="C8800" t="s">
        <v>113</v>
      </c>
      <c r="D8800" s="8" t="s">
        <v>70</v>
      </c>
      <c r="E8800">
        <v>15</v>
      </c>
      <c r="F8800">
        <v>0.87870031595230103</v>
      </c>
      <c r="G8800">
        <v>0.96093893051147461</v>
      </c>
      <c r="H8800">
        <v>5.5975314229726791E-2</v>
      </c>
      <c r="I8800">
        <v>82.662860438293208</v>
      </c>
      <c r="J8800" s="6" t="s">
        <v>80</v>
      </c>
    </row>
    <row r="8801" spans="1:10" x14ac:dyDescent="0.25">
      <c r="A8801" s="5" t="str">
        <f t="shared" si="137"/>
        <v/>
      </c>
      <c r="B8801" t="s">
        <v>95</v>
      </c>
      <c r="C8801" t="s">
        <v>113</v>
      </c>
      <c r="D8801" s="8" t="s">
        <v>70</v>
      </c>
      <c r="E8801">
        <v>16</v>
      </c>
      <c r="F8801">
        <v>1.207053542137146</v>
      </c>
      <c r="G8801">
        <v>1.2702914476394653</v>
      </c>
      <c r="H8801">
        <v>5.8168500661849976E-2</v>
      </c>
      <c r="I8801">
        <v>82.097347174163417</v>
      </c>
      <c r="J8801" s="6" t="s">
        <v>80</v>
      </c>
    </row>
    <row r="8802" spans="1:10" x14ac:dyDescent="0.25">
      <c r="A8802" s="5" t="str">
        <f t="shared" si="137"/>
        <v/>
      </c>
      <c r="B8802" t="s">
        <v>95</v>
      </c>
      <c r="C8802" t="s">
        <v>113</v>
      </c>
      <c r="D8802" s="8" t="s">
        <v>70</v>
      </c>
      <c r="E8802">
        <v>17</v>
      </c>
      <c r="F8802">
        <v>1.5816243886947632</v>
      </c>
      <c r="G8802">
        <v>1.6226348876953125</v>
      </c>
      <c r="H8802">
        <v>5.9561822563409805E-2</v>
      </c>
      <c r="I8802">
        <v>78.748327566320654</v>
      </c>
      <c r="J8802" s="6" t="s">
        <v>80</v>
      </c>
    </row>
    <row r="8803" spans="1:10" x14ac:dyDescent="0.25">
      <c r="A8803" s="5" t="str">
        <f t="shared" si="137"/>
        <v/>
      </c>
      <c r="B8803" t="s">
        <v>95</v>
      </c>
      <c r="C8803" t="s">
        <v>113</v>
      </c>
      <c r="D8803" s="8" t="s">
        <v>70</v>
      </c>
      <c r="E8803">
        <v>18</v>
      </c>
      <c r="F8803">
        <v>1.7825630903244019</v>
      </c>
      <c r="G8803">
        <v>1.9305906295776367</v>
      </c>
      <c r="H8803">
        <v>6.0369249433279037E-2</v>
      </c>
      <c r="I8803">
        <v>77.112918108420274</v>
      </c>
      <c r="J8803" s="6" t="s">
        <v>80</v>
      </c>
    </row>
    <row r="8804" spans="1:10" x14ac:dyDescent="0.25">
      <c r="A8804" s="5" t="str">
        <f t="shared" si="137"/>
        <v/>
      </c>
      <c r="B8804" t="s">
        <v>95</v>
      </c>
      <c r="C8804" t="s">
        <v>113</v>
      </c>
      <c r="D8804" s="8" t="s">
        <v>70</v>
      </c>
      <c r="E8804">
        <v>19</v>
      </c>
      <c r="F8804">
        <v>1.8882784843444824</v>
      </c>
      <c r="G8804">
        <v>1.9821504354476929</v>
      </c>
      <c r="H8804">
        <v>6.0680236667394638E-2</v>
      </c>
      <c r="I8804">
        <v>75.667151095732322</v>
      </c>
      <c r="J8804" s="6" t="s">
        <v>80</v>
      </c>
    </row>
    <row r="8805" spans="1:10" x14ac:dyDescent="0.25">
      <c r="A8805" s="5" t="str">
        <f t="shared" si="137"/>
        <v/>
      </c>
      <c r="B8805" t="s">
        <v>95</v>
      </c>
      <c r="C8805" t="s">
        <v>113</v>
      </c>
      <c r="D8805" s="8" t="s">
        <v>70</v>
      </c>
      <c r="E8805">
        <v>20</v>
      </c>
      <c r="F8805">
        <v>1.8514796495437622</v>
      </c>
      <c r="G8805">
        <v>1.4177590608596802</v>
      </c>
      <c r="H8805">
        <v>5.9393171221017838E-2</v>
      </c>
      <c r="I8805">
        <v>71.957554786620264</v>
      </c>
      <c r="J8805" s="6" t="s">
        <v>80</v>
      </c>
    </row>
    <row r="8806" spans="1:10" x14ac:dyDescent="0.25">
      <c r="A8806" s="5" t="str">
        <f t="shared" si="137"/>
        <v/>
      </c>
      <c r="B8806" t="s">
        <v>95</v>
      </c>
      <c r="C8806" t="s">
        <v>113</v>
      </c>
      <c r="D8806" s="8" t="s">
        <v>70</v>
      </c>
      <c r="E8806">
        <v>21</v>
      </c>
      <c r="F8806">
        <v>1.8698163032531738</v>
      </c>
      <c r="G8806">
        <v>2.172865629196167</v>
      </c>
      <c r="H8806">
        <v>5.6271065026521683E-2</v>
      </c>
      <c r="I8806">
        <v>70.008016147634521</v>
      </c>
      <c r="J8806" s="6" t="s">
        <v>80</v>
      </c>
    </row>
    <row r="8807" spans="1:10" x14ac:dyDescent="0.25">
      <c r="A8807" s="5" t="str">
        <f t="shared" si="137"/>
        <v/>
      </c>
      <c r="B8807" t="s">
        <v>95</v>
      </c>
      <c r="C8807" t="s">
        <v>113</v>
      </c>
      <c r="D8807" s="8" t="s">
        <v>70</v>
      </c>
      <c r="E8807">
        <v>22</v>
      </c>
      <c r="F8807">
        <v>1.6757906675338745</v>
      </c>
      <c r="G8807">
        <v>1.7125774621963501</v>
      </c>
      <c r="H8807">
        <v>5.194515734910965E-2</v>
      </c>
      <c r="I8807">
        <v>67.969953863898283</v>
      </c>
      <c r="J8807" s="6" t="s">
        <v>80</v>
      </c>
    </row>
    <row r="8808" spans="1:10" x14ac:dyDescent="0.25">
      <c r="A8808" s="5" t="str">
        <f t="shared" si="137"/>
        <v/>
      </c>
      <c r="B8808" t="s">
        <v>95</v>
      </c>
      <c r="C8808" t="s">
        <v>113</v>
      </c>
      <c r="D8808" s="8" t="s">
        <v>70</v>
      </c>
      <c r="E8808">
        <v>23</v>
      </c>
      <c r="F8808">
        <v>1.4668645858764648</v>
      </c>
      <c r="G8808">
        <v>1.4709781408309937</v>
      </c>
      <c r="H8808">
        <v>5.0885811448097229E-2</v>
      </c>
      <c r="I8808">
        <v>66.52850057670129</v>
      </c>
      <c r="J8808" s="6" t="s">
        <v>80</v>
      </c>
    </row>
    <row r="8809" spans="1:10" x14ac:dyDescent="0.25">
      <c r="A8809" s="5" t="str">
        <f t="shared" si="137"/>
        <v/>
      </c>
      <c r="B8809" t="s">
        <v>95</v>
      </c>
      <c r="C8809" t="s">
        <v>113</v>
      </c>
      <c r="D8809" s="8" t="s">
        <v>70</v>
      </c>
      <c r="E8809">
        <v>24</v>
      </c>
      <c r="F8809">
        <v>1.2311502695083618</v>
      </c>
      <c r="G8809">
        <v>1.2332855463027954</v>
      </c>
      <c r="H8809">
        <v>4.8903189599514008E-2</v>
      </c>
      <c r="I8809">
        <v>65.255986159169808</v>
      </c>
      <c r="J8809" s="6" t="s">
        <v>80</v>
      </c>
    </row>
    <row r="8810" spans="1:10" x14ac:dyDescent="0.25">
      <c r="A8810" s="5" t="str">
        <f t="shared" si="137"/>
        <v/>
      </c>
      <c r="B8810" t="s">
        <v>95</v>
      </c>
      <c r="C8810" t="s">
        <v>113</v>
      </c>
      <c r="D8810" s="8" t="s">
        <v>52</v>
      </c>
      <c r="E8810">
        <v>1</v>
      </c>
      <c r="F8810">
        <v>1.1401121616363525</v>
      </c>
      <c r="G8810">
        <v>1.0297708511352539</v>
      </c>
      <c r="H8810">
        <v>5.0602987408638E-2</v>
      </c>
      <c r="I8810">
        <v>65.224180138568897</v>
      </c>
      <c r="J8810" s="6" t="s">
        <v>80</v>
      </c>
    </row>
    <row r="8811" spans="1:10" x14ac:dyDescent="0.25">
      <c r="A8811" s="5" t="str">
        <f t="shared" si="137"/>
        <v/>
      </c>
      <c r="B8811" t="s">
        <v>95</v>
      </c>
      <c r="C8811" t="s">
        <v>113</v>
      </c>
      <c r="D8811" s="8" t="s">
        <v>52</v>
      </c>
      <c r="E8811">
        <v>2</v>
      </c>
      <c r="F8811">
        <v>0.96483039855957031</v>
      </c>
      <c r="G8811">
        <v>0.90233886241912842</v>
      </c>
      <c r="H8811">
        <v>4.7291737049818039E-2</v>
      </c>
      <c r="I8811">
        <v>65.190635103926738</v>
      </c>
      <c r="J8811" s="6" t="s">
        <v>80</v>
      </c>
    </row>
    <row r="8812" spans="1:10" x14ac:dyDescent="0.25">
      <c r="A8812" s="5" t="str">
        <f t="shared" si="137"/>
        <v/>
      </c>
      <c r="B8812" t="s">
        <v>95</v>
      </c>
      <c r="C8812" t="s">
        <v>113</v>
      </c>
      <c r="D8812" s="8" t="s">
        <v>52</v>
      </c>
      <c r="E8812">
        <v>3</v>
      </c>
      <c r="F8812">
        <v>0.83528101444244385</v>
      </c>
      <c r="G8812">
        <v>0.8185698390007019</v>
      </c>
      <c r="H8812">
        <v>4.0194675326347351E-2</v>
      </c>
      <c r="I8812">
        <v>65.187159353348775</v>
      </c>
      <c r="J8812" s="6" t="s">
        <v>80</v>
      </c>
    </row>
    <row r="8813" spans="1:10" x14ac:dyDescent="0.25">
      <c r="A8813" s="5" t="str">
        <f t="shared" si="137"/>
        <v/>
      </c>
      <c r="B8813" t="s">
        <v>95</v>
      </c>
      <c r="C8813" t="s">
        <v>113</v>
      </c>
      <c r="D8813" s="8" t="s">
        <v>52</v>
      </c>
      <c r="E8813">
        <v>4</v>
      </c>
      <c r="F8813">
        <v>0.72122114896774292</v>
      </c>
      <c r="G8813">
        <v>0.71094107627868652</v>
      </c>
      <c r="H8813">
        <v>3.2501094043254852E-2</v>
      </c>
      <c r="I8813">
        <v>65.384919168591608</v>
      </c>
      <c r="J8813" s="6" t="s">
        <v>80</v>
      </c>
    </row>
    <row r="8814" spans="1:10" x14ac:dyDescent="0.25">
      <c r="A8814" s="5" t="str">
        <f t="shared" si="137"/>
        <v/>
      </c>
      <c r="B8814" t="s">
        <v>95</v>
      </c>
      <c r="C8814" t="s">
        <v>113</v>
      </c>
      <c r="D8814" s="8" t="s">
        <v>52</v>
      </c>
      <c r="E8814">
        <v>5</v>
      </c>
      <c r="F8814">
        <v>0.67607235908508301</v>
      </c>
      <c r="G8814">
        <v>0.66156047582626343</v>
      </c>
      <c r="H8814">
        <v>2.5810347869992256E-2</v>
      </c>
      <c r="I8814">
        <v>64.079953810623138</v>
      </c>
      <c r="J8814" s="6" t="s">
        <v>80</v>
      </c>
    </row>
    <row r="8815" spans="1:10" x14ac:dyDescent="0.25">
      <c r="A8815" s="5" t="str">
        <f t="shared" si="137"/>
        <v/>
      </c>
      <c r="B8815" t="s">
        <v>95</v>
      </c>
      <c r="C8815" t="s">
        <v>113</v>
      </c>
      <c r="D8815" s="8" t="s">
        <v>52</v>
      </c>
      <c r="E8815">
        <v>6</v>
      </c>
      <c r="F8815">
        <v>0.6812901496887207</v>
      </c>
      <c r="G8815">
        <v>0.66530096530914307</v>
      </c>
      <c r="H8815">
        <v>2.2646911442279816E-2</v>
      </c>
      <c r="I8815">
        <v>63.49397228637411</v>
      </c>
      <c r="J8815" s="6" t="s">
        <v>80</v>
      </c>
    </row>
    <row r="8816" spans="1:10" x14ac:dyDescent="0.25">
      <c r="A8816" s="5" t="str">
        <f t="shared" si="137"/>
        <v/>
      </c>
      <c r="B8816" t="s">
        <v>95</v>
      </c>
      <c r="C8816" t="s">
        <v>113</v>
      </c>
      <c r="D8816" s="8" t="s">
        <v>52</v>
      </c>
      <c r="E8816">
        <v>7</v>
      </c>
      <c r="F8816">
        <v>0.76051813364028931</v>
      </c>
      <c r="G8816">
        <v>0.72178518772125244</v>
      </c>
      <c r="H8816">
        <v>2.1949788555502892E-2</v>
      </c>
      <c r="I8816">
        <v>63.505808314087638</v>
      </c>
      <c r="J8816" s="6" t="s">
        <v>80</v>
      </c>
    </row>
    <row r="8817" spans="1:10" x14ac:dyDescent="0.25">
      <c r="A8817" s="5" t="str">
        <f t="shared" si="137"/>
        <v/>
      </c>
      <c r="B8817" t="s">
        <v>95</v>
      </c>
      <c r="C8817" t="s">
        <v>113</v>
      </c>
      <c r="D8817" s="8" t="s">
        <v>52</v>
      </c>
      <c r="E8817">
        <v>8</v>
      </c>
      <c r="F8817">
        <v>0.75265669822692871</v>
      </c>
      <c r="G8817">
        <v>0.74788892269134521</v>
      </c>
      <c r="H8817">
        <v>2.2772535681724548E-2</v>
      </c>
      <c r="I8817">
        <v>65.643510392608633</v>
      </c>
      <c r="J8817" s="6" t="s">
        <v>80</v>
      </c>
    </row>
    <row r="8818" spans="1:10" x14ac:dyDescent="0.25">
      <c r="A8818" s="5" t="str">
        <f t="shared" si="137"/>
        <v/>
      </c>
      <c r="B8818" t="s">
        <v>95</v>
      </c>
      <c r="C8818" t="s">
        <v>113</v>
      </c>
      <c r="D8818" s="8" t="s">
        <v>52</v>
      </c>
      <c r="E8818">
        <v>9</v>
      </c>
      <c r="F8818">
        <v>0.65579408407211304</v>
      </c>
      <c r="G8818">
        <v>0.64664977788925171</v>
      </c>
      <c r="H8818">
        <v>2.5662686675786972E-2</v>
      </c>
      <c r="I8818">
        <v>71.187263279445318</v>
      </c>
      <c r="J8818" s="6" t="s">
        <v>80</v>
      </c>
    </row>
    <row r="8819" spans="1:10" x14ac:dyDescent="0.25">
      <c r="A8819" s="5" t="str">
        <f t="shared" si="137"/>
        <v/>
      </c>
      <c r="B8819" t="s">
        <v>95</v>
      </c>
      <c r="C8819" t="s">
        <v>113</v>
      </c>
      <c r="D8819" s="8" t="s">
        <v>52</v>
      </c>
      <c r="E8819">
        <v>10</v>
      </c>
      <c r="F8819">
        <v>0.60006546974182129</v>
      </c>
      <c r="G8819">
        <v>0.58789491653442383</v>
      </c>
      <c r="H8819">
        <v>3.0521964654326439E-2</v>
      </c>
      <c r="I8819">
        <v>77.142147806004857</v>
      </c>
      <c r="J8819" s="6" t="s">
        <v>80</v>
      </c>
    </row>
    <row r="8820" spans="1:10" x14ac:dyDescent="0.25">
      <c r="A8820" s="5" t="str">
        <f t="shared" si="137"/>
        <v/>
      </c>
      <c r="B8820" t="s">
        <v>95</v>
      </c>
      <c r="C8820" t="s">
        <v>113</v>
      </c>
      <c r="D8820" s="8" t="s">
        <v>52</v>
      </c>
      <c r="E8820">
        <v>11</v>
      </c>
      <c r="F8820">
        <v>0.61811727285385132</v>
      </c>
      <c r="G8820">
        <v>0.58046913146972656</v>
      </c>
      <c r="H8820">
        <v>3.8893148303031921E-2</v>
      </c>
      <c r="I8820">
        <v>79.919168591224704</v>
      </c>
      <c r="J8820" s="6" t="s">
        <v>80</v>
      </c>
    </row>
    <row r="8821" spans="1:10" x14ac:dyDescent="0.25">
      <c r="A8821" s="5" t="str">
        <f t="shared" si="137"/>
        <v/>
      </c>
      <c r="B8821" t="s">
        <v>95</v>
      </c>
      <c r="C8821" t="s">
        <v>113</v>
      </c>
      <c r="D8821" s="8" t="s">
        <v>52</v>
      </c>
      <c r="E8821">
        <v>12</v>
      </c>
      <c r="F8821">
        <v>0.6866459846496582</v>
      </c>
      <c r="G8821">
        <v>0.65217727422714233</v>
      </c>
      <c r="H8821">
        <v>4.4786561280488968E-2</v>
      </c>
      <c r="I8821">
        <v>82.120669745958182</v>
      </c>
      <c r="J8821" s="6" t="s">
        <v>80</v>
      </c>
    </row>
    <row r="8822" spans="1:10" x14ac:dyDescent="0.25">
      <c r="A8822" s="5" t="str">
        <f t="shared" si="137"/>
        <v/>
      </c>
      <c r="B8822" t="s">
        <v>95</v>
      </c>
      <c r="C8822" t="s">
        <v>113</v>
      </c>
      <c r="D8822" s="8" t="s">
        <v>52</v>
      </c>
      <c r="E8822">
        <v>13</v>
      </c>
      <c r="F8822">
        <v>0.80152273178100586</v>
      </c>
      <c r="G8822">
        <v>0.81069988012313843</v>
      </c>
      <c r="H8822">
        <v>5.2537024021148682E-2</v>
      </c>
      <c r="I8822">
        <v>81.33429561200856</v>
      </c>
      <c r="J8822" s="6" t="s">
        <v>80</v>
      </c>
    </row>
    <row r="8823" spans="1:10" x14ac:dyDescent="0.25">
      <c r="A8823" s="5" t="str">
        <f t="shared" si="137"/>
        <v/>
      </c>
      <c r="B8823" t="s">
        <v>95</v>
      </c>
      <c r="C8823" t="s">
        <v>113</v>
      </c>
      <c r="D8823" s="8" t="s">
        <v>52</v>
      </c>
      <c r="E8823">
        <v>14</v>
      </c>
      <c r="F8823">
        <v>0.98499584197998047</v>
      </c>
      <c r="G8823">
        <v>0.97971880435943604</v>
      </c>
      <c r="H8823">
        <v>5.7283397763967514E-2</v>
      </c>
      <c r="I8823">
        <v>80.675981524249735</v>
      </c>
      <c r="J8823" s="6" t="s">
        <v>80</v>
      </c>
    </row>
    <row r="8824" spans="1:10" x14ac:dyDescent="0.25">
      <c r="A8824" s="5" t="str">
        <f t="shared" si="137"/>
        <v/>
      </c>
      <c r="B8824" t="s">
        <v>95</v>
      </c>
      <c r="C8824" t="s">
        <v>113</v>
      </c>
      <c r="D8824" s="8" t="s">
        <v>52</v>
      </c>
      <c r="E8824">
        <v>15</v>
      </c>
      <c r="F8824">
        <v>1.1331024169921875</v>
      </c>
      <c r="G8824">
        <v>1.3324185609817505</v>
      </c>
      <c r="H8824">
        <v>5.9018690139055252E-2</v>
      </c>
      <c r="I8824">
        <v>79.974364896074363</v>
      </c>
      <c r="J8824" s="6" t="s">
        <v>80</v>
      </c>
    </row>
    <row r="8825" spans="1:10" x14ac:dyDescent="0.25">
      <c r="A8825" s="5" t="str">
        <f t="shared" si="137"/>
        <v/>
      </c>
      <c r="B8825" t="s">
        <v>95</v>
      </c>
      <c r="C8825" t="s">
        <v>113</v>
      </c>
      <c r="D8825" s="8" t="s">
        <v>52</v>
      </c>
      <c r="E8825">
        <v>16</v>
      </c>
      <c r="F8825">
        <v>1.3874282836914063</v>
      </c>
      <c r="G8825">
        <v>1.5820567607879639</v>
      </c>
      <c r="H8825">
        <v>5.9952579438686371E-2</v>
      </c>
      <c r="I8825">
        <v>80.065819861431478</v>
      </c>
      <c r="J8825" s="6" t="s">
        <v>80</v>
      </c>
    </row>
    <row r="8826" spans="1:10" x14ac:dyDescent="0.25">
      <c r="A8826" s="5" t="str">
        <f t="shared" si="137"/>
        <v/>
      </c>
      <c r="B8826" t="s">
        <v>95</v>
      </c>
      <c r="C8826" t="s">
        <v>113</v>
      </c>
      <c r="D8826" s="8" t="s">
        <v>52</v>
      </c>
      <c r="E8826">
        <v>17</v>
      </c>
      <c r="F8826">
        <v>1.7208755016326904</v>
      </c>
      <c r="G8826">
        <v>1.9117051362991333</v>
      </c>
      <c r="H8826">
        <v>6.061418354511261E-2</v>
      </c>
      <c r="I8826">
        <v>78.774018475750935</v>
      </c>
      <c r="J8826" s="6" t="s">
        <v>80</v>
      </c>
    </row>
    <row r="8827" spans="1:10" x14ac:dyDescent="0.25">
      <c r="A8827" s="5" t="str">
        <f t="shared" si="137"/>
        <v/>
      </c>
      <c r="B8827" t="s">
        <v>95</v>
      </c>
      <c r="C8827" t="s">
        <v>113</v>
      </c>
      <c r="D8827" s="8" t="s">
        <v>52</v>
      </c>
      <c r="E8827">
        <v>18</v>
      </c>
      <c r="F8827">
        <v>1.9548271894454956</v>
      </c>
      <c r="G8827">
        <v>2.0392265319824219</v>
      </c>
      <c r="H8827">
        <v>6.0099337249994278E-2</v>
      </c>
      <c r="I8827">
        <v>77.083487297921621</v>
      </c>
      <c r="J8827" s="6" t="s">
        <v>80</v>
      </c>
    </row>
    <row r="8828" spans="1:10" x14ac:dyDescent="0.25">
      <c r="A8828" s="5" t="str">
        <f t="shared" si="137"/>
        <v/>
      </c>
      <c r="B8828" t="s">
        <v>95</v>
      </c>
      <c r="C8828" t="s">
        <v>113</v>
      </c>
      <c r="D8828" s="8" t="s">
        <v>52</v>
      </c>
      <c r="E8828">
        <v>19</v>
      </c>
      <c r="F8828">
        <v>2.0396511554718018</v>
      </c>
      <c r="G8828">
        <v>1.4806525707244873</v>
      </c>
      <c r="H8828">
        <v>6.0621540993452072E-2</v>
      </c>
      <c r="I8828">
        <v>74.117043879907811</v>
      </c>
      <c r="J8828" s="6" t="s">
        <v>80</v>
      </c>
    </row>
    <row r="8829" spans="1:10" x14ac:dyDescent="0.25">
      <c r="A8829" s="5" t="str">
        <f t="shared" si="137"/>
        <v/>
      </c>
      <c r="B8829" t="s">
        <v>95</v>
      </c>
      <c r="C8829" t="s">
        <v>113</v>
      </c>
      <c r="D8829" s="8" t="s">
        <v>52</v>
      </c>
      <c r="E8829">
        <v>20</v>
      </c>
      <c r="F8829">
        <v>1.9927451610565186</v>
      </c>
      <c r="G8829">
        <v>1.6742244958877563</v>
      </c>
      <c r="H8829">
        <v>5.4353427141904831E-2</v>
      </c>
      <c r="I8829">
        <v>70.275600461894072</v>
      </c>
      <c r="J8829" s="6" t="s">
        <v>80</v>
      </c>
    </row>
    <row r="8830" spans="1:10" x14ac:dyDescent="0.25">
      <c r="A8830" s="5" t="str">
        <f t="shared" si="137"/>
        <v/>
      </c>
      <c r="B8830" t="s">
        <v>95</v>
      </c>
      <c r="C8830" t="s">
        <v>113</v>
      </c>
      <c r="D8830" s="8" t="s">
        <v>52</v>
      </c>
      <c r="E8830">
        <v>21</v>
      </c>
      <c r="F8830">
        <v>2.0298466682434082</v>
      </c>
      <c r="G8830">
        <v>2.311575174331665</v>
      </c>
      <c r="H8830">
        <v>5.4782040417194366E-2</v>
      </c>
      <c r="I8830">
        <v>68.456027713625716</v>
      </c>
      <c r="J8830" s="6" t="s">
        <v>80</v>
      </c>
    </row>
    <row r="8831" spans="1:10" x14ac:dyDescent="0.25">
      <c r="A8831" s="5" t="str">
        <f t="shared" si="137"/>
        <v/>
      </c>
      <c r="B8831" t="s">
        <v>95</v>
      </c>
      <c r="C8831" t="s">
        <v>113</v>
      </c>
      <c r="D8831" s="8" t="s">
        <v>52</v>
      </c>
      <c r="E8831">
        <v>22</v>
      </c>
      <c r="F8831">
        <v>1.8062126636505127</v>
      </c>
      <c r="G8831">
        <v>1.918179988861084</v>
      </c>
      <c r="H8831">
        <v>5.127112939953804E-2</v>
      </c>
      <c r="I8831">
        <v>67.450623556581874</v>
      </c>
      <c r="J8831" s="6" t="s">
        <v>80</v>
      </c>
    </row>
    <row r="8832" spans="1:10" x14ac:dyDescent="0.25">
      <c r="A8832" s="5" t="str">
        <f t="shared" si="137"/>
        <v/>
      </c>
      <c r="B8832" t="s">
        <v>95</v>
      </c>
      <c r="C8832" t="s">
        <v>113</v>
      </c>
      <c r="D8832" s="8" t="s">
        <v>52</v>
      </c>
      <c r="E8832">
        <v>23</v>
      </c>
      <c r="F8832">
        <v>1.5854130983352661</v>
      </c>
      <c r="G8832">
        <v>1.5727436542510986</v>
      </c>
      <c r="H8832">
        <v>5.0810448825359344E-2</v>
      </c>
      <c r="I8832">
        <v>66.691628175518645</v>
      </c>
      <c r="J8832" s="6" t="s">
        <v>80</v>
      </c>
    </row>
    <row r="8833" spans="1:10" x14ac:dyDescent="0.25">
      <c r="A8833" s="5" t="str">
        <f t="shared" si="137"/>
        <v/>
      </c>
      <c r="B8833" t="s">
        <v>95</v>
      </c>
      <c r="C8833" t="s">
        <v>113</v>
      </c>
      <c r="D8833" s="8" t="s">
        <v>52</v>
      </c>
      <c r="E8833">
        <v>24</v>
      </c>
      <c r="F8833">
        <v>1.2976682186126709</v>
      </c>
      <c r="G8833">
        <v>1.2656254768371582</v>
      </c>
      <c r="H8833">
        <v>4.9806244671344757E-2</v>
      </c>
      <c r="I8833">
        <v>65.566431870669589</v>
      </c>
      <c r="J8833" s="6" t="s">
        <v>80</v>
      </c>
    </row>
    <row r="8834" spans="1:10" x14ac:dyDescent="0.25">
      <c r="A8834" s="5" t="str">
        <f t="shared" ref="A8834:A8897" si="138">IF(AND(category = B8834, subcategory=C8834, reportdate = D8834), E8834, "")</f>
        <v/>
      </c>
      <c r="B8834" t="s">
        <v>95</v>
      </c>
      <c r="C8834" t="s">
        <v>113</v>
      </c>
      <c r="D8834" s="8" t="s">
        <v>53</v>
      </c>
      <c r="E8834">
        <v>1</v>
      </c>
      <c r="F8834">
        <v>1.1167089939117432</v>
      </c>
      <c r="G8834">
        <v>1.1077519655227661</v>
      </c>
      <c r="H8834">
        <v>4.642072319984436E-2</v>
      </c>
      <c r="I8834">
        <v>64.422990762125266</v>
      </c>
      <c r="J8834" s="6" t="s">
        <v>80</v>
      </c>
    </row>
    <row r="8835" spans="1:10" x14ac:dyDescent="0.25">
      <c r="A8835" s="5" t="str">
        <f t="shared" si="138"/>
        <v/>
      </c>
      <c r="B8835" t="s">
        <v>95</v>
      </c>
      <c r="C8835" t="s">
        <v>113</v>
      </c>
      <c r="D8835" s="8" t="s">
        <v>53</v>
      </c>
      <c r="E8835">
        <v>2</v>
      </c>
      <c r="F8835">
        <v>0.96704256534576416</v>
      </c>
      <c r="G8835">
        <v>0.95361250638961792</v>
      </c>
      <c r="H8835">
        <v>4.3023440986871719E-2</v>
      </c>
      <c r="I8835">
        <v>63.988533487297971</v>
      </c>
      <c r="J8835" s="6" t="s">
        <v>80</v>
      </c>
    </row>
    <row r="8836" spans="1:10" x14ac:dyDescent="0.25">
      <c r="A8836" s="5" t="str">
        <f t="shared" si="138"/>
        <v/>
      </c>
      <c r="B8836" t="s">
        <v>95</v>
      </c>
      <c r="C8836" t="s">
        <v>113</v>
      </c>
      <c r="D8836" s="8" t="s">
        <v>53</v>
      </c>
      <c r="E8836">
        <v>3</v>
      </c>
      <c r="F8836">
        <v>0.84391647577285767</v>
      </c>
      <c r="G8836">
        <v>0.85995239019393921</v>
      </c>
      <c r="H8836">
        <v>3.8217008113861084E-2</v>
      </c>
      <c r="I8836">
        <v>63.321581986142427</v>
      </c>
      <c r="J8836" s="6" t="s">
        <v>80</v>
      </c>
    </row>
    <row r="8837" spans="1:10" x14ac:dyDescent="0.25">
      <c r="A8837" s="5" t="str">
        <f t="shared" si="138"/>
        <v/>
      </c>
      <c r="B8837" t="s">
        <v>95</v>
      </c>
      <c r="C8837" t="s">
        <v>113</v>
      </c>
      <c r="D8837" s="8" t="s">
        <v>53</v>
      </c>
      <c r="E8837">
        <v>4</v>
      </c>
      <c r="F8837">
        <v>0.76931065320968628</v>
      </c>
      <c r="G8837">
        <v>0.77198702096939087</v>
      </c>
      <c r="H8837">
        <v>3.4278471022844315E-2</v>
      </c>
      <c r="I8837">
        <v>62.611339491916588</v>
      </c>
      <c r="J8837" s="6" t="s">
        <v>80</v>
      </c>
    </row>
    <row r="8838" spans="1:10" x14ac:dyDescent="0.25">
      <c r="A8838" s="5" t="str">
        <f t="shared" si="138"/>
        <v/>
      </c>
      <c r="B8838" t="s">
        <v>95</v>
      </c>
      <c r="C8838" t="s">
        <v>113</v>
      </c>
      <c r="D8838" s="8" t="s">
        <v>53</v>
      </c>
      <c r="E8838">
        <v>5</v>
      </c>
      <c r="F8838">
        <v>0.73565500974655151</v>
      </c>
      <c r="G8838">
        <v>0.68905192613601685</v>
      </c>
      <c r="H8838">
        <v>2.8743218630552292E-2</v>
      </c>
      <c r="I8838">
        <v>61.946374133948879</v>
      </c>
      <c r="J8838" s="6" t="s">
        <v>80</v>
      </c>
    </row>
    <row r="8839" spans="1:10" x14ac:dyDescent="0.25">
      <c r="A8839" s="5" t="str">
        <f t="shared" si="138"/>
        <v/>
      </c>
      <c r="B8839" t="s">
        <v>95</v>
      </c>
      <c r="C8839" t="s">
        <v>113</v>
      </c>
      <c r="D8839" s="8" t="s">
        <v>53</v>
      </c>
      <c r="E8839">
        <v>6</v>
      </c>
      <c r="F8839">
        <v>0.6999935507774353</v>
      </c>
      <c r="G8839">
        <v>0.68547213077545166</v>
      </c>
      <c r="H8839">
        <v>2.4943321943283081E-2</v>
      </c>
      <c r="I8839">
        <v>61.526720554273133</v>
      </c>
      <c r="J8839" s="6" t="s">
        <v>80</v>
      </c>
    </row>
    <row r="8840" spans="1:10" x14ac:dyDescent="0.25">
      <c r="A8840" s="5" t="str">
        <f t="shared" si="138"/>
        <v/>
      </c>
      <c r="B8840" t="s">
        <v>95</v>
      </c>
      <c r="C8840" t="s">
        <v>113</v>
      </c>
      <c r="D8840" s="8" t="s">
        <v>53</v>
      </c>
      <c r="E8840">
        <v>7</v>
      </c>
      <c r="F8840">
        <v>0.73138052225112915</v>
      </c>
      <c r="G8840">
        <v>0.76806008815765381</v>
      </c>
      <c r="H8840">
        <v>2.2369211539626122E-2</v>
      </c>
      <c r="I8840">
        <v>61.37996535796858</v>
      </c>
      <c r="J8840" s="6" t="s">
        <v>80</v>
      </c>
    </row>
    <row r="8841" spans="1:10" x14ac:dyDescent="0.25">
      <c r="A8841" s="5" t="str">
        <f t="shared" si="138"/>
        <v/>
      </c>
      <c r="B8841" t="s">
        <v>95</v>
      </c>
      <c r="C8841" t="s">
        <v>113</v>
      </c>
      <c r="D8841" s="8" t="s">
        <v>53</v>
      </c>
      <c r="E8841">
        <v>8</v>
      </c>
      <c r="F8841">
        <v>0.75823599100112915</v>
      </c>
      <c r="G8841">
        <v>0.77643579244613647</v>
      </c>
      <c r="H8841">
        <v>2.4376379325985909E-2</v>
      </c>
      <c r="I8841">
        <v>63.956027713625637</v>
      </c>
      <c r="J8841" s="6" t="s">
        <v>80</v>
      </c>
    </row>
    <row r="8842" spans="1:10" x14ac:dyDescent="0.25">
      <c r="A8842" s="5" t="str">
        <f t="shared" si="138"/>
        <v/>
      </c>
      <c r="B8842" t="s">
        <v>95</v>
      </c>
      <c r="C8842" t="s">
        <v>113</v>
      </c>
      <c r="D8842" s="8" t="s">
        <v>53</v>
      </c>
      <c r="E8842">
        <v>9</v>
      </c>
      <c r="F8842">
        <v>0.67055690288543701</v>
      </c>
      <c r="G8842">
        <v>0.6737741231918335</v>
      </c>
      <c r="H8842">
        <v>2.7597574517130852E-2</v>
      </c>
      <c r="I8842">
        <v>68.377355658197487</v>
      </c>
      <c r="J8842" s="6" t="s">
        <v>80</v>
      </c>
    </row>
    <row r="8843" spans="1:10" x14ac:dyDescent="0.25">
      <c r="A8843" s="5" t="str">
        <f t="shared" si="138"/>
        <v/>
      </c>
      <c r="B8843" t="s">
        <v>95</v>
      </c>
      <c r="C8843" t="s">
        <v>113</v>
      </c>
      <c r="D8843" s="8" t="s">
        <v>53</v>
      </c>
      <c r="E8843">
        <v>10</v>
      </c>
      <c r="F8843">
        <v>0.57951301336288452</v>
      </c>
      <c r="G8843">
        <v>0.59882742166519165</v>
      </c>
      <c r="H8843">
        <v>3.3415868878364563E-2</v>
      </c>
      <c r="I8843">
        <v>71.894907621246873</v>
      </c>
      <c r="J8843" s="6" t="s">
        <v>80</v>
      </c>
    </row>
    <row r="8844" spans="1:10" x14ac:dyDescent="0.25">
      <c r="A8844" s="5" t="str">
        <f t="shared" si="138"/>
        <v/>
      </c>
      <c r="B8844" t="s">
        <v>95</v>
      </c>
      <c r="C8844" t="s">
        <v>113</v>
      </c>
      <c r="D8844" s="8" t="s">
        <v>53</v>
      </c>
      <c r="E8844">
        <v>11</v>
      </c>
      <c r="F8844">
        <v>0.51954883337020874</v>
      </c>
      <c r="G8844">
        <v>0.58003222942352295</v>
      </c>
      <c r="H8844">
        <v>4.099201038479805E-2</v>
      </c>
      <c r="I8844">
        <v>75.237759815241702</v>
      </c>
      <c r="J8844" s="6" t="s">
        <v>80</v>
      </c>
    </row>
    <row r="8845" spans="1:10" x14ac:dyDescent="0.25">
      <c r="A8845" s="5" t="str">
        <f t="shared" si="138"/>
        <v/>
      </c>
      <c r="B8845" t="s">
        <v>95</v>
      </c>
      <c r="C8845" t="s">
        <v>113</v>
      </c>
      <c r="D8845" s="8" t="s">
        <v>53</v>
      </c>
      <c r="E8845">
        <v>12</v>
      </c>
      <c r="F8845">
        <v>0.58795398473739624</v>
      </c>
      <c r="G8845">
        <v>0.6192508339881897</v>
      </c>
      <c r="H8845">
        <v>4.6325061470270157E-2</v>
      </c>
      <c r="I8845">
        <v>78.544226327945651</v>
      </c>
      <c r="J8845" s="6" t="s">
        <v>80</v>
      </c>
    </row>
    <row r="8846" spans="1:10" x14ac:dyDescent="0.25">
      <c r="A8846" s="5" t="str">
        <f t="shared" si="138"/>
        <v/>
      </c>
      <c r="B8846" t="s">
        <v>95</v>
      </c>
      <c r="C8846" t="s">
        <v>113</v>
      </c>
      <c r="D8846" s="8" t="s">
        <v>53</v>
      </c>
      <c r="E8846">
        <v>13</v>
      </c>
      <c r="F8846">
        <v>0.71643495559692383</v>
      </c>
      <c r="G8846">
        <v>0.76811665296554565</v>
      </c>
      <c r="H8846">
        <v>5.3619951009750366E-2</v>
      </c>
      <c r="I8846">
        <v>79.679445727483099</v>
      </c>
      <c r="J8846" s="6" t="s">
        <v>80</v>
      </c>
    </row>
    <row r="8847" spans="1:10" x14ac:dyDescent="0.25">
      <c r="A8847" s="5" t="str">
        <f t="shared" si="138"/>
        <v/>
      </c>
      <c r="B8847" t="s">
        <v>95</v>
      </c>
      <c r="C8847" t="s">
        <v>113</v>
      </c>
      <c r="D8847" s="8" t="s">
        <v>53</v>
      </c>
      <c r="E8847">
        <v>14</v>
      </c>
      <c r="F8847">
        <v>0.92676109075546265</v>
      </c>
      <c r="G8847">
        <v>0.98456984758377075</v>
      </c>
      <c r="H8847">
        <v>5.9843592345714569E-2</v>
      </c>
      <c r="I8847">
        <v>78.820323325636053</v>
      </c>
      <c r="J8847" s="6" t="s">
        <v>80</v>
      </c>
    </row>
    <row r="8848" spans="1:10" x14ac:dyDescent="0.25">
      <c r="A8848" s="5" t="str">
        <f t="shared" si="138"/>
        <v/>
      </c>
      <c r="B8848" t="s">
        <v>95</v>
      </c>
      <c r="C8848" t="s">
        <v>113</v>
      </c>
      <c r="D8848" s="8" t="s">
        <v>53</v>
      </c>
      <c r="E8848">
        <v>15</v>
      </c>
      <c r="F8848">
        <v>1.1069765090942383</v>
      </c>
      <c r="G8848">
        <v>1.1815153360366821</v>
      </c>
      <c r="H8848">
        <v>6.0259182006120682E-2</v>
      </c>
      <c r="I8848">
        <v>78.878406466513624</v>
      </c>
      <c r="J8848" s="6" t="s">
        <v>80</v>
      </c>
    </row>
    <row r="8849" spans="1:10" x14ac:dyDescent="0.25">
      <c r="A8849" s="5" t="str">
        <f t="shared" si="138"/>
        <v/>
      </c>
      <c r="B8849" t="s">
        <v>95</v>
      </c>
      <c r="C8849" t="s">
        <v>113</v>
      </c>
      <c r="D8849" s="8" t="s">
        <v>53</v>
      </c>
      <c r="E8849">
        <v>16</v>
      </c>
      <c r="F8849">
        <v>1.3942973613739014</v>
      </c>
      <c r="G8849">
        <v>1.531734824180603</v>
      </c>
      <c r="H8849">
        <v>6.1865605413913727E-2</v>
      </c>
      <c r="I8849">
        <v>78.247575057737947</v>
      </c>
      <c r="J8849" s="6" t="s">
        <v>80</v>
      </c>
    </row>
    <row r="8850" spans="1:10" x14ac:dyDescent="0.25">
      <c r="A8850" s="5" t="str">
        <f t="shared" si="138"/>
        <v/>
      </c>
      <c r="B8850" t="s">
        <v>95</v>
      </c>
      <c r="C8850" t="s">
        <v>113</v>
      </c>
      <c r="D8850" s="8" t="s">
        <v>53</v>
      </c>
      <c r="E8850">
        <v>17</v>
      </c>
      <c r="F8850">
        <v>1.6735395193099976</v>
      </c>
      <c r="G8850">
        <v>1.7419384717941284</v>
      </c>
      <c r="H8850">
        <v>6.2119059264659882E-2</v>
      </c>
      <c r="I8850">
        <v>77.835219399538204</v>
      </c>
      <c r="J8850" s="6" t="s">
        <v>80</v>
      </c>
    </row>
    <row r="8851" spans="1:10" x14ac:dyDescent="0.25">
      <c r="A8851" s="5" t="str">
        <f t="shared" si="138"/>
        <v/>
      </c>
      <c r="B8851" t="s">
        <v>95</v>
      </c>
      <c r="C8851" t="s">
        <v>113</v>
      </c>
      <c r="D8851" s="8" t="s">
        <v>53</v>
      </c>
      <c r="E8851">
        <v>18</v>
      </c>
      <c r="F8851">
        <v>1.8957092761993408</v>
      </c>
      <c r="G8851">
        <v>1.9621974229812622</v>
      </c>
      <c r="H8851">
        <v>6.306689977645874E-2</v>
      </c>
      <c r="I8851">
        <v>75.736143187066332</v>
      </c>
      <c r="J8851" s="6" t="s">
        <v>80</v>
      </c>
    </row>
    <row r="8852" spans="1:10" x14ac:dyDescent="0.25">
      <c r="A8852" s="5" t="str">
        <f t="shared" si="138"/>
        <v/>
      </c>
      <c r="B8852" t="s">
        <v>95</v>
      </c>
      <c r="C8852" t="s">
        <v>113</v>
      </c>
      <c r="D8852" s="8" t="s">
        <v>53</v>
      </c>
      <c r="E8852">
        <v>19</v>
      </c>
      <c r="F8852">
        <v>1.934174656867981</v>
      </c>
      <c r="G8852">
        <v>1.4070346355438232</v>
      </c>
      <c r="H8852">
        <v>6.4205639064311981E-2</v>
      </c>
      <c r="I8852">
        <v>72.935646651269764</v>
      </c>
      <c r="J8852" s="6" t="s">
        <v>80</v>
      </c>
    </row>
    <row r="8853" spans="1:10" x14ac:dyDescent="0.25">
      <c r="A8853" s="5" t="str">
        <f t="shared" si="138"/>
        <v/>
      </c>
      <c r="B8853" t="s">
        <v>95</v>
      </c>
      <c r="C8853" t="s">
        <v>113</v>
      </c>
      <c r="D8853" s="8" t="s">
        <v>53</v>
      </c>
      <c r="E8853">
        <v>20</v>
      </c>
      <c r="F8853">
        <v>1.8146171569824219</v>
      </c>
      <c r="G8853">
        <v>1.6956409215927124</v>
      </c>
      <c r="H8853">
        <v>5.8407261967658997E-2</v>
      </c>
      <c r="I8853">
        <v>69.107309468821043</v>
      </c>
      <c r="J8853" s="6" t="s">
        <v>80</v>
      </c>
    </row>
    <row r="8854" spans="1:10" x14ac:dyDescent="0.25">
      <c r="A8854" s="5" t="str">
        <f t="shared" si="138"/>
        <v/>
      </c>
      <c r="B8854" t="s">
        <v>95</v>
      </c>
      <c r="C8854" t="s">
        <v>113</v>
      </c>
      <c r="D8854" s="8" t="s">
        <v>53</v>
      </c>
      <c r="E8854">
        <v>21</v>
      </c>
      <c r="F8854">
        <v>1.8366185426712036</v>
      </c>
      <c r="G8854">
        <v>2.3010613918304443</v>
      </c>
      <c r="H8854">
        <v>5.7470254600048065E-2</v>
      </c>
      <c r="I8854">
        <v>67.31975750577287</v>
      </c>
      <c r="J8854" s="6" t="s">
        <v>80</v>
      </c>
    </row>
    <row r="8855" spans="1:10" x14ac:dyDescent="0.25">
      <c r="A8855" s="5" t="str">
        <f t="shared" si="138"/>
        <v/>
      </c>
      <c r="B8855" t="s">
        <v>95</v>
      </c>
      <c r="C8855" t="s">
        <v>113</v>
      </c>
      <c r="D8855" s="8" t="s">
        <v>53</v>
      </c>
      <c r="E8855">
        <v>22</v>
      </c>
      <c r="F8855">
        <v>1.7677240371704102</v>
      </c>
      <c r="G8855">
        <v>1.8339931964874268</v>
      </c>
      <c r="H8855">
        <v>5.3782310336828232E-2</v>
      </c>
      <c r="I8855">
        <v>66.22147806004709</v>
      </c>
      <c r="J8855" s="6" t="s">
        <v>80</v>
      </c>
    </row>
    <row r="8856" spans="1:10" x14ac:dyDescent="0.25">
      <c r="A8856" s="5" t="str">
        <f t="shared" si="138"/>
        <v/>
      </c>
      <c r="B8856" t="s">
        <v>95</v>
      </c>
      <c r="C8856" t="s">
        <v>113</v>
      </c>
      <c r="D8856" s="8" t="s">
        <v>53</v>
      </c>
      <c r="E8856">
        <v>23</v>
      </c>
      <c r="F8856">
        <v>1.5633087158203125</v>
      </c>
      <c r="G8856">
        <v>1.5595971345901489</v>
      </c>
      <c r="H8856">
        <v>5.38165383040905E-2</v>
      </c>
      <c r="I8856">
        <v>65.389607390300441</v>
      </c>
      <c r="J8856" s="6" t="s">
        <v>80</v>
      </c>
    </row>
    <row r="8857" spans="1:10" x14ac:dyDescent="0.25">
      <c r="A8857" s="5" t="str">
        <f t="shared" si="138"/>
        <v/>
      </c>
      <c r="B8857" t="s">
        <v>95</v>
      </c>
      <c r="C8857" t="s">
        <v>113</v>
      </c>
      <c r="D8857" s="8" t="s">
        <v>53</v>
      </c>
      <c r="E8857">
        <v>24</v>
      </c>
      <c r="F8857">
        <v>1.2979999780654907</v>
      </c>
      <c r="G8857">
        <v>1.2760879993438721</v>
      </c>
      <c r="H8857">
        <v>5.1622983068227768E-2</v>
      </c>
      <c r="I8857">
        <v>64.369896073902211</v>
      </c>
      <c r="J8857" s="6" t="s">
        <v>80</v>
      </c>
    </row>
    <row r="8858" spans="1:10" x14ac:dyDescent="0.25">
      <c r="A8858" s="5" t="str">
        <f t="shared" si="138"/>
        <v/>
      </c>
      <c r="B8858" t="s">
        <v>95</v>
      </c>
      <c r="C8858" t="s">
        <v>113</v>
      </c>
      <c r="D8858" s="8" t="s">
        <v>54</v>
      </c>
      <c r="E8858">
        <v>1</v>
      </c>
      <c r="F8858">
        <v>1.0776318311691284</v>
      </c>
      <c r="G8858">
        <v>1.1207953691482544</v>
      </c>
      <c r="H8858">
        <v>4.7025561332702637E-2</v>
      </c>
      <c r="I8858">
        <v>63.68595842956173</v>
      </c>
      <c r="J8858" s="6" t="s">
        <v>80</v>
      </c>
    </row>
    <row r="8859" spans="1:10" x14ac:dyDescent="0.25">
      <c r="A8859" s="5" t="str">
        <f t="shared" si="138"/>
        <v/>
      </c>
      <c r="B8859" t="s">
        <v>95</v>
      </c>
      <c r="C8859" t="s">
        <v>113</v>
      </c>
      <c r="D8859" s="8" t="s">
        <v>54</v>
      </c>
      <c r="E8859">
        <v>2</v>
      </c>
      <c r="F8859">
        <v>0.96815556287765503</v>
      </c>
      <c r="G8859">
        <v>0.96974676847457886</v>
      </c>
      <c r="H8859">
        <v>4.4888060539960861E-2</v>
      </c>
      <c r="I8859">
        <v>62.956859122401063</v>
      </c>
      <c r="J8859" s="6" t="s">
        <v>80</v>
      </c>
    </row>
    <row r="8860" spans="1:10" x14ac:dyDescent="0.25">
      <c r="A8860" s="5" t="str">
        <f t="shared" si="138"/>
        <v/>
      </c>
      <c r="B8860" t="s">
        <v>95</v>
      </c>
      <c r="C8860" t="s">
        <v>113</v>
      </c>
      <c r="D8860" s="8" t="s">
        <v>54</v>
      </c>
      <c r="E8860">
        <v>3</v>
      </c>
      <c r="F8860">
        <v>0.89785587787628174</v>
      </c>
      <c r="G8860">
        <v>0.82780975103378296</v>
      </c>
      <c r="H8860">
        <v>4.0123235434293747E-2</v>
      </c>
      <c r="I8860">
        <v>62.423163972286154</v>
      </c>
      <c r="J8860" s="6" t="s">
        <v>80</v>
      </c>
    </row>
    <row r="8861" spans="1:10" x14ac:dyDescent="0.25">
      <c r="A8861" s="5" t="str">
        <f t="shared" si="138"/>
        <v/>
      </c>
      <c r="B8861" t="s">
        <v>95</v>
      </c>
      <c r="C8861" t="s">
        <v>113</v>
      </c>
      <c r="D8861" s="8" t="s">
        <v>54</v>
      </c>
      <c r="E8861">
        <v>4</v>
      </c>
      <c r="F8861">
        <v>0.79139697551727295</v>
      </c>
      <c r="G8861">
        <v>0.77485156059265137</v>
      </c>
      <c r="H8861">
        <v>3.3884841948747635E-2</v>
      </c>
      <c r="I8861">
        <v>61.852829099307343</v>
      </c>
      <c r="J8861" s="6" t="s">
        <v>80</v>
      </c>
    </row>
    <row r="8862" spans="1:10" x14ac:dyDescent="0.25">
      <c r="A8862" s="5" t="str">
        <f t="shared" si="138"/>
        <v/>
      </c>
      <c r="B8862" t="s">
        <v>95</v>
      </c>
      <c r="C8862" t="s">
        <v>113</v>
      </c>
      <c r="D8862" s="8" t="s">
        <v>54</v>
      </c>
      <c r="E8862">
        <v>5</v>
      </c>
      <c r="F8862">
        <v>0.70796531438827515</v>
      </c>
      <c r="G8862">
        <v>0.71656948328018188</v>
      </c>
      <c r="H8862">
        <v>2.9451059177517891E-2</v>
      </c>
      <c r="I8862">
        <v>61.722020785219179</v>
      </c>
      <c r="J8862" s="6" t="s">
        <v>80</v>
      </c>
    </row>
    <row r="8863" spans="1:10" x14ac:dyDescent="0.25">
      <c r="A8863" s="5" t="str">
        <f t="shared" si="138"/>
        <v/>
      </c>
      <c r="B8863" t="s">
        <v>95</v>
      </c>
      <c r="C8863" t="s">
        <v>113</v>
      </c>
      <c r="D8863" s="8" t="s">
        <v>54</v>
      </c>
      <c r="E8863">
        <v>6</v>
      </c>
      <c r="F8863">
        <v>0.72472435235977173</v>
      </c>
      <c r="G8863">
        <v>0.70164310932159424</v>
      </c>
      <c r="H8863">
        <v>2.4449523538351059E-2</v>
      </c>
      <c r="I8863">
        <v>62.20991916859078</v>
      </c>
      <c r="J8863" s="6" t="s">
        <v>80</v>
      </c>
    </row>
    <row r="8864" spans="1:10" x14ac:dyDescent="0.25">
      <c r="A8864" s="5" t="str">
        <f t="shared" si="138"/>
        <v/>
      </c>
      <c r="B8864" t="s">
        <v>95</v>
      </c>
      <c r="C8864" t="s">
        <v>113</v>
      </c>
      <c r="D8864" s="8" t="s">
        <v>54</v>
      </c>
      <c r="E8864">
        <v>7</v>
      </c>
      <c r="F8864">
        <v>0.78861778974533081</v>
      </c>
      <c r="G8864">
        <v>0.76848733425140381</v>
      </c>
      <c r="H8864">
        <v>2.0893216133117676E-2</v>
      </c>
      <c r="I8864">
        <v>62.297471131638865</v>
      </c>
      <c r="J8864" s="6" t="s">
        <v>80</v>
      </c>
    </row>
    <row r="8865" spans="1:10" x14ac:dyDescent="0.25">
      <c r="A8865" s="5" t="str">
        <f t="shared" si="138"/>
        <v/>
      </c>
      <c r="B8865" t="s">
        <v>95</v>
      </c>
      <c r="C8865" t="s">
        <v>113</v>
      </c>
      <c r="D8865" s="8" t="s">
        <v>54</v>
      </c>
      <c r="E8865">
        <v>8</v>
      </c>
      <c r="F8865">
        <v>0.81372922658920288</v>
      </c>
      <c r="G8865">
        <v>0.83718663454055786</v>
      </c>
      <c r="H8865">
        <v>2.5050343945622444E-2</v>
      </c>
      <c r="I8865">
        <v>62.493972286374138</v>
      </c>
      <c r="J8865" s="6" t="s">
        <v>80</v>
      </c>
    </row>
    <row r="8866" spans="1:10" x14ac:dyDescent="0.25">
      <c r="A8866" s="5" t="str">
        <f t="shared" si="138"/>
        <v/>
      </c>
      <c r="B8866" t="s">
        <v>95</v>
      </c>
      <c r="C8866" t="s">
        <v>113</v>
      </c>
      <c r="D8866" s="8" t="s">
        <v>54</v>
      </c>
      <c r="E8866">
        <v>9</v>
      </c>
      <c r="F8866">
        <v>0.71309524774551392</v>
      </c>
      <c r="G8866">
        <v>0.74450784921646118</v>
      </c>
      <c r="H8866">
        <v>2.7303360402584076E-2</v>
      </c>
      <c r="I8866">
        <v>63.547829099307471</v>
      </c>
      <c r="J8866" s="6" t="s">
        <v>80</v>
      </c>
    </row>
    <row r="8867" spans="1:10" x14ac:dyDescent="0.25">
      <c r="A8867" s="5" t="str">
        <f t="shared" si="138"/>
        <v/>
      </c>
      <c r="B8867" t="s">
        <v>95</v>
      </c>
      <c r="C8867" t="s">
        <v>113</v>
      </c>
      <c r="D8867" s="8" t="s">
        <v>54</v>
      </c>
      <c r="E8867">
        <v>10</v>
      </c>
      <c r="F8867">
        <v>0.59758800268173218</v>
      </c>
      <c r="G8867">
        <v>0.65616875886917114</v>
      </c>
      <c r="H8867">
        <v>2.9996804893016815E-2</v>
      </c>
      <c r="I8867">
        <v>66.10584295612037</v>
      </c>
      <c r="J8867" s="6" t="s">
        <v>80</v>
      </c>
    </row>
    <row r="8868" spans="1:10" x14ac:dyDescent="0.25">
      <c r="A8868" s="5" t="str">
        <f t="shared" si="138"/>
        <v/>
      </c>
      <c r="B8868" t="s">
        <v>95</v>
      </c>
      <c r="C8868" t="s">
        <v>113</v>
      </c>
      <c r="D8868" s="8" t="s">
        <v>54</v>
      </c>
      <c r="E8868">
        <v>11</v>
      </c>
      <c r="F8868">
        <v>0.4961586594581604</v>
      </c>
      <c r="G8868">
        <v>0.6185680627822876</v>
      </c>
      <c r="H8868">
        <v>3.7444934248924255E-2</v>
      </c>
      <c r="I8868">
        <v>70.221351039261677</v>
      </c>
      <c r="J8868" s="6" t="s">
        <v>80</v>
      </c>
    </row>
    <row r="8869" spans="1:10" x14ac:dyDescent="0.25">
      <c r="A8869" s="5" t="str">
        <f t="shared" si="138"/>
        <v/>
      </c>
      <c r="B8869" t="s">
        <v>95</v>
      </c>
      <c r="C8869" t="s">
        <v>113</v>
      </c>
      <c r="D8869" s="8" t="s">
        <v>54</v>
      </c>
      <c r="E8869">
        <v>12</v>
      </c>
      <c r="F8869">
        <v>0.43562299013137817</v>
      </c>
      <c r="G8869">
        <v>0.58233445882797241</v>
      </c>
      <c r="H8869">
        <v>3.9393559098243713E-2</v>
      </c>
      <c r="I8869">
        <v>75.030704387991847</v>
      </c>
      <c r="J8869" s="6" t="s">
        <v>80</v>
      </c>
    </row>
    <row r="8870" spans="1:10" x14ac:dyDescent="0.25">
      <c r="A8870" s="5" t="str">
        <f t="shared" si="138"/>
        <v/>
      </c>
      <c r="B8870" t="s">
        <v>95</v>
      </c>
      <c r="C8870" t="s">
        <v>113</v>
      </c>
      <c r="D8870" s="8" t="s">
        <v>54</v>
      </c>
      <c r="E8870">
        <v>13</v>
      </c>
      <c r="F8870">
        <v>0.52680689096450806</v>
      </c>
      <c r="G8870">
        <v>0.62125402688980103</v>
      </c>
      <c r="H8870">
        <v>4.5022640377283096E-2</v>
      </c>
      <c r="I8870">
        <v>76.873787528869428</v>
      </c>
      <c r="J8870" s="6" t="s">
        <v>80</v>
      </c>
    </row>
    <row r="8871" spans="1:10" x14ac:dyDescent="0.25">
      <c r="A8871" s="5" t="str">
        <f t="shared" si="138"/>
        <v/>
      </c>
      <c r="B8871" t="s">
        <v>95</v>
      </c>
      <c r="C8871" t="s">
        <v>113</v>
      </c>
      <c r="D8871" s="8" t="s">
        <v>54</v>
      </c>
      <c r="E8871">
        <v>14</v>
      </c>
      <c r="F8871">
        <v>0.66360169649124146</v>
      </c>
      <c r="G8871">
        <v>0.81515735387802124</v>
      </c>
      <c r="H8871">
        <v>5.0012309104204178E-2</v>
      </c>
      <c r="I8871">
        <v>76.099191685913397</v>
      </c>
      <c r="J8871" s="6" t="s">
        <v>80</v>
      </c>
    </row>
    <row r="8872" spans="1:10" x14ac:dyDescent="0.25">
      <c r="A8872" s="5" t="str">
        <f t="shared" si="138"/>
        <v/>
      </c>
      <c r="B8872" t="s">
        <v>95</v>
      </c>
      <c r="C8872" t="s">
        <v>113</v>
      </c>
      <c r="D8872" s="8" t="s">
        <v>54</v>
      </c>
      <c r="E8872">
        <v>15</v>
      </c>
      <c r="F8872">
        <v>0.89725381135940552</v>
      </c>
      <c r="G8872">
        <v>1.0326199531555176</v>
      </c>
      <c r="H8872">
        <v>5.4852060973644257E-2</v>
      </c>
      <c r="I8872">
        <v>75.247806004618951</v>
      </c>
      <c r="J8872" s="6" t="s">
        <v>80</v>
      </c>
    </row>
    <row r="8873" spans="1:10" x14ac:dyDescent="0.25">
      <c r="A8873" s="5" t="str">
        <f t="shared" si="138"/>
        <v/>
      </c>
      <c r="B8873" t="s">
        <v>95</v>
      </c>
      <c r="C8873" t="s">
        <v>113</v>
      </c>
      <c r="D8873" s="8" t="s">
        <v>54</v>
      </c>
      <c r="E8873">
        <v>16</v>
      </c>
      <c r="F8873">
        <v>1.1744018793106079</v>
      </c>
      <c r="G8873">
        <v>1.2983359098434448</v>
      </c>
      <c r="H8873">
        <v>5.6306339800357819E-2</v>
      </c>
      <c r="I8873">
        <v>74.253036951501088</v>
      </c>
      <c r="J8873" s="6" t="s">
        <v>80</v>
      </c>
    </row>
    <row r="8874" spans="1:10" x14ac:dyDescent="0.25">
      <c r="A8874" s="5" t="str">
        <f t="shared" si="138"/>
        <v/>
      </c>
      <c r="B8874" t="s">
        <v>95</v>
      </c>
      <c r="C8874" t="s">
        <v>113</v>
      </c>
      <c r="D8874" s="8" t="s">
        <v>54</v>
      </c>
      <c r="E8874">
        <v>17</v>
      </c>
      <c r="F8874">
        <v>1.4446333646774292</v>
      </c>
      <c r="G8874">
        <v>1.5565470457077026</v>
      </c>
      <c r="H8874">
        <v>5.8252729475498199E-2</v>
      </c>
      <c r="I8874">
        <v>73.323637413394977</v>
      </c>
      <c r="J8874" s="6" t="s">
        <v>80</v>
      </c>
    </row>
    <row r="8875" spans="1:10" x14ac:dyDescent="0.25">
      <c r="A8875" s="5" t="str">
        <f t="shared" si="138"/>
        <v/>
      </c>
      <c r="B8875" t="s">
        <v>95</v>
      </c>
      <c r="C8875" t="s">
        <v>113</v>
      </c>
      <c r="D8875" s="8" t="s">
        <v>54</v>
      </c>
      <c r="E8875">
        <v>18</v>
      </c>
      <c r="F8875">
        <v>1.6050359010696411</v>
      </c>
      <c r="G8875">
        <v>1.7554486989974976</v>
      </c>
      <c r="H8875">
        <v>5.7244844734668732E-2</v>
      </c>
      <c r="I8875">
        <v>72.07600461893675</v>
      </c>
      <c r="J8875" s="6" t="s">
        <v>80</v>
      </c>
    </row>
    <row r="8876" spans="1:10" x14ac:dyDescent="0.25">
      <c r="A8876" s="5" t="str">
        <f t="shared" si="138"/>
        <v/>
      </c>
      <c r="B8876" t="s">
        <v>95</v>
      </c>
      <c r="C8876" t="s">
        <v>113</v>
      </c>
      <c r="D8876" s="8" t="s">
        <v>54</v>
      </c>
      <c r="E8876">
        <v>19</v>
      </c>
      <c r="F8876">
        <v>1.6741769313812256</v>
      </c>
      <c r="G8876">
        <v>1.2780054807662964</v>
      </c>
      <c r="H8876">
        <v>5.8190353214740753E-2</v>
      </c>
      <c r="I8876">
        <v>70.690715935334765</v>
      </c>
      <c r="J8876" s="6" t="s">
        <v>80</v>
      </c>
    </row>
    <row r="8877" spans="1:10" x14ac:dyDescent="0.25">
      <c r="A8877" s="5" t="str">
        <f t="shared" si="138"/>
        <v/>
      </c>
      <c r="B8877" t="s">
        <v>95</v>
      </c>
      <c r="C8877" t="s">
        <v>113</v>
      </c>
      <c r="D8877" s="8" t="s">
        <v>54</v>
      </c>
      <c r="E8877">
        <v>20</v>
      </c>
      <c r="F8877">
        <v>1.685667872428894</v>
      </c>
      <c r="G8877">
        <v>1.4183812141418457</v>
      </c>
      <c r="H8877">
        <v>5.2194591611623764E-2</v>
      </c>
      <c r="I8877">
        <v>67.461628175518911</v>
      </c>
      <c r="J8877" s="6" t="s">
        <v>80</v>
      </c>
    </row>
    <row r="8878" spans="1:10" x14ac:dyDescent="0.25">
      <c r="A8878" s="5" t="str">
        <f t="shared" si="138"/>
        <v/>
      </c>
      <c r="B8878" t="s">
        <v>95</v>
      </c>
      <c r="C8878" t="s">
        <v>113</v>
      </c>
      <c r="D8878" s="8" t="s">
        <v>54</v>
      </c>
      <c r="E8878">
        <v>21</v>
      </c>
      <c r="F8878">
        <v>1.6951351165771484</v>
      </c>
      <c r="G8878">
        <v>1.9983340501785278</v>
      </c>
      <c r="H8878">
        <v>5.044565349817276E-2</v>
      </c>
      <c r="I8878">
        <v>65.752540415703862</v>
      </c>
      <c r="J8878" s="6" t="s">
        <v>80</v>
      </c>
    </row>
    <row r="8879" spans="1:10" x14ac:dyDescent="0.25">
      <c r="A8879" s="5" t="str">
        <f t="shared" si="138"/>
        <v/>
      </c>
      <c r="B8879" t="s">
        <v>95</v>
      </c>
      <c r="C8879" t="s">
        <v>113</v>
      </c>
      <c r="D8879" s="8" t="s">
        <v>54</v>
      </c>
      <c r="E8879">
        <v>22</v>
      </c>
      <c r="F8879">
        <v>1.6181348562240601</v>
      </c>
      <c r="G8879">
        <v>1.6203709840774536</v>
      </c>
      <c r="H8879">
        <v>4.7791607677936554E-2</v>
      </c>
      <c r="I8879">
        <v>65.436489607390484</v>
      </c>
      <c r="J8879" s="6" t="s">
        <v>80</v>
      </c>
    </row>
    <row r="8880" spans="1:10" x14ac:dyDescent="0.25">
      <c r="A8880" s="5" t="str">
        <f t="shared" si="138"/>
        <v/>
      </c>
      <c r="B8880" t="s">
        <v>95</v>
      </c>
      <c r="C8880" t="s">
        <v>113</v>
      </c>
      <c r="D8880" s="8" t="s">
        <v>54</v>
      </c>
      <c r="E8880">
        <v>23</v>
      </c>
      <c r="F8880">
        <v>1.3776061534881592</v>
      </c>
      <c r="G8880">
        <v>1.4592412710189819</v>
      </c>
      <c r="H8880">
        <v>4.7249864786863327E-2</v>
      </c>
      <c r="I8880">
        <v>65.148452655889272</v>
      </c>
      <c r="J8880" s="6" t="s">
        <v>80</v>
      </c>
    </row>
    <row r="8881" spans="1:10" x14ac:dyDescent="0.25">
      <c r="A8881" s="5" t="str">
        <f t="shared" si="138"/>
        <v/>
      </c>
      <c r="B8881" t="s">
        <v>95</v>
      </c>
      <c r="C8881" t="s">
        <v>113</v>
      </c>
      <c r="D8881" s="8" t="s">
        <v>54</v>
      </c>
      <c r="E8881">
        <v>24</v>
      </c>
      <c r="F8881">
        <v>1.1336464881896973</v>
      </c>
      <c r="G8881">
        <v>1.2041211128234863</v>
      </c>
      <c r="H8881">
        <v>4.599405825138092E-2</v>
      </c>
      <c r="I8881">
        <v>64.591489607390415</v>
      </c>
      <c r="J8881" s="6" t="s">
        <v>80</v>
      </c>
    </row>
    <row r="8882" spans="1:10" x14ac:dyDescent="0.25">
      <c r="A8882" s="5" t="str">
        <f t="shared" si="138"/>
        <v/>
      </c>
      <c r="B8882" t="s">
        <v>95</v>
      </c>
      <c r="C8882" t="s">
        <v>113</v>
      </c>
      <c r="D8882" s="8" t="s">
        <v>57</v>
      </c>
      <c r="E8882">
        <v>1</v>
      </c>
      <c r="F8882">
        <v>1.1649725437164307</v>
      </c>
      <c r="G8882">
        <v>1.1850212812423706</v>
      </c>
      <c r="H8882">
        <v>4.752768948674202E-2</v>
      </c>
      <c r="I8882">
        <v>66.964931506848629</v>
      </c>
      <c r="J8882" s="6" t="s">
        <v>80</v>
      </c>
    </row>
    <row r="8883" spans="1:10" x14ac:dyDescent="0.25">
      <c r="A8883" s="5" t="str">
        <f t="shared" si="138"/>
        <v/>
      </c>
      <c r="B8883" t="s">
        <v>95</v>
      </c>
      <c r="C8883" t="s">
        <v>113</v>
      </c>
      <c r="D8883" s="8" t="s">
        <v>57</v>
      </c>
      <c r="E8883">
        <v>2</v>
      </c>
      <c r="F8883">
        <v>1.0212523937225342</v>
      </c>
      <c r="G8883">
        <v>1.0552213191986084</v>
      </c>
      <c r="H8883">
        <v>4.4085048139095306E-2</v>
      </c>
      <c r="I8883">
        <v>66.377602739726029</v>
      </c>
      <c r="J8883" s="6" t="s">
        <v>80</v>
      </c>
    </row>
    <row r="8884" spans="1:10" x14ac:dyDescent="0.25">
      <c r="A8884" s="5" t="str">
        <f t="shared" si="138"/>
        <v/>
      </c>
      <c r="B8884" t="s">
        <v>95</v>
      </c>
      <c r="C8884" t="s">
        <v>113</v>
      </c>
      <c r="D8884" s="8" t="s">
        <v>57</v>
      </c>
      <c r="E8884">
        <v>3</v>
      </c>
      <c r="F8884">
        <v>0.89646667242050171</v>
      </c>
      <c r="G8884">
        <v>0.92381489276885986</v>
      </c>
      <c r="H8884">
        <v>3.9094563573598862E-2</v>
      </c>
      <c r="I8884">
        <v>66.112557077626263</v>
      </c>
      <c r="J8884" s="6" t="s">
        <v>80</v>
      </c>
    </row>
    <row r="8885" spans="1:10" x14ac:dyDescent="0.25">
      <c r="A8885" s="5" t="str">
        <f t="shared" si="138"/>
        <v/>
      </c>
      <c r="B8885" t="s">
        <v>95</v>
      </c>
      <c r="C8885" t="s">
        <v>113</v>
      </c>
      <c r="D8885" s="8" t="s">
        <v>57</v>
      </c>
      <c r="E8885">
        <v>4</v>
      </c>
      <c r="F8885">
        <v>0.82303571701049805</v>
      </c>
      <c r="G8885">
        <v>0.85187059640884399</v>
      </c>
      <c r="H8885">
        <v>3.482920303940773E-2</v>
      </c>
      <c r="I8885">
        <v>65.91107305936066</v>
      </c>
      <c r="J8885" s="6" t="s">
        <v>80</v>
      </c>
    </row>
    <row r="8886" spans="1:10" x14ac:dyDescent="0.25">
      <c r="A8886" s="5" t="str">
        <f t="shared" si="138"/>
        <v/>
      </c>
      <c r="B8886" t="s">
        <v>95</v>
      </c>
      <c r="C8886" t="s">
        <v>113</v>
      </c>
      <c r="D8886" s="8" t="s">
        <v>57</v>
      </c>
      <c r="E8886">
        <v>5</v>
      </c>
      <c r="F8886">
        <v>0.79038393497467041</v>
      </c>
      <c r="G8886">
        <v>0.75378179550170898</v>
      </c>
      <c r="H8886">
        <v>3.019624762237072E-2</v>
      </c>
      <c r="I8886">
        <v>65.969726027396902</v>
      </c>
      <c r="J8886" s="6" t="s">
        <v>80</v>
      </c>
    </row>
    <row r="8887" spans="1:10" x14ac:dyDescent="0.25">
      <c r="A8887" s="5" t="str">
        <f t="shared" si="138"/>
        <v/>
      </c>
      <c r="B8887" t="s">
        <v>95</v>
      </c>
      <c r="C8887" t="s">
        <v>113</v>
      </c>
      <c r="D8887" s="8" t="s">
        <v>57</v>
      </c>
      <c r="E8887">
        <v>6</v>
      </c>
      <c r="F8887">
        <v>0.75572884082794189</v>
      </c>
      <c r="G8887">
        <v>0.78823393583297729</v>
      </c>
      <c r="H8887">
        <v>2.6800984516739845E-2</v>
      </c>
      <c r="I8887">
        <v>65.692442922373729</v>
      </c>
      <c r="J8887" s="6" t="s">
        <v>80</v>
      </c>
    </row>
    <row r="8888" spans="1:10" x14ac:dyDescent="0.25">
      <c r="A8888" s="5" t="str">
        <f t="shared" si="138"/>
        <v/>
      </c>
      <c r="B8888" t="s">
        <v>95</v>
      </c>
      <c r="C8888" t="s">
        <v>113</v>
      </c>
      <c r="D8888" s="8" t="s">
        <v>57</v>
      </c>
      <c r="E8888">
        <v>7</v>
      </c>
      <c r="F8888">
        <v>0.81304764747619629</v>
      </c>
      <c r="G8888">
        <v>0.82840919494628906</v>
      </c>
      <c r="H8888">
        <v>2.4406159296631813E-2</v>
      </c>
      <c r="I8888">
        <v>65.738082191780549</v>
      </c>
      <c r="J8888" s="6" t="s">
        <v>80</v>
      </c>
    </row>
    <row r="8889" spans="1:10" x14ac:dyDescent="0.25">
      <c r="A8889" s="5" t="str">
        <f t="shared" si="138"/>
        <v/>
      </c>
      <c r="B8889" t="s">
        <v>95</v>
      </c>
      <c r="C8889" t="s">
        <v>113</v>
      </c>
      <c r="D8889" s="8" t="s">
        <v>57</v>
      </c>
      <c r="E8889">
        <v>8</v>
      </c>
      <c r="F8889">
        <v>0.83487319946289063</v>
      </c>
      <c r="G8889">
        <v>0.89019656181335449</v>
      </c>
      <c r="H8889">
        <v>2.7407575398683548E-2</v>
      </c>
      <c r="I8889">
        <v>68.131461187215137</v>
      </c>
      <c r="J8889" s="6" t="s">
        <v>80</v>
      </c>
    </row>
    <row r="8890" spans="1:10" x14ac:dyDescent="0.25">
      <c r="A8890" s="5" t="str">
        <f t="shared" si="138"/>
        <v/>
      </c>
      <c r="B8890" t="s">
        <v>95</v>
      </c>
      <c r="C8890" t="s">
        <v>113</v>
      </c>
      <c r="D8890" s="8" t="s">
        <v>57</v>
      </c>
      <c r="E8890">
        <v>9</v>
      </c>
      <c r="F8890">
        <v>0.75255870819091797</v>
      </c>
      <c r="G8890">
        <v>0.80114161968231201</v>
      </c>
      <c r="H8890">
        <v>3.076758049428463E-2</v>
      </c>
      <c r="I8890">
        <v>74.020251141552521</v>
      </c>
      <c r="J8890" s="6" t="s">
        <v>80</v>
      </c>
    </row>
    <row r="8891" spans="1:10" x14ac:dyDescent="0.25">
      <c r="A8891" s="5" t="str">
        <f t="shared" si="138"/>
        <v/>
      </c>
      <c r="B8891" t="s">
        <v>95</v>
      </c>
      <c r="C8891" t="s">
        <v>113</v>
      </c>
      <c r="D8891" s="8" t="s">
        <v>57</v>
      </c>
      <c r="E8891">
        <v>10</v>
      </c>
      <c r="F8891">
        <v>0.70320588350296021</v>
      </c>
      <c r="G8891">
        <v>0.78773802518844604</v>
      </c>
      <c r="H8891">
        <v>4.0819637477397919E-2</v>
      </c>
      <c r="I8891">
        <v>78.423789954338119</v>
      </c>
      <c r="J8891" s="6" t="s">
        <v>80</v>
      </c>
    </row>
    <row r="8892" spans="1:10" x14ac:dyDescent="0.25">
      <c r="A8892" s="5" t="str">
        <f t="shared" si="138"/>
        <v/>
      </c>
      <c r="B8892" t="s">
        <v>95</v>
      </c>
      <c r="C8892" t="s">
        <v>113</v>
      </c>
      <c r="D8892" s="8" t="s">
        <v>57</v>
      </c>
      <c r="E8892">
        <v>11</v>
      </c>
      <c r="F8892">
        <v>0.78579461574554443</v>
      </c>
      <c r="G8892">
        <v>0.85122787952423096</v>
      </c>
      <c r="H8892">
        <v>4.716780036687851E-2</v>
      </c>
      <c r="I8892">
        <v>82.203082191781291</v>
      </c>
      <c r="J8892" s="6" t="s">
        <v>80</v>
      </c>
    </row>
    <row r="8893" spans="1:10" x14ac:dyDescent="0.25">
      <c r="A8893" s="5" t="str">
        <f t="shared" si="138"/>
        <v/>
      </c>
      <c r="B8893" t="s">
        <v>95</v>
      </c>
      <c r="C8893" t="s">
        <v>113</v>
      </c>
      <c r="D8893" s="8" t="s">
        <v>57</v>
      </c>
      <c r="E8893">
        <v>12</v>
      </c>
      <c r="F8893">
        <v>0.92235612869262695</v>
      </c>
      <c r="G8893">
        <v>1.0329822301864624</v>
      </c>
      <c r="H8893">
        <v>5.5167913436889648E-2</v>
      </c>
      <c r="I8893">
        <v>83.237328767122619</v>
      </c>
      <c r="J8893" s="6" t="s">
        <v>80</v>
      </c>
    </row>
    <row r="8894" spans="1:10" x14ac:dyDescent="0.25">
      <c r="A8894" s="5" t="str">
        <f t="shared" si="138"/>
        <v/>
      </c>
      <c r="B8894" t="s">
        <v>95</v>
      </c>
      <c r="C8894" t="s">
        <v>113</v>
      </c>
      <c r="D8894" s="8" t="s">
        <v>57</v>
      </c>
      <c r="E8894">
        <v>13</v>
      </c>
      <c r="F8894">
        <v>1.0881977081298828</v>
      </c>
      <c r="G8894">
        <v>1.2982277870178223</v>
      </c>
      <c r="H8894">
        <v>6.0600187629461288E-2</v>
      </c>
      <c r="I8894">
        <v>84.501027397259818</v>
      </c>
      <c r="J8894" s="6" t="s">
        <v>80</v>
      </c>
    </row>
    <row r="8895" spans="1:10" x14ac:dyDescent="0.25">
      <c r="A8895" s="5" t="str">
        <f t="shared" si="138"/>
        <v/>
      </c>
      <c r="B8895" t="s">
        <v>95</v>
      </c>
      <c r="C8895" t="s">
        <v>113</v>
      </c>
      <c r="D8895" s="8" t="s">
        <v>57</v>
      </c>
      <c r="E8895">
        <v>14</v>
      </c>
      <c r="F8895">
        <v>1.237727165222168</v>
      </c>
      <c r="G8895">
        <v>1.5251268148422241</v>
      </c>
      <c r="H8895">
        <v>6.4012698829174042E-2</v>
      </c>
      <c r="I8895">
        <v>83.507876712328425</v>
      </c>
      <c r="J8895" s="6" t="s">
        <v>80</v>
      </c>
    </row>
    <row r="8896" spans="1:10" x14ac:dyDescent="0.25">
      <c r="A8896" s="5" t="str">
        <f t="shared" si="138"/>
        <v/>
      </c>
      <c r="B8896" t="s">
        <v>95</v>
      </c>
      <c r="C8896" t="s">
        <v>113</v>
      </c>
      <c r="D8896" s="8" t="s">
        <v>57</v>
      </c>
      <c r="E8896">
        <v>15</v>
      </c>
      <c r="F8896">
        <v>1.5293090343475342</v>
      </c>
      <c r="G8896">
        <v>1.6945446729660034</v>
      </c>
      <c r="H8896">
        <v>6.6669479012489319E-2</v>
      </c>
      <c r="I8896">
        <v>84.334474885845978</v>
      </c>
      <c r="J8896" s="6" t="s">
        <v>80</v>
      </c>
    </row>
    <row r="8897" spans="1:10" x14ac:dyDescent="0.25">
      <c r="A8897" s="5" t="str">
        <f t="shared" si="138"/>
        <v/>
      </c>
      <c r="B8897" t="s">
        <v>95</v>
      </c>
      <c r="C8897" t="s">
        <v>113</v>
      </c>
      <c r="D8897" s="8" t="s">
        <v>57</v>
      </c>
      <c r="E8897">
        <v>16</v>
      </c>
      <c r="F8897">
        <v>1.8230984210968018</v>
      </c>
      <c r="G8897">
        <v>1.959175705909729</v>
      </c>
      <c r="H8897">
        <v>6.8065516650676727E-2</v>
      </c>
      <c r="I8897">
        <v>84.115525114155901</v>
      </c>
      <c r="J8897" s="6" t="s">
        <v>80</v>
      </c>
    </row>
    <row r="8898" spans="1:10" x14ac:dyDescent="0.25">
      <c r="A8898" s="5" t="str">
        <f t="shared" ref="A8898:A8961" si="139">IF(AND(category = B8898, subcategory=C8898, reportdate = D8898), E8898, "")</f>
        <v/>
      </c>
      <c r="B8898" t="s">
        <v>95</v>
      </c>
      <c r="C8898" t="s">
        <v>113</v>
      </c>
      <c r="D8898" s="8" t="s">
        <v>57</v>
      </c>
      <c r="E8898">
        <v>17</v>
      </c>
      <c r="F8898">
        <v>2.1094083786010742</v>
      </c>
      <c r="G8898">
        <v>2.2186594009399414</v>
      </c>
      <c r="H8898">
        <v>6.7523203790187836E-2</v>
      </c>
      <c r="I8898">
        <v>83.252168949771431</v>
      </c>
      <c r="J8898" s="6" t="s">
        <v>80</v>
      </c>
    </row>
    <row r="8899" spans="1:10" x14ac:dyDescent="0.25">
      <c r="A8899" s="5" t="str">
        <f t="shared" si="139"/>
        <v/>
      </c>
      <c r="B8899" t="s">
        <v>95</v>
      </c>
      <c r="C8899" t="s">
        <v>113</v>
      </c>
      <c r="D8899" s="8" t="s">
        <v>57</v>
      </c>
      <c r="E8899">
        <v>18</v>
      </c>
      <c r="F8899">
        <v>2.2988572120666504</v>
      </c>
      <c r="G8899">
        <v>2.4649572372436523</v>
      </c>
      <c r="H8899">
        <v>6.7948192358016968E-2</v>
      </c>
      <c r="I8899">
        <v>81.62636986301321</v>
      </c>
      <c r="J8899" s="6" t="s">
        <v>80</v>
      </c>
    </row>
    <row r="8900" spans="1:10" x14ac:dyDescent="0.25">
      <c r="A8900" s="5" t="str">
        <f t="shared" si="139"/>
        <v/>
      </c>
      <c r="B8900" t="s">
        <v>95</v>
      </c>
      <c r="C8900" t="s">
        <v>113</v>
      </c>
      <c r="D8900" s="8" t="s">
        <v>57</v>
      </c>
      <c r="E8900">
        <v>19</v>
      </c>
      <c r="F8900">
        <v>2.3122282028198242</v>
      </c>
      <c r="G8900">
        <v>1.5587128400802612</v>
      </c>
      <c r="H8900">
        <v>6.6272862255573273E-2</v>
      </c>
      <c r="I8900">
        <v>77.005821917807324</v>
      </c>
      <c r="J8900" s="6" t="s">
        <v>80</v>
      </c>
    </row>
    <row r="8901" spans="1:10" x14ac:dyDescent="0.25">
      <c r="A8901" s="5" t="str">
        <f t="shared" si="139"/>
        <v/>
      </c>
      <c r="B8901" t="s">
        <v>95</v>
      </c>
      <c r="C8901" t="s">
        <v>113</v>
      </c>
      <c r="D8901" s="8" t="s">
        <v>57</v>
      </c>
      <c r="E8901">
        <v>20</v>
      </c>
      <c r="F8901">
        <v>2.2105958461761475</v>
      </c>
      <c r="G8901">
        <v>1.9124553203582764</v>
      </c>
      <c r="H8901">
        <v>6.3559263944625854E-2</v>
      </c>
      <c r="I8901">
        <v>72.339726027396878</v>
      </c>
      <c r="J8901" s="6" t="s">
        <v>80</v>
      </c>
    </row>
    <row r="8902" spans="1:10" x14ac:dyDescent="0.25">
      <c r="A8902" s="5" t="str">
        <f t="shared" si="139"/>
        <v/>
      </c>
      <c r="B8902" t="s">
        <v>95</v>
      </c>
      <c r="C8902" t="s">
        <v>113</v>
      </c>
      <c r="D8902" s="8" t="s">
        <v>57</v>
      </c>
      <c r="E8902">
        <v>21</v>
      </c>
      <c r="F8902">
        <v>2.1766002178192139</v>
      </c>
      <c r="G8902">
        <v>2.6361076831817627</v>
      </c>
      <c r="H8902">
        <v>6.1792057007551193E-2</v>
      </c>
      <c r="I8902">
        <v>69.928470319635665</v>
      </c>
      <c r="J8902" s="6" t="s">
        <v>80</v>
      </c>
    </row>
    <row r="8903" spans="1:10" x14ac:dyDescent="0.25">
      <c r="A8903" s="5" t="str">
        <f t="shared" si="139"/>
        <v/>
      </c>
      <c r="B8903" t="s">
        <v>95</v>
      </c>
      <c r="C8903" t="s">
        <v>113</v>
      </c>
      <c r="D8903" s="8" t="s">
        <v>57</v>
      </c>
      <c r="E8903">
        <v>22</v>
      </c>
      <c r="F8903">
        <v>1.963824987411499</v>
      </c>
      <c r="G8903">
        <v>2.1072642803192139</v>
      </c>
      <c r="H8903">
        <v>5.8907490223646164E-2</v>
      </c>
      <c r="I8903">
        <v>69.304794520547063</v>
      </c>
      <c r="J8903" s="6" t="s">
        <v>80</v>
      </c>
    </row>
    <row r="8904" spans="1:10" x14ac:dyDescent="0.25">
      <c r="A8904" s="5" t="str">
        <f t="shared" si="139"/>
        <v/>
      </c>
      <c r="B8904" t="s">
        <v>95</v>
      </c>
      <c r="C8904" t="s">
        <v>113</v>
      </c>
      <c r="D8904" s="8" t="s">
        <v>57</v>
      </c>
      <c r="E8904">
        <v>23</v>
      </c>
      <c r="F8904">
        <v>1.7747628688812256</v>
      </c>
      <c r="G8904">
        <v>1.7902255058288574</v>
      </c>
      <c r="H8904">
        <v>5.7607229799032211E-2</v>
      </c>
      <c r="I8904">
        <v>68.650182648400985</v>
      </c>
      <c r="J8904" s="6" t="s">
        <v>80</v>
      </c>
    </row>
    <row r="8905" spans="1:10" x14ac:dyDescent="0.25">
      <c r="A8905" s="5" t="str">
        <f t="shared" si="139"/>
        <v/>
      </c>
      <c r="B8905" t="s">
        <v>95</v>
      </c>
      <c r="C8905" t="s">
        <v>113</v>
      </c>
      <c r="D8905" s="8" t="s">
        <v>57</v>
      </c>
      <c r="E8905">
        <v>24</v>
      </c>
      <c r="F8905">
        <v>1.4716184139251709</v>
      </c>
      <c r="G8905">
        <v>1.413396954536438</v>
      </c>
      <c r="H8905">
        <v>5.430152639746666E-2</v>
      </c>
      <c r="I8905">
        <v>68.691872146118229</v>
      </c>
      <c r="J8905" s="6" t="s">
        <v>80</v>
      </c>
    </row>
    <row r="8906" spans="1:10" x14ac:dyDescent="0.25">
      <c r="A8906" s="5" t="str">
        <f t="shared" si="139"/>
        <v/>
      </c>
      <c r="B8906" t="s">
        <v>95</v>
      </c>
      <c r="C8906" t="s">
        <v>113</v>
      </c>
      <c r="D8906" s="8" t="s">
        <v>58</v>
      </c>
      <c r="E8906">
        <v>1</v>
      </c>
      <c r="F8906">
        <v>1.2716958522796631</v>
      </c>
      <c r="G8906">
        <v>1.1829570531845093</v>
      </c>
      <c r="H8906">
        <v>4.6445965766906738E-2</v>
      </c>
      <c r="I8906">
        <v>68.587602739725455</v>
      </c>
      <c r="J8906" s="6" t="s">
        <v>80</v>
      </c>
    </row>
    <row r="8907" spans="1:10" x14ac:dyDescent="0.25">
      <c r="A8907" s="5" t="str">
        <f t="shared" si="139"/>
        <v/>
      </c>
      <c r="B8907" t="s">
        <v>95</v>
      </c>
      <c r="C8907" t="s">
        <v>113</v>
      </c>
      <c r="D8907" s="8" t="s">
        <v>58</v>
      </c>
      <c r="E8907">
        <v>2</v>
      </c>
      <c r="F8907">
        <v>1.1022713184356689</v>
      </c>
      <c r="G8907">
        <v>1.060090184211731</v>
      </c>
      <c r="H8907">
        <v>4.2239062488079071E-2</v>
      </c>
      <c r="I8907">
        <v>68.244657534246628</v>
      </c>
      <c r="J8907" s="6" t="s">
        <v>80</v>
      </c>
    </row>
    <row r="8908" spans="1:10" x14ac:dyDescent="0.25">
      <c r="A8908" s="5" t="str">
        <f t="shared" si="139"/>
        <v/>
      </c>
      <c r="B8908" t="s">
        <v>95</v>
      </c>
      <c r="C8908" t="s">
        <v>113</v>
      </c>
      <c r="D8908" s="8" t="s">
        <v>58</v>
      </c>
      <c r="E8908">
        <v>3</v>
      </c>
      <c r="F8908">
        <v>0.95084714889526367</v>
      </c>
      <c r="G8908">
        <v>0.94364458322525024</v>
      </c>
      <c r="H8908">
        <v>3.849048912525177E-2</v>
      </c>
      <c r="I8908">
        <v>67.763470319634791</v>
      </c>
      <c r="J8908" s="6" t="s">
        <v>80</v>
      </c>
    </row>
    <row r="8909" spans="1:10" x14ac:dyDescent="0.25">
      <c r="A8909" s="5" t="str">
        <f t="shared" si="139"/>
        <v/>
      </c>
      <c r="B8909" t="s">
        <v>95</v>
      </c>
      <c r="C8909" t="s">
        <v>113</v>
      </c>
      <c r="D8909" s="8" t="s">
        <v>58</v>
      </c>
      <c r="E8909">
        <v>4</v>
      </c>
      <c r="F8909">
        <v>0.83885174989700317</v>
      </c>
      <c r="G8909">
        <v>0.81051450967788696</v>
      </c>
      <c r="H8909">
        <v>3.3392749726772308E-2</v>
      </c>
      <c r="I8909">
        <v>67.242762557077967</v>
      </c>
      <c r="J8909" s="6" t="s">
        <v>80</v>
      </c>
    </row>
    <row r="8910" spans="1:10" x14ac:dyDescent="0.25">
      <c r="A8910" s="5" t="str">
        <f t="shared" si="139"/>
        <v/>
      </c>
      <c r="B8910" t="s">
        <v>95</v>
      </c>
      <c r="C8910" t="s">
        <v>113</v>
      </c>
      <c r="D8910" s="8" t="s">
        <v>58</v>
      </c>
      <c r="E8910">
        <v>5</v>
      </c>
      <c r="F8910">
        <v>0.77798271179199219</v>
      </c>
      <c r="G8910">
        <v>0.74663293361663818</v>
      </c>
      <c r="H8910">
        <v>2.9670804738998413E-2</v>
      </c>
      <c r="I8910">
        <v>66.257945205479089</v>
      </c>
      <c r="J8910" s="6" t="s">
        <v>80</v>
      </c>
    </row>
    <row r="8911" spans="1:10" x14ac:dyDescent="0.25">
      <c r="A8911" s="5" t="str">
        <f t="shared" si="139"/>
        <v/>
      </c>
      <c r="B8911" t="s">
        <v>95</v>
      </c>
      <c r="C8911" t="s">
        <v>113</v>
      </c>
      <c r="D8911" s="8" t="s">
        <v>58</v>
      </c>
      <c r="E8911">
        <v>6</v>
      </c>
      <c r="F8911">
        <v>0.74821895360946655</v>
      </c>
      <c r="G8911">
        <v>0.73283624649047852</v>
      </c>
      <c r="H8911">
        <v>2.5198442861437798E-2</v>
      </c>
      <c r="I8911">
        <v>65.333744292238038</v>
      </c>
      <c r="J8911" s="6" t="s">
        <v>80</v>
      </c>
    </row>
    <row r="8912" spans="1:10" x14ac:dyDescent="0.25">
      <c r="A8912" s="5" t="str">
        <f t="shared" si="139"/>
        <v/>
      </c>
      <c r="B8912" t="s">
        <v>95</v>
      </c>
      <c r="C8912" t="s">
        <v>113</v>
      </c>
      <c r="D8912" s="8" t="s">
        <v>58</v>
      </c>
      <c r="E8912">
        <v>7</v>
      </c>
      <c r="F8912">
        <v>0.80186301469802856</v>
      </c>
      <c r="G8912">
        <v>0.81452727317810059</v>
      </c>
      <c r="H8912">
        <v>2.3745803162455559E-2</v>
      </c>
      <c r="I8912">
        <v>65.010228310502555</v>
      </c>
      <c r="J8912" s="6" t="s">
        <v>80</v>
      </c>
    </row>
    <row r="8913" spans="1:10" x14ac:dyDescent="0.25">
      <c r="A8913" s="5" t="str">
        <f t="shared" si="139"/>
        <v/>
      </c>
      <c r="B8913" t="s">
        <v>95</v>
      </c>
      <c r="C8913" t="s">
        <v>113</v>
      </c>
      <c r="D8913" s="8" t="s">
        <v>58</v>
      </c>
      <c r="E8913">
        <v>8</v>
      </c>
      <c r="F8913">
        <v>0.84452015161514282</v>
      </c>
      <c r="G8913">
        <v>0.87843805551528931</v>
      </c>
      <c r="H8913">
        <v>2.7437249198555946E-2</v>
      </c>
      <c r="I8913">
        <v>66.827488584475063</v>
      </c>
      <c r="J8913" s="6" t="s">
        <v>80</v>
      </c>
    </row>
    <row r="8914" spans="1:10" x14ac:dyDescent="0.25">
      <c r="A8914" s="5" t="str">
        <f t="shared" si="139"/>
        <v/>
      </c>
      <c r="B8914" t="s">
        <v>95</v>
      </c>
      <c r="C8914" t="s">
        <v>113</v>
      </c>
      <c r="D8914" s="8" t="s">
        <v>58</v>
      </c>
      <c r="E8914">
        <v>9</v>
      </c>
      <c r="F8914">
        <v>0.76398128271102905</v>
      </c>
      <c r="G8914">
        <v>0.80540060997009277</v>
      </c>
      <c r="H8914">
        <v>3.1550243496894836E-2</v>
      </c>
      <c r="I8914">
        <v>72.418036529680109</v>
      </c>
      <c r="J8914" s="6" t="s">
        <v>80</v>
      </c>
    </row>
    <row r="8915" spans="1:10" x14ac:dyDescent="0.25">
      <c r="A8915" s="5" t="str">
        <f t="shared" si="139"/>
        <v/>
      </c>
      <c r="B8915" t="s">
        <v>95</v>
      </c>
      <c r="C8915" t="s">
        <v>113</v>
      </c>
      <c r="D8915" s="8" t="s">
        <v>58</v>
      </c>
      <c r="E8915">
        <v>10</v>
      </c>
      <c r="F8915">
        <v>0.70892632007598877</v>
      </c>
      <c r="G8915">
        <v>0.76892155408859253</v>
      </c>
      <c r="H8915">
        <v>4.0660552680492401E-2</v>
      </c>
      <c r="I8915">
        <v>78.428767123288637</v>
      </c>
      <c r="J8915" s="6" t="s">
        <v>80</v>
      </c>
    </row>
    <row r="8916" spans="1:10" x14ac:dyDescent="0.25">
      <c r="A8916" s="5" t="str">
        <f t="shared" si="139"/>
        <v/>
      </c>
      <c r="B8916" t="s">
        <v>95</v>
      </c>
      <c r="C8916" t="s">
        <v>113</v>
      </c>
      <c r="D8916" s="8" t="s">
        <v>58</v>
      </c>
      <c r="E8916">
        <v>11</v>
      </c>
      <c r="F8916">
        <v>0.77787989377975464</v>
      </c>
      <c r="G8916">
        <v>0.81948596239089966</v>
      </c>
      <c r="H8916">
        <v>4.7165520489215851E-2</v>
      </c>
      <c r="I8916">
        <v>82.792465753424494</v>
      </c>
      <c r="J8916" s="6" t="s">
        <v>80</v>
      </c>
    </row>
    <row r="8917" spans="1:10" x14ac:dyDescent="0.25">
      <c r="A8917" s="5" t="str">
        <f t="shared" si="139"/>
        <v/>
      </c>
      <c r="B8917" t="s">
        <v>95</v>
      </c>
      <c r="C8917" t="s">
        <v>113</v>
      </c>
      <c r="D8917" s="8" t="s">
        <v>58</v>
      </c>
      <c r="E8917">
        <v>12</v>
      </c>
      <c r="F8917">
        <v>0.88805520534515381</v>
      </c>
      <c r="G8917">
        <v>1.0211490392684937</v>
      </c>
      <c r="H8917">
        <v>5.4183822125196457E-2</v>
      </c>
      <c r="I8917">
        <v>85.398515981735571</v>
      </c>
      <c r="J8917" s="6" t="s">
        <v>80</v>
      </c>
    </row>
    <row r="8918" spans="1:10" x14ac:dyDescent="0.25">
      <c r="A8918" s="5" t="str">
        <f t="shared" si="139"/>
        <v/>
      </c>
      <c r="B8918" t="s">
        <v>95</v>
      </c>
      <c r="C8918" t="s">
        <v>113</v>
      </c>
      <c r="D8918" s="8" t="s">
        <v>58</v>
      </c>
      <c r="E8918">
        <v>13</v>
      </c>
      <c r="F8918">
        <v>1.1568412780761719</v>
      </c>
      <c r="G8918">
        <v>1.2122242450714111</v>
      </c>
      <c r="H8918">
        <v>6.1412625014781952E-2</v>
      </c>
      <c r="I8918">
        <v>86.59760273972536</v>
      </c>
      <c r="J8918" s="6" t="s">
        <v>80</v>
      </c>
    </row>
    <row r="8919" spans="1:10" x14ac:dyDescent="0.25">
      <c r="A8919" s="5" t="str">
        <f t="shared" si="139"/>
        <v/>
      </c>
      <c r="B8919" t="s">
        <v>95</v>
      </c>
      <c r="C8919" t="s">
        <v>113</v>
      </c>
      <c r="D8919" s="8" t="s">
        <v>58</v>
      </c>
      <c r="E8919">
        <v>14</v>
      </c>
      <c r="F8919">
        <v>1.3438040018081665</v>
      </c>
      <c r="G8919">
        <v>1.5333369970321655</v>
      </c>
      <c r="H8919">
        <v>6.5755903720855713E-2</v>
      </c>
      <c r="I8919">
        <v>86.205936073059135</v>
      </c>
      <c r="J8919" s="6" t="s">
        <v>80</v>
      </c>
    </row>
    <row r="8920" spans="1:10" x14ac:dyDescent="0.25">
      <c r="A8920" s="5" t="str">
        <f t="shared" si="139"/>
        <v/>
      </c>
      <c r="B8920" t="s">
        <v>95</v>
      </c>
      <c r="C8920" t="s">
        <v>113</v>
      </c>
      <c r="D8920" s="8" t="s">
        <v>58</v>
      </c>
      <c r="E8920">
        <v>15</v>
      </c>
      <c r="F8920">
        <v>1.612085223197937</v>
      </c>
      <c r="G8920">
        <v>1.8104393482208252</v>
      </c>
      <c r="H8920">
        <v>6.8161755800247192E-2</v>
      </c>
      <c r="I8920">
        <v>85.125799086758022</v>
      </c>
      <c r="J8920" s="6" t="s">
        <v>80</v>
      </c>
    </row>
    <row r="8921" spans="1:10" x14ac:dyDescent="0.25">
      <c r="A8921" s="5" t="str">
        <f t="shared" si="139"/>
        <v/>
      </c>
      <c r="B8921" t="s">
        <v>95</v>
      </c>
      <c r="C8921" t="s">
        <v>113</v>
      </c>
      <c r="D8921" s="8" t="s">
        <v>58</v>
      </c>
      <c r="E8921">
        <v>16</v>
      </c>
      <c r="F8921">
        <v>1.9244948625564575</v>
      </c>
      <c r="G8921">
        <v>2.0741150379180908</v>
      </c>
      <c r="H8921">
        <v>6.8348303437232971E-2</v>
      </c>
      <c r="I8921">
        <v>83.047031963470545</v>
      </c>
      <c r="J8921" s="6" t="s">
        <v>80</v>
      </c>
    </row>
    <row r="8922" spans="1:10" x14ac:dyDescent="0.25">
      <c r="A8922" s="5" t="str">
        <f t="shared" si="139"/>
        <v/>
      </c>
      <c r="B8922" t="s">
        <v>95</v>
      </c>
      <c r="C8922" t="s">
        <v>113</v>
      </c>
      <c r="D8922" s="8" t="s">
        <v>58</v>
      </c>
      <c r="E8922">
        <v>17</v>
      </c>
      <c r="F8922">
        <v>2.1970803737640381</v>
      </c>
      <c r="G8922">
        <v>2.2951364517211914</v>
      </c>
      <c r="H8922">
        <v>6.8519584834575653E-2</v>
      </c>
      <c r="I8922">
        <v>81.959246575342092</v>
      </c>
      <c r="J8922" s="6" t="s">
        <v>80</v>
      </c>
    </row>
    <row r="8923" spans="1:10" x14ac:dyDescent="0.25">
      <c r="A8923" s="5" t="str">
        <f t="shared" si="139"/>
        <v/>
      </c>
      <c r="B8923" t="s">
        <v>95</v>
      </c>
      <c r="C8923" t="s">
        <v>113</v>
      </c>
      <c r="D8923" s="8" t="s">
        <v>58</v>
      </c>
      <c r="E8923">
        <v>18</v>
      </c>
      <c r="F8923">
        <v>2.338233470916748</v>
      </c>
      <c r="G8923">
        <v>1.6907529830932617</v>
      </c>
      <c r="H8923">
        <v>7.0444792509078979E-2</v>
      </c>
      <c r="I8923">
        <v>79.730365296803669</v>
      </c>
      <c r="J8923" s="6" t="s">
        <v>80</v>
      </c>
    </row>
    <row r="8924" spans="1:10" x14ac:dyDescent="0.25">
      <c r="A8924" s="5" t="str">
        <f t="shared" si="139"/>
        <v/>
      </c>
      <c r="B8924" t="s">
        <v>95</v>
      </c>
      <c r="C8924" t="s">
        <v>113</v>
      </c>
      <c r="D8924" s="8" t="s">
        <v>58</v>
      </c>
      <c r="E8924">
        <v>19</v>
      </c>
      <c r="F8924">
        <v>2.3012392520904541</v>
      </c>
      <c r="G8924">
        <v>2.0818004608154297</v>
      </c>
      <c r="H8924">
        <v>6.9158121943473816E-2</v>
      </c>
      <c r="I8924">
        <v>77.051141552511879</v>
      </c>
      <c r="J8924" s="6" t="s">
        <v>80</v>
      </c>
    </row>
    <row r="8925" spans="1:10" x14ac:dyDescent="0.25">
      <c r="A8925" s="5" t="str">
        <f t="shared" si="139"/>
        <v/>
      </c>
      <c r="B8925" t="s">
        <v>95</v>
      </c>
      <c r="C8925" t="s">
        <v>113</v>
      </c>
      <c r="D8925" s="8" t="s">
        <v>58</v>
      </c>
      <c r="E8925">
        <v>20</v>
      </c>
      <c r="F8925">
        <v>2.2439630031585693</v>
      </c>
      <c r="G8925">
        <v>2.1355462074279785</v>
      </c>
      <c r="H8925">
        <v>6.5064951777458191E-2</v>
      </c>
      <c r="I8925">
        <v>72.333812785388005</v>
      </c>
      <c r="J8925" s="6" t="s">
        <v>80</v>
      </c>
    </row>
    <row r="8926" spans="1:10" x14ac:dyDescent="0.25">
      <c r="A8926" s="5" t="str">
        <f t="shared" si="139"/>
        <v/>
      </c>
      <c r="B8926" t="s">
        <v>95</v>
      </c>
      <c r="C8926" t="s">
        <v>113</v>
      </c>
      <c r="D8926" s="8" t="s">
        <v>58</v>
      </c>
      <c r="E8926">
        <v>21</v>
      </c>
      <c r="F8926">
        <v>2.2531864643096924</v>
      </c>
      <c r="G8926">
        <v>2.1029582023620605</v>
      </c>
      <c r="H8926">
        <v>6.2781006097793579E-2</v>
      </c>
      <c r="I8926">
        <v>69.922283105023283</v>
      </c>
      <c r="J8926" s="6" t="s">
        <v>80</v>
      </c>
    </row>
    <row r="8927" spans="1:10" x14ac:dyDescent="0.25">
      <c r="A8927" s="5" t="str">
        <f t="shared" si="139"/>
        <v/>
      </c>
      <c r="B8927" t="s">
        <v>95</v>
      </c>
      <c r="C8927" t="s">
        <v>113</v>
      </c>
      <c r="D8927" s="8" t="s">
        <v>58</v>
      </c>
      <c r="E8927">
        <v>22</v>
      </c>
      <c r="F8927">
        <v>2.1356117725372314</v>
      </c>
      <c r="G8927">
        <v>2.4077193737030029</v>
      </c>
      <c r="H8927">
        <v>6.3379302620887756E-2</v>
      </c>
      <c r="I8927">
        <v>68.645456621004129</v>
      </c>
      <c r="J8927" s="6" t="s">
        <v>80</v>
      </c>
    </row>
    <row r="8928" spans="1:10" x14ac:dyDescent="0.25">
      <c r="A8928" s="5" t="str">
        <f t="shared" si="139"/>
        <v/>
      </c>
      <c r="B8928" t="s">
        <v>95</v>
      </c>
      <c r="C8928" t="s">
        <v>113</v>
      </c>
      <c r="D8928" s="8" t="s">
        <v>58</v>
      </c>
      <c r="E8928">
        <v>23</v>
      </c>
      <c r="F8928">
        <v>1.843183159828186</v>
      </c>
      <c r="G8928">
        <v>1.8785171508789063</v>
      </c>
      <c r="H8928">
        <v>5.9913016855716705E-2</v>
      </c>
      <c r="I8928">
        <v>67.647899543378074</v>
      </c>
      <c r="J8928" s="6" t="s">
        <v>80</v>
      </c>
    </row>
    <row r="8929" spans="1:10" x14ac:dyDescent="0.25">
      <c r="A8929" s="5" t="str">
        <f t="shared" si="139"/>
        <v/>
      </c>
      <c r="B8929" t="s">
        <v>95</v>
      </c>
      <c r="C8929" t="s">
        <v>113</v>
      </c>
      <c r="D8929" s="8" t="s">
        <v>58</v>
      </c>
      <c r="E8929">
        <v>24</v>
      </c>
      <c r="F8929">
        <v>1.5439749956130981</v>
      </c>
      <c r="G8929">
        <v>1.4838547706604004</v>
      </c>
      <c r="H8929">
        <v>5.4389048367738724E-2</v>
      </c>
      <c r="I8929">
        <v>66.951301369862435</v>
      </c>
      <c r="J8929" s="6" t="s">
        <v>80</v>
      </c>
    </row>
    <row r="8930" spans="1:10" x14ac:dyDescent="0.25">
      <c r="A8930" s="5" t="str">
        <f t="shared" si="139"/>
        <v/>
      </c>
      <c r="B8930" t="s">
        <v>95</v>
      </c>
      <c r="C8930" t="s">
        <v>113</v>
      </c>
      <c r="D8930" s="8" t="s">
        <v>59</v>
      </c>
      <c r="E8930">
        <v>1</v>
      </c>
      <c r="F8930">
        <v>1.3532166481018066</v>
      </c>
      <c r="G8930">
        <v>1.2529609203338623</v>
      </c>
      <c r="H8930">
        <v>4.6257223933935165E-2</v>
      </c>
      <c r="I8930">
        <v>66.532961275626363</v>
      </c>
      <c r="J8930" s="6" t="s">
        <v>80</v>
      </c>
    </row>
    <row r="8931" spans="1:10" x14ac:dyDescent="0.25">
      <c r="A8931" s="5" t="str">
        <f t="shared" si="139"/>
        <v/>
      </c>
      <c r="B8931" t="s">
        <v>95</v>
      </c>
      <c r="C8931" t="s">
        <v>113</v>
      </c>
      <c r="D8931" s="8" t="s">
        <v>59</v>
      </c>
      <c r="E8931">
        <v>2</v>
      </c>
      <c r="F8931">
        <v>1.1397041082382202</v>
      </c>
      <c r="G8931">
        <v>1.1005449295043945</v>
      </c>
      <c r="H8931">
        <v>4.2742300778627396E-2</v>
      </c>
      <c r="I8931">
        <v>67.601093394076926</v>
      </c>
      <c r="J8931" s="6" t="s">
        <v>80</v>
      </c>
    </row>
    <row r="8932" spans="1:10" x14ac:dyDescent="0.25">
      <c r="A8932" s="5" t="str">
        <f t="shared" si="139"/>
        <v/>
      </c>
      <c r="B8932" t="s">
        <v>95</v>
      </c>
      <c r="C8932" t="s">
        <v>113</v>
      </c>
      <c r="D8932" s="8" t="s">
        <v>59</v>
      </c>
      <c r="E8932">
        <v>3</v>
      </c>
      <c r="F8932">
        <v>1.0006355047225952</v>
      </c>
      <c r="G8932">
        <v>0.968985915184021</v>
      </c>
      <c r="H8932">
        <v>3.815888985991478E-2</v>
      </c>
      <c r="I8932">
        <v>67.853712984054965</v>
      </c>
      <c r="J8932" s="6" t="s">
        <v>80</v>
      </c>
    </row>
    <row r="8933" spans="1:10" x14ac:dyDescent="0.25">
      <c r="A8933" s="5" t="str">
        <f t="shared" si="139"/>
        <v/>
      </c>
      <c r="B8933" t="s">
        <v>95</v>
      </c>
      <c r="C8933" t="s">
        <v>113</v>
      </c>
      <c r="D8933" s="8" t="s">
        <v>59</v>
      </c>
      <c r="E8933">
        <v>4</v>
      </c>
      <c r="F8933">
        <v>0.87111943960189819</v>
      </c>
      <c r="G8933">
        <v>0.85473108291625977</v>
      </c>
      <c r="H8933">
        <v>3.3854261040687561E-2</v>
      </c>
      <c r="I8933">
        <v>66.023416856491721</v>
      </c>
      <c r="J8933" s="6" t="s">
        <v>80</v>
      </c>
    </row>
    <row r="8934" spans="1:10" x14ac:dyDescent="0.25">
      <c r="A8934" s="5" t="str">
        <f t="shared" si="139"/>
        <v/>
      </c>
      <c r="B8934" t="s">
        <v>95</v>
      </c>
      <c r="C8934" t="s">
        <v>113</v>
      </c>
      <c r="D8934" s="8" t="s">
        <v>59</v>
      </c>
      <c r="E8934">
        <v>5</v>
      </c>
      <c r="F8934">
        <v>0.83275699615478516</v>
      </c>
      <c r="G8934">
        <v>0.80421578884124756</v>
      </c>
      <c r="H8934">
        <v>2.9974445700645447E-2</v>
      </c>
      <c r="I8934">
        <v>65.061161731207946</v>
      </c>
      <c r="J8934" s="6" t="s">
        <v>80</v>
      </c>
    </row>
    <row r="8935" spans="1:10" x14ac:dyDescent="0.25">
      <c r="A8935" s="5" t="str">
        <f t="shared" si="139"/>
        <v/>
      </c>
      <c r="B8935" t="s">
        <v>95</v>
      </c>
      <c r="C8935" t="s">
        <v>113</v>
      </c>
      <c r="D8935" s="8" t="s">
        <v>59</v>
      </c>
      <c r="E8935">
        <v>6</v>
      </c>
      <c r="F8935">
        <v>0.79246550798416138</v>
      </c>
      <c r="G8935">
        <v>0.79461944103240967</v>
      </c>
      <c r="H8935">
        <v>2.6347566395998001E-2</v>
      </c>
      <c r="I8935">
        <v>64.916902050113364</v>
      </c>
      <c r="J8935" s="6" t="s">
        <v>80</v>
      </c>
    </row>
    <row r="8936" spans="1:10" x14ac:dyDescent="0.25">
      <c r="A8936" s="5" t="str">
        <f t="shared" si="139"/>
        <v/>
      </c>
      <c r="B8936" t="s">
        <v>95</v>
      </c>
      <c r="C8936" t="s">
        <v>113</v>
      </c>
      <c r="D8936" s="8" t="s">
        <v>59</v>
      </c>
      <c r="E8936">
        <v>7</v>
      </c>
      <c r="F8936">
        <v>0.84434455633163452</v>
      </c>
      <c r="G8936">
        <v>0.81435316801071167</v>
      </c>
      <c r="H8936">
        <v>2.3870959877967834E-2</v>
      </c>
      <c r="I8936">
        <v>64.879886104782969</v>
      </c>
      <c r="J8936" s="6" t="s">
        <v>80</v>
      </c>
    </row>
    <row r="8937" spans="1:10" x14ac:dyDescent="0.25">
      <c r="A8937" s="5" t="str">
        <f t="shared" si="139"/>
        <v/>
      </c>
      <c r="B8937" t="s">
        <v>95</v>
      </c>
      <c r="C8937" t="s">
        <v>113</v>
      </c>
      <c r="D8937" s="8" t="s">
        <v>59</v>
      </c>
      <c r="E8937">
        <v>8</v>
      </c>
      <c r="F8937">
        <v>0.84822803735733032</v>
      </c>
      <c r="G8937">
        <v>0.86110639572143555</v>
      </c>
      <c r="H8937">
        <v>2.6222314685583115E-2</v>
      </c>
      <c r="I8937">
        <v>68.328177676538203</v>
      </c>
      <c r="J8937" s="6" t="s">
        <v>80</v>
      </c>
    </row>
    <row r="8938" spans="1:10" x14ac:dyDescent="0.25">
      <c r="A8938" s="5" t="str">
        <f t="shared" si="139"/>
        <v/>
      </c>
      <c r="B8938" t="s">
        <v>95</v>
      </c>
      <c r="C8938" t="s">
        <v>113</v>
      </c>
      <c r="D8938" s="8" t="s">
        <v>59</v>
      </c>
      <c r="E8938">
        <v>9</v>
      </c>
      <c r="F8938">
        <v>0.79472213983535767</v>
      </c>
      <c r="G8938">
        <v>0.83110189437866211</v>
      </c>
      <c r="H8938">
        <v>3.1705375760793686E-2</v>
      </c>
      <c r="I8938">
        <v>74.339111617312341</v>
      </c>
      <c r="J8938" s="6" t="s">
        <v>80</v>
      </c>
    </row>
    <row r="8939" spans="1:10" x14ac:dyDescent="0.25">
      <c r="A8939" s="5" t="str">
        <f t="shared" si="139"/>
        <v/>
      </c>
      <c r="B8939" t="s">
        <v>95</v>
      </c>
      <c r="C8939" t="s">
        <v>113</v>
      </c>
      <c r="D8939" s="8" t="s">
        <v>59</v>
      </c>
      <c r="E8939">
        <v>10</v>
      </c>
      <c r="F8939">
        <v>0.77358078956604004</v>
      </c>
      <c r="G8939">
        <v>0.81480133533477783</v>
      </c>
      <c r="H8939">
        <v>4.105750098824501E-2</v>
      </c>
      <c r="I8939">
        <v>78.464806378132437</v>
      </c>
      <c r="J8939" s="6" t="s">
        <v>80</v>
      </c>
    </row>
    <row r="8940" spans="1:10" x14ac:dyDescent="0.25">
      <c r="A8940" s="5" t="str">
        <f t="shared" si="139"/>
        <v/>
      </c>
      <c r="B8940" t="s">
        <v>95</v>
      </c>
      <c r="C8940" t="s">
        <v>113</v>
      </c>
      <c r="D8940" s="8" t="s">
        <v>59</v>
      </c>
      <c r="E8940">
        <v>11</v>
      </c>
      <c r="F8940">
        <v>0.89084166288375854</v>
      </c>
      <c r="G8940">
        <v>0.8654930591583252</v>
      </c>
      <c r="H8940">
        <v>4.8123899847269058E-2</v>
      </c>
      <c r="I8940">
        <v>81.414236902050163</v>
      </c>
      <c r="J8940" s="6" t="s">
        <v>80</v>
      </c>
    </row>
    <row r="8941" spans="1:10" x14ac:dyDescent="0.25">
      <c r="A8941" s="5" t="str">
        <f t="shared" si="139"/>
        <v/>
      </c>
      <c r="B8941" t="s">
        <v>95</v>
      </c>
      <c r="C8941" t="s">
        <v>113</v>
      </c>
      <c r="D8941" s="8" t="s">
        <v>59</v>
      </c>
      <c r="E8941">
        <v>12</v>
      </c>
      <c r="F8941">
        <v>0.97599726915359497</v>
      </c>
      <c r="G8941">
        <v>1.0466576814651489</v>
      </c>
      <c r="H8941">
        <v>5.5056292563676834E-2</v>
      </c>
      <c r="I8941">
        <v>83.526537585421082</v>
      </c>
      <c r="J8941" s="6" t="s">
        <v>80</v>
      </c>
    </row>
    <row r="8942" spans="1:10" x14ac:dyDescent="0.25">
      <c r="A8942" s="5" t="str">
        <f t="shared" si="139"/>
        <v/>
      </c>
      <c r="B8942" t="s">
        <v>95</v>
      </c>
      <c r="C8942" t="s">
        <v>113</v>
      </c>
      <c r="D8942" s="8" t="s">
        <v>59</v>
      </c>
      <c r="E8942">
        <v>13</v>
      </c>
      <c r="F8942">
        <v>1.0791562795639038</v>
      </c>
      <c r="G8942">
        <v>1.2831892967224121</v>
      </c>
      <c r="H8942">
        <v>6.0589492321014404E-2</v>
      </c>
      <c r="I8942">
        <v>83.633940774487741</v>
      </c>
      <c r="J8942" s="6" t="s">
        <v>80</v>
      </c>
    </row>
    <row r="8943" spans="1:10" x14ac:dyDescent="0.25">
      <c r="A8943" s="5" t="str">
        <f t="shared" si="139"/>
        <v/>
      </c>
      <c r="B8943" t="s">
        <v>95</v>
      </c>
      <c r="C8943" t="s">
        <v>113</v>
      </c>
      <c r="D8943" s="8" t="s">
        <v>59</v>
      </c>
      <c r="E8943">
        <v>14</v>
      </c>
      <c r="F8943">
        <v>1.2672147750854492</v>
      </c>
      <c r="G8943">
        <v>1.5329530239105225</v>
      </c>
      <c r="H8943">
        <v>6.5105520188808441E-2</v>
      </c>
      <c r="I8943">
        <v>83.319362186788183</v>
      </c>
      <c r="J8943" s="6" t="s">
        <v>80</v>
      </c>
    </row>
    <row r="8944" spans="1:10" x14ac:dyDescent="0.25">
      <c r="A8944" s="5" t="str">
        <f t="shared" si="139"/>
        <v/>
      </c>
      <c r="B8944" t="s">
        <v>95</v>
      </c>
      <c r="C8944" t="s">
        <v>113</v>
      </c>
      <c r="D8944" s="8" t="s">
        <v>59</v>
      </c>
      <c r="E8944">
        <v>15</v>
      </c>
      <c r="F8944">
        <v>1.4857256412506104</v>
      </c>
      <c r="G8944">
        <v>1.7632571458816528</v>
      </c>
      <c r="H8944">
        <v>6.6278465092182159E-2</v>
      </c>
      <c r="I8944">
        <v>83.956605922551631</v>
      </c>
      <c r="J8944" s="6" t="s">
        <v>80</v>
      </c>
    </row>
    <row r="8945" spans="1:10" x14ac:dyDescent="0.25">
      <c r="A8945" s="5" t="str">
        <f t="shared" si="139"/>
        <v/>
      </c>
      <c r="B8945" t="s">
        <v>95</v>
      </c>
      <c r="C8945" t="s">
        <v>113</v>
      </c>
      <c r="D8945" s="8" t="s">
        <v>59</v>
      </c>
      <c r="E8945">
        <v>16</v>
      </c>
      <c r="F8945">
        <v>1.7993500232696533</v>
      </c>
      <c r="G8945">
        <v>2.0116581916809082</v>
      </c>
      <c r="H8945">
        <v>6.605762243270874E-2</v>
      </c>
      <c r="I8945">
        <v>82.418109339408019</v>
      </c>
      <c r="J8945" s="6" t="s">
        <v>80</v>
      </c>
    </row>
    <row r="8946" spans="1:10" x14ac:dyDescent="0.25">
      <c r="A8946" s="5" t="str">
        <f t="shared" si="139"/>
        <v/>
      </c>
      <c r="B8946" t="s">
        <v>95</v>
      </c>
      <c r="C8946" t="s">
        <v>113</v>
      </c>
      <c r="D8946" s="8" t="s">
        <v>59</v>
      </c>
      <c r="E8946">
        <v>17</v>
      </c>
      <c r="F8946">
        <v>2.1250486373901367</v>
      </c>
      <c r="G8946">
        <v>2.1958174705505371</v>
      </c>
      <c r="H8946">
        <v>6.6048793494701385E-2</v>
      </c>
      <c r="I8946">
        <v>82.202164009111158</v>
      </c>
      <c r="J8946" s="6" t="s">
        <v>80</v>
      </c>
    </row>
    <row r="8947" spans="1:10" x14ac:dyDescent="0.25">
      <c r="A8947" s="5" t="str">
        <f t="shared" si="139"/>
        <v/>
      </c>
      <c r="B8947" t="s">
        <v>95</v>
      </c>
      <c r="C8947" t="s">
        <v>113</v>
      </c>
      <c r="D8947" s="8" t="s">
        <v>59</v>
      </c>
      <c r="E8947">
        <v>18</v>
      </c>
      <c r="F8947">
        <v>2.2858757972717285</v>
      </c>
      <c r="G8947">
        <v>1.5251262187957764</v>
      </c>
      <c r="H8947">
        <v>6.8543590605258942E-2</v>
      </c>
      <c r="I8947">
        <v>79.790660592254966</v>
      </c>
      <c r="J8947" s="6" t="s">
        <v>80</v>
      </c>
    </row>
    <row r="8948" spans="1:10" x14ac:dyDescent="0.25">
      <c r="A8948" s="5" t="str">
        <f t="shared" si="139"/>
        <v/>
      </c>
      <c r="B8948" t="s">
        <v>95</v>
      </c>
      <c r="C8948" t="s">
        <v>113</v>
      </c>
      <c r="D8948" s="8" t="s">
        <v>59</v>
      </c>
      <c r="E8948">
        <v>19</v>
      </c>
      <c r="F8948">
        <v>2.2584211826324463</v>
      </c>
      <c r="G8948">
        <v>1.9918657541275024</v>
      </c>
      <c r="H8948">
        <v>6.6916249692440033E-2</v>
      </c>
      <c r="I8948">
        <v>76.71822323462402</v>
      </c>
      <c r="J8948" s="6" t="s">
        <v>80</v>
      </c>
    </row>
    <row r="8949" spans="1:10" x14ac:dyDescent="0.25">
      <c r="A8949" s="5" t="str">
        <f t="shared" si="139"/>
        <v/>
      </c>
      <c r="B8949" t="s">
        <v>95</v>
      </c>
      <c r="C8949" t="s">
        <v>113</v>
      </c>
      <c r="D8949" s="8" t="s">
        <v>59</v>
      </c>
      <c r="E8949">
        <v>20</v>
      </c>
      <c r="F8949">
        <v>2.1287665367126465</v>
      </c>
      <c r="G8949">
        <v>1.9683884382247925</v>
      </c>
      <c r="H8949">
        <v>6.302497535943985E-2</v>
      </c>
      <c r="I8949">
        <v>72.38230068337019</v>
      </c>
      <c r="J8949" s="6" t="s">
        <v>80</v>
      </c>
    </row>
    <row r="8950" spans="1:10" x14ac:dyDescent="0.25">
      <c r="A8950" s="5" t="str">
        <f t="shared" si="139"/>
        <v/>
      </c>
      <c r="B8950" t="s">
        <v>95</v>
      </c>
      <c r="C8950" t="s">
        <v>113</v>
      </c>
      <c r="D8950" s="8" t="s">
        <v>59</v>
      </c>
      <c r="E8950">
        <v>21</v>
      </c>
      <c r="F8950">
        <v>2.0960266590118408</v>
      </c>
      <c r="G8950">
        <v>1.9998527765274048</v>
      </c>
      <c r="H8950">
        <v>6.0101289302110672E-2</v>
      </c>
      <c r="I8950">
        <v>70.275876993166037</v>
      </c>
      <c r="J8950" s="6" t="s">
        <v>80</v>
      </c>
    </row>
    <row r="8951" spans="1:10" x14ac:dyDescent="0.25">
      <c r="A8951" s="5" t="str">
        <f t="shared" si="139"/>
        <v/>
      </c>
      <c r="B8951" t="s">
        <v>95</v>
      </c>
      <c r="C8951" t="s">
        <v>113</v>
      </c>
      <c r="D8951" s="8" t="s">
        <v>59</v>
      </c>
      <c r="E8951">
        <v>22</v>
      </c>
      <c r="F8951">
        <v>1.9409279823303223</v>
      </c>
      <c r="G8951">
        <v>2.451228141784668</v>
      </c>
      <c r="H8951">
        <v>6.1087287962436676E-2</v>
      </c>
      <c r="I8951">
        <v>69.714624145786445</v>
      </c>
      <c r="J8951" s="6" t="s">
        <v>80</v>
      </c>
    </row>
    <row r="8952" spans="1:10" x14ac:dyDescent="0.25">
      <c r="A8952" s="5" t="str">
        <f t="shared" si="139"/>
        <v/>
      </c>
      <c r="B8952" t="s">
        <v>95</v>
      </c>
      <c r="C8952" t="s">
        <v>113</v>
      </c>
      <c r="D8952" s="8" t="s">
        <v>59</v>
      </c>
      <c r="E8952">
        <v>23</v>
      </c>
      <c r="F8952">
        <v>1.6676485538482666</v>
      </c>
      <c r="G8952">
        <v>1.9270445108413696</v>
      </c>
      <c r="H8952">
        <v>5.969727411866188E-2</v>
      </c>
      <c r="I8952">
        <v>68.649020501138949</v>
      </c>
      <c r="J8952" s="6" t="s">
        <v>80</v>
      </c>
    </row>
    <row r="8953" spans="1:10" x14ac:dyDescent="0.25">
      <c r="A8953" s="5" t="str">
        <f t="shared" si="139"/>
        <v/>
      </c>
      <c r="B8953" t="s">
        <v>95</v>
      </c>
      <c r="C8953" t="s">
        <v>113</v>
      </c>
      <c r="D8953" s="8" t="s">
        <v>59</v>
      </c>
      <c r="E8953">
        <v>24</v>
      </c>
      <c r="F8953">
        <v>1.4238479137420654</v>
      </c>
      <c r="G8953">
        <v>1.5295929908752441</v>
      </c>
      <c r="H8953">
        <v>5.5658042430877686E-2</v>
      </c>
      <c r="I8953">
        <v>67.910569476081349</v>
      </c>
      <c r="J8953" s="6" t="s">
        <v>80</v>
      </c>
    </row>
    <row r="8954" spans="1:10" x14ac:dyDescent="0.25">
      <c r="A8954" s="5" t="str">
        <f t="shared" si="139"/>
        <v/>
      </c>
      <c r="B8954" t="s">
        <v>95</v>
      </c>
      <c r="C8954" t="s">
        <v>113</v>
      </c>
      <c r="D8954" s="8" t="s">
        <v>55</v>
      </c>
      <c r="E8954">
        <v>1</v>
      </c>
      <c r="F8954">
        <v>0.92426186800003052</v>
      </c>
      <c r="G8954">
        <v>0.85421812534332275</v>
      </c>
      <c r="H8954">
        <v>4.412677139043808E-2</v>
      </c>
      <c r="I8954">
        <v>60.640713476784086</v>
      </c>
      <c r="J8954" s="6" t="s">
        <v>80</v>
      </c>
    </row>
    <row r="8955" spans="1:10" x14ac:dyDescent="0.25">
      <c r="A8955" s="5" t="str">
        <f t="shared" si="139"/>
        <v/>
      </c>
      <c r="B8955" t="s">
        <v>95</v>
      </c>
      <c r="C8955" t="s">
        <v>113</v>
      </c>
      <c r="D8955" s="8" t="s">
        <v>55</v>
      </c>
      <c r="E8955">
        <v>2</v>
      </c>
      <c r="F8955">
        <v>0.8067551851272583</v>
      </c>
      <c r="G8955">
        <v>0.75971519947052002</v>
      </c>
      <c r="H8955">
        <v>4.1423007845878601E-2</v>
      </c>
      <c r="I8955">
        <v>60.159999999999954</v>
      </c>
      <c r="J8955" s="6" t="s">
        <v>80</v>
      </c>
    </row>
    <row r="8956" spans="1:10" x14ac:dyDescent="0.25">
      <c r="A8956" s="5" t="str">
        <f t="shared" si="139"/>
        <v/>
      </c>
      <c r="B8956" t="s">
        <v>95</v>
      </c>
      <c r="C8956" t="s">
        <v>113</v>
      </c>
      <c r="D8956" s="8" t="s">
        <v>55</v>
      </c>
      <c r="E8956">
        <v>3</v>
      </c>
      <c r="F8956">
        <v>0.69821441173553467</v>
      </c>
      <c r="G8956">
        <v>0.67581671476364136</v>
      </c>
      <c r="H8956">
        <v>3.4579917788505554E-2</v>
      </c>
      <c r="I8956">
        <v>59.29594563986312</v>
      </c>
      <c r="J8956" s="6" t="s">
        <v>80</v>
      </c>
    </row>
    <row r="8957" spans="1:10" x14ac:dyDescent="0.25">
      <c r="A8957" s="5" t="str">
        <f t="shared" si="139"/>
        <v/>
      </c>
      <c r="B8957" t="s">
        <v>95</v>
      </c>
      <c r="C8957" t="s">
        <v>113</v>
      </c>
      <c r="D8957" s="8" t="s">
        <v>55</v>
      </c>
      <c r="E8957">
        <v>4</v>
      </c>
      <c r="F8957">
        <v>0.6326715350151062</v>
      </c>
      <c r="G8957">
        <v>0.60428982973098755</v>
      </c>
      <c r="H8957">
        <v>3.0504610389471054E-2</v>
      </c>
      <c r="I8957">
        <v>58.732718006795615</v>
      </c>
      <c r="J8957" s="6" t="s">
        <v>80</v>
      </c>
    </row>
    <row r="8958" spans="1:10" x14ac:dyDescent="0.25">
      <c r="A8958" s="5" t="str">
        <f t="shared" si="139"/>
        <v/>
      </c>
      <c r="B8958" t="s">
        <v>95</v>
      </c>
      <c r="C8958" t="s">
        <v>113</v>
      </c>
      <c r="D8958" s="8" t="s">
        <v>55</v>
      </c>
      <c r="E8958">
        <v>5</v>
      </c>
      <c r="F8958">
        <v>0.61430895328521729</v>
      </c>
      <c r="G8958">
        <v>0.58359718322753906</v>
      </c>
      <c r="H8958">
        <v>2.3600775748491287E-2</v>
      </c>
      <c r="I8958">
        <v>58.152933182333129</v>
      </c>
      <c r="J8958" s="6" t="s">
        <v>80</v>
      </c>
    </row>
    <row r="8959" spans="1:10" x14ac:dyDescent="0.25">
      <c r="A8959" s="5" t="str">
        <f t="shared" si="139"/>
        <v/>
      </c>
      <c r="B8959" t="s">
        <v>95</v>
      </c>
      <c r="C8959" t="s">
        <v>113</v>
      </c>
      <c r="D8959" s="8" t="s">
        <v>55</v>
      </c>
      <c r="E8959">
        <v>6</v>
      </c>
      <c r="F8959">
        <v>0.61725819110870361</v>
      </c>
      <c r="G8959">
        <v>0.59134751558303833</v>
      </c>
      <c r="H8959">
        <v>1.8761949613690376E-2</v>
      </c>
      <c r="I8959">
        <v>57.648776896941897</v>
      </c>
      <c r="J8959" s="6" t="s">
        <v>80</v>
      </c>
    </row>
    <row r="8960" spans="1:10" x14ac:dyDescent="0.25">
      <c r="A8960" s="5" t="str">
        <f t="shared" si="139"/>
        <v/>
      </c>
      <c r="B8960" t="s">
        <v>95</v>
      </c>
      <c r="C8960" t="s">
        <v>113</v>
      </c>
      <c r="D8960" s="8" t="s">
        <v>55</v>
      </c>
      <c r="E8960">
        <v>7</v>
      </c>
      <c r="F8960">
        <v>0.69418609142303467</v>
      </c>
      <c r="G8960">
        <v>0.67174893617630005</v>
      </c>
      <c r="H8960">
        <v>1.9778881222009659E-2</v>
      </c>
      <c r="I8960">
        <v>57.437463193658239</v>
      </c>
      <c r="J8960" s="6" t="s">
        <v>80</v>
      </c>
    </row>
    <row r="8961" spans="1:10" x14ac:dyDescent="0.25">
      <c r="A8961" s="5" t="str">
        <f t="shared" si="139"/>
        <v/>
      </c>
      <c r="B8961" t="s">
        <v>95</v>
      </c>
      <c r="C8961" t="s">
        <v>113</v>
      </c>
      <c r="D8961" s="8" t="s">
        <v>55</v>
      </c>
      <c r="E8961">
        <v>8</v>
      </c>
      <c r="F8961">
        <v>0.70503753423690796</v>
      </c>
      <c r="G8961">
        <v>0.71540230512619019</v>
      </c>
      <c r="H8961">
        <v>2.280249260365963E-2</v>
      </c>
      <c r="I8961">
        <v>60.200509626274481</v>
      </c>
      <c r="J8961" s="6" t="s">
        <v>80</v>
      </c>
    </row>
    <row r="8962" spans="1:10" x14ac:dyDescent="0.25">
      <c r="A8962" s="5" t="str">
        <f t="shared" ref="A8962:A9025" si="140">IF(AND(category = B8962, subcategory=C8962, reportdate = D8962), E8962, "")</f>
        <v/>
      </c>
      <c r="B8962" t="s">
        <v>95</v>
      </c>
      <c r="C8962" t="s">
        <v>113</v>
      </c>
      <c r="D8962" s="8" t="s">
        <v>55</v>
      </c>
      <c r="E8962">
        <v>9</v>
      </c>
      <c r="F8962">
        <v>0.57601672410964966</v>
      </c>
      <c r="G8962">
        <v>0.57485091686248779</v>
      </c>
      <c r="H8962">
        <v>2.4917976930737495E-2</v>
      </c>
      <c r="I8962">
        <v>66.91517553793939</v>
      </c>
      <c r="J8962" s="6" t="s">
        <v>80</v>
      </c>
    </row>
    <row r="8963" spans="1:10" x14ac:dyDescent="0.25">
      <c r="A8963" s="5" t="str">
        <f t="shared" si="140"/>
        <v/>
      </c>
      <c r="B8963" t="s">
        <v>95</v>
      </c>
      <c r="C8963" t="s">
        <v>113</v>
      </c>
      <c r="D8963" s="8" t="s">
        <v>55</v>
      </c>
      <c r="E8963">
        <v>10</v>
      </c>
      <c r="F8963">
        <v>0.44231623411178589</v>
      </c>
      <c r="G8963">
        <v>0.46537065505981445</v>
      </c>
      <c r="H8963">
        <v>2.7827760204672813E-2</v>
      </c>
      <c r="I8963">
        <v>73.307836919593328</v>
      </c>
      <c r="J8963" s="6" t="s">
        <v>80</v>
      </c>
    </row>
    <row r="8964" spans="1:10" x14ac:dyDescent="0.25">
      <c r="A8964" s="5" t="str">
        <f t="shared" si="140"/>
        <v/>
      </c>
      <c r="B8964" t="s">
        <v>95</v>
      </c>
      <c r="C8964" t="s">
        <v>113</v>
      </c>
      <c r="D8964" s="8" t="s">
        <v>55</v>
      </c>
      <c r="E8964">
        <v>11</v>
      </c>
      <c r="F8964">
        <v>0.41244760155677795</v>
      </c>
      <c r="G8964">
        <v>0.35838997364044189</v>
      </c>
      <c r="H8964">
        <v>3.0837446451187134E-2</v>
      </c>
      <c r="I8964">
        <v>76.914586636466808</v>
      </c>
      <c r="J8964" s="6" t="s">
        <v>80</v>
      </c>
    </row>
    <row r="8965" spans="1:10" x14ac:dyDescent="0.25">
      <c r="A8965" s="5" t="str">
        <f t="shared" si="140"/>
        <v/>
      </c>
      <c r="B8965" t="s">
        <v>95</v>
      </c>
      <c r="C8965" t="s">
        <v>113</v>
      </c>
      <c r="D8965" s="8" t="s">
        <v>55</v>
      </c>
      <c r="E8965">
        <v>12</v>
      </c>
      <c r="F8965">
        <v>0.38238328695297241</v>
      </c>
      <c r="G8965">
        <v>0.34837678074836731</v>
      </c>
      <c r="H8965">
        <v>3.6261189728975296E-2</v>
      </c>
      <c r="I8965">
        <v>77.719026047565933</v>
      </c>
      <c r="J8965" s="6" t="s">
        <v>80</v>
      </c>
    </row>
    <row r="8966" spans="1:10" x14ac:dyDescent="0.25">
      <c r="A8966" s="5" t="str">
        <f t="shared" si="140"/>
        <v/>
      </c>
      <c r="B8966" t="s">
        <v>95</v>
      </c>
      <c r="C8966" t="s">
        <v>113</v>
      </c>
      <c r="D8966" s="8" t="s">
        <v>55</v>
      </c>
      <c r="E8966">
        <v>13</v>
      </c>
      <c r="F8966">
        <v>0.4743482768535614</v>
      </c>
      <c r="G8966">
        <v>0.42174279689788818</v>
      </c>
      <c r="H8966">
        <v>4.2836036533117294E-2</v>
      </c>
      <c r="I8966">
        <v>79.139184597962029</v>
      </c>
      <c r="J8966" s="6" t="s">
        <v>80</v>
      </c>
    </row>
    <row r="8967" spans="1:10" x14ac:dyDescent="0.25">
      <c r="A8967" s="5" t="str">
        <f t="shared" si="140"/>
        <v/>
      </c>
      <c r="B8967" t="s">
        <v>95</v>
      </c>
      <c r="C8967" t="s">
        <v>113</v>
      </c>
      <c r="D8967" s="8" t="s">
        <v>55</v>
      </c>
      <c r="E8967">
        <v>14</v>
      </c>
      <c r="F8967">
        <v>0.62275063991546631</v>
      </c>
      <c r="G8967">
        <v>0.59352028369903564</v>
      </c>
      <c r="H8967">
        <v>4.745880514383316E-2</v>
      </c>
      <c r="I8967">
        <v>79.799773499433385</v>
      </c>
      <c r="J8967" s="6" t="s">
        <v>80</v>
      </c>
    </row>
    <row r="8968" spans="1:10" x14ac:dyDescent="0.25">
      <c r="A8968" s="5" t="str">
        <f t="shared" si="140"/>
        <v/>
      </c>
      <c r="B8968" t="s">
        <v>95</v>
      </c>
      <c r="C8968" t="s">
        <v>113</v>
      </c>
      <c r="D8968" s="8" t="s">
        <v>55</v>
      </c>
      <c r="E8968">
        <v>15</v>
      </c>
      <c r="F8968">
        <v>0.8714480996131897</v>
      </c>
      <c r="G8968">
        <v>0.80230480432510376</v>
      </c>
      <c r="H8968">
        <v>5.3366851061582565E-2</v>
      </c>
      <c r="I8968">
        <v>79.657870894676392</v>
      </c>
      <c r="J8968" s="6" t="s">
        <v>80</v>
      </c>
    </row>
    <row r="8969" spans="1:10" x14ac:dyDescent="0.25">
      <c r="A8969" s="5" t="str">
        <f t="shared" si="140"/>
        <v/>
      </c>
      <c r="B8969" t="s">
        <v>95</v>
      </c>
      <c r="C8969" t="s">
        <v>113</v>
      </c>
      <c r="D8969" s="8" t="s">
        <v>55</v>
      </c>
      <c r="E8969">
        <v>16</v>
      </c>
      <c r="F8969">
        <v>1.1538910865783691</v>
      </c>
      <c r="G8969">
        <v>1.1244590282440186</v>
      </c>
      <c r="H8969">
        <v>5.6002870202064514E-2</v>
      </c>
      <c r="I8969">
        <v>79.48881087202686</v>
      </c>
      <c r="J8969" s="6" t="s">
        <v>80</v>
      </c>
    </row>
    <row r="8970" spans="1:10" x14ac:dyDescent="0.25">
      <c r="A8970" s="5" t="str">
        <f t="shared" si="140"/>
        <v/>
      </c>
      <c r="B8970" t="s">
        <v>95</v>
      </c>
      <c r="C8970" t="s">
        <v>113</v>
      </c>
      <c r="D8970" s="8" t="s">
        <v>55</v>
      </c>
      <c r="E8970">
        <v>17</v>
      </c>
      <c r="F8970">
        <v>1.4505308866500854</v>
      </c>
      <c r="G8970">
        <v>1.4214578866958618</v>
      </c>
      <c r="H8970">
        <v>5.650605633854866E-2</v>
      </c>
      <c r="I8970">
        <v>78.499660249150295</v>
      </c>
      <c r="J8970" s="6" t="s">
        <v>80</v>
      </c>
    </row>
    <row r="8971" spans="1:10" x14ac:dyDescent="0.25">
      <c r="A8971" s="5" t="str">
        <f t="shared" si="140"/>
        <v/>
      </c>
      <c r="B8971" t="s">
        <v>95</v>
      </c>
      <c r="C8971" t="s">
        <v>113</v>
      </c>
      <c r="D8971" s="8" t="s">
        <v>55</v>
      </c>
      <c r="E8971">
        <v>18</v>
      </c>
      <c r="F8971">
        <v>1.6982688903808594</v>
      </c>
      <c r="G8971">
        <v>1.6348479986190796</v>
      </c>
      <c r="H8971">
        <v>5.649992823600769E-2</v>
      </c>
      <c r="I8971">
        <v>77.15945639864087</v>
      </c>
      <c r="J8971" s="6" t="s">
        <v>80</v>
      </c>
    </row>
    <row r="8972" spans="1:10" x14ac:dyDescent="0.25">
      <c r="A8972" s="5" t="str">
        <f t="shared" si="140"/>
        <v/>
      </c>
      <c r="B8972" t="s">
        <v>95</v>
      </c>
      <c r="C8972" t="s">
        <v>113</v>
      </c>
      <c r="D8972" s="8" t="s">
        <v>55</v>
      </c>
      <c r="E8972">
        <v>19</v>
      </c>
      <c r="F8972">
        <v>1.7475568056106567</v>
      </c>
      <c r="G8972">
        <v>1.2066500186920166</v>
      </c>
      <c r="H8972">
        <v>5.8354265987873077E-2</v>
      </c>
      <c r="I8972">
        <v>73.75281993204959</v>
      </c>
      <c r="J8972" s="6" t="s">
        <v>80</v>
      </c>
    </row>
    <row r="8973" spans="1:10" x14ac:dyDescent="0.25">
      <c r="A8973" s="5" t="str">
        <f t="shared" si="140"/>
        <v/>
      </c>
      <c r="B8973" t="s">
        <v>95</v>
      </c>
      <c r="C8973" t="s">
        <v>113</v>
      </c>
      <c r="D8973" s="8" t="s">
        <v>55</v>
      </c>
      <c r="E8973">
        <v>20</v>
      </c>
      <c r="F8973">
        <v>1.7047646045684814</v>
      </c>
      <c r="G8973">
        <v>1.975226879119873</v>
      </c>
      <c r="H8973">
        <v>5.3872477263212204E-2</v>
      </c>
      <c r="I8973">
        <v>70.137938844847227</v>
      </c>
      <c r="J8973" s="6" t="s">
        <v>80</v>
      </c>
    </row>
    <row r="8974" spans="1:10" x14ac:dyDescent="0.25">
      <c r="A8974" s="5" t="str">
        <f t="shared" si="140"/>
        <v/>
      </c>
      <c r="B8974" t="s">
        <v>95</v>
      </c>
      <c r="C8974" t="s">
        <v>113</v>
      </c>
      <c r="D8974" s="8" t="s">
        <v>55</v>
      </c>
      <c r="E8974">
        <v>21</v>
      </c>
      <c r="F8974">
        <v>1.6544715166091919</v>
      </c>
      <c r="G8974">
        <v>1.7437103986740112</v>
      </c>
      <c r="H8974">
        <v>5.0234001129865646E-2</v>
      </c>
      <c r="I8974">
        <v>66.735254813136052</v>
      </c>
      <c r="J8974" s="6" t="s">
        <v>80</v>
      </c>
    </row>
    <row r="8975" spans="1:10" x14ac:dyDescent="0.25">
      <c r="A8975" s="5" t="str">
        <f t="shared" si="140"/>
        <v/>
      </c>
      <c r="B8975" t="s">
        <v>95</v>
      </c>
      <c r="C8975" t="s">
        <v>113</v>
      </c>
      <c r="D8975" s="8" t="s">
        <v>55</v>
      </c>
      <c r="E8975">
        <v>22</v>
      </c>
      <c r="F8975">
        <v>1.4792654514312744</v>
      </c>
      <c r="G8975">
        <v>1.5872147083282471</v>
      </c>
      <c r="H8975">
        <v>4.8069987446069717E-2</v>
      </c>
      <c r="I8975">
        <v>65.1617893544732</v>
      </c>
      <c r="J8975" s="6" t="s">
        <v>80</v>
      </c>
    </row>
    <row r="8976" spans="1:10" x14ac:dyDescent="0.25">
      <c r="A8976" s="5" t="str">
        <f t="shared" si="140"/>
        <v/>
      </c>
      <c r="B8976" t="s">
        <v>95</v>
      </c>
      <c r="C8976" t="s">
        <v>113</v>
      </c>
      <c r="D8976" s="8" t="s">
        <v>55</v>
      </c>
      <c r="E8976">
        <v>23</v>
      </c>
      <c r="F8976">
        <v>1.3326678276062012</v>
      </c>
      <c r="G8976">
        <v>1.3620833158493042</v>
      </c>
      <c r="H8976">
        <v>4.9111027270555496E-2</v>
      </c>
      <c r="I8976">
        <v>63.912151755379881</v>
      </c>
      <c r="J8976" s="6" t="s">
        <v>80</v>
      </c>
    </row>
    <row r="8977" spans="1:10" x14ac:dyDescent="0.25">
      <c r="A8977" s="5" t="str">
        <f t="shared" si="140"/>
        <v/>
      </c>
      <c r="B8977" t="s">
        <v>95</v>
      </c>
      <c r="C8977" t="s">
        <v>113</v>
      </c>
      <c r="D8977" s="8" t="s">
        <v>55</v>
      </c>
      <c r="E8977">
        <v>24</v>
      </c>
      <c r="F8977">
        <v>1.1001192331314087</v>
      </c>
      <c r="G8977">
        <v>1.1494873762130737</v>
      </c>
      <c r="H8977">
        <v>4.7837067395448685E-2</v>
      </c>
      <c r="I8977">
        <v>63.614575311439282</v>
      </c>
      <c r="J8977" s="6" t="s">
        <v>80</v>
      </c>
    </row>
    <row r="8978" spans="1:10" x14ac:dyDescent="0.25">
      <c r="A8978" s="5" t="str">
        <f t="shared" si="140"/>
        <v/>
      </c>
      <c r="B8978" t="s">
        <v>95</v>
      </c>
      <c r="C8978" t="s">
        <v>113</v>
      </c>
      <c r="D8978" s="8" t="s">
        <v>56</v>
      </c>
      <c r="E8978">
        <v>1</v>
      </c>
      <c r="F8978">
        <v>0.89831477403640747</v>
      </c>
      <c r="G8978">
        <v>0.99914610385894775</v>
      </c>
      <c r="H8978">
        <v>4.4714149087667465E-2</v>
      </c>
      <c r="I8978">
        <v>62.962777777777831</v>
      </c>
      <c r="J8978" s="6" t="s">
        <v>80</v>
      </c>
    </row>
    <row r="8979" spans="1:10" x14ac:dyDescent="0.25">
      <c r="A8979" s="5" t="str">
        <f t="shared" si="140"/>
        <v/>
      </c>
      <c r="B8979" t="s">
        <v>95</v>
      </c>
      <c r="C8979" t="s">
        <v>113</v>
      </c>
      <c r="D8979" s="8" t="s">
        <v>56</v>
      </c>
      <c r="E8979">
        <v>2</v>
      </c>
      <c r="F8979">
        <v>0.80034738779067993</v>
      </c>
      <c r="G8979">
        <v>0.86312019824981689</v>
      </c>
      <c r="H8979">
        <v>4.0195569396018982E-2</v>
      </c>
      <c r="I8979">
        <v>61.928446712018982</v>
      </c>
      <c r="J8979" s="6" t="s">
        <v>80</v>
      </c>
    </row>
    <row r="8980" spans="1:10" x14ac:dyDescent="0.25">
      <c r="A8980" s="5" t="str">
        <f t="shared" si="140"/>
        <v/>
      </c>
      <c r="B8980" t="s">
        <v>95</v>
      </c>
      <c r="C8980" t="s">
        <v>113</v>
      </c>
      <c r="D8980" s="8" t="s">
        <v>56</v>
      </c>
      <c r="E8980">
        <v>3</v>
      </c>
      <c r="F8980">
        <v>0.73214501142501831</v>
      </c>
      <c r="G8980">
        <v>0.77965599298477173</v>
      </c>
      <c r="H8980">
        <v>3.646005317568779E-2</v>
      </c>
      <c r="I8980">
        <v>60.40074829931914</v>
      </c>
      <c r="J8980" s="6" t="s">
        <v>80</v>
      </c>
    </row>
    <row r="8981" spans="1:10" x14ac:dyDescent="0.25">
      <c r="A8981" s="5" t="str">
        <f t="shared" si="140"/>
        <v/>
      </c>
      <c r="B8981" t="s">
        <v>95</v>
      </c>
      <c r="C8981" t="s">
        <v>113</v>
      </c>
      <c r="D8981" s="8" t="s">
        <v>56</v>
      </c>
      <c r="E8981">
        <v>4</v>
      </c>
      <c r="F8981">
        <v>0.6829490065574646</v>
      </c>
      <c r="G8981">
        <v>0.70731878280639648</v>
      </c>
      <c r="H8981">
        <v>3.2194659113883972E-2</v>
      </c>
      <c r="I8981">
        <v>59.451439909296241</v>
      </c>
      <c r="J8981" s="6" t="s">
        <v>80</v>
      </c>
    </row>
    <row r="8982" spans="1:10" x14ac:dyDescent="0.25">
      <c r="A8982" s="5" t="str">
        <f t="shared" si="140"/>
        <v/>
      </c>
      <c r="B8982" t="s">
        <v>95</v>
      </c>
      <c r="C8982" t="s">
        <v>113</v>
      </c>
      <c r="D8982" s="8" t="s">
        <v>56</v>
      </c>
      <c r="E8982">
        <v>5</v>
      </c>
      <c r="F8982">
        <v>0.61888325214385986</v>
      </c>
      <c r="G8982">
        <v>0.67065858840942383</v>
      </c>
      <c r="H8982">
        <v>2.7002003043889999E-2</v>
      </c>
      <c r="I8982">
        <v>58.957925170068584</v>
      </c>
      <c r="J8982" s="6" t="s">
        <v>80</v>
      </c>
    </row>
    <row r="8983" spans="1:10" x14ac:dyDescent="0.25">
      <c r="A8983" s="5" t="str">
        <f t="shared" si="140"/>
        <v/>
      </c>
      <c r="B8983" t="s">
        <v>95</v>
      </c>
      <c r="C8983" t="s">
        <v>113</v>
      </c>
      <c r="D8983" s="8" t="s">
        <v>56</v>
      </c>
      <c r="E8983">
        <v>6</v>
      </c>
      <c r="F8983">
        <v>0.60984677076339722</v>
      </c>
      <c r="G8983">
        <v>0.6590961217880249</v>
      </c>
      <c r="H8983">
        <v>2.3691769689321518E-2</v>
      </c>
      <c r="I8983">
        <v>58.813730158730927</v>
      </c>
      <c r="J8983" s="6" t="s">
        <v>80</v>
      </c>
    </row>
    <row r="8984" spans="1:10" x14ac:dyDescent="0.25">
      <c r="A8984" s="5" t="str">
        <f t="shared" si="140"/>
        <v/>
      </c>
      <c r="B8984" t="s">
        <v>95</v>
      </c>
      <c r="C8984" t="s">
        <v>113</v>
      </c>
      <c r="D8984" s="8" t="s">
        <v>56</v>
      </c>
      <c r="E8984">
        <v>7</v>
      </c>
      <c r="F8984">
        <v>0.6939271092414856</v>
      </c>
      <c r="G8984">
        <v>0.70498007535934448</v>
      </c>
      <c r="H8984">
        <v>2.1341020241379738E-2</v>
      </c>
      <c r="I8984">
        <v>58.409943310656722</v>
      </c>
      <c r="J8984" s="6" t="s">
        <v>80</v>
      </c>
    </row>
    <row r="8985" spans="1:10" x14ac:dyDescent="0.25">
      <c r="A8985" s="5" t="str">
        <f t="shared" si="140"/>
        <v/>
      </c>
      <c r="B8985" t="s">
        <v>95</v>
      </c>
      <c r="C8985" t="s">
        <v>113</v>
      </c>
      <c r="D8985" s="8" t="s">
        <v>56</v>
      </c>
      <c r="E8985">
        <v>8</v>
      </c>
      <c r="F8985">
        <v>0.6889420747756958</v>
      </c>
      <c r="G8985">
        <v>0.7373586893081665</v>
      </c>
      <c r="H8985">
        <v>2.3498609662055969E-2</v>
      </c>
      <c r="I8985">
        <v>61.361496598638617</v>
      </c>
      <c r="J8985" s="6" t="s">
        <v>80</v>
      </c>
    </row>
    <row r="8986" spans="1:10" x14ac:dyDescent="0.25">
      <c r="A8986" s="5" t="str">
        <f t="shared" si="140"/>
        <v/>
      </c>
      <c r="B8986" t="s">
        <v>95</v>
      </c>
      <c r="C8986" t="s">
        <v>113</v>
      </c>
      <c r="D8986" s="8" t="s">
        <v>56</v>
      </c>
      <c r="E8986">
        <v>9</v>
      </c>
      <c r="F8986">
        <v>0.61994737386703491</v>
      </c>
      <c r="G8986">
        <v>0.60307765007019043</v>
      </c>
      <c r="H8986">
        <v>2.5811729952692986E-2</v>
      </c>
      <c r="I8986">
        <v>69.109285714284837</v>
      </c>
      <c r="J8986" s="6" t="s">
        <v>80</v>
      </c>
    </row>
    <row r="8987" spans="1:10" x14ac:dyDescent="0.25">
      <c r="A8987" s="5" t="str">
        <f t="shared" si="140"/>
        <v/>
      </c>
      <c r="B8987" t="s">
        <v>95</v>
      </c>
      <c r="C8987" t="s">
        <v>113</v>
      </c>
      <c r="D8987" s="8" t="s">
        <v>56</v>
      </c>
      <c r="E8987">
        <v>10</v>
      </c>
      <c r="F8987">
        <v>0.47483205795288086</v>
      </c>
      <c r="G8987">
        <v>0.50445002317428589</v>
      </c>
      <c r="H8987">
        <v>2.823156863451004E-2</v>
      </c>
      <c r="I8987">
        <v>77.750249433106873</v>
      </c>
      <c r="J8987" s="6" t="s">
        <v>80</v>
      </c>
    </row>
    <row r="8988" spans="1:10" x14ac:dyDescent="0.25">
      <c r="A8988" s="5" t="str">
        <f t="shared" si="140"/>
        <v/>
      </c>
      <c r="B8988" t="s">
        <v>95</v>
      </c>
      <c r="C8988" t="s">
        <v>113</v>
      </c>
      <c r="D8988" s="8" t="s">
        <v>56</v>
      </c>
      <c r="E8988">
        <v>11</v>
      </c>
      <c r="F8988">
        <v>0.45415294170379639</v>
      </c>
      <c r="G8988">
        <v>0.50001466274261475</v>
      </c>
      <c r="H8988">
        <v>3.6768041551113129E-2</v>
      </c>
      <c r="I8988">
        <v>82.77732426303821</v>
      </c>
      <c r="J8988" s="6" t="s">
        <v>80</v>
      </c>
    </row>
    <row r="8989" spans="1:10" x14ac:dyDescent="0.25">
      <c r="A8989" s="5" t="str">
        <f t="shared" si="140"/>
        <v/>
      </c>
      <c r="B8989" t="s">
        <v>95</v>
      </c>
      <c r="C8989" t="s">
        <v>113</v>
      </c>
      <c r="D8989" s="8" t="s">
        <v>56</v>
      </c>
      <c r="E8989">
        <v>12</v>
      </c>
      <c r="F8989">
        <v>0.54438716173171997</v>
      </c>
      <c r="G8989">
        <v>0.53891384601593018</v>
      </c>
      <c r="H8989">
        <v>4.1370563209056854E-2</v>
      </c>
      <c r="I8989">
        <v>84.210657596372528</v>
      </c>
      <c r="J8989" s="6" t="s">
        <v>80</v>
      </c>
    </row>
    <row r="8990" spans="1:10" x14ac:dyDescent="0.25">
      <c r="A8990" s="5" t="str">
        <f t="shared" si="140"/>
        <v/>
      </c>
      <c r="B8990" t="s">
        <v>95</v>
      </c>
      <c r="C8990" t="s">
        <v>113</v>
      </c>
      <c r="D8990" s="8" t="s">
        <v>56</v>
      </c>
      <c r="E8990">
        <v>13</v>
      </c>
      <c r="F8990">
        <v>0.73753827810287476</v>
      </c>
      <c r="G8990">
        <v>0.66735035181045532</v>
      </c>
      <c r="H8990">
        <v>4.7816596925258636E-2</v>
      </c>
      <c r="I8990">
        <v>85.153514739229081</v>
      </c>
      <c r="J8990" s="6" t="s">
        <v>80</v>
      </c>
    </row>
    <row r="8991" spans="1:10" x14ac:dyDescent="0.25">
      <c r="A8991" s="5" t="str">
        <f t="shared" si="140"/>
        <v/>
      </c>
      <c r="B8991" t="s">
        <v>95</v>
      </c>
      <c r="C8991" t="s">
        <v>113</v>
      </c>
      <c r="D8991" s="8" t="s">
        <v>56</v>
      </c>
      <c r="E8991">
        <v>14</v>
      </c>
      <c r="F8991">
        <v>0.98414462804794312</v>
      </c>
      <c r="G8991">
        <v>0.99836540222167969</v>
      </c>
      <c r="H8991">
        <v>5.4044280201196671E-2</v>
      </c>
      <c r="I8991">
        <v>85.481972789114991</v>
      </c>
      <c r="J8991" s="6" t="s">
        <v>80</v>
      </c>
    </row>
    <row r="8992" spans="1:10" x14ac:dyDescent="0.25">
      <c r="A8992" s="5" t="str">
        <f t="shared" si="140"/>
        <v/>
      </c>
      <c r="B8992" t="s">
        <v>95</v>
      </c>
      <c r="C8992" t="s">
        <v>113</v>
      </c>
      <c r="D8992" s="8" t="s">
        <v>56</v>
      </c>
      <c r="E8992">
        <v>15</v>
      </c>
      <c r="F8992">
        <v>1.2221747636795044</v>
      </c>
      <c r="G8992">
        <v>1.280064582824707</v>
      </c>
      <c r="H8992">
        <v>5.9694342315196991E-2</v>
      </c>
      <c r="I8992">
        <v>85.184580498865841</v>
      </c>
      <c r="J8992" s="6" t="s">
        <v>80</v>
      </c>
    </row>
    <row r="8993" spans="1:10" x14ac:dyDescent="0.25">
      <c r="A8993" s="5" t="str">
        <f t="shared" si="140"/>
        <v/>
      </c>
      <c r="B8993" t="s">
        <v>95</v>
      </c>
      <c r="C8993" t="s">
        <v>113</v>
      </c>
      <c r="D8993" s="8" t="s">
        <v>56</v>
      </c>
      <c r="E8993">
        <v>16</v>
      </c>
      <c r="F8993">
        <v>1.5915189981460571</v>
      </c>
      <c r="G8993">
        <v>1.6302000284194946</v>
      </c>
      <c r="H8993">
        <v>5.9946972876787186E-2</v>
      </c>
      <c r="I8993">
        <v>85.328571428570854</v>
      </c>
      <c r="J8993" s="6" t="s">
        <v>80</v>
      </c>
    </row>
    <row r="8994" spans="1:10" x14ac:dyDescent="0.25">
      <c r="A8994" s="5" t="str">
        <f t="shared" si="140"/>
        <v/>
      </c>
      <c r="B8994" t="s">
        <v>95</v>
      </c>
      <c r="C8994" t="s">
        <v>113</v>
      </c>
      <c r="D8994" s="8" t="s">
        <v>56</v>
      </c>
      <c r="E8994">
        <v>17</v>
      </c>
      <c r="F8994">
        <v>1.8472604751586914</v>
      </c>
      <c r="G8994">
        <v>1.9928984642028809</v>
      </c>
      <c r="H8994">
        <v>6.1795894056558609E-2</v>
      </c>
      <c r="I8994">
        <v>84.296258503401219</v>
      </c>
      <c r="J8994" s="6" t="s">
        <v>80</v>
      </c>
    </row>
    <row r="8995" spans="1:10" x14ac:dyDescent="0.25">
      <c r="A8995" s="5" t="str">
        <f t="shared" si="140"/>
        <v/>
      </c>
      <c r="B8995" t="s">
        <v>95</v>
      </c>
      <c r="C8995" t="s">
        <v>113</v>
      </c>
      <c r="D8995" s="8" t="s">
        <v>56</v>
      </c>
      <c r="E8995">
        <v>18</v>
      </c>
      <c r="F8995">
        <v>1.9947447776794434</v>
      </c>
      <c r="G8995">
        <v>2.190685510635376</v>
      </c>
      <c r="H8995">
        <v>6.2069620937108994E-2</v>
      </c>
      <c r="I8995">
        <v>81.81848072562336</v>
      </c>
      <c r="J8995" s="6" t="s">
        <v>80</v>
      </c>
    </row>
    <row r="8996" spans="1:10" x14ac:dyDescent="0.25">
      <c r="A8996" s="5" t="str">
        <f t="shared" si="140"/>
        <v/>
      </c>
      <c r="B8996" t="s">
        <v>95</v>
      </c>
      <c r="C8996" t="s">
        <v>113</v>
      </c>
      <c r="D8996" s="8" t="s">
        <v>56</v>
      </c>
      <c r="E8996">
        <v>19</v>
      </c>
      <c r="F8996">
        <v>1.9968838691711426</v>
      </c>
      <c r="G8996">
        <v>1.4212170839309692</v>
      </c>
      <c r="H8996">
        <v>6.1139568686485291E-2</v>
      </c>
      <c r="I8996">
        <v>77.148185941042925</v>
      </c>
      <c r="J8996" s="6" t="s">
        <v>80</v>
      </c>
    </row>
    <row r="8997" spans="1:10" x14ac:dyDescent="0.25">
      <c r="A8997" s="5" t="str">
        <f t="shared" si="140"/>
        <v/>
      </c>
      <c r="B8997" t="s">
        <v>95</v>
      </c>
      <c r="C8997" t="s">
        <v>113</v>
      </c>
      <c r="D8997" s="8" t="s">
        <v>56</v>
      </c>
      <c r="E8997">
        <v>20</v>
      </c>
      <c r="F8997">
        <v>1.931303858757019</v>
      </c>
      <c r="G8997">
        <v>1.6422702074050903</v>
      </c>
      <c r="H8997">
        <v>5.6597419083118439E-2</v>
      </c>
      <c r="I8997">
        <v>72.418820861677617</v>
      </c>
      <c r="J8997" s="6" t="s">
        <v>80</v>
      </c>
    </row>
    <row r="8998" spans="1:10" x14ac:dyDescent="0.25">
      <c r="A8998" s="5" t="str">
        <f t="shared" si="140"/>
        <v/>
      </c>
      <c r="B8998" t="s">
        <v>95</v>
      </c>
      <c r="C8998" t="s">
        <v>113</v>
      </c>
      <c r="D8998" s="8" t="s">
        <v>56</v>
      </c>
      <c r="E8998">
        <v>21</v>
      </c>
      <c r="F8998">
        <v>1.9262809753417969</v>
      </c>
      <c r="G8998">
        <v>2.2397518157958984</v>
      </c>
      <c r="H8998">
        <v>5.4530669003725052E-2</v>
      </c>
      <c r="I8998">
        <v>69.228163265306478</v>
      </c>
      <c r="J8998" s="6" t="s">
        <v>80</v>
      </c>
    </row>
    <row r="8999" spans="1:10" x14ac:dyDescent="0.25">
      <c r="A8999" s="5" t="str">
        <f t="shared" si="140"/>
        <v/>
      </c>
      <c r="B8999" t="s">
        <v>95</v>
      </c>
      <c r="C8999" t="s">
        <v>113</v>
      </c>
      <c r="D8999" s="8" t="s">
        <v>56</v>
      </c>
      <c r="E8999">
        <v>22</v>
      </c>
      <c r="F8999">
        <v>1.7220268249511719</v>
      </c>
      <c r="G8999">
        <v>1.8620333671569824</v>
      </c>
      <c r="H8999">
        <v>5.2353531122207642E-2</v>
      </c>
      <c r="I8999">
        <v>67.895011337868041</v>
      </c>
      <c r="J8999" s="6" t="s">
        <v>80</v>
      </c>
    </row>
    <row r="9000" spans="1:10" x14ac:dyDescent="0.25">
      <c r="A9000" s="5" t="str">
        <f t="shared" si="140"/>
        <v/>
      </c>
      <c r="B9000" t="s">
        <v>95</v>
      </c>
      <c r="C9000" t="s">
        <v>113</v>
      </c>
      <c r="D9000" s="8" t="s">
        <v>56</v>
      </c>
      <c r="E9000">
        <v>23</v>
      </c>
      <c r="F9000">
        <v>1.5392571687698364</v>
      </c>
      <c r="G9000">
        <v>1.590847373008728</v>
      </c>
      <c r="H9000">
        <v>5.1796156913042068E-2</v>
      </c>
      <c r="I9000">
        <v>67.810385487527952</v>
      </c>
      <c r="J9000" s="6" t="s">
        <v>80</v>
      </c>
    </row>
    <row r="9001" spans="1:10" x14ac:dyDescent="0.25">
      <c r="A9001" s="5" t="str">
        <f t="shared" si="140"/>
        <v/>
      </c>
      <c r="B9001" t="s">
        <v>95</v>
      </c>
      <c r="C9001" t="s">
        <v>113</v>
      </c>
      <c r="D9001" s="8" t="s">
        <v>56</v>
      </c>
      <c r="E9001">
        <v>24</v>
      </c>
      <c r="F9001">
        <v>1.2597150802612305</v>
      </c>
      <c r="G9001">
        <v>1.2685770988464355</v>
      </c>
      <c r="H9001">
        <v>4.9457453191280365E-2</v>
      </c>
      <c r="I9001">
        <v>67.298185941042775</v>
      </c>
      <c r="J9001" s="6" t="s">
        <v>80</v>
      </c>
    </row>
    <row r="9002" spans="1:10" x14ac:dyDescent="0.25">
      <c r="A9002" s="5" t="str">
        <f t="shared" si="140"/>
        <v/>
      </c>
      <c r="B9002" t="s">
        <v>95</v>
      </c>
      <c r="C9002" t="s">
        <v>113</v>
      </c>
      <c r="D9002" s="8" t="s">
        <v>73</v>
      </c>
      <c r="E9002">
        <v>1</v>
      </c>
      <c r="F9002">
        <v>0.85558933019638062</v>
      </c>
      <c r="G9002">
        <v>0.84511977434158325</v>
      </c>
      <c r="H9002">
        <v>4.4286496937274933E-2</v>
      </c>
      <c r="I9002">
        <v>60.187715565509897</v>
      </c>
      <c r="J9002" s="6" t="s">
        <v>80</v>
      </c>
    </row>
    <row r="9003" spans="1:10" x14ac:dyDescent="0.25">
      <c r="A9003" s="5" t="str">
        <f t="shared" si="140"/>
        <v/>
      </c>
      <c r="B9003" t="s">
        <v>95</v>
      </c>
      <c r="C9003" t="s">
        <v>113</v>
      </c>
      <c r="D9003" s="8" t="s">
        <v>73</v>
      </c>
      <c r="E9003">
        <v>2</v>
      </c>
      <c r="F9003">
        <v>0.76981484889984131</v>
      </c>
      <c r="G9003">
        <v>0.73779046535491943</v>
      </c>
      <c r="H9003">
        <v>4.0953721851110458E-2</v>
      </c>
      <c r="I9003">
        <v>59.262318029115498</v>
      </c>
      <c r="J9003" s="6" t="s">
        <v>80</v>
      </c>
    </row>
    <row r="9004" spans="1:10" x14ac:dyDescent="0.25">
      <c r="A9004" s="5" t="str">
        <f t="shared" si="140"/>
        <v/>
      </c>
      <c r="B9004" t="s">
        <v>95</v>
      </c>
      <c r="C9004" t="s">
        <v>113</v>
      </c>
      <c r="D9004" s="8" t="s">
        <v>73</v>
      </c>
      <c r="E9004">
        <v>3</v>
      </c>
      <c r="F9004">
        <v>0.69791108369827271</v>
      </c>
      <c r="G9004">
        <v>0.67859840393066406</v>
      </c>
      <c r="H9004">
        <v>3.6925297230482101E-2</v>
      </c>
      <c r="I9004">
        <v>58.584098544232887</v>
      </c>
      <c r="J9004" s="6" t="s">
        <v>80</v>
      </c>
    </row>
    <row r="9005" spans="1:10" x14ac:dyDescent="0.25">
      <c r="A9005" s="5" t="str">
        <f t="shared" si="140"/>
        <v/>
      </c>
      <c r="B9005" t="s">
        <v>95</v>
      </c>
      <c r="C9005" t="s">
        <v>113</v>
      </c>
      <c r="D9005" s="8" t="s">
        <v>73</v>
      </c>
      <c r="E9005">
        <v>4</v>
      </c>
      <c r="F9005">
        <v>0.63587957620620728</v>
      </c>
      <c r="G9005">
        <v>0.642100989818573</v>
      </c>
      <c r="H9005">
        <v>3.3527608960866928E-2</v>
      </c>
      <c r="I9005">
        <v>57.948141097424354</v>
      </c>
      <c r="J9005" s="6" t="s">
        <v>80</v>
      </c>
    </row>
    <row r="9006" spans="1:10" x14ac:dyDescent="0.25">
      <c r="A9006" s="5" t="str">
        <f t="shared" si="140"/>
        <v/>
      </c>
      <c r="B9006" t="s">
        <v>95</v>
      </c>
      <c r="C9006" t="s">
        <v>113</v>
      </c>
      <c r="D9006" s="8" t="s">
        <v>73</v>
      </c>
      <c r="E9006">
        <v>5</v>
      </c>
      <c r="F9006">
        <v>0.60294055938720703</v>
      </c>
      <c r="G9006">
        <v>0.5957953929901123</v>
      </c>
      <c r="H9006">
        <v>2.5832841172814369E-2</v>
      </c>
      <c r="I9006">
        <v>57.650615901456476</v>
      </c>
      <c r="J9006" s="6" t="s">
        <v>80</v>
      </c>
    </row>
    <row r="9007" spans="1:10" x14ac:dyDescent="0.25">
      <c r="A9007" s="5" t="str">
        <f t="shared" si="140"/>
        <v/>
      </c>
      <c r="B9007" t="s">
        <v>95</v>
      </c>
      <c r="C9007" t="s">
        <v>113</v>
      </c>
      <c r="D9007" s="8" t="s">
        <v>73</v>
      </c>
      <c r="E9007">
        <v>6</v>
      </c>
      <c r="F9007">
        <v>0.63793659210205078</v>
      </c>
      <c r="G9007">
        <v>0.59526634216308594</v>
      </c>
      <c r="H9007">
        <v>2.3083748295903206E-2</v>
      </c>
      <c r="I9007">
        <v>56.952407614781251</v>
      </c>
      <c r="J9007" s="6" t="s">
        <v>80</v>
      </c>
    </row>
    <row r="9008" spans="1:10" x14ac:dyDescent="0.25">
      <c r="A9008" s="5" t="str">
        <f t="shared" si="140"/>
        <v/>
      </c>
      <c r="B9008" t="s">
        <v>95</v>
      </c>
      <c r="C9008" t="s">
        <v>113</v>
      </c>
      <c r="D9008" s="8" t="s">
        <v>73</v>
      </c>
      <c r="E9008">
        <v>7</v>
      </c>
      <c r="F9008">
        <v>0.70565503835678101</v>
      </c>
      <c r="G9008">
        <v>0.70833486318588257</v>
      </c>
      <c r="H9008">
        <v>2.1792300045490265E-2</v>
      </c>
      <c r="I9008">
        <v>56.347670772676537</v>
      </c>
      <c r="J9008" s="6" t="s">
        <v>80</v>
      </c>
    </row>
    <row r="9009" spans="1:10" x14ac:dyDescent="0.25">
      <c r="A9009" s="5" t="str">
        <f t="shared" si="140"/>
        <v/>
      </c>
      <c r="B9009" t="s">
        <v>95</v>
      </c>
      <c r="C9009" t="s">
        <v>113</v>
      </c>
      <c r="D9009" s="8" t="s">
        <v>73</v>
      </c>
      <c r="E9009">
        <v>8</v>
      </c>
      <c r="F9009">
        <v>0.7409517765045166</v>
      </c>
      <c r="G9009">
        <v>0.76535612344741821</v>
      </c>
      <c r="H9009">
        <v>2.35305055975914E-2</v>
      </c>
      <c r="I9009">
        <v>57.289563269876652</v>
      </c>
      <c r="J9009" s="6" t="s">
        <v>80</v>
      </c>
    </row>
    <row r="9010" spans="1:10" x14ac:dyDescent="0.25">
      <c r="A9010" s="5" t="str">
        <f t="shared" si="140"/>
        <v/>
      </c>
      <c r="B9010" t="s">
        <v>95</v>
      </c>
      <c r="C9010" t="s">
        <v>113</v>
      </c>
      <c r="D9010" s="8" t="s">
        <v>73</v>
      </c>
      <c r="E9010">
        <v>9</v>
      </c>
      <c r="F9010">
        <v>0.61910814046859741</v>
      </c>
      <c r="G9010">
        <v>0.64917820692062378</v>
      </c>
      <c r="H9010">
        <v>2.4928402155637741E-2</v>
      </c>
      <c r="I9010">
        <v>61.034266517357509</v>
      </c>
      <c r="J9010" s="6" t="s">
        <v>80</v>
      </c>
    </row>
    <row r="9011" spans="1:10" x14ac:dyDescent="0.25">
      <c r="A9011" s="5" t="str">
        <f t="shared" si="140"/>
        <v/>
      </c>
      <c r="B9011" t="s">
        <v>95</v>
      </c>
      <c r="C9011" t="s">
        <v>113</v>
      </c>
      <c r="D9011" s="8" t="s">
        <v>73</v>
      </c>
      <c r="E9011">
        <v>10</v>
      </c>
      <c r="F9011">
        <v>0.48459860682487488</v>
      </c>
      <c r="G9011">
        <v>0.51914244890213013</v>
      </c>
      <c r="H9011">
        <v>2.7964407578110695E-2</v>
      </c>
      <c r="I9011">
        <v>67.196181410973949</v>
      </c>
      <c r="J9011" s="6" t="s">
        <v>80</v>
      </c>
    </row>
    <row r="9012" spans="1:10" x14ac:dyDescent="0.25">
      <c r="A9012" s="5" t="str">
        <f t="shared" si="140"/>
        <v/>
      </c>
      <c r="B9012" t="s">
        <v>95</v>
      </c>
      <c r="C9012" t="s">
        <v>113</v>
      </c>
      <c r="D9012" s="8" t="s">
        <v>73</v>
      </c>
      <c r="E9012">
        <v>11</v>
      </c>
      <c r="F9012">
        <v>0.39262649416923523</v>
      </c>
      <c r="G9012">
        <v>0.38636428117752075</v>
      </c>
      <c r="H9012">
        <v>2.9708541929721832E-2</v>
      </c>
      <c r="I9012">
        <v>73.411690929450657</v>
      </c>
      <c r="J9012" s="6" t="s">
        <v>80</v>
      </c>
    </row>
    <row r="9013" spans="1:10" x14ac:dyDescent="0.25">
      <c r="A9013" s="5" t="str">
        <f t="shared" si="140"/>
        <v/>
      </c>
      <c r="B9013" t="s">
        <v>95</v>
      </c>
      <c r="C9013" t="s">
        <v>113</v>
      </c>
      <c r="D9013" s="8" t="s">
        <v>73</v>
      </c>
      <c r="E9013">
        <v>12</v>
      </c>
      <c r="F9013">
        <v>0.33579891920089722</v>
      </c>
      <c r="G9013">
        <v>0.38682764768600464</v>
      </c>
      <c r="H9013">
        <v>3.5469718277454376E-2</v>
      </c>
      <c r="I9013">
        <v>77.783269876820356</v>
      </c>
      <c r="J9013" s="6" t="s">
        <v>80</v>
      </c>
    </row>
    <row r="9014" spans="1:10" x14ac:dyDescent="0.25">
      <c r="A9014" s="5" t="str">
        <f t="shared" si="140"/>
        <v/>
      </c>
      <c r="B9014" t="s">
        <v>95</v>
      </c>
      <c r="C9014" t="s">
        <v>113</v>
      </c>
      <c r="D9014" s="8" t="s">
        <v>73</v>
      </c>
      <c r="E9014">
        <v>13</v>
      </c>
      <c r="F9014">
        <v>0.39533704519271851</v>
      </c>
      <c r="G9014">
        <v>0.46027484536170959</v>
      </c>
      <c r="H9014">
        <v>3.9396051317453384E-2</v>
      </c>
      <c r="I9014">
        <v>78.959440089585442</v>
      </c>
      <c r="J9014" s="6" t="s">
        <v>80</v>
      </c>
    </row>
    <row r="9015" spans="1:10" x14ac:dyDescent="0.25">
      <c r="A9015" s="5" t="str">
        <f t="shared" si="140"/>
        <v/>
      </c>
      <c r="B9015" t="s">
        <v>95</v>
      </c>
      <c r="C9015" t="s">
        <v>113</v>
      </c>
      <c r="D9015" s="8" t="s">
        <v>73</v>
      </c>
      <c r="E9015">
        <v>14</v>
      </c>
      <c r="F9015">
        <v>0.59876775741577148</v>
      </c>
      <c r="G9015">
        <v>0.60933792591094971</v>
      </c>
      <c r="H9015">
        <v>4.5560508966445923E-2</v>
      </c>
      <c r="I9015">
        <v>75.410817469205455</v>
      </c>
      <c r="J9015" s="6" t="s">
        <v>80</v>
      </c>
    </row>
    <row r="9016" spans="1:10" x14ac:dyDescent="0.25">
      <c r="A9016" s="5" t="str">
        <f t="shared" si="140"/>
        <v/>
      </c>
      <c r="B9016" t="s">
        <v>95</v>
      </c>
      <c r="C9016" t="s">
        <v>113</v>
      </c>
      <c r="D9016" s="8" t="s">
        <v>73</v>
      </c>
      <c r="E9016">
        <v>15</v>
      </c>
      <c r="F9016">
        <v>0.80261945724487305</v>
      </c>
      <c r="G9016">
        <v>0.83023566007614136</v>
      </c>
      <c r="H9016">
        <v>4.9158401787281036E-2</v>
      </c>
      <c r="I9016">
        <v>75.970683090704625</v>
      </c>
      <c r="J9016" s="6" t="s">
        <v>80</v>
      </c>
    </row>
    <row r="9017" spans="1:10" x14ac:dyDescent="0.25">
      <c r="A9017" s="5" t="str">
        <f t="shared" si="140"/>
        <v/>
      </c>
      <c r="B9017" t="s">
        <v>95</v>
      </c>
      <c r="C9017" t="s">
        <v>113</v>
      </c>
      <c r="D9017" s="8" t="s">
        <v>73</v>
      </c>
      <c r="E9017">
        <v>16</v>
      </c>
      <c r="F9017">
        <v>1.1436265707015991</v>
      </c>
      <c r="G9017">
        <v>1.157008171081543</v>
      </c>
      <c r="H9017">
        <v>5.260123685002327E-2</v>
      </c>
      <c r="I9017">
        <v>76.363247480403984</v>
      </c>
      <c r="J9017" s="6" t="s">
        <v>80</v>
      </c>
    </row>
    <row r="9018" spans="1:10" x14ac:dyDescent="0.25">
      <c r="A9018" s="5" t="str">
        <f t="shared" si="140"/>
        <v/>
      </c>
      <c r="B9018" t="s">
        <v>95</v>
      </c>
      <c r="C9018" t="s">
        <v>113</v>
      </c>
      <c r="D9018" s="8" t="s">
        <v>73</v>
      </c>
      <c r="E9018">
        <v>17</v>
      </c>
      <c r="F9018">
        <v>1.4101706743240356</v>
      </c>
      <c r="G9018">
        <v>1.4616965055465698</v>
      </c>
      <c r="H9018">
        <v>5.4461564868688583E-2</v>
      </c>
      <c r="I9018">
        <v>74.078768197088252</v>
      </c>
      <c r="J9018" s="6" t="s">
        <v>80</v>
      </c>
    </row>
    <row r="9019" spans="1:10" x14ac:dyDescent="0.25">
      <c r="A9019" s="5" t="str">
        <f t="shared" si="140"/>
        <v/>
      </c>
      <c r="B9019" t="s">
        <v>95</v>
      </c>
      <c r="C9019" t="s">
        <v>113</v>
      </c>
      <c r="D9019" s="8" t="s">
        <v>73</v>
      </c>
      <c r="E9019">
        <v>18</v>
      </c>
      <c r="F9019">
        <v>1.6040539741516113</v>
      </c>
      <c r="G9019">
        <v>1.6407402753829956</v>
      </c>
      <c r="H9019">
        <v>5.4169278591871262E-2</v>
      </c>
      <c r="I9019">
        <v>72.418980963045698</v>
      </c>
      <c r="J9019" s="6" t="s">
        <v>80</v>
      </c>
    </row>
    <row r="9020" spans="1:10" x14ac:dyDescent="0.25">
      <c r="A9020" s="5" t="str">
        <f t="shared" si="140"/>
        <v/>
      </c>
      <c r="B9020" t="s">
        <v>95</v>
      </c>
      <c r="C9020" t="s">
        <v>113</v>
      </c>
      <c r="D9020" s="8" t="s">
        <v>73</v>
      </c>
      <c r="E9020">
        <v>19</v>
      </c>
      <c r="F9020">
        <v>1.6942105293273926</v>
      </c>
      <c r="G9020">
        <v>1.2626914978027344</v>
      </c>
      <c r="H9020">
        <v>5.3548462688922882E-2</v>
      </c>
      <c r="I9020">
        <v>70.363673012318543</v>
      </c>
      <c r="J9020" s="6" t="s">
        <v>80</v>
      </c>
    </row>
    <row r="9021" spans="1:10" x14ac:dyDescent="0.25">
      <c r="A9021" s="5" t="str">
        <f t="shared" si="140"/>
        <v/>
      </c>
      <c r="B9021" t="s">
        <v>95</v>
      </c>
      <c r="C9021" t="s">
        <v>113</v>
      </c>
      <c r="D9021" s="8" t="s">
        <v>73</v>
      </c>
      <c r="E9021">
        <v>20</v>
      </c>
      <c r="F9021">
        <v>1.6800825595855713</v>
      </c>
      <c r="G9021">
        <v>1.4953542947769165</v>
      </c>
      <c r="H9021">
        <v>4.9209434539079666E-2</v>
      </c>
      <c r="I9021">
        <v>68.16026875699788</v>
      </c>
      <c r="J9021" s="6" t="s">
        <v>80</v>
      </c>
    </row>
    <row r="9022" spans="1:10" x14ac:dyDescent="0.25">
      <c r="A9022" s="5" t="str">
        <f t="shared" si="140"/>
        <v/>
      </c>
      <c r="B9022" t="s">
        <v>95</v>
      </c>
      <c r="C9022" t="s">
        <v>113</v>
      </c>
      <c r="D9022" s="8" t="s">
        <v>73</v>
      </c>
      <c r="E9022">
        <v>21</v>
      </c>
      <c r="F9022">
        <v>1.6899501085281372</v>
      </c>
      <c r="G9022">
        <v>1.8854639530181885</v>
      </c>
      <c r="H9022">
        <v>4.8359822481870651E-2</v>
      </c>
      <c r="I9022">
        <v>67.361041433370886</v>
      </c>
      <c r="J9022" s="6" t="s">
        <v>80</v>
      </c>
    </row>
    <row r="9023" spans="1:10" x14ac:dyDescent="0.25">
      <c r="A9023" s="5" t="str">
        <f t="shared" si="140"/>
        <v/>
      </c>
      <c r="B9023" t="s">
        <v>95</v>
      </c>
      <c r="C9023" t="s">
        <v>113</v>
      </c>
      <c r="D9023" s="8" t="s">
        <v>73</v>
      </c>
      <c r="E9023">
        <v>22</v>
      </c>
      <c r="F9023">
        <v>1.4922416210174561</v>
      </c>
      <c r="G9023">
        <v>1.4985648393630981</v>
      </c>
      <c r="H9023">
        <v>4.4998645782470703E-2</v>
      </c>
      <c r="I9023">
        <v>67.055811870099788</v>
      </c>
      <c r="J9023" s="6" t="s">
        <v>80</v>
      </c>
    </row>
    <row r="9024" spans="1:10" x14ac:dyDescent="0.25">
      <c r="A9024" s="5" t="str">
        <f t="shared" si="140"/>
        <v/>
      </c>
      <c r="B9024" t="s">
        <v>95</v>
      </c>
      <c r="C9024" t="s">
        <v>113</v>
      </c>
      <c r="D9024" s="8" t="s">
        <v>73</v>
      </c>
      <c r="E9024">
        <v>23</v>
      </c>
      <c r="F9024">
        <v>1.3021509647369385</v>
      </c>
      <c r="G9024">
        <v>1.358852744102478</v>
      </c>
      <c r="H9024">
        <v>4.5733857899904251E-2</v>
      </c>
      <c r="I9024">
        <v>66.452306830906295</v>
      </c>
      <c r="J9024" s="6" t="s">
        <v>80</v>
      </c>
    </row>
    <row r="9025" spans="1:10" x14ac:dyDescent="0.25">
      <c r="A9025" s="5" t="str">
        <f t="shared" si="140"/>
        <v/>
      </c>
      <c r="B9025" t="s">
        <v>95</v>
      </c>
      <c r="C9025" t="s">
        <v>113</v>
      </c>
      <c r="D9025" s="8" t="s">
        <v>73</v>
      </c>
      <c r="E9025">
        <v>24</v>
      </c>
      <c r="F9025">
        <v>1.1000404357910156</v>
      </c>
      <c r="G9025">
        <v>1.1376521587371826</v>
      </c>
      <c r="H9025">
        <v>4.3771490454673767E-2</v>
      </c>
      <c r="I9025">
        <v>65.941377379619354</v>
      </c>
      <c r="J9025" s="6" t="s">
        <v>80</v>
      </c>
    </row>
    <row r="9026" spans="1:10" x14ac:dyDescent="0.25">
      <c r="A9026" s="5" t="str">
        <f t="shared" ref="A9026:A9089" si="141">IF(AND(category = B9026, subcategory=C9026, reportdate = D9026), E9026, "")</f>
        <v/>
      </c>
      <c r="B9026" t="s">
        <v>95</v>
      </c>
      <c r="C9026" t="s">
        <v>113</v>
      </c>
      <c r="D9026" s="8" t="s">
        <v>75</v>
      </c>
      <c r="E9026">
        <v>1</v>
      </c>
      <c r="F9026">
        <v>0.95192104578018188</v>
      </c>
      <c r="G9026">
        <v>0.99083220958709717</v>
      </c>
      <c r="H9026">
        <v>4.5172255486249924E-2</v>
      </c>
      <c r="I9026">
        <v>66.399071588366198</v>
      </c>
      <c r="J9026" s="6" t="s">
        <v>80</v>
      </c>
    </row>
    <row r="9027" spans="1:10" x14ac:dyDescent="0.25">
      <c r="A9027" s="5" t="str">
        <f t="shared" si="141"/>
        <v/>
      </c>
      <c r="B9027" t="s">
        <v>95</v>
      </c>
      <c r="C9027" t="s">
        <v>113</v>
      </c>
      <c r="D9027" s="8" t="s">
        <v>75</v>
      </c>
      <c r="E9027">
        <v>2</v>
      </c>
      <c r="F9027">
        <v>0.86479949951171875</v>
      </c>
      <c r="G9027">
        <v>0.87379449605941772</v>
      </c>
      <c r="H9027">
        <v>4.2680524289608002E-2</v>
      </c>
      <c r="I9027">
        <v>64.996297539148884</v>
      </c>
      <c r="J9027" s="6" t="s">
        <v>80</v>
      </c>
    </row>
    <row r="9028" spans="1:10" x14ac:dyDescent="0.25">
      <c r="A9028" s="5" t="str">
        <f t="shared" si="141"/>
        <v/>
      </c>
      <c r="B9028" t="s">
        <v>95</v>
      </c>
      <c r="C9028" t="s">
        <v>113</v>
      </c>
      <c r="D9028" s="8" t="s">
        <v>75</v>
      </c>
      <c r="E9028">
        <v>3</v>
      </c>
      <c r="F9028">
        <v>0.74468094110488892</v>
      </c>
      <c r="G9028">
        <v>0.78482222557067871</v>
      </c>
      <c r="H9028">
        <v>3.7699740380048752E-2</v>
      </c>
      <c r="I9028">
        <v>62.905413870246434</v>
      </c>
      <c r="J9028" s="6" t="s">
        <v>80</v>
      </c>
    </row>
    <row r="9029" spans="1:10" x14ac:dyDescent="0.25">
      <c r="A9029" s="5" t="str">
        <f t="shared" si="141"/>
        <v/>
      </c>
      <c r="B9029" t="s">
        <v>95</v>
      </c>
      <c r="C9029" t="s">
        <v>113</v>
      </c>
      <c r="D9029" s="8" t="s">
        <v>75</v>
      </c>
      <c r="E9029">
        <v>4</v>
      </c>
      <c r="F9029">
        <v>0.68160855770111084</v>
      </c>
      <c r="G9029">
        <v>0.72606343030929565</v>
      </c>
      <c r="H9029">
        <v>3.1890019774436951E-2</v>
      </c>
      <c r="I9029">
        <v>62.447885906040163</v>
      </c>
      <c r="J9029" s="6" t="s">
        <v>80</v>
      </c>
    </row>
    <row r="9030" spans="1:10" x14ac:dyDescent="0.25">
      <c r="A9030" s="5" t="str">
        <f t="shared" si="141"/>
        <v/>
      </c>
      <c r="B9030" t="s">
        <v>95</v>
      </c>
      <c r="C9030" t="s">
        <v>113</v>
      </c>
      <c r="D9030" s="8" t="s">
        <v>75</v>
      </c>
      <c r="E9030">
        <v>5</v>
      </c>
      <c r="F9030">
        <v>0.63030803203582764</v>
      </c>
      <c r="G9030">
        <v>0.66201919317245483</v>
      </c>
      <c r="H9030">
        <v>2.6837810873985291E-2</v>
      </c>
      <c r="I9030">
        <v>61.534284116330824</v>
      </c>
      <c r="J9030" s="6" t="s">
        <v>80</v>
      </c>
    </row>
    <row r="9031" spans="1:10" x14ac:dyDescent="0.25">
      <c r="A9031" s="5" t="str">
        <f t="shared" si="141"/>
        <v/>
      </c>
      <c r="B9031" t="s">
        <v>95</v>
      </c>
      <c r="C9031" t="s">
        <v>113</v>
      </c>
      <c r="D9031" s="8" t="s">
        <v>75</v>
      </c>
      <c r="E9031">
        <v>6</v>
      </c>
      <c r="F9031">
        <v>0.64454150199890137</v>
      </c>
      <c r="G9031">
        <v>0.64781695604324341</v>
      </c>
      <c r="H9031">
        <v>2.3285893723368645E-2</v>
      </c>
      <c r="I9031">
        <v>60.629519015659866</v>
      </c>
      <c r="J9031" s="6" t="s">
        <v>80</v>
      </c>
    </row>
    <row r="9032" spans="1:10" x14ac:dyDescent="0.25">
      <c r="A9032" s="5" t="str">
        <f t="shared" si="141"/>
        <v/>
      </c>
      <c r="B9032" t="s">
        <v>95</v>
      </c>
      <c r="C9032" t="s">
        <v>113</v>
      </c>
      <c r="D9032" s="8" t="s">
        <v>75</v>
      </c>
      <c r="E9032">
        <v>7</v>
      </c>
      <c r="F9032">
        <v>0.72585934400558472</v>
      </c>
      <c r="G9032">
        <v>0.70273333787918091</v>
      </c>
      <c r="H9032">
        <v>2.1459521725773811E-2</v>
      </c>
      <c r="I9032">
        <v>59.783534675614376</v>
      </c>
      <c r="J9032" s="6" t="s">
        <v>80</v>
      </c>
    </row>
    <row r="9033" spans="1:10" x14ac:dyDescent="0.25">
      <c r="A9033" s="5" t="str">
        <f t="shared" si="141"/>
        <v/>
      </c>
      <c r="B9033" t="s">
        <v>95</v>
      </c>
      <c r="C9033" t="s">
        <v>113</v>
      </c>
      <c r="D9033" s="8" t="s">
        <v>75</v>
      </c>
      <c r="E9033">
        <v>8</v>
      </c>
      <c r="F9033">
        <v>0.80493593215942383</v>
      </c>
      <c r="G9033">
        <v>0.75508779287338257</v>
      </c>
      <c r="H9033">
        <v>2.7982311323285103E-2</v>
      </c>
      <c r="I9033">
        <v>61.366677852348609</v>
      </c>
      <c r="J9033" s="6" t="s">
        <v>80</v>
      </c>
    </row>
    <row r="9034" spans="1:10" x14ac:dyDescent="0.25">
      <c r="A9034" s="5" t="str">
        <f t="shared" si="141"/>
        <v/>
      </c>
      <c r="B9034" t="s">
        <v>95</v>
      </c>
      <c r="C9034" t="s">
        <v>113</v>
      </c>
      <c r="D9034" s="8" t="s">
        <v>75</v>
      </c>
      <c r="E9034">
        <v>9</v>
      </c>
      <c r="F9034">
        <v>0.67299795150756836</v>
      </c>
      <c r="G9034">
        <v>0.65179777145385742</v>
      </c>
      <c r="H9034">
        <v>2.7073279023170471E-2</v>
      </c>
      <c r="I9034">
        <v>66.812505592840154</v>
      </c>
      <c r="J9034" s="6" t="s">
        <v>80</v>
      </c>
    </row>
    <row r="9035" spans="1:10" x14ac:dyDescent="0.25">
      <c r="A9035" s="5" t="str">
        <f t="shared" si="141"/>
        <v/>
      </c>
      <c r="B9035" t="s">
        <v>95</v>
      </c>
      <c r="C9035" t="s">
        <v>113</v>
      </c>
      <c r="D9035" s="8" t="s">
        <v>75</v>
      </c>
      <c r="E9035">
        <v>10</v>
      </c>
      <c r="F9035">
        <v>0.57653868198394775</v>
      </c>
      <c r="G9035">
        <v>0.57758784294128418</v>
      </c>
      <c r="H9035">
        <v>3.2145660370588303E-2</v>
      </c>
      <c r="I9035">
        <v>73.231319910514642</v>
      </c>
      <c r="J9035" s="6" t="s">
        <v>80</v>
      </c>
    </row>
    <row r="9036" spans="1:10" x14ac:dyDescent="0.25">
      <c r="A9036" s="5" t="str">
        <f t="shared" si="141"/>
        <v/>
      </c>
      <c r="B9036" t="s">
        <v>95</v>
      </c>
      <c r="C9036" t="s">
        <v>113</v>
      </c>
      <c r="D9036" s="8" t="s">
        <v>75</v>
      </c>
      <c r="E9036">
        <v>11</v>
      </c>
      <c r="F9036">
        <v>0.4703393280506134</v>
      </c>
      <c r="G9036">
        <v>0.46534395217895508</v>
      </c>
      <c r="H9036">
        <v>3.6276180297136307E-2</v>
      </c>
      <c r="I9036">
        <v>78.267225950782162</v>
      </c>
      <c r="J9036" s="6" t="s">
        <v>80</v>
      </c>
    </row>
    <row r="9037" spans="1:10" x14ac:dyDescent="0.25">
      <c r="A9037" s="5" t="str">
        <f t="shared" si="141"/>
        <v/>
      </c>
      <c r="B9037" t="s">
        <v>95</v>
      </c>
      <c r="C9037" t="s">
        <v>113</v>
      </c>
      <c r="D9037" s="8" t="s">
        <v>75</v>
      </c>
      <c r="E9037">
        <v>12</v>
      </c>
      <c r="F9037">
        <v>0.48327216506004333</v>
      </c>
      <c r="G9037">
        <v>0.46637678146362305</v>
      </c>
      <c r="H9037">
        <v>4.1758377104997635E-2</v>
      </c>
      <c r="I9037">
        <v>79.536465324384537</v>
      </c>
      <c r="J9037" s="6" t="s">
        <v>80</v>
      </c>
    </row>
    <row r="9038" spans="1:10" x14ac:dyDescent="0.25">
      <c r="A9038" s="5" t="str">
        <f t="shared" si="141"/>
        <v/>
      </c>
      <c r="B9038" t="s">
        <v>95</v>
      </c>
      <c r="C9038" t="s">
        <v>113</v>
      </c>
      <c r="D9038" s="8" t="s">
        <v>75</v>
      </c>
      <c r="E9038">
        <v>13</v>
      </c>
      <c r="F9038">
        <v>0.56573104858398438</v>
      </c>
      <c r="G9038">
        <v>0.58188086748123169</v>
      </c>
      <c r="H9038">
        <v>4.6848595142364502E-2</v>
      </c>
      <c r="I9038">
        <v>80.638926174495793</v>
      </c>
      <c r="J9038" s="6" t="s">
        <v>80</v>
      </c>
    </row>
    <row r="9039" spans="1:10" x14ac:dyDescent="0.25">
      <c r="A9039" s="5" t="str">
        <f t="shared" si="141"/>
        <v/>
      </c>
      <c r="B9039" t="s">
        <v>95</v>
      </c>
      <c r="C9039" t="s">
        <v>113</v>
      </c>
      <c r="D9039" s="8" t="s">
        <v>75</v>
      </c>
      <c r="E9039">
        <v>14</v>
      </c>
      <c r="F9039">
        <v>0.69773763418197632</v>
      </c>
      <c r="G9039">
        <v>0.7909960150718689</v>
      </c>
      <c r="H9039">
        <v>5.3180400282144547E-2</v>
      </c>
      <c r="I9039">
        <v>80.716219239374496</v>
      </c>
      <c r="J9039" s="6" t="s">
        <v>80</v>
      </c>
    </row>
    <row r="9040" spans="1:10" x14ac:dyDescent="0.25">
      <c r="A9040" s="5" t="str">
        <f t="shared" si="141"/>
        <v/>
      </c>
      <c r="B9040" t="s">
        <v>95</v>
      </c>
      <c r="C9040" t="s">
        <v>113</v>
      </c>
      <c r="D9040" s="8" t="s">
        <v>75</v>
      </c>
      <c r="E9040">
        <v>15</v>
      </c>
      <c r="F9040">
        <v>0.86371290683746338</v>
      </c>
      <c r="G9040">
        <v>1.0028305053710938</v>
      </c>
      <c r="H9040">
        <v>5.4592855274677277E-2</v>
      </c>
      <c r="I9040">
        <v>79.221812080536736</v>
      </c>
      <c r="J9040" s="6" t="s">
        <v>80</v>
      </c>
    </row>
    <row r="9041" spans="1:10" x14ac:dyDescent="0.25">
      <c r="A9041" s="5" t="str">
        <f t="shared" si="141"/>
        <v/>
      </c>
      <c r="B9041" t="s">
        <v>95</v>
      </c>
      <c r="C9041" t="s">
        <v>113</v>
      </c>
      <c r="D9041" s="8" t="s">
        <v>75</v>
      </c>
      <c r="E9041">
        <v>16</v>
      </c>
      <c r="F9041">
        <v>1.1006478071212769</v>
      </c>
      <c r="G9041">
        <v>1.3339661359786987</v>
      </c>
      <c r="H9041">
        <v>5.6575823575258255E-2</v>
      </c>
      <c r="I9041">
        <v>78.079306487696101</v>
      </c>
      <c r="J9041" s="6" t="s">
        <v>80</v>
      </c>
    </row>
    <row r="9042" spans="1:10" x14ac:dyDescent="0.25">
      <c r="A9042" s="5" t="str">
        <f t="shared" si="141"/>
        <v/>
      </c>
      <c r="B9042" t="s">
        <v>95</v>
      </c>
      <c r="C9042" t="s">
        <v>113</v>
      </c>
      <c r="D9042" s="8" t="s">
        <v>75</v>
      </c>
      <c r="E9042">
        <v>17</v>
      </c>
      <c r="F9042">
        <v>1.3552660942077637</v>
      </c>
      <c r="G9042">
        <v>1.607780933380127</v>
      </c>
      <c r="H9042">
        <v>5.6616563349962234E-2</v>
      </c>
      <c r="I9042">
        <v>75.634675615213112</v>
      </c>
      <c r="J9042" s="6" t="s">
        <v>80</v>
      </c>
    </row>
    <row r="9043" spans="1:10" x14ac:dyDescent="0.25">
      <c r="A9043" s="5" t="str">
        <f t="shared" si="141"/>
        <v/>
      </c>
      <c r="B9043" t="s">
        <v>95</v>
      </c>
      <c r="C9043" t="s">
        <v>113</v>
      </c>
      <c r="D9043" s="8" t="s">
        <v>75</v>
      </c>
      <c r="E9043">
        <v>18</v>
      </c>
      <c r="F9043">
        <v>1.4282479286193848</v>
      </c>
      <c r="G9043">
        <v>1.7155247926712036</v>
      </c>
      <c r="H9043">
        <v>5.7816524058580399E-2</v>
      </c>
      <c r="I9043">
        <v>73.240827740492122</v>
      </c>
      <c r="J9043" s="6" t="s">
        <v>80</v>
      </c>
    </row>
    <row r="9044" spans="1:10" x14ac:dyDescent="0.25">
      <c r="A9044" s="5" t="str">
        <f t="shared" si="141"/>
        <v/>
      </c>
      <c r="B9044" t="s">
        <v>95</v>
      </c>
      <c r="C9044" t="s">
        <v>113</v>
      </c>
      <c r="D9044" s="8" t="s">
        <v>75</v>
      </c>
      <c r="E9044">
        <v>19</v>
      </c>
      <c r="F9044">
        <v>1.4916067123413086</v>
      </c>
      <c r="G9044">
        <v>1.2328294515609741</v>
      </c>
      <c r="H9044">
        <v>5.6090053170919418E-2</v>
      </c>
      <c r="I9044">
        <v>71.337494407158687</v>
      </c>
      <c r="J9044" s="6" t="s">
        <v>80</v>
      </c>
    </row>
    <row r="9045" spans="1:10" x14ac:dyDescent="0.25">
      <c r="A9045" s="5" t="str">
        <f t="shared" si="141"/>
        <v/>
      </c>
      <c r="B9045" t="s">
        <v>95</v>
      </c>
      <c r="C9045" t="s">
        <v>113</v>
      </c>
      <c r="D9045" s="8" t="s">
        <v>75</v>
      </c>
      <c r="E9045">
        <v>20</v>
      </c>
      <c r="F9045">
        <v>1.511505126953125</v>
      </c>
      <c r="G9045">
        <v>1.969941258430481</v>
      </c>
      <c r="H9045">
        <v>5.321049690246582E-2</v>
      </c>
      <c r="I9045">
        <v>68.779977628634924</v>
      </c>
      <c r="J9045" s="6" t="s">
        <v>80</v>
      </c>
    </row>
    <row r="9046" spans="1:10" x14ac:dyDescent="0.25">
      <c r="A9046" s="5" t="str">
        <f t="shared" si="141"/>
        <v/>
      </c>
      <c r="B9046" t="s">
        <v>95</v>
      </c>
      <c r="C9046" t="s">
        <v>113</v>
      </c>
      <c r="D9046" s="8" t="s">
        <v>75</v>
      </c>
      <c r="E9046">
        <v>21</v>
      </c>
      <c r="F9046">
        <v>1.4979766607284546</v>
      </c>
      <c r="G9046">
        <v>1.6769603490829468</v>
      </c>
      <c r="H9046">
        <v>4.6646058559417725E-2</v>
      </c>
      <c r="I9046">
        <v>67.615357941834588</v>
      </c>
      <c r="J9046" s="6" t="s">
        <v>80</v>
      </c>
    </row>
    <row r="9047" spans="1:10" x14ac:dyDescent="0.25">
      <c r="A9047" s="5" t="str">
        <f t="shared" si="141"/>
        <v/>
      </c>
      <c r="B9047" t="s">
        <v>95</v>
      </c>
      <c r="C9047" t="s">
        <v>113</v>
      </c>
      <c r="D9047" s="8" t="s">
        <v>75</v>
      </c>
      <c r="E9047">
        <v>22</v>
      </c>
      <c r="F9047">
        <v>1.4057403802871704</v>
      </c>
      <c r="G9047">
        <v>1.5341823101043701</v>
      </c>
      <c r="H9047">
        <v>4.6080976724624634E-2</v>
      </c>
      <c r="I9047">
        <v>66.948702460849404</v>
      </c>
      <c r="J9047" s="6" t="s">
        <v>80</v>
      </c>
    </row>
    <row r="9048" spans="1:10" x14ac:dyDescent="0.25">
      <c r="A9048" s="5" t="str">
        <f t="shared" si="141"/>
        <v/>
      </c>
      <c r="B9048" t="s">
        <v>95</v>
      </c>
      <c r="C9048" t="s">
        <v>113</v>
      </c>
      <c r="D9048" s="8" t="s">
        <v>75</v>
      </c>
      <c r="E9048">
        <v>23</v>
      </c>
      <c r="F9048">
        <v>1.2365034818649292</v>
      </c>
      <c r="G9048">
        <v>1.3804486989974976</v>
      </c>
      <c r="H9048">
        <v>4.8360072076320648E-2</v>
      </c>
      <c r="I9048">
        <v>66.570861297539253</v>
      </c>
      <c r="J9048" s="6" t="s">
        <v>80</v>
      </c>
    </row>
    <row r="9049" spans="1:10" x14ac:dyDescent="0.25">
      <c r="A9049" s="5" t="str">
        <f t="shared" si="141"/>
        <v/>
      </c>
      <c r="B9049" t="s">
        <v>95</v>
      </c>
      <c r="C9049" t="s">
        <v>113</v>
      </c>
      <c r="D9049" s="8" t="s">
        <v>75</v>
      </c>
      <c r="E9049">
        <v>24</v>
      </c>
      <c r="F9049">
        <v>1.0458619594573975</v>
      </c>
      <c r="G9049">
        <v>1.1196871995925903</v>
      </c>
      <c r="H9049">
        <v>4.4737145304679871E-2</v>
      </c>
      <c r="I9049">
        <v>66.248310961968741</v>
      </c>
      <c r="J9049" s="6" t="s">
        <v>80</v>
      </c>
    </row>
    <row r="9050" spans="1:10" x14ac:dyDescent="0.25">
      <c r="A9050" s="5" t="str">
        <f t="shared" si="141"/>
        <v/>
      </c>
      <c r="B9050" t="s">
        <v>95</v>
      </c>
      <c r="C9050" t="s">
        <v>113</v>
      </c>
      <c r="D9050" s="8" t="s">
        <v>46</v>
      </c>
      <c r="E9050">
        <v>1</v>
      </c>
      <c r="F9050">
        <v>0.76658278703689575</v>
      </c>
      <c r="G9050">
        <v>0.72931200265884399</v>
      </c>
      <c r="H9050">
        <v>4.0011506527662277E-2</v>
      </c>
      <c r="I9050">
        <v>56.267119021134675</v>
      </c>
      <c r="J9050" s="6" t="s">
        <v>80</v>
      </c>
    </row>
    <row r="9051" spans="1:10" x14ac:dyDescent="0.25">
      <c r="A9051" s="5" t="str">
        <f t="shared" si="141"/>
        <v/>
      </c>
      <c r="B9051" t="s">
        <v>95</v>
      </c>
      <c r="C9051" t="s">
        <v>113</v>
      </c>
      <c r="D9051" s="8" t="s">
        <v>46</v>
      </c>
      <c r="E9051">
        <v>2</v>
      </c>
      <c r="F9051">
        <v>0.6585271954536438</v>
      </c>
      <c r="G9051">
        <v>0.63171166181564331</v>
      </c>
      <c r="H9051">
        <v>3.6133993417024612E-2</v>
      </c>
      <c r="I9051">
        <v>56.691468298109648</v>
      </c>
      <c r="J9051" s="6" t="s">
        <v>80</v>
      </c>
    </row>
    <row r="9052" spans="1:10" x14ac:dyDescent="0.25">
      <c r="A9052" s="5" t="str">
        <f t="shared" si="141"/>
        <v/>
      </c>
      <c r="B9052" t="s">
        <v>95</v>
      </c>
      <c r="C9052" t="s">
        <v>113</v>
      </c>
      <c r="D9052" s="8" t="s">
        <v>46</v>
      </c>
      <c r="E9052">
        <v>3</v>
      </c>
      <c r="F9052">
        <v>0.57431560754776001</v>
      </c>
      <c r="G9052">
        <v>0.59286880493164063</v>
      </c>
      <c r="H9052">
        <v>3.0927944928407669E-2</v>
      </c>
      <c r="I9052">
        <v>56.870411568410042</v>
      </c>
      <c r="J9052" s="6" t="s">
        <v>80</v>
      </c>
    </row>
    <row r="9053" spans="1:10" x14ac:dyDescent="0.25">
      <c r="A9053" s="5" t="str">
        <f t="shared" si="141"/>
        <v/>
      </c>
      <c r="B9053" t="s">
        <v>95</v>
      </c>
      <c r="C9053" t="s">
        <v>113</v>
      </c>
      <c r="D9053" s="8" t="s">
        <v>46</v>
      </c>
      <c r="E9053">
        <v>4</v>
      </c>
      <c r="F9053">
        <v>0.56798475980758667</v>
      </c>
      <c r="G9053">
        <v>0.57313919067382813</v>
      </c>
      <c r="H9053">
        <v>2.7539860457181931E-2</v>
      </c>
      <c r="I9053">
        <v>55.97253615127962</v>
      </c>
      <c r="J9053" s="6" t="s">
        <v>80</v>
      </c>
    </row>
    <row r="9054" spans="1:10" x14ac:dyDescent="0.25">
      <c r="A9054" s="5" t="str">
        <f t="shared" si="141"/>
        <v/>
      </c>
      <c r="B9054" t="s">
        <v>95</v>
      </c>
      <c r="C9054" t="s">
        <v>113</v>
      </c>
      <c r="D9054" s="8" t="s">
        <v>46</v>
      </c>
      <c r="E9054">
        <v>5</v>
      </c>
      <c r="F9054">
        <v>0.54632771015167236</v>
      </c>
      <c r="G9054">
        <v>0.54606598615646362</v>
      </c>
      <c r="H9054">
        <v>2.5057202205061913E-2</v>
      </c>
      <c r="I9054">
        <v>55.495928809788012</v>
      </c>
      <c r="J9054" s="6" t="s">
        <v>80</v>
      </c>
    </row>
    <row r="9055" spans="1:10" x14ac:dyDescent="0.25">
      <c r="A9055" s="5" t="str">
        <f t="shared" si="141"/>
        <v/>
      </c>
      <c r="B9055" t="s">
        <v>95</v>
      </c>
      <c r="C9055" t="s">
        <v>113</v>
      </c>
      <c r="D9055" s="8" t="s">
        <v>46</v>
      </c>
      <c r="E9055">
        <v>6</v>
      </c>
      <c r="F9055">
        <v>0.55897992849349976</v>
      </c>
      <c r="G9055">
        <v>0.57702481746673584</v>
      </c>
      <c r="H9055">
        <v>2.2754868492484093E-2</v>
      </c>
      <c r="I9055">
        <v>53.89246941045613</v>
      </c>
      <c r="J9055" s="6" t="s">
        <v>80</v>
      </c>
    </row>
    <row r="9056" spans="1:10" x14ac:dyDescent="0.25">
      <c r="A9056" s="5" t="str">
        <f t="shared" si="141"/>
        <v/>
      </c>
      <c r="B9056" t="s">
        <v>95</v>
      </c>
      <c r="C9056" t="s">
        <v>113</v>
      </c>
      <c r="D9056" s="8" t="s">
        <v>46</v>
      </c>
      <c r="E9056">
        <v>7</v>
      </c>
      <c r="F9056">
        <v>0.64718371629714966</v>
      </c>
      <c r="G9056">
        <v>0.67673075199127197</v>
      </c>
      <c r="H9056">
        <v>1.8434355035424232E-2</v>
      </c>
      <c r="I9056">
        <v>53.006262513904794</v>
      </c>
      <c r="J9056" s="6" t="s">
        <v>80</v>
      </c>
    </row>
    <row r="9057" spans="1:10" x14ac:dyDescent="0.25">
      <c r="A9057" s="5" t="str">
        <f t="shared" si="141"/>
        <v/>
      </c>
      <c r="B9057" t="s">
        <v>95</v>
      </c>
      <c r="C9057" t="s">
        <v>113</v>
      </c>
      <c r="D9057" s="8" t="s">
        <v>46</v>
      </c>
      <c r="E9057">
        <v>8</v>
      </c>
      <c r="F9057">
        <v>0.73764181137084961</v>
      </c>
      <c r="G9057">
        <v>0.7011454701423645</v>
      </c>
      <c r="H9057">
        <v>2.1221103146672249E-2</v>
      </c>
      <c r="I9057">
        <v>55.246963292547598</v>
      </c>
      <c r="J9057" s="6" t="s">
        <v>80</v>
      </c>
    </row>
    <row r="9058" spans="1:10" x14ac:dyDescent="0.25">
      <c r="A9058" s="5" t="str">
        <f t="shared" si="141"/>
        <v/>
      </c>
      <c r="B9058" t="s">
        <v>95</v>
      </c>
      <c r="C9058" t="s">
        <v>113</v>
      </c>
      <c r="D9058" s="8" t="s">
        <v>46</v>
      </c>
      <c r="E9058">
        <v>9</v>
      </c>
      <c r="F9058">
        <v>0.61675184965133667</v>
      </c>
      <c r="G9058">
        <v>0.59008240699768066</v>
      </c>
      <c r="H9058">
        <v>2.1491618826985359E-2</v>
      </c>
      <c r="I9058">
        <v>62.036896551724169</v>
      </c>
      <c r="J9058" s="6" t="s">
        <v>80</v>
      </c>
    </row>
    <row r="9059" spans="1:10" x14ac:dyDescent="0.25">
      <c r="A9059" s="5" t="str">
        <f t="shared" si="141"/>
        <v/>
      </c>
      <c r="B9059" t="s">
        <v>95</v>
      </c>
      <c r="C9059" t="s">
        <v>113</v>
      </c>
      <c r="D9059" s="8" t="s">
        <v>46</v>
      </c>
      <c r="E9059">
        <v>10</v>
      </c>
      <c r="F9059">
        <v>0.48779794573783875</v>
      </c>
      <c r="G9059">
        <v>0.44613057374954224</v>
      </c>
      <c r="H9059">
        <v>2.5023644790053368E-2</v>
      </c>
      <c r="I9059">
        <v>71.605439377086014</v>
      </c>
      <c r="J9059" s="6" t="s">
        <v>80</v>
      </c>
    </row>
    <row r="9060" spans="1:10" x14ac:dyDescent="0.25">
      <c r="A9060" s="5" t="str">
        <f t="shared" si="141"/>
        <v/>
      </c>
      <c r="B9060" t="s">
        <v>95</v>
      </c>
      <c r="C9060" t="s">
        <v>113</v>
      </c>
      <c r="D9060" s="8" t="s">
        <v>46</v>
      </c>
      <c r="E9060">
        <v>11</v>
      </c>
      <c r="F9060">
        <v>0.38194563984870911</v>
      </c>
      <c r="G9060">
        <v>0.39023470878601074</v>
      </c>
      <c r="H9060">
        <v>2.5770420208573341E-2</v>
      </c>
      <c r="I9060">
        <v>77.944949944383268</v>
      </c>
      <c r="J9060" s="6" t="s">
        <v>80</v>
      </c>
    </row>
    <row r="9061" spans="1:10" x14ac:dyDescent="0.25">
      <c r="A9061" s="5" t="str">
        <f t="shared" si="141"/>
        <v/>
      </c>
      <c r="B9061" t="s">
        <v>95</v>
      </c>
      <c r="C9061" t="s">
        <v>113</v>
      </c>
      <c r="D9061" s="8" t="s">
        <v>46</v>
      </c>
      <c r="E9061">
        <v>12</v>
      </c>
      <c r="F9061">
        <v>0.35156926512718201</v>
      </c>
      <c r="G9061">
        <v>0.33610802888870239</v>
      </c>
      <c r="H9061">
        <v>2.8008570894598961E-2</v>
      </c>
      <c r="I9061">
        <v>80.320367074527823</v>
      </c>
      <c r="J9061" s="6" t="s">
        <v>80</v>
      </c>
    </row>
    <row r="9062" spans="1:10" x14ac:dyDescent="0.25">
      <c r="A9062" s="5" t="str">
        <f t="shared" si="141"/>
        <v/>
      </c>
      <c r="B9062" t="s">
        <v>95</v>
      </c>
      <c r="C9062" t="s">
        <v>113</v>
      </c>
      <c r="D9062" s="8" t="s">
        <v>46</v>
      </c>
      <c r="E9062">
        <v>13</v>
      </c>
      <c r="F9062">
        <v>0.38061609864234924</v>
      </c>
      <c r="G9062">
        <v>0.39418745040893555</v>
      </c>
      <c r="H9062">
        <v>3.4592792391777039E-2</v>
      </c>
      <c r="I9062">
        <v>78.030255839821891</v>
      </c>
      <c r="J9062" s="6" t="s">
        <v>80</v>
      </c>
    </row>
    <row r="9063" spans="1:10" x14ac:dyDescent="0.25">
      <c r="A9063" s="5" t="str">
        <f t="shared" si="141"/>
        <v/>
      </c>
      <c r="B9063" t="s">
        <v>95</v>
      </c>
      <c r="C9063" t="s">
        <v>113</v>
      </c>
      <c r="D9063" s="8" t="s">
        <v>46</v>
      </c>
      <c r="E9063">
        <v>14</v>
      </c>
      <c r="F9063">
        <v>0.43440428376197815</v>
      </c>
      <c r="G9063">
        <v>0.44648140668869019</v>
      </c>
      <c r="H9063">
        <v>3.5198148339986801E-2</v>
      </c>
      <c r="I9063">
        <v>77.411857619576253</v>
      </c>
      <c r="J9063" s="6" t="s">
        <v>80</v>
      </c>
    </row>
    <row r="9064" spans="1:10" x14ac:dyDescent="0.25">
      <c r="A9064" s="5" t="str">
        <f t="shared" si="141"/>
        <v/>
      </c>
      <c r="B9064" t="s">
        <v>95</v>
      </c>
      <c r="C9064" t="s">
        <v>113</v>
      </c>
      <c r="D9064" s="8" t="s">
        <v>46</v>
      </c>
      <c r="E9064">
        <v>15</v>
      </c>
      <c r="F9064">
        <v>0.62960696220397949</v>
      </c>
      <c r="G9064">
        <v>0.56953591108322144</v>
      </c>
      <c r="H9064">
        <v>3.9273008704185486E-2</v>
      </c>
      <c r="I9064">
        <v>76.13939933259212</v>
      </c>
      <c r="J9064" s="6" t="s">
        <v>80</v>
      </c>
    </row>
    <row r="9065" spans="1:10" x14ac:dyDescent="0.25">
      <c r="A9065" s="5" t="str">
        <f t="shared" si="141"/>
        <v/>
      </c>
      <c r="B9065" t="s">
        <v>95</v>
      </c>
      <c r="C9065" t="s">
        <v>113</v>
      </c>
      <c r="D9065" s="8" t="s">
        <v>46</v>
      </c>
      <c r="E9065">
        <v>16</v>
      </c>
      <c r="F9065">
        <v>0.79911148548126221</v>
      </c>
      <c r="G9065">
        <v>0.67296499013900757</v>
      </c>
      <c r="H9065">
        <v>4.1222993284463882E-2</v>
      </c>
      <c r="I9065">
        <v>73.88411568409434</v>
      </c>
      <c r="J9065" s="6" t="s">
        <v>80</v>
      </c>
    </row>
    <row r="9066" spans="1:10" x14ac:dyDescent="0.25">
      <c r="A9066" s="5" t="str">
        <f t="shared" si="141"/>
        <v/>
      </c>
      <c r="B9066" t="s">
        <v>95</v>
      </c>
      <c r="C9066" t="s">
        <v>113</v>
      </c>
      <c r="D9066" s="8" t="s">
        <v>46</v>
      </c>
      <c r="E9066">
        <v>17</v>
      </c>
      <c r="F9066">
        <v>0.93526613712310791</v>
      </c>
      <c r="G9066">
        <v>0.75769096612930298</v>
      </c>
      <c r="H9066">
        <v>4.0737606585025787E-2</v>
      </c>
      <c r="I9066">
        <v>73.071813125694533</v>
      </c>
      <c r="J9066" s="6" t="s">
        <v>80</v>
      </c>
    </row>
    <row r="9067" spans="1:10" x14ac:dyDescent="0.25">
      <c r="A9067" s="5" t="str">
        <f t="shared" si="141"/>
        <v/>
      </c>
      <c r="B9067" t="s">
        <v>95</v>
      </c>
      <c r="C9067" t="s">
        <v>113</v>
      </c>
      <c r="D9067" s="8" t="s">
        <v>46</v>
      </c>
      <c r="E9067">
        <v>18</v>
      </c>
      <c r="F9067">
        <v>1.0166177749633789</v>
      </c>
      <c r="G9067">
        <v>0.97424548864364624</v>
      </c>
      <c r="H9067">
        <v>4.1315477341413498E-2</v>
      </c>
      <c r="I9067">
        <v>71.564048943269555</v>
      </c>
      <c r="J9067" s="6" t="s">
        <v>80</v>
      </c>
    </row>
    <row r="9068" spans="1:10" x14ac:dyDescent="0.25">
      <c r="A9068" s="5" t="str">
        <f t="shared" si="141"/>
        <v/>
      </c>
      <c r="B9068" t="s">
        <v>95</v>
      </c>
      <c r="C9068" t="s">
        <v>113</v>
      </c>
      <c r="D9068" s="8" t="s">
        <v>46</v>
      </c>
      <c r="E9068">
        <v>19</v>
      </c>
      <c r="F9068">
        <v>1.1374218463897705</v>
      </c>
      <c r="G9068">
        <v>1.1256104707717896</v>
      </c>
      <c r="H9068">
        <v>3.8655545562505722E-2</v>
      </c>
      <c r="I9068">
        <v>66.107786429365333</v>
      </c>
      <c r="J9068" s="6" t="s">
        <v>80</v>
      </c>
    </row>
    <row r="9069" spans="1:10" x14ac:dyDescent="0.25">
      <c r="A9069" s="5" t="str">
        <f t="shared" si="141"/>
        <v/>
      </c>
      <c r="B9069" t="s">
        <v>95</v>
      </c>
      <c r="C9069" t="s">
        <v>113</v>
      </c>
      <c r="D9069" s="8" t="s">
        <v>46</v>
      </c>
      <c r="E9069">
        <v>20</v>
      </c>
      <c r="F9069">
        <v>1.2177411317825317</v>
      </c>
      <c r="G9069">
        <v>1.2025054693222046</v>
      </c>
      <c r="H9069">
        <v>3.9041876792907715E-2</v>
      </c>
      <c r="I9069">
        <v>63.937875417129376</v>
      </c>
      <c r="J9069" s="6" t="s">
        <v>80</v>
      </c>
    </row>
    <row r="9070" spans="1:10" x14ac:dyDescent="0.25">
      <c r="A9070" s="5" t="str">
        <f t="shared" si="141"/>
        <v/>
      </c>
      <c r="B9070" t="s">
        <v>95</v>
      </c>
      <c r="C9070" t="s">
        <v>113</v>
      </c>
      <c r="D9070" s="8" t="s">
        <v>46</v>
      </c>
      <c r="E9070">
        <v>21</v>
      </c>
      <c r="F9070">
        <v>1.1807092428207397</v>
      </c>
      <c r="G9070">
        <v>1.1454368829727173</v>
      </c>
      <c r="H9070">
        <v>3.7169914692640305E-2</v>
      </c>
      <c r="I9070">
        <v>62.199098998887159</v>
      </c>
      <c r="J9070" s="6" t="s">
        <v>80</v>
      </c>
    </row>
    <row r="9071" spans="1:10" x14ac:dyDescent="0.25">
      <c r="A9071" s="5" t="str">
        <f t="shared" si="141"/>
        <v/>
      </c>
      <c r="B9071" t="s">
        <v>95</v>
      </c>
      <c r="C9071" t="s">
        <v>113</v>
      </c>
      <c r="D9071" s="8" t="s">
        <v>46</v>
      </c>
      <c r="E9071">
        <v>22</v>
      </c>
      <c r="F9071">
        <v>1.0785164833068848</v>
      </c>
      <c r="G9071">
        <v>1.082730770111084</v>
      </c>
      <c r="H9071">
        <v>3.6279436200857162E-2</v>
      </c>
      <c r="I9071">
        <v>61.391546162402193</v>
      </c>
      <c r="J9071" s="6" t="s">
        <v>80</v>
      </c>
    </row>
    <row r="9072" spans="1:10" x14ac:dyDescent="0.25">
      <c r="A9072" s="5" t="str">
        <f t="shared" si="141"/>
        <v/>
      </c>
      <c r="B9072" t="s">
        <v>95</v>
      </c>
      <c r="C9072" t="s">
        <v>113</v>
      </c>
      <c r="D9072" s="8" t="s">
        <v>46</v>
      </c>
      <c r="E9072">
        <v>23</v>
      </c>
      <c r="F9072">
        <v>0.96614980697631836</v>
      </c>
      <c r="G9072">
        <v>1.0071700811386108</v>
      </c>
      <c r="H9072">
        <v>4.0145307779312134E-2</v>
      </c>
      <c r="I9072">
        <v>60.113893214681752</v>
      </c>
      <c r="J9072" s="6" t="s">
        <v>80</v>
      </c>
    </row>
    <row r="9073" spans="1:10" x14ac:dyDescent="0.25">
      <c r="A9073" s="5" t="str">
        <f t="shared" si="141"/>
        <v/>
      </c>
      <c r="B9073" t="s">
        <v>95</v>
      </c>
      <c r="C9073" t="s">
        <v>113</v>
      </c>
      <c r="D9073" s="8" t="s">
        <v>46</v>
      </c>
      <c r="E9073">
        <v>24</v>
      </c>
      <c r="F9073">
        <v>0.82953697443008423</v>
      </c>
      <c r="G9073">
        <v>0.85521453619003296</v>
      </c>
      <c r="H9073">
        <v>4.0701743215322495E-2</v>
      </c>
      <c r="I9073">
        <v>59.197619577308046</v>
      </c>
      <c r="J9073" s="6" t="s">
        <v>80</v>
      </c>
    </row>
    <row r="9074" spans="1:10" x14ac:dyDescent="0.25">
      <c r="A9074" s="5" t="str">
        <f t="shared" si="141"/>
        <v/>
      </c>
      <c r="B9074" t="s">
        <v>95</v>
      </c>
      <c r="C9074" t="s">
        <v>113</v>
      </c>
      <c r="D9074" s="8" t="s">
        <v>76</v>
      </c>
      <c r="E9074">
        <v>1</v>
      </c>
      <c r="F9074">
        <v>0.75360327959060669</v>
      </c>
      <c r="G9074">
        <v>0.8081364631652832</v>
      </c>
      <c r="H9074">
        <v>4.0021222084760666E-2</v>
      </c>
      <c r="I9074">
        <v>68.721838316721318</v>
      </c>
      <c r="J9074" s="6" t="s">
        <v>80</v>
      </c>
    </row>
    <row r="9075" spans="1:10" x14ac:dyDescent="0.25">
      <c r="A9075" s="5" t="str">
        <f t="shared" si="141"/>
        <v/>
      </c>
      <c r="B9075" t="s">
        <v>95</v>
      </c>
      <c r="C9075" t="s">
        <v>113</v>
      </c>
      <c r="D9075" s="8" t="s">
        <v>76</v>
      </c>
      <c r="E9075">
        <v>2</v>
      </c>
      <c r="F9075">
        <v>0.67335796356201172</v>
      </c>
      <c r="G9075">
        <v>0.72848427295684814</v>
      </c>
      <c r="H9075">
        <v>3.6839503794908524E-2</v>
      </c>
      <c r="I9075">
        <v>68.115182724252989</v>
      </c>
      <c r="J9075" s="6" t="s">
        <v>80</v>
      </c>
    </row>
    <row r="9076" spans="1:10" x14ac:dyDescent="0.25">
      <c r="A9076" s="5" t="str">
        <f t="shared" si="141"/>
        <v/>
      </c>
      <c r="B9076" t="s">
        <v>95</v>
      </c>
      <c r="C9076" t="s">
        <v>113</v>
      </c>
      <c r="D9076" s="8" t="s">
        <v>76</v>
      </c>
      <c r="E9076">
        <v>3</v>
      </c>
      <c r="F9076">
        <v>0.61760425567626953</v>
      </c>
      <c r="G9076">
        <v>0.65084964036941528</v>
      </c>
      <c r="H9076">
        <v>3.1899519264698029E-2</v>
      </c>
      <c r="I9076">
        <v>68.539988925803755</v>
      </c>
      <c r="J9076" s="6" t="s">
        <v>80</v>
      </c>
    </row>
    <row r="9077" spans="1:10" x14ac:dyDescent="0.25">
      <c r="A9077" s="5" t="str">
        <f t="shared" si="141"/>
        <v/>
      </c>
      <c r="B9077" t="s">
        <v>95</v>
      </c>
      <c r="C9077" t="s">
        <v>113</v>
      </c>
      <c r="D9077" s="8" t="s">
        <v>76</v>
      </c>
      <c r="E9077">
        <v>4</v>
      </c>
      <c r="F9077">
        <v>0.5800207257270813</v>
      </c>
      <c r="G9077">
        <v>0.59965509176254272</v>
      </c>
      <c r="H9077">
        <v>2.7703292667865753E-2</v>
      </c>
      <c r="I9077">
        <v>66.77236987818371</v>
      </c>
      <c r="J9077" s="6" t="s">
        <v>80</v>
      </c>
    </row>
    <row r="9078" spans="1:10" x14ac:dyDescent="0.25">
      <c r="A9078" s="5" t="str">
        <f t="shared" si="141"/>
        <v/>
      </c>
      <c r="B9078" t="s">
        <v>95</v>
      </c>
      <c r="C9078" t="s">
        <v>113</v>
      </c>
      <c r="D9078" s="8" t="s">
        <v>76</v>
      </c>
      <c r="E9078">
        <v>5</v>
      </c>
      <c r="F9078">
        <v>0.57152879238128662</v>
      </c>
      <c r="G9078">
        <v>0.5875123143196106</v>
      </c>
      <c r="H9078">
        <v>2.4790136143565178E-2</v>
      </c>
      <c r="I9078">
        <v>66.453853820597587</v>
      </c>
      <c r="J9078" s="6" t="s">
        <v>80</v>
      </c>
    </row>
    <row r="9079" spans="1:10" x14ac:dyDescent="0.25">
      <c r="A9079" s="5" t="str">
        <f t="shared" si="141"/>
        <v/>
      </c>
      <c r="B9079" t="s">
        <v>95</v>
      </c>
      <c r="C9079" t="s">
        <v>113</v>
      </c>
      <c r="D9079" s="8" t="s">
        <v>76</v>
      </c>
      <c r="E9079">
        <v>6</v>
      </c>
      <c r="F9079">
        <v>0.5780835747718811</v>
      </c>
      <c r="G9079">
        <v>0.59190511703491211</v>
      </c>
      <c r="H9079">
        <v>2.2050304338335991E-2</v>
      </c>
      <c r="I9079">
        <v>65.541661129567601</v>
      </c>
      <c r="J9079" s="6" t="s">
        <v>80</v>
      </c>
    </row>
    <row r="9080" spans="1:10" x14ac:dyDescent="0.25">
      <c r="A9080" s="5" t="str">
        <f t="shared" si="141"/>
        <v/>
      </c>
      <c r="B9080" t="s">
        <v>95</v>
      </c>
      <c r="C9080" t="s">
        <v>113</v>
      </c>
      <c r="D9080" s="8" t="s">
        <v>76</v>
      </c>
      <c r="E9080">
        <v>7</v>
      </c>
      <c r="F9080">
        <v>0.64644920825958252</v>
      </c>
      <c r="G9080">
        <v>0.67844343185424805</v>
      </c>
      <c r="H9080">
        <v>1.8941620364785194E-2</v>
      </c>
      <c r="I9080">
        <v>64.31052048726545</v>
      </c>
      <c r="J9080" s="6" t="s">
        <v>80</v>
      </c>
    </row>
    <row r="9081" spans="1:10" x14ac:dyDescent="0.25">
      <c r="A9081" s="5" t="str">
        <f t="shared" si="141"/>
        <v/>
      </c>
      <c r="B9081" t="s">
        <v>95</v>
      </c>
      <c r="C9081" t="s">
        <v>113</v>
      </c>
      <c r="D9081" s="8" t="s">
        <v>76</v>
      </c>
      <c r="E9081">
        <v>8</v>
      </c>
      <c r="F9081">
        <v>0.73741412162780762</v>
      </c>
      <c r="G9081">
        <v>0.71315193176269531</v>
      </c>
      <c r="H9081">
        <v>1.9931631162762642E-2</v>
      </c>
      <c r="I9081">
        <v>64.638538205979089</v>
      </c>
      <c r="J9081" s="6" t="s">
        <v>80</v>
      </c>
    </row>
    <row r="9082" spans="1:10" x14ac:dyDescent="0.25">
      <c r="A9082" s="5" t="str">
        <f t="shared" si="141"/>
        <v/>
      </c>
      <c r="B9082" t="s">
        <v>95</v>
      </c>
      <c r="C9082" t="s">
        <v>113</v>
      </c>
      <c r="D9082" s="8" t="s">
        <v>76</v>
      </c>
      <c r="E9082">
        <v>9</v>
      </c>
      <c r="F9082">
        <v>0.61149358749389648</v>
      </c>
      <c r="G9082">
        <v>0.64584523439407349</v>
      </c>
      <c r="H9082">
        <v>2.4249868467450142E-2</v>
      </c>
      <c r="I9082">
        <v>70.281528239202771</v>
      </c>
      <c r="J9082" s="6" t="s">
        <v>80</v>
      </c>
    </row>
    <row r="9083" spans="1:10" x14ac:dyDescent="0.25">
      <c r="A9083" s="5" t="str">
        <f t="shared" si="141"/>
        <v/>
      </c>
      <c r="B9083" t="s">
        <v>95</v>
      </c>
      <c r="C9083" t="s">
        <v>113</v>
      </c>
      <c r="D9083" s="8" t="s">
        <v>76</v>
      </c>
      <c r="E9083">
        <v>10</v>
      </c>
      <c r="F9083">
        <v>0.51556247472763062</v>
      </c>
      <c r="G9083">
        <v>0.51298803091049194</v>
      </c>
      <c r="H9083">
        <v>2.7617814019322395E-2</v>
      </c>
      <c r="I9083">
        <v>77.105016611294914</v>
      </c>
      <c r="J9083" s="6" t="s">
        <v>80</v>
      </c>
    </row>
    <row r="9084" spans="1:10" x14ac:dyDescent="0.25">
      <c r="A9084" s="5" t="str">
        <f t="shared" si="141"/>
        <v/>
      </c>
      <c r="B9084" t="s">
        <v>95</v>
      </c>
      <c r="C9084" t="s">
        <v>113</v>
      </c>
      <c r="D9084" s="8" t="s">
        <v>76</v>
      </c>
      <c r="E9084">
        <v>11</v>
      </c>
      <c r="F9084">
        <v>0.42707279324531555</v>
      </c>
      <c r="G9084">
        <v>0.4023093581199646</v>
      </c>
      <c r="H9084">
        <v>2.9893944039940834E-2</v>
      </c>
      <c r="I9084">
        <v>80.783455149502188</v>
      </c>
      <c r="J9084" s="6" t="s">
        <v>80</v>
      </c>
    </row>
    <row r="9085" spans="1:10" x14ac:dyDescent="0.25">
      <c r="A9085" s="5" t="str">
        <f t="shared" si="141"/>
        <v/>
      </c>
      <c r="B9085" t="s">
        <v>95</v>
      </c>
      <c r="C9085" t="s">
        <v>113</v>
      </c>
      <c r="D9085" s="8" t="s">
        <v>76</v>
      </c>
      <c r="E9085">
        <v>12</v>
      </c>
      <c r="F9085">
        <v>0.36058348417282104</v>
      </c>
      <c r="G9085">
        <v>0.35224604606628418</v>
      </c>
      <c r="H9085">
        <v>3.3684361726045609E-2</v>
      </c>
      <c r="I9085">
        <v>83.826024363233728</v>
      </c>
      <c r="J9085" s="6" t="s">
        <v>80</v>
      </c>
    </row>
    <row r="9086" spans="1:10" x14ac:dyDescent="0.25">
      <c r="A9086" s="5" t="str">
        <f t="shared" si="141"/>
        <v/>
      </c>
      <c r="B9086" t="s">
        <v>95</v>
      </c>
      <c r="C9086" t="s">
        <v>113</v>
      </c>
      <c r="D9086" s="8" t="s">
        <v>76</v>
      </c>
      <c r="E9086">
        <v>13</v>
      </c>
      <c r="F9086">
        <v>0.39279145002365112</v>
      </c>
      <c r="G9086">
        <v>0.3636518120765686</v>
      </c>
      <c r="H9086">
        <v>3.8044523447751999E-2</v>
      </c>
      <c r="I9086">
        <v>86.180952380953016</v>
      </c>
      <c r="J9086" s="6" t="s">
        <v>80</v>
      </c>
    </row>
    <row r="9087" spans="1:10" x14ac:dyDescent="0.25">
      <c r="A9087" s="5" t="str">
        <f t="shared" si="141"/>
        <v/>
      </c>
      <c r="B9087" t="s">
        <v>95</v>
      </c>
      <c r="C9087" t="s">
        <v>113</v>
      </c>
      <c r="D9087" s="8" t="s">
        <v>76</v>
      </c>
      <c r="E9087">
        <v>14</v>
      </c>
      <c r="F9087">
        <v>0.48360589146614075</v>
      </c>
      <c r="G9087">
        <v>0.48885607719421387</v>
      </c>
      <c r="H9087">
        <v>4.3676178902387619E-2</v>
      </c>
      <c r="I9087">
        <v>86.758471760796681</v>
      </c>
      <c r="J9087" s="6" t="s">
        <v>80</v>
      </c>
    </row>
    <row r="9088" spans="1:10" x14ac:dyDescent="0.25">
      <c r="A9088" s="5" t="str">
        <f t="shared" si="141"/>
        <v/>
      </c>
      <c r="B9088" t="s">
        <v>95</v>
      </c>
      <c r="C9088" t="s">
        <v>113</v>
      </c>
      <c r="D9088" s="8" t="s">
        <v>76</v>
      </c>
      <c r="E9088">
        <v>15</v>
      </c>
      <c r="F9088">
        <v>0.65578955411911011</v>
      </c>
      <c r="G9088">
        <v>0.71628034114837646</v>
      </c>
      <c r="H9088">
        <v>4.9128707498311996E-2</v>
      </c>
      <c r="I9088">
        <v>87.998560354373879</v>
      </c>
      <c r="J9088" s="6" t="s">
        <v>80</v>
      </c>
    </row>
    <row r="9089" spans="1:10" x14ac:dyDescent="0.25">
      <c r="A9089" s="5" t="str">
        <f t="shared" si="141"/>
        <v/>
      </c>
      <c r="B9089" t="s">
        <v>95</v>
      </c>
      <c r="C9089" t="s">
        <v>113</v>
      </c>
      <c r="D9089" s="8" t="s">
        <v>76</v>
      </c>
      <c r="E9089">
        <v>16</v>
      </c>
      <c r="F9089">
        <v>0.95889836549758911</v>
      </c>
      <c r="G9089">
        <v>0.96842795610427856</v>
      </c>
      <c r="H9089">
        <v>5.1313851028680801E-2</v>
      </c>
      <c r="I9089">
        <v>87.243410852712543</v>
      </c>
      <c r="J9089" s="6" t="s">
        <v>80</v>
      </c>
    </row>
    <row r="9090" spans="1:10" x14ac:dyDescent="0.25">
      <c r="A9090" s="5" t="str">
        <f t="shared" ref="A9090:A9153" si="142">IF(AND(category = B9090, subcategory=C9090, reportdate = D9090), E9090, "")</f>
        <v/>
      </c>
      <c r="B9090" t="s">
        <v>95</v>
      </c>
      <c r="C9090" t="s">
        <v>113</v>
      </c>
      <c r="D9090" s="8" t="s">
        <v>76</v>
      </c>
      <c r="E9090">
        <v>17</v>
      </c>
      <c r="F9090">
        <v>1.2196646928787231</v>
      </c>
      <c r="G9090">
        <v>1.2426259517669678</v>
      </c>
      <c r="H9090">
        <v>5.2232500165700912E-2</v>
      </c>
      <c r="I9090">
        <v>83.369656699887983</v>
      </c>
      <c r="J9090" s="6" t="s">
        <v>80</v>
      </c>
    </row>
    <row r="9091" spans="1:10" x14ac:dyDescent="0.25">
      <c r="A9091" s="5" t="str">
        <f t="shared" si="142"/>
        <v/>
      </c>
      <c r="B9091" t="s">
        <v>95</v>
      </c>
      <c r="C9091" t="s">
        <v>113</v>
      </c>
      <c r="D9091" s="8" t="s">
        <v>76</v>
      </c>
      <c r="E9091">
        <v>18</v>
      </c>
      <c r="F9091">
        <v>1.3690609931945801</v>
      </c>
      <c r="G9091">
        <v>1.3979222774505615</v>
      </c>
      <c r="H9091">
        <v>5.106816440820694E-2</v>
      </c>
      <c r="I9091">
        <v>79.129125138426943</v>
      </c>
      <c r="J9091" s="6" t="s">
        <v>80</v>
      </c>
    </row>
    <row r="9092" spans="1:10" x14ac:dyDescent="0.25">
      <c r="A9092" s="5" t="str">
        <f t="shared" si="142"/>
        <v/>
      </c>
      <c r="B9092" t="s">
        <v>95</v>
      </c>
      <c r="C9092" t="s">
        <v>113</v>
      </c>
      <c r="D9092" s="8" t="s">
        <v>76</v>
      </c>
      <c r="E9092">
        <v>19</v>
      </c>
      <c r="F9092">
        <v>1.4245896339416504</v>
      </c>
      <c r="G9092">
        <v>1.4541703462600708</v>
      </c>
      <c r="H9092">
        <v>4.8187427222728729E-2</v>
      </c>
      <c r="I9092">
        <v>74.328239202657741</v>
      </c>
      <c r="J9092" s="6" t="s">
        <v>80</v>
      </c>
    </row>
    <row r="9093" spans="1:10" x14ac:dyDescent="0.25">
      <c r="A9093" s="5" t="str">
        <f t="shared" si="142"/>
        <v/>
      </c>
      <c r="B9093" t="s">
        <v>95</v>
      </c>
      <c r="C9093" t="s">
        <v>113</v>
      </c>
      <c r="D9093" s="8" t="s">
        <v>76</v>
      </c>
      <c r="E9093">
        <v>20</v>
      </c>
      <c r="F9093">
        <v>1.4755067825317383</v>
      </c>
      <c r="G9093">
        <v>1.5150814056396484</v>
      </c>
      <c r="H9093">
        <v>4.7245275229215622E-2</v>
      </c>
      <c r="I9093">
        <v>68.601373200443419</v>
      </c>
      <c r="J9093" s="6" t="s">
        <v>80</v>
      </c>
    </row>
    <row r="9094" spans="1:10" x14ac:dyDescent="0.25">
      <c r="A9094" s="5" t="str">
        <f t="shared" si="142"/>
        <v/>
      </c>
      <c r="B9094" t="s">
        <v>95</v>
      </c>
      <c r="C9094" t="s">
        <v>113</v>
      </c>
      <c r="D9094" s="8" t="s">
        <v>76</v>
      </c>
      <c r="E9094">
        <v>21</v>
      </c>
      <c r="F9094">
        <v>1.3757846355438232</v>
      </c>
      <c r="G9094">
        <v>1.374382495880127</v>
      </c>
      <c r="H9094">
        <v>4.385790228843689E-2</v>
      </c>
      <c r="I9094">
        <v>65.916710963454904</v>
      </c>
      <c r="J9094" s="6" t="s">
        <v>80</v>
      </c>
    </row>
    <row r="9095" spans="1:10" x14ac:dyDescent="0.25">
      <c r="A9095" s="5" t="str">
        <f t="shared" si="142"/>
        <v/>
      </c>
      <c r="B9095" t="s">
        <v>95</v>
      </c>
      <c r="C9095" t="s">
        <v>113</v>
      </c>
      <c r="D9095" s="8" t="s">
        <v>76</v>
      </c>
      <c r="E9095">
        <v>22</v>
      </c>
      <c r="F9095">
        <v>1.2356988191604614</v>
      </c>
      <c r="G9095">
        <v>1.2998346090316772</v>
      </c>
      <c r="H9095">
        <v>4.4397514313459396E-2</v>
      </c>
      <c r="I9095">
        <v>64.563543743079819</v>
      </c>
      <c r="J9095" s="6" t="s">
        <v>80</v>
      </c>
    </row>
    <row r="9096" spans="1:10" x14ac:dyDescent="0.25">
      <c r="A9096" s="5" t="str">
        <f t="shared" si="142"/>
        <v/>
      </c>
      <c r="B9096" t="s">
        <v>95</v>
      </c>
      <c r="C9096" t="s">
        <v>113</v>
      </c>
      <c r="D9096" s="8" t="s">
        <v>76</v>
      </c>
      <c r="E9096">
        <v>23</v>
      </c>
      <c r="F9096">
        <v>1.0835787057876587</v>
      </c>
      <c r="G9096">
        <v>1.1273810863494873</v>
      </c>
      <c r="H9096">
        <v>4.7124266624450684E-2</v>
      </c>
      <c r="I9096">
        <v>63.322624584717587</v>
      </c>
      <c r="J9096" s="6" t="s">
        <v>80</v>
      </c>
    </row>
    <row r="9097" spans="1:10" x14ac:dyDescent="0.25">
      <c r="A9097" s="5" t="str">
        <f t="shared" si="142"/>
        <v/>
      </c>
      <c r="B9097" t="s">
        <v>95</v>
      </c>
      <c r="C9097" t="s">
        <v>113</v>
      </c>
      <c r="D9097" s="8" t="s">
        <v>76</v>
      </c>
      <c r="E9097">
        <v>24</v>
      </c>
      <c r="F9097">
        <v>0.91740274429321289</v>
      </c>
      <c r="G9097">
        <v>0.92240625619888306</v>
      </c>
      <c r="H9097">
        <v>4.531262069940567E-2</v>
      </c>
      <c r="I9097">
        <v>64.014850498339001</v>
      </c>
      <c r="J9097" s="6" t="s">
        <v>80</v>
      </c>
    </row>
    <row r="9098" spans="1:10" x14ac:dyDescent="0.25">
      <c r="A9098" s="5" t="str">
        <f t="shared" si="142"/>
        <v/>
      </c>
      <c r="B9098" t="s">
        <v>95</v>
      </c>
      <c r="C9098" t="s">
        <v>113</v>
      </c>
      <c r="D9098" s="8" t="s">
        <v>77</v>
      </c>
      <c r="E9098">
        <v>1</v>
      </c>
      <c r="J9098" s="6" t="s">
        <v>81</v>
      </c>
    </row>
    <row r="9099" spans="1:10" x14ac:dyDescent="0.25">
      <c r="A9099" s="5" t="str">
        <f t="shared" si="142"/>
        <v/>
      </c>
      <c r="B9099" t="s">
        <v>95</v>
      </c>
      <c r="C9099" t="s">
        <v>113</v>
      </c>
      <c r="D9099" s="8" t="s">
        <v>71</v>
      </c>
      <c r="E9099">
        <v>1</v>
      </c>
      <c r="J9099" s="6" t="s">
        <v>81</v>
      </c>
    </row>
    <row r="9100" spans="1:10" x14ac:dyDescent="0.25">
      <c r="A9100" s="5" t="str">
        <f t="shared" si="142"/>
        <v/>
      </c>
      <c r="B9100" t="s">
        <v>95</v>
      </c>
      <c r="C9100" t="s">
        <v>113</v>
      </c>
      <c r="D9100" s="8" t="s">
        <v>72</v>
      </c>
      <c r="E9100">
        <v>1</v>
      </c>
      <c r="J9100" s="6" t="s">
        <v>81</v>
      </c>
    </row>
    <row r="9101" spans="1:10" x14ac:dyDescent="0.25">
      <c r="A9101" s="5" t="str">
        <f t="shared" si="142"/>
        <v/>
      </c>
      <c r="B9101" t="s">
        <v>95</v>
      </c>
      <c r="C9101" t="s">
        <v>113</v>
      </c>
      <c r="D9101" s="8" t="s">
        <v>47</v>
      </c>
      <c r="E9101">
        <v>1</v>
      </c>
      <c r="J9101" s="6" t="s">
        <v>81</v>
      </c>
    </row>
    <row r="9102" spans="1:10" x14ac:dyDescent="0.25">
      <c r="A9102" s="5" t="str">
        <f t="shared" si="142"/>
        <v/>
      </c>
      <c r="B9102" t="s">
        <v>95</v>
      </c>
      <c r="C9102" t="s">
        <v>113</v>
      </c>
      <c r="D9102" s="8" t="s">
        <v>74</v>
      </c>
      <c r="E9102">
        <v>1</v>
      </c>
      <c r="J9102" s="6" t="s">
        <v>81</v>
      </c>
    </row>
    <row r="9103" spans="1:10" x14ac:dyDescent="0.25">
      <c r="A9103" s="5" t="str">
        <f t="shared" si="142"/>
        <v/>
      </c>
      <c r="B9103" t="s">
        <v>95</v>
      </c>
      <c r="C9103" t="s">
        <v>113</v>
      </c>
      <c r="D9103" s="8" t="s">
        <v>72</v>
      </c>
      <c r="E9103">
        <v>2</v>
      </c>
      <c r="J9103" s="6" t="s">
        <v>81</v>
      </c>
    </row>
    <row r="9104" spans="1:10" x14ac:dyDescent="0.25">
      <c r="A9104" s="5" t="str">
        <f t="shared" si="142"/>
        <v/>
      </c>
      <c r="B9104" t="s">
        <v>95</v>
      </c>
      <c r="C9104" t="s">
        <v>113</v>
      </c>
      <c r="D9104" s="8" t="s">
        <v>74</v>
      </c>
      <c r="E9104">
        <v>2</v>
      </c>
      <c r="J9104" s="6" t="s">
        <v>81</v>
      </c>
    </row>
    <row r="9105" spans="1:10" x14ac:dyDescent="0.25">
      <c r="A9105" s="5" t="str">
        <f t="shared" si="142"/>
        <v/>
      </c>
      <c r="B9105" t="s">
        <v>95</v>
      </c>
      <c r="C9105" t="s">
        <v>113</v>
      </c>
      <c r="D9105" s="8" t="s">
        <v>77</v>
      </c>
      <c r="E9105">
        <v>2</v>
      </c>
      <c r="J9105" s="6" t="s">
        <v>81</v>
      </c>
    </row>
    <row r="9106" spans="1:10" x14ac:dyDescent="0.25">
      <c r="A9106" s="5" t="str">
        <f t="shared" si="142"/>
        <v/>
      </c>
      <c r="B9106" t="s">
        <v>95</v>
      </c>
      <c r="C9106" t="s">
        <v>113</v>
      </c>
      <c r="D9106" s="8" t="s">
        <v>47</v>
      </c>
      <c r="E9106">
        <v>2</v>
      </c>
      <c r="J9106" s="6" t="s">
        <v>81</v>
      </c>
    </row>
    <row r="9107" spans="1:10" x14ac:dyDescent="0.25">
      <c r="A9107" s="5" t="str">
        <f t="shared" si="142"/>
        <v/>
      </c>
      <c r="B9107" t="s">
        <v>95</v>
      </c>
      <c r="C9107" t="s">
        <v>113</v>
      </c>
      <c r="D9107" s="8" t="s">
        <v>71</v>
      </c>
      <c r="E9107">
        <v>2</v>
      </c>
      <c r="J9107" s="6" t="s">
        <v>81</v>
      </c>
    </row>
    <row r="9108" spans="1:10" x14ac:dyDescent="0.25">
      <c r="A9108" s="5" t="str">
        <f t="shared" si="142"/>
        <v/>
      </c>
      <c r="B9108" t="s">
        <v>95</v>
      </c>
      <c r="C9108" t="s">
        <v>113</v>
      </c>
      <c r="D9108" s="8" t="s">
        <v>72</v>
      </c>
      <c r="E9108">
        <v>3</v>
      </c>
      <c r="J9108" s="6" t="s">
        <v>81</v>
      </c>
    </row>
    <row r="9109" spans="1:10" x14ac:dyDescent="0.25">
      <c r="A9109" s="5" t="str">
        <f t="shared" si="142"/>
        <v/>
      </c>
      <c r="B9109" t="s">
        <v>95</v>
      </c>
      <c r="C9109" t="s">
        <v>113</v>
      </c>
      <c r="D9109" s="8" t="s">
        <v>47</v>
      </c>
      <c r="E9109">
        <v>3</v>
      </c>
      <c r="J9109" s="6" t="s">
        <v>81</v>
      </c>
    </row>
    <row r="9110" spans="1:10" x14ac:dyDescent="0.25">
      <c r="A9110" s="5" t="str">
        <f t="shared" si="142"/>
        <v/>
      </c>
      <c r="B9110" t="s">
        <v>95</v>
      </c>
      <c r="C9110" t="s">
        <v>113</v>
      </c>
      <c r="D9110" s="8" t="s">
        <v>71</v>
      </c>
      <c r="E9110">
        <v>3</v>
      </c>
      <c r="J9110" s="6" t="s">
        <v>81</v>
      </c>
    </row>
    <row r="9111" spans="1:10" x14ac:dyDescent="0.25">
      <c r="A9111" s="5" t="str">
        <f t="shared" si="142"/>
        <v/>
      </c>
      <c r="B9111" t="s">
        <v>95</v>
      </c>
      <c r="C9111" t="s">
        <v>113</v>
      </c>
      <c r="D9111" s="8" t="s">
        <v>77</v>
      </c>
      <c r="E9111">
        <v>3</v>
      </c>
      <c r="J9111" s="6" t="s">
        <v>81</v>
      </c>
    </row>
    <row r="9112" spans="1:10" x14ac:dyDescent="0.25">
      <c r="A9112" s="5" t="str">
        <f t="shared" si="142"/>
        <v/>
      </c>
      <c r="B9112" t="s">
        <v>95</v>
      </c>
      <c r="C9112" t="s">
        <v>113</v>
      </c>
      <c r="D9112" s="8" t="s">
        <v>74</v>
      </c>
      <c r="E9112">
        <v>3</v>
      </c>
      <c r="J9112" s="6" t="s">
        <v>81</v>
      </c>
    </row>
    <row r="9113" spans="1:10" x14ac:dyDescent="0.25">
      <c r="A9113" s="5" t="str">
        <f t="shared" si="142"/>
        <v/>
      </c>
      <c r="B9113" t="s">
        <v>95</v>
      </c>
      <c r="C9113" t="s">
        <v>113</v>
      </c>
      <c r="D9113" s="8" t="s">
        <v>71</v>
      </c>
      <c r="E9113">
        <v>4</v>
      </c>
      <c r="J9113" s="6" t="s">
        <v>81</v>
      </c>
    </row>
    <row r="9114" spans="1:10" x14ac:dyDescent="0.25">
      <c r="A9114" s="5" t="str">
        <f t="shared" si="142"/>
        <v/>
      </c>
      <c r="B9114" t="s">
        <v>95</v>
      </c>
      <c r="C9114" t="s">
        <v>113</v>
      </c>
      <c r="D9114" s="8" t="s">
        <v>47</v>
      </c>
      <c r="E9114">
        <v>4</v>
      </c>
      <c r="J9114" s="6" t="s">
        <v>81</v>
      </c>
    </row>
    <row r="9115" spans="1:10" x14ac:dyDescent="0.25">
      <c r="A9115" s="5" t="str">
        <f t="shared" si="142"/>
        <v/>
      </c>
      <c r="B9115" t="s">
        <v>95</v>
      </c>
      <c r="C9115" t="s">
        <v>113</v>
      </c>
      <c r="D9115" s="8" t="s">
        <v>77</v>
      </c>
      <c r="E9115">
        <v>4</v>
      </c>
      <c r="J9115" s="6" t="s">
        <v>81</v>
      </c>
    </row>
    <row r="9116" spans="1:10" x14ac:dyDescent="0.25">
      <c r="A9116" s="5" t="str">
        <f t="shared" si="142"/>
        <v/>
      </c>
      <c r="B9116" t="s">
        <v>95</v>
      </c>
      <c r="C9116" t="s">
        <v>113</v>
      </c>
      <c r="D9116" s="8" t="s">
        <v>74</v>
      </c>
      <c r="E9116">
        <v>4</v>
      </c>
      <c r="J9116" s="6" t="s">
        <v>81</v>
      </c>
    </row>
    <row r="9117" spans="1:10" x14ac:dyDescent="0.25">
      <c r="A9117" s="5" t="str">
        <f t="shared" si="142"/>
        <v/>
      </c>
      <c r="B9117" t="s">
        <v>95</v>
      </c>
      <c r="C9117" t="s">
        <v>113</v>
      </c>
      <c r="D9117" s="8" t="s">
        <v>72</v>
      </c>
      <c r="E9117">
        <v>4</v>
      </c>
      <c r="J9117" s="6" t="s">
        <v>81</v>
      </c>
    </row>
    <row r="9118" spans="1:10" x14ac:dyDescent="0.25">
      <c r="A9118" s="5" t="str">
        <f t="shared" si="142"/>
        <v/>
      </c>
      <c r="B9118" t="s">
        <v>95</v>
      </c>
      <c r="C9118" t="s">
        <v>113</v>
      </c>
      <c r="D9118" s="8" t="s">
        <v>74</v>
      </c>
      <c r="E9118">
        <v>5</v>
      </c>
      <c r="J9118" s="6" t="s">
        <v>81</v>
      </c>
    </row>
    <row r="9119" spans="1:10" x14ac:dyDescent="0.25">
      <c r="A9119" s="5" t="str">
        <f t="shared" si="142"/>
        <v/>
      </c>
      <c r="B9119" t="s">
        <v>95</v>
      </c>
      <c r="C9119" t="s">
        <v>113</v>
      </c>
      <c r="D9119" s="8" t="s">
        <v>77</v>
      </c>
      <c r="E9119">
        <v>5</v>
      </c>
      <c r="J9119" s="6" t="s">
        <v>81</v>
      </c>
    </row>
    <row r="9120" spans="1:10" x14ac:dyDescent="0.25">
      <c r="A9120" s="5" t="str">
        <f t="shared" si="142"/>
        <v/>
      </c>
      <c r="B9120" t="s">
        <v>95</v>
      </c>
      <c r="C9120" t="s">
        <v>113</v>
      </c>
      <c r="D9120" s="8" t="s">
        <v>47</v>
      </c>
      <c r="E9120">
        <v>5</v>
      </c>
      <c r="J9120" s="6" t="s">
        <v>81</v>
      </c>
    </row>
    <row r="9121" spans="1:10" x14ac:dyDescent="0.25">
      <c r="A9121" s="5" t="str">
        <f t="shared" si="142"/>
        <v/>
      </c>
      <c r="B9121" t="s">
        <v>95</v>
      </c>
      <c r="C9121" t="s">
        <v>113</v>
      </c>
      <c r="D9121" s="8" t="s">
        <v>72</v>
      </c>
      <c r="E9121">
        <v>5</v>
      </c>
      <c r="J9121" s="6" t="s">
        <v>81</v>
      </c>
    </row>
    <row r="9122" spans="1:10" x14ac:dyDescent="0.25">
      <c r="A9122" s="5" t="str">
        <f t="shared" si="142"/>
        <v/>
      </c>
      <c r="B9122" t="s">
        <v>95</v>
      </c>
      <c r="C9122" t="s">
        <v>113</v>
      </c>
      <c r="D9122" s="8" t="s">
        <v>71</v>
      </c>
      <c r="E9122">
        <v>5</v>
      </c>
      <c r="J9122" s="6" t="s">
        <v>81</v>
      </c>
    </row>
    <row r="9123" spans="1:10" x14ac:dyDescent="0.25">
      <c r="A9123" s="5" t="str">
        <f t="shared" si="142"/>
        <v/>
      </c>
      <c r="B9123" t="s">
        <v>95</v>
      </c>
      <c r="C9123" t="s">
        <v>113</v>
      </c>
      <c r="D9123" s="8" t="s">
        <v>72</v>
      </c>
      <c r="E9123">
        <v>6</v>
      </c>
      <c r="J9123" s="6" t="s">
        <v>81</v>
      </c>
    </row>
    <row r="9124" spans="1:10" x14ac:dyDescent="0.25">
      <c r="A9124" s="5" t="str">
        <f t="shared" si="142"/>
        <v/>
      </c>
      <c r="B9124" t="s">
        <v>95</v>
      </c>
      <c r="C9124" t="s">
        <v>113</v>
      </c>
      <c r="D9124" s="8" t="s">
        <v>77</v>
      </c>
      <c r="E9124">
        <v>6</v>
      </c>
      <c r="J9124" s="6" t="s">
        <v>81</v>
      </c>
    </row>
    <row r="9125" spans="1:10" x14ac:dyDescent="0.25">
      <c r="A9125" s="5" t="str">
        <f t="shared" si="142"/>
        <v/>
      </c>
      <c r="B9125" t="s">
        <v>95</v>
      </c>
      <c r="C9125" t="s">
        <v>113</v>
      </c>
      <c r="D9125" s="8" t="s">
        <v>47</v>
      </c>
      <c r="E9125">
        <v>6</v>
      </c>
      <c r="J9125" s="6" t="s">
        <v>81</v>
      </c>
    </row>
    <row r="9126" spans="1:10" x14ac:dyDescent="0.25">
      <c r="A9126" s="5" t="str">
        <f t="shared" si="142"/>
        <v/>
      </c>
      <c r="B9126" t="s">
        <v>95</v>
      </c>
      <c r="C9126" t="s">
        <v>113</v>
      </c>
      <c r="D9126" s="8" t="s">
        <v>74</v>
      </c>
      <c r="E9126">
        <v>6</v>
      </c>
      <c r="J9126" s="6" t="s">
        <v>81</v>
      </c>
    </row>
    <row r="9127" spans="1:10" x14ac:dyDescent="0.25">
      <c r="A9127" s="5" t="str">
        <f t="shared" si="142"/>
        <v/>
      </c>
      <c r="B9127" t="s">
        <v>95</v>
      </c>
      <c r="C9127" t="s">
        <v>113</v>
      </c>
      <c r="D9127" s="8" t="s">
        <v>71</v>
      </c>
      <c r="E9127">
        <v>6</v>
      </c>
      <c r="J9127" s="6" t="s">
        <v>81</v>
      </c>
    </row>
    <row r="9128" spans="1:10" x14ac:dyDescent="0.25">
      <c r="A9128" s="5" t="str">
        <f t="shared" si="142"/>
        <v/>
      </c>
      <c r="B9128" t="s">
        <v>95</v>
      </c>
      <c r="C9128" t="s">
        <v>113</v>
      </c>
      <c r="D9128" s="8" t="s">
        <v>47</v>
      </c>
      <c r="E9128">
        <v>7</v>
      </c>
      <c r="J9128" s="6" t="s">
        <v>81</v>
      </c>
    </row>
    <row r="9129" spans="1:10" x14ac:dyDescent="0.25">
      <c r="A9129" s="5" t="str">
        <f t="shared" si="142"/>
        <v/>
      </c>
      <c r="B9129" t="s">
        <v>95</v>
      </c>
      <c r="C9129" t="s">
        <v>113</v>
      </c>
      <c r="D9129" s="8" t="s">
        <v>72</v>
      </c>
      <c r="E9129">
        <v>7</v>
      </c>
      <c r="J9129" s="6" t="s">
        <v>81</v>
      </c>
    </row>
    <row r="9130" spans="1:10" x14ac:dyDescent="0.25">
      <c r="A9130" s="5" t="str">
        <f t="shared" si="142"/>
        <v/>
      </c>
      <c r="B9130" t="s">
        <v>95</v>
      </c>
      <c r="C9130" t="s">
        <v>113</v>
      </c>
      <c r="D9130" s="8" t="s">
        <v>71</v>
      </c>
      <c r="E9130">
        <v>7</v>
      </c>
      <c r="J9130" s="6" t="s">
        <v>81</v>
      </c>
    </row>
    <row r="9131" spans="1:10" x14ac:dyDescent="0.25">
      <c r="A9131" s="5" t="str">
        <f t="shared" si="142"/>
        <v/>
      </c>
      <c r="B9131" t="s">
        <v>95</v>
      </c>
      <c r="C9131" t="s">
        <v>113</v>
      </c>
      <c r="D9131" s="8" t="s">
        <v>77</v>
      </c>
      <c r="E9131">
        <v>7</v>
      </c>
      <c r="J9131" s="6" t="s">
        <v>81</v>
      </c>
    </row>
    <row r="9132" spans="1:10" x14ac:dyDescent="0.25">
      <c r="A9132" s="5" t="str">
        <f t="shared" si="142"/>
        <v/>
      </c>
      <c r="B9132" t="s">
        <v>95</v>
      </c>
      <c r="C9132" t="s">
        <v>113</v>
      </c>
      <c r="D9132" s="8" t="s">
        <v>74</v>
      </c>
      <c r="E9132">
        <v>7</v>
      </c>
      <c r="J9132" s="6" t="s">
        <v>81</v>
      </c>
    </row>
    <row r="9133" spans="1:10" x14ac:dyDescent="0.25">
      <c r="A9133" s="5" t="str">
        <f t="shared" si="142"/>
        <v/>
      </c>
      <c r="B9133" t="s">
        <v>95</v>
      </c>
      <c r="C9133" t="s">
        <v>113</v>
      </c>
      <c r="D9133" s="8" t="s">
        <v>77</v>
      </c>
      <c r="E9133">
        <v>8</v>
      </c>
      <c r="J9133" s="6" t="s">
        <v>81</v>
      </c>
    </row>
    <row r="9134" spans="1:10" x14ac:dyDescent="0.25">
      <c r="A9134" s="5" t="str">
        <f t="shared" si="142"/>
        <v/>
      </c>
      <c r="B9134" t="s">
        <v>95</v>
      </c>
      <c r="C9134" t="s">
        <v>113</v>
      </c>
      <c r="D9134" s="8" t="s">
        <v>47</v>
      </c>
      <c r="E9134">
        <v>8</v>
      </c>
      <c r="J9134" s="6" t="s">
        <v>81</v>
      </c>
    </row>
    <row r="9135" spans="1:10" x14ac:dyDescent="0.25">
      <c r="A9135" s="5" t="str">
        <f t="shared" si="142"/>
        <v/>
      </c>
      <c r="B9135" t="s">
        <v>95</v>
      </c>
      <c r="C9135" t="s">
        <v>113</v>
      </c>
      <c r="D9135" s="8" t="s">
        <v>74</v>
      </c>
      <c r="E9135">
        <v>8</v>
      </c>
      <c r="J9135" s="6" t="s">
        <v>81</v>
      </c>
    </row>
    <row r="9136" spans="1:10" x14ac:dyDescent="0.25">
      <c r="A9136" s="5" t="str">
        <f t="shared" si="142"/>
        <v/>
      </c>
      <c r="B9136" t="s">
        <v>95</v>
      </c>
      <c r="C9136" t="s">
        <v>113</v>
      </c>
      <c r="D9136" s="8" t="s">
        <v>72</v>
      </c>
      <c r="E9136">
        <v>8</v>
      </c>
      <c r="J9136" s="6" t="s">
        <v>81</v>
      </c>
    </row>
    <row r="9137" spans="1:10" x14ac:dyDescent="0.25">
      <c r="A9137" s="5" t="str">
        <f t="shared" si="142"/>
        <v/>
      </c>
      <c r="B9137" t="s">
        <v>95</v>
      </c>
      <c r="C9137" t="s">
        <v>113</v>
      </c>
      <c r="D9137" s="8" t="s">
        <v>71</v>
      </c>
      <c r="E9137">
        <v>8</v>
      </c>
      <c r="J9137" s="6" t="s">
        <v>81</v>
      </c>
    </row>
    <row r="9138" spans="1:10" x14ac:dyDescent="0.25">
      <c r="A9138" s="5" t="str">
        <f t="shared" si="142"/>
        <v/>
      </c>
      <c r="B9138" t="s">
        <v>95</v>
      </c>
      <c r="C9138" t="s">
        <v>113</v>
      </c>
      <c r="D9138" s="8" t="s">
        <v>47</v>
      </c>
      <c r="E9138">
        <v>9</v>
      </c>
      <c r="J9138" s="6" t="s">
        <v>81</v>
      </c>
    </row>
    <row r="9139" spans="1:10" x14ac:dyDescent="0.25">
      <c r="A9139" s="5" t="str">
        <f t="shared" si="142"/>
        <v/>
      </c>
      <c r="B9139" t="s">
        <v>95</v>
      </c>
      <c r="C9139" t="s">
        <v>113</v>
      </c>
      <c r="D9139" s="8" t="s">
        <v>71</v>
      </c>
      <c r="E9139">
        <v>9</v>
      </c>
      <c r="J9139" s="6" t="s">
        <v>81</v>
      </c>
    </row>
    <row r="9140" spans="1:10" x14ac:dyDescent="0.25">
      <c r="A9140" s="5" t="str">
        <f t="shared" si="142"/>
        <v/>
      </c>
      <c r="B9140" t="s">
        <v>95</v>
      </c>
      <c r="C9140" t="s">
        <v>113</v>
      </c>
      <c r="D9140" s="8" t="s">
        <v>74</v>
      </c>
      <c r="E9140">
        <v>9</v>
      </c>
      <c r="J9140" s="6" t="s">
        <v>81</v>
      </c>
    </row>
    <row r="9141" spans="1:10" x14ac:dyDescent="0.25">
      <c r="A9141" s="5" t="str">
        <f t="shared" si="142"/>
        <v/>
      </c>
      <c r="B9141" t="s">
        <v>95</v>
      </c>
      <c r="C9141" t="s">
        <v>113</v>
      </c>
      <c r="D9141" s="8" t="s">
        <v>77</v>
      </c>
      <c r="E9141">
        <v>9</v>
      </c>
      <c r="J9141" s="6" t="s">
        <v>81</v>
      </c>
    </row>
    <row r="9142" spans="1:10" x14ac:dyDescent="0.25">
      <c r="A9142" s="5" t="str">
        <f t="shared" si="142"/>
        <v/>
      </c>
      <c r="B9142" t="s">
        <v>95</v>
      </c>
      <c r="C9142" t="s">
        <v>113</v>
      </c>
      <c r="D9142" s="8" t="s">
        <v>72</v>
      </c>
      <c r="E9142">
        <v>9</v>
      </c>
      <c r="J9142" s="6" t="s">
        <v>81</v>
      </c>
    </row>
    <row r="9143" spans="1:10" x14ac:dyDescent="0.25">
      <c r="A9143" s="5" t="str">
        <f t="shared" si="142"/>
        <v/>
      </c>
      <c r="B9143" t="s">
        <v>95</v>
      </c>
      <c r="C9143" t="s">
        <v>113</v>
      </c>
      <c r="D9143" s="8" t="s">
        <v>47</v>
      </c>
      <c r="E9143">
        <v>10</v>
      </c>
      <c r="J9143" s="6" t="s">
        <v>81</v>
      </c>
    </row>
    <row r="9144" spans="1:10" x14ac:dyDescent="0.25">
      <c r="A9144" s="5" t="str">
        <f t="shared" si="142"/>
        <v/>
      </c>
      <c r="B9144" t="s">
        <v>95</v>
      </c>
      <c r="C9144" t="s">
        <v>113</v>
      </c>
      <c r="D9144" s="8" t="s">
        <v>77</v>
      </c>
      <c r="E9144">
        <v>10</v>
      </c>
      <c r="J9144" s="6" t="s">
        <v>81</v>
      </c>
    </row>
    <row r="9145" spans="1:10" x14ac:dyDescent="0.25">
      <c r="A9145" s="5" t="str">
        <f t="shared" si="142"/>
        <v/>
      </c>
      <c r="B9145" t="s">
        <v>95</v>
      </c>
      <c r="C9145" t="s">
        <v>113</v>
      </c>
      <c r="D9145" s="8" t="s">
        <v>72</v>
      </c>
      <c r="E9145">
        <v>10</v>
      </c>
      <c r="J9145" s="6" t="s">
        <v>81</v>
      </c>
    </row>
    <row r="9146" spans="1:10" x14ac:dyDescent="0.25">
      <c r="A9146" s="5" t="str">
        <f t="shared" si="142"/>
        <v/>
      </c>
      <c r="B9146" t="s">
        <v>95</v>
      </c>
      <c r="C9146" t="s">
        <v>113</v>
      </c>
      <c r="D9146" s="8" t="s">
        <v>71</v>
      </c>
      <c r="E9146">
        <v>10</v>
      </c>
      <c r="J9146" s="6" t="s">
        <v>81</v>
      </c>
    </row>
    <row r="9147" spans="1:10" x14ac:dyDescent="0.25">
      <c r="A9147" s="5" t="str">
        <f t="shared" si="142"/>
        <v/>
      </c>
      <c r="B9147" t="s">
        <v>95</v>
      </c>
      <c r="C9147" t="s">
        <v>113</v>
      </c>
      <c r="D9147" s="8" t="s">
        <v>74</v>
      </c>
      <c r="E9147">
        <v>10</v>
      </c>
      <c r="J9147" s="6" t="s">
        <v>81</v>
      </c>
    </row>
    <row r="9148" spans="1:10" x14ac:dyDescent="0.25">
      <c r="A9148" s="5" t="str">
        <f t="shared" si="142"/>
        <v/>
      </c>
      <c r="B9148" t="s">
        <v>95</v>
      </c>
      <c r="C9148" t="s">
        <v>113</v>
      </c>
      <c r="D9148" s="8" t="s">
        <v>74</v>
      </c>
      <c r="E9148">
        <v>11</v>
      </c>
      <c r="J9148" s="6" t="s">
        <v>81</v>
      </c>
    </row>
    <row r="9149" spans="1:10" x14ac:dyDescent="0.25">
      <c r="A9149" s="5" t="str">
        <f t="shared" si="142"/>
        <v/>
      </c>
      <c r="B9149" t="s">
        <v>95</v>
      </c>
      <c r="C9149" t="s">
        <v>113</v>
      </c>
      <c r="D9149" s="8" t="s">
        <v>77</v>
      </c>
      <c r="E9149">
        <v>11</v>
      </c>
      <c r="J9149" s="6" t="s">
        <v>81</v>
      </c>
    </row>
    <row r="9150" spans="1:10" x14ac:dyDescent="0.25">
      <c r="A9150" s="5" t="str">
        <f t="shared" si="142"/>
        <v/>
      </c>
      <c r="B9150" t="s">
        <v>95</v>
      </c>
      <c r="C9150" t="s">
        <v>113</v>
      </c>
      <c r="D9150" s="8" t="s">
        <v>47</v>
      </c>
      <c r="E9150">
        <v>11</v>
      </c>
      <c r="J9150" s="6" t="s">
        <v>81</v>
      </c>
    </row>
    <row r="9151" spans="1:10" x14ac:dyDescent="0.25">
      <c r="A9151" s="5" t="str">
        <f t="shared" si="142"/>
        <v/>
      </c>
      <c r="B9151" t="s">
        <v>95</v>
      </c>
      <c r="C9151" t="s">
        <v>113</v>
      </c>
      <c r="D9151" s="8" t="s">
        <v>72</v>
      </c>
      <c r="E9151">
        <v>11</v>
      </c>
      <c r="J9151" s="6" t="s">
        <v>81</v>
      </c>
    </row>
    <row r="9152" spans="1:10" x14ac:dyDescent="0.25">
      <c r="A9152" s="5" t="str">
        <f t="shared" si="142"/>
        <v/>
      </c>
      <c r="B9152" t="s">
        <v>95</v>
      </c>
      <c r="C9152" t="s">
        <v>113</v>
      </c>
      <c r="D9152" s="8" t="s">
        <v>71</v>
      </c>
      <c r="E9152">
        <v>11</v>
      </c>
      <c r="J9152" s="6" t="s">
        <v>81</v>
      </c>
    </row>
    <row r="9153" spans="1:10" x14ac:dyDescent="0.25">
      <c r="A9153" s="5" t="str">
        <f t="shared" si="142"/>
        <v/>
      </c>
      <c r="B9153" t="s">
        <v>95</v>
      </c>
      <c r="C9153" t="s">
        <v>113</v>
      </c>
      <c r="D9153" s="8" t="s">
        <v>72</v>
      </c>
      <c r="E9153">
        <v>12</v>
      </c>
      <c r="J9153" s="6" t="s">
        <v>81</v>
      </c>
    </row>
    <row r="9154" spans="1:10" x14ac:dyDescent="0.25">
      <c r="A9154" s="5" t="str">
        <f t="shared" ref="A9154:A9217" si="143">IF(AND(category = B9154, subcategory=C9154, reportdate = D9154), E9154, "")</f>
        <v/>
      </c>
      <c r="B9154" t="s">
        <v>95</v>
      </c>
      <c r="C9154" t="s">
        <v>113</v>
      </c>
      <c r="D9154" s="8" t="s">
        <v>77</v>
      </c>
      <c r="E9154">
        <v>12</v>
      </c>
      <c r="J9154" s="6" t="s">
        <v>81</v>
      </c>
    </row>
    <row r="9155" spans="1:10" x14ac:dyDescent="0.25">
      <c r="A9155" s="5" t="str">
        <f t="shared" si="143"/>
        <v/>
      </c>
      <c r="B9155" t="s">
        <v>95</v>
      </c>
      <c r="C9155" t="s">
        <v>113</v>
      </c>
      <c r="D9155" s="8" t="s">
        <v>71</v>
      </c>
      <c r="E9155">
        <v>12</v>
      </c>
      <c r="J9155" s="6" t="s">
        <v>81</v>
      </c>
    </row>
    <row r="9156" spans="1:10" x14ac:dyDescent="0.25">
      <c r="A9156" s="5" t="str">
        <f t="shared" si="143"/>
        <v/>
      </c>
      <c r="B9156" t="s">
        <v>95</v>
      </c>
      <c r="C9156" t="s">
        <v>113</v>
      </c>
      <c r="D9156" s="8" t="s">
        <v>74</v>
      </c>
      <c r="E9156">
        <v>12</v>
      </c>
      <c r="J9156" s="6" t="s">
        <v>81</v>
      </c>
    </row>
    <row r="9157" spans="1:10" x14ac:dyDescent="0.25">
      <c r="A9157" s="5" t="str">
        <f t="shared" si="143"/>
        <v/>
      </c>
      <c r="B9157" t="s">
        <v>95</v>
      </c>
      <c r="C9157" t="s">
        <v>113</v>
      </c>
      <c r="D9157" s="8" t="s">
        <v>47</v>
      </c>
      <c r="E9157">
        <v>12</v>
      </c>
      <c r="J9157" s="6" t="s">
        <v>81</v>
      </c>
    </row>
    <row r="9158" spans="1:10" x14ac:dyDescent="0.25">
      <c r="A9158" s="5" t="str">
        <f t="shared" si="143"/>
        <v/>
      </c>
      <c r="B9158" t="s">
        <v>95</v>
      </c>
      <c r="C9158" t="s">
        <v>113</v>
      </c>
      <c r="D9158" s="8" t="s">
        <v>71</v>
      </c>
      <c r="E9158">
        <v>13</v>
      </c>
      <c r="J9158" s="6" t="s">
        <v>81</v>
      </c>
    </row>
    <row r="9159" spans="1:10" x14ac:dyDescent="0.25">
      <c r="A9159" s="5" t="str">
        <f t="shared" si="143"/>
        <v/>
      </c>
      <c r="B9159" t="s">
        <v>95</v>
      </c>
      <c r="C9159" t="s">
        <v>113</v>
      </c>
      <c r="D9159" s="8" t="s">
        <v>72</v>
      </c>
      <c r="E9159">
        <v>13</v>
      </c>
      <c r="J9159" s="6" t="s">
        <v>81</v>
      </c>
    </row>
    <row r="9160" spans="1:10" x14ac:dyDescent="0.25">
      <c r="A9160" s="5" t="str">
        <f t="shared" si="143"/>
        <v/>
      </c>
      <c r="B9160" t="s">
        <v>95</v>
      </c>
      <c r="C9160" t="s">
        <v>113</v>
      </c>
      <c r="D9160" s="8" t="s">
        <v>77</v>
      </c>
      <c r="E9160">
        <v>13</v>
      </c>
      <c r="J9160" s="6" t="s">
        <v>81</v>
      </c>
    </row>
    <row r="9161" spans="1:10" x14ac:dyDescent="0.25">
      <c r="A9161" s="5" t="str">
        <f t="shared" si="143"/>
        <v/>
      </c>
      <c r="B9161" t="s">
        <v>95</v>
      </c>
      <c r="C9161" t="s">
        <v>113</v>
      </c>
      <c r="D9161" s="8" t="s">
        <v>74</v>
      </c>
      <c r="E9161">
        <v>13</v>
      </c>
      <c r="J9161" s="6" t="s">
        <v>81</v>
      </c>
    </row>
    <row r="9162" spans="1:10" x14ac:dyDescent="0.25">
      <c r="A9162" s="5" t="str">
        <f t="shared" si="143"/>
        <v/>
      </c>
      <c r="B9162" t="s">
        <v>95</v>
      </c>
      <c r="C9162" t="s">
        <v>113</v>
      </c>
      <c r="D9162" s="8" t="s">
        <v>47</v>
      </c>
      <c r="E9162">
        <v>13</v>
      </c>
      <c r="J9162" s="6" t="s">
        <v>81</v>
      </c>
    </row>
    <row r="9163" spans="1:10" x14ac:dyDescent="0.25">
      <c r="A9163" s="5" t="str">
        <f t="shared" si="143"/>
        <v/>
      </c>
      <c r="B9163" t="s">
        <v>95</v>
      </c>
      <c r="C9163" t="s">
        <v>113</v>
      </c>
      <c r="D9163" s="8" t="s">
        <v>74</v>
      </c>
      <c r="E9163">
        <v>14</v>
      </c>
      <c r="J9163" s="6" t="s">
        <v>81</v>
      </c>
    </row>
    <row r="9164" spans="1:10" x14ac:dyDescent="0.25">
      <c r="A9164" s="5" t="str">
        <f t="shared" si="143"/>
        <v/>
      </c>
      <c r="B9164" t="s">
        <v>95</v>
      </c>
      <c r="C9164" t="s">
        <v>113</v>
      </c>
      <c r="D9164" s="8" t="s">
        <v>77</v>
      </c>
      <c r="E9164">
        <v>14</v>
      </c>
      <c r="J9164" s="6" t="s">
        <v>81</v>
      </c>
    </row>
    <row r="9165" spans="1:10" x14ac:dyDescent="0.25">
      <c r="A9165" s="5" t="str">
        <f t="shared" si="143"/>
        <v/>
      </c>
      <c r="B9165" t="s">
        <v>95</v>
      </c>
      <c r="C9165" t="s">
        <v>113</v>
      </c>
      <c r="D9165" s="8" t="s">
        <v>71</v>
      </c>
      <c r="E9165">
        <v>14</v>
      </c>
      <c r="J9165" s="6" t="s">
        <v>81</v>
      </c>
    </row>
    <row r="9166" spans="1:10" x14ac:dyDescent="0.25">
      <c r="A9166" s="5" t="str">
        <f t="shared" si="143"/>
        <v/>
      </c>
      <c r="B9166" t="s">
        <v>95</v>
      </c>
      <c r="C9166" t="s">
        <v>113</v>
      </c>
      <c r="D9166" s="8" t="s">
        <v>72</v>
      </c>
      <c r="E9166">
        <v>14</v>
      </c>
      <c r="J9166" s="6" t="s">
        <v>81</v>
      </c>
    </row>
    <row r="9167" spans="1:10" x14ac:dyDescent="0.25">
      <c r="A9167" s="5" t="str">
        <f t="shared" si="143"/>
        <v/>
      </c>
      <c r="B9167" t="s">
        <v>95</v>
      </c>
      <c r="C9167" t="s">
        <v>113</v>
      </c>
      <c r="D9167" s="8" t="s">
        <v>47</v>
      </c>
      <c r="E9167">
        <v>14</v>
      </c>
      <c r="J9167" s="6" t="s">
        <v>81</v>
      </c>
    </row>
    <row r="9168" spans="1:10" x14ac:dyDescent="0.25">
      <c r="A9168" s="5" t="str">
        <f t="shared" si="143"/>
        <v/>
      </c>
      <c r="B9168" t="s">
        <v>95</v>
      </c>
      <c r="C9168" t="s">
        <v>113</v>
      </c>
      <c r="D9168" s="8" t="s">
        <v>72</v>
      </c>
      <c r="E9168">
        <v>15</v>
      </c>
      <c r="J9168" s="6" t="s">
        <v>81</v>
      </c>
    </row>
    <row r="9169" spans="1:10" x14ac:dyDescent="0.25">
      <c r="A9169" s="5" t="str">
        <f t="shared" si="143"/>
        <v/>
      </c>
      <c r="B9169" t="s">
        <v>95</v>
      </c>
      <c r="C9169" t="s">
        <v>113</v>
      </c>
      <c r="D9169" s="8" t="s">
        <v>71</v>
      </c>
      <c r="E9169">
        <v>15</v>
      </c>
      <c r="J9169" s="6" t="s">
        <v>81</v>
      </c>
    </row>
    <row r="9170" spans="1:10" x14ac:dyDescent="0.25">
      <c r="A9170" s="5" t="str">
        <f t="shared" si="143"/>
        <v/>
      </c>
      <c r="B9170" t="s">
        <v>95</v>
      </c>
      <c r="C9170" t="s">
        <v>113</v>
      </c>
      <c r="D9170" s="8" t="s">
        <v>74</v>
      </c>
      <c r="E9170">
        <v>15</v>
      </c>
      <c r="J9170" s="6" t="s">
        <v>81</v>
      </c>
    </row>
    <row r="9171" spans="1:10" x14ac:dyDescent="0.25">
      <c r="A9171" s="5" t="str">
        <f t="shared" si="143"/>
        <v/>
      </c>
      <c r="B9171" t="s">
        <v>95</v>
      </c>
      <c r="C9171" t="s">
        <v>113</v>
      </c>
      <c r="D9171" s="8" t="s">
        <v>47</v>
      </c>
      <c r="E9171">
        <v>15</v>
      </c>
      <c r="J9171" s="6" t="s">
        <v>81</v>
      </c>
    </row>
    <row r="9172" spans="1:10" x14ac:dyDescent="0.25">
      <c r="A9172" s="5" t="str">
        <f t="shared" si="143"/>
        <v/>
      </c>
      <c r="B9172" t="s">
        <v>95</v>
      </c>
      <c r="C9172" t="s">
        <v>113</v>
      </c>
      <c r="D9172" s="8" t="s">
        <v>77</v>
      </c>
      <c r="E9172">
        <v>15</v>
      </c>
      <c r="J9172" s="6" t="s">
        <v>81</v>
      </c>
    </row>
    <row r="9173" spans="1:10" x14ac:dyDescent="0.25">
      <c r="A9173" s="5" t="str">
        <f t="shared" si="143"/>
        <v/>
      </c>
      <c r="B9173" t="s">
        <v>95</v>
      </c>
      <c r="C9173" t="s">
        <v>113</v>
      </c>
      <c r="D9173" s="8" t="s">
        <v>72</v>
      </c>
      <c r="E9173">
        <v>16</v>
      </c>
      <c r="J9173" s="6" t="s">
        <v>81</v>
      </c>
    </row>
    <row r="9174" spans="1:10" x14ac:dyDescent="0.25">
      <c r="A9174" s="5" t="str">
        <f t="shared" si="143"/>
        <v/>
      </c>
      <c r="B9174" t="s">
        <v>95</v>
      </c>
      <c r="C9174" t="s">
        <v>113</v>
      </c>
      <c r="D9174" s="8" t="s">
        <v>47</v>
      </c>
      <c r="E9174">
        <v>16</v>
      </c>
      <c r="J9174" s="6" t="s">
        <v>81</v>
      </c>
    </row>
    <row r="9175" spans="1:10" x14ac:dyDescent="0.25">
      <c r="A9175" s="5" t="str">
        <f t="shared" si="143"/>
        <v/>
      </c>
      <c r="B9175" t="s">
        <v>95</v>
      </c>
      <c r="C9175" t="s">
        <v>113</v>
      </c>
      <c r="D9175" s="8" t="s">
        <v>77</v>
      </c>
      <c r="E9175">
        <v>16</v>
      </c>
      <c r="J9175" s="6" t="s">
        <v>81</v>
      </c>
    </row>
    <row r="9176" spans="1:10" x14ac:dyDescent="0.25">
      <c r="A9176" s="5" t="str">
        <f t="shared" si="143"/>
        <v/>
      </c>
      <c r="B9176" t="s">
        <v>95</v>
      </c>
      <c r="C9176" t="s">
        <v>113</v>
      </c>
      <c r="D9176" s="8" t="s">
        <v>71</v>
      </c>
      <c r="E9176">
        <v>16</v>
      </c>
      <c r="J9176" s="6" t="s">
        <v>81</v>
      </c>
    </row>
    <row r="9177" spans="1:10" x14ac:dyDescent="0.25">
      <c r="A9177" s="5" t="str">
        <f t="shared" si="143"/>
        <v/>
      </c>
      <c r="B9177" t="s">
        <v>95</v>
      </c>
      <c r="C9177" t="s">
        <v>113</v>
      </c>
      <c r="D9177" s="8" t="s">
        <v>74</v>
      </c>
      <c r="E9177">
        <v>16</v>
      </c>
      <c r="J9177" s="6" t="s">
        <v>81</v>
      </c>
    </row>
    <row r="9178" spans="1:10" x14ac:dyDescent="0.25">
      <c r="A9178" s="5" t="str">
        <f t="shared" si="143"/>
        <v/>
      </c>
      <c r="B9178" t="s">
        <v>95</v>
      </c>
      <c r="C9178" t="s">
        <v>113</v>
      </c>
      <c r="D9178" s="8" t="s">
        <v>77</v>
      </c>
      <c r="E9178">
        <v>17</v>
      </c>
      <c r="J9178" s="6" t="s">
        <v>81</v>
      </c>
    </row>
    <row r="9179" spans="1:10" x14ac:dyDescent="0.25">
      <c r="A9179" s="5" t="str">
        <f t="shared" si="143"/>
        <v/>
      </c>
      <c r="B9179" t="s">
        <v>95</v>
      </c>
      <c r="C9179" t="s">
        <v>113</v>
      </c>
      <c r="D9179" s="8" t="s">
        <v>74</v>
      </c>
      <c r="E9179">
        <v>17</v>
      </c>
      <c r="J9179" s="6" t="s">
        <v>81</v>
      </c>
    </row>
    <row r="9180" spans="1:10" x14ac:dyDescent="0.25">
      <c r="A9180" s="5" t="str">
        <f t="shared" si="143"/>
        <v/>
      </c>
      <c r="B9180" t="s">
        <v>95</v>
      </c>
      <c r="C9180" t="s">
        <v>113</v>
      </c>
      <c r="D9180" s="8" t="s">
        <v>47</v>
      </c>
      <c r="E9180">
        <v>17</v>
      </c>
      <c r="J9180" s="6" t="s">
        <v>81</v>
      </c>
    </row>
    <row r="9181" spans="1:10" x14ac:dyDescent="0.25">
      <c r="A9181" s="5" t="str">
        <f t="shared" si="143"/>
        <v/>
      </c>
      <c r="B9181" t="s">
        <v>95</v>
      </c>
      <c r="C9181" t="s">
        <v>113</v>
      </c>
      <c r="D9181" s="8" t="s">
        <v>72</v>
      </c>
      <c r="E9181">
        <v>17</v>
      </c>
      <c r="J9181" s="6" t="s">
        <v>81</v>
      </c>
    </row>
    <row r="9182" spans="1:10" x14ac:dyDescent="0.25">
      <c r="A9182" s="5" t="str">
        <f t="shared" si="143"/>
        <v/>
      </c>
      <c r="B9182" t="s">
        <v>95</v>
      </c>
      <c r="C9182" t="s">
        <v>113</v>
      </c>
      <c r="D9182" s="8" t="s">
        <v>71</v>
      </c>
      <c r="E9182">
        <v>17</v>
      </c>
      <c r="J9182" s="6" t="s">
        <v>81</v>
      </c>
    </row>
    <row r="9183" spans="1:10" x14ac:dyDescent="0.25">
      <c r="A9183" s="5" t="str">
        <f t="shared" si="143"/>
        <v/>
      </c>
      <c r="B9183" t="s">
        <v>95</v>
      </c>
      <c r="C9183" t="s">
        <v>113</v>
      </c>
      <c r="D9183" s="8" t="s">
        <v>71</v>
      </c>
      <c r="E9183">
        <v>18</v>
      </c>
      <c r="J9183" s="6" t="s">
        <v>81</v>
      </c>
    </row>
    <row r="9184" spans="1:10" x14ac:dyDescent="0.25">
      <c r="A9184" s="5" t="str">
        <f t="shared" si="143"/>
        <v/>
      </c>
      <c r="B9184" t="s">
        <v>95</v>
      </c>
      <c r="C9184" t="s">
        <v>113</v>
      </c>
      <c r="D9184" s="8" t="s">
        <v>77</v>
      </c>
      <c r="E9184">
        <v>18</v>
      </c>
      <c r="J9184" s="6" t="s">
        <v>81</v>
      </c>
    </row>
    <row r="9185" spans="1:10" x14ac:dyDescent="0.25">
      <c r="A9185" s="5" t="str">
        <f t="shared" si="143"/>
        <v/>
      </c>
      <c r="B9185" t="s">
        <v>95</v>
      </c>
      <c r="C9185" t="s">
        <v>113</v>
      </c>
      <c r="D9185" s="8" t="s">
        <v>47</v>
      </c>
      <c r="E9185">
        <v>18</v>
      </c>
      <c r="J9185" s="6" t="s">
        <v>81</v>
      </c>
    </row>
    <row r="9186" spans="1:10" x14ac:dyDescent="0.25">
      <c r="A9186" s="5" t="str">
        <f t="shared" si="143"/>
        <v/>
      </c>
      <c r="B9186" t="s">
        <v>95</v>
      </c>
      <c r="C9186" t="s">
        <v>113</v>
      </c>
      <c r="D9186" s="8" t="s">
        <v>72</v>
      </c>
      <c r="E9186">
        <v>18</v>
      </c>
      <c r="J9186" s="6" t="s">
        <v>81</v>
      </c>
    </row>
    <row r="9187" spans="1:10" x14ac:dyDescent="0.25">
      <c r="A9187" s="5" t="str">
        <f t="shared" si="143"/>
        <v/>
      </c>
      <c r="B9187" t="s">
        <v>95</v>
      </c>
      <c r="C9187" t="s">
        <v>113</v>
      </c>
      <c r="D9187" s="8" t="s">
        <v>74</v>
      </c>
      <c r="E9187">
        <v>18</v>
      </c>
      <c r="J9187" s="6" t="s">
        <v>81</v>
      </c>
    </row>
    <row r="9188" spans="1:10" x14ac:dyDescent="0.25">
      <c r="A9188" s="5" t="str">
        <f t="shared" si="143"/>
        <v/>
      </c>
      <c r="B9188" t="s">
        <v>95</v>
      </c>
      <c r="C9188" t="s">
        <v>113</v>
      </c>
      <c r="D9188" s="8" t="s">
        <v>71</v>
      </c>
      <c r="E9188">
        <v>19</v>
      </c>
      <c r="J9188" s="6" t="s">
        <v>81</v>
      </c>
    </row>
    <row r="9189" spans="1:10" x14ac:dyDescent="0.25">
      <c r="A9189" s="5" t="str">
        <f t="shared" si="143"/>
        <v/>
      </c>
      <c r="B9189" t="s">
        <v>95</v>
      </c>
      <c r="C9189" t="s">
        <v>113</v>
      </c>
      <c r="D9189" s="8" t="s">
        <v>47</v>
      </c>
      <c r="E9189">
        <v>19</v>
      </c>
      <c r="J9189" s="6" t="s">
        <v>81</v>
      </c>
    </row>
    <row r="9190" spans="1:10" x14ac:dyDescent="0.25">
      <c r="A9190" s="5" t="str">
        <f t="shared" si="143"/>
        <v/>
      </c>
      <c r="B9190" t="s">
        <v>95</v>
      </c>
      <c r="C9190" t="s">
        <v>113</v>
      </c>
      <c r="D9190" s="8" t="s">
        <v>74</v>
      </c>
      <c r="E9190">
        <v>19</v>
      </c>
      <c r="J9190" s="6" t="s">
        <v>81</v>
      </c>
    </row>
    <row r="9191" spans="1:10" x14ac:dyDescent="0.25">
      <c r="A9191" s="5" t="str">
        <f t="shared" si="143"/>
        <v/>
      </c>
      <c r="B9191" t="s">
        <v>95</v>
      </c>
      <c r="C9191" t="s">
        <v>113</v>
      </c>
      <c r="D9191" s="8" t="s">
        <v>77</v>
      </c>
      <c r="E9191">
        <v>19</v>
      </c>
      <c r="J9191" s="6" t="s">
        <v>81</v>
      </c>
    </row>
    <row r="9192" spans="1:10" x14ac:dyDescent="0.25">
      <c r="A9192" s="5" t="str">
        <f t="shared" si="143"/>
        <v/>
      </c>
      <c r="B9192" t="s">
        <v>95</v>
      </c>
      <c r="C9192" t="s">
        <v>113</v>
      </c>
      <c r="D9192" s="8" t="s">
        <v>72</v>
      </c>
      <c r="E9192">
        <v>19</v>
      </c>
      <c r="J9192" s="6" t="s">
        <v>81</v>
      </c>
    </row>
    <row r="9193" spans="1:10" x14ac:dyDescent="0.25">
      <c r="A9193" s="5" t="str">
        <f t="shared" si="143"/>
        <v/>
      </c>
      <c r="B9193" t="s">
        <v>95</v>
      </c>
      <c r="C9193" t="s">
        <v>113</v>
      </c>
      <c r="D9193" s="8" t="s">
        <v>77</v>
      </c>
      <c r="E9193">
        <v>20</v>
      </c>
      <c r="J9193" s="6" t="s">
        <v>81</v>
      </c>
    </row>
    <row r="9194" spans="1:10" x14ac:dyDescent="0.25">
      <c r="A9194" s="5" t="str">
        <f t="shared" si="143"/>
        <v/>
      </c>
      <c r="B9194" t="s">
        <v>95</v>
      </c>
      <c r="C9194" t="s">
        <v>113</v>
      </c>
      <c r="D9194" s="8" t="s">
        <v>47</v>
      </c>
      <c r="E9194">
        <v>20</v>
      </c>
      <c r="J9194" s="6" t="s">
        <v>81</v>
      </c>
    </row>
    <row r="9195" spans="1:10" x14ac:dyDescent="0.25">
      <c r="A9195" s="5" t="str">
        <f t="shared" si="143"/>
        <v/>
      </c>
      <c r="B9195" t="s">
        <v>95</v>
      </c>
      <c r="C9195" t="s">
        <v>113</v>
      </c>
      <c r="D9195" s="8" t="s">
        <v>72</v>
      </c>
      <c r="E9195">
        <v>20</v>
      </c>
      <c r="J9195" s="6" t="s">
        <v>81</v>
      </c>
    </row>
    <row r="9196" spans="1:10" x14ac:dyDescent="0.25">
      <c r="A9196" s="5" t="str">
        <f t="shared" si="143"/>
        <v/>
      </c>
      <c r="B9196" t="s">
        <v>95</v>
      </c>
      <c r="C9196" t="s">
        <v>113</v>
      </c>
      <c r="D9196" s="8" t="s">
        <v>74</v>
      </c>
      <c r="E9196">
        <v>20</v>
      </c>
      <c r="J9196" s="6" t="s">
        <v>81</v>
      </c>
    </row>
    <row r="9197" spans="1:10" x14ac:dyDescent="0.25">
      <c r="A9197" s="5" t="str">
        <f t="shared" si="143"/>
        <v/>
      </c>
      <c r="B9197" t="s">
        <v>95</v>
      </c>
      <c r="C9197" t="s">
        <v>113</v>
      </c>
      <c r="D9197" s="8" t="s">
        <v>71</v>
      </c>
      <c r="E9197">
        <v>20</v>
      </c>
      <c r="J9197" s="6" t="s">
        <v>81</v>
      </c>
    </row>
    <row r="9198" spans="1:10" x14ac:dyDescent="0.25">
      <c r="A9198" s="5" t="str">
        <f t="shared" si="143"/>
        <v/>
      </c>
      <c r="B9198" t="s">
        <v>95</v>
      </c>
      <c r="C9198" t="s">
        <v>113</v>
      </c>
      <c r="D9198" s="8" t="s">
        <v>74</v>
      </c>
      <c r="E9198">
        <v>21</v>
      </c>
      <c r="J9198" s="6" t="s">
        <v>81</v>
      </c>
    </row>
    <row r="9199" spans="1:10" x14ac:dyDescent="0.25">
      <c r="A9199" s="5" t="str">
        <f t="shared" si="143"/>
        <v/>
      </c>
      <c r="B9199" t="s">
        <v>95</v>
      </c>
      <c r="C9199" t="s">
        <v>113</v>
      </c>
      <c r="D9199" s="8" t="s">
        <v>47</v>
      </c>
      <c r="E9199">
        <v>21</v>
      </c>
      <c r="J9199" s="6" t="s">
        <v>81</v>
      </c>
    </row>
    <row r="9200" spans="1:10" x14ac:dyDescent="0.25">
      <c r="A9200" s="5" t="str">
        <f t="shared" si="143"/>
        <v/>
      </c>
      <c r="B9200" t="s">
        <v>95</v>
      </c>
      <c r="C9200" t="s">
        <v>113</v>
      </c>
      <c r="D9200" s="8" t="s">
        <v>72</v>
      </c>
      <c r="E9200">
        <v>21</v>
      </c>
      <c r="J9200" s="6" t="s">
        <v>81</v>
      </c>
    </row>
    <row r="9201" spans="1:10" x14ac:dyDescent="0.25">
      <c r="A9201" s="5" t="str">
        <f t="shared" si="143"/>
        <v/>
      </c>
      <c r="B9201" t="s">
        <v>95</v>
      </c>
      <c r="C9201" t="s">
        <v>113</v>
      </c>
      <c r="D9201" s="8" t="s">
        <v>77</v>
      </c>
      <c r="E9201">
        <v>21</v>
      </c>
      <c r="J9201" s="6" t="s">
        <v>81</v>
      </c>
    </row>
    <row r="9202" spans="1:10" x14ac:dyDescent="0.25">
      <c r="A9202" s="5" t="str">
        <f t="shared" si="143"/>
        <v/>
      </c>
      <c r="B9202" t="s">
        <v>95</v>
      </c>
      <c r="C9202" t="s">
        <v>113</v>
      </c>
      <c r="D9202" s="8" t="s">
        <v>71</v>
      </c>
      <c r="E9202">
        <v>21</v>
      </c>
      <c r="J9202" s="6" t="s">
        <v>81</v>
      </c>
    </row>
    <row r="9203" spans="1:10" x14ac:dyDescent="0.25">
      <c r="A9203" s="5" t="str">
        <f t="shared" si="143"/>
        <v/>
      </c>
      <c r="B9203" t="s">
        <v>95</v>
      </c>
      <c r="C9203" t="s">
        <v>113</v>
      </c>
      <c r="D9203" s="8" t="s">
        <v>77</v>
      </c>
      <c r="E9203">
        <v>22</v>
      </c>
      <c r="J9203" s="6" t="s">
        <v>81</v>
      </c>
    </row>
    <row r="9204" spans="1:10" x14ac:dyDescent="0.25">
      <c r="A9204" s="5" t="str">
        <f t="shared" si="143"/>
        <v/>
      </c>
      <c r="B9204" t="s">
        <v>95</v>
      </c>
      <c r="C9204" t="s">
        <v>113</v>
      </c>
      <c r="D9204" s="8" t="s">
        <v>74</v>
      </c>
      <c r="E9204">
        <v>22</v>
      </c>
      <c r="J9204" s="6" t="s">
        <v>81</v>
      </c>
    </row>
    <row r="9205" spans="1:10" x14ac:dyDescent="0.25">
      <c r="A9205" s="5" t="str">
        <f t="shared" si="143"/>
        <v/>
      </c>
      <c r="B9205" t="s">
        <v>95</v>
      </c>
      <c r="C9205" t="s">
        <v>113</v>
      </c>
      <c r="D9205" s="8" t="s">
        <v>72</v>
      </c>
      <c r="E9205">
        <v>22</v>
      </c>
      <c r="J9205" s="6" t="s">
        <v>81</v>
      </c>
    </row>
    <row r="9206" spans="1:10" x14ac:dyDescent="0.25">
      <c r="A9206" s="5" t="str">
        <f t="shared" si="143"/>
        <v/>
      </c>
      <c r="B9206" t="s">
        <v>95</v>
      </c>
      <c r="C9206" t="s">
        <v>113</v>
      </c>
      <c r="D9206" s="8" t="s">
        <v>71</v>
      </c>
      <c r="E9206">
        <v>22</v>
      </c>
      <c r="J9206" s="6" t="s">
        <v>81</v>
      </c>
    </row>
    <row r="9207" spans="1:10" x14ac:dyDescent="0.25">
      <c r="A9207" s="5" t="str">
        <f t="shared" si="143"/>
        <v/>
      </c>
      <c r="B9207" t="s">
        <v>95</v>
      </c>
      <c r="C9207" t="s">
        <v>113</v>
      </c>
      <c r="D9207" s="8" t="s">
        <v>47</v>
      </c>
      <c r="E9207">
        <v>22</v>
      </c>
      <c r="J9207" s="6" t="s">
        <v>81</v>
      </c>
    </row>
    <row r="9208" spans="1:10" x14ac:dyDescent="0.25">
      <c r="A9208" s="5" t="str">
        <f t="shared" si="143"/>
        <v/>
      </c>
      <c r="B9208" t="s">
        <v>95</v>
      </c>
      <c r="C9208" t="s">
        <v>113</v>
      </c>
      <c r="D9208" s="8" t="s">
        <v>47</v>
      </c>
      <c r="E9208">
        <v>23</v>
      </c>
      <c r="J9208" s="6" t="s">
        <v>81</v>
      </c>
    </row>
    <row r="9209" spans="1:10" x14ac:dyDescent="0.25">
      <c r="A9209" s="5" t="str">
        <f t="shared" si="143"/>
        <v/>
      </c>
      <c r="B9209" t="s">
        <v>95</v>
      </c>
      <c r="C9209" t="s">
        <v>113</v>
      </c>
      <c r="D9209" s="8" t="s">
        <v>71</v>
      </c>
      <c r="E9209">
        <v>23</v>
      </c>
      <c r="J9209" s="6" t="s">
        <v>81</v>
      </c>
    </row>
    <row r="9210" spans="1:10" x14ac:dyDescent="0.25">
      <c r="A9210" s="5" t="str">
        <f t="shared" si="143"/>
        <v/>
      </c>
      <c r="B9210" t="s">
        <v>95</v>
      </c>
      <c r="C9210" t="s">
        <v>113</v>
      </c>
      <c r="D9210" s="8" t="s">
        <v>77</v>
      </c>
      <c r="E9210">
        <v>23</v>
      </c>
      <c r="J9210" s="6" t="s">
        <v>81</v>
      </c>
    </row>
    <row r="9211" spans="1:10" x14ac:dyDescent="0.25">
      <c r="A9211" s="5" t="str">
        <f t="shared" si="143"/>
        <v/>
      </c>
      <c r="B9211" t="s">
        <v>95</v>
      </c>
      <c r="C9211" t="s">
        <v>113</v>
      </c>
      <c r="D9211" s="8" t="s">
        <v>72</v>
      </c>
      <c r="E9211">
        <v>23</v>
      </c>
      <c r="J9211" s="6" t="s">
        <v>81</v>
      </c>
    </row>
    <row r="9212" spans="1:10" x14ac:dyDescent="0.25">
      <c r="A9212" s="5" t="str">
        <f t="shared" si="143"/>
        <v/>
      </c>
      <c r="B9212" t="s">
        <v>95</v>
      </c>
      <c r="C9212" t="s">
        <v>113</v>
      </c>
      <c r="D9212" s="8" t="s">
        <v>74</v>
      </c>
      <c r="E9212">
        <v>23</v>
      </c>
      <c r="J9212" s="6" t="s">
        <v>81</v>
      </c>
    </row>
    <row r="9213" spans="1:10" x14ac:dyDescent="0.25">
      <c r="A9213" s="5" t="str">
        <f t="shared" si="143"/>
        <v/>
      </c>
      <c r="B9213" t="s">
        <v>95</v>
      </c>
      <c r="C9213" t="s">
        <v>113</v>
      </c>
      <c r="D9213" s="8" t="s">
        <v>74</v>
      </c>
      <c r="E9213">
        <v>24</v>
      </c>
      <c r="J9213" s="6" t="s">
        <v>81</v>
      </c>
    </row>
    <row r="9214" spans="1:10" x14ac:dyDescent="0.25">
      <c r="A9214" s="5" t="str">
        <f t="shared" si="143"/>
        <v/>
      </c>
      <c r="B9214" t="s">
        <v>95</v>
      </c>
      <c r="C9214" t="s">
        <v>113</v>
      </c>
      <c r="D9214" s="8" t="s">
        <v>47</v>
      </c>
      <c r="E9214">
        <v>24</v>
      </c>
      <c r="J9214" s="6" t="s">
        <v>81</v>
      </c>
    </row>
    <row r="9215" spans="1:10" x14ac:dyDescent="0.25">
      <c r="A9215" s="5" t="str">
        <f t="shared" si="143"/>
        <v/>
      </c>
      <c r="B9215" t="s">
        <v>95</v>
      </c>
      <c r="C9215" t="s">
        <v>113</v>
      </c>
      <c r="D9215" s="8" t="s">
        <v>72</v>
      </c>
      <c r="E9215">
        <v>24</v>
      </c>
      <c r="J9215" s="6" t="s">
        <v>81</v>
      </c>
    </row>
    <row r="9216" spans="1:10" x14ac:dyDescent="0.25">
      <c r="A9216" s="5" t="str">
        <f t="shared" si="143"/>
        <v/>
      </c>
      <c r="B9216" t="s">
        <v>95</v>
      </c>
      <c r="C9216" t="s">
        <v>113</v>
      </c>
      <c r="D9216" s="8" t="s">
        <v>77</v>
      </c>
      <c r="E9216">
        <v>24</v>
      </c>
      <c r="J9216" s="6" t="s">
        <v>81</v>
      </c>
    </row>
    <row r="9217" spans="1:10" x14ac:dyDescent="0.25">
      <c r="A9217" s="5" t="str">
        <f t="shared" si="143"/>
        <v/>
      </c>
      <c r="B9217" t="s">
        <v>95</v>
      </c>
      <c r="C9217" t="s">
        <v>113</v>
      </c>
      <c r="D9217" s="8" t="s">
        <v>71</v>
      </c>
      <c r="E9217">
        <v>24</v>
      </c>
      <c r="J9217" s="6" t="s">
        <v>81</v>
      </c>
    </row>
    <row r="9218" spans="1:10" x14ac:dyDescent="0.25">
      <c r="A9218" s="5" t="str">
        <f t="shared" ref="A9218:A9281" si="144">IF(AND(category = B9218, subcategory=C9218, reportdate = D9218), E9218, "")</f>
        <v/>
      </c>
      <c r="B9218" t="s">
        <v>96</v>
      </c>
      <c r="C9218" t="s">
        <v>114</v>
      </c>
      <c r="D9218" s="8" t="s">
        <v>64</v>
      </c>
      <c r="E9218">
        <v>1</v>
      </c>
      <c r="F9218">
        <v>1.7185430526733398</v>
      </c>
      <c r="G9218">
        <v>1.7082200050354004</v>
      </c>
      <c r="H9218">
        <v>2.0404910668730736E-2</v>
      </c>
      <c r="I9218">
        <v>73.686333948965014</v>
      </c>
      <c r="J9218" s="6" t="s">
        <v>80</v>
      </c>
    </row>
    <row r="9219" spans="1:10" x14ac:dyDescent="0.25">
      <c r="A9219" s="5" t="str">
        <f t="shared" si="144"/>
        <v/>
      </c>
      <c r="B9219" t="s">
        <v>96</v>
      </c>
      <c r="C9219" t="s">
        <v>114</v>
      </c>
      <c r="D9219" s="8" t="s">
        <v>63</v>
      </c>
      <c r="E9219">
        <v>1</v>
      </c>
      <c r="F9219">
        <v>1.7155964374542236</v>
      </c>
      <c r="G9219">
        <v>1.8110877275466919</v>
      </c>
      <c r="H9219">
        <v>2.0261267200112343E-2</v>
      </c>
      <c r="I9219">
        <v>73.421374111302001</v>
      </c>
      <c r="J9219" s="6" t="s">
        <v>80</v>
      </c>
    </row>
    <row r="9220" spans="1:10" x14ac:dyDescent="0.25">
      <c r="A9220" s="5" t="str">
        <f t="shared" si="144"/>
        <v/>
      </c>
      <c r="B9220" t="s">
        <v>96</v>
      </c>
      <c r="C9220" t="s">
        <v>114</v>
      </c>
      <c r="D9220" s="8" t="s">
        <v>63</v>
      </c>
      <c r="E9220">
        <v>2</v>
      </c>
      <c r="F9220">
        <v>1.4665379524230957</v>
      </c>
      <c r="G9220">
        <v>1.5290863513946533</v>
      </c>
      <c r="H9220">
        <v>1.8955405801534653E-2</v>
      </c>
      <c r="I9220">
        <v>72.539368551474979</v>
      </c>
      <c r="J9220" s="6" t="s">
        <v>80</v>
      </c>
    </row>
    <row r="9221" spans="1:10" x14ac:dyDescent="0.25">
      <c r="A9221" s="5" t="str">
        <f t="shared" si="144"/>
        <v/>
      </c>
      <c r="B9221" t="s">
        <v>96</v>
      </c>
      <c r="C9221" t="s">
        <v>114</v>
      </c>
      <c r="D9221" s="8" t="s">
        <v>64</v>
      </c>
      <c r="E9221">
        <v>2</v>
      </c>
      <c r="F9221">
        <v>1.4805611371994019</v>
      </c>
      <c r="G9221">
        <v>1.4660226106643677</v>
      </c>
      <c r="H9221">
        <v>1.91667340695858E-2</v>
      </c>
      <c r="I9221">
        <v>72.934047799818345</v>
      </c>
      <c r="J9221" s="6" t="s">
        <v>80</v>
      </c>
    </row>
    <row r="9222" spans="1:10" x14ac:dyDescent="0.25">
      <c r="A9222" s="5" t="str">
        <f t="shared" si="144"/>
        <v/>
      </c>
      <c r="B9222" t="s">
        <v>96</v>
      </c>
      <c r="C9222" t="s">
        <v>114</v>
      </c>
      <c r="D9222" s="8" t="s">
        <v>63</v>
      </c>
      <c r="E9222">
        <v>3</v>
      </c>
      <c r="F9222">
        <v>1.2774815559387207</v>
      </c>
      <c r="G9222">
        <v>1.3177773952484131</v>
      </c>
      <c r="H9222">
        <v>1.7079705372452736E-2</v>
      </c>
      <c r="I9222">
        <v>71.708744944018108</v>
      </c>
      <c r="J9222" s="6" t="s">
        <v>80</v>
      </c>
    </row>
    <row r="9223" spans="1:10" x14ac:dyDescent="0.25">
      <c r="A9223" s="5" t="str">
        <f t="shared" si="144"/>
        <v/>
      </c>
      <c r="B9223" t="s">
        <v>96</v>
      </c>
      <c r="C9223" t="s">
        <v>114</v>
      </c>
      <c r="D9223" s="8" t="s">
        <v>64</v>
      </c>
      <c r="E9223">
        <v>3</v>
      </c>
      <c r="F9223">
        <v>1.29194176197052</v>
      </c>
      <c r="G9223">
        <v>1.275220513343811</v>
      </c>
      <c r="H9223">
        <v>1.7305685207247734E-2</v>
      </c>
      <c r="I9223">
        <v>72.259749555498388</v>
      </c>
      <c r="J9223" s="6" t="s">
        <v>80</v>
      </c>
    </row>
    <row r="9224" spans="1:10" x14ac:dyDescent="0.25">
      <c r="A9224" s="5" t="str">
        <f t="shared" si="144"/>
        <v/>
      </c>
      <c r="B9224" t="s">
        <v>96</v>
      </c>
      <c r="C9224" t="s">
        <v>114</v>
      </c>
      <c r="D9224" s="8" t="s">
        <v>64</v>
      </c>
      <c r="E9224">
        <v>4</v>
      </c>
      <c r="F9224">
        <v>1.1329950094223022</v>
      </c>
      <c r="G9224">
        <v>1.1272726058959961</v>
      </c>
      <c r="H9224">
        <v>1.5100494958460331E-2</v>
      </c>
      <c r="I9224">
        <v>71.607074604003742</v>
      </c>
      <c r="J9224" s="6" t="s">
        <v>80</v>
      </c>
    </row>
    <row r="9225" spans="1:10" x14ac:dyDescent="0.25">
      <c r="A9225" s="5" t="str">
        <f t="shared" si="144"/>
        <v/>
      </c>
      <c r="B9225" t="s">
        <v>96</v>
      </c>
      <c r="C9225" t="s">
        <v>114</v>
      </c>
      <c r="D9225" s="8" t="s">
        <v>63</v>
      </c>
      <c r="E9225">
        <v>4</v>
      </c>
      <c r="F9225">
        <v>1.1380228996276855</v>
      </c>
      <c r="G9225">
        <v>1.1615020036697388</v>
      </c>
      <c r="H9225">
        <v>1.4917675405740738E-2</v>
      </c>
      <c r="I9225">
        <v>71.01329167347663</v>
      </c>
      <c r="J9225" s="6" t="s">
        <v>80</v>
      </c>
    </row>
    <row r="9226" spans="1:10" x14ac:dyDescent="0.25">
      <c r="A9226" s="5" t="str">
        <f t="shared" si="144"/>
        <v/>
      </c>
      <c r="B9226" t="s">
        <v>96</v>
      </c>
      <c r="C9226" t="s">
        <v>114</v>
      </c>
      <c r="D9226" s="8" t="s">
        <v>64</v>
      </c>
      <c r="E9226">
        <v>5</v>
      </c>
      <c r="F9226">
        <v>1.0278949737548828</v>
      </c>
      <c r="G9226">
        <v>1.012526273727417</v>
      </c>
      <c r="H9226">
        <v>1.3015475124120712E-2</v>
      </c>
      <c r="I9226">
        <v>71.111306619276434</v>
      </c>
      <c r="J9226" s="6" t="s">
        <v>80</v>
      </c>
    </row>
    <row r="9227" spans="1:10" x14ac:dyDescent="0.25">
      <c r="A9227" s="5" t="str">
        <f t="shared" si="144"/>
        <v/>
      </c>
      <c r="B9227" t="s">
        <v>96</v>
      </c>
      <c r="C9227" t="s">
        <v>114</v>
      </c>
      <c r="D9227" s="8" t="s">
        <v>63</v>
      </c>
      <c r="E9227">
        <v>5</v>
      </c>
      <c r="F9227">
        <v>1.0198929309844971</v>
      </c>
      <c r="G9227">
        <v>1.0447911024093628</v>
      </c>
      <c r="H9227">
        <v>1.2808608822524548E-2</v>
      </c>
      <c r="I9227">
        <v>70.431744389181688</v>
      </c>
      <c r="J9227" s="6" t="s">
        <v>80</v>
      </c>
    </row>
    <row r="9228" spans="1:10" x14ac:dyDescent="0.25">
      <c r="A9228" s="5" t="str">
        <f t="shared" si="144"/>
        <v/>
      </c>
      <c r="B9228" t="s">
        <v>96</v>
      </c>
      <c r="C9228" t="s">
        <v>114</v>
      </c>
      <c r="D9228" s="8" t="s">
        <v>64</v>
      </c>
      <c r="E9228">
        <v>6</v>
      </c>
      <c r="F9228">
        <v>0.97417789697647095</v>
      </c>
      <c r="G9228">
        <v>0.96414828300476074</v>
      </c>
      <c r="H9228">
        <v>1.1115930043160915E-2</v>
      </c>
      <c r="I9228">
        <v>70.709300702871417</v>
      </c>
      <c r="J9228" s="6" t="s">
        <v>80</v>
      </c>
    </row>
    <row r="9229" spans="1:10" x14ac:dyDescent="0.25">
      <c r="A9229" s="5" t="str">
        <f t="shared" si="144"/>
        <v/>
      </c>
      <c r="B9229" t="s">
        <v>96</v>
      </c>
      <c r="C9229" t="s">
        <v>114</v>
      </c>
      <c r="D9229" s="8" t="s">
        <v>63</v>
      </c>
      <c r="E9229">
        <v>6</v>
      </c>
      <c r="F9229">
        <v>0.97193199396133423</v>
      </c>
      <c r="G9229">
        <v>0.99194103479385376</v>
      </c>
      <c r="H9229">
        <v>1.0916908271610737E-2</v>
      </c>
      <c r="I9229">
        <v>69.925214467645105</v>
      </c>
      <c r="J9229" s="6" t="s">
        <v>80</v>
      </c>
    </row>
    <row r="9230" spans="1:10" x14ac:dyDescent="0.25">
      <c r="A9230" s="5" t="str">
        <f t="shared" si="144"/>
        <v/>
      </c>
      <c r="B9230" t="s">
        <v>96</v>
      </c>
      <c r="C9230" t="s">
        <v>114</v>
      </c>
      <c r="D9230" s="8" t="s">
        <v>63</v>
      </c>
      <c r="E9230">
        <v>7</v>
      </c>
      <c r="F9230">
        <v>0.98307657241821289</v>
      </c>
      <c r="G9230">
        <v>0.99070286750793457</v>
      </c>
      <c r="H9230">
        <v>1.0074639692902565E-2</v>
      </c>
      <c r="I9230">
        <v>69.834268046168219</v>
      </c>
      <c r="J9230" s="6" t="s">
        <v>80</v>
      </c>
    </row>
    <row r="9231" spans="1:10" x14ac:dyDescent="0.25">
      <c r="A9231" s="5" t="str">
        <f t="shared" si="144"/>
        <v/>
      </c>
      <c r="B9231" t="s">
        <v>96</v>
      </c>
      <c r="C9231" t="s">
        <v>114</v>
      </c>
      <c r="D9231" s="8" t="s">
        <v>64</v>
      </c>
      <c r="E9231">
        <v>7</v>
      </c>
      <c r="F9231">
        <v>0.98266714811325073</v>
      </c>
      <c r="G9231">
        <v>0.97343987226486206</v>
      </c>
      <c r="H9231">
        <v>1.0148479603230953E-2</v>
      </c>
      <c r="I9231">
        <v>70.799678529872793</v>
      </c>
      <c r="J9231" s="6" t="s">
        <v>80</v>
      </c>
    </row>
    <row r="9232" spans="1:10" x14ac:dyDescent="0.25">
      <c r="A9232" s="5" t="str">
        <f t="shared" si="144"/>
        <v/>
      </c>
      <c r="B9232" t="s">
        <v>96</v>
      </c>
      <c r="C9232" t="s">
        <v>114</v>
      </c>
      <c r="D9232" s="8" t="s">
        <v>64</v>
      </c>
      <c r="E9232">
        <v>8</v>
      </c>
      <c r="F9232">
        <v>0.84446960687637329</v>
      </c>
      <c r="G9232">
        <v>0.84355318546295166</v>
      </c>
      <c r="H9232">
        <v>1.0385674424469471E-2</v>
      </c>
      <c r="I9232">
        <v>73.092926201156274</v>
      </c>
      <c r="J9232" s="6" t="s">
        <v>80</v>
      </c>
    </row>
    <row r="9233" spans="1:10" x14ac:dyDescent="0.25">
      <c r="A9233" s="5" t="str">
        <f t="shared" si="144"/>
        <v/>
      </c>
      <c r="B9233" t="s">
        <v>96</v>
      </c>
      <c r="C9233" t="s">
        <v>114</v>
      </c>
      <c r="D9233" s="8" t="s">
        <v>63</v>
      </c>
      <c r="E9233">
        <v>8</v>
      </c>
      <c r="F9233">
        <v>0.85441797971725464</v>
      </c>
      <c r="G9233">
        <v>0.85222047567367554</v>
      </c>
      <c r="H9233">
        <v>1.0365255177021027E-2</v>
      </c>
      <c r="I9233">
        <v>71.84049151747675</v>
      </c>
      <c r="J9233" s="6" t="s">
        <v>80</v>
      </c>
    </row>
    <row r="9234" spans="1:10" x14ac:dyDescent="0.25">
      <c r="A9234" s="5" t="str">
        <f t="shared" si="144"/>
        <v/>
      </c>
      <c r="B9234" t="s">
        <v>96</v>
      </c>
      <c r="C9234" t="s">
        <v>114</v>
      </c>
      <c r="D9234" s="8" t="s">
        <v>64</v>
      </c>
      <c r="E9234">
        <v>9</v>
      </c>
      <c r="F9234">
        <v>0.56225115060806274</v>
      </c>
      <c r="G9234">
        <v>0.55430835485458374</v>
      </c>
      <c r="H9234">
        <v>1.1523839086294174E-2</v>
      </c>
      <c r="I9234">
        <v>77.019973749150651</v>
      </c>
      <c r="J9234" s="6" t="s">
        <v>80</v>
      </c>
    </row>
    <row r="9235" spans="1:10" x14ac:dyDescent="0.25">
      <c r="A9235" s="5" t="str">
        <f t="shared" si="144"/>
        <v/>
      </c>
      <c r="B9235" t="s">
        <v>96</v>
      </c>
      <c r="C9235" t="s">
        <v>114</v>
      </c>
      <c r="D9235" s="8" t="s">
        <v>63</v>
      </c>
      <c r="E9235">
        <v>9</v>
      </c>
      <c r="F9235">
        <v>0.5823512077331543</v>
      </c>
      <c r="G9235">
        <v>0.54147964715957642</v>
      </c>
      <c r="H9235">
        <v>1.1549596674740314E-2</v>
      </c>
      <c r="I9235">
        <v>75.357124718530827</v>
      </c>
      <c r="J9235" s="6" t="s">
        <v>80</v>
      </c>
    </row>
    <row r="9236" spans="1:10" x14ac:dyDescent="0.25">
      <c r="A9236" s="5" t="str">
        <f t="shared" si="144"/>
        <v/>
      </c>
      <c r="B9236" t="s">
        <v>96</v>
      </c>
      <c r="C9236" t="s">
        <v>114</v>
      </c>
      <c r="D9236" s="8" t="s">
        <v>64</v>
      </c>
      <c r="E9236">
        <v>10</v>
      </c>
      <c r="F9236">
        <v>0.29920831322669983</v>
      </c>
      <c r="G9236">
        <v>0.2986377477645874</v>
      </c>
      <c r="H9236">
        <v>1.3505789451301098E-2</v>
      </c>
      <c r="I9236">
        <v>81.255023891267925</v>
      </c>
      <c r="J9236" s="6" t="s">
        <v>80</v>
      </c>
    </row>
    <row r="9237" spans="1:10" x14ac:dyDescent="0.25">
      <c r="A9237" s="5" t="str">
        <f t="shared" si="144"/>
        <v/>
      </c>
      <c r="B9237" t="s">
        <v>96</v>
      </c>
      <c r="C9237" t="s">
        <v>114</v>
      </c>
      <c r="D9237" s="8" t="s">
        <v>63</v>
      </c>
      <c r="E9237">
        <v>10</v>
      </c>
      <c r="F9237">
        <v>0.30534151196479797</v>
      </c>
      <c r="G9237">
        <v>0.27172571420669556</v>
      </c>
      <c r="H9237">
        <v>1.3432431034743786E-2</v>
      </c>
      <c r="I9237">
        <v>80.194588011241009</v>
      </c>
      <c r="J9237" s="6" t="s">
        <v>80</v>
      </c>
    </row>
    <row r="9238" spans="1:10" x14ac:dyDescent="0.25">
      <c r="A9238" s="5" t="str">
        <f t="shared" si="144"/>
        <v/>
      </c>
      <c r="B9238" t="s">
        <v>96</v>
      </c>
      <c r="C9238" t="s">
        <v>114</v>
      </c>
      <c r="D9238" s="8" t="s">
        <v>63</v>
      </c>
      <c r="E9238">
        <v>11</v>
      </c>
      <c r="F9238">
        <v>0.180122971534729</v>
      </c>
      <c r="G9238">
        <v>0.13815149664878845</v>
      </c>
      <c r="H9238">
        <v>1.5712229534983635E-2</v>
      </c>
      <c r="I9238">
        <v>84.631824268104978</v>
      </c>
      <c r="J9238" s="6" t="s">
        <v>80</v>
      </c>
    </row>
    <row r="9239" spans="1:10" x14ac:dyDescent="0.25">
      <c r="A9239" s="5" t="str">
        <f t="shared" si="144"/>
        <v/>
      </c>
      <c r="B9239" t="s">
        <v>96</v>
      </c>
      <c r="C9239" t="s">
        <v>114</v>
      </c>
      <c r="D9239" s="8" t="s">
        <v>64</v>
      </c>
      <c r="E9239">
        <v>11</v>
      </c>
      <c r="F9239">
        <v>0.15288914740085602</v>
      </c>
      <c r="G9239">
        <v>0.14789946377277374</v>
      </c>
      <c r="H9239">
        <v>1.574721559882164E-2</v>
      </c>
      <c r="I9239">
        <v>84.990406688034142</v>
      </c>
      <c r="J9239" s="6" t="s">
        <v>80</v>
      </c>
    </row>
    <row r="9240" spans="1:10" x14ac:dyDescent="0.25">
      <c r="A9240" s="5" t="str">
        <f t="shared" si="144"/>
        <v/>
      </c>
      <c r="B9240" t="s">
        <v>96</v>
      </c>
      <c r="C9240" t="s">
        <v>114</v>
      </c>
      <c r="D9240" s="8" t="s">
        <v>63</v>
      </c>
      <c r="E9240">
        <v>12</v>
      </c>
      <c r="F9240">
        <v>0.19800519943237305</v>
      </c>
      <c r="G9240">
        <v>0.15880657732486725</v>
      </c>
      <c r="H9240">
        <v>1.7782185226678848E-2</v>
      </c>
      <c r="I9240">
        <v>87.923559989720445</v>
      </c>
      <c r="J9240" s="6" t="s">
        <v>80</v>
      </c>
    </row>
    <row r="9241" spans="1:10" x14ac:dyDescent="0.25">
      <c r="A9241" s="5" t="str">
        <f t="shared" si="144"/>
        <v/>
      </c>
      <c r="B9241" t="s">
        <v>96</v>
      </c>
      <c r="C9241" t="s">
        <v>114</v>
      </c>
      <c r="D9241" s="8" t="s">
        <v>64</v>
      </c>
      <c r="E9241">
        <v>12</v>
      </c>
      <c r="F9241">
        <v>0.17958289384841919</v>
      </c>
      <c r="G9241">
        <v>0.16804146766662598</v>
      </c>
      <c r="H9241">
        <v>1.7822239547967911E-2</v>
      </c>
      <c r="I9241">
        <v>87.641300431843234</v>
      </c>
      <c r="J9241" s="6" t="s">
        <v>80</v>
      </c>
    </row>
    <row r="9242" spans="1:10" x14ac:dyDescent="0.25">
      <c r="A9242" s="5" t="str">
        <f t="shared" si="144"/>
        <v/>
      </c>
      <c r="B9242" t="s">
        <v>96</v>
      </c>
      <c r="C9242" t="s">
        <v>114</v>
      </c>
      <c r="D9242" s="8" t="s">
        <v>63</v>
      </c>
      <c r="E9242">
        <v>13</v>
      </c>
      <c r="F9242">
        <v>0.37431815266609192</v>
      </c>
      <c r="G9242">
        <v>0.31733325123786926</v>
      </c>
      <c r="H9242">
        <v>1.9462129101157188E-2</v>
      </c>
      <c r="I9242">
        <v>90.034756180397196</v>
      </c>
      <c r="J9242" s="6" t="s">
        <v>80</v>
      </c>
    </row>
    <row r="9243" spans="1:10" x14ac:dyDescent="0.25">
      <c r="A9243" s="5" t="str">
        <f t="shared" si="144"/>
        <v/>
      </c>
      <c r="B9243" t="s">
        <v>96</v>
      </c>
      <c r="C9243" t="s">
        <v>114</v>
      </c>
      <c r="D9243" s="8" t="s">
        <v>64</v>
      </c>
      <c r="E9243">
        <v>13</v>
      </c>
      <c r="F9243">
        <v>0.39529901742935181</v>
      </c>
      <c r="G9243">
        <v>0.35063403844833374</v>
      </c>
      <c r="H9243">
        <v>1.9583631306886673E-2</v>
      </c>
      <c r="I9243">
        <v>89.388842697633748</v>
      </c>
      <c r="J9243" s="6" t="s">
        <v>80</v>
      </c>
    </row>
    <row r="9244" spans="1:10" x14ac:dyDescent="0.25">
      <c r="A9244" s="5" t="str">
        <f t="shared" si="144"/>
        <v/>
      </c>
      <c r="B9244" t="s">
        <v>96</v>
      </c>
      <c r="C9244" t="s">
        <v>114</v>
      </c>
      <c r="D9244" s="8" t="s">
        <v>64</v>
      </c>
      <c r="E9244">
        <v>14</v>
      </c>
      <c r="F9244">
        <v>0.70464986562728882</v>
      </c>
      <c r="G9244">
        <v>0.64245611429214478</v>
      </c>
      <c r="H9244">
        <v>2.1219439804553986E-2</v>
      </c>
      <c r="I9244">
        <v>90.640797015675602</v>
      </c>
      <c r="J9244" s="6" t="s">
        <v>80</v>
      </c>
    </row>
    <row r="9245" spans="1:10" x14ac:dyDescent="0.25">
      <c r="A9245" s="5" t="str">
        <f t="shared" si="144"/>
        <v/>
      </c>
      <c r="B9245" t="s">
        <v>96</v>
      </c>
      <c r="C9245" t="s">
        <v>114</v>
      </c>
      <c r="D9245" s="8" t="s">
        <v>63</v>
      </c>
      <c r="E9245">
        <v>14</v>
      </c>
      <c r="F9245">
        <v>0.66304409503936768</v>
      </c>
      <c r="G9245">
        <v>0.61144578456878662</v>
      </c>
      <c r="H9245">
        <v>2.0946940407156944E-2</v>
      </c>
      <c r="I9245">
        <v>91.496044582972914</v>
      </c>
      <c r="J9245" s="6" t="s">
        <v>80</v>
      </c>
    </row>
    <row r="9246" spans="1:10" x14ac:dyDescent="0.25">
      <c r="A9246" s="5" t="str">
        <f t="shared" si="144"/>
        <v/>
      </c>
      <c r="B9246" t="s">
        <v>96</v>
      </c>
      <c r="C9246" t="s">
        <v>114</v>
      </c>
      <c r="D9246" s="8" t="s">
        <v>64</v>
      </c>
      <c r="E9246">
        <v>15</v>
      </c>
      <c r="F9246">
        <v>1.0899666547775269</v>
      </c>
      <c r="G9246">
        <v>1.0259813070297241</v>
      </c>
      <c r="H9246">
        <v>2.1969502791762352E-2</v>
      </c>
      <c r="I9246">
        <v>91.091706112477269</v>
      </c>
      <c r="J9246" s="6" t="s">
        <v>80</v>
      </c>
    </row>
    <row r="9247" spans="1:10" x14ac:dyDescent="0.25">
      <c r="A9247" s="5" t="str">
        <f t="shared" si="144"/>
        <v/>
      </c>
      <c r="B9247" t="s">
        <v>96</v>
      </c>
      <c r="C9247" t="s">
        <v>114</v>
      </c>
      <c r="D9247" s="8" t="s">
        <v>63</v>
      </c>
      <c r="E9247">
        <v>15</v>
      </c>
      <c r="F9247">
        <v>1.0448771715164185</v>
      </c>
      <c r="G9247">
        <v>1.009709358215332</v>
      </c>
      <c r="H9247">
        <v>2.163088321685791E-2</v>
      </c>
      <c r="I9247">
        <v>92.359893441483763</v>
      </c>
      <c r="J9247" s="6" t="s">
        <v>80</v>
      </c>
    </row>
    <row r="9248" spans="1:10" x14ac:dyDescent="0.25">
      <c r="A9248" s="5" t="str">
        <f t="shared" si="144"/>
        <v/>
      </c>
      <c r="B9248" t="s">
        <v>96</v>
      </c>
      <c r="C9248" t="s">
        <v>114</v>
      </c>
      <c r="D9248" s="8" t="s">
        <v>64</v>
      </c>
      <c r="E9248">
        <v>16</v>
      </c>
      <c r="F9248">
        <v>1.601142406463623</v>
      </c>
      <c r="G9248">
        <v>1.5603190660476685</v>
      </c>
      <c r="H9248">
        <v>2.2274600341916084E-2</v>
      </c>
      <c r="I9248">
        <v>90.798865612570836</v>
      </c>
      <c r="J9248" s="6" t="s">
        <v>80</v>
      </c>
    </row>
    <row r="9249" spans="1:10" x14ac:dyDescent="0.25">
      <c r="A9249" s="5" t="str">
        <f t="shared" si="144"/>
        <v/>
      </c>
      <c r="B9249" t="s">
        <v>96</v>
      </c>
      <c r="C9249" t="s">
        <v>114</v>
      </c>
      <c r="D9249" s="8" t="s">
        <v>63</v>
      </c>
      <c r="E9249">
        <v>16</v>
      </c>
      <c r="F9249">
        <v>1.5967376232147217</v>
      </c>
      <c r="G9249">
        <v>1.5583955049514771</v>
      </c>
      <c r="H9249">
        <v>2.218027226626873E-2</v>
      </c>
      <c r="I9249">
        <v>91.99260948768223</v>
      </c>
      <c r="J9249" s="6" t="s">
        <v>80</v>
      </c>
    </row>
    <row r="9250" spans="1:10" x14ac:dyDescent="0.25">
      <c r="A9250" s="5" t="str">
        <f t="shared" si="144"/>
        <v/>
      </c>
      <c r="B9250" t="s">
        <v>96</v>
      </c>
      <c r="C9250" t="s">
        <v>114</v>
      </c>
      <c r="D9250" s="8" t="s">
        <v>64</v>
      </c>
      <c r="E9250">
        <v>17</v>
      </c>
      <c r="F9250">
        <v>2.0889630317687988</v>
      </c>
      <c r="G9250">
        <v>2.0448791980743408</v>
      </c>
      <c r="H9250">
        <v>2.2131050005555153E-2</v>
      </c>
      <c r="I9250">
        <v>89.456949050838602</v>
      </c>
      <c r="J9250" s="6" t="s">
        <v>80</v>
      </c>
    </row>
    <row r="9251" spans="1:10" x14ac:dyDescent="0.25">
      <c r="A9251" s="5" t="str">
        <f t="shared" si="144"/>
        <v/>
      </c>
      <c r="B9251" t="s">
        <v>96</v>
      </c>
      <c r="C9251" t="s">
        <v>114</v>
      </c>
      <c r="D9251" s="8" t="s">
        <v>63</v>
      </c>
      <c r="E9251">
        <v>17</v>
      </c>
      <c r="F9251">
        <v>2.1188724040985107</v>
      </c>
      <c r="G9251">
        <v>2.0468323230743408</v>
      </c>
      <c r="H9251">
        <v>2.2027608007192612E-2</v>
      </c>
      <c r="I9251">
        <v>90.429757245976134</v>
      </c>
      <c r="J9251" s="6" t="s">
        <v>80</v>
      </c>
    </row>
    <row r="9252" spans="1:10" x14ac:dyDescent="0.25">
      <c r="A9252" s="5" t="str">
        <f t="shared" si="144"/>
        <v/>
      </c>
      <c r="B9252" t="s">
        <v>96</v>
      </c>
      <c r="C9252" t="s">
        <v>114</v>
      </c>
      <c r="D9252" s="8" t="s">
        <v>63</v>
      </c>
      <c r="E9252">
        <v>18</v>
      </c>
      <c r="F9252">
        <v>2.568795919418335</v>
      </c>
      <c r="G9252">
        <v>1.4422649145126343</v>
      </c>
      <c r="H9252">
        <v>2.2480607032775879E-2</v>
      </c>
      <c r="I9252">
        <v>88.47776977720676</v>
      </c>
      <c r="J9252" s="6" t="s">
        <v>80</v>
      </c>
    </row>
    <row r="9253" spans="1:10" x14ac:dyDescent="0.25">
      <c r="A9253" s="5" t="str">
        <f t="shared" si="144"/>
        <v/>
      </c>
      <c r="B9253" t="s">
        <v>96</v>
      </c>
      <c r="C9253" t="s">
        <v>114</v>
      </c>
      <c r="D9253" s="8" t="s">
        <v>64</v>
      </c>
      <c r="E9253">
        <v>18</v>
      </c>
      <c r="F9253">
        <v>2.5332276821136475</v>
      </c>
      <c r="G9253">
        <v>2.4874725341796875</v>
      </c>
      <c r="H9253">
        <v>2.20508873462677E-2</v>
      </c>
      <c r="I9253">
        <v>87.893776386691471</v>
      </c>
      <c r="J9253" s="6" t="s">
        <v>80</v>
      </c>
    </row>
    <row r="9254" spans="1:10" x14ac:dyDescent="0.25">
      <c r="A9254" s="5" t="str">
        <f t="shared" si="144"/>
        <v/>
      </c>
      <c r="B9254" t="s">
        <v>96</v>
      </c>
      <c r="C9254" t="s">
        <v>114</v>
      </c>
      <c r="D9254" s="8" t="s">
        <v>64</v>
      </c>
      <c r="E9254">
        <v>19</v>
      </c>
      <c r="F9254">
        <v>2.7805192470550537</v>
      </c>
      <c r="G9254">
        <v>1.7393971681594849</v>
      </c>
      <c r="H9254">
        <v>2.234974130988121E-2</v>
      </c>
      <c r="I9254">
        <v>84.975026723364621</v>
      </c>
      <c r="J9254" s="6" t="s">
        <v>80</v>
      </c>
    </row>
    <row r="9255" spans="1:10" x14ac:dyDescent="0.25">
      <c r="A9255" s="5" t="str">
        <f t="shared" si="144"/>
        <v/>
      </c>
      <c r="B9255" t="s">
        <v>96</v>
      </c>
      <c r="C9255" t="s">
        <v>114</v>
      </c>
      <c r="D9255" s="8" t="s">
        <v>63</v>
      </c>
      <c r="E9255">
        <v>19</v>
      </c>
      <c r="F9255">
        <v>2.8212032318115234</v>
      </c>
      <c r="G9255">
        <v>2.244314432144165</v>
      </c>
      <c r="H9255">
        <v>2.2387901321053505E-2</v>
      </c>
      <c r="I9255">
        <v>85.582503661123056</v>
      </c>
      <c r="J9255" s="6" t="s">
        <v>80</v>
      </c>
    </row>
    <row r="9256" spans="1:10" x14ac:dyDescent="0.25">
      <c r="A9256" s="5" t="str">
        <f t="shared" si="144"/>
        <v/>
      </c>
      <c r="B9256" t="s">
        <v>96</v>
      </c>
      <c r="C9256" t="s">
        <v>114</v>
      </c>
      <c r="D9256" s="8" t="s">
        <v>63</v>
      </c>
      <c r="E9256">
        <v>20</v>
      </c>
      <c r="F9256">
        <v>2.8147361278533936</v>
      </c>
      <c r="G9256">
        <v>2.4181489944458008</v>
      </c>
      <c r="H9256">
        <v>2.125924825668335E-2</v>
      </c>
      <c r="I9256">
        <v>82.265586759014596</v>
      </c>
      <c r="J9256" s="6" t="s">
        <v>80</v>
      </c>
    </row>
    <row r="9257" spans="1:10" x14ac:dyDescent="0.25">
      <c r="A9257" s="5" t="str">
        <f t="shared" si="144"/>
        <v/>
      </c>
      <c r="B9257" t="s">
        <v>96</v>
      </c>
      <c r="C9257" t="s">
        <v>114</v>
      </c>
      <c r="D9257" s="8" t="s">
        <v>64</v>
      </c>
      <c r="E9257">
        <v>20</v>
      </c>
      <c r="F9257">
        <v>2.7221674919128418</v>
      </c>
      <c r="G9257">
        <v>2.1283152103424072</v>
      </c>
      <c r="H9257">
        <v>2.1316362544894218E-2</v>
      </c>
      <c r="I9257">
        <v>80.687000904349318</v>
      </c>
      <c r="J9257" s="6" t="s">
        <v>80</v>
      </c>
    </row>
    <row r="9258" spans="1:10" x14ac:dyDescent="0.25">
      <c r="A9258" s="5" t="str">
        <f t="shared" si="144"/>
        <v/>
      </c>
      <c r="B9258" t="s">
        <v>96</v>
      </c>
      <c r="C9258" t="s">
        <v>114</v>
      </c>
      <c r="D9258" s="8" t="s">
        <v>63</v>
      </c>
      <c r="E9258">
        <v>21</v>
      </c>
      <c r="F9258">
        <v>2.7405636310577393</v>
      </c>
      <c r="G9258">
        <v>2.4727165699005127</v>
      </c>
      <c r="H9258">
        <v>2.0935922861099243E-2</v>
      </c>
      <c r="I9258">
        <v>79.339782089723016</v>
      </c>
      <c r="J9258" s="6" t="s">
        <v>80</v>
      </c>
    </row>
    <row r="9259" spans="1:10" x14ac:dyDescent="0.25">
      <c r="A9259" s="5" t="str">
        <f t="shared" si="144"/>
        <v/>
      </c>
      <c r="B9259" t="s">
        <v>96</v>
      </c>
      <c r="C9259" t="s">
        <v>114</v>
      </c>
      <c r="D9259" s="8" t="s">
        <v>64</v>
      </c>
      <c r="E9259">
        <v>21</v>
      </c>
      <c r="F9259">
        <v>2.6577651500701904</v>
      </c>
      <c r="G9259">
        <v>3.1945276260375977</v>
      </c>
      <c r="H9259">
        <v>2.1099409088492393E-2</v>
      </c>
      <c r="I9259">
        <v>78.019583548532239</v>
      </c>
      <c r="J9259" s="6" t="s">
        <v>80</v>
      </c>
    </row>
    <row r="9260" spans="1:10" x14ac:dyDescent="0.25">
      <c r="A9260" s="5" t="str">
        <f t="shared" si="144"/>
        <v/>
      </c>
      <c r="B9260" t="s">
        <v>96</v>
      </c>
      <c r="C9260" t="s">
        <v>114</v>
      </c>
      <c r="D9260" s="8" t="s">
        <v>64</v>
      </c>
      <c r="E9260">
        <v>22</v>
      </c>
      <c r="F9260">
        <v>2.5076777935028076</v>
      </c>
      <c r="G9260">
        <v>2.6973638534545898</v>
      </c>
      <c r="H9260">
        <v>2.0387526601552963E-2</v>
      </c>
      <c r="I9260">
        <v>76.753434476170071</v>
      </c>
      <c r="J9260" s="6" t="s">
        <v>80</v>
      </c>
    </row>
    <row r="9261" spans="1:10" x14ac:dyDescent="0.25">
      <c r="A9261" s="5" t="str">
        <f t="shared" si="144"/>
        <v/>
      </c>
      <c r="B9261" t="s">
        <v>96</v>
      </c>
      <c r="C9261" t="s">
        <v>114</v>
      </c>
      <c r="D9261" s="8" t="s">
        <v>63</v>
      </c>
      <c r="E9261">
        <v>22</v>
      </c>
      <c r="F9261">
        <v>2.5473215579986572</v>
      </c>
      <c r="G9261">
        <v>3.102717399597168</v>
      </c>
      <c r="H9261">
        <v>2.0816927775740623E-2</v>
      </c>
      <c r="I9261">
        <v>77.054438735213296</v>
      </c>
      <c r="J9261" s="6" t="s">
        <v>80</v>
      </c>
    </row>
    <row r="9262" spans="1:10" x14ac:dyDescent="0.25">
      <c r="A9262" s="5" t="str">
        <f t="shared" si="144"/>
        <v/>
      </c>
      <c r="B9262" t="s">
        <v>96</v>
      </c>
      <c r="C9262" t="s">
        <v>114</v>
      </c>
      <c r="D9262" s="8" t="s">
        <v>63</v>
      </c>
      <c r="E9262">
        <v>23</v>
      </c>
      <c r="F9262">
        <v>2.3345305919647217</v>
      </c>
      <c r="G9262">
        <v>2.5981802940368652</v>
      </c>
      <c r="H9262">
        <v>2.1711358800530434E-2</v>
      </c>
      <c r="I9262">
        <v>75.645234056431505</v>
      </c>
      <c r="J9262" s="6" t="s">
        <v>80</v>
      </c>
    </row>
    <row r="9263" spans="1:10" x14ac:dyDescent="0.25">
      <c r="A9263" s="5" t="str">
        <f t="shared" si="144"/>
        <v/>
      </c>
      <c r="B9263" t="s">
        <v>96</v>
      </c>
      <c r="C9263" t="s">
        <v>114</v>
      </c>
      <c r="D9263" s="8" t="s">
        <v>64</v>
      </c>
      <c r="E9263">
        <v>23</v>
      </c>
      <c r="F9263">
        <v>2.3320798873901367</v>
      </c>
      <c r="G9263">
        <v>2.4601640701293945</v>
      </c>
      <c r="H9263">
        <v>2.1689262241125107E-2</v>
      </c>
      <c r="I9263">
        <v>75.814628816456477</v>
      </c>
      <c r="J9263" s="6" t="s">
        <v>80</v>
      </c>
    </row>
    <row r="9264" spans="1:10" x14ac:dyDescent="0.25">
      <c r="A9264" s="5" t="str">
        <f t="shared" si="144"/>
        <v/>
      </c>
      <c r="B9264" t="s">
        <v>96</v>
      </c>
      <c r="C9264" t="s">
        <v>114</v>
      </c>
      <c r="D9264" s="8" t="s">
        <v>63</v>
      </c>
      <c r="E9264">
        <v>24</v>
      </c>
      <c r="F9264">
        <v>1.9907242059707642</v>
      </c>
      <c r="G9264">
        <v>2.1566770076751709</v>
      </c>
      <c r="H9264">
        <v>2.1576611325144768E-2</v>
      </c>
      <c r="I9264">
        <v>74.177224194114913</v>
      </c>
      <c r="J9264" s="6" t="s">
        <v>80</v>
      </c>
    </row>
    <row r="9265" spans="1:10" x14ac:dyDescent="0.25">
      <c r="A9265" s="5" t="str">
        <f t="shared" si="144"/>
        <v/>
      </c>
      <c r="B9265" t="s">
        <v>96</v>
      </c>
      <c r="C9265" t="s">
        <v>114</v>
      </c>
      <c r="D9265" s="8" t="s">
        <v>64</v>
      </c>
      <c r="E9265">
        <v>24</v>
      </c>
      <c r="F9265">
        <v>1.9897971153259277</v>
      </c>
      <c r="G9265">
        <v>2.0985867977142334</v>
      </c>
      <c r="H9265">
        <v>2.1608617156744003E-2</v>
      </c>
      <c r="I9265">
        <v>74.927312049453363</v>
      </c>
      <c r="J9265" s="6" t="s">
        <v>80</v>
      </c>
    </row>
    <row r="9266" spans="1:10" x14ac:dyDescent="0.25">
      <c r="A9266" s="5" t="str">
        <f t="shared" si="144"/>
        <v/>
      </c>
      <c r="B9266" t="s">
        <v>96</v>
      </c>
      <c r="C9266" t="s">
        <v>114</v>
      </c>
      <c r="D9266" s="8" t="s">
        <v>48</v>
      </c>
      <c r="E9266">
        <v>1</v>
      </c>
      <c r="F9266">
        <v>1.9881088733673096</v>
      </c>
      <c r="G9266">
        <v>1.8853957653045654</v>
      </c>
      <c r="H9266">
        <v>2.0851070061326027E-2</v>
      </c>
      <c r="I9266">
        <v>75.703278586268709</v>
      </c>
      <c r="J9266" s="6" t="s">
        <v>80</v>
      </c>
    </row>
    <row r="9267" spans="1:10" x14ac:dyDescent="0.25">
      <c r="A9267" s="5" t="str">
        <f t="shared" si="144"/>
        <v/>
      </c>
      <c r="B9267" t="s">
        <v>96</v>
      </c>
      <c r="C9267" t="s">
        <v>114</v>
      </c>
      <c r="D9267" s="8" t="s">
        <v>48</v>
      </c>
      <c r="E9267">
        <v>2</v>
      </c>
      <c r="F9267">
        <v>1.6895923614501953</v>
      </c>
      <c r="G9267">
        <v>1.6125363111495972</v>
      </c>
      <c r="H9267">
        <v>1.9757721573114395E-2</v>
      </c>
      <c r="I9267">
        <v>75.084244282744905</v>
      </c>
      <c r="J9267" s="6" t="s">
        <v>80</v>
      </c>
    </row>
    <row r="9268" spans="1:10" x14ac:dyDescent="0.25">
      <c r="A9268" s="5" t="str">
        <f t="shared" si="144"/>
        <v/>
      </c>
      <c r="B9268" t="s">
        <v>96</v>
      </c>
      <c r="C9268" t="s">
        <v>114</v>
      </c>
      <c r="D9268" s="8" t="s">
        <v>48</v>
      </c>
      <c r="E9268">
        <v>3</v>
      </c>
      <c r="F9268">
        <v>1.4624483585357666</v>
      </c>
      <c r="G9268">
        <v>1.390257716178894</v>
      </c>
      <c r="H9268">
        <v>1.8049579113721848E-2</v>
      </c>
      <c r="I9268">
        <v>74.590777546779861</v>
      </c>
      <c r="J9268" s="6" t="s">
        <v>80</v>
      </c>
    </row>
    <row r="9269" spans="1:10" x14ac:dyDescent="0.25">
      <c r="A9269" s="5" t="str">
        <f t="shared" si="144"/>
        <v/>
      </c>
      <c r="B9269" t="s">
        <v>96</v>
      </c>
      <c r="C9269" t="s">
        <v>114</v>
      </c>
      <c r="D9269" s="8" t="s">
        <v>48</v>
      </c>
      <c r="E9269">
        <v>4</v>
      </c>
      <c r="F9269">
        <v>1.2407877445220947</v>
      </c>
      <c r="G9269">
        <v>1.2317821979522705</v>
      </c>
      <c r="H9269">
        <v>1.5426920726895332E-2</v>
      </c>
      <c r="I9269">
        <v>73.947238045731922</v>
      </c>
      <c r="J9269" s="6" t="s">
        <v>80</v>
      </c>
    </row>
    <row r="9270" spans="1:10" x14ac:dyDescent="0.25">
      <c r="A9270" s="5" t="str">
        <f t="shared" si="144"/>
        <v/>
      </c>
      <c r="B9270" t="s">
        <v>96</v>
      </c>
      <c r="C9270" t="s">
        <v>114</v>
      </c>
      <c r="D9270" s="8" t="s">
        <v>48</v>
      </c>
      <c r="E9270">
        <v>5</v>
      </c>
      <c r="F9270">
        <v>1.1178227663040161</v>
      </c>
      <c r="G9270">
        <v>1.0911600589752197</v>
      </c>
      <c r="H9270">
        <v>1.3412437401711941E-2</v>
      </c>
      <c r="I9270">
        <v>73.539918918926062</v>
      </c>
      <c r="J9270" s="6" t="s">
        <v>80</v>
      </c>
    </row>
    <row r="9271" spans="1:10" x14ac:dyDescent="0.25">
      <c r="A9271" s="5" t="str">
        <f t="shared" si="144"/>
        <v/>
      </c>
      <c r="B9271" t="s">
        <v>96</v>
      </c>
      <c r="C9271" t="s">
        <v>114</v>
      </c>
      <c r="D9271" s="8" t="s">
        <v>48</v>
      </c>
      <c r="E9271">
        <v>6</v>
      </c>
      <c r="F9271">
        <v>1.0449745655059814</v>
      </c>
      <c r="G9271">
        <v>1.0196001529693604</v>
      </c>
      <c r="H9271">
        <v>1.158592663705349E-2</v>
      </c>
      <c r="I9271">
        <v>73.281561330553046</v>
      </c>
      <c r="J9271" s="6" t="s">
        <v>80</v>
      </c>
    </row>
    <row r="9272" spans="1:10" x14ac:dyDescent="0.25">
      <c r="A9272" s="5" t="str">
        <f t="shared" si="144"/>
        <v/>
      </c>
      <c r="B9272" t="s">
        <v>96</v>
      </c>
      <c r="C9272" t="s">
        <v>114</v>
      </c>
      <c r="D9272" s="8" t="s">
        <v>48</v>
      </c>
      <c r="E9272">
        <v>7</v>
      </c>
      <c r="F9272">
        <v>0.98920363187789917</v>
      </c>
      <c r="G9272">
        <v>0.96659022569656372</v>
      </c>
      <c r="H9272">
        <v>1.0873136110603809E-2</v>
      </c>
      <c r="I9272">
        <v>73.92107900207354</v>
      </c>
      <c r="J9272" s="6" t="s">
        <v>80</v>
      </c>
    </row>
    <row r="9273" spans="1:10" x14ac:dyDescent="0.25">
      <c r="A9273" s="5" t="str">
        <f t="shared" si="144"/>
        <v/>
      </c>
      <c r="B9273" t="s">
        <v>96</v>
      </c>
      <c r="C9273" t="s">
        <v>114</v>
      </c>
      <c r="D9273" s="8" t="s">
        <v>48</v>
      </c>
      <c r="E9273">
        <v>8</v>
      </c>
      <c r="F9273">
        <v>0.85263228416442871</v>
      </c>
      <c r="G9273">
        <v>0.84971845149993896</v>
      </c>
      <c r="H9273">
        <v>1.1248807422816753E-2</v>
      </c>
      <c r="I9273">
        <v>77.401922037417435</v>
      </c>
      <c r="J9273" s="6" t="s">
        <v>80</v>
      </c>
    </row>
    <row r="9274" spans="1:10" x14ac:dyDescent="0.25">
      <c r="A9274" s="5" t="str">
        <f t="shared" si="144"/>
        <v/>
      </c>
      <c r="B9274" t="s">
        <v>96</v>
      </c>
      <c r="C9274" t="s">
        <v>114</v>
      </c>
      <c r="D9274" s="8" t="s">
        <v>48</v>
      </c>
      <c r="E9274">
        <v>9</v>
      </c>
      <c r="F9274">
        <v>0.64654576778411865</v>
      </c>
      <c r="G9274">
        <v>0.63838642835617065</v>
      </c>
      <c r="H9274">
        <v>1.265235897153616E-2</v>
      </c>
      <c r="I9274">
        <v>82.130473180863035</v>
      </c>
      <c r="J9274" s="6" t="s">
        <v>80</v>
      </c>
    </row>
    <row r="9275" spans="1:10" x14ac:dyDescent="0.25">
      <c r="A9275" s="5" t="str">
        <f t="shared" si="144"/>
        <v/>
      </c>
      <c r="B9275" t="s">
        <v>96</v>
      </c>
      <c r="C9275" t="s">
        <v>114</v>
      </c>
      <c r="D9275" s="8" t="s">
        <v>48</v>
      </c>
      <c r="E9275">
        <v>10</v>
      </c>
      <c r="F9275">
        <v>0.47276359796524048</v>
      </c>
      <c r="G9275">
        <v>0.46582651138305664</v>
      </c>
      <c r="H9275">
        <v>1.4890812337398529E-2</v>
      </c>
      <c r="I9275">
        <v>86.229420166324189</v>
      </c>
      <c r="J9275" s="6" t="s">
        <v>80</v>
      </c>
    </row>
    <row r="9276" spans="1:10" x14ac:dyDescent="0.25">
      <c r="A9276" s="5" t="str">
        <f t="shared" si="144"/>
        <v/>
      </c>
      <c r="B9276" t="s">
        <v>96</v>
      </c>
      <c r="C9276" t="s">
        <v>114</v>
      </c>
      <c r="D9276" s="8" t="s">
        <v>48</v>
      </c>
      <c r="E9276">
        <v>11</v>
      </c>
      <c r="F9276">
        <v>0.42210209369659424</v>
      </c>
      <c r="G9276">
        <v>0.4446222186088562</v>
      </c>
      <c r="H9276">
        <v>1.7776157706975937E-2</v>
      </c>
      <c r="I9276">
        <v>90.040947817045179</v>
      </c>
      <c r="J9276" s="6" t="s">
        <v>80</v>
      </c>
    </row>
    <row r="9277" spans="1:10" x14ac:dyDescent="0.25">
      <c r="A9277" s="5" t="str">
        <f t="shared" si="144"/>
        <v/>
      </c>
      <c r="B9277" t="s">
        <v>96</v>
      </c>
      <c r="C9277" t="s">
        <v>114</v>
      </c>
      <c r="D9277" s="8" t="s">
        <v>48</v>
      </c>
      <c r="E9277">
        <v>12</v>
      </c>
      <c r="F9277">
        <v>0.55624955892562866</v>
      </c>
      <c r="G9277">
        <v>0.57091200351715088</v>
      </c>
      <c r="H9277">
        <v>1.9979255273938179E-2</v>
      </c>
      <c r="I9277">
        <v>93.016176923078547</v>
      </c>
      <c r="J9277" s="6" t="s">
        <v>80</v>
      </c>
    </row>
    <row r="9278" spans="1:10" x14ac:dyDescent="0.25">
      <c r="A9278" s="5" t="str">
        <f t="shared" si="144"/>
        <v/>
      </c>
      <c r="B9278" t="s">
        <v>96</v>
      </c>
      <c r="C9278" t="s">
        <v>114</v>
      </c>
      <c r="D9278" s="8" t="s">
        <v>48</v>
      </c>
      <c r="E9278">
        <v>13</v>
      </c>
      <c r="F9278">
        <v>0.86356395483016968</v>
      </c>
      <c r="G9278">
        <v>0.85596781969070435</v>
      </c>
      <c r="H9278">
        <v>2.153640054166317E-2</v>
      </c>
      <c r="I9278">
        <v>94.575925155919236</v>
      </c>
      <c r="J9278" s="6" t="s">
        <v>80</v>
      </c>
    </row>
    <row r="9279" spans="1:10" x14ac:dyDescent="0.25">
      <c r="A9279" s="5" t="str">
        <f t="shared" si="144"/>
        <v/>
      </c>
      <c r="B9279" t="s">
        <v>96</v>
      </c>
      <c r="C9279" t="s">
        <v>114</v>
      </c>
      <c r="D9279" s="8" t="s">
        <v>48</v>
      </c>
      <c r="E9279">
        <v>14</v>
      </c>
      <c r="F9279">
        <v>1.1492305994033813</v>
      </c>
      <c r="G9279">
        <v>1.1250954866409302</v>
      </c>
      <c r="H9279">
        <v>2.2991994395852089E-2</v>
      </c>
      <c r="I9279">
        <v>95.764417879426134</v>
      </c>
      <c r="J9279" s="6" t="s">
        <v>80</v>
      </c>
    </row>
    <row r="9280" spans="1:10" x14ac:dyDescent="0.25">
      <c r="A9280" s="5" t="str">
        <f t="shared" si="144"/>
        <v/>
      </c>
      <c r="B9280" t="s">
        <v>96</v>
      </c>
      <c r="C9280" t="s">
        <v>114</v>
      </c>
      <c r="D9280" s="8" t="s">
        <v>48</v>
      </c>
      <c r="E9280">
        <v>15</v>
      </c>
      <c r="F9280">
        <v>1.4775406122207642</v>
      </c>
      <c r="G9280">
        <v>1.4997947216033936</v>
      </c>
      <c r="H9280">
        <v>2.3547502234578133E-2</v>
      </c>
      <c r="I9280">
        <v>95.183918918932051</v>
      </c>
      <c r="J9280" s="6" t="s">
        <v>80</v>
      </c>
    </row>
    <row r="9281" spans="1:10" x14ac:dyDescent="0.25">
      <c r="A9281" s="5" t="str">
        <f t="shared" si="144"/>
        <v/>
      </c>
      <c r="B9281" t="s">
        <v>96</v>
      </c>
      <c r="C9281" t="s">
        <v>114</v>
      </c>
      <c r="D9281" s="8" t="s">
        <v>48</v>
      </c>
      <c r="E9281">
        <v>16</v>
      </c>
      <c r="F9281">
        <v>1.8930097818374634</v>
      </c>
      <c r="G9281">
        <v>1.9130393266677856</v>
      </c>
      <c r="H9281">
        <v>2.3438200354576111E-2</v>
      </c>
      <c r="I9281">
        <v>93.802492723503832</v>
      </c>
      <c r="J9281" s="6" t="s">
        <v>80</v>
      </c>
    </row>
    <row r="9282" spans="1:10" x14ac:dyDescent="0.25">
      <c r="A9282" s="5" t="str">
        <f t="shared" ref="A9282:A9345" si="145">IF(AND(category = B9282, subcategory=C9282, reportdate = D9282), E9282, "")</f>
        <v/>
      </c>
      <c r="B9282" t="s">
        <v>96</v>
      </c>
      <c r="C9282" t="s">
        <v>114</v>
      </c>
      <c r="D9282" s="8" t="s">
        <v>48</v>
      </c>
      <c r="E9282">
        <v>17</v>
      </c>
      <c r="F9282">
        <v>2.2565011978149414</v>
      </c>
      <c r="G9282">
        <v>2.2634968757629395</v>
      </c>
      <c r="H9282">
        <v>2.3117901757359505E-2</v>
      </c>
      <c r="I9282">
        <v>91.411244906432287</v>
      </c>
      <c r="J9282" s="6" t="s">
        <v>80</v>
      </c>
    </row>
    <row r="9283" spans="1:10" x14ac:dyDescent="0.25">
      <c r="A9283" s="5" t="str">
        <f t="shared" si="145"/>
        <v/>
      </c>
      <c r="B9283" t="s">
        <v>96</v>
      </c>
      <c r="C9283" t="s">
        <v>114</v>
      </c>
      <c r="D9283" s="8" t="s">
        <v>48</v>
      </c>
      <c r="E9283">
        <v>18</v>
      </c>
      <c r="F9283">
        <v>2.6094646453857422</v>
      </c>
      <c r="G9283">
        <v>2.6170117855072021</v>
      </c>
      <c r="H9283">
        <v>2.3021679371595383E-2</v>
      </c>
      <c r="I9283">
        <v>89.364171101872088</v>
      </c>
      <c r="J9283" s="6" t="s">
        <v>80</v>
      </c>
    </row>
    <row r="9284" spans="1:10" x14ac:dyDescent="0.25">
      <c r="A9284" s="5" t="str">
        <f t="shared" si="145"/>
        <v/>
      </c>
      <c r="B9284" t="s">
        <v>96</v>
      </c>
      <c r="C9284" t="s">
        <v>114</v>
      </c>
      <c r="D9284" s="8" t="s">
        <v>48</v>
      </c>
      <c r="E9284">
        <v>19</v>
      </c>
      <c r="F9284">
        <v>2.8443677425384521</v>
      </c>
      <c r="G9284">
        <v>1.7699083089828491</v>
      </c>
      <c r="H9284">
        <v>2.3510348051786423E-2</v>
      </c>
      <c r="I9284">
        <v>86.218544698555334</v>
      </c>
      <c r="J9284" s="6" t="s">
        <v>80</v>
      </c>
    </row>
    <row r="9285" spans="1:10" x14ac:dyDescent="0.25">
      <c r="A9285" s="5" t="str">
        <f t="shared" si="145"/>
        <v/>
      </c>
      <c r="B9285" t="s">
        <v>96</v>
      </c>
      <c r="C9285" t="s">
        <v>114</v>
      </c>
      <c r="D9285" s="8" t="s">
        <v>48</v>
      </c>
      <c r="E9285">
        <v>20</v>
      </c>
      <c r="F9285">
        <v>2.8377571105957031</v>
      </c>
      <c r="G9285">
        <v>2.1961061954498291</v>
      </c>
      <c r="H9285">
        <v>2.2507306188344955E-2</v>
      </c>
      <c r="I9285">
        <v>81.672774428266166</v>
      </c>
      <c r="J9285" s="6" t="s">
        <v>80</v>
      </c>
    </row>
    <row r="9286" spans="1:10" x14ac:dyDescent="0.25">
      <c r="A9286" s="5" t="str">
        <f t="shared" si="145"/>
        <v/>
      </c>
      <c r="B9286" t="s">
        <v>96</v>
      </c>
      <c r="C9286" t="s">
        <v>114</v>
      </c>
      <c r="D9286" s="8" t="s">
        <v>48</v>
      </c>
      <c r="E9286">
        <v>21</v>
      </c>
      <c r="F9286">
        <v>2.7843863964080811</v>
      </c>
      <c r="G9286">
        <v>3.3250997066497803</v>
      </c>
      <c r="H9286">
        <v>2.2080762311816216E-2</v>
      </c>
      <c r="I9286">
        <v>78.694980249481134</v>
      </c>
      <c r="J9286" s="6" t="s">
        <v>80</v>
      </c>
    </row>
    <row r="9287" spans="1:10" x14ac:dyDescent="0.25">
      <c r="A9287" s="5" t="str">
        <f t="shared" si="145"/>
        <v/>
      </c>
      <c r="B9287" t="s">
        <v>96</v>
      </c>
      <c r="C9287" t="s">
        <v>114</v>
      </c>
      <c r="D9287" s="8" t="s">
        <v>48</v>
      </c>
      <c r="E9287">
        <v>22</v>
      </c>
      <c r="F9287">
        <v>2.7342934608459473</v>
      </c>
      <c r="G9287">
        <v>2.904198169708252</v>
      </c>
      <c r="H9287">
        <v>2.1712619811296463E-2</v>
      </c>
      <c r="I9287">
        <v>78.105267151756578</v>
      </c>
      <c r="J9287" s="6" t="s">
        <v>80</v>
      </c>
    </row>
    <row r="9288" spans="1:10" x14ac:dyDescent="0.25">
      <c r="A9288" s="5" t="str">
        <f t="shared" si="145"/>
        <v/>
      </c>
      <c r="B9288" t="s">
        <v>96</v>
      </c>
      <c r="C9288" t="s">
        <v>114</v>
      </c>
      <c r="D9288" s="8" t="s">
        <v>48</v>
      </c>
      <c r="E9288">
        <v>23</v>
      </c>
      <c r="F9288">
        <v>2.5490281581878662</v>
      </c>
      <c r="G9288">
        <v>2.6900572776794434</v>
      </c>
      <c r="H9288">
        <v>2.2834496572613716E-2</v>
      </c>
      <c r="I9288">
        <v>77.884544698549249</v>
      </c>
      <c r="J9288" s="6" t="s">
        <v>80</v>
      </c>
    </row>
    <row r="9289" spans="1:10" x14ac:dyDescent="0.25">
      <c r="A9289" s="5" t="str">
        <f t="shared" si="145"/>
        <v/>
      </c>
      <c r="B9289" t="s">
        <v>96</v>
      </c>
      <c r="C9289" t="s">
        <v>114</v>
      </c>
      <c r="D9289" s="8" t="s">
        <v>48</v>
      </c>
      <c r="E9289">
        <v>24</v>
      </c>
      <c r="F9289">
        <v>2.217205286026001</v>
      </c>
      <c r="G9289">
        <v>2.3352563381195068</v>
      </c>
      <c r="H9289">
        <v>2.3024773225188255E-2</v>
      </c>
      <c r="I9289">
        <v>77.538232848225547</v>
      </c>
      <c r="J9289" s="6" t="s">
        <v>80</v>
      </c>
    </row>
    <row r="9290" spans="1:10" x14ac:dyDescent="0.25">
      <c r="A9290" s="5" t="str">
        <f t="shared" si="145"/>
        <v/>
      </c>
      <c r="B9290" t="s">
        <v>96</v>
      </c>
      <c r="C9290" t="s">
        <v>114</v>
      </c>
      <c r="D9290" s="8" t="s">
        <v>49</v>
      </c>
      <c r="E9290">
        <v>1</v>
      </c>
      <c r="F9290">
        <v>1.3874056339263916</v>
      </c>
      <c r="G9290">
        <v>1.3837802410125732</v>
      </c>
      <c r="H9290">
        <v>1.9460584968328476E-2</v>
      </c>
      <c r="I9290">
        <v>68.123532251444658</v>
      </c>
      <c r="J9290" s="6" t="s">
        <v>80</v>
      </c>
    </row>
    <row r="9291" spans="1:10" x14ac:dyDescent="0.25">
      <c r="A9291" s="5" t="str">
        <f t="shared" si="145"/>
        <v/>
      </c>
      <c r="B9291" t="s">
        <v>96</v>
      </c>
      <c r="C9291" t="s">
        <v>114</v>
      </c>
      <c r="D9291" s="8" t="s">
        <v>49</v>
      </c>
      <c r="E9291">
        <v>2</v>
      </c>
      <c r="F9291">
        <v>1.1830792427062988</v>
      </c>
      <c r="G9291">
        <v>1.1935486793518066</v>
      </c>
      <c r="H9291">
        <v>1.8032517284154892E-2</v>
      </c>
      <c r="I9291">
        <v>67.473650369766531</v>
      </c>
      <c r="J9291" s="6" t="s">
        <v>80</v>
      </c>
    </row>
    <row r="9292" spans="1:10" x14ac:dyDescent="0.25">
      <c r="A9292" s="5" t="str">
        <f t="shared" si="145"/>
        <v/>
      </c>
      <c r="B9292" t="s">
        <v>96</v>
      </c>
      <c r="C9292" t="s">
        <v>114</v>
      </c>
      <c r="D9292" s="8" t="s">
        <v>49</v>
      </c>
      <c r="E9292">
        <v>3</v>
      </c>
      <c r="F9292">
        <v>1.0473958253860474</v>
      </c>
      <c r="G9292">
        <v>1.0452706813812256</v>
      </c>
      <c r="H9292">
        <v>1.6184449195861816E-2</v>
      </c>
      <c r="I9292">
        <v>66.948380238291293</v>
      </c>
      <c r="J9292" s="6" t="s">
        <v>80</v>
      </c>
    </row>
    <row r="9293" spans="1:10" x14ac:dyDescent="0.25">
      <c r="A9293" s="5" t="str">
        <f t="shared" si="145"/>
        <v/>
      </c>
      <c r="B9293" t="s">
        <v>96</v>
      </c>
      <c r="C9293" t="s">
        <v>114</v>
      </c>
      <c r="D9293" s="8" t="s">
        <v>49</v>
      </c>
      <c r="E9293">
        <v>4</v>
      </c>
      <c r="F9293">
        <v>0.9316791296005249</v>
      </c>
      <c r="G9293">
        <v>0.92203497886657715</v>
      </c>
      <c r="H9293">
        <v>1.4146111905574799E-2</v>
      </c>
      <c r="I9293">
        <v>66.408957477400648</v>
      </c>
      <c r="J9293" s="6" t="s">
        <v>80</v>
      </c>
    </row>
    <row r="9294" spans="1:10" x14ac:dyDescent="0.25">
      <c r="A9294" s="5" t="str">
        <f t="shared" si="145"/>
        <v/>
      </c>
      <c r="B9294" t="s">
        <v>96</v>
      </c>
      <c r="C9294" t="s">
        <v>114</v>
      </c>
      <c r="D9294" s="8" t="s">
        <v>49</v>
      </c>
      <c r="E9294">
        <v>5</v>
      </c>
      <c r="F9294">
        <v>0.85840791463851929</v>
      </c>
      <c r="G9294">
        <v>0.84381520748138428</v>
      </c>
      <c r="H9294">
        <v>1.1709362268447876E-2</v>
      </c>
      <c r="I9294">
        <v>65.938709942478269</v>
      </c>
      <c r="J9294" s="6" t="s">
        <v>80</v>
      </c>
    </row>
    <row r="9295" spans="1:10" x14ac:dyDescent="0.25">
      <c r="A9295" s="5" t="str">
        <f t="shared" si="145"/>
        <v/>
      </c>
      <c r="B9295" t="s">
        <v>96</v>
      </c>
      <c r="C9295" t="s">
        <v>114</v>
      </c>
      <c r="D9295" s="8" t="s">
        <v>49</v>
      </c>
      <c r="E9295">
        <v>6</v>
      </c>
      <c r="F9295">
        <v>0.82109326124191284</v>
      </c>
      <c r="G9295">
        <v>0.8132292628288269</v>
      </c>
      <c r="H9295">
        <v>9.7064729779958725E-3</v>
      </c>
      <c r="I9295">
        <v>65.694875718982416</v>
      </c>
      <c r="J9295" s="6" t="s">
        <v>80</v>
      </c>
    </row>
    <row r="9296" spans="1:10" x14ac:dyDescent="0.25">
      <c r="A9296" s="5" t="str">
        <f t="shared" si="145"/>
        <v/>
      </c>
      <c r="B9296" t="s">
        <v>96</v>
      </c>
      <c r="C9296" t="s">
        <v>114</v>
      </c>
      <c r="D9296" s="8" t="s">
        <v>49</v>
      </c>
      <c r="E9296">
        <v>7</v>
      </c>
      <c r="F9296">
        <v>0.80920624732971191</v>
      </c>
      <c r="G9296">
        <v>0.82002758979797363</v>
      </c>
      <c r="H9296">
        <v>8.6163002997636795E-3</v>
      </c>
      <c r="I9296">
        <v>65.700839153662827</v>
      </c>
      <c r="J9296" s="6" t="s">
        <v>80</v>
      </c>
    </row>
    <row r="9297" spans="1:10" x14ac:dyDescent="0.25">
      <c r="A9297" s="5" t="str">
        <f t="shared" si="145"/>
        <v/>
      </c>
      <c r="B9297" t="s">
        <v>96</v>
      </c>
      <c r="C9297" t="s">
        <v>114</v>
      </c>
      <c r="D9297" s="8" t="s">
        <v>49</v>
      </c>
      <c r="E9297">
        <v>8</v>
      </c>
      <c r="F9297">
        <v>0.66641777753829956</v>
      </c>
      <c r="G9297">
        <v>0.6506422758102417</v>
      </c>
      <c r="H9297">
        <v>8.8180210441350937E-3</v>
      </c>
      <c r="I9297">
        <v>67.481369145434755</v>
      </c>
      <c r="J9297" s="6" t="s">
        <v>80</v>
      </c>
    </row>
    <row r="9298" spans="1:10" x14ac:dyDescent="0.25">
      <c r="A9298" s="5" t="str">
        <f t="shared" si="145"/>
        <v/>
      </c>
      <c r="B9298" t="s">
        <v>96</v>
      </c>
      <c r="C9298" t="s">
        <v>114</v>
      </c>
      <c r="D9298" s="8" t="s">
        <v>49</v>
      </c>
      <c r="E9298">
        <v>9</v>
      </c>
      <c r="F9298">
        <v>0.33204749226570129</v>
      </c>
      <c r="G9298">
        <v>0.32568883895874023</v>
      </c>
      <c r="H9298">
        <v>9.5793604850769043E-3</v>
      </c>
      <c r="I9298">
        <v>70.880687140514482</v>
      </c>
      <c r="J9298" s="6" t="s">
        <v>80</v>
      </c>
    </row>
    <row r="9299" spans="1:10" x14ac:dyDescent="0.25">
      <c r="A9299" s="5" t="str">
        <f t="shared" si="145"/>
        <v/>
      </c>
      <c r="B9299" t="s">
        <v>96</v>
      </c>
      <c r="C9299" t="s">
        <v>114</v>
      </c>
      <c r="D9299" s="8" t="s">
        <v>49</v>
      </c>
      <c r="E9299">
        <v>10</v>
      </c>
      <c r="F9299">
        <v>-2.1576335653662682E-2</v>
      </c>
      <c r="G9299">
        <v>-2.087140828371048E-2</v>
      </c>
      <c r="H9299">
        <v>1.1203950271010399E-2</v>
      </c>
      <c r="I9299">
        <v>75.458748972888998</v>
      </c>
      <c r="J9299" s="6" t="s">
        <v>80</v>
      </c>
    </row>
    <row r="9300" spans="1:10" x14ac:dyDescent="0.25">
      <c r="A9300" s="5" t="str">
        <f t="shared" si="145"/>
        <v/>
      </c>
      <c r="B9300" t="s">
        <v>96</v>
      </c>
      <c r="C9300" t="s">
        <v>114</v>
      </c>
      <c r="D9300" s="8" t="s">
        <v>49</v>
      </c>
      <c r="E9300">
        <v>11</v>
      </c>
      <c r="F9300">
        <v>-0.24163083732128143</v>
      </c>
      <c r="G9300">
        <v>-0.22179649770259857</v>
      </c>
      <c r="H9300">
        <v>1.3568141497671604E-2</v>
      </c>
      <c r="I9300">
        <v>79.749546014782396</v>
      </c>
      <c r="J9300" s="6" t="s">
        <v>80</v>
      </c>
    </row>
    <row r="9301" spans="1:10" x14ac:dyDescent="0.25">
      <c r="A9301" s="5" t="str">
        <f t="shared" si="145"/>
        <v/>
      </c>
      <c r="B9301" t="s">
        <v>96</v>
      </c>
      <c r="C9301" t="s">
        <v>114</v>
      </c>
      <c r="D9301" s="8" t="s">
        <v>49</v>
      </c>
      <c r="E9301">
        <v>12</v>
      </c>
      <c r="F9301">
        <v>-0.28725734353065491</v>
      </c>
      <c r="G9301">
        <v>-0.28292021155357361</v>
      </c>
      <c r="H9301">
        <v>1.5451712533831596E-2</v>
      </c>
      <c r="I9301">
        <v>82.802928307316606</v>
      </c>
      <c r="J9301" s="6" t="s">
        <v>80</v>
      </c>
    </row>
    <row r="9302" spans="1:10" x14ac:dyDescent="0.25">
      <c r="A9302" s="5" t="str">
        <f t="shared" si="145"/>
        <v/>
      </c>
      <c r="B9302" t="s">
        <v>96</v>
      </c>
      <c r="C9302" t="s">
        <v>114</v>
      </c>
      <c r="D9302" s="8" t="s">
        <v>49</v>
      </c>
      <c r="E9302">
        <v>13</v>
      </c>
      <c r="F9302">
        <v>-0.17198008298873901</v>
      </c>
      <c r="G9302">
        <v>-0.17170502245426178</v>
      </c>
      <c r="H9302">
        <v>1.7658034339547157E-2</v>
      </c>
      <c r="I9302">
        <v>85.427339769930882</v>
      </c>
      <c r="J9302" s="6" t="s">
        <v>80</v>
      </c>
    </row>
    <row r="9303" spans="1:10" x14ac:dyDescent="0.25">
      <c r="A9303" s="5" t="str">
        <f t="shared" si="145"/>
        <v/>
      </c>
      <c r="B9303" t="s">
        <v>96</v>
      </c>
      <c r="C9303" t="s">
        <v>114</v>
      </c>
      <c r="D9303" s="8" t="s">
        <v>49</v>
      </c>
      <c r="E9303">
        <v>14</v>
      </c>
      <c r="F9303">
        <v>6.8744353950023651E-2</v>
      </c>
      <c r="G9303">
        <v>5.776006355881691E-2</v>
      </c>
      <c r="H9303">
        <v>1.9290046766400337E-2</v>
      </c>
      <c r="I9303">
        <v>87.298583607220053</v>
      </c>
      <c r="J9303" s="6" t="s">
        <v>80</v>
      </c>
    </row>
    <row r="9304" spans="1:10" x14ac:dyDescent="0.25">
      <c r="A9304" s="5" t="str">
        <f t="shared" si="145"/>
        <v/>
      </c>
      <c r="B9304" t="s">
        <v>96</v>
      </c>
      <c r="C9304" t="s">
        <v>114</v>
      </c>
      <c r="D9304" s="8" t="s">
        <v>49</v>
      </c>
      <c r="E9304">
        <v>15</v>
      </c>
      <c r="F9304">
        <v>0.40106359124183655</v>
      </c>
      <c r="G9304">
        <v>0.40002036094665527</v>
      </c>
      <c r="H9304">
        <v>2.0184999331831932E-2</v>
      </c>
      <c r="I9304">
        <v>88.275552588331792</v>
      </c>
      <c r="J9304" s="6" t="s">
        <v>80</v>
      </c>
    </row>
    <row r="9305" spans="1:10" x14ac:dyDescent="0.25">
      <c r="A9305" s="5" t="str">
        <f t="shared" si="145"/>
        <v/>
      </c>
      <c r="B9305" t="s">
        <v>96</v>
      </c>
      <c r="C9305" t="s">
        <v>114</v>
      </c>
      <c r="D9305" s="8" t="s">
        <v>49</v>
      </c>
      <c r="E9305">
        <v>16</v>
      </c>
      <c r="F9305">
        <v>0.93331533670425415</v>
      </c>
      <c r="G9305">
        <v>0.91321402788162231</v>
      </c>
      <c r="H9305">
        <v>2.1059766411781311E-2</v>
      </c>
      <c r="I9305">
        <v>88.803490139703072</v>
      </c>
      <c r="J9305" s="6" t="s">
        <v>80</v>
      </c>
    </row>
    <row r="9306" spans="1:10" x14ac:dyDescent="0.25">
      <c r="A9306" s="5" t="str">
        <f t="shared" si="145"/>
        <v/>
      </c>
      <c r="B9306" t="s">
        <v>96</v>
      </c>
      <c r="C9306" t="s">
        <v>114</v>
      </c>
      <c r="D9306" s="8" t="s">
        <v>49</v>
      </c>
      <c r="E9306">
        <v>17</v>
      </c>
      <c r="F9306">
        <v>1.4848116636276245</v>
      </c>
      <c r="G9306">
        <v>1.4360624551773071</v>
      </c>
      <c r="H9306">
        <v>2.1304752677679062E-2</v>
      </c>
      <c r="I9306">
        <v>87.32237571896593</v>
      </c>
      <c r="J9306" s="6" t="s">
        <v>80</v>
      </c>
    </row>
    <row r="9307" spans="1:10" x14ac:dyDescent="0.25">
      <c r="A9307" s="5" t="str">
        <f t="shared" si="145"/>
        <v/>
      </c>
      <c r="B9307" t="s">
        <v>96</v>
      </c>
      <c r="C9307" t="s">
        <v>114</v>
      </c>
      <c r="D9307" s="8" t="s">
        <v>49</v>
      </c>
      <c r="E9307">
        <v>18</v>
      </c>
      <c r="F9307">
        <v>2.0125126838684082</v>
      </c>
      <c r="G9307">
        <v>0.95461320877075195</v>
      </c>
      <c r="H9307">
        <v>2.1954614669084549E-2</v>
      </c>
      <c r="I9307">
        <v>85.325319433045436</v>
      </c>
      <c r="J9307" s="6" t="s">
        <v>80</v>
      </c>
    </row>
    <row r="9308" spans="1:10" x14ac:dyDescent="0.25">
      <c r="A9308" s="5" t="str">
        <f t="shared" si="145"/>
        <v/>
      </c>
      <c r="B9308" t="s">
        <v>96</v>
      </c>
      <c r="C9308" t="s">
        <v>114</v>
      </c>
      <c r="D9308" s="8" t="s">
        <v>49</v>
      </c>
      <c r="E9308">
        <v>19</v>
      </c>
      <c r="F9308">
        <v>2.3930652141571045</v>
      </c>
      <c r="G9308">
        <v>2.7825515270233154</v>
      </c>
      <c r="H9308">
        <v>2.1616067737340927E-2</v>
      </c>
      <c r="I9308">
        <v>83.033347370591315</v>
      </c>
      <c r="J9308" s="6" t="s">
        <v>80</v>
      </c>
    </row>
    <row r="9309" spans="1:10" x14ac:dyDescent="0.25">
      <c r="A9309" s="5" t="str">
        <f t="shared" si="145"/>
        <v/>
      </c>
      <c r="B9309" t="s">
        <v>96</v>
      </c>
      <c r="C9309" t="s">
        <v>114</v>
      </c>
      <c r="D9309" s="8" t="s">
        <v>49</v>
      </c>
      <c r="E9309">
        <v>20</v>
      </c>
      <c r="F9309">
        <v>2.4166841506958008</v>
      </c>
      <c r="G9309">
        <v>2.5305819511413574</v>
      </c>
      <c r="H9309">
        <v>2.0983388647437096E-2</v>
      </c>
      <c r="I9309">
        <v>79.302716721435587</v>
      </c>
      <c r="J9309" s="6" t="s">
        <v>80</v>
      </c>
    </row>
    <row r="9310" spans="1:10" x14ac:dyDescent="0.25">
      <c r="A9310" s="5" t="str">
        <f t="shared" si="145"/>
        <v/>
      </c>
      <c r="B9310" t="s">
        <v>96</v>
      </c>
      <c r="C9310" t="s">
        <v>114</v>
      </c>
      <c r="D9310" s="8" t="s">
        <v>49</v>
      </c>
      <c r="E9310">
        <v>21</v>
      </c>
      <c r="F9310">
        <v>2.3599298000335693</v>
      </c>
      <c r="G9310">
        <v>1.6932265758514404</v>
      </c>
      <c r="H9310">
        <v>2.0364819094538689E-2</v>
      </c>
      <c r="I9310">
        <v>76.208254930155775</v>
      </c>
      <c r="J9310" s="6" t="s">
        <v>80</v>
      </c>
    </row>
    <row r="9311" spans="1:10" x14ac:dyDescent="0.25">
      <c r="A9311" s="5" t="str">
        <f t="shared" si="145"/>
        <v/>
      </c>
      <c r="B9311" t="s">
        <v>96</v>
      </c>
      <c r="C9311" t="s">
        <v>114</v>
      </c>
      <c r="D9311" s="8" t="s">
        <v>49</v>
      </c>
      <c r="E9311">
        <v>22</v>
      </c>
      <c r="F9311">
        <v>2.1853201389312744</v>
      </c>
      <c r="G9311">
        <v>2.6170575618743896</v>
      </c>
      <c r="H9311">
        <v>1.9879614934325218E-2</v>
      </c>
      <c r="I9311">
        <v>74.170546425631741</v>
      </c>
      <c r="J9311" s="6" t="s">
        <v>80</v>
      </c>
    </row>
    <row r="9312" spans="1:10" x14ac:dyDescent="0.25">
      <c r="A9312" s="5" t="str">
        <f t="shared" si="145"/>
        <v/>
      </c>
      <c r="B9312" t="s">
        <v>96</v>
      </c>
      <c r="C9312" t="s">
        <v>114</v>
      </c>
      <c r="D9312" s="8" t="s">
        <v>49</v>
      </c>
      <c r="E9312">
        <v>23</v>
      </c>
      <c r="F9312">
        <v>2.0295901298522949</v>
      </c>
      <c r="G9312">
        <v>2.1503002643585205</v>
      </c>
      <c r="H9312">
        <v>2.1082017570734024E-2</v>
      </c>
      <c r="I9312">
        <v>72.403539441245215</v>
      </c>
      <c r="J9312" s="6" t="s">
        <v>80</v>
      </c>
    </row>
    <row r="9313" spans="1:10" x14ac:dyDescent="0.25">
      <c r="A9313" s="5" t="str">
        <f t="shared" si="145"/>
        <v/>
      </c>
      <c r="B9313" t="s">
        <v>96</v>
      </c>
      <c r="C9313" t="s">
        <v>114</v>
      </c>
      <c r="D9313" s="8" t="s">
        <v>49</v>
      </c>
      <c r="E9313">
        <v>24</v>
      </c>
      <c r="F9313">
        <v>1.7218974828720093</v>
      </c>
      <c r="G9313">
        <v>1.7856826782226563</v>
      </c>
      <c r="H9313">
        <v>2.0669039338827133E-2</v>
      </c>
      <c r="I9313">
        <v>70.988444946595195</v>
      </c>
      <c r="J9313" s="6" t="s">
        <v>80</v>
      </c>
    </row>
    <row r="9314" spans="1:10" x14ac:dyDescent="0.25">
      <c r="A9314" s="5" t="str">
        <f t="shared" si="145"/>
        <v/>
      </c>
      <c r="B9314" t="s">
        <v>96</v>
      </c>
      <c r="C9314" t="s">
        <v>114</v>
      </c>
      <c r="D9314" s="8" t="s">
        <v>50</v>
      </c>
      <c r="E9314">
        <v>1</v>
      </c>
      <c r="F9314">
        <v>1.458044171333313</v>
      </c>
      <c r="G9314">
        <v>1.5482150316238403</v>
      </c>
      <c r="H9314">
        <v>1.9726458936929703E-2</v>
      </c>
      <c r="I9314">
        <v>69.637889220021265</v>
      </c>
      <c r="J9314" s="6" t="s">
        <v>80</v>
      </c>
    </row>
    <row r="9315" spans="1:10" x14ac:dyDescent="0.25">
      <c r="A9315" s="5" t="str">
        <f t="shared" si="145"/>
        <v/>
      </c>
      <c r="B9315" t="s">
        <v>96</v>
      </c>
      <c r="C9315" t="s">
        <v>114</v>
      </c>
      <c r="D9315" s="8" t="s">
        <v>50</v>
      </c>
      <c r="E9315">
        <v>2</v>
      </c>
      <c r="F9315">
        <v>1.2370264530181885</v>
      </c>
      <c r="G9315">
        <v>1.3109598159790039</v>
      </c>
      <c r="H9315">
        <v>1.8509645015001297E-2</v>
      </c>
      <c r="I9315">
        <v>68.641428424622134</v>
      </c>
      <c r="J9315" s="6" t="s">
        <v>80</v>
      </c>
    </row>
    <row r="9316" spans="1:10" x14ac:dyDescent="0.25">
      <c r="A9316" s="5" t="str">
        <f t="shared" si="145"/>
        <v/>
      </c>
      <c r="B9316" t="s">
        <v>96</v>
      </c>
      <c r="C9316" t="s">
        <v>114</v>
      </c>
      <c r="D9316" s="8" t="s">
        <v>50</v>
      </c>
      <c r="E9316">
        <v>3</v>
      </c>
      <c r="F9316">
        <v>1.0933837890625</v>
      </c>
      <c r="G9316">
        <v>1.118242621421814</v>
      </c>
      <c r="H9316">
        <v>1.6560472548007965E-2</v>
      </c>
      <c r="I9316">
        <v>67.660061658616172</v>
      </c>
      <c r="J9316" s="6" t="s">
        <v>80</v>
      </c>
    </row>
    <row r="9317" spans="1:10" x14ac:dyDescent="0.25">
      <c r="A9317" s="5" t="str">
        <f t="shared" si="145"/>
        <v/>
      </c>
      <c r="B9317" t="s">
        <v>96</v>
      </c>
      <c r="C9317" t="s">
        <v>114</v>
      </c>
      <c r="D9317" s="8" t="s">
        <v>50</v>
      </c>
      <c r="E9317">
        <v>4</v>
      </c>
      <c r="F9317">
        <v>0.98239982128143311</v>
      </c>
      <c r="G9317">
        <v>0.98365223407745361</v>
      </c>
      <c r="H9317">
        <v>1.4393903315067291E-2</v>
      </c>
      <c r="I9317">
        <v>66.618295139248119</v>
      </c>
      <c r="J9317" s="6" t="s">
        <v>80</v>
      </c>
    </row>
    <row r="9318" spans="1:10" x14ac:dyDescent="0.25">
      <c r="A9318" s="5" t="str">
        <f t="shared" si="145"/>
        <v/>
      </c>
      <c r="B9318" t="s">
        <v>96</v>
      </c>
      <c r="C9318" t="s">
        <v>114</v>
      </c>
      <c r="D9318" s="8" t="s">
        <v>50</v>
      </c>
      <c r="E9318">
        <v>5</v>
      </c>
      <c r="F9318">
        <v>0.86222034692764282</v>
      </c>
      <c r="G9318">
        <v>0.89089274406433105</v>
      </c>
      <c r="H9318">
        <v>1.1948264203965664E-2</v>
      </c>
      <c r="I9318">
        <v>65.723894769298127</v>
      </c>
      <c r="J9318" s="6" t="s">
        <v>80</v>
      </c>
    </row>
    <row r="9319" spans="1:10" x14ac:dyDescent="0.25">
      <c r="A9319" s="5" t="str">
        <f t="shared" si="145"/>
        <v/>
      </c>
      <c r="B9319" t="s">
        <v>96</v>
      </c>
      <c r="C9319" t="s">
        <v>114</v>
      </c>
      <c r="D9319" s="8" t="s">
        <v>50</v>
      </c>
      <c r="E9319">
        <v>6</v>
      </c>
      <c r="F9319">
        <v>0.82914835214614868</v>
      </c>
      <c r="G9319">
        <v>0.84888178110122681</v>
      </c>
      <c r="H9319">
        <v>1.0106617584824562E-2</v>
      </c>
      <c r="I9319">
        <v>65.10415168019432</v>
      </c>
      <c r="J9319" s="6" t="s">
        <v>80</v>
      </c>
    </row>
    <row r="9320" spans="1:10" x14ac:dyDescent="0.25">
      <c r="A9320" s="5" t="str">
        <f t="shared" si="145"/>
        <v/>
      </c>
      <c r="B9320" t="s">
        <v>96</v>
      </c>
      <c r="C9320" t="s">
        <v>114</v>
      </c>
      <c r="D9320" s="8" t="s">
        <v>50</v>
      </c>
      <c r="E9320">
        <v>7</v>
      </c>
      <c r="F9320">
        <v>0.83616089820861816</v>
      </c>
      <c r="G9320">
        <v>0.83377450704574585</v>
      </c>
      <c r="H9320">
        <v>8.85026715695858E-3</v>
      </c>
      <c r="I9320">
        <v>65.084875141292244</v>
      </c>
      <c r="J9320" s="6" t="s">
        <v>80</v>
      </c>
    </row>
    <row r="9321" spans="1:10" x14ac:dyDescent="0.25">
      <c r="A9321" s="5" t="str">
        <f t="shared" si="145"/>
        <v/>
      </c>
      <c r="B9321" t="s">
        <v>96</v>
      </c>
      <c r="C9321" t="s">
        <v>114</v>
      </c>
      <c r="D9321" s="8" t="s">
        <v>50</v>
      </c>
      <c r="E9321">
        <v>8</v>
      </c>
      <c r="F9321">
        <v>0.67493987083435059</v>
      </c>
      <c r="G9321">
        <v>0.66702526807785034</v>
      </c>
      <c r="H9321">
        <v>9.4489315524697304E-3</v>
      </c>
      <c r="I9321">
        <v>67.19532730448897</v>
      </c>
      <c r="J9321" s="6" t="s">
        <v>80</v>
      </c>
    </row>
    <row r="9322" spans="1:10" x14ac:dyDescent="0.25">
      <c r="A9322" s="5" t="str">
        <f t="shared" si="145"/>
        <v/>
      </c>
      <c r="B9322" t="s">
        <v>96</v>
      </c>
      <c r="C9322" t="s">
        <v>114</v>
      </c>
      <c r="D9322" s="8" t="s">
        <v>50</v>
      </c>
      <c r="E9322">
        <v>9</v>
      </c>
      <c r="F9322">
        <v>0.36145815253257751</v>
      </c>
      <c r="G9322">
        <v>0.32721230387687683</v>
      </c>
      <c r="H9322">
        <v>1.0430970229208469E-2</v>
      </c>
      <c r="I9322">
        <v>70.99103586476366</v>
      </c>
      <c r="J9322" s="6" t="s">
        <v>80</v>
      </c>
    </row>
    <row r="9323" spans="1:10" x14ac:dyDescent="0.25">
      <c r="A9323" s="5" t="str">
        <f t="shared" si="145"/>
        <v/>
      </c>
      <c r="B9323" t="s">
        <v>96</v>
      </c>
      <c r="C9323" t="s">
        <v>114</v>
      </c>
      <c r="D9323" s="8" t="s">
        <v>50</v>
      </c>
      <c r="E9323">
        <v>10</v>
      </c>
      <c r="F9323">
        <v>6.4537422731518745E-3</v>
      </c>
      <c r="G9323">
        <v>-7.5329197570681572E-3</v>
      </c>
      <c r="H9323">
        <v>1.1746657080948353E-2</v>
      </c>
      <c r="I9323">
        <v>76.131850786159234</v>
      </c>
      <c r="J9323" s="6" t="s">
        <v>80</v>
      </c>
    </row>
    <row r="9324" spans="1:10" x14ac:dyDescent="0.25">
      <c r="A9324" s="5" t="str">
        <f t="shared" si="145"/>
        <v/>
      </c>
      <c r="B9324" t="s">
        <v>96</v>
      </c>
      <c r="C9324" t="s">
        <v>114</v>
      </c>
      <c r="D9324" s="8" t="s">
        <v>50</v>
      </c>
      <c r="E9324">
        <v>11</v>
      </c>
      <c r="F9324">
        <v>-0.1988619863986969</v>
      </c>
      <c r="G9324">
        <v>-0.21059317886829376</v>
      </c>
      <c r="H9324">
        <v>1.3212560676038265E-2</v>
      </c>
      <c r="I9324">
        <v>81.476710512787818</v>
      </c>
      <c r="J9324" s="6" t="s">
        <v>80</v>
      </c>
    </row>
    <row r="9325" spans="1:10" x14ac:dyDescent="0.25">
      <c r="A9325" s="5" t="str">
        <f t="shared" si="145"/>
        <v/>
      </c>
      <c r="B9325" t="s">
        <v>96</v>
      </c>
      <c r="C9325" t="s">
        <v>114</v>
      </c>
      <c r="D9325" s="8" t="s">
        <v>50</v>
      </c>
      <c r="E9325">
        <v>12</v>
      </c>
      <c r="F9325">
        <v>-0.20587256550788879</v>
      </c>
      <c r="G9325">
        <v>-0.23379386961460114</v>
      </c>
      <c r="H9325">
        <v>1.511412113904953E-2</v>
      </c>
      <c r="I9325">
        <v>85.117864556584507</v>
      </c>
      <c r="J9325" s="6" t="s">
        <v>80</v>
      </c>
    </row>
    <row r="9326" spans="1:10" x14ac:dyDescent="0.25">
      <c r="A9326" s="5" t="str">
        <f t="shared" si="145"/>
        <v/>
      </c>
      <c r="B9326" t="s">
        <v>96</v>
      </c>
      <c r="C9326" t="s">
        <v>114</v>
      </c>
      <c r="D9326" s="8" t="s">
        <v>50</v>
      </c>
      <c r="E9326">
        <v>13</v>
      </c>
      <c r="F9326">
        <v>-4.7651756554841995E-2</v>
      </c>
      <c r="G9326">
        <v>-7.8424312174320221E-2</v>
      </c>
      <c r="H9326">
        <v>1.7214734107255936E-2</v>
      </c>
      <c r="I9326">
        <v>87.724305826747525</v>
      </c>
      <c r="J9326" s="6" t="s">
        <v>80</v>
      </c>
    </row>
    <row r="9327" spans="1:10" x14ac:dyDescent="0.25">
      <c r="A9327" s="5" t="str">
        <f t="shared" si="145"/>
        <v/>
      </c>
      <c r="B9327" t="s">
        <v>96</v>
      </c>
      <c r="C9327" t="s">
        <v>114</v>
      </c>
      <c r="D9327" s="8" t="s">
        <v>50</v>
      </c>
      <c r="E9327">
        <v>14</v>
      </c>
      <c r="F9327">
        <v>0.23611702024936676</v>
      </c>
      <c r="G9327">
        <v>0.22337085008621216</v>
      </c>
      <c r="H9327">
        <v>1.8801581114530563E-2</v>
      </c>
      <c r="I9327">
        <v>89.481096495735343</v>
      </c>
      <c r="J9327" s="6" t="s">
        <v>80</v>
      </c>
    </row>
    <row r="9328" spans="1:10" x14ac:dyDescent="0.25">
      <c r="A9328" s="5" t="str">
        <f t="shared" si="145"/>
        <v/>
      </c>
      <c r="B9328" t="s">
        <v>96</v>
      </c>
      <c r="C9328" t="s">
        <v>114</v>
      </c>
      <c r="D9328" s="8" t="s">
        <v>50</v>
      </c>
      <c r="E9328">
        <v>15</v>
      </c>
      <c r="F9328">
        <v>0.62994921207427979</v>
      </c>
      <c r="G9328">
        <v>0.60980421304702759</v>
      </c>
      <c r="H9328">
        <v>1.9928514957427979E-2</v>
      </c>
      <c r="I9328">
        <v>90.573861884705906</v>
      </c>
      <c r="J9328" s="6" t="s">
        <v>80</v>
      </c>
    </row>
    <row r="9329" spans="1:10" x14ac:dyDescent="0.25">
      <c r="A9329" s="5" t="str">
        <f t="shared" si="145"/>
        <v/>
      </c>
      <c r="B9329" t="s">
        <v>96</v>
      </c>
      <c r="C9329" t="s">
        <v>114</v>
      </c>
      <c r="D9329" s="8" t="s">
        <v>50</v>
      </c>
      <c r="E9329">
        <v>16</v>
      </c>
      <c r="F9329">
        <v>1.1931244134902954</v>
      </c>
      <c r="G9329">
        <v>1.1458644866943359</v>
      </c>
      <c r="H9329">
        <v>2.0638443529605865E-2</v>
      </c>
      <c r="I9329">
        <v>91.394715856542078</v>
      </c>
      <c r="J9329" s="6" t="s">
        <v>80</v>
      </c>
    </row>
    <row r="9330" spans="1:10" x14ac:dyDescent="0.25">
      <c r="A9330" s="5" t="str">
        <f t="shared" si="145"/>
        <v/>
      </c>
      <c r="B9330" t="s">
        <v>96</v>
      </c>
      <c r="C9330" t="s">
        <v>114</v>
      </c>
      <c r="D9330" s="8" t="s">
        <v>50</v>
      </c>
      <c r="E9330">
        <v>17</v>
      </c>
      <c r="F9330">
        <v>1.7634605169296265</v>
      </c>
      <c r="G9330">
        <v>1.7095946073532104</v>
      </c>
      <c r="H9330">
        <v>2.0604975521564484E-2</v>
      </c>
      <c r="I9330">
        <v>91.152446819434473</v>
      </c>
      <c r="J9330" s="6" t="s">
        <v>80</v>
      </c>
    </row>
    <row r="9331" spans="1:10" x14ac:dyDescent="0.25">
      <c r="A9331" s="5" t="str">
        <f t="shared" si="145"/>
        <v/>
      </c>
      <c r="B9331" t="s">
        <v>96</v>
      </c>
      <c r="C9331" t="s">
        <v>114</v>
      </c>
      <c r="D9331" s="8" t="s">
        <v>50</v>
      </c>
      <c r="E9331">
        <v>18</v>
      </c>
      <c r="F9331">
        <v>2.3648498058319092</v>
      </c>
      <c r="G9331">
        <v>1.2233996391296387</v>
      </c>
      <c r="H9331">
        <v>2.125096321105957E-2</v>
      </c>
      <c r="I9331">
        <v>89.476246017896869</v>
      </c>
      <c r="J9331" s="6" t="s">
        <v>80</v>
      </c>
    </row>
    <row r="9332" spans="1:10" x14ac:dyDescent="0.25">
      <c r="A9332" s="5" t="str">
        <f t="shared" si="145"/>
        <v/>
      </c>
      <c r="B9332" t="s">
        <v>96</v>
      </c>
      <c r="C9332" t="s">
        <v>114</v>
      </c>
      <c r="D9332" s="8" t="s">
        <v>50</v>
      </c>
      <c r="E9332">
        <v>19</v>
      </c>
      <c r="F9332">
        <v>2.6701638698577881</v>
      </c>
      <c r="G9332">
        <v>2.077960729598999</v>
      </c>
      <c r="H9332">
        <v>2.1160254254937172E-2</v>
      </c>
      <c r="I9332">
        <v>85.996764977904746</v>
      </c>
      <c r="J9332" s="6" t="s">
        <v>80</v>
      </c>
    </row>
    <row r="9333" spans="1:10" x14ac:dyDescent="0.25">
      <c r="A9333" s="5" t="str">
        <f t="shared" si="145"/>
        <v/>
      </c>
      <c r="B9333" t="s">
        <v>96</v>
      </c>
      <c r="C9333" t="s">
        <v>114</v>
      </c>
      <c r="D9333" s="8" t="s">
        <v>50</v>
      </c>
      <c r="E9333">
        <v>20</v>
      </c>
      <c r="F9333">
        <v>2.6757628917694092</v>
      </c>
      <c r="G9333">
        <v>2.2858729362487793</v>
      </c>
      <c r="H9333">
        <v>2.0078280940651894E-2</v>
      </c>
      <c r="I9333">
        <v>81.772405713699044</v>
      </c>
      <c r="J9333" s="6" t="s">
        <v>80</v>
      </c>
    </row>
    <row r="9334" spans="1:10" x14ac:dyDescent="0.25">
      <c r="A9334" s="5" t="str">
        <f t="shared" si="145"/>
        <v/>
      </c>
      <c r="B9334" t="s">
        <v>96</v>
      </c>
      <c r="C9334" t="s">
        <v>114</v>
      </c>
      <c r="D9334" s="8" t="s">
        <v>50</v>
      </c>
      <c r="E9334">
        <v>21</v>
      </c>
      <c r="F9334">
        <v>2.6188738346099854</v>
      </c>
      <c r="G9334">
        <v>2.301609992980957</v>
      </c>
      <c r="H9334">
        <v>1.9787151366472244E-2</v>
      </c>
      <c r="I9334">
        <v>78.0227797759716</v>
      </c>
      <c r="J9334" s="6" t="s">
        <v>80</v>
      </c>
    </row>
    <row r="9335" spans="1:10" x14ac:dyDescent="0.25">
      <c r="A9335" s="5" t="str">
        <f t="shared" si="145"/>
        <v/>
      </c>
      <c r="B9335" t="s">
        <v>96</v>
      </c>
      <c r="C9335" t="s">
        <v>114</v>
      </c>
      <c r="D9335" s="8" t="s">
        <v>50</v>
      </c>
      <c r="E9335">
        <v>22</v>
      </c>
      <c r="F9335">
        <v>2.3983759880065918</v>
      </c>
      <c r="G9335">
        <v>2.8751626014709473</v>
      </c>
      <c r="H9335">
        <v>1.940460316836834E-2</v>
      </c>
      <c r="I9335">
        <v>75.225442400578387</v>
      </c>
      <c r="J9335" s="6" t="s">
        <v>80</v>
      </c>
    </row>
    <row r="9336" spans="1:10" x14ac:dyDescent="0.25">
      <c r="A9336" s="5" t="str">
        <f t="shared" si="145"/>
        <v/>
      </c>
      <c r="B9336" t="s">
        <v>96</v>
      </c>
      <c r="C9336" t="s">
        <v>114</v>
      </c>
      <c r="D9336" s="8" t="s">
        <v>50</v>
      </c>
      <c r="E9336">
        <v>23</v>
      </c>
      <c r="F9336">
        <v>2.1571722030639648</v>
      </c>
      <c r="G9336">
        <v>2.396000862121582</v>
      </c>
      <c r="H9336">
        <v>2.0674556493759155E-2</v>
      </c>
      <c r="I9336">
        <v>73.074023224755237</v>
      </c>
      <c r="J9336" s="6" t="s">
        <v>80</v>
      </c>
    </row>
    <row r="9337" spans="1:10" x14ac:dyDescent="0.25">
      <c r="A9337" s="5" t="str">
        <f t="shared" si="145"/>
        <v/>
      </c>
      <c r="B9337" t="s">
        <v>96</v>
      </c>
      <c r="C9337" t="s">
        <v>114</v>
      </c>
      <c r="D9337" s="8" t="s">
        <v>50</v>
      </c>
      <c r="E9337">
        <v>24</v>
      </c>
      <c r="F9337">
        <v>1.7746706008911133</v>
      </c>
      <c r="G9337">
        <v>1.9741963148117065</v>
      </c>
      <c r="H9337">
        <v>2.0252173766493797E-2</v>
      </c>
      <c r="I9337">
        <v>71.383009968147192</v>
      </c>
      <c r="J9337" s="6" t="s">
        <v>80</v>
      </c>
    </row>
    <row r="9338" spans="1:10" x14ac:dyDescent="0.25">
      <c r="A9338" s="5" t="str">
        <f t="shared" si="145"/>
        <v/>
      </c>
      <c r="B9338" t="s">
        <v>96</v>
      </c>
      <c r="C9338" t="s">
        <v>114</v>
      </c>
      <c r="D9338" s="8" t="s">
        <v>51</v>
      </c>
      <c r="E9338">
        <v>1</v>
      </c>
      <c r="F9338">
        <v>1.4849618673324585</v>
      </c>
      <c r="G9338">
        <v>1.6718728542327881</v>
      </c>
      <c r="H9338">
        <v>1.9866392016410828E-2</v>
      </c>
      <c r="I9338">
        <v>69.751964688967021</v>
      </c>
      <c r="J9338" s="6" t="s">
        <v>80</v>
      </c>
    </row>
    <row r="9339" spans="1:10" x14ac:dyDescent="0.25">
      <c r="A9339" s="5" t="str">
        <f t="shared" si="145"/>
        <v/>
      </c>
      <c r="B9339" t="s">
        <v>96</v>
      </c>
      <c r="C9339" t="s">
        <v>114</v>
      </c>
      <c r="D9339" s="8" t="s">
        <v>51</v>
      </c>
      <c r="E9339">
        <v>2</v>
      </c>
      <c r="F9339">
        <v>1.270463228225708</v>
      </c>
      <c r="G9339">
        <v>1.3803920745849609</v>
      </c>
      <c r="H9339">
        <v>1.8395546823740005E-2</v>
      </c>
      <c r="I9339">
        <v>68.27642373229213</v>
      </c>
      <c r="J9339" s="6" t="s">
        <v>80</v>
      </c>
    </row>
    <row r="9340" spans="1:10" x14ac:dyDescent="0.25">
      <c r="A9340" s="5" t="str">
        <f t="shared" si="145"/>
        <v/>
      </c>
      <c r="B9340" t="s">
        <v>96</v>
      </c>
      <c r="C9340" t="s">
        <v>114</v>
      </c>
      <c r="D9340" s="8" t="s">
        <v>51</v>
      </c>
      <c r="E9340">
        <v>3</v>
      </c>
      <c r="F9340">
        <v>1.1089320182800293</v>
      </c>
      <c r="G9340">
        <v>1.1804144382476807</v>
      </c>
      <c r="H9340">
        <v>1.6260268166661263E-2</v>
      </c>
      <c r="I9340">
        <v>66.915423937587022</v>
      </c>
      <c r="J9340" s="6" t="s">
        <v>80</v>
      </c>
    </row>
    <row r="9341" spans="1:10" x14ac:dyDescent="0.25">
      <c r="A9341" s="5" t="str">
        <f t="shared" si="145"/>
        <v/>
      </c>
      <c r="B9341" t="s">
        <v>96</v>
      </c>
      <c r="C9341" t="s">
        <v>114</v>
      </c>
      <c r="D9341" s="8" t="s">
        <v>51</v>
      </c>
      <c r="E9341">
        <v>4</v>
      </c>
      <c r="F9341">
        <v>0.99597477912902832</v>
      </c>
      <c r="G9341">
        <v>1.0226656198501587</v>
      </c>
      <c r="H9341">
        <v>1.4169672504067421E-2</v>
      </c>
      <c r="I9341">
        <v>66.046174296855881</v>
      </c>
      <c r="J9341" s="6" t="s">
        <v>80</v>
      </c>
    </row>
    <row r="9342" spans="1:10" x14ac:dyDescent="0.25">
      <c r="A9342" s="5" t="str">
        <f t="shared" si="145"/>
        <v/>
      </c>
      <c r="B9342" t="s">
        <v>96</v>
      </c>
      <c r="C9342" t="s">
        <v>114</v>
      </c>
      <c r="D9342" s="8" t="s">
        <v>51</v>
      </c>
      <c r="E9342">
        <v>5</v>
      </c>
      <c r="F9342">
        <v>0.88554614782333374</v>
      </c>
      <c r="G9342">
        <v>0.91983133554458618</v>
      </c>
      <c r="H9342">
        <v>1.2176085263490677E-2</v>
      </c>
      <c r="I9342">
        <v>65.462278792864467</v>
      </c>
      <c r="J9342" s="6" t="s">
        <v>80</v>
      </c>
    </row>
    <row r="9343" spans="1:10" x14ac:dyDescent="0.25">
      <c r="A9343" s="5" t="str">
        <f t="shared" si="145"/>
        <v/>
      </c>
      <c r="B9343" t="s">
        <v>96</v>
      </c>
      <c r="C9343" t="s">
        <v>114</v>
      </c>
      <c r="D9343" s="8" t="s">
        <v>51</v>
      </c>
      <c r="E9343">
        <v>6</v>
      </c>
      <c r="F9343">
        <v>0.85256540775299072</v>
      </c>
      <c r="G9343">
        <v>0.87569046020507813</v>
      </c>
      <c r="H9343">
        <v>1.0265070013701916E-2</v>
      </c>
      <c r="I9343">
        <v>64.745508109213475</v>
      </c>
      <c r="J9343" s="6" t="s">
        <v>80</v>
      </c>
    </row>
    <row r="9344" spans="1:10" x14ac:dyDescent="0.25">
      <c r="A9344" s="5" t="str">
        <f t="shared" si="145"/>
        <v/>
      </c>
      <c r="B9344" t="s">
        <v>96</v>
      </c>
      <c r="C9344" t="s">
        <v>114</v>
      </c>
      <c r="D9344" s="8" t="s">
        <v>51</v>
      </c>
      <c r="E9344">
        <v>7</v>
      </c>
      <c r="F9344">
        <v>0.86389261484146118</v>
      </c>
      <c r="G9344">
        <v>0.86773121356964111</v>
      </c>
      <c r="H9344">
        <v>9.417777881026268E-3</v>
      </c>
      <c r="I9344">
        <v>64.584826524330722</v>
      </c>
      <c r="J9344" s="6" t="s">
        <v>80</v>
      </c>
    </row>
    <row r="9345" spans="1:10" x14ac:dyDescent="0.25">
      <c r="A9345" s="5" t="str">
        <f t="shared" si="145"/>
        <v/>
      </c>
      <c r="B9345" t="s">
        <v>96</v>
      </c>
      <c r="C9345" t="s">
        <v>114</v>
      </c>
      <c r="D9345" s="8" t="s">
        <v>51</v>
      </c>
      <c r="E9345">
        <v>8</v>
      </c>
      <c r="F9345">
        <v>0.71641069650650024</v>
      </c>
      <c r="G9345">
        <v>0.70838445425033569</v>
      </c>
      <c r="H9345">
        <v>9.3191508203744888E-3</v>
      </c>
      <c r="I9345">
        <v>67.090391090123347</v>
      </c>
      <c r="J9345" s="6" t="s">
        <v>80</v>
      </c>
    </row>
    <row r="9346" spans="1:10" x14ac:dyDescent="0.25">
      <c r="A9346" s="5" t="str">
        <f t="shared" ref="A9346:A9409" si="146">IF(AND(category = B9346, subcategory=C9346, reportdate = D9346), E9346, "")</f>
        <v/>
      </c>
      <c r="B9346" t="s">
        <v>96</v>
      </c>
      <c r="C9346" t="s">
        <v>114</v>
      </c>
      <c r="D9346" s="8" t="s">
        <v>51</v>
      </c>
      <c r="E9346">
        <v>9</v>
      </c>
      <c r="F9346">
        <v>0.38974171876907349</v>
      </c>
      <c r="G9346">
        <v>0.36422878503799438</v>
      </c>
      <c r="H9346">
        <v>9.7647840157151222E-3</v>
      </c>
      <c r="I9346">
        <v>70.902253130775605</v>
      </c>
      <c r="J9346" s="6" t="s">
        <v>80</v>
      </c>
    </row>
    <row r="9347" spans="1:10" x14ac:dyDescent="0.25">
      <c r="A9347" s="5" t="str">
        <f t="shared" si="146"/>
        <v/>
      </c>
      <c r="B9347" t="s">
        <v>96</v>
      </c>
      <c r="C9347" t="s">
        <v>114</v>
      </c>
      <c r="D9347" s="8" t="s">
        <v>51</v>
      </c>
      <c r="E9347">
        <v>10</v>
      </c>
      <c r="F9347">
        <v>4.1470371186733246E-2</v>
      </c>
      <c r="G9347">
        <v>7.3157758451998234E-3</v>
      </c>
      <c r="H9347">
        <v>1.113844383507967E-2</v>
      </c>
      <c r="I9347">
        <v>76.265700061592526</v>
      </c>
      <c r="J9347" s="6" t="s">
        <v>80</v>
      </c>
    </row>
    <row r="9348" spans="1:10" x14ac:dyDescent="0.25">
      <c r="A9348" s="5" t="str">
        <f t="shared" si="146"/>
        <v/>
      </c>
      <c r="B9348" t="s">
        <v>96</v>
      </c>
      <c r="C9348" t="s">
        <v>114</v>
      </c>
      <c r="D9348" s="8" t="s">
        <v>51</v>
      </c>
      <c r="E9348">
        <v>11</v>
      </c>
      <c r="F9348">
        <v>-0.17083157598972321</v>
      </c>
      <c r="G9348">
        <v>-0.21849851310253143</v>
      </c>
      <c r="H9348">
        <v>1.2850311584770679E-2</v>
      </c>
      <c r="I9348">
        <v>81.037833093824972</v>
      </c>
      <c r="J9348" s="6" t="s">
        <v>80</v>
      </c>
    </row>
    <row r="9349" spans="1:10" x14ac:dyDescent="0.25">
      <c r="A9349" s="5" t="str">
        <f t="shared" si="146"/>
        <v/>
      </c>
      <c r="B9349" t="s">
        <v>96</v>
      </c>
      <c r="C9349" t="s">
        <v>114</v>
      </c>
      <c r="D9349" s="8" t="s">
        <v>51</v>
      </c>
      <c r="E9349">
        <v>12</v>
      </c>
      <c r="F9349">
        <v>-0.22544114291667938</v>
      </c>
      <c r="G9349">
        <v>-0.24603763222694397</v>
      </c>
      <c r="H9349">
        <v>1.4633415266871452E-2</v>
      </c>
      <c r="I9349">
        <v>84.718938616287829</v>
      </c>
      <c r="J9349" s="6" t="s">
        <v>80</v>
      </c>
    </row>
    <row r="9350" spans="1:10" x14ac:dyDescent="0.25">
      <c r="A9350" s="5" t="str">
        <f t="shared" si="146"/>
        <v/>
      </c>
      <c r="B9350" t="s">
        <v>96</v>
      </c>
      <c r="C9350" t="s">
        <v>114</v>
      </c>
      <c r="D9350" s="8" t="s">
        <v>51</v>
      </c>
      <c r="E9350">
        <v>13</v>
      </c>
      <c r="F9350">
        <v>-4.9843695014715195E-2</v>
      </c>
      <c r="G9350">
        <v>-0.12247338145971298</v>
      </c>
      <c r="H9350">
        <v>1.6726545989513397E-2</v>
      </c>
      <c r="I9350">
        <v>86.920176555136152</v>
      </c>
      <c r="J9350" s="6" t="s">
        <v>80</v>
      </c>
    </row>
    <row r="9351" spans="1:10" x14ac:dyDescent="0.25">
      <c r="A9351" s="5" t="str">
        <f t="shared" si="146"/>
        <v/>
      </c>
      <c r="B9351" t="s">
        <v>96</v>
      </c>
      <c r="C9351" t="s">
        <v>114</v>
      </c>
      <c r="D9351" s="8" t="s">
        <v>51</v>
      </c>
      <c r="E9351">
        <v>14</v>
      </c>
      <c r="F9351">
        <v>0.22937414050102234</v>
      </c>
      <c r="G9351">
        <v>0.15629909932613373</v>
      </c>
      <c r="H9351">
        <v>1.8384076654911041E-2</v>
      </c>
      <c r="I9351">
        <v>88.875780127285125</v>
      </c>
      <c r="J9351" s="6" t="s">
        <v>80</v>
      </c>
    </row>
    <row r="9352" spans="1:10" x14ac:dyDescent="0.25">
      <c r="A9352" s="5" t="str">
        <f t="shared" si="146"/>
        <v/>
      </c>
      <c r="B9352" t="s">
        <v>96</v>
      </c>
      <c r="C9352" t="s">
        <v>114</v>
      </c>
      <c r="D9352" s="8" t="s">
        <v>51</v>
      </c>
      <c r="E9352">
        <v>15</v>
      </c>
      <c r="F9352">
        <v>0.5993773341178894</v>
      </c>
      <c r="G9352">
        <v>0.53028833866119385</v>
      </c>
      <c r="H9352">
        <v>1.9330352544784546E-2</v>
      </c>
      <c r="I9352">
        <v>90.538477725319055</v>
      </c>
      <c r="J9352" s="6" t="s">
        <v>80</v>
      </c>
    </row>
    <row r="9353" spans="1:10" x14ac:dyDescent="0.25">
      <c r="A9353" s="5" t="str">
        <f t="shared" si="146"/>
        <v/>
      </c>
      <c r="B9353" t="s">
        <v>96</v>
      </c>
      <c r="C9353" t="s">
        <v>114</v>
      </c>
      <c r="D9353" s="8" t="s">
        <v>51</v>
      </c>
      <c r="E9353">
        <v>16</v>
      </c>
      <c r="F9353">
        <v>1.1357818841934204</v>
      </c>
      <c r="G9353">
        <v>1.0864225625991821</v>
      </c>
      <c r="H9353">
        <v>2.0338138565421104E-2</v>
      </c>
      <c r="I9353">
        <v>90.263114350232811</v>
      </c>
      <c r="J9353" s="6" t="s">
        <v>80</v>
      </c>
    </row>
    <row r="9354" spans="1:10" x14ac:dyDescent="0.25">
      <c r="A9354" s="5" t="str">
        <f t="shared" si="146"/>
        <v/>
      </c>
      <c r="B9354" t="s">
        <v>96</v>
      </c>
      <c r="C9354" t="s">
        <v>114</v>
      </c>
      <c r="D9354" s="8" t="s">
        <v>51</v>
      </c>
      <c r="E9354">
        <v>17</v>
      </c>
      <c r="F9354">
        <v>1.6813269853591919</v>
      </c>
      <c r="G9354">
        <v>1.6167337894439697</v>
      </c>
      <c r="H9354">
        <v>2.0383762195706367E-2</v>
      </c>
      <c r="I9354">
        <v>89.283433586537399</v>
      </c>
      <c r="J9354" s="6" t="s">
        <v>80</v>
      </c>
    </row>
    <row r="9355" spans="1:10" x14ac:dyDescent="0.25">
      <c r="A9355" s="5" t="str">
        <f t="shared" si="146"/>
        <v/>
      </c>
      <c r="B9355" t="s">
        <v>96</v>
      </c>
      <c r="C9355" t="s">
        <v>114</v>
      </c>
      <c r="D9355" s="8" t="s">
        <v>51</v>
      </c>
      <c r="E9355">
        <v>18</v>
      </c>
      <c r="F9355">
        <v>2.2231004238128662</v>
      </c>
      <c r="G9355">
        <v>1.1840751171112061</v>
      </c>
      <c r="H9355">
        <v>2.116650715470314E-2</v>
      </c>
      <c r="I9355">
        <v>87.349093615284531</v>
      </c>
      <c r="J9355" s="6" t="s">
        <v>80</v>
      </c>
    </row>
    <row r="9356" spans="1:10" x14ac:dyDescent="0.25">
      <c r="A9356" s="5" t="str">
        <f t="shared" si="146"/>
        <v/>
      </c>
      <c r="B9356" t="s">
        <v>96</v>
      </c>
      <c r="C9356" t="s">
        <v>114</v>
      </c>
      <c r="D9356" s="8" t="s">
        <v>51</v>
      </c>
      <c r="E9356">
        <v>19</v>
      </c>
      <c r="F9356">
        <v>2.5814149379730225</v>
      </c>
      <c r="G9356">
        <v>1.9694398641586304</v>
      </c>
      <c r="H9356">
        <v>2.1135751157999039E-2</v>
      </c>
      <c r="I9356">
        <v>84.546020324373757</v>
      </c>
      <c r="J9356" s="6" t="s">
        <v>80</v>
      </c>
    </row>
    <row r="9357" spans="1:10" x14ac:dyDescent="0.25">
      <c r="A9357" s="5" t="str">
        <f t="shared" si="146"/>
        <v/>
      </c>
      <c r="B9357" t="s">
        <v>96</v>
      </c>
      <c r="C9357" t="s">
        <v>114</v>
      </c>
      <c r="D9357" s="8" t="s">
        <v>51</v>
      </c>
      <c r="E9357">
        <v>20</v>
      </c>
      <c r="F9357">
        <v>2.567634105682373</v>
      </c>
      <c r="G9357">
        <v>2.1555469036102295</v>
      </c>
      <c r="H9357">
        <v>1.9868385046720505E-2</v>
      </c>
      <c r="I9357">
        <v>80.164629439533613</v>
      </c>
      <c r="J9357" s="6" t="s">
        <v>80</v>
      </c>
    </row>
    <row r="9358" spans="1:10" x14ac:dyDescent="0.25">
      <c r="A9358" s="5" t="str">
        <f t="shared" si="146"/>
        <v/>
      </c>
      <c r="B9358" t="s">
        <v>96</v>
      </c>
      <c r="C9358" t="s">
        <v>114</v>
      </c>
      <c r="D9358" s="8" t="s">
        <v>51</v>
      </c>
      <c r="E9358">
        <v>21</v>
      </c>
      <c r="F9358">
        <v>2.4322454929351807</v>
      </c>
      <c r="G9358">
        <v>2.2099876403808594</v>
      </c>
      <c r="H9358">
        <v>1.9553404301404953E-2</v>
      </c>
      <c r="I9358">
        <v>76.100784233227458</v>
      </c>
      <c r="J9358" s="6" t="s">
        <v>80</v>
      </c>
    </row>
    <row r="9359" spans="1:10" x14ac:dyDescent="0.25">
      <c r="A9359" s="5" t="str">
        <f t="shared" si="146"/>
        <v/>
      </c>
      <c r="B9359" t="s">
        <v>96</v>
      </c>
      <c r="C9359" t="s">
        <v>114</v>
      </c>
      <c r="D9359" s="8" t="s">
        <v>51</v>
      </c>
      <c r="E9359">
        <v>22</v>
      </c>
      <c r="F9359">
        <v>2.2619929313659668</v>
      </c>
      <c r="G9359">
        <v>2.7530198097229004</v>
      </c>
      <c r="H9359">
        <v>1.9506575539708138E-2</v>
      </c>
      <c r="I9359">
        <v>73.705376719360032</v>
      </c>
      <c r="J9359" s="6" t="s">
        <v>80</v>
      </c>
    </row>
    <row r="9360" spans="1:10" x14ac:dyDescent="0.25">
      <c r="A9360" s="5" t="str">
        <f t="shared" si="146"/>
        <v/>
      </c>
      <c r="B9360" t="s">
        <v>96</v>
      </c>
      <c r="C9360" t="s">
        <v>114</v>
      </c>
      <c r="D9360" s="8" t="s">
        <v>51</v>
      </c>
      <c r="E9360">
        <v>23</v>
      </c>
      <c r="F9360">
        <v>2.0764250755310059</v>
      </c>
      <c r="G9360">
        <v>2.2996857166290283</v>
      </c>
      <c r="H9360">
        <v>2.0485119894146919E-2</v>
      </c>
      <c r="I9360">
        <v>71.949655101616187</v>
      </c>
      <c r="J9360" s="6" t="s">
        <v>80</v>
      </c>
    </row>
    <row r="9361" spans="1:10" x14ac:dyDescent="0.25">
      <c r="A9361" s="5" t="str">
        <f t="shared" si="146"/>
        <v/>
      </c>
      <c r="B9361" t="s">
        <v>96</v>
      </c>
      <c r="C9361" t="s">
        <v>114</v>
      </c>
      <c r="D9361" s="8" t="s">
        <v>51</v>
      </c>
      <c r="E9361">
        <v>24</v>
      </c>
      <c r="F9361">
        <v>1.7534432411193848</v>
      </c>
      <c r="G9361">
        <v>1.8883885145187378</v>
      </c>
      <c r="H9361">
        <v>2.034446969628334E-2</v>
      </c>
      <c r="I9361">
        <v>70.319362553895445</v>
      </c>
      <c r="J9361" s="6" t="s">
        <v>80</v>
      </c>
    </row>
    <row r="9362" spans="1:10" x14ac:dyDescent="0.25">
      <c r="A9362" s="5" t="str">
        <f t="shared" si="146"/>
        <v/>
      </c>
      <c r="B9362" t="s">
        <v>96</v>
      </c>
      <c r="C9362" t="s">
        <v>114</v>
      </c>
      <c r="D9362" s="8" t="s">
        <v>70</v>
      </c>
      <c r="E9362">
        <v>1</v>
      </c>
      <c r="F9362">
        <v>1.5150595903396606</v>
      </c>
      <c r="G9362">
        <v>1.5557633638381958</v>
      </c>
      <c r="H9362">
        <v>2.394561842083931E-2</v>
      </c>
      <c r="I9362">
        <v>72.441170542640023</v>
      </c>
      <c r="J9362" s="6" t="s">
        <v>80</v>
      </c>
    </row>
    <row r="9363" spans="1:10" x14ac:dyDescent="0.25">
      <c r="A9363" s="5" t="str">
        <f t="shared" si="146"/>
        <v/>
      </c>
      <c r="B9363" t="s">
        <v>96</v>
      </c>
      <c r="C9363" t="s">
        <v>114</v>
      </c>
      <c r="D9363" s="8" t="s">
        <v>71</v>
      </c>
      <c r="E9363">
        <v>1</v>
      </c>
      <c r="F9363">
        <v>1.3519523143768311</v>
      </c>
      <c r="G9363">
        <v>1.4551881551742554</v>
      </c>
      <c r="H9363">
        <v>3.2332479953765869E-2</v>
      </c>
      <c r="I9363">
        <v>68.718395034845429</v>
      </c>
      <c r="J9363" s="6" t="s">
        <v>80</v>
      </c>
    </row>
    <row r="9364" spans="1:10" x14ac:dyDescent="0.25">
      <c r="A9364" s="5" t="str">
        <f t="shared" si="146"/>
        <v/>
      </c>
      <c r="B9364" t="s">
        <v>96</v>
      </c>
      <c r="C9364" t="s">
        <v>114</v>
      </c>
      <c r="D9364" s="8" t="s">
        <v>70</v>
      </c>
      <c r="E9364">
        <v>2</v>
      </c>
      <c r="F9364">
        <v>1.2804775238037109</v>
      </c>
      <c r="G9364">
        <v>1.3117226362228394</v>
      </c>
      <c r="H9364">
        <v>2.1646119654178619E-2</v>
      </c>
      <c r="I9364">
        <v>70.874567829459977</v>
      </c>
      <c r="J9364" s="6" t="s">
        <v>80</v>
      </c>
    </row>
    <row r="9365" spans="1:10" x14ac:dyDescent="0.25">
      <c r="A9365" s="5" t="str">
        <f t="shared" si="146"/>
        <v/>
      </c>
      <c r="B9365" t="s">
        <v>96</v>
      </c>
      <c r="C9365" t="s">
        <v>114</v>
      </c>
      <c r="D9365" s="8" t="s">
        <v>71</v>
      </c>
      <c r="E9365">
        <v>2</v>
      </c>
      <c r="F9365">
        <v>1.1754111051559448</v>
      </c>
      <c r="G9365">
        <v>1.2602511644363403</v>
      </c>
      <c r="H9365">
        <v>3.0893193557858467E-2</v>
      </c>
      <c r="I9365">
        <v>67.677081881534875</v>
      </c>
      <c r="J9365" s="6" t="s">
        <v>80</v>
      </c>
    </row>
    <row r="9366" spans="1:10" x14ac:dyDescent="0.25">
      <c r="A9366" s="5" t="str">
        <f t="shared" si="146"/>
        <v/>
      </c>
      <c r="B9366" t="s">
        <v>96</v>
      </c>
      <c r="C9366" t="s">
        <v>114</v>
      </c>
      <c r="D9366" s="8" t="s">
        <v>70</v>
      </c>
      <c r="E9366">
        <v>3</v>
      </c>
      <c r="F9366">
        <v>1.1349081993103027</v>
      </c>
      <c r="G9366">
        <v>1.1349782943725586</v>
      </c>
      <c r="H9366">
        <v>1.9223393872380257E-2</v>
      </c>
      <c r="I9366">
        <v>69.361874031011553</v>
      </c>
      <c r="J9366" s="6" t="s">
        <v>80</v>
      </c>
    </row>
    <row r="9367" spans="1:10" x14ac:dyDescent="0.25">
      <c r="A9367" s="5" t="str">
        <f t="shared" si="146"/>
        <v/>
      </c>
      <c r="B9367" t="s">
        <v>96</v>
      </c>
      <c r="C9367" t="s">
        <v>114</v>
      </c>
      <c r="D9367" s="8" t="s">
        <v>71</v>
      </c>
      <c r="E9367">
        <v>3</v>
      </c>
      <c r="F9367">
        <v>1.0270833969116211</v>
      </c>
      <c r="G9367">
        <v>1.0783960819244385</v>
      </c>
      <c r="H9367">
        <v>2.850816398859024E-2</v>
      </c>
      <c r="I9367">
        <v>67.12443597560771</v>
      </c>
      <c r="J9367" s="6" t="s">
        <v>80</v>
      </c>
    </row>
    <row r="9368" spans="1:10" x14ac:dyDescent="0.25">
      <c r="A9368" s="5" t="str">
        <f t="shared" si="146"/>
        <v/>
      </c>
      <c r="B9368" t="s">
        <v>96</v>
      </c>
      <c r="C9368" t="s">
        <v>114</v>
      </c>
      <c r="D9368" s="8" t="s">
        <v>71</v>
      </c>
      <c r="E9368">
        <v>4</v>
      </c>
      <c r="F9368">
        <v>0.93344748020172119</v>
      </c>
      <c r="G9368">
        <v>0.89662110805511475</v>
      </c>
      <c r="H9368">
        <v>2.4638989940285683E-2</v>
      </c>
      <c r="I9368">
        <v>66.381112804877347</v>
      </c>
      <c r="J9368" s="6" t="s">
        <v>80</v>
      </c>
    </row>
    <row r="9369" spans="1:10" x14ac:dyDescent="0.25">
      <c r="A9369" s="5" t="str">
        <f t="shared" si="146"/>
        <v/>
      </c>
      <c r="B9369" t="s">
        <v>96</v>
      </c>
      <c r="C9369" t="s">
        <v>114</v>
      </c>
      <c r="D9369" s="8" t="s">
        <v>70</v>
      </c>
      <c r="E9369">
        <v>4</v>
      </c>
      <c r="F9369">
        <v>1.0048962831497192</v>
      </c>
      <c r="G9369">
        <v>1.006263256072998</v>
      </c>
      <c r="H9369">
        <v>1.6872435808181763E-2</v>
      </c>
      <c r="I9369">
        <v>67.985036821707908</v>
      </c>
      <c r="J9369" s="6" t="s">
        <v>80</v>
      </c>
    </row>
    <row r="9370" spans="1:10" x14ac:dyDescent="0.25">
      <c r="A9370" s="5" t="str">
        <f t="shared" si="146"/>
        <v/>
      </c>
      <c r="B9370" t="s">
        <v>96</v>
      </c>
      <c r="C9370" t="s">
        <v>114</v>
      </c>
      <c r="D9370" s="8" t="s">
        <v>70</v>
      </c>
      <c r="E9370">
        <v>5</v>
      </c>
      <c r="F9370">
        <v>0.9253879189491272</v>
      </c>
      <c r="G9370">
        <v>0.92357277870178223</v>
      </c>
      <c r="H9370">
        <v>1.4699029736220837E-2</v>
      </c>
      <c r="I9370">
        <v>67.083492248063351</v>
      </c>
      <c r="J9370" s="6" t="s">
        <v>80</v>
      </c>
    </row>
    <row r="9371" spans="1:10" x14ac:dyDescent="0.25">
      <c r="A9371" s="5" t="str">
        <f t="shared" si="146"/>
        <v/>
      </c>
      <c r="B9371" t="s">
        <v>96</v>
      </c>
      <c r="C9371" t="s">
        <v>114</v>
      </c>
      <c r="D9371" s="8" t="s">
        <v>71</v>
      </c>
      <c r="E9371">
        <v>5</v>
      </c>
      <c r="F9371">
        <v>0.82063376903533936</v>
      </c>
      <c r="G9371">
        <v>0.78629040718078613</v>
      </c>
      <c r="H9371">
        <v>2.1185297518968582E-2</v>
      </c>
      <c r="I9371">
        <v>65.47082970383596</v>
      </c>
      <c r="J9371" s="6" t="s">
        <v>80</v>
      </c>
    </row>
    <row r="9372" spans="1:10" x14ac:dyDescent="0.25">
      <c r="A9372" s="5" t="str">
        <f t="shared" si="146"/>
        <v/>
      </c>
      <c r="B9372" t="s">
        <v>96</v>
      </c>
      <c r="C9372" t="s">
        <v>114</v>
      </c>
      <c r="D9372" s="8" t="s">
        <v>71</v>
      </c>
      <c r="E9372">
        <v>6</v>
      </c>
      <c r="F9372">
        <v>0.74732822179794312</v>
      </c>
      <c r="G9372">
        <v>0.71596157550811768</v>
      </c>
      <c r="H9372">
        <v>1.6647644340991974E-2</v>
      </c>
      <c r="I9372">
        <v>65.179070121947873</v>
      </c>
      <c r="J9372" s="6" t="s">
        <v>80</v>
      </c>
    </row>
    <row r="9373" spans="1:10" x14ac:dyDescent="0.25">
      <c r="A9373" s="5" t="str">
        <f t="shared" si="146"/>
        <v/>
      </c>
      <c r="B9373" t="s">
        <v>96</v>
      </c>
      <c r="C9373" t="s">
        <v>114</v>
      </c>
      <c r="D9373" s="8" t="s">
        <v>70</v>
      </c>
      <c r="E9373">
        <v>6</v>
      </c>
      <c r="F9373">
        <v>0.90425735712051392</v>
      </c>
      <c r="G9373">
        <v>0.89632099866867065</v>
      </c>
      <c r="H9373">
        <v>1.2872171588242054E-2</v>
      </c>
      <c r="I9373">
        <v>65.908593023254042</v>
      </c>
      <c r="J9373" s="6" t="s">
        <v>80</v>
      </c>
    </row>
    <row r="9374" spans="1:10" x14ac:dyDescent="0.25">
      <c r="A9374" s="5" t="str">
        <f t="shared" si="146"/>
        <v/>
      </c>
      <c r="B9374" t="s">
        <v>96</v>
      </c>
      <c r="C9374" t="s">
        <v>114</v>
      </c>
      <c r="D9374" s="8" t="s">
        <v>71</v>
      </c>
      <c r="E9374">
        <v>7</v>
      </c>
      <c r="F9374">
        <v>0.75263416767120361</v>
      </c>
      <c r="G9374">
        <v>0.73811417818069458</v>
      </c>
      <c r="H9374">
        <v>1.4185288920998573E-2</v>
      </c>
      <c r="I9374">
        <v>65.1902983449462</v>
      </c>
      <c r="J9374" s="6" t="s">
        <v>80</v>
      </c>
    </row>
    <row r="9375" spans="1:10" x14ac:dyDescent="0.25">
      <c r="A9375" s="5" t="str">
        <f t="shared" si="146"/>
        <v/>
      </c>
      <c r="B9375" t="s">
        <v>96</v>
      </c>
      <c r="C9375" t="s">
        <v>114</v>
      </c>
      <c r="D9375" s="8" t="s">
        <v>70</v>
      </c>
      <c r="E9375">
        <v>7</v>
      </c>
      <c r="F9375">
        <v>0.90779626369476318</v>
      </c>
      <c r="G9375">
        <v>0.90709900856018066</v>
      </c>
      <c r="H9375">
        <v>1.2376144528388977E-2</v>
      </c>
      <c r="I9375">
        <v>65.421377906980965</v>
      </c>
      <c r="J9375" s="6" t="s">
        <v>80</v>
      </c>
    </row>
    <row r="9376" spans="1:10" x14ac:dyDescent="0.25">
      <c r="A9376" s="5" t="str">
        <f t="shared" si="146"/>
        <v/>
      </c>
      <c r="B9376" t="s">
        <v>96</v>
      </c>
      <c r="C9376" t="s">
        <v>114</v>
      </c>
      <c r="D9376" s="8" t="s">
        <v>71</v>
      </c>
      <c r="E9376">
        <v>8</v>
      </c>
      <c r="F9376">
        <v>0.6420397162437439</v>
      </c>
      <c r="G9376">
        <v>0.63158702850341797</v>
      </c>
      <c r="H9376">
        <v>1.3449503108859062E-2</v>
      </c>
      <c r="I9376">
        <v>66.834854094080967</v>
      </c>
      <c r="J9376" s="6" t="s">
        <v>80</v>
      </c>
    </row>
    <row r="9377" spans="1:10" x14ac:dyDescent="0.25">
      <c r="A9377" s="5" t="str">
        <f t="shared" si="146"/>
        <v/>
      </c>
      <c r="B9377" t="s">
        <v>96</v>
      </c>
      <c r="C9377" t="s">
        <v>114</v>
      </c>
      <c r="D9377" s="8" t="s">
        <v>70</v>
      </c>
      <c r="E9377">
        <v>8</v>
      </c>
      <c r="F9377">
        <v>0.67473399639129639</v>
      </c>
      <c r="G9377">
        <v>0.65666013956069946</v>
      </c>
      <c r="H9377">
        <v>1.3329594396054745E-2</v>
      </c>
      <c r="I9377">
        <v>69.521765503876054</v>
      </c>
      <c r="J9377" s="6" t="s">
        <v>80</v>
      </c>
    </row>
    <row r="9378" spans="1:10" x14ac:dyDescent="0.25">
      <c r="A9378" s="5" t="str">
        <f t="shared" si="146"/>
        <v/>
      </c>
      <c r="B9378" t="s">
        <v>96</v>
      </c>
      <c r="C9378" t="s">
        <v>114</v>
      </c>
      <c r="D9378" s="8" t="s">
        <v>71</v>
      </c>
      <c r="E9378">
        <v>9</v>
      </c>
      <c r="F9378">
        <v>0.38314896821975708</v>
      </c>
      <c r="G9378">
        <v>0.37174251675605774</v>
      </c>
      <c r="H9378">
        <v>1.3356341049075127E-2</v>
      </c>
      <c r="I9378">
        <v>70.226469947731019</v>
      </c>
      <c r="J9378" s="6" t="s">
        <v>80</v>
      </c>
    </row>
    <row r="9379" spans="1:10" x14ac:dyDescent="0.25">
      <c r="A9379" s="5" t="str">
        <f t="shared" si="146"/>
        <v/>
      </c>
      <c r="B9379" t="s">
        <v>96</v>
      </c>
      <c r="C9379" t="s">
        <v>114</v>
      </c>
      <c r="D9379" s="8" t="s">
        <v>70</v>
      </c>
      <c r="E9379">
        <v>9</v>
      </c>
      <c r="F9379">
        <v>0.26130864024162292</v>
      </c>
      <c r="G9379">
        <v>0.22309677302837372</v>
      </c>
      <c r="H9379">
        <v>1.4171747490763664E-2</v>
      </c>
      <c r="I9379">
        <v>75.695329457366498</v>
      </c>
      <c r="J9379" s="6" t="s">
        <v>80</v>
      </c>
    </row>
    <row r="9380" spans="1:10" x14ac:dyDescent="0.25">
      <c r="A9380" s="5" t="str">
        <f t="shared" si="146"/>
        <v/>
      </c>
      <c r="B9380" t="s">
        <v>96</v>
      </c>
      <c r="C9380" t="s">
        <v>114</v>
      </c>
      <c r="D9380" s="8" t="s">
        <v>71</v>
      </c>
      <c r="E9380">
        <v>10</v>
      </c>
      <c r="F9380">
        <v>0.13087166845798492</v>
      </c>
      <c r="G9380">
        <v>0.13391989469528198</v>
      </c>
      <c r="H9380">
        <v>1.4140613377094269E-2</v>
      </c>
      <c r="I9380">
        <v>74.670905923345359</v>
      </c>
      <c r="J9380" s="6" t="s">
        <v>80</v>
      </c>
    </row>
    <row r="9381" spans="1:10" x14ac:dyDescent="0.25">
      <c r="A9381" s="5" t="str">
        <f t="shared" si="146"/>
        <v/>
      </c>
      <c r="B9381" t="s">
        <v>96</v>
      </c>
      <c r="C9381" t="s">
        <v>114</v>
      </c>
      <c r="D9381" s="8" t="s">
        <v>70</v>
      </c>
      <c r="E9381">
        <v>10</v>
      </c>
      <c r="F9381">
        <v>-0.12906867265701294</v>
      </c>
      <c r="G9381">
        <v>-0.1892838180065155</v>
      </c>
      <c r="H9381">
        <v>1.7135214060544968E-2</v>
      </c>
      <c r="I9381">
        <v>81.922823643406645</v>
      </c>
      <c r="J9381" s="6" t="s">
        <v>80</v>
      </c>
    </row>
    <row r="9382" spans="1:10" x14ac:dyDescent="0.25">
      <c r="A9382" s="5" t="str">
        <f t="shared" si="146"/>
        <v/>
      </c>
      <c r="B9382" t="s">
        <v>96</v>
      </c>
      <c r="C9382" t="s">
        <v>114</v>
      </c>
      <c r="D9382" s="8" t="s">
        <v>70</v>
      </c>
      <c r="E9382">
        <v>11</v>
      </c>
      <c r="F9382">
        <v>-0.41691139340400696</v>
      </c>
      <c r="G9382">
        <v>-0.43146154284477234</v>
      </c>
      <c r="H9382">
        <v>2.0585961639881134E-2</v>
      </c>
      <c r="I9382">
        <v>87.075999999999937</v>
      </c>
      <c r="J9382" s="6" t="s">
        <v>80</v>
      </c>
    </row>
    <row r="9383" spans="1:10" x14ac:dyDescent="0.25">
      <c r="A9383" s="5" t="str">
        <f t="shared" si="146"/>
        <v/>
      </c>
      <c r="B9383" t="s">
        <v>96</v>
      </c>
      <c r="C9383" t="s">
        <v>114</v>
      </c>
      <c r="D9383" s="8" t="s">
        <v>71</v>
      </c>
      <c r="E9383">
        <v>11</v>
      </c>
      <c r="F9383">
        <v>-3.4682229161262512E-2</v>
      </c>
      <c r="G9383">
        <v>-3.1919676810503006E-2</v>
      </c>
      <c r="H9383">
        <v>1.6258103772997856E-2</v>
      </c>
      <c r="I9383">
        <v>77.697382404175784</v>
      </c>
      <c r="J9383" s="6" t="s">
        <v>80</v>
      </c>
    </row>
    <row r="9384" spans="1:10" x14ac:dyDescent="0.25">
      <c r="A9384" s="5" t="str">
        <f t="shared" si="146"/>
        <v/>
      </c>
      <c r="B9384" t="s">
        <v>96</v>
      </c>
      <c r="C9384" t="s">
        <v>114</v>
      </c>
      <c r="D9384" s="8" t="s">
        <v>70</v>
      </c>
      <c r="E9384">
        <v>12</v>
      </c>
      <c r="F9384">
        <v>-0.47040960192680359</v>
      </c>
      <c r="G9384">
        <v>-0.48851707577705383</v>
      </c>
      <c r="H9384">
        <v>2.3835238069295883E-2</v>
      </c>
      <c r="I9384">
        <v>91.373178294575482</v>
      </c>
      <c r="J9384" s="6" t="s">
        <v>80</v>
      </c>
    </row>
    <row r="9385" spans="1:10" x14ac:dyDescent="0.25">
      <c r="A9385" s="5" t="str">
        <f t="shared" si="146"/>
        <v/>
      </c>
      <c r="B9385" t="s">
        <v>96</v>
      </c>
      <c r="C9385" t="s">
        <v>114</v>
      </c>
      <c r="D9385" s="8" t="s">
        <v>71</v>
      </c>
      <c r="E9385">
        <v>12</v>
      </c>
      <c r="F9385">
        <v>-7.9318568110466003E-2</v>
      </c>
      <c r="G9385">
        <v>-9.0495839715003967E-2</v>
      </c>
      <c r="H9385">
        <v>1.8483312800526619E-2</v>
      </c>
      <c r="I9385">
        <v>78.64838850174192</v>
      </c>
      <c r="J9385" s="6" t="s">
        <v>80</v>
      </c>
    </row>
    <row r="9386" spans="1:10" x14ac:dyDescent="0.25">
      <c r="A9386" s="5" t="str">
        <f t="shared" si="146"/>
        <v/>
      </c>
      <c r="B9386" t="s">
        <v>96</v>
      </c>
      <c r="C9386" t="s">
        <v>114</v>
      </c>
      <c r="D9386" s="8" t="s">
        <v>70</v>
      </c>
      <c r="E9386">
        <v>13</v>
      </c>
      <c r="F9386">
        <v>-0.24237017333507538</v>
      </c>
      <c r="G9386">
        <v>-0.32224631309509277</v>
      </c>
      <c r="H9386">
        <v>2.6834813877940178E-2</v>
      </c>
      <c r="I9386">
        <v>94.19172480619936</v>
      </c>
      <c r="J9386" s="6" t="s">
        <v>80</v>
      </c>
    </row>
    <row r="9387" spans="1:10" x14ac:dyDescent="0.25">
      <c r="A9387" s="5" t="str">
        <f t="shared" si="146"/>
        <v/>
      </c>
      <c r="B9387" t="s">
        <v>96</v>
      </c>
      <c r="C9387" t="s">
        <v>114</v>
      </c>
      <c r="D9387" s="8" t="s">
        <v>71</v>
      </c>
      <c r="E9387">
        <v>13</v>
      </c>
      <c r="F9387">
        <v>2.1259339526295662E-2</v>
      </c>
      <c r="G9387">
        <v>1.1017888784408569E-2</v>
      </c>
      <c r="H9387">
        <v>2.1352382376790047E-2</v>
      </c>
      <c r="I9387">
        <v>80.268053135888437</v>
      </c>
      <c r="J9387" s="6" t="s">
        <v>80</v>
      </c>
    </row>
    <row r="9388" spans="1:10" x14ac:dyDescent="0.25">
      <c r="A9388" s="5" t="str">
        <f t="shared" si="146"/>
        <v/>
      </c>
      <c r="B9388" t="s">
        <v>96</v>
      </c>
      <c r="C9388" t="s">
        <v>114</v>
      </c>
      <c r="D9388" s="8" t="s">
        <v>70</v>
      </c>
      <c r="E9388">
        <v>14</v>
      </c>
      <c r="F9388">
        <v>0.15865215659141541</v>
      </c>
      <c r="G9388">
        <v>6.3305720686912537E-2</v>
      </c>
      <c r="H9388">
        <v>2.9730048030614853E-2</v>
      </c>
      <c r="I9388">
        <v>96.563662790697762</v>
      </c>
      <c r="J9388" s="6" t="s">
        <v>80</v>
      </c>
    </row>
    <row r="9389" spans="1:10" x14ac:dyDescent="0.25">
      <c r="A9389" s="5" t="str">
        <f t="shared" si="146"/>
        <v/>
      </c>
      <c r="B9389" t="s">
        <v>96</v>
      </c>
      <c r="C9389" t="s">
        <v>114</v>
      </c>
      <c r="D9389" s="8" t="s">
        <v>71</v>
      </c>
      <c r="E9389">
        <v>14</v>
      </c>
      <c r="F9389">
        <v>0.2712656557559967</v>
      </c>
      <c r="G9389">
        <v>0.20458312332630157</v>
      </c>
      <c r="H9389">
        <v>2.3789979517459869E-2</v>
      </c>
      <c r="I9389">
        <v>81.959059233455108</v>
      </c>
      <c r="J9389" s="6" t="s">
        <v>80</v>
      </c>
    </row>
    <row r="9390" spans="1:10" x14ac:dyDescent="0.25">
      <c r="A9390" s="5" t="str">
        <f t="shared" si="146"/>
        <v/>
      </c>
      <c r="B9390" t="s">
        <v>96</v>
      </c>
      <c r="C9390" t="s">
        <v>114</v>
      </c>
      <c r="D9390" s="8" t="s">
        <v>71</v>
      </c>
      <c r="E9390">
        <v>15</v>
      </c>
      <c r="F9390">
        <v>0.59466785192489624</v>
      </c>
      <c r="G9390">
        <v>0.489137202501297</v>
      </c>
      <c r="H9390">
        <v>2.5994027033448219E-2</v>
      </c>
      <c r="I9390">
        <v>82.747016550521465</v>
      </c>
      <c r="J9390" s="6" t="s">
        <v>80</v>
      </c>
    </row>
    <row r="9391" spans="1:10" x14ac:dyDescent="0.25">
      <c r="A9391" s="5" t="str">
        <f t="shared" si="146"/>
        <v/>
      </c>
      <c r="B9391" t="s">
        <v>96</v>
      </c>
      <c r="C9391" t="s">
        <v>114</v>
      </c>
      <c r="D9391" s="8" t="s">
        <v>70</v>
      </c>
      <c r="E9391">
        <v>15</v>
      </c>
      <c r="F9391">
        <v>0.67487680912017822</v>
      </c>
      <c r="G9391">
        <v>0.61709749698638916</v>
      </c>
      <c r="H9391">
        <v>3.1224556267261505E-2</v>
      </c>
      <c r="I9391">
        <v>98.479999999996537</v>
      </c>
      <c r="J9391" s="6" t="s">
        <v>80</v>
      </c>
    </row>
    <row r="9392" spans="1:10" x14ac:dyDescent="0.25">
      <c r="A9392" s="5" t="str">
        <f t="shared" si="146"/>
        <v/>
      </c>
      <c r="B9392" t="s">
        <v>96</v>
      </c>
      <c r="C9392" t="s">
        <v>114</v>
      </c>
      <c r="D9392" s="8" t="s">
        <v>71</v>
      </c>
      <c r="E9392">
        <v>16</v>
      </c>
      <c r="F9392">
        <v>0.96020877361297607</v>
      </c>
      <c r="G9392">
        <v>0.89799106121063232</v>
      </c>
      <c r="H9392">
        <v>2.7484528720378876E-2</v>
      </c>
      <c r="I9392">
        <v>83.247256097566364</v>
      </c>
      <c r="J9392" s="6" t="s">
        <v>80</v>
      </c>
    </row>
    <row r="9393" spans="1:10" x14ac:dyDescent="0.25">
      <c r="A9393" s="5" t="str">
        <f t="shared" si="146"/>
        <v/>
      </c>
      <c r="B9393" t="s">
        <v>96</v>
      </c>
      <c r="C9393" t="s">
        <v>114</v>
      </c>
      <c r="D9393" s="8" t="s">
        <v>70</v>
      </c>
      <c r="E9393">
        <v>16</v>
      </c>
      <c r="F9393">
        <v>1.366536021232605</v>
      </c>
      <c r="G9393">
        <v>1.3221999406814575</v>
      </c>
      <c r="H9393">
        <v>3.2401621341705322E-2</v>
      </c>
      <c r="I9393">
        <v>98.643720930233812</v>
      </c>
      <c r="J9393" s="6" t="s">
        <v>80</v>
      </c>
    </row>
    <row r="9394" spans="1:10" x14ac:dyDescent="0.25">
      <c r="A9394" s="5" t="str">
        <f t="shared" si="146"/>
        <v/>
      </c>
      <c r="B9394" t="s">
        <v>96</v>
      </c>
      <c r="C9394" t="s">
        <v>114</v>
      </c>
      <c r="D9394" s="8" t="s">
        <v>71</v>
      </c>
      <c r="E9394">
        <v>17</v>
      </c>
      <c r="F9394">
        <v>1.376599907875061</v>
      </c>
      <c r="G9394">
        <v>1.3236055374145508</v>
      </c>
      <c r="H9394">
        <v>2.7767723426222801E-2</v>
      </c>
      <c r="I9394">
        <v>83.555618466894785</v>
      </c>
      <c r="J9394" s="6" t="s">
        <v>80</v>
      </c>
    </row>
    <row r="9395" spans="1:10" x14ac:dyDescent="0.25">
      <c r="A9395" s="5" t="str">
        <f t="shared" si="146"/>
        <v/>
      </c>
      <c r="B9395" t="s">
        <v>96</v>
      </c>
      <c r="C9395" t="s">
        <v>114</v>
      </c>
      <c r="D9395" s="8" t="s">
        <v>70</v>
      </c>
      <c r="E9395">
        <v>17</v>
      </c>
      <c r="F9395">
        <v>2.0400826930999756</v>
      </c>
      <c r="G9395">
        <v>2.0294466018676758</v>
      </c>
      <c r="H9395">
        <v>3.1781882047653198E-2</v>
      </c>
      <c r="I9395">
        <v>97.691918604651434</v>
      </c>
      <c r="J9395" s="6" t="s">
        <v>80</v>
      </c>
    </row>
    <row r="9396" spans="1:10" x14ac:dyDescent="0.25">
      <c r="A9396" s="5" t="str">
        <f t="shared" si="146"/>
        <v/>
      </c>
      <c r="B9396" t="s">
        <v>96</v>
      </c>
      <c r="C9396" t="s">
        <v>114</v>
      </c>
      <c r="D9396" s="8" t="s">
        <v>70</v>
      </c>
      <c r="E9396">
        <v>18</v>
      </c>
      <c r="F9396">
        <v>2.6915042400360107</v>
      </c>
      <c r="G9396">
        <v>2.6200137138366699</v>
      </c>
      <c r="H9396">
        <v>3.1881522387266159E-2</v>
      </c>
      <c r="I9396">
        <v>95.794186046513545</v>
      </c>
      <c r="J9396" s="6" t="s">
        <v>80</v>
      </c>
    </row>
    <row r="9397" spans="1:10" x14ac:dyDescent="0.25">
      <c r="A9397" s="5" t="str">
        <f t="shared" si="146"/>
        <v/>
      </c>
      <c r="B9397" t="s">
        <v>96</v>
      </c>
      <c r="C9397" t="s">
        <v>114</v>
      </c>
      <c r="D9397" s="8" t="s">
        <v>71</v>
      </c>
      <c r="E9397">
        <v>18</v>
      </c>
      <c r="F9397">
        <v>1.8862024545669556</v>
      </c>
      <c r="G9397">
        <v>1.7686785459518433</v>
      </c>
      <c r="H9397">
        <v>2.8587242588400841E-2</v>
      </c>
      <c r="I9397">
        <v>81.756424216025479</v>
      </c>
      <c r="J9397" s="6" t="s">
        <v>80</v>
      </c>
    </row>
    <row r="9398" spans="1:10" x14ac:dyDescent="0.25">
      <c r="A9398" s="5" t="str">
        <f t="shared" si="146"/>
        <v/>
      </c>
      <c r="B9398" t="s">
        <v>96</v>
      </c>
      <c r="C9398" t="s">
        <v>114</v>
      </c>
      <c r="D9398" s="8" t="s">
        <v>71</v>
      </c>
      <c r="E9398">
        <v>19</v>
      </c>
      <c r="F9398">
        <v>2.0878891944885254</v>
      </c>
      <c r="G9398">
        <v>1.3453088998794556</v>
      </c>
      <c r="H9398">
        <v>2.8971632942557335E-2</v>
      </c>
      <c r="I9398">
        <v>78.790500871082486</v>
      </c>
      <c r="J9398" s="6" t="s">
        <v>80</v>
      </c>
    </row>
    <row r="9399" spans="1:10" x14ac:dyDescent="0.25">
      <c r="A9399" s="5" t="str">
        <f t="shared" si="146"/>
        <v/>
      </c>
      <c r="B9399" t="s">
        <v>96</v>
      </c>
      <c r="C9399" t="s">
        <v>114</v>
      </c>
      <c r="D9399" s="8" t="s">
        <v>70</v>
      </c>
      <c r="E9399">
        <v>19</v>
      </c>
      <c r="F9399">
        <v>3.1073980331420898</v>
      </c>
      <c r="G9399">
        <v>3.0014922618865967</v>
      </c>
      <c r="H9399">
        <v>3.1892623752355576E-2</v>
      </c>
      <c r="I9399">
        <v>92.062709302328756</v>
      </c>
      <c r="J9399" s="6" t="s">
        <v>80</v>
      </c>
    </row>
    <row r="9400" spans="1:10" x14ac:dyDescent="0.25">
      <c r="A9400" s="5" t="str">
        <f t="shared" si="146"/>
        <v/>
      </c>
      <c r="B9400" t="s">
        <v>96</v>
      </c>
      <c r="C9400" t="s">
        <v>114</v>
      </c>
      <c r="D9400" s="8" t="s">
        <v>71</v>
      </c>
      <c r="E9400">
        <v>20</v>
      </c>
      <c r="F9400">
        <v>2.150127649307251</v>
      </c>
      <c r="G9400">
        <v>1.6831464767456055</v>
      </c>
      <c r="H9400">
        <v>2.864360436797142E-2</v>
      </c>
      <c r="I9400">
        <v>75.359425087102721</v>
      </c>
      <c r="J9400" s="6" t="s">
        <v>80</v>
      </c>
    </row>
    <row r="9401" spans="1:10" x14ac:dyDescent="0.25">
      <c r="A9401" s="5" t="str">
        <f t="shared" si="146"/>
        <v/>
      </c>
      <c r="B9401" t="s">
        <v>96</v>
      </c>
      <c r="C9401" t="s">
        <v>114</v>
      </c>
      <c r="D9401" s="8" t="s">
        <v>70</v>
      </c>
      <c r="E9401">
        <v>20</v>
      </c>
      <c r="F9401">
        <v>3.0593564510345459</v>
      </c>
      <c r="G9401">
        <v>1.8933453559875488</v>
      </c>
      <c r="H9401">
        <v>3.1200336292386055E-2</v>
      </c>
      <c r="I9401">
        <v>87.411612403104229</v>
      </c>
      <c r="J9401" s="6" t="s">
        <v>80</v>
      </c>
    </row>
    <row r="9402" spans="1:10" x14ac:dyDescent="0.25">
      <c r="A9402" s="5" t="str">
        <f t="shared" si="146"/>
        <v/>
      </c>
      <c r="B9402" t="s">
        <v>96</v>
      </c>
      <c r="C9402" t="s">
        <v>114</v>
      </c>
      <c r="D9402" s="8" t="s">
        <v>70</v>
      </c>
      <c r="E9402">
        <v>21</v>
      </c>
      <c r="F9402">
        <v>2.8867409229278564</v>
      </c>
      <c r="G9402">
        <v>3.4473786354064941</v>
      </c>
      <c r="H9402">
        <v>2.9659157618880272E-2</v>
      </c>
      <c r="I9402">
        <v>83.961168604647042</v>
      </c>
      <c r="J9402" s="6" t="s">
        <v>80</v>
      </c>
    </row>
    <row r="9403" spans="1:10" x14ac:dyDescent="0.25">
      <c r="A9403" s="5" t="str">
        <f t="shared" si="146"/>
        <v/>
      </c>
      <c r="B9403" t="s">
        <v>96</v>
      </c>
      <c r="C9403" t="s">
        <v>114</v>
      </c>
      <c r="D9403" s="8" t="s">
        <v>71</v>
      </c>
      <c r="E9403">
        <v>21</v>
      </c>
      <c r="F9403">
        <v>2.1464900970458984</v>
      </c>
      <c r="G9403">
        <v>2.4866812229156494</v>
      </c>
      <c r="H9403">
        <v>2.8665898367762566E-2</v>
      </c>
      <c r="I9403">
        <v>73.348279616722721</v>
      </c>
      <c r="J9403" s="6" t="s">
        <v>80</v>
      </c>
    </row>
    <row r="9404" spans="1:10" x14ac:dyDescent="0.25">
      <c r="A9404" s="5" t="str">
        <f t="shared" si="146"/>
        <v/>
      </c>
      <c r="B9404" t="s">
        <v>96</v>
      </c>
      <c r="C9404" t="s">
        <v>114</v>
      </c>
      <c r="D9404" s="8" t="s">
        <v>71</v>
      </c>
      <c r="E9404">
        <v>22</v>
      </c>
      <c r="F9404">
        <v>2.0522823333740234</v>
      </c>
      <c r="G9404">
        <v>2.1603057384490967</v>
      </c>
      <c r="H9404">
        <v>2.7711790055036545E-2</v>
      </c>
      <c r="I9404">
        <v>71.814475174215275</v>
      </c>
      <c r="J9404" s="6" t="s">
        <v>80</v>
      </c>
    </row>
    <row r="9405" spans="1:10" x14ac:dyDescent="0.25">
      <c r="A9405" s="5" t="str">
        <f t="shared" si="146"/>
        <v/>
      </c>
      <c r="B9405" t="s">
        <v>96</v>
      </c>
      <c r="C9405" t="s">
        <v>114</v>
      </c>
      <c r="D9405" s="8" t="s">
        <v>70</v>
      </c>
      <c r="E9405">
        <v>22</v>
      </c>
      <c r="F9405">
        <v>2.6298003196716309</v>
      </c>
      <c r="G9405">
        <v>2.7953011989593506</v>
      </c>
      <c r="H9405">
        <v>2.8177831321954727E-2</v>
      </c>
      <c r="I9405">
        <v>80.392191860465417</v>
      </c>
      <c r="J9405" s="6" t="s">
        <v>80</v>
      </c>
    </row>
    <row r="9406" spans="1:10" x14ac:dyDescent="0.25">
      <c r="A9406" s="5" t="str">
        <f t="shared" si="146"/>
        <v/>
      </c>
      <c r="B9406" t="s">
        <v>96</v>
      </c>
      <c r="C9406" t="s">
        <v>114</v>
      </c>
      <c r="D9406" s="8" t="s">
        <v>71</v>
      </c>
      <c r="E9406">
        <v>23</v>
      </c>
      <c r="F9406">
        <v>1.9723200798034668</v>
      </c>
      <c r="G9406">
        <v>2.0640966892242432</v>
      </c>
      <c r="H9406">
        <v>3.1770508736371994E-2</v>
      </c>
      <c r="I9406">
        <v>70.600513937286209</v>
      </c>
      <c r="J9406" s="6" t="s">
        <v>80</v>
      </c>
    </row>
    <row r="9407" spans="1:10" x14ac:dyDescent="0.25">
      <c r="A9407" s="5" t="str">
        <f t="shared" si="146"/>
        <v/>
      </c>
      <c r="B9407" t="s">
        <v>96</v>
      </c>
      <c r="C9407" t="s">
        <v>114</v>
      </c>
      <c r="D9407" s="8" t="s">
        <v>70</v>
      </c>
      <c r="E9407">
        <v>23</v>
      </c>
      <c r="F9407">
        <v>2.3348491191864014</v>
      </c>
      <c r="G9407">
        <v>2.4277362823486328</v>
      </c>
      <c r="H9407">
        <v>2.8492266312241554E-2</v>
      </c>
      <c r="I9407">
        <v>78.171682170542937</v>
      </c>
      <c r="J9407" s="6" t="s">
        <v>80</v>
      </c>
    </row>
    <row r="9408" spans="1:10" x14ac:dyDescent="0.25">
      <c r="A9408" s="5" t="str">
        <f t="shared" si="146"/>
        <v/>
      </c>
      <c r="B9408" t="s">
        <v>96</v>
      </c>
      <c r="C9408" t="s">
        <v>114</v>
      </c>
      <c r="D9408" s="8" t="s">
        <v>71</v>
      </c>
      <c r="E9408">
        <v>24</v>
      </c>
      <c r="F9408">
        <v>1.7148722410202026</v>
      </c>
      <c r="G9408">
        <v>1.8323911428451538</v>
      </c>
      <c r="H9408">
        <v>3.2578110694885254E-2</v>
      </c>
      <c r="I9408">
        <v>69.814788763066076</v>
      </c>
      <c r="J9408" s="6" t="s">
        <v>80</v>
      </c>
    </row>
    <row r="9409" spans="1:10" x14ac:dyDescent="0.25">
      <c r="A9409" s="5" t="str">
        <f t="shared" si="146"/>
        <v/>
      </c>
      <c r="B9409" t="s">
        <v>96</v>
      </c>
      <c r="C9409" t="s">
        <v>114</v>
      </c>
      <c r="D9409" s="8" t="s">
        <v>70</v>
      </c>
      <c r="E9409">
        <v>24</v>
      </c>
      <c r="F9409">
        <v>1.9111171960830688</v>
      </c>
      <c r="G9409">
        <v>1.9946905374526978</v>
      </c>
      <c r="H9409">
        <v>2.7067158371210098E-2</v>
      </c>
      <c r="I9409">
        <v>76.264186046506381</v>
      </c>
      <c r="J9409" s="6" t="s">
        <v>80</v>
      </c>
    </row>
    <row r="9410" spans="1:10" x14ac:dyDescent="0.25">
      <c r="A9410" s="5" t="str">
        <f t="shared" ref="A9410:A9473" si="147">IF(AND(category = B9410, subcategory=C9410, reportdate = D9410), E9410, "")</f>
        <v/>
      </c>
      <c r="B9410" t="s">
        <v>96</v>
      </c>
      <c r="C9410" t="s">
        <v>114</v>
      </c>
      <c r="D9410" s="8" t="s">
        <v>52</v>
      </c>
      <c r="E9410">
        <v>1</v>
      </c>
      <c r="F9410">
        <v>1.6107290983200073</v>
      </c>
      <c r="G9410">
        <v>1.5531145334243774</v>
      </c>
      <c r="H9410">
        <v>2.1813787519931793E-2</v>
      </c>
      <c r="I9410">
        <v>73.834922192150472</v>
      </c>
      <c r="J9410" s="6" t="s">
        <v>80</v>
      </c>
    </row>
    <row r="9411" spans="1:10" x14ac:dyDescent="0.25">
      <c r="A9411" s="5" t="str">
        <f t="shared" si="147"/>
        <v/>
      </c>
      <c r="B9411" t="s">
        <v>96</v>
      </c>
      <c r="C9411" t="s">
        <v>114</v>
      </c>
      <c r="D9411" s="8" t="s">
        <v>52</v>
      </c>
      <c r="E9411">
        <v>2</v>
      </c>
      <c r="F9411">
        <v>1.3709388971328735</v>
      </c>
      <c r="G9411">
        <v>1.3152614831924438</v>
      </c>
      <c r="H9411">
        <v>2.0188646391034126E-2</v>
      </c>
      <c r="I9411">
        <v>73.215285295444147</v>
      </c>
      <c r="J9411" s="6" t="s">
        <v>80</v>
      </c>
    </row>
    <row r="9412" spans="1:10" x14ac:dyDescent="0.25">
      <c r="A9412" s="5" t="str">
        <f t="shared" si="147"/>
        <v/>
      </c>
      <c r="B9412" t="s">
        <v>96</v>
      </c>
      <c r="C9412" t="s">
        <v>114</v>
      </c>
      <c r="D9412" s="8" t="s">
        <v>52</v>
      </c>
      <c r="E9412">
        <v>3</v>
      </c>
      <c r="F9412">
        <v>1.1846489906311035</v>
      </c>
      <c r="G9412">
        <v>1.1412808895111084</v>
      </c>
      <c r="H9412">
        <v>1.7917085438966751E-2</v>
      </c>
      <c r="I9412">
        <v>72.588026612538471</v>
      </c>
      <c r="J9412" s="6" t="s">
        <v>80</v>
      </c>
    </row>
    <row r="9413" spans="1:10" x14ac:dyDescent="0.25">
      <c r="A9413" s="5" t="str">
        <f t="shared" si="147"/>
        <v/>
      </c>
      <c r="B9413" t="s">
        <v>96</v>
      </c>
      <c r="C9413" t="s">
        <v>114</v>
      </c>
      <c r="D9413" s="8" t="s">
        <v>52</v>
      </c>
      <c r="E9413">
        <v>4</v>
      </c>
      <c r="F9413">
        <v>1.0268236398696899</v>
      </c>
      <c r="G9413">
        <v>1.0338653326034546</v>
      </c>
      <c r="H9413">
        <v>1.5845056623220444E-2</v>
      </c>
      <c r="I9413">
        <v>72.251379115931428</v>
      </c>
      <c r="J9413" s="6" t="s">
        <v>80</v>
      </c>
    </row>
    <row r="9414" spans="1:10" x14ac:dyDescent="0.25">
      <c r="A9414" s="5" t="str">
        <f t="shared" si="147"/>
        <v/>
      </c>
      <c r="B9414" t="s">
        <v>96</v>
      </c>
      <c r="C9414" t="s">
        <v>114</v>
      </c>
      <c r="D9414" s="8" t="s">
        <v>52</v>
      </c>
      <c r="E9414">
        <v>5</v>
      </c>
      <c r="F9414">
        <v>0.94046276807785034</v>
      </c>
      <c r="G9414">
        <v>0.91885834932327271</v>
      </c>
      <c r="H9414">
        <v>1.3142049312591553E-2</v>
      </c>
      <c r="I9414">
        <v>71.872167343255441</v>
      </c>
      <c r="J9414" s="6" t="s">
        <v>80</v>
      </c>
    </row>
    <row r="9415" spans="1:10" x14ac:dyDescent="0.25">
      <c r="A9415" s="5" t="str">
        <f t="shared" si="147"/>
        <v/>
      </c>
      <c r="B9415" t="s">
        <v>96</v>
      </c>
      <c r="C9415" t="s">
        <v>114</v>
      </c>
      <c r="D9415" s="8" t="s">
        <v>52</v>
      </c>
      <c r="E9415">
        <v>6</v>
      </c>
      <c r="F9415">
        <v>0.8972848653793335</v>
      </c>
      <c r="G9415">
        <v>0.88465923070907593</v>
      </c>
      <c r="H9415">
        <v>1.087318267673254E-2</v>
      </c>
      <c r="I9415">
        <v>71.364817320710571</v>
      </c>
      <c r="J9415" s="6" t="s">
        <v>80</v>
      </c>
    </row>
    <row r="9416" spans="1:10" x14ac:dyDescent="0.25">
      <c r="A9416" s="5" t="str">
        <f t="shared" si="147"/>
        <v/>
      </c>
      <c r="B9416" t="s">
        <v>96</v>
      </c>
      <c r="C9416" t="s">
        <v>114</v>
      </c>
      <c r="D9416" s="8" t="s">
        <v>52</v>
      </c>
      <c r="E9416">
        <v>7</v>
      </c>
      <c r="F9416">
        <v>0.94086885452270508</v>
      </c>
      <c r="G9416">
        <v>0.91487902402877808</v>
      </c>
      <c r="H9416">
        <v>9.7870081663131714E-3</v>
      </c>
      <c r="I9416">
        <v>71.320718313034007</v>
      </c>
      <c r="J9416" s="6" t="s">
        <v>80</v>
      </c>
    </row>
    <row r="9417" spans="1:10" x14ac:dyDescent="0.25">
      <c r="A9417" s="5" t="str">
        <f t="shared" si="147"/>
        <v/>
      </c>
      <c r="B9417" t="s">
        <v>96</v>
      </c>
      <c r="C9417" t="s">
        <v>114</v>
      </c>
      <c r="D9417" s="8" t="s">
        <v>52</v>
      </c>
      <c r="E9417">
        <v>8</v>
      </c>
      <c r="F9417">
        <v>0.80793547630310059</v>
      </c>
      <c r="G9417">
        <v>0.78007924556732178</v>
      </c>
      <c r="H9417">
        <v>1.0157923214137554E-2</v>
      </c>
      <c r="I9417">
        <v>73.627378213800696</v>
      </c>
      <c r="J9417" s="6" t="s">
        <v>80</v>
      </c>
    </row>
    <row r="9418" spans="1:10" x14ac:dyDescent="0.25">
      <c r="A9418" s="5" t="str">
        <f t="shared" si="147"/>
        <v/>
      </c>
      <c r="B9418" t="s">
        <v>96</v>
      </c>
      <c r="C9418" t="s">
        <v>114</v>
      </c>
      <c r="D9418" s="8" t="s">
        <v>52</v>
      </c>
      <c r="E9418">
        <v>9</v>
      </c>
      <c r="F9418">
        <v>0.53343492746353149</v>
      </c>
      <c r="G9418">
        <v>0.49353852868080139</v>
      </c>
      <c r="H9418">
        <v>1.0969097726047039E-2</v>
      </c>
      <c r="I9418">
        <v>78.308191249442103</v>
      </c>
      <c r="J9418" s="6" t="s">
        <v>80</v>
      </c>
    </row>
    <row r="9419" spans="1:10" x14ac:dyDescent="0.25">
      <c r="A9419" s="5" t="str">
        <f t="shared" si="147"/>
        <v/>
      </c>
      <c r="B9419" t="s">
        <v>96</v>
      </c>
      <c r="C9419" t="s">
        <v>114</v>
      </c>
      <c r="D9419" s="8" t="s">
        <v>52</v>
      </c>
      <c r="E9419">
        <v>10</v>
      </c>
      <c r="F9419">
        <v>0.30252048373222351</v>
      </c>
      <c r="G9419">
        <v>0.23987354338169098</v>
      </c>
      <c r="H9419">
        <v>1.2680076994001865E-2</v>
      </c>
      <c r="I9419">
        <v>82.831405051873347</v>
      </c>
      <c r="J9419" s="6" t="s">
        <v>80</v>
      </c>
    </row>
    <row r="9420" spans="1:10" x14ac:dyDescent="0.25">
      <c r="A9420" s="5" t="str">
        <f t="shared" si="147"/>
        <v/>
      </c>
      <c r="B9420" t="s">
        <v>96</v>
      </c>
      <c r="C9420" t="s">
        <v>114</v>
      </c>
      <c r="D9420" s="8" t="s">
        <v>52</v>
      </c>
      <c r="E9420">
        <v>11</v>
      </c>
      <c r="F9420">
        <v>0.15189206600189209</v>
      </c>
      <c r="G9420">
        <v>9.2537760734558105E-2</v>
      </c>
      <c r="H9420">
        <v>1.4737329445779324E-2</v>
      </c>
      <c r="I9420">
        <v>86.482916102832064</v>
      </c>
      <c r="J9420" s="6" t="s">
        <v>80</v>
      </c>
    </row>
    <row r="9421" spans="1:10" x14ac:dyDescent="0.25">
      <c r="A9421" s="5" t="str">
        <f t="shared" si="147"/>
        <v/>
      </c>
      <c r="B9421" t="s">
        <v>96</v>
      </c>
      <c r="C9421" t="s">
        <v>114</v>
      </c>
      <c r="D9421" s="8" t="s">
        <v>52</v>
      </c>
      <c r="E9421">
        <v>12</v>
      </c>
      <c r="F9421">
        <v>0.1799871027469635</v>
      </c>
      <c r="G9421">
        <v>0.11360783129930496</v>
      </c>
      <c r="H9421">
        <v>1.6807034611701965E-2</v>
      </c>
      <c r="I9421">
        <v>87.876285520963549</v>
      </c>
      <c r="J9421" s="6" t="s">
        <v>80</v>
      </c>
    </row>
    <row r="9422" spans="1:10" x14ac:dyDescent="0.25">
      <c r="A9422" s="5" t="str">
        <f t="shared" si="147"/>
        <v/>
      </c>
      <c r="B9422" t="s">
        <v>96</v>
      </c>
      <c r="C9422" t="s">
        <v>114</v>
      </c>
      <c r="D9422" s="8" t="s">
        <v>52</v>
      </c>
      <c r="E9422">
        <v>13</v>
      </c>
      <c r="F9422">
        <v>0.39885386824607849</v>
      </c>
      <c r="G9422">
        <v>0.3227684497833252</v>
      </c>
      <c r="H9422">
        <v>1.9020350649952888E-2</v>
      </c>
      <c r="I9422">
        <v>89.338092016232267</v>
      </c>
      <c r="J9422" s="6" t="s">
        <v>80</v>
      </c>
    </row>
    <row r="9423" spans="1:10" x14ac:dyDescent="0.25">
      <c r="A9423" s="5" t="str">
        <f t="shared" si="147"/>
        <v/>
      </c>
      <c r="B9423" t="s">
        <v>96</v>
      </c>
      <c r="C9423" t="s">
        <v>114</v>
      </c>
      <c r="D9423" s="8" t="s">
        <v>52</v>
      </c>
      <c r="E9423">
        <v>14</v>
      </c>
      <c r="F9423">
        <v>0.65611237287521362</v>
      </c>
      <c r="G9423">
        <v>0.59742248058319092</v>
      </c>
      <c r="H9423">
        <v>2.0570503547787666E-2</v>
      </c>
      <c r="I9423">
        <v>89.831337392885132</v>
      </c>
      <c r="J9423" s="6" t="s">
        <v>80</v>
      </c>
    </row>
    <row r="9424" spans="1:10" x14ac:dyDescent="0.25">
      <c r="A9424" s="5" t="str">
        <f t="shared" si="147"/>
        <v/>
      </c>
      <c r="B9424" t="s">
        <v>96</v>
      </c>
      <c r="C9424" t="s">
        <v>114</v>
      </c>
      <c r="D9424" s="8" t="s">
        <v>52</v>
      </c>
      <c r="E9424">
        <v>15</v>
      </c>
      <c r="F9424">
        <v>0.95318955183029175</v>
      </c>
      <c r="G9424">
        <v>0.96633380651473999</v>
      </c>
      <c r="H9424">
        <v>2.1632269024848938E-2</v>
      </c>
      <c r="I9424">
        <v>90.020263870090616</v>
      </c>
      <c r="J9424" s="6" t="s">
        <v>80</v>
      </c>
    </row>
    <row r="9425" spans="1:10" x14ac:dyDescent="0.25">
      <c r="A9425" s="5" t="str">
        <f t="shared" si="147"/>
        <v/>
      </c>
      <c r="B9425" t="s">
        <v>96</v>
      </c>
      <c r="C9425" t="s">
        <v>114</v>
      </c>
      <c r="D9425" s="8" t="s">
        <v>52</v>
      </c>
      <c r="E9425">
        <v>16</v>
      </c>
      <c r="F9425">
        <v>1.4214246273040771</v>
      </c>
      <c r="G9425">
        <v>1.478105902671814</v>
      </c>
      <c r="H9425">
        <v>2.225777879357338E-2</v>
      </c>
      <c r="I9425">
        <v>90.112189896263288</v>
      </c>
      <c r="J9425" s="6" t="s">
        <v>80</v>
      </c>
    </row>
    <row r="9426" spans="1:10" x14ac:dyDescent="0.25">
      <c r="A9426" s="5" t="str">
        <f t="shared" si="147"/>
        <v/>
      </c>
      <c r="B9426" t="s">
        <v>96</v>
      </c>
      <c r="C9426" t="s">
        <v>114</v>
      </c>
      <c r="D9426" s="8" t="s">
        <v>52</v>
      </c>
      <c r="E9426">
        <v>17</v>
      </c>
      <c r="F9426">
        <v>1.9778341054916382</v>
      </c>
      <c r="G9426">
        <v>1.9527344703674316</v>
      </c>
      <c r="H9426">
        <v>2.2209765389561653E-2</v>
      </c>
      <c r="I9426">
        <v>88.440437528197705</v>
      </c>
      <c r="J9426" s="6" t="s">
        <v>80</v>
      </c>
    </row>
    <row r="9427" spans="1:10" x14ac:dyDescent="0.25">
      <c r="A9427" s="5" t="str">
        <f t="shared" si="147"/>
        <v/>
      </c>
      <c r="B9427" t="s">
        <v>96</v>
      </c>
      <c r="C9427" t="s">
        <v>114</v>
      </c>
      <c r="D9427" s="8" t="s">
        <v>52</v>
      </c>
      <c r="E9427">
        <v>18</v>
      </c>
      <c r="F9427">
        <v>2.4678537845611572</v>
      </c>
      <c r="G9427">
        <v>2.3913495540618896</v>
      </c>
      <c r="H9427">
        <v>2.1994456648826599E-2</v>
      </c>
      <c r="I9427">
        <v>85.637077131265585</v>
      </c>
      <c r="J9427" s="6" t="s">
        <v>80</v>
      </c>
    </row>
    <row r="9428" spans="1:10" x14ac:dyDescent="0.25">
      <c r="A9428" s="5" t="str">
        <f t="shared" si="147"/>
        <v/>
      </c>
      <c r="B9428" t="s">
        <v>96</v>
      </c>
      <c r="C9428" t="s">
        <v>114</v>
      </c>
      <c r="D9428" s="8" t="s">
        <v>52</v>
      </c>
      <c r="E9428">
        <v>19</v>
      </c>
      <c r="F9428">
        <v>2.752194881439209</v>
      </c>
      <c r="G9428">
        <v>1.6762689352035522</v>
      </c>
      <c r="H9428">
        <v>2.2112287580966949E-2</v>
      </c>
      <c r="I9428">
        <v>82.234884979702898</v>
      </c>
      <c r="J9428" s="6" t="s">
        <v>80</v>
      </c>
    </row>
    <row r="9429" spans="1:10" x14ac:dyDescent="0.25">
      <c r="A9429" s="5" t="str">
        <f t="shared" si="147"/>
        <v/>
      </c>
      <c r="B9429" t="s">
        <v>96</v>
      </c>
      <c r="C9429" t="s">
        <v>114</v>
      </c>
      <c r="D9429" s="8" t="s">
        <v>52</v>
      </c>
      <c r="E9429">
        <v>20</v>
      </c>
      <c r="F9429">
        <v>2.6708762645721436</v>
      </c>
      <c r="G9429">
        <v>2.0848634243011475</v>
      </c>
      <c r="H9429">
        <v>2.1086249500513077E-2</v>
      </c>
      <c r="I9429">
        <v>78.763269057283352</v>
      </c>
      <c r="J9429" s="6" t="s">
        <v>80</v>
      </c>
    </row>
    <row r="9430" spans="1:10" x14ac:dyDescent="0.25">
      <c r="A9430" s="5" t="str">
        <f t="shared" si="147"/>
        <v/>
      </c>
      <c r="B9430" t="s">
        <v>96</v>
      </c>
      <c r="C9430" t="s">
        <v>114</v>
      </c>
      <c r="D9430" s="8" t="s">
        <v>52</v>
      </c>
      <c r="E9430">
        <v>21</v>
      </c>
      <c r="F9430">
        <v>2.6308343410491943</v>
      </c>
      <c r="G9430">
        <v>3.1077392101287842</v>
      </c>
      <c r="H9430">
        <v>2.1102394908666611E-2</v>
      </c>
      <c r="I9430">
        <v>76.499277176362412</v>
      </c>
      <c r="J9430" s="6" t="s">
        <v>80</v>
      </c>
    </row>
    <row r="9431" spans="1:10" x14ac:dyDescent="0.25">
      <c r="A9431" s="5" t="str">
        <f t="shared" si="147"/>
        <v/>
      </c>
      <c r="B9431" t="s">
        <v>96</v>
      </c>
      <c r="C9431" t="s">
        <v>114</v>
      </c>
      <c r="D9431" s="8" t="s">
        <v>52</v>
      </c>
      <c r="E9431">
        <v>22</v>
      </c>
      <c r="F9431">
        <v>2.4457895755767822</v>
      </c>
      <c r="G9431">
        <v>2.5788326263427734</v>
      </c>
      <c r="H9431">
        <v>2.0044967532157898E-2</v>
      </c>
      <c r="I9431">
        <v>75.303400992332101</v>
      </c>
      <c r="J9431" s="6" t="s">
        <v>80</v>
      </c>
    </row>
    <row r="9432" spans="1:10" x14ac:dyDescent="0.25">
      <c r="A9432" s="5" t="str">
        <f t="shared" si="147"/>
        <v/>
      </c>
      <c r="B9432" t="s">
        <v>96</v>
      </c>
      <c r="C9432" t="s">
        <v>114</v>
      </c>
      <c r="D9432" s="8" t="s">
        <v>52</v>
      </c>
      <c r="E9432">
        <v>23</v>
      </c>
      <c r="F9432">
        <v>2.2484128475189209</v>
      </c>
      <c r="G9432">
        <v>2.3196985721588135</v>
      </c>
      <c r="H9432">
        <v>2.186252549290657E-2</v>
      </c>
      <c r="I9432">
        <v>74.625143211543644</v>
      </c>
      <c r="J9432" s="6" t="s">
        <v>80</v>
      </c>
    </row>
    <row r="9433" spans="1:10" x14ac:dyDescent="0.25">
      <c r="A9433" s="5" t="str">
        <f t="shared" si="147"/>
        <v/>
      </c>
      <c r="B9433" t="s">
        <v>96</v>
      </c>
      <c r="C9433" t="s">
        <v>114</v>
      </c>
      <c r="D9433" s="8" t="s">
        <v>52</v>
      </c>
      <c r="E9433">
        <v>24</v>
      </c>
      <c r="F9433">
        <v>1.8638836145401001</v>
      </c>
      <c r="G9433">
        <v>1.9599672555923462</v>
      </c>
      <c r="H9433">
        <v>2.1733386442065239E-2</v>
      </c>
      <c r="I9433">
        <v>74.288944519619022</v>
      </c>
      <c r="J9433" s="6" t="s">
        <v>80</v>
      </c>
    </row>
    <row r="9434" spans="1:10" x14ac:dyDescent="0.25">
      <c r="A9434" s="5" t="str">
        <f t="shared" si="147"/>
        <v/>
      </c>
      <c r="B9434" t="s">
        <v>96</v>
      </c>
      <c r="C9434" t="s">
        <v>114</v>
      </c>
      <c r="D9434" s="8" t="s">
        <v>53</v>
      </c>
      <c r="E9434">
        <v>1</v>
      </c>
      <c r="F9434">
        <v>1.6614805459976196</v>
      </c>
      <c r="G9434">
        <v>1.6976481676101685</v>
      </c>
      <c r="H9434">
        <v>2.0053001120686531E-2</v>
      </c>
      <c r="I9434">
        <v>73.912196146749807</v>
      </c>
      <c r="J9434" s="6" t="s">
        <v>80</v>
      </c>
    </row>
    <row r="9435" spans="1:10" x14ac:dyDescent="0.25">
      <c r="A9435" s="5" t="str">
        <f t="shared" si="147"/>
        <v/>
      </c>
      <c r="B9435" t="s">
        <v>96</v>
      </c>
      <c r="C9435" t="s">
        <v>114</v>
      </c>
      <c r="D9435" s="8" t="s">
        <v>53</v>
      </c>
      <c r="E9435">
        <v>2</v>
      </c>
      <c r="F9435">
        <v>1.4258909225463867</v>
      </c>
      <c r="G9435">
        <v>1.4550663232803345</v>
      </c>
      <c r="H9435">
        <v>1.8747931346297264E-2</v>
      </c>
      <c r="I9435">
        <v>73.149012092649372</v>
      </c>
      <c r="J9435" s="6" t="s">
        <v>80</v>
      </c>
    </row>
    <row r="9436" spans="1:10" x14ac:dyDescent="0.25">
      <c r="A9436" s="5" t="str">
        <f t="shared" si="147"/>
        <v/>
      </c>
      <c r="B9436" t="s">
        <v>96</v>
      </c>
      <c r="C9436" t="s">
        <v>114</v>
      </c>
      <c r="D9436" s="8" t="s">
        <v>53</v>
      </c>
      <c r="E9436">
        <v>3</v>
      </c>
      <c r="F9436">
        <v>1.2500067949295044</v>
      </c>
      <c r="G9436">
        <v>1.2524313926696777</v>
      </c>
      <c r="H9436">
        <v>1.6948208212852478E-2</v>
      </c>
      <c r="I9436">
        <v>72.247017831515166</v>
      </c>
      <c r="J9436" s="6" t="s">
        <v>80</v>
      </c>
    </row>
    <row r="9437" spans="1:10" x14ac:dyDescent="0.25">
      <c r="A9437" s="5" t="str">
        <f t="shared" si="147"/>
        <v/>
      </c>
      <c r="B9437" t="s">
        <v>96</v>
      </c>
      <c r="C9437" t="s">
        <v>114</v>
      </c>
      <c r="D9437" s="8" t="s">
        <v>53</v>
      </c>
      <c r="E9437">
        <v>4</v>
      </c>
      <c r="F9437">
        <v>1.0945154428482056</v>
      </c>
      <c r="G9437">
        <v>1.1195893287658691</v>
      </c>
      <c r="H9437">
        <v>1.5097474679350853E-2</v>
      </c>
      <c r="I9437">
        <v>71.539763271165015</v>
      </c>
      <c r="J9437" s="6" t="s">
        <v>80</v>
      </c>
    </row>
    <row r="9438" spans="1:10" x14ac:dyDescent="0.25">
      <c r="A9438" s="5" t="str">
        <f t="shared" si="147"/>
        <v/>
      </c>
      <c r="B9438" t="s">
        <v>96</v>
      </c>
      <c r="C9438" t="s">
        <v>114</v>
      </c>
      <c r="D9438" s="8" t="s">
        <v>53</v>
      </c>
      <c r="E9438">
        <v>5</v>
      </c>
      <c r="F9438">
        <v>0.99792355298995972</v>
      </c>
      <c r="G9438">
        <v>1.003508448600769</v>
      </c>
      <c r="H9438">
        <v>1.3074966147542E-2</v>
      </c>
      <c r="I9438">
        <v>70.754475302312756</v>
      </c>
      <c r="J9438" s="6" t="s">
        <v>80</v>
      </c>
    </row>
    <row r="9439" spans="1:10" x14ac:dyDescent="0.25">
      <c r="A9439" s="5" t="str">
        <f t="shared" si="147"/>
        <v/>
      </c>
      <c r="B9439" t="s">
        <v>96</v>
      </c>
      <c r="C9439" t="s">
        <v>114</v>
      </c>
      <c r="D9439" s="8" t="s">
        <v>53</v>
      </c>
      <c r="E9439">
        <v>6</v>
      </c>
      <c r="F9439">
        <v>0.95412570238113403</v>
      </c>
      <c r="G9439">
        <v>0.94399040937423706</v>
      </c>
      <c r="H9439">
        <v>1.1076387017965317E-2</v>
      </c>
      <c r="I9439">
        <v>70.271257429802617</v>
      </c>
      <c r="J9439" s="6" t="s">
        <v>80</v>
      </c>
    </row>
    <row r="9440" spans="1:10" x14ac:dyDescent="0.25">
      <c r="A9440" s="5" t="str">
        <f t="shared" si="147"/>
        <v/>
      </c>
      <c r="B9440" t="s">
        <v>96</v>
      </c>
      <c r="C9440" t="s">
        <v>114</v>
      </c>
      <c r="D9440" s="8" t="s">
        <v>53</v>
      </c>
      <c r="E9440">
        <v>7</v>
      </c>
      <c r="F9440">
        <v>0.97734284400939941</v>
      </c>
      <c r="G9440">
        <v>0.96300375461578369</v>
      </c>
      <c r="H9440">
        <v>1.0013999417424202E-2</v>
      </c>
      <c r="I9440">
        <v>70.37680877228587</v>
      </c>
      <c r="J9440" s="6" t="s">
        <v>80</v>
      </c>
    </row>
    <row r="9441" spans="1:10" x14ac:dyDescent="0.25">
      <c r="A9441" s="5" t="str">
        <f t="shared" si="147"/>
        <v/>
      </c>
      <c r="B9441" t="s">
        <v>96</v>
      </c>
      <c r="C9441" t="s">
        <v>114</v>
      </c>
      <c r="D9441" s="8" t="s">
        <v>53</v>
      </c>
      <c r="E9441">
        <v>8</v>
      </c>
      <c r="F9441">
        <v>0.8375699520111084</v>
      </c>
      <c r="G9441">
        <v>0.82090073823928833</v>
      </c>
      <c r="H9441">
        <v>9.8991543054580688E-3</v>
      </c>
      <c r="I9441">
        <v>72.406529001850842</v>
      </c>
      <c r="J9441" s="6" t="s">
        <v>80</v>
      </c>
    </row>
    <row r="9442" spans="1:10" x14ac:dyDescent="0.25">
      <c r="A9442" s="5" t="str">
        <f t="shared" si="147"/>
        <v/>
      </c>
      <c r="B9442" t="s">
        <v>96</v>
      </c>
      <c r="C9442" t="s">
        <v>114</v>
      </c>
      <c r="D9442" s="8" t="s">
        <v>53</v>
      </c>
      <c r="E9442">
        <v>9</v>
      </c>
      <c r="F9442">
        <v>0.52867799997329712</v>
      </c>
      <c r="G9442">
        <v>0.50778943300247192</v>
      </c>
      <c r="H9442">
        <v>1.0841116309165955E-2</v>
      </c>
      <c r="I9442">
        <v>75.968227095723933</v>
      </c>
      <c r="J9442" s="6" t="s">
        <v>80</v>
      </c>
    </row>
    <row r="9443" spans="1:10" x14ac:dyDescent="0.25">
      <c r="A9443" s="5" t="str">
        <f t="shared" si="147"/>
        <v/>
      </c>
      <c r="B9443" t="s">
        <v>96</v>
      </c>
      <c r="C9443" t="s">
        <v>114</v>
      </c>
      <c r="D9443" s="8" t="s">
        <v>53</v>
      </c>
      <c r="E9443">
        <v>10</v>
      </c>
      <c r="F9443">
        <v>0.24286267161369324</v>
      </c>
      <c r="G9443">
        <v>0.22824355959892273</v>
      </c>
      <c r="H9443">
        <v>1.2731011956930161E-2</v>
      </c>
      <c r="I9443">
        <v>79.657146956331587</v>
      </c>
      <c r="J9443" s="6" t="s">
        <v>80</v>
      </c>
    </row>
    <row r="9444" spans="1:10" x14ac:dyDescent="0.25">
      <c r="A9444" s="5" t="str">
        <f t="shared" si="147"/>
        <v/>
      </c>
      <c r="B9444" t="s">
        <v>96</v>
      </c>
      <c r="C9444" t="s">
        <v>114</v>
      </c>
      <c r="D9444" s="8" t="s">
        <v>53</v>
      </c>
      <c r="E9444">
        <v>11</v>
      </c>
      <c r="F9444">
        <v>6.0240596532821655E-2</v>
      </c>
      <c r="G9444">
        <v>6.3039287924766541E-2</v>
      </c>
      <c r="H9444">
        <v>1.4877518638968468E-2</v>
      </c>
      <c r="I9444">
        <v>83.128755892593745</v>
      </c>
      <c r="J9444" s="6" t="s">
        <v>80</v>
      </c>
    </row>
    <row r="9445" spans="1:10" x14ac:dyDescent="0.25">
      <c r="A9445" s="5" t="str">
        <f t="shared" si="147"/>
        <v/>
      </c>
      <c r="B9445" t="s">
        <v>96</v>
      </c>
      <c r="C9445" t="s">
        <v>114</v>
      </c>
      <c r="D9445" s="8" t="s">
        <v>53</v>
      </c>
      <c r="E9445">
        <v>12</v>
      </c>
      <c r="F9445">
        <v>6.9440081715583801E-2</v>
      </c>
      <c r="G9445">
        <v>5.0557762384414673E-2</v>
      </c>
      <c r="H9445">
        <v>1.7119793221354485E-2</v>
      </c>
      <c r="I9445">
        <v>84.926972740320466</v>
      </c>
      <c r="J9445" s="6" t="s">
        <v>80</v>
      </c>
    </row>
    <row r="9446" spans="1:10" x14ac:dyDescent="0.25">
      <c r="A9446" s="5" t="str">
        <f t="shared" si="147"/>
        <v/>
      </c>
      <c r="B9446" t="s">
        <v>96</v>
      </c>
      <c r="C9446" t="s">
        <v>114</v>
      </c>
      <c r="D9446" s="8" t="s">
        <v>53</v>
      </c>
      <c r="E9446">
        <v>13</v>
      </c>
      <c r="F9446">
        <v>0.24715232849121094</v>
      </c>
      <c r="G9446">
        <v>0.19968666136264801</v>
      </c>
      <c r="H9446">
        <v>1.9086170941591263E-2</v>
      </c>
      <c r="I9446">
        <v>86.876265628217396</v>
      </c>
      <c r="J9446" s="6" t="s">
        <v>80</v>
      </c>
    </row>
    <row r="9447" spans="1:10" x14ac:dyDescent="0.25">
      <c r="A9447" s="5" t="str">
        <f t="shared" si="147"/>
        <v/>
      </c>
      <c r="B9447" t="s">
        <v>96</v>
      </c>
      <c r="C9447" t="s">
        <v>114</v>
      </c>
      <c r="D9447" s="8" t="s">
        <v>53</v>
      </c>
      <c r="E9447">
        <v>14</v>
      </c>
      <c r="F9447">
        <v>0.53029048442840576</v>
      </c>
      <c r="G9447">
        <v>0.48853269219398499</v>
      </c>
      <c r="H9447">
        <v>2.0767103880643845E-2</v>
      </c>
      <c r="I9447">
        <v>88.396628407449697</v>
      </c>
      <c r="J9447" s="6" t="s">
        <v>80</v>
      </c>
    </row>
    <row r="9448" spans="1:10" x14ac:dyDescent="0.25">
      <c r="A9448" s="5" t="str">
        <f t="shared" si="147"/>
        <v/>
      </c>
      <c r="B9448" t="s">
        <v>96</v>
      </c>
      <c r="C9448" t="s">
        <v>114</v>
      </c>
      <c r="D9448" s="8" t="s">
        <v>53</v>
      </c>
      <c r="E9448">
        <v>15</v>
      </c>
      <c r="F9448">
        <v>0.89031141996383667</v>
      </c>
      <c r="G9448">
        <v>0.84728944301605225</v>
      </c>
      <c r="H9448">
        <v>2.1437158808112144E-2</v>
      </c>
      <c r="I9448">
        <v>88.80226480835897</v>
      </c>
      <c r="J9448" s="6" t="s">
        <v>80</v>
      </c>
    </row>
    <row r="9449" spans="1:10" x14ac:dyDescent="0.25">
      <c r="A9449" s="5" t="str">
        <f t="shared" si="147"/>
        <v/>
      </c>
      <c r="B9449" t="s">
        <v>96</v>
      </c>
      <c r="C9449" t="s">
        <v>114</v>
      </c>
      <c r="D9449" s="8" t="s">
        <v>53</v>
      </c>
      <c r="E9449">
        <v>16</v>
      </c>
      <c r="F9449">
        <v>1.4348783493041992</v>
      </c>
      <c r="G9449">
        <v>1.3702876567840576</v>
      </c>
      <c r="H9449">
        <v>2.1651890128850937E-2</v>
      </c>
      <c r="I9449">
        <v>88.539034638236075</v>
      </c>
      <c r="J9449" s="6" t="s">
        <v>80</v>
      </c>
    </row>
    <row r="9450" spans="1:10" x14ac:dyDescent="0.25">
      <c r="A9450" s="5" t="str">
        <f t="shared" si="147"/>
        <v/>
      </c>
      <c r="B9450" t="s">
        <v>96</v>
      </c>
      <c r="C9450" t="s">
        <v>114</v>
      </c>
      <c r="D9450" s="8" t="s">
        <v>53</v>
      </c>
      <c r="E9450">
        <v>17</v>
      </c>
      <c r="F9450">
        <v>1.9114869832992554</v>
      </c>
      <c r="G9450">
        <v>1.8924528360366821</v>
      </c>
      <c r="H9450">
        <v>2.1846609190106392E-2</v>
      </c>
      <c r="I9450">
        <v>87.343185078906686</v>
      </c>
      <c r="J9450" s="6" t="s">
        <v>80</v>
      </c>
    </row>
    <row r="9451" spans="1:10" x14ac:dyDescent="0.25">
      <c r="A9451" s="5" t="str">
        <f t="shared" si="147"/>
        <v/>
      </c>
      <c r="B9451" t="s">
        <v>96</v>
      </c>
      <c r="C9451" t="s">
        <v>114</v>
      </c>
      <c r="D9451" s="8" t="s">
        <v>53</v>
      </c>
      <c r="E9451">
        <v>18</v>
      </c>
      <c r="F9451">
        <v>2.4366042613983154</v>
      </c>
      <c r="G9451">
        <v>2.3656370639801025</v>
      </c>
      <c r="H9451">
        <v>2.1963929757475853E-2</v>
      </c>
      <c r="I9451">
        <v>85.617431850781827</v>
      </c>
      <c r="J9451" s="6" t="s">
        <v>80</v>
      </c>
    </row>
    <row r="9452" spans="1:10" x14ac:dyDescent="0.25">
      <c r="A9452" s="5" t="str">
        <f t="shared" si="147"/>
        <v/>
      </c>
      <c r="B9452" t="s">
        <v>96</v>
      </c>
      <c r="C9452" t="s">
        <v>114</v>
      </c>
      <c r="D9452" s="8" t="s">
        <v>53</v>
      </c>
      <c r="E9452">
        <v>19</v>
      </c>
      <c r="F9452">
        <v>2.6913883686065674</v>
      </c>
      <c r="G9452">
        <v>1.6731339693069458</v>
      </c>
      <c r="H9452">
        <v>2.1928360685706139E-2</v>
      </c>
      <c r="I9452">
        <v>82.436848739489079</v>
      </c>
      <c r="J9452" s="6" t="s">
        <v>80</v>
      </c>
    </row>
    <row r="9453" spans="1:10" x14ac:dyDescent="0.25">
      <c r="A9453" s="5" t="str">
        <f t="shared" si="147"/>
        <v/>
      </c>
      <c r="B9453" t="s">
        <v>96</v>
      </c>
      <c r="C9453" t="s">
        <v>114</v>
      </c>
      <c r="D9453" s="8" t="s">
        <v>53</v>
      </c>
      <c r="E9453">
        <v>20</v>
      </c>
      <c r="F9453">
        <v>2.6241803169250488</v>
      </c>
      <c r="G9453">
        <v>2.0485708713531494</v>
      </c>
      <c r="H9453">
        <v>2.0871274173259735E-2</v>
      </c>
      <c r="I9453">
        <v>78.091174420981048</v>
      </c>
      <c r="J9453" s="6" t="s">
        <v>80</v>
      </c>
    </row>
    <row r="9454" spans="1:10" x14ac:dyDescent="0.25">
      <c r="A9454" s="5" t="str">
        <f t="shared" si="147"/>
        <v/>
      </c>
      <c r="B9454" t="s">
        <v>96</v>
      </c>
      <c r="C9454" t="s">
        <v>114</v>
      </c>
      <c r="D9454" s="8" t="s">
        <v>53</v>
      </c>
      <c r="E9454">
        <v>21</v>
      </c>
      <c r="F9454">
        <v>2.5695216655731201</v>
      </c>
      <c r="G9454">
        <v>3.1096749305725098</v>
      </c>
      <c r="H9454">
        <v>2.1071184426546097E-2</v>
      </c>
      <c r="I9454">
        <v>75.576309694603523</v>
      </c>
      <c r="J9454" s="6" t="s">
        <v>80</v>
      </c>
    </row>
    <row r="9455" spans="1:10" x14ac:dyDescent="0.25">
      <c r="A9455" s="5" t="str">
        <f t="shared" si="147"/>
        <v/>
      </c>
      <c r="B9455" t="s">
        <v>96</v>
      </c>
      <c r="C9455" t="s">
        <v>114</v>
      </c>
      <c r="D9455" s="8" t="s">
        <v>53</v>
      </c>
      <c r="E9455">
        <v>22</v>
      </c>
      <c r="F9455">
        <v>2.3806483745574951</v>
      </c>
      <c r="G9455">
        <v>2.5645551681518555</v>
      </c>
      <c r="H9455">
        <v>2.0158369094133377E-2</v>
      </c>
      <c r="I9455">
        <v>74.312927854062025</v>
      </c>
      <c r="J9455" s="6" t="s">
        <v>80</v>
      </c>
    </row>
    <row r="9456" spans="1:10" x14ac:dyDescent="0.25">
      <c r="A9456" s="5" t="str">
        <f t="shared" si="147"/>
        <v/>
      </c>
      <c r="B9456" t="s">
        <v>96</v>
      </c>
      <c r="C9456" t="s">
        <v>114</v>
      </c>
      <c r="D9456" s="8" t="s">
        <v>53</v>
      </c>
      <c r="E9456">
        <v>23</v>
      </c>
      <c r="F9456">
        <v>2.2598199844360352</v>
      </c>
      <c r="G9456">
        <v>2.327085018157959</v>
      </c>
      <c r="H9456">
        <v>2.1680183708667755E-2</v>
      </c>
      <c r="I9456">
        <v>73.617936052462767</v>
      </c>
      <c r="J9456" s="6" t="s">
        <v>80</v>
      </c>
    </row>
    <row r="9457" spans="1:10" x14ac:dyDescent="0.25">
      <c r="A9457" s="5" t="str">
        <f t="shared" si="147"/>
        <v/>
      </c>
      <c r="B9457" t="s">
        <v>96</v>
      </c>
      <c r="C9457" t="s">
        <v>114</v>
      </c>
      <c r="D9457" s="8" t="s">
        <v>53</v>
      </c>
      <c r="E9457">
        <v>24</v>
      </c>
      <c r="F9457">
        <v>1.9008264541625977</v>
      </c>
      <c r="G9457">
        <v>1.9771976470947266</v>
      </c>
      <c r="H9457">
        <v>2.1479763090610504E-2</v>
      </c>
      <c r="I9457">
        <v>72.28895675342568</v>
      </c>
      <c r="J9457" s="6" t="s">
        <v>80</v>
      </c>
    </row>
    <row r="9458" spans="1:10" x14ac:dyDescent="0.25">
      <c r="A9458" s="5" t="str">
        <f t="shared" si="147"/>
        <v/>
      </c>
      <c r="B9458" t="s">
        <v>96</v>
      </c>
      <c r="C9458" t="s">
        <v>114</v>
      </c>
      <c r="D9458" s="8" t="s">
        <v>54</v>
      </c>
      <c r="E9458">
        <v>1</v>
      </c>
      <c r="F9458">
        <v>1.6372852325439453</v>
      </c>
      <c r="G9458">
        <v>1.7118498086929321</v>
      </c>
      <c r="H9458">
        <v>2.0218793302774429E-2</v>
      </c>
      <c r="I9458">
        <v>71.353040983609816</v>
      </c>
      <c r="J9458" s="6" t="s">
        <v>80</v>
      </c>
    </row>
    <row r="9459" spans="1:10" x14ac:dyDescent="0.25">
      <c r="A9459" s="5" t="str">
        <f t="shared" si="147"/>
        <v/>
      </c>
      <c r="B9459" t="s">
        <v>96</v>
      </c>
      <c r="C9459" t="s">
        <v>114</v>
      </c>
      <c r="D9459" s="8" t="s">
        <v>54</v>
      </c>
      <c r="E9459">
        <v>2</v>
      </c>
      <c r="F9459">
        <v>1.4187687635421753</v>
      </c>
      <c r="G9459">
        <v>1.4635295867919922</v>
      </c>
      <c r="H9459">
        <v>1.8884848803281784E-2</v>
      </c>
      <c r="I9459">
        <v>70.700743852452092</v>
      </c>
      <c r="J9459" s="6" t="s">
        <v>80</v>
      </c>
    </row>
    <row r="9460" spans="1:10" x14ac:dyDescent="0.25">
      <c r="A9460" s="5" t="str">
        <f t="shared" si="147"/>
        <v/>
      </c>
      <c r="B9460" t="s">
        <v>96</v>
      </c>
      <c r="C9460" t="s">
        <v>114</v>
      </c>
      <c r="D9460" s="8" t="s">
        <v>54</v>
      </c>
      <c r="E9460">
        <v>3</v>
      </c>
      <c r="F9460">
        <v>1.2220875024795532</v>
      </c>
      <c r="G9460">
        <v>1.278489351272583</v>
      </c>
      <c r="H9460">
        <v>1.6840621829032898E-2</v>
      </c>
      <c r="I9460">
        <v>70.26922028688972</v>
      </c>
      <c r="J9460" s="6" t="s">
        <v>80</v>
      </c>
    </row>
    <row r="9461" spans="1:10" x14ac:dyDescent="0.25">
      <c r="A9461" s="5" t="str">
        <f t="shared" si="147"/>
        <v/>
      </c>
      <c r="B9461" t="s">
        <v>96</v>
      </c>
      <c r="C9461" t="s">
        <v>114</v>
      </c>
      <c r="D9461" s="8" t="s">
        <v>54</v>
      </c>
      <c r="E9461">
        <v>4</v>
      </c>
      <c r="F9461">
        <v>1.0819580554962158</v>
      </c>
      <c r="G9461">
        <v>1.113760232925415</v>
      </c>
      <c r="H9461">
        <v>1.461359765380621E-2</v>
      </c>
      <c r="I9461">
        <v>69.826424180332566</v>
      </c>
      <c r="J9461" s="6" t="s">
        <v>80</v>
      </c>
    </row>
    <row r="9462" spans="1:10" x14ac:dyDescent="0.25">
      <c r="A9462" s="5" t="str">
        <f t="shared" si="147"/>
        <v/>
      </c>
      <c r="B9462" t="s">
        <v>96</v>
      </c>
      <c r="C9462" t="s">
        <v>114</v>
      </c>
      <c r="D9462" s="8" t="s">
        <v>54</v>
      </c>
      <c r="E9462">
        <v>5</v>
      </c>
      <c r="F9462">
        <v>0.98850822448730469</v>
      </c>
      <c r="G9462">
        <v>1.0065543651580811</v>
      </c>
      <c r="H9462">
        <v>1.2662199325859547E-2</v>
      </c>
      <c r="I9462">
        <v>69.623602459014748</v>
      </c>
      <c r="J9462" s="6" t="s">
        <v>80</v>
      </c>
    </row>
    <row r="9463" spans="1:10" x14ac:dyDescent="0.25">
      <c r="A9463" s="5" t="str">
        <f t="shared" si="147"/>
        <v/>
      </c>
      <c r="B9463" t="s">
        <v>96</v>
      </c>
      <c r="C9463" t="s">
        <v>114</v>
      </c>
      <c r="D9463" s="8" t="s">
        <v>54</v>
      </c>
      <c r="E9463">
        <v>6</v>
      </c>
      <c r="F9463">
        <v>0.94717288017272949</v>
      </c>
      <c r="G9463">
        <v>0.96185708045959473</v>
      </c>
      <c r="H9463">
        <v>1.0724968276917934E-2</v>
      </c>
      <c r="I9463">
        <v>69.373465163928827</v>
      </c>
      <c r="J9463" s="6" t="s">
        <v>80</v>
      </c>
    </row>
    <row r="9464" spans="1:10" x14ac:dyDescent="0.25">
      <c r="A9464" s="5" t="str">
        <f t="shared" si="147"/>
        <v/>
      </c>
      <c r="B9464" t="s">
        <v>96</v>
      </c>
      <c r="C9464" t="s">
        <v>114</v>
      </c>
      <c r="D9464" s="8" t="s">
        <v>54</v>
      </c>
      <c r="E9464">
        <v>7</v>
      </c>
      <c r="F9464">
        <v>0.9589729905128479</v>
      </c>
      <c r="G9464">
        <v>0.98298531770706177</v>
      </c>
      <c r="H9464">
        <v>9.4674862921237946E-3</v>
      </c>
      <c r="I9464">
        <v>69.493473360646178</v>
      </c>
      <c r="J9464" s="6" t="s">
        <v>80</v>
      </c>
    </row>
    <row r="9465" spans="1:10" x14ac:dyDescent="0.25">
      <c r="A9465" s="5" t="str">
        <f t="shared" si="147"/>
        <v/>
      </c>
      <c r="B9465" t="s">
        <v>96</v>
      </c>
      <c r="C9465" t="s">
        <v>114</v>
      </c>
      <c r="D9465" s="8" t="s">
        <v>54</v>
      </c>
      <c r="E9465">
        <v>8</v>
      </c>
      <c r="F9465">
        <v>0.82130563259124756</v>
      </c>
      <c r="G9465">
        <v>0.86734384298324585</v>
      </c>
      <c r="H9465">
        <v>9.8471064120531082E-3</v>
      </c>
      <c r="I9465">
        <v>71.077470286883681</v>
      </c>
      <c r="J9465" s="6" t="s">
        <v>80</v>
      </c>
    </row>
    <row r="9466" spans="1:10" x14ac:dyDescent="0.25">
      <c r="A9466" s="5" t="str">
        <f t="shared" si="147"/>
        <v/>
      </c>
      <c r="B9466" t="s">
        <v>96</v>
      </c>
      <c r="C9466" t="s">
        <v>114</v>
      </c>
      <c r="D9466" s="8" t="s">
        <v>54</v>
      </c>
      <c r="E9466">
        <v>9</v>
      </c>
      <c r="F9466">
        <v>0.55526632070541382</v>
      </c>
      <c r="G9466">
        <v>0.56968790292739868</v>
      </c>
      <c r="H9466">
        <v>1.0881903581321239E-2</v>
      </c>
      <c r="I9466">
        <v>73.45049077868569</v>
      </c>
      <c r="J9466" s="6" t="s">
        <v>80</v>
      </c>
    </row>
    <row r="9467" spans="1:10" x14ac:dyDescent="0.25">
      <c r="A9467" s="5" t="str">
        <f t="shared" si="147"/>
        <v/>
      </c>
      <c r="B9467" t="s">
        <v>96</v>
      </c>
      <c r="C9467" t="s">
        <v>114</v>
      </c>
      <c r="D9467" s="8" t="s">
        <v>54</v>
      </c>
      <c r="E9467">
        <v>10</v>
      </c>
      <c r="F9467">
        <v>0.25211560726165771</v>
      </c>
      <c r="G9467">
        <v>0.26577246189117432</v>
      </c>
      <c r="H9467">
        <v>1.264670118689537E-2</v>
      </c>
      <c r="I9467">
        <v>76.245795081971693</v>
      </c>
      <c r="J9467" s="6" t="s">
        <v>80</v>
      </c>
    </row>
    <row r="9468" spans="1:10" x14ac:dyDescent="0.25">
      <c r="A9468" s="5" t="str">
        <f t="shared" si="147"/>
        <v/>
      </c>
      <c r="B9468" t="s">
        <v>96</v>
      </c>
      <c r="C9468" t="s">
        <v>114</v>
      </c>
      <c r="D9468" s="8" t="s">
        <v>54</v>
      </c>
      <c r="E9468">
        <v>11</v>
      </c>
      <c r="F9468">
        <v>2.0757811143994331E-2</v>
      </c>
      <c r="G9468">
        <v>-7.731129415333271E-3</v>
      </c>
      <c r="H9468">
        <v>1.3913038186728954E-2</v>
      </c>
      <c r="I9468">
        <v>78.883375000007021</v>
      </c>
      <c r="J9468" s="6" t="s">
        <v>80</v>
      </c>
    </row>
    <row r="9469" spans="1:10" x14ac:dyDescent="0.25">
      <c r="A9469" s="5" t="str">
        <f t="shared" si="147"/>
        <v/>
      </c>
      <c r="B9469" t="s">
        <v>96</v>
      </c>
      <c r="C9469" t="s">
        <v>114</v>
      </c>
      <c r="D9469" s="8" t="s">
        <v>54</v>
      </c>
      <c r="E9469">
        <v>12</v>
      </c>
      <c r="F9469">
        <v>-9.9983245134353638E-2</v>
      </c>
      <c r="G9469">
        <v>-0.11299944669008255</v>
      </c>
      <c r="H9469">
        <v>1.5476066619157791E-2</v>
      </c>
      <c r="I9469">
        <v>81.546971311469832</v>
      </c>
      <c r="J9469" s="6" t="s">
        <v>80</v>
      </c>
    </row>
    <row r="9470" spans="1:10" x14ac:dyDescent="0.25">
      <c r="A9470" s="5" t="str">
        <f t="shared" si="147"/>
        <v/>
      </c>
      <c r="B9470" t="s">
        <v>96</v>
      </c>
      <c r="C9470" t="s">
        <v>114</v>
      </c>
      <c r="D9470" s="8" t="s">
        <v>54</v>
      </c>
      <c r="E9470">
        <v>13</v>
      </c>
      <c r="F9470">
        <v>2.6245992630720139E-2</v>
      </c>
      <c r="G9470">
        <v>-2.4442350491881371E-2</v>
      </c>
      <c r="H9470">
        <v>1.7296522855758667E-2</v>
      </c>
      <c r="I9470">
        <v>83.214487704906631</v>
      </c>
      <c r="J9470" s="6" t="s">
        <v>80</v>
      </c>
    </row>
    <row r="9471" spans="1:10" x14ac:dyDescent="0.25">
      <c r="A9471" s="5" t="str">
        <f t="shared" si="147"/>
        <v/>
      </c>
      <c r="B9471" t="s">
        <v>96</v>
      </c>
      <c r="C9471" t="s">
        <v>114</v>
      </c>
      <c r="D9471" s="8" t="s">
        <v>54</v>
      </c>
      <c r="E9471">
        <v>14</v>
      </c>
      <c r="F9471">
        <v>0.29446390271186829</v>
      </c>
      <c r="G9471">
        <v>0.20530395209789276</v>
      </c>
      <c r="H9471">
        <v>1.8979828804731369E-2</v>
      </c>
      <c r="I9471">
        <v>84.579610655738449</v>
      </c>
      <c r="J9471" s="6" t="s">
        <v>80</v>
      </c>
    </row>
    <row r="9472" spans="1:10" x14ac:dyDescent="0.25">
      <c r="A9472" s="5" t="str">
        <f t="shared" si="147"/>
        <v/>
      </c>
      <c r="B9472" t="s">
        <v>96</v>
      </c>
      <c r="C9472" t="s">
        <v>114</v>
      </c>
      <c r="D9472" s="8" t="s">
        <v>54</v>
      </c>
      <c r="E9472">
        <v>15</v>
      </c>
      <c r="F9472">
        <v>0.62238442897796631</v>
      </c>
      <c r="G9472">
        <v>0.55857723951339722</v>
      </c>
      <c r="H9472">
        <v>1.9673703238368034E-2</v>
      </c>
      <c r="I9472">
        <v>84.973954918039681</v>
      </c>
      <c r="J9472" s="6" t="s">
        <v>80</v>
      </c>
    </row>
    <row r="9473" spans="1:10" x14ac:dyDescent="0.25">
      <c r="A9473" s="5" t="str">
        <f t="shared" si="147"/>
        <v/>
      </c>
      <c r="B9473" t="s">
        <v>96</v>
      </c>
      <c r="C9473" t="s">
        <v>114</v>
      </c>
      <c r="D9473" s="8" t="s">
        <v>54</v>
      </c>
      <c r="E9473">
        <v>16</v>
      </c>
      <c r="F9473">
        <v>1.0848104953765869</v>
      </c>
      <c r="G9473">
        <v>1.0752315521240234</v>
      </c>
      <c r="H9473">
        <v>2.029021643102169E-2</v>
      </c>
      <c r="I9473">
        <v>85.206114754109834</v>
      </c>
      <c r="J9473" s="6" t="s">
        <v>80</v>
      </c>
    </row>
    <row r="9474" spans="1:10" x14ac:dyDescent="0.25">
      <c r="A9474" s="5" t="str">
        <f t="shared" ref="A9474:A9537" si="148">IF(AND(category = B9474, subcategory=C9474, reportdate = D9474), E9474, "")</f>
        <v/>
      </c>
      <c r="B9474" t="s">
        <v>96</v>
      </c>
      <c r="C9474" t="s">
        <v>114</v>
      </c>
      <c r="D9474" s="8" t="s">
        <v>54</v>
      </c>
      <c r="E9474">
        <v>17</v>
      </c>
      <c r="F9474">
        <v>1.6143209934234619</v>
      </c>
      <c r="G9474">
        <v>1.5664833784103394</v>
      </c>
      <c r="H9474">
        <v>2.0342219620943069E-2</v>
      </c>
      <c r="I9474">
        <v>84.459038934416213</v>
      </c>
      <c r="J9474" s="6" t="s">
        <v>80</v>
      </c>
    </row>
    <row r="9475" spans="1:10" x14ac:dyDescent="0.25">
      <c r="A9475" s="5" t="str">
        <f t="shared" si="148"/>
        <v/>
      </c>
      <c r="B9475" t="s">
        <v>96</v>
      </c>
      <c r="C9475" t="s">
        <v>114</v>
      </c>
      <c r="D9475" s="8" t="s">
        <v>54</v>
      </c>
      <c r="E9475">
        <v>18</v>
      </c>
      <c r="F9475">
        <v>2.1223747730255127</v>
      </c>
      <c r="G9475">
        <v>2.0601203441619873</v>
      </c>
      <c r="H9475">
        <v>2.0213162526488304E-2</v>
      </c>
      <c r="I9475">
        <v>83.425145491788896</v>
      </c>
      <c r="J9475" s="6" t="s">
        <v>80</v>
      </c>
    </row>
    <row r="9476" spans="1:10" x14ac:dyDescent="0.25">
      <c r="A9476" s="5" t="str">
        <f t="shared" si="148"/>
        <v/>
      </c>
      <c r="B9476" t="s">
        <v>96</v>
      </c>
      <c r="C9476" t="s">
        <v>114</v>
      </c>
      <c r="D9476" s="8" t="s">
        <v>54</v>
      </c>
      <c r="E9476">
        <v>19</v>
      </c>
      <c r="F9476">
        <v>2.4485797882080078</v>
      </c>
      <c r="G9476">
        <v>1.5002743005752563</v>
      </c>
      <c r="H9476">
        <v>2.0575856789946556E-2</v>
      </c>
      <c r="I9476">
        <v>81.231484631154444</v>
      </c>
      <c r="J9476" s="6" t="s">
        <v>80</v>
      </c>
    </row>
    <row r="9477" spans="1:10" x14ac:dyDescent="0.25">
      <c r="A9477" s="5" t="str">
        <f t="shared" si="148"/>
        <v/>
      </c>
      <c r="B9477" t="s">
        <v>96</v>
      </c>
      <c r="C9477" t="s">
        <v>114</v>
      </c>
      <c r="D9477" s="8" t="s">
        <v>54</v>
      </c>
      <c r="E9477">
        <v>20</v>
      </c>
      <c r="F9477">
        <v>2.4292933940887451</v>
      </c>
      <c r="G9477">
        <v>1.9074289798736572</v>
      </c>
      <c r="H9477">
        <v>1.9396981224417686E-2</v>
      </c>
      <c r="I9477">
        <v>77.697853483613443</v>
      </c>
      <c r="J9477" s="6" t="s">
        <v>80</v>
      </c>
    </row>
    <row r="9478" spans="1:10" x14ac:dyDescent="0.25">
      <c r="A9478" s="5" t="str">
        <f t="shared" si="148"/>
        <v/>
      </c>
      <c r="B9478" t="s">
        <v>96</v>
      </c>
      <c r="C9478" t="s">
        <v>114</v>
      </c>
      <c r="D9478" s="8" t="s">
        <v>54</v>
      </c>
      <c r="E9478">
        <v>21</v>
      </c>
      <c r="F9478">
        <v>2.4059927463531494</v>
      </c>
      <c r="G9478">
        <v>2.8916866779327393</v>
      </c>
      <c r="H9478">
        <v>1.9154591485857964E-2</v>
      </c>
      <c r="I9478">
        <v>75.091369877046716</v>
      </c>
      <c r="J9478" s="6" t="s">
        <v>80</v>
      </c>
    </row>
    <row r="9479" spans="1:10" x14ac:dyDescent="0.25">
      <c r="A9479" s="5" t="str">
        <f t="shared" si="148"/>
        <v/>
      </c>
      <c r="B9479" t="s">
        <v>96</v>
      </c>
      <c r="C9479" t="s">
        <v>114</v>
      </c>
      <c r="D9479" s="8" t="s">
        <v>54</v>
      </c>
      <c r="E9479">
        <v>22</v>
      </c>
      <c r="F9479">
        <v>2.2620232105255127</v>
      </c>
      <c r="G9479">
        <v>2.4142191410064697</v>
      </c>
      <c r="H9479">
        <v>1.8388340249657631E-2</v>
      </c>
      <c r="I9479">
        <v>73.827354508198752</v>
      </c>
      <c r="J9479" s="6" t="s">
        <v>80</v>
      </c>
    </row>
    <row r="9480" spans="1:10" x14ac:dyDescent="0.25">
      <c r="A9480" s="5" t="str">
        <f t="shared" si="148"/>
        <v/>
      </c>
      <c r="B9480" t="s">
        <v>96</v>
      </c>
      <c r="C9480" t="s">
        <v>114</v>
      </c>
      <c r="D9480" s="8" t="s">
        <v>54</v>
      </c>
      <c r="E9480">
        <v>23</v>
      </c>
      <c r="F9480">
        <v>2.1179993152618408</v>
      </c>
      <c r="G9480">
        <v>2.2365937232971191</v>
      </c>
      <c r="H9480">
        <v>1.9915126264095306E-2</v>
      </c>
      <c r="I9480">
        <v>72.718582991811232</v>
      </c>
      <c r="J9480" s="6" t="s">
        <v>80</v>
      </c>
    </row>
    <row r="9481" spans="1:10" x14ac:dyDescent="0.25">
      <c r="A9481" s="5" t="str">
        <f t="shared" si="148"/>
        <v/>
      </c>
      <c r="B9481" t="s">
        <v>96</v>
      </c>
      <c r="C9481" t="s">
        <v>114</v>
      </c>
      <c r="D9481" s="8" t="s">
        <v>54</v>
      </c>
      <c r="E9481">
        <v>24</v>
      </c>
      <c r="F9481">
        <v>1.7822238206863403</v>
      </c>
      <c r="G9481">
        <v>1.89447021484375</v>
      </c>
      <c r="H9481">
        <v>1.9885269924998283E-2</v>
      </c>
      <c r="I9481">
        <v>72.252072745896299</v>
      </c>
      <c r="J9481" s="6" t="s">
        <v>80</v>
      </c>
    </row>
    <row r="9482" spans="1:10" x14ac:dyDescent="0.25">
      <c r="A9482" s="5" t="str">
        <f t="shared" si="148"/>
        <v/>
      </c>
      <c r="B9482" t="s">
        <v>96</v>
      </c>
      <c r="C9482" t="s">
        <v>114</v>
      </c>
      <c r="D9482" s="8" t="s">
        <v>57</v>
      </c>
      <c r="E9482">
        <v>1</v>
      </c>
      <c r="F9482">
        <v>1.8675121068954468</v>
      </c>
      <c r="G9482">
        <v>1.7498197555541992</v>
      </c>
      <c r="H9482">
        <v>2.0848730579018593E-2</v>
      </c>
      <c r="I9482">
        <v>76.441925858041017</v>
      </c>
      <c r="J9482" s="6" t="s">
        <v>80</v>
      </c>
    </row>
    <row r="9483" spans="1:10" x14ac:dyDescent="0.25">
      <c r="A9483" s="5" t="str">
        <f t="shared" si="148"/>
        <v/>
      </c>
      <c r="B9483" t="s">
        <v>96</v>
      </c>
      <c r="C9483" t="s">
        <v>114</v>
      </c>
      <c r="D9483" s="8" t="s">
        <v>57</v>
      </c>
      <c r="E9483">
        <v>2</v>
      </c>
      <c r="F9483">
        <v>1.6384360790252686</v>
      </c>
      <c r="G9483">
        <v>1.5197511911392212</v>
      </c>
      <c r="H9483">
        <v>1.9625868648290634E-2</v>
      </c>
      <c r="I9483">
        <v>75.659371626433526</v>
      </c>
      <c r="J9483" s="6" t="s">
        <v>80</v>
      </c>
    </row>
    <row r="9484" spans="1:10" x14ac:dyDescent="0.25">
      <c r="A9484" s="5" t="str">
        <f t="shared" si="148"/>
        <v/>
      </c>
      <c r="B9484" t="s">
        <v>96</v>
      </c>
      <c r="C9484" t="s">
        <v>114</v>
      </c>
      <c r="D9484" s="8" t="s">
        <v>57</v>
      </c>
      <c r="E9484">
        <v>3</v>
      </c>
      <c r="F9484">
        <v>1.4304060935974121</v>
      </c>
      <c r="G9484">
        <v>1.3477039337158203</v>
      </c>
      <c r="H9484">
        <v>1.7831092700362206E-2</v>
      </c>
      <c r="I9484">
        <v>75.018131174260972</v>
      </c>
      <c r="J9484" s="6" t="s">
        <v>80</v>
      </c>
    </row>
    <row r="9485" spans="1:10" x14ac:dyDescent="0.25">
      <c r="A9485" s="5" t="str">
        <f t="shared" si="148"/>
        <v/>
      </c>
      <c r="B9485" t="s">
        <v>96</v>
      </c>
      <c r="C9485" t="s">
        <v>114</v>
      </c>
      <c r="D9485" s="8" t="s">
        <v>57</v>
      </c>
      <c r="E9485">
        <v>4</v>
      </c>
      <c r="F9485">
        <v>1.276033878326416</v>
      </c>
      <c r="G9485">
        <v>1.208775520324707</v>
      </c>
      <c r="H9485">
        <v>1.5690086409449577E-2</v>
      </c>
      <c r="I9485">
        <v>74.546438537523059</v>
      </c>
      <c r="J9485" s="6" t="s">
        <v>80</v>
      </c>
    </row>
    <row r="9486" spans="1:10" x14ac:dyDescent="0.25">
      <c r="A9486" s="5" t="str">
        <f t="shared" si="148"/>
        <v/>
      </c>
      <c r="B9486" t="s">
        <v>96</v>
      </c>
      <c r="C9486" t="s">
        <v>114</v>
      </c>
      <c r="D9486" s="8" t="s">
        <v>57</v>
      </c>
      <c r="E9486">
        <v>5</v>
      </c>
      <c r="F9486">
        <v>1.1674736738204956</v>
      </c>
      <c r="G9486">
        <v>1.1018093824386597</v>
      </c>
      <c r="H9486">
        <v>1.3488968834280968E-2</v>
      </c>
      <c r="I9486">
        <v>74.381848457074</v>
      </c>
      <c r="J9486" s="6" t="s">
        <v>80</v>
      </c>
    </row>
    <row r="9487" spans="1:10" x14ac:dyDescent="0.25">
      <c r="A9487" s="5" t="str">
        <f t="shared" si="148"/>
        <v/>
      </c>
      <c r="B9487" t="s">
        <v>96</v>
      </c>
      <c r="C9487" t="s">
        <v>114</v>
      </c>
      <c r="D9487" s="8" t="s">
        <v>57</v>
      </c>
      <c r="E9487">
        <v>6</v>
      </c>
      <c r="F9487">
        <v>1.0855681896209717</v>
      </c>
      <c r="G9487">
        <v>1.0631035566329956</v>
      </c>
      <c r="H9487">
        <v>1.1615870520472527E-2</v>
      </c>
      <c r="I9487">
        <v>73.990913534987413</v>
      </c>
      <c r="J9487" s="6" t="s">
        <v>80</v>
      </c>
    </row>
    <row r="9488" spans="1:10" x14ac:dyDescent="0.25">
      <c r="A9488" s="5" t="str">
        <f t="shared" si="148"/>
        <v/>
      </c>
      <c r="B9488" t="s">
        <v>96</v>
      </c>
      <c r="C9488" t="s">
        <v>114</v>
      </c>
      <c r="D9488" s="8" t="s">
        <v>57</v>
      </c>
      <c r="E9488">
        <v>7</v>
      </c>
      <c r="F9488">
        <v>1.1089682579040527</v>
      </c>
      <c r="G9488">
        <v>1.0894421339035034</v>
      </c>
      <c r="H9488">
        <v>1.1047538369894028E-2</v>
      </c>
      <c r="I9488">
        <v>73.814684794788519</v>
      </c>
      <c r="J9488" s="6" t="s">
        <v>80</v>
      </c>
    </row>
    <row r="9489" spans="1:10" x14ac:dyDescent="0.25">
      <c r="A9489" s="5" t="str">
        <f t="shared" si="148"/>
        <v/>
      </c>
      <c r="B9489" t="s">
        <v>96</v>
      </c>
      <c r="C9489" t="s">
        <v>114</v>
      </c>
      <c r="D9489" s="8" t="s">
        <v>57</v>
      </c>
      <c r="E9489">
        <v>8</v>
      </c>
      <c r="F9489">
        <v>0.98155176639556885</v>
      </c>
      <c r="G9489">
        <v>0.95740348100662231</v>
      </c>
      <c r="H9489">
        <v>1.109684444963932E-2</v>
      </c>
      <c r="I9489">
        <v>75.738248294116062</v>
      </c>
      <c r="J9489" s="6" t="s">
        <v>80</v>
      </c>
    </row>
    <row r="9490" spans="1:10" x14ac:dyDescent="0.25">
      <c r="A9490" s="5" t="str">
        <f t="shared" si="148"/>
        <v/>
      </c>
      <c r="B9490" t="s">
        <v>96</v>
      </c>
      <c r="C9490" t="s">
        <v>114</v>
      </c>
      <c r="D9490" s="8" t="s">
        <v>57</v>
      </c>
      <c r="E9490">
        <v>9</v>
      </c>
      <c r="F9490">
        <v>0.70824921131134033</v>
      </c>
      <c r="G9490">
        <v>0.68168604373931885</v>
      </c>
      <c r="H9490">
        <v>1.2507854960858822E-2</v>
      </c>
      <c r="I9490">
        <v>79.924864039105898</v>
      </c>
      <c r="J9490" s="6" t="s">
        <v>80</v>
      </c>
    </row>
    <row r="9491" spans="1:10" x14ac:dyDescent="0.25">
      <c r="A9491" s="5" t="str">
        <f t="shared" si="148"/>
        <v/>
      </c>
      <c r="B9491" t="s">
        <v>96</v>
      </c>
      <c r="C9491" t="s">
        <v>114</v>
      </c>
      <c r="D9491" s="8" t="s">
        <v>57</v>
      </c>
      <c r="E9491">
        <v>10</v>
      </c>
      <c r="F9491">
        <v>0.48043879866600037</v>
      </c>
      <c r="G9491">
        <v>0.4705454409122467</v>
      </c>
      <c r="H9491">
        <v>1.4787760563194752E-2</v>
      </c>
      <c r="I9491">
        <v>83.868860372744493</v>
      </c>
      <c r="J9491" s="6" t="s">
        <v>80</v>
      </c>
    </row>
    <row r="9492" spans="1:10" x14ac:dyDescent="0.25">
      <c r="A9492" s="5" t="str">
        <f t="shared" si="148"/>
        <v/>
      </c>
      <c r="B9492" t="s">
        <v>96</v>
      </c>
      <c r="C9492" t="s">
        <v>114</v>
      </c>
      <c r="D9492" s="8" t="s">
        <v>57</v>
      </c>
      <c r="E9492">
        <v>11</v>
      </c>
      <c r="F9492">
        <v>0.38524743914604187</v>
      </c>
      <c r="G9492">
        <v>0.3802189826965332</v>
      </c>
      <c r="H9492">
        <v>1.7638085409998894E-2</v>
      </c>
      <c r="I9492">
        <v>87.11836235869076</v>
      </c>
      <c r="J9492" s="6" t="s">
        <v>80</v>
      </c>
    </row>
    <row r="9493" spans="1:10" x14ac:dyDescent="0.25">
      <c r="A9493" s="5" t="str">
        <f t="shared" si="148"/>
        <v/>
      </c>
      <c r="B9493" t="s">
        <v>96</v>
      </c>
      <c r="C9493" t="s">
        <v>114</v>
      </c>
      <c r="D9493" s="8" t="s">
        <v>57</v>
      </c>
      <c r="E9493">
        <v>12</v>
      </c>
      <c r="F9493">
        <v>0.47007068991661072</v>
      </c>
      <c r="G9493">
        <v>0.46466624736785889</v>
      </c>
      <c r="H9493">
        <v>1.9975543022155762E-2</v>
      </c>
      <c r="I9493">
        <v>89.115775537235734</v>
      </c>
      <c r="J9493" s="6" t="s">
        <v>80</v>
      </c>
    </row>
    <row r="9494" spans="1:10" x14ac:dyDescent="0.25">
      <c r="A9494" s="5" t="str">
        <f t="shared" si="148"/>
        <v/>
      </c>
      <c r="B9494" t="s">
        <v>96</v>
      </c>
      <c r="C9494" t="s">
        <v>114</v>
      </c>
      <c r="D9494" s="8" t="s">
        <v>57</v>
      </c>
      <c r="E9494">
        <v>13</v>
      </c>
      <c r="F9494">
        <v>0.72738409042358398</v>
      </c>
      <c r="G9494">
        <v>0.65865010023117065</v>
      </c>
      <c r="H9494">
        <v>2.1376511082053185E-2</v>
      </c>
      <c r="I9494">
        <v>90.89826866279283</v>
      </c>
      <c r="J9494" s="6" t="s">
        <v>80</v>
      </c>
    </row>
    <row r="9495" spans="1:10" x14ac:dyDescent="0.25">
      <c r="A9495" s="5" t="str">
        <f t="shared" si="148"/>
        <v/>
      </c>
      <c r="B9495" t="s">
        <v>96</v>
      </c>
      <c r="C9495" t="s">
        <v>114</v>
      </c>
      <c r="D9495" s="8" t="s">
        <v>57</v>
      </c>
      <c r="E9495">
        <v>14</v>
      </c>
      <c r="F9495">
        <v>1.0489078760147095</v>
      </c>
      <c r="G9495">
        <v>0.96769589185714722</v>
      </c>
      <c r="H9495">
        <v>2.2887416183948517E-2</v>
      </c>
      <c r="I9495">
        <v>91.929707709530248</v>
      </c>
      <c r="J9495" s="6" t="s">
        <v>80</v>
      </c>
    </row>
    <row r="9496" spans="1:10" x14ac:dyDescent="0.25">
      <c r="A9496" s="5" t="str">
        <f t="shared" si="148"/>
        <v/>
      </c>
      <c r="B9496" t="s">
        <v>96</v>
      </c>
      <c r="C9496" t="s">
        <v>114</v>
      </c>
      <c r="D9496" s="8" t="s">
        <v>57</v>
      </c>
      <c r="E9496">
        <v>15</v>
      </c>
      <c r="F9496">
        <v>1.4858744144439697</v>
      </c>
      <c r="G9496">
        <v>1.3514112234115601</v>
      </c>
      <c r="H9496">
        <v>2.3470412939786911E-2</v>
      </c>
      <c r="I9496">
        <v>93.225837661685745</v>
      </c>
      <c r="J9496" s="6" t="s">
        <v>80</v>
      </c>
    </row>
    <row r="9497" spans="1:10" x14ac:dyDescent="0.25">
      <c r="A9497" s="5" t="str">
        <f t="shared" si="148"/>
        <v/>
      </c>
      <c r="B9497" t="s">
        <v>96</v>
      </c>
      <c r="C9497" t="s">
        <v>114</v>
      </c>
      <c r="D9497" s="8" t="s">
        <v>57</v>
      </c>
      <c r="E9497">
        <v>16</v>
      </c>
      <c r="F9497">
        <v>2.0100104808807373</v>
      </c>
      <c r="G9497">
        <v>1.897085428237915</v>
      </c>
      <c r="H9497">
        <v>2.3579699918627739E-2</v>
      </c>
      <c r="I9497">
        <v>93.143497301150504</v>
      </c>
      <c r="J9497" s="6" t="s">
        <v>80</v>
      </c>
    </row>
    <row r="9498" spans="1:10" x14ac:dyDescent="0.25">
      <c r="A9498" s="5" t="str">
        <f t="shared" si="148"/>
        <v/>
      </c>
      <c r="B9498" t="s">
        <v>96</v>
      </c>
      <c r="C9498" t="s">
        <v>114</v>
      </c>
      <c r="D9498" s="8" t="s">
        <v>57</v>
      </c>
      <c r="E9498">
        <v>17</v>
      </c>
      <c r="F9498">
        <v>2.4994206428527832</v>
      </c>
      <c r="G9498">
        <v>2.4038417339324951</v>
      </c>
      <c r="H9498">
        <v>2.3357013240456581E-2</v>
      </c>
      <c r="I9498">
        <v>91.829864548327933</v>
      </c>
      <c r="J9498" s="6" t="s">
        <v>80</v>
      </c>
    </row>
    <row r="9499" spans="1:10" x14ac:dyDescent="0.25">
      <c r="A9499" s="5" t="str">
        <f t="shared" si="148"/>
        <v/>
      </c>
      <c r="B9499" t="s">
        <v>96</v>
      </c>
      <c r="C9499" t="s">
        <v>114</v>
      </c>
      <c r="D9499" s="8" t="s">
        <v>57</v>
      </c>
      <c r="E9499">
        <v>18</v>
      </c>
      <c r="F9499">
        <v>2.9119913578033447</v>
      </c>
      <c r="G9499">
        <v>2.8709256649017334</v>
      </c>
      <c r="H9499">
        <v>2.3224731907248497E-2</v>
      </c>
      <c r="I9499">
        <v>90.43547408087116</v>
      </c>
      <c r="J9499" s="6" t="s">
        <v>80</v>
      </c>
    </row>
    <row r="9500" spans="1:10" x14ac:dyDescent="0.25">
      <c r="A9500" s="5" t="str">
        <f t="shared" si="148"/>
        <v/>
      </c>
      <c r="B9500" t="s">
        <v>96</v>
      </c>
      <c r="C9500" t="s">
        <v>114</v>
      </c>
      <c r="D9500" s="8" t="s">
        <v>57</v>
      </c>
      <c r="E9500">
        <v>19</v>
      </c>
      <c r="F9500">
        <v>3.1711232662200928</v>
      </c>
      <c r="G9500">
        <v>2.0154051780700684</v>
      </c>
      <c r="H9500">
        <v>2.3668410256505013E-2</v>
      </c>
      <c r="I9500">
        <v>87.696191058164857</v>
      </c>
      <c r="J9500" s="6" t="s">
        <v>80</v>
      </c>
    </row>
    <row r="9501" spans="1:10" x14ac:dyDescent="0.25">
      <c r="A9501" s="5" t="str">
        <f t="shared" si="148"/>
        <v/>
      </c>
      <c r="B9501" t="s">
        <v>96</v>
      </c>
      <c r="C9501" t="s">
        <v>114</v>
      </c>
      <c r="D9501" s="8" t="s">
        <v>57</v>
      </c>
      <c r="E9501">
        <v>20</v>
      </c>
      <c r="F9501">
        <v>3.114422082901001</v>
      </c>
      <c r="G9501">
        <v>2.4707717895507813</v>
      </c>
      <c r="H9501">
        <v>2.2524164989590645E-2</v>
      </c>
      <c r="I9501">
        <v>83.093215195020193</v>
      </c>
      <c r="J9501" s="6" t="s">
        <v>80</v>
      </c>
    </row>
    <row r="9502" spans="1:10" x14ac:dyDescent="0.25">
      <c r="A9502" s="5" t="str">
        <f t="shared" si="148"/>
        <v/>
      </c>
      <c r="B9502" t="s">
        <v>96</v>
      </c>
      <c r="C9502" t="s">
        <v>114</v>
      </c>
      <c r="D9502" s="8" t="s">
        <v>57</v>
      </c>
      <c r="E9502">
        <v>21</v>
      </c>
      <c r="F9502">
        <v>3.0285956859588623</v>
      </c>
      <c r="G9502">
        <v>3.6531331539154053</v>
      </c>
      <c r="H9502">
        <v>2.2282006219029427E-2</v>
      </c>
      <c r="I9502">
        <v>80.705954781536747</v>
      </c>
      <c r="J9502" s="6" t="s">
        <v>80</v>
      </c>
    </row>
    <row r="9503" spans="1:10" x14ac:dyDescent="0.25">
      <c r="A9503" s="5" t="str">
        <f t="shared" si="148"/>
        <v/>
      </c>
      <c r="B9503" t="s">
        <v>96</v>
      </c>
      <c r="C9503" t="s">
        <v>114</v>
      </c>
      <c r="D9503" s="8" t="s">
        <v>57</v>
      </c>
      <c r="E9503">
        <v>22</v>
      </c>
      <c r="F9503">
        <v>2.8020646572113037</v>
      </c>
      <c r="G9503">
        <v>3.0637781620025635</v>
      </c>
      <c r="H9503">
        <v>2.1655971184372902E-2</v>
      </c>
      <c r="I9503">
        <v>79.40702311843188</v>
      </c>
      <c r="J9503" s="6" t="s">
        <v>80</v>
      </c>
    </row>
    <row r="9504" spans="1:10" x14ac:dyDescent="0.25">
      <c r="A9504" s="5" t="str">
        <f t="shared" si="148"/>
        <v/>
      </c>
      <c r="B9504" t="s">
        <v>96</v>
      </c>
      <c r="C9504" t="s">
        <v>114</v>
      </c>
      <c r="D9504" s="8" t="s">
        <v>57</v>
      </c>
      <c r="E9504">
        <v>23</v>
      </c>
      <c r="F9504">
        <v>2.5681164264678955</v>
      </c>
      <c r="G9504">
        <v>2.717174768447876</v>
      </c>
      <c r="H9504">
        <v>2.2722424939274788E-2</v>
      </c>
      <c r="I9504">
        <v>78.469875751084956</v>
      </c>
      <c r="J9504" s="6" t="s">
        <v>80</v>
      </c>
    </row>
    <row r="9505" spans="1:10" x14ac:dyDescent="0.25">
      <c r="A9505" s="5" t="str">
        <f t="shared" si="148"/>
        <v/>
      </c>
      <c r="B9505" t="s">
        <v>96</v>
      </c>
      <c r="C9505" t="s">
        <v>114</v>
      </c>
      <c r="D9505" s="8" t="s">
        <v>57</v>
      </c>
      <c r="E9505">
        <v>24</v>
      </c>
      <c r="F9505">
        <v>2.1469645500183105</v>
      </c>
      <c r="G9505">
        <v>2.2952735424041748</v>
      </c>
      <c r="H9505">
        <v>2.2648600861430168E-2</v>
      </c>
      <c r="I9505">
        <v>77.74380996027574</v>
      </c>
      <c r="J9505" s="6" t="s">
        <v>80</v>
      </c>
    </row>
    <row r="9506" spans="1:10" x14ac:dyDescent="0.25">
      <c r="A9506" s="5" t="str">
        <f t="shared" si="148"/>
        <v/>
      </c>
      <c r="B9506" t="s">
        <v>96</v>
      </c>
      <c r="C9506" t="s">
        <v>114</v>
      </c>
      <c r="D9506" s="8" t="s">
        <v>58</v>
      </c>
      <c r="E9506">
        <v>1</v>
      </c>
      <c r="F9506">
        <v>1.9012463092803955</v>
      </c>
      <c r="G9506">
        <v>1.9455833435058594</v>
      </c>
      <c r="H9506">
        <v>2.0506871864199638E-2</v>
      </c>
      <c r="I9506">
        <v>76.86670571457347</v>
      </c>
      <c r="J9506" s="6" t="s">
        <v>80</v>
      </c>
    </row>
    <row r="9507" spans="1:10" x14ac:dyDescent="0.25">
      <c r="A9507" s="5" t="str">
        <f t="shared" si="148"/>
        <v/>
      </c>
      <c r="B9507" t="s">
        <v>96</v>
      </c>
      <c r="C9507" t="s">
        <v>114</v>
      </c>
      <c r="D9507" s="8" t="s">
        <v>58</v>
      </c>
      <c r="E9507">
        <v>2</v>
      </c>
      <c r="F9507">
        <v>1.6144362688064575</v>
      </c>
      <c r="G9507">
        <v>1.6476072072982788</v>
      </c>
      <c r="H9507">
        <v>1.9201535731554031E-2</v>
      </c>
      <c r="I9507">
        <v>76.168216359368344</v>
      </c>
      <c r="J9507" s="6" t="s">
        <v>80</v>
      </c>
    </row>
    <row r="9508" spans="1:10" x14ac:dyDescent="0.25">
      <c r="A9508" s="5" t="str">
        <f t="shared" si="148"/>
        <v/>
      </c>
      <c r="B9508" t="s">
        <v>96</v>
      </c>
      <c r="C9508" t="s">
        <v>114</v>
      </c>
      <c r="D9508" s="8" t="s">
        <v>58</v>
      </c>
      <c r="E9508">
        <v>3</v>
      </c>
      <c r="F9508">
        <v>1.3889766931533813</v>
      </c>
      <c r="G9508">
        <v>1.4345334768295288</v>
      </c>
      <c r="H9508">
        <v>1.7520138993859291E-2</v>
      </c>
      <c r="I9508">
        <v>75.689121931345596</v>
      </c>
      <c r="J9508" s="6" t="s">
        <v>80</v>
      </c>
    </row>
    <row r="9509" spans="1:10" x14ac:dyDescent="0.25">
      <c r="A9509" s="5" t="str">
        <f t="shared" si="148"/>
        <v/>
      </c>
      <c r="B9509" t="s">
        <v>96</v>
      </c>
      <c r="C9509" t="s">
        <v>114</v>
      </c>
      <c r="D9509" s="8" t="s">
        <v>58</v>
      </c>
      <c r="E9509">
        <v>4</v>
      </c>
      <c r="F9509">
        <v>1.2249158620834351</v>
      </c>
      <c r="G9509">
        <v>1.2791197299957275</v>
      </c>
      <c r="H9509">
        <v>1.5364067628979683E-2</v>
      </c>
      <c r="I9509">
        <v>75.084351634921447</v>
      </c>
      <c r="J9509" s="6" t="s">
        <v>80</v>
      </c>
    </row>
    <row r="9510" spans="1:10" x14ac:dyDescent="0.25">
      <c r="A9510" s="5" t="str">
        <f t="shared" si="148"/>
        <v/>
      </c>
      <c r="B9510" t="s">
        <v>96</v>
      </c>
      <c r="C9510" t="s">
        <v>114</v>
      </c>
      <c r="D9510" s="8" t="s">
        <v>58</v>
      </c>
      <c r="E9510">
        <v>5</v>
      </c>
      <c r="F9510">
        <v>1.1145405769348145</v>
      </c>
      <c r="G9510">
        <v>1.135106086730957</v>
      </c>
      <c r="H9510">
        <v>1.3458591885864735E-2</v>
      </c>
      <c r="I9510">
        <v>74.468861159210888</v>
      </c>
      <c r="J9510" s="6" t="s">
        <v>80</v>
      </c>
    </row>
    <row r="9511" spans="1:10" x14ac:dyDescent="0.25">
      <c r="A9511" s="5" t="str">
        <f t="shared" si="148"/>
        <v/>
      </c>
      <c r="B9511" t="s">
        <v>96</v>
      </c>
      <c r="C9511" t="s">
        <v>114</v>
      </c>
      <c r="D9511" s="8" t="s">
        <v>58</v>
      </c>
      <c r="E9511">
        <v>6</v>
      </c>
      <c r="F9511">
        <v>1.0538046360015869</v>
      </c>
      <c r="G9511">
        <v>1.0660161972045898</v>
      </c>
      <c r="H9511">
        <v>1.1454842053353786E-2</v>
      </c>
      <c r="I9511">
        <v>73.912940816949515</v>
      </c>
      <c r="J9511" s="6" t="s">
        <v>80</v>
      </c>
    </row>
    <row r="9512" spans="1:10" x14ac:dyDescent="0.25">
      <c r="A9512" s="5" t="str">
        <f t="shared" si="148"/>
        <v/>
      </c>
      <c r="B9512" t="s">
        <v>96</v>
      </c>
      <c r="C9512" t="s">
        <v>114</v>
      </c>
      <c r="D9512" s="8" t="s">
        <v>58</v>
      </c>
      <c r="E9512">
        <v>7</v>
      </c>
      <c r="F9512">
        <v>1.0630238056182861</v>
      </c>
      <c r="G9512">
        <v>1.0709812641143799</v>
      </c>
      <c r="H9512">
        <v>1.074328925460577E-2</v>
      </c>
      <c r="I9512">
        <v>73.589942956096962</v>
      </c>
      <c r="J9512" s="6" t="s">
        <v>80</v>
      </c>
    </row>
    <row r="9513" spans="1:10" x14ac:dyDescent="0.25">
      <c r="A9513" s="5" t="str">
        <f t="shared" si="148"/>
        <v/>
      </c>
      <c r="B9513" t="s">
        <v>96</v>
      </c>
      <c r="C9513" t="s">
        <v>114</v>
      </c>
      <c r="D9513" s="8" t="s">
        <v>58</v>
      </c>
      <c r="E9513">
        <v>8</v>
      </c>
      <c r="F9513">
        <v>0.94960117340087891</v>
      </c>
      <c r="G9513">
        <v>0.94927489757537842</v>
      </c>
      <c r="H9513">
        <v>1.0999247431755066E-2</v>
      </c>
      <c r="I9513">
        <v>75.914613425683825</v>
      </c>
      <c r="J9513" s="6" t="s">
        <v>80</v>
      </c>
    </row>
    <row r="9514" spans="1:10" x14ac:dyDescent="0.25">
      <c r="A9514" s="5" t="str">
        <f t="shared" si="148"/>
        <v/>
      </c>
      <c r="B9514" t="s">
        <v>96</v>
      </c>
      <c r="C9514" t="s">
        <v>114</v>
      </c>
      <c r="D9514" s="8" t="s">
        <v>58</v>
      </c>
      <c r="E9514">
        <v>9</v>
      </c>
      <c r="F9514">
        <v>0.71552544832229614</v>
      </c>
      <c r="G9514">
        <v>0.66456764936447144</v>
      </c>
      <c r="H9514">
        <v>1.2723285704851151E-2</v>
      </c>
      <c r="I9514">
        <v>80.149593562195633</v>
      </c>
      <c r="J9514" s="6" t="s">
        <v>80</v>
      </c>
    </row>
    <row r="9515" spans="1:10" x14ac:dyDescent="0.25">
      <c r="A9515" s="5" t="str">
        <f t="shared" si="148"/>
        <v/>
      </c>
      <c r="B9515" t="s">
        <v>96</v>
      </c>
      <c r="C9515" t="s">
        <v>114</v>
      </c>
      <c r="D9515" s="8" t="s">
        <v>58</v>
      </c>
      <c r="E9515">
        <v>10</v>
      </c>
      <c r="F9515">
        <v>0.48674172163009644</v>
      </c>
      <c r="G9515">
        <v>0.42806053161621094</v>
      </c>
      <c r="H9515">
        <v>1.4934866689145565E-2</v>
      </c>
      <c r="I9515">
        <v>84.815958031996118</v>
      </c>
      <c r="J9515" s="6" t="s">
        <v>80</v>
      </c>
    </row>
    <row r="9516" spans="1:10" x14ac:dyDescent="0.25">
      <c r="A9516" s="5" t="str">
        <f t="shared" si="148"/>
        <v/>
      </c>
      <c r="B9516" t="s">
        <v>96</v>
      </c>
      <c r="C9516" t="s">
        <v>114</v>
      </c>
      <c r="D9516" s="8" t="s">
        <v>58</v>
      </c>
      <c r="E9516">
        <v>11</v>
      </c>
      <c r="F9516">
        <v>0.40228122472763062</v>
      </c>
      <c r="G9516">
        <v>0.35449245572090149</v>
      </c>
      <c r="H9516">
        <v>1.770823635160923E-2</v>
      </c>
      <c r="I9516">
        <v>88.745751247826504</v>
      </c>
      <c r="J9516" s="6" t="s">
        <v>80</v>
      </c>
    </row>
    <row r="9517" spans="1:10" x14ac:dyDescent="0.25">
      <c r="A9517" s="5" t="str">
        <f t="shared" si="148"/>
        <v/>
      </c>
      <c r="B9517" t="s">
        <v>96</v>
      </c>
      <c r="C9517" t="s">
        <v>114</v>
      </c>
      <c r="D9517" s="8" t="s">
        <v>58</v>
      </c>
      <c r="E9517">
        <v>12</v>
      </c>
      <c r="F9517">
        <v>0.49975419044494629</v>
      </c>
      <c r="G9517">
        <v>0.47984001040458679</v>
      </c>
      <c r="H9517">
        <v>1.9914787262678146E-2</v>
      </c>
      <c r="I9517">
        <v>92.04892329631798</v>
      </c>
      <c r="J9517" s="6" t="s">
        <v>80</v>
      </c>
    </row>
    <row r="9518" spans="1:10" x14ac:dyDescent="0.25">
      <c r="A9518" s="5" t="str">
        <f t="shared" si="148"/>
        <v/>
      </c>
      <c r="B9518" t="s">
        <v>96</v>
      </c>
      <c r="C9518" t="s">
        <v>114</v>
      </c>
      <c r="D9518" s="8" t="s">
        <v>58</v>
      </c>
      <c r="E9518">
        <v>13</v>
      </c>
      <c r="F9518">
        <v>0.80679398775100708</v>
      </c>
      <c r="G9518">
        <v>0.73564338684082031</v>
      </c>
      <c r="H9518">
        <v>2.1611202508211136E-2</v>
      </c>
      <c r="I9518">
        <v>94.405920342247043</v>
      </c>
      <c r="J9518" s="6" t="s">
        <v>80</v>
      </c>
    </row>
    <row r="9519" spans="1:10" x14ac:dyDescent="0.25">
      <c r="A9519" s="5" t="str">
        <f t="shared" si="148"/>
        <v/>
      </c>
      <c r="B9519" t="s">
        <v>96</v>
      </c>
      <c r="C9519" t="s">
        <v>114</v>
      </c>
      <c r="D9519" s="8" t="s">
        <v>58</v>
      </c>
      <c r="E9519">
        <v>14</v>
      </c>
      <c r="F9519">
        <v>1.1576526165008545</v>
      </c>
      <c r="G9519">
        <v>1.0791971683502197</v>
      </c>
      <c r="H9519">
        <v>2.30446457862854E-2</v>
      </c>
      <c r="I9519">
        <v>95.676552918393625</v>
      </c>
      <c r="J9519" s="6" t="s">
        <v>80</v>
      </c>
    </row>
    <row r="9520" spans="1:10" x14ac:dyDescent="0.25">
      <c r="A9520" s="5" t="str">
        <f t="shared" si="148"/>
        <v/>
      </c>
      <c r="B9520" t="s">
        <v>96</v>
      </c>
      <c r="C9520" t="s">
        <v>114</v>
      </c>
      <c r="D9520" s="8" t="s">
        <v>58</v>
      </c>
      <c r="E9520">
        <v>15</v>
      </c>
      <c r="F9520">
        <v>1.5823746919631958</v>
      </c>
      <c r="G9520">
        <v>1.541810154914856</v>
      </c>
      <c r="H9520">
        <v>2.3513749241828918E-2</v>
      </c>
      <c r="I9520">
        <v>96.059822756457464</v>
      </c>
      <c r="J9520" s="6" t="s">
        <v>80</v>
      </c>
    </row>
    <row r="9521" spans="1:10" x14ac:dyDescent="0.25">
      <c r="A9521" s="5" t="str">
        <f t="shared" si="148"/>
        <v/>
      </c>
      <c r="B9521" t="s">
        <v>96</v>
      </c>
      <c r="C9521" t="s">
        <v>114</v>
      </c>
      <c r="D9521" s="8" t="s">
        <v>58</v>
      </c>
      <c r="E9521">
        <v>16</v>
      </c>
      <c r="F9521">
        <v>2.1470546722412109</v>
      </c>
      <c r="G9521">
        <v>2.111882209777832</v>
      </c>
      <c r="H9521">
        <v>2.3857913911342621E-2</v>
      </c>
      <c r="I9521">
        <v>94.395530202689741</v>
      </c>
      <c r="J9521" s="6" t="s">
        <v>80</v>
      </c>
    </row>
    <row r="9522" spans="1:10" x14ac:dyDescent="0.25">
      <c r="A9522" s="5" t="str">
        <f t="shared" si="148"/>
        <v/>
      </c>
      <c r="B9522" t="s">
        <v>96</v>
      </c>
      <c r="C9522" t="s">
        <v>114</v>
      </c>
      <c r="D9522" s="8" t="s">
        <v>58</v>
      </c>
      <c r="E9522">
        <v>17</v>
      </c>
      <c r="F9522">
        <v>2.6042609214782715</v>
      </c>
      <c r="G9522">
        <v>2.5707366466522217</v>
      </c>
      <c r="H9522">
        <v>2.3556476458907127E-2</v>
      </c>
      <c r="I9522">
        <v>90.651425078944698</v>
      </c>
      <c r="J9522" s="6" t="s">
        <v>80</v>
      </c>
    </row>
    <row r="9523" spans="1:10" x14ac:dyDescent="0.25">
      <c r="A9523" s="5" t="str">
        <f t="shared" si="148"/>
        <v/>
      </c>
      <c r="B9523" t="s">
        <v>96</v>
      </c>
      <c r="C9523" t="s">
        <v>114</v>
      </c>
      <c r="D9523" s="8" t="s">
        <v>58</v>
      </c>
      <c r="E9523">
        <v>18</v>
      </c>
      <c r="F9523">
        <v>2.8465948104858398</v>
      </c>
      <c r="G9523">
        <v>1.7067716121673584</v>
      </c>
      <c r="H9523">
        <v>2.365429513156414E-2</v>
      </c>
      <c r="I9523">
        <v>87.794354690859066</v>
      </c>
      <c r="J9523" s="6" t="s">
        <v>80</v>
      </c>
    </row>
    <row r="9524" spans="1:10" x14ac:dyDescent="0.25">
      <c r="A9524" s="5" t="str">
        <f t="shared" si="148"/>
        <v/>
      </c>
      <c r="B9524" t="s">
        <v>96</v>
      </c>
      <c r="C9524" t="s">
        <v>114</v>
      </c>
      <c r="D9524" s="8" t="s">
        <v>58</v>
      </c>
      <c r="E9524">
        <v>19</v>
      </c>
      <c r="F9524">
        <v>3.0275144577026367</v>
      </c>
      <c r="G9524">
        <v>2.4835708141326904</v>
      </c>
      <c r="H9524">
        <v>2.3558376356959343E-2</v>
      </c>
      <c r="I9524">
        <v>85.453525516955722</v>
      </c>
      <c r="J9524" s="6" t="s">
        <v>80</v>
      </c>
    </row>
    <row r="9525" spans="1:10" x14ac:dyDescent="0.25">
      <c r="A9525" s="5" t="str">
        <f t="shared" si="148"/>
        <v/>
      </c>
      <c r="B9525" t="s">
        <v>96</v>
      </c>
      <c r="C9525" t="s">
        <v>114</v>
      </c>
      <c r="D9525" s="8" t="s">
        <v>58</v>
      </c>
      <c r="E9525">
        <v>20</v>
      </c>
      <c r="F9525">
        <v>3.0830633640289307</v>
      </c>
      <c r="G9525">
        <v>2.6361129283905029</v>
      </c>
      <c r="H9525">
        <v>2.2569632157683372E-2</v>
      </c>
      <c r="I9525">
        <v>84.871367016411369</v>
      </c>
      <c r="J9525" s="6" t="s">
        <v>80</v>
      </c>
    </row>
    <row r="9526" spans="1:10" x14ac:dyDescent="0.25">
      <c r="A9526" s="5" t="str">
        <f t="shared" si="148"/>
        <v/>
      </c>
      <c r="B9526" t="s">
        <v>96</v>
      </c>
      <c r="C9526" t="s">
        <v>114</v>
      </c>
      <c r="D9526" s="8" t="s">
        <v>58</v>
      </c>
      <c r="E9526">
        <v>21</v>
      </c>
      <c r="F9526">
        <v>3.0343842506408691</v>
      </c>
      <c r="G9526">
        <v>2.7400696277618408</v>
      </c>
      <c r="H9526">
        <v>2.2193761542439461E-2</v>
      </c>
      <c r="I9526">
        <v>83.244727513505097</v>
      </c>
      <c r="J9526" s="6" t="s">
        <v>80</v>
      </c>
    </row>
    <row r="9527" spans="1:10" x14ac:dyDescent="0.25">
      <c r="A9527" s="5" t="str">
        <f t="shared" si="148"/>
        <v/>
      </c>
      <c r="B9527" t="s">
        <v>96</v>
      </c>
      <c r="C9527" t="s">
        <v>114</v>
      </c>
      <c r="D9527" s="8" t="s">
        <v>58</v>
      </c>
      <c r="E9527">
        <v>22</v>
      </c>
      <c r="F9527">
        <v>2.8209061622619629</v>
      </c>
      <c r="G9527">
        <v>3.4573338031768799</v>
      </c>
      <c r="H9527">
        <v>2.2131137549877167E-2</v>
      </c>
      <c r="I9527">
        <v>80.552458999700661</v>
      </c>
      <c r="J9527" s="6" t="s">
        <v>80</v>
      </c>
    </row>
    <row r="9528" spans="1:10" x14ac:dyDescent="0.25">
      <c r="A9528" s="5" t="str">
        <f t="shared" si="148"/>
        <v/>
      </c>
      <c r="B9528" t="s">
        <v>96</v>
      </c>
      <c r="C9528" t="s">
        <v>114</v>
      </c>
      <c r="D9528" s="8" t="s">
        <v>58</v>
      </c>
      <c r="E9528">
        <v>23</v>
      </c>
      <c r="F9528">
        <v>2.6281454563140869</v>
      </c>
      <c r="G9528">
        <v>2.9287765026092529</v>
      </c>
      <c r="H9528">
        <v>2.2867362946271896E-2</v>
      </c>
      <c r="I9528">
        <v>79.679098502590406</v>
      </c>
      <c r="J9528" s="6" t="s">
        <v>80</v>
      </c>
    </row>
    <row r="9529" spans="1:10" x14ac:dyDescent="0.25">
      <c r="A9529" s="5" t="str">
        <f t="shared" si="148"/>
        <v/>
      </c>
      <c r="B9529" t="s">
        <v>96</v>
      </c>
      <c r="C9529" t="s">
        <v>114</v>
      </c>
      <c r="D9529" s="8" t="s">
        <v>58</v>
      </c>
      <c r="E9529">
        <v>24</v>
      </c>
      <c r="F9529">
        <v>2.3137164115905762</v>
      </c>
      <c r="G9529">
        <v>2.4564390182495117</v>
      </c>
      <c r="H9529">
        <v>2.2781087085604668E-2</v>
      </c>
      <c r="I9529">
        <v>78.345537333194969</v>
      </c>
      <c r="J9529" s="6" t="s">
        <v>80</v>
      </c>
    </row>
    <row r="9530" spans="1:10" x14ac:dyDescent="0.25">
      <c r="A9530" s="5" t="str">
        <f t="shared" si="148"/>
        <v/>
      </c>
      <c r="B9530" t="s">
        <v>96</v>
      </c>
      <c r="C9530" t="s">
        <v>114</v>
      </c>
      <c r="D9530" s="8" t="s">
        <v>59</v>
      </c>
      <c r="E9530">
        <v>1</v>
      </c>
      <c r="F9530">
        <v>2.0148687362670898</v>
      </c>
      <c r="G9530">
        <v>2.0758857727050781</v>
      </c>
      <c r="H9530">
        <v>2.0916005596518517E-2</v>
      </c>
      <c r="I9530">
        <v>77.380252545823225</v>
      </c>
      <c r="J9530" s="6" t="s">
        <v>80</v>
      </c>
    </row>
    <row r="9531" spans="1:10" x14ac:dyDescent="0.25">
      <c r="A9531" s="5" t="str">
        <f t="shared" si="148"/>
        <v/>
      </c>
      <c r="B9531" t="s">
        <v>96</v>
      </c>
      <c r="C9531" t="s">
        <v>114</v>
      </c>
      <c r="D9531" s="8" t="s">
        <v>59</v>
      </c>
      <c r="E9531">
        <v>2</v>
      </c>
      <c r="F9531">
        <v>1.7413511276245117</v>
      </c>
      <c r="G9531">
        <v>1.7748641967773438</v>
      </c>
      <c r="H9531">
        <v>1.967925950884819E-2</v>
      </c>
      <c r="I9531">
        <v>77.01825050917499</v>
      </c>
      <c r="J9531" s="6" t="s">
        <v>80</v>
      </c>
    </row>
    <row r="9532" spans="1:10" x14ac:dyDescent="0.25">
      <c r="A9532" s="5" t="str">
        <f t="shared" si="148"/>
        <v/>
      </c>
      <c r="B9532" t="s">
        <v>96</v>
      </c>
      <c r="C9532" t="s">
        <v>114</v>
      </c>
      <c r="D9532" s="8" t="s">
        <v>59</v>
      </c>
      <c r="E9532">
        <v>3</v>
      </c>
      <c r="F9532">
        <v>1.5162439346313477</v>
      </c>
      <c r="G9532">
        <v>1.5356155633926392</v>
      </c>
      <c r="H9532">
        <v>1.791568286716938E-2</v>
      </c>
      <c r="I9532">
        <v>76.513120162922078</v>
      </c>
      <c r="J9532" s="6" t="s">
        <v>80</v>
      </c>
    </row>
    <row r="9533" spans="1:10" x14ac:dyDescent="0.25">
      <c r="A9533" s="5" t="str">
        <f t="shared" si="148"/>
        <v/>
      </c>
      <c r="B9533" t="s">
        <v>96</v>
      </c>
      <c r="C9533" t="s">
        <v>114</v>
      </c>
      <c r="D9533" s="8" t="s">
        <v>59</v>
      </c>
      <c r="E9533">
        <v>4</v>
      </c>
      <c r="F9533">
        <v>1.3467725515365601</v>
      </c>
      <c r="G9533">
        <v>1.3584321737289429</v>
      </c>
      <c r="H9533">
        <v>1.5680780634284019E-2</v>
      </c>
      <c r="I9533">
        <v>76.243343177191221</v>
      </c>
      <c r="J9533" s="6" t="s">
        <v>80</v>
      </c>
    </row>
    <row r="9534" spans="1:10" x14ac:dyDescent="0.25">
      <c r="A9534" s="5" t="str">
        <f t="shared" si="148"/>
        <v/>
      </c>
      <c r="B9534" t="s">
        <v>96</v>
      </c>
      <c r="C9534" t="s">
        <v>114</v>
      </c>
      <c r="D9534" s="8" t="s">
        <v>59</v>
      </c>
      <c r="E9534">
        <v>5</v>
      </c>
      <c r="F9534">
        <v>1.2152812480926514</v>
      </c>
      <c r="G9534">
        <v>1.2314354181289673</v>
      </c>
      <c r="H9534">
        <v>1.3558902777731419E-2</v>
      </c>
      <c r="I9534">
        <v>76.008375763753719</v>
      </c>
      <c r="J9534" s="6" t="s">
        <v>80</v>
      </c>
    </row>
    <row r="9535" spans="1:10" x14ac:dyDescent="0.25">
      <c r="A9535" s="5" t="str">
        <f t="shared" si="148"/>
        <v/>
      </c>
      <c r="B9535" t="s">
        <v>96</v>
      </c>
      <c r="C9535" t="s">
        <v>114</v>
      </c>
      <c r="D9535" s="8" t="s">
        <v>59</v>
      </c>
      <c r="E9535">
        <v>6</v>
      </c>
      <c r="F9535">
        <v>1.1504225730895996</v>
      </c>
      <c r="G9535">
        <v>1.1753948926925659</v>
      </c>
      <c r="H9535">
        <v>1.1737964116036892E-2</v>
      </c>
      <c r="I9535">
        <v>75.872352342169094</v>
      </c>
      <c r="J9535" s="6" t="s">
        <v>80</v>
      </c>
    </row>
    <row r="9536" spans="1:10" x14ac:dyDescent="0.25">
      <c r="A9536" s="5" t="str">
        <f t="shared" si="148"/>
        <v/>
      </c>
      <c r="B9536" t="s">
        <v>96</v>
      </c>
      <c r="C9536" t="s">
        <v>114</v>
      </c>
      <c r="D9536" s="8" t="s">
        <v>59</v>
      </c>
      <c r="E9536">
        <v>7</v>
      </c>
      <c r="F9536">
        <v>1.1674071550369263</v>
      </c>
      <c r="G9536">
        <v>1.1883989572525024</v>
      </c>
      <c r="H9536">
        <v>1.1104363016784191E-2</v>
      </c>
      <c r="I9536">
        <v>76.011291242362148</v>
      </c>
      <c r="J9536" s="6" t="s">
        <v>80</v>
      </c>
    </row>
    <row r="9537" spans="1:10" x14ac:dyDescent="0.25">
      <c r="A9537" s="5" t="str">
        <f t="shared" si="148"/>
        <v/>
      </c>
      <c r="B9537" t="s">
        <v>96</v>
      </c>
      <c r="C9537" t="s">
        <v>114</v>
      </c>
      <c r="D9537" s="8" t="s">
        <v>59</v>
      </c>
      <c r="E9537">
        <v>8</v>
      </c>
      <c r="F9537">
        <v>1.0745398998260498</v>
      </c>
      <c r="G9537">
        <v>1.0819365978240967</v>
      </c>
      <c r="H9537">
        <v>1.1505836620926857E-2</v>
      </c>
      <c r="I9537">
        <v>77.100041751519456</v>
      </c>
      <c r="J9537" s="6" t="s">
        <v>80</v>
      </c>
    </row>
    <row r="9538" spans="1:10" x14ac:dyDescent="0.25">
      <c r="A9538" s="5" t="str">
        <f t="shared" ref="A9538:A9601" si="149">IF(AND(category = B9538, subcategory=C9538, reportdate = D9538), E9538, "")</f>
        <v/>
      </c>
      <c r="B9538" t="s">
        <v>96</v>
      </c>
      <c r="C9538" t="s">
        <v>114</v>
      </c>
      <c r="D9538" s="8" t="s">
        <v>59</v>
      </c>
      <c r="E9538">
        <v>9</v>
      </c>
      <c r="F9538">
        <v>0.85987359285354614</v>
      </c>
      <c r="G9538">
        <v>0.80724060535430908</v>
      </c>
      <c r="H9538">
        <v>1.2928098440170288E-2</v>
      </c>
      <c r="I9538">
        <v>79.329252545816701</v>
      </c>
      <c r="J9538" s="6" t="s">
        <v>80</v>
      </c>
    </row>
    <row r="9539" spans="1:10" x14ac:dyDescent="0.25">
      <c r="A9539" s="5" t="str">
        <f t="shared" si="149"/>
        <v/>
      </c>
      <c r="B9539" t="s">
        <v>96</v>
      </c>
      <c r="C9539" t="s">
        <v>114</v>
      </c>
      <c r="D9539" s="8" t="s">
        <v>59</v>
      </c>
      <c r="E9539">
        <v>10</v>
      </c>
      <c r="F9539">
        <v>0.6828843355178833</v>
      </c>
      <c r="G9539">
        <v>0.65535867214202881</v>
      </c>
      <c r="H9539">
        <v>1.536175049841404E-2</v>
      </c>
      <c r="I9539">
        <v>83.514040733208674</v>
      </c>
      <c r="J9539" s="6" t="s">
        <v>80</v>
      </c>
    </row>
    <row r="9540" spans="1:10" x14ac:dyDescent="0.25">
      <c r="A9540" s="5" t="str">
        <f t="shared" si="149"/>
        <v/>
      </c>
      <c r="B9540" t="s">
        <v>96</v>
      </c>
      <c r="C9540" t="s">
        <v>114</v>
      </c>
      <c r="D9540" s="8" t="s">
        <v>59</v>
      </c>
      <c r="E9540">
        <v>11</v>
      </c>
      <c r="F9540">
        <v>0.68294793367385864</v>
      </c>
      <c r="G9540">
        <v>0.62244468927383423</v>
      </c>
      <c r="H9540">
        <v>1.8254002556204796E-2</v>
      </c>
      <c r="I9540">
        <v>87.224839103863886</v>
      </c>
      <c r="J9540" s="6" t="s">
        <v>80</v>
      </c>
    </row>
    <row r="9541" spans="1:10" x14ac:dyDescent="0.25">
      <c r="A9541" s="5" t="str">
        <f t="shared" si="149"/>
        <v/>
      </c>
      <c r="B9541" t="s">
        <v>96</v>
      </c>
      <c r="C9541" t="s">
        <v>114</v>
      </c>
      <c r="D9541" s="8" t="s">
        <v>59</v>
      </c>
      <c r="E9541">
        <v>12</v>
      </c>
      <c r="F9541">
        <v>0.71807777881622314</v>
      </c>
      <c r="G9541">
        <v>0.62995487451553345</v>
      </c>
      <c r="H9541">
        <v>2.0601313561201096E-2</v>
      </c>
      <c r="I9541">
        <v>89.771674134414269</v>
      </c>
      <c r="J9541" s="6" t="s">
        <v>80</v>
      </c>
    </row>
    <row r="9542" spans="1:10" x14ac:dyDescent="0.25">
      <c r="A9542" s="5" t="str">
        <f t="shared" si="149"/>
        <v/>
      </c>
      <c r="B9542" t="s">
        <v>96</v>
      </c>
      <c r="C9542" t="s">
        <v>114</v>
      </c>
      <c r="D9542" s="8" t="s">
        <v>59</v>
      </c>
      <c r="E9542">
        <v>13</v>
      </c>
      <c r="F9542">
        <v>0.78252130746841431</v>
      </c>
      <c r="G9542">
        <v>0.72922110557556152</v>
      </c>
      <c r="H9542">
        <v>2.1697137504816055E-2</v>
      </c>
      <c r="I9542">
        <v>91.056692464368567</v>
      </c>
      <c r="J9542" s="6" t="s">
        <v>80</v>
      </c>
    </row>
    <row r="9543" spans="1:10" x14ac:dyDescent="0.25">
      <c r="A9543" s="5" t="str">
        <f t="shared" si="149"/>
        <v/>
      </c>
      <c r="B9543" t="s">
        <v>96</v>
      </c>
      <c r="C9543" t="s">
        <v>114</v>
      </c>
      <c r="D9543" s="8" t="s">
        <v>59</v>
      </c>
      <c r="E9543">
        <v>14</v>
      </c>
      <c r="F9543">
        <v>1.0235732793807983</v>
      </c>
      <c r="G9543">
        <v>0.98158729076385498</v>
      </c>
      <c r="H9543">
        <v>2.3051589727401733E-2</v>
      </c>
      <c r="I9543">
        <v>91.924083503057361</v>
      </c>
      <c r="J9543" s="6" t="s">
        <v>80</v>
      </c>
    </row>
    <row r="9544" spans="1:10" x14ac:dyDescent="0.25">
      <c r="A9544" s="5" t="str">
        <f t="shared" si="149"/>
        <v/>
      </c>
      <c r="B9544" t="s">
        <v>96</v>
      </c>
      <c r="C9544" t="s">
        <v>114</v>
      </c>
      <c r="D9544" s="8" t="s">
        <v>59</v>
      </c>
      <c r="E9544">
        <v>15</v>
      </c>
      <c r="F9544">
        <v>1.3624328374862671</v>
      </c>
      <c r="G9544">
        <v>1.3514522314071655</v>
      </c>
      <c r="H9544">
        <v>2.3384422063827515E-2</v>
      </c>
      <c r="I9544">
        <v>92.247006109990721</v>
      </c>
      <c r="J9544" s="6" t="s">
        <v>80</v>
      </c>
    </row>
    <row r="9545" spans="1:10" x14ac:dyDescent="0.25">
      <c r="A9545" s="5" t="str">
        <f t="shared" si="149"/>
        <v/>
      </c>
      <c r="B9545" t="s">
        <v>96</v>
      </c>
      <c r="C9545" t="s">
        <v>114</v>
      </c>
      <c r="D9545" s="8" t="s">
        <v>59</v>
      </c>
      <c r="E9545">
        <v>16</v>
      </c>
      <c r="F9545">
        <v>1.9056248664855957</v>
      </c>
      <c r="G9545">
        <v>1.8839104175567627</v>
      </c>
      <c r="H9545">
        <v>2.3625344038009644E-2</v>
      </c>
      <c r="I9545">
        <v>91.904780040748918</v>
      </c>
      <c r="J9545" s="6" t="s">
        <v>80</v>
      </c>
    </row>
    <row r="9546" spans="1:10" x14ac:dyDescent="0.25">
      <c r="A9546" s="5" t="str">
        <f t="shared" si="149"/>
        <v/>
      </c>
      <c r="B9546" t="s">
        <v>96</v>
      </c>
      <c r="C9546" t="s">
        <v>114</v>
      </c>
      <c r="D9546" s="8" t="s">
        <v>59</v>
      </c>
      <c r="E9546">
        <v>17</v>
      </c>
      <c r="F9546">
        <v>2.421513557434082</v>
      </c>
      <c r="G9546">
        <v>2.2855885028839111</v>
      </c>
      <c r="H9546">
        <v>2.334657683968544E-2</v>
      </c>
      <c r="I9546">
        <v>90.630421588585548</v>
      </c>
      <c r="J9546" s="6" t="s">
        <v>80</v>
      </c>
    </row>
    <row r="9547" spans="1:10" x14ac:dyDescent="0.25">
      <c r="A9547" s="5" t="str">
        <f t="shared" si="149"/>
        <v/>
      </c>
      <c r="B9547" t="s">
        <v>96</v>
      </c>
      <c r="C9547" t="s">
        <v>114</v>
      </c>
      <c r="D9547" s="8" t="s">
        <v>59</v>
      </c>
      <c r="E9547">
        <v>18</v>
      </c>
      <c r="F9547">
        <v>2.8371987342834473</v>
      </c>
      <c r="G9547">
        <v>1.6517993211746216</v>
      </c>
      <c r="H9547">
        <v>2.3699002340435982E-2</v>
      </c>
      <c r="I9547">
        <v>89.291022403247325</v>
      </c>
      <c r="J9547" s="6" t="s">
        <v>80</v>
      </c>
    </row>
    <row r="9548" spans="1:10" x14ac:dyDescent="0.25">
      <c r="A9548" s="5" t="str">
        <f t="shared" si="149"/>
        <v/>
      </c>
      <c r="B9548" t="s">
        <v>96</v>
      </c>
      <c r="C9548" t="s">
        <v>114</v>
      </c>
      <c r="D9548" s="8" t="s">
        <v>59</v>
      </c>
      <c r="E9548">
        <v>19</v>
      </c>
      <c r="F9548">
        <v>3.0032773017883301</v>
      </c>
      <c r="G9548">
        <v>2.4435458183288574</v>
      </c>
      <c r="H9548">
        <v>2.355211041867733E-2</v>
      </c>
      <c r="I9548">
        <v>86.330116089624894</v>
      </c>
      <c r="J9548" s="6" t="s">
        <v>80</v>
      </c>
    </row>
    <row r="9549" spans="1:10" x14ac:dyDescent="0.25">
      <c r="A9549" s="5" t="str">
        <f t="shared" si="149"/>
        <v/>
      </c>
      <c r="B9549" t="s">
        <v>96</v>
      </c>
      <c r="C9549" t="s">
        <v>114</v>
      </c>
      <c r="D9549" s="8" t="s">
        <v>59</v>
      </c>
      <c r="E9549">
        <v>20</v>
      </c>
      <c r="F9549">
        <v>2.9301853179931641</v>
      </c>
      <c r="G9549">
        <v>2.5926411151885986</v>
      </c>
      <c r="H9549">
        <v>2.2357817739248276E-2</v>
      </c>
      <c r="I9549">
        <v>82.240391038697183</v>
      </c>
      <c r="J9549" s="6" t="s">
        <v>80</v>
      </c>
    </row>
    <row r="9550" spans="1:10" x14ac:dyDescent="0.25">
      <c r="A9550" s="5" t="str">
        <f t="shared" si="149"/>
        <v/>
      </c>
      <c r="B9550" t="s">
        <v>96</v>
      </c>
      <c r="C9550" t="s">
        <v>114</v>
      </c>
      <c r="D9550" s="8" t="s">
        <v>59</v>
      </c>
      <c r="E9550">
        <v>21</v>
      </c>
      <c r="F9550">
        <v>2.8742330074310303</v>
      </c>
      <c r="G9550">
        <v>2.6365413665771484</v>
      </c>
      <c r="H9550">
        <v>2.2049233317375183E-2</v>
      </c>
      <c r="I9550">
        <v>79.96532586557521</v>
      </c>
      <c r="J9550" s="6" t="s">
        <v>80</v>
      </c>
    </row>
    <row r="9551" spans="1:10" x14ac:dyDescent="0.25">
      <c r="A9551" s="5" t="str">
        <f t="shared" si="149"/>
        <v/>
      </c>
      <c r="B9551" t="s">
        <v>96</v>
      </c>
      <c r="C9551" t="s">
        <v>114</v>
      </c>
      <c r="D9551" s="8" t="s">
        <v>59</v>
      </c>
      <c r="E9551">
        <v>22</v>
      </c>
      <c r="F9551">
        <v>2.7053940296173096</v>
      </c>
      <c r="G9551">
        <v>3.3218159675598145</v>
      </c>
      <c r="H9551">
        <v>2.2041697055101395E-2</v>
      </c>
      <c r="I9551">
        <v>78.7035478615187</v>
      </c>
      <c r="J9551" s="6" t="s">
        <v>80</v>
      </c>
    </row>
    <row r="9552" spans="1:10" x14ac:dyDescent="0.25">
      <c r="A9552" s="5" t="str">
        <f t="shared" si="149"/>
        <v/>
      </c>
      <c r="B9552" t="s">
        <v>96</v>
      </c>
      <c r="C9552" t="s">
        <v>114</v>
      </c>
      <c r="D9552" s="8" t="s">
        <v>59</v>
      </c>
      <c r="E9552">
        <v>23</v>
      </c>
      <c r="F9552">
        <v>2.4737420082092285</v>
      </c>
      <c r="G9552">
        <v>2.7652177810668945</v>
      </c>
      <c r="H9552">
        <v>2.2692112252116203E-2</v>
      </c>
      <c r="I9552">
        <v>77.83987983705984</v>
      </c>
      <c r="J9552" s="6" t="s">
        <v>80</v>
      </c>
    </row>
    <row r="9553" spans="1:10" x14ac:dyDescent="0.25">
      <c r="A9553" s="5" t="str">
        <f t="shared" si="149"/>
        <v/>
      </c>
      <c r="B9553" t="s">
        <v>96</v>
      </c>
      <c r="C9553" t="s">
        <v>114</v>
      </c>
      <c r="D9553" s="8" t="s">
        <v>59</v>
      </c>
      <c r="E9553">
        <v>24</v>
      </c>
      <c r="F9553">
        <v>2.1182990074157715</v>
      </c>
      <c r="G9553">
        <v>2.3049492835998535</v>
      </c>
      <c r="H9553">
        <v>2.2770153358578682E-2</v>
      </c>
      <c r="I9553">
        <v>76.62008248473397</v>
      </c>
      <c r="J9553" s="6" t="s">
        <v>80</v>
      </c>
    </row>
    <row r="9554" spans="1:10" x14ac:dyDescent="0.25">
      <c r="A9554" s="5" t="str">
        <f t="shared" si="149"/>
        <v/>
      </c>
      <c r="B9554" t="s">
        <v>96</v>
      </c>
      <c r="C9554" t="s">
        <v>114</v>
      </c>
      <c r="D9554" s="8" t="s">
        <v>55</v>
      </c>
      <c r="E9554">
        <v>1</v>
      </c>
      <c r="F9554">
        <v>1.2825121879577637</v>
      </c>
      <c r="G9554">
        <v>1.1426254510879517</v>
      </c>
      <c r="H9554">
        <v>0.12306292355060577</v>
      </c>
      <c r="I9554">
        <v>60.800386266094534</v>
      </c>
      <c r="J9554" s="6" t="s">
        <v>80</v>
      </c>
    </row>
    <row r="9555" spans="1:10" x14ac:dyDescent="0.25">
      <c r="A9555" s="5" t="str">
        <f t="shared" si="149"/>
        <v/>
      </c>
      <c r="B9555" t="s">
        <v>96</v>
      </c>
      <c r="C9555" t="s">
        <v>114</v>
      </c>
      <c r="D9555" s="8" t="s">
        <v>55</v>
      </c>
      <c r="E9555">
        <v>2</v>
      </c>
      <c r="F9555">
        <v>1.1134630441665649</v>
      </c>
      <c r="G9555">
        <v>1.006688117980957</v>
      </c>
      <c r="H9555">
        <v>0.11549152433872223</v>
      </c>
      <c r="I9555">
        <v>60.351115879828569</v>
      </c>
      <c r="J9555" s="6" t="s">
        <v>80</v>
      </c>
    </row>
    <row r="9556" spans="1:10" x14ac:dyDescent="0.25">
      <c r="A9556" s="5" t="str">
        <f t="shared" si="149"/>
        <v/>
      </c>
      <c r="B9556" t="s">
        <v>96</v>
      </c>
      <c r="C9556" t="s">
        <v>114</v>
      </c>
      <c r="D9556" s="8" t="s">
        <v>55</v>
      </c>
      <c r="E9556">
        <v>3</v>
      </c>
      <c r="F9556">
        <v>0.96274673938751221</v>
      </c>
      <c r="G9556">
        <v>0.86122173070907593</v>
      </c>
      <c r="H9556">
        <v>9.289020299911499E-2</v>
      </c>
      <c r="I9556">
        <v>59.507854077253334</v>
      </c>
      <c r="J9556" s="6" t="s">
        <v>80</v>
      </c>
    </row>
    <row r="9557" spans="1:10" x14ac:dyDescent="0.25">
      <c r="A9557" s="5" t="str">
        <f t="shared" si="149"/>
        <v/>
      </c>
      <c r="B9557" t="s">
        <v>96</v>
      </c>
      <c r="C9557" t="s">
        <v>114</v>
      </c>
      <c r="D9557" s="8" t="s">
        <v>55</v>
      </c>
      <c r="E9557">
        <v>4</v>
      </c>
      <c r="F9557">
        <v>0.89412868022918701</v>
      </c>
      <c r="G9557">
        <v>0.72298836708068848</v>
      </c>
      <c r="H9557">
        <v>7.5543351471424103E-2</v>
      </c>
      <c r="I9557">
        <v>58.935493562231834</v>
      </c>
      <c r="J9557" s="6" t="s">
        <v>80</v>
      </c>
    </row>
    <row r="9558" spans="1:10" x14ac:dyDescent="0.25">
      <c r="A9558" s="5" t="str">
        <f t="shared" si="149"/>
        <v/>
      </c>
      <c r="B9558" t="s">
        <v>96</v>
      </c>
      <c r="C9558" t="s">
        <v>114</v>
      </c>
      <c r="D9558" s="8" t="s">
        <v>55</v>
      </c>
      <c r="E9558">
        <v>5</v>
      </c>
      <c r="F9558">
        <v>0.83110523223876953</v>
      </c>
      <c r="G9558">
        <v>0.73935884237289429</v>
      </c>
      <c r="H9558">
        <v>6.5753519535064697E-2</v>
      </c>
      <c r="I9558">
        <v>58.355536480686453</v>
      </c>
      <c r="J9558" s="6" t="s">
        <v>80</v>
      </c>
    </row>
    <row r="9559" spans="1:10" x14ac:dyDescent="0.25">
      <c r="A9559" s="5" t="str">
        <f t="shared" si="149"/>
        <v/>
      </c>
      <c r="B9559" t="s">
        <v>96</v>
      </c>
      <c r="C9559" t="s">
        <v>114</v>
      </c>
      <c r="D9559" s="8" t="s">
        <v>55</v>
      </c>
      <c r="E9559">
        <v>6</v>
      </c>
      <c r="F9559">
        <v>0.79041463136672974</v>
      </c>
      <c r="G9559">
        <v>0.72296887636184692</v>
      </c>
      <c r="H9559">
        <v>5.1012236624956131E-2</v>
      </c>
      <c r="I9559">
        <v>57.863948497854082</v>
      </c>
      <c r="J9559" s="6" t="s">
        <v>80</v>
      </c>
    </row>
    <row r="9560" spans="1:10" x14ac:dyDescent="0.25">
      <c r="A9560" s="5" t="str">
        <f t="shared" si="149"/>
        <v/>
      </c>
      <c r="B9560" t="s">
        <v>96</v>
      </c>
      <c r="C9560" t="s">
        <v>114</v>
      </c>
      <c r="D9560" s="8" t="s">
        <v>55</v>
      </c>
      <c r="E9560">
        <v>7</v>
      </c>
      <c r="F9560">
        <v>0.83435326814651489</v>
      </c>
      <c r="G9560">
        <v>0.80969840288162231</v>
      </c>
      <c r="H9560">
        <v>4.9507707357406616E-2</v>
      </c>
      <c r="I9560">
        <v>57.672017167382023</v>
      </c>
      <c r="J9560" s="6" t="s">
        <v>80</v>
      </c>
    </row>
    <row r="9561" spans="1:10" x14ac:dyDescent="0.25">
      <c r="A9561" s="5" t="str">
        <f t="shared" si="149"/>
        <v/>
      </c>
      <c r="B9561" t="s">
        <v>96</v>
      </c>
      <c r="C9561" t="s">
        <v>114</v>
      </c>
      <c r="D9561" s="8" t="s">
        <v>55</v>
      </c>
      <c r="E9561">
        <v>8</v>
      </c>
      <c r="F9561">
        <v>0.79102557897567749</v>
      </c>
      <c r="G9561">
        <v>0.84414011240005493</v>
      </c>
      <c r="H9561">
        <v>5.6232985109090805E-2</v>
      </c>
      <c r="I9561">
        <v>60.391587982832391</v>
      </c>
      <c r="J9561" s="6" t="s">
        <v>80</v>
      </c>
    </row>
    <row r="9562" spans="1:10" x14ac:dyDescent="0.25">
      <c r="A9562" s="5" t="str">
        <f t="shared" si="149"/>
        <v/>
      </c>
      <c r="B9562" t="s">
        <v>96</v>
      </c>
      <c r="C9562" t="s">
        <v>114</v>
      </c>
      <c r="D9562" s="8" t="s">
        <v>55</v>
      </c>
      <c r="E9562">
        <v>9</v>
      </c>
      <c r="F9562">
        <v>0.50942796468734741</v>
      </c>
      <c r="G9562">
        <v>0.54216581583023071</v>
      </c>
      <c r="H9562">
        <v>5.8662924915552139E-2</v>
      </c>
      <c r="I9562">
        <v>67.057811158798188</v>
      </c>
      <c r="J9562" s="6" t="s">
        <v>80</v>
      </c>
    </row>
    <row r="9563" spans="1:10" x14ac:dyDescent="0.25">
      <c r="A9563" s="5" t="str">
        <f t="shared" si="149"/>
        <v/>
      </c>
      <c r="B9563" t="s">
        <v>96</v>
      </c>
      <c r="C9563" t="s">
        <v>114</v>
      </c>
      <c r="D9563" s="8" t="s">
        <v>55</v>
      </c>
      <c r="E9563">
        <v>10</v>
      </c>
      <c r="F9563">
        <v>0.24111378192901611</v>
      </c>
      <c r="G9563">
        <v>0.3190191388130188</v>
      </c>
      <c r="H9563">
        <v>6.6573195159435272E-2</v>
      </c>
      <c r="I9563">
        <v>73.241459227467615</v>
      </c>
      <c r="J9563" s="6" t="s">
        <v>80</v>
      </c>
    </row>
    <row r="9564" spans="1:10" x14ac:dyDescent="0.25">
      <c r="A9564" s="5" t="str">
        <f t="shared" si="149"/>
        <v/>
      </c>
      <c r="B9564" t="s">
        <v>96</v>
      </c>
      <c r="C9564" t="s">
        <v>114</v>
      </c>
      <c r="D9564" s="8" t="s">
        <v>55</v>
      </c>
      <c r="E9564">
        <v>11</v>
      </c>
      <c r="F9564">
        <v>0.14826920628547668</v>
      </c>
      <c r="G9564">
        <v>9.8983004689216614E-2</v>
      </c>
      <c r="H9564">
        <v>7.4622854590415955E-2</v>
      </c>
      <c r="I9564">
        <v>76.648240343347609</v>
      </c>
      <c r="J9564" s="6" t="s">
        <v>80</v>
      </c>
    </row>
    <row r="9565" spans="1:10" x14ac:dyDescent="0.25">
      <c r="A9565" s="5" t="str">
        <f t="shared" si="149"/>
        <v/>
      </c>
      <c r="B9565" t="s">
        <v>96</v>
      </c>
      <c r="C9565" t="s">
        <v>114</v>
      </c>
      <c r="D9565" s="8" t="s">
        <v>55</v>
      </c>
      <c r="E9565">
        <v>12</v>
      </c>
      <c r="F9565">
        <v>-6.6742181777954102E-2</v>
      </c>
      <c r="G9565">
        <v>-1.6159443184733391E-2</v>
      </c>
      <c r="H9565">
        <v>8.3281159400939941E-2</v>
      </c>
      <c r="I9565">
        <v>77.384120171673601</v>
      </c>
      <c r="J9565" s="6" t="s">
        <v>80</v>
      </c>
    </row>
    <row r="9566" spans="1:10" x14ac:dyDescent="0.25">
      <c r="A9566" s="5" t="str">
        <f t="shared" si="149"/>
        <v/>
      </c>
      <c r="B9566" t="s">
        <v>96</v>
      </c>
      <c r="C9566" t="s">
        <v>114</v>
      </c>
      <c r="D9566" s="8" t="s">
        <v>55</v>
      </c>
      <c r="E9566">
        <v>13</v>
      </c>
      <c r="F9566">
        <v>-7.6700575649738312E-2</v>
      </c>
      <c r="G9566">
        <v>1.9095661118626595E-2</v>
      </c>
      <c r="H9566">
        <v>9.4019480049610138E-2</v>
      </c>
      <c r="I9566">
        <v>78.903433476394738</v>
      </c>
      <c r="J9566" s="6" t="s">
        <v>80</v>
      </c>
    </row>
    <row r="9567" spans="1:10" x14ac:dyDescent="0.25">
      <c r="A9567" s="5" t="str">
        <f t="shared" si="149"/>
        <v/>
      </c>
      <c r="B9567" t="s">
        <v>96</v>
      </c>
      <c r="C9567" t="s">
        <v>114</v>
      </c>
      <c r="D9567" s="8" t="s">
        <v>55</v>
      </c>
      <c r="E9567">
        <v>14</v>
      </c>
      <c r="F9567">
        <v>8.5083663463592529E-2</v>
      </c>
      <c r="G9567">
        <v>0.12122491002082825</v>
      </c>
      <c r="H9567">
        <v>0.10415369272232056</v>
      </c>
      <c r="I9567">
        <v>79.580257510729751</v>
      </c>
      <c r="J9567" s="6" t="s">
        <v>80</v>
      </c>
    </row>
    <row r="9568" spans="1:10" x14ac:dyDescent="0.25">
      <c r="A9568" s="5" t="str">
        <f t="shared" si="149"/>
        <v/>
      </c>
      <c r="B9568" t="s">
        <v>96</v>
      </c>
      <c r="C9568" t="s">
        <v>114</v>
      </c>
      <c r="D9568" s="8" t="s">
        <v>55</v>
      </c>
      <c r="E9568">
        <v>15</v>
      </c>
      <c r="F9568">
        <v>0.38738381862640381</v>
      </c>
      <c r="G9568">
        <v>0.48785004019737244</v>
      </c>
      <c r="H9568">
        <v>0.1159973070025444</v>
      </c>
      <c r="I9568">
        <v>79.420600858369269</v>
      </c>
      <c r="J9568" s="6" t="s">
        <v>80</v>
      </c>
    </row>
    <row r="9569" spans="1:10" x14ac:dyDescent="0.25">
      <c r="A9569" s="5" t="str">
        <f t="shared" si="149"/>
        <v/>
      </c>
      <c r="B9569" t="s">
        <v>96</v>
      </c>
      <c r="C9569" t="s">
        <v>114</v>
      </c>
      <c r="D9569" s="8" t="s">
        <v>55</v>
      </c>
      <c r="E9569">
        <v>16</v>
      </c>
      <c r="F9569">
        <v>0.85370349884033203</v>
      </c>
      <c r="G9569">
        <v>0.77360618114471436</v>
      </c>
      <c r="H9569">
        <v>0.11654363572597504</v>
      </c>
      <c r="I9569">
        <v>79.200257510729756</v>
      </c>
      <c r="J9569" s="6" t="s">
        <v>80</v>
      </c>
    </row>
    <row r="9570" spans="1:10" x14ac:dyDescent="0.25">
      <c r="A9570" s="5" t="str">
        <f t="shared" si="149"/>
        <v/>
      </c>
      <c r="B9570" t="s">
        <v>96</v>
      </c>
      <c r="C9570" t="s">
        <v>114</v>
      </c>
      <c r="D9570" s="8" t="s">
        <v>55</v>
      </c>
      <c r="E9570">
        <v>17</v>
      </c>
      <c r="F9570">
        <v>1.2113792896270752</v>
      </c>
      <c r="G9570">
        <v>1.2236806154251099</v>
      </c>
      <c r="H9570">
        <v>0.11518619209527969</v>
      </c>
      <c r="I9570">
        <v>78.180686695279093</v>
      </c>
      <c r="J9570" s="6" t="s">
        <v>80</v>
      </c>
    </row>
    <row r="9571" spans="1:10" x14ac:dyDescent="0.25">
      <c r="A9571" s="5" t="str">
        <f t="shared" si="149"/>
        <v/>
      </c>
      <c r="B9571" t="s">
        <v>96</v>
      </c>
      <c r="C9571" t="s">
        <v>114</v>
      </c>
      <c r="D9571" s="8" t="s">
        <v>55</v>
      </c>
      <c r="E9571">
        <v>18</v>
      </c>
      <c r="F9571">
        <v>1.6095906496047974</v>
      </c>
      <c r="G9571">
        <v>1.6056088209152222</v>
      </c>
      <c r="H9571">
        <v>0.11589349061250687</v>
      </c>
      <c r="I9571">
        <v>76.880686695278968</v>
      </c>
      <c r="J9571" s="6" t="s">
        <v>80</v>
      </c>
    </row>
    <row r="9572" spans="1:10" x14ac:dyDescent="0.25">
      <c r="A9572" s="5" t="str">
        <f t="shared" si="149"/>
        <v/>
      </c>
      <c r="B9572" t="s">
        <v>96</v>
      </c>
      <c r="C9572" t="s">
        <v>114</v>
      </c>
      <c r="D9572" s="8" t="s">
        <v>55</v>
      </c>
      <c r="E9572">
        <v>19</v>
      </c>
      <c r="F9572">
        <v>1.7824703454971313</v>
      </c>
      <c r="G9572">
        <v>1.4059627056121826</v>
      </c>
      <c r="H9572">
        <v>0.12392280250787735</v>
      </c>
      <c r="I9572">
        <v>73.530128755364771</v>
      </c>
      <c r="J9572" s="6" t="s">
        <v>80</v>
      </c>
    </row>
    <row r="9573" spans="1:10" x14ac:dyDescent="0.25">
      <c r="A9573" s="5" t="str">
        <f t="shared" si="149"/>
        <v/>
      </c>
      <c r="B9573" t="s">
        <v>96</v>
      </c>
      <c r="C9573" t="s">
        <v>114</v>
      </c>
      <c r="D9573" s="8" t="s">
        <v>55</v>
      </c>
      <c r="E9573">
        <v>20</v>
      </c>
      <c r="F9573">
        <v>1.8262083530426025</v>
      </c>
      <c r="G9573">
        <v>2.0863461494445801</v>
      </c>
      <c r="H9573">
        <v>0.11439555883407593</v>
      </c>
      <c r="I9573">
        <v>69.988154506437496</v>
      </c>
      <c r="J9573" s="6" t="s">
        <v>80</v>
      </c>
    </row>
    <row r="9574" spans="1:10" x14ac:dyDescent="0.25">
      <c r="A9574" s="5" t="str">
        <f t="shared" si="149"/>
        <v/>
      </c>
      <c r="B9574" t="s">
        <v>96</v>
      </c>
      <c r="C9574" t="s">
        <v>114</v>
      </c>
      <c r="D9574" s="8" t="s">
        <v>55</v>
      </c>
      <c r="E9574">
        <v>21</v>
      </c>
      <c r="F9574">
        <v>1.8535082340240479</v>
      </c>
      <c r="G9574">
        <v>1.9471266269683838</v>
      </c>
      <c r="H9574">
        <v>0.11199314892292023</v>
      </c>
      <c r="I9574">
        <v>66.624334763948767</v>
      </c>
      <c r="J9574" s="6" t="s">
        <v>80</v>
      </c>
    </row>
    <row r="9575" spans="1:10" x14ac:dyDescent="0.25">
      <c r="A9575" s="5" t="str">
        <f t="shared" si="149"/>
        <v/>
      </c>
      <c r="B9575" t="s">
        <v>96</v>
      </c>
      <c r="C9575" t="s">
        <v>114</v>
      </c>
      <c r="D9575" s="8" t="s">
        <v>55</v>
      </c>
      <c r="E9575">
        <v>22</v>
      </c>
      <c r="F9575">
        <v>1.7681790590286255</v>
      </c>
      <c r="G9575">
        <v>1.8483010530471802</v>
      </c>
      <c r="H9575">
        <v>0.11539178341627121</v>
      </c>
      <c r="I9575">
        <v>65.146094420600974</v>
      </c>
      <c r="J9575" s="6" t="s">
        <v>80</v>
      </c>
    </row>
    <row r="9576" spans="1:10" x14ac:dyDescent="0.25">
      <c r="A9576" s="5" t="str">
        <f t="shared" si="149"/>
        <v/>
      </c>
      <c r="B9576" t="s">
        <v>96</v>
      </c>
      <c r="C9576" t="s">
        <v>114</v>
      </c>
      <c r="D9576" s="8" t="s">
        <v>55</v>
      </c>
      <c r="E9576">
        <v>23</v>
      </c>
      <c r="F9576">
        <v>1.6128971576690674</v>
      </c>
      <c r="G9576">
        <v>1.6937661170959473</v>
      </c>
      <c r="H9576">
        <v>0.12356086075305939</v>
      </c>
      <c r="I9576">
        <v>63.954034334764152</v>
      </c>
      <c r="J9576" s="6" t="s">
        <v>80</v>
      </c>
    </row>
    <row r="9577" spans="1:10" x14ac:dyDescent="0.25">
      <c r="A9577" s="5" t="str">
        <f t="shared" si="149"/>
        <v/>
      </c>
      <c r="B9577" t="s">
        <v>96</v>
      </c>
      <c r="C9577" t="s">
        <v>114</v>
      </c>
      <c r="D9577" s="8" t="s">
        <v>55</v>
      </c>
      <c r="E9577">
        <v>24</v>
      </c>
      <c r="F9577">
        <v>1.3385994434356689</v>
      </c>
      <c r="G9577">
        <v>1.5041795969009399</v>
      </c>
      <c r="H9577">
        <v>0.11820004880428314</v>
      </c>
      <c r="I9577">
        <v>63.615407725321667</v>
      </c>
      <c r="J9577" s="6" t="s">
        <v>80</v>
      </c>
    </row>
    <row r="9578" spans="1:10" x14ac:dyDescent="0.25">
      <c r="A9578" s="5" t="str">
        <f t="shared" si="149"/>
        <v/>
      </c>
      <c r="B9578" t="s">
        <v>96</v>
      </c>
      <c r="C9578" t="s">
        <v>114</v>
      </c>
      <c r="D9578" s="8" t="s">
        <v>56</v>
      </c>
      <c r="E9578">
        <v>1</v>
      </c>
      <c r="F9578">
        <v>1.4422396421432495</v>
      </c>
      <c r="G9578">
        <v>1.4993529319763184</v>
      </c>
      <c r="H9578">
        <v>2.0041326060891151E-2</v>
      </c>
      <c r="I9578">
        <v>71.047409252662845</v>
      </c>
      <c r="J9578" s="6" t="s">
        <v>80</v>
      </c>
    </row>
    <row r="9579" spans="1:10" x14ac:dyDescent="0.25">
      <c r="A9579" s="5" t="str">
        <f t="shared" si="149"/>
        <v/>
      </c>
      <c r="B9579" t="s">
        <v>96</v>
      </c>
      <c r="C9579" t="s">
        <v>114</v>
      </c>
      <c r="D9579" s="8" t="s">
        <v>56</v>
      </c>
      <c r="E9579">
        <v>2</v>
      </c>
      <c r="F9579">
        <v>1.2332110404968262</v>
      </c>
      <c r="G9579">
        <v>1.2816848754882813</v>
      </c>
      <c r="H9579">
        <v>1.8799150362610817E-2</v>
      </c>
      <c r="I9579">
        <v>70.105746822564953</v>
      </c>
      <c r="J9579" s="6" t="s">
        <v>80</v>
      </c>
    </row>
    <row r="9580" spans="1:10" x14ac:dyDescent="0.25">
      <c r="A9580" s="5" t="str">
        <f t="shared" si="149"/>
        <v/>
      </c>
      <c r="B9580" t="s">
        <v>96</v>
      </c>
      <c r="C9580" t="s">
        <v>114</v>
      </c>
      <c r="D9580" s="8" t="s">
        <v>56</v>
      </c>
      <c r="E9580">
        <v>3</v>
      </c>
      <c r="F9580">
        <v>1.0971952676773071</v>
      </c>
      <c r="G9580">
        <v>1.1091792583465576</v>
      </c>
      <c r="H9580">
        <v>1.6826994717121124E-2</v>
      </c>
      <c r="I9580">
        <v>69.205754956773859</v>
      </c>
      <c r="J9580" s="6" t="s">
        <v>80</v>
      </c>
    </row>
    <row r="9581" spans="1:10" x14ac:dyDescent="0.25">
      <c r="A9581" s="5" t="str">
        <f t="shared" si="149"/>
        <v/>
      </c>
      <c r="B9581" t="s">
        <v>96</v>
      </c>
      <c r="C9581" t="s">
        <v>114</v>
      </c>
      <c r="D9581" s="8" t="s">
        <v>56</v>
      </c>
      <c r="E9581">
        <v>4</v>
      </c>
      <c r="F9581">
        <v>0.97325229644775391</v>
      </c>
      <c r="G9581">
        <v>0.96424770355224609</v>
      </c>
      <c r="H9581">
        <v>1.4648537151515484E-2</v>
      </c>
      <c r="I9581">
        <v>68.209387900350976</v>
      </c>
      <c r="J9581" s="6" t="s">
        <v>80</v>
      </c>
    </row>
    <row r="9582" spans="1:10" x14ac:dyDescent="0.25">
      <c r="A9582" s="5" t="str">
        <f t="shared" si="149"/>
        <v/>
      </c>
      <c r="B9582" t="s">
        <v>96</v>
      </c>
      <c r="C9582" t="s">
        <v>114</v>
      </c>
      <c r="D9582" s="8" t="s">
        <v>56</v>
      </c>
      <c r="E9582">
        <v>5</v>
      </c>
      <c r="F9582">
        <v>0.86914873123168945</v>
      </c>
      <c r="G9582">
        <v>0.86103296279907227</v>
      </c>
      <c r="H9582">
        <v>1.2411100789904594E-2</v>
      </c>
      <c r="I9582">
        <v>67.293110320278416</v>
      </c>
      <c r="J9582" s="6" t="s">
        <v>80</v>
      </c>
    </row>
    <row r="9583" spans="1:10" x14ac:dyDescent="0.25">
      <c r="A9583" s="5" t="str">
        <f t="shared" si="149"/>
        <v/>
      </c>
      <c r="B9583" t="s">
        <v>96</v>
      </c>
      <c r="C9583" t="s">
        <v>114</v>
      </c>
      <c r="D9583" s="8" t="s">
        <v>56</v>
      </c>
      <c r="E9583">
        <v>6</v>
      </c>
      <c r="F9583">
        <v>0.84020489454269409</v>
      </c>
      <c r="G9583">
        <v>0.83322799205780029</v>
      </c>
      <c r="H9583">
        <v>1.0539855808019638E-2</v>
      </c>
      <c r="I9583">
        <v>66.668626334515494</v>
      </c>
      <c r="J9583" s="6" t="s">
        <v>80</v>
      </c>
    </row>
    <row r="9584" spans="1:10" x14ac:dyDescent="0.25">
      <c r="A9584" s="5" t="str">
        <f t="shared" si="149"/>
        <v/>
      </c>
      <c r="B9584" t="s">
        <v>96</v>
      </c>
      <c r="C9584" t="s">
        <v>114</v>
      </c>
      <c r="D9584" s="8" t="s">
        <v>56</v>
      </c>
      <c r="E9584">
        <v>7</v>
      </c>
      <c r="F9584">
        <v>0.87910985946655273</v>
      </c>
      <c r="G9584">
        <v>0.86538547277450562</v>
      </c>
      <c r="H9584">
        <v>9.2176971957087517E-3</v>
      </c>
      <c r="I9584">
        <v>66.440191154046204</v>
      </c>
      <c r="J9584" s="6" t="s">
        <v>80</v>
      </c>
    </row>
    <row r="9585" spans="1:10" x14ac:dyDescent="0.25">
      <c r="A9585" s="5" t="str">
        <f t="shared" si="149"/>
        <v/>
      </c>
      <c r="B9585" t="s">
        <v>96</v>
      </c>
      <c r="C9585" t="s">
        <v>114</v>
      </c>
      <c r="D9585" s="8" t="s">
        <v>56</v>
      </c>
      <c r="E9585">
        <v>8</v>
      </c>
      <c r="F9585">
        <v>0.72960019111633301</v>
      </c>
      <c r="G9585">
        <v>0.72283411026000977</v>
      </c>
      <c r="H9585">
        <v>9.7411172464489937E-3</v>
      </c>
      <c r="I9585">
        <v>68.900270462645523</v>
      </c>
      <c r="J9585" s="6" t="s">
        <v>80</v>
      </c>
    </row>
    <row r="9586" spans="1:10" x14ac:dyDescent="0.25">
      <c r="A9586" s="5" t="str">
        <f t="shared" si="149"/>
        <v/>
      </c>
      <c r="B9586" t="s">
        <v>96</v>
      </c>
      <c r="C9586" t="s">
        <v>114</v>
      </c>
      <c r="D9586" s="8" t="s">
        <v>56</v>
      </c>
      <c r="E9586">
        <v>9</v>
      </c>
      <c r="F9586">
        <v>0.37404024600982666</v>
      </c>
      <c r="G9586">
        <v>0.37553176283836365</v>
      </c>
      <c r="H9586">
        <v>1.0575417429208755E-2</v>
      </c>
      <c r="I9586">
        <v>73.686695475338979</v>
      </c>
      <c r="J9586" s="6" t="s">
        <v>80</v>
      </c>
    </row>
    <row r="9587" spans="1:10" x14ac:dyDescent="0.25">
      <c r="A9587" s="5" t="str">
        <f t="shared" si="149"/>
        <v/>
      </c>
      <c r="B9587" t="s">
        <v>96</v>
      </c>
      <c r="C9587" t="s">
        <v>114</v>
      </c>
      <c r="D9587" s="8" t="s">
        <v>56</v>
      </c>
      <c r="E9587">
        <v>10</v>
      </c>
      <c r="F9587">
        <v>5.0528109073638916E-2</v>
      </c>
      <c r="G9587">
        <v>6.5347589552402496E-2</v>
      </c>
      <c r="H9587">
        <v>1.2250099331140518E-2</v>
      </c>
      <c r="I9587">
        <v>80.318684290797762</v>
      </c>
      <c r="J9587" s="6" t="s">
        <v>80</v>
      </c>
    </row>
    <row r="9588" spans="1:10" x14ac:dyDescent="0.25">
      <c r="A9588" s="5" t="str">
        <f t="shared" si="149"/>
        <v/>
      </c>
      <c r="B9588" t="s">
        <v>96</v>
      </c>
      <c r="C9588" t="s">
        <v>114</v>
      </c>
      <c r="D9588" s="8" t="s">
        <v>56</v>
      </c>
      <c r="E9588">
        <v>11</v>
      </c>
      <c r="F9588">
        <v>-0.12032975256443024</v>
      </c>
      <c r="G9588">
        <v>-0.13674092292785645</v>
      </c>
      <c r="H9588">
        <v>1.4093269594013691E-2</v>
      </c>
      <c r="I9588">
        <v>85.816260294867945</v>
      </c>
      <c r="J9588" s="6" t="s">
        <v>80</v>
      </c>
    </row>
    <row r="9589" spans="1:10" x14ac:dyDescent="0.25">
      <c r="A9589" s="5" t="str">
        <f t="shared" si="149"/>
        <v/>
      </c>
      <c r="B9589" t="s">
        <v>96</v>
      </c>
      <c r="C9589" t="s">
        <v>114</v>
      </c>
      <c r="D9589" s="8" t="s">
        <v>56</v>
      </c>
      <c r="E9589">
        <v>12</v>
      </c>
      <c r="F9589">
        <v>-9.3477450311183929E-2</v>
      </c>
      <c r="G9589">
        <v>-0.12815456092357635</v>
      </c>
      <c r="H9589">
        <v>1.6070146113634109E-2</v>
      </c>
      <c r="I9589">
        <v>89.634594814447794</v>
      </c>
      <c r="J9589" s="6" t="s">
        <v>80</v>
      </c>
    </row>
    <row r="9590" spans="1:10" x14ac:dyDescent="0.25">
      <c r="A9590" s="5" t="str">
        <f t="shared" si="149"/>
        <v/>
      </c>
      <c r="B9590" t="s">
        <v>96</v>
      </c>
      <c r="C9590" t="s">
        <v>114</v>
      </c>
      <c r="D9590" s="8" t="s">
        <v>56</v>
      </c>
      <c r="E9590">
        <v>13</v>
      </c>
      <c r="F9590">
        <v>0.11730627715587616</v>
      </c>
      <c r="G9590">
        <v>6.8946540355682373E-2</v>
      </c>
      <c r="H9590">
        <v>1.8281020224094391E-2</v>
      </c>
      <c r="I9590">
        <v>91.410991357386138</v>
      </c>
      <c r="J9590" s="6" t="s">
        <v>80</v>
      </c>
    </row>
    <row r="9591" spans="1:10" x14ac:dyDescent="0.25">
      <c r="A9591" s="5" t="str">
        <f t="shared" si="149"/>
        <v/>
      </c>
      <c r="B9591" t="s">
        <v>96</v>
      </c>
      <c r="C9591" t="s">
        <v>114</v>
      </c>
      <c r="D9591" s="8" t="s">
        <v>56</v>
      </c>
      <c r="E9591">
        <v>14</v>
      </c>
      <c r="F9591">
        <v>0.50472182035446167</v>
      </c>
      <c r="G9591">
        <v>0.43053126335144043</v>
      </c>
      <c r="H9591">
        <v>2.0201707258820534E-2</v>
      </c>
      <c r="I9591">
        <v>92.566120996430584</v>
      </c>
      <c r="J9591" s="6" t="s">
        <v>80</v>
      </c>
    </row>
    <row r="9592" spans="1:10" x14ac:dyDescent="0.25">
      <c r="A9592" s="5" t="str">
        <f t="shared" si="149"/>
        <v/>
      </c>
      <c r="B9592" t="s">
        <v>96</v>
      </c>
      <c r="C9592" t="s">
        <v>114</v>
      </c>
      <c r="D9592" s="8" t="s">
        <v>56</v>
      </c>
      <c r="E9592">
        <v>15</v>
      </c>
      <c r="F9592">
        <v>0.97675663232803345</v>
      </c>
      <c r="G9592">
        <v>0.87721240520477295</v>
      </c>
      <c r="H9592">
        <v>2.1492263302206993E-2</v>
      </c>
      <c r="I9592">
        <v>93.289883070675927</v>
      </c>
      <c r="J9592" s="6" t="s">
        <v>80</v>
      </c>
    </row>
    <row r="9593" spans="1:10" x14ac:dyDescent="0.25">
      <c r="A9593" s="5" t="str">
        <f t="shared" si="149"/>
        <v/>
      </c>
      <c r="B9593" t="s">
        <v>96</v>
      </c>
      <c r="C9593" t="s">
        <v>114</v>
      </c>
      <c r="D9593" s="8" t="s">
        <v>56</v>
      </c>
      <c r="E9593">
        <v>16</v>
      </c>
      <c r="F9593">
        <v>1.5843878984451294</v>
      </c>
      <c r="G9593">
        <v>1.5481951236724854</v>
      </c>
      <c r="H9593">
        <v>2.2253884002566338E-2</v>
      </c>
      <c r="I9593">
        <v>93.307046263333717</v>
      </c>
      <c r="J9593" s="6" t="s">
        <v>80</v>
      </c>
    </row>
    <row r="9594" spans="1:10" x14ac:dyDescent="0.25">
      <c r="A9594" s="5" t="str">
        <f t="shared" si="149"/>
        <v/>
      </c>
      <c r="B9594" t="s">
        <v>96</v>
      </c>
      <c r="C9594" t="s">
        <v>114</v>
      </c>
      <c r="D9594" s="8" t="s">
        <v>56</v>
      </c>
      <c r="E9594">
        <v>17</v>
      </c>
      <c r="F9594">
        <v>2.1626565456390381</v>
      </c>
      <c r="G9594">
        <v>2.0985138416290283</v>
      </c>
      <c r="H9594">
        <v>2.1866472437977791E-2</v>
      </c>
      <c r="I9594">
        <v>92.233126588705503</v>
      </c>
      <c r="J9594" s="6" t="s">
        <v>80</v>
      </c>
    </row>
    <row r="9595" spans="1:10" x14ac:dyDescent="0.25">
      <c r="A9595" s="5" t="str">
        <f t="shared" si="149"/>
        <v/>
      </c>
      <c r="B9595" t="s">
        <v>96</v>
      </c>
      <c r="C9595" t="s">
        <v>114</v>
      </c>
      <c r="D9595" s="8" t="s">
        <v>56</v>
      </c>
      <c r="E9595">
        <v>18</v>
      </c>
      <c r="F9595">
        <v>2.584625244140625</v>
      </c>
      <c r="G9595">
        <v>2.5232067108154297</v>
      </c>
      <c r="H9595">
        <v>2.1705986931920052E-2</v>
      </c>
      <c r="I9595">
        <v>90.613502796124536</v>
      </c>
      <c r="J9595" s="6" t="s">
        <v>80</v>
      </c>
    </row>
    <row r="9596" spans="1:10" x14ac:dyDescent="0.25">
      <c r="A9596" s="5" t="str">
        <f t="shared" si="149"/>
        <v/>
      </c>
      <c r="B9596" t="s">
        <v>96</v>
      </c>
      <c r="C9596" t="s">
        <v>114</v>
      </c>
      <c r="D9596" s="8" t="s">
        <v>56</v>
      </c>
      <c r="E9596">
        <v>19</v>
      </c>
      <c r="F9596">
        <v>2.7464680671691895</v>
      </c>
      <c r="G9596">
        <v>1.737501859664917</v>
      </c>
      <c r="H9596">
        <v>2.1927455440163612E-2</v>
      </c>
      <c r="I9596">
        <v>87.278968988314972</v>
      </c>
      <c r="J9596" s="6" t="s">
        <v>80</v>
      </c>
    </row>
    <row r="9597" spans="1:10" x14ac:dyDescent="0.25">
      <c r="A9597" s="5" t="str">
        <f t="shared" si="149"/>
        <v/>
      </c>
      <c r="B9597" t="s">
        <v>96</v>
      </c>
      <c r="C9597" t="s">
        <v>114</v>
      </c>
      <c r="D9597" s="8" t="s">
        <v>56</v>
      </c>
      <c r="E9597">
        <v>20</v>
      </c>
      <c r="F9597">
        <v>2.6055736541748047</v>
      </c>
      <c r="G9597">
        <v>2.0187675952911377</v>
      </c>
      <c r="H9597">
        <v>2.1131068468093872E-2</v>
      </c>
      <c r="I9597">
        <v>82.86654499237109</v>
      </c>
      <c r="J9597" s="6" t="s">
        <v>80</v>
      </c>
    </row>
    <row r="9598" spans="1:10" x14ac:dyDescent="0.25">
      <c r="A9598" s="5" t="str">
        <f t="shared" si="149"/>
        <v/>
      </c>
      <c r="B9598" t="s">
        <v>96</v>
      </c>
      <c r="C9598" t="s">
        <v>114</v>
      </c>
      <c r="D9598" s="8" t="s">
        <v>56</v>
      </c>
      <c r="E9598">
        <v>21</v>
      </c>
      <c r="F9598">
        <v>2.5011756420135498</v>
      </c>
      <c r="G9598">
        <v>2.9938735961914063</v>
      </c>
      <c r="H9598">
        <v>2.0767334848642349E-2</v>
      </c>
      <c r="I9598">
        <v>80.012917132697993</v>
      </c>
      <c r="J9598" s="6" t="s">
        <v>80</v>
      </c>
    </row>
    <row r="9599" spans="1:10" x14ac:dyDescent="0.25">
      <c r="A9599" s="5" t="str">
        <f t="shared" si="149"/>
        <v/>
      </c>
      <c r="B9599" t="s">
        <v>96</v>
      </c>
      <c r="C9599" t="s">
        <v>114</v>
      </c>
      <c r="D9599" s="8" t="s">
        <v>56</v>
      </c>
      <c r="E9599">
        <v>22</v>
      </c>
      <c r="F9599">
        <v>2.3614296913146973</v>
      </c>
      <c r="G9599">
        <v>2.54172682762146</v>
      </c>
      <c r="H9599">
        <v>1.9845003262162209E-2</v>
      </c>
      <c r="I9599">
        <v>78.109197763080644</v>
      </c>
      <c r="J9599" s="6" t="s">
        <v>80</v>
      </c>
    </row>
    <row r="9600" spans="1:10" x14ac:dyDescent="0.25">
      <c r="A9600" s="5" t="str">
        <f t="shared" si="149"/>
        <v/>
      </c>
      <c r="B9600" t="s">
        <v>96</v>
      </c>
      <c r="C9600" t="s">
        <v>114</v>
      </c>
      <c r="D9600" s="8" t="s">
        <v>56</v>
      </c>
      <c r="E9600">
        <v>23</v>
      </c>
      <c r="F9600">
        <v>2.1677389144897461</v>
      </c>
      <c r="G9600">
        <v>2.3320422172546387</v>
      </c>
      <c r="H9600">
        <v>2.1171066910028458E-2</v>
      </c>
      <c r="I9600">
        <v>76.388888662938982</v>
      </c>
      <c r="J9600" s="6" t="s">
        <v>80</v>
      </c>
    </row>
    <row r="9601" spans="1:10" x14ac:dyDescent="0.25">
      <c r="A9601" s="5" t="str">
        <f t="shared" si="149"/>
        <v/>
      </c>
      <c r="B9601" t="s">
        <v>96</v>
      </c>
      <c r="C9601" t="s">
        <v>114</v>
      </c>
      <c r="D9601" s="8" t="s">
        <v>56</v>
      </c>
      <c r="E9601">
        <v>24</v>
      </c>
      <c r="F9601">
        <v>1.9039630889892578</v>
      </c>
      <c r="G9601">
        <v>1.9930163621902466</v>
      </c>
      <c r="H9601">
        <v>2.0866258069872856E-2</v>
      </c>
      <c r="I9601">
        <v>74.829558718867219</v>
      </c>
      <c r="J9601" s="6" t="s">
        <v>80</v>
      </c>
    </row>
    <row r="9602" spans="1:10" x14ac:dyDescent="0.25">
      <c r="A9602" s="5" t="str">
        <f t="shared" ref="A9602:A9665" si="150">IF(AND(category = B9602, subcategory=C9602, reportdate = D9602), E9602, "")</f>
        <v/>
      </c>
      <c r="B9602" t="s">
        <v>96</v>
      </c>
      <c r="C9602" t="s">
        <v>114</v>
      </c>
      <c r="D9602" s="8" t="s">
        <v>72</v>
      </c>
      <c r="E9602">
        <v>1</v>
      </c>
      <c r="F9602">
        <v>1.2340677976608276</v>
      </c>
      <c r="G9602">
        <v>1.2397297620773315</v>
      </c>
      <c r="H9602">
        <v>2.0098624750971794E-2</v>
      </c>
      <c r="I9602">
        <v>66.522069044360066</v>
      </c>
      <c r="J9602" s="6" t="s">
        <v>80</v>
      </c>
    </row>
    <row r="9603" spans="1:10" x14ac:dyDescent="0.25">
      <c r="A9603" s="5" t="str">
        <f t="shared" si="150"/>
        <v/>
      </c>
      <c r="B9603" t="s">
        <v>96</v>
      </c>
      <c r="C9603" t="s">
        <v>114</v>
      </c>
      <c r="D9603" s="8" t="s">
        <v>73</v>
      </c>
      <c r="E9603">
        <v>1</v>
      </c>
      <c r="F9603">
        <v>1.2486300468444824</v>
      </c>
      <c r="G9603">
        <v>1.2571824789047241</v>
      </c>
      <c r="H9603">
        <v>5.4588180035352707E-2</v>
      </c>
      <c r="I9603">
        <v>65.693872679044716</v>
      </c>
      <c r="J9603" s="6" t="s">
        <v>80</v>
      </c>
    </row>
    <row r="9604" spans="1:10" x14ac:dyDescent="0.25">
      <c r="A9604" s="5" t="str">
        <f t="shared" si="150"/>
        <v/>
      </c>
      <c r="B9604" t="s">
        <v>96</v>
      </c>
      <c r="C9604" t="s">
        <v>114</v>
      </c>
      <c r="D9604" s="8" t="s">
        <v>72</v>
      </c>
      <c r="E9604">
        <v>2</v>
      </c>
      <c r="F9604">
        <v>1.0529855489730835</v>
      </c>
      <c r="G9604">
        <v>1.060887336730957</v>
      </c>
      <c r="H9604">
        <v>1.8412142992019653E-2</v>
      </c>
      <c r="I9604">
        <v>65.751024234107476</v>
      </c>
      <c r="J9604" s="6" t="s">
        <v>80</v>
      </c>
    </row>
    <row r="9605" spans="1:10" x14ac:dyDescent="0.25">
      <c r="A9605" s="5" t="str">
        <f t="shared" si="150"/>
        <v/>
      </c>
      <c r="B9605" t="s">
        <v>96</v>
      </c>
      <c r="C9605" t="s">
        <v>114</v>
      </c>
      <c r="D9605" s="8" t="s">
        <v>73</v>
      </c>
      <c r="E9605">
        <v>2</v>
      </c>
      <c r="F9605">
        <v>1.1145567893981934</v>
      </c>
      <c r="G9605">
        <v>1.0929820537567139</v>
      </c>
      <c r="H9605">
        <v>4.8338409513235092E-2</v>
      </c>
      <c r="I9605">
        <v>64.306702033598654</v>
      </c>
      <c r="J9605" s="6" t="s">
        <v>80</v>
      </c>
    </row>
    <row r="9606" spans="1:10" x14ac:dyDescent="0.25">
      <c r="A9606" s="5" t="str">
        <f t="shared" si="150"/>
        <v/>
      </c>
      <c r="B9606" t="s">
        <v>96</v>
      </c>
      <c r="C9606" t="s">
        <v>114</v>
      </c>
      <c r="D9606" s="8" t="s">
        <v>73</v>
      </c>
      <c r="E9606">
        <v>3</v>
      </c>
      <c r="F9606">
        <v>0.97403246164321899</v>
      </c>
      <c r="G9606">
        <v>0.99061089754104614</v>
      </c>
      <c r="H9606">
        <v>4.4141650199890137E-2</v>
      </c>
      <c r="I9606">
        <v>63.082068965516783</v>
      </c>
      <c r="J9606" s="6" t="s">
        <v>80</v>
      </c>
    </row>
    <row r="9607" spans="1:10" x14ac:dyDescent="0.25">
      <c r="A9607" s="5" t="str">
        <f t="shared" si="150"/>
        <v/>
      </c>
      <c r="B9607" t="s">
        <v>96</v>
      </c>
      <c r="C9607" t="s">
        <v>114</v>
      </c>
      <c r="D9607" s="8" t="s">
        <v>72</v>
      </c>
      <c r="E9607">
        <v>3</v>
      </c>
      <c r="F9607">
        <v>0.91470181941986084</v>
      </c>
      <c r="G9607">
        <v>0.93532562255859375</v>
      </c>
      <c r="H9607">
        <v>1.6433851793408394E-2</v>
      </c>
      <c r="I9607">
        <v>65.05659807956765</v>
      </c>
      <c r="J9607" s="6" t="s">
        <v>80</v>
      </c>
    </row>
    <row r="9608" spans="1:10" x14ac:dyDescent="0.25">
      <c r="A9608" s="5" t="str">
        <f t="shared" si="150"/>
        <v/>
      </c>
      <c r="B9608" t="s">
        <v>96</v>
      </c>
      <c r="C9608" t="s">
        <v>114</v>
      </c>
      <c r="D9608" s="8" t="s">
        <v>73</v>
      </c>
      <c r="E9608">
        <v>4</v>
      </c>
      <c r="F9608">
        <v>0.9005463719367981</v>
      </c>
      <c r="G9608">
        <v>0.93390005826950073</v>
      </c>
      <c r="H9608">
        <v>3.7843000143766403E-2</v>
      </c>
      <c r="I9608">
        <v>61.623465959327795</v>
      </c>
      <c r="J9608" s="6" t="s">
        <v>80</v>
      </c>
    </row>
    <row r="9609" spans="1:10" x14ac:dyDescent="0.25">
      <c r="A9609" s="5" t="str">
        <f t="shared" si="150"/>
        <v/>
      </c>
      <c r="B9609" t="s">
        <v>96</v>
      </c>
      <c r="C9609" t="s">
        <v>114</v>
      </c>
      <c r="D9609" s="8" t="s">
        <v>72</v>
      </c>
      <c r="E9609">
        <v>4</v>
      </c>
      <c r="F9609">
        <v>0.81627178192138672</v>
      </c>
      <c r="G9609">
        <v>0.83954012393951416</v>
      </c>
      <c r="H9609">
        <v>1.4584039337933064E-2</v>
      </c>
      <c r="I9609">
        <v>64.241874714217133</v>
      </c>
      <c r="J9609" s="6" t="s">
        <v>80</v>
      </c>
    </row>
    <row r="9610" spans="1:10" x14ac:dyDescent="0.25">
      <c r="A9610" s="5" t="str">
        <f t="shared" si="150"/>
        <v/>
      </c>
      <c r="B9610" t="s">
        <v>96</v>
      </c>
      <c r="C9610" t="s">
        <v>114</v>
      </c>
      <c r="D9610" s="8" t="s">
        <v>72</v>
      </c>
      <c r="E9610">
        <v>5</v>
      </c>
      <c r="F9610">
        <v>0.77386337518692017</v>
      </c>
      <c r="G9610">
        <v>0.77322149276733398</v>
      </c>
      <c r="H9610">
        <v>1.2580526061356068E-2</v>
      </c>
      <c r="I9610">
        <v>63.938805441243638</v>
      </c>
      <c r="J9610" s="6" t="s">
        <v>80</v>
      </c>
    </row>
    <row r="9611" spans="1:10" x14ac:dyDescent="0.25">
      <c r="A9611" s="5" t="str">
        <f t="shared" si="150"/>
        <v/>
      </c>
      <c r="B9611" t="s">
        <v>96</v>
      </c>
      <c r="C9611" t="s">
        <v>114</v>
      </c>
      <c r="D9611" s="8" t="s">
        <v>73</v>
      </c>
      <c r="E9611">
        <v>5</v>
      </c>
      <c r="F9611">
        <v>0.85044193267822266</v>
      </c>
      <c r="G9611">
        <v>0.84526091814041138</v>
      </c>
      <c r="H9611">
        <v>3.3727169036865234E-2</v>
      </c>
      <c r="I9611">
        <v>60.687338638372871</v>
      </c>
      <c r="J9611" s="6" t="s">
        <v>80</v>
      </c>
    </row>
    <row r="9612" spans="1:10" x14ac:dyDescent="0.25">
      <c r="A9612" s="5" t="str">
        <f t="shared" si="150"/>
        <v/>
      </c>
      <c r="B9612" t="s">
        <v>96</v>
      </c>
      <c r="C9612" t="s">
        <v>114</v>
      </c>
      <c r="D9612" s="8" t="s">
        <v>72</v>
      </c>
      <c r="E9612">
        <v>6</v>
      </c>
      <c r="F9612">
        <v>0.7635575532913208</v>
      </c>
      <c r="G9612">
        <v>0.76158273220062256</v>
      </c>
      <c r="H9612">
        <v>1.0812381282448769E-2</v>
      </c>
      <c r="I9612">
        <v>63.535883630547239</v>
      </c>
      <c r="J9612" s="6" t="s">
        <v>80</v>
      </c>
    </row>
    <row r="9613" spans="1:10" x14ac:dyDescent="0.25">
      <c r="A9613" s="5" t="str">
        <f t="shared" si="150"/>
        <v/>
      </c>
      <c r="B9613" t="s">
        <v>96</v>
      </c>
      <c r="C9613" t="s">
        <v>114</v>
      </c>
      <c r="D9613" s="8" t="s">
        <v>73</v>
      </c>
      <c r="E9613">
        <v>6</v>
      </c>
      <c r="F9613">
        <v>0.85142439603805542</v>
      </c>
      <c r="G9613">
        <v>0.83145767450332642</v>
      </c>
      <c r="H9613">
        <v>2.8148612007498741E-2</v>
      </c>
      <c r="I9613">
        <v>59.87543766578267</v>
      </c>
      <c r="J9613" s="6" t="s">
        <v>80</v>
      </c>
    </row>
    <row r="9614" spans="1:10" x14ac:dyDescent="0.25">
      <c r="A9614" s="5" t="str">
        <f t="shared" si="150"/>
        <v/>
      </c>
      <c r="B9614" t="s">
        <v>96</v>
      </c>
      <c r="C9614" t="s">
        <v>114</v>
      </c>
      <c r="D9614" s="8" t="s">
        <v>73</v>
      </c>
      <c r="E9614">
        <v>7</v>
      </c>
      <c r="F9614">
        <v>0.90038418769836426</v>
      </c>
      <c r="G9614">
        <v>0.89145529270172119</v>
      </c>
      <c r="H9614">
        <v>2.6442309841513634E-2</v>
      </c>
      <c r="I9614">
        <v>59.161229000883715</v>
      </c>
      <c r="J9614" s="6" t="s">
        <v>80</v>
      </c>
    </row>
    <row r="9615" spans="1:10" x14ac:dyDescent="0.25">
      <c r="A9615" s="5" t="str">
        <f t="shared" si="150"/>
        <v/>
      </c>
      <c r="B9615" t="s">
        <v>96</v>
      </c>
      <c r="C9615" t="s">
        <v>114</v>
      </c>
      <c r="D9615" s="8" t="s">
        <v>72</v>
      </c>
      <c r="E9615">
        <v>7</v>
      </c>
      <c r="F9615">
        <v>0.83340293169021606</v>
      </c>
      <c r="G9615">
        <v>0.81650608777999878</v>
      </c>
      <c r="H9615">
        <v>9.6521107479929924E-3</v>
      </c>
      <c r="I9615">
        <v>63.240617283949796</v>
      </c>
      <c r="J9615" s="6" t="s">
        <v>80</v>
      </c>
    </row>
    <row r="9616" spans="1:10" x14ac:dyDescent="0.25">
      <c r="A9616" s="5" t="str">
        <f t="shared" si="150"/>
        <v/>
      </c>
      <c r="B9616" t="s">
        <v>96</v>
      </c>
      <c r="C9616" t="s">
        <v>114</v>
      </c>
      <c r="D9616" s="8" t="s">
        <v>72</v>
      </c>
      <c r="E9616">
        <v>8</v>
      </c>
      <c r="F9616">
        <v>0.70100259780883789</v>
      </c>
      <c r="G9616">
        <v>0.68560308218002319</v>
      </c>
      <c r="H9616">
        <v>9.3534300103783607E-3</v>
      </c>
      <c r="I9616">
        <v>64.451067672613107</v>
      </c>
      <c r="J9616" s="6" t="s">
        <v>80</v>
      </c>
    </row>
    <row r="9617" spans="1:10" x14ac:dyDescent="0.25">
      <c r="A9617" s="5" t="str">
        <f t="shared" si="150"/>
        <v/>
      </c>
      <c r="B9617" t="s">
        <v>96</v>
      </c>
      <c r="C9617" t="s">
        <v>114</v>
      </c>
      <c r="D9617" s="8" t="s">
        <v>73</v>
      </c>
      <c r="E9617">
        <v>8</v>
      </c>
      <c r="F9617">
        <v>0.78527367115020752</v>
      </c>
      <c r="G9617">
        <v>0.75449949502944946</v>
      </c>
      <c r="H9617">
        <v>2.7104608714580536E-2</v>
      </c>
      <c r="I9617">
        <v>60.466861184792556</v>
      </c>
      <c r="J9617" s="6" t="s">
        <v>80</v>
      </c>
    </row>
    <row r="9618" spans="1:10" x14ac:dyDescent="0.25">
      <c r="A9618" s="5" t="str">
        <f t="shared" si="150"/>
        <v/>
      </c>
      <c r="B9618" t="s">
        <v>96</v>
      </c>
      <c r="C9618" t="s">
        <v>114</v>
      </c>
      <c r="D9618" s="8" t="s">
        <v>72</v>
      </c>
      <c r="E9618">
        <v>9</v>
      </c>
      <c r="F9618">
        <v>0.34954860806465149</v>
      </c>
      <c r="G9618">
        <v>0.32572299242019653</v>
      </c>
      <c r="H9618">
        <v>1.0070591233670712E-2</v>
      </c>
      <c r="I9618">
        <v>69.461025377235316</v>
      </c>
      <c r="J9618" s="6" t="s">
        <v>80</v>
      </c>
    </row>
    <row r="9619" spans="1:10" x14ac:dyDescent="0.25">
      <c r="A9619" s="5" t="str">
        <f t="shared" si="150"/>
        <v/>
      </c>
      <c r="B9619" t="s">
        <v>96</v>
      </c>
      <c r="C9619" t="s">
        <v>114</v>
      </c>
      <c r="D9619" s="8" t="s">
        <v>73</v>
      </c>
      <c r="E9619">
        <v>9</v>
      </c>
      <c r="F9619">
        <v>0.39189156889915466</v>
      </c>
      <c r="G9619">
        <v>0.35677799582481384</v>
      </c>
      <c r="H9619">
        <v>2.7882654219865799E-2</v>
      </c>
      <c r="I9619">
        <v>65.547002652519453</v>
      </c>
      <c r="J9619" s="6" t="s">
        <v>80</v>
      </c>
    </row>
    <row r="9620" spans="1:10" x14ac:dyDescent="0.25">
      <c r="A9620" s="5" t="str">
        <f t="shared" si="150"/>
        <v/>
      </c>
      <c r="B9620" t="s">
        <v>96</v>
      </c>
      <c r="C9620" t="s">
        <v>114</v>
      </c>
      <c r="D9620" s="8" t="s">
        <v>73</v>
      </c>
      <c r="E9620">
        <v>10</v>
      </c>
      <c r="F9620">
        <v>-7.2334334254264832E-2</v>
      </c>
      <c r="G9620">
        <v>-7.4388772249221802E-2</v>
      </c>
      <c r="H9620">
        <v>3.1209772452712059E-2</v>
      </c>
      <c r="I9620">
        <v>72.374553492485418</v>
      </c>
      <c r="J9620" s="6" t="s">
        <v>80</v>
      </c>
    </row>
    <row r="9621" spans="1:10" x14ac:dyDescent="0.25">
      <c r="A9621" s="5" t="str">
        <f t="shared" si="150"/>
        <v/>
      </c>
      <c r="B9621" t="s">
        <v>96</v>
      </c>
      <c r="C9621" t="s">
        <v>114</v>
      </c>
      <c r="D9621" s="8" t="s">
        <v>72</v>
      </c>
      <c r="E9621">
        <v>10</v>
      </c>
      <c r="F9621">
        <v>2.3241052404046059E-2</v>
      </c>
      <c r="G9621">
        <v>-2.4360943585634232E-2</v>
      </c>
      <c r="H9621">
        <v>1.123006921261549E-2</v>
      </c>
      <c r="I9621">
        <v>73.809336991312009</v>
      </c>
      <c r="J9621" s="6" t="s">
        <v>80</v>
      </c>
    </row>
    <row r="9622" spans="1:10" x14ac:dyDescent="0.25">
      <c r="A9622" s="5" t="str">
        <f t="shared" si="150"/>
        <v/>
      </c>
      <c r="B9622" t="s">
        <v>96</v>
      </c>
      <c r="C9622" t="s">
        <v>114</v>
      </c>
      <c r="D9622" s="8" t="s">
        <v>73</v>
      </c>
      <c r="E9622">
        <v>11</v>
      </c>
      <c r="F9622">
        <v>-0.42910197377204895</v>
      </c>
      <c r="G9622">
        <v>-0.49857968091964722</v>
      </c>
      <c r="H9622">
        <v>3.614623099565506E-2</v>
      </c>
      <c r="I9622">
        <v>79.347541998231421</v>
      </c>
      <c r="J9622" s="6" t="s">
        <v>80</v>
      </c>
    </row>
    <row r="9623" spans="1:10" x14ac:dyDescent="0.25">
      <c r="A9623" s="5" t="str">
        <f t="shared" si="150"/>
        <v/>
      </c>
      <c r="B9623" t="s">
        <v>96</v>
      </c>
      <c r="C9623" t="s">
        <v>114</v>
      </c>
      <c r="D9623" s="8" t="s">
        <v>72</v>
      </c>
      <c r="E9623">
        <v>11</v>
      </c>
      <c r="F9623">
        <v>-0.24644139409065247</v>
      </c>
      <c r="G9623">
        <v>-0.29835894703865051</v>
      </c>
      <c r="H9623">
        <v>1.208693441003561E-2</v>
      </c>
      <c r="I9623">
        <v>78.123369913127334</v>
      </c>
      <c r="J9623" s="6" t="s">
        <v>80</v>
      </c>
    </row>
    <row r="9624" spans="1:10" x14ac:dyDescent="0.25">
      <c r="A9624" s="5" t="str">
        <f t="shared" si="150"/>
        <v/>
      </c>
      <c r="B9624" t="s">
        <v>96</v>
      </c>
      <c r="C9624" t="s">
        <v>114</v>
      </c>
      <c r="D9624" s="8" t="s">
        <v>72</v>
      </c>
      <c r="E9624">
        <v>12</v>
      </c>
      <c r="F9624">
        <v>-0.34557941555976868</v>
      </c>
      <c r="G9624">
        <v>-0.42376646399497986</v>
      </c>
      <c r="H9624">
        <v>1.3981734402477741E-2</v>
      </c>
      <c r="I9624">
        <v>81.676858710552011</v>
      </c>
      <c r="J9624" s="6" t="s">
        <v>80</v>
      </c>
    </row>
    <row r="9625" spans="1:10" x14ac:dyDescent="0.25">
      <c r="A9625" s="5" t="str">
        <f t="shared" si="150"/>
        <v/>
      </c>
      <c r="B9625" t="s">
        <v>96</v>
      </c>
      <c r="C9625" t="s">
        <v>114</v>
      </c>
      <c r="D9625" s="8" t="s">
        <v>73</v>
      </c>
      <c r="E9625">
        <v>12</v>
      </c>
      <c r="F9625">
        <v>-0.59292703866958618</v>
      </c>
      <c r="G9625">
        <v>-0.71368211507797241</v>
      </c>
      <c r="H9625">
        <v>4.37886081635952E-2</v>
      </c>
      <c r="I9625">
        <v>84.89630415561345</v>
      </c>
      <c r="J9625" s="6" t="s">
        <v>80</v>
      </c>
    </row>
    <row r="9626" spans="1:10" x14ac:dyDescent="0.25">
      <c r="A9626" s="5" t="str">
        <f t="shared" si="150"/>
        <v/>
      </c>
      <c r="B9626" t="s">
        <v>96</v>
      </c>
      <c r="C9626" t="s">
        <v>114</v>
      </c>
      <c r="D9626" s="8" t="s">
        <v>72</v>
      </c>
      <c r="E9626">
        <v>13</v>
      </c>
      <c r="F9626">
        <v>-0.25325977802276611</v>
      </c>
      <c r="G9626">
        <v>-0.33968064188957214</v>
      </c>
      <c r="H9626">
        <v>1.5992699190974236E-2</v>
      </c>
      <c r="I9626">
        <v>84.352431412884656</v>
      </c>
      <c r="J9626" s="6" t="s">
        <v>80</v>
      </c>
    </row>
    <row r="9627" spans="1:10" x14ac:dyDescent="0.25">
      <c r="A9627" s="5" t="str">
        <f t="shared" si="150"/>
        <v/>
      </c>
      <c r="B9627" t="s">
        <v>96</v>
      </c>
      <c r="C9627" t="s">
        <v>114</v>
      </c>
      <c r="D9627" s="8" t="s">
        <v>73</v>
      </c>
      <c r="E9627">
        <v>13</v>
      </c>
      <c r="F9627">
        <v>-0.558552086353302</v>
      </c>
      <c r="G9627">
        <v>-0.75724071264266968</v>
      </c>
      <c r="H9627">
        <v>4.6968754380941391E-2</v>
      </c>
      <c r="I9627">
        <v>87.302422634836461</v>
      </c>
      <c r="J9627" s="6" t="s">
        <v>80</v>
      </c>
    </row>
    <row r="9628" spans="1:10" x14ac:dyDescent="0.25">
      <c r="A9628" s="5" t="str">
        <f t="shared" si="150"/>
        <v/>
      </c>
      <c r="B9628" t="s">
        <v>96</v>
      </c>
      <c r="C9628" t="s">
        <v>114</v>
      </c>
      <c r="D9628" s="8" t="s">
        <v>73</v>
      </c>
      <c r="E9628">
        <v>14</v>
      </c>
      <c r="F9628">
        <v>-0.31832343339920044</v>
      </c>
      <c r="G9628">
        <v>-0.55312073230743408</v>
      </c>
      <c r="H9628">
        <v>5.2176017314195633E-2</v>
      </c>
      <c r="I9628">
        <v>88.467621573828851</v>
      </c>
      <c r="J9628" s="6" t="s">
        <v>80</v>
      </c>
    </row>
    <row r="9629" spans="1:10" x14ac:dyDescent="0.25">
      <c r="A9629" s="5" t="str">
        <f t="shared" si="150"/>
        <v/>
      </c>
      <c r="B9629" t="s">
        <v>96</v>
      </c>
      <c r="C9629" t="s">
        <v>114</v>
      </c>
      <c r="D9629" s="8" t="s">
        <v>72</v>
      </c>
      <c r="E9629">
        <v>14</v>
      </c>
      <c r="F9629">
        <v>-1.6912346705794334E-2</v>
      </c>
      <c r="G9629">
        <v>-8.327677845954895E-2</v>
      </c>
      <c r="H9629">
        <v>1.8117776140570641E-2</v>
      </c>
      <c r="I9629">
        <v>85.450241197976709</v>
      </c>
      <c r="J9629" s="6" t="s">
        <v>80</v>
      </c>
    </row>
    <row r="9630" spans="1:10" x14ac:dyDescent="0.25">
      <c r="A9630" s="5" t="str">
        <f t="shared" si="150"/>
        <v/>
      </c>
      <c r="B9630" t="s">
        <v>96</v>
      </c>
      <c r="C9630" t="s">
        <v>114</v>
      </c>
      <c r="D9630" s="8" t="s">
        <v>73</v>
      </c>
      <c r="E9630">
        <v>15</v>
      </c>
      <c r="F9630">
        <v>0.13740542531013489</v>
      </c>
      <c r="G9630">
        <v>-0.10919604450464249</v>
      </c>
      <c r="H9630">
        <v>5.4917812347412109E-2</v>
      </c>
      <c r="I9630">
        <v>89.944526967286919</v>
      </c>
      <c r="J9630" s="6" t="s">
        <v>80</v>
      </c>
    </row>
    <row r="9631" spans="1:10" x14ac:dyDescent="0.25">
      <c r="A9631" s="5" t="str">
        <f t="shared" si="150"/>
        <v/>
      </c>
      <c r="B9631" t="s">
        <v>96</v>
      </c>
      <c r="C9631" t="s">
        <v>114</v>
      </c>
      <c r="D9631" s="8" t="s">
        <v>72</v>
      </c>
      <c r="E9631">
        <v>15</v>
      </c>
      <c r="F9631">
        <v>0.35886377096176147</v>
      </c>
      <c r="G9631">
        <v>0.2934378981590271</v>
      </c>
      <c r="H9631">
        <v>1.9288668408989906E-2</v>
      </c>
      <c r="I9631">
        <v>86.573431641521623</v>
      </c>
      <c r="J9631" s="6" t="s">
        <v>80</v>
      </c>
    </row>
    <row r="9632" spans="1:10" x14ac:dyDescent="0.25">
      <c r="A9632" s="5" t="str">
        <f t="shared" si="150"/>
        <v/>
      </c>
      <c r="B9632" t="s">
        <v>96</v>
      </c>
      <c r="C9632" t="s">
        <v>114</v>
      </c>
      <c r="D9632" s="8" t="s">
        <v>73</v>
      </c>
      <c r="E9632">
        <v>16</v>
      </c>
      <c r="F9632">
        <v>0.80547457933425903</v>
      </c>
      <c r="G9632">
        <v>0.68553197383880615</v>
      </c>
      <c r="H9632">
        <v>5.9238642454147339E-2</v>
      </c>
      <c r="I9632">
        <v>91.281290893014742</v>
      </c>
      <c r="J9632" s="6" t="s">
        <v>80</v>
      </c>
    </row>
    <row r="9633" spans="1:10" x14ac:dyDescent="0.25">
      <c r="A9633" s="5" t="str">
        <f t="shared" si="150"/>
        <v/>
      </c>
      <c r="B9633" t="s">
        <v>96</v>
      </c>
      <c r="C9633" t="s">
        <v>114</v>
      </c>
      <c r="D9633" s="8" t="s">
        <v>72</v>
      </c>
      <c r="E9633">
        <v>16</v>
      </c>
      <c r="F9633">
        <v>0.87860351800918579</v>
      </c>
      <c r="G9633">
        <v>0.84670054912567139</v>
      </c>
      <c r="H9633">
        <v>2.0213428884744644E-2</v>
      </c>
      <c r="I9633">
        <v>87.291552354826607</v>
      </c>
      <c r="J9633" s="6" t="s">
        <v>80</v>
      </c>
    </row>
    <row r="9634" spans="1:10" x14ac:dyDescent="0.25">
      <c r="A9634" s="5" t="str">
        <f t="shared" si="150"/>
        <v/>
      </c>
      <c r="B9634" t="s">
        <v>96</v>
      </c>
      <c r="C9634" t="s">
        <v>114</v>
      </c>
      <c r="D9634" s="8" t="s">
        <v>72</v>
      </c>
      <c r="E9634">
        <v>17</v>
      </c>
      <c r="F9634">
        <v>1.4082030057907104</v>
      </c>
      <c r="G9634">
        <v>1.4041674137115479</v>
      </c>
      <c r="H9634">
        <v>2.0838003605604172E-2</v>
      </c>
      <c r="I9634">
        <v>88.320346364884955</v>
      </c>
      <c r="J9634" s="6" t="s">
        <v>80</v>
      </c>
    </row>
    <row r="9635" spans="1:10" x14ac:dyDescent="0.25">
      <c r="A9635" s="5" t="str">
        <f t="shared" si="150"/>
        <v/>
      </c>
      <c r="B9635" t="s">
        <v>96</v>
      </c>
      <c r="C9635" t="s">
        <v>114</v>
      </c>
      <c r="D9635" s="8" t="s">
        <v>73</v>
      </c>
      <c r="E9635">
        <v>17</v>
      </c>
      <c r="F9635">
        <v>1.4402468204498291</v>
      </c>
      <c r="G9635">
        <v>1.4000146389007568</v>
      </c>
      <c r="H9635">
        <v>6.0197778046131134E-2</v>
      </c>
      <c r="I9635">
        <v>91.083660477453179</v>
      </c>
      <c r="J9635" s="6" t="s">
        <v>80</v>
      </c>
    </row>
    <row r="9636" spans="1:10" x14ac:dyDescent="0.25">
      <c r="A9636" s="5" t="str">
        <f t="shared" si="150"/>
        <v/>
      </c>
      <c r="B9636" t="s">
        <v>96</v>
      </c>
      <c r="C9636" t="s">
        <v>114</v>
      </c>
      <c r="D9636" s="8" t="s">
        <v>72</v>
      </c>
      <c r="E9636">
        <v>18</v>
      </c>
      <c r="F9636">
        <v>1.8989604711532593</v>
      </c>
      <c r="G9636">
        <v>1.169111967086792</v>
      </c>
      <c r="H9636">
        <v>2.0740440115332603E-2</v>
      </c>
      <c r="I9636">
        <v>86.919806812991496</v>
      </c>
      <c r="J9636" s="6" t="s">
        <v>80</v>
      </c>
    </row>
    <row r="9637" spans="1:10" x14ac:dyDescent="0.25">
      <c r="A9637" s="5" t="str">
        <f t="shared" si="150"/>
        <v/>
      </c>
      <c r="B9637" t="s">
        <v>96</v>
      </c>
      <c r="C9637" t="s">
        <v>114</v>
      </c>
      <c r="D9637" s="8" t="s">
        <v>73</v>
      </c>
      <c r="E9637">
        <v>18</v>
      </c>
      <c r="F9637">
        <v>2.0425682067871094</v>
      </c>
      <c r="G9637">
        <v>2.0447499752044678</v>
      </c>
      <c r="H9637">
        <v>6.055300310254097E-2</v>
      </c>
      <c r="I9637">
        <v>89.382449160035335</v>
      </c>
      <c r="J9637" s="6" t="s">
        <v>80</v>
      </c>
    </row>
    <row r="9638" spans="1:10" x14ac:dyDescent="0.25">
      <c r="A9638" s="5" t="str">
        <f t="shared" si="150"/>
        <v/>
      </c>
      <c r="B9638" t="s">
        <v>96</v>
      </c>
      <c r="C9638" t="s">
        <v>114</v>
      </c>
      <c r="D9638" s="8" t="s">
        <v>72</v>
      </c>
      <c r="E9638">
        <v>19</v>
      </c>
      <c r="F9638">
        <v>2.1099362373352051</v>
      </c>
      <c r="G9638">
        <v>1.6964249610900879</v>
      </c>
      <c r="H9638">
        <v>2.0500252023339272E-2</v>
      </c>
      <c r="I9638">
        <v>85.291201417474483</v>
      </c>
      <c r="J9638" s="6" t="s">
        <v>80</v>
      </c>
    </row>
    <row r="9639" spans="1:10" x14ac:dyDescent="0.25">
      <c r="A9639" s="5" t="str">
        <f t="shared" si="150"/>
        <v/>
      </c>
      <c r="B9639" t="s">
        <v>96</v>
      </c>
      <c r="C9639" t="s">
        <v>114</v>
      </c>
      <c r="D9639" s="8" t="s">
        <v>73</v>
      </c>
      <c r="E9639">
        <v>19</v>
      </c>
      <c r="F9639">
        <v>2.3374483585357666</v>
      </c>
      <c r="G9639">
        <v>1.6599357128143311</v>
      </c>
      <c r="H9639">
        <v>6.0681868344545364E-2</v>
      </c>
      <c r="I9639">
        <v>84.402687886824808</v>
      </c>
      <c r="J9639" s="6" t="s">
        <v>80</v>
      </c>
    </row>
    <row r="9640" spans="1:10" x14ac:dyDescent="0.25">
      <c r="A9640" s="5" t="str">
        <f t="shared" si="150"/>
        <v/>
      </c>
      <c r="B9640" t="s">
        <v>96</v>
      </c>
      <c r="C9640" t="s">
        <v>114</v>
      </c>
      <c r="D9640" s="8" t="s">
        <v>73</v>
      </c>
      <c r="E9640">
        <v>20</v>
      </c>
      <c r="F9640">
        <v>2.3749384880065918</v>
      </c>
      <c r="G9640">
        <v>1.9657443761825562</v>
      </c>
      <c r="H9640">
        <v>5.7120509445667267E-2</v>
      </c>
      <c r="I9640">
        <v>80.912122015915315</v>
      </c>
      <c r="J9640" s="6" t="s">
        <v>80</v>
      </c>
    </row>
    <row r="9641" spans="1:10" x14ac:dyDescent="0.25">
      <c r="A9641" s="5" t="str">
        <f t="shared" si="150"/>
        <v/>
      </c>
      <c r="B9641" t="s">
        <v>96</v>
      </c>
      <c r="C9641" t="s">
        <v>114</v>
      </c>
      <c r="D9641" s="8" t="s">
        <v>72</v>
      </c>
      <c r="E9641">
        <v>20</v>
      </c>
      <c r="F9641">
        <v>2.1530194282531738</v>
      </c>
      <c r="G9641">
        <v>1.8646141290664673</v>
      </c>
      <c r="H9641">
        <v>1.9499890506267548E-2</v>
      </c>
      <c r="I9641">
        <v>80.049914266126137</v>
      </c>
      <c r="J9641" s="6" t="s">
        <v>80</v>
      </c>
    </row>
    <row r="9642" spans="1:10" x14ac:dyDescent="0.25">
      <c r="A9642" s="5" t="str">
        <f t="shared" si="150"/>
        <v/>
      </c>
      <c r="B9642" t="s">
        <v>96</v>
      </c>
      <c r="C9642" t="s">
        <v>114</v>
      </c>
      <c r="D9642" s="8" t="s">
        <v>73</v>
      </c>
      <c r="E9642">
        <v>21</v>
      </c>
      <c r="F9642">
        <v>2.344188928604126</v>
      </c>
      <c r="G9642">
        <v>2.8376588821411133</v>
      </c>
      <c r="H9642">
        <v>5.6423943489789963E-2</v>
      </c>
      <c r="I9642">
        <v>79.332634836428952</v>
      </c>
      <c r="J9642" s="6" t="s">
        <v>80</v>
      </c>
    </row>
    <row r="9643" spans="1:10" x14ac:dyDescent="0.25">
      <c r="A9643" s="5" t="str">
        <f t="shared" si="150"/>
        <v/>
      </c>
      <c r="B9643" t="s">
        <v>96</v>
      </c>
      <c r="C9643" t="s">
        <v>114</v>
      </c>
      <c r="D9643" s="8" t="s">
        <v>72</v>
      </c>
      <c r="E9643">
        <v>21</v>
      </c>
      <c r="F9643">
        <v>2.1070754528045654</v>
      </c>
      <c r="G9643">
        <v>2.5823245048522949</v>
      </c>
      <c r="H9643">
        <v>1.9610848277807236E-2</v>
      </c>
      <c r="I9643">
        <v>75.03280635574859</v>
      </c>
      <c r="J9643" s="6" t="s">
        <v>80</v>
      </c>
    </row>
    <row r="9644" spans="1:10" x14ac:dyDescent="0.25">
      <c r="A9644" s="5" t="str">
        <f t="shared" si="150"/>
        <v/>
      </c>
      <c r="B9644" t="s">
        <v>96</v>
      </c>
      <c r="C9644" t="s">
        <v>114</v>
      </c>
      <c r="D9644" s="8" t="s">
        <v>73</v>
      </c>
      <c r="E9644">
        <v>22</v>
      </c>
      <c r="F9644">
        <v>2.1434295177459717</v>
      </c>
      <c r="G9644">
        <v>2.2284491062164307</v>
      </c>
      <c r="H9644">
        <v>5.4191190749406815E-2</v>
      </c>
      <c r="I9644">
        <v>77.97143236074379</v>
      </c>
      <c r="J9644" s="6" t="s">
        <v>80</v>
      </c>
    </row>
    <row r="9645" spans="1:10" x14ac:dyDescent="0.25">
      <c r="A9645" s="5" t="str">
        <f t="shared" si="150"/>
        <v/>
      </c>
      <c r="B9645" t="s">
        <v>96</v>
      </c>
      <c r="C9645" t="s">
        <v>114</v>
      </c>
      <c r="D9645" s="8" t="s">
        <v>72</v>
      </c>
      <c r="E9645">
        <v>22</v>
      </c>
      <c r="F9645">
        <v>1.9766840934753418</v>
      </c>
      <c r="G9645">
        <v>2.1620733737945557</v>
      </c>
      <c r="H9645">
        <v>1.9405443221330643E-2</v>
      </c>
      <c r="I9645">
        <v>73.582098765424405</v>
      </c>
      <c r="J9645" s="6" t="s">
        <v>80</v>
      </c>
    </row>
    <row r="9646" spans="1:10" x14ac:dyDescent="0.25">
      <c r="A9646" s="5" t="str">
        <f t="shared" si="150"/>
        <v/>
      </c>
      <c r="B9646" t="s">
        <v>96</v>
      </c>
      <c r="C9646" t="s">
        <v>114</v>
      </c>
      <c r="D9646" s="8" t="s">
        <v>73</v>
      </c>
      <c r="E9646">
        <v>23</v>
      </c>
      <c r="F9646">
        <v>1.8832335472106934</v>
      </c>
      <c r="G9646">
        <v>2.0115725994110107</v>
      </c>
      <c r="H9646">
        <v>5.7408422231674194E-2</v>
      </c>
      <c r="I9646">
        <v>74.051061007958737</v>
      </c>
      <c r="J9646" s="6" t="s">
        <v>80</v>
      </c>
    </row>
    <row r="9647" spans="1:10" x14ac:dyDescent="0.25">
      <c r="A9647" s="5" t="str">
        <f t="shared" si="150"/>
        <v/>
      </c>
      <c r="B9647" t="s">
        <v>96</v>
      </c>
      <c r="C9647" t="s">
        <v>114</v>
      </c>
      <c r="D9647" s="8" t="s">
        <v>72</v>
      </c>
      <c r="E9647">
        <v>23</v>
      </c>
      <c r="F9647">
        <v>1.8776396512985229</v>
      </c>
      <c r="G9647">
        <v>1.9941729307174683</v>
      </c>
      <c r="H9647">
        <v>2.1272603422403336E-2</v>
      </c>
      <c r="I9647">
        <v>72.32213991768775</v>
      </c>
      <c r="J9647" s="6" t="s">
        <v>80</v>
      </c>
    </row>
    <row r="9648" spans="1:10" x14ac:dyDescent="0.25">
      <c r="A9648" s="5" t="str">
        <f t="shared" si="150"/>
        <v/>
      </c>
      <c r="B9648" t="s">
        <v>96</v>
      </c>
      <c r="C9648" t="s">
        <v>114</v>
      </c>
      <c r="D9648" s="8" t="s">
        <v>72</v>
      </c>
      <c r="E9648">
        <v>24</v>
      </c>
      <c r="F9648">
        <v>1.5968648195266724</v>
      </c>
      <c r="G9648">
        <v>1.6992659568786621</v>
      </c>
      <c r="H9648">
        <v>2.1118922159075737E-2</v>
      </c>
      <c r="I9648">
        <v>71.593152720610988</v>
      </c>
      <c r="J9648" s="6" t="s">
        <v>80</v>
      </c>
    </row>
    <row r="9649" spans="1:10" x14ac:dyDescent="0.25">
      <c r="A9649" s="5" t="str">
        <f t="shared" si="150"/>
        <v/>
      </c>
      <c r="B9649" t="s">
        <v>96</v>
      </c>
      <c r="C9649" t="s">
        <v>114</v>
      </c>
      <c r="D9649" s="8" t="s">
        <v>73</v>
      </c>
      <c r="E9649">
        <v>24</v>
      </c>
      <c r="F9649">
        <v>1.6298953294754028</v>
      </c>
      <c r="G9649">
        <v>1.7050461769104004</v>
      </c>
      <c r="H9649">
        <v>5.4983504116535187E-2</v>
      </c>
      <c r="I9649">
        <v>71.708523430591583</v>
      </c>
      <c r="J9649" s="6" t="s">
        <v>80</v>
      </c>
    </row>
    <row r="9650" spans="1:10" x14ac:dyDescent="0.25">
      <c r="A9650" s="5" t="str">
        <f t="shared" si="150"/>
        <v/>
      </c>
      <c r="B9650" t="s">
        <v>96</v>
      </c>
      <c r="C9650" t="s">
        <v>114</v>
      </c>
      <c r="D9650" s="8" t="s">
        <v>74</v>
      </c>
      <c r="E9650">
        <v>1</v>
      </c>
      <c r="F9650">
        <v>1.3793747425079346</v>
      </c>
      <c r="G9650">
        <v>1.457619309425354</v>
      </c>
      <c r="H9650">
        <v>2.6205942034721375E-2</v>
      </c>
      <c r="I9650">
        <v>72.29859268292951</v>
      </c>
      <c r="J9650" s="6" t="s">
        <v>80</v>
      </c>
    </row>
    <row r="9651" spans="1:10" x14ac:dyDescent="0.25">
      <c r="A9651" s="5" t="str">
        <f t="shared" si="150"/>
        <v/>
      </c>
      <c r="B9651" t="s">
        <v>96</v>
      </c>
      <c r="C9651" t="s">
        <v>114</v>
      </c>
      <c r="D9651" s="8" t="s">
        <v>75</v>
      </c>
      <c r="E9651">
        <v>1</v>
      </c>
      <c r="F9651">
        <v>1.4760364294052124</v>
      </c>
      <c r="G9651">
        <v>1.4528664350509644</v>
      </c>
      <c r="H9651">
        <v>2.7007769793272018E-2</v>
      </c>
      <c r="I9651">
        <v>70.027004153692118</v>
      </c>
      <c r="J9651" s="6" t="s">
        <v>80</v>
      </c>
    </row>
    <row r="9652" spans="1:10" x14ac:dyDescent="0.25">
      <c r="A9652" s="5" t="str">
        <f t="shared" si="150"/>
        <v/>
      </c>
      <c r="B9652" t="s">
        <v>96</v>
      </c>
      <c r="C9652" t="s">
        <v>114</v>
      </c>
      <c r="D9652" s="8" t="s">
        <v>74</v>
      </c>
      <c r="E9652">
        <v>2</v>
      </c>
      <c r="F9652">
        <v>1.1824597120285034</v>
      </c>
      <c r="G9652">
        <v>1.2189311981201172</v>
      </c>
      <c r="H9652">
        <v>2.4177880957722664E-2</v>
      </c>
      <c r="I9652">
        <v>70.618963414635928</v>
      </c>
      <c r="J9652" s="6" t="s">
        <v>80</v>
      </c>
    </row>
    <row r="9653" spans="1:10" x14ac:dyDescent="0.25">
      <c r="A9653" s="5" t="str">
        <f t="shared" si="150"/>
        <v/>
      </c>
      <c r="B9653" t="s">
        <v>96</v>
      </c>
      <c r="C9653" t="s">
        <v>114</v>
      </c>
      <c r="D9653" s="8" t="s">
        <v>75</v>
      </c>
      <c r="E9653">
        <v>2</v>
      </c>
      <c r="F9653">
        <v>1.2774113416671753</v>
      </c>
      <c r="G9653">
        <v>1.2228941917419434</v>
      </c>
      <c r="H9653">
        <v>2.5954296812415123E-2</v>
      </c>
      <c r="I9653">
        <v>69.194311180338957</v>
      </c>
      <c r="J9653" s="6" t="s">
        <v>80</v>
      </c>
    </row>
    <row r="9654" spans="1:10" x14ac:dyDescent="0.25">
      <c r="A9654" s="5" t="str">
        <f t="shared" si="150"/>
        <v/>
      </c>
      <c r="B9654" t="s">
        <v>96</v>
      </c>
      <c r="C9654" t="s">
        <v>114</v>
      </c>
      <c r="D9654" s="8" t="s">
        <v>74</v>
      </c>
      <c r="E9654">
        <v>3</v>
      </c>
      <c r="F9654">
        <v>1.0410386323928833</v>
      </c>
      <c r="G9654">
        <v>1.0606489181518555</v>
      </c>
      <c r="H9654">
        <v>2.1492652595043182E-2</v>
      </c>
      <c r="I9654">
        <v>68.960068292684639</v>
      </c>
      <c r="J9654" s="6" t="s">
        <v>80</v>
      </c>
    </row>
    <row r="9655" spans="1:10" x14ac:dyDescent="0.25">
      <c r="A9655" s="5" t="str">
        <f t="shared" si="150"/>
        <v/>
      </c>
      <c r="B9655" t="s">
        <v>96</v>
      </c>
      <c r="C9655" t="s">
        <v>114</v>
      </c>
      <c r="D9655" s="8" t="s">
        <v>75</v>
      </c>
      <c r="E9655">
        <v>3</v>
      </c>
      <c r="F9655">
        <v>1.0938076972961426</v>
      </c>
      <c r="G9655">
        <v>1.0753210783004761</v>
      </c>
      <c r="H9655">
        <v>2.3626899346709251E-2</v>
      </c>
      <c r="I9655">
        <v>68.079465212879427</v>
      </c>
      <c r="J9655" s="6" t="s">
        <v>80</v>
      </c>
    </row>
    <row r="9656" spans="1:10" x14ac:dyDescent="0.25">
      <c r="A9656" s="5" t="str">
        <f t="shared" si="150"/>
        <v/>
      </c>
      <c r="B9656" t="s">
        <v>96</v>
      </c>
      <c r="C9656" t="s">
        <v>114</v>
      </c>
      <c r="D9656" s="8" t="s">
        <v>75</v>
      </c>
      <c r="E9656">
        <v>4</v>
      </c>
      <c r="F9656">
        <v>0.95548129081726074</v>
      </c>
      <c r="G9656">
        <v>0.92932373285293579</v>
      </c>
      <c r="H9656">
        <v>2.0716803148388863E-2</v>
      </c>
      <c r="I9656">
        <v>67.344705780541943</v>
      </c>
      <c r="J9656" s="6" t="s">
        <v>80</v>
      </c>
    </row>
    <row r="9657" spans="1:10" x14ac:dyDescent="0.25">
      <c r="A9657" s="5" t="str">
        <f t="shared" si="150"/>
        <v/>
      </c>
      <c r="B9657" t="s">
        <v>96</v>
      </c>
      <c r="C9657" t="s">
        <v>114</v>
      </c>
      <c r="D9657" s="8" t="s">
        <v>74</v>
      </c>
      <c r="E9657">
        <v>4</v>
      </c>
      <c r="F9657">
        <v>0.92619585990905762</v>
      </c>
      <c r="G9657">
        <v>0.93679863214492798</v>
      </c>
      <c r="H9657">
        <v>1.8846526741981506E-2</v>
      </c>
      <c r="I9657">
        <v>67.910136585364882</v>
      </c>
      <c r="J9657" s="6" t="s">
        <v>80</v>
      </c>
    </row>
    <row r="9658" spans="1:10" x14ac:dyDescent="0.25">
      <c r="A9658" s="5" t="str">
        <f t="shared" si="150"/>
        <v/>
      </c>
      <c r="B9658" t="s">
        <v>96</v>
      </c>
      <c r="C9658" t="s">
        <v>114</v>
      </c>
      <c r="D9658" s="8" t="s">
        <v>75</v>
      </c>
      <c r="E9658">
        <v>5</v>
      </c>
      <c r="F9658">
        <v>0.87965524196624756</v>
      </c>
      <c r="G9658">
        <v>0.81636011600494385</v>
      </c>
      <c r="H9658">
        <v>1.7374807968735695E-2</v>
      </c>
      <c r="I9658">
        <v>66.684087919692828</v>
      </c>
      <c r="J9658" s="6" t="s">
        <v>80</v>
      </c>
    </row>
    <row r="9659" spans="1:10" x14ac:dyDescent="0.25">
      <c r="A9659" s="5" t="str">
        <f t="shared" si="150"/>
        <v/>
      </c>
      <c r="B9659" t="s">
        <v>96</v>
      </c>
      <c r="C9659" t="s">
        <v>114</v>
      </c>
      <c r="D9659" s="8" t="s">
        <v>74</v>
      </c>
      <c r="E9659">
        <v>5</v>
      </c>
      <c r="F9659">
        <v>0.85594856739044189</v>
      </c>
      <c r="G9659">
        <v>0.8792116641998291</v>
      </c>
      <c r="H9659">
        <v>1.6267236322164536E-2</v>
      </c>
      <c r="I9659">
        <v>66.497580487806886</v>
      </c>
      <c r="J9659" s="6" t="s">
        <v>80</v>
      </c>
    </row>
    <row r="9660" spans="1:10" x14ac:dyDescent="0.25">
      <c r="A9660" s="5" t="str">
        <f t="shared" si="150"/>
        <v/>
      </c>
      <c r="B9660" t="s">
        <v>96</v>
      </c>
      <c r="C9660" t="s">
        <v>114</v>
      </c>
      <c r="D9660" s="8" t="s">
        <v>74</v>
      </c>
      <c r="E9660">
        <v>6</v>
      </c>
      <c r="F9660">
        <v>0.84019821882247925</v>
      </c>
      <c r="G9660">
        <v>0.85801166296005249</v>
      </c>
      <c r="H9660">
        <v>1.4512001536786556E-2</v>
      </c>
      <c r="I9660">
        <v>65.920497560977097</v>
      </c>
      <c r="J9660" s="6" t="s">
        <v>80</v>
      </c>
    </row>
    <row r="9661" spans="1:10" x14ac:dyDescent="0.25">
      <c r="A9661" s="5" t="str">
        <f t="shared" si="150"/>
        <v/>
      </c>
      <c r="B9661" t="s">
        <v>96</v>
      </c>
      <c r="C9661" t="s">
        <v>114</v>
      </c>
      <c r="D9661" s="8" t="s">
        <v>75</v>
      </c>
      <c r="E9661">
        <v>6</v>
      </c>
      <c r="F9661">
        <v>0.83492171764373779</v>
      </c>
      <c r="G9661">
        <v>0.77663427591323853</v>
      </c>
      <c r="H9661">
        <v>1.4059276320040226E-2</v>
      </c>
      <c r="I9661">
        <v>66.43657147802034</v>
      </c>
      <c r="J9661" s="6" t="s">
        <v>80</v>
      </c>
    </row>
    <row r="9662" spans="1:10" x14ac:dyDescent="0.25">
      <c r="A9662" s="5" t="str">
        <f t="shared" si="150"/>
        <v/>
      </c>
      <c r="B9662" t="s">
        <v>96</v>
      </c>
      <c r="C9662" t="s">
        <v>114</v>
      </c>
      <c r="D9662" s="8" t="s">
        <v>74</v>
      </c>
      <c r="E9662">
        <v>7</v>
      </c>
      <c r="F9662">
        <v>0.89247828722000122</v>
      </c>
      <c r="G9662">
        <v>0.90761220455169678</v>
      </c>
      <c r="H9662">
        <v>1.4005785807967186E-2</v>
      </c>
      <c r="I9662">
        <v>65.277046341464413</v>
      </c>
      <c r="J9662" s="6" t="s">
        <v>80</v>
      </c>
    </row>
    <row r="9663" spans="1:10" x14ac:dyDescent="0.25">
      <c r="A9663" s="5" t="str">
        <f t="shared" si="150"/>
        <v/>
      </c>
      <c r="B9663" t="s">
        <v>96</v>
      </c>
      <c r="C9663" t="s">
        <v>114</v>
      </c>
      <c r="D9663" s="8" t="s">
        <v>75</v>
      </c>
      <c r="E9663">
        <v>7</v>
      </c>
      <c r="F9663">
        <v>0.88244479894638062</v>
      </c>
      <c r="G9663">
        <v>0.82771605253219604</v>
      </c>
      <c r="H9663">
        <v>1.2101583182811737E-2</v>
      </c>
      <c r="I9663">
        <v>66.379235029423086</v>
      </c>
      <c r="J9663" s="6" t="s">
        <v>80</v>
      </c>
    </row>
    <row r="9664" spans="1:10" x14ac:dyDescent="0.25">
      <c r="A9664" s="5" t="str">
        <f t="shared" si="150"/>
        <v/>
      </c>
      <c r="B9664" t="s">
        <v>96</v>
      </c>
      <c r="C9664" t="s">
        <v>114</v>
      </c>
      <c r="D9664" s="8" t="s">
        <v>75</v>
      </c>
      <c r="E9664">
        <v>8</v>
      </c>
      <c r="F9664">
        <v>0.83137136697769165</v>
      </c>
      <c r="G9664">
        <v>0.80355000495910645</v>
      </c>
      <c r="H9664">
        <v>1.1778526939451694E-2</v>
      </c>
      <c r="I9664">
        <v>67.193558324675195</v>
      </c>
      <c r="J9664" s="6" t="s">
        <v>80</v>
      </c>
    </row>
    <row r="9665" spans="1:10" x14ac:dyDescent="0.25">
      <c r="A9665" s="5" t="str">
        <f t="shared" si="150"/>
        <v/>
      </c>
      <c r="B9665" t="s">
        <v>96</v>
      </c>
      <c r="C9665" t="s">
        <v>114</v>
      </c>
      <c r="D9665" s="8" t="s">
        <v>74</v>
      </c>
      <c r="E9665">
        <v>8</v>
      </c>
      <c r="F9665">
        <v>0.77277815341949463</v>
      </c>
      <c r="G9665">
        <v>0.74828147888183594</v>
      </c>
      <c r="H9665">
        <v>1.5670282766222954E-2</v>
      </c>
      <c r="I9665">
        <v>67.405712195121922</v>
      </c>
      <c r="J9665" s="6" t="s">
        <v>80</v>
      </c>
    </row>
    <row r="9666" spans="1:10" x14ac:dyDescent="0.25">
      <c r="A9666" s="5" t="str">
        <f t="shared" ref="A9666:A9729" si="151">IF(AND(category = B9666, subcategory=C9666, reportdate = D9666), E9666, "")</f>
        <v/>
      </c>
      <c r="B9666" t="s">
        <v>96</v>
      </c>
      <c r="C9666" t="s">
        <v>114</v>
      </c>
      <c r="D9666" s="8" t="s">
        <v>75</v>
      </c>
      <c r="E9666">
        <v>9</v>
      </c>
      <c r="F9666">
        <v>0.58677190542221069</v>
      </c>
      <c r="G9666">
        <v>0.55209183692932129</v>
      </c>
      <c r="H9666">
        <v>1.2120793573558331E-2</v>
      </c>
      <c r="I9666">
        <v>69.212947386639456</v>
      </c>
      <c r="J9666" s="6" t="s">
        <v>80</v>
      </c>
    </row>
    <row r="9667" spans="1:10" x14ac:dyDescent="0.25">
      <c r="A9667" s="5" t="str">
        <f t="shared" si="151"/>
        <v/>
      </c>
      <c r="B9667" t="s">
        <v>96</v>
      </c>
      <c r="C9667" t="s">
        <v>114</v>
      </c>
      <c r="D9667" s="8" t="s">
        <v>74</v>
      </c>
      <c r="E9667">
        <v>9</v>
      </c>
      <c r="F9667">
        <v>0.43124788999557495</v>
      </c>
      <c r="G9667">
        <v>0.38242140412330627</v>
      </c>
      <c r="H9667">
        <v>1.772627979516983E-2</v>
      </c>
      <c r="I9667">
        <v>70.531614634143594</v>
      </c>
      <c r="J9667" s="6" t="s">
        <v>80</v>
      </c>
    </row>
    <row r="9668" spans="1:10" x14ac:dyDescent="0.25">
      <c r="A9668" s="5" t="str">
        <f t="shared" si="151"/>
        <v/>
      </c>
      <c r="B9668" t="s">
        <v>96</v>
      </c>
      <c r="C9668" t="s">
        <v>114</v>
      </c>
      <c r="D9668" s="8" t="s">
        <v>74</v>
      </c>
      <c r="E9668">
        <v>10</v>
      </c>
      <c r="F9668">
        <v>0.13634629547595978</v>
      </c>
      <c r="G9668">
        <v>2.5357238948345184E-2</v>
      </c>
      <c r="H9668">
        <v>2.118334174156189E-2</v>
      </c>
      <c r="I9668">
        <v>74.260487804877982</v>
      </c>
      <c r="J9668" s="6" t="s">
        <v>80</v>
      </c>
    </row>
    <row r="9669" spans="1:10" x14ac:dyDescent="0.25">
      <c r="A9669" s="5" t="str">
        <f t="shared" si="151"/>
        <v/>
      </c>
      <c r="B9669" t="s">
        <v>96</v>
      </c>
      <c r="C9669" t="s">
        <v>114</v>
      </c>
      <c r="D9669" s="8" t="s">
        <v>75</v>
      </c>
      <c r="E9669">
        <v>10</v>
      </c>
      <c r="F9669">
        <v>0.27071651816368103</v>
      </c>
      <c r="G9669">
        <v>0.24331320822238922</v>
      </c>
      <c r="H9669">
        <v>1.3555025681853294E-2</v>
      </c>
      <c r="I9669">
        <v>72.812310488055289</v>
      </c>
      <c r="J9669" s="6" t="s">
        <v>80</v>
      </c>
    </row>
    <row r="9670" spans="1:10" x14ac:dyDescent="0.25">
      <c r="A9670" s="5" t="str">
        <f t="shared" si="151"/>
        <v/>
      </c>
      <c r="B9670" t="s">
        <v>96</v>
      </c>
      <c r="C9670" t="s">
        <v>114</v>
      </c>
      <c r="D9670" s="8" t="s">
        <v>75</v>
      </c>
      <c r="E9670">
        <v>11</v>
      </c>
      <c r="F9670">
        <v>1.7028296366333961E-2</v>
      </c>
      <c r="G9670">
        <v>-4.6530824154615402E-2</v>
      </c>
      <c r="H9670">
        <v>1.5225796028971672E-2</v>
      </c>
      <c r="I9670">
        <v>76.838438906199769</v>
      </c>
      <c r="J9670" s="6" t="s">
        <v>80</v>
      </c>
    </row>
    <row r="9671" spans="1:10" x14ac:dyDescent="0.25">
      <c r="A9671" s="5" t="str">
        <f t="shared" si="151"/>
        <v/>
      </c>
      <c r="B9671" t="s">
        <v>96</v>
      </c>
      <c r="C9671" t="s">
        <v>114</v>
      </c>
      <c r="D9671" s="8" t="s">
        <v>74</v>
      </c>
      <c r="E9671">
        <v>11</v>
      </c>
      <c r="F9671">
        <v>-0.1822165846824646</v>
      </c>
      <c r="G9671">
        <v>-0.2969035804271698</v>
      </c>
      <c r="H9671">
        <v>2.3719727993011475E-2</v>
      </c>
      <c r="I9671">
        <v>80.296492682928715</v>
      </c>
      <c r="J9671" s="6" t="s">
        <v>80</v>
      </c>
    </row>
    <row r="9672" spans="1:10" x14ac:dyDescent="0.25">
      <c r="A9672" s="5" t="str">
        <f t="shared" si="151"/>
        <v/>
      </c>
      <c r="B9672" t="s">
        <v>96</v>
      </c>
      <c r="C9672" t="s">
        <v>114</v>
      </c>
      <c r="D9672" s="8" t="s">
        <v>75</v>
      </c>
      <c r="E9672">
        <v>12</v>
      </c>
      <c r="F9672">
        <v>-4.8453152179718018E-2</v>
      </c>
      <c r="G9672">
        <v>-0.12482698261737823</v>
      </c>
      <c r="H9672">
        <v>1.7339872196316719E-2</v>
      </c>
      <c r="I9672">
        <v>80.132675666316075</v>
      </c>
      <c r="J9672" s="6" t="s">
        <v>80</v>
      </c>
    </row>
    <row r="9673" spans="1:10" x14ac:dyDescent="0.25">
      <c r="A9673" s="5" t="str">
        <f t="shared" si="151"/>
        <v/>
      </c>
      <c r="B9673" t="s">
        <v>96</v>
      </c>
      <c r="C9673" t="s">
        <v>114</v>
      </c>
      <c r="D9673" s="8" t="s">
        <v>74</v>
      </c>
      <c r="E9673">
        <v>12</v>
      </c>
      <c r="F9673">
        <v>-0.1858183741569519</v>
      </c>
      <c r="G9673">
        <v>-0.30650335550308228</v>
      </c>
      <c r="H9673">
        <v>2.7208641171455383E-2</v>
      </c>
      <c r="I9673">
        <v>84.102541463412095</v>
      </c>
      <c r="J9673" s="6" t="s">
        <v>80</v>
      </c>
    </row>
    <row r="9674" spans="1:10" x14ac:dyDescent="0.25">
      <c r="A9674" s="5" t="str">
        <f t="shared" si="151"/>
        <v/>
      </c>
      <c r="B9674" t="s">
        <v>96</v>
      </c>
      <c r="C9674" t="s">
        <v>114</v>
      </c>
      <c r="D9674" s="8" t="s">
        <v>75</v>
      </c>
      <c r="E9674">
        <v>13</v>
      </c>
      <c r="F9674">
        <v>9.7907759249210358E-2</v>
      </c>
      <c r="G9674">
        <v>2.0449796691536903E-2</v>
      </c>
      <c r="H9674">
        <v>1.9828524440526962E-2</v>
      </c>
      <c r="I9674">
        <v>81.09165801315774</v>
      </c>
      <c r="J9674" s="6" t="s">
        <v>80</v>
      </c>
    </row>
    <row r="9675" spans="1:10" x14ac:dyDescent="0.25">
      <c r="A9675" s="5" t="str">
        <f t="shared" si="151"/>
        <v/>
      </c>
      <c r="B9675" t="s">
        <v>96</v>
      </c>
      <c r="C9675" t="s">
        <v>114</v>
      </c>
      <c r="D9675" s="8" t="s">
        <v>74</v>
      </c>
      <c r="E9675">
        <v>13</v>
      </c>
      <c r="F9675">
        <v>-0.23208601772785187</v>
      </c>
      <c r="G9675">
        <v>-0.34486556053161621</v>
      </c>
      <c r="H9675">
        <v>2.973448857665062E-2</v>
      </c>
      <c r="I9675">
        <v>87.208917073168919</v>
      </c>
      <c r="J9675" s="6" t="s">
        <v>80</v>
      </c>
    </row>
    <row r="9676" spans="1:10" x14ac:dyDescent="0.25">
      <c r="A9676" s="5" t="str">
        <f t="shared" si="151"/>
        <v/>
      </c>
      <c r="B9676" t="s">
        <v>96</v>
      </c>
      <c r="C9676" t="s">
        <v>114</v>
      </c>
      <c r="D9676" s="8" t="s">
        <v>75</v>
      </c>
      <c r="E9676">
        <v>14</v>
      </c>
      <c r="F9676">
        <v>0.27194961905479431</v>
      </c>
      <c r="G9676">
        <v>0.2254251092672348</v>
      </c>
      <c r="H9676">
        <v>2.188577875494957E-2</v>
      </c>
      <c r="I9676">
        <v>80.12095880928301</v>
      </c>
      <c r="J9676" s="6" t="s">
        <v>80</v>
      </c>
    </row>
    <row r="9677" spans="1:10" x14ac:dyDescent="0.25">
      <c r="A9677" s="5" t="str">
        <f t="shared" si="151"/>
        <v/>
      </c>
      <c r="B9677" t="s">
        <v>96</v>
      </c>
      <c r="C9677" t="s">
        <v>114</v>
      </c>
      <c r="D9677" s="8" t="s">
        <v>74</v>
      </c>
      <c r="E9677">
        <v>14</v>
      </c>
      <c r="F9677">
        <v>9.4678401947021484E-3</v>
      </c>
      <c r="G9677">
        <v>-0.14564536511898041</v>
      </c>
      <c r="H9677">
        <v>3.1608518213033676E-2</v>
      </c>
      <c r="I9677">
        <v>89.456117073170645</v>
      </c>
      <c r="J9677" s="6" t="s">
        <v>80</v>
      </c>
    </row>
    <row r="9678" spans="1:10" x14ac:dyDescent="0.25">
      <c r="A9678" s="5" t="str">
        <f t="shared" si="151"/>
        <v/>
      </c>
      <c r="B9678" t="s">
        <v>96</v>
      </c>
      <c r="C9678" t="s">
        <v>114</v>
      </c>
      <c r="D9678" s="8" t="s">
        <v>75</v>
      </c>
      <c r="E9678">
        <v>15</v>
      </c>
      <c r="F9678">
        <v>0.48933365941047668</v>
      </c>
      <c r="G9678">
        <v>0.527415931224823</v>
      </c>
      <c r="H9678">
        <v>2.2975949570536613E-2</v>
      </c>
      <c r="I9678">
        <v>80.080477673935675</v>
      </c>
      <c r="J9678" s="6" t="s">
        <v>80</v>
      </c>
    </row>
    <row r="9679" spans="1:10" x14ac:dyDescent="0.25">
      <c r="A9679" s="5" t="str">
        <f t="shared" si="151"/>
        <v/>
      </c>
      <c r="B9679" t="s">
        <v>96</v>
      </c>
      <c r="C9679" t="s">
        <v>114</v>
      </c>
      <c r="D9679" s="8" t="s">
        <v>74</v>
      </c>
      <c r="E9679">
        <v>15</v>
      </c>
      <c r="F9679">
        <v>0.42350095510482788</v>
      </c>
      <c r="G9679">
        <v>0.28793781995773315</v>
      </c>
      <c r="H9679">
        <v>3.2545994967222214E-2</v>
      </c>
      <c r="I9679">
        <v>89.764000000000323</v>
      </c>
      <c r="J9679" s="6" t="s">
        <v>80</v>
      </c>
    </row>
    <row r="9680" spans="1:10" x14ac:dyDescent="0.25">
      <c r="A9680" s="5" t="str">
        <f t="shared" si="151"/>
        <v/>
      </c>
      <c r="B9680" t="s">
        <v>96</v>
      </c>
      <c r="C9680" t="s">
        <v>114</v>
      </c>
      <c r="D9680" s="8" t="s">
        <v>74</v>
      </c>
      <c r="E9680">
        <v>16</v>
      </c>
      <c r="F9680">
        <v>1.0458505153656006</v>
      </c>
      <c r="G9680">
        <v>0.94009649753570557</v>
      </c>
      <c r="H9680">
        <v>3.4638181328773499E-2</v>
      </c>
      <c r="I9680">
        <v>88.85927317073444</v>
      </c>
      <c r="J9680" s="6" t="s">
        <v>80</v>
      </c>
    </row>
    <row r="9681" spans="1:10" x14ac:dyDescent="0.25">
      <c r="A9681" s="5" t="str">
        <f t="shared" si="151"/>
        <v/>
      </c>
      <c r="B9681" t="s">
        <v>96</v>
      </c>
      <c r="C9681" t="s">
        <v>114</v>
      </c>
      <c r="D9681" s="8" t="s">
        <v>75</v>
      </c>
      <c r="E9681">
        <v>16</v>
      </c>
      <c r="F9681">
        <v>0.860748291015625</v>
      </c>
      <c r="G9681">
        <v>0.90732789039611816</v>
      </c>
      <c r="H9681">
        <v>2.3851921781897545E-2</v>
      </c>
      <c r="I9681">
        <v>80.210707857382701</v>
      </c>
      <c r="J9681" s="6" t="s">
        <v>80</v>
      </c>
    </row>
    <row r="9682" spans="1:10" x14ac:dyDescent="0.25">
      <c r="A9682" s="5" t="str">
        <f t="shared" si="151"/>
        <v/>
      </c>
      <c r="B9682" t="s">
        <v>96</v>
      </c>
      <c r="C9682" t="s">
        <v>114</v>
      </c>
      <c r="D9682" s="8" t="s">
        <v>74</v>
      </c>
      <c r="E9682">
        <v>17</v>
      </c>
      <c r="F9682">
        <v>1.5861202478408813</v>
      </c>
      <c r="G9682">
        <v>1.5188808441162109</v>
      </c>
      <c r="H9682">
        <v>3.4964706748723984E-2</v>
      </c>
      <c r="I9682">
        <v>86.653863414636632</v>
      </c>
      <c r="J9682" s="6" t="s">
        <v>80</v>
      </c>
    </row>
    <row r="9683" spans="1:10" x14ac:dyDescent="0.25">
      <c r="A9683" s="5" t="str">
        <f t="shared" si="151"/>
        <v/>
      </c>
      <c r="B9683" t="s">
        <v>96</v>
      </c>
      <c r="C9683" t="s">
        <v>114</v>
      </c>
      <c r="D9683" s="8" t="s">
        <v>75</v>
      </c>
      <c r="E9683">
        <v>17</v>
      </c>
      <c r="F9683">
        <v>1.3287457227706909</v>
      </c>
      <c r="G9683">
        <v>1.2820026874542236</v>
      </c>
      <c r="H9683">
        <v>2.4123679846525192E-2</v>
      </c>
      <c r="I9683">
        <v>79.711221876077431</v>
      </c>
      <c r="J9683" s="6" t="s">
        <v>80</v>
      </c>
    </row>
    <row r="9684" spans="1:10" x14ac:dyDescent="0.25">
      <c r="A9684" s="5" t="str">
        <f t="shared" si="151"/>
        <v/>
      </c>
      <c r="B9684" t="s">
        <v>96</v>
      </c>
      <c r="C9684" t="s">
        <v>114</v>
      </c>
      <c r="D9684" s="8" t="s">
        <v>75</v>
      </c>
      <c r="E9684">
        <v>18</v>
      </c>
      <c r="F9684">
        <v>1.5908957719802856</v>
      </c>
      <c r="G9684">
        <v>1.5318708419799805</v>
      </c>
      <c r="H9684">
        <v>2.4001294746994972E-2</v>
      </c>
      <c r="I9684">
        <v>76.325901696093354</v>
      </c>
      <c r="J9684" s="6" t="s">
        <v>80</v>
      </c>
    </row>
    <row r="9685" spans="1:10" x14ac:dyDescent="0.25">
      <c r="A9685" s="5" t="str">
        <f t="shared" si="151"/>
        <v/>
      </c>
      <c r="B9685" t="s">
        <v>96</v>
      </c>
      <c r="C9685" t="s">
        <v>114</v>
      </c>
      <c r="D9685" s="8" t="s">
        <v>74</v>
      </c>
      <c r="E9685">
        <v>18</v>
      </c>
      <c r="F9685">
        <v>1.9277992248535156</v>
      </c>
      <c r="G9685">
        <v>1.8698848485946655</v>
      </c>
      <c r="H9685">
        <v>3.4033868461847305E-2</v>
      </c>
      <c r="I9685">
        <v>82.368951219510478</v>
      </c>
      <c r="J9685" s="6" t="s">
        <v>80</v>
      </c>
    </row>
    <row r="9686" spans="1:10" x14ac:dyDescent="0.25">
      <c r="A9686" s="5" t="str">
        <f t="shared" si="151"/>
        <v/>
      </c>
      <c r="B9686" t="s">
        <v>96</v>
      </c>
      <c r="C9686" t="s">
        <v>114</v>
      </c>
      <c r="D9686" s="8" t="s">
        <v>75</v>
      </c>
      <c r="E9686">
        <v>19</v>
      </c>
      <c r="F9686">
        <v>1.7616313695907593</v>
      </c>
      <c r="G9686">
        <v>1.2344707250595093</v>
      </c>
      <c r="H9686">
        <v>2.3656606674194336E-2</v>
      </c>
      <c r="I9686">
        <v>74.316613014889441</v>
      </c>
      <c r="J9686" s="6" t="s">
        <v>80</v>
      </c>
    </row>
    <row r="9687" spans="1:10" x14ac:dyDescent="0.25">
      <c r="A9687" s="5" t="str">
        <f t="shared" si="151"/>
        <v/>
      </c>
      <c r="B9687" t="s">
        <v>96</v>
      </c>
      <c r="C9687" t="s">
        <v>114</v>
      </c>
      <c r="D9687" s="8" t="s">
        <v>74</v>
      </c>
      <c r="E9687">
        <v>19</v>
      </c>
      <c r="F9687">
        <v>2.1257483959197998</v>
      </c>
      <c r="G9687">
        <v>1.4619559049606323</v>
      </c>
      <c r="H9687">
        <v>3.2559718936681747E-2</v>
      </c>
      <c r="I9687">
        <v>77.697624390242936</v>
      </c>
      <c r="J9687" s="6" t="s">
        <v>80</v>
      </c>
    </row>
    <row r="9688" spans="1:10" x14ac:dyDescent="0.25">
      <c r="A9688" s="5" t="str">
        <f t="shared" si="151"/>
        <v/>
      </c>
      <c r="B9688" t="s">
        <v>96</v>
      </c>
      <c r="C9688" t="s">
        <v>114</v>
      </c>
      <c r="D9688" s="8" t="s">
        <v>75</v>
      </c>
      <c r="E9688">
        <v>20</v>
      </c>
      <c r="F9688">
        <v>1.804307222366333</v>
      </c>
      <c r="G9688">
        <v>2.0700769424438477</v>
      </c>
      <c r="H9688">
        <v>2.329585887491703E-2</v>
      </c>
      <c r="I9688">
        <v>72.490957078574922</v>
      </c>
      <c r="J9688" s="6" t="s">
        <v>80</v>
      </c>
    </row>
    <row r="9689" spans="1:10" x14ac:dyDescent="0.25">
      <c r="A9689" s="5" t="str">
        <f t="shared" si="151"/>
        <v/>
      </c>
      <c r="B9689" t="s">
        <v>96</v>
      </c>
      <c r="C9689" t="s">
        <v>114</v>
      </c>
      <c r="D9689" s="8" t="s">
        <v>74</v>
      </c>
      <c r="E9689">
        <v>20</v>
      </c>
      <c r="F9689">
        <v>2.0559403896331787</v>
      </c>
      <c r="G9689">
        <v>1.7230035066604614</v>
      </c>
      <c r="H9689">
        <v>3.0539114028215408E-2</v>
      </c>
      <c r="I9689">
        <v>73.492763414633487</v>
      </c>
      <c r="J9689" s="6" t="s">
        <v>80</v>
      </c>
    </row>
    <row r="9690" spans="1:10" x14ac:dyDescent="0.25">
      <c r="A9690" s="5" t="str">
        <f t="shared" si="151"/>
        <v/>
      </c>
      <c r="B9690" t="s">
        <v>96</v>
      </c>
      <c r="C9690" t="s">
        <v>114</v>
      </c>
      <c r="D9690" s="8" t="s">
        <v>75</v>
      </c>
      <c r="E9690">
        <v>21</v>
      </c>
      <c r="F9690">
        <v>1.8933907747268677</v>
      </c>
      <c r="G9690">
        <v>1.8342393636703491</v>
      </c>
      <c r="H9690">
        <v>2.2831276059150696E-2</v>
      </c>
      <c r="I9690">
        <v>71.769837313955549</v>
      </c>
      <c r="J9690" s="6" t="s">
        <v>80</v>
      </c>
    </row>
    <row r="9691" spans="1:10" x14ac:dyDescent="0.25">
      <c r="A9691" s="5" t="str">
        <f t="shared" si="151"/>
        <v/>
      </c>
      <c r="B9691" t="s">
        <v>96</v>
      </c>
      <c r="C9691" t="s">
        <v>114</v>
      </c>
      <c r="D9691" s="8" t="s">
        <v>74</v>
      </c>
      <c r="E9691">
        <v>21</v>
      </c>
      <c r="F9691">
        <v>1.9780060052871704</v>
      </c>
      <c r="G9691">
        <v>2.3702940940856934</v>
      </c>
      <c r="H9691">
        <v>2.8983106836676598E-2</v>
      </c>
      <c r="I9691">
        <v>70.365465853659643</v>
      </c>
      <c r="J9691" s="6" t="s">
        <v>80</v>
      </c>
    </row>
    <row r="9692" spans="1:10" x14ac:dyDescent="0.25">
      <c r="A9692" s="5" t="str">
        <f t="shared" si="151"/>
        <v/>
      </c>
      <c r="B9692" t="s">
        <v>96</v>
      </c>
      <c r="C9692" t="s">
        <v>114</v>
      </c>
      <c r="D9692" s="8" t="s">
        <v>74</v>
      </c>
      <c r="E9692">
        <v>22</v>
      </c>
      <c r="F9692">
        <v>1.8464946746826172</v>
      </c>
      <c r="G9692">
        <v>1.968796968460083</v>
      </c>
      <c r="H9692">
        <v>2.8873270377516747E-2</v>
      </c>
      <c r="I9692">
        <v>68.681248780485816</v>
      </c>
      <c r="J9692" s="6" t="s">
        <v>80</v>
      </c>
    </row>
    <row r="9693" spans="1:10" x14ac:dyDescent="0.25">
      <c r="A9693" s="5" t="str">
        <f t="shared" si="151"/>
        <v/>
      </c>
      <c r="B9693" t="s">
        <v>96</v>
      </c>
      <c r="C9693" t="s">
        <v>114</v>
      </c>
      <c r="D9693" s="8" t="s">
        <v>75</v>
      </c>
      <c r="E9693">
        <v>22</v>
      </c>
      <c r="F9693">
        <v>1.8021950721740723</v>
      </c>
      <c r="G9693">
        <v>1.7901105880737305</v>
      </c>
      <c r="H9693">
        <v>2.3343365639448166E-2</v>
      </c>
      <c r="I9693">
        <v>71.309264451362722</v>
      </c>
      <c r="J9693" s="6" t="s">
        <v>80</v>
      </c>
    </row>
    <row r="9694" spans="1:10" x14ac:dyDescent="0.25">
      <c r="A9694" s="5" t="str">
        <f t="shared" si="151"/>
        <v/>
      </c>
      <c r="B9694" t="s">
        <v>96</v>
      </c>
      <c r="C9694" t="s">
        <v>114</v>
      </c>
      <c r="D9694" s="8" t="s">
        <v>75</v>
      </c>
      <c r="E9694">
        <v>23</v>
      </c>
      <c r="F9694">
        <v>1.8194348812103271</v>
      </c>
      <c r="G9694">
        <v>1.8270632028579712</v>
      </c>
      <c r="H9694">
        <v>2.7726616710424423E-2</v>
      </c>
      <c r="I9694">
        <v>70.744190031149103</v>
      </c>
      <c r="J9694" s="6" t="s">
        <v>80</v>
      </c>
    </row>
    <row r="9695" spans="1:10" x14ac:dyDescent="0.25">
      <c r="A9695" s="5" t="str">
        <f t="shared" si="151"/>
        <v/>
      </c>
      <c r="B9695" t="s">
        <v>96</v>
      </c>
      <c r="C9695" t="s">
        <v>114</v>
      </c>
      <c r="D9695" s="8" t="s">
        <v>74</v>
      </c>
      <c r="E9695">
        <v>23</v>
      </c>
      <c r="F9695">
        <v>1.6912915706634521</v>
      </c>
      <c r="G9695">
        <v>1.7903875112533569</v>
      </c>
      <c r="H9695">
        <v>3.0669493600726128E-2</v>
      </c>
      <c r="I9695">
        <v>68.063748780486122</v>
      </c>
      <c r="J9695" s="6" t="s">
        <v>80</v>
      </c>
    </row>
    <row r="9696" spans="1:10" x14ac:dyDescent="0.25">
      <c r="A9696" s="5" t="str">
        <f t="shared" si="151"/>
        <v/>
      </c>
      <c r="B9696" t="s">
        <v>96</v>
      </c>
      <c r="C9696" t="s">
        <v>114</v>
      </c>
      <c r="D9696" s="8" t="s">
        <v>75</v>
      </c>
      <c r="E9696">
        <v>24</v>
      </c>
      <c r="F9696">
        <v>1.5881061553955078</v>
      </c>
      <c r="G9696">
        <v>1.629657506942749</v>
      </c>
      <c r="H9696">
        <v>2.8263276442885399E-2</v>
      </c>
      <c r="I9696">
        <v>70.125834198688125</v>
      </c>
      <c r="J9696" s="6" t="s">
        <v>80</v>
      </c>
    </row>
    <row r="9697" spans="1:10" x14ac:dyDescent="0.25">
      <c r="A9697" s="5" t="str">
        <f t="shared" si="151"/>
        <v/>
      </c>
      <c r="B9697" t="s">
        <v>96</v>
      </c>
      <c r="C9697" t="s">
        <v>114</v>
      </c>
      <c r="D9697" s="8" t="s">
        <v>74</v>
      </c>
      <c r="E9697">
        <v>24</v>
      </c>
      <c r="F9697">
        <v>1.4656108617782593</v>
      </c>
      <c r="G9697">
        <v>1.5281276702880859</v>
      </c>
      <c r="H9697">
        <v>2.879771962761879E-2</v>
      </c>
      <c r="I9697">
        <v>67.739870731708336</v>
      </c>
      <c r="J9697" s="6" t="s">
        <v>80</v>
      </c>
    </row>
    <row r="9698" spans="1:10" x14ac:dyDescent="0.25">
      <c r="A9698" s="5" t="str">
        <f t="shared" si="151"/>
        <v/>
      </c>
      <c r="B9698" t="s">
        <v>96</v>
      </c>
      <c r="C9698" t="s">
        <v>114</v>
      </c>
      <c r="D9698" s="8" t="s">
        <v>46</v>
      </c>
      <c r="E9698">
        <v>1</v>
      </c>
      <c r="F9698">
        <v>1.1018540859222412</v>
      </c>
      <c r="G9698">
        <v>1.1272478103637695</v>
      </c>
      <c r="H9698">
        <v>1.7958955839276314E-2</v>
      </c>
      <c r="I9698">
        <v>65.239015365949456</v>
      </c>
      <c r="J9698" s="6" t="s">
        <v>80</v>
      </c>
    </row>
    <row r="9699" spans="1:10" x14ac:dyDescent="0.25">
      <c r="A9699" s="5" t="str">
        <f t="shared" si="151"/>
        <v/>
      </c>
      <c r="B9699" t="s">
        <v>96</v>
      </c>
      <c r="C9699" t="s">
        <v>114</v>
      </c>
      <c r="D9699" s="8" t="s">
        <v>46</v>
      </c>
      <c r="E9699">
        <v>2</v>
      </c>
      <c r="F9699">
        <v>0.96405404806137085</v>
      </c>
      <c r="G9699">
        <v>0.99316394329071045</v>
      </c>
      <c r="H9699">
        <v>1.6740867868065834E-2</v>
      </c>
      <c r="I9699">
        <v>64.112001617460635</v>
      </c>
      <c r="J9699" s="6" t="s">
        <v>80</v>
      </c>
    </row>
    <row r="9700" spans="1:10" x14ac:dyDescent="0.25">
      <c r="A9700" s="5" t="str">
        <f t="shared" si="151"/>
        <v/>
      </c>
      <c r="B9700" t="s">
        <v>96</v>
      </c>
      <c r="C9700" t="s">
        <v>114</v>
      </c>
      <c r="D9700" s="8" t="s">
        <v>46</v>
      </c>
      <c r="E9700">
        <v>3</v>
      </c>
      <c r="F9700">
        <v>0.85077035427093506</v>
      </c>
      <c r="G9700">
        <v>0.86716824769973755</v>
      </c>
      <c r="H9700">
        <v>1.5262882225215435E-2</v>
      </c>
      <c r="I9700">
        <v>63.061566922769984</v>
      </c>
      <c r="J9700" s="6" t="s">
        <v>80</v>
      </c>
    </row>
    <row r="9701" spans="1:10" x14ac:dyDescent="0.25">
      <c r="A9701" s="5" t="str">
        <f t="shared" si="151"/>
        <v/>
      </c>
      <c r="B9701" t="s">
        <v>96</v>
      </c>
      <c r="C9701" t="s">
        <v>114</v>
      </c>
      <c r="D9701" s="8" t="s">
        <v>46</v>
      </c>
      <c r="E9701">
        <v>4</v>
      </c>
      <c r="F9701">
        <v>0.77279496192932129</v>
      </c>
      <c r="G9701">
        <v>0.78792667388916016</v>
      </c>
      <c r="H9701">
        <v>1.3167380355298519E-2</v>
      </c>
      <c r="I9701">
        <v>62.011261625554866</v>
      </c>
      <c r="J9701" s="6" t="s">
        <v>80</v>
      </c>
    </row>
    <row r="9702" spans="1:10" x14ac:dyDescent="0.25">
      <c r="A9702" s="5" t="str">
        <f t="shared" si="151"/>
        <v/>
      </c>
      <c r="B9702" t="s">
        <v>96</v>
      </c>
      <c r="C9702" t="s">
        <v>114</v>
      </c>
      <c r="D9702" s="8" t="s">
        <v>46</v>
      </c>
      <c r="E9702">
        <v>5</v>
      </c>
      <c r="F9702">
        <v>0.7187427282333374</v>
      </c>
      <c r="G9702">
        <v>0.72769969701766968</v>
      </c>
      <c r="H9702">
        <v>1.1149288155138493E-2</v>
      </c>
      <c r="I9702">
        <v>61.077787100687082</v>
      </c>
      <c r="J9702" s="6" t="s">
        <v>80</v>
      </c>
    </row>
    <row r="9703" spans="1:10" x14ac:dyDescent="0.25">
      <c r="A9703" s="5" t="str">
        <f t="shared" si="151"/>
        <v/>
      </c>
      <c r="B9703" t="s">
        <v>96</v>
      </c>
      <c r="C9703" t="s">
        <v>114</v>
      </c>
      <c r="D9703" s="8" t="s">
        <v>46</v>
      </c>
      <c r="E9703">
        <v>6</v>
      </c>
      <c r="F9703">
        <v>0.72399240732192993</v>
      </c>
      <c r="G9703">
        <v>0.71772778034210205</v>
      </c>
      <c r="H9703">
        <v>9.0244030579924583E-3</v>
      </c>
      <c r="I9703">
        <v>60.915205216328324</v>
      </c>
      <c r="J9703" s="6" t="s">
        <v>80</v>
      </c>
    </row>
    <row r="9704" spans="1:10" x14ac:dyDescent="0.25">
      <c r="A9704" s="5" t="str">
        <f t="shared" si="151"/>
        <v/>
      </c>
      <c r="B9704" t="s">
        <v>96</v>
      </c>
      <c r="C9704" t="s">
        <v>114</v>
      </c>
      <c r="D9704" s="8" t="s">
        <v>46</v>
      </c>
      <c r="E9704">
        <v>7</v>
      </c>
      <c r="F9704">
        <v>0.79337829351425171</v>
      </c>
      <c r="G9704">
        <v>0.78312259912490845</v>
      </c>
      <c r="H9704">
        <v>8.0667966976761818E-3</v>
      </c>
      <c r="I9704">
        <v>60.067389809951848</v>
      </c>
      <c r="J9704" s="6" t="s">
        <v>80</v>
      </c>
    </row>
    <row r="9705" spans="1:10" x14ac:dyDescent="0.25">
      <c r="A9705" s="5" t="str">
        <f t="shared" si="151"/>
        <v/>
      </c>
      <c r="B9705" t="s">
        <v>96</v>
      </c>
      <c r="C9705" t="s">
        <v>114</v>
      </c>
      <c r="D9705" s="8" t="s">
        <v>46</v>
      </c>
      <c r="E9705">
        <v>8</v>
      </c>
      <c r="F9705">
        <v>0.73958921432495117</v>
      </c>
      <c r="G9705">
        <v>0.71193468570709229</v>
      </c>
      <c r="H9705">
        <v>7.7437250874936581E-3</v>
      </c>
      <c r="I9705">
        <v>61.643960776384574</v>
      </c>
      <c r="J9705" s="6" t="s">
        <v>80</v>
      </c>
    </row>
    <row r="9706" spans="1:10" x14ac:dyDescent="0.25">
      <c r="A9706" s="5" t="str">
        <f t="shared" si="151"/>
        <v/>
      </c>
      <c r="B9706" t="s">
        <v>96</v>
      </c>
      <c r="C9706" t="s">
        <v>114</v>
      </c>
      <c r="D9706" s="8" t="s">
        <v>46</v>
      </c>
      <c r="E9706">
        <v>9</v>
      </c>
      <c r="F9706">
        <v>0.37549656629562378</v>
      </c>
      <c r="G9706">
        <v>0.35061943531036377</v>
      </c>
      <c r="H9706">
        <v>8.2304738461971283E-3</v>
      </c>
      <c r="I9706">
        <v>65.89198342094484</v>
      </c>
      <c r="J9706" s="6" t="s">
        <v>80</v>
      </c>
    </row>
    <row r="9707" spans="1:10" x14ac:dyDescent="0.25">
      <c r="A9707" s="5" t="str">
        <f t="shared" si="151"/>
        <v/>
      </c>
      <c r="B9707" t="s">
        <v>96</v>
      </c>
      <c r="C9707" t="s">
        <v>114</v>
      </c>
      <c r="D9707" s="8" t="s">
        <v>46</v>
      </c>
      <c r="E9707">
        <v>10</v>
      </c>
      <c r="F9707">
        <v>7.4597946368157864E-3</v>
      </c>
      <c r="G9707">
        <v>-3.1510747969150543E-2</v>
      </c>
      <c r="H9707">
        <v>9.0670669451355934E-3</v>
      </c>
      <c r="I9707">
        <v>72.085699555204528</v>
      </c>
      <c r="J9707" s="6" t="s">
        <v>80</v>
      </c>
    </row>
    <row r="9708" spans="1:10" x14ac:dyDescent="0.25">
      <c r="A9708" s="5" t="str">
        <f t="shared" si="151"/>
        <v/>
      </c>
      <c r="B9708" t="s">
        <v>96</v>
      </c>
      <c r="C9708" t="s">
        <v>114</v>
      </c>
      <c r="D9708" s="8" t="s">
        <v>46</v>
      </c>
      <c r="E9708">
        <v>11</v>
      </c>
      <c r="F9708">
        <v>-0.2756938636302948</v>
      </c>
      <c r="G9708">
        <v>-0.31284648180007935</v>
      </c>
      <c r="H9708">
        <v>9.6932416781783104E-3</v>
      </c>
      <c r="I9708">
        <v>78.940778406785554</v>
      </c>
      <c r="J9708" s="6" t="s">
        <v>80</v>
      </c>
    </row>
    <row r="9709" spans="1:10" x14ac:dyDescent="0.25">
      <c r="A9709" s="5" t="str">
        <f t="shared" si="151"/>
        <v/>
      </c>
      <c r="B9709" t="s">
        <v>96</v>
      </c>
      <c r="C9709" t="s">
        <v>114</v>
      </c>
      <c r="D9709" s="8" t="s">
        <v>46</v>
      </c>
      <c r="E9709">
        <v>12</v>
      </c>
      <c r="F9709">
        <v>-0.40219768881797791</v>
      </c>
      <c r="G9709">
        <v>-0.43438777327537537</v>
      </c>
      <c r="H9709">
        <v>1.0627695359289646E-2</v>
      </c>
      <c r="I9709">
        <v>84.391173675705929</v>
      </c>
      <c r="J9709" s="6" t="s">
        <v>80</v>
      </c>
    </row>
    <row r="9710" spans="1:10" x14ac:dyDescent="0.25">
      <c r="A9710" s="5" t="str">
        <f t="shared" si="151"/>
        <v/>
      </c>
      <c r="B9710" t="s">
        <v>96</v>
      </c>
      <c r="C9710" t="s">
        <v>114</v>
      </c>
      <c r="D9710" s="8" t="s">
        <v>46</v>
      </c>
      <c r="E9710">
        <v>13</v>
      </c>
      <c r="F9710">
        <v>-0.39308008551597595</v>
      </c>
      <c r="G9710">
        <v>-0.43960723280906677</v>
      </c>
      <c r="H9710">
        <v>1.1936661787331104E-2</v>
      </c>
      <c r="I9710">
        <v>83.423367367561255</v>
      </c>
      <c r="J9710" s="6" t="s">
        <v>80</v>
      </c>
    </row>
    <row r="9711" spans="1:10" x14ac:dyDescent="0.25">
      <c r="A9711" s="5" t="str">
        <f t="shared" si="151"/>
        <v/>
      </c>
      <c r="B9711" t="s">
        <v>96</v>
      </c>
      <c r="C9711" t="s">
        <v>114</v>
      </c>
      <c r="D9711" s="8" t="s">
        <v>46</v>
      </c>
      <c r="E9711">
        <v>14</v>
      </c>
      <c r="F9711">
        <v>-0.19134323298931122</v>
      </c>
      <c r="G9711">
        <v>-0.27941998839378357</v>
      </c>
      <c r="H9711">
        <v>1.325835008174181E-2</v>
      </c>
      <c r="I9711">
        <v>84.195938131827219</v>
      </c>
      <c r="J9711" s="6" t="s">
        <v>80</v>
      </c>
    </row>
    <row r="9712" spans="1:10" x14ac:dyDescent="0.25">
      <c r="A9712" s="5" t="str">
        <f t="shared" si="151"/>
        <v/>
      </c>
      <c r="B9712" t="s">
        <v>96</v>
      </c>
      <c r="C9712" t="s">
        <v>114</v>
      </c>
      <c r="D9712" s="8" t="s">
        <v>46</v>
      </c>
      <c r="E9712">
        <v>15</v>
      </c>
      <c r="F9712">
        <v>0.18580387532711029</v>
      </c>
      <c r="G9712">
        <v>7.0245154201984406E-2</v>
      </c>
      <c r="H9712">
        <v>1.4843568205833435E-2</v>
      </c>
      <c r="I9712">
        <v>86.250697533370825</v>
      </c>
      <c r="J9712" s="6" t="s">
        <v>80</v>
      </c>
    </row>
    <row r="9713" spans="1:10" x14ac:dyDescent="0.25">
      <c r="A9713" s="5" t="str">
        <f t="shared" si="151"/>
        <v/>
      </c>
      <c r="B9713" t="s">
        <v>96</v>
      </c>
      <c r="C9713" t="s">
        <v>114</v>
      </c>
      <c r="D9713" s="8" t="s">
        <v>46</v>
      </c>
      <c r="E9713">
        <v>16</v>
      </c>
      <c r="F9713">
        <v>0.68038159608840942</v>
      </c>
      <c r="G9713">
        <v>0.5803452730178833</v>
      </c>
      <c r="H9713">
        <v>1.6302971169352531E-2</v>
      </c>
      <c r="I9713">
        <v>84.810013141923164</v>
      </c>
      <c r="J9713" s="6" t="s">
        <v>80</v>
      </c>
    </row>
    <row r="9714" spans="1:10" x14ac:dyDescent="0.25">
      <c r="A9714" s="5" t="str">
        <f t="shared" si="151"/>
        <v/>
      </c>
      <c r="B9714" t="s">
        <v>96</v>
      </c>
      <c r="C9714" t="s">
        <v>114</v>
      </c>
      <c r="D9714" s="8" t="s">
        <v>46</v>
      </c>
      <c r="E9714">
        <v>17</v>
      </c>
      <c r="F9714">
        <v>1.0180038213729858</v>
      </c>
      <c r="G9714">
        <v>0.95603173971176147</v>
      </c>
      <c r="H9714">
        <v>1.6409344971179962E-2</v>
      </c>
      <c r="I9714">
        <v>81.03115042459379</v>
      </c>
      <c r="J9714" s="6" t="s">
        <v>80</v>
      </c>
    </row>
    <row r="9715" spans="1:10" x14ac:dyDescent="0.25">
      <c r="A9715" s="5" t="str">
        <f t="shared" si="151"/>
        <v/>
      </c>
      <c r="B9715" t="s">
        <v>96</v>
      </c>
      <c r="C9715" t="s">
        <v>114</v>
      </c>
      <c r="D9715" s="8" t="s">
        <v>46</v>
      </c>
      <c r="E9715">
        <v>18</v>
      </c>
      <c r="F9715">
        <v>1.2348901033401489</v>
      </c>
      <c r="G9715">
        <v>1.2694052457809448</v>
      </c>
      <c r="H9715">
        <v>1.5614324249327183E-2</v>
      </c>
      <c r="I9715">
        <v>79.497335220381842</v>
      </c>
      <c r="J9715" s="6" t="s">
        <v>80</v>
      </c>
    </row>
    <row r="9716" spans="1:10" x14ac:dyDescent="0.25">
      <c r="A9716" s="5" t="str">
        <f t="shared" si="151"/>
        <v/>
      </c>
      <c r="B9716" t="s">
        <v>96</v>
      </c>
      <c r="C9716" t="s">
        <v>114</v>
      </c>
      <c r="D9716" s="8" t="s">
        <v>46</v>
      </c>
      <c r="E9716">
        <v>19</v>
      </c>
      <c r="F9716">
        <v>1.4170713424682617</v>
      </c>
      <c r="G9716">
        <v>1.4404370784759521</v>
      </c>
      <c r="H9716">
        <v>1.4621744863688946E-2</v>
      </c>
      <c r="I9716">
        <v>75.818690861314238</v>
      </c>
      <c r="J9716" s="6" t="s">
        <v>80</v>
      </c>
    </row>
    <row r="9717" spans="1:10" x14ac:dyDescent="0.25">
      <c r="A9717" s="5" t="str">
        <f t="shared" si="151"/>
        <v/>
      </c>
      <c r="B9717" t="s">
        <v>96</v>
      </c>
      <c r="C9717" t="s">
        <v>114</v>
      </c>
      <c r="D9717" s="8" t="s">
        <v>46</v>
      </c>
      <c r="E9717">
        <v>20</v>
      </c>
      <c r="F9717">
        <v>1.4649249315261841</v>
      </c>
      <c r="G9717">
        <v>1.5021148920059204</v>
      </c>
      <c r="H9717">
        <v>1.4533431269228458E-2</v>
      </c>
      <c r="I9717">
        <v>72.909797816411512</v>
      </c>
      <c r="J9717" s="6" t="s">
        <v>80</v>
      </c>
    </row>
    <row r="9718" spans="1:10" x14ac:dyDescent="0.25">
      <c r="A9718" s="5" t="str">
        <f t="shared" si="151"/>
        <v/>
      </c>
      <c r="B9718" t="s">
        <v>96</v>
      </c>
      <c r="C9718" t="s">
        <v>114</v>
      </c>
      <c r="D9718" s="8" t="s">
        <v>46</v>
      </c>
      <c r="E9718">
        <v>21</v>
      </c>
      <c r="F9718">
        <v>1.4776923656463623</v>
      </c>
      <c r="G9718">
        <v>1.4854930639266968</v>
      </c>
      <c r="H9718">
        <v>1.4559261500835419E-2</v>
      </c>
      <c r="I9718">
        <v>70.863583703994919</v>
      </c>
      <c r="J9718" s="6" t="s">
        <v>80</v>
      </c>
    </row>
    <row r="9719" spans="1:10" x14ac:dyDescent="0.25">
      <c r="A9719" s="5" t="str">
        <f t="shared" si="151"/>
        <v/>
      </c>
      <c r="B9719" t="s">
        <v>96</v>
      </c>
      <c r="C9719" t="s">
        <v>114</v>
      </c>
      <c r="D9719" s="8" t="s">
        <v>46</v>
      </c>
      <c r="E9719">
        <v>22</v>
      </c>
      <c r="F9719">
        <v>1.4409711360931396</v>
      </c>
      <c r="G9719">
        <v>1.4514248371124268</v>
      </c>
      <c r="H9719">
        <v>1.5114645473659039E-2</v>
      </c>
      <c r="I9719">
        <v>69.070602507070376</v>
      </c>
      <c r="J9719" s="6" t="s">
        <v>80</v>
      </c>
    </row>
    <row r="9720" spans="1:10" x14ac:dyDescent="0.25">
      <c r="A9720" s="5" t="str">
        <f t="shared" si="151"/>
        <v/>
      </c>
      <c r="B9720" t="s">
        <v>96</v>
      </c>
      <c r="C9720" t="s">
        <v>114</v>
      </c>
      <c r="D9720" s="8" t="s">
        <v>46</v>
      </c>
      <c r="E9720">
        <v>23</v>
      </c>
      <c r="F9720">
        <v>1.4228018522262573</v>
      </c>
      <c r="G9720">
        <v>1.4352072477340698</v>
      </c>
      <c r="H9720">
        <v>1.7670374363660812E-2</v>
      </c>
      <c r="I9720">
        <v>67.777262434294784</v>
      </c>
      <c r="J9720" s="6" t="s">
        <v>80</v>
      </c>
    </row>
    <row r="9721" spans="1:10" x14ac:dyDescent="0.25">
      <c r="A9721" s="5" t="str">
        <f t="shared" si="151"/>
        <v/>
      </c>
      <c r="B9721" t="s">
        <v>96</v>
      </c>
      <c r="C9721" t="s">
        <v>114</v>
      </c>
      <c r="D9721" s="8" t="s">
        <v>46</v>
      </c>
      <c r="E9721">
        <v>24</v>
      </c>
      <c r="F9721">
        <v>1.2340912818908691</v>
      </c>
      <c r="G9721">
        <v>1.2713559865951538</v>
      </c>
      <c r="H9721">
        <v>1.7840137705206871E-2</v>
      </c>
      <c r="I9721">
        <v>66.47128083299971</v>
      </c>
      <c r="J9721" s="6" t="s">
        <v>80</v>
      </c>
    </row>
    <row r="9722" spans="1:10" x14ac:dyDescent="0.25">
      <c r="A9722" s="5" t="str">
        <f t="shared" si="151"/>
        <v/>
      </c>
      <c r="B9722" t="s">
        <v>96</v>
      </c>
      <c r="C9722" t="s">
        <v>114</v>
      </c>
      <c r="D9722" s="8" t="s">
        <v>76</v>
      </c>
      <c r="E9722">
        <v>1</v>
      </c>
      <c r="F9722">
        <v>1.1043877601623535</v>
      </c>
      <c r="G9722">
        <v>1.1023387908935547</v>
      </c>
      <c r="H9722">
        <v>0.11789720505475998</v>
      </c>
      <c r="I9722">
        <v>68.262136752136684</v>
      </c>
      <c r="J9722" s="6" t="s">
        <v>80</v>
      </c>
    </row>
    <row r="9723" spans="1:10" x14ac:dyDescent="0.25">
      <c r="A9723" s="5" t="str">
        <f t="shared" si="151"/>
        <v/>
      </c>
      <c r="B9723" t="s">
        <v>96</v>
      </c>
      <c r="C9723" t="s">
        <v>114</v>
      </c>
      <c r="D9723" s="8" t="s">
        <v>77</v>
      </c>
      <c r="E9723">
        <v>1</v>
      </c>
      <c r="F9723">
        <v>1.0141788721084595</v>
      </c>
      <c r="G9723">
        <v>0.93850326538085938</v>
      </c>
      <c r="H9723">
        <v>5.4702136665582657E-2</v>
      </c>
      <c r="I9723">
        <v>60.082636871508242</v>
      </c>
      <c r="J9723" s="6" t="s">
        <v>80</v>
      </c>
    </row>
    <row r="9724" spans="1:10" x14ac:dyDescent="0.25">
      <c r="A9724" s="5" t="str">
        <f t="shared" si="151"/>
        <v/>
      </c>
      <c r="B9724" t="s">
        <v>96</v>
      </c>
      <c r="C9724" t="s">
        <v>114</v>
      </c>
      <c r="D9724" s="8" t="s">
        <v>77</v>
      </c>
      <c r="E9724">
        <v>2</v>
      </c>
      <c r="F9724">
        <v>0.97921472787857056</v>
      </c>
      <c r="G9724">
        <v>0.86786550283432007</v>
      </c>
      <c r="H9724">
        <v>5.0905343145132065E-2</v>
      </c>
      <c r="I9724">
        <v>58.399407821228927</v>
      </c>
      <c r="J9724" s="6" t="s">
        <v>80</v>
      </c>
    </row>
    <row r="9725" spans="1:10" x14ac:dyDescent="0.25">
      <c r="A9725" s="5" t="str">
        <f t="shared" si="151"/>
        <v/>
      </c>
      <c r="B9725" t="s">
        <v>96</v>
      </c>
      <c r="C9725" t="s">
        <v>114</v>
      </c>
      <c r="D9725" s="8" t="s">
        <v>76</v>
      </c>
      <c r="E9725">
        <v>2</v>
      </c>
      <c r="F9725">
        <v>0.95603126287460327</v>
      </c>
      <c r="G9725">
        <v>1.0357123613357544</v>
      </c>
      <c r="H9725">
        <v>0.11095001548528671</v>
      </c>
      <c r="I9725">
        <v>67.576666666666654</v>
      </c>
      <c r="J9725" s="6" t="s">
        <v>80</v>
      </c>
    </row>
    <row r="9726" spans="1:10" x14ac:dyDescent="0.25">
      <c r="A9726" s="5" t="str">
        <f t="shared" si="151"/>
        <v/>
      </c>
      <c r="B9726" t="s">
        <v>96</v>
      </c>
      <c r="C9726" t="s">
        <v>114</v>
      </c>
      <c r="D9726" s="8" t="s">
        <v>76</v>
      </c>
      <c r="E9726">
        <v>3</v>
      </c>
      <c r="F9726">
        <v>0.82458245754241943</v>
      </c>
      <c r="G9726">
        <v>0.86966735124588013</v>
      </c>
      <c r="H9726">
        <v>9.2603042721748352E-2</v>
      </c>
      <c r="I9726">
        <v>67.803119658119456</v>
      </c>
      <c r="J9726" s="6" t="s">
        <v>80</v>
      </c>
    </row>
    <row r="9727" spans="1:10" x14ac:dyDescent="0.25">
      <c r="A9727" s="5" t="str">
        <f t="shared" si="151"/>
        <v/>
      </c>
      <c r="B9727" t="s">
        <v>96</v>
      </c>
      <c r="C9727" t="s">
        <v>114</v>
      </c>
      <c r="D9727" s="8" t="s">
        <v>77</v>
      </c>
      <c r="E9727">
        <v>3</v>
      </c>
      <c r="F9727">
        <v>0.89567875862121582</v>
      </c>
      <c r="G9727">
        <v>0.85067790746688843</v>
      </c>
      <c r="H9727">
        <v>4.6582955867052078E-2</v>
      </c>
      <c r="I9727">
        <v>56.936536312849611</v>
      </c>
      <c r="J9727" s="6" t="s">
        <v>80</v>
      </c>
    </row>
    <row r="9728" spans="1:10" x14ac:dyDescent="0.25">
      <c r="A9728" s="5" t="str">
        <f t="shared" si="151"/>
        <v/>
      </c>
      <c r="B9728" t="s">
        <v>96</v>
      </c>
      <c r="C9728" t="s">
        <v>114</v>
      </c>
      <c r="D9728" s="8" t="s">
        <v>77</v>
      </c>
      <c r="E9728">
        <v>4</v>
      </c>
      <c r="F9728">
        <v>0.85187441110610962</v>
      </c>
      <c r="G9728">
        <v>0.76890629529953003</v>
      </c>
      <c r="H9728">
        <v>4.0866494178771973E-2</v>
      </c>
      <c r="I9728">
        <v>55.673195530726431</v>
      </c>
      <c r="J9728" s="6" t="s">
        <v>80</v>
      </c>
    </row>
    <row r="9729" spans="1:10" x14ac:dyDescent="0.25">
      <c r="A9729" s="5" t="str">
        <f t="shared" si="151"/>
        <v/>
      </c>
      <c r="B9729" t="s">
        <v>96</v>
      </c>
      <c r="C9729" t="s">
        <v>114</v>
      </c>
      <c r="D9729" s="8" t="s">
        <v>76</v>
      </c>
      <c r="E9729">
        <v>4</v>
      </c>
      <c r="F9729">
        <v>0.74830394983291626</v>
      </c>
      <c r="G9729">
        <v>0.78657019138336182</v>
      </c>
      <c r="H9729">
        <v>7.7184975147247314E-2</v>
      </c>
      <c r="I9729">
        <v>66.163247863247932</v>
      </c>
      <c r="J9729" s="6" t="s">
        <v>80</v>
      </c>
    </row>
    <row r="9730" spans="1:10" x14ac:dyDescent="0.25">
      <c r="A9730" s="5" t="str">
        <f t="shared" ref="A9730:A9793" si="152">IF(AND(category = B9730, subcategory=C9730, reportdate = D9730), E9730, "")</f>
        <v/>
      </c>
      <c r="B9730" t="s">
        <v>96</v>
      </c>
      <c r="C9730" t="s">
        <v>114</v>
      </c>
      <c r="D9730" s="8" t="s">
        <v>77</v>
      </c>
      <c r="E9730">
        <v>5</v>
      </c>
      <c r="F9730">
        <v>0.81256335973739624</v>
      </c>
      <c r="G9730">
        <v>0.76389610767364502</v>
      </c>
      <c r="H9730">
        <v>3.5371076315641403E-2</v>
      </c>
      <c r="I9730">
        <v>54.948569832402171</v>
      </c>
      <c r="J9730" s="6" t="s">
        <v>80</v>
      </c>
    </row>
    <row r="9731" spans="1:10" x14ac:dyDescent="0.25">
      <c r="A9731" s="5" t="str">
        <f t="shared" si="152"/>
        <v/>
      </c>
      <c r="B9731" t="s">
        <v>96</v>
      </c>
      <c r="C9731" t="s">
        <v>114</v>
      </c>
      <c r="D9731" s="8" t="s">
        <v>76</v>
      </c>
      <c r="E9731">
        <v>5</v>
      </c>
      <c r="F9731">
        <v>0.71100109815597534</v>
      </c>
      <c r="G9731">
        <v>0.76083928346633911</v>
      </c>
      <c r="H9731">
        <v>6.548774242401123E-2</v>
      </c>
      <c r="I9731">
        <v>65.750598290598333</v>
      </c>
      <c r="J9731" s="6" t="s">
        <v>80</v>
      </c>
    </row>
    <row r="9732" spans="1:10" x14ac:dyDescent="0.25">
      <c r="A9732" s="5" t="str">
        <f t="shared" si="152"/>
        <v/>
      </c>
      <c r="B9732" t="s">
        <v>96</v>
      </c>
      <c r="C9732" t="s">
        <v>114</v>
      </c>
      <c r="D9732" s="8" t="s">
        <v>77</v>
      </c>
      <c r="E9732">
        <v>6</v>
      </c>
      <c r="F9732">
        <v>0.80220848321914673</v>
      </c>
      <c r="G9732">
        <v>0.79847836494445801</v>
      </c>
      <c r="H9732">
        <v>2.6782175526022911E-2</v>
      </c>
      <c r="I9732">
        <v>54.399094972066713</v>
      </c>
      <c r="J9732" s="6" t="s">
        <v>80</v>
      </c>
    </row>
    <row r="9733" spans="1:10" x14ac:dyDescent="0.25">
      <c r="A9733" s="5" t="str">
        <f t="shared" si="152"/>
        <v/>
      </c>
      <c r="B9733" t="s">
        <v>96</v>
      </c>
      <c r="C9733" t="s">
        <v>114</v>
      </c>
      <c r="D9733" s="8" t="s">
        <v>76</v>
      </c>
      <c r="E9733">
        <v>6</v>
      </c>
      <c r="F9733">
        <v>0.71116113662719727</v>
      </c>
      <c r="G9733">
        <v>0.74743133783340454</v>
      </c>
      <c r="H9733">
        <v>5.6001551449298859E-2</v>
      </c>
      <c r="I9733">
        <v>64.944017094017269</v>
      </c>
      <c r="J9733" s="6" t="s">
        <v>80</v>
      </c>
    </row>
    <row r="9734" spans="1:10" x14ac:dyDescent="0.25">
      <c r="A9734" s="5" t="str">
        <f t="shared" si="152"/>
        <v/>
      </c>
      <c r="B9734" t="s">
        <v>96</v>
      </c>
      <c r="C9734" t="s">
        <v>114</v>
      </c>
      <c r="D9734" s="8" t="s">
        <v>76</v>
      </c>
      <c r="E9734">
        <v>7</v>
      </c>
      <c r="F9734">
        <v>0.81603026390075684</v>
      </c>
      <c r="G9734">
        <v>0.85519218444824219</v>
      </c>
      <c r="H9734">
        <v>4.8059895634651184E-2</v>
      </c>
      <c r="I9734">
        <v>63.777179487179552</v>
      </c>
      <c r="J9734" s="6" t="s">
        <v>80</v>
      </c>
    </row>
    <row r="9735" spans="1:10" x14ac:dyDescent="0.25">
      <c r="A9735" s="5" t="str">
        <f t="shared" si="152"/>
        <v/>
      </c>
      <c r="B9735" t="s">
        <v>96</v>
      </c>
      <c r="C9735" t="s">
        <v>114</v>
      </c>
      <c r="D9735" s="8" t="s">
        <v>77</v>
      </c>
      <c r="E9735">
        <v>7</v>
      </c>
      <c r="F9735">
        <v>0.86761844158172607</v>
      </c>
      <c r="G9735">
        <v>0.87097179889678955</v>
      </c>
      <c r="H9735">
        <v>2.4782149121165276E-2</v>
      </c>
      <c r="I9735">
        <v>54.323776536313609</v>
      </c>
      <c r="J9735" s="6" t="s">
        <v>80</v>
      </c>
    </row>
    <row r="9736" spans="1:10" x14ac:dyDescent="0.25">
      <c r="A9736" s="5" t="str">
        <f t="shared" si="152"/>
        <v/>
      </c>
      <c r="B9736" t="s">
        <v>96</v>
      </c>
      <c r="C9736" t="s">
        <v>114</v>
      </c>
      <c r="D9736" s="8" t="s">
        <v>76</v>
      </c>
      <c r="E9736">
        <v>8</v>
      </c>
      <c r="F9736">
        <v>0.94171160459518433</v>
      </c>
      <c r="G9736">
        <v>0.86617445945739746</v>
      </c>
      <c r="H9736">
        <v>5.0246585160493851E-2</v>
      </c>
      <c r="I9736">
        <v>64.180341880341771</v>
      </c>
      <c r="J9736" s="6" t="s">
        <v>80</v>
      </c>
    </row>
    <row r="9737" spans="1:10" x14ac:dyDescent="0.25">
      <c r="A9737" s="5" t="str">
        <f t="shared" si="152"/>
        <v/>
      </c>
      <c r="B9737" t="s">
        <v>96</v>
      </c>
      <c r="C9737" t="s">
        <v>114</v>
      </c>
      <c r="D9737" s="8" t="s">
        <v>77</v>
      </c>
      <c r="E9737">
        <v>8</v>
      </c>
      <c r="F9737">
        <v>0.79068279266357422</v>
      </c>
      <c r="G9737">
        <v>0.81840324401855469</v>
      </c>
      <c r="H9737">
        <v>2.4101268500089645E-2</v>
      </c>
      <c r="I9737">
        <v>54.008927374301479</v>
      </c>
      <c r="J9737" s="6" t="s">
        <v>80</v>
      </c>
    </row>
    <row r="9738" spans="1:10" x14ac:dyDescent="0.25">
      <c r="A9738" s="5" t="str">
        <f t="shared" si="152"/>
        <v/>
      </c>
      <c r="B9738" t="s">
        <v>96</v>
      </c>
      <c r="C9738" t="s">
        <v>114</v>
      </c>
      <c r="D9738" s="8" t="s">
        <v>76</v>
      </c>
      <c r="E9738">
        <v>9</v>
      </c>
      <c r="F9738">
        <v>0.66193193197250366</v>
      </c>
      <c r="G9738">
        <v>0.64424675703048706</v>
      </c>
      <c r="H9738">
        <v>6.0558006167411804E-2</v>
      </c>
      <c r="I9738">
        <v>69.702350427350396</v>
      </c>
      <c r="J9738" s="6" t="s">
        <v>80</v>
      </c>
    </row>
    <row r="9739" spans="1:10" x14ac:dyDescent="0.25">
      <c r="A9739" s="5" t="str">
        <f t="shared" si="152"/>
        <v/>
      </c>
      <c r="B9739" t="s">
        <v>96</v>
      </c>
      <c r="C9739" t="s">
        <v>114</v>
      </c>
      <c r="D9739" s="8" t="s">
        <v>77</v>
      </c>
      <c r="E9739">
        <v>9</v>
      </c>
      <c r="F9739">
        <v>0.3534180223941803</v>
      </c>
      <c r="G9739">
        <v>0.35457432270050049</v>
      </c>
      <c r="H9739">
        <v>2.5899101048707962E-2</v>
      </c>
      <c r="I9739">
        <v>58.13839106145187</v>
      </c>
      <c r="J9739" s="6" t="s">
        <v>80</v>
      </c>
    </row>
    <row r="9740" spans="1:10" x14ac:dyDescent="0.25">
      <c r="A9740" s="5" t="str">
        <f t="shared" si="152"/>
        <v/>
      </c>
      <c r="B9740" t="s">
        <v>96</v>
      </c>
      <c r="C9740" t="s">
        <v>114</v>
      </c>
      <c r="D9740" s="8" t="s">
        <v>76</v>
      </c>
      <c r="E9740">
        <v>10</v>
      </c>
      <c r="F9740">
        <v>0.42545947432518005</v>
      </c>
      <c r="G9740">
        <v>0.38870108127593994</v>
      </c>
      <c r="H9740">
        <v>6.9485224783420563E-2</v>
      </c>
      <c r="I9740">
        <v>76.503846153846396</v>
      </c>
      <c r="J9740" s="6" t="s">
        <v>80</v>
      </c>
    </row>
    <row r="9741" spans="1:10" x14ac:dyDescent="0.25">
      <c r="A9741" s="5" t="str">
        <f t="shared" si="152"/>
        <v/>
      </c>
      <c r="B9741" t="s">
        <v>96</v>
      </c>
      <c r="C9741" t="s">
        <v>114</v>
      </c>
      <c r="D9741" s="8" t="s">
        <v>77</v>
      </c>
      <c r="E9741">
        <v>10</v>
      </c>
      <c r="F9741">
        <v>-0.13945679366588593</v>
      </c>
      <c r="G9741">
        <v>-0.12742874026298523</v>
      </c>
      <c r="H9741">
        <v>2.8964271768927574E-2</v>
      </c>
      <c r="I9741">
        <v>65.620156424580628</v>
      </c>
      <c r="J9741" s="6" t="s">
        <v>80</v>
      </c>
    </row>
    <row r="9742" spans="1:10" x14ac:dyDescent="0.25">
      <c r="A9742" s="5" t="str">
        <f t="shared" si="152"/>
        <v/>
      </c>
      <c r="B9742" t="s">
        <v>96</v>
      </c>
      <c r="C9742" t="s">
        <v>114</v>
      </c>
      <c r="D9742" s="8" t="s">
        <v>77</v>
      </c>
      <c r="E9742">
        <v>11</v>
      </c>
      <c r="F9742">
        <v>-0.59404760599136353</v>
      </c>
      <c r="G9742">
        <v>-0.57402944564819336</v>
      </c>
      <c r="H9742">
        <v>3.4030813723802567E-2</v>
      </c>
      <c r="I9742">
        <v>73.737027932960331</v>
      </c>
      <c r="J9742" s="6" t="s">
        <v>80</v>
      </c>
    </row>
    <row r="9743" spans="1:10" x14ac:dyDescent="0.25">
      <c r="A9743" s="5" t="str">
        <f t="shared" si="152"/>
        <v/>
      </c>
      <c r="B9743" t="s">
        <v>96</v>
      </c>
      <c r="C9743" t="s">
        <v>114</v>
      </c>
      <c r="D9743" s="8" t="s">
        <v>76</v>
      </c>
      <c r="E9743">
        <v>11</v>
      </c>
      <c r="F9743">
        <v>0.24064198136329651</v>
      </c>
      <c r="G9743">
        <v>0.16219271719455719</v>
      </c>
      <c r="H9743">
        <v>7.5253874063491821E-2</v>
      </c>
      <c r="I9743">
        <v>80.214529914529763</v>
      </c>
      <c r="J9743" s="6" t="s">
        <v>80</v>
      </c>
    </row>
    <row r="9744" spans="1:10" x14ac:dyDescent="0.25">
      <c r="A9744" s="5" t="str">
        <f t="shared" si="152"/>
        <v/>
      </c>
      <c r="B9744" t="s">
        <v>96</v>
      </c>
      <c r="C9744" t="s">
        <v>114</v>
      </c>
      <c r="D9744" s="8" t="s">
        <v>77</v>
      </c>
      <c r="E9744">
        <v>12</v>
      </c>
      <c r="F9744">
        <v>-0.89172106981277466</v>
      </c>
      <c r="G9744">
        <v>-0.84957605600357056</v>
      </c>
      <c r="H9744">
        <v>3.8010813295841217E-2</v>
      </c>
      <c r="I9744">
        <v>78.844659217877862</v>
      </c>
      <c r="J9744" s="6" t="s">
        <v>80</v>
      </c>
    </row>
    <row r="9745" spans="1:10" x14ac:dyDescent="0.25">
      <c r="A9745" s="5" t="str">
        <f t="shared" si="152"/>
        <v/>
      </c>
      <c r="B9745" t="s">
        <v>96</v>
      </c>
      <c r="C9745" t="s">
        <v>114</v>
      </c>
      <c r="D9745" s="8" t="s">
        <v>76</v>
      </c>
      <c r="E9745">
        <v>12</v>
      </c>
      <c r="F9745">
        <v>6.5420135855674744E-2</v>
      </c>
      <c r="G9745">
        <v>1.4078563079237938E-2</v>
      </c>
      <c r="H9745">
        <v>7.78326615691185E-2</v>
      </c>
      <c r="I9745">
        <v>83.241452991452974</v>
      </c>
      <c r="J9745" s="6" t="s">
        <v>80</v>
      </c>
    </row>
    <row r="9746" spans="1:10" x14ac:dyDescent="0.25">
      <c r="A9746" s="5" t="str">
        <f t="shared" si="152"/>
        <v/>
      </c>
      <c r="B9746" t="s">
        <v>96</v>
      </c>
      <c r="C9746" t="s">
        <v>114</v>
      </c>
      <c r="D9746" s="8" t="s">
        <v>77</v>
      </c>
      <c r="E9746">
        <v>13</v>
      </c>
      <c r="F9746">
        <v>-0.9382326602935791</v>
      </c>
      <c r="G9746">
        <v>-0.93320471048355103</v>
      </c>
      <c r="H9746">
        <v>4.2779501527547836E-2</v>
      </c>
      <c r="I9746">
        <v>80.943418994413378</v>
      </c>
      <c r="J9746" s="6" t="s">
        <v>80</v>
      </c>
    </row>
    <row r="9747" spans="1:10" x14ac:dyDescent="0.25">
      <c r="A9747" s="5" t="str">
        <f t="shared" si="152"/>
        <v/>
      </c>
      <c r="B9747" t="s">
        <v>96</v>
      </c>
      <c r="C9747" t="s">
        <v>114</v>
      </c>
      <c r="D9747" s="8" t="s">
        <v>76</v>
      </c>
      <c r="E9747">
        <v>13</v>
      </c>
      <c r="F9747">
        <v>4.3053567409515381E-2</v>
      </c>
      <c r="G9747">
        <v>-3.8777574896812439E-2</v>
      </c>
      <c r="H9747">
        <v>8.4869556128978729E-2</v>
      </c>
      <c r="I9747">
        <v>85.59145299145284</v>
      </c>
      <c r="J9747" s="6" t="s">
        <v>80</v>
      </c>
    </row>
    <row r="9748" spans="1:10" x14ac:dyDescent="0.25">
      <c r="A9748" s="5" t="str">
        <f t="shared" si="152"/>
        <v/>
      </c>
      <c r="B9748" t="s">
        <v>96</v>
      </c>
      <c r="C9748" t="s">
        <v>114</v>
      </c>
      <c r="D9748" s="8" t="s">
        <v>76</v>
      </c>
      <c r="E9748">
        <v>14</v>
      </c>
      <c r="F9748">
        <v>0.15512320399284363</v>
      </c>
      <c r="G9748">
        <v>0.11810968816280365</v>
      </c>
      <c r="H9748">
        <v>0.10053233057260513</v>
      </c>
      <c r="I9748">
        <v>86.237179487179631</v>
      </c>
      <c r="J9748" s="6" t="s">
        <v>80</v>
      </c>
    </row>
    <row r="9749" spans="1:10" x14ac:dyDescent="0.25">
      <c r="A9749" s="5" t="str">
        <f t="shared" si="152"/>
        <v/>
      </c>
      <c r="B9749" t="s">
        <v>96</v>
      </c>
      <c r="C9749" t="s">
        <v>114</v>
      </c>
      <c r="D9749" s="8" t="s">
        <v>77</v>
      </c>
      <c r="E9749">
        <v>14</v>
      </c>
      <c r="F9749">
        <v>-0.80334222316741943</v>
      </c>
      <c r="G9749">
        <v>-0.85337352752685547</v>
      </c>
      <c r="H9749">
        <v>4.5294463634490967E-2</v>
      </c>
      <c r="I9749">
        <v>82.687184357541938</v>
      </c>
      <c r="J9749" s="6" t="s">
        <v>80</v>
      </c>
    </row>
    <row r="9750" spans="1:10" x14ac:dyDescent="0.25">
      <c r="A9750" s="5" t="str">
        <f t="shared" si="152"/>
        <v/>
      </c>
      <c r="B9750" t="s">
        <v>96</v>
      </c>
      <c r="C9750" t="s">
        <v>114</v>
      </c>
      <c r="D9750" s="8" t="s">
        <v>77</v>
      </c>
      <c r="E9750">
        <v>15</v>
      </c>
      <c r="F9750">
        <v>-0.45725437998771667</v>
      </c>
      <c r="G9750">
        <v>-0.54605680704116821</v>
      </c>
      <c r="H9750">
        <v>4.7557614743709564E-2</v>
      </c>
      <c r="I9750">
        <v>84.306871508380041</v>
      </c>
      <c r="J9750" s="6" t="s">
        <v>80</v>
      </c>
    </row>
    <row r="9751" spans="1:10" x14ac:dyDescent="0.25">
      <c r="A9751" s="5" t="str">
        <f t="shared" si="152"/>
        <v/>
      </c>
      <c r="B9751" t="s">
        <v>96</v>
      </c>
      <c r="C9751" t="s">
        <v>114</v>
      </c>
      <c r="D9751" s="8" t="s">
        <v>76</v>
      </c>
      <c r="E9751">
        <v>15</v>
      </c>
      <c r="F9751">
        <v>0.46485063433647156</v>
      </c>
      <c r="G9751">
        <v>0.42400449514389038</v>
      </c>
      <c r="H9751">
        <v>0.11330682784318924</v>
      </c>
      <c r="I9751">
        <v>87.586324786324951</v>
      </c>
      <c r="J9751" s="6" t="s">
        <v>80</v>
      </c>
    </row>
    <row r="9752" spans="1:10" x14ac:dyDescent="0.25">
      <c r="A9752" s="5" t="str">
        <f t="shared" si="152"/>
        <v/>
      </c>
      <c r="B9752" t="s">
        <v>96</v>
      </c>
      <c r="C9752" t="s">
        <v>114</v>
      </c>
      <c r="D9752" s="8" t="s">
        <v>77</v>
      </c>
      <c r="E9752">
        <v>16</v>
      </c>
      <c r="F9752">
        <v>7.1833156049251556E-2</v>
      </c>
      <c r="G9752">
        <v>-5.9679210186004639E-2</v>
      </c>
      <c r="H9752">
        <v>5.1008842885494232E-2</v>
      </c>
      <c r="I9752">
        <v>84.937653631285158</v>
      </c>
      <c r="J9752" s="6" t="s">
        <v>80</v>
      </c>
    </row>
    <row r="9753" spans="1:10" x14ac:dyDescent="0.25">
      <c r="A9753" s="5" t="str">
        <f t="shared" si="152"/>
        <v/>
      </c>
      <c r="B9753" t="s">
        <v>96</v>
      </c>
      <c r="C9753" t="s">
        <v>114</v>
      </c>
      <c r="D9753" s="8" t="s">
        <v>76</v>
      </c>
      <c r="E9753">
        <v>16</v>
      </c>
      <c r="F9753">
        <v>0.9060513973236084</v>
      </c>
      <c r="G9753">
        <v>0.78155761957168579</v>
      </c>
      <c r="H9753">
        <v>0.11954151839017868</v>
      </c>
      <c r="I9753">
        <v>86.988461538461706</v>
      </c>
      <c r="J9753" s="6" t="s">
        <v>80</v>
      </c>
    </row>
    <row r="9754" spans="1:10" x14ac:dyDescent="0.25">
      <c r="A9754" s="5" t="str">
        <f t="shared" si="152"/>
        <v/>
      </c>
      <c r="B9754" t="s">
        <v>96</v>
      </c>
      <c r="C9754" t="s">
        <v>114</v>
      </c>
      <c r="D9754" s="8" t="s">
        <v>77</v>
      </c>
      <c r="E9754">
        <v>17</v>
      </c>
      <c r="F9754">
        <v>0.66430938243865967</v>
      </c>
      <c r="G9754">
        <v>0.66635602712631226</v>
      </c>
      <c r="H9754">
        <v>5.3544972091913223E-2</v>
      </c>
      <c r="I9754">
        <v>85.213463687152128</v>
      </c>
      <c r="J9754" s="6" t="s">
        <v>80</v>
      </c>
    </row>
    <row r="9755" spans="1:10" x14ac:dyDescent="0.25">
      <c r="A9755" s="5" t="str">
        <f t="shared" si="152"/>
        <v/>
      </c>
      <c r="B9755" t="s">
        <v>96</v>
      </c>
      <c r="C9755" t="s">
        <v>114</v>
      </c>
      <c r="D9755" s="8" t="s">
        <v>76</v>
      </c>
      <c r="E9755">
        <v>17</v>
      </c>
      <c r="F9755">
        <v>1.2600780725479126</v>
      </c>
      <c r="G9755">
        <v>1.2181885242462158</v>
      </c>
      <c r="H9755">
        <v>0.11503042280673981</v>
      </c>
      <c r="I9755">
        <v>83.245299145299484</v>
      </c>
      <c r="J9755" s="6" t="s">
        <v>80</v>
      </c>
    </row>
    <row r="9756" spans="1:10" x14ac:dyDescent="0.25">
      <c r="A9756" s="5" t="str">
        <f t="shared" si="152"/>
        <v/>
      </c>
      <c r="B9756" t="s">
        <v>96</v>
      </c>
      <c r="C9756" t="s">
        <v>114</v>
      </c>
      <c r="D9756" s="8" t="s">
        <v>77</v>
      </c>
      <c r="E9756">
        <v>18</v>
      </c>
      <c r="F9756">
        <v>1.2719732522964478</v>
      </c>
      <c r="G9756">
        <v>1.2146892547607422</v>
      </c>
      <c r="H9756">
        <v>5.3158938884735107E-2</v>
      </c>
      <c r="I9756">
        <v>84.052636871508142</v>
      </c>
      <c r="J9756" s="6" t="s">
        <v>80</v>
      </c>
    </row>
    <row r="9757" spans="1:10" x14ac:dyDescent="0.25">
      <c r="A9757" s="5" t="str">
        <f t="shared" si="152"/>
        <v/>
      </c>
      <c r="B9757" t="s">
        <v>96</v>
      </c>
      <c r="C9757" t="s">
        <v>114</v>
      </c>
      <c r="D9757" s="8" t="s">
        <v>76</v>
      </c>
      <c r="E9757">
        <v>18</v>
      </c>
      <c r="F9757">
        <v>1.5654357671737671</v>
      </c>
      <c r="G9757">
        <v>1.4831690788269043</v>
      </c>
      <c r="H9757">
        <v>0.11278378218412399</v>
      </c>
      <c r="I9757">
        <v>78.903418803418887</v>
      </c>
      <c r="J9757" s="6" t="s">
        <v>80</v>
      </c>
    </row>
    <row r="9758" spans="1:10" x14ac:dyDescent="0.25">
      <c r="A9758" s="5" t="str">
        <f t="shared" si="152"/>
        <v/>
      </c>
      <c r="B9758" t="s">
        <v>96</v>
      </c>
      <c r="C9758" t="s">
        <v>114</v>
      </c>
      <c r="D9758" s="8" t="s">
        <v>77</v>
      </c>
      <c r="E9758">
        <v>19</v>
      </c>
      <c r="F9758">
        <v>1.5521758794784546</v>
      </c>
      <c r="G9758">
        <v>1.416631817817688</v>
      </c>
      <c r="H9758">
        <v>5.3607668727636337E-2</v>
      </c>
      <c r="I9758">
        <v>81.29468156424582</v>
      </c>
      <c r="J9758" s="6" t="s">
        <v>80</v>
      </c>
    </row>
    <row r="9759" spans="1:10" x14ac:dyDescent="0.25">
      <c r="A9759" s="5" t="str">
        <f t="shared" si="152"/>
        <v/>
      </c>
      <c r="B9759" t="s">
        <v>96</v>
      </c>
      <c r="C9759" t="s">
        <v>114</v>
      </c>
      <c r="D9759" s="8" t="s">
        <v>76</v>
      </c>
      <c r="E9759">
        <v>19</v>
      </c>
      <c r="F9759">
        <v>1.6741994619369507</v>
      </c>
      <c r="G9759">
        <v>1.7616367340087891</v>
      </c>
      <c r="H9759">
        <v>0.10351205617189407</v>
      </c>
      <c r="I9759">
        <v>74.212393162393241</v>
      </c>
      <c r="J9759" s="6" t="s">
        <v>80</v>
      </c>
    </row>
    <row r="9760" spans="1:10" x14ac:dyDescent="0.25">
      <c r="A9760" s="5" t="str">
        <f t="shared" si="152"/>
        <v/>
      </c>
      <c r="B9760" t="s">
        <v>96</v>
      </c>
      <c r="C9760" t="s">
        <v>114</v>
      </c>
      <c r="D9760" s="8" t="s">
        <v>77</v>
      </c>
      <c r="E9760">
        <v>20</v>
      </c>
      <c r="F9760">
        <v>1.5876519680023193</v>
      </c>
      <c r="G9760">
        <v>1.4932719469070435</v>
      </c>
      <c r="H9760">
        <v>5.2768964320421219E-2</v>
      </c>
      <c r="I9760">
        <v>77.910167597765749</v>
      </c>
      <c r="J9760" s="6" t="s">
        <v>80</v>
      </c>
    </row>
    <row r="9761" spans="1:10" x14ac:dyDescent="0.25">
      <c r="A9761" s="5" t="str">
        <f t="shared" si="152"/>
        <v/>
      </c>
      <c r="B9761" t="s">
        <v>96</v>
      </c>
      <c r="C9761" t="s">
        <v>114</v>
      </c>
      <c r="D9761" s="8" t="s">
        <v>76</v>
      </c>
      <c r="E9761">
        <v>20</v>
      </c>
      <c r="F9761">
        <v>1.6969585418701172</v>
      </c>
      <c r="G9761">
        <v>1.7599794864654541</v>
      </c>
      <c r="H9761">
        <v>0.10028680413961411</v>
      </c>
      <c r="I9761">
        <v>68.597606837607003</v>
      </c>
      <c r="J9761" s="6" t="s">
        <v>80</v>
      </c>
    </row>
    <row r="9762" spans="1:10" x14ac:dyDescent="0.25">
      <c r="A9762" s="5" t="str">
        <f t="shared" si="152"/>
        <v/>
      </c>
      <c r="B9762" t="s">
        <v>96</v>
      </c>
      <c r="C9762" t="s">
        <v>114</v>
      </c>
      <c r="D9762" s="8" t="s">
        <v>76</v>
      </c>
      <c r="E9762">
        <v>21</v>
      </c>
      <c r="F9762">
        <v>1.634247899055481</v>
      </c>
      <c r="G9762">
        <v>1.6170730590820313</v>
      </c>
      <c r="H9762">
        <v>9.4846785068511963E-2</v>
      </c>
      <c r="I9762">
        <v>65.978162393162322</v>
      </c>
      <c r="J9762" s="6" t="s">
        <v>80</v>
      </c>
    </row>
    <row r="9763" spans="1:10" x14ac:dyDescent="0.25">
      <c r="A9763" s="5" t="str">
        <f t="shared" si="152"/>
        <v/>
      </c>
      <c r="B9763" t="s">
        <v>96</v>
      </c>
      <c r="C9763" t="s">
        <v>114</v>
      </c>
      <c r="D9763" s="8" t="s">
        <v>77</v>
      </c>
      <c r="E9763">
        <v>21</v>
      </c>
      <c r="F9763">
        <v>1.5535475015640259</v>
      </c>
      <c r="G9763">
        <v>1.6218092441558838</v>
      </c>
      <c r="H9763">
        <v>5.4058797657489777E-2</v>
      </c>
      <c r="I9763">
        <v>72.911217877095126</v>
      </c>
      <c r="J9763" s="6" t="s">
        <v>80</v>
      </c>
    </row>
    <row r="9764" spans="1:10" x14ac:dyDescent="0.25">
      <c r="A9764" s="5" t="str">
        <f t="shared" si="152"/>
        <v/>
      </c>
      <c r="B9764" t="s">
        <v>96</v>
      </c>
      <c r="C9764" t="s">
        <v>114</v>
      </c>
      <c r="D9764" s="8" t="s">
        <v>77</v>
      </c>
      <c r="E9764">
        <v>22</v>
      </c>
      <c r="F9764">
        <v>1.4402289390563965</v>
      </c>
      <c r="G9764">
        <v>1.5329581499099731</v>
      </c>
      <c r="H9764">
        <v>5.411306768655777E-2</v>
      </c>
      <c r="I9764">
        <v>69.377106145251389</v>
      </c>
      <c r="J9764" s="6" t="s">
        <v>80</v>
      </c>
    </row>
    <row r="9765" spans="1:10" x14ac:dyDescent="0.25">
      <c r="A9765" s="5" t="str">
        <f t="shared" si="152"/>
        <v/>
      </c>
      <c r="B9765" t="s">
        <v>96</v>
      </c>
      <c r="C9765" t="s">
        <v>114</v>
      </c>
      <c r="D9765" s="8" t="s">
        <v>76</v>
      </c>
      <c r="E9765">
        <v>22</v>
      </c>
      <c r="F9765">
        <v>1.4858388900756836</v>
      </c>
      <c r="G9765">
        <v>1.6413693428039551</v>
      </c>
      <c r="H9765">
        <v>9.8544731736183167E-2</v>
      </c>
      <c r="I9765">
        <v>64.592222222222091</v>
      </c>
      <c r="J9765" s="6" t="s">
        <v>80</v>
      </c>
    </row>
    <row r="9766" spans="1:10" x14ac:dyDescent="0.25">
      <c r="A9766" s="5" t="str">
        <f t="shared" si="152"/>
        <v/>
      </c>
      <c r="B9766" t="s">
        <v>96</v>
      </c>
      <c r="C9766" t="s">
        <v>114</v>
      </c>
      <c r="D9766" s="8" t="s">
        <v>77</v>
      </c>
      <c r="E9766">
        <v>23</v>
      </c>
      <c r="F9766">
        <v>1.37769615650177</v>
      </c>
      <c r="G9766">
        <v>1.4686566591262817</v>
      </c>
      <c r="H9766">
        <v>5.7126209139823914E-2</v>
      </c>
      <c r="I9766">
        <v>65.840335195530997</v>
      </c>
      <c r="J9766" s="6" t="s">
        <v>80</v>
      </c>
    </row>
    <row r="9767" spans="1:10" x14ac:dyDescent="0.25">
      <c r="A9767" s="5" t="str">
        <f t="shared" si="152"/>
        <v/>
      </c>
      <c r="B9767" t="s">
        <v>96</v>
      </c>
      <c r="C9767" t="s">
        <v>114</v>
      </c>
      <c r="D9767" s="8" t="s">
        <v>76</v>
      </c>
      <c r="E9767">
        <v>23</v>
      </c>
      <c r="F9767">
        <v>1.4126371145248413</v>
      </c>
      <c r="G9767">
        <v>1.3955713510513306</v>
      </c>
      <c r="H9767">
        <v>0.12382305413484573</v>
      </c>
      <c r="I9767">
        <v>63.461880341880132</v>
      </c>
      <c r="J9767" s="6" t="s">
        <v>80</v>
      </c>
    </row>
    <row r="9768" spans="1:10" x14ac:dyDescent="0.25">
      <c r="A9768" s="5" t="str">
        <f t="shared" si="152"/>
        <v/>
      </c>
      <c r="B9768" t="s">
        <v>96</v>
      </c>
      <c r="C9768" t="s">
        <v>114</v>
      </c>
      <c r="D9768" s="8" t="s">
        <v>76</v>
      </c>
      <c r="E9768">
        <v>24</v>
      </c>
      <c r="F9768">
        <v>1.2383524179458618</v>
      </c>
      <c r="G9768">
        <v>1.0945190191268921</v>
      </c>
      <c r="H9768">
        <v>0.12199198454618454</v>
      </c>
      <c r="I9768">
        <v>64.018760683760817</v>
      </c>
      <c r="J9768" s="6" t="s">
        <v>80</v>
      </c>
    </row>
    <row r="9769" spans="1:10" x14ac:dyDescent="0.25">
      <c r="A9769" s="5" t="str">
        <f t="shared" si="152"/>
        <v/>
      </c>
      <c r="B9769" t="s">
        <v>96</v>
      </c>
      <c r="C9769" t="s">
        <v>114</v>
      </c>
      <c r="D9769" s="8" t="s">
        <v>77</v>
      </c>
      <c r="E9769">
        <v>24</v>
      </c>
      <c r="F9769">
        <v>1.2218917608261108</v>
      </c>
      <c r="G9769">
        <v>1.2680909633636475</v>
      </c>
      <c r="H9769">
        <v>5.5982548743486404E-2</v>
      </c>
      <c r="I9769">
        <v>63.453117318435389</v>
      </c>
      <c r="J9769" s="6" t="s">
        <v>80</v>
      </c>
    </row>
    <row r="9770" spans="1:10" x14ac:dyDescent="0.25">
      <c r="A9770" s="5" t="str">
        <f t="shared" si="152"/>
        <v/>
      </c>
      <c r="B9770" t="s">
        <v>96</v>
      </c>
      <c r="C9770" t="s">
        <v>114</v>
      </c>
      <c r="D9770" s="8" t="s">
        <v>47</v>
      </c>
      <c r="E9770">
        <v>1</v>
      </c>
      <c r="F9770">
        <v>1.0758999586105347</v>
      </c>
      <c r="G9770">
        <v>1.0276267528533936</v>
      </c>
      <c r="H9770">
        <v>5.2805855870246887E-2</v>
      </c>
      <c r="I9770">
        <v>61.828648044693324</v>
      </c>
      <c r="J9770" s="6" t="s">
        <v>80</v>
      </c>
    </row>
    <row r="9771" spans="1:10" x14ac:dyDescent="0.25">
      <c r="A9771" s="5" t="str">
        <f t="shared" si="152"/>
        <v/>
      </c>
      <c r="B9771" t="s">
        <v>96</v>
      </c>
      <c r="C9771" t="s">
        <v>114</v>
      </c>
      <c r="D9771" s="8" t="s">
        <v>47</v>
      </c>
      <c r="E9771">
        <v>2</v>
      </c>
      <c r="F9771">
        <v>0.98019146919250488</v>
      </c>
      <c r="G9771">
        <v>0.90894073247909546</v>
      </c>
      <c r="H9771">
        <v>4.7386582940816879E-2</v>
      </c>
      <c r="I9771">
        <v>60.278759776536702</v>
      </c>
      <c r="J9771" s="6" t="s">
        <v>80</v>
      </c>
    </row>
    <row r="9772" spans="1:10" x14ac:dyDescent="0.25">
      <c r="A9772" s="5" t="str">
        <f t="shared" si="152"/>
        <v/>
      </c>
      <c r="B9772" t="s">
        <v>96</v>
      </c>
      <c r="C9772" t="s">
        <v>114</v>
      </c>
      <c r="D9772" s="8" t="s">
        <v>47</v>
      </c>
      <c r="E9772">
        <v>3</v>
      </c>
      <c r="F9772">
        <v>0.89817976951599121</v>
      </c>
      <c r="G9772">
        <v>0.85376787185668945</v>
      </c>
      <c r="H9772">
        <v>4.1346579790115356E-2</v>
      </c>
      <c r="I9772">
        <v>59.452234636871566</v>
      </c>
      <c r="J9772" s="6" t="s">
        <v>80</v>
      </c>
    </row>
    <row r="9773" spans="1:10" x14ac:dyDescent="0.25">
      <c r="A9773" s="5" t="str">
        <f t="shared" si="152"/>
        <v/>
      </c>
      <c r="B9773" t="s">
        <v>96</v>
      </c>
      <c r="C9773" t="s">
        <v>114</v>
      </c>
      <c r="D9773" s="8" t="s">
        <v>47</v>
      </c>
      <c r="E9773">
        <v>4</v>
      </c>
      <c r="F9773">
        <v>0.83572089672088623</v>
      </c>
      <c r="G9773">
        <v>0.77297472953796387</v>
      </c>
      <c r="H9773">
        <v>3.5857401788234711E-2</v>
      </c>
      <c r="I9773">
        <v>58.535083798883228</v>
      </c>
      <c r="J9773" s="6" t="s">
        <v>80</v>
      </c>
    </row>
    <row r="9774" spans="1:10" x14ac:dyDescent="0.25">
      <c r="A9774" s="5" t="str">
        <f t="shared" si="152"/>
        <v/>
      </c>
      <c r="B9774" t="s">
        <v>96</v>
      </c>
      <c r="C9774" t="s">
        <v>114</v>
      </c>
      <c r="D9774" s="8" t="s">
        <v>47</v>
      </c>
      <c r="E9774">
        <v>5</v>
      </c>
      <c r="F9774">
        <v>0.79953789710998535</v>
      </c>
      <c r="G9774">
        <v>0.74611204862594604</v>
      </c>
      <c r="H9774">
        <v>3.1266238540410995E-2</v>
      </c>
      <c r="I9774">
        <v>57.463184357541046</v>
      </c>
      <c r="J9774" s="6" t="s">
        <v>80</v>
      </c>
    </row>
    <row r="9775" spans="1:10" x14ac:dyDescent="0.25">
      <c r="A9775" s="5" t="str">
        <f t="shared" si="152"/>
        <v/>
      </c>
      <c r="B9775" t="s">
        <v>96</v>
      </c>
      <c r="C9775" t="s">
        <v>114</v>
      </c>
      <c r="D9775" s="8" t="s">
        <v>47</v>
      </c>
      <c r="E9775">
        <v>6</v>
      </c>
      <c r="F9775">
        <v>0.83017528057098389</v>
      </c>
      <c r="G9775">
        <v>0.81121188402175903</v>
      </c>
      <c r="H9775">
        <v>2.6005953550338745E-2</v>
      </c>
      <c r="I9775">
        <v>56.656581005587796</v>
      </c>
      <c r="J9775" s="6" t="s">
        <v>80</v>
      </c>
    </row>
    <row r="9776" spans="1:10" x14ac:dyDescent="0.25">
      <c r="A9776" s="5" t="str">
        <f t="shared" si="152"/>
        <v/>
      </c>
      <c r="B9776" t="s">
        <v>96</v>
      </c>
      <c r="C9776" t="s">
        <v>114</v>
      </c>
      <c r="D9776" s="8" t="s">
        <v>47</v>
      </c>
      <c r="E9776">
        <v>7</v>
      </c>
      <c r="F9776">
        <v>0.90223038196563721</v>
      </c>
      <c r="G9776">
        <v>0.9091869592666626</v>
      </c>
      <c r="H9776">
        <v>2.5433273985981941E-2</v>
      </c>
      <c r="I9776">
        <v>56.411955307262389</v>
      </c>
      <c r="J9776" s="6" t="s">
        <v>80</v>
      </c>
    </row>
    <row r="9777" spans="1:10" x14ac:dyDescent="0.25">
      <c r="A9777" s="5" t="str">
        <f t="shared" si="152"/>
        <v/>
      </c>
      <c r="B9777" t="s">
        <v>96</v>
      </c>
      <c r="C9777" t="s">
        <v>114</v>
      </c>
      <c r="D9777" s="8" t="s">
        <v>47</v>
      </c>
      <c r="E9777">
        <v>8</v>
      </c>
      <c r="F9777">
        <v>0.83162599802017212</v>
      </c>
      <c r="G9777">
        <v>0.81186842918395996</v>
      </c>
      <c r="H9777">
        <v>2.353353425860405E-2</v>
      </c>
      <c r="I9777">
        <v>56.416290502793139</v>
      </c>
      <c r="J9777" s="6" t="s">
        <v>80</v>
      </c>
    </row>
    <row r="9778" spans="1:10" x14ac:dyDescent="0.25">
      <c r="A9778" s="5" t="str">
        <f t="shared" si="152"/>
        <v/>
      </c>
      <c r="B9778" t="s">
        <v>96</v>
      </c>
      <c r="C9778" t="s">
        <v>114</v>
      </c>
      <c r="D9778" s="8" t="s">
        <v>47</v>
      </c>
      <c r="E9778">
        <v>9</v>
      </c>
      <c r="F9778">
        <v>0.39700740575790405</v>
      </c>
      <c r="G9778">
        <v>0.352357417345047</v>
      </c>
      <c r="H9778">
        <v>2.5812553241848946E-2</v>
      </c>
      <c r="I9778">
        <v>60.756770949721215</v>
      </c>
      <c r="J9778" s="6" t="s">
        <v>80</v>
      </c>
    </row>
    <row r="9779" spans="1:10" x14ac:dyDescent="0.25">
      <c r="A9779" s="5" t="str">
        <f t="shared" si="152"/>
        <v/>
      </c>
      <c r="B9779" t="s">
        <v>96</v>
      </c>
      <c r="C9779" t="s">
        <v>114</v>
      </c>
      <c r="D9779" s="8" t="s">
        <v>47</v>
      </c>
      <c r="E9779">
        <v>10</v>
      </c>
      <c r="F9779">
        <v>-9.4022899866104126E-2</v>
      </c>
      <c r="G9779">
        <v>-0.107890784740448</v>
      </c>
      <c r="H9779">
        <v>2.9010925441980362E-2</v>
      </c>
      <c r="I9779">
        <v>68.491865921787578</v>
      </c>
      <c r="J9779" s="6" t="s">
        <v>80</v>
      </c>
    </row>
    <row r="9780" spans="1:10" x14ac:dyDescent="0.25">
      <c r="A9780" s="5" t="str">
        <f t="shared" si="152"/>
        <v/>
      </c>
      <c r="B9780" t="s">
        <v>96</v>
      </c>
      <c r="C9780" t="s">
        <v>114</v>
      </c>
      <c r="D9780" s="8" t="s">
        <v>47</v>
      </c>
      <c r="E9780">
        <v>11</v>
      </c>
      <c r="F9780">
        <v>-0.51350855827331543</v>
      </c>
      <c r="G9780">
        <v>-0.52901339530944824</v>
      </c>
      <c r="H9780">
        <v>3.4116178750991821E-2</v>
      </c>
      <c r="I9780">
        <v>76.133899441341427</v>
      </c>
      <c r="J9780" s="6" t="s">
        <v>80</v>
      </c>
    </row>
    <row r="9781" spans="1:10" x14ac:dyDescent="0.25">
      <c r="A9781" s="5" t="str">
        <f t="shared" si="152"/>
        <v/>
      </c>
      <c r="B9781" t="s">
        <v>96</v>
      </c>
      <c r="C9781" t="s">
        <v>114</v>
      </c>
      <c r="D9781" s="8" t="s">
        <v>47</v>
      </c>
      <c r="E9781">
        <v>12</v>
      </c>
      <c r="F9781">
        <v>-0.73380720615386963</v>
      </c>
      <c r="G9781">
        <v>-0.78098213672637939</v>
      </c>
      <c r="H9781">
        <v>3.9880979806184769E-2</v>
      </c>
      <c r="I9781">
        <v>82.504435754189529</v>
      </c>
      <c r="J9781" s="6" t="s">
        <v>80</v>
      </c>
    </row>
    <row r="9782" spans="1:10" x14ac:dyDescent="0.25">
      <c r="A9782" s="5" t="str">
        <f t="shared" si="152"/>
        <v/>
      </c>
      <c r="B9782" t="s">
        <v>96</v>
      </c>
      <c r="C9782" t="s">
        <v>114</v>
      </c>
      <c r="D9782" s="8" t="s">
        <v>47</v>
      </c>
      <c r="E9782">
        <v>13</v>
      </c>
      <c r="F9782">
        <v>-0.80987656116485596</v>
      </c>
      <c r="G9782">
        <v>-0.83359324932098389</v>
      </c>
      <c r="H9782">
        <v>4.3590664863586426E-2</v>
      </c>
      <c r="I9782">
        <v>86.122223463688059</v>
      </c>
      <c r="J9782" s="6" t="s">
        <v>80</v>
      </c>
    </row>
    <row r="9783" spans="1:10" x14ac:dyDescent="0.25">
      <c r="A9783" s="5" t="str">
        <f t="shared" si="152"/>
        <v/>
      </c>
      <c r="B9783" t="s">
        <v>96</v>
      </c>
      <c r="C9783" t="s">
        <v>114</v>
      </c>
      <c r="D9783" s="8" t="s">
        <v>47</v>
      </c>
      <c r="E9783">
        <v>14</v>
      </c>
      <c r="F9783">
        <v>-0.61126613616943359</v>
      </c>
      <c r="G9783">
        <v>-0.67662519216537476</v>
      </c>
      <c r="H9783">
        <v>4.4726017862558365E-2</v>
      </c>
      <c r="I9783">
        <v>87.927463687151231</v>
      </c>
      <c r="J9783" s="6" t="s">
        <v>80</v>
      </c>
    </row>
    <row r="9784" spans="1:10" x14ac:dyDescent="0.25">
      <c r="A9784" s="5" t="str">
        <f t="shared" si="152"/>
        <v/>
      </c>
      <c r="B9784" t="s">
        <v>96</v>
      </c>
      <c r="C9784" t="s">
        <v>114</v>
      </c>
      <c r="D9784" s="8" t="s">
        <v>47</v>
      </c>
      <c r="E9784">
        <v>15</v>
      </c>
      <c r="F9784">
        <v>-0.24378792941570282</v>
      </c>
      <c r="G9784">
        <v>-0.31005999445915222</v>
      </c>
      <c r="H9784">
        <v>4.7563120722770691E-2</v>
      </c>
      <c r="I9784">
        <v>88.94534078212385</v>
      </c>
      <c r="J9784" s="6" t="s">
        <v>80</v>
      </c>
    </row>
    <row r="9785" spans="1:10" x14ac:dyDescent="0.25">
      <c r="A9785" s="5" t="str">
        <f t="shared" si="152"/>
        <v/>
      </c>
      <c r="B9785" t="s">
        <v>96</v>
      </c>
      <c r="C9785" t="s">
        <v>114</v>
      </c>
      <c r="D9785" s="8" t="s">
        <v>47</v>
      </c>
      <c r="E9785">
        <v>16</v>
      </c>
      <c r="F9785">
        <v>0.38833445310592651</v>
      </c>
      <c r="G9785">
        <v>0.28043964505195618</v>
      </c>
      <c r="H9785">
        <v>5.2238069474697113E-2</v>
      </c>
      <c r="I9785">
        <v>89.820000000000732</v>
      </c>
      <c r="J9785" s="6" t="s">
        <v>80</v>
      </c>
    </row>
    <row r="9786" spans="1:10" x14ac:dyDescent="0.25">
      <c r="A9786" s="5" t="str">
        <f t="shared" si="152"/>
        <v/>
      </c>
      <c r="B9786" t="s">
        <v>96</v>
      </c>
      <c r="C9786" t="s">
        <v>114</v>
      </c>
      <c r="D9786" s="8" t="s">
        <v>47</v>
      </c>
      <c r="E9786">
        <v>17</v>
      </c>
      <c r="F9786">
        <v>1.0550453662872314</v>
      </c>
      <c r="G9786">
        <v>0.95409262180328369</v>
      </c>
      <c r="H9786">
        <v>5.446653813123703E-2</v>
      </c>
      <c r="I9786">
        <v>88.896916201116639</v>
      </c>
      <c r="J9786" s="6" t="s">
        <v>80</v>
      </c>
    </row>
    <row r="9787" spans="1:10" x14ac:dyDescent="0.25">
      <c r="A9787" s="5" t="str">
        <f t="shared" si="152"/>
        <v/>
      </c>
      <c r="B9787" t="s">
        <v>96</v>
      </c>
      <c r="C9787" t="s">
        <v>114</v>
      </c>
      <c r="D9787" s="8" t="s">
        <v>47</v>
      </c>
      <c r="E9787">
        <v>18</v>
      </c>
      <c r="F9787">
        <v>1.6127808094024658</v>
      </c>
      <c r="G9787">
        <v>1.4818881750106812</v>
      </c>
      <c r="H9787">
        <v>5.6680686771869659E-2</v>
      </c>
      <c r="I9787">
        <v>86.096089385475565</v>
      </c>
      <c r="J9787" s="6" t="s">
        <v>80</v>
      </c>
    </row>
    <row r="9788" spans="1:10" x14ac:dyDescent="0.25">
      <c r="A9788" s="5" t="str">
        <f t="shared" si="152"/>
        <v/>
      </c>
      <c r="B9788" t="s">
        <v>96</v>
      </c>
      <c r="C9788" t="s">
        <v>114</v>
      </c>
      <c r="D9788" s="8" t="s">
        <v>47</v>
      </c>
      <c r="E9788">
        <v>19</v>
      </c>
      <c r="F9788">
        <v>1.8074078559875488</v>
      </c>
      <c r="G9788">
        <v>1.631801962852478</v>
      </c>
      <c r="H9788">
        <v>5.7153407484292984E-2</v>
      </c>
      <c r="I9788">
        <v>81.87972067039037</v>
      </c>
      <c r="J9788" s="6" t="s">
        <v>80</v>
      </c>
    </row>
    <row r="9789" spans="1:10" x14ac:dyDescent="0.25">
      <c r="A9789" s="5" t="str">
        <f t="shared" si="152"/>
        <v/>
      </c>
      <c r="B9789" t="s">
        <v>96</v>
      </c>
      <c r="C9789" t="s">
        <v>114</v>
      </c>
      <c r="D9789" s="8" t="s">
        <v>47</v>
      </c>
      <c r="E9789">
        <v>20</v>
      </c>
      <c r="F9789">
        <v>1.8113460540771484</v>
      </c>
      <c r="G9789">
        <v>1.622053861618042</v>
      </c>
      <c r="H9789">
        <v>5.4633311927318573E-2</v>
      </c>
      <c r="I9789">
        <v>77.745731843575868</v>
      </c>
      <c r="J9789" s="6" t="s">
        <v>80</v>
      </c>
    </row>
    <row r="9790" spans="1:10" x14ac:dyDescent="0.25">
      <c r="A9790" s="5" t="str">
        <f t="shared" si="152"/>
        <v/>
      </c>
      <c r="B9790" t="s">
        <v>96</v>
      </c>
      <c r="C9790" t="s">
        <v>114</v>
      </c>
      <c r="D9790" s="8" t="s">
        <v>47</v>
      </c>
      <c r="E9790">
        <v>21</v>
      </c>
      <c r="F9790">
        <v>1.7698994874954224</v>
      </c>
      <c r="G9790">
        <v>1.8048645257949829</v>
      </c>
      <c r="H9790">
        <v>5.6141644716262817E-2</v>
      </c>
      <c r="I9790">
        <v>73.372804469274328</v>
      </c>
      <c r="J9790" s="6" t="s">
        <v>80</v>
      </c>
    </row>
    <row r="9791" spans="1:10" x14ac:dyDescent="0.25">
      <c r="A9791" s="5" t="str">
        <f t="shared" si="152"/>
        <v/>
      </c>
      <c r="B9791" t="s">
        <v>96</v>
      </c>
      <c r="C9791" t="s">
        <v>114</v>
      </c>
      <c r="D9791" s="8" t="s">
        <v>47</v>
      </c>
      <c r="E9791">
        <v>22</v>
      </c>
      <c r="F9791">
        <v>1.5758730173110962</v>
      </c>
      <c r="G9791">
        <v>1.6568452119827271</v>
      </c>
      <c r="H9791">
        <v>5.3869433701038361E-2</v>
      </c>
      <c r="I9791">
        <v>69.173642458100844</v>
      </c>
      <c r="J9791" s="6" t="s">
        <v>80</v>
      </c>
    </row>
    <row r="9792" spans="1:10" x14ac:dyDescent="0.25">
      <c r="A9792" s="5" t="str">
        <f t="shared" si="152"/>
        <v/>
      </c>
      <c r="B9792" t="s">
        <v>96</v>
      </c>
      <c r="C9792" t="s">
        <v>114</v>
      </c>
      <c r="D9792" s="8" t="s">
        <v>47</v>
      </c>
      <c r="E9792">
        <v>23</v>
      </c>
      <c r="F9792">
        <v>1.4077732563018799</v>
      </c>
      <c r="G9792">
        <v>1.5237603187561035</v>
      </c>
      <c r="H9792">
        <v>5.7476017624139786E-2</v>
      </c>
      <c r="I9792">
        <v>66.413329608937431</v>
      </c>
      <c r="J9792" s="6" t="s">
        <v>80</v>
      </c>
    </row>
    <row r="9793" spans="1:10" x14ac:dyDescent="0.25">
      <c r="A9793" s="5" t="str">
        <f t="shared" si="152"/>
        <v/>
      </c>
      <c r="B9793" t="s">
        <v>96</v>
      </c>
      <c r="C9793" t="s">
        <v>114</v>
      </c>
      <c r="D9793" s="8" t="s">
        <v>47</v>
      </c>
      <c r="E9793">
        <v>24</v>
      </c>
      <c r="F9793">
        <v>1.1770066022872925</v>
      </c>
      <c r="G9793">
        <v>1.2940176725387573</v>
      </c>
      <c r="H9793">
        <v>5.6669071316719055E-2</v>
      </c>
      <c r="I9793">
        <v>63.729150837989501</v>
      </c>
      <c r="J9793" s="6" t="s">
        <v>80</v>
      </c>
    </row>
    <row r="9794" spans="1:10" x14ac:dyDescent="0.25">
      <c r="A9794" s="5" t="str">
        <f t="shared" ref="A9794:A9857" si="153">IF(AND(category = B9794, subcategory=C9794, reportdate = D9794), E9794, "")</f>
        <v/>
      </c>
      <c r="B9794" t="s">
        <v>96</v>
      </c>
      <c r="C9794" t="s">
        <v>115</v>
      </c>
      <c r="D9794" s="8" t="s">
        <v>64</v>
      </c>
      <c r="E9794">
        <v>1</v>
      </c>
      <c r="F9794">
        <v>1.1690095663070679</v>
      </c>
      <c r="G9794">
        <v>1.1663386821746826</v>
      </c>
      <c r="H9794">
        <v>6.0865026898682117E-3</v>
      </c>
      <c r="I9794">
        <v>74.505199877268325</v>
      </c>
      <c r="J9794" s="6" t="s">
        <v>80</v>
      </c>
    </row>
    <row r="9795" spans="1:10" x14ac:dyDescent="0.25">
      <c r="A9795" s="5" t="str">
        <f t="shared" si="153"/>
        <v/>
      </c>
      <c r="B9795" t="s">
        <v>96</v>
      </c>
      <c r="C9795" t="s">
        <v>115</v>
      </c>
      <c r="D9795" s="8" t="s">
        <v>63</v>
      </c>
      <c r="E9795">
        <v>1</v>
      </c>
      <c r="F9795">
        <v>1.1862059831619263</v>
      </c>
      <c r="G9795">
        <v>1.2141423225402832</v>
      </c>
      <c r="H9795">
        <v>6.0232286341488361E-3</v>
      </c>
      <c r="I9795">
        <v>74.374591474872346</v>
      </c>
      <c r="J9795" s="6" t="s">
        <v>80</v>
      </c>
    </row>
    <row r="9796" spans="1:10" x14ac:dyDescent="0.25">
      <c r="A9796" s="5" t="str">
        <f t="shared" si="153"/>
        <v/>
      </c>
      <c r="B9796" t="s">
        <v>96</v>
      </c>
      <c r="C9796" t="s">
        <v>115</v>
      </c>
      <c r="D9796" s="8" t="s">
        <v>64</v>
      </c>
      <c r="E9796">
        <v>2</v>
      </c>
      <c r="F9796">
        <v>0.9889751672744751</v>
      </c>
      <c r="G9796">
        <v>0.98586338758468628</v>
      </c>
      <c r="H9796">
        <v>5.4480405524373055E-3</v>
      </c>
      <c r="I9796">
        <v>73.700839828100115</v>
      </c>
      <c r="J9796" s="6" t="s">
        <v>80</v>
      </c>
    </row>
    <row r="9797" spans="1:10" x14ac:dyDescent="0.25">
      <c r="A9797" s="5" t="str">
        <f t="shared" si="153"/>
        <v/>
      </c>
      <c r="B9797" t="s">
        <v>96</v>
      </c>
      <c r="C9797" t="s">
        <v>115</v>
      </c>
      <c r="D9797" s="8" t="s">
        <v>63</v>
      </c>
      <c r="E9797">
        <v>2</v>
      </c>
      <c r="F9797">
        <v>1.0005266666412354</v>
      </c>
      <c r="G9797">
        <v>1.0121397972106934</v>
      </c>
      <c r="H9797">
        <v>5.3716874681413174E-3</v>
      </c>
      <c r="I9797">
        <v>73.434742095126737</v>
      </c>
      <c r="J9797" s="6" t="s">
        <v>80</v>
      </c>
    </row>
    <row r="9798" spans="1:10" x14ac:dyDescent="0.25">
      <c r="A9798" s="5" t="str">
        <f t="shared" si="153"/>
        <v/>
      </c>
      <c r="B9798" t="s">
        <v>96</v>
      </c>
      <c r="C9798" t="s">
        <v>115</v>
      </c>
      <c r="D9798" s="8" t="s">
        <v>63</v>
      </c>
      <c r="E9798">
        <v>3</v>
      </c>
      <c r="F9798">
        <v>0.86900699138641357</v>
      </c>
      <c r="G9798">
        <v>0.87782377004623413</v>
      </c>
      <c r="H9798">
        <v>4.7574597410857677E-3</v>
      </c>
      <c r="I9798">
        <v>72.577762634367573</v>
      </c>
      <c r="J9798" s="6" t="s">
        <v>80</v>
      </c>
    </row>
    <row r="9799" spans="1:10" x14ac:dyDescent="0.25">
      <c r="A9799" s="5" t="str">
        <f t="shared" si="153"/>
        <v/>
      </c>
      <c r="B9799" t="s">
        <v>96</v>
      </c>
      <c r="C9799" t="s">
        <v>115</v>
      </c>
      <c r="D9799" s="8" t="s">
        <v>64</v>
      </c>
      <c r="E9799">
        <v>3</v>
      </c>
      <c r="F9799">
        <v>0.85744392871856689</v>
      </c>
      <c r="G9799">
        <v>0.86293983459472656</v>
      </c>
      <c r="H9799">
        <v>4.797002300620079E-3</v>
      </c>
      <c r="I9799">
        <v>72.971985955264515</v>
      </c>
      <c r="J9799" s="6" t="s">
        <v>80</v>
      </c>
    </row>
    <row r="9800" spans="1:10" x14ac:dyDescent="0.25">
      <c r="A9800" s="5" t="str">
        <f t="shared" si="153"/>
        <v/>
      </c>
      <c r="B9800" t="s">
        <v>96</v>
      </c>
      <c r="C9800" t="s">
        <v>115</v>
      </c>
      <c r="D9800" s="8" t="s">
        <v>64</v>
      </c>
      <c r="E9800">
        <v>4</v>
      </c>
      <c r="F9800">
        <v>0.77071493864059448</v>
      </c>
      <c r="G9800">
        <v>0.77806305885314941</v>
      </c>
      <c r="H9800">
        <v>4.2284000664949417E-3</v>
      </c>
      <c r="I9800">
        <v>72.288829806034883</v>
      </c>
      <c r="J9800" s="6" t="s">
        <v>80</v>
      </c>
    </row>
    <row r="9801" spans="1:10" x14ac:dyDescent="0.25">
      <c r="A9801" s="5" t="str">
        <f t="shared" si="153"/>
        <v/>
      </c>
      <c r="B9801" t="s">
        <v>96</v>
      </c>
      <c r="C9801" t="s">
        <v>115</v>
      </c>
      <c r="D9801" s="8" t="s">
        <v>63</v>
      </c>
      <c r="E9801">
        <v>4</v>
      </c>
      <c r="F9801">
        <v>0.78489267826080322</v>
      </c>
      <c r="G9801">
        <v>0.78709721565246582</v>
      </c>
      <c r="H9801">
        <v>4.179798997938633E-3</v>
      </c>
      <c r="I9801">
        <v>71.833232425919903</v>
      </c>
      <c r="J9801" s="6" t="s">
        <v>80</v>
      </c>
    </row>
    <row r="9802" spans="1:10" x14ac:dyDescent="0.25">
      <c r="A9802" s="5" t="str">
        <f t="shared" si="153"/>
        <v/>
      </c>
      <c r="B9802" t="s">
        <v>96</v>
      </c>
      <c r="C9802" t="s">
        <v>115</v>
      </c>
      <c r="D9802" s="8" t="s">
        <v>63</v>
      </c>
      <c r="E9802">
        <v>5</v>
      </c>
      <c r="F9802">
        <v>0.72412616014480591</v>
      </c>
      <c r="G9802">
        <v>0.7281876802444458</v>
      </c>
      <c r="H9802">
        <v>3.7550900597125292E-3</v>
      </c>
      <c r="I9802">
        <v>71.202463102844732</v>
      </c>
      <c r="J9802" s="6" t="s">
        <v>80</v>
      </c>
    </row>
    <row r="9803" spans="1:10" x14ac:dyDescent="0.25">
      <c r="A9803" s="5" t="str">
        <f t="shared" si="153"/>
        <v/>
      </c>
      <c r="B9803" t="s">
        <v>96</v>
      </c>
      <c r="C9803" t="s">
        <v>115</v>
      </c>
      <c r="D9803" s="8" t="s">
        <v>64</v>
      </c>
      <c r="E9803">
        <v>5</v>
      </c>
      <c r="F9803">
        <v>0.72067207098007202</v>
      </c>
      <c r="G9803">
        <v>0.71819776296615601</v>
      </c>
      <c r="H9803">
        <v>3.8084490224719048E-3</v>
      </c>
      <c r="I9803">
        <v>71.739249183946967</v>
      </c>
      <c r="J9803" s="6" t="s">
        <v>80</v>
      </c>
    </row>
    <row r="9804" spans="1:10" x14ac:dyDescent="0.25">
      <c r="A9804" s="5" t="str">
        <f t="shared" si="153"/>
        <v/>
      </c>
      <c r="B9804" t="s">
        <v>96</v>
      </c>
      <c r="C9804" t="s">
        <v>115</v>
      </c>
      <c r="D9804" s="8" t="s">
        <v>64</v>
      </c>
      <c r="E9804">
        <v>6</v>
      </c>
      <c r="F9804">
        <v>0.70397436618804932</v>
      </c>
      <c r="G9804">
        <v>0.70032882690429688</v>
      </c>
      <c r="H9804">
        <v>3.5135934595018625E-3</v>
      </c>
      <c r="I9804">
        <v>71.284301209807396</v>
      </c>
      <c r="J9804" s="6" t="s">
        <v>80</v>
      </c>
    </row>
    <row r="9805" spans="1:10" x14ac:dyDescent="0.25">
      <c r="A9805" s="5" t="str">
        <f t="shared" si="153"/>
        <v/>
      </c>
      <c r="B9805" t="s">
        <v>96</v>
      </c>
      <c r="C9805" t="s">
        <v>115</v>
      </c>
      <c r="D9805" s="8" t="s">
        <v>63</v>
      </c>
      <c r="E9805">
        <v>6</v>
      </c>
      <c r="F9805">
        <v>0.70604068040847778</v>
      </c>
      <c r="G9805">
        <v>0.71043151617050171</v>
      </c>
      <c r="H9805">
        <v>3.4651649184525013E-3</v>
      </c>
      <c r="I9805">
        <v>70.664239039092706</v>
      </c>
      <c r="J9805" s="6" t="s">
        <v>80</v>
      </c>
    </row>
    <row r="9806" spans="1:10" x14ac:dyDescent="0.25">
      <c r="A9806" s="5" t="str">
        <f t="shared" si="153"/>
        <v/>
      </c>
      <c r="B9806" t="s">
        <v>96</v>
      </c>
      <c r="C9806" t="s">
        <v>115</v>
      </c>
      <c r="D9806" s="8" t="s">
        <v>64</v>
      </c>
      <c r="E9806">
        <v>7</v>
      </c>
      <c r="F9806">
        <v>0.73618227243423462</v>
      </c>
      <c r="G9806">
        <v>0.73560029268264771</v>
      </c>
      <c r="H9806">
        <v>3.4968499094247818E-3</v>
      </c>
      <c r="I9806">
        <v>71.35524808375331</v>
      </c>
      <c r="J9806" s="6" t="s">
        <v>80</v>
      </c>
    </row>
    <row r="9807" spans="1:10" x14ac:dyDescent="0.25">
      <c r="A9807" s="5" t="str">
        <f t="shared" si="153"/>
        <v/>
      </c>
      <c r="B9807" t="s">
        <v>96</v>
      </c>
      <c r="C9807" t="s">
        <v>115</v>
      </c>
      <c r="D9807" s="8" t="s">
        <v>63</v>
      </c>
      <c r="E9807">
        <v>7</v>
      </c>
      <c r="F9807">
        <v>0.7402949333190918</v>
      </c>
      <c r="G9807">
        <v>0.74694257974624634</v>
      </c>
      <c r="H9807">
        <v>3.466316033154726E-3</v>
      </c>
      <c r="I9807">
        <v>70.583709240558605</v>
      </c>
      <c r="J9807" s="6" t="s">
        <v>80</v>
      </c>
    </row>
    <row r="9808" spans="1:10" x14ac:dyDescent="0.25">
      <c r="A9808" s="5" t="str">
        <f t="shared" si="153"/>
        <v/>
      </c>
      <c r="B9808" t="s">
        <v>96</v>
      </c>
      <c r="C9808" t="s">
        <v>115</v>
      </c>
      <c r="D9808" s="8" t="s">
        <v>64</v>
      </c>
      <c r="E9808">
        <v>8</v>
      </c>
      <c r="F9808">
        <v>0.73667049407958984</v>
      </c>
      <c r="G9808">
        <v>0.74269592761993408</v>
      </c>
      <c r="H9808">
        <v>3.8334226701408625E-3</v>
      </c>
      <c r="I9808">
        <v>73.768703799930975</v>
      </c>
      <c r="J9808" s="6" t="s">
        <v>80</v>
      </c>
    </row>
    <row r="9809" spans="1:10" x14ac:dyDescent="0.25">
      <c r="A9809" s="5" t="str">
        <f t="shared" si="153"/>
        <v/>
      </c>
      <c r="B9809" t="s">
        <v>96</v>
      </c>
      <c r="C9809" t="s">
        <v>115</v>
      </c>
      <c r="D9809" s="8" t="s">
        <v>63</v>
      </c>
      <c r="E9809">
        <v>8</v>
      </c>
      <c r="F9809">
        <v>0.73917049169540405</v>
      </c>
      <c r="G9809">
        <v>0.74725764989852905</v>
      </c>
      <c r="H9809">
        <v>3.8065316621214151E-3</v>
      </c>
      <c r="I9809">
        <v>72.764895563871036</v>
      </c>
      <c r="J9809" s="6" t="s">
        <v>80</v>
      </c>
    </row>
    <row r="9810" spans="1:10" x14ac:dyDescent="0.25">
      <c r="A9810" s="5" t="str">
        <f t="shared" si="153"/>
        <v/>
      </c>
      <c r="B9810" t="s">
        <v>96</v>
      </c>
      <c r="C9810" t="s">
        <v>115</v>
      </c>
      <c r="D9810" s="8" t="s">
        <v>63</v>
      </c>
      <c r="E9810">
        <v>9</v>
      </c>
      <c r="F9810">
        <v>0.70144236087799072</v>
      </c>
      <c r="G9810">
        <v>0.69673776626586914</v>
      </c>
      <c r="H9810">
        <v>4.3419827707111835E-3</v>
      </c>
      <c r="I9810">
        <v>76.46079906224567</v>
      </c>
      <c r="J9810" s="6" t="s">
        <v>80</v>
      </c>
    </row>
    <row r="9811" spans="1:10" x14ac:dyDescent="0.25">
      <c r="A9811" s="5" t="str">
        <f t="shared" si="153"/>
        <v/>
      </c>
      <c r="B9811" t="s">
        <v>96</v>
      </c>
      <c r="C9811" t="s">
        <v>115</v>
      </c>
      <c r="D9811" s="8" t="s">
        <v>64</v>
      </c>
      <c r="E9811">
        <v>9</v>
      </c>
      <c r="F9811">
        <v>0.71012777090072632</v>
      </c>
      <c r="G9811">
        <v>0.71094256639480591</v>
      </c>
      <c r="H9811">
        <v>4.3942537158727646E-3</v>
      </c>
      <c r="I9811">
        <v>77.842669080250786</v>
      </c>
      <c r="J9811" s="6" t="s">
        <v>80</v>
      </c>
    </row>
    <row r="9812" spans="1:10" x14ac:dyDescent="0.25">
      <c r="A9812" s="5" t="str">
        <f t="shared" si="153"/>
        <v/>
      </c>
      <c r="B9812" t="s">
        <v>96</v>
      </c>
      <c r="C9812" t="s">
        <v>115</v>
      </c>
      <c r="D9812" s="8" t="s">
        <v>63</v>
      </c>
      <c r="E9812">
        <v>10</v>
      </c>
      <c r="F9812">
        <v>0.71454513072967529</v>
      </c>
      <c r="G9812">
        <v>0.69836896657943726</v>
      </c>
      <c r="H9812">
        <v>5.1520266570150852E-3</v>
      </c>
      <c r="I9812">
        <v>81.372331857014004</v>
      </c>
      <c r="J9812" s="6" t="s">
        <v>80</v>
      </c>
    </row>
    <row r="9813" spans="1:10" x14ac:dyDescent="0.25">
      <c r="A9813" s="5" t="str">
        <f t="shared" si="153"/>
        <v/>
      </c>
      <c r="B9813" t="s">
        <v>96</v>
      </c>
      <c r="C9813" t="s">
        <v>115</v>
      </c>
      <c r="D9813" s="8" t="s">
        <v>64</v>
      </c>
      <c r="E9813">
        <v>10</v>
      </c>
      <c r="F9813">
        <v>0.73334032297134399</v>
      </c>
      <c r="G9813">
        <v>0.72502738237380981</v>
      </c>
      <c r="H9813">
        <v>5.253214854747057E-3</v>
      </c>
      <c r="I9813">
        <v>82.107337893541512</v>
      </c>
      <c r="J9813" s="6" t="s">
        <v>80</v>
      </c>
    </row>
    <row r="9814" spans="1:10" x14ac:dyDescent="0.25">
      <c r="A9814" s="5" t="str">
        <f t="shared" si="153"/>
        <v/>
      </c>
      <c r="B9814" t="s">
        <v>96</v>
      </c>
      <c r="C9814" t="s">
        <v>115</v>
      </c>
      <c r="D9814" s="8" t="s">
        <v>64</v>
      </c>
      <c r="E9814">
        <v>11</v>
      </c>
      <c r="F9814">
        <v>0.82345730066299438</v>
      </c>
      <c r="G9814">
        <v>0.81320631504058838</v>
      </c>
      <c r="H9814">
        <v>6.2171975150704384E-3</v>
      </c>
      <c r="I9814">
        <v>85.840940126280515</v>
      </c>
      <c r="J9814" s="6" t="s">
        <v>80</v>
      </c>
    </row>
    <row r="9815" spans="1:10" x14ac:dyDescent="0.25">
      <c r="A9815" s="5" t="str">
        <f t="shared" si="153"/>
        <v/>
      </c>
      <c r="B9815" t="s">
        <v>96</v>
      </c>
      <c r="C9815" t="s">
        <v>115</v>
      </c>
      <c r="D9815" s="8" t="s">
        <v>63</v>
      </c>
      <c r="E9815">
        <v>11</v>
      </c>
      <c r="F9815">
        <v>0.80446499586105347</v>
      </c>
      <c r="G9815">
        <v>0.78030550479888916</v>
      </c>
      <c r="H9815">
        <v>6.1311903409659863E-3</v>
      </c>
      <c r="I9815">
        <v>85.793531827848639</v>
      </c>
      <c r="J9815" s="6" t="s">
        <v>80</v>
      </c>
    </row>
    <row r="9816" spans="1:10" x14ac:dyDescent="0.25">
      <c r="A9816" s="5" t="str">
        <f t="shared" si="153"/>
        <v/>
      </c>
      <c r="B9816" t="s">
        <v>96</v>
      </c>
      <c r="C9816" t="s">
        <v>115</v>
      </c>
      <c r="D9816" s="8" t="s">
        <v>63</v>
      </c>
      <c r="E9816">
        <v>12</v>
      </c>
      <c r="F9816">
        <v>0.9723813533782959</v>
      </c>
      <c r="G9816">
        <v>0.95054042339324951</v>
      </c>
      <c r="H9816">
        <v>7.1546649560332298E-3</v>
      </c>
      <c r="I9816">
        <v>89.111264546581097</v>
      </c>
      <c r="J9816" s="6" t="s">
        <v>80</v>
      </c>
    </row>
    <row r="9817" spans="1:10" x14ac:dyDescent="0.25">
      <c r="A9817" s="5" t="str">
        <f t="shared" si="153"/>
        <v/>
      </c>
      <c r="B9817" t="s">
        <v>96</v>
      </c>
      <c r="C9817" t="s">
        <v>115</v>
      </c>
      <c r="D9817" s="8" t="s">
        <v>64</v>
      </c>
      <c r="E9817">
        <v>12</v>
      </c>
      <c r="F9817">
        <v>0.99175459146499634</v>
      </c>
      <c r="G9817">
        <v>0.98588883876800537</v>
      </c>
      <c r="H9817">
        <v>7.224484346807003E-3</v>
      </c>
      <c r="I9817">
        <v>88.540847484991616</v>
      </c>
      <c r="J9817" s="6" t="s">
        <v>80</v>
      </c>
    </row>
    <row r="9818" spans="1:10" x14ac:dyDescent="0.25">
      <c r="A9818" s="5" t="str">
        <f t="shared" si="153"/>
        <v/>
      </c>
      <c r="B9818" t="s">
        <v>96</v>
      </c>
      <c r="C9818" t="s">
        <v>115</v>
      </c>
      <c r="D9818" s="8" t="s">
        <v>64</v>
      </c>
      <c r="E9818">
        <v>13</v>
      </c>
      <c r="F9818">
        <v>1.2490357160568237</v>
      </c>
      <c r="G9818">
        <v>1.2371859550476074</v>
      </c>
      <c r="H9818">
        <v>8.226785808801651E-3</v>
      </c>
      <c r="I9818">
        <v>90.386531855164776</v>
      </c>
      <c r="J9818" s="6" t="s">
        <v>80</v>
      </c>
    </row>
    <row r="9819" spans="1:10" x14ac:dyDescent="0.25">
      <c r="A9819" s="5" t="str">
        <f t="shared" si="153"/>
        <v/>
      </c>
      <c r="B9819" t="s">
        <v>96</v>
      </c>
      <c r="C9819" t="s">
        <v>115</v>
      </c>
      <c r="D9819" s="8" t="s">
        <v>63</v>
      </c>
      <c r="E9819">
        <v>13</v>
      </c>
      <c r="F9819">
        <v>1.2294521331787109</v>
      </c>
      <c r="G9819">
        <v>1.196961522102356</v>
      </c>
      <c r="H9819">
        <v>8.1693530082702637E-3</v>
      </c>
      <c r="I9819">
        <v>91.245779311914362</v>
      </c>
      <c r="J9819" s="6" t="s">
        <v>80</v>
      </c>
    </row>
    <row r="9820" spans="1:10" x14ac:dyDescent="0.25">
      <c r="A9820" s="5" t="str">
        <f t="shared" si="153"/>
        <v/>
      </c>
      <c r="B9820" t="s">
        <v>96</v>
      </c>
      <c r="C9820" t="s">
        <v>115</v>
      </c>
      <c r="D9820" s="8" t="s">
        <v>63</v>
      </c>
      <c r="E9820">
        <v>14</v>
      </c>
      <c r="F9820">
        <v>1.5189851522445679</v>
      </c>
      <c r="G9820">
        <v>1.4888174533843994</v>
      </c>
      <c r="H9820">
        <v>8.9866481721401215E-3</v>
      </c>
      <c r="I9820">
        <v>92.799341064407201</v>
      </c>
      <c r="J9820" s="6" t="s">
        <v>80</v>
      </c>
    </row>
    <row r="9821" spans="1:10" x14ac:dyDescent="0.25">
      <c r="A9821" s="5" t="str">
        <f t="shared" si="153"/>
        <v/>
      </c>
      <c r="B9821" t="s">
        <v>96</v>
      </c>
      <c r="C9821" t="s">
        <v>115</v>
      </c>
      <c r="D9821" s="8" t="s">
        <v>64</v>
      </c>
      <c r="E9821">
        <v>14</v>
      </c>
      <c r="F9821">
        <v>1.5319920778274536</v>
      </c>
      <c r="G9821">
        <v>1.5132267475128174</v>
      </c>
      <c r="H9821">
        <v>9.081386961042881E-3</v>
      </c>
      <c r="I9821">
        <v>91.669513674477642</v>
      </c>
      <c r="J9821" s="6" t="s">
        <v>80</v>
      </c>
    </row>
    <row r="9822" spans="1:10" x14ac:dyDescent="0.25">
      <c r="A9822" s="5" t="str">
        <f t="shared" si="153"/>
        <v/>
      </c>
      <c r="B9822" t="s">
        <v>96</v>
      </c>
      <c r="C9822" t="s">
        <v>115</v>
      </c>
      <c r="D9822" s="8" t="s">
        <v>63</v>
      </c>
      <c r="E9822">
        <v>15</v>
      </c>
      <c r="F9822">
        <v>1.8088324069976807</v>
      </c>
      <c r="G9822">
        <v>1.8026608228683472</v>
      </c>
      <c r="H9822">
        <v>9.5089590176939964E-3</v>
      </c>
      <c r="I9822">
        <v>93.688782226749353</v>
      </c>
      <c r="J9822" s="6" t="s">
        <v>80</v>
      </c>
    </row>
    <row r="9823" spans="1:10" x14ac:dyDescent="0.25">
      <c r="A9823" s="5" t="str">
        <f t="shared" si="153"/>
        <v/>
      </c>
      <c r="B9823" t="s">
        <v>96</v>
      </c>
      <c r="C9823" t="s">
        <v>115</v>
      </c>
      <c r="D9823" s="8" t="s">
        <v>64</v>
      </c>
      <c r="E9823">
        <v>15</v>
      </c>
      <c r="F9823">
        <v>1.818859338760376</v>
      </c>
      <c r="G9823">
        <v>1.8058726787567139</v>
      </c>
      <c r="H9823">
        <v>9.5755886286497116E-3</v>
      </c>
      <c r="I9823">
        <v>92.195938606111909</v>
      </c>
      <c r="J9823" s="6" t="s">
        <v>80</v>
      </c>
    </row>
    <row r="9824" spans="1:10" x14ac:dyDescent="0.25">
      <c r="A9824" s="5" t="str">
        <f t="shared" si="153"/>
        <v/>
      </c>
      <c r="B9824" t="s">
        <v>96</v>
      </c>
      <c r="C9824" t="s">
        <v>115</v>
      </c>
      <c r="D9824" s="8" t="s">
        <v>63</v>
      </c>
      <c r="E9824">
        <v>16</v>
      </c>
      <c r="F9824">
        <v>2.1488399505615234</v>
      </c>
      <c r="G9824">
        <v>2.1275367736816406</v>
      </c>
      <c r="H9824">
        <v>9.7304182127118111E-3</v>
      </c>
      <c r="I9824">
        <v>93.361704875038683</v>
      </c>
      <c r="J9824" s="6" t="s">
        <v>80</v>
      </c>
    </row>
    <row r="9825" spans="1:10" x14ac:dyDescent="0.25">
      <c r="A9825" s="5" t="str">
        <f t="shared" si="153"/>
        <v/>
      </c>
      <c r="B9825" t="s">
        <v>96</v>
      </c>
      <c r="C9825" t="s">
        <v>115</v>
      </c>
      <c r="D9825" s="8" t="s">
        <v>64</v>
      </c>
      <c r="E9825">
        <v>16</v>
      </c>
      <c r="F9825">
        <v>2.131558895111084</v>
      </c>
      <c r="G9825">
        <v>2.115018367767334</v>
      </c>
      <c r="H9825">
        <v>9.7964536398649216E-3</v>
      </c>
      <c r="I9825">
        <v>91.937104810931714</v>
      </c>
      <c r="J9825" s="6" t="s">
        <v>80</v>
      </c>
    </row>
    <row r="9826" spans="1:10" x14ac:dyDescent="0.25">
      <c r="A9826" s="5" t="str">
        <f t="shared" si="153"/>
        <v/>
      </c>
      <c r="B9826" t="s">
        <v>96</v>
      </c>
      <c r="C9826" t="s">
        <v>115</v>
      </c>
      <c r="D9826" s="8" t="s">
        <v>64</v>
      </c>
      <c r="E9826">
        <v>17</v>
      </c>
      <c r="F9826">
        <v>2.3844199180603027</v>
      </c>
      <c r="G9826">
        <v>2.3556885719299316</v>
      </c>
      <c r="H9826">
        <v>9.8299430683255196E-3</v>
      </c>
      <c r="I9826">
        <v>90.653339489686701</v>
      </c>
      <c r="J9826" s="6" t="s">
        <v>80</v>
      </c>
    </row>
    <row r="9827" spans="1:10" x14ac:dyDescent="0.25">
      <c r="A9827" s="5" t="str">
        <f t="shared" si="153"/>
        <v/>
      </c>
      <c r="B9827" t="s">
        <v>96</v>
      </c>
      <c r="C9827" t="s">
        <v>115</v>
      </c>
      <c r="D9827" s="8" t="s">
        <v>63</v>
      </c>
      <c r="E9827">
        <v>17</v>
      </c>
      <c r="F9827">
        <v>2.4199352264404297</v>
      </c>
      <c r="G9827">
        <v>2.3620610237121582</v>
      </c>
      <c r="H9827">
        <v>9.7651947289705276E-3</v>
      </c>
      <c r="I9827">
        <v>91.800284365216342</v>
      </c>
      <c r="J9827" s="6" t="s">
        <v>80</v>
      </c>
    </row>
    <row r="9828" spans="1:10" x14ac:dyDescent="0.25">
      <c r="A9828" s="5" t="str">
        <f t="shared" si="153"/>
        <v/>
      </c>
      <c r="B9828" t="s">
        <v>96</v>
      </c>
      <c r="C9828" t="s">
        <v>115</v>
      </c>
      <c r="D9828" s="8" t="s">
        <v>64</v>
      </c>
      <c r="E9828">
        <v>18</v>
      </c>
      <c r="F9828">
        <v>2.5258197784423828</v>
      </c>
      <c r="G9828">
        <v>2.5005948543548584</v>
      </c>
      <c r="H9828">
        <v>9.760882705450058E-3</v>
      </c>
      <c r="I9828">
        <v>89.069126494567413</v>
      </c>
      <c r="J9828" s="6" t="s">
        <v>80</v>
      </c>
    </row>
    <row r="9829" spans="1:10" x14ac:dyDescent="0.25">
      <c r="A9829" s="5" t="str">
        <f t="shared" si="153"/>
        <v/>
      </c>
      <c r="B9829" t="s">
        <v>96</v>
      </c>
      <c r="C9829" t="s">
        <v>115</v>
      </c>
      <c r="D9829" s="8" t="s">
        <v>63</v>
      </c>
      <c r="E9829">
        <v>18</v>
      </c>
      <c r="F9829">
        <v>2.5679903030395508</v>
      </c>
      <c r="G9829">
        <v>1.5753815174102783</v>
      </c>
      <c r="H9829">
        <v>9.9573526531457901E-3</v>
      </c>
      <c r="I9829">
        <v>89.83897555715366</v>
      </c>
      <c r="J9829" s="6" t="s">
        <v>80</v>
      </c>
    </row>
    <row r="9830" spans="1:10" x14ac:dyDescent="0.25">
      <c r="A9830" s="5" t="str">
        <f t="shared" si="153"/>
        <v/>
      </c>
      <c r="B9830" t="s">
        <v>96</v>
      </c>
      <c r="C9830" t="s">
        <v>115</v>
      </c>
      <c r="D9830" s="8" t="s">
        <v>64</v>
      </c>
      <c r="E9830">
        <v>19</v>
      </c>
      <c r="F9830">
        <v>2.4950830936431885</v>
      </c>
      <c r="G9830">
        <v>1.5804624557495117</v>
      </c>
      <c r="H9830">
        <v>9.7624212503433228E-3</v>
      </c>
      <c r="I9830">
        <v>86.14323459087565</v>
      </c>
      <c r="J9830" s="6" t="s">
        <v>80</v>
      </c>
    </row>
    <row r="9831" spans="1:10" x14ac:dyDescent="0.25">
      <c r="A9831" s="5" t="str">
        <f t="shared" si="153"/>
        <v/>
      </c>
      <c r="B9831" t="s">
        <v>96</v>
      </c>
      <c r="C9831" t="s">
        <v>115</v>
      </c>
      <c r="D9831" s="8" t="s">
        <v>63</v>
      </c>
      <c r="E9831">
        <v>19</v>
      </c>
      <c r="F9831">
        <v>2.540590763092041</v>
      </c>
      <c r="G9831">
        <v>2.0583617687225342</v>
      </c>
      <c r="H9831">
        <v>9.7208358347415924E-3</v>
      </c>
      <c r="I9831">
        <v>86.904392461368801</v>
      </c>
      <c r="J9831" s="6" t="s">
        <v>80</v>
      </c>
    </row>
    <row r="9832" spans="1:10" x14ac:dyDescent="0.25">
      <c r="A9832" s="5" t="str">
        <f t="shared" si="153"/>
        <v/>
      </c>
      <c r="B9832" t="s">
        <v>96</v>
      </c>
      <c r="C9832" t="s">
        <v>115</v>
      </c>
      <c r="D9832" s="8" t="s">
        <v>64</v>
      </c>
      <c r="E9832">
        <v>20</v>
      </c>
      <c r="F9832">
        <v>2.3232128620147705</v>
      </c>
      <c r="G9832">
        <v>1.7907218933105469</v>
      </c>
      <c r="H9832">
        <v>9.2377932742238045E-3</v>
      </c>
      <c r="I9832">
        <v>81.845035687410359</v>
      </c>
      <c r="J9832" s="6" t="s">
        <v>80</v>
      </c>
    </row>
    <row r="9833" spans="1:10" x14ac:dyDescent="0.25">
      <c r="A9833" s="5" t="str">
        <f t="shared" si="153"/>
        <v/>
      </c>
      <c r="B9833" t="s">
        <v>96</v>
      </c>
      <c r="C9833" t="s">
        <v>115</v>
      </c>
      <c r="D9833" s="8" t="s">
        <v>63</v>
      </c>
      <c r="E9833">
        <v>20</v>
      </c>
      <c r="F9833">
        <v>2.3908836841583252</v>
      </c>
      <c r="G9833">
        <v>2.0494687557220459</v>
      </c>
      <c r="H9833">
        <v>9.2267105355858803E-3</v>
      </c>
      <c r="I9833">
        <v>83.524739569808546</v>
      </c>
      <c r="J9833" s="6" t="s">
        <v>80</v>
      </c>
    </row>
    <row r="9834" spans="1:10" x14ac:dyDescent="0.25">
      <c r="A9834" s="5" t="str">
        <f t="shared" si="153"/>
        <v/>
      </c>
      <c r="B9834" t="s">
        <v>96</v>
      </c>
      <c r="C9834" t="s">
        <v>115</v>
      </c>
      <c r="D9834" s="8" t="s">
        <v>63</v>
      </c>
      <c r="E9834">
        <v>21</v>
      </c>
      <c r="F9834">
        <v>2.2644484043121338</v>
      </c>
      <c r="G9834">
        <v>2.0298383235931396</v>
      </c>
      <c r="H9834">
        <v>8.7972516193985939E-3</v>
      </c>
      <c r="I9834">
        <v>80.542288123919803</v>
      </c>
      <c r="J9834" s="6" t="s">
        <v>80</v>
      </c>
    </row>
    <row r="9835" spans="1:10" x14ac:dyDescent="0.25">
      <c r="A9835" s="5" t="str">
        <f t="shared" si="153"/>
        <v/>
      </c>
      <c r="B9835" t="s">
        <v>96</v>
      </c>
      <c r="C9835" t="s">
        <v>115</v>
      </c>
      <c r="D9835" s="8" t="s">
        <v>64</v>
      </c>
      <c r="E9835">
        <v>21</v>
      </c>
      <c r="F9835">
        <v>2.2096915245056152</v>
      </c>
      <c r="G9835">
        <v>2.6756453514099121</v>
      </c>
      <c r="H9835">
        <v>8.8891070336103439E-3</v>
      </c>
      <c r="I9835">
        <v>79.104935797863305</v>
      </c>
      <c r="J9835" s="6" t="s">
        <v>80</v>
      </c>
    </row>
    <row r="9836" spans="1:10" x14ac:dyDescent="0.25">
      <c r="A9836" s="5" t="str">
        <f t="shared" si="153"/>
        <v/>
      </c>
      <c r="B9836" t="s">
        <v>96</v>
      </c>
      <c r="C9836" t="s">
        <v>115</v>
      </c>
      <c r="D9836" s="8" t="s">
        <v>64</v>
      </c>
      <c r="E9836">
        <v>22</v>
      </c>
      <c r="F9836">
        <v>2.0201566219329834</v>
      </c>
      <c r="G9836">
        <v>2.1565544605255127</v>
      </c>
      <c r="H9836">
        <v>8.2420399412512779E-3</v>
      </c>
      <c r="I9836">
        <v>77.697480997437381</v>
      </c>
      <c r="J9836" s="6" t="s">
        <v>80</v>
      </c>
    </row>
    <row r="9837" spans="1:10" x14ac:dyDescent="0.25">
      <c r="A9837" s="5" t="str">
        <f t="shared" si="153"/>
        <v/>
      </c>
      <c r="B9837" t="s">
        <v>96</v>
      </c>
      <c r="C9837" t="s">
        <v>115</v>
      </c>
      <c r="D9837" s="8" t="s">
        <v>63</v>
      </c>
      <c r="E9837">
        <v>22</v>
      </c>
      <c r="F9837">
        <v>2.0627408027648926</v>
      </c>
      <c r="G9837">
        <v>2.5275537967681885</v>
      </c>
      <c r="H9837">
        <v>8.4551079198718071E-3</v>
      </c>
      <c r="I9837">
        <v>78.207609224198947</v>
      </c>
      <c r="J9837" s="6" t="s">
        <v>80</v>
      </c>
    </row>
    <row r="9838" spans="1:10" x14ac:dyDescent="0.25">
      <c r="A9838" s="5" t="str">
        <f t="shared" si="153"/>
        <v/>
      </c>
      <c r="B9838" t="s">
        <v>96</v>
      </c>
      <c r="C9838" t="s">
        <v>115</v>
      </c>
      <c r="D9838" s="8" t="s">
        <v>64</v>
      </c>
      <c r="E9838">
        <v>23</v>
      </c>
      <c r="F9838">
        <v>1.7567166090011597</v>
      </c>
      <c r="G9838">
        <v>1.8038468360900879</v>
      </c>
      <c r="H9838">
        <v>7.6896329410374165E-3</v>
      </c>
      <c r="I9838">
        <v>76.665557582471976</v>
      </c>
      <c r="J9838" s="6" t="s">
        <v>80</v>
      </c>
    </row>
    <row r="9839" spans="1:10" x14ac:dyDescent="0.25">
      <c r="A9839" s="5" t="str">
        <f t="shared" si="153"/>
        <v/>
      </c>
      <c r="B9839" t="s">
        <v>96</v>
      </c>
      <c r="C9839" t="s">
        <v>115</v>
      </c>
      <c r="D9839" s="8" t="s">
        <v>63</v>
      </c>
      <c r="E9839">
        <v>23</v>
      </c>
      <c r="F9839">
        <v>1.7706006765365601</v>
      </c>
      <c r="G9839">
        <v>1.9339163303375244</v>
      </c>
      <c r="H9839">
        <v>7.7553601004183292E-3</v>
      </c>
      <c r="I9839">
        <v>76.7177385075872</v>
      </c>
      <c r="J9839" s="6" t="s">
        <v>80</v>
      </c>
    </row>
    <row r="9840" spans="1:10" x14ac:dyDescent="0.25">
      <c r="A9840" s="5" t="str">
        <f t="shared" si="153"/>
        <v/>
      </c>
      <c r="B9840" t="s">
        <v>96</v>
      </c>
      <c r="C9840" t="s">
        <v>115</v>
      </c>
      <c r="D9840" s="8" t="s">
        <v>63</v>
      </c>
      <c r="E9840">
        <v>24</v>
      </c>
      <c r="F9840">
        <v>1.4350539445877075</v>
      </c>
      <c r="G9840">
        <v>1.523390531539917</v>
      </c>
      <c r="H9840">
        <v>7.0973089896142483E-3</v>
      </c>
      <c r="I9840">
        <v>75.219135956214785</v>
      </c>
      <c r="J9840" s="6" t="s">
        <v>80</v>
      </c>
    </row>
    <row r="9841" spans="1:10" x14ac:dyDescent="0.25">
      <c r="A9841" s="5" t="str">
        <f t="shared" si="153"/>
        <v/>
      </c>
      <c r="B9841" t="s">
        <v>96</v>
      </c>
      <c r="C9841" t="s">
        <v>115</v>
      </c>
      <c r="D9841" s="8" t="s">
        <v>64</v>
      </c>
      <c r="E9841">
        <v>24</v>
      </c>
      <c r="F9841">
        <v>1.4322593212127686</v>
      </c>
      <c r="G9841">
        <v>1.4750287532806396</v>
      </c>
      <c r="H9841">
        <v>7.1112876757979393E-3</v>
      </c>
      <c r="I9841">
        <v>75.726210006702942</v>
      </c>
      <c r="J9841" s="6" t="s">
        <v>80</v>
      </c>
    </row>
    <row r="9842" spans="1:10" x14ac:dyDescent="0.25">
      <c r="A9842" s="5" t="str">
        <f t="shared" si="153"/>
        <v/>
      </c>
      <c r="B9842" t="s">
        <v>96</v>
      </c>
      <c r="C9842" t="s">
        <v>115</v>
      </c>
      <c r="D9842" s="8" t="s">
        <v>48</v>
      </c>
      <c r="E9842">
        <v>1</v>
      </c>
      <c r="F9842">
        <v>1.3470405340194702</v>
      </c>
      <c r="G9842">
        <v>1.3098734617233276</v>
      </c>
      <c r="H9842">
        <v>6.4872945658862591E-3</v>
      </c>
      <c r="I9842">
        <v>76.71724135192521</v>
      </c>
      <c r="J9842" s="6" t="s">
        <v>80</v>
      </c>
    </row>
    <row r="9843" spans="1:10" x14ac:dyDescent="0.25">
      <c r="A9843" s="5" t="str">
        <f t="shared" si="153"/>
        <v/>
      </c>
      <c r="B9843" t="s">
        <v>96</v>
      </c>
      <c r="C9843" t="s">
        <v>115</v>
      </c>
      <c r="D9843" s="8" t="s">
        <v>48</v>
      </c>
      <c r="E9843">
        <v>2</v>
      </c>
      <c r="F9843">
        <v>1.1319953203201294</v>
      </c>
      <c r="G9843">
        <v>1.1043095588684082</v>
      </c>
      <c r="H9843">
        <v>5.8581396006047726E-3</v>
      </c>
      <c r="I9843">
        <v>76.030071305495895</v>
      </c>
      <c r="J9843" s="6" t="s">
        <v>80</v>
      </c>
    </row>
    <row r="9844" spans="1:10" x14ac:dyDescent="0.25">
      <c r="A9844" s="5" t="str">
        <f t="shared" si="153"/>
        <v/>
      </c>
      <c r="B9844" t="s">
        <v>96</v>
      </c>
      <c r="C9844" t="s">
        <v>115</v>
      </c>
      <c r="D9844" s="8" t="s">
        <v>48</v>
      </c>
      <c r="E9844">
        <v>3</v>
      </c>
      <c r="F9844">
        <v>0.95534145832061768</v>
      </c>
      <c r="G9844">
        <v>0.95413929224014282</v>
      </c>
      <c r="H9844">
        <v>5.1785404793918133E-3</v>
      </c>
      <c r="I9844">
        <v>75.505687210057232</v>
      </c>
      <c r="J9844" s="6" t="s">
        <v>80</v>
      </c>
    </row>
    <row r="9845" spans="1:10" x14ac:dyDescent="0.25">
      <c r="A9845" s="5" t="str">
        <f t="shared" si="153"/>
        <v/>
      </c>
      <c r="B9845" t="s">
        <v>96</v>
      </c>
      <c r="C9845" t="s">
        <v>115</v>
      </c>
      <c r="D9845" s="8" t="s">
        <v>48</v>
      </c>
      <c r="E9845">
        <v>4</v>
      </c>
      <c r="F9845">
        <v>0.85189640522003174</v>
      </c>
      <c r="G9845">
        <v>0.8517615795135498</v>
      </c>
      <c r="H9845">
        <v>4.5484146103262901E-3</v>
      </c>
      <c r="I9845">
        <v>74.777285354555971</v>
      </c>
      <c r="J9845" s="6" t="s">
        <v>80</v>
      </c>
    </row>
    <row r="9846" spans="1:10" x14ac:dyDescent="0.25">
      <c r="A9846" s="5" t="str">
        <f t="shared" si="153"/>
        <v/>
      </c>
      <c r="B9846" t="s">
        <v>96</v>
      </c>
      <c r="C9846" t="s">
        <v>115</v>
      </c>
      <c r="D9846" s="8" t="s">
        <v>48</v>
      </c>
      <c r="E9846">
        <v>5</v>
      </c>
      <c r="F9846">
        <v>0.78590643405914307</v>
      </c>
      <c r="G9846">
        <v>0.77838194370269775</v>
      </c>
      <c r="H9846">
        <v>4.1003995575010777E-3</v>
      </c>
      <c r="I9846">
        <v>74.332849569227974</v>
      </c>
      <c r="J9846" s="6" t="s">
        <v>80</v>
      </c>
    </row>
    <row r="9847" spans="1:10" x14ac:dyDescent="0.25">
      <c r="A9847" s="5" t="str">
        <f t="shared" si="153"/>
        <v/>
      </c>
      <c r="B9847" t="s">
        <v>96</v>
      </c>
      <c r="C9847" t="s">
        <v>115</v>
      </c>
      <c r="D9847" s="8" t="s">
        <v>48</v>
      </c>
      <c r="E9847">
        <v>6</v>
      </c>
      <c r="F9847">
        <v>0.75426918268203735</v>
      </c>
      <c r="G9847">
        <v>0.74598413705825806</v>
      </c>
      <c r="H9847">
        <v>3.8369272369891405E-3</v>
      </c>
      <c r="I9847">
        <v>74.008478727664965</v>
      </c>
      <c r="J9847" s="6" t="s">
        <v>80</v>
      </c>
    </row>
    <row r="9848" spans="1:10" x14ac:dyDescent="0.25">
      <c r="A9848" s="5" t="str">
        <f t="shared" si="153"/>
        <v/>
      </c>
      <c r="B9848" t="s">
        <v>96</v>
      </c>
      <c r="C9848" t="s">
        <v>115</v>
      </c>
      <c r="D9848" s="8" t="s">
        <v>48</v>
      </c>
      <c r="E9848">
        <v>7</v>
      </c>
      <c r="F9848">
        <v>0.7466551661491394</v>
      </c>
      <c r="G9848">
        <v>0.74499529600143433</v>
      </c>
      <c r="H9848">
        <v>3.8144451100379229E-3</v>
      </c>
      <c r="I9848">
        <v>74.649053677952494</v>
      </c>
      <c r="J9848" s="6" t="s">
        <v>80</v>
      </c>
    </row>
    <row r="9849" spans="1:10" x14ac:dyDescent="0.25">
      <c r="A9849" s="5" t="str">
        <f t="shared" si="153"/>
        <v/>
      </c>
      <c r="B9849" t="s">
        <v>96</v>
      </c>
      <c r="C9849" t="s">
        <v>115</v>
      </c>
      <c r="D9849" s="8" t="s">
        <v>48</v>
      </c>
      <c r="E9849">
        <v>8</v>
      </c>
      <c r="F9849">
        <v>0.77534908056259155</v>
      </c>
      <c r="G9849">
        <v>0.78213787078857422</v>
      </c>
      <c r="H9849">
        <v>4.2571444064378738E-3</v>
      </c>
      <c r="I9849">
        <v>78.216440821751974</v>
      </c>
      <c r="J9849" s="6" t="s">
        <v>80</v>
      </c>
    </row>
    <row r="9850" spans="1:10" x14ac:dyDescent="0.25">
      <c r="A9850" s="5" t="str">
        <f t="shared" si="153"/>
        <v/>
      </c>
      <c r="B9850" t="s">
        <v>96</v>
      </c>
      <c r="C9850" t="s">
        <v>115</v>
      </c>
      <c r="D9850" s="8" t="s">
        <v>48</v>
      </c>
      <c r="E9850">
        <v>9</v>
      </c>
      <c r="F9850">
        <v>0.81814873218536377</v>
      </c>
      <c r="G9850">
        <v>0.82233297824859619</v>
      </c>
      <c r="H9850">
        <v>4.9807154573500156E-3</v>
      </c>
      <c r="I9850">
        <v>83.051912153787157</v>
      </c>
      <c r="J9850" s="6" t="s">
        <v>80</v>
      </c>
    </row>
    <row r="9851" spans="1:10" x14ac:dyDescent="0.25">
      <c r="A9851" s="5" t="str">
        <f t="shared" si="153"/>
        <v/>
      </c>
      <c r="B9851" t="s">
        <v>96</v>
      </c>
      <c r="C9851" t="s">
        <v>115</v>
      </c>
      <c r="D9851" s="8" t="s">
        <v>48</v>
      </c>
      <c r="E9851">
        <v>10</v>
      </c>
      <c r="F9851">
        <v>0.91810119152069092</v>
      </c>
      <c r="G9851">
        <v>0.90030390024185181</v>
      </c>
      <c r="H9851">
        <v>5.9532709419727325E-3</v>
      </c>
      <c r="I9851">
        <v>87.085959469834478</v>
      </c>
      <c r="J9851" s="6" t="s">
        <v>80</v>
      </c>
    </row>
    <row r="9852" spans="1:10" x14ac:dyDescent="0.25">
      <c r="A9852" s="5" t="str">
        <f t="shared" si="153"/>
        <v/>
      </c>
      <c r="B9852" t="s">
        <v>96</v>
      </c>
      <c r="C9852" t="s">
        <v>115</v>
      </c>
      <c r="D9852" s="8" t="s">
        <v>48</v>
      </c>
      <c r="E9852">
        <v>11</v>
      </c>
      <c r="F9852">
        <v>1.0992686748504639</v>
      </c>
      <c r="G9852">
        <v>1.0668364763259888</v>
      </c>
      <c r="H9852">
        <v>7.1094147861003876E-3</v>
      </c>
      <c r="I9852">
        <v>90.835671809153112</v>
      </c>
      <c r="J9852" s="6" t="s">
        <v>80</v>
      </c>
    </row>
    <row r="9853" spans="1:10" x14ac:dyDescent="0.25">
      <c r="A9853" s="5" t="str">
        <f t="shared" si="153"/>
        <v/>
      </c>
      <c r="B9853" t="s">
        <v>96</v>
      </c>
      <c r="C9853" t="s">
        <v>115</v>
      </c>
      <c r="D9853" s="8" t="s">
        <v>48</v>
      </c>
      <c r="E9853">
        <v>12</v>
      </c>
      <c r="F9853">
        <v>1.3436803817749023</v>
      </c>
      <c r="G9853">
        <v>1.3162987232208252</v>
      </c>
      <c r="H9853">
        <v>8.1810606643557549E-3</v>
      </c>
      <c r="I9853">
        <v>93.817659403568157</v>
      </c>
      <c r="J9853" s="6" t="s">
        <v>80</v>
      </c>
    </row>
    <row r="9854" spans="1:10" x14ac:dyDescent="0.25">
      <c r="A9854" s="5" t="str">
        <f t="shared" si="153"/>
        <v/>
      </c>
      <c r="B9854" t="s">
        <v>96</v>
      </c>
      <c r="C9854" t="s">
        <v>115</v>
      </c>
      <c r="D9854" s="8" t="s">
        <v>48</v>
      </c>
      <c r="E9854">
        <v>13</v>
      </c>
      <c r="F9854">
        <v>1.6499160528182983</v>
      </c>
      <c r="G9854">
        <v>1.6345967054367065</v>
      </c>
      <c r="H9854">
        <v>9.1726453974843025E-3</v>
      </c>
      <c r="I9854">
        <v>95.446409542761302</v>
      </c>
      <c r="J9854" s="6" t="s">
        <v>80</v>
      </c>
    </row>
    <row r="9855" spans="1:10" x14ac:dyDescent="0.25">
      <c r="A9855" s="5" t="str">
        <f t="shared" si="153"/>
        <v/>
      </c>
      <c r="B9855" t="s">
        <v>96</v>
      </c>
      <c r="C9855" t="s">
        <v>115</v>
      </c>
      <c r="D9855" s="8" t="s">
        <v>48</v>
      </c>
      <c r="E9855">
        <v>14</v>
      </c>
      <c r="F9855">
        <v>1.9146583080291748</v>
      </c>
      <c r="G9855">
        <v>1.9121432304382324</v>
      </c>
      <c r="H9855">
        <v>9.9273230880498886E-3</v>
      </c>
      <c r="I9855">
        <v>96.647793240528017</v>
      </c>
      <c r="J9855" s="6" t="s">
        <v>80</v>
      </c>
    </row>
    <row r="9856" spans="1:10" x14ac:dyDescent="0.25">
      <c r="A9856" s="5" t="str">
        <f t="shared" si="153"/>
        <v/>
      </c>
      <c r="B9856" t="s">
        <v>96</v>
      </c>
      <c r="C9856" t="s">
        <v>115</v>
      </c>
      <c r="D9856" s="8" t="s">
        <v>48</v>
      </c>
      <c r="E9856">
        <v>15</v>
      </c>
      <c r="F9856">
        <v>2.1687660217285156</v>
      </c>
      <c r="G9856">
        <v>2.1923048496246338</v>
      </c>
      <c r="H9856">
        <v>1.0358591563999653E-2</v>
      </c>
      <c r="I9856">
        <v>96.168813783909869</v>
      </c>
      <c r="J9856" s="6" t="s">
        <v>80</v>
      </c>
    </row>
    <row r="9857" spans="1:10" x14ac:dyDescent="0.25">
      <c r="A9857" s="5" t="str">
        <f t="shared" si="153"/>
        <v/>
      </c>
      <c r="B9857" t="s">
        <v>96</v>
      </c>
      <c r="C9857" t="s">
        <v>115</v>
      </c>
      <c r="D9857" s="8" t="s">
        <v>48</v>
      </c>
      <c r="E9857">
        <v>16</v>
      </c>
      <c r="F9857">
        <v>2.4120180606842041</v>
      </c>
      <c r="G9857">
        <v>2.389617919921875</v>
      </c>
      <c r="H9857">
        <v>1.0422252118587494E-2</v>
      </c>
      <c r="I9857">
        <v>94.83153691182072</v>
      </c>
      <c r="J9857" s="6" t="s">
        <v>80</v>
      </c>
    </row>
    <row r="9858" spans="1:10" x14ac:dyDescent="0.25">
      <c r="A9858" s="5" t="str">
        <f t="shared" ref="A9858:A9921" si="154">IF(AND(category = B9858, subcategory=C9858, reportdate = D9858), E9858, "")</f>
        <v/>
      </c>
      <c r="B9858" t="s">
        <v>96</v>
      </c>
      <c r="C9858" t="s">
        <v>115</v>
      </c>
      <c r="D9858" s="8" t="s">
        <v>48</v>
      </c>
      <c r="E9858">
        <v>17</v>
      </c>
      <c r="F9858">
        <v>2.5587496757507324</v>
      </c>
      <c r="G9858">
        <v>2.548213005065918</v>
      </c>
      <c r="H9858">
        <v>1.032127533107996E-2</v>
      </c>
      <c r="I9858">
        <v>92.506707488451568</v>
      </c>
      <c r="J9858" s="6" t="s">
        <v>80</v>
      </c>
    </row>
    <row r="9859" spans="1:10" x14ac:dyDescent="0.25">
      <c r="A9859" s="5" t="str">
        <f t="shared" si="154"/>
        <v/>
      </c>
      <c r="B9859" t="s">
        <v>96</v>
      </c>
      <c r="C9859" t="s">
        <v>115</v>
      </c>
      <c r="D9859" s="8" t="s">
        <v>48</v>
      </c>
      <c r="E9859">
        <v>18</v>
      </c>
      <c r="F9859">
        <v>2.6638851165771484</v>
      </c>
      <c r="G9859">
        <v>2.6758937835693359</v>
      </c>
      <c r="H9859">
        <v>1.0265599936246872E-2</v>
      </c>
      <c r="I9859">
        <v>90.449636580514692</v>
      </c>
      <c r="J9859" s="6" t="s">
        <v>80</v>
      </c>
    </row>
    <row r="9860" spans="1:10" x14ac:dyDescent="0.25">
      <c r="A9860" s="5" t="str">
        <f t="shared" si="154"/>
        <v/>
      </c>
      <c r="B9860" t="s">
        <v>96</v>
      </c>
      <c r="C9860" t="s">
        <v>115</v>
      </c>
      <c r="D9860" s="8" t="s">
        <v>48</v>
      </c>
      <c r="E9860">
        <v>19</v>
      </c>
      <c r="F9860">
        <v>2.6473734378814697</v>
      </c>
      <c r="G9860">
        <v>1.6930742263793945</v>
      </c>
      <c r="H9860">
        <v>1.0347520001232624E-2</v>
      </c>
      <c r="I9860">
        <v>87.340731610291627</v>
      </c>
      <c r="J9860" s="6" t="s">
        <v>80</v>
      </c>
    </row>
    <row r="9861" spans="1:10" x14ac:dyDescent="0.25">
      <c r="A9861" s="5" t="str">
        <f t="shared" si="154"/>
        <v/>
      </c>
      <c r="B9861" t="s">
        <v>96</v>
      </c>
      <c r="C9861" t="s">
        <v>115</v>
      </c>
      <c r="D9861" s="8" t="s">
        <v>48</v>
      </c>
      <c r="E9861">
        <v>20</v>
      </c>
      <c r="F9861">
        <v>2.4628307819366455</v>
      </c>
      <c r="G9861">
        <v>1.9048641920089722</v>
      </c>
      <c r="H9861">
        <v>9.8065230995416641E-3</v>
      </c>
      <c r="I9861">
        <v>82.801700994068725</v>
      </c>
      <c r="J9861" s="6" t="s">
        <v>80</v>
      </c>
    </row>
    <row r="9862" spans="1:10" x14ac:dyDescent="0.25">
      <c r="A9862" s="5" t="str">
        <f t="shared" si="154"/>
        <v/>
      </c>
      <c r="B9862" t="s">
        <v>96</v>
      </c>
      <c r="C9862" t="s">
        <v>115</v>
      </c>
      <c r="D9862" s="8" t="s">
        <v>48</v>
      </c>
      <c r="E9862">
        <v>21</v>
      </c>
      <c r="F9862">
        <v>2.3044846057891846</v>
      </c>
      <c r="G9862">
        <v>2.8189542293548584</v>
      </c>
      <c r="H9862">
        <v>9.3920817598700523E-3</v>
      </c>
      <c r="I9862">
        <v>79.766598807153656</v>
      </c>
      <c r="J9862" s="6" t="s">
        <v>80</v>
      </c>
    </row>
    <row r="9863" spans="1:10" x14ac:dyDescent="0.25">
      <c r="A9863" s="5" t="str">
        <f t="shared" si="154"/>
        <v/>
      </c>
      <c r="B9863" t="s">
        <v>96</v>
      </c>
      <c r="C9863" t="s">
        <v>115</v>
      </c>
      <c r="D9863" s="8" t="s">
        <v>48</v>
      </c>
      <c r="E9863">
        <v>22</v>
      </c>
      <c r="F9863">
        <v>2.1783885955810547</v>
      </c>
      <c r="G9863">
        <v>2.3598203659057617</v>
      </c>
      <c r="H9863">
        <v>8.8147539645433426E-3</v>
      </c>
      <c r="I9863">
        <v>79.042288137888107</v>
      </c>
      <c r="J9863" s="6" t="s">
        <v>80</v>
      </c>
    </row>
    <row r="9864" spans="1:10" x14ac:dyDescent="0.25">
      <c r="A9864" s="5" t="str">
        <f t="shared" si="154"/>
        <v/>
      </c>
      <c r="B9864" t="s">
        <v>96</v>
      </c>
      <c r="C9864" t="s">
        <v>115</v>
      </c>
      <c r="D9864" s="8" t="s">
        <v>48</v>
      </c>
      <c r="E9864">
        <v>23</v>
      </c>
      <c r="F9864">
        <v>1.939789891242981</v>
      </c>
      <c r="G9864">
        <v>2.013789176940918</v>
      </c>
      <c r="H9864">
        <v>8.2484874874353409E-3</v>
      </c>
      <c r="I9864">
        <v>78.721664413503063</v>
      </c>
      <c r="J9864" s="6" t="s">
        <v>80</v>
      </c>
    </row>
    <row r="9865" spans="1:10" x14ac:dyDescent="0.25">
      <c r="A9865" s="5" t="str">
        <f t="shared" si="154"/>
        <v/>
      </c>
      <c r="B9865" t="s">
        <v>96</v>
      </c>
      <c r="C9865" t="s">
        <v>115</v>
      </c>
      <c r="D9865" s="8" t="s">
        <v>48</v>
      </c>
      <c r="E9865">
        <v>24</v>
      </c>
      <c r="F9865">
        <v>1.6166890859603882</v>
      </c>
      <c r="G9865">
        <v>1.6725714206695557</v>
      </c>
      <c r="H9865">
        <v>7.7035711146891117E-3</v>
      </c>
      <c r="I9865">
        <v>78.367381577238206</v>
      </c>
      <c r="J9865" s="6" t="s">
        <v>80</v>
      </c>
    </row>
    <row r="9866" spans="1:10" x14ac:dyDescent="0.25">
      <c r="A9866" s="5" t="str">
        <f t="shared" si="154"/>
        <v/>
      </c>
      <c r="B9866" t="s">
        <v>96</v>
      </c>
      <c r="C9866" t="s">
        <v>115</v>
      </c>
      <c r="D9866" s="8" t="s">
        <v>49</v>
      </c>
      <c r="E9866">
        <v>1</v>
      </c>
      <c r="F9866">
        <v>0.92478001117706299</v>
      </c>
      <c r="G9866">
        <v>0.9183153510093689</v>
      </c>
      <c r="H9866">
        <v>5.7364897802472115E-3</v>
      </c>
      <c r="I9866">
        <v>68.956641769798892</v>
      </c>
      <c r="J9866" s="6" t="s">
        <v>80</v>
      </c>
    </row>
    <row r="9867" spans="1:10" x14ac:dyDescent="0.25">
      <c r="A9867" s="5" t="str">
        <f t="shared" si="154"/>
        <v/>
      </c>
      <c r="B9867" t="s">
        <v>96</v>
      </c>
      <c r="C9867" t="s">
        <v>115</v>
      </c>
      <c r="D9867" s="8" t="s">
        <v>49</v>
      </c>
      <c r="E9867">
        <v>2</v>
      </c>
      <c r="F9867">
        <v>0.7765536904335022</v>
      </c>
      <c r="G9867">
        <v>0.7793622612953186</v>
      </c>
      <c r="H9867">
        <v>4.9006133340299129E-3</v>
      </c>
      <c r="I9867">
        <v>68.177467242145596</v>
      </c>
      <c r="J9867" s="6" t="s">
        <v>80</v>
      </c>
    </row>
    <row r="9868" spans="1:10" x14ac:dyDescent="0.25">
      <c r="A9868" s="5" t="str">
        <f t="shared" si="154"/>
        <v/>
      </c>
      <c r="B9868" t="s">
        <v>96</v>
      </c>
      <c r="C9868" t="s">
        <v>115</v>
      </c>
      <c r="D9868" s="8" t="s">
        <v>49</v>
      </c>
      <c r="E9868">
        <v>3</v>
      </c>
      <c r="F9868">
        <v>0.68795257806777954</v>
      </c>
      <c r="G9868">
        <v>0.68912631273269653</v>
      </c>
      <c r="H9868">
        <v>4.2830542661249638E-3</v>
      </c>
      <c r="I9868">
        <v>67.620345023673892</v>
      </c>
      <c r="J9868" s="6" t="s">
        <v>80</v>
      </c>
    </row>
    <row r="9869" spans="1:10" x14ac:dyDescent="0.25">
      <c r="A9869" s="5" t="str">
        <f t="shared" si="154"/>
        <v/>
      </c>
      <c r="B9869" t="s">
        <v>96</v>
      </c>
      <c r="C9869" t="s">
        <v>115</v>
      </c>
      <c r="D9869" s="8" t="s">
        <v>49</v>
      </c>
      <c r="E9869">
        <v>4</v>
      </c>
      <c r="F9869">
        <v>0.62540847063064575</v>
      </c>
      <c r="G9869">
        <v>0.62914896011352539</v>
      </c>
      <c r="H9869">
        <v>3.7179365754127502E-3</v>
      </c>
      <c r="I9869">
        <v>67.042740288976077</v>
      </c>
      <c r="J9869" s="6" t="s">
        <v>80</v>
      </c>
    </row>
    <row r="9870" spans="1:10" x14ac:dyDescent="0.25">
      <c r="A9870" s="5" t="str">
        <f t="shared" si="154"/>
        <v/>
      </c>
      <c r="B9870" t="s">
        <v>96</v>
      </c>
      <c r="C9870" t="s">
        <v>115</v>
      </c>
      <c r="D9870" s="8" t="s">
        <v>49</v>
      </c>
      <c r="E9870">
        <v>5</v>
      </c>
      <c r="F9870">
        <v>0.59078097343444824</v>
      </c>
      <c r="G9870">
        <v>0.59488797187805176</v>
      </c>
      <c r="H9870">
        <v>3.2267442438751459E-3</v>
      </c>
      <c r="I9870">
        <v>66.525684490752028</v>
      </c>
      <c r="J9870" s="6" t="s">
        <v>80</v>
      </c>
    </row>
    <row r="9871" spans="1:10" x14ac:dyDescent="0.25">
      <c r="A9871" s="5" t="str">
        <f t="shared" si="154"/>
        <v/>
      </c>
      <c r="B9871" t="s">
        <v>96</v>
      </c>
      <c r="C9871" t="s">
        <v>115</v>
      </c>
      <c r="D9871" s="8" t="s">
        <v>49</v>
      </c>
      <c r="E9871">
        <v>6</v>
      </c>
      <c r="F9871">
        <v>0.5923958420753479</v>
      </c>
      <c r="G9871">
        <v>0.59042060375213623</v>
      </c>
      <c r="H9871">
        <v>2.9579470865428448E-3</v>
      </c>
      <c r="I9871">
        <v>66.232178947095591</v>
      </c>
      <c r="J9871" s="6" t="s">
        <v>80</v>
      </c>
    </row>
    <row r="9872" spans="1:10" x14ac:dyDescent="0.25">
      <c r="A9872" s="5" t="str">
        <f t="shared" si="154"/>
        <v/>
      </c>
      <c r="B9872" t="s">
        <v>96</v>
      </c>
      <c r="C9872" t="s">
        <v>115</v>
      </c>
      <c r="D9872" s="8" t="s">
        <v>49</v>
      </c>
      <c r="E9872">
        <v>7</v>
      </c>
      <c r="F9872">
        <v>0.62527942657470703</v>
      </c>
      <c r="G9872">
        <v>0.62005317211151123</v>
      </c>
      <c r="H9872">
        <v>2.9899976216256618E-3</v>
      </c>
      <c r="I9872">
        <v>66.224900886461157</v>
      </c>
      <c r="J9872" s="6" t="s">
        <v>80</v>
      </c>
    </row>
    <row r="9873" spans="1:10" x14ac:dyDescent="0.25">
      <c r="A9873" s="5" t="str">
        <f t="shared" si="154"/>
        <v/>
      </c>
      <c r="B9873" t="s">
        <v>96</v>
      </c>
      <c r="C9873" t="s">
        <v>115</v>
      </c>
      <c r="D9873" s="8" t="s">
        <v>49</v>
      </c>
      <c r="E9873">
        <v>8</v>
      </c>
      <c r="F9873">
        <v>0.61270564794540405</v>
      </c>
      <c r="G9873">
        <v>0.60870361328125</v>
      </c>
      <c r="H9873">
        <v>3.2366116065531969E-3</v>
      </c>
      <c r="I9873">
        <v>68.253684387334943</v>
      </c>
      <c r="J9873" s="6" t="s">
        <v>80</v>
      </c>
    </row>
    <row r="9874" spans="1:10" x14ac:dyDescent="0.25">
      <c r="A9874" s="5" t="str">
        <f t="shared" si="154"/>
        <v/>
      </c>
      <c r="B9874" t="s">
        <v>96</v>
      </c>
      <c r="C9874" t="s">
        <v>115</v>
      </c>
      <c r="D9874" s="8" t="s">
        <v>49</v>
      </c>
      <c r="E9874">
        <v>9</v>
      </c>
      <c r="F9874">
        <v>0.56352561712265015</v>
      </c>
      <c r="G9874">
        <v>0.55419480800628662</v>
      </c>
      <c r="H9874">
        <v>3.6832457408308983E-3</v>
      </c>
      <c r="I9874">
        <v>71.834076964833301</v>
      </c>
      <c r="J9874" s="6" t="s">
        <v>80</v>
      </c>
    </row>
    <row r="9875" spans="1:10" x14ac:dyDescent="0.25">
      <c r="A9875" s="5" t="str">
        <f t="shared" si="154"/>
        <v/>
      </c>
      <c r="B9875" t="s">
        <v>96</v>
      </c>
      <c r="C9875" t="s">
        <v>115</v>
      </c>
      <c r="D9875" s="8" t="s">
        <v>49</v>
      </c>
      <c r="E9875">
        <v>10</v>
      </c>
      <c r="F9875">
        <v>0.53320008516311646</v>
      </c>
      <c r="G9875">
        <v>0.52354353666305542</v>
      </c>
      <c r="H9875">
        <v>4.4340831227600574E-3</v>
      </c>
      <c r="I9875">
        <v>76.478868270725471</v>
      </c>
      <c r="J9875" s="6" t="s">
        <v>80</v>
      </c>
    </row>
    <row r="9876" spans="1:10" x14ac:dyDescent="0.25">
      <c r="A9876" s="5" t="str">
        <f t="shared" si="154"/>
        <v/>
      </c>
      <c r="B9876" t="s">
        <v>96</v>
      </c>
      <c r="C9876" t="s">
        <v>115</v>
      </c>
      <c r="D9876" s="8" t="s">
        <v>49</v>
      </c>
      <c r="E9876">
        <v>11</v>
      </c>
      <c r="F9876">
        <v>0.56383651494979858</v>
      </c>
      <c r="G9876">
        <v>0.55774474143981934</v>
      </c>
      <c r="H9876">
        <v>5.3517129272222519E-3</v>
      </c>
      <c r="I9876">
        <v>80.812218747607318</v>
      </c>
      <c r="J9876" s="6" t="s">
        <v>80</v>
      </c>
    </row>
    <row r="9877" spans="1:10" x14ac:dyDescent="0.25">
      <c r="A9877" s="5" t="str">
        <f t="shared" si="154"/>
        <v/>
      </c>
      <c r="B9877" t="s">
        <v>96</v>
      </c>
      <c r="C9877" t="s">
        <v>115</v>
      </c>
      <c r="D9877" s="8" t="s">
        <v>49</v>
      </c>
      <c r="E9877">
        <v>12</v>
      </c>
      <c r="F9877">
        <v>0.6729285717010498</v>
      </c>
      <c r="G9877">
        <v>0.66195064783096313</v>
      </c>
      <c r="H9877">
        <v>6.3044913113117218E-3</v>
      </c>
      <c r="I9877">
        <v>83.980695474620333</v>
      </c>
      <c r="J9877" s="6" t="s">
        <v>80</v>
      </c>
    </row>
    <row r="9878" spans="1:10" x14ac:dyDescent="0.25">
      <c r="A9878" s="5" t="str">
        <f t="shared" si="154"/>
        <v/>
      </c>
      <c r="B9878" t="s">
        <v>96</v>
      </c>
      <c r="C9878" t="s">
        <v>115</v>
      </c>
      <c r="D9878" s="8" t="s">
        <v>49</v>
      </c>
      <c r="E9878">
        <v>13</v>
      </c>
      <c r="F9878">
        <v>0.86813879013061523</v>
      </c>
      <c r="G9878">
        <v>0.85139119625091553</v>
      </c>
      <c r="H9878">
        <v>7.3105273768305779E-3</v>
      </c>
      <c r="I9878">
        <v>86.735480577872224</v>
      </c>
      <c r="J9878" s="6" t="s">
        <v>80</v>
      </c>
    </row>
    <row r="9879" spans="1:10" x14ac:dyDescent="0.25">
      <c r="A9879" s="5" t="str">
        <f t="shared" si="154"/>
        <v/>
      </c>
      <c r="B9879" t="s">
        <v>96</v>
      </c>
      <c r="C9879" t="s">
        <v>115</v>
      </c>
      <c r="D9879" s="8" t="s">
        <v>49</v>
      </c>
      <c r="E9879">
        <v>14</v>
      </c>
      <c r="F9879">
        <v>1.0893315076828003</v>
      </c>
      <c r="G9879">
        <v>1.0859701633453369</v>
      </c>
      <c r="H9879">
        <v>8.168388158082962E-3</v>
      </c>
      <c r="I9879">
        <v>88.717909441030173</v>
      </c>
      <c r="J9879" s="6" t="s">
        <v>80</v>
      </c>
    </row>
    <row r="9880" spans="1:10" x14ac:dyDescent="0.25">
      <c r="A9880" s="5" t="str">
        <f t="shared" si="154"/>
        <v/>
      </c>
      <c r="B9880" t="s">
        <v>96</v>
      </c>
      <c r="C9880" t="s">
        <v>115</v>
      </c>
      <c r="D9880" s="8" t="s">
        <v>49</v>
      </c>
      <c r="E9880">
        <v>15</v>
      </c>
      <c r="F9880">
        <v>1.3771500587463379</v>
      </c>
      <c r="G9880">
        <v>1.3378584384918213</v>
      </c>
      <c r="H9880">
        <v>8.8043343275785446E-3</v>
      </c>
      <c r="I9880">
        <v>89.755050784379023</v>
      </c>
      <c r="J9880" s="6" t="s">
        <v>80</v>
      </c>
    </row>
    <row r="9881" spans="1:10" x14ac:dyDescent="0.25">
      <c r="A9881" s="5" t="str">
        <f t="shared" si="154"/>
        <v/>
      </c>
      <c r="B9881" t="s">
        <v>96</v>
      </c>
      <c r="C9881" t="s">
        <v>115</v>
      </c>
      <c r="D9881" s="8" t="s">
        <v>49</v>
      </c>
      <c r="E9881">
        <v>16</v>
      </c>
      <c r="F9881">
        <v>1.6905347108840942</v>
      </c>
      <c r="G9881">
        <v>1.6678453683853149</v>
      </c>
      <c r="H9881">
        <v>9.1837402433156967E-3</v>
      </c>
      <c r="I9881">
        <v>90.244118832804233</v>
      </c>
      <c r="J9881" s="6" t="s">
        <v>80</v>
      </c>
    </row>
    <row r="9882" spans="1:10" x14ac:dyDescent="0.25">
      <c r="A9882" s="5" t="str">
        <f t="shared" si="154"/>
        <v/>
      </c>
      <c r="B9882" t="s">
        <v>96</v>
      </c>
      <c r="C9882" t="s">
        <v>115</v>
      </c>
      <c r="D9882" s="8" t="s">
        <v>49</v>
      </c>
      <c r="E9882">
        <v>17</v>
      </c>
      <c r="F9882">
        <v>1.9726128578186035</v>
      </c>
      <c r="G9882">
        <v>1.956963062286377</v>
      </c>
      <c r="H9882">
        <v>9.3942563980817795E-3</v>
      </c>
      <c r="I9882">
        <v>88.83143178359056</v>
      </c>
      <c r="J9882" s="6" t="s">
        <v>80</v>
      </c>
    </row>
    <row r="9883" spans="1:10" x14ac:dyDescent="0.25">
      <c r="A9883" s="5" t="str">
        <f t="shared" si="154"/>
        <v/>
      </c>
      <c r="B9883" t="s">
        <v>96</v>
      </c>
      <c r="C9883" t="s">
        <v>115</v>
      </c>
      <c r="D9883" s="8" t="s">
        <v>49</v>
      </c>
      <c r="E9883">
        <v>18</v>
      </c>
      <c r="F9883">
        <v>2.2098832130432129</v>
      </c>
      <c r="G9883">
        <v>1.1909375190734863</v>
      </c>
      <c r="H9883">
        <v>9.7430599853396416E-3</v>
      </c>
      <c r="I9883">
        <v>86.837163569583211</v>
      </c>
      <c r="J9883" s="6" t="s">
        <v>80</v>
      </c>
    </row>
    <row r="9884" spans="1:10" x14ac:dyDescent="0.25">
      <c r="A9884" s="5" t="str">
        <f t="shared" si="154"/>
        <v/>
      </c>
      <c r="B9884" t="s">
        <v>96</v>
      </c>
      <c r="C9884" t="s">
        <v>115</v>
      </c>
      <c r="D9884" s="8" t="s">
        <v>49</v>
      </c>
      <c r="E9884">
        <v>19</v>
      </c>
      <c r="F9884">
        <v>2.238544225692749</v>
      </c>
      <c r="G9884">
        <v>2.5690889358520508</v>
      </c>
      <c r="H9884">
        <v>9.4467177987098694E-3</v>
      </c>
      <c r="I9884">
        <v>84.478509291057421</v>
      </c>
      <c r="J9884" s="6" t="s">
        <v>80</v>
      </c>
    </row>
    <row r="9885" spans="1:10" x14ac:dyDescent="0.25">
      <c r="A9885" s="5" t="str">
        <f t="shared" si="154"/>
        <v/>
      </c>
      <c r="B9885" t="s">
        <v>96</v>
      </c>
      <c r="C9885" t="s">
        <v>115</v>
      </c>
      <c r="D9885" s="8" t="s">
        <v>49</v>
      </c>
      <c r="E9885">
        <v>20</v>
      </c>
      <c r="F9885">
        <v>2.0937047004699707</v>
      </c>
      <c r="G9885">
        <v>2.1768226623535156</v>
      </c>
      <c r="H9885">
        <v>8.8951420038938522E-3</v>
      </c>
      <c r="I9885">
        <v>80.70241258112415</v>
      </c>
      <c r="J9885" s="6" t="s">
        <v>80</v>
      </c>
    </row>
    <row r="9886" spans="1:10" x14ac:dyDescent="0.25">
      <c r="A9886" s="5" t="str">
        <f t="shared" si="154"/>
        <v/>
      </c>
      <c r="B9886" t="s">
        <v>96</v>
      </c>
      <c r="C9886" t="s">
        <v>115</v>
      </c>
      <c r="D9886" s="8" t="s">
        <v>49</v>
      </c>
      <c r="E9886">
        <v>21</v>
      </c>
      <c r="F9886">
        <v>1.9707791805267334</v>
      </c>
      <c r="G9886">
        <v>1.3524295091629028</v>
      </c>
      <c r="H9886">
        <v>8.3830235525965691E-3</v>
      </c>
      <c r="I9886">
        <v>77.539638177457419</v>
      </c>
      <c r="J9886" s="6" t="s">
        <v>80</v>
      </c>
    </row>
    <row r="9887" spans="1:10" x14ac:dyDescent="0.25">
      <c r="A9887" s="5" t="str">
        <f t="shared" si="154"/>
        <v/>
      </c>
      <c r="B9887" t="s">
        <v>96</v>
      </c>
      <c r="C9887" t="s">
        <v>115</v>
      </c>
      <c r="D9887" s="8" t="s">
        <v>49</v>
      </c>
      <c r="E9887">
        <v>22</v>
      </c>
      <c r="F9887">
        <v>1.7900882959365845</v>
      </c>
      <c r="G9887">
        <v>2.1116747856140137</v>
      </c>
      <c r="H9887">
        <v>7.9415291547775269E-3</v>
      </c>
      <c r="I9887">
        <v>75.388137906098507</v>
      </c>
      <c r="J9887" s="6" t="s">
        <v>80</v>
      </c>
    </row>
    <row r="9888" spans="1:10" x14ac:dyDescent="0.25">
      <c r="A9888" s="5" t="str">
        <f t="shared" si="154"/>
        <v/>
      </c>
      <c r="B9888" t="s">
        <v>96</v>
      </c>
      <c r="C9888" t="s">
        <v>115</v>
      </c>
      <c r="D9888" s="8" t="s">
        <v>49</v>
      </c>
      <c r="E9888">
        <v>23</v>
      </c>
      <c r="F9888">
        <v>1.5161126852035522</v>
      </c>
      <c r="G9888">
        <v>1.5723234415054321</v>
      </c>
      <c r="H9888">
        <v>7.2653652168810368E-3</v>
      </c>
      <c r="I9888">
        <v>73.541578321689059</v>
      </c>
      <c r="J9888" s="6" t="s">
        <v>80</v>
      </c>
    </row>
    <row r="9889" spans="1:10" x14ac:dyDescent="0.25">
      <c r="A9889" s="5" t="str">
        <f t="shared" si="154"/>
        <v/>
      </c>
      <c r="B9889" t="s">
        <v>96</v>
      </c>
      <c r="C9889" t="s">
        <v>115</v>
      </c>
      <c r="D9889" s="8" t="s">
        <v>49</v>
      </c>
      <c r="E9889">
        <v>24</v>
      </c>
      <c r="F9889">
        <v>1.2353873252868652</v>
      </c>
      <c r="G9889">
        <v>1.2381465435028076</v>
      </c>
      <c r="H9889">
        <v>6.4943949691951275E-3</v>
      </c>
      <c r="I9889">
        <v>72.074716873865398</v>
      </c>
      <c r="J9889" s="6" t="s">
        <v>80</v>
      </c>
    </row>
    <row r="9890" spans="1:10" x14ac:dyDescent="0.25">
      <c r="A9890" s="5" t="str">
        <f t="shared" si="154"/>
        <v/>
      </c>
      <c r="B9890" t="s">
        <v>96</v>
      </c>
      <c r="C9890" t="s">
        <v>115</v>
      </c>
      <c r="D9890" s="8" t="s">
        <v>50</v>
      </c>
      <c r="E9890">
        <v>1</v>
      </c>
      <c r="F9890">
        <v>0.98500800132751465</v>
      </c>
      <c r="G9890">
        <v>1.0120015144348145</v>
      </c>
      <c r="H9890">
        <v>5.6792190298438072E-3</v>
      </c>
      <c r="I9890">
        <v>70.688855200558152</v>
      </c>
      <c r="J9890" s="6" t="s">
        <v>80</v>
      </c>
    </row>
    <row r="9891" spans="1:10" x14ac:dyDescent="0.25">
      <c r="A9891" s="5" t="str">
        <f t="shared" si="154"/>
        <v/>
      </c>
      <c r="B9891" t="s">
        <v>96</v>
      </c>
      <c r="C9891" t="s">
        <v>115</v>
      </c>
      <c r="D9891" s="8" t="s">
        <v>50</v>
      </c>
      <c r="E9891">
        <v>2</v>
      </c>
      <c r="F9891">
        <v>0.82217669486999512</v>
      </c>
      <c r="G9891">
        <v>0.83881294727325439</v>
      </c>
      <c r="H9891">
        <v>4.977063275873661E-3</v>
      </c>
      <c r="I9891">
        <v>69.630389784935602</v>
      </c>
      <c r="J9891" s="6" t="s">
        <v>80</v>
      </c>
    </row>
    <row r="9892" spans="1:10" x14ac:dyDescent="0.25">
      <c r="A9892" s="5" t="str">
        <f t="shared" si="154"/>
        <v/>
      </c>
      <c r="B9892" t="s">
        <v>96</v>
      </c>
      <c r="C9892" t="s">
        <v>115</v>
      </c>
      <c r="D9892" s="8" t="s">
        <v>50</v>
      </c>
      <c r="E9892">
        <v>3</v>
      </c>
      <c r="F9892">
        <v>0.71763747930526733</v>
      </c>
      <c r="G9892">
        <v>0.72499346733093262</v>
      </c>
      <c r="H9892">
        <v>4.3485052883625031E-3</v>
      </c>
      <c r="I9892">
        <v>68.647936311022832</v>
      </c>
      <c r="J9892" s="6" t="s">
        <v>80</v>
      </c>
    </row>
    <row r="9893" spans="1:10" x14ac:dyDescent="0.25">
      <c r="A9893" s="5" t="str">
        <f t="shared" si="154"/>
        <v/>
      </c>
      <c r="B9893" t="s">
        <v>96</v>
      </c>
      <c r="C9893" t="s">
        <v>115</v>
      </c>
      <c r="D9893" s="8" t="s">
        <v>50</v>
      </c>
      <c r="E9893">
        <v>4</v>
      </c>
      <c r="F9893">
        <v>0.65052163600921631</v>
      </c>
      <c r="G9893">
        <v>0.65244537591934204</v>
      </c>
      <c r="H9893">
        <v>3.7798273842781782E-3</v>
      </c>
      <c r="I9893">
        <v>67.56280371173338</v>
      </c>
      <c r="J9893" s="6" t="s">
        <v>80</v>
      </c>
    </row>
    <row r="9894" spans="1:10" x14ac:dyDescent="0.25">
      <c r="A9894" s="5" t="str">
        <f t="shared" si="154"/>
        <v/>
      </c>
      <c r="B9894" t="s">
        <v>96</v>
      </c>
      <c r="C9894" t="s">
        <v>115</v>
      </c>
      <c r="D9894" s="8" t="s">
        <v>50</v>
      </c>
      <c r="E9894">
        <v>5</v>
      </c>
      <c r="F9894">
        <v>0.60182487964630127</v>
      </c>
      <c r="G9894">
        <v>0.60599559545516968</v>
      </c>
      <c r="H9894">
        <v>3.3101334702223539E-3</v>
      </c>
      <c r="I9894">
        <v>66.586612386250025</v>
      </c>
      <c r="J9894" s="6" t="s">
        <v>80</v>
      </c>
    </row>
    <row r="9895" spans="1:10" x14ac:dyDescent="0.25">
      <c r="A9895" s="5" t="str">
        <f t="shared" si="154"/>
        <v/>
      </c>
      <c r="B9895" t="s">
        <v>96</v>
      </c>
      <c r="C9895" t="s">
        <v>115</v>
      </c>
      <c r="D9895" s="8" t="s">
        <v>50</v>
      </c>
      <c r="E9895">
        <v>6</v>
      </c>
      <c r="F9895">
        <v>0.59638774394989014</v>
      </c>
      <c r="G9895">
        <v>0.59938251972198486</v>
      </c>
      <c r="H9895">
        <v>2.9996666125953197E-3</v>
      </c>
      <c r="I9895">
        <v>65.975621898272479</v>
      </c>
      <c r="J9895" s="6" t="s">
        <v>80</v>
      </c>
    </row>
    <row r="9896" spans="1:10" x14ac:dyDescent="0.25">
      <c r="A9896" s="5" t="str">
        <f t="shared" si="154"/>
        <v/>
      </c>
      <c r="B9896" t="s">
        <v>96</v>
      </c>
      <c r="C9896" t="s">
        <v>115</v>
      </c>
      <c r="D9896" s="8" t="s">
        <v>50</v>
      </c>
      <c r="E9896">
        <v>7</v>
      </c>
      <c r="F9896">
        <v>0.63585573434829712</v>
      </c>
      <c r="G9896">
        <v>0.6335870623588562</v>
      </c>
      <c r="H9896">
        <v>2.9790778644382954E-3</v>
      </c>
      <c r="I9896">
        <v>66.00370967743244</v>
      </c>
      <c r="J9896" s="6" t="s">
        <v>80</v>
      </c>
    </row>
    <row r="9897" spans="1:10" x14ac:dyDescent="0.25">
      <c r="A9897" s="5" t="str">
        <f t="shared" si="154"/>
        <v/>
      </c>
      <c r="B9897" t="s">
        <v>96</v>
      </c>
      <c r="C9897" t="s">
        <v>115</v>
      </c>
      <c r="D9897" s="8" t="s">
        <v>50</v>
      </c>
      <c r="E9897">
        <v>8</v>
      </c>
      <c r="F9897">
        <v>0.62600183486938477</v>
      </c>
      <c r="G9897">
        <v>0.62857061624526978</v>
      </c>
      <c r="H9897">
        <v>3.2789465039968491E-3</v>
      </c>
      <c r="I9897">
        <v>68.367129859408209</v>
      </c>
      <c r="J9897" s="6" t="s">
        <v>80</v>
      </c>
    </row>
    <row r="9898" spans="1:10" x14ac:dyDescent="0.25">
      <c r="A9898" s="5" t="str">
        <f t="shared" si="154"/>
        <v/>
      </c>
      <c r="B9898" t="s">
        <v>96</v>
      </c>
      <c r="C9898" t="s">
        <v>115</v>
      </c>
      <c r="D9898" s="8" t="s">
        <v>50</v>
      </c>
      <c r="E9898">
        <v>9</v>
      </c>
      <c r="F9898">
        <v>0.5837211012840271</v>
      </c>
      <c r="G9898">
        <v>0.57241445779800415</v>
      </c>
      <c r="H9898">
        <v>3.7009119987487793E-3</v>
      </c>
      <c r="I9898">
        <v>72.365135184053287</v>
      </c>
      <c r="J9898" s="6" t="s">
        <v>80</v>
      </c>
    </row>
    <row r="9899" spans="1:10" x14ac:dyDescent="0.25">
      <c r="A9899" s="5" t="str">
        <f t="shared" si="154"/>
        <v/>
      </c>
      <c r="B9899" t="s">
        <v>96</v>
      </c>
      <c r="C9899" t="s">
        <v>115</v>
      </c>
      <c r="D9899" s="8" t="s">
        <v>50</v>
      </c>
      <c r="E9899">
        <v>10</v>
      </c>
      <c r="F9899">
        <v>0.56791567802429199</v>
      </c>
      <c r="G9899">
        <v>0.54733222723007202</v>
      </c>
      <c r="H9899">
        <v>4.4235377572476864E-3</v>
      </c>
      <c r="I9899">
        <v>77.617667752279175</v>
      </c>
      <c r="J9899" s="6" t="s">
        <v>80</v>
      </c>
    </row>
    <row r="9900" spans="1:10" x14ac:dyDescent="0.25">
      <c r="A9900" s="5" t="str">
        <f t="shared" si="154"/>
        <v/>
      </c>
      <c r="B9900" t="s">
        <v>96</v>
      </c>
      <c r="C9900" t="s">
        <v>115</v>
      </c>
      <c r="D9900" s="8" t="s">
        <v>50</v>
      </c>
      <c r="E9900">
        <v>11</v>
      </c>
      <c r="F9900">
        <v>0.60687029361724854</v>
      </c>
      <c r="G9900">
        <v>0.58546668291091919</v>
      </c>
      <c r="H9900">
        <v>5.2489335648715496E-3</v>
      </c>
      <c r="I9900">
        <v>83.031931089761628</v>
      </c>
      <c r="J9900" s="6" t="s">
        <v>80</v>
      </c>
    </row>
    <row r="9901" spans="1:10" x14ac:dyDescent="0.25">
      <c r="A9901" s="5" t="str">
        <f t="shared" si="154"/>
        <v/>
      </c>
      <c r="B9901" t="s">
        <v>96</v>
      </c>
      <c r="C9901" t="s">
        <v>115</v>
      </c>
      <c r="D9901" s="8" t="s">
        <v>50</v>
      </c>
      <c r="E9901">
        <v>12</v>
      </c>
      <c r="F9901">
        <v>0.7375413179397583</v>
      </c>
      <c r="G9901">
        <v>0.72111320495605469</v>
      </c>
      <c r="H9901">
        <v>6.2646311707794666E-3</v>
      </c>
      <c r="I9901">
        <v>86.718161445356216</v>
      </c>
      <c r="J9901" s="6" t="s">
        <v>80</v>
      </c>
    </row>
    <row r="9902" spans="1:10" x14ac:dyDescent="0.25">
      <c r="A9902" s="5" t="str">
        <f t="shared" si="154"/>
        <v/>
      </c>
      <c r="B9902" t="s">
        <v>96</v>
      </c>
      <c r="C9902" t="s">
        <v>115</v>
      </c>
      <c r="D9902" s="8" t="s">
        <v>50</v>
      </c>
      <c r="E9902">
        <v>13</v>
      </c>
      <c r="F9902">
        <v>0.96843975782394409</v>
      </c>
      <c r="G9902">
        <v>0.94068652391433716</v>
      </c>
      <c r="H9902">
        <v>7.3009696789085865E-3</v>
      </c>
      <c r="I9902">
        <v>89.369111352331274</v>
      </c>
      <c r="J9902" s="6" t="s">
        <v>80</v>
      </c>
    </row>
    <row r="9903" spans="1:10" x14ac:dyDescent="0.25">
      <c r="A9903" s="5" t="str">
        <f t="shared" si="154"/>
        <v/>
      </c>
      <c r="B9903" t="s">
        <v>96</v>
      </c>
      <c r="C9903" t="s">
        <v>115</v>
      </c>
      <c r="D9903" s="8" t="s">
        <v>50</v>
      </c>
      <c r="E9903">
        <v>14</v>
      </c>
      <c r="F9903">
        <v>1.2294818162918091</v>
      </c>
      <c r="G9903">
        <v>1.2274914979934692</v>
      </c>
      <c r="H9903">
        <v>8.207458071410656E-3</v>
      </c>
      <c r="I9903">
        <v>91.163076664599856</v>
      </c>
      <c r="J9903" s="6" t="s">
        <v>80</v>
      </c>
    </row>
    <row r="9904" spans="1:10" x14ac:dyDescent="0.25">
      <c r="A9904" s="5" t="str">
        <f t="shared" si="154"/>
        <v/>
      </c>
      <c r="B9904" t="s">
        <v>96</v>
      </c>
      <c r="C9904" t="s">
        <v>115</v>
      </c>
      <c r="D9904" s="8" t="s">
        <v>50</v>
      </c>
      <c r="E9904">
        <v>15</v>
      </c>
      <c r="F9904">
        <v>1.5325727462768555</v>
      </c>
      <c r="G9904">
        <v>1.5368801355361938</v>
      </c>
      <c r="H9904">
        <v>8.8152000680565834E-3</v>
      </c>
      <c r="I9904">
        <v>92.254501654236222</v>
      </c>
      <c r="J9904" s="6" t="s">
        <v>80</v>
      </c>
    </row>
    <row r="9905" spans="1:10" x14ac:dyDescent="0.25">
      <c r="A9905" s="5" t="str">
        <f t="shared" si="154"/>
        <v/>
      </c>
      <c r="B9905" t="s">
        <v>96</v>
      </c>
      <c r="C9905" t="s">
        <v>115</v>
      </c>
      <c r="D9905" s="8" t="s">
        <v>50</v>
      </c>
      <c r="E9905">
        <v>16</v>
      </c>
      <c r="F9905">
        <v>1.8958281278610229</v>
      </c>
      <c r="G9905">
        <v>1.8802726268768311</v>
      </c>
      <c r="H9905">
        <v>9.2359883710741997E-3</v>
      </c>
      <c r="I9905">
        <v>92.99368615591213</v>
      </c>
      <c r="J9905" s="6" t="s">
        <v>80</v>
      </c>
    </row>
    <row r="9906" spans="1:10" x14ac:dyDescent="0.25">
      <c r="A9906" s="5" t="str">
        <f t="shared" si="154"/>
        <v/>
      </c>
      <c r="B9906" t="s">
        <v>96</v>
      </c>
      <c r="C9906" t="s">
        <v>115</v>
      </c>
      <c r="D9906" s="8" t="s">
        <v>50</v>
      </c>
      <c r="E9906">
        <v>17</v>
      </c>
      <c r="F9906">
        <v>2.2252380847930908</v>
      </c>
      <c r="G9906">
        <v>2.1801276206970215</v>
      </c>
      <c r="H9906">
        <v>9.3388725072145462E-3</v>
      </c>
      <c r="I9906">
        <v>92.716616263473369</v>
      </c>
      <c r="J9906" s="6" t="s">
        <v>80</v>
      </c>
    </row>
    <row r="9907" spans="1:10" x14ac:dyDescent="0.25">
      <c r="A9907" s="5" t="str">
        <f t="shared" si="154"/>
        <v/>
      </c>
      <c r="B9907" t="s">
        <v>96</v>
      </c>
      <c r="C9907" t="s">
        <v>115</v>
      </c>
      <c r="D9907" s="8" t="s">
        <v>50</v>
      </c>
      <c r="E9907">
        <v>18</v>
      </c>
      <c r="F9907">
        <v>2.4642550945281982</v>
      </c>
      <c r="G9907">
        <v>1.4522097110748291</v>
      </c>
      <c r="H9907">
        <v>9.5550818368792534E-3</v>
      </c>
      <c r="I9907">
        <v>91.018377791504406</v>
      </c>
      <c r="J9907" s="6" t="s">
        <v>80</v>
      </c>
    </row>
    <row r="9908" spans="1:10" x14ac:dyDescent="0.25">
      <c r="A9908" s="5" t="str">
        <f t="shared" si="154"/>
        <v/>
      </c>
      <c r="B9908" t="s">
        <v>96</v>
      </c>
      <c r="C9908" t="s">
        <v>115</v>
      </c>
      <c r="D9908" s="8" t="s">
        <v>50</v>
      </c>
      <c r="E9908">
        <v>19</v>
      </c>
      <c r="F9908">
        <v>2.4836115837097168</v>
      </c>
      <c r="G9908">
        <v>1.9762908220291138</v>
      </c>
      <c r="H9908">
        <v>9.3371681869029999E-3</v>
      </c>
      <c r="I9908">
        <v>87.613526157989938</v>
      </c>
      <c r="J9908" s="6" t="s">
        <v>80</v>
      </c>
    </row>
    <row r="9909" spans="1:10" x14ac:dyDescent="0.25">
      <c r="A9909" s="5" t="str">
        <f t="shared" si="154"/>
        <v/>
      </c>
      <c r="B9909" t="s">
        <v>96</v>
      </c>
      <c r="C9909" t="s">
        <v>115</v>
      </c>
      <c r="D9909" s="8" t="s">
        <v>50</v>
      </c>
      <c r="E9909">
        <v>20</v>
      </c>
      <c r="F9909">
        <v>2.3024406433105469</v>
      </c>
      <c r="G9909">
        <v>1.9506771564483643</v>
      </c>
      <c r="H9909">
        <v>8.7598962709307671E-3</v>
      </c>
      <c r="I9909">
        <v>83.360587779157242</v>
      </c>
      <c r="J9909" s="6" t="s">
        <v>80</v>
      </c>
    </row>
    <row r="9910" spans="1:10" x14ac:dyDescent="0.25">
      <c r="A9910" s="5" t="str">
        <f t="shared" si="154"/>
        <v/>
      </c>
      <c r="B9910" t="s">
        <v>96</v>
      </c>
      <c r="C9910" t="s">
        <v>115</v>
      </c>
      <c r="D9910" s="8" t="s">
        <v>50</v>
      </c>
      <c r="E9910">
        <v>21</v>
      </c>
      <c r="F9910">
        <v>2.1490006446838379</v>
      </c>
      <c r="G9910">
        <v>1.888641357421875</v>
      </c>
      <c r="H9910">
        <v>8.2602761685848236E-3</v>
      </c>
      <c r="I9910">
        <v>79.536009615394249</v>
      </c>
      <c r="J9910" s="6" t="s">
        <v>80</v>
      </c>
    </row>
    <row r="9911" spans="1:10" x14ac:dyDescent="0.25">
      <c r="A9911" s="5" t="str">
        <f t="shared" si="154"/>
        <v/>
      </c>
      <c r="B9911" t="s">
        <v>96</v>
      </c>
      <c r="C9911" t="s">
        <v>115</v>
      </c>
      <c r="D9911" s="8" t="s">
        <v>50</v>
      </c>
      <c r="E9911">
        <v>22</v>
      </c>
      <c r="F9911">
        <v>1.9299712181091309</v>
      </c>
      <c r="G9911">
        <v>2.3603565692901611</v>
      </c>
      <c r="H9911">
        <v>7.9559329897165298E-3</v>
      </c>
      <c r="I9911">
        <v>76.638874327929003</v>
      </c>
      <c r="J9911" s="6" t="s">
        <v>80</v>
      </c>
    </row>
    <row r="9912" spans="1:10" x14ac:dyDescent="0.25">
      <c r="A9912" s="5" t="str">
        <f t="shared" si="154"/>
        <v/>
      </c>
      <c r="B9912" t="s">
        <v>96</v>
      </c>
      <c r="C9912" t="s">
        <v>115</v>
      </c>
      <c r="D9912" s="8" t="s">
        <v>50</v>
      </c>
      <c r="E9912">
        <v>23</v>
      </c>
      <c r="F9912">
        <v>1.6329866647720337</v>
      </c>
      <c r="G9912">
        <v>1.7770693302154541</v>
      </c>
      <c r="H9912">
        <v>7.2893928736448288E-3</v>
      </c>
      <c r="I9912">
        <v>74.320276830021157</v>
      </c>
      <c r="J9912" s="6" t="s">
        <v>80</v>
      </c>
    </row>
    <row r="9913" spans="1:10" x14ac:dyDescent="0.25">
      <c r="A9913" s="5" t="str">
        <f t="shared" si="154"/>
        <v/>
      </c>
      <c r="B9913" t="s">
        <v>96</v>
      </c>
      <c r="C9913" t="s">
        <v>115</v>
      </c>
      <c r="D9913" s="8" t="s">
        <v>50</v>
      </c>
      <c r="E9913">
        <v>24</v>
      </c>
      <c r="F9913">
        <v>1.2754496335983276</v>
      </c>
      <c r="G9913">
        <v>1.3781286478042603</v>
      </c>
      <c r="H9913">
        <v>6.6111045889556408E-3</v>
      </c>
      <c r="I9913">
        <v>72.575685742326186</v>
      </c>
      <c r="J9913" s="6" t="s">
        <v>80</v>
      </c>
    </row>
    <row r="9914" spans="1:10" x14ac:dyDescent="0.25">
      <c r="A9914" s="5" t="str">
        <f t="shared" si="154"/>
        <v/>
      </c>
      <c r="B9914" t="s">
        <v>96</v>
      </c>
      <c r="C9914" t="s">
        <v>115</v>
      </c>
      <c r="D9914" s="8" t="s">
        <v>51</v>
      </c>
      <c r="E9914">
        <v>1</v>
      </c>
      <c r="F9914">
        <v>1.0331487655639648</v>
      </c>
      <c r="G9914">
        <v>1.0966112613677979</v>
      </c>
      <c r="H9914">
        <v>5.6909252889454365E-3</v>
      </c>
      <c r="I9914">
        <v>70.875088144957815</v>
      </c>
      <c r="J9914" s="6" t="s">
        <v>80</v>
      </c>
    </row>
    <row r="9915" spans="1:10" x14ac:dyDescent="0.25">
      <c r="A9915" s="5" t="str">
        <f t="shared" si="154"/>
        <v/>
      </c>
      <c r="B9915" t="s">
        <v>96</v>
      </c>
      <c r="C9915" t="s">
        <v>115</v>
      </c>
      <c r="D9915" s="8" t="s">
        <v>51</v>
      </c>
      <c r="E9915">
        <v>2</v>
      </c>
      <c r="F9915">
        <v>0.87043678760528564</v>
      </c>
      <c r="G9915">
        <v>0.89837402105331421</v>
      </c>
      <c r="H9915">
        <v>5.0021600909531116E-3</v>
      </c>
      <c r="I9915">
        <v>69.342760756781587</v>
      </c>
      <c r="J9915" s="6" t="s">
        <v>80</v>
      </c>
    </row>
    <row r="9916" spans="1:10" x14ac:dyDescent="0.25">
      <c r="A9916" s="5" t="str">
        <f t="shared" si="154"/>
        <v/>
      </c>
      <c r="B9916" t="s">
        <v>96</v>
      </c>
      <c r="C9916" t="s">
        <v>115</v>
      </c>
      <c r="D9916" s="8" t="s">
        <v>51</v>
      </c>
      <c r="E9916">
        <v>3</v>
      </c>
      <c r="F9916">
        <v>0.75521820783615112</v>
      </c>
      <c r="G9916">
        <v>0.77024799585342407</v>
      </c>
      <c r="H9916">
        <v>4.3999510817229748E-3</v>
      </c>
      <c r="I9916">
        <v>67.947628216728447</v>
      </c>
      <c r="J9916" s="6" t="s">
        <v>80</v>
      </c>
    </row>
    <row r="9917" spans="1:10" x14ac:dyDescent="0.25">
      <c r="A9917" s="5" t="str">
        <f t="shared" si="154"/>
        <v/>
      </c>
      <c r="B9917" t="s">
        <v>96</v>
      </c>
      <c r="C9917" t="s">
        <v>115</v>
      </c>
      <c r="D9917" s="8" t="s">
        <v>51</v>
      </c>
      <c r="E9917">
        <v>4</v>
      </c>
      <c r="F9917">
        <v>0.67617952823638916</v>
      </c>
      <c r="G9917">
        <v>0.6828116774559021</v>
      </c>
      <c r="H9917">
        <v>3.858921816572547E-3</v>
      </c>
      <c r="I9917">
        <v>66.975906099187</v>
      </c>
      <c r="J9917" s="6" t="s">
        <v>80</v>
      </c>
    </row>
    <row r="9918" spans="1:10" x14ac:dyDescent="0.25">
      <c r="A9918" s="5" t="str">
        <f t="shared" si="154"/>
        <v/>
      </c>
      <c r="B9918" t="s">
        <v>96</v>
      </c>
      <c r="C9918" t="s">
        <v>115</v>
      </c>
      <c r="D9918" s="8" t="s">
        <v>51</v>
      </c>
      <c r="E9918">
        <v>5</v>
      </c>
      <c r="F9918">
        <v>0.62247157096862793</v>
      </c>
      <c r="G9918">
        <v>0.63074612617492676</v>
      </c>
      <c r="H9918">
        <v>3.4286892041563988E-3</v>
      </c>
      <c r="I9918">
        <v>66.346286554974597</v>
      </c>
      <c r="J9918" s="6" t="s">
        <v>80</v>
      </c>
    </row>
    <row r="9919" spans="1:10" x14ac:dyDescent="0.25">
      <c r="A9919" s="5" t="str">
        <f t="shared" si="154"/>
        <v/>
      </c>
      <c r="B9919" t="s">
        <v>96</v>
      </c>
      <c r="C9919" t="s">
        <v>115</v>
      </c>
      <c r="D9919" s="8" t="s">
        <v>51</v>
      </c>
      <c r="E9919">
        <v>6</v>
      </c>
      <c r="F9919">
        <v>0.61049240827560425</v>
      </c>
      <c r="G9919">
        <v>0.62280833721160889</v>
      </c>
      <c r="H9919">
        <v>3.0994776170700788E-3</v>
      </c>
      <c r="I9919">
        <v>65.59898355830579</v>
      </c>
      <c r="J9919" s="6" t="s">
        <v>80</v>
      </c>
    </row>
    <row r="9920" spans="1:10" x14ac:dyDescent="0.25">
      <c r="A9920" s="5" t="str">
        <f t="shared" si="154"/>
        <v/>
      </c>
      <c r="B9920" t="s">
        <v>96</v>
      </c>
      <c r="C9920" t="s">
        <v>115</v>
      </c>
      <c r="D9920" s="8" t="s">
        <v>51</v>
      </c>
      <c r="E9920">
        <v>7</v>
      </c>
      <c r="F9920">
        <v>0.65118551254272461</v>
      </c>
      <c r="G9920">
        <v>0.64950573444366455</v>
      </c>
      <c r="H9920">
        <v>3.0934105161577463E-3</v>
      </c>
      <c r="I9920">
        <v>65.415824536061862</v>
      </c>
      <c r="J9920" s="6" t="s">
        <v>80</v>
      </c>
    </row>
    <row r="9921" spans="1:10" x14ac:dyDescent="0.25">
      <c r="A9921" s="5" t="str">
        <f t="shared" si="154"/>
        <v/>
      </c>
      <c r="B9921" t="s">
        <v>96</v>
      </c>
      <c r="C9921" t="s">
        <v>115</v>
      </c>
      <c r="D9921" s="8" t="s">
        <v>51</v>
      </c>
      <c r="E9921">
        <v>8</v>
      </c>
      <c r="F9921">
        <v>0.63266104459762573</v>
      </c>
      <c r="G9921">
        <v>0.64391851425170898</v>
      </c>
      <c r="H9921">
        <v>3.2617144752293825E-3</v>
      </c>
      <c r="I9921">
        <v>68.231884469444324</v>
      </c>
      <c r="J9921" s="6" t="s">
        <v>80</v>
      </c>
    </row>
    <row r="9922" spans="1:10" x14ac:dyDescent="0.25">
      <c r="A9922" s="5" t="str">
        <f t="shared" ref="A9922:A9985" si="155">IF(AND(category = B9922, subcategory=C9922, reportdate = D9922), E9922, "")</f>
        <v/>
      </c>
      <c r="B9922" t="s">
        <v>96</v>
      </c>
      <c r="C9922" t="s">
        <v>115</v>
      </c>
      <c r="D9922" s="8" t="s">
        <v>51</v>
      </c>
      <c r="E9922">
        <v>9</v>
      </c>
      <c r="F9922">
        <v>0.58618617057800293</v>
      </c>
      <c r="G9922">
        <v>0.58117884397506714</v>
      </c>
      <c r="H9922">
        <v>3.6577973514795303E-3</v>
      </c>
      <c r="I9922">
        <v>72.344701236324568</v>
      </c>
      <c r="J9922" s="6" t="s">
        <v>80</v>
      </c>
    </row>
    <row r="9923" spans="1:10" x14ac:dyDescent="0.25">
      <c r="A9923" s="5" t="str">
        <f t="shared" si="155"/>
        <v/>
      </c>
      <c r="B9923" t="s">
        <v>96</v>
      </c>
      <c r="C9923" t="s">
        <v>115</v>
      </c>
      <c r="D9923" s="8" t="s">
        <v>51</v>
      </c>
      <c r="E9923">
        <v>10</v>
      </c>
      <c r="F9923">
        <v>0.5496024489402771</v>
      </c>
      <c r="G9923">
        <v>0.54668444395065308</v>
      </c>
      <c r="H9923">
        <v>4.3252790346741676E-3</v>
      </c>
      <c r="I9923">
        <v>77.836595772146055</v>
      </c>
      <c r="J9923" s="6" t="s">
        <v>80</v>
      </c>
    </row>
    <row r="9924" spans="1:10" x14ac:dyDescent="0.25">
      <c r="A9924" s="5" t="str">
        <f t="shared" si="155"/>
        <v/>
      </c>
      <c r="B9924" t="s">
        <v>96</v>
      </c>
      <c r="C9924" t="s">
        <v>115</v>
      </c>
      <c r="D9924" s="8" t="s">
        <v>51</v>
      </c>
      <c r="E9924">
        <v>11</v>
      </c>
      <c r="F9924">
        <v>0.58331441879272461</v>
      </c>
      <c r="G9924">
        <v>0.58695864677429199</v>
      </c>
      <c r="H9924">
        <v>5.1519540138542652E-3</v>
      </c>
      <c r="I9924">
        <v>82.609669359616461</v>
      </c>
      <c r="J9924" s="6" t="s">
        <v>80</v>
      </c>
    </row>
    <row r="9925" spans="1:10" x14ac:dyDescent="0.25">
      <c r="A9925" s="5" t="str">
        <f t="shared" si="155"/>
        <v/>
      </c>
      <c r="B9925" t="s">
        <v>96</v>
      </c>
      <c r="C9925" t="s">
        <v>115</v>
      </c>
      <c r="D9925" s="8" t="s">
        <v>51</v>
      </c>
      <c r="E9925">
        <v>12</v>
      </c>
      <c r="F9925">
        <v>0.71331161260604858</v>
      </c>
      <c r="G9925">
        <v>0.70943468809127808</v>
      </c>
      <c r="H9925">
        <v>6.1356527730822563E-3</v>
      </c>
      <c r="I9925">
        <v>86.302656221818737</v>
      </c>
      <c r="J9925" s="6" t="s">
        <v>80</v>
      </c>
    </row>
    <row r="9926" spans="1:10" x14ac:dyDescent="0.25">
      <c r="A9926" s="5" t="str">
        <f t="shared" si="155"/>
        <v/>
      </c>
      <c r="B9926" t="s">
        <v>96</v>
      </c>
      <c r="C9926" t="s">
        <v>115</v>
      </c>
      <c r="D9926" s="8" t="s">
        <v>51</v>
      </c>
      <c r="E9926">
        <v>13</v>
      </c>
      <c r="F9926">
        <v>0.94739431142807007</v>
      </c>
      <c r="G9926">
        <v>0.92100375890731812</v>
      </c>
      <c r="H9926">
        <v>7.1657369844615459E-3</v>
      </c>
      <c r="I9926">
        <v>88.536456133955639</v>
      </c>
      <c r="J9926" s="6" t="s">
        <v>80</v>
      </c>
    </row>
    <row r="9927" spans="1:10" x14ac:dyDescent="0.25">
      <c r="A9927" s="5" t="str">
        <f t="shared" si="155"/>
        <v/>
      </c>
      <c r="B9927" t="s">
        <v>96</v>
      </c>
      <c r="C9927" t="s">
        <v>115</v>
      </c>
      <c r="D9927" s="8" t="s">
        <v>51</v>
      </c>
      <c r="E9927">
        <v>14</v>
      </c>
      <c r="F9927">
        <v>1.2143372297286987</v>
      </c>
      <c r="G9927">
        <v>1.1732437610626221</v>
      </c>
      <c r="H9927">
        <v>8.0100763589143753E-3</v>
      </c>
      <c r="I9927">
        <v>90.568411842139966</v>
      </c>
      <c r="J9927" s="6" t="s">
        <v>80</v>
      </c>
    </row>
    <row r="9928" spans="1:10" x14ac:dyDescent="0.25">
      <c r="A9928" s="5" t="str">
        <f t="shared" si="155"/>
        <v/>
      </c>
      <c r="B9928" t="s">
        <v>96</v>
      </c>
      <c r="C9928" t="s">
        <v>115</v>
      </c>
      <c r="D9928" s="8" t="s">
        <v>51</v>
      </c>
      <c r="E9928">
        <v>15</v>
      </c>
      <c r="F9928">
        <v>1.491713285446167</v>
      </c>
      <c r="G9928">
        <v>1.4779237508773804</v>
      </c>
      <c r="H9928">
        <v>8.6862621828913689E-3</v>
      </c>
      <c r="I9928">
        <v>92.198821206400339</v>
      </c>
      <c r="J9928" s="6" t="s">
        <v>80</v>
      </c>
    </row>
    <row r="9929" spans="1:10" x14ac:dyDescent="0.25">
      <c r="A9929" s="5" t="str">
        <f t="shared" si="155"/>
        <v/>
      </c>
      <c r="B9929" t="s">
        <v>96</v>
      </c>
      <c r="C9929" t="s">
        <v>115</v>
      </c>
      <c r="D9929" s="8" t="s">
        <v>51</v>
      </c>
      <c r="E9929">
        <v>16</v>
      </c>
      <c r="F9929">
        <v>1.8491045236587524</v>
      </c>
      <c r="G9929">
        <v>1.8403317928314209</v>
      </c>
      <c r="H9929">
        <v>9.0447282418608665E-3</v>
      </c>
      <c r="I9929">
        <v>91.975871770402108</v>
      </c>
      <c r="J9929" s="6" t="s">
        <v>80</v>
      </c>
    </row>
    <row r="9930" spans="1:10" x14ac:dyDescent="0.25">
      <c r="A9930" s="5" t="str">
        <f t="shared" si="155"/>
        <v/>
      </c>
      <c r="B9930" t="s">
        <v>96</v>
      </c>
      <c r="C9930" t="s">
        <v>115</v>
      </c>
      <c r="D9930" s="8" t="s">
        <v>51</v>
      </c>
      <c r="E9930">
        <v>17</v>
      </c>
      <c r="F9930">
        <v>2.1491632461547852</v>
      </c>
      <c r="G9930">
        <v>2.1222364902496338</v>
      </c>
      <c r="H9930">
        <v>9.2197228223085403E-3</v>
      </c>
      <c r="I9930">
        <v>91.02748702990877</v>
      </c>
      <c r="J9930" s="6" t="s">
        <v>80</v>
      </c>
    </row>
    <row r="9931" spans="1:10" x14ac:dyDescent="0.25">
      <c r="A9931" s="5" t="str">
        <f t="shared" si="155"/>
        <v/>
      </c>
      <c r="B9931" t="s">
        <v>96</v>
      </c>
      <c r="C9931" t="s">
        <v>115</v>
      </c>
      <c r="D9931" s="8" t="s">
        <v>51</v>
      </c>
      <c r="E9931">
        <v>18</v>
      </c>
      <c r="F9931">
        <v>2.3570494651794434</v>
      </c>
      <c r="G9931">
        <v>1.4276187419891357</v>
      </c>
      <c r="H9931">
        <v>9.4368821009993553E-3</v>
      </c>
      <c r="I9931">
        <v>89.109127842409151</v>
      </c>
      <c r="J9931" s="6" t="s">
        <v>80</v>
      </c>
    </row>
    <row r="9932" spans="1:10" x14ac:dyDescent="0.25">
      <c r="A9932" s="5" t="str">
        <f t="shared" si="155"/>
        <v/>
      </c>
      <c r="B9932" t="s">
        <v>96</v>
      </c>
      <c r="C9932" t="s">
        <v>115</v>
      </c>
      <c r="D9932" s="8" t="s">
        <v>51</v>
      </c>
      <c r="E9932">
        <v>19</v>
      </c>
      <c r="F9932">
        <v>2.3693251609802246</v>
      </c>
      <c r="G9932">
        <v>1.8711600303649902</v>
      </c>
      <c r="H9932">
        <v>9.2309918254613876E-3</v>
      </c>
      <c r="I9932">
        <v>86.232770564997338</v>
      </c>
      <c r="J9932" s="6" t="s">
        <v>80</v>
      </c>
    </row>
    <row r="9933" spans="1:10" x14ac:dyDescent="0.25">
      <c r="A9933" s="5" t="str">
        <f t="shared" si="155"/>
        <v/>
      </c>
      <c r="B9933" t="s">
        <v>96</v>
      </c>
      <c r="C9933" t="s">
        <v>115</v>
      </c>
      <c r="D9933" s="8" t="s">
        <v>51</v>
      </c>
      <c r="E9933">
        <v>20</v>
      </c>
      <c r="F9933">
        <v>2.189035177230835</v>
      </c>
      <c r="G9933">
        <v>1.8466308116912842</v>
      </c>
      <c r="H9933">
        <v>8.7337195873260498E-3</v>
      </c>
      <c r="I9933">
        <v>81.704210308984287</v>
      </c>
      <c r="J9933" s="6" t="s">
        <v>80</v>
      </c>
    </row>
    <row r="9934" spans="1:10" x14ac:dyDescent="0.25">
      <c r="A9934" s="5" t="str">
        <f t="shared" si="155"/>
        <v/>
      </c>
      <c r="B9934" t="s">
        <v>96</v>
      </c>
      <c r="C9934" t="s">
        <v>115</v>
      </c>
      <c r="D9934" s="8" t="s">
        <v>51</v>
      </c>
      <c r="E9934">
        <v>21</v>
      </c>
      <c r="F9934">
        <v>2.0037519931793213</v>
      </c>
      <c r="G9934">
        <v>1.8118405342102051</v>
      </c>
      <c r="H9934">
        <v>8.224189281463623E-3</v>
      </c>
      <c r="I9934">
        <v>77.559351366663236</v>
      </c>
      <c r="J9934" s="6" t="s">
        <v>80</v>
      </c>
    </row>
    <row r="9935" spans="1:10" x14ac:dyDescent="0.25">
      <c r="A9935" s="5" t="str">
        <f t="shared" si="155"/>
        <v/>
      </c>
      <c r="B9935" t="s">
        <v>96</v>
      </c>
      <c r="C9935" t="s">
        <v>115</v>
      </c>
      <c r="D9935" s="8" t="s">
        <v>51</v>
      </c>
      <c r="E9935">
        <v>22</v>
      </c>
      <c r="F9935">
        <v>1.8268488645553589</v>
      </c>
      <c r="G9935">
        <v>2.2668154239654541</v>
      </c>
      <c r="H9935">
        <v>7.91209377348423E-3</v>
      </c>
      <c r="I9935">
        <v>75.057330356421843</v>
      </c>
      <c r="J9935" s="6" t="s">
        <v>80</v>
      </c>
    </row>
    <row r="9936" spans="1:10" x14ac:dyDescent="0.25">
      <c r="A9936" s="5" t="str">
        <f t="shared" si="155"/>
        <v/>
      </c>
      <c r="B9936" t="s">
        <v>96</v>
      </c>
      <c r="C9936" t="s">
        <v>115</v>
      </c>
      <c r="D9936" s="8" t="s">
        <v>51</v>
      </c>
      <c r="E9936">
        <v>23</v>
      </c>
      <c r="F9936">
        <v>1.5674740076065063</v>
      </c>
      <c r="G9936">
        <v>1.7062313556671143</v>
      </c>
      <c r="H9936">
        <v>7.1870498359203339E-3</v>
      </c>
      <c r="I9936">
        <v>73.216018635602978</v>
      </c>
      <c r="J9936" s="6" t="s">
        <v>80</v>
      </c>
    </row>
    <row r="9937" spans="1:10" x14ac:dyDescent="0.25">
      <c r="A9937" s="5" t="str">
        <f t="shared" si="155"/>
        <v/>
      </c>
      <c r="B9937" t="s">
        <v>96</v>
      </c>
      <c r="C9937" t="s">
        <v>115</v>
      </c>
      <c r="D9937" s="8" t="s">
        <v>51</v>
      </c>
      <c r="E9937">
        <v>24</v>
      </c>
      <c r="F9937">
        <v>1.2528358697891235</v>
      </c>
      <c r="G9937">
        <v>1.3346519470214844</v>
      </c>
      <c r="H9937">
        <v>6.4668301492929459E-3</v>
      </c>
      <c r="I9937">
        <v>71.570048008642914</v>
      </c>
      <c r="J9937" s="6" t="s">
        <v>80</v>
      </c>
    </row>
    <row r="9938" spans="1:10" x14ac:dyDescent="0.25">
      <c r="A9938" s="5" t="str">
        <f t="shared" si="155"/>
        <v/>
      </c>
      <c r="B9938" t="s">
        <v>96</v>
      </c>
      <c r="C9938" t="s">
        <v>115</v>
      </c>
      <c r="D9938" s="8" t="s">
        <v>71</v>
      </c>
      <c r="E9938">
        <v>1</v>
      </c>
      <c r="F9938">
        <v>0.78761595487594604</v>
      </c>
      <c r="G9938">
        <v>0.79201430082321167</v>
      </c>
      <c r="H9938">
        <v>8.5324747487902641E-3</v>
      </c>
      <c r="I9938">
        <v>68.705741856920127</v>
      </c>
      <c r="J9938" s="6" t="s">
        <v>80</v>
      </c>
    </row>
    <row r="9939" spans="1:10" x14ac:dyDescent="0.25">
      <c r="A9939" s="5" t="str">
        <f t="shared" si="155"/>
        <v/>
      </c>
      <c r="B9939" t="s">
        <v>96</v>
      </c>
      <c r="C9939" t="s">
        <v>115</v>
      </c>
      <c r="D9939" s="8" t="s">
        <v>70</v>
      </c>
      <c r="E9939">
        <v>1</v>
      </c>
      <c r="F9939">
        <v>1.0784372091293335</v>
      </c>
      <c r="G9939">
        <v>1.0742670297622681</v>
      </c>
      <c r="H9939">
        <v>7.5447536073625088E-3</v>
      </c>
      <c r="I9939">
        <v>73.405197078318054</v>
      </c>
      <c r="J9939" s="6" t="s">
        <v>80</v>
      </c>
    </row>
    <row r="9940" spans="1:10" x14ac:dyDescent="0.25">
      <c r="A9940" s="5" t="str">
        <f t="shared" si="155"/>
        <v/>
      </c>
      <c r="B9940" t="s">
        <v>96</v>
      </c>
      <c r="C9940" t="s">
        <v>115</v>
      </c>
      <c r="D9940" s="8" t="s">
        <v>71</v>
      </c>
      <c r="E9940">
        <v>2</v>
      </c>
      <c r="F9940">
        <v>0.65120285749435425</v>
      </c>
      <c r="G9940">
        <v>0.66511744260787964</v>
      </c>
      <c r="H9940">
        <v>7.6124253682792187E-3</v>
      </c>
      <c r="I9940">
        <v>67.674529071544129</v>
      </c>
      <c r="J9940" s="6" t="s">
        <v>80</v>
      </c>
    </row>
    <row r="9941" spans="1:10" x14ac:dyDescent="0.25">
      <c r="A9941" s="5" t="str">
        <f t="shared" si="155"/>
        <v/>
      </c>
      <c r="B9941" t="s">
        <v>96</v>
      </c>
      <c r="C9941" t="s">
        <v>115</v>
      </c>
      <c r="D9941" s="8" t="s">
        <v>70</v>
      </c>
      <c r="E9941">
        <v>2</v>
      </c>
      <c r="F9941">
        <v>0.89537608623504639</v>
      </c>
      <c r="G9941">
        <v>0.89955073595046997</v>
      </c>
      <c r="H9941">
        <v>6.5130102448165417E-3</v>
      </c>
      <c r="I9941">
        <v>71.810926379539936</v>
      </c>
      <c r="J9941" s="6" t="s">
        <v>80</v>
      </c>
    </row>
    <row r="9942" spans="1:10" x14ac:dyDescent="0.25">
      <c r="A9942" s="5" t="str">
        <f t="shared" si="155"/>
        <v/>
      </c>
      <c r="B9942" t="s">
        <v>96</v>
      </c>
      <c r="C9942" t="s">
        <v>115</v>
      </c>
      <c r="D9942" s="8" t="s">
        <v>70</v>
      </c>
      <c r="E9942">
        <v>3</v>
      </c>
      <c r="F9942">
        <v>0.78734076023101807</v>
      </c>
      <c r="G9942">
        <v>0.78851330280303955</v>
      </c>
      <c r="H9942">
        <v>5.7357419282197952E-3</v>
      </c>
      <c r="I9942">
        <v>70.275084398526644</v>
      </c>
      <c r="J9942" s="6" t="s">
        <v>80</v>
      </c>
    </row>
    <row r="9943" spans="1:10" x14ac:dyDescent="0.25">
      <c r="A9943" s="5" t="str">
        <f t="shared" si="155"/>
        <v/>
      </c>
      <c r="B9943" t="s">
        <v>96</v>
      </c>
      <c r="C9943" t="s">
        <v>115</v>
      </c>
      <c r="D9943" s="8" t="s">
        <v>71</v>
      </c>
      <c r="E9943">
        <v>3</v>
      </c>
      <c r="F9943">
        <v>0.57392251491546631</v>
      </c>
      <c r="G9943">
        <v>0.58191978931427002</v>
      </c>
      <c r="H9943">
        <v>6.7628100514411926E-3</v>
      </c>
      <c r="I9943">
        <v>67.127550076115455</v>
      </c>
      <c r="J9943" s="6" t="s">
        <v>80</v>
      </c>
    </row>
    <row r="9944" spans="1:10" x14ac:dyDescent="0.25">
      <c r="A9944" s="5" t="str">
        <f t="shared" si="155"/>
        <v/>
      </c>
      <c r="B9944" t="s">
        <v>96</v>
      </c>
      <c r="C9944" t="s">
        <v>115</v>
      </c>
      <c r="D9944" s="8" t="s">
        <v>71</v>
      </c>
      <c r="E9944">
        <v>4</v>
      </c>
      <c r="F9944">
        <v>0.51979690790176392</v>
      </c>
      <c r="G9944">
        <v>0.5217890739440918</v>
      </c>
      <c r="H9944">
        <v>5.7589337229728699E-3</v>
      </c>
      <c r="I9944">
        <v>66.370193607328176</v>
      </c>
      <c r="J9944" s="6" t="s">
        <v>80</v>
      </c>
    </row>
    <row r="9945" spans="1:10" x14ac:dyDescent="0.25">
      <c r="A9945" s="5" t="str">
        <f t="shared" si="155"/>
        <v/>
      </c>
      <c r="B9945" t="s">
        <v>96</v>
      </c>
      <c r="C9945" t="s">
        <v>115</v>
      </c>
      <c r="D9945" s="8" t="s">
        <v>70</v>
      </c>
      <c r="E9945">
        <v>4</v>
      </c>
      <c r="F9945">
        <v>0.69536107778549194</v>
      </c>
      <c r="G9945">
        <v>0.71109551191329956</v>
      </c>
      <c r="H9945">
        <v>5.080721341073513E-3</v>
      </c>
      <c r="I9945">
        <v>68.875937736609274</v>
      </c>
      <c r="J9945" s="6" t="s">
        <v>80</v>
      </c>
    </row>
    <row r="9946" spans="1:10" x14ac:dyDescent="0.25">
      <c r="A9946" s="5" t="str">
        <f t="shared" si="155"/>
        <v/>
      </c>
      <c r="B9946" t="s">
        <v>96</v>
      </c>
      <c r="C9946" t="s">
        <v>115</v>
      </c>
      <c r="D9946" s="8" t="s">
        <v>70</v>
      </c>
      <c r="E9946">
        <v>5</v>
      </c>
      <c r="F9946">
        <v>0.64690744876861572</v>
      </c>
      <c r="G9946">
        <v>0.6644214391708374</v>
      </c>
      <c r="H9946">
        <v>4.4865314848721027E-3</v>
      </c>
      <c r="I9946">
        <v>67.963231639416534</v>
      </c>
      <c r="J9946" s="6" t="s">
        <v>80</v>
      </c>
    </row>
    <row r="9947" spans="1:10" x14ac:dyDescent="0.25">
      <c r="A9947" s="5" t="str">
        <f t="shared" si="155"/>
        <v/>
      </c>
      <c r="B9947" t="s">
        <v>96</v>
      </c>
      <c r="C9947" t="s">
        <v>115</v>
      </c>
      <c r="D9947" s="8" t="s">
        <v>71</v>
      </c>
      <c r="E9947">
        <v>5</v>
      </c>
      <c r="F9947">
        <v>0.49833565950393677</v>
      </c>
      <c r="G9947">
        <v>0.49348968267440796</v>
      </c>
      <c r="H9947">
        <v>5.1876013167202473E-3</v>
      </c>
      <c r="I9947">
        <v>65.454514459669326</v>
      </c>
      <c r="J9947" s="6" t="s">
        <v>80</v>
      </c>
    </row>
    <row r="9948" spans="1:10" x14ac:dyDescent="0.25">
      <c r="A9948" s="5" t="str">
        <f t="shared" si="155"/>
        <v/>
      </c>
      <c r="B9948" t="s">
        <v>96</v>
      </c>
      <c r="C9948" t="s">
        <v>115</v>
      </c>
      <c r="D9948" s="8" t="s">
        <v>70</v>
      </c>
      <c r="E9948">
        <v>6</v>
      </c>
      <c r="F9948">
        <v>0.64949089288711548</v>
      </c>
      <c r="G9948">
        <v>0.65532320737838745</v>
      </c>
      <c r="H9948">
        <v>4.0993122383952141E-3</v>
      </c>
      <c r="I9948">
        <v>66.768834008819169</v>
      </c>
      <c r="J9948" s="6" t="s">
        <v>80</v>
      </c>
    </row>
    <row r="9949" spans="1:10" x14ac:dyDescent="0.25">
      <c r="A9949" s="5" t="str">
        <f t="shared" si="155"/>
        <v/>
      </c>
      <c r="B9949" t="s">
        <v>96</v>
      </c>
      <c r="C9949" t="s">
        <v>115</v>
      </c>
      <c r="D9949" s="8" t="s">
        <v>71</v>
      </c>
      <c r="E9949">
        <v>6</v>
      </c>
      <c r="F9949">
        <v>0.51378828287124634</v>
      </c>
      <c r="G9949">
        <v>0.49422746896743774</v>
      </c>
      <c r="H9949">
        <v>4.7202883288264275E-3</v>
      </c>
      <c r="I9949">
        <v>65.153024657526672</v>
      </c>
      <c r="J9949" s="6" t="s">
        <v>80</v>
      </c>
    </row>
    <row r="9950" spans="1:10" x14ac:dyDescent="0.25">
      <c r="A9950" s="5" t="str">
        <f t="shared" si="155"/>
        <v/>
      </c>
      <c r="B9950" t="s">
        <v>96</v>
      </c>
      <c r="C9950" t="s">
        <v>115</v>
      </c>
      <c r="D9950" s="8" t="s">
        <v>71</v>
      </c>
      <c r="E9950">
        <v>7</v>
      </c>
      <c r="F9950">
        <v>0.5722426176071167</v>
      </c>
      <c r="G9950">
        <v>0.53992080688476563</v>
      </c>
      <c r="H9950">
        <v>4.5534241944551468E-3</v>
      </c>
      <c r="I9950">
        <v>65.159954337913632</v>
      </c>
      <c r="J9950" s="6" t="s">
        <v>80</v>
      </c>
    </row>
    <row r="9951" spans="1:10" x14ac:dyDescent="0.25">
      <c r="A9951" s="5" t="str">
        <f t="shared" si="155"/>
        <v/>
      </c>
      <c r="B9951" t="s">
        <v>96</v>
      </c>
      <c r="C9951" t="s">
        <v>115</v>
      </c>
      <c r="D9951" s="8" t="s">
        <v>70</v>
      </c>
      <c r="E9951">
        <v>7</v>
      </c>
      <c r="F9951">
        <v>0.68785995244979858</v>
      </c>
      <c r="G9951">
        <v>0.68453681468963623</v>
      </c>
      <c r="H9951">
        <v>4.2600845918059349E-3</v>
      </c>
      <c r="I9951">
        <v>66.282938582814765</v>
      </c>
      <c r="J9951" s="6" t="s">
        <v>80</v>
      </c>
    </row>
    <row r="9952" spans="1:10" x14ac:dyDescent="0.25">
      <c r="A9952" s="5" t="str">
        <f t="shared" si="155"/>
        <v/>
      </c>
      <c r="B9952" t="s">
        <v>96</v>
      </c>
      <c r="C9952" t="s">
        <v>115</v>
      </c>
      <c r="D9952" s="8" t="s">
        <v>71</v>
      </c>
      <c r="E9952">
        <v>8</v>
      </c>
      <c r="F9952">
        <v>0.55769383907318115</v>
      </c>
      <c r="G9952">
        <v>0.54540622234344482</v>
      </c>
      <c r="H9952">
        <v>4.6056471765041351E-3</v>
      </c>
      <c r="I9952">
        <v>66.842324505308952</v>
      </c>
      <c r="J9952" s="6" t="s">
        <v>80</v>
      </c>
    </row>
    <row r="9953" spans="1:10" x14ac:dyDescent="0.25">
      <c r="A9953" s="5" t="str">
        <f t="shared" si="155"/>
        <v/>
      </c>
      <c r="B9953" t="s">
        <v>96</v>
      </c>
      <c r="C9953" t="s">
        <v>115</v>
      </c>
      <c r="D9953" s="8" t="s">
        <v>70</v>
      </c>
      <c r="E9953">
        <v>8</v>
      </c>
      <c r="F9953">
        <v>0.65820050239562988</v>
      </c>
      <c r="G9953">
        <v>0.65097594261169434</v>
      </c>
      <c r="H9953">
        <v>4.6580196358263493E-3</v>
      </c>
      <c r="I9953">
        <v>70.502538190885559</v>
      </c>
      <c r="J9953" s="6" t="s">
        <v>80</v>
      </c>
    </row>
    <row r="9954" spans="1:10" x14ac:dyDescent="0.25">
      <c r="A9954" s="5" t="str">
        <f t="shared" si="155"/>
        <v/>
      </c>
      <c r="B9954" t="s">
        <v>96</v>
      </c>
      <c r="C9954" t="s">
        <v>115</v>
      </c>
      <c r="D9954" s="8" t="s">
        <v>70</v>
      </c>
      <c r="E9954">
        <v>9</v>
      </c>
      <c r="F9954">
        <v>0.60423398017883301</v>
      </c>
      <c r="G9954">
        <v>0.57532340288162231</v>
      </c>
      <c r="H9954">
        <v>5.3265313617885113E-3</v>
      </c>
      <c r="I9954">
        <v>76.816054424795141</v>
      </c>
      <c r="J9954" s="6" t="s">
        <v>80</v>
      </c>
    </row>
    <row r="9955" spans="1:10" x14ac:dyDescent="0.25">
      <c r="A9955" s="5" t="str">
        <f t="shared" si="155"/>
        <v/>
      </c>
      <c r="B9955" t="s">
        <v>96</v>
      </c>
      <c r="C9955" t="s">
        <v>115</v>
      </c>
      <c r="D9955" s="8" t="s">
        <v>71</v>
      </c>
      <c r="E9955">
        <v>9</v>
      </c>
      <c r="F9955">
        <v>0.49149912595748901</v>
      </c>
      <c r="G9955">
        <v>0.50684428215026855</v>
      </c>
      <c r="H9955">
        <v>4.8556667752563953E-3</v>
      </c>
      <c r="I9955">
        <v>70.292336073075106</v>
      </c>
      <c r="J9955" s="6" t="s">
        <v>80</v>
      </c>
    </row>
    <row r="9956" spans="1:10" x14ac:dyDescent="0.25">
      <c r="A9956" s="5" t="str">
        <f t="shared" si="155"/>
        <v/>
      </c>
      <c r="B9956" t="s">
        <v>96</v>
      </c>
      <c r="C9956" t="s">
        <v>115</v>
      </c>
      <c r="D9956" s="8" t="s">
        <v>71</v>
      </c>
      <c r="E9956">
        <v>10</v>
      </c>
      <c r="F9956">
        <v>0.46225875616073608</v>
      </c>
      <c r="G9956">
        <v>0.47876220941543579</v>
      </c>
      <c r="H9956">
        <v>5.4676593281328678E-3</v>
      </c>
      <c r="I9956">
        <v>74.791555555556513</v>
      </c>
      <c r="J9956" s="6" t="s">
        <v>80</v>
      </c>
    </row>
    <row r="9957" spans="1:10" x14ac:dyDescent="0.25">
      <c r="A9957" s="5" t="str">
        <f t="shared" si="155"/>
        <v/>
      </c>
      <c r="B9957" t="s">
        <v>96</v>
      </c>
      <c r="C9957" t="s">
        <v>115</v>
      </c>
      <c r="D9957" s="8" t="s">
        <v>70</v>
      </c>
      <c r="E9957">
        <v>10</v>
      </c>
      <c r="F9957">
        <v>0.56688719987869263</v>
      </c>
      <c r="G9957">
        <v>0.54520595073699951</v>
      </c>
      <c r="H9957">
        <v>6.5398942679166794E-3</v>
      </c>
      <c r="I9957">
        <v>82.959612078577109</v>
      </c>
      <c r="J9957" s="6" t="s">
        <v>80</v>
      </c>
    </row>
    <row r="9958" spans="1:10" x14ac:dyDescent="0.25">
      <c r="A9958" s="5" t="str">
        <f t="shared" si="155"/>
        <v/>
      </c>
      <c r="B9958" t="s">
        <v>96</v>
      </c>
      <c r="C9958" t="s">
        <v>115</v>
      </c>
      <c r="D9958" s="8" t="s">
        <v>71</v>
      </c>
      <c r="E9958">
        <v>11</v>
      </c>
      <c r="F9958">
        <v>0.48409327864646912</v>
      </c>
      <c r="G9958">
        <v>0.48248752951622009</v>
      </c>
      <c r="H9958">
        <v>6.3777663744986057E-3</v>
      </c>
      <c r="I9958">
        <v>77.826348858466872</v>
      </c>
      <c r="J9958" s="6" t="s">
        <v>80</v>
      </c>
    </row>
    <row r="9959" spans="1:10" x14ac:dyDescent="0.25">
      <c r="A9959" s="5" t="str">
        <f t="shared" si="155"/>
        <v/>
      </c>
      <c r="B9959" t="s">
        <v>96</v>
      </c>
      <c r="C9959" t="s">
        <v>115</v>
      </c>
      <c r="D9959" s="8" t="s">
        <v>70</v>
      </c>
      <c r="E9959">
        <v>11</v>
      </c>
      <c r="F9959">
        <v>0.60512614250183105</v>
      </c>
      <c r="G9959">
        <v>0.58654642105102539</v>
      </c>
      <c r="H9959">
        <v>7.8637078404426575E-3</v>
      </c>
      <c r="I9959">
        <v>88.030328241214832</v>
      </c>
      <c r="J9959" s="6" t="s">
        <v>80</v>
      </c>
    </row>
    <row r="9960" spans="1:10" x14ac:dyDescent="0.25">
      <c r="A9960" s="5" t="str">
        <f t="shared" si="155"/>
        <v/>
      </c>
      <c r="B9960" t="s">
        <v>96</v>
      </c>
      <c r="C9960" t="s">
        <v>115</v>
      </c>
      <c r="D9960" s="8" t="s">
        <v>70</v>
      </c>
      <c r="E9960">
        <v>12</v>
      </c>
      <c r="F9960">
        <v>0.74216228723526001</v>
      </c>
      <c r="G9960">
        <v>0.73285645246505737</v>
      </c>
      <c r="H9960">
        <v>9.2595620080828667E-3</v>
      </c>
      <c r="I9960">
        <v>92.197064980177018</v>
      </c>
      <c r="J9960" s="6" t="s">
        <v>80</v>
      </c>
    </row>
    <row r="9961" spans="1:10" x14ac:dyDescent="0.25">
      <c r="A9961" s="5" t="str">
        <f t="shared" si="155"/>
        <v/>
      </c>
      <c r="B9961" t="s">
        <v>96</v>
      </c>
      <c r="C9961" t="s">
        <v>115</v>
      </c>
      <c r="D9961" s="8" t="s">
        <v>71</v>
      </c>
      <c r="E9961">
        <v>12</v>
      </c>
      <c r="F9961">
        <v>0.5555993914604187</v>
      </c>
      <c r="G9961">
        <v>0.54576069116592407</v>
      </c>
      <c r="H9961">
        <v>7.4610826559364796E-3</v>
      </c>
      <c r="I9961">
        <v>78.798898021307835</v>
      </c>
      <c r="J9961" s="6" t="s">
        <v>80</v>
      </c>
    </row>
    <row r="9962" spans="1:10" x14ac:dyDescent="0.25">
      <c r="A9962" s="5" t="str">
        <f t="shared" si="155"/>
        <v/>
      </c>
      <c r="B9962" t="s">
        <v>96</v>
      </c>
      <c r="C9962" t="s">
        <v>115</v>
      </c>
      <c r="D9962" s="8" t="s">
        <v>70</v>
      </c>
      <c r="E9962">
        <v>13</v>
      </c>
      <c r="F9962">
        <v>1.0031530857086182</v>
      </c>
      <c r="G9962">
        <v>0.97839081287384033</v>
      </c>
      <c r="H9962">
        <v>1.0686843656003475E-2</v>
      </c>
      <c r="I9962">
        <v>95.044145548481993</v>
      </c>
      <c r="J9962" s="6" t="s">
        <v>80</v>
      </c>
    </row>
    <row r="9963" spans="1:10" x14ac:dyDescent="0.25">
      <c r="A9963" s="5" t="str">
        <f t="shared" si="155"/>
        <v/>
      </c>
      <c r="B9963" t="s">
        <v>96</v>
      </c>
      <c r="C9963" t="s">
        <v>115</v>
      </c>
      <c r="D9963" s="8" t="s">
        <v>71</v>
      </c>
      <c r="E9963">
        <v>13</v>
      </c>
      <c r="F9963">
        <v>0.68643820285797119</v>
      </c>
      <c r="G9963">
        <v>0.68318384885787964</v>
      </c>
      <c r="H9963">
        <v>8.963816799223423E-3</v>
      </c>
      <c r="I9963">
        <v>80.441802130898438</v>
      </c>
      <c r="J9963" s="6" t="s">
        <v>80</v>
      </c>
    </row>
    <row r="9964" spans="1:10" x14ac:dyDescent="0.25">
      <c r="A9964" s="5" t="str">
        <f t="shared" si="155"/>
        <v/>
      </c>
      <c r="B9964" t="s">
        <v>96</v>
      </c>
      <c r="C9964" t="s">
        <v>115</v>
      </c>
      <c r="D9964" s="8" t="s">
        <v>71</v>
      </c>
      <c r="E9964">
        <v>14</v>
      </c>
      <c r="F9964">
        <v>0.88615530729293823</v>
      </c>
      <c r="G9964">
        <v>0.89104628562927246</v>
      </c>
      <c r="H9964">
        <v>1.0244419798254967E-2</v>
      </c>
      <c r="I9964">
        <v>82.14856621002474</v>
      </c>
      <c r="J9964" s="6" t="s">
        <v>80</v>
      </c>
    </row>
    <row r="9965" spans="1:10" x14ac:dyDescent="0.25">
      <c r="A9965" s="5" t="str">
        <f t="shared" si="155"/>
        <v/>
      </c>
      <c r="B9965" t="s">
        <v>96</v>
      </c>
      <c r="C9965" t="s">
        <v>115</v>
      </c>
      <c r="D9965" s="8" t="s">
        <v>70</v>
      </c>
      <c r="E9965">
        <v>14</v>
      </c>
      <c r="F9965">
        <v>1.351813793182373</v>
      </c>
      <c r="G9965">
        <v>1.3245463371276855</v>
      </c>
      <c r="H9965">
        <v>1.2022671289741993E-2</v>
      </c>
      <c r="I9965">
        <v>97.373099363110271</v>
      </c>
      <c r="J9965" s="6" t="s">
        <v>80</v>
      </c>
    </row>
    <row r="9966" spans="1:10" x14ac:dyDescent="0.25">
      <c r="A9966" s="5" t="str">
        <f t="shared" si="155"/>
        <v/>
      </c>
      <c r="B9966" t="s">
        <v>96</v>
      </c>
      <c r="C9966" t="s">
        <v>115</v>
      </c>
      <c r="D9966" s="8" t="s">
        <v>71</v>
      </c>
      <c r="E9966">
        <v>15</v>
      </c>
      <c r="F9966">
        <v>1.1458914279937744</v>
      </c>
      <c r="G9966">
        <v>1.1037625074386597</v>
      </c>
      <c r="H9966">
        <v>1.1580813676118851E-2</v>
      </c>
      <c r="I9966">
        <v>82.945083713856249</v>
      </c>
      <c r="J9966" s="6" t="s">
        <v>80</v>
      </c>
    </row>
    <row r="9967" spans="1:10" x14ac:dyDescent="0.25">
      <c r="A9967" s="5" t="str">
        <f t="shared" si="155"/>
        <v/>
      </c>
      <c r="B9967" t="s">
        <v>96</v>
      </c>
      <c r="C9967" t="s">
        <v>115</v>
      </c>
      <c r="D9967" s="8" t="s">
        <v>70</v>
      </c>
      <c r="E9967">
        <v>15</v>
      </c>
      <c r="F9967">
        <v>1.7727963924407959</v>
      </c>
      <c r="G9967">
        <v>1.7356221675872803</v>
      </c>
      <c r="H9967">
        <v>1.3009248301386833E-2</v>
      </c>
      <c r="I9967">
        <v>99.320794548626381</v>
      </c>
      <c r="J9967" s="6" t="s">
        <v>80</v>
      </c>
    </row>
    <row r="9968" spans="1:10" x14ac:dyDescent="0.25">
      <c r="A9968" s="5" t="str">
        <f t="shared" si="155"/>
        <v/>
      </c>
      <c r="B9968" t="s">
        <v>96</v>
      </c>
      <c r="C9968" t="s">
        <v>115</v>
      </c>
      <c r="D9968" s="8" t="s">
        <v>70</v>
      </c>
      <c r="E9968">
        <v>16</v>
      </c>
      <c r="F9968">
        <v>2.1930570602416992</v>
      </c>
      <c r="G9968">
        <v>2.1548988819122314</v>
      </c>
      <c r="H9968">
        <v>1.3435961678624153E-2</v>
      </c>
      <c r="I9968">
        <v>99.597038257690642</v>
      </c>
      <c r="J9968" s="6" t="s">
        <v>80</v>
      </c>
    </row>
    <row r="9969" spans="1:10" x14ac:dyDescent="0.25">
      <c r="A9969" s="5" t="str">
        <f t="shared" si="155"/>
        <v/>
      </c>
      <c r="B9969" t="s">
        <v>96</v>
      </c>
      <c r="C9969" t="s">
        <v>115</v>
      </c>
      <c r="D9969" s="8" t="s">
        <v>71</v>
      </c>
      <c r="E9969">
        <v>16</v>
      </c>
      <c r="F9969">
        <v>1.393670916557312</v>
      </c>
      <c r="G9969">
        <v>1.3376716375350952</v>
      </c>
      <c r="H9969">
        <v>1.2393987737596035E-2</v>
      </c>
      <c r="I9969">
        <v>83.481832572278535</v>
      </c>
      <c r="J9969" s="6" t="s">
        <v>80</v>
      </c>
    </row>
    <row r="9970" spans="1:10" x14ac:dyDescent="0.25">
      <c r="A9970" s="5" t="str">
        <f t="shared" si="155"/>
        <v/>
      </c>
      <c r="B9970" t="s">
        <v>96</v>
      </c>
      <c r="C9970" t="s">
        <v>115</v>
      </c>
      <c r="D9970" s="8" t="s">
        <v>70</v>
      </c>
      <c r="E9970">
        <v>17</v>
      </c>
      <c r="F9970">
        <v>2.567274808883667</v>
      </c>
      <c r="G9970">
        <v>2.5225000381469727</v>
      </c>
      <c r="H9970">
        <v>1.3551052659749985E-2</v>
      </c>
      <c r="I9970">
        <v>98.730681868786178</v>
      </c>
      <c r="J9970" s="6" t="s">
        <v>80</v>
      </c>
    </row>
    <row r="9971" spans="1:10" x14ac:dyDescent="0.25">
      <c r="A9971" s="5" t="str">
        <f t="shared" si="155"/>
        <v/>
      </c>
      <c r="B9971" t="s">
        <v>96</v>
      </c>
      <c r="C9971" t="s">
        <v>115</v>
      </c>
      <c r="D9971" s="8" t="s">
        <v>71</v>
      </c>
      <c r="E9971">
        <v>17</v>
      </c>
      <c r="F9971">
        <v>1.612708568572998</v>
      </c>
      <c r="G9971">
        <v>1.5662533044815063</v>
      </c>
      <c r="H9971">
        <v>1.2861994095146656E-2</v>
      </c>
      <c r="I9971">
        <v>83.823701674291598</v>
      </c>
      <c r="J9971" s="6" t="s">
        <v>80</v>
      </c>
    </row>
    <row r="9972" spans="1:10" x14ac:dyDescent="0.25">
      <c r="A9972" s="5" t="str">
        <f t="shared" si="155"/>
        <v/>
      </c>
      <c r="B9972" t="s">
        <v>96</v>
      </c>
      <c r="C9972" t="s">
        <v>115</v>
      </c>
      <c r="D9972" s="8" t="s">
        <v>71</v>
      </c>
      <c r="E9972">
        <v>18</v>
      </c>
      <c r="F9972">
        <v>1.8399845361709595</v>
      </c>
      <c r="G9972">
        <v>1.754980206489563</v>
      </c>
      <c r="H9972">
        <v>1.3087666593492031E-2</v>
      </c>
      <c r="I9972">
        <v>81.981162861495605</v>
      </c>
      <c r="J9972" s="6" t="s">
        <v>80</v>
      </c>
    </row>
    <row r="9973" spans="1:10" x14ac:dyDescent="0.25">
      <c r="A9973" s="5" t="str">
        <f t="shared" si="155"/>
        <v/>
      </c>
      <c r="B9973" t="s">
        <v>96</v>
      </c>
      <c r="C9973" t="s">
        <v>115</v>
      </c>
      <c r="D9973" s="8" t="s">
        <v>70</v>
      </c>
      <c r="E9973">
        <v>18</v>
      </c>
      <c r="F9973">
        <v>2.7686038017272949</v>
      </c>
      <c r="G9973">
        <v>2.7648153305053711</v>
      </c>
      <c r="H9973">
        <v>1.348981074988842E-2</v>
      </c>
      <c r="I9973">
        <v>96.887119761268565</v>
      </c>
      <c r="J9973" s="6" t="s">
        <v>80</v>
      </c>
    </row>
    <row r="9974" spans="1:10" x14ac:dyDescent="0.25">
      <c r="A9974" s="5" t="str">
        <f t="shared" si="155"/>
        <v/>
      </c>
      <c r="B9974" t="s">
        <v>96</v>
      </c>
      <c r="C9974" t="s">
        <v>115</v>
      </c>
      <c r="D9974" s="8" t="s">
        <v>71</v>
      </c>
      <c r="E9974">
        <v>19</v>
      </c>
      <c r="F9974">
        <v>1.8593298196792603</v>
      </c>
      <c r="G9974">
        <v>1.1722928285598755</v>
      </c>
      <c r="H9974">
        <v>1.3038692064583302E-2</v>
      </c>
      <c r="I9974">
        <v>78.976918112629093</v>
      </c>
      <c r="J9974" s="6" t="s">
        <v>80</v>
      </c>
    </row>
    <row r="9975" spans="1:10" x14ac:dyDescent="0.25">
      <c r="A9975" s="5" t="str">
        <f t="shared" si="155"/>
        <v/>
      </c>
      <c r="B9975" t="s">
        <v>96</v>
      </c>
      <c r="C9975" t="s">
        <v>115</v>
      </c>
      <c r="D9975" s="8" t="s">
        <v>70</v>
      </c>
      <c r="E9975">
        <v>19</v>
      </c>
      <c r="F9975">
        <v>2.7810113430023193</v>
      </c>
      <c r="G9975">
        <v>2.7602312564849854</v>
      </c>
      <c r="H9975">
        <v>1.338211540132761E-2</v>
      </c>
      <c r="I9975">
        <v>93.190931278658866</v>
      </c>
      <c r="J9975" s="6" t="s">
        <v>80</v>
      </c>
    </row>
    <row r="9976" spans="1:10" x14ac:dyDescent="0.25">
      <c r="A9976" s="5" t="str">
        <f t="shared" si="155"/>
        <v/>
      </c>
      <c r="B9976" t="s">
        <v>96</v>
      </c>
      <c r="C9976" t="s">
        <v>115</v>
      </c>
      <c r="D9976" s="8" t="s">
        <v>71</v>
      </c>
      <c r="E9976">
        <v>20</v>
      </c>
      <c r="F9976">
        <v>1.7882243394851685</v>
      </c>
      <c r="G9976">
        <v>1.3464812040328979</v>
      </c>
      <c r="H9976">
        <v>1.2315717525780201E-2</v>
      </c>
      <c r="I9976">
        <v>75.532899847813141</v>
      </c>
      <c r="J9976" s="6" t="s">
        <v>80</v>
      </c>
    </row>
    <row r="9977" spans="1:10" x14ac:dyDescent="0.25">
      <c r="A9977" s="5" t="str">
        <f t="shared" si="155"/>
        <v/>
      </c>
      <c r="B9977" t="s">
        <v>96</v>
      </c>
      <c r="C9977" t="s">
        <v>115</v>
      </c>
      <c r="D9977" s="8" t="s">
        <v>70</v>
      </c>
      <c r="E9977">
        <v>20</v>
      </c>
      <c r="F9977">
        <v>2.5661032199859619</v>
      </c>
      <c r="G9977">
        <v>1.5655261278152466</v>
      </c>
      <c r="H9977">
        <v>1.2941622175276279E-2</v>
      </c>
      <c r="I9977">
        <v>88.453928205578265</v>
      </c>
      <c r="J9977" s="6" t="s">
        <v>80</v>
      </c>
    </row>
    <row r="9978" spans="1:10" x14ac:dyDescent="0.25">
      <c r="A9978" s="5" t="str">
        <f t="shared" si="155"/>
        <v/>
      </c>
      <c r="B9978" t="s">
        <v>96</v>
      </c>
      <c r="C9978" t="s">
        <v>115</v>
      </c>
      <c r="D9978" s="8" t="s">
        <v>71</v>
      </c>
      <c r="E9978">
        <v>21</v>
      </c>
      <c r="F9978">
        <v>1.7268772125244141</v>
      </c>
      <c r="G9978">
        <v>1.9853442907333374</v>
      </c>
      <c r="H9978">
        <v>1.1763052083551884E-2</v>
      </c>
      <c r="I9978">
        <v>73.499324200913065</v>
      </c>
      <c r="J9978" s="6" t="s">
        <v>80</v>
      </c>
    </row>
    <row r="9979" spans="1:10" x14ac:dyDescent="0.25">
      <c r="A9979" s="5" t="str">
        <f t="shared" si="155"/>
        <v/>
      </c>
      <c r="B9979" t="s">
        <v>96</v>
      </c>
      <c r="C9979" t="s">
        <v>115</v>
      </c>
      <c r="D9979" s="8" t="s">
        <v>70</v>
      </c>
      <c r="E9979">
        <v>21</v>
      </c>
      <c r="F9979">
        <v>2.4162540435791016</v>
      </c>
      <c r="G9979">
        <v>2.8704476356506348</v>
      </c>
      <c r="H9979">
        <v>1.2094023637473583E-2</v>
      </c>
      <c r="I9979">
        <v>84.966881040410868</v>
      </c>
      <c r="J9979" s="6" t="s">
        <v>80</v>
      </c>
    </row>
    <row r="9980" spans="1:10" x14ac:dyDescent="0.25">
      <c r="A9980" s="5" t="str">
        <f t="shared" si="155"/>
        <v/>
      </c>
      <c r="B9980" t="s">
        <v>96</v>
      </c>
      <c r="C9980" t="s">
        <v>115</v>
      </c>
      <c r="D9980" s="8" t="s">
        <v>70</v>
      </c>
      <c r="E9980">
        <v>22</v>
      </c>
      <c r="F9980">
        <v>2.1579687595367432</v>
      </c>
      <c r="G9980">
        <v>2.235374927520752</v>
      </c>
      <c r="H9980">
        <v>1.1179513297975063E-2</v>
      </c>
      <c r="I9980">
        <v>81.48097136239933</v>
      </c>
      <c r="J9980" s="6" t="s">
        <v>80</v>
      </c>
    </row>
    <row r="9981" spans="1:10" x14ac:dyDescent="0.25">
      <c r="A9981" s="5" t="str">
        <f t="shared" si="155"/>
        <v/>
      </c>
      <c r="B9981" t="s">
        <v>96</v>
      </c>
      <c r="C9981" t="s">
        <v>115</v>
      </c>
      <c r="D9981" s="8" t="s">
        <v>71</v>
      </c>
      <c r="E9981">
        <v>22</v>
      </c>
      <c r="F9981">
        <v>1.5900124311447144</v>
      </c>
      <c r="G9981">
        <v>1.615578293800354</v>
      </c>
      <c r="H9981">
        <v>1.0840341448783875E-2</v>
      </c>
      <c r="I9981">
        <v>71.928241095894037</v>
      </c>
      <c r="J9981" s="6" t="s">
        <v>80</v>
      </c>
    </row>
    <row r="9982" spans="1:10" x14ac:dyDescent="0.25">
      <c r="A9982" s="5" t="str">
        <f t="shared" si="155"/>
        <v/>
      </c>
      <c r="B9982" t="s">
        <v>96</v>
      </c>
      <c r="C9982" t="s">
        <v>115</v>
      </c>
      <c r="D9982" s="8" t="s">
        <v>70</v>
      </c>
      <c r="E9982">
        <v>23</v>
      </c>
      <c r="F9982">
        <v>1.8307209014892578</v>
      </c>
      <c r="G9982">
        <v>1.8125810623168945</v>
      </c>
      <c r="H9982">
        <v>1.0254563763737679E-2</v>
      </c>
      <c r="I9982">
        <v>79.174099229494587</v>
      </c>
      <c r="J9982" s="6" t="s">
        <v>80</v>
      </c>
    </row>
    <row r="9983" spans="1:10" x14ac:dyDescent="0.25">
      <c r="A9983" s="5" t="str">
        <f t="shared" si="155"/>
        <v/>
      </c>
      <c r="B9983" t="s">
        <v>96</v>
      </c>
      <c r="C9983" t="s">
        <v>115</v>
      </c>
      <c r="D9983" s="8" t="s">
        <v>71</v>
      </c>
      <c r="E9983">
        <v>23</v>
      </c>
      <c r="F9983">
        <v>1.3436137437820435</v>
      </c>
      <c r="G9983">
        <v>1.3631449937820435</v>
      </c>
      <c r="H9983">
        <v>1.0217498056590557E-2</v>
      </c>
      <c r="I9983">
        <v>70.702662404861385</v>
      </c>
      <c r="J9983" s="6" t="s">
        <v>80</v>
      </c>
    </row>
    <row r="9984" spans="1:10" x14ac:dyDescent="0.25">
      <c r="A9984" s="5" t="str">
        <f t="shared" si="155"/>
        <v/>
      </c>
      <c r="B9984" t="s">
        <v>96</v>
      </c>
      <c r="C9984" t="s">
        <v>115</v>
      </c>
      <c r="D9984" s="8" t="s">
        <v>71</v>
      </c>
      <c r="E9984">
        <v>24</v>
      </c>
      <c r="F9984">
        <v>1.1057358980178833</v>
      </c>
      <c r="G9984">
        <v>1.0867322683334351</v>
      </c>
      <c r="H9984">
        <v>9.311736561357975E-3</v>
      </c>
      <c r="I9984">
        <v>69.889167732116206</v>
      </c>
      <c r="J9984" s="6" t="s">
        <v>80</v>
      </c>
    </row>
    <row r="9985" spans="1:10" x14ac:dyDescent="0.25">
      <c r="A9985" s="5" t="str">
        <f t="shared" si="155"/>
        <v/>
      </c>
      <c r="B9985" t="s">
        <v>96</v>
      </c>
      <c r="C9985" t="s">
        <v>115</v>
      </c>
      <c r="D9985" s="8" t="s">
        <v>70</v>
      </c>
      <c r="E9985">
        <v>24</v>
      </c>
      <c r="F9985">
        <v>1.4456644058227539</v>
      </c>
      <c r="G9985">
        <v>1.4315754175186157</v>
      </c>
      <c r="H9985">
        <v>9.0680886059999466E-3</v>
      </c>
      <c r="I9985">
        <v>77.216119894912225</v>
      </c>
      <c r="J9985" s="6" t="s">
        <v>80</v>
      </c>
    </row>
    <row r="9986" spans="1:10" x14ac:dyDescent="0.25">
      <c r="A9986" s="5" t="str">
        <f t="shared" ref="A9986:A10049" si="156">IF(AND(category = B9986, subcategory=C9986, reportdate = D9986), E9986, "")</f>
        <v/>
      </c>
      <c r="B9986" t="s">
        <v>96</v>
      </c>
      <c r="C9986" t="s">
        <v>115</v>
      </c>
      <c r="D9986" s="8" t="s">
        <v>52</v>
      </c>
      <c r="E9986">
        <v>1</v>
      </c>
      <c r="F9986">
        <v>1.0617369413375854</v>
      </c>
      <c r="G9986">
        <v>1.0649430751800537</v>
      </c>
      <c r="H9986">
        <v>6.2843472696840763E-3</v>
      </c>
      <c r="I9986">
        <v>74.632718438303485</v>
      </c>
      <c r="J9986" s="6" t="s">
        <v>80</v>
      </c>
    </row>
    <row r="9987" spans="1:10" x14ac:dyDescent="0.25">
      <c r="A9987" s="5" t="str">
        <f t="shared" si="156"/>
        <v/>
      </c>
      <c r="B9987" t="s">
        <v>96</v>
      </c>
      <c r="C9987" t="s">
        <v>115</v>
      </c>
      <c r="D9987" s="8" t="s">
        <v>52</v>
      </c>
      <c r="E9987">
        <v>2</v>
      </c>
      <c r="F9987">
        <v>0.89057725667953491</v>
      </c>
      <c r="G9987">
        <v>0.89247912168502808</v>
      </c>
      <c r="H9987">
        <v>5.6254761293530464E-3</v>
      </c>
      <c r="I9987">
        <v>73.966645768024279</v>
      </c>
      <c r="J9987" s="6" t="s">
        <v>80</v>
      </c>
    </row>
    <row r="9988" spans="1:10" x14ac:dyDescent="0.25">
      <c r="A9988" s="5" t="str">
        <f t="shared" si="156"/>
        <v/>
      </c>
      <c r="B9988" t="s">
        <v>96</v>
      </c>
      <c r="C9988" t="s">
        <v>115</v>
      </c>
      <c r="D9988" s="8" t="s">
        <v>52</v>
      </c>
      <c r="E9988">
        <v>3</v>
      </c>
      <c r="F9988">
        <v>0.77178579568862915</v>
      </c>
      <c r="G9988">
        <v>0.78831237554550171</v>
      </c>
      <c r="H9988">
        <v>4.7473213635385036E-3</v>
      </c>
      <c r="I9988">
        <v>73.316126531778451</v>
      </c>
      <c r="J9988" s="6" t="s">
        <v>80</v>
      </c>
    </row>
    <row r="9989" spans="1:10" x14ac:dyDescent="0.25">
      <c r="A9989" s="5" t="str">
        <f t="shared" si="156"/>
        <v/>
      </c>
      <c r="B9989" t="s">
        <v>96</v>
      </c>
      <c r="C9989" t="s">
        <v>115</v>
      </c>
      <c r="D9989" s="8" t="s">
        <v>52</v>
      </c>
      <c r="E9989">
        <v>4</v>
      </c>
      <c r="F9989">
        <v>0.69932276010513306</v>
      </c>
      <c r="G9989">
        <v>0.71207112073898315</v>
      </c>
      <c r="H9989">
        <v>4.1230283677577972E-3</v>
      </c>
      <c r="I9989">
        <v>72.948381590169674</v>
      </c>
      <c r="J9989" s="6" t="s">
        <v>80</v>
      </c>
    </row>
    <row r="9990" spans="1:10" x14ac:dyDescent="0.25">
      <c r="A9990" s="5" t="str">
        <f t="shared" si="156"/>
        <v/>
      </c>
      <c r="B9990" t="s">
        <v>96</v>
      </c>
      <c r="C9990" t="s">
        <v>115</v>
      </c>
      <c r="D9990" s="8" t="s">
        <v>52</v>
      </c>
      <c r="E9990">
        <v>5</v>
      </c>
      <c r="F9990">
        <v>0.66187942028045654</v>
      </c>
      <c r="G9990">
        <v>0.66590023040771484</v>
      </c>
      <c r="H9990">
        <v>3.6739727947860956E-3</v>
      </c>
      <c r="I9990">
        <v>72.559965517250063</v>
      </c>
      <c r="J9990" s="6" t="s">
        <v>80</v>
      </c>
    </row>
    <row r="9991" spans="1:10" x14ac:dyDescent="0.25">
      <c r="A9991" s="5" t="str">
        <f t="shared" si="156"/>
        <v/>
      </c>
      <c r="B9991" t="s">
        <v>96</v>
      </c>
      <c r="C9991" t="s">
        <v>115</v>
      </c>
      <c r="D9991" s="8" t="s">
        <v>52</v>
      </c>
      <c r="E9991">
        <v>6</v>
      </c>
      <c r="F9991">
        <v>0.65810549259185791</v>
      </c>
      <c r="G9991">
        <v>0.65644532442092896</v>
      </c>
      <c r="H9991">
        <v>3.3078400883823633E-3</v>
      </c>
      <c r="I9991">
        <v>72.031162724390214</v>
      </c>
      <c r="J9991" s="6" t="s">
        <v>80</v>
      </c>
    </row>
    <row r="9992" spans="1:10" x14ac:dyDescent="0.25">
      <c r="A9992" s="5" t="str">
        <f t="shared" si="156"/>
        <v/>
      </c>
      <c r="B9992" t="s">
        <v>96</v>
      </c>
      <c r="C9992" t="s">
        <v>115</v>
      </c>
      <c r="D9992" s="8" t="s">
        <v>52</v>
      </c>
      <c r="E9992">
        <v>7</v>
      </c>
      <c r="F9992">
        <v>0.70941895246505737</v>
      </c>
      <c r="G9992">
        <v>0.69827747344970703</v>
      </c>
      <c r="H9992">
        <v>3.3267876133322716E-3</v>
      </c>
      <c r="I9992">
        <v>71.987163579371199</v>
      </c>
      <c r="J9992" s="6" t="s">
        <v>80</v>
      </c>
    </row>
    <row r="9993" spans="1:10" x14ac:dyDescent="0.25">
      <c r="A9993" s="5" t="str">
        <f t="shared" si="156"/>
        <v/>
      </c>
      <c r="B9993" t="s">
        <v>96</v>
      </c>
      <c r="C9993" t="s">
        <v>115</v>
      </c>
      <c r="D9993" s="8" t="s">
        <v>52</v>
      </c>
      <c r="E9993">
        <v>8</v>
      </c>
      <c r="F9993">
        <v>0.71437394618988037</v>
      </c>
      <c r="G9993">
        <v>0.70129406452178955</v>
      </c>
      <c r="H9993">
        <v>3.9679775945842266E-3</v>
      </c>
      <c r="I9993">
        <v>74.368755770888271</v>
      </c>
      <c r="J9993" s="6" t="s">
        <v>80</v>
      </c>
    </row>
    <row r="9994" spans="1:10" x14ac:dyDescent="0.25">
      <c r="A9994" s="5" t="str">
        <f t="shared" si="156"/>
        <v/>
      </c>
      <c r="B9994" t="s">
        <v>96</v>
      </c>
      <c r="C9994" t="s">
        <v>115</v>
      </c>
      <c r="D9994" s="8" t="s">
        <v>52</v>
      </c>
      <c r="E9994">
        <v>9</v>
      </c>
      <c r="F9994">
        <v>0.69239377975463867</v>
      </c>
      <c r="G9994">
        <v>0.66072827577590942</v>
      </c>
      <c r="H9994">
        <v>4.4283983297646046E-3</v>
      </c>
      <c r="I9994">
        <v>79.148750926164482</v>
      </c>
      <c r="J9994" s="6" t="s">
        <v>80</v>
      </c>
    </row>
    <row r="9995" spans="1:10" x14ac:dyDescent="0.25">
      <c r="A9995" s="5" t="str">
        <f t="shared" si="156"/>
        <v/>
      </c>
      <c r="B9995" t="s">
        <v>96</v>
      </c>
      <c r="C9995" t="s">
        <v>115</v>
      </c>
      <c r="D9995" s="8" t="s">
        <v>52</v>
      </c>
      <c r="E9995">
        <v>10</v>
      </c>
      <c r="F9995">
        <v>0.69800138473510742</v>
      </c>
      <c r="G9995">
        <v>0.68059879541397095</v>
      </c>
      <c r="H9995">
        <v>5.0332718528807163E-3</v>
      </c>
      <c r="I9995">
        <v>83.631972071809017</v>
      </c>
      <c r="J9995" s="6" t="s">
        <v>80</v>
      </c>
    </row>
    <row r="9996" spans="1:10" x14ac:dyDescent="0.25">
      <c r="A9996" s="5" t="str">
        <f t="shared" si="156"/>
        <v/>
      </c>
      <c r="B9996" t="s">
        <v>96</v>
      </c>
      <c r="C9996" t="s">
        <v>115</v>
      </c>
      <c r="D9996" s="8" t="s">
        <v>52</v>
      </c>
      <c r="E9996">
        <v>11</v>
      </c>
      <c r="F9996">
        <v>0.77587777376174927</v>
      </c>
      <c r="G9996">
        <v>0.76342606544494629</v>
      </c>
      <c r="H9996">
        <v>5.9308516792953014E-3</v>
      </c>
      <c r="I9996">
        <v>87.25915645486721</v>
      </c>
      <c r="J9996" s="6" t="s">
        <v>80</v>
      </c>
    </row>
    <row r="9997" spans="1:10" x14ac:dyDescent="0.25">
      <c r="A9997" s="5" t="str">
        <f t="shared" si="156"/>
        <v/>
      </c>
      <c r="B9997" t="s">
        <v>96</v>
      </c>
      <c r="C9997" t="s">
        <v>115</v>
      </c>
      <c r="D9997" s="8" t="s">
        <v>52</v>
      </c>
      <c r="E9997">
        <v>12</v>
      </c>
      <c r="F9997">
        <v>0.94631367921829224</v>
      </c>
      <c r="G9997">
        <v>0.932647705078125</v>
      </c>
      <c r="H9997">
        <v>6.9771772250533104E-3</v>
      </c>
      <c r="I9997">
        <v>88.795987460853951</v>
      </c>
      <c r="J9997" s="6" t="s">
        <v>80</v>
      </c>
    </row>
    <row r="9998" spans="1:10" x14ac:dyDescent="0.25">
      <c r="A9998" s="5" t="str">
        <f t="shared" si="156"/>
        <v/>
      </c>
      <c r="B9998" t="s">
        <v>96</v>
      </c>
      <c r="C9998" t="s">
        <v>115</v>
      </c>
      <c r="D9998" s="8" t="s">
        <v>52</v>
      </c>
      <c r="E9998">
        <v>13</v>
      </c>
      <c r="F9998">
        <v>1.2104589939117432</v>
      </c>
      <c r="G9998">
        <v>1.1732677221298218</v>
      </c>
      <c r="H9998">
        <v>8.0521777272224426E-3</v>
      </c>
      <c r="I9998">
        <v>90.370324878905762</v>
      </c>
      <c r="J9998" s="6" t="s">
        <v>80</v>
      </c>
    </row>
    <row r="9999" spans="1:10" x14ac:dyDescent="0.25">
      <c r="A9999" s="5" t="str">
        <f t="shared" si="156"/>
        <v/>
      </c>
      <c r="B9999" t="s">
        <v>96</v>
      </c>
      <c r="C9999" t="s">
        <v>115</v>
      </c>
      <c r="D9999" s="8" t="s">
        <v>52</v>
      </c>
      <c r="E9999">
        <v>14</v>
      </c>
      <c r="F9999">
        <v>1.4835156202316284</v>
      </c>
      <c r="G9999">
        <v>1.4387860298156738</v>
      </c>
      <c r="H9999">
        <v>9.0257134288549423E-3</v>
      </c>
      <c r="I9999">
        <v>91.02576232540369</v>
      </c>
      <c r="J9999" s="6" t="s">
        <v>80</v>
      </c>
    </row>
    <row r="10000" spans="1:10" x14ac:dyDescent="0.25">
      <c r="A10000" s="5" t="str">
        <f t="shared" si="156"/>
        <v/>
      </c>
      <c r="B10000" t="s">
        <v>96</v>
      </c>
      <c r="C10000" t="s">
        <v>115</v>
      </c>
      <c r="D10000" s="8" t="s">
        <v>52</v>
      </c>
      <c r="E10000">
        <v>15</v>
      </c>
      <c r="F10000">
        <v>1.7052710056304932</v>
      </c>
      <c r="G10000">
        <v>1.7177079916000366</v>
      </c>
      <c r="H10000">
        <v>9.4857010990381241E-3</v>
      </c>
      <c r="I10000">
        <v>91.373439726439031</v>
      </c>
      <c r="J10000" s="6" t="s">
        <v>80</v>
      </c>
    </row>
    <row r="10001" spans="1:10" x14ac:dyDescent="0.25">
      <c r="A10001" s="5" t="str">
        <f t="shared" si="156"/>
        <v/>
      </c>
      <c r="B10001" t="s">
        <v>96</v>
      </c>
      <c r="C10001" t="s">
        <v>115</v>
      </c>
      <c r="D10001" s="8" t="s">
        <v>52</v>
      </c>
      <c r="E10001">
        <v>16</v>
      </c>
      <c r="F10001">
        <v>2.0242185592651367</v>
      </c>
      <c r="G10001">
        <v>2.0476536750793457</v>
      </c>
      <c r="H10001">
        <v>9.7963493317365646E-3</v>
      </c>
      <c r="I10001">
        <v>91.446483328553057</v>
      </c>
      <c r="J10001" s="6" t="s">
        <v>80</v>
      </c>
    </row>
    <row r="10002" spans="1:10" x14ac:dyDescent="0.25">
      <c r="A10002" s="5" t="str">
        <f t="shared" si="156"/>
        <v/>
      </c>
      <c r="B10002" t="s">
        <v>96</v>
      </c>
      <c r="C10002" t="s">
        <v>115</v>
      </c>
      <c r="D10002" s="8" t="s">
        <v>52</v>
      </c>
      <c r="E10002">
        <v>17</v>
      </c>
      <c r="F10002">
        <v>2.2802941799163818</v>
      </c>
      <c r="G10002">
        <v>2.3121404647827148</v>
      </c>
      <c r="H10002">
        <v>9.9154729396104813E-3</v>
      </c>
      <c r="I10002">
        <v>89.866930749480417</v>
      </c>
      <c r="J10002" s="6" t="s">
        <v>80</v>
      </c>
    </row>
    <row r="10003" spans="1:10" x14ac:dyDescent="0.25">
      <c r="A10003" s="5" t="str">
        <f t="shared" si="156"/>
        <v/>
      </c>
      <c r="B10003" t="s">
        <v>96</v>
      </c>
      <c r="C10003" t="s">
        <v>115</v>
      </c>
      <c r="D10003" s="8" t="s">
        <v>52</v>
      </c>
      <c r="E10003">
        <v>18</v>
      </c>
      <c r="F10003">
        <v>2.4554738998413086</v>
      </c>
      <c r="G10003">
        <v>2.448045015335083</v>
      </c>
      <c r="H10003">
        <v>9.845636785030365E-3</v>
      </c>
      <c r="I10003">
        <v>87.031815331974329</v>
      </c>
      <c r="J10003" s="6" t="s">
        <v>80</v>
      </c>
    </row>
    <row r="10004" spans="1:10" x14ac:dyDescent="0.25">
      <c r="A10004" s="5" t="str">
        <f t="shared" si="156"/>
        <v/>
      </c>
      <c r="B10004" t="s">
        <v>96</v>
      </c>
      <c r="C10004" t="s">
        <v>115</v>
      </c>
      <c r="D10004" s="8" t="s">
        <v>52</v>
      </c>
      <c r="E10004">
        <v>19</v>
      </c>
      <c r="F10004">
        <v>2.4605512619018555</v>
      </c>
      <c r="G10004">
        <v>1.5622177124023438</v>
      </c>
      <c r="H10004">
        <v>9.9328970536589622E-3</v>
      </c>
      <c r="I10004">
        <v>83.615028783126405</v>
      </c>
      <c r="J10004" s="6" t="s">
        <v>80</v>
      </c>
    </row>
    <row r="10005" spans="1:10" x14ac:dyDescent="0.25">
      <c r="A10005" s="5" t="str">
        <f t="shared" si="156"/>
        <v/>
      </c>
      <c r="B10005" t="s">
        <v>96</v>
      </c>
      <c r="C10005" t="s">
        <v>115</v>
      </c>
      <c r="D10005" s="8" t="s">
        <v>52</v>
      </c>
      <c r="E10005">
        <v>20</v>
      </c>
      <c r="F10005">
        <v>2.2766993045806885</v>
      </c>
      <c r="G10005">
        <v>1.7678370475769043</v>
      </c>
      <c r="H10005">
        <v>9.2890495434403419E-3</v>
      </c>
      <c r="I10005">
        <v>80.093322884020594</v>
      </c>
      <c r="J10005" s="6" t="s">
        <v>80</v>
      </c>
    </row>
    <row r="10006" spans="1:10" x14ac:dyDescent="0.25">
      <c r="A10006" s="5" t="str">
        <f t="shared" si="156"/>
        <v/>
      </c>
      <c r="B10006" t="s">
        <v>96</v>
      </c>
      <c r="C10006" t="s">
        <v>115</v>
      </c>
      <c r="D10006" s="8" t="s">
        <v>52</v>
      </c>
      <c r="E10006">
        <v>21</v>
      </c>
      <c r="F10006">
        <v>2.18145751953125</v>
      </c>
      <c r="G10006">
        <v>2.6149790287017822</v>
      </c>
      <c r="H10006">
        <v>8.9449984952807426E-3</v>
      </c>
      <c r="I10006">
        <v>77.761711883733696</v>
      </c>
      <c r="J10006" s="6" t="s">
        <v>80</v>
      </c>
    </row>
    <row r="10007" spans="1:10" x14ac:dyDescent="0.25">
      <c r="A10007" s="5" t="str">
        <f t="shared" si="156"/>
        <v/>
      </c>
      <c r="B10007" t="s">
        <v>96</v>
      </c>
      <c r="C10007" t="s">
        <v>115</v>
      </c>
      <c r="D10007" s="8" t="s">
        <v>52</v>
      </c>
      <c r="E10007">
        <v>22</v>
      </c>
      <c r="F10007">
        <v>1.9681060314178467</v>
      </c>
      <c r="G10007">
        <v>2.0861835479736328</v>
      </c>
      <c r="H10007">
        <v>8.187062107026577E-3</v>
      </c>
      <c r="I10007">
        <v>76.465735537183662</v>
      </c>
      <c r="J10007" s="6" t="s">
        <v>80</v>
      </c>
    </row>
    <row r="10008" spans="1:10" x14ac:dyDescent="0.25">
      <c r="A10008" s="5" t="str">
        <f t="shared" si="156"/>
        <v/>
      </c>
      <c r="B10008" t="s">
        <v>96</v>
      </c>
      <c r="C10008" t="s">
        <v>115</v>
      </c>
      <c r="D10008" s="8" t="s">
        <v>52</v>
      </c>
      <c r="E10008">
        <v>23</v>
      </c>
      <c r="F10008">
        <v>1.694427490234375</v>
      </c>
      <c r="G10008">
        <v>1.7205784320831299</v>
      </c>
      <c r="H10008">
        <v>7.6508373022079468E-3</v>
      </c>
      <c r="I10008">
        <v>75.697927044755886</v>
      </c>
      <c r="J10008" s="6" t="s">
        <v>80</v>
      </c>
    </row>
    <row r="10009" spans="1:10" x14ac:dyDescent="0.25">
      <c r="A10009" s="5" t="str">
        <f t="shared" si="156"/>
        <v/>
      </c>
      <c r="B10009" t="s">
        <v>96</v>
      </c>
      <c r="C10009" t="s">
        <v>115</v>
      </c>
      <c r="D10009" s="8" t="s">
        <v>52</v>
      </c>
      <c r="E10009">
        <v>24</v>
      </c>
      <c r="F10009">
        <v>1.3559820652008057</v>
      </c>
      <c r="G10009">
        <v>1.3891173601150513</v>
      </c>
      <c r="H10009">
        <v>7.0428512990474701E-3</v>
      </c>
      <c r="I10009">
        <v>75.307300940453686</v>
      </c>
      <c r="J10009" s="6" t="s">
        <v>80</v>
      </c>
    </row>
    <row r="10010" spans="1:10" x14ac:dyDescent="0.25">
      <c r="A10010" s="5" t="str">
        <f t="shared" si="156"/>
        <v/>
      </c>
      <c r="B10010" t="s">
        <v>96</v>
      </c>
      <c r="C10010" t="s">
        <v>115</v>
      </c>
      <c r="D10010" s="8" t="s">
        <v>53</v>
      </c>
      <c r="E10010">
        <v>1</v>
      </c>
      <c r="F10010">
        <v>1.1555415391921997</v>
      </c>
      <c r="G10010">
        <v>1.1778250932693481</v>
      </c>
      <c r="H10010">
        <v>5.9940866194665432E-3</v>
      </c>
      <c r="I10010">
        <v>74.840450413440067</v>
      </c>
      <c r="J10010" s="6" t="s">
        <v>80</v>
      </c>
    </row>
    <row r="10011" spans="1:10" x14ac:dyDescent="0.25">
      <c r="A10011" s="5" t="str">
        <f t="shared" si="156"/>
        <v/>
      </c>
      <c r="B10011" t="s">
        <v>96</v>
      </c>
      <c r="C10011" t="s">
        <v>115</v>
      </c>
      <c r="D10011" s="8" t="s">
        <v>53</v>
      </c>
      <c r="E10011">
        <v>2</v>
      </c>
      <c r="F10011">
        <v>0.96907132863998413</v>
      </c>
      <c r="G10011">
        <v>0.99119859933853149</v>
      </c>
      <c r="H10011">
        <v>5.415565799921751E-3</v>
      </c>
      <c r="I10011">
        <v>74.016520979888156</v>
      </c>
      <c r="J10011" s="6" t="s">
        <v>80</v>
      </c>
    </row>
    <row r="10012" spans="1:10" x14ac:dyDescent="0.25">
      <c r="A10012" s="5" t="str">
        <f t="shared" si="156"/>
        <v/>
      </c>
      <c r="B10012" t="s">
        <v>96</v>
      </c>
      <c r="C10012" t="s">
        <v>115</v>
      </c>
      <c r="D10012" s="8" t="s">
        <v>53</v>
      </c>
      <c r="E10012">
        <v>3</v>
      </c>
      <c r="F10012">
        <v>0.83491659164428711</v>
      </c>
      <c r="G10012">
        <v>0.8691328763961792</v>
      </c>
      <c r="H10012">
        <v>4.6736542135477066E-3</v>
      </c>
      <c r="I10012">
        <v>73.14080093475836</v>
      </c>
      <c r="J10012" s="6" t="s">
        <v>80</v>
      </c>
    </row>
    <row r="10013" spans="1:10" x14ac:dyDescent="0.25">
      <c r="A10013" s="5" t="str">
        <f t="shared" si="156"/>
        <v/>
      </c>
      <c r="B10013" t="s">
        <v>96</v>
      </c>
      <c r="C10013" t="s">
        <v>115</v>
      </c>
      <c r="D10013" s="8" t="s">
        <v>53</v>
      </c>
      <c r="E10013">
        <v>4</v>
      </c>
      <c r="F10013">
        <v>0.74969452619552612</v>
      </c>
      <c r="G10013">
        <v>0.77970868349075317</v>
      </c>
      <c r="H10013">
        <v>4.1312412358820438E-3</v>
      </c>
      <c r="I10013">
        <v>72.392161419514963</v>
      </c>
      <c r="J10013" s="6" t="s">
        <v>80</v>
      </c>
    </row>
    <row r="10014" spans="1:10" x14ac:dyDescent="0.25">
      <c r="A10014" s="5" t="str">
        <f t="shared" si="156"/>
        <v/>
      </c>
      <c r="B10014" t="s">
        <v>96</v>
      </c>
      <c r="C10014" t="s">
        <v>115</v>
      </c>
      <c r="D10014" s="8" t="s">
        <v>53</v>
      </c>
      <c r="E10014">
        <v>5</v>
      </c>
      <c r="F10014">
        <v>0.70649063587188721</v>
      </c>
      <c r="G10014">
        <v>0.71762615442276001</v>
      </c>
      <c r="H10014">
        <v>3.7311974447220564E-3</v>
      </c>
      <c r="I10014">
        <v>71.530265009531036</v>
      </c>
      <c r="J10014" s="6" t="s">
        <v>80</v>
      </c>
    </row>
    <row r="10015" spans="1:10" x14ac:dyDescent="0.25">
      <c r="A10015" s="5" t="str">
        <f t="shared" si="156"/>
        <v/>
      </c>
      <c r="B10015" t="s">
        <v>96</v>
      </c>
      <c r="C10015" t="s">
        <v>115</v>
      </c>
      <c r="D10015" s="8" t="s">
        <v>53</v>
      </c>
      <c r="E10015">
        <v>6</v>
      </c>
      <c r="F10015">
        <v>0.69170790910720825</v>
      </c>
      <c r="G10015">
        <v>0.70125705003738403</v>
      </c>
      <c r="H10015">
        <v>3.4274498466402292E-3</v>
      </c>
      <c r="I10015">
        <v>70.996770325084768</v>
      </c>
      <c r="J10015" s="6" t="s">
        <v>80</v>
      </c>
    </row>
    <row r="10016" spans="1:10" x14ac:dyDescent="0.25">
      <c r="A10016" s="5" t="str">
        <f t="shared" si="156"/>
        <v/>
      </c>
      <c r="B10016" t="s">
        <v>96</v>
      </c>
      <c r="C10016" t="s">
        <v>115</v>
      </c>
      <c r="D10016" s="8" t="s">
        <v>53</v>
      </c>
      <c r="E10016">
        <v>7</v>
      </c>
      <c r="F10016">
        <v>0.73508483171463013</v>
      </c>
      <c r="G10016">
        <v>0.74538606405258179</v>
      </c>
      <c r="H10016">
        <v>3.4540165215730667E-3</v>
      </c>
      <c r="I10016">
        <v>71.126700477662482</v>
      </c>
      <c r="J10016" s="6" t="s">
        <v>80</v>
      </c>
    </row>
    <row r="10017" spans="1:10" x14ac:dyDescent="0.25">
      <c r="A10017" s="5" t="str">
        <f t="shared" si="156"/>
        <v/>
      </c>
      <c r="B10017" t="s">
        <v>96</v>
      </c>
      <c r="C10017" t="s">
        <v>115</v>
      </c>
      <c r="D10017" s="8" t="s">
        <v>53</v>
      </c>
      <c r="E10017">
        <v>8</v>
      </c>
      <c r="F10017">
        <v>0.72827327251434326</v>
      </c>
      <c r="G10017">
        <v>0.73531442880630493</v>
      </c>
      <c r="H10017">
        <v>3.7326423916965723E-3</v>
      </c>
      <c r="I10017">
        <v>73.247615428046302</v>
      </c>
      <c r="J10017" s="6" t="s">
        <v>80</v>
      </c>
    </row>
    <row r="10018" spans="1:10" x14ac:dyDescent="0.25">
      <c r="A10018" s="5" t="str">
        <f t="shared" si="156"/>
        <v/>
      </c>
      <c r="B10018" t="s">
        <v>96</v>
      </c>
      <c r="C10018" t="s">
        <v>115</v>
      </c>
      <c r="D10018" s="8" t="s">
        <v>53</v>
      </c>
      <c r="E10018">
        <v>9</v>
      </c>
      <c r="F10018">
        <v>0.68756115436553955</v>
      </c>
      <c r="G10018">
        <v>0.68211793899536133</v>
      </c>
      <c r="H10018">
        <v>4.2786393314599991E-3</v>
      </c>
      <c r="I10018">
        <v>76.866870217220963</v>
      </c>
      <c r="J10018" s="6" t="s">
        <v>80</v>
      </c>
    </row>
    <row r="10019" spans="1:10" x14ac:dyDescent="0.25">
      <c r="A10019" s="5" t="str">
        <f t="shared" si="156"/>
        <v/>
      </c>
      <c r="B10019" t="s">
        <v>96</v>
      </c>
      <c r="C10019" t="s">
        <v>115</v>
      </c>
      <c r="D10019" s="8" t="s">
        <v>53</v>
      </c>
      <c r="E10019">
        <v>10</v>
      </c>
      <c r="F10019">
        <v>0.69871306419372559</v>
      </c>
      <c r="G10019">
        <v>0.68492299318313599</v>
      </c>
      <c r="H10019">
        <v>5.1663191989064217E-3</v>
      </c>
      <c r="I10019">
        <v>80.623720404754877</v>
      </c>
      <c r="J10019" s="6" t="s">
        <v>80</v>
      </c>
    </row>
    <row r="10020" spans="1:10" x14ac:dyDescent="0.25">
      <c r="A10020" s="5" t="str">
        <f t="shared" si="156"/>
        <v/>
      </c>
      <c r="B10020" t="s">
        <v>96</v>
      </c>
      <c r="C10020" t="s">
        <v>115</v>
      </c>
      <c r="D10020" s="8" t="s">
        <v>53</v>
      </c>
      <c r="E10020">
        <v>11</v>
      </c>
      <c r="F10020">
        <v>0.755085289478302</v>
      </c>
      <c r="G10020">
        <v>0.75149118900299072</v>
      </c>
      <c r="H10020">
        <v>6.0762115754187107E-3</v>
      </c>
      <c r="I10020">
        <v>84.10270402139129</v>
      </c>
      <c r="J10020" s="6" t="s">
        <v>80</v>
      </c>
    </row>
    <row r="10021" spans="1:10" x14ac:dyDescent="0.25">
      <c r="A10021" s="5" t="str">
        <f t="shared" si="156"/>
        <v/>
      </c>
      <c r="B10021" t="s">
        <v>96</v>
      </c>
      <c r="C10021" t="s">
        <v>115</v>
      </c>
      <c r="D10021" s="8" t="s">
        <v>53</v>
      </c>
      <c r="E10021">
        <v>12</v>
      </c>
      <c r="F10021">
        <v>0.91076385974884033</v>
      </c>
      <c r="G10021">
        <v>0.90188568830490112</v>
      </c>
      <c r="H10021">
        <v>7.0470427162945271E-3</v>
      </c>
      <c r="I10021">
        <v>86.000975810168384</v>
      </c>
      <c r="J10021" s="6" t="s">
        <v>80</v>
      </c>
    </row>
    <row r="10022" spans="1:10" x14ac:dyDescent="0.25">
      <c r="A10022" s="5" t="str">
        <f t="shared" si="156"/>
        <v/>
      </c>
      <c r="B10022" t="s">
        <v>96</v>
      </c>
      <c r="C10022" t="s">
        <v>115</v>
      </c>
      <c r="D10022" s="8" t="s">
        <v>53</v>
      </c>
      <c r="E10022">
        <v>13</v>
      </c>
      <c r="F10022">
        <v>1.1590676307678223</v>
      </c>
      <c r="G10022">
        <v>1.1306599378585815</v>
      </c>
      <c r="H10022">
        <v>8.0846147611737251E-3</v>
      </c>
      <c r="I10022">
        <v>88.059809460158206</v>
      </c>
      <c r="J10022" s="6" t="s">
        <v>80</v>
      </c>
    </row>
    <row r="10023" spans="1:10" x14ac:dyDescent="0.25">
      <c r="A10023" s="5" t="str">
        <f t="shared" si="156"/>
        <v/>
      </c>
      <c r="B10023" t="s">
        <v>96</v>
      </c>
      <c r="C10023" t="s">
        <v>115</v>
      </c>
      <c r="D10023" s="8" t="s">
        <v>53</v>
      </c>
      <c r="E10023">
        <v>14</v>
      </c>
      <c r="F10023">
        <v>1.4221947193145752</v>
      </c>
      <c r="G10023">
        <v>1.3992663621902466</v>
      </c>
      <c r="H10023">
        <v>8.961171843111515E-3</v>
      </c>
      <c r="I10023">
        <v>89.631482717940457</v>
      </c>
      <c r="J10023" s="6" t="s">
        <v>80</v>
      </c>
    </row>
    <row r="10024" spans="1:10" x14ac:dyDescent="0.25">
      <c r="A10024" s="5" t="str">
        <f t="shared" si="156"/>
        <v/>
      </c>
      <c r="B10024" t="s">
        <v>96</v>
      </c>
      <c r="C10024" t="s">
        <v>115</v>
      </c>
      <c r="D10024" s="8" t="s">
        <v>53</v>
      </c>
      <c r="E10024">
        <v>15</v>
      </c>
      <c r="F10024">
        <v>1.6861457824707031</v>
      </c>
      <c r="G10024">
        <v>1.6751817464828491</v>
      </c>
      <c r="H10024">
        <v>9.3293413519859314E-3</v>
      </c>
      <c r="I10024">
        <v>90.155487648313496</v>
      </c>
      <c r="J10024" s="6" t="s">
        <v>80</v>
      </c>
    </row>
    <row r="10025" spans="1:10" x14ac:dyDescent="0.25">
      <c r="A10025" s="5" t="str">
        <f t="shared" si="156"/>
        <v/>
      </c>
      <c r="B10025" t="s">
        <v>96</v>
      </c>
      <c r="C10025" t="s">
        <v>115</v>
      </c>
      <c r="D10025" s="8" t="s">
        <v>53</v>
      </c>
      <c r="E10025">
        <v>16</v>
      </c>
      <c r="F10025">
        <v>2.0196301937103271</v>
      </c>
      <c r="G10025">
        <v>1.998295783996582</v>
      </c>
      <c r="H10025">
        <v>9.5967752858996391E-3</v>
      </c>
      <c r="I10025">
        <v>89.952277746427441</v>
      </c>
      <c r="J10025" s="6" t="s">
        <v>80</v>
      </c>
    </row>
    <row r="10026" spans="1:10" x14ac:dyDescent="0.25">
      <c r="A10026" s="5" t="str">
        <f t="shared" si="156"/>
        <v/>
      </c>
      <c r="B10026" t="s">
        <v>96</v>
      </c>
      <c r="C10026" t="s">
        <v>115</v>
      </c>
      <c r="D10026" s="8" t="s">
        <v>53</v>
      </c>
      <c r="E10026">
        <v>17</v>
      </c>
      <c r="F10026">
        <v>2.2964029312133789</v>
      </c>
      <c r="G10026">
        <v>2.262160062789917</v>
      </c>
      <c r="H10026">
        <v>9.7331181168556213E-3</v>
      </c>
      <c r="I10026">
        <v>88.77862462124331</v>
      </c>
      <c r="J10026" s="6" t="s">
        <v>80</v>
      </c>
    </row>
    <row r="10027" spans="1:10" x14ac:dyDescent="0.25">
      <c r="A10027" s="5" t="str">
        <f t="shared" si="156"/>
        <v/>
      </c>
      <c r="B10027" t="s">
        <v>96</v>
      </c>
      <c r="C10027" t="s">
        <v>115</v>
      </c>
      <c r="D10027" s="8" t="s">
        <v>53</v>
      </c>
      <c r="E10027">
        <v>18</v>
      </c>
      <c r="F10027">
        <v>2.4653432369232178</v>
      </c>
      <c r="G10027">
        <v>2.4345419406890869</v>
      </c>
      <c r="H10027">
        <v>9.6805989742279053E-3</v>
      </c>
      <c r="I10027">
        <v>87.059801756489648</v>
      </c>
      <c r="J10027" s="6" t="s">
        <v>80</v>
      </c>
    </row>
    <row r="10028" spans="1:10" x14ac:dyDescent="0.25">
      <c r="A10028" s="5" t="str">
        <f t="shared" si="156"/>
        <v/>
      </c>
      <c r="B10028" t="s">
        <v>96</v>
      </c>
      <c r="C10028" t="s">
        <v>115</v>
      </c>
      <c r="D10028" s="8" t="s">
        <v>53</v>
      </c>
      <c r="E10028">
        <v>19</v>
      </c>
      <c r="F10028">
        <v>2.457221508026123</v>
      </c>
      <c r="G10028">
        <v>1.5586336851119995</v>
      </c>
      <c r="H10028">
        <v>9.6679860725998878E-3</v>
      </c>
      <c r="I10028">
        <v>83.863412254143057</v>
      </c>
      <c r="J10028" s="6" t="s">
        <v>80</v>
      </c>
    </row>
    <row r="10029" spans="1:10" x14ac:dyDescent="0.25">
      <c r="A10029" s="5" t="str">
        <f t="shared" si="156"/>
        <v/>
      </c>
      <c r="B10029" t="s">
        <v>96</v>
      </c>
      <c r="C10029" t="s">
        <v>115</v>
      </c>
      <c r="D10029" s="8" t="s">
        <v>53</v>
      </c>
      <c r="E10029">
        <v>20</v>
      </c>
      <c r="F10029">
        <v>2.2574403285980225</v>
      </c>
      <c r="G10029">
        <v>1.7632128000259399</v>
      </c>
      <c r="H10029">
        <v>9.156140498816967E-3</v>
      </c>
      <c r="I10029">
        <v>79.481352781081142</v>
      </c>
      <c r="J10029" s="6" t="s">
        <v>80</v>
      </c>
    </row>
    <row r="10030" spans="1:10" x14ac:dyDescent="0.25">
      <c r="A10030" s="5" t="str">
        <f t="shared" si="156"/>
        <v/>
      </c>
      <c r="B10030" t="s">
        <v>96</v>
      </c>
      <c r="C10030" t="s">
        <v>115</v>
      </c>
      <c r="D10030" s="8" t="s">
        <v>53</v>
      </c>
      <c r="E10030">
        <v>21</v>
      </c>
      <c r="F10030">
        <v>2.1723828315734863</v>
      </c>
      <c r="G10030">
        <v>2.6189944744110107</v>
      </c>
      <c r="H10030">
        <v>8.8961301371455193E-3</v>
      </c>
      <c r="I10030">
        <v>76.875962713789079</v>
      </c>
      <c r="J10030" s="6" t="s">
        <v>80</v>
      </c>
    </row>
    <row r="10031" spans="1:10" x14ac:dyDescent="0.25">
      <c r="A10031" s="5" t="str">
        <f t="shared" si="156"/>
        <v/>
      </c>
      <c r="B10031" t="s">
        <v>96</v>
      </c>
      <c r="C10031" t="s">
        <v>115</v>
      </c>
      <c r="D10031" s="8" t="s">
        <v>53</v>
      </c>
      <c r="E10031">
        <v>22</v>
      </c>
      <c r="F10031">
        <v>1.9515388011932373</v>
      </c>
      <c r="G10031">
        <v>2.0733399391174316</v>
      </c>
      <c r="H10031">
        <v>8.1897880882024765E-3</v>
      </c>
      <c r="I10031">
        <v>75.444463561218384</v>
      </c>
      <c r="J10031" s="6" t="s">
        <v>80</v>
      </c>
    </row>
    <row r="10032" spans="1:10" x14ac:dyDescent="0.25">
      <c r="A10032" s="5" t="str">
        <f t="shared" si="156"/>
        <v/>
      </c>
      <c r="B10032" t="s">
        <v>96</v>
      </c>
      <c r="C10032" t="s">
        <v>115</v>
      </c>
      <c r="D10032" s="8" t="s">
        <v>53</v>
      </c>
      <c r="E10032">
        <v>23</v>
      </c>
      <c r="F10032">
        <v>1.7032380104064941</v>
      </c>
      <c r="G10032">
        <v>1.7101575136184692</v>
      </c>
      <c r="H10032">
        <v>7.6648895628750324E-3</v>
      </c>
      <c r="I10032">
        <v>74.619049098685053</v>
      </c>
      <c r="J10032" s="6" t="s">
        <v>80</v>
      </c>
    </row>
    <row r="10033" spans="1:10" x14ac:dyDescent="0.25">
      <c r="A10033" s="5" t="str">
        <f t="shared" si="156"/>
        <v/>
      </c>
      <c r="B10033" t="s">
        <v>96</v>
      </c>
      <c r="C10033" t="s">
        <v>115</v>
      </c>
      <c r="D10033" s="8" t="s">
        <v>53</v>
      </c>
      <c r="E10033">
        <v>24</v>
      </c>
      <c r="F10033">
        <v>1.3814243078231812</v>
      </c>
      <c r="G10033">
        <v>1.3879454135894775</v>
      </c>
      <c r="H10033">
        <v>7.1028396487236023E-3</v>
      </c>
      <c r="I10033">
        <v>73.246050279939425</v>
      </c>
      <c r="J10033" s="6" t="s">
        <v>80</v>
      </c>
    </row>
    <row r="10034" spans="1:10" x14ac:dyDescent="0.25">
      <c r="A10034" s="5" t="str">
        <f t="shared" si="156"/>
        <v/>
      </c>
      <c r="B10034" t="s">
        <v>96</v>
      </c>
      <c r="C10034" t="s">
        <v>115</v>
      </c>
      <c r="D10034" s="8" t="s">
        <v>54</v>
      </c>
      <c r="E10034">
        <v>1</v>
      </c>
      <c r="F10034">
        <v>1.1298890113830566</v>
      </c>
      <c r="G10034">
        <v>1.1499278545379639</v>
      </c>
      <c r="H10034">
        <v>5.9047825634479523E-3</v>
      </c>
      <c r="I10034">
        <v>72.203855551545928</v>
      </c>
      <c r="J10034" s="6" t="s">
        <v>80</v>
      </c>
    </row>
    <row r="10035" spans="1:10" x14ac:dyDescent="0.25">
      <c r="A10035" s="5" t="str">
        <f t="shared" si="156"/>
        <v/>
      </c>
      <c r="B10035" t="s">
        <v>96</v>
      </c>
      <c r="C10035" t="s">
        <v>115</v>
      </c>
      <c r="D10035" s="8" t="s">
        <v>54</v>
      </c>
      <c r="E10035">
        <v>2</v>
      </c>
      <c r="F10035">
        <v>0.96102052927017212</v>
      </c>
      <c r="G10035">
        <v>0.96769988536834717</v>
      </c>
      <c r="H10035">
        <v>5.1874755881726742E-3</v>
      </c>
      <c r="I10035">
        <v>71.458817565859178</v>
      </c>
      <c r="J10035" s="6" t="s">
        <v>80</v>
      </c>
    </row>
    <row r="10036" spans="1:10" x14ac:dyDescent="0.25">
      <c r="A10036" s="5" t="str">
        <f t="shared" si="156"/>
        <v/>
      </c>
      <c r="B10036" t="s">
        <v>96</v>
      </c>
      <c r="C10036" t="s">
        <v>115</v>
      </c>
      <c r="D10036" s="8" t="s">
        <v>54</v>
      </c>
      <c r="E10036">
        <v>3</v>
      </c>
      <c r="F10036">
        <v>0.84076064825057983</v>
      </c>
      <c r="G10036">
        <v>0.84634530544281006</v>
      </c>
      <c r="H10036">
        <v>4.5927013270556927E-3</v>
      </c>
      <c r="I10036">
        <v>70.945096760927456</v>
      </c>
      <c r="J10036" s="6" t="s">
        <v>80</v>
      </c>
    </row>
    <row r="10037" spans="1:10" x14ac:dyDescent="0.25">
      <c r="A10037" s="5" t="str">
        <f t="shared" si="156"/>
        <v/>
      </c>
      <c r="B10037" t="s">
        <v>96</v>
      </c>
      <c r="C10037" t="s">
        <v>115</v>
      </c>
      <c r="D10037" s="8" t="s">
        <v>54</v>
      </c>
      <c r="E10037">
        <v>4</v>
      </c>
      <c r="F10037">
        <v>0.75345772504806519</v>
      </c>
      <c r="G10037">
        <v>0.76532679796218872</v>
      </c>
      <c r="H10037">
        <v>4.0818704292178154E-3</v>
      </c>
      <c r="I10037">
        <v>70.450038755698316</v>
      </c>
      <c r="J10037" s="6" t="s">
        <v>80</v>
      </c>
    </row>
    <row r="10038" spans="1:10" x14ac:dyDescent="0.25">
      <c r="A10038" s="5" t="str">
        <f t="shared" si="156"/>
        <v/>
      </c>
      <c r="B10038" t="s">
        <v>96</v>
      </c>
      <c r="C10038" t="s">
        <v>115</v>
      </c>
      <c r="D10038" s="8" t="s">
        <v>54</v>
      </c>
      <c r="E10038">
        <v>5</v>
      </c>
      <c r="F10038">
        <v>0.70786362886428833</v>
      </c>
      <c r="G10038">
        <v>0.70386743545532227</v>
      </c>
      <c r="H10038">
        <v>3.6828673910349607E-3</v>
      </c>
      <c r="I10038">
        <v>70.170494584467022</v>
      </c>
      <c r="J10038" s="6" t="s">
        <v>80</v>
      </c>
    </row>
    <row r="10039" spans="1:10" x14ac:dyDescent="0.25">
      <c r="A10039" s="5" t="str">
        <f t="shared" si="156"/>
        <v/>
      </c>
      <c r="B10039" t="s">
        <v>96</v>
      </c>
      <c r="C10039" t="s">
        <v>115</v>
      </c>
      <c r="D10039" s="8" t="s">
        <v>54</v>
      </c>
      <c r="E10039">
        <v>6</v>
      </c>
      <c r="F10039">
        <v>0.70214700698852539</v>
      </c>
      <c r="G10039">
        <v>0.68942689895629883</v>
      </c>
      <c r="H10039">
        <v>3.3182839397341013E-3</v>
      </c>
      <c r="I10039">
        <v>69.880238950809272</v>
      </c>
      <c r="J10039" s="6" t="s">
        <v>80</v>
      </c>
    </row>
    <row r="10040" spans="1:10" x14ac:dyDescent="0.25">
      <c r="A10040" s="5" t="str">
        <f t="shared" si="156"/>
        <v/>
      </c>
      <c r="B10040" t="s">
        <v>96</v>
      </c>
      <c r="C10040" t="s">
        <v>115</v>
      </c>
      <c r="D10040" s="8" t="s">
        <v>54</v>
      </c>
      <c r="E10040">
        <v>7</v>
      </c>
      <c r="F10040">
        <v>0.72913163900375366</v>
      </c>
      <c r="G10040">
        <v>0.73013705015182495</v>
      </c>
      <c r="H10040">
        <v>3.2134035136550665E-3</v>
      </c>
      <c r="I10040">
        <v>69.96070889585701</v>
      </c>
      <c r="J10040" s="6" t="s">
        <v>80</v>
      </c>
    </row>
    <row r="10041" spans="1:10" x14ac:dyDescent="0.25">
      <c r="A10041" s="5" t="str">
        <f t="shared" si="156"/>
        <v/>
      </c>
      <c r="B10041" t="s">
        <v>96</v>
      </c>
      <c r="C10041" t="s">
        <v>115</v>
      </c>
      <c r="D10041" s="8" t="s">
        <v>54</v>
      </c>
      <c r="E10041">
        <v>8</v>
      </c>
      <c r="F10041">
        <v>0.71200829744338989</v>
      </c>
      <c r="G10041">
        <v>0.73256415128707886</v>
      </c>
      <c r="H10041">
        <v>3.468681126832962E-3</v>
      </c>
      <c r="I10041">
        <v>71.772099994871255</v>
      </c>
      <c r="J10041" s="6" t="s">
        <v>80</v>
      </c>
    </row>
    <row r="10042" spans="1:10" x14ac:dyDescent="0.25">
      <c r="A10042" s="5" t="str">
        <f t="shared" si="156"/>
        <v/>
      </c>
      <c r="B10042" t="s">
        <v>96</v>
      </c>
      <c r="C10042" t="s">
        <v>115</v>
      </c>
      <c r="D10042" s="8" t="s">
        <v>54</v>
      </c>
      <c r="E10042">
        <v>9</v>
      </c>
      <c r="F10042">
        <v>0.66329950094223022</v>
      </c>
      <c r="G10042">
        <v>0.67089360952377319</v>
      </c>
      <c r="H10042">
        <v>3.9074472151696682E-3</v>
      </c>
      <c r="I10042">
        <v>74.413683332481483</v>
      </c>
      <c r="J10042" s="6" t="s">
        <v>80</v>
      </c>
    </row>
    <row r="10043" spans="1:10" x14ac:dyDescent="0.25">
      <c r="A10043" s="5" t="str">
        <f t="shared" si="156"/>
        <v/>
      </c>
      <c r="B10043" t="s">
        <v>96</v>
      </c>
      <c r="C10043" t="s">
        <v>115</v>
      </c>
      <c r="D10043" s="8" t="s">
        <v>54</v>
      </c>
      <c r="E10043">
        <v>10</v>
      </c>
      <c r="F10043">
        <v>0.64095497131347656</v>
      </c>
      <c r="G10043">
        <v>0.64586663246154785</v>
      </c>
      <c r="H10043">
        <v>4.6186316758394241E-3</v>
      </c>
      <c r="I10043">
        <v>77.235980699131289</v>
      </c>
      <c r="J10043" s="6" t="s">
        <v>80</v>
      </c>
    </row>
    <row r="10044" spans="1:10" x14ac:dyDescent="0.25">
      <c r="A10044" s="5" t="str">
        <f t="shared" si="156"/>
        <v/>
      </c>
      <c r="B10044" t="s">
        <v>96</v>
      </c>
      <c r="C10044" t="s">
        <v>115</v>
      </c>
      <c r="D10044" s="8" t="s">
        <v>54</v>
      </c>
      <c r="E10044">
        <v>11</v>
      </c>
      <c r="F10044">
        <v>0.68112599849700928</v>
      </c>
      <c r="G10044">
        <v>0.670082688331604</v>
      </c>
      <c r="H10044">
        <v>5.3612845949828625E-3</v>
      </c>
      <c r="I10044">
        <v>79.894923771857549</v>
      </c>
      <c r="J10044" s="6" t="s">
        <v>80</v>
      </c>
    </row>
    <row r="10045" spans="1:10" x14ac:dyDescent="0.25">
      <c r="A10045" s="5" t="str">
        <f t="shared" si="156"/>
        <v/>
      </c>
      <c r="B10045" t="s">
        <v>96</v>
      </c>
      <c r="C10045" t="s">
        <v>115</v>
      </c>
      <c r="D10045" s="8" t="s">
        <v>54</v>
      </c>
      <c r="E10045">
        <v>12</v>
      </c>
      <c r="F10045">
        <v>0.76613855361938477</v>
      </c>
      <c r="G10045">
        <v>0.77293777465820313</v>
      </c>
      <c r="H10045">
        <v>6.2392312102019787E-3</v>
      </c>
      <c r="I10045">
        <v>82.610521020498922</v>
      </c>
      <c r="J10045" s="6" t="s">
        <v>80</v>
      </c>
    </row>
    <row r="10046" spans="1:10" x14ac:dyDescent="0.25">
      <c r="A10046" s="5" t="str">
        <f t="shared" si="156"/>
        <v/>
      </c>
      <c r="B10046" t="s">
        <v>96</v>
      </c>
      <c r="C10046" t="s">
        <v>115</v>
      </c>
      <c r="D10046" s="8" t="s">
        <v>54</v>
      </c>
      <c r="E10046">
        <v>13</v>
      </c>
      <c r="F10046">
        <v>0.94932305812835693</v>
      </c>
      <c r="G10046">
        <v>0.9462507963180542</v>
      </c>
      <c r="H10046">
        <v>7.1769994683563709E-3</v>
      </c>
      <c r="I10046">
        <v>84.353257019705623</v>
      </c>
      <c r="J10046" s="6" t="s">
        <v>80</v>
      </c>
    </row>
    <row r="10047" spans="1:10" x14ac:dyDescent="0.25">
      <c r="A10047" s="5" t="str">
        <f t="shared" si="156"/>
        <v/>
      </c>
      <c r="B10047" t="s">
        <v>96</v>
      </c>
      <c r="C10047" t="s">
        <v>115</v>
      </c>
      <c r="D10047" s="8" t="s">
        <v>54</v>
      </c>
      <c r="E10047">
        <v>14</v>
      </c>
      <c r="F10047">
        <v>1.204676628112793</v>
      </c>
      <c r="G10047">
        <v>1.1741336584091187</v>
      </c>
      <c r="H10047">
        <v>8.0369142815470695E-3</v>
      </c>
      <c r="I10047">
        <v>85.781433191312772</v>
      </c>
      <c r="J10047" s="6" t="s">
        <v>80</v>
      </c>
    </row>
    <row r="10048" spans="1:10" x14ac:dyDescent="0.25">
      <c r="A10048" s="5" t="str">
        <f t="shared" si="156"/>
        <v/>
      </c>
      <c r="B10048" t="s">
        <v>96</v>
      </c>
      <c r="C10048" t="s">
        <v>115</v>
      </c>
      <c r="D10048" s="8" t="s">
        <v>54</v>
      </c>
      <c r="E10048">
        <v>15</v>
      </c>
      <c r="F10048">
        <v>1.4744546413421631</v>
      </c>
      <c r="G10048">
        <v>1.4337648153305054</v>
      </c>
      <c r="H10048">
        <v>8.5924845188856125E-3</v>
      </c>
      <c r="I10048">
        <v>86.264986396969078</v>
      </c>
      <c r="J10048" s="6" t="s">
        <v>80</v>
      </c>
    </row>
    <row r="10049" spans="1:10" x14ac:dyDescent="0.25">
      <c r="A10049" s="5" t="str">
        <f t="shared" si="156"/>
        <v/>
      </c>
      <c r="B10049" t="s">
        <v>96</v>
      </c>
      <c r="C10049" t="s">
        <v>115</v>
      </c>
      <c r="D10049" s="8" t="s">
        <v>54</v>
      </c>
      <c r="E10049">
        <v>16</v>
      </c>
      <c r="F10049">
        <v>1.7477566003799438</v>
      </c>
      <c r="G10049">
        <v>1.7309668064117432</v>
      </c>
      <c r="H10049">
        <v>8.9698387309908867E-3</v>
      </c>
      <c r="I10049">
        <v>86.559153534170406</v>
      </c>
      <c r="J10049" s="6" t="s">
        <v>80</v>
      </c>
    </row>
    <row r="10050" spans="1:10" x14ac:dyDescent="0.25">
      <c r="A10050" s="5" t="str">
        <f t="shared" ref="A10050:A10113" si="157">IF(AND(category = B10050, subcategory=C10050, reportdate = D10050), E10050, "")</f>
        <v/>
      </c>
      <c r="B10050" t="s">
        <v>96</v>
      </c>
      <c r="C10050" t="s">
        <v>115</v>
      </c>
      <c r="D10050" s="8" t="s">
        <v>54</v>
      </c>
      <c r="E10050">
        <v>17</v>
      </c>
      <c r="F10050">
        <v>2.0203137397766113</v>
      </c>
      <c r="G10050">
        <v>1.9913395643234253</v>
      </c>
      <c r="H10050">
        <v>9.059421718120575E-3</v>
      </c>
      <c r="I10050">
        <v>85.854695857543987</v>
      </c>
      <c r="J10050" s="6" t="s">
        <v>80</v>
      </c>
    </row>
    <row r="10051" spans="1:10" x14ac:dyDescent="0.25">
      <c r="A10051" s="5" t="str">
        <f t="shared" si="157"/>
        <v/>
      </c>
      <c r="B10051" t="s">
        <v>96</v>
      </c>
      <c r="C10051" t="s">
        <v>115</v>
      </c>
      <c r="D10051" s="8" t="s">
        <v>54</v>
      </c>
      <c r="E10051">
        <v>18</v>
      </c>
      <c r="F10051">
        <v>2.1908586025238037</v>
      </c>
      <c r="G10051">
        <v>2.1584587097167969</v>
      </c>
      <c r="H10051">
        <v>8.985958993434906E-3</v>
      </c>
      <c r="I10051">
        <v>84.748677172691032</v>
      </c>
      <c r="J10051" s="6" t="s">
        <v>80</v>
      </c>
    </row>
    <row r="10052" spans="1:10" x14ac:dyDescent="0.25">
      <c r="A10052" s="5" t="str">
        <f t="shared" si="157"/>
        <v/>
      </c>
      <c r="B10052" t="s">
        <v>96</v>
      </c>
      <c r="C10052" t="s">
        <v>115</v>
      </c>
      <c r="D10052" s="8" t="s">
        <v>54</v>
      </c>
      <c r="E10052">
        <v>19</v>
      </c>
      <c r="F10052">
        <v>2.2022469043731689</v>
      </c>
      <c r="G10052">
        <v>1.3674460649490356</v>
      </c>
      <c r="H10052">
        <v>8.9594144374132156E-3</v>
      </c>
      <c r="I10052">
        <v>82.472410297176594</v>
      </c>
      <c r="J10052" s="6" t="s">
        <v>80</v>
      </c>
    </row>
    <row r="10053" spans="1:10" x14ac:dyDescent="0.25">
      <c r="A10053" s="5" t="str">
        <f t="shared" si="157"/>
        <v/>
      </c>
      <c r="B10053" t="s">
        <v>96</v>
      </c>
      <c r="C10053" t="s">
        <v>115</v>
      </c>
      <c r="D10053" s="8" t="s">
        <v>54</v>
      </c>
      <c r="E10053">
        <v>20</v>
      </c>
      <c r="F10053">
        <v>2.0696926116943359</v>
      </c>
      <c r="G10053">
        <v>1.5794968605041504</v>
      </c>
      <c r="H10053">
        <v>8.3871139213442802E-3</v>
      </c>
      <c r="I10053">
        <v>78.893163851936052</v>
      </c>
      <c r="J10053" s="6" t="s">
        <v>80</v>
      </c>
    </row>
    <row r="10054" spans="1:10" x14ac:dyDescent="0.25">
      <c r="A10054" s="5" t="str">
        <f t="shared" si="157"/>
        <v/>
      </c>
      <c r="B10054" t="s">
        <v>96</v>
      </c>
      <c r="C10054" t="s">
        <v>115</v>
      </c>
      <c r="D10054" s="8" t="s">
        <v>54</v>
      </c>
      <c r="E10054">
        <v>21</v>
      </c>
      <c r="F10054">
        <v>2.0040073394775391</v>
      </c>
      <c r="G10054">
        <v>2.4229929447174072</v>
      </c>
      <c r="H10054">
        <v>7.9809930175542831E-3</v>
      </c>
      <c r="I10054">
        <v>76.216534572181786</v>
      </c>
      <c r="J10054" s="6" t="s">
        <v>80</v>
      </c>
    </row>
    <row r="10055" spans="1:10" x14ac:dyDescent="0.25">
      <c r="A10055" s="5" t="str">
        <f t="shared" si="157"/>
        <v/>
      </c>
      <c r="B10055" t="s">
        <v>96</v>
      </c>
      <c r="C10055" t="s">
        <v>115</v>
      </c>
      <c r="D10055" s="8" t="s">
        <v>54</v>
      </c>
      <c r="E10055">
        <v>22</v>
      </c>
      <c r="F10055">
        <v>1.8305767774581909</v>
      </c>
      <c r="G10055">
        <v>1.9281473159790039</v>
      </c>
      <c r="H10055">
        <v>7.3737842030823231E-3</v>
      </c>
      <c r="I10055">
        <v>74.800112930533714</v>
      </c>
      <c r="J10055" s="6" t="s">
        <v>80</v>
      </c>
    </row>
    <row r="10056" spans="1:10" x14ac:dyDescent="0.25">
      <c r="A10056" s="5" t="str">
        <f t="shared" si="157"/>
        <v/>
      </c>
      <c r="B10056" t="s">
        <v>96</v>
      </c>
      <c r="C10056" t="s">
        <v>115</v>
      </c>
      <c r="D10056" s="8" t="s">
        <v>54</v>
      </c>
      <c r="E10056">
        <v>23</v>
      </c>
      <c r="F10056">
        <v>1.5882669687271118</v>
      </c>
      <c r="G10056">
        <v>1.6163549423217773</v>
      </c>
      <c r="H10056">
        <v>6.9058267399668694E-3</v>
      </c>
      <c r="I10056">
        <v>73.581493763115731</v>
      </c>
      <c r="J10056" s="6" t="s">
        <v>80</v>
      </c>
    </row>
    <row r="10057" spans="1:10" x14ac:dyDescent="0.25">
      <c r="A10057" s="5" t="str">
        <f t="shared" si="157"/>
        <v/>
      </c>
      <c r="B10057" t="s">
        <v>96</v>
      </c>
      <c r="C10057" t="s">
        <v>115</v>
      </c>
      <c r="D10057" s="8" t="s">
        <v>54</v>
      </c>
      <c r="E10057">
        <v>24</v>
      </c>
      <c r="F10057">
        <v>1.2731337547302246</v>
      </c>
      <c r="G10057">
        <v>1.3033672571182251</v>
      </c>
      <c r="H10057">
        <v>6.3500325195491314E-3</v>
      </c>
      <c r="I10057">
        <v>73.024755402719805</v>
      </c>
      <c r="J10057" s="6" t="s">
        <v>80</v>
      </c>
    </row>
    <row r="10058" spans="1:10" x14ac:dyDescent="0.25">
      <c r="A10058" s="5" t="str">
        <f t="shared" si="157"/>
        <v/>
      </c>
      <c r="B10058" t="s">
        <v>96</v>
      </c>
      <c r="C10058" t="s">
        <v>115</v>
      </c>
      <c r="D10058" s="8" t="s">
        <v>57</v>
      </c>
      <c r="E10058">
        <v>1</v>
      </c>
      <c r="F10058">
        <v>1.2995606660842896</v>
      </c>
      <c r="G10058">
        <v>1.265826940536499</v>
      </c>
      <c r="H10058">
        <v>6.3240393064916134E-3</v>
      </c>
      <c r="I10058">
        <v>77.277579739681997</v>
      </c>
      <c r="J10058" s="6" t="s">
        <v>80</v>
      </c>
    </row>
    <row r="10059" spans="1:10" x14ac:dyDescent="0.25">
      <c r="A10059" s="5" t="str">
        <f t="shared" si="157"/>
        <v/>
      </c>
      <c r="B10059" t="s">
        <v>96</v>
      </c>
      <c r="C10059" t="s">
        <v>115</v>
      </c>
      <c r="D10059" s="8" t="s">
        <v>57</v>
      </c>
      <c r="E10059">
        <v>2</v>
      </c>
      <c r="F10059">
        <v>1.1102299690246582</v>
      </c>
      <c r="G10059">
        <v>1.0853679180145264</v>
      </c>
      <c r="H10059">
        <v>5.7008061558008194E-3</v>
      </c>
      <c r="I10059">
        <v>76.497829293211296</v>
      </c>
      <c r="J10059" s="6" t="s">
        <v>80</v>
      </c>
    </row>
    <row r="10060" spans="1:10" x14ac:dyDescent="0.25">
      <c r="A10060" s="5" t="str">
        <f t="shared" si="157"/>
        <v/>
      </c>
      <c r="B10060" t="s">
        <v>96</v>
      </c>
      <c r="C10060" t="s">
        <v>115</v>
      </c>
      <c r="D10060" s="8" t="s">
        <v>57</v>
      </c>
      <c r="E10060">
        <v>3</v>
      </c>
      <c r="F10060">
        <v>0.97358042001724243</v>
      </c>
      <c r="G10060">
        <v>0.96055597066879272</v>
      </c>
      <c r="H10060">
        <v>5.0772251561284065E-3</v>
      </c>
      <c r="I10060">
        <v>75.765529471777157</v>
      </c>
      <c r="J10060" s="6" t="s">
        <v>80</v>
      </c>
    </row>
    <row r="10061" spans="1:10" x14ac:dyDescent="0.25">
      <c r="A10061" s="5" t="str">
        <f t="shared" si="157"/>
        <v/>
      </c>
      <c r="B10061" t="s">
        <v>96</v>
      </c>
      <c r="C10061" t="s">
        <v>115</v>
      </c>
      <c r="D10061" s="8" t="s">
        <v>57</v>
      </c>
      <c r="E10061">
        <v>4</v>
      </c>
      <c r="F10061">
        <v>0.87911945581436157</v>
      </c>
      <c r="G10061">
        <v>0.87395703792572021</v>
      </c>
      <c r="H10061">
        <v>4.4976347126066685E-3</v>
      </c>
      <c r="I10061">
        <v>75.266372033714831</v>
      </c>
      <c r="J10061" s="6" t="s">
        <v>80</v>
      </c>
    </row>
    <row r="10062" spans="1:10" x14ac:dyDescent="0.25">
      <c r="A10062" s="5" t="str">
        <f t="shared" si="157"/>
        <v/>
      </c>
      <c r="B10062" t="s">
        <v>96</v>
      </c>
      <c r="C10062" t="s">
        <v>115</v>
      </c>
      <c r="D10062" s="8" t="s">
        <v>57</v>
      </c>
      <c r="E10062">
        <v>5</v>
      </c>
      <c r="F10062">
        <v>0.81729477643966675</v>
      </c>
      <c r="G10062">
        <v>0.80999171733856201</v>
      </c>
      <c r="H10062">
        <v>4.0573258884251118E-3</v>
      </c>
      <c r="I10062">
        <v>75.047541719834399</v>
      </c>
      <c r="J10062" s="6" t="s">
        <v>80</v>
      </c>
    </row>
    <row r="10063" spans="1:10" x14ac:dyDescent="0.25">
      <c r="A10063" s="5" t="str">
        <f t="shared" si="157"/>
        <v/>
      </c>
      <c r="B10063" t="s">
        <v>96</v>
      </c>
      <c r="C10063" t="s">
        <v>115</v>
      </c>
      <c r="D10063" s="8" t="s">
        <v>57</v>
      </c>
      <c r="E10063">
        <v>6</v>
      </c>
      <c r="F10063">
        <v>0.78689146041870117</v>
      </c>
      <c r="G10063">
        <v>0.78538340330123901</v>
      </c>
      <c r="H10063">
        <v>3.8227050099521875E-3</v>
      </c>
      <c r="I10063">
        <v>74.622793314599576</v>
      </c>
      <c r="J10063" s="6" t="s">
        <v>80</v>
      </c>
    </row>
    <row r="10064" spans="1:10" x14ac:dyDescent="0.25">
      <c r="A10064" s="5" t="str">
        <f t="shared" si="157"/>
        <v/>
      </c>
      <c r="B10064" t="s">
        <v>96</v>
      </c>
      <c r="C10064" t="s">
        <v>115</v>
      </c>
      <c r="D10064" s="8" t="s">
        <v>57</v>
      </c>
      <c r="E10064">
        <v>7</v>
      </c>
      <c r="F10064">
        <v>0.82735317945480347</v>
      </c>
      <c r="G10064">
        <v>0.82602906227111816</v>
      </c>
      <c r="H10064">
        <v>3.8577974773943424E-3</v>
      </c>
      <c r="I10064">
        <v>74.41825644296388</v>
      </c>
      <c r="J10064" s="6" t="s">
        <v>80</v>
      </c>
    </row>
    <row r="10065" spans="1:10" x14ac:dyDescent="0.25">
      <c r="A10065" s="5" t="str">
        <f t="shared" si="157"/>
        <v/>
      </c>
      <c r="B10065" t="s">
        <v>96</v>
      </c>
      <c r="C10065" t="s">
        <v>115</v>
      </c>
      <c r="D10065" s="8" t="s">
        <v>57</v>
      </c>
      <c r="E10065">
        <v>8</v>
      </c>
      <c r="F10065">
        <v>0.83246994018554688</v>
      </c>
      <c r="G10065">
        <v>0.83393228054046631</v>
      </c>
      <c r="H10065">
        <v>4.252956248819828E-3</v>
      </c>
      <c r="I10065">
        <v>76.345849961757025</v>
      </c>
      <c r="J10065" s="6" t="s">
        <v>80</v>
      </c>
    </row>
    <row r="10066" spans="1:10" x14ac:dyDescent="0.25">
      <c r="A10066" s="5" t="str">
        <f t="shared" si="157"/>
        <v/>
      </c>
      <c r="B10066" t="s">
        <v>96</v>
      </c>
      <c r="C10066" t="s">
        <v>115</v>
      </c>
      <c r="D10066" s="8" t="s">
        <v>57</v>
      </c>
      <c r="E10066">
        <v>9</v>
      </c>
      <c r="F10066">
        <v>0.80987435579299927</v>
      </c>
      <c r="G10066">
        <v>0.81536382436752319</v>
      </c>
      <c r="H10066">
        <v>4.9063265323638916E-3</v>
      </c>
      <c r="I10066">
        <v>80.675193161525812</v>
      </c>
      <c r="J10066" s="6" t="s">
        <v>80</v>
      </c>
    </row>
    <row r="10067" spans="1:10" x14ac:dyDescent="0.25">
      <c r="A10067" s="5" t="str">
        <f t="shared" si="157"/>
        <v/>
      </c>
      <c r="B10067" t="s">
        <v>96</v>
      </c>
      <c r="C10067" t="s">
        <v>115</v>
      </c>
      <c r="D10067" s="8" t="s">
        <v>57</v>
      </c>
      <c r="E10067">
        <v>10</v>
      </c>
      <c r="F10067">
        <v>0.86446690559387207</v>
      </c>
      <c r="G10067">
        <v>0.85642898082733154</v>
      </c>
      <c r="H10067">
        <v>5.8164279907941818E-3</v>
      </c>
      <c r="I10067">
        <v>84.63633120694918</v>
      </c>
      <c r="J10067" s="6" t="s">
        <v>80</v>
      </c>
    </row>
    <row r="10068" spans="1:10" x14ac:dyDescent="0.25">
      <c r="A10068" s="5" t="str">
        <f t="shared" si="157"/>
        <v/>
      </c>
      <c r="B10068" t="s">
        <v>96</v>
      </c>
      <c r="C10068" t="s">
        <v>115</v>
      </c>
      <c r="D10068" s="8" t="s">
        <v>57</v>
      </c>
      <c r="E10068">
        <v>11</v>
      </c>
      <c r="F10068">
        <v>0.998038649559021</v>
      </c>
      <c r="G10068">
        <v>0.99199366569519043</v>
      </c>
      <c r="H10068">
        <v>6.9348178803920746E-3</v>
      </c>
      <c r="I10068">
        <v>87.863881092122938</v>
      </c>
      <c r="J10068" s="6" t="s">
        <v>80</v>
      </c>
    </row>
    <row r="10069" spans="1:10" x14ac:dyDescent="0.25">
      <c r="A10069" s="5" t="str">
        <f t="shared" si="157"/>
        <v/>
      </c>
      <c r="B10069" t="s">
        <v>96</v>
      </c>
      <c r="C10069" t="s">
        <v>115</v>
      </c>
      <c r="D10069" s="8" t="s">
        <v>57</v>
      </c>
      <c r="E10069">
        <v>12</v>
      </c>
      <c r="F10069">
        <v>1.2182773351669312</v>
      </c>
      <c r="G10069">
        <v>1.2099688053131104</v>
      </c>
      <c r="H10069">
        <v>8.0333137884736061E-3</v>
      </c>
      <c r="I10069">
        <v>89.877445776935531</v>
      </c>
      <c r="J10069" s="6" t="s">
        <v>80</v>
      </c>
    </row>
    <row r="10070" spans="1:10" x14ac:dyDescent="0.25">
      <c r="A10070" s="5" t="str">
        <f t="shared" si="157"/>
        <v/>
      </c>
      <c r="B10070" t="s">
        <v>96</v>
      </c>
      <c r="C10070" t="s">
        <v>115</v>
      </c>
      <c r="D10070" s="8" t="s">
        <v>57</v>
      </c>
      <c r="E10070">
        <v>13</v>
      </c>
      <c r="F10070">
        <v>1.5092090368270874</v>
      </c>
      <c r="G10070">
        <v>1.4895040988922119</v>
      </c>
      <c r="H10070">
        <v>9.0005295351147652E-3</v>
      </c>
      <c r="I10070">
        <v>91.734105639203335</v>
      </c>
      <c r="J10070" s="6" t="s">
        <v>80</v>
      </c>
    </row>
    <row r="10071" spans="1:10" x14ac:dyDescent="0.25">
      <c r="A10071" s="5" t="str">
        <f t="shared" si="157"/>
        <v/>
      </c>
      <c r="B10071" t="s">
        <v>96</v>
      </c>
      <c r="C10071" t="s">
        <v>115</v>
      </c>
      <c r="D10071" s="8" t="s">
        <v>57</v>
      </c>
      <c r="E10071">
        <v>14</v>
      </c>
      <c r="F10071">
        <v>1.7977398633956909</v>
      </c>
      <c r="G10071">
        <v>1.7714475393295288</v>
      </c>
      <c r="H10071">
        <v>9.8055154085159302E-3</v>
      </c>
      <c r="I10071">
        <v>92.815011482574519</v>
      </c>
      <c r="J10071" s="6" t="s">
        <v>80</v>
      </c>
    </row>
    <row r="10072" spans="1:10" x14ac:dyDescent="0.25">
      <c r="A10072" s="5" t="str">
        <f t="shared" si="157"/>
        <v/>
      </c>
      <c r="B10072" t="s">
        <v>96</v>
      </c>
      <c r="C10072" t="s">
        <v>115</v>
      </c>
      <c r="D10072" s="8" t="s">
        <v>57</v>
      </c>
      <c r="E10072">
        <v>15</v>
      </c>
      <c r="F10072">
        <v>2.0993127822875977</v>
      </c>
      <c r="G10072">
        <v>2.0709280967712402</v>
      </c>
      <c r="H10072">
        <v>1.025041937828064E-2</v>
      </c>
      <c r="I10072">
        <v>94.110030620024389</v>
      </c>
      <c r="J10072" s="6" t="s">
        <v>80</v>
      </c>
    </row>
    <row r="10073" spans="1:10" x14ac:dyDescent="0.25">
      <c r="A10073" s="5" t="str">
        <f t="shared" si="157"/>
        <v/>
      </c>
      <c r="B10073" t="s">
        <v>96</v>
      </c>
      <c r="C10073" t="s">
        <v>115</v>
      </c>
      <c r="D10073" s="8" t="s">
        <v>57</v>
      </c>
      <c r="E10073">
        <v>16</v>
      </c>
      <c r="F10073">
        <v>2.4469170570373535</v>
      </c>
      <c r="G10073">
        <v>2.3916563987731934</v>
      </c>
      <c r="H10073">
        <v>1.0287885554134846E-2</v>
      </c>
      <c r="I10073">
        <v>94.054636386833053</v>
      </c>
      <c r="J10073" s="6" t="s">
        <v>80</v>
      </c>
    </row>
    <row r="10074" spans="1:10" x14ac:dyDescent="0.25">
      <c r="A10074" s="5" t="str">
        <f t="shared" si="157"/>
        <v/>
      </c>
      <c r="B10074" t="s">
        <v>96</v>
      </c>
      <c r="C10074" t="s">
        <v>115</v>
      </c>
      <c r="D10074" s="8" t="s">
        <v>57</v>
      </c>
      <c r="E10074">
        <v>17</v>
      </c>
      <c r="F10074">
        <v>2.7023360729217529</v>
      </c>
      <c r="G10074">
        <v>2.6411430835723877</v>
      </c>
      <c r="H10074">
        <v>1.0251946747303009E-2</v>
      </c>
      <c r="I10074">
        <v>92.841193671852167</v>
      </c>
      <c r="J10074" s="6" t="s">
        <v>80</v>
      </c>
    </row>
    <row r="10075" spans="1:10" x14ac:dyDescent="0.25">
      <c r="A10075" s="5" t="str">
        <f t="shared" si="157"/>
        <v/>
      </c>
      <c r="B10075" t="s">
        <v>96</v>
      </c>
      <c r="C10075" t="s">
        <v>115</v>
      </c>
      <c r="D10075" s="8" t="s">
        <v>57</v>
      </c>
      <c r="E10075">
        <v>18</v>
      </c>
      <c r="F10075">
        <v>2.8179843425750732</v>
      </c>
      <c r="G10075">
        <v>2.8056404590606689</v>
      </c>
      <c r="H10075">
        <v>1.0211414657533169E-2</v>
      </c>
      <c r="I10075">
        <v>91.416562643495595</v>
      </c>
      <c r="J10075" s="6" t="s">
        <v>80</v>
      </c>
    </row>
    <row r="10076" spans="1:10" x14ac:dyDescent="0.25">
      <c r="A10076" s="5" t="str">
        <f t="shared" si="157"/>
        <v/>
      </c>
      <c r="B10076" t="s">
        <v>96</v>
      </c>
      <c r="C10076" t="s">
        <v>115</v>
      </c>
      <c r="D10076" s="8" t="s">
        <v>57</v>
      </c>
      <c r="E10076">
        <v>19</v>
      </c>
      <c r="F10076">
        <v>2.7637069225311279</v>
      </c>
      <c r="G10076">
        <v>1.7982000112533569</v>
      </c>
      <c r="H10076">
        <v>1.0207578539848328E-2</v>
      </c>
      <c r="I10076">
        <v>88.67227098744479</v>
      </c>
      <c r="J10076" s="6" t="s">
        <v>80</v>
      </c>
    </row>
    <row r="10077" spans="1:10" x14ac:dyDescent="0.25">
      <c r="A10077" s="5" t="str">
        <f t="shared" si="157"/>
        <v/>
      </c>
      <c r="B10077" t="s">
        <v>96</v>
      </c>
      <c r="C10077" t="s">
        <v>115</v>
      </c>
      <c r="D10077" s="8" t="s">
        <v>57</v>
      </c>
      <c r="E10077">
        <v>20</v>
      </c>
      <c r="F10077">
        <v>2.6086413860321045</v>
      </c>
      <c r="G10077">
        <v>2.0639657974243164</v>
      </c>
      <c r="H10077">
        <v>9.659990668296814E-3</v>
      </c>
      <c r="I10077">
        <v>84.153204388910723</v>
      </c>
      <c r="J10077" s="6" t="s">
        <v>80</v>
      </c>
    </row>
    <row r="10078" spans="1:10" x14ac:dyDescent="0.25">
      <c r="A10078" s="5" t="str">
        <f t="shared" si="157"/>
        <v/>
      </c>
      <c r="B10078" t="s">
        <v>96</v>
      </c>
      <c r="C10078" t="s">
        <v>115</v>
      </c>
      <c r="D10078" s="8" t="s">
        <v>57</v>
      </c>
      <c r="E10078">
        <v>21</v>
      </c>
      <c r="F10078">
        <v>2.5024619102478027</v>
      </c>
      <c r="G10078">
        <v>3.0481593608856201</v>
      </c>
      <c r="H10078">
        <v>9.3974024057388306E-3</v>
      </c>
      <c r="I10078">
        <v>81.676590201619831</v>
      </c>
      <c r="J10078" s="6" t="s">
        <v>80</v>
      </c>
    </row>
    <row r="10079" spans="1:10" x14ac:dyDescent="0.25">
      <c r="A10079" s="5" t="str">
        <f t="shared" si="157"/>
        <v/>
      </c>
      <c r="B10079" t="s">
        <v>96</v>
      </c>
      <c r="C10079" t="s">
        <v>115</v>
      </c>
      <c r="D10079" s="8" t="s">
        <v>57</v>
      </c>
      <c r="E10079">
        <v>22</v>
      </c>
      <c r="F10079">
        <v>2.2721941471099854</v>
      </c>
      <c r="G10079">
        <v>2.4370758533477783</v>
      </c>
      <c r="H10079">
        <v>8.7241232395172119E-3</v>
      </c>
      <c r="I10079">
        <v>80.342285532066995</v>
      </c>
      <c r="J10079" s="6" t="s">
        <v>80</v>
      </c>
    </row>
    <row r="10080" spans="1:10" x14ac:dyDescent="0.25">
      <c r="A10080" s="5" t="str">
        <f t="shared" si="157"/>
        <v/>
      </c>
      <c r="B10080" t="s">
        <v>96</v>
      </c>
      <c r="C10080" t="s">
        <v>115</v>
      </c>
      <c r="D10080" s="8" t="s">
        <v>57</v>
      </c>
      <c r="E10080">
        <v>23</v>
      </c>
      <c r="F10080">
        <v>1.9429019689559937</v>
      </c>
      <c r="G10080">
        <v>2.0008885860443115</v>
      </c>
      <c r="H10080">
        <v>8.1154033541679382E-3</v>
      </c>
      <c r="I10080">
        <v>79.361704261330246</v>
      </c>
      <c r="J10080" s="6" t="s">
        <v>80</v>
      </c>
    </row>
    <row r="10081" spans="1:10" x14ac:dyDescent="0.25">
      <c r="A10081" s="5" t="str">
        <f t="shared" si="157"/>
        <v/>
      </c>
      <c r="B10081" t="s">
        <v>96</v>
      </c>
      <c r="C10081" t="s">
        <v>115</v>
      </c>
      <c r="D10081" s="8" t="s">
        <v>57</v>
      </c>
      <c r="E10081">
        <v>24</v>
      </c>
      <c r="F10081">
        <v>1.5592920780181885</v>
      </c>
      <c r="G10081">
        <v>1.6214308738708496</v>
      </c>
      <c r="H10081">
        <v>7.4973562732338905E-3</v>
      </c>
      <c r="I10081">
        <v>78.583189334022421</v>
      </c>
      <c r="J10081" s="6" t="s">
        <v>80</v>
      </c>
    </row>
    <row r="10082" spans="1:10" x14ac:dyDescent="0.25">
      <c r="A10082" s="5" t="str">
        <f t="shared" si="157"/>
        <v/>
      </c>
      <c r="B10082" t="s">
        <v>96</v>
      </c>
      <c r="C10082" t="s">
        <v>115</v>
      </c>
      <c r="D10082" s="8" t="s">
        <v>58</v>
      </c>
      <c r="E10082">
        <v>1</v>
      </c>
      <c r="F10082">
        <v>1.3226975202560425</v>
      </c>
      <c r="G10082">
        <v>1.3304780721664429</v>
      </c>
      <c r="H10082">
        <v>6.3028554432094097E-3</v>
      </c>
      <c r="I10082">
        <v>77.636722223656889</v>
      </c>
      <c r="J10082" s="6" t="s">
        <v>80</v>
      </c>
    </row>
    <row r="10083" spans="1:10" x14ac:dyDescent="0.25">
      <c r="A10083" s="5" t="str">
        <f t="shared" si="157"/>
        <v/>
      </c>
      <c r="B10083" t="s">
        <v>96</v>
      </c>
      <c r="C10083" t="s">
        <v>115</v>
      </c>
      <c r="D10083" s="8" t="s">
        <v>58</v>
      </c>
      <c r="E10083">
        <v>2</v>
      </c>
      <c r="F10083">
        <v>1.114879846572876</v>
      </c>
      <c r="G10083">
        <v>1.1152299642562866</v>
      </c>
      <c r="H10083">
        <v>5.6796739809215069E-3</v>
      </c>
      <c r="I10083">
        <v>76.888729421401862</v>
      </c>
      <c r="J10083" s="6" t="s">
        <v>80</v>
      </c>
    </row>
    <row r="10084" spans="1:10" x14ac:dyDescent="0.25">
      <c r="A10084" s="5" t="str">
        <f t="shared" si="157"/>
        <v/>
      </c>
      <c r="B10084" t="s">
        <v>96</v>
      </c>
      <c r="C10084" t="s">
        <v>115</v>
      </c>
      <c r="D10084" s="8" t="s">
        <v>58</v>
      </c>
      <c r="E10084">
        <v>3</v>
      </c>
      <c r="F10084">
        <v>0.9668043851852417</v>
      </c>
      <c r="G10084">
        <v>0.96955680847167969</v>
      </c>
      <c r="H10084">
        <v>5.0911949947476387E-3</v>
      </c>
      <c r="I10084">
        <v>76.361452563870003</v>
      </c>
      <c r="J10084" s="6" t="s">
        <v>80</v>
      </c>
    </row>
    <row r="10085" spans="1:10" x14ac:dyDescent="0.25">
      <c r="A10085" s="5" t="str">
        <f t="shared" si="157"/>
        <v/>
      </c>
      <c r="B10085" t="s">
        <v>96</v>
      </c>
      <c r="C10085" t="s">
        <v>115</v>
      </c>
      <c r="D10085" s="8" t="s">
        <v>58</v>
      </c>
      <c r="E10085">
        <v>4</v>
      </c>
      <c r="F10085">
        <v>0.8697662353515625</v>
      </c>
      <c r="G10085">
        <v>0.87152689695358276</v>
      </c>
      <c r="H10085">
        <v>4.455870483070612E-3</v>
      </c>
      <c r="I10085">
        <v>75.722024553955833</v>
      </c>
      <c r="J10085" s="6" t="s">
        <v>80</v>
      </c>
    </row>
    <row r="10086" spans="1:10" x14ac:dyDescent="0.25">
      <c r="A10086" s="5" t="str">
        <f t="shared" si="157"/>
        <v/>
      </c>
      <c r="B10086" t="s">
        <v>96</v>
      </c>
      <c r="C10086" t="s">
        <v>115</v>
      </c>
      <c r="D10086" s="8" t="s">
        <v>58</v>
      </c>
      <c r="E10086">
        <v>5</v>
      </c>
      <c r="F10086">
        <v>0.79743301868438721</v>
      </c>
      <c r="G10086">
        <v>0.80140405893325806</v>
      </c>
      <c r="H10086">
        <v>4.031697753816843E-3</v>
      </c>
      <c r="I10086">
        <v>75.053475841663527</v>
      </c>
      <c r="J10086" s="6" t="s">
        <v>80</v>
      </c>
    </row>
    <row r="10087" spans="1:10" x14ac:dyDescent="0.25">
      <c r="A10087" s="5" t="str">
        <f t="shared" si="157"/>
        <v/>
      </c>
      <c r="B10087" t="s">
        <v>96</v>
      </c>
      <c r="C10087" t="s">
        <v>115</v>
      </c>
      <c r="D10087" s="8" t="s">
        <v>58</v>
      </c>
      <c r="E10087">
        <v>6</v>
      </c>
      <c r="F10087">
        <v>0.77296233177185059</v>
      </c>
      <c r="G10087">
        <v>0.77177852392196655</v>
      </c>
      <c r="H10087">
        <v>3.7558246403932571E-3</v>
      </c>
      <c r="I10087">
        <v>74.452426810286596</v>
      </c>
      <c r="J10087" s="6" t="s">
        <v>80</v>
      </c>
    </row>
    <row r="10088" spans="1:10" x14ac:dyDescent="0.25">
      <c r="A10088" s="5" t="str">
        <f t="shared" si="157"/>
        <v/>
      </c>
      <c r="B10088" t="s">
        <v>96</v>
      </c>
      <c r="C10088" t="s">
        <v>115</v>
      </c>
      <c r="D10088" s="8" t="s">
        <v>58</v>
      </c>
      <c r="E10088">
        <v>7</v>
      </c>
      <c r="F10088">
        <v>0.79822242259979248</v>
      </c>
      <c r="G10088">
        <v>0.8103482723236084</v>
      </c>
      <c r="H10088">
        <v>3.7657730281352997E-3</v>
      </c>
      <c r="I10088">
        <v>74.149946910334904</v>
      </c>
      <c r="J10088" s="6" t="s">
        <v>80</v>
      </c>
    </row>
    <row r="10089" spans="1:10" x14ac:dyDescent="0.25">
      <c r="A10089" s="5" t="str">
        <f t="shared" si="157"/>
        <v/>
      </c>
      <c r="B10089" t="s">
        <v>96</v>
      </c>
      <c r="C10089" t="s">
        <v>115</v>
      </c>
      <c r="D10089" s="8" t="s">
        <v>58</v>
      </c>
      <c r="E10089">
        <v>8</v>
      </c>
      <c r="F10089">
        <v>0.82391780614852905</v>
      </c>
      <c r="G10089">
        <v>0.81801700592041016</v>
      </c>
      <c r="H10089">
        <v>4.2213513515889645E-3</v>
      </c>
      <c r="I10089">
        <v>76.543401311952152</v>
      </c>
      <c r="J10089" s="6" t="s">
        <v>80</v>
      </c>
    </row>
    <row r="10090" spans="1:10" x14ac:dyDescent="0.25">
      <c r="A10090" s="5" t="str">
        <f t="shared" si="157"/>
        <v/>
      </c>
      <c r="B10090" t="s">
        <v>96</v>
      </c>
      <c r="C10090" t="s">
        <v>115</v>
      </c>
      <c r="D10090" s="8" t="s">
        <v>58</v>
      </c>
      <c r="E10090">
        <v>9</v>
      </c>
      <c r="F10090">
        <v>0.80204540491104126</v>
      </c>
      <c r="G10090">
        <v>0.78714299201965332</v>
      </c>
      <c r="H10090">
        <v>4.8972275108098984E-3</v>
      </c>
      <c r="I10090">
        <v>80.88495443984857</v>
      </c>
      <c r="J10090" s="6" t="s">
        <v>80</v>
      </c>
    </row>
    <row r="10091" spans="1:10" x14ac:dyDescent="0.25">
      <c r="A10091" s="5" t="str">
        <f t="shared" si="157"/>
        <v/>
      </c>
      <c r="B10091" t="s">
        <v>96</v>
      </c>
      <c r="C10091" t="s">
        <v>115</v>
      </c>
      <c r="D10091" s="8" t="s">
        <v>58</v>
      </c>
      <c r="E10091">
        <v>10</v>
      </c>
      <c r="F10091">
        <v>0.84954696893692017</v>
      </c>
      <c r="G10091">
        <v>0.82233881950378418</v>
      </c>
      <c r="H10091">
        <v>5.8013522066175938E-3</v>
      </c>
      <c r="I10091">
        <v>85.647979019327138</v>
      </c>
      <c r="J10091" s="6" t="s">
        <v>80</v>
      </c>
    </row>
    <row r="10092" spans="1:10" x14ac:dyDescent="0.25">
      <c r="A10092" s="5" t="str">
        <f t="shared" si="157"/>
        <v/>
      </c>
      <c r="B10092" t="s">
        <v>96</v>
      </c>
      <c r="C10092" t="s">
        <v>115</v>
      </c>
      <c r="D10092" s="8" t="s">
        <v>58</v>
      </c>
      <c r="E10092">
        <v>11</v>
      </c>
      <c r="F10092">
        <v>0.99654406309127808</v>
      </c>
      <c r="G10092">
        <v>0.96298104524612427</v>
      </c>
      <c r="H10092">
        <v>6.9172163493931293E-3</v>
      </c>
      <c r="I10092">
        <v>89.612955409817801</v>
      </c>
      <c r="J10092" s="6" t="s">
        <v>80</v>
      </c>
    </row>
    <row r="10093" spans="1:10" x14ac:dyDescent="0.25">
      <c r="A10093" s="5" t="str">
        <f t="shared" si="157"/>
        <v/>
      </c>
      <c r="B10093" t="s">
        <v>96</v>
      </c>
      <c r="C10093" t="s">
        <v>115</v>
      </c>
      <c r="D10093" s="8" t="s">
        <v>58</v>
      </c>
      <c r="E10093">
        <v>12</v>
      </c>
      <c r="F10093">
        <v>1.2366679906845093</v>
      </c>
      <c r="G10093">
        <v>1.2074658870697021</v>
      </c>
      <c r="H10093">
        <v>8.0051682889461517E-3</v>
      </c>
      <c r="I10093">
        <v>92.901105439156439</v>
      </c>
      <c r="J10093" s="6" t="s">
        <v>80</v>
      </c>
    </row>
    <row r="10094" spans="1:10" x14ac:dyDescent="0.25">
      <c r="A10094" s="5" t="str">
        <f t="shared" si="157"/>
        <v/>
      </c>
      <c r="B10094" t="s">
        <v>96</v>
      </c>
      <c r="C10094" t="s">
        <v>115</v>
      </c>
      <c r="D10094" s="8" t="s">
        <v>58</v>
      </c>
      <c r="E10094">
        <v>13</v>
      </c>
      <c r="F10094">
        <v>1.5633729696273804</v>
      </c>
      <c r="G10094">
        <v>1.5234270095825195</v>
      </c>
      <c r="H10094">
        <v>9.0791154652833939E-3</v>
      </c>
      <c r="I10094">
        <v>95.20534061621008</v>
      </c>
      <c r="J10094" s="6" t="s">
        <v>80</v>
      </c>
    </row>
    <row r="10095" spans="1:10" x14ac:dyDescent="0.25">
      <c r="A10095" s="5" t="str">
        <f t="shared" si="157"/>
        <v/>
      </c>
      <c r="B10095" t="s">
        <v>96</v>
      </c>
      <c r="C10095" t="s">
        <v>115</v>
      </c>
      <c r="D10095" s="8" t="s">
        <v>58</v>
      </c>
      <c r="E10095">
        <v>14</v>
      </c>
      <c r="F10095">
        <v>1.891852855682373</v>
      </c>
      <c r="G10095">
        <v>1.8605241775512695</v>
      </c>
      <c r="H10095">
        <v>9.8617272451519966E-3</v>
      </c>
      <c r="I10095">
        <v>96.590350442889331</v>
      </c>
      <c r="J10095" s="6" t="s">
        <v>80</v>
      </c>
    </row>
    <row r="10096" spans="1:10" x14ac:dyDescent="0.25">
      <c r="A10096" s="5" t="str">
        <f t="shared" si="157"/>
        <v/>
      </c>
      <c r="B10096" t="s">
        <v>96</v>
      </c>
      <c r="C10096" t="s">
        <v>115</v>
      </c>
      <c r="D10096" s="8" t="s">
        <v>58</v>
      </c>
      <c r="E10096">
        <v>15</v>
      </c>
      <c r="F10096">
        <v>2.2195606231689453</v>
      </c>
      <c r="G10096">
        <v>2.2064061164855957</v>
      </c>
      <c r="H10096">
        <v>1.0287227109074593E-2</v>
      </c>
      <c r="I10096">
        <v>97.078743969929462</v>
      </c>
      <c r="J10096" s="6" t="s">
        <v>80</v>
      </c>
    </row>
    <row r="10097" spans="1:10" x14ac:dyDescent="0.25">
      <c r="A10097" s="5" t="str">
        <f t="shared" si="157"/>
        <v/>
      </c>
      <c r="B10097" t="s">
        <v>96</v>
      </c>
      <c r="C10097" t="s">
        <v>115</v>
      </c>
      <c r="D10097" s="8" t="s">
        <v>58</v>
      </c>
      <c r="E10097">
        <v>16</v>
      </c>
      <c r="F10097">
        <v>2.5389554500579834</v>
      </c>
      <c r="G10097">
        <v>2.5041172504425049</v>
      </c>
      <c r="H10097">
        <v>1.0339432395994663E-2</v>
      </c>
      <c r="I10097">
        <v>95.588579085815994</v>
      </c>
      <c r="J10097" s="6" t="s">
        <v>80</v>
      </c>
    </row>
    <row r="10098" spans="1:10" x14ac:dyDescent="0.25">
      <c r="A10098" s="5" t="str">
        <f t="shared" si="157"/>
        <v/>
      </c>
      <c r="B10098" t="s">
        <v>96</v>
      </c>
      <c r="C10098" t="s">
        <v>115</v>
      </c>
      <c r="D10098" s="8" t="s">
        <v>58</v>
      </c>
      <c r="E10098">
        <v>17</v>
      </c>
      <c r="F10098">
        <v>2.7330095767974854</v>
      </c>
      <c r="G10098">
        <v>2.6571760177612305</v>
      </c>
      <c r="H10098">
        <v>1.0261965915560722E-2</v>
      </c>
      <c r="I10098">
        <v>91.979127338628544</v>
      </c>
      <c r="J10098" s="6" t="s">
        <v>80</v>
      </c>
    </row>
    <row r="10099" spans="1:10" x14ac:dyDescent="0.25">
      <c r="A10099" s="5" t="str">
        <f t="shared" si="157"/>
        <v/>
      </c>
      <c r="B10099" t="s">
        <v>96</v>
      </c>
      <c r="C10099" t="s">
        <v>115</v>
      </c>
      <c r="D10099" s="8" t="s">
        <v>58</v>
      </c>
      <c r="E10099">
        <v>18</v>
      </c>
      <c r="F10099">
        <v>2.7496201992034912</v>
      </c>
      <c r="G10099">
        <v>1.7297341823577881</v>
      </c>
      <c r="H10099">
        <v>1.041983999311924E-2</v>
      </c>
      <c r="I10099">
        <v>89.047108399836915</v>
      </c>
      <c r="J10099" s="6" t="s">
        <v>80</v>
      </c>
    </row>
    <row r="10100" spans="1:10" x14ac:dyDescent="0.25">
      <c r="A10100" s="5" t="str">
        <f t="shared" si="157"/>
        <v/>
      </c>
      <c r="B10100" t="s">
        <v>96</v>
      </c>
      <c r="C10100" t="s">
        <v>115</v>
      </c>
      <c r="D10100" s="8" t="s">
        <v>58</v>
      </c>
      <c r="E10100">
        <v>19</v>
      </c>
      <c r="F10100">
        <v>2.6812078952789307</v>
      </c>
      <c r="G10100">
        <v>2.2146403789520264</v>
      </c>
      <c r="H10100">
        <v>1.01481843739748E-2</v>
      </c>
      <c r="I10100">
        <v>86.508285561155944</v>
      </c>
      <c r="J10100" s="6" t="s">
        <v>80</v>
      </c>
    </row>
    <row r="10101" spans="1:10" x14ac:dyDescent="0.25">
      <c r="A10101" s="5" t="str">
        <f t="shared" si="157"/>
        <v/>
      </c>
      <c r="B10101" t="s">
        <v>96</v>
      </c>
      <c r="C10101" t="s">
        <v>115</v>
      </c>
      <c r="D10101" s="8" t="s">
        <v>58</v>
      </c>
      <c r="E10101">
        <v>20</v>
      </c>
      <c r="F10101">
        <v>2.579211950302124</v>
      </c>
      <c r="G10101">
        <v>2.2288720607757568</v>
      </c>
      <c r="H10101">
        <v>9.6959024667739868E-3</v>
      </c>
      <c r="I10101">
        <v>85.765944766286239</v>
      </c>
      <c r="J10101" s="6" t="s">
        <v>80</v>
      </c>
    </row>
    <row r="10102" spans="1:10" x14ac:dyDescent="0.25">
      <c r="A10102" s="5" t="str">
        <f t="shared" si="157"/>
        <v/>
      </c>
      <c r="B10102" t="s">
        <v>96</v>
      </c>
      <c r="C10102" t="s">
        <v>115</v>
      </c>
      <c r="D10102" s="8" t="s">
        <v>58</v>
      </c>
      <c r="E10102">
        <v>21</v>
      </c>
      <c r="F10102">
        <v>2.5041618347167969</v>
      </c>
      <c r="G10102">
        <v>2.2541067600250244</v>
      </c>
      <c r="H10102">
        <v>9.3766693025827408E-3</v>
      </c>
      <c r="I10102">
        <v>84.072321651877644</v>
      </c>
      <c r="J10102" s="6" t="s">
        <v>80</v>
      </c>
    </row>
    <row r="10103" spans="1:10" x14ac:dyDescent="0.25">
      <c r="A10103" s="5" t="str">
        <f t="shared" si="157"/>
        <v/>
      </c>
      <c r="B10103" t="s">
        <v>96</v>
      </c>
      <c r="C10103" t="s">
        <v>115</v>
      </c>
      <c r="D10103" s="8" t="s">
        <v>58</v>
      </c>
      <c r="E10103">
        <v>22</v>
      </c>
      <c r="F10103">
        <v>2.2927191257476807</v>
      </c>
      <c r="G10103">
        <v>2.8009674549102783</v>
      </c>
      <c r="H10103">
        <v>8.9676817879080772E-3</v>
      </c>
      <c r="I10103">
        <v>81.40896270959756</v>
      </c>
      <c r="J10103" s="6" t="s">
        <v>80</v>
      </c>
    </row>
    <row r="10104" spans="1:10" x14ac:dyDescent="0.25">
      <c r="A10104" s="5" t="str">
        <f t="shared" si="157"/>
        <v/>
      </c>
      <c r="B10104" t="s">
        <v>96</v>
      </c>
      <c r="C10104" t="s">
        <v>115</v>
      </c>
      <c r="D10104" s="8" t="s">
        <v>58</v>
      </c>
      <c r="E10104">
        <v>23</v>
      </c>
      <c r="F10104">
        <v>1.9842877388000488</v>
      </c>
      <c r="G10104">
        <v>2.1791338920593262</v>
      </c>
      <c r="H10104">
        <v>8.2669323310256004E-3</v>
      </c>
      <c r="I10104">
        <v>80.53250363718027</v>
      </c>
      <c r="J10104" s="6" t="s">
        <v>80</v>
      </c>
    </row>
    <row r="10105" spans="1:10" x14ac:dyDescent="0.25">
      <c r="A10105" s="5" t="str">
        <f t="shared" si="157"/>
        <v/>
      </c>
      <c r="B10105" t="s">
        <v>96</v>
      </c>
      <c r="C10105" t="s">
        <v>115</v>
      </c>
      <c r="D10105" s="8" t="s">
        <v>58</v>
      </c>
      <c r="E10105">
        <v>24</v>
      </c>
      <c r="F10105">
        <v>1.6689301729202271</v>
      </c>
      <c r="G10105">
        <v>1.7354923486709595</v>
      </c>
      <c r="H10105">
        <v>7.6304357498884201E-3</v>
      </c>
      <c r="I10105">
        <v>79.198108425444488</v>
      </c>
      <c r="J10105" s="6" t="s">
        <v>80</v>
      </c>
    </row>
    <row r="10106" spans="1:10" x14ac:dyDescent="0.25">
      <c r="A10106" s="5" t="str">
        <f t="shared" si="157"/>
        <v/>
      </c>
      <c r="B10106" t="s">
        <v>96</v>
      </c>
      <c r="C10106" t="s">
        <v>115</v>
      </c>
      <c r="D10106" s="8" t="s">
        <v>59</v>
      </c>
      <c r="E10106">
        <v>1</v>
      </c>
      <c r="F10106">
        <v>1.4000155925750732</v>
      </c>
      <c r="G10106">
        <v>1.4138544797897339</v>
      </c>
      <c r="H10106">
        <v>6.376875564455986E-3</v>
      </c>
      <c r="I10106">
        <v>78.219555289392829</v>
      </c>
      <c r="J10106" s="6" t="s">
        <v>80</v>
      </c>
    </row>
    <row r="10107" spans="1:10" x14ac:dyDescent="0.25">
      <c r="A10107" s="5" t="str">
        <f t="shared" si="157"/>
        <v/>
      </c>
      <c r="B10107" t="s">
        <v>96</v>
      </c>
      <c r="C10107" t="s">
        <v>115</v>
      </c>
      <c r="D10107" s="8" t="s">
        <v>59</v>
      </c>
      <c r="E10107">
        <v>2</v>
      </c>
      <c r="F10107">
        <v>1.1911526918411255</v>
      </c>
      <c r="G10107">
        <v>1.1928989887237549</v>
      </c>
      <c r="H10107">
        <v>5.769053939729929E-3</v>
      </c>
      <c r="I10107">
        <v>77.791299472424882</v>
      </c>
      <c r="J10107" s="6" t="s">
        <v>80</v>
      </c>
    </row>
    <row r="10108" spans="1:10" x14ac:dyDescent="0.25">
      <c r="A10108" s="5" t="str">
        <f t="shared" si="157"/>
        <v/>
      </c>
      <c r="B10108" t="s">
        <v>96</v>
      </c>
      <c r="C10108" t="s">
        <v>115</v>
      </c>
      <c r="D10108" s="8" t="s">
        <v>59</v>
      </c>
      <c r="E10108">
        <v>3</v>
      </c>
      <c r="F10108">
        <v>1.0333951711654663</v>
      </c>
      <c r="G10108">
        <v>1.0435581207275391</v>
      </c>
      <c r="H10108">
        <v>5.1252623088657856E-3</v>
      </c>
      <c r="I10108">
        <v>77.261492647655047</v>
      </c>
      <c r="J10108" s="6" t="s">
        <v>80</v>
      </c>
    </row>
    <row r="10109" spans="1:10" x14ac:dyDescent="0.25">
      <c r="A10109" s="5" t="str">
        <f t="shared" si="157"/>
        <v/>
      </c>
      <c r="B10109" t="s">
        <v>96</v>
      </c>
      <c r="C10109" t="s">
        <v>115</v>
      </c>
      <c r="D10109" s="8" t="s">
        <v>59</v>
      </c>
      <c r="E10109">
        <v>4</v>
      </c>
      <c r="F10109">
        <v>0.94037294387817383</v>
      </c>
      <c r="G10109">
        <v>0.93891924619674683</v>
      </c>
      <c r="H10109">
        <v>4.5591667294502258E-3</v>
      </c>
      <c r="I10109">
        <v>76.972976120685047</v>
      </c>
      <c r="J10109" s="6" t="s">
        <v>80</v>
      </c>
    </row>
    <row r="10110" spans="1:10" x14ac:dyDescent="0.25">
      <c r="A10110" s="5" t="str">
        <f t="shared" si="157"/>
        <v/>
      </c>
      <c r="B10110" t="s">
        <v>96</v>
      </c>
      <c r="C10110" t="s">
        <v>115</v>
      </c>
      <c r="D10110" s="8" t="s">
        <v>59</v>
      </c>
      <c r="E10110">
        <v>5</v>
      </c>
      <c r="F10110">
        <v>0.87224924564361572</v>
      </c>
      <c r="G10110">
        <v>0.87212711572647095</v>
      </c>
      <c r="H10110">
        <v>4.168227780610323E-3</v>
      </c>
      <c r="I10110">
        <v>76.719682713609259</v>
      </c>
      <c r="J10110" s="6" t="s">
        <v>80</v>
      </c>
    </row>
    <row r="10111" spans="1:10" x14ac:dyDescent="0.25">
      <c r="A10111" s="5" t="str">
        <f t="shared" si="157"/>
        <v/>
      </c>
      <c r="B10111" t="s">
        <v>96</v>
      </c>
      <c r="C10111" t="s">
        <v>115</v>
      </c>
      <c r="D10111" s="8" t="s">
        <v>59</v>
      </c>
      <c r="E10111">
        <v>6</v>
      </c>
      <c r="F10111">
        <v>0.84200936555862427</v>
      </c>
      <c r="G10111">
        <v>0.8455011248588562</v>
      </c>
      <c r="H10111">
        <v>3.9061820134520531E-3</v>
      </c>
      <c r="I10111">
        <v>76.522676163977536</v>
      </c>
      <c r="J10111" s="6" t="s">
        <v>80</v>
      </c>
    </row>
    <row r="10112" spans="1:10" x14ac:dyDescent="0.25">
      <c r="A10112" s="5" t="str">
        <f t="shared" si="157"/>
        <v/>
      </c>
      <c r="B10112" t="s">
        <v>96</v>
      </c>
      <c r="C10112" t="s">
        <v>115</v>
      </c>
      <c r="D10112" s="8" t="s">
        <v>59</v>
      </c>
      <c r="E10112">
        <v>7</v>
      </c>
      <c r="F10112">
        <v>0.87372058629989624</v>
      </c>
      <c r="G10112">
        <v>0.89193964004516602</v>
      </c>
      <c r="H10112">
        <v>3.9209676906466484E-3</v>
      </c>
      <c r="I10112">
        <v>76.657769565999075</v>
      </c>
      <c r="J10112" s="6" t="s">
        <v>80</v>
      </c>
    </row>
    <row r="10113" spans="1:10" x14ac:dyDescent="0.25">
      <c r="A10113" s="5" t="str">
        <f t="shared" si="157"/>
        <v/>
      </c>
      <c r="B10113" t="s">
        <v>96</v>
      </c>
      <c r="C10113" t="s">
        <v>115</v>
      </c>
      <c r="D10113" s="8" t="s">
        <v>59</v>
      </c>
      <c r="E10113">
        <v>8</v>
      </c>
      <c r="F10113">
        <v>0.87167054414749146</v>
      </c>
      <c r="G10113">
        <v>0.89601963758468628</v>
      </c>
      <c r="H10113">
        <v>4.3204263783991337E-3</v>
      </c>
      <c r="I10113">
        <v>77.819620275778462</v>
      </c>
      <c r="J10113" s="6" t="s">
        <v>80</v>
      </c>
    </row>
    <row r="10114" spans="1:10" x14ac:dyDescent="0.25">
      <c r="A10114" s="5" t="str">
        <f t="shared" ref="A10114:A10177" si="158">IF(AND(category = B10114, subcategory=C10114, reportdate = D10114), E10114, "")</f>
        <v/>
      </c>
      <c r="B10114" t="s">
        <v>96</v>
      </c>
      <c r="C10114" t="s">
        <v>115</v>
      </c>
      <c r="D10114" s="8" t="s">
        <v>59</v>
      </c>
      <c r="E10114">
        <v>9</v>
      </c>
      <c r="F10114">
        <v>0.8312721848487854</v>
      </c>
      <c r="G10114">
        <v>0.84355348348617554</v>
      </c>
      <c r="H10114">
        <v>4.9232048913836479E-3</v>
      </c>
      <c r="I10114">
        <v>80.161194220072588</v>
      </c>
      <c r="J10114" s="6" t="s">
        <v>80</v>
      </c>
    </row>
    <row r="10115" spans="1:10" x14ac:dyDescent="0.25">
      <c r="A10115" s="5" t="str">
        <f t="shared" si="158"/>
        <v/>
      </c>
      <c r="B10115" t="s">
        <v>96</v>
      </c>
      <c r="C10115" t="s">
        <v>115</v>
      </c>
      <c r="D10115" s="8" t="s">
        <v>59</v>
      </c>
      <c r="E10115">
        <v>10</v>
      </c>
      <c r="F10115">
        <v>0.88773322105407715</v>
      </c>
      <c r="G10115">
        <v>0.87379920482635498</v>
      </c>
      <c r="H10115">
        <v>5.8380826376378536E-3</v>
      </c>
      <c r="I10115">
        <v>84.310387879366374</v>
      </c>
      <c r="J10115" s="6" t="s">
        <v>80</v>
      </c>
    </row>
    <row r="10116" spans="1:10" x14ac:dyDescent="0.25">
      <c r="A10116" s="5" t="str">
        <f t="shared" si="158"/>
        <v/>
      </c>
      <c r="B10116" t="s">
        <v>96</v>
      </c>
      <c r="C10116" t="s">
        <v>115</v>
      </c>
      <c r="D10116" s="8" t="s">
        <v>59</v>
      </c>
      <c r="E10116">
        <v>11</v>
      </c>
      <c r="F10116">
        <v>1.0266134738922119</v>
      </c>
      <c r="G10116">
        <v>0.98161894083023071</v>
      </c>
      <c r="H10116">
        <v>6.9424817338585854E-3</v>
      </c>
      <c r="I10116">
        <v>87.858468360580474</v>
      </c>
      <c r="J10116" s="6" t="s">
        <v>80</v>
      </c>
    </row>
    <row r="10117" spans="1:10" x14ac:dyDescent="0.25">
      <c r="A10117" s="5" t="str">
        <f t="shared" si="158"/>
        <v/>
      </c>
      <c r="B10117" t="s">
        <v>96</v>
      </c>
      <c r="C10117" t="s">
        <v>115</v>
      </c>
      <c r="D10117" s="8" t="s">
        <v>59</v>
      </c>
      <c r="E10117">
        <v>12</v>
      </c>
      <c r="F10117">
        <v>1.1967748403549194</v>
      </c>
      <c r="G10117">
        <v>1.1591695547103882</v>
      </c>
      <c r="H10117">
        <v>7.9693663865327835E-3</v>
      </c>
      <c r="I10117">
        <v>90.470932745506317</v>
      </c>
      <c r="J10117" s="6" t="s">
        <v>80</v>
      </c>
    </row>
    <row r="10118" spans="1:10" x14ac:dyDescent="0.25">
      <c r="A10118" s="5" t="str">
        <f t="shared" si="158"/>
        <v/>
      </c>
      <c r="B10118" t="s">
        <v>96</v>
      </c>
      <c r="C10118" t="s">
        <v>115</v>
      </c>
      <c r="D10118" s="8" t="s">
        <v>59</v>
      </c>
      <c r="E10118">
        <v>13</v>
      </c>
      <c r="F10118">
        <v>1.4329636096954346</v>
      </c>
      <c r="G10118">
        <v>1.3972007036209106</v>
      </c>
      <c r="H10118">
        <v>8.9200381189584732E-3</v>
      </c>
      <c r="I10118">
        <v>91.82828410505951</v>
      </c>
      <c r="J10118" s="6" t="s">
        <v>80</v>
      </c>
    </row>
    <row r="10119" spans="1:10" x14ac:dyDescent="0.25">
      <c r="A10119" s="5" t="str">
        <f t="shared" si="158"/>
        <v/>
      </c>
      <c r="B10119" t="s">
        <v>96</v>
      </c>
      <c r="C10119" t="s">
        <v>115</v>
      </c>
      <c r="D10119" s="8" t="s">
        <v>59</v>
      </c>
      <c r="E10119">
        <v>14</v>
      </c>
      <c r="F10119">
        <v>1.7341141700744629</v>
      </c>
      <c r="G10119">
        <v>1.6880964040756226</v>
      </c>
      <c r="H10119">
        <v>9.6926353871822357E-3</v>
      </c>
      <c r="I10119">
        <v>92.839613649675314</v>
      </c>
      <c r="J10119" s="6" t="s">
        <v>80</v>
      </c>
    </row>
    <row r="10120" spans="1:10" x14ac:dyDescent="0.25">
      <c r="A10120" s="5" t="str">
        <f t="shared" si="158"/>
        <v/>
      </c>
      <c r="B10120" t="s">
        <v>96</v>
      </c>
      <c r="C10120" t="s">
        <v>115</v>
      </c>
      <c r="D10120" s="8" t="s">
        <v>59</v>
      </c>
      <c r="E10120">
        <v>15</v>
      </c>
      <c r="F10120">
        <v>1.9854636192321777</v>
      </c>
      <c r="G10120">
        <v>1.9834457635879517</v>
      </c>
      <c r="H10120">
        <v>1.0119515471160412E-2</v>
      </c>
      <c r="I10120">
        <v>93.196969851378853</v>
      </c>
      <c r="J10120" s="6" t="s">
        <v>80</v>
      </c>
    </row>
    <row r="10121" spans="1:10" x14ac:dyDescent="0.25">
      <c r="A10121" s="5" t="str">
        <f t="shared" si="158"/>
        <v/>
      </c>
      <c r="B10121" t="s">
        <v>96</v>
      </c>
      <c r="C10121" t="s">
        <v>115</v>
      </c>
      <c r="D10121" s="8" t="s">
        <v>59</v>
      </c>
      <c r="E10121">
        <v>16</v>
      </c>
      <c r="F10121">
        <v>2.3058929443359375</v>
      </c>
      <c r="G10121">
        <v>2.280024528503418</v>
      </c>
      <c r="H10121">
        <v>1.0221405886113644E-2</v>
      </c>
      <c r="I10121">
        <v>92.874448380372584</v>
      </c>
      <c r="J10121" s="6" t="s">
        <v>80</v>
      </c>
    </row>
    <row r="10122" spans="1:10" x14ac:dyDescent="0.25">
      <c r="A10122" s="5" t="str">
        <f t="shared" si="158"/>
        <v/>
      </c>
      <c r="B10122" t="s">
        <v>96</v>
      </c>
      <c r="C10122" t="s">
        <v>115</v>
      </c>
      <c r="D10122" s="8" t="s">
        <v>59</v>
      </c>
      <c r="E10122">
        <v>17</v>
      </c>
      <c r="F10122">
        <v>2.5676229000091553</v>
      </c>
      <c r="G10122">
        <v>2.4844605922698975</v>
      </c>
      <c r="H10122">
        <v>1.0184093378484249E-2</v>
      </c>
      <c r="I10122">
        <v>91.481652947353894</v>
      </c>
      <c r="J10122" s="6" t="s">
        <v>80</v>
      </c>
    </row>
    <row r="10123" spans="1:10" x14ac:dyDescent="0.25">
      <c r="A10123" s="5" t="str">
        <f t="shared" si="158"/>
        <v/>
      </c>
      <c r="B10123" t="s">
        <v>96</v>
      </c>
      <c r="C10123" t="s">
        <v>115</v>
      </c>
      <c r="D10123" s="8" t="s">
        <v>59</v>
      </c>
      <c r="E10123">
        <v>18</v>
      </c>
      <c r="F10123">
        <v>2.6978235244750977</v>
      </c>
      <c r="G10123">
        <v>1.6891305446624756</v>
      </c>
      <c r="H10123">
        <v>1.0367201641201973E-2</v>
      </c>
      <c r="I10123">
        <v>90.186298835383923</v>
      </c>
      <c r="J10123" s="6" t="s">
        <v>80</v>
      </c>
    </row>
    <row r="10124" spans="1:10" x14ac:dyDescent="0.25">
      <c r="A10124" s="5" t="str">
        <f t="shared" si="158"/>
        <v/>
      </c>
      <c r="B10124" t="s">
        <v>96</v>
      </c>
      <c r="C10124" t="s">
        <v>115</v>
      </c>
      <c r="D10124" s="8" t="s">
        <v>59</v>
      </c>
      <c r="E10124">
        <v>19</v>
      </c>
      <c r="F10124">
        <v>2.6259453296661377</v>
      </c>
      <c r="G10124">
        <v>2.1686205863952637</v>
      </c>
      <c r="H10124">
        <v>1.012043934315443E-2</v>
      </c>
      <c r="I10124">
        <v>87.263614770971031</v>
      </c>
      <c r="J10124" s="6" t="s">
        <v>80</v>
      </c>
    </row>
    <row r="10125" spans="1:10" x14ac:dyDescent="0.25">
      <c r="A10125" s="5" t="str">
        <f t="shared" si="158"/>
        <v/>
      </c>
      <c r="B10125" t="s">
        <v>96</v>
      </c>
      <c r="C10125" t="s">
        <v>115</v>
      </c>
      <c r="D10125" s="8" t="s">
        <v>59</v>
      </c>
      <c r="E10125">
        <v>20</v>
      </c>
      <c r="F10125">
        <v>2.4899523258209229</v>
      </c>
      <c r="G10125">
        <v>2.168630838394165</v>
      </c>
      <c r="H10125">
        <v>9.6602598205208778E-3</v>
      </c>
      <c r="I10125">
        <v>83.251808150053577</v>
      </c>
      <c r="J10125" s="6" t="s">
        <v>80</v>
      </c>
    </row>
    <row r="10126" spans="1:10" x14ac:dyDescent="0.25">
      <c r="A10126" s="5" t="str">
        <f t="shared" si="158"/>
        <v/>
      </c>
      <c r="B10126" t="s">
        <v>96</v>
      </c>
      <c r="C10126" t="s">
        <v>115</v>
      </c>
      <c r="D10126" s="8" t="s">
        <v>59</v>
      </c>
      <c r="E10126">
        <v>21</v>
      </c>
      <c r="F10126">
        <v>2.3971157073974609</v>
      </c>
      <c r="G10126">
        <v>2.1611018180847168</v>
      </c>
      <c r="H10126">
        <v>9.250713512301445E-3</v>
      </c>
      <c r="I10126">
        <v>80.964625245313044</v>
      </c>
      <c r="J10126" s="6" t="s">
        <v>80</v>
      </c>
    </row>
    <row r="10127" spans="1:10" x14ac:dyDescent="0.25">
      <c r="A10127" s="5" t="str">
        <f t="shared" si="158"/>
        <v/>
      </c>
      <c r="B10127" t="s">
        <v>96</v>
      </c>
      <c r="C10127" t="s">
        <v>115</v>
      </c>
      <c r="D10127" s="8" t="s">
        <v>59</v>
      </c>
      <c r="E10127">
        <v>22</v>
      </c>
      <c r="F10127">
        <v>2.1976861953735352</v>
      </c>
      <c r="G10127">
        <v>2.6777303218841553</v>
      </c>
      <c r="H10127">
        <v>8.9138345792889595E-3</v>
      </c>
      <c r="I10127">
        <v>79.678358011115876</v>
      </c>
      <c r="J10127" s="6" t="s">
        <v>80</v>
      </c>
    </row>
    <row r="10128" spans="1:10" x14ac:dyDescent="0.25">
      <c r="A10128" s="5" t="str">
        <f t="shared" si="158"/>
        <v/>
      </c>
      <c r="B10128" t="s">
        <v>96</v>
      </c>
      <c r="C10128" t="s">
        <v>115</v>
      </c>
      <c r="D10128" s="8" t="s">
        <v>59</v>
      </c>
      <c r="E10128">
        <v>23</v>
      </c>
      <c r="F10128">
        <v>1.8941755294799805</v>
      </c>
      <c r="G10128">
        <v>2.0693132877349854</v>
      </c>
      <c r="H10128">
        <v>8.2029011100530624E-3</v>
      </c>
      <c r="I10128">
        <v>78.742214888272983</v>
      </c>
      <c r="J10128" s="6" t="s">
        <v>80</v>
      </c>
    </row>
    <row r="10129" spans="1:10" x14ac:dyDescent="0.25">
      <c r="A10129" s="5" t="str">
        <f t="shared" si="158"/>
        <v/>
      </c>
      <c r="B10129" t="s">
        <v>96</v>
      </c>
      <c r="C10129" t="s">
        <v>115</v>
      </c>
      <c r="D10129" s="8" t="s">
        <v>59</v>
      </c>
      <c r="E10129">
        <v>24</v>
      </c>
      <c r="F10129">
        <v>1.5395243167877197</v>
      </c>
      <c r="G10129">
        <v>1.6418676376342773</v>
      </c>
      <c r="H10129">
        <v>7.5878952629864216E-3</v>
      </c>
      <c r="I10129">
        <v>77.468364637179178</v>
      </c>
      <c r="J10129" s="6" t="s">
        <v>80</v>
      </c>
    </row>
    <row r="10130" spans="1:10" x14ac:dyDescent="0.25">
      <c r="A10130" s="5" t="str">
        <f t="shared" si="158"/>
        <v/>
      </c>
      <c r="B10130" t="s">
        <v>96</v>
      </c>
      <c r="C10130" t="s">
        <v>115</v>
      </c>
      <c r="D10130" s="8" t="s">
        <v>55</v>
      </c>
      <c r="E10130">
        <v>1</v>
      </c>
      <c r="F10130">
        <v>0.79542535543441772</v>
      </c>
      <c r="G10130">
        <v>0.75043553113937378</v>
      </c>
      <c r="H10130">
        <v>4.0822781622409821E-2</v>
      </c>
      <c r="I10130">
        <v>60.583476923077271</v>
      </c>
      <c r="J10130" s="6" t="s">
        <v>80</v>
      </c>
    </row>
    <row r="10131" spans="1:10" x14ac:dyDescent="0.25">
      <c r="A10131" s="5" t="str">
        <f t="shared" si="158"/>
        <v/>
      </c>
      <c r="B10131" t="s">
        <v>96</v>
      </c>
      <c r="C10131" t="s">
        <v>115</v>
      </c>
      <c r="D10131" s="8" t="s">
        <v>55</v>
      </c>
      <c r="E10131">
        <v>2</v>
      </c>
      <c r="F10131">
        <v>0.6963951587677002</v>
      </c>
      <c r="G10131">
        <v>0.67088627815246582</v>
      </c>
      <c r="H10131">
        <v>3.8344297558069229E-2</v>
      </c>
      <c r="I10131">
        <v>60.091492307692072</v>
      </c>
      <c r="J10131" s="6" t="s">
        <v>80</v>
      </c>
    </row>
    <row r="10132" spans="1:10" x14ac:dyDescent="0.25">
      <c r="A10132" s="5" t="str">
        <f t="shared" si="158"/>
        <v/>
      </c>
      <c r="B10132" t="s">
        <v>96</v>
      </c>
      <c r="C10132" t="s">
        <v>115</v>
      </c>
      <c r="D10132" s="8" t="s">
        <v>55</v>
      </c>
      <c r="E10132">
        <v>3</v>
      </c>
      <c r="F10132">
        <v>0.60302627086639404</v>
      </c>
      <c r="G10132">
        <v>0.60910147428512573</v>
      </c>
      <c r="H10132">
        <v>3.3314350992441177E-2</v>
      </c>
      <c r="I10132">
        <v>59.219984615384341</v>
      </c>
      <c r="J10132" s="6" t="s">
        <v>80</v>
      </c>
    </row>
    <row r="10133" spans="1:10" x14ac:dyDescent="0.25">
      <c r="A10133" s="5" t="str">
        <f t="shared" si="158"/>
        <v/>
      </c>
      <c r="B10133" t="s">
        <v>96</v>
      </c>
      <c r="C10133" t="s">
        <v>115</v>
      </c>
      <c r="D10133" s="8" t="s">
        <v>55</v>
      </c>
      <c r="E10133">
        <v>4</v>
      </c>
      <c r="F10133">
        <v>0.53856188058853149</v>
      </c>
      <c r="G10133">
        <v>0.56148958206176758</v>
      </c>
      <c r="H10133">
        <v>3.148554265499115E-2</v>
      </c>
      <c r="I10133">
        <v>58.660030769231327</v>
      </c>
      <c r="J10133" s="6" t="s">
        <v>80</v>
      </c>
    </row>
    <row r="10134" spans="1:10" x14ac:dyDescent="0.25">
      <c r="A10134" s="5" t="str">
        <f t="shared" si="158"/>
        <v/>
      </c>
      <c r="B10134" t="s">
        <v>96</v>
      </c>
      <c r="C10134" t="s">
        <v>115</v>
      </c>
      <c r="D10134" s="8" t="s">
        <v>55</v>
      </c>
      <c r="E10134">
        <v>5</v>
      </c>
      <c r="F10134">
        <v>0.53628641366958618</v>
      </c>
      <c r="G10134">
        <v>0.52755069732666016</v>
      </c>
      <c r="H10134">
        <v>2.1849984303116798E-2</v>
      </c>
      <c r="I10134">
        <v>58.0803076923075</v>
      </c>
      <c r="J10134" s="6" t="s">
        <v>80</v>
      </c>
    </row>
    <row r="10135" spans="1:10" x14ac:dyDescent="0.25">
      <c r="A10135" s="5" t="str">
        <f t="shared" si="158"/>
        <v/>
      </c>
      <c r="B10135" t="s">
        <v>96</v>
      </c>
      <c r="C10135" t="s">
        <v>115</v>
      </c>
      <c r="D10135" s="8" t="s">
        <v>55</v>
      </c>
      <c r="E10135">
        <v>6</v>
      </c>
      <c r="F10135">
        <v>0.55496817827224731</v>
      </c>
      <c r="G10135">
        <v>0.5439794659614563</v>
      </c>
      <c r="H10135">
        <v>1.7851276323199272E-2</v>
      </c>
      <c r="I10135">
        <v>57.571646153846018</v>
      </c>
      <c r="J10135" s="6" t="s">
        <v>80</v>
      </c>
    </row>
    <row r="10136" spans="1:10" x14ac:dyDescent="0.25">
      <c r="A10136" s="5" t="str">
        <f t="shared" si="158"/>
        <v/>
      </c>
      <c r="B10136" t="s">
        <v>96</v>
      </c>
      <c r="C10136" t="s">
        <v>115</v>
      </c>
      <c r="D10136" s="8" t="s">
        <v>55</v>
      </c>
      <c r="E10136">
        <v>7</v>
      </c>
      <c r="F10136">
        <v>0.64377182722091675</v>
      </c>
      <c r="G10136">
        <v>0.62214165925979614</v>
      </c>
      <c r="H10136">
        <v>2.0266294479370117E-2</v>
      </c>
      <c r="I10136">
        <v>57.353384615384634</v>
      </c>
      <c r="J10136" s="6" t="s">
        <v>80</v>
      </c>
    </row>
    <row r="10137" spans="1:10" x14ac:dyDescent="0.25">
      <c r="A10137" s="5" t="str">
        <f t="shared" si="158"/>
        <v/>
      </c>
      <c r="B10137" t="s">
        <v>96</v>
      </c>
      <c r="C10137" t="s">
        <v>115</v>
      </c>
      <c r="D10137" s="8" t="s">
        <v>55</v>
      </c>
      <c r="E10137">
        <v>8</v>
      </c>
      <c r="F10137">
        <v>0.67411142587661743</v>
      </c>
      <c r="G10137">
        <v>0.66916584968566895</v>
      </c>
      <c r="H10137">
        <v>2.3624492809176445E-2</v>
      </c>
      <c r="I10137">
        <v>60.132015384615379</v>
      </c>
      <c r="J10137" s="6" t="s">
        <v>80</v>
      </c>
    </row>
    <row r="10138" spans="1:10" x14ac:dyDescent="0.25">
      <c r="A10138" s="5" t="str">
        <f t="shared" si="158"/>
        <v/>
      </c>
      <c r="B10138" t="s">
        <v>96</v>
      </c>
      <c r="C10138" t="s">
        <v>115</v>
      </c>
      <c r="D10138" s="8" t="s">
        <v>55</v>
      </c>
      <c r="E10138">
        <v>9</v>
      </c>
      <c r="F10138">
        <v>0.60005325078964233</v>
      </c>
      <c r="G10138">
        <v>0.58652770519256592</v>
      </c>
      <c r="H10138">
        <v>2.6575783267617226E-2</v>
      </c>
      <c r="I10138">
        <v>66.864046153846132</v>
      </c>
      <c r="J10138" s="6" t="s">
        <v>80</v>
      </c>
    </row>
    <row r="10139" spans="1:10" x14ac:dyDescent="0.25">
      <c r="A10139" s="5" t="str">
        <f t="shared" si="158"/>
        <v/>
      </c>
      <c r="B10139" t="s">
        <v>96</v>
      </c>
      <c r="C10139" t="s">
        <v>115</v>
      </c>
      <c r="D10139" s="8" t="s">
        <v>55</v>
      </c>
      <c r="E10139">
        <v>10</v>
      </c>
      <c r="F10139">
        <v>0.51473057270050049</v>
      </c>
      <c r="G10139">
        <v>0.51796180009841919</v>
      </c>
      <c r="H10139">
        <v>2.9269499704241753E-2</v>
      </c>
      <c r="I10139">
        <v>73.331630769231637</v>
      </c>
      <c r="J10139" s="6" t="s">
        <v>80</v>
      </c>
    </row>
    <row r="10140" spans="1:10" x14ac:dyDescent="0.25">
      <c r="A10140" s="5" t="str">
        <f t="shared" si="158"/>
        <v/>
      </c>
      <c r="B10140" t="s">
        <v>96</v>
      </c>
      <c r="C10140" t="s">
        <v>115</v>
      </c>
      <c r="D10140" s="8" t="s">
        <v>55</v>
      </c>
      <c r="E10140">
        <v>11</v>
      </c>
      <c r="F10140">
        <v>0.50737661123275757</v>
      </c>
      <c r="G10140">
        <v>0.45171275734901428</v>
      </c>
      <c r="H10140">
        <v>3.2292354851961136E-2</v>
      </c>
      <c r="I10140">
        <v>77.01006153846177</v>
      </c>
      <c r="J10140" s="6" t="s">
        <v>80</v>
      </c>
    </row>
    <row r="10141" spans="1:10" x14ac:dyDescent="0.25">
      <c r="A10141" s="5" t="str">
        <f t="shared" si="158"/>
        <v/>
      </c>
      <c r="B10141" t="s">
        <v>96</v>
      </c>
      <c r="C10141" t="s">
        <v>115</v>
      </c>
      <c r="D10141" s="8" t="s">
        <v>55</v>
      </c>
      <c r="E10141">
        <v>12</v>
      </c>
      <c r="F10141">
        <v>0.54388624429702759</v>
      </c>
      <c r="G10141">
        <v>0.47956100106239319</v>
      </c>
      <c r="H10141">
        <v>3.9312034845352173E-2</v>
      </c>
      <c r="I10141">
        <v>77.839076923077613</v>
      </c>
      <c r="J10141" s="6" t="s">
        <v>80</v>
      </c>
    </row>
    <row r="10142" spans="1:10" x14ac:dyDescent="0.25">
      <c r="A10142" s="5" t="str">
        <f t="shared" si="158"/>
        <v/>
      </c>
      <c r="B10142" t="s">
        <v>96</v>
      </c>
      <c r="C10142" t="s">
        <v>115</v>
      </c>
      <c r="D10142" s="8" t="s">
        <v>55</v>
      </c>
      <c r="E10142">
        <v>13</v>
      </c>
      <c r="F10142">
        <v>0.67250615358352661</v>
      </c>
      <c r="G10142">
        <v>0.56672483682632446</v>
      </c>
      <c r="H10142">
        <v>4.757314920425415E-2</v>
      </c>
      <c r="I10142">
        <v>79.223692307692673</v>
      </c>
      <c r="J10142" s="6" t="s">
        <v>80</v>
      </c>
    </row>
    <row r="10143" spans="1:10" x14ac:dyDescent="0.25">
      <c r="A10143" s="5" t="str">
        <f t="shared" si="158"/>
        <v/>
      </c>
      <c r="B10143" t="s">
        <v>96</v>
      </c>
      <c r="C10143" t="s">
        <v>115</v>
      </c>
      <c r="D10143" s="8" t="s">
        <v>55</v>
      </c>
      <c r="E10143">
        <v>14</v>
      </c>
      <c r="F10143">
        <v>0.81607073545455933</v>
      </c>
      <c r="G10143">
        <v>0.76348024606704712</v>
      </c>
      <c r="H10143">
        <v>5.2772250026464462E-2</v>
      </c>
      <c r="I10143">
        <v>79.878461538461309</v>
      </c>
      <c r="J10143" s="6" t="s">
        <v>80</v>
      </c>
    </row>
    <row r="10144" spans="1:10" x14ac:dyDescent="0.25">
      <c r="A10144" s="5" t="str">
        <f t="shared" si="158"/>
        <v/>
      </c>
      <c r="B10144" t="s">
        <v>96</v>
      </c>
      <c r="C10144" t="s">
        <v>115</v>
      </c>
      <c r="D10144" s="8" t="s">
        <v>55</v>
      </c>
      <c r="E10144">
        <v>15</v>
      </c>
      <c r="F10144">
        <v>1.0454660654067993</v>
      </c>
      <c r="G10144">
        <v>0.91566324234008789</v>
      </c>
      <c r="H10144">
        <v>5.9551727026700974E-2</v>
      </c>
      <c r="I10144">
        <v>79.742923076922537</v>
      </c>
      <c r="J10144" s="6" t="s">
        <v>80</v>
      </c>
    </row>
    <row r="10145" spans="1:10" x14ac:dyDescent="0.25">
      <c r="A10145" s="5" t="str">
        <f t="shared" si="158"/>
        <v/>
      </c>
      <c r="B10145" t="s">
        <v>96</v>
      </c>
      <c r="C10145" t="s">
        <v>115</v>
      </c>
      <c r="D10145" s="8" t="s">
        <v>55</v>
      </c>
      <c r="E10145">
        <v>16</v>
      </c>
      <c r="F10145">
        <v>1.2616674900054932</v>
      </c>
      <c r="G10145">
        <v>1.25072181224823</v>
      </c>
      <c r="H10145">
        <v>6.3806846737861633E-2</v>
      </c>
      <c r="I10145">
        <v>79.592246153846361</v>
      </c>
      <c r="J10145" s="6" t="s">
        <v>80</v>
      </c>
    </row>
    <row r="10146" spans="1:10" x14ac:dyDescent="0.25">
      <c r="A10146" s="5" t="str">
        <f t="shared" si="158"/>
        <v/>
      </c>
      <c r="B10146" t="s">
        <v>96</v>
      </c>
      <c r="C10146" t="s">
        <v>115</v>
      </c>
      <c r="D10146" s="8" t="s">
        <v>55</v>
      </c>
      <c r="E10146">
        <v>17</v>
      </c>
      <c r="F10146">
        <v>1.5365027189254761</v>
      </c>
      <c r="G10146">
        <v>1.4926624298095703</v>
      </c>
      <c r="H10146">
        <v>6.4949102699756622E-2</v>
      </c>
      <c r="I10146">
        <v>78.613999999999891</v>
      </c>
      <c r="J10146" s="6" t="s">
        <v>80</v>
      </c>
    </row>
    <row r="10147" spans="1:10" x14ac:dyDescent="0.25">
      <c r="A10147" s="5" t="str">
        <f t="shared" si="158"/>
        <v/>
      </c>
      <c r="B10147" t="s">
        <v>96</v>
      </c>
      <c r="C10147" t="s">
        <v>115</v>
      </c>
      <c r="D10147" s="8" t="s">
        <v>55</v>
      </c>
      <c r="E10147">
        <v>18</v>
      </c>
      <c r="F10147">
        <v>1.7301326990127563</v>
      </c>
      <c r="G10147">
        <v>1.6454823017120361</v>
      </c>
      <c r="H10147">
        <v>6.4780846238136292E-2</v>
      </c>
      <c r="I10147">
        <v>77.259384615384647</v>
      </c>
      <c r="J10147" s="6" t="s">
        <v>80</v>
      </c>
    </row>
    <row r="10148" spans="1:10" x14ac:dyDescent="0.25">
      <c r="A10148" s="5" t="str">
        <f t="shared" si="158"/>
        <v/>
      </c>
      <c r="B10148" t="s">
        <v>96</v>
      </c>
      <c r="C10148" t="s">
        <v>115</v>
      </c>
      <c r="D10148" s="8" t="s">
        <v>55</v>
      </c>
      <c r="E10148">
        <v>19</v>
      </c>
      <c r="F10148">
        <v>1.7350224256515503</v>
      </c>
      <c r="G10148">
        <v>1.1351977586746216</v>
      </c>
      <c r="H10148">
        <v>6.5894328057765961E-2</v>
      </c>
      <c r="I10148">
        <v>73.832646153845729</v>
      </c>
      <c r="J10148" s="6" t="s">
        <v>80</v>
      </c>
    </row>
    <row r="10149" spans="1:10" x14ac:dyDescent="0.25">
      <c r="A10149" s="5" t="str">
        <f t="shared" si="158"/>
        <v/>
      </c>
      <c r="B10149" t="s">
        <v>96</v>
      </c>
      <c r="C10149" t="s">
        <v>115</v>
      </c>
      <c r="D10149" s="8" t="s">
        <v>55</v>
      </c>
      <c r="E10149">
        <v>20</v>
      </c>
      <c r="F10149">
        <v>1.6611509323120117</v>
      </c>
      <c r="G10149">
        <v>1.9351805448532104</v>
      </c>
      <c r="H10149">
        <v>6.0847330838441849E-2</v>
      </c>
      <c r="I10149">
        <v>70.19163076923094</v>
      </c>
      <c r="J10149" s="6" t="s">
        <v>80</v>
      </c>
    </row>
    <row r="10150" spans="1:10" x14ac:dyDescent="0.25">
      <c r="A10150" s="5" t="str">
        <f t="shared" si="158"/>
        <v/>
      </c>
      <c r="B10150" t="s">
        <v>96</v>
      </c>
      <c r="C10150" t="s">
        <v>115</v>
      </c>
      <c r="D10150" s="8" t="s">
        <v>55</v>
      </c>
      <c r="E10150">
        <v>21</v>
      </c>
      <c r="F10150">
        <v>1.5829322338104248</v>
      </c>
      <c r="G10150">
        <v>1.6705198287963867</v>
      </c>
      <c r="H10150">
        <v>5.541817843914032E-2</v>
      </c>
      <c r="I10150">
        <v>66.775015384614832</v>
      </c>
      <c r="J10150" s="6" t="s">
        <v>80</v>
      </c>
    </row>
    <row r="10151" spans="1:10" x14ac:dyDescent="0.25">
      <c r="A10151" s="5" t="str">
        <f t="shared" si="158"/>
        <v/>
      </c>
      <c r="B10151" t="s">
        <v>96</v>
      </c>
      <c r="C10151" t="s">
        <v>115</v>
      </c>
      <c r="D10151" s="8" t="s">
        <v>55</v>
      </c>
      <c r="E10151">
        <v>22</v>
      </c>
      <c r="F10151">
        <v>1.375319242477417</v>
      </c>
      <c r="G10151">
        <v>1.4933534860610962</v>
      </c>
      <c r="H10151">
        <v>5.0768893212080002E-2</v>
      </c>
      <c r="I10151">
        <v>65.167415384615509</v>
      </c>
      <c r="J10151" s="6" t="s">
        <v>80</v>
      </c>
    </row>
    <row r="10152" spans="1:10" x14ac:dyDescent="0.25">
      <c r="A10152" s="5" t="str">
        <f t="shared" si="158"/>
        <v/>
      </c>
      <c r="B10152" t="s">
        <v>96</v>
      </c>
      <c r="C10152" t="s">
        <v>115</v>
      </c>
      <c r="D10152" s="8" t="s">
        <v>55</v>
      </c>
      <c r="E10152">
        <v>23</v>
      </c>
      <c r="F10152">
        <v>1.2318738698959351</v>
      </c>
      <c r="G10152">
        <v>1.2429182529449463</v>
      </c>
      <c r="H10152">
        <v>5.0140008330345154E-2</v>
      </c>
      <c r="I10152">
        <v>63.897138461538695</v>
      </c>
      <c r="J10152" s="6" t="s">
        <v>80</v>
      </c>
    </row>
    <row r="10153" spans="1:10" x14ac:dyDescent="0.25">
      <c r="A10153" s="5" t="str">
        <f t="shared" si="158"/>
        <v/>
      </c>
      <c r="B10153" t="s">
        <v>96</v>
      </c>
      <c r="C10153" t="s">
        <v>115</v>
      </c>
      <c r="D10153" s="8" t="s">
        <v>55</v>
      </c>
      <c r="E10153">
        <v>24</v>
      </c>
      <c r="F10153">
        <v>1.0143197774887085</v>
      </c>
      <c r="G10153">
        <v>1.0221412181854248</v>
      </c>
      <c r="H10153">
        <v>4.9459230154752731E-2</v>
      </c>
      <c r="I10153">
        <v>63.614276923077703</v>
      </c>
      <c r="J10153" s="6" t="s">
        <v>80</v>
      </c>
    </row>
    <row r="10154" spans="1:10" x14ac:dyDescent="0.25">
      <c r="A10154" s="5" t="str">
        <f t="shared" si="158"/>
        <v/>
      </c>
      <c r="B10154" t="s">
        <v>96</v>
      </c>
      <c r="C10154" t="s">
        <v>115</v>
      </c>
      <c r="D10154" s="8" t="s">
        <v>56</v>
      </c>
      <c r="E10154">
        <v>1</v>
      </c>
      <c r="F10154">
        <v>0.91944789886474609</v>
      </c>
      <c r="G10154">
        <v>0.93370640277862549</v>
      </c>
      <c r="H10154">
        <v>5.7023917324841022E-3</v>
      </c>
      <c r="I10154">
        <v>71.560930197094208</v>
      </c>
      <c r="J10154" s="6" t="s">
        <v>80</v>
      </c>
    </row>
    <row r="10155" spans="1:10" x14ac:dyDescent="0.25">
      <c r="A10155" s="5" t="str">
        <f t="shared" si="158"/>
        <v/>
      </c>
      <c r="B10155" t="s">
        <v>96</v>
      </c>
      <c r="C10155" t="s">
        <v>115</v>
      </c>
      <c r="D10155" s="8" t="s">
        <v>56</v>
      </c>
      <c r="E10155">
        <v>2</v>
      </c>
      <c r="F10155">
        <v>0.77775675058364868</v>
      </c>
      <c r="G10155">
        <v>0.7852596640586853</v>
      </c>
      <c r="H10155">
        <v>5.0498121418058872E-3</v>
      </c>
      <c r="I10155">
        <v>70.579595677071623</v>
      </c>
      <c r="J10155" s="6" t="s">
        <v>80</v>
      </c>
    </row>
    <row r="10156" spans="1:10" x14ac:dyDescent="0.25">
      <c r="A10156" s="5" t="str">
        <f t="shared" si="158"/>
        <v/>
      </c>
      <c r="B10156" t="s">
        <v>96</v>
      </c>
      <c r="C10156" t="s">
        <v>115</v>
      </c>
      <c r="D10156" s="8" t="s">
        <v>56</v>
      </c>
      <c r="E10156">
        <v>3</v>
      </c>
      <c r="F10156">
        <v>0.6862800121307373</v>
      </c>
      <c r="G10156">
        <v>0.68809658288955688</v>
      </c>
      <c r="H10156">
        <v>4.4323718175292015E-3</v>
      </c>
      <c r="I10156">
        <v>69.589250349678039</v>
      </c>
      <c r="J10156" s="6" t="s">
        <v>80</v>
      </c>
    </row>
    <row r="10157" spans="1:10" x14ac:dyDescent="0.25">
      <c r="A10157" s="5" t="str">
        <f t="shared" si="158"/>
        <v/>
      </c>
      <c r="B10157" t="s">
        <v>96</v>
      </c>
      <c r="C10157" t="s">
        <v>115</v>
      </c>
      <c r="D10157" s="8" t="s">
        <v>56</v>
      </c>
      <c r="E10157">
        <v>4</v>
      </c>
      <c r="F10157">
        <v>0.62244915962219238</v>
      </c>
      <c r="G10157">
        <v>0.62250363826751709</v>
      </c>
      <c r="H10157">
        <v>3.8528121076524258E-3</v>
      </c>
      <c r="I10157">
        <v>68.645028607747136</v>
      </c>
      <c r="J10157" s="6" t="s">
        <v>80</v>
      </c>
    </row>
    <row r="10158" spans="1:10" x14ac:dyDescent="0.25">
      <c r="A10158" s="5" t="str">
        <f t="shared" si="158"/>
        <v/>
      </c>
      <c r="B10158" t="s">
        <v>96</v>
      </c>
      <c r="C10158" t="s">
        <v>115</v>
      </c>
      <c r="D10158" s="8" t="s">
        <v>56</v>
      </c>
      <c r="E10158">
        <v>5</v>
      </c>
      <c r="F10158">
        <v>0.58832442760467529</v>
      </c>
      <c r="G10158">
        <v>0.5835382342338562</v>
      </c>
      <c r="H10158">
        <v>3.4407281782478094E-3</v>
      </c>
      <c r="I10158">
        <v>67.70679872852817</v>
      </c>
      <c r="J10158" s="6" t="s">
        <v>80</v>
      </c>
    </row>
    <row r="10159" spans="1:10" x14ac:dyDescent="0.25">
      <c r="A10159" s="5" t="str">
        <f t="shared" si="158"/>
        <v/>
      </c>
      <c r="B10159" t="s">
        <v>96</v>
      </c>
      <c r="C10159" t="s">
        <v>115</v>
      </c>
      <c r="D10159" s="8" t="s">
        <v>56</v>
      </c>
      <c r="E10159">
        <v>6</v>
      </c>
      <c r="F10159">
        <v>0.58689415454864502</v>
      </c>
      <c r="G10159">
        <v>0.58150774240493774</v>
      </c>
      <c r="H10159">
        <v>3.1162940431386232E-3</v>
      </c>
      <c r="I10159">
        <v>67.010410171656034</v>
      </c>
      <c r="J10159" s="6" t="s">
        <v>80</v>
      </c>
    </row>
    <row r="10160" spans="1:10" x14ac:dyDescent="0.25">
      <c r="A10160" s="5" t="str">
        <f t="shared" si="158"/>
        <v/>
      </c>
      <c r="B10160" t="s">
        <v>96</v>
      </c>
      <c r="C10160" t="s">
        <v>115</v>
      </c>
      <c r="D10160" s="8" t="s">
        <v>56</v>
      </c>
      <c r="E10160">
        <v>7</v>
      </c>
      <c r="F10160">
        <v>0.64340716600418091</v>
      </c>
      <c r="G10160">
        <v>0.63223433494567871</v>
      </c>
      <c r="H10160">
        <v>3.0865245498716831E-3</v>
      </c>
      <c r="I10160">
        <v>66.738045772376722</v>
      </c>
      <c r="J10160" s="6" t="s">
        <v>80</v>
      </c>
    </row>
    <row r="10161" spans="1:10" x14ac:dyDescent="0.25">
      <c r="A10161" s="5" t="str">
        <f t="shared" si="158"/>
        <v/>
      </c>
      <c r="B10161" t="s">
        <v>96</v>
      </c>
      <c r="C10161" t="s">
        <v>115</v>
      </c>
      <c r="D10161" s="8" t="s">
        <v>56</v>
      </c>
      <c r="E10161">
        <v>8</v>
      </c>
      <c r="F10161">
        <v>0.63678032159805298</v>
      </c>
      <c r="G10161">
        <v>0.63119500875473022</v>
      </c>
      <c r="H10161">
        <v>3.377601969987154E-3</v>
      </c>
      <c r="I10161">
        <v>69.409015384595804</v>
      </c>
      <c r="J10161" s="6" t="s">
        <v>80</v>
      </c>
    </row>
    <row r="10162" spans="1:10" x14ac:dyDescent="0.25">
      <c r="A10162" s="5" t="str">
        <f t="shared" si="158"/>
        <v/>
      </c>
      <c r="B10162" t="s">
        <v>96</v>
      </c>
      <c r="C10162" t="s">
        <v>115</v>
      </c>
      <c r="D10162" s="8" t="s">
        <v>56</v>
      </c>
      <c r="E10162">
        <v>9</v>
      </c>
      <c r="F10162">
        <v>0.57544249296188354</v>
      </c>
      <c r="G10162">
        <v>0.56783831119537354</v>
      </c>
      <c r="H10162">
        <v>3.7770855706185102E-3</v>
      </c>
      <c r="I10162">
        <v>74.365499809297475</v>
      </c>
      <c r="J10162" s="6" t="s">
        <v>80</v>
      </c>
    </row>
    <row r="10163" spans="1:10" x14ac:dyDescent="0.25">
      <c r="A10163" s="5" t="str">
        <f t="shared" si="158"/>
        <v/>
      </c>
      <c r="B10163" t="s">
        <v>96</v>
      </c>
      <c r="C10163" t="s">
        <v>115</v>
      </c>
      <c r="D10163" s="8" t="s">
        <v>56</v>
      </c>
      <c r="E10163">
        <v>10</v>
      </c>
      <c r="F10163">
        <v>0.55051964521408081</v>
      </c>
      <c r="G10163">
        <v>0.54340267181396484</v>
      </c>
      <c r="H10163">
        <v>4.5750983990728855E-3</v>
      </c>
      <c r="I10163">
        <v>81.088810425943663</v>
      </c>
      <c r="J10163" s="6" t="s">
        <v>80</v>
      </c>
    </row>
    <row r="10164" spans="1:10" x14ac:dyDescent="0.25">
      <c r="A10164" s="5" t="str">
        <f t="shared" si="158"/>
        <v/>
      </c>
      <c r="B10164" t="s">
        <v>96</v>
      </c>
      <c r="C10164" t="s">
        <v>115</v>
      </c>
      <c r="D10164" s="8" t="s">
        <v>56</v>
      </c>
      <c r="E10164">
        <v>11</v>
      </c>
      <c r="F10164">
        <v>0.59253668785095215</v>
      </c>
      <c r="G10164">
        <v>0.59368175268173218</v>
      </c>
      <c r="H10164">
        <v>5.4160435684025288E-3</v>
      </c>
      <c r="I10164">
        <v>86.628809663052721</v>
      </c>
      <c r="J10164" s="6" t="s">
        <v>80</v>
      </c>
    </row>
    <row r="10165" spans="1:10" x14ac:dyDescent="0.25">
      <c r="A10165" s="5" t="str">
        <f t="shared" si="158"/>
        <v/>
      </c>
      <c r="B10165" t="s">
        <v>96</v>
      </c>
      <c r="C10165" t="s">
        <v>115</v>
      </c>
      <c r="D10165" s="8" t="s">
        <v>56</v>
      </c>
      <c r="E10165">
        <v>12</v>
      </c>
      <c r="F10165">
        <v>0.73080050945281982</v>
      </c>
      <c r="G10165">
        <v>0.73855400085449219</v>
      </c>
      <c r="H10165">
        <v>6.430954672396183E-3</v>
      </c>
      <c r="I10165">
        <v>90.519356134744214</v>
      </c>
      <c r="J10165" s="6" t="s">
        <v>80</v>
      </c>
    </row>
    <row r="10166" spans="1:10" x14ac:dyDescent="0.25">
      <c r="A10166" s="5" t="str">
        <f t="shared" si="158"/>
        <v/>
      </c>
      <c r="B10166" t="s">
        <v>96</v>
      </c>
      <c r="C10166" t="s">
        <v>115</v>
      </c>
      <c r="D10166" s="8" t="s">
        <v>56</v>
      </c>
      <c r="E10166">
        <v>13</v>
      </c>
      <c r="F10166">
        <v>0.98973560333251953</v>
      </c>
      <c r="G10166">
        <v>0.9967726469039917</v>
      </c>
      <c r="H10166">
        <v>7.5411717407405376E-3</v>
      </c>
      <c r="I10166">
        <v>92.454069930117427</v>
      </c>
      <c r="J10166" s="6" t="s">
        <v>80</v>
      </c>
    </row>
    <row r="10167" spans="1:10" x14ac:dyDescent="0.25">
      <c r="A10167" s="5" t="str">
        <f t="shared" si="158"/>
        <v/>
      </c>
      <c r="B10167" t="s">
        <v>96</v>
      </c>
      <c r="C10167" t="s">
        <v>115</v>
      </c>
      <c r="D10167" s="8" t="s">
        <v>56</v>
      </c>
      <c r="E10167">
        <v>14</v>
      </c>
      <c r="F10167">
        <v>1.331756591796875</v>
      </c>
      <c r="G10167">
        <v>1.3206136226654053</v>
      </c>
      <c r="H10167">
        <v>8.5571743547916412E-3</v>
      </c>
      <c r="I10167">
        <v>93.586583598260759</v>
      </c>
      <c r="J10167" s="6" t="s">
        <v>80</v>
      </c>
    </row>
    <row r="10168" spans="1:10" x14ac:dyDescent="0.25">
      <c r="A10168" s="5" t="str">
        <f t="shared" si="158"/>
        <v/>
      </c>
      <c r="B10168" t="s">
        <v>96</v>
      </c>
      <c r="C10168" t="s">
        <v>115</v>
      </c>
      <c r="D10168" s="8" t="s">
        <v>56</v>
      </c>
      <c r="E10168">
        <v>15</v>
      </c>
      <c r="F10168">
        <v>1.6752694845199585</v>
      </c>
      <c r="G10168">
        <v>1.6678351163864136</v>
      </c>
      <c r="H10168">
        <v>9.2544257640838623E-3</v>
      </c>
      <c r="I10168">
        <v>94.362878575928136</v>
      </c>
      <c r="J10168" s="6" t="s">
        <v>80</v>
      </c>
    </row>
    <row r="10169" spans="1:10" x14ac:dyDescent="0.25">
      <c r="A10169" s="5" t="str">
        <f t="shared" si="158"/>
        <v/>
      </c>
      <c r="B10169" t="s">
        <v>96</v>
      </c>
      <c r="C10169" t="s">
        <v>115</v>
      </c>
      <c r="D10169" s="8" t="s">
        <v>56</v>
      </c>
      <c r="E10169">
        <v>16</v>
      </c>
      <c r="F10169">
        <v>2.0386784076690674</v>
      </c>
      <c r="G10169">
        <v>2.0713355541229248</v>
      </c>
      <c r="H10169">
        <v>9.6520520746707916E-3</v>
      </c>
      <c r="I10169">
        <v>94.338479338887652</v>
      </c>
      <c r="J10169" s="6" t="s">
        <v>80</v>
      </c>
    </row>
    <row r="10170" spans="1:10" x14ac:dyDescent="0.25">
      <c r="A10170" s="5" t="str">
        <f t="shared" si="158"/>
        <v/>
      </c>
      <c r="B10170" t="s">
        <v>96</v>
      </c>
      <c r="C10170" t="s">
        <v>115</v>
      </c>
      <c r="D10170" s="8" t="s">
        <v>56</v>
      </c>
      <c r="E10170">
        <v>17</v>
      </c>
      <c r="F10170">
        <v>2.3481371402740479</v>
      </c>
      <c r="G10170">
        <v>2.3398716449737549</v>
      </c>
      <c r="H10170">
        <v>9.7442995756864548E-3</v>
      </c>
      <c r="I10170">
        <v>93.305454545482064</v>
      </c>
      <c r="J10170" s="6" t="s">
        <v>80</v>
      </c>
    </row>
    <row r="10171" spans="1:10" x14ac:dyDescent="0.25">
      <c r="A10171" s="5" t="str">
        <f t="shared" si="158"/>
        <v/>
      </c>
      <c r="B10171" t="s">
        <v>96</v>
      </c>
      <c r="C10171" t="s">
        <v>115</v>
      </c>
      <c r="D10171" s="8" t="s">
        <v>56</v>
      </c>
      <c r="E10171">
        <v>18</v>
      </c>
      <c r="F10171">
        <v>2.4939379692077637</v>
      </c>
      <c r="G10171">
        <v>2.4326155185699463</v>
      </c>
      <c r="H10171">
        <v>9.6187358722090721E-3</v>
      </c>
      <c r="I10171">
        <v>91.677942784533712</v>
      </c>
      <c r="J10171" s="6" t="s">
        <v>80</v>
      </c>
    </row>
    <row r="10172" spans="1:10" x14ac:dyDescent="0.25">
      <c r="A10172" s="5" t="str">
        <f t="shared" si="158"/>
        <v/>
      </c>
      <c r="B10172" t="s">
        <v>96</v>
      </c>
      <c r="C10172" t="s">
        <v>115</v>
      </c>
      <c r="D10172" s="8" t="s">
        <v>56</v>
      </c>
      <c r="E10172">
        <v>19</v>
      </c>
      <c r="F10172">
        <v>2.4087052345275879</v>
      </c>
      <c r="G10172">
        <v>1.4879642724990845</v>
      </c>
      <c r="H10172">
        <v>9.5828911289572716E-3</v>
      </c>
      <c r="I10172">
        <v>88.371990336906109</v>
      </c>
      <c r="J10172" s="6" t="s">
        <v>80</v>
      </c>
    </row>
    <row r="10173" spans="1:10" x14ac:dyDescent="0.25">
      <c r="A10173" s="5" t="str">
        <f t="shared" si="158"/>
        <v/>
      </c>
      <c r="B10173" t="s">
        <v>96</v>
      </c>
      <c r="C10173" t="s">
        <v>115</v>
      </c>
      <c r="D10173" s="8" t="s">
        <v>56</v>
      </c>
      <c r="E10173">
        <v>20</v>
      </c>
      <c r="F10173">
        <v>2.2210330963134766</v>
      </c>
      <c r="G10173">
        <v>1.6453545093536377</v>
      </c>
      <c r="H10173">
        <v>9.1270171105861664E-3</v>
      </c>
      <c r="I10173">
        <v>83.89625149397088</v>
      </c>
      <c r="J10173" s="6" t="s">
        <v>80</v>
      </c>
    </row>
    <row r="10174" spans="1:10" x14ac:dyDescent="0.25">
      <c r="A10174" s="5" t="str">
        <f t="shared" si="158"/>
        <v/>
      </c>
      <c r="B10174" t="s">
        <v>96</v>
      </c>
      <c r="C10174" t="s">
        <v>115</v>
      </c>
      <c r="D10174" s="8" t="s">
        <v>56</v>
      </c>
      <c r="E10174">
        <v>21</v>
      </c>
      <c r="F10174">
        <v>2.0677816867828369</v>
      </c>
      <c r="G10174">
        <v>2.4733114242553711</v>
      </c>
      <c r="H10174">
        <v>8.7155308574438095E-3</v>
      </c>
      <c r="I10174">
        <v>80.981935410007338</v>
      </c>
      <c r="J10174" s="6" t="s">
        <v>80</v>
      </c>
    </row>
    <row r="10175" spans="1:10" x14ac:dyDescent="0.25">
      <c r="A10175" s="5" t="str">
        <f t="shared" si="158"/>
        <v/>
      </c>
      <c r="B10175" t="s">
        <v>96</v>
      </c>
      <c r="C10175" t="s">
        <v>115</v>
      </c>
      <c r="D10175" s="8" t="s">
        <v>56</v>
      </c>
      <c r="E10175">
        <v>22</v>
      </c>
      <c r="F10175">
        <v>1.8726737499237061</v>
      </c>
      <c r="G10175">
        <v>1.9902504682540894</v>
      </c>
      <c r="H10175">
        <v>8.0412449315190315E-3</v>
      </c>
      <c r="I10175">
        <v>78.875313413902518</v>
      </c>
      <c r="J10175" s="6" t="s">
        <v>80</v>
      </c>
    </row>
    <row r="10176" spans="1:10" x14ac:dyDescent="0.25">
      <c r="A10176" s="5" t="str">
        <f t="shared" si="158"/>
        <v/>
      </c>
      <c r="B10176" t="s">
        <v>96</v>
      </c>
      <c r="C10176" t="s">
        <v>115</v>
      </c>
      <c r="D10176" s="8" t="s">
        <v>56</v>
      </c>
      <c r="E10176">
        <v>23</v>
      </c>
      <c r="F10176">
        <v>1.6148450374603271</v>
      </c>
      <c r="G10176">
        <v>1.6840145587921143</v>
      </c>
      <c r="H10176">
        <v>7.4538313783705235E-3</v>
      </c>
      <c r="I10176">
        <v>77.086313032424428</v>
      </c>
      <c r="J10176" s="6" t="s">
        <v>80</v>
      </c>
    </row>
    <row r="10177" spans="1:10" x14ac:dyDescent="0.25">
      <c r="A10177" s="5" t="str">
        <f t="shared" si="158"/>
        <v/>
      </c>
      <c r="B10177" t="s">
        <v>96</v>
      </c>
      <c r="C10177" t="s">
        <v>115</v>
      </c>
      <c r="D10177" s="8" t="s">
        <v>56</v>
      </c>
      <c r="E10177">
        <v>24</v>
      </c>
      <c r="F10177">
        <v>1.3360909223556519</v>
      </c>
      <c r="G10177">
        <v>1.3953156471252441</v>
      </c>
      <c r="H10177">
        <v>6.8389689549803734E-3</v>
      </c>
      <c r="I10177">
        <v>75.47315244753014</v>
      </c>
      <c r="J10177" s="6" t="s">
        <v>80</v>
      </c>
    </row>
    <row r="10178" spans="1:10" x14ac:dyDescent="0.25">
      <c r="A10178" s="5" t="str">
        <f t="shared" ref="A10178:A10241" si="159">IF(AND(category = B10178, subcategory=C10178, reportdate = D10178), E10178, "")</f>
        <v/>
      </c>
      <c r="B10178" t="s">
        <v>96</v>
      </c>
      <c r="C10178" t="s">
        <v>115</v>
      </c>
      <c r="D10178" s="8" t="s">
        <v>73</v>
      </c>
      <c r="E10178">
        <v>1</v>
      </c>
      <c r="F10178">
        <v>0.81203752756118774</v>
      </c>
      <c r="G10178">
        <v>0.82948565483093262</v>
      </c>
      <c r="H10178">
        <v>1.5376066789031029E-2</v>
      </c>
      <c r="I10178">
        <v>66.318165862217228</v>
      </c>
      <c r="J10178" s="6" t="s">
        <v>80</v>
      </c>
    </row>
    <row r="10179" spans="1:10" x14ac:dyDescent="0.25">
      <c r="A10179" s="5" t="str">
        <f t="shared" si="159"/>
        <v/>
      </c>
      <c r="B10179" t="s">
        <v>96</v>
      </c>
      <c r="C10179" t="s">
        <v>115</v>
      </c>
      <c r="D10179" s="8" t="s">
        <v>72</v>
      </c>
      <c r="E10179">
        <v>1</v>
      </c>
      <c r="F10179">
        <v>0.75746524333953857</v>
      </c>
      <c r="G10179">
        <v>0.76275396347045898</v>
      </c>
      <c r="H10179">
        <v>5.2556684240698814E-3</v>
      </c>
      <c r="I10179">
        <v>66.947313126694695</v>
      </c>
      <c r="J10179" s="6" t="s">
        <v>80</v>
      </c>
    </row>
    <row r="10180" spans="1:10" x14ac:dyDescent="0.25">
      <c r="A10180" s="5" t="str">
        <f t="shared" si="159"/>
        <v/>
      </c>
      <c r="B10180" t="s">
        <v>96</v>
      </c>
      <c r="C10180" t="s">
        <v>115</v>
      </c>
      <c r="D10180" s="8" t="s">
        <v>73</v>
      </c>
      <c r="E10180">
        <v>2</v>
      </c>
      <c r="F10180">
        <v>0.70517480373382568</v>
      </c>
      <c r="G10180">
        <v>0.71704328060150146</v>
      </c>
      <c r="H10180">
        <v>1.378016360104084E-2</v>
      </c>
      <c r="I10180">
        <v>64.888749451514201</v>
      </c>
      <c r="J10180" s="6" t="s">
        <v>80</v>
      </c>
    </row>
    <row r="10181" spans="1:10" x14ac:dyDescent="0.25">
      <c r="A10181" s="5" t="str">
        <f t="shared" si="159"/>
        <v/>
      </c>
      <c r="B10181" t="s">
        <v>96</v>
      </c>
      <c r="C10181" t="s">
        <v>115</v>
      </c>
      <c r="D10181" s="8" t="s">
        <v>72</v>
      </c>
      <c r="E10181">
        <v>2</v>
      </c>
      <c r="F10181">
        <v>0.65198618173599243</v>
      </c>
      <c r="G10181">
        <v>0.65766358375549316</v>
      </c>
      <c r="H10181">
        <v>4.5110201463103294E-3</v>
      </c>
      <c r="I10181">
        <v>66.132440747499274</v>
      </c>
      <c r="J10181" s="6" t="s">
        <v>80</v>
      </c>
    </row>
    <row r="10182" spans="1:10" x14ac:dyDescent="0.25">
      <c r="A10182" s="5" t="str">
        <f t="shared" si="159"/>
        <v/>
      </c>
      <c r="B10182" t="s">
        <v>96</v>
      </c>
      <c r="C10182" t="s">
        <v>115</v>
      </c>
      <c r="D10182" s="8" t="s">
        <v>73</v>
      </c>
      <c r="E10182">
        <v>3</v>
      </c>
      <c r="F10182">
        <v>0.63815689086914063</v>
      </c>
      <c r="G10182">
        <v>0.65405422449111938</v>
      </c>
      <c r="H10182">
        <v>1.2293772771954536E-2</v>
      </c>
      <c r="I10182">
        <v>63.526349276000118</v>
      </c>
      <c r="J10182" s="6" t="s">
        <v>80</v>
      </c>
    </row>
    <row r="10183" spans="1:10" x14ac:dyDescent="0.25">
      <c r="A10183" s="5" t="str">
        <f t="shared" si="159"/>
        <v/>
      </c>
      <c r="B10183" t="s">
        <v>96</v>
      </c>
      <c r="C10183" t="s">
        <v>115</v>
      </c>
      <c r="D10183" s="8" t="s">
        <v>72</v>
      </c>
      <c r="E10183">
        <v>3</v>
      </c>
      <c r="F10183">
        <v>0.58299732208251953</v>
      </c>
      <c r="G10183">
        <v>0.59117275476455688</v>
      </c>
      <c r="H10183">
        <v>3.9327843114733696E-3</v>
      </c>
      <c r="I10183">
        <v>65.406703509556493</v>
      </c>
      <c r="J10183" s="6" t="s">
        <v>80</v>
      </c>
    </row>
    <row r="10184" spans="1:10" x14ac:dyDescent="0.25">
      <c r="A10184" s="5" t="str">
        <f t="shared" si="159"/>
        <v/>
      </c>
      <c r="B10184" t="s">
        <v>96</v>
      </c>
      <c r="C10184" t="s">
        <v>115</v>
      </c>
      <c r="D10184" s="8" t="s">
        <v>73</v>
      </c>
      <c r="E10184">
        <v>4</v>
      </c>
      <c r="F10184">
        <v>0.60113042593002319</v>
      </c>
      <c r="G10184">
        <v>0.61045378446578979</v>
      </c>
      <c r="H10184">
        <v>1.1190958321094513E-2</v>
      </c>
      <c r="I10184">
        <v>62.006788064940103</v>
      </c>
      <c r="J10184" s="6" t="s">
        <v>80</v>
      </c>
    </row>
    <row r="10185" spans="1:10" x14ac:dyDescent="0.25">
      <c r="A10185" s="5" t="str">
        <f t="shared" si="159"/>
        <v/>
      </c>
      <c r="B10185" t="s">
        <v>96</v>
      </c>
      <c r="C10185" t="s">
        <v>115</v>
      </c>
      <c r="D10185" s="8" t="s">
        <v>72</v>
      </c>
      <c r="E10185">
        <v>4</v>
      </c>
      <c r="F10185">
        <v>0.54182755947113037</v>
      </c>
      <c r="G10185">
        <v>0.54928320646286011</v>
      </c>
      <c r="H10185">
        <v>3.5301034804433584E-3</v>
      </c>
      <c r="I10185">
        <v>64.562596855097382</v>
      </c>
      <c r="J10185" s="6" t="s">
        <v>80</v>
      </c>
    </row>
    <row r="10186" spans="1:10" x14ac:dyDescent="0.25">
      <c r="A10186" s="5" t="str">
        <f t="shared" si="159"/>
        <v/>
      </c>
      <c r="B10186" t="s">
        <v>96</v>
      </c>
      <c r="C10186" t="s">
        <v>115</v>
      </c>
      <c r="D10186" s="8" t="s">
        <v>73</v>
      </c>
      <c r="E10186">
        <v>5</v>
      </c>
      <c r="F10186">
        <v>0.5713660717010498</v>
      </c>
      <c r="G10186">
        <v>0.60021251440048218</v>
      </c>
      <c r="H10186">
        <v>9.743894450366497E-3</v>
      </c>
      <c r="I10186">
        <v>61.250052654670583</v>
      </c>
      <c r="J10186" s="6" t="s">
        <v>80</v>
      </c>
    </row>
    <row r="10187" spans="1:10" x14ac:dyDescent="0.25">
      <c r="A10187" s="5" t="str">
        <f t="shared" si="159"/>
        <v/>
      </c>
      <c r="B10187" t="s">
        <v>96</v>
      </c>
      <c r="C10187" t="s">
        <v>115</v>
      </c>
      <c r="D10187" s="8" t="s">
        <v>72</v>
      </c>
      <c r="E10187">
        <v>5</v>
      </c>
      <c r="F10187">
        <v>0.52368569374084473</v>
      </c>
      <c r="G10187">
        <v>0.52881145477294922</v>
      </c>
      <c r="H10187">
        <v>3.1548463739454746E-3</v>
      </c>
      <c r="I10187">
        <v>64.174775524148217</v>
      </c>
      <c r="J10187" s="6" t="s">
        <v>80</v>
      </c>
    </row>
    <row r="10188" spans="1:10" x14ac:dyDescent="0.25">
      <c r="A10188" s="5" t="str">
        <f t="shared" si="159"/>
        <v/>
      </c>
      <c r="B10188" t="s">
        <v>96</v>
      </c>
      <c r="C10188" t="s">
        <v>115</v>
      </c>
      <c r="D10188" s="8" t="s">
        <v>73</v>
      </c>
      <c r="E10188">
        <v>6</v>
      </c>
      <c r="F10188">
        <v>0.59039950370788574</v>
      </c>
      <c r="G10188">
        <v>0.609935462474823</v>
      </c>
      <c r="H10188">
        <v>9.1609582304954529E-3</v>
      </c>
      <c r="I10188">
        <v>60.340546292231231</v>
      </c>
      <c r="J10188" s="6" t="s">
        <v>80</v>
      </c>
    </row>
    <row r="10189" spans="1:10" x14ac:dyDescent="0.25">
      <c r="A10189" s="5" t="str">
        <f t="shared" si="159"/>
        <v/>
      </c>
      <c r="B10189" t="s">
        <v>96</v>
      </c>
      <c r="C10189" t="s">
        <v>115</v>
      </c>
      <c r="D10189" s="8" t="s">
        <v>72</v>
      </c>
      <c r="E10189">
        <v>6</v>
      </c>
      <c r="F10189">
        <v>0.54510533809661865</v>
      </c>
      <c r="G10189">
        <v>0.53775942325592041</v>
      </c>
      <c r="H10189">
        <v>2.9303240589797497E-3</v>
      </c>
      <c r="I10189">
        <v>63.752152746146145</v>
      </c>
      <c r="J10189" s="6" t="s">
        <v>80</v>
      </c>
    </row>
    <row r="10190" spans="1:10" x14ac:dyDescent="0.25">
      <c r="A10190" s="5" t="str">
        <f t="shared" si="159"/>
        <v/>
      </c>
      <c r="B10190" t="s">
        <v>96</v>
      </c>
      <c r="C10190" t="s">
        <v>115</v>
      </c>
      <c r="D10190" s="8" t="s">
        <v>73</v>
      </c>
      <c r="E10190">
        <v>7</v>
      </c>
      <c r="F10190">
        <v>0.6703450083732605</v>
      </c>
      <c r="G10190">
        <v>0.68244767189025879</v>
      </c>
      <c r="H10190">
        <v>9.1385524719953537E-3</v>
      </c>
      <c r="I10190">
        <v>59.387060114083255</v>
      </c>
      <c r="J10190" s="6" t="s">
        <v>80</v>
      </c>
    </row>
    <row r="10191" spans="1:10" x14ac:dyDescent="0.25">
      <c r="A10191" s="5" t="str">
        <f t="shared" si="159"/>
        <v/>
      </c>
      <c r="B10191" t="s">
        <v>96</v>
      </c>
      <c r="C10191" t="s">
        <v>115</v>
      </c>
      <c r="D10191" s="8" t="s">
        <v>72</v>
      </c>
      <c r="E10191">
        <v>7</v>
      </c>
      <c r="F10191">
        <v>0.6117480993270874</v>
      </c>
      <c r="G10191">
        <v>0.59749060869216919</v>
      </c>
      <c r="H10191">
        <v>2.9164301231503487E-3</v>
      </c>
      <c r="I10191">
        <v>63.475008546014443</v>
      </c>
      <c r="J10191" s="6" t="s">
        <v>80</v>
      </c>
    </row>
    <row r="10192" spans="1:10" x14ac:dyDescent="0.25">
      <c r="A10192" s="5" t="str">
        <f t="shared" si="159"/>
        <v/>
      </c>
      <c r="B10192" t="s">
        <v>96</v>
      </c>
      <c r="C10192" t="s">
        <v>115</v>
      </c>
      <c r="D10192" s="8" t="s">
        <v>73</v>
      </c>
      <c r="E10192">
        <v>8</v>
      </c>
      <c r="F10192">
        <v>0.65929824113845825</v>
      </c>
      <c r="G10192">
        <v>0.66877400875091553</v>
      </c>
      <c r="H10192">
        <v>9.6863424405455589E-3</v>
      </c>
      <c r="I10192">
        <v>60.961406318561515</v>
      </c>
      <c r="J10192" s="6" t="s">
        <v>80</v>
      </c>
    </row>
    <row r="10193" spans="1:10" x14ac:dyDescent="0.25">
      <c r="A10193" s="5" t="str">
        <f t="shared" si="159"/>
        <v/>
      </c>
      <c r="B10193" t="s">
        <v>96</v>
      </c>
      <c r="C10193" t="s">
        <v>115</v>
      </c>
      <c r="D10193" s="8" t="s">
        <v>72</v>
      </c>
      <c r="E10193">
        <v>8</v>
      </c>
      <c r="F10193">
        <v>0.60285580158233643</v>
      </c>
      <c r="G10193">
        <v>0.59322631359100342</v>
      </c>
      <c r="H10193">
        <v>3.1222624238580465E-3</v>
      </c>
      <c r="I10193">
        <v>64.772631893823345</v>
      </c>
      <c r="J10193" s="6" t="s">
        <v>80</v>
      </c>
    </row>
    <row r="10194" spans="1:10" x14ac:dyDescent="0.25">
      <c r="A10194" s="5" t="str">
        <f t="shared" si="159"/>
        <v/>
      </c>
      <c r="B10194" t="s">
        <v>96</v>
      </c>
      <c r="C10194" t="s">
        <v>115</v>
      </c>
      <c r="D10194" s="8" t="s">
        <v>73</v>
      </c>
      <c r="E10194">
        <v>9</v>
      </c>
      <c r="F10194">
        <v>0.54617410898208618</v>
      </c>
      <c r="G10194">
        <v>0.53640598058700562</v>
      </c>
      <c r="H10194">
        <v>1.0372997261583805E-2</v>
      </c>
      <c r="I10194">
        <v>66.18119789381322</v>
      </c>
      <c r="J10194" s="6" t="s">
        <v>80</v>
      </c>
    </row>
    <row r="10195" spans="1:10" x14ac:dyDescent="0.25">
      <c r="A10195" s="5" t="str">
        <f t="shared" si="159"/>
        <v/>
      </c>
      <c r="B10195" t="s">
        <v>96</v>
      </c>
      <c r="C10195" t="s">
        <v>115</v>
      </c>
      <c r="D10195" s="8" t="s">
        <v>72</v>
      </c>
      <c r="E10195">
        <v>9</v>
      </c>
      <c r="F10195">
        <v>0.51166820526123047</v>
      </c>
      <c r="G10195">
        <v>0.51051276922225952</v>
      </c>
      <c r="H10195">
        <v>3.4961008932441473E-3</v>
      </c>
      <c r="I10195">
        <v>70.209317171841008</v>
      </c>
      <c r="J10195" s="6" t="s">
        <v>80</v>
      </c>
    </row>
    <row r="10196" spans="1:10" x14ac:dyDescent="0.25">
      <c r="A10196" s="5" t="str">
        <f t="shared" si="159"/>
        <v/>
      </c>
      <c r="B10196" t="s">
        <v>96</v>
      </c>
      <c r="C10196" t="s">
        <v>115</v>
      </c>
      <c r="D10196" s="8" t="s">
        <v>72</v>
      </c>
      <c r="E10196">
        <v>10</v>
      </c>
      <c r="F10196">
        <v>0.45682653784751892</v>
      </c>
      <c r="G10196">
        <v>0.45112329721450806</v>
      </c>
      <c r="H10196">
        <v>3.9198813028633595E-3</v>
      </c>
      <c r="I10196">
        <v>74.597960346408755</v>
      </c>
      <c r="J10196" s="6" t="s">
        <v>80</v>
      </c>
    </row>
    <row r="10197" spans="1:10" x14ac:dyDescent="0.25">
      <c r="A10197" s="5" t="str">
        <f t="shared" si="159"/>
        <v/>
      </c>
      <c r="B10197" t="s">
        <v>96</v>
      </c>
      <c r="C10197" t="s">
        <v>115</v>
      </c>
      <c r="D10197" s="8" t="s">
        <v>73</v>
      </c>
      <c r="E10197">
        <v>10</v>
      </c>
      <c r="F10197">
        <v>0.44823181629180908</v>
      </c>
      <c r="G10197">
        <v>0.43591225147247314</v>
      </c>
      <c r="H10197">
        <v>1.1921393685042858E-2</v>
      </c>
      <c r="I10197">
        <v>72.809214567790562</v>
      </c>
      <c r="J10197" s="6" t="s">
        <v>80</v>
      </c>
    </row>
    <row r="10198" spans="1:10" x14ac:dyDescent="0.25">
      <c r="A10198" s="5" t="str">
        <f t="shared" si="159"/>
        <v/>
      </c>
      <c r="B10198" t="s">
        <v>96</v>
      </c>
      <c r="C10198" t="s">
        <v>115</v>
      </c>
      <c r="D10198" s="8" t="s">
        <v>72</v>
      </c>
      <c r="E10198">
        <v>11</v>
      </c>
      <c r="F10198">
        <v>0.42604425549507141</v>
      </c>
      <c r="G10198">
        <v>0.4358503520488739</v>
      </c>
      <c r="H10198">
        <v>4.5062988065183163E-3</v>
      </c>
      <c r="I10198">
        <v>78.884948154037545</v>
      </c>
      <c r="J10198" s="6" t="s">
        <v>80</v>
      </c>
    </row>
    <row r="10199" spans="1:10" x14ac:dyDescent="0.25">
      <c r="A10199" s="5" t="str">
        <f t="shared" si="159"/>
        <v/>
      </c>
      <c r="B10199" t="s">
        <v>96</v>
      </c>
      <c r="C10199" t="s">
        <v>115</v>
      </c>
      <c r="D10199" s="8" t="s">
        <v>73</v>
      </c>
      <c r="E10199">
        <v>11</v>
      </c>
      <c r="F10199">
        <v>0.38437733054161072</v>
      </c>
      <c r="G10199">
        <v>0.37143850326538086</v>
      </c>
      <c r="H10199">
        <v>1.4012828469276428E-2</v>
      </c>
      <c r="I10199">
        <v>79.509708205350734</v>
      </c>
      <c r="J10199" s="6" t="s">
        <v>80</v>
      </c>
    </row>
    <row r="10200" spans="1:10" x14ac:dyDescent="0.25">
      <c r="A10200" s="5" t="str">
        <f t="shared" si="159"/>
        <v/>
      </c>
      <c r="B10200" t="s">
        <v>96</v>
      </c>
      <c r="C10200" t="s">
        <v>115</v>
      </c>
      <c r="D10200" s="8" t="s">
        <v>72</v>
      </c>
      <c r="E10200">
        <v>12</v>
      </c>
      <c r="F10200">
        <v>0.4700654149055481</v>
      </c>
      <c r="G10200">
        <v>0.48575252294540405</v>
      </c>
      <c r="H10200">
        <v>5.3862119093537331E-3</v>
      </c>
      <c r="I10200">
        <v>82.388953395666064</v>
      </c>
      <c r="J10200" s="6" t="s">
        <v>80</v>
      </c>
    </row>
    <row r="10201" spans="1:10" x14ac:dyDescent="0.25">
      <c r="A10201" s="5" t="str">
        <f t="shared" si="159"/>
        <v/>
      </c>
      <c r="B10201" t="s">
        <v>96</v>
      </c>
      <c r="C10201" t="s">
        <v>115</v>
      </c>
      <c r="D10201" s="8" t="s">
        <v>73</v>
      </c>
      <c r="E10201">
        <v>12</v>
      </c>
      <c r="F10201">
        <v>0.38051620125770569</v>
      </c>
      <c r="G10201">
        <v>0.38238796591758728</v>
      </c>
      <c r="H10201">
        <v>1.6192993149161339E-2</v>
      </c>
      <c r="I10201">
        <v>84.993106625714731</v>
      </c>
      <c r="J10201" s="6" t="s">
        <v>80</v>
      </c>
    </row>
    <row r="10202" spans="1:10" x14ac:dyDescent="0.25">
      <c r="A10202" s="5" t="str">
        <f t="shared" si="159"/>
        <v/>
      </c>
      <c r="B10202" t="s">
        <v>96</v>
      </c>
      <c r="C10202" t="s">
        <v>115</v>
      </c>
      <c r="D10202" s="8" t="s">
        <v>73</v>
      </c>
      <c r="E10202">
        <v>13</v>
      </c>
      <c r="F10202">
        <v>0.52898263931274414</v>
      </c>
      <c r="G10202">
        <v>0.47976365685462952</v>
      </c>
      <c r="H10202">
        <v>1.9412262365221977E-2</v>
      </c>
      <c r="I10202">
        <v>87.637415533127651</v>
      </c>
      <c r="J10202" s="6" t="s">
        <v>80</v>
      </c>
    </row>
    <row r="10203" spans="1:10" x14ac:dyDescent="0.25">
      <c r="A10203" s="5" t="str">
        <f t="shared" si="159"/>
        <v/>
      </c>
      <c r="B10203" t="s">
        <v>96</v>
      </c>
      <c r="C10203" t="s">
        <v>115</v>
      </c>
      <c r="D10203" s="8" t="s">
        <v>72</v>
      </c>
      <c r="E10203">
        <v>13</v>
      </c>
      <c r="F10203">
        <v>0.61736708879470825</v>
      </c>
      <c r="G10203">
        <v>0.6148340106010437</v>
      </c>
      <c r="H10203">
        <v>6.2779444269835949E-3</v>
      </c>
      <c r="I10203">
        <v>85.107810790830897</v>
      </c>
      <c r="J10203" s="6" t="s">
        <v>80</v>
      </c>
    </row>
    <row r="10204" spans="1:10" x14ac:dyDescent="0.25">
      <c r="A10204" s="5" t="str">
        <f t="shared" si="159"/>
        <v/>
      </c>
      <c r="B10204" t="s">
        <v>96</v>
      </c>
      <c r="C10204" t="s">
        <v>115</v>
      </c>
      <c r="D10204" s="8" t="s">
        <v>73</v>
      </c>
      <c r="E10204">
        <v>14</v>
      </c>
      <c r="F10204">
        <v>0.75321066379547119</v>
      </c>
      <c r="G10204">
        <v>0.65528422594070435</v>
      </c>
      <c r="H10204">
        <v>2.2081011906266212E-2</v>
      </c>
      <c r="I10204">
        <v>89.39589293549767</v>
      </c>
      <c r="J10204" s="6" t="s">
        <v>80</v>
      </c>
    </row>
    <row r="10205" spans="1:10" x14ac:dyDescent="0.25">
      <c r="A10205" s="5" t="str">
        <f t="shared" si="159"/>
        <v/>
      </c>
      <c r="B10205" t="s">
        <v>96</v>
      </c>
      <c r="C10205" t="s">
        <v>115</v>
      </c>
      <c r="D10205" s="8" t="s">
        <v>72</v>
      </c>
      <c r="E10205">
        <v>14</v>
      </c>
      <c r="F10205">
        <v>0.81969267129898071</v>
      </c>
      <c r="G10205">
        <v>0.81596988439559937</v>
      </c>
      <c r="H10205">
        <v>7.2306874208152294E-3</v>
      </c>
      <c r="I10205">
        <v>86.366904911164269</v>
      </c>
      <c r="J10205" s="6" t="s">
        <v>80</v>
      </c>
    </row>
    <row r="10206" spans="1:10" x14ac:dyDescent="0.25">
      <c r="A10206" s="5" t="str">
        <f t="shared" si="159"/>
        <v/>
      </c>
      <c r="B10206" t="s">
        <v>96</v>
      </c>
      <c r="C10206" t="s">
        <v>115</v>
      </c>
      <c r="D10206" s="8" t="s">
        <v>73</v>
      </c>
      <c r="E10206">
        <v>15</v>
      </c>
      <c r="F10206">
        <v>1.03093421459198</v>
      </c>
      <c r="G10206">
        <v>0.9544416069984436</v>
      </c>
      <c r="H10206">
        <v>2.4241479113698006E-2</v>
      </c>
      <c r="I10206">
        <v>90.881649846418881</v>
      </c>
      <c r="J10206" s="6" t="s">
        <v>80</v>
      </c>
    </row>
    <row r="10207" spans="1:10" x14ac:dyDescent="0.25">
      <c r="A10207" s="5" t="str">
        <f t="shared" si="159"/>
        <v/>
      </c>
      <c r="B10207" t="s">
        <v>96</v>
      </c>
      <c r="C10207" t="s">
        <v>115</v>
      </c>
      <c r="D10207" s="8" t="s">
        <v>72</v>
      </c>
      <c r="E10207">
        <v>15</v>
      </c>
      <c r="F10207">
        <v>1.0679423809051514</v>
      </c>
      <c r="G10207">
        <v>1.0805994272232056</v>
      </c>
      <c r="H10207">
        <v>8.0645661801099777E-3</v>
      </c>
      <c r="I10207">
        <v>87.545067798525793</v>
      </c>
      <c r="J10207" s="6" t="s">
        <v>80</v>
      </c>
    </row>
    <row r="10208" spans="1:10" x14ac:dyDescent="0.25">
      <c r="A10208" s="5" t="str">
        <f t="shared" si="159"/>
        <v/>
      </c>
      <c r="B10208" t="s">
        <v>96</v>
      </c>
      <c r="C10208" t="s">
        <v>115</v>
      </c>
      <c r="D10208" s="8" t="s">
        <v>72</v>
      </c>
      <c r="E10208">
        <v>16</v>
      </c>
      <c r="F10208">
        <v>1.3875770568847656</v>
      </c>
      <c r="G10208">
        <v>1.3910017013549805</v>
      </c>
      <c r="H10208">
        <v>8.6844218894839287E-3</v>
      </c>
      <c r="I10208">
        <v>88.181080218767974</v>
      </c>
      <c r="J10208" s="6" t="s">
        <v>80</v>
      </c>
    </row>
    <row r="10209" spans="1:10" x14ac:dyDescent="0.25">
      <c r="A10209" s="5" t="str">
        <f t="shared" si="159"/>
        <v/>
      </c>
      <c r="B10209" t="s">
        <v>96</v>
      </c>
      <c r="C10209" t="s">
        <v>115</v>
      </c>
      <c r="D10209" s="8" t="s">
        <v>73</v>
      </c>
      <c r="E10209">
        <v>16</v>
      </c>
      <c r="F10209">
        <v>1.4133052825927734</v>
      </c>
      <c r="G10209">
        <v>1.3752613067626953</v>
      </c>
      <c r="H10209">
        <v>2.5886988267302513E-2</v>
      </c>
      <c r="I10209">
        <v>92.283268977622015</v>
      </c>
      <c r="J10209" s="6" t="s">
        <v>80</v>
      </c>
    </row>
    <row r="10210" spans="1:10" x14ac:dyDescent="0.25">
      <c r="A10210" s="5" t="str">
        <f t="shared" si="159"/>
        <v/>
      </c>
      <c r="B10210" t="s">
        <v>96</v>
      </c>
      <c r="C10210" t="s">
        <v>115</v>
      </c>
      <c r="D10210" s="8" t="s">
        <v>73</v>
      </c>
      <c r="E10210">
        <v>17</v>
      </c>
      <c r="F10210">
        <v>1.7570399045944214</v>
      </c>
      <c r="G10210">
        <v>1.7668164968490601</v>
      </c>
      <c r="H10210">
        <v>2.6536056771874428E-2</v>
      </c>
      <c r="I10210">
        <v>92.320930232561707</v>
      </c>
      <c r="J10210" s="6" t="s">
        <v>80</v>
      </c>
    </row>
    <row r="10211" spans="1:10" x14ac:dyDescent="0.25">
      <c r="A10211" s="5" t="str">
        <f t="shared" si="159"/>
        <v/>
      </c>
      <c r="B10211" t="s">
        <v>96</v>
      </c>
      <c r="C10211" t="s">
        <v>115</v>
      </c>
      <c r="D10211" s="8" t="s">
        <v>72</v>
      </c>
      <c r="E10211">
        <v>17</v>
      </c>
      <c r="F10211">
        <v>1.6453497409820557</v>
      </c>
      <c r="G10211">
        <v>1.649503231048584</v>
      </c>
      <c r="H10211">
        <v>8.9995739981532097E-3</v>
      </c>
      <c r="I10211">
        <v>89.124717126252037</v>
      </c>
      <c r="J10211" s="6" t="s">
        <v>80</v>
      </c>
    </row>
    <row r="10212" spans="1:10" x14ac:dyDescent="0.25">
      <c r="A10212" s="5" t="str">
        <f t="shared" si="159"/>
        <v/>
      </c>
      <c r="B10212" t="s">
        <v>96</v>
      </c>
      <c r="C10212" t="s">
        <v>115</v>
      </c>
      <c r="D10212" s="8" t="s">
        <v>73</v>
      </c>
      <c r="E10212">
        <v>18</v>
      </c>
      <c r="F10212">
        <v>1.9975342750549316</v>
      </c>
      <c r="G10212">
        <v>2.0083205699920654</v>
      </c>
      <c r="H10212">
        <v>2.681947685778141E-2</v>
      </c>
      <c r="I10212">
        <v>90.768286529179179</v>
      </c>
      <c r="J10212" s="6" t="s">
        <v>80</v>
      </c>
    </row>
    <row r="10213" spans="1:10" x14ac:dyDescent="0.25">
      <c r="A10213" s="5" t="str">
        <f t="shared" si="159"/>
        <v/>
      </c>
      <c r="B10213" t="s">
        <v>96</v>
      </c>
      <c r="C10213" t="s">
        <v>115</v>
      </c>
      <c r="D10213" s="8" t="s">
        <v>72</v>
      </c>
      <c r="E10213">
        <v>18</v>
      </c>
      <c r="F10213">
        <v>1.8288891315460205</v>
      </c>
      <c r="G10213">
        <v>1.1936177015304565</v>
      </c>
      <c r="H10213">
        <v>9.0447152033448219E-3</v>
      </c>
      <c r="I10213">
        <v>87.829132007723587</v>
      </c>
      <c r="J10213" s="6" t="s">
        <v>80</v>
      </c>
    </row>
    <row r="10214" spans="1:10" x14ac:dyDescent="0.25">
      <c r="A10214" s="5" t="str">
        <f t="shared" si="159"/>
        <v/>
      </c>
      <c r="B10214" t="s">
        <v>96</v>
      </c>
      <c r="C10214" t="s">
        <v>115</v>
      </c>
      <c r="D10214" s="8" t="s">
        <v>72</v>
      </c>
      <c r="E10214">
        <v>19</v>
      </c>
      <c r="F10214">
        <v>1.8043285608291626</v>
      </c>
      <c r="G10214">
        <v>1.4447579383850098</v>
      </c>
      <c r="H10214">
        <v>8.8436855003237724E-3</v>
      </c>
      <c r="I10214">
        <v>86.101892376911536</v>
      </c>
      <c r="J10214" s="6" t="s">
        <v>80</v>
      </c>
    </row>
    <row r="10215" spans="1:10" x14ac:dyDescent="0.25">
      <c r="A10215" s="5" t="str">
        <f t="shared" si="159"/>
        <v/>
      </c>
      <c r="B10215" t="s">
        <v>96</v>
      </c>
      <c r="C10215" t="s">
        <v>115</v>
      </c>
      <c r="D10215" s="8" t="s">
        <v>73</v>
      </c>
      <c r="E10215">
        <v>19</v>
      </c>
      <c r="F10215">
        <v>2.0407407283782959</v>
      </c>
      <c r="G10215">
        <v>1.3046262264251709</v>
      </c>
      <c r="H10215">
        <v>2.6226654648780823E-2</v>
      </c>
      <c r="I10215">
        <v>85.860302764372378</v>
      </c>
      <c r="J10215" s="6" t="s">
        <v>80</v>
      </c>
    </row>
    <row r="10216" spans="1:10" x14ac:dyDescent="0.25">
      <c r="A10216" s="5" t="str">
        <f t="shared" si="159"/>
        <v/>
      </c>
      <c r="B10216" t="s">
        <v>96</v>
      </c>
      <c r="C10216" t="s">
        <v>115</v>
      </c>
      <c r="D10216" s="8" t="s">
        <v>73</v>
      </c>
      <c r="E10216">
        <v>20</v>
      </c>
      <c r="F10216">
        <v>1.9909111261367798</v>
      </c>
      <c r="G10216">
        <v>1.540368914604187</v>
      </c>
      <c r="H10216">
        <v>2.4363972246646881E-2</v>
      </c>
      <c r="I10216">
        <v>82.226755155769766</v>
      </c>
      <c r="J10216" s="6" t="s">
        <v>80</v>
      </c>
    </row>
    <row r="10217" spans="1:10" x14ac:dyDescent="0.25">
      <c r="A10217" s="5" t="str">
        <f t="shared" si="159"/>
        <v/>
      </c>
      <c r="B10217" t="s">
        <v>96</v>
      </c>
      <c r="C10217" t="s">
        <v>115</v>
      </c>
      <c r="D10217" s="8" t="s">
        <v>72</v>
      </c>
      <c r="E10217">
        <v>20</v>
      </c>
      <c r="F10217">
        <v>1.786253809928894</v>
      </c>
      <c r="G10217">
        <v>1.5206996202468872</v>
      </c>
      <c r="H10217">
        <v>8.2054529339075089E-3</v>
      </c>
      <c r="I10217">
        <v>80.990297686845068</v>
      </c>
      <c r="J10217" s="6" t="s">
        <v>80</v>
      </c>
    </row>
    <row r="10218" spans="1:10" x14ac:dyDescent="0.25">
      <c r="A10218" s="5" t="str">
        <f t="shared" si="159"/>
        <v/>
      </c>
      <c r="B10218" t="s">
        <v>96</v>
      </c>
      <c r="C10218" t="s">
        <v>115</v>
      </c>
      <c r="D10218" s="8" t="s">
        <v>72</v>
      </c>
      <c r="E10218">
        <v>21</v>
      </c>
      <c r="F10218">
        <v>1.7061911821365356</v>
      </c>
      <c r="G10218">
        <v>2.1022400856018066</v>
      </c>
      <c r="H10218">
        <v>7.9907169565558434E-3</v>
      </c>
      <c r="I10218">
        <v>75.867256437966148</v>
      </c>
      <c r="J10218" s="6" t="s">
        <v>80</v>
      </c>
    </row>
    <row r="10219" spans="1:10" x14ac:dyDescent="0.25">
      <c r="A10219" s="5" t="str">
        <f t="shared" si="159"/>
        <v/>
      </c>
      <c r="B10219" t="s">
        <v>96</v>
      </c>
      <c r="C10219" t="s">
        <v>115</v>
      </c>
      <c r="D10219" s="8" t="s">
        <v>73</v>
      </c>
      <c r="E10219">
        <v>21</v>
      </c>
      <c r="F10219">
        <v>1.9143333435058594</v>
      </c>
      <c r="G10219">
        <v>2.3469564914703369</v>
      </c>
      <c r="H10219">
        <v>2.3806385695934296E-2</v>
      </c>
      <c r="I10219">
        <v>80.252867485736147</v>
      </c>
      <c r="J10219" s="6" t="s">
        <v>80</v>
      </c>
    </row>
    <row r="10220" spans="1:10" x14ac:dyDescent="0.25">
      <c r="A10220" s="5" t="str">
        <f t="shared" si="159"/>
        <v/>
      </c>
      <c r="B10220" t="s">
        <v>96</v>
      </c>
      <c r="C10220" t="s">
        <v>115</v>
      </c>
      <c r="D10220" s="8" t="s">
        <v>73</v>
      </c>
      <c r="E10220">
        <v>22</v>
      </c>
      <c r="F10220">
        <v>1.669400691986084</v>
      </c>
      <c r="G10220">
        <v>1.7731032371520996</v>
      </c>
      <c r="H10220">
        <v>2.1595360711216927E-2</v>
      </c>
      <c r="I10220">
        <v>78.587154453709701</v>
      </c>
      <c r="J10220" s="6" t="s">
        <v>80</v>
      </c>
    </row>
    <row r="10221" spans="1:10" x14ac:dyDescent="0.25">
      <c r="A10221" s="5" t="str">
        <f t="shared" si="159"/>
        <v/>
      </c>
      <c r="B10221" t="s">
        <v>96</v>
      </c>
      <c r="C10221" t="s">
        <v>115</v>
      </c>
      <c r="D10221" s="8" t="s">
        <v>72</v>
      </c>
      <c r="E10221">
        <v>22</v>
      </c>
      <c r="F10221">
        <v>1.5535897016525269</v>
      </c>
      <c r="G10221">
        <v>1.6554723978042603</v>
      </c>
      <c r="H10221">
        <v>7.3089534416794777E-3</v>
      </c>
      <c r="I10221">
        <v>74.318569108950527</v>
      </c>
      <c r="J10221" s="6" t="s">
        <v>80</v>
      </c>
    </row>
    <row r="10222" spans="1:10" x14ac:dyDescent="0.25">
      <c r="A10222" s="5" t="str">
        <f t="shared" si="159"/>
        <v/>
      </c>
      <c r="B10222" t="s">
        <v>96</v>
      </c>
      <c r="C10222" t="s">
        <v>115</v>
      </c>
      <c r="D10222" s="8" t="s">
        <v>73</v>
      </c>
      <c r="E10222">
        <v>23</v>
      </c>
      <c r="F10222">
        <v>1.3671289682388306</v>
      </c>
      <c r="G10222">
        <v>1.4569791555404663</v>
      </c>
      <c r="H10222">
        <v>1.9661774858832359E-2</v>
      </c>
      <c r="I10222">
        <v>74.547459412022008</v>
      </c>
      <c r="J10222" s="6" t="s">
        <v>80</v>
      </c>
    </row>
    <row r="10223" spans="1:10" x14ac:dyDescent="0.25">
      <c r="A10223" s="5" t="str">
        <f t="shared" si="159"/>
        <v/>
      </c>
      <c r="B10223" t="s">
        <v>96</v>
      </c>
      <c r="C10223" t="s">
        <v>115</v>
      </c>
      <c r="D10223" s="8" t="s">
        <v>72</v>
      </c>
      <c r="E10223">
        <v>23</v>
      </c>
      <c r="F10223">
        <v>1.321800708770752</v>
      </c>
      <c r="G10223">
        <v>1.3631057739257813</v>
      </c>
      <c r="H10223">
        <v>6.7820069380104542E-3</v>
      </c>
      <c r="I10223">
        <v>72.999780651815243</v>
      </c>
      <c r="J10223" s="6" t="s">
        <v>80</v>
      </c>
    </row>
    <row r="10224" spans="1:10" x14ac:dyDescent="0.25">
      <c r="A10224" s="5" t="str">
        <f t="shared" si="159"/>
        <v/>
      </c>
      <c r="B10224" t="s">
        <v>96</v>
      </c>
      <c r="C10224" t="s">
        <v>115</v>
      </c>
      <c r="D10224" s="8" t="s">
        <v>73</v>
      </c>
      <c r="E10224">
        <v>24</v>
      </c>
      <c r="F10224">
        <v>1.0766496658325195</v>
      </c>
      <c r="G10224">
        <v>1.1601879596710205</v>
      </c>
      <c r="H10224">
        <v>1.7619006335735321E-2</v>
      </c>
      <c r="I10224">
        <v>72.236171566476401</v>
      </c>
      <c r="J10224" s="6" t="s">
        <v>80</v>
      </c>
    </row>
    <row r="10225" spans="1:10" x14ac:dyDescent="0.25">
      <c r="A10225" s="5" t="str">
        <f t="shared" si="159"/>
        <v/>
      </c>
      <c r="B10225" t="s">
        <v>96</v>
      </c>
      <c r="C10225" t="s">
        <v>115</v>
      </c>
      <c r="D10225" s="8" t="s">
        <v>72</v>
      </c>
      <c r="E10225">
        <v>24</v>
      </c>
      <c r="F10225">
        <v>1.0513547658920288</v>
      </c>
      <c r="G10225">
        <v>1.1020931005477905</v>
      </c>
      <c r="H10225">
        <v>6.0896282084286213E-3</v>
      </c>
      <c r="I10225">
        <v>72.172071273939238</v>
      </c>
      <c r="J10225" s="6" t="s">
        <v>80</v>
      </c>
    </row>
    <row r="10226" spans="1:10" x14ac:dyDescent="0.25">
      <c r="A10226" s="5" t="str">
        <f t="shared" si="159"/>
        <v/>
      </c>
      <c r="B10226" t="s">
        <v>96</v>
      </c>
      <c r="C10226" t="s">
        <v>115</v>
      </c>
      <c r="D10226" s="8" t="s">
        <v>75</v>
      </c>
      <c r="E10226">
        <v>1</v>
      </c>
      <c r="F10226">
        <v>0.83610826730728149</v>
      </c>
      <c r="G10226">
        <v>0.85937780141830444</v>
      </c>
      <c r="H10226">
        <v>7.0475218817591667E-3</v>
      </c>
      <c r="I10226">
        <v>70.059531916864245</v>
      </c>
      <c r="J10226" s="6" t="s">
        <v>80</v>
      </c>
    </row>
    <row r="10227" spans="1:10" x14ac:dyDescent="0.25">
      <c r="A10227" s="5" t="str">
        <f t="shared" si="159"/>
        <v/>
      </c>
      <c r="B10227" t="s">
        <v>96</v>
      </c>
      <c r="C10227" t="s">
        <v>115</v>
      </c>
      <c r="D10227" s="8" t="s">
        <v>74</v>
      </c>
      <c r="E10227">
        <v>1</v>
      </c>
      <c r="F10227">
        <v>0.93216860294342041</v>
      </c>
      <c r="G10227">
        <v>0.9714617133140564</v>
      </c>
      <c r="H10227">
        <v>7.7047939412295818E-3</v>
      </c>
      <c r="I10227">
        <v>72.895134899432179</v>
      </c>
      <c r="J10227" s="6" t="s">
        <v>80</v>
      </c>
    </row>
    <row r="10228" spans="1:10" x14ac:dyDescent="0.25">
      <c r="A10228" s="5" t="str">
        <f t="shared" si="159"/>
        <v/>
      </c>
      <c r="B10228" t="s">
        <v>96</v>
      </c>
      <c r="C10228" t="s">
        <v>115</v>
      </c>
      <c r="D10228" s="8" t="s">
        <v>74</v>
      </c>
      <c r="E10228">
        <v>2</v>
      </c>
      <c r="F10228">
        <v>0.79479199647903442</v>
      </c>
      <c r="G10228">
        <v>0.81345319747924805</v>
      </c>
      <c r="H10228">
        <v>6.8134311586618423E-3</v>
      </c>
      <c r="I10228">
        <v>71.273490488907115</v>
      </c>
      <c r="J10228" s="6" t="s">
        <v>80</v>
      </c>
    </row>
    <row r="10229" spans="1:10" x14ac:dyDescent="0.25">
      <c r="A10229" s="5" t="str">
        <f t="shared" si="159"/>
        <v/>
      </c>
      <c r="B10229" t="s">
        <v>96</v>
      </c>
      <c r="C10229" t="s">
        <v>115</v>
      </c>
      <c r="D10229" s="8" t="s">
        <v>75</v>
      </c>
      <c r="E10229">
        <v>2</v>
      </c>
      <c r="F10229">
        <v>0.70785897970199585</v>
      </c>
      <c r="G10229">
        <v>0.72255879640579224</v>
      </c>
      <c r="H10229">
        <v>6.4041889272630215E-3</v>
      </c>
      <c r="I10229">
        <v>69.234800431482611</v>
      </c>
      <c r="J10229" s="6" t="s">
        <v>80</v>
      </c>
    </row>
    <row r="10230" spans="1:10" x14ac:dyDescent="0.25">
      <c r="A10230" s="5" t="str">
        <f t="shared" si="159"/>
        <v/>
      </c>
      <c r="B10230" t="s">
        <v>96</v>
      </c>
      <c r="C10230" t="s">
        <v>115</v>
      </c>
      <c r="D10230" s="8" t="s">
        <v>75</v>
      </c>
      <c r="E10230">
        <v>3</v>
      </c>
      <c r="F10230">
        <v>0.61398369073867798</v>
      </c>
      <c r="G10230">
        <v>0.64297974109649658</v>
      </c>
      <c r="H10230">
        <v>5.7620489969849586E-3</v>
      </c>
      <c r="I10230">
        <v>68.139969982651706</v>
      </c>
      <c r="J10230" s="6" t="s">
        <v>80</v>
      </c>
    </row>
    <row r="10231" spans="1:10" x14ac:dyDescent="0.25">
      <c r="A10231" s="5" t="str">
        <f t="shared" si="159"/>
        <v/>
      </c>
      <c r="B10231" t="s">
        <v>96</v>
      </c>
      <c r="C10231" t="s">
        <v>115</v>
      </c>
      <c r="D10231" s="8" t="s">
        <v>74</v>
      </c>
      <c r="E10231">
        <v>3</v>
      </c>
      <c r="F10231">
        <v>0.7073395848274231</v>
      </c>
      <c r="G10231">
        <v>0.70984596014022827</v>
      </c>
      <c r="H10231">
        <v>5.991585087031126E-3</v>
      </c>
      <c r="I10231">
        <v>69.584200686755437</v>
      </c>
      <c r="J10231" s="6" t="s">
        <v>80</v>
      </c>
    </row>
    <row r="10232" spans="1:10" x14ac:dyDescent="0.25">
      <c r="A10232" s="5" t="str">
        <f t="shared" si="159"/>
        <v/>
      </c>
      <c r="B10232" t="s">
        <v>96</v>
      </c>
      <c r="C10232" t="s">
        <v>115</v>
      </c>
      <c r="D10232" s="8" t="s">
        <v>74</v>
      </c>
      <c r="E10232">
        <v>4</v>
      </c>
      <c r="F10232">
        <v>0.6448858380317688</v>
      </c>
      <c r="G10232">
        <v>0.6531376838684082</v>
      </c>
      <c r="H10232">
        <v>5.4223709739744663E-3</v>
      </c>
      <c r="I10232">
        <v>68.559642993405518</v>
      </c>
      <c r="J10232" s="6" t="s">
        <v>80</v>
      </c>
    </row>
    <row r="10233" spans="1:10" x14ac:dyDescent="0.25">
      <c r="A10233" s="5" t="str">
        <f t="shared" si="159"/>
        <v/>
      </c>
      <c r="B10233" t="s">
        <v>96</v>
      </c>
      <c r="C10233" t="s">
        <v>115</v>
      </c>
      <c r="D10233" s="8" t="s">
        <v>75</v>
      </c>
      <c r="E10233">
        <v>4</v>
      </c>
      <c r="F10233">
        <v>0.56181067228317261</v>
      </c>
      <c r="G10233">
        <v>0.5812995433807373</v>
      </c>
      <c r="H10233">
        <v>4.8735868185758591E-3</v>
      </c>
      <c r="I10233">
        <v>67.370769663727742</v>
      </c>
      <c r="J10233" s="6" t="s">
        <v>80</v>
      </c>
    </row>
    <row r="10234" spans="1:10" x14ac:dyDescent="0.25">
      <c r="A10234" s="5" t="str">
        <f t="shared" si="159"/>
        <v/>
      </c>
      <c r="B10234" t="s">
        <v>96</v>
      </c>
      <c r="C10234" t="s">
        <v>115</v>
      </c>
      <c r="D10234" s="8" t="s">
        <v>74</v>
      </c>
      <c r="E10234">
        <v>5</v>
      </c>
      <c r="F10234">
        <v>0.61183685064315796</v>
      </c>
      <c r="G10234">
        <v>0.61497354507446289</v>
      </c>
      <c r="H10234">
        <v>4.7961454838514328E-3</v>
      </c>
      <c r="I10234">
        <v>67.23430533601848</v>
      </c>
      <c r="J10234" s="6" t="s">
        <v>80</v>
      </c>
    </row>
    <row r="10235" spans="1:10" x14ac:dyDescent="0.25">
      <c r="A10235" s="5" t="str">
        <f t="shared" si="159"/>
        <v/>
      </c>
      <c r="B10235" t="s">
        <v>96</v>
      </c>
      <c r="C10235" t="s">
        <v>115</v>
      </c>
      <c r="D10235" s="8" t="s">
        <v>75</v>
      </c>
      <c r="E10235">
        <v>5</v>
      </c>
      <c r="F10235">
        <v>0.54158246517181396</v>
      </c>
      <c r="G10235">
        <v>0.54418998956680298</v>
      </c>
      <c r="H10235">
        <v>4.1969702579081059E-3</v>
      </c>
      <c r="I10235">
        <v>66.675221143483071</v>
      </c>
      <c r="J10235" s="6" t="s">
        <v>80</v>
      </c>
    </row>
    <row r="10236" spans="1:10" x14ac:dyDescent="0.25">
      <c r="A10236" s="5" t="str">
        <f t="shared" si="159"/>
        <v/>
      </c>
      <c r="B10236" t="s">
        <v>96</v>
      </c>
      <c r="C10236" t="s">
        <v>115</v>
      </c>
      <c r="D10236" s="8" t="s">
        <v>75</v>
      </c>
      <c r="E10236">
        <v>6</v>
      </c>
      <c r="F10236">
        <v>0.56239980459213257</v>
      </c>
      <c r="G10236">
        <v>0.55333209037780762</v>
      </c>
      <c r="H10236">
        <v>3.9285155944526196E-3</v>
      </c>
      <c r="I10236">
        <v>66.410741991488848</v>
      </c>
      <c r="J10236" s="6" t="s">
        <v>80</v>
      </c>
    </row>
    <row r="10237" spans="1:10" x14ac:dyDescent="0.25">
      <c r="A10237" s="5" t="str">
        <f t="shared" si="159"/>
        <v/>
      </c>
      <c r="B10237" t="s">
        <v>96</v>
      </c>
      <c r="C10237" t="s">
        <v>115</v>
      </c>
      <c r="D10237" s="8" t="s">
        <v>74</v>
      </c>
      <c r="E10237">
        <v>6</v>
      </c>
      <c r="F10237">
        <v>0.61379522085189819</v>
      </c>
      <c r="G10237">
        <v>0.61714679002761841</v>
      </c>
      <c r="H10237">
        <v>4.5424331910908222E-3</v>
      </c>
      <c r="I10237">
        <v>66.616541668939362</v>
      </c>
      <c r="J10237" s="6" t="s">
        <v>80</v>
      </c>
    </row>
    <row r="10238" spans="1:10" x14ac:dyDescent="0.25">
      <c r="A10238" s="5" t="str">
        <f t="shared" si="159"/>
        <v/>
      </c>
      <c r="B10238" t="s">
        <v>96</v>
      </c>
      <c r="C10238" t="s">
        <v>115</v>
      </c>
      <c r="D10238" s="8" t="s">
        <v>75</v>
      </c>
      <c r="E10238">
        <v>7</v>
      </c>
      <c r="F10238">
        <v>0.63468813896179199</v>
      </c>
      <c r="G10238">
        <v>0.61855453252792358</v>
      </c>
      <c r="H10238">
        <v>3.7799535784870386E-3</v>
      </c>
      <c r="I10238">
        <v>66.353592233014865</v>
      </c>
      <c r="J10238" s="6" t="s">
        <v>80</v>
      </c>
    </row>
    <row r="10239" spans="1:10" x14ac:dyDescent="0.25">
      <c r="A10239" s="5" t="str">
        <f t="shared" si="159"/>
        <v/>
      </c>
      <c r="B10239" t="s">
        <v>96</v>
      </c>
      <c r="C10239" t="s">
        <v>115</v>
      </c>
      <c r="D10239" s="8" t="s">
        <v>74</v>
      </c>
      <c r="E10239">
        <v>7</v>
      </c>
      <c r="F10239">
        <v>0.65501970052719116</v>
      </c>
      <c r="G10239">
        <v>0.66442042589187622</v>
      </c>
      <c r="H10239">
        <v>4.4528739526867867E-3</v>
      </c>
      <c r="I10239">
        <v>65.935278247133454</v>
      </c>
      <c r="J10239" s="6" t="s">
        <v>80</v>
      </c>
    </row>
    <row r="10240" spans="1:10" x14ac:dyDescent="0.25">
      <c r="A10240" s="5" t="str">
        <f t="shared" si="159"/>
        <v/>
      </c>
      <c r="B10240" t="s">
        <v>96</v>
      </c>
      <c r="C10240" t="s">
        <v>115</v>
      </c>
      <c r="D10240" s="8" t="s">
        <v>74</v>
      </c>
      <c r="E10240">
        <v>8</v>
      </c>
      <c r="F10240">
        <v>0.64231091737747192</v>
      </c>
      <c r="G10240">
        <v>0.64654141664505005</v>
      </c>
      <c r="H10240">
        <v>5.0158142112195492E-3</v>
      </c>
      <c r="I10240">
        <v>68.27818280918234</v>
      </c>
      <c r="J10240" s="6" t="s">
        <v>80</v>
      </c>
    </row>
    <row r="10241" spans="1:10" x14ac:dyDescent="0.25">
      <c r="A10241" s="5" t="str">
        <f t="shared" si="159"/>
        <v/>
      </c>
      <c r="B10241" t="s">
        <v>96</v>
      </c>
      <c r="C10241" t="s">
        <v>115</v>
      </c>
      <c r="D10241" s="8" t="s">
        <v>75</v>
      </c>
      <c r="E10241">
        <v>8</v>
      </c>
      <c r="F10241">
        <v>0.63937395811080933</v>
      </c>
      <c r="G10241">
        <v>0.64164620637893677</v>
      </c>
      <c r="H10241">
        <v>4.0462124161422253E-3</v>
      </c>
      <c r="I10241">
        <v>67.212650907544401</v>
      </c>
      <c r="J10241" s="6" t="s">
        <v>80</v>
      </c>
    </row>
    <row r="10242" spans="1:10" x14ac:dyDescent="0.25">
      <c r="A10242" s="5" t="str">
        <f t="shared" ref="A10242:A10305" si="160">IF(AND(category = B10242, subcategory=C10242, reportdate = D10242), E10242, "")</f>
        <v/>
      </c>
      <c r="B10242" t="s">
        <v>96</v>
      </c>
      <c r="C10242" t="s">
        <v>115</v>
      </c>
      <c r="D10242" s="8" t="s">
        <v>75</v>
      </c>
      <c r="E10242">
        <v>9</v>
      </c>
      <c r="F10242">
        <v>0.55852019786834717</v>
      </c>
      <c r="G10242">
        <v>0.56577664613723755</v>
      </c>
      <c r="H10242">
        <v>4.317424725741148E-3</v>
      </c>
      <c r="I10242">
        <v>69.327643637730105</v>
      </c>
      <c r="J10242" s="6" t="s">
        <v>80</v>
      </c>
    </row>
    <row r="10243" spans="1:10" x14ac:dyDescent="0.25">
      <c r="A10243" s="5" t="str">
        <f t="shared" si="160"/>
        <v/>
      </c>
      <c r="B10243" t="s">
        <v>96</v>
      </c>
      <c r="C10243" t="s">
        <v>115</v>
      </c>
      <c r="D10243" s="8" t="s">
        <v>74</v>
      </c>
      <c r="E10243">
        <v>9</v>
      </c>
      <c r="F10243">
        <v>0.56175649166107178</v>
      </c>
      <c r="G10243">
        <v>0.58638942241668701</v>
      </c>
      <c r="H10243">
        <v>5.8626825921237469E-3</v>
      </c>
      <c r="I10243">
        <v>71.776351992151064</v>
      </c>
      <c r="J10243" s="6" t="s">
        <v>80</v>
      </c>
    </row>
    <row r="10244" spans="1:10" x14ac:dyDescent="0.25">
      <c r="A10244" s="5" t="str">
        <f t="shared" si="160"/>
        <v/>
      </c>
      <c r="B10244" t="s">
        <v>96</v>
      </c>
      <c r="C10244" t="s">
        <v>115</v>
      </c>
      <c r="D10244" s="8" t="s">
        <v>74</v>
      </c>
      <c r="E10244">
        <v>10</v>
      </c>
      <c r="F10244">
        <v>0.53435003757476807</v>
      </c>
      <c r="G10244">
        <v>0.55374854803085327</v>
      </c>
      <c r="H10244">
        <v>7.0501542650163174E-3</v>
      </c>
      <c r="I10244">
        <v>75.585573663259694</v>
      </c>
      <c r="J10244" s="6" t="s">
        <v>80</v>
      </c>
    </row>
    <row r="10245" spans="1:10" x14ac:dyDescent="0.25">
      <c r="A10245" s="5" t="str">
        <f t="shared" si="160"/>
        <v/>
      </c>
      <c r="B10245" t="s">
        <v>96</v>
      </c>
      <c r="C10245" t="s">
        <v>115</v>
      </c>
      <c r="D10245" s="8" t="s">
        <v>75</v>
      </c>
      <c r="E10245">
        <v>10</v>
      </c>
      <c r="F10245">
        <v>0.50224155187606812</v>
      </c>
      <c r="G10245">
        <v>0.50508469343185425</v>
      </c>
      <c r="H10245">
        <v>5.0501176156103611E-3</v>
      </c>
      <c r="I10245">
        <v>72.999881806676171</v>
      </c>
      <c r="J10245" s="6" t="s">
        <v>80</v>
      </c>
    </row>
    <row r="10246" spans="1:10" x14ac:dyDescent="0.25">
      <c r="A10246" s="5" t="str">
        <f t="shared" si="160"/>
        <v/>
      </c>
      <c r="B10246" t="s">
        <v>96</v>
      </c>
      <c r="C10246" t="s">
        <v>115</v>
      </c>
      <c r="D10246" s="8" t="s">
        <v>74</v>
      </c>
      <c r="E10246">
        <v>11</v>
      </c>
      <c r="F10246">
        <v>0.50514829158782959</v>
      </c>
      <c r="G10246">
        <v>0.54225021600723267</v>
      </c>
      <c r="H10246">
        <v>8.0675370991230011E-3</v>
      </c>
      <c r="I10246">
        <v>81.389055431397495</v>
      </c>
      <c r="J10246" s="6" t="s">
        <v>80</v>
      </c>
    </row>
    <row r="10247" spans="1:10" x14ac:dyDescent="0.25">
      <c r="A10247" s="5" t="str">
        <f t="shared" si="160"/>
        <v/>
      </c>
      <c r="B10247" t="s">
        <v>96</v>
      </c>
      <c r="C10247" t="s">
        <v>115</v>
      </c>
      <c r="D10247" s="8" t="s">
        <v>75</v>
      </c>
      <c r="E10247">
        <v>11</v>
      </c>
      <c r="F10247">
        <v>0.49257108569145203</v>
      </c>
      <c r="G10247">
        <v>0.48247215151786804</v>
      </c>
      <c r="H10247">
        <v>5.7726581580936909E-3</v>
      </c>
      <c r="I10247">
        <v>77.071572627910427</v>
      </c>
      <c r="J10247" s="6" t="s">
        <v>80</v>
      </c>
    </row>
    <row r="10248" spans="1:10" x14ac:dyDescent="0.25">
      <c r="A10248" s="5" t="str">
        <f t="shared" si="160"/>
        <v/>
      </c>
      <c r="B10248" t="s">
        <v>96</v>
      </c>
      <c r="C10248" t="s">
        <v>115</v>
      </c>
      <c r="D10248" s="8" t="s">
        <v>74</v>
      </c>
      <c r="E10248">
        <v>12</v>
      </c>
      <c r="F10248">
        <v>0.59366881847381592</v>
      </c>
      <c r="G10248">
        <v>0.62445068359375</v>
      </c>
      <c r="H10248">
        <v>9.4010252505540848E-3</v>
      </c>
      <c r="I10248">
        <v>85.010955469571371</v>
      </c>
      <c r="J10248" s="6" t="s">
        <v>80</v>
      </c>
    </row>
    <row r="10249" spans="1:10" x14ac:dyDescent="0.25">
      <c r="A10249" s="5" t="str">
        <f t="shared" si="160"/>
        <v/>
      </c>
      <c r="B10249" t="s">
        <v>96</v>
      </c>
      <c r="C10249" t="s">
        <v>115</v>
      </c>
      <c r="D10249" s="8" t="s">
        <v>75</v>
      </c>
      <c r="E10249">
        <v>12</v>
      </c>
      <c r="F10249">
        <v>0.55649703741073608</v>
      </c>
      <c r="G10249">
        <v>0.54678034782409668</v>
      </c>
      <c r="H10249">
        <v>6.8859239108860493E-3</v>
      </c>
      <c r="I10249">
        <v>80.393869893547517</v>
      </c>
      <c r="J10249" s="6" t="s">
        <v>80</v>
      </c>
    </row>
    <row r="10250" spans="1:10" x14ac:dyDescent="0.25">
      <c r="A10250" s="5" t="str">
        <f t="shared" si="160"/>
        <v/>
      </c>
      <c r="B10250" t="s">
        <v>96</v>
      </c>
      <c r="C10250" t="s">
        <v>115</v>
      </c>
      <c r="D10250" s="8" t="s">
        <v>74</v>
      </c>
      <c r="E10250">
        <v>13</v>
      </c>
      <c r="F10250">
        <v>0.70412915945053101</v>
      </c>
      <c r="G10250">
        <v>0.73389577865600586</v>
      </c>
      <c r="H10250">
        <v>1.0563354007899761E-2</v>
      </c>
      <c r="I10250">
        <v>87.823807706984084</v>
      </c>
      <c r="J10250" s="6" t="s">
        <v>80</v>
      </c>
    </row>
    <row r="10251" spans="1:10" x14ac:dyDescent="0.25">
      <c r="A10251" s="5" t="str">
        <f t="shared" si="160"/>
        <v/>
      </c>
      <c r="B10251" t="s">
        <v>96</v>
      </c>
      <c r="C10251" t="s">
        <v>115</v>
      </c>
      <c r="D10251" s="8" t="s">
        <v>75</v>
      </c>
      <c r="E10251">
        <v>13</v>
      </c>
      <c r="F10251">
        <v>0.68516892194747925</v>
      </c>
      <c r="G10251">
        <v>0.69883495569229126</v>
      </c>
      <c r="H10251">
        <v>8.0222226679325104E-3</v>
      </c>
      <c r="I10251">
        <v>81.400365836482905</v>
      </c>
      <c r="J10251" s="6" t="s">
        <v>80</v>
      </c>
    </row>
    <row r="10252" spans="1:10" x14ac:dyDescent="0.25">
      <c r="A10252" s="5" t="str">
        <f t="shared" si="160"/>
        <v/>
      </c>
      <c r="B10252" t="s">
        <v>96</v>
      </c>
      <c r="C10252" t="s">
        <v>115</v>
      </c>
      <c r="D10252" s="8" t="s">
        <v>74</v>
      </c>
      <c r="E10252">
        <v>14</v>
      </c>
      <c r="F10252">
        <v>0.93854612112045288</v>
      </c>
      <c r="G10252">
        <v>0.94129770994186401</v>
      </c>
      <c r="H10252">
        <v>1.1754347011446953E-2</v>
      </c>
      <c r="I10252">
        <v>89.957627950078873</v>
      </c>
      <c r="J10252" s="6" t="s">
        <v>80</v>
      </c>
    </row>
    <row r="10253" spans="1:10" x14ac:dyDescent="0.25">
      <c r="A10253" s="5" t="str">
        <f t="shared" si="160"/>
        <v/>
      </c>
      <c r="B10253" t="s">
        <v>96</v>
      </c>
      <c r="C10253" t="s">
        <v>115</v>
      </c>
      <c r="D10253" s="8" t="s">
        <v>75</v>
      </c>
      <c r="E10253">
        <v>14</v>
      </c>
      <c r="F10253">
        <v>0.83462154865264893</v>
      </c>
      <c r="G10253">
        <v>0.85871952772140503</v>
      </c>
      <c r="H10253">
        <v>8.8551081717014313E-3</v>
      </c>
      <c r="I10253">
        <v>80.540809530485575</v>
      </c>
      <c r="J10253" s="6" t="s">
        <v>80</v>
      </c>
    </row>
    <row r="10254" spans="1:10" x14ac:dyDescent="0.25">
      <c r="A10254" s="5" t="str">
        <f t="shared" si="160"/>
        <v/>
      </c>
      <c r="B10254" t="s">
        <v>96</v>
      </c>
      <c r="C10254" t="s">
        <v>115</v>
      </c>
      <c r="D10254" s="8" t="s">
        <v>75</v>
      </c>
      <c r="E10254">
        <v>15</v>
      </c>
      <c r="F10254">
        <v>0.98589688539505005</v>
      </c>
      <c r="G10254">
        <v>1.066267728805542</v>
      </c>
      <c r="H10254">
        <v>9.722505696117878E-3</v>
      </c>
      <c r="I10254">
        <v>80.605459406218657</v>
      </c>
      <c r="J10254" s="6" t="s">
        <v>80</v>
      </c>
    </row>
    <row r="10255" spans="1:10" x14ac:dyDescent="0.25">
      <c r="A10255" s="5" t="str">
        <f t="shared" si="160"/>
        <v/>
      </c>
      <c r="B10255" t="s">
        <v>96</v>
      </c>
      <c r="C10255" t="s">
        <v>115</v>
      </c>
      <c r="D10255" s="8" t="s">
        <v>74</v>
      </c>
      <c r="E10255">
        <v>15</v>
      </c>
      <c r="F10255">
        <v>1.2008963823318481</v>
      </c>
      <c r="G10255">
        <v>1.2169749736785889</v>
      </c>
      <c r="H10255">
        <v>1.2746457010507584E-2</v>
      </c>
      <c r="I10255">
        <v>90.332610236005195</v>
      </c>
      <c r="J10255" s="6" t="s">
        <v>80</v>
      </c>
    </row>
    <row r="10256" spans="1:10" x14ac:dyDescent="0.25">
      <c r="A10256" s="5" t="str">
        <f t="shared" si="160"/>
        <v/>
      </c>
      <c r="B10256" t="s">
        <v>96</v>
      </c>
      <c r="C10256" t="s">
        <v>115</v>
      </c>
      <c r="D10256" s="8" t="s">
        <v>74</v>
      </c>
      <c r="E10256">
        <v>16</v>
      </c>
      <c r="F10256">
        <v>1.5146403312683105</v>
      </c>
      <c r="G10256">
        <v>1.5033365488052368</v>
      </c>
      <c r="H10256">
        <v>1.3417094014585018E-2</v>
      </c>
      <c r="I10256">
        <v>89.451148416623496</v>
      </c>
      <c r="J10256" s="6" t="s">
        <v>80</v>
      </c>
    </row>
    <row r="10257" spans="1:10" x14ac:dyDescent="0.25">
      <c r="A10257" s="5" t="str">
        <f t="shared" si="160"/>
        <v/>
      </c>
      <c r="B10257" t="s">
        <v>96</v>
      </c>
      <c r="C10257" t="s">
        <v>115</v>
      </c>
      <c r="D10257" s="8" t="s">
        <v>75</v>
      </c>
      <c r="E10257">
        <v>16</v>
      </c>
      <c r="F10257">
        <v>1.2070702314376831</v>
      </c>
      <c r="G10257">
        <v>1.261381983757019</v>
      </c>
      <c r="H10257">
        <v>1.0334505699574947E-2</v>
      </c>
      <c r="I10257">
        <v>80.749498147394064</v>
      </c>
      <c r="J10257" s="6" t="s">
        <v>80</v>
      </c>
    </row>
    <row r="10258" spans="1:10" x14ac:dyDescent="0.25">
      <c r="A10258" s="5" t="str">
        <f t="shared" si="160"/>
        <v/>
      </c>
      <c r="B10258" t="s">
        <v>96</v>
      </c>
      <c r="C10258" t="s">
        <v>115</v>
      </c>
      <c r="D10258" s="8" t="s">
        <v>75</v>
      </c>
      <c r="E10258">
        <v>17</v>
      </c>
      <c r="F10258">
        <v>1.4170396327972412</v>
      </c>
      <c r="G10258">
        <v>1.4025740623474121</v>
      </c>
      <c r="H10258">
        <v>1.05972895398736E-2</v>
      </c>
      <c r="I10258">
        <v>80.287486515656013</v>
      </c>
      <c r="J10258" s="6" t="s">
        <v>80</v>
      </c>
    </row>
    <row r="10259" spans="1:10" x14ac:dyDescent="0.25">
      <c r="A10259" s="5" t="str">
        <f t="shared" si="160"/>
        <v/>
      </c>
      <c r="B10259" t="s">
        <v>96</v>
      </c>
      <c r="C10259" t="s">
        <v>115</v>
      </c>
      <c r="D10259" s="8" t="s">
        <v>74</v>
      </c>
      <c r="E10259">
        <v>17</v>
      </c>
      <c r="F10259">
        <v>1.6962481737136841</v>
      </c>
      <c r="G10259">
        <v>1.7209831476211548</v>
      </c>
      <c r="H10259">
        <v>1.3757769949734211E-2</v>
      </c>
      <c r="I10259">
        <v>87.45571156046077</v>
      </c>
      <c r="J10259" s="6" t="s">
        <v>80</v>
      </c>
    </row>
    <row r="10260" spans="1:10" x14ac:dyDescent="0.25">
      <c r="A10260" s="5" t="str">
        <f t="shared" si="160"/>
        <v/>
      </c>
      <c r="B10260" t="s">
        <v>96</v>
      </c>
      <c r="C10260" t="s">
        <v>115</v>
      </c>
      <c r="D10260" s="8" t="s">
        <v>74</v>
      </c>
      <c r="E10260">
        <v>18</v>
      </c>
      <c r="F10260">
        <v>1.765807032585144</v>
      </c>
      <c r="G10260">
        <v>1.7812559604644775</v>
      </c>
      <c r="H10260">
        <v>1.3624438084661961E-2</v>
      </c>
      <c r="I10260">
        <v>83.212850057237475</v>
      </c>
      <c r="J10260" s="6" t="s">
        <v>80</v>
      </c>
    </row>
    <row r="10261" spans="1:10" x14ac:dyDescent="0.25">
      <c r="A10261" s="5" t="str">
        <f t="shared" si="160"/>
        <v/>
      </c>
      <c r="B10261" t="s">
        <v>96</v>
      </c>
      <c r="C10261" t="s">
        <v>115</v>
      </c>
      <c r="D10261" s="8" t="s">
        <v>75</v>
      </c>
      <c r="E10261">
        <v>18</v>
      </c>
      <c r="F10261">
        <v>1.511259913444519</v>
      </c>
      <c r="G10261">
        <v>1.4807875156402588</v>
      </c>
      <c r="H10261">
        <v>1.0607273317873478E-2</v>
      </c>
      <c r="I10261">
        <v>76.938520707266164</v>
      </c>
      <c r="J10261" s="6" t="s">
        <v>80</v>
      </c>
    </row>
    <row r="10262" spans="1:10" x14ac:dyDescent="0.25">
      <c r="A10262" s="5" t="str">
        <f t="shared" si="160"/>
        <v/>
      </c>
      <c r="B10262" t="s">
        <v>96</v>
      </c>
      <c r="C10262" t="s">
        <v>115</v>
      </c>
      <c r="D10262" s="8" t="s">
        <v>74</v>
      </c>
      <c r="E10262">
        <v>19</v>
      </c>
      <c r="F10262">
        <v>1.7390223741531372</v>
      </c>
      <c r="G10262">
        <v>1.2445120811462402</v>
      </c>
      <c r="H10262">
        <v>1.3272210955619812E-2</v>
      </c>
      <c r="I10262">
        <v>78.442365509344356</v>
      </c>
      <c r="J10262" s="6" t="s">
        <v>80</v>
      </c>
    </row>
    <row r="10263" spans="1:10" x14ac:dyDescent="0.25">
      <c r="A10263" s="5" t="str">
        <f t="shared" si="160"/>
        <v/>
      </c>
      <c r="B10263" t="s">
        <v>96</v>
      </c>
      <c r="C10263" t="s">
        <v>115</v>
      </c>
      <c r="D10263" s="8" t="s">
        <v>75</v>
      </c>
      <c r="E10263">
        <v>19</v>
      </c>
      <c r="F10263">
        <v>1.4766170978546143</v>
      </c>
      <c r="G10263">
        <v>1.0160160064697266</v>
      </c>
      <c r="H10263">
        <v>1.0328123345971107E-2</v>
      </c>
      <c r="I10263">
        <v>74.84698231788515</v>
      </c>
      <c r="J10263" s="6" t="s">
        <v>80</v>
      </c>
    </row>
    <row r="10264" spans="1:10" x14ac:dyDescent="0.25">
      <c r="A10264" s="5" t="str">
        <f t="shared" si="160"/>
        <v/>
      </c>
      <c r="B10264" t="s">
        <v>96</v>
      </c>
      <c r="C10264" t="s">
        <v>115</v>
      </c>
      <c r="D10264" s="8" t="s">
        <v>74</v>
      </c>
      <c r="E10264">
        <v>20</v>
      </c>
      <c r="F10264">
        <v>1.6898539066314697</v>
      </c>
      <c r="G10264">
        <v>1.3845323324203491</v>
      </c>
      <c r="H10264">
        <v>1.2314994819462299E-2</v>
      </c>
      <c r="I10264">
        <v>74.281698915350916</v>
      </c>
      <c r="J10264" s="6" t="s">
        <v>80</v>
      </c>
    </row>
    <row r="10265" spans="1:10" x14ac:dyDescent="0.25">
      <c r="A10265" s="5" t="str">
        <f t="shared" si="160"/>
        <v/>
      </c>
      <c r="B10265" t="s">
        <v>96</v>
      </c>
      <c r="C10265" t="s">
        <v>115</v>
      </c>
      <c r="D10265" s="8" t="s">
        <v>75</v>
      </c>
      <c r="E10265">
        <v>20</v>
      </c>
      <c r="F10265">
        <v>1.4666099548339844</v>
      </c>
      <c r="G10265">
        <v>1.7106934785842896</v>
      </c>
      <c r="H10265">
        <v>9.8199881613254547E-3</v>
      </c>
      <c r="I10265">
        <v>72.880975563987874</v>
      </c>
      <c r="J10265" s="6" t="s">
        <v>80</v>
      </c>
    </row>
    <row r="10266" spans="1:10" x14ac:dyDescent="0.25">
      <c r="A10266" s="5" t="str">
        <f t="shared" si="160"/>
        <v/>
      </c>
      <c r="B10266" t="s">
        <v>96</v>
      </c>
      <c r="C10266" t="s">
        <v>115</v>
      </c>
      <c r="D10266" s="8" t="s">
        <v>74</v>
      </c>
      <c r="E10266">
        <v>21</v>
      </c>
      <c r="F10266">
        <v>1.6056363582611084</v>
      </c>
      <c r="G10266">
        <v>1.938795804977417</v>
      </c>
      <c r="H10266">
        <v>1.162988506257534E-2</v>
      </c>
      <c r="I10266">
        <v>71.196221180578277</v>
      </c>
      <c r="J10266" s="6" t="s">
        <v>80</v>
      </c>
    </row>
    <row r="10267" spans="1:10" x14ac:dyDescent="0.25">
      <c r="A10267" s="5" t="str">
        <f t="shared" si="160"/>
        <v/>
      </c>
      <c r="B10267" t="s">
        <v>96</v>
      </c>
      <c r="C10267" t="s">
        <v>115</v>
      </c>
      <c r="D10267" s="8" t="s">
        <v>75</v>
      </c>
      <c r="E10267">
        <v>21</v>
      </c>
      <c r="F10267">
        <v>1.4311128854751587</v>
      </c>
      <c r="G10267">
        <v>1.462395191192627</v>
      </c>
      <c r="H10267">
        <v>9.0663544833660126E-3</v>
      </c>
      <c r="I10267">
        <v>72.088233666324015</v>
      </c>
      <c r="J10267" s="6" t="s">
        <v>80</v>
      </c>
    </row>
    <row r="10268" spans="1:10" x14ac:dyDescent="0.25">
      <c r="A10268" s="5" t="str">
        <f t="shared" si="160"/>
        <v/>
      </c>
      <c r="B10268" t="s">
        <v>96</v>
      </c>
      <c r="C10268" t="s">
        <v>115</v>
      </c>
      <c r="D10268" s="8" t="s">
        <v>74</v>
      </c>
      <c r="E10268">
        <v>22</v>
      </c>
      <c r="F10268">
        <v>1.4486267566680908</v>
      </c>
      <c r="G10268">
        <v>1.5039559602737427</v>
      </c>
      <c r="H10268">
        <v>1.0652349330484867E-2</v>
      </c>
      <c r="I10268">
        <v>69.376242437462977</v>
      </c>
      <c r="J10268" s="6" t="s">
        <v>80</v>
      </c>
    </row>
    <row r="10269" spans="1:10" x14ac:dyDescent="0.25">
      <c r="A10269" s="5" t="str">
        <f t="shared" si="160"/>
        <v/>
      </c>
      <c r="B10269" t="s">
        <v>96</v>
      </c>
      <c r="C10269" t="s">
        <v>115</v>
      </c>
      <c r="D10269" s="8" t="s">
        <v>75</v>
      </c>
      <c r="E10269">
        <v>22</v>
      </c>
      <c r="F10269">
        <v>1.309823751449585</v>
      </c>
      <c r="G10269">
        <v>1.3493276834487915</v>
      </c>
      <c r="H10269">
        <v>8.8275894522666931E-3</v>
      </c>
      <c r="I10269">
        <v>71.573782655610458</v>
      </c>
      <c r="J10269" s="6" t="s">
        <v>80</v>
      </c>
    </row>
    <row r="10270" spans="1:10" x14ac:dyDescent="0.25">
      <c r="A10270" s="5" t="str">
        <f t="shared" si="160"/>
        <v/>
      </c>
      <c r="B10270" t="s">
        <v>96</v>
      </c>
      <c r="C10270" t="s">
        <v>115</v>
      </c>
      <c r="D10270" s="8" t="s">
        <v>75</v>
      </c>
      <c r="E10270">
        <v>23</v>
      </c>
      <c r="F10270">
        <v>1.1798961162567139</v>
      </c>
      <c r="G10270">
        <v>1.1925971508026123</v>
      </c>
      <c r="H10270">
        <v>8.6384285241365433E-3</v>
      </c>
      <c r="I10270">
        <v>70.987411941283554</v>
      </c>
      <c r="J10270" s="6" t="s">
        <v>80</v>
      </c>
    </row>
    <row r="10271" spans="1:10" x14ac:dyDescent="0.25">
      <c r="A10271" s="5" t="str">
        <f t="shared" si="160"/>
        <v/>
      </c>
      <c r="B10271" t="s">
        <v>96</v>
      </c>
      <c r="C10271" t="s">
        <v>115</v>
      </c>
      <c r="D10271" s="8" t="s">
        <v>74</v>
      </c>
      <c r="E10271">
        <v>23</v>
      </c>
      <c r="F10271">
        <v>1.2537050247192383</v>
      </c>
      <c r="G10271">
        <v>1.2604666948318481</v>
      </c>
      <c r="H10271">
        <v>9.9238408729434013E-3</v>
      </c>
      <c r="I10271">
        <v>68.650204938143403</v>
      </c>
      <c r="J10271" s="6" t="s">
        <v>80</v>
      </c>
    </row>
    <row r="10272" spans="1:10" x14ac:dyDescent="0.25">
      <c r="A10272" s="5" t="str">
        <f t="shared" si="160"/>
        <v/>
      </c>
      <c r="B10272" t="s">
        <v>96</v>
      </c>
      <c r="C10272" t="s">
        <v>115</v>
      </c>
      <c r="D10272" s="8" t="s">
        <v>75</v>
      </c>
      <c r="E10272">
        <v>24</v>
      </c>
      <c r="F10272">
        <v>0.98726791143417358</v>
      </c>
      <c r="G10272">
        <v>0.9956672191619873</v>
      </c>
      <c r="H10272">
        <v>8.269953541457653E-3</v>
      </c>
      <c r="I10272">
        <v>70.299057267477863</v>
      </c>
      <c r="J10272" s="6" t="s">
        <v>80</v>
      </c>
    </row>
    <row r="10273" spans="1:10" x14ac:dyDescent="0.25">
      <c r="A10273" s="5" t="str">
        <f t="shared" si="160"/>
        <v/>
      </c>
      <c r="B10273" t="s">
        <v>96</v>
      </c>
      <c r="C10273" t="s">
        <v>115</v>
      </c>
      <c r="D10273" s="8" t="s">
        <v>74</v>
      </c>
      <c r="E10273">
        <v>24</v>
      </c>
      <c r="F10273">
        <v>1.0307996273040771</v>
      </c>
      <c r="G10273">
        <v>1.0372109413146973</v>
      </c>
      <c r="H10273">
        <v>8.7690697982907295E-3</v>
      </c>
      <c r="I10273">
        <v>68.280982176909717</v>
      </c>
      <c r="J10273" s="6" t="s">
        <v>80</v>
      </c>
    </row>
    <row r="10274" spans="1:10" x14ac:dyDescent="0.25">
      <c r="A10274" s="5" t="str">
        <f t="shared" si="160"/>
        <v/>
      </c>
      <c r="B10274" t="s">
        <v>96</v>
      </c>
      <c r="C10274" t="s">
        <v>115</v>
      </c>
      <c r="D10274" s="8" t="s">
        <v>46</v>
      </c>
      <c r="E10274">
        <v>1</v>
      </c>
      <c r="F10274">
        <v>0.64239645004272461</v>
      </c>
      <c r="G10274">
        <v>0.64200872182846069</v>
      </c>
      <c r="H10274">
        <v>4.2475853115320206E-3</v>
      </c>
      <c r="I10274">
        <v>65.469049803438352</v>
      </c>
      <c r="J10274" s="6" t="s">
        <v>80</v>
      </c>
    </row>
    <row r="10275" spans="1:10" x14ac:dyDescent="0.25">
      <c r="A10275" s="5" t="str">
        <f t="shared" si="160"/>
        <v/>
      </c>
      <c r="B10275" t="s">
        <v>96</v>
      </c>
      <c r="C10275" t="s">
        <v>115</v>
      </c>
      <c r="D10275" s="8" t="s">
        <v>46</v>
      </c>
      <c r="E10275">
        <v>2</v>
      </c>
      <c r="F10275">
        <v>0.56709748506546021</v>
      </c>
      <c r="G10275">
        <v>0.56415146589279175</v>
      </c>
      <c r="H10275">
        <v>3.6000160034745932E-3</v>
      </c>
      <c r="I10275">
        <v>64.387961488061919</v>
      </c>
      <c r="J10275" s="6" t="s">
        <v>80</v>
      </c>
    </row>
    <row r="10276" spans="1:10" x14ac:dyDescent="0.25">
      <c r="A10276" s="5" t="str">
        <f t="shared" si="160"/>
        <v/>
      </c>
      <c r="B10276" t="s">
        <v>96</v>
      </c>
      <c r="C10276" t="s">
        <v>115</v>
      </c>
      <c r="D10276" s="8" t="s">
        <v>46</v>
      </c>
      <c r="E10276">
        <v>3</v>
      </c>
      <c r="F10276">
        <v>0.51556175947189331</v>
      </c>
      <c r="G10276">
        <v>0.51490718126296997</v>
      </c>
      <c r="H10276">
        <v>3.1395123805850744E-3</v>
      </c>
      <c r="I10276">
        <v>63.341714134491276</v>
      </c>
      <c r="J10276" s="6" t="s">
        <v>80</v>
      </c>
    </row>
    <row r="10277" spans="1:10" x14ac:dyDescent="0.25">
      <c r="A10277" s="5" t="str">
        <f t="shared" si="160"/>
        <v/>
      </c>
      <c r="B10277" t="s">
        <v>96</v>
      </c>
      <c r="C10277" t="s">
        <v>115</v>
      </c>
      <c r="D10277" s="8" t="s">
        <v>46</v>
      </c>
      <c r="E10277">
        <v>4</v>
      </c>
      <c r="F10277">
        <v>0.49219396710395813</v>
      </c>
      <c r="G10277">
        <v>0.48578551411628723</v>
      </c>
      <c r="H10277">
        <v>2.7433799114078283E-3</v>
      </c>
      <c r="I10277">
        <v>62.218555549924147</v>
      </c>
      <c r="J10277" s="6" t="s">
        <v>80</v>
      </c>
    </row>
    <row r="10278" spans="1:10" x14ac:dyDescent="0.25">
      <c r="A10278" s="5" t="str">
        <f t="shared" si="160"/>
        <v/>
      </c>
      <c r="B10278" t="s">
        <v>96</v>
      </c>
      <c r="C10278" t="s">
        <v>115</v>
      </c>
      <c r="D10278" s="8" t="s">
        <v>46</v>
      </c>
      <c r="E10278">
        <v>5</v>
      </c>
      <c r="F10278">
        <v>0.48080819845199585</v>
      </c>
      <c r="G10278">
        <v>0.47699478268623352</v>
      </c>
      <c r="H10278">
        <v>2.4006296880543232E-3</v>
      </c>
      <c r="I10278">
        <v>61.256157626798888</v>
      </c>
      <c r="J10278" s="6" t="s">
        <v>80</v>
      </c>
    </row>
    <row r="10279" spans="1:10" x14ac:dyDescent="0.25">
      <c r="A10279" s="5" t="str">
        <f t="shared" si="160"/>
        <v/>
      </c>
      <c r="B10279" t="s">
        <v>96</v>
      </c>
      <c r="C10279" t="s">
        <v>115</v>
      </c>
      <c r="D10279" s="8" t="s">
        <v>46</v>
      </c>
      <c r="E10279">
        <v>6</v>
      </c>
      <c r="F10279">
        <v>0.50701922178268433</v>
      </c>
      <c r="G10279">
        <v>0.50119209289550781</v>
      </c>
      <c r="H10279">
        <v>2.1804794669151306E-3</v>
      </c>
      <c r="I10279">
        <v>61.124928420225928</v>
      </c>
      <c r="J10279" s="6" t="s">
        <v>80</v>
      </c>
    </row>
    <row r="10280" spans="1:10" x14ac:dyDescent="0.25">
      <c r="A10280" s="5" t="str">
        <f t="shared" si="160"/>
        <v/>
      </c>
      <c r="B10280" t="s">
        <v>96</v>
      </c>
      <c r="C10280" t="s">
        <v>115</v>
      </c>
      <c r="D10280" s="8" t="s">
        <v>46</v>
      </c>
      <c r="E10280">
        <v>7</v>
      </c>
      <c r="F10280">
        <v>0.57969915866851807</v>
      </c>
      <c r="G10280">
        <v>0.57446098327636719</v>
      </c>
      <c r="H10280">
        <v>2.2907655220478773E-3</v>
      </c>
      <c r="I10280">
        <v>60.325393940944082</v>
      </c>
      <c r="J10280" s="6" t="s">
        <v>80</v>
      </c>
    </row>
    <row r="10281" spans="1:10" x14ac:dyDescent="0.25">
      <c r="A10281" s="5" t="str">
        <f t="shared" si="160"/>
        <v/>
      </c>
      <c r="B10281" t="s">
        <v>96</v>
      </c>
      <c r="C10281" t="s">
        <v>115</v>
      </c>
      <c r="D10281" s="8" t="s">
        <v>46</v>
      </c>
      <c r="E10281">
        <v>8</v>
      </c>
      <c r="F10281">
        <v>0.58980166912078857</v>
      </c>
      <c r="G10281">
        <v>0.58487433195114136</v>
      </c>
      <c r="H10281">
        <v>2.5611303281039E-3</v>
      </c>
      <c r="I10281">
        <v>61.937923429790224</v>
      </c>
      <c r="J10281" s="6" t="s">
        <v>80</v>
      </c>
    </row>
    <row r="10282" spans="1:10" x14ac:dyDescent="0.25">
      <c r="A10282" s="5" t="str">
        <f t="shared" si="160"/>
        <v/>
      </c>
      <c r="B10282" t="s">
        <v>96</v>
      </c>
      <c r="C10282" t="s">
        <v>115</v>
      </c>
      <c r="D10282" s="8" t="s">
        <v>46</v>
      </c>
      <c r="E10282">
        <v>9</v>
      </c>
      <c r="F10282">
        <v>0.49891817569732666</v>
      </c>
      <c r="G10282">
        <v>0.4895031750202179</v>
      </c>
      <c r="H10282">
        <v>2.7389598544687033E-3</v>
      </c>
      <c r="I10282">
        <v>66.247235860491401</v>
      </c>
      <c r="J10282" s="6" t="s">
        <v>80</v>
      </c>
    </row>
    <row r="10283" spans="1:10" x14ac:dyDescent="0.25">
      <c r="A10283" s="5" t="str">
        <f t="shared" si="160"/>
        <v/>
      </c>
      <c r="B10283" t="s">
        <v>96</v>
      </c>
      <c r="C10283" t="s">
        <v>115</v>
      </c>
      <c r="D10283" s="8" t="s">
        <v>46</v>
      </c>
      <c r="E10283">
        <v>10</v>
      </c>
      <c r="F10283">
        <v>0.42325097322463989</v>
      </c>
      <c r="G10283">
        <v>0.41339579224586487</v>
      </c>
      <c r="H10283">
        <v>3.0752283055335283E-3</v>
      </c>
      <c r="I10283">
        <v>72.472591995130273</v>
      </c>
      <c r="J10283" s="6" t="s">
        <v>80</v>
      </c>
    </row>
    <row r="10284" spans="1:10" x14ac:dyDescent="0.25">
      <c r="A10284" s="5" t="str">
        <f t="shared" si="160"/>
        <v/>
      </c>
      <c r="B10284" t="s">
        <v>96</v>
      </c>
      <c r="C10284" t="s">
        <v>115</v>
      </c>
      <c r="D10284" s="8" t="s">
        <v>46</v>
      </c>
      <c r="E10284">
        <v>11</v>
      </c>
      <c r="F10284">
        <v>0.370798259973526</v>
      </c>
      <c r="G10284">
        <v>0.36224660277366638</v>
      </c>
      <c r="H10284">
        <v>3.3220786135643721E-3</v>
      </c>
      <c r="I10284">
        <v>79.365394949122077</v>
      </c>
      <c r="J10284" s="6" t="s">
        <v>80</v>
      </c>
    </row>
    <row r="10285" spans="1:10" x14ac:dyDescent="0.25">
      <c r="A10285" s="5" t="str">
        <f t="shared" si="160"/>
        <v/>
      </c>
      <c r="B10285" t="s">
        <v>96</v>
      </c>
      <c r="C10285" t="s">
        <v>115</v>
      </c>
      <c r="D10285" s="8" t="s">
        <v>46</v>
      </c>
      <c r="E10285">
        <v>12</v>
      </c>
      <c r="F10285">
        <v>0.38291892409324646</v>
      </c>
      <c r="G10285">
        <v>0.36963960528373718</v>
      </c>
      <c r="H10285">
        <v>3.7496432196348906E-3</v>
      </c>
      <c r="I10285">
        <v>84.704931948752829</v>
      </c>
      <c r="J10285" s="6" t="s">
        <v>80</v>
      </c>
    </row>
    <row r="10286" spans="1:10" x14ac:dyDescent="0.25">
      <c r="A10286" s="5" t="str">
        <f t="shared" si="160"/>
        <v/>
      </c>
      <c r="B10286" t="s">
        <v>96</v>
      </c>
      <c r="C10286" t="s">
        <v>115</v>
      </c>
      <c r="D10286" s="8" t="s">
        <v>46</v>
      </c>
      <c r="E10286">
        <v>13</v>
      </c>
      <c r="F10286">
        <v>0.44436070322990417</v>
      </c>
      <c r="G10286">
        <v>0.42613843083381653</v>
      </c>
      <c r="H10286">
        <v>4.3919426389038563E-3</v>
      </c>
      <c r="I10286">
        <v>84.178034328086767</v>
      </c>
      <c r="J10286" s="6" t="s">
        <v>80</v>
      </c>
    </row>
    <row r="10287" spans="1:10" x14ac:dyDescent="0.25">
      <c r="A10287" s="5" t="str">
        <f t="shared" si="160"/>
        <v/>
      </c>
      <c r="B10287" t="s">
        <v>96</v>
      </c>
      <c r="C10287" t="s">
        <v>115</v>
      </c>
      <c r="D10287" s="8" t="s">
        <v>46</v>
      </c>
      <c r="E10287">
        <v>14</v>
      </c>
      <c r="F10287">
        <v>0.56383001804351807</v>
      </c>
      <c r="G10287">
        <v>0.51006269454956055</v>
      </c>
      <c r="H10287">
        <v>5.0275838002562523E-3</v>
      </c>
      <c r="I10287">
        <v>85.080823167645391</v>
      </c>
      <c r="J10287" s="6" t="s">
        <v>80</v>
      </c>
    </row>
    <row r="10288" spans="1:10" x14ac:dyDescent="0.25">
      <c r="A10288" s="5" t="str">
        <f t="shared" si="160"/>
        <v/>
      </c>
      <c r="B10288" t="s">
        <v>96</v>
      </c>
      <c r="C10288" t="s">
        <v>115</v>
      </c>
      <c r="D10288" s="8" t="s">
        <v>46</v>
      </c>
      <c r="E10288">
        <v>15</v>
      </c>
      <c r="F10288">
        <v>0.73482894897460938</v>
      </c>
      <c r="G10288">
        <v>0.66757398843765259</v>
      </c>
      <c r="H10288">
        <v>5.7746381498873234E-3</v>
      </c>
      <c r="I10288">
        <v>86.903010888151513</v>
      </c>
      <c r="J10288" s="6" t="s">
        <v>80</v>
      </c>
    </row>
    <row r="10289" spans="1:10" x14ac:dyDescent="0.25">
      <c r="A10289" s="5" t="str">
        <f t="shared" si="160"/>
        <v/>
      </c>
      <c r="B10289" t="s">
        <v>96</v>
      </c>
      <c r="C10289" t="s">
        <v>115</v>
      </c>
      <c r="D10289" s="8" t="s">
        <v>46</v>
      </c>
      <c r="E10289">
        <v>16</v>
      </c>
      <c r="F10289">
        <v>0.92718935012817383</v>
      </c>
      <c r="G10289">
        <v>0.84570229053497314</v>
      </c>
      <c r="H10289">
        <v>6.3946186564862728E-3</v>
      </c>
      <c r="I10289">
        <v>85.565631868178485</v>
      </c>
      <c r="J10289" s="6" t="s">
        <v>80</v>
      </c>
    </row>
    <row r="10290" spans="1:10" x14ac:dyDescent="0.25">
      <c r="A10290" s="5" t="str">
        <f t="shared" si="160"/>
        <v/>
      </c>
      <c r="B10290" t="s">
        <v>96</v>
      </c>
      <c r="C10290" t="s">
        <v>115</v>
      </c>
      <c r="D10290" s="8" t="s">
        <v>46</v>
      </c>
      <c r="E10290">
        <v>17</v>
      </c>
      <c r="F10290">
        <v>1.0258429050445557</v>
      </c>
      <c r="G10290">
        <v>0.95172792673110962</v>
      </c>
      <c r="H10290">
        <v>6.6517163068056107E-3</v>
      </c>
      <c r="I10290">
        <v>81.876427563229853</v>
      </c>
      <c r="J10290" s="6" t="s">
        <v>80</v>
      </c>
    </row>
    <row r="10291" spans="1:10" x14ac:dyDescent="0.25">
      <c r="A10291" s="5" t="str">
        <f t="shared" si="160"/>
        <v/>
      </c>
      <c r="B10291" t="s">
        <v>96</v>
      </c>
      <c r="C10291" t="s">
        <v>115</v>
      </c>
      <c r="D10291" s="8" t="s">
        <v>46</v>
      </c>
      <c r="E10291">
        <v>18</v>
      </c>
      <c r="F10291">
        <v>1.0622844696044922</v>
      </c>
      <c r="G10291">
        <v>1.0974142551422119</v>
      </c>
      <c r="H10291">
        <v>6.5033175051212311E-3</v>
      </c>
      <c r="I10291">
        <v>80.218883455987154</v>
      </c>
      <c r="J10291" s="6" t="s">
        <v>80</v>
      </c>
    </row>
    <row r="10292" spans="1:10" x14ac:dyDescent="0.25">
      <c r="A10292" s="5" t="str">
        <f t="shared" si="160"/>
        <v/>
      </c>
      <c r="B10292" t="s">
        <v>96</v>
      </c>
      <c r="C10292" t="s">
        <v>115</v>
      </c>
      <c r="D10292" s="8" t="s">
        <v>46</v>
      </c>
      <c r="E10292">
        <v>19</v>
      </c>
      <c r="F10292">
        <v>1.1604937314987183</v>
      </c>
      <c r="G10292">
        <v>1.1625083684921265</v>
      </c>
      <c r="H10292">
        <v>6.0829836875200272E-3</v>
      </c>
      <c r="I10292">
        <v>76.575367476509911</v>
      </c>
      <c r="J10292" s="6" t="s">
        <v>80</v>
      </c>
    </row>
    <row r="10293" spans="1:10" x14ac:dyDescent="0.25">
      <c r="A10293" s="5" t="str">
        <f t="shared" si="160"/>
        <v/>
      </c>
      <c r="B10293" t="s">
        <v>96</v>
      </c>
      <c r="C10293" t="s">
        <v>115</v>
      </c>
      <c r="D10293" s="8" t="s">
        <v>46</v>
      </c>
      <c r="E10293">
        <v>20</v>
      </c>
      <c r="F10293">
        <v>1.1917651891708374</v>
      </c>
      <c r="G10293">
        <v>1.1906582117080688</v>
      </c>
      <c r="H10293">
        <v>5.8638737536966801E-3</v>
      </c>
      <c r="I10293">
        <v>73.598987297128829</v>
      </c>
      <c r="J10293" s="6" t="s">
        <v>80</v>
      </c>
    </row>
    <row r="10294" spans="1:10" x14ac:dyDescent="0.25">
      <c r="A10294" s="5" t="str">
        <f t="shared" si="160"/>
        <v/>
      </c>
      <c r="B10294" t="s">
        <v>96</v>
      </c>
      <c r="C10294" t="s">
        <v>115</v>
      </c>
      <c r="D10294" s="8" t="s">
        <v>46</v>
      </c>
      <c r="E10294">
        <v>21</v>
      </c>
      <c r="F10294">
        <v>1.1541223526000977</v>
      </c>
      <c r="G10294">
        <v>1.161855936050415</v>
      </c>
      <c r="H10294">
        <v>5.543192382901907E-3</v>
      </c>
      <c r="I10294">
        <v>71.545495513656121</v>
      </c>
      <c r="J10294" s="6" t="s">
        <v>80</v>
      </c>
    </row>
    <row r="10295" spans="1:10" x14ac:dyDescent="0.25">
      <c r="A10295" s="5" t="str">
        <f t="shared" si="160"/>
        <v/>
      </c>
      <c r="B10295" t="s">
        <v>96</v>
      </c>
      <c r="C10295" t="s">
        <v>115</v>
      </c>
      <c r="D10295" s="8" t="s">
        <v>46</v>
      </c>
      <c r="E10295">
        <v>22</v>
      </c>
      <c r="F10295">
        <v>1.0656784772872925</v>
      </c>
      <c r="G10295">
        <v>1.0694719552993774</v>
      </c>
      <c r="H10295">
        <v>5.1887519657611847E-3</v>
      </c>
      <c r="I10295">
        <v>69.705584736342459</v>
      </c>
      <c r="J10295" s="6" t="s">
        <v>80</v>
      </c>
    </row>
    <row r="10296" spans="1:10" x14ac:dyDescent="0.25">
      <c r="A10296" s="5" t="str">
        <f t="shared" si="160"/>
        <v/>
      </c>
      <c r="B10296" t="s">
        <v>96</v>
      </c>
      <c r="C10296" t="s">
        <v>115</v>
      </c>
      <c r="D10296" s="8" t="s">
        <v>46</v>
      </c>
      <c r="E10296">
        <v>23</v>
      </c>
      <c r="F10296">
        <v>0.92973613739013672</v>
      </c>
      <c r="G10296">
        <v>0.93975567817687988</v>
      </c>
      <c r="H10296">
        <v>4.8936568200588226E-3</v>
      </c>
      <c r="I10296">
        <v>68.301995160776684</v>
      </c>
      <c r="J10296" s="6" t="s">
        <v>80</v>
      </c>
    </row>
    <row r="10297" spans="1:10" x14ac:dyDescent="0.25">
      <c r="A10297" s="5" t="str">
        <f t="shared" si="160"/>
        <v/>
      </c>
      <c r="B10297" t="s">
        <v>96</v>
      </c>
      <c r="C10297" t="s">
        <v>115</v>
      </c>
      <c r="D10297" s="8" t="s">
        <v>46</v>
      </c>
      <c r="E10297">
        <v>24</v>
      </c>
      <c r="F10297">
        <v>0.76082408428192139</v>
      </c>
      <c r="G10297">
        <v>0.77763921022415161</v>
      </c>
      <c r="H10297">
        <v>4.5037451200187206E-3</v>
      </c>
      <c r="I10297">
        <v>66.923747605595977</v>
      </c>
      <c r="J10297" s="6" t="s">
        <v>80</v>
      </c>
    </row>
    <row r="10298" spans="1:10" x14ac:dyDescent="0.25">
      <c r="A10298" s="5" t="str">
        <f t="shared" si="160"/>
        <v/>
      </c>
      <c r="B10298" t="s">
        <v>96</v>
      </c>
      <c r="C10298" t="s">
        <v>115</v>
      </c>
      <c r="D10298" s="8" t="s">
        <v>76</v>
      </c>
      <c r="E10298">
        <v>1</v>
      </c>
      <c r="F10298">
        <v>0.63034939765930176</v>
      </c>
      <c r="G10298">
        <v>0.70471054315567017</v>
      </c>
      <c r="H10298">
        <v>3.4990634769201279E-2</v>
      </c>
      <c r="I10298">
        <v>68.882630792226777</v>
      </c>
      <c r="J10298" s="6" t="s">
        <v>80</v>
      </c>
    </row>
    <row r="10299" spans="1:10" x14ac:dyDescent="0.25">
      <c r="A10299" s="5" t="str">
        <f t="shared" si="160"/>
        <v/>
      </c>
      <c r="B10299" t="s">
        <v>96</v>
      </c>
      <c r="C10299" t="s">
        <v>115</v>
      </c>
      <c r="D10299" s="8" t="s">
        <v>77</v>
      </c>
      <c r="E10299">
        <v>1</v>
      </c>
      <c r="F10299">
        <v>0.64690756797790527</v>
      </c>
      <c r="G10299">
        <v>0.6122058629989624</v>
      </c>
      <c r="H10299">
        <v>1.1769765056669712E-2</v>
      </c>
      <c r="I10299">
        <v>59.27592374616188</v>
      </c>
      <c r="J10299" s="6" t="s">
        <v>80</v>
      </c>
    </row>
    <row r="10300" spans="1:10" x14ac:dyDescent="0.25">
      <c r="A10300" s="5" t="str">
        <f t="shared" si="160"/>
        <v/>
      </c>
      <c r="B10300" t="s">
        <v>96</v>
      </c>
      <c r="C10300" t="s">
        <v>115</v>
      </c>
      <c r="D10300" s="8" t="s">
        <v>77</v>
      </c>
      <c r="E10300">
        <v>2</v>
      </c>
      <c r="F10300">
        <v>0.57529252767562866</v>
      </c>
      <c r="G10300">
        <v>0.56258279085159302</v>
      </c>
      <c r="H10300">
        <v>1.0949439369142056E-2</v>
      </c>
      <c r="I10300">
        <v>57.646862845441269</v>
      </c>
      <c r="J10300" s="6" t="s">
        <v>80</v>
      </c>
    </row>
    <row r="10301" spans="1:10" x14ac:dyDescent="0.25">
      <c r="A10301" s="5" t="str">
        <f t="shared" si="160"/>
        <v/>
      </c>
      <c r="B10301" t="s">
        <v>96</v>
      </c>
      <c r="C10301" t="s">
        <v>115</v>
      </c>
      <c r="D10301" s="8" t="s">
        <v>76</v>
      </c>
      <c r="E10301">
        <v>2</v>
      </c>
      <c r="F10301">
        <v>0.57404249906539917</v>
      </c>
      <c r="G10301">
        <v>0.6206047534942627</v>
      </c>
      <c r="H10301">
        <v>3.1137019395828247E-2</v>
      </c>
      <c r="I10301">
        <v>68.303542600897345</v>
      </c>
      <c r="J10301" s="6" t="s">
        <v>80</v>
      </c>
    </row>
    <row r="10302" spans="1:10" x14ac:dyDescent="0.25">
      <c r="A10302" s="5" t="str">
        <f t="shared" si="160"/>
        <v/>
      </c>
      <c r="B10302" t="s">
        <v>96</v>
      </c>
      <c r="C10302" t="s">
        <v>115</v>
      </c>
      <c r="D10302" s="8" t="s">
        <v>77</v>
      </c>
      <c r="E10302">
        <v>3</v>
      </c>
      <c r="F10302">
        <v>0.53835785388946533</v>
      </c>
      <c r="G10302">
        <v>0.53256076574325562</v>
      </c>
      <c r="H10302">
        <v>9.4515644013881683E-3</v>
      </c>
      <c r="I10302">
        <v>56.085388945751426</v>
      </c>
      <c r="J10302" s="6" t="s">
        <v>80</v>
      </c>
    </row>
    <row r="10303" spans="1:10" x14ac:dyDescent="0.25">
      <c r="A10303" s="5" t="str">
        <f t="shared" si="160"/>
        <v/>
      </c>
      <c r="B10303" t="s">
        <v>96</v>
      </c>
      <c r="C10303" t="s">
        <v>115</v>
      </c>
      <c r="D10303" s="8" t="s">
        <v>76</v>
      </c>
      <c r="E10303">
        <v>3</v>
      </c>
      <c r="F10303">
        <v>0.54495257139205933</v>
      </c>
      <c r="G10303">
        <v>0.57394260168075562</v>
      </c>
      <c r="H10303">
        <v>2.8458107262849808E-2</v>
      </c>
      <c r="I10303">
        <v>68.797727952167946</v>
      </c>
      <c r="J10303" s="6" t="s">
        <v>80</v>
      </c>
    </row>
    <row r="10304" spans="1:10" x14ac:dyDescent="0.25">
      <c r="A10304" s="5" t="str">
        <f t="shared" si="160"/>
        <v/>
      </c>
      <c r="B10304" t="s">
        <v>96</v>
      </c>
      <c r="C10304" t="s">
        <v>115</v>
      </c>
      <c r="D10304" s="8" t="s">
        <v>77</v>
      </c>
      <c r="E10304">
        <v>4</v>
      </c>
      <c r="F10304">
        <v>0.5205262303352356</v>
      </c>
      <c r="G10304">
        <v>0.5177575945854187</v>
      </c>
      <c r="H10304">
        <v>8.3046182990074158E-3</v>
      </c>
      <c r="I10304">
        <v>55.000908393036546</v>
      </c>
      <c r="J10304" s="6" t="s">
        <v>80</v>
      </c>
    </row>
    <row r="10305" spans="1:10" x14ac:dyDescent="0.25">
      <c r="A10305" s="5" t="str">
        <f t="shared" si="160"/>
        <v/>
      </c>
      <c r="B10305" t="s">
        <v>96</v>
      </c>
      <c r="C10305" t="s">
        <v>115</v>
      </c>
      <c r="D10305" s="8" t="s">
        <v>76</v>
      </c>
      <c r="E10305">
        <v>4</v>
      </c>
      <c r="F10305">
        <v>0.52102881669998169</v>
      </c>
      <c r="G10305">
        <v>0.53390073776245117</v>
      </c>
      <c r="H10305">
        <v>2.5879997760057449E-2</v>
      </c>
      <c r="I10305">
        <v>66.985426008968815</v>
      </c>
      <c r="J10305" s="6" t="s">
        <v>80</v>
      </c>
    </row>
    <row r="10306" spans="1:10" x14ac:dyDescent="0.25">
      <c r="A10306" s="5" t="str">
        <f t="shared" ref="A10306:A10369" si="161">IF(AND(category = B10306, subcategory=C10306, reportdate = D10306), E10306, "")</f>
        <v/>
      </c>
      <c r="B10306" t="s">
        <v>96</v>
      </c>
      <c r="C10306" t="s">
        <v>115</v>
      </c>
      <c r="D10306" s="8" t="s">
        <v>77</v>
      </c>
      <c r="E10306">
        <v>5</v>
      </c>
      <c r="F10306">
        <v>0.51982110738754272</v>
      </c>
      <c r="G10306">
        <v>0.51630860567092896</v>
      </c>
      <c r="H10306">
        <v>7.7650332823395729E-3</v>
      </c>
      <c r="I10306">
        <v>54.119534288639784</v>
      </c>
      <c r="J10306" s="6" t="s">
        <v>80</v>
      </c>
    </row>
    <row r="10307" spans="1:10" x14ac:dyDescent="0.25">
      <c r="A10307" s="5" t="str">
        <f t="shared" si="161"/>
        <v/>
      </c>
      <c r="B10307" t="s">
        <v>96</v>
      </c>
      <c r="C10307" t="s">
        <v>115</v>
      </c>
      <c r="D10307" s="8" t="s">
        <v>76</v>
      </c>
      <c r="E10307">
        <v>5</v>
      </c>
      <c r="F10307">
        <v>0.52263295650482178</v>
      </c>
      <c r="G10307">
        <v>0.5265839695930481</v>
      </c>
      <c r="H10307">
        <v>2.4477194994688034E-2</v>
      </c>
      <c r="I10307">
        <v>66.69983557548548</v>
      </c>
      <c r="J10307" s="6" t="s">
        <v>80</v>
      </c>
    </row>
    <row r="10308" spans="1:10" x14ac:dyDescent="0.25">
      <c r="A10308" s="5" t="str">
        <f t="shared" si="161"/>
        <v/>
      </c>
      <c r="B10308" t="s">
        <v>96</v>
      </c>
      <c r="C10308" t="s">
        <v>115</v>
      </c>
      <c r="D10308" s="8" t="s">
        <v>77</v>
      </c>
      <c r="E10308">
        <v>6</v>
      </c>
      <c r="F10308">
        <v>0.55615586042404175</v>
      </c>
      <c r="G10308">
        <v>0.54990804195404053</v>
      </c>
      <c r="H10308">
        <v>7.4350503273308277E-3</v>
      </c>
      <c r="I10308">
        <v>53.576514841350402</v>
      </c>
      <c r="J10308" s="6" t="s">
        <v>80</v>
      </c>
    </row>
    <row r="10309" spans="1:10" x14ac:dyDescent="0.25">
      <c r="A10309" s="5" t="str">
        <f t="shared" si="161"/>
        <v/>
      </c>
      <c r="B10309" t="s">
        <v>96</v>
      </c>
      <c r="C10309" t="s">
        <v>115</v>
      </c>
      <c r="D10309" s="8" t="s">
        <v>76</v>
      </c>
      <c r="E10309">
        <v>6</v>
      </c>
      <c r="F10309">
        <v>0.53139078617095947</v>
      </c>
      <c r="G10309">
        <v>0.53725296258926392</v>
      </c>
      <c r="H10309">
        <v>2.2495875135064125E-2</v>
      </c>
      <c r="I10309">
        <v>65.75070254110598</v>
      </c>
      <c r="J10309" s="6" t="s">
        <v>80</v>
      </c>
    </row>
    <row r="10310" spans="1:10" x14ac:dyDescent="0.25">
      <c r="A10310" s="5" t="str">
        <f t="shared" si="161"/>
        <v/>
      </c>
      <c r="B10310" t="s">
        <v>96</v>
      </c>
      <c r="C10310" t="s">
        <v>115</v>
      </c>
      <c r="D10310" s="8" t="s">
        <v>76</v>
      </c>
      <c r="E10310">
        <v>7</v>
      </c>
      <c r="F10310">
        <v>0.58688610792160034</v>
      </c>
      <c r="G10310">
        <v>0.61635428667068481</v>
      </c>
      <c r="H10310">
        <v>1.933688297867775E-2</v>
      </c>
      <c r="I10310">
        <v>64.497070254111279</v>
      </c>
      <c r="J10310" s="6" t="s">
        <v>80</v>
      </c>
    </row>
    <row r="10311" spans="1:10" x14ac:dyDescent="0.25">
      <c r="A10311" s="5" t="str">
        <f t="shared" si="161"/>
        <v/>
      </c>
      <c r="B10311" t="s">
        <v>96</v>
      </c>
      <c r="C10311" t="s">
        <v>115</v>
      </c>
      <c r="D10311" s="8" t="s">
        <v>77</v>
      </c>
      <c r="E10311">
        <v>7</v>
      </c>
      <c r="F10311">
        <v>0.62582504749298096</v>
      </c>
      <c r="G10311">
        <v>0.62796133756637573</v>
      </c>
      <c r="H10311">
        <v>7.8081884421408176E-3</v>
      </c>
      <c r="I10311">
        <v>53.636003070624668</v>
      </c>
      <c r="J10311" s="6" t="s">
        <v>80</v>
      </c>
    </row>
    <row r="10312" spans="1:10" x14ac:dyDescent="0.25">
      <c r="A10312" s="5" t="str">
        <f t="shared" si="161"/>
        <v/>
      </c>
      <c r="B10312" t="s">
        <v>96</v>
      </c>
      <c r="C10312" t="s">
        <v>115</v>
      </c>
      <c r="D10312" s="8" t="s">
        <v>76</v>
      </c>
      <c r="E10312">
        <v>8</v>
      </c>
      <c r="F10312">
        <v>0.66557937860488892</v>
      </c>
      <c r="G10312">
        <v>0.65937274694442749</v>
      </c>
      <c r="H10312">
        <v>2.0451312884688377E-2</v>
      </c>
      <c r="I10312">
        <v>64.798804185350662</v>
      </c>
      <c r="J10312" s="6" t="s">
        <v>80</v>
      </c>
    </row>
    <row r="10313" spans="1:10" x14ac:dyDescent="0.25">
      <c r="A10313" s="5" t="str">
        <f t="shared" si="161"/>
        <v/>
      </c>
      <c r="B10313" t="s">
        <v>96</v>
      </c>
      <c r="C10313" t="s">
        <v>115</v>
      </c>
      <c r="D10313" s="8" t="s">
        <v>77</v>
      </c>
      <c r="E10313">
        <v>8</v>
      </c>
      <c r="F10313">
        <v>0.64318555593490601</v>
      </c>
      <c r="G10313">
        <v>0.63946497440338135</v>
      </c>
      <c r="H10313">
        <v>8.5092261433601379E-3</v>
      </c>
      <c r="I10313">
        <v>53.469705731829627</v>
      </c>
      <c r="J10313" s="6" t="s">
        <v>80</v>
      </c>
    </row>
    <row r="10314" spans="1:10" x14ac:dyDescent="0.25">
      <c r="A10314" s="5" t="str">
        <f t="shared" si="161"/>
        <v/>
      </c>
      <c r="B10314" t="s">
        <v>96</v>
      </c>
      <c r="C10314" t="s">
        <v>115</v>
      </c>
      <c r="D10314" s="8" t="s">
        <v>76</v>
      </c>
      <c r="E10314">
        <v>9</v>
      </c>
      <c r="F10314">
        <v>0.59380137920379639</v>
      </c>
      <c r="G10314">
        <v>0.64629471302032471</v>
      </c>
      <c r="H10314">
        <v>2.504131942987442E-2</v>
      </c>
      <c r="I10314">
        <v>70.484110612855105</v>
      </c>
      <c r="J10314" s="6" t="s">
        <v>80</v>
      </c>
    </row>
    <row r="10315" spans="1:10" x14ac:dyDescent="0.25">
      <c r="A10315" s="5" t="str">
        <f t="shared" si="161"/>
        <v/>
      </c>
      <c r="B10315" t="s">
        <v>96</v>
      </c>
      <c r="C10315" t="s">
        <v>115</v>
      </c>
      <c r="D10315" s="8" t="s">
        <v>77</v>
      </c>
      <c r="E10315">
        <v>9</v>
      </c>
      <c r="F10315">
        <v>0.52458232641220093</v>
      </c>
      <c r="G10315">
        <v>0.50075614452362061</v>
      </c>
      <c r="H10315">
        <v>8.8359704241156578E-3</v>
      </c>
      <c r="I10315">
        <v>57.574933469808897</v>
      </c>
      <c r="J10315" s="6" t="s">
        <v>80</v>
      </c>
    </row>
    <row r="10316" spans="1:10" x14ac:dyDescent="0.25">
      <c r="A10316" s="5" t="str">
        <f t="shared" si="161"/>
        <v/>
      </c>
      <c r="B10316" t="s">
        <v>96</v>
      </c>
      <c r="C10316" t="s">
        <v>115</v>
      </c>
      <c r="D10316" s="8" t="s">
        <v>77</v>
      </c>
      <c r="E10316">
        <v>10</v>
      </c>
      <c r="F10316">
        <v>0.41196951270103455</v>
      </c>
      <c r="G10316">
        <v>0.38499876856803894</v>
      </c>
      <c r="H10316">
        <v>9.9015412852168083E-3</v>
      </c>
      <c r="I10316">
        <v>64.782484646878714</v>
      </c>
      <c r="J10316" s="6" t="s">
        <v>80</v>
      </c>
    </row>
    <row r="10317" spans="1:10" x14ac:dyDescent="0.25">
      <c r="A10317" s="5" t="str">
        <f t="shared" si="161"/>
        <v/>
      </c>
      <c r="B10317" t="s">
        <v>96</v>
      </c>
      <c r="C10317" t="s">
        <v>115</v>
      </c>
      <c r="D10317" s="8" t="s">
        <v>76</v>
      </c>
      <c r="E10317">
        <v>10</v>
      </c>
      <c r="F10317">
        <v>0.54721647500991821</v>
      </c>
      <c r="G10317">
        <v>0.55658990144729614</v>
      </c>
      <c r="H10317">
        <v>2.8393823653459549E-2</v>
      </c>
      <c r="I10317">
        <v>77.315291479819919</v>
      </c>
      <c r="J10317" s="6" t="s">
        <v>80</v>
      </c>
    </row>
    <row r="10318" spans="1:10" x14ac:dyDescent="0.25">
      <c r="A10318" s="5" t="str">
        <f t="shared" si="161"/>
        <v/>
      </c>
      <c r="B10318" t="s">
        <v>96</v>
      </c>
      <c r="C10318" t="s">
        <v>115</v>
      </c>
      <c r="D10318" s="8" t="s">
        <v>76</v>
      </c>
      <c r="E10318">
        <v>11</v>
      </c>
      <c r="F10318">
        <v>0.49249950051307678</v>
      </c>
      <c r="G10318">
        <v>0.48663085699081421</v>
      </c>
      <c r="H10318">
        <v>3.0712410807609558E-2</v>
      </c>
      <c r="I10318">
        <v>80.982451420030088</v>
      </c>
      <c r="J10318" s="6" t="s">
        <v>80</v>
      </c>
    </row>
    <row r="10319" spans="1:10" x14ac:dyDescent="0.25">
      <c r="A10319" s="5" t="str">
        <f t="shared" si="161"/>
        <v/>
      </c>
      <c r="B10319" t="s">
        <v>96</v>
      </c>
      <c r="C10319" t="s">
        <v>115</v>
      </c>
      <c r="D10319" s="8" t="s">
        <v>77</v>
      </c>
      <c r="E10319">
        <v>11</v>
      </c>
      <c r="F10319">
        <v>0.31669270992279053</v>
      </c>
      <c r="G10319">
        <v>0.28080937266349792</v>
      </c>
      <c r="H10319">
        <v>1.1178378015756607E-2</v>
      </c>
      <c r="I10319">
        <v>72.482154554760655</v>
      </c>
      <c r="J10319" s="6" t="s">
        <v>80</v>
      </c>
    </row>
    <row r="10320" spans="1:10" x14ac:dyDescent="0.25">
      <c r="A10320" s="5" t="str">
        <f t="shared" si="161"/>
        <v/>
      </c>
      <c r="B10320" t="s">
        <v>96</v>
      </c>
      <c r="C10320" t="s">
        <v>115</v>
      </c>
      <c r="D10320" s="8" t="s">
        <v>77</v>
      </c>
      <c r="E10320">
        <v>12</v>
      </c>
      <c r="F10320">
        <v>0.25735867023468018</v>
      </c>
      <c r="G10320">
        <v>0.21958914399147034</v>
      </c>
      <c r="H10320">
        <v>1.2655913829803467E-2</v>
      </c>
      <c r="I10320">
        <v>77.501548106445725</v>
      </c>
      <c r="J10320" s="6" t="s">
        <v>80</v>
      </c>
    </row>
    <row r="10321" spans="1:10" x14ac:dyDescent="0.25">
      <c r="A10321" s="5" t="str">
        <f t="shared" si="161"/>
        <v/>
      </c>
      <c r="B10321" t="s">
        <v>96</v>
      </c>
      <c r="C10321" t="s">
        <v>115</v>
      </c>
      <c r="D10321" s="8" t="s">
        <v>76</v>
      </c>
      <c r="E10321">
        <v>12</v>
      </c>
      <c r="F10321">
        <v>0.4642089307308197</v>
      </c>
      <c r="G10321">
        <v>0.47103035449981689</v>
      </c>
      <c r="H10321">
        <v>3.6566656082868576E-2</v>
      </c>
      <c r="I10321">
        <v>84.03049327354249</v>
      </c>
      <c r="J10321" s="6" t="s">
        <v>80</v>
      </c>
    </row>
    <row r="10322" spans="1:10" x14ac:dyDescent="0.25">
      <c r="A10322" s="5" t="str">
        <f t="shared" si="161"/>
        <v/>
      </c>
      <c r="B10322" t="s">
        <v>96</v>
      </c>
      <c r="C10322" t="s">
        <v>115</v>
      </c>
      <c r="D10322" s="8" t="s">
        <v>76</v>
      </c>
      <c r="E10322">
        <v>13</v>
      </c>
      <c r="F10322">
        <v>0.51562982797622681</v>
      </c>
      <c r="G10322">
        <v>0.5049595832824707</v>
      </c>
      <c r="H10322">
        <v>4.2056147009134293E-2</v>
      </c>
      <c r="I10322">
        <v>86.387144992526828</v>
      </c>
      <c r="J10322" s="6" t="s">
        <v>80</v>
      </c>
    </row>
    <row r="10323" spans="1:10" x14ac:dyDescent="0.25">
      <c r="A10323" s="5" t="str">
        <f t="shared" si="161"/>
        <v/>
      </c>
      <c r="B10323" t="s">
        <v>96</v>
      </c>
      <c r="C10323" t="s">
        <v>115</v>
      </c>
      <c r="D10323" s="8" t="s">
        <v>77</v>
      </c>
      <c r="E10323">
        <v>13</v>
      </c>
      <c r="F10323">
        <v>0.26390033960342407</v>
      </c>
      <c r="G10323">
        <v>0.22801341116428375</v>
      </c>
      <c r="H10323">
        <v>1.3743537478148937E-2</v>
      </c>
      <c r="I10323">
        <v>79.746576253838725</v>
      </c>
      <c r="J10323" s="6" t="s">
        <v>80</v>
      </c>
    </row>
    <row r="10324" spans="1:10" x14ac:dyDescent="0.25">
      <c r="A10324" s="5" t="str">
        <f t="shared" si="161"/>
        <v/>
      </c>
      <c r="B10324" t="s">
        <v>96</v>
      </c>
      <c r="C10324" t="s">
        <v>115</v>
      </c>
      <c r="D10324" s="8" t="s">
        <v>77</v>
      </c>
      <c r="E10324">
        <v>14</v>
      </c>
      <c r="F10324">
        <v>0.34403780102729797</v>
      </c>
      <c r="G10324">
        <v>0.2922883927822113</v>
      </c>
      <c r="H10324">
        <v>1.6104754060506821E-2</v>
      </c>
      <c r="I10324">
        <v>81.661875639711269</v>
      </c>
      <c r="J10324" s="6" t="s">
        <v>80</v>
      </c>
    </row>
    <row r="10325" spans="1:10" x14ac:dyDescent="0.25">
      <c r="A10325" s="5" t="str">
        <f t="shared" si="161"/>
        <v/>
      </c>
      <c r="B10325" t="s">
        <v>96</v>
      </c>
      <c r="C10325" t="s">
        <v>115</v>
      </c>
      <c r="D10325" s="8" t="s">
        <v>76</v>
      </c>
      <c r="E10325">
        <v>14</v>
      </c>
      <c r="F10325">
        <v>0.59901946783065796</v>
      </c>
      <c r="G10325">
        <v>0.61900687217712402</v>
      </c>
      <c r="H10325">
        <v>4.7517403960227966E-2</v>
      </c>
      <c r="I10325">
        <v>86.940807174887212</v>
      </c>
      <c r="J10325" s="6" t="s">
        <v>80</v>
      </c>
    </row>
    <row r="10326" spans="1:10" x14ac:dyDescent="0.25">
      <c r="A10326" s="5" t="str">
        <f t="shared" si="161"/>
        <v/>
      </c>
      <c r="B10326" t="s">
        <v>96</v>
      </c>
      <c r="C10326" t="s">
        <v>115</v>
      </c>
      <c r="D10326" s="8" t="s">
        <v>77</v>
      </c>
      <c r="E10326">
        <v>15</v>
      </c>
      <c r="F10326">
        <v>0.48437139391899109</v>
      </c>
      <c r="G10326">
        <v>0.41806560754776001</v>
      </c>
      <c r="H10326">
        <v>1.773686520755291E-2</v>
      </c>
      <c r="I10326">
        <v>83.394485670418661</v>
      </c>
      <c r="J10326" s="6" t="s">
        <v>80</v>
      </c>
    </row>
    <row r="10327" spans="1:10" x14ac:dyDescent="0.25">
      <c r="A10327" s="5" t="str">
        <f t="shared" si="161"/>
        <v/>
      </c>
      <c r="B10327" t="s">
        <v>96</v>
      </c>
      <c r="C10327" t="s">
        <v>115</v>
      </c>
      <c r="D10327" s="8" t="s">
        <v>76</v>
      </c>
      <c r="E10327">
        <v>15</v>
      </c>
      <c r="F10327">
        <v>0.72284716367721558</v>
      </c>
      <c r="G10327">
        <v>0.81882524490356445</v>
      </c>
      <c r="H10327">
        <v>5.3371131420135498E-2</v>
      </c>
      <c r="I10327">
        <v>88.142750373691925</v>
      </c>
      <c r="J10327" s="6" t="s">
        <v>80</v>
      </c>
    </row>
    <row r="10328" spans="1:10" x14ac:dyDescent="0.25">
      <c r="A10328" s="5" t="str">
        <f t="shared" si="161"/>
        <v/>
      </c>
      <c r="B10328" t="s">
        <v>96</v>
      </c>
      <c r="C10328" t="s">
        <v>115</v>
      </c>
      <c r="D10328" s="8" t="s">
        <v>76</v>
      </c>
      <c r="E10328">
        <v>16</v>
      </c>
      <c r="F10328">
        <v>0.97746658325195313</v>
      </c>
      <c r="G10328">
        <v>1.0338612794876099</v>
      </c>
      <c r="H10328">
        <v>5.5407613515853882E-2</v>
      </c>
      <c r="I10328">
        <v>87.332585949178096</v>
      </c>
      <c r="J10328" s="6" t="s">
        <v>80</v>
      </c>
    </row>
    <row r="10329" spans="1:10" x14ac:dyDescent="0.25">
      <c r="A10329" s="5" t="str">
        <f t="shared" si="161"/>
        <v/>
      </c>
      <c r="B10329" t="s">
        <v>96</v>
      </c>
      <c r="C10329" t="s">
        <v>115</v>
      </c>
      <c r="D10329" s="8" t="s">
        <v>77</v>
      </c>
      <c r="E10329">
        <v>16</v>
      </c>
      <c r="F10329">
        <v>0.68851131200790405</v>
      </c>
      <c r="G10329">
        <v>0.62809866666793823</v>
      </c>
      <c r="H10329">
        <v>1.9269157201051712E-2</v>
      </c>
      <c r="I10329">
        <v>84.15870010235264</v>
      </c>
      <c r="J10329" s="6" t="s">
        <v>80</v>
      </c>
    </row>
    <row r="10330" spans="1:10" x14ac:dyDescent="0.25">
      <c r="A10330" s="5" t="str">
        <f t="shared" si="161"/>
        <v/>
      </c>
      <c r="B10330" t="s">
        <v>96</v>
      </c>
      <c r="C10330" t="s">
        <v>115</v>
      </c>
      <c r="D10330" s="8" t="s">
        <v>77</v>
      </c>
      <c r="E10330">
        <v>17</v>
      </c>
      <c r="F10330">
        <v>0.90758365392684937</v>
      </c>
      <c r="G10330">
        <v>0.87847298383712769</v>
      </c>
      <c r="H10330">
        <v>2.0018579438328743E-2</v>
      </c>
      <c r="I10330">
        <v>84.565417093136446</v>
      </c>
      <c r="J10330" s="6" t="s">
        <v>80</v>
      </c>
    </row>
    <row r="10331" spans="1:10" x14ac:dyDescent="0.25">
      <c r="A10331" s="5" t="str">
        <f t="shared" si="161"/>
        <v/>
      </c>
      <c r="B10331" t="s">
        <v>96</v>
      </c>
      <c r="C10331" t="s">
        <v>115</v>
      </c>
      <c r="D10331" s="8" t="s">
        <v>76</v>
      </c>
      <c r="E10331">
        <v>17</v>
      </c>
      <c r="F10331">
        <v>1.2055082321166992</v>
      </c>
      <c r="G10331">
        <v>1.2510639429092407</v>
      </c>
      <c r="H10331">
        <v>5.8115188032388687E-2</v>
      </c>
      <c r="I10331">
        <v>83.413153961135379</v>
      </c>
      <c r="J10331" s="6" t="s">
        <v>80</v>
      </c>
    </row>
    <row r="10332" spans="1:10" x14ac:dyDescent="0.25">
      <c r="A10332" s="5" t="str">
        <f t="shared" si="161"/>
        <v/>
      </c>
      <c r="B10332" t="s">
        <v>96</v>
      </c>
      <c r="C10332" t="s">
        <v>115</v>
      </c>
      <c r="D10332" s="8" t="s">
        <v>77</v>
      </c>
      <c r="E10332">
        <v>18</v>
      </c>
      <c r="F10332">
        <v>1.0765960216522217</v>
      </c>
      <c r="G10332">
        <v>1.0787668228149414</v>
      </c>
      <c r="H10332">
        <v>2.016930840909481E-2</v>
      </c>
      <c r="I10332">
        <v>83.465268679631251</v>
      </c>
      <c r="J10332" s="6" t="s">
        <v>80</v>
      </c>
    </row>
    <row r="10333" spans="1:10" x14ac:dyDescent="0.25">
      <c r="A10333" s="5" t="str">
        <f t="shared" si="161"/>
        <v/>
      </c>
      <c r="B10333" t="s">
        <v>96</v>
      </c>
      <c r="C10333" t="s">
        <v>115</v>
      </c>
      <c r="D10333" s="8" t="s">
        <v>76</v>
      </c>
      <c r="E10333">
        <v>18</v>
      </c>
      <c r="F10333">
        <v>1.3000543117523193</v>
      </c>
      <c r="G10333">
        <v>1.3677936792373657</v>
      </c>
      <c r="H10333">
        <v>5.6722249835729599E-2</v>
      </c>
      <c r="I10333">
        <v>79.208071748878197</v>
      </c>
      <c r="J10333" s="6" t="s">
        <v>80</v>
      </c>
    </row>
    <row r="10334" spans="1:10" x14ac:dyDescent="0.25">
      <c r="A10334" s="5" t="str">
        <f t="shared" si="161"/>
        <v/>
      </c>
      <c r="B10334" t="s">
        <v>96</v>
      </c>
      <c r="C10334" t="s">
        <v>115</v>
      </c>
      <c r="D10334" s="8" t="s">
        <v>77</v>
      </c>
      <c r="E10334">
        <v>19</v>
      </c>
      <c r="F10334">
        <v>1.1706979274749756</v>
      </c>
      <c r="G10334">
        <v>1.1486566066741943</v>
      </c>
      <c r="H10334">
        <v>1.9721675664186478E-2</v>
      </c>
      <c r="I10334">
        <v>80.704176049130041</v>
      </c>
      <c r="J10334" s="6" t="s">
        <v>80</v>
      </c>
    </row>
    <row r="10335" spans="1:10" x14ac:dyDescent="0.25">
      <c r="A10335" s="5" t="str">
        <f t="shared" si="161"/>
        <v/>
      </c>
      <c r="B10335" t="s">
        <v>96</v>
      </c>
      <c r="C10335" t="s">
        <v>115</v>
      </c>
      <c r="D10335" s="8" t="s">
        <v>76</v>
      </c>
      <c r="E10335">
        <v>19</v>
      </c>
      <c r="F10335">
        <v>1.3368723392486572</v>
      </c>
      <c r="G10335">
        <v>1.3462510108947754</v>
      </c>
      <c r="H10335">
        <v>5.4223336279392242E-2</v>
      </c>
      <c r="I10335">
        <v>74.368759342302184</v>
      </c>
      <c r="J10335" s="6" t="s">
        <v>80</v>
      </c>
    </row>
    <row r="10336" spans="1:10" x14ac:dyDescent="0.25">
      <c r="A10336" s="5" t="str">
        <f t="shared" si="161"/>
        <v/>
      </c>
      <c r="B10336" t="s">
        <v>96</v>
      </c>
      <c r="C10336" t="s">
        <v>115</v>
      </c>
      <c r="D10336" s="8" t="s">
        <v>77</v>
      </c>
      <c r="E10336">
        <v>20</v>
      </c>
      <c r="F10336">
        <v>1.2346200942993164</v>
      </c>
      <c r="G10336">
        <v>1.1843634843826294</v>
      </c>
      <c r="H10336">
        <v>1.9115539267659187E-2</v>
      </c>
      <c r="I10336">
        <v>77.270322415557715</v>
      </c>
      <c r="J10336" s="6" t="s">
        <v>80</v>
      </c>
    </row>
    <row r="10337" spans="1:10" x14ac:dyDescent="0.25">
      <c r="A10337" s="5" t="str">
        <f t="shared" si="161"/>
        <v/>
      </c>
      <c r="B10337" t="s">
        <v>96</v>
      </c>
      <c r="C10337" t="s">
        <v>115</v>
      </c>
      <c r="D10337" s="8" t="s">
        <v>76</v>
      </c>
      <c r="E10337">
        <v>20</v>
      </c>
      <c r="F10337">
        <v>1.3977724313735962</v>
      </c>
      <c r="G10337">
        <v>1.4290062189102173</v>
      </c>
      <c r="H10337">
        <v>5.343477800488472E-2</v>
      </c>
      <c r="I10337">
        <v>68.602690582959866</v>
      </c>
      <c r="J10337" s="6" t="s">
        <v>80</v>
      </c>
    </row>
    <row r="10338" spans="1:10" x14ac:dyDescent="0.25">
      <c r="A10338" s="5" t="str">
        <f t="shared" si="161"/>
        <v/>
      </c>
      <c r="B10338" t="s">
        <v>96</v>
      </c>
      <c r="C10338" t="s">
        <v>115</v>
      </c>
      <c r="D10338" s="8" t="s">
        <v>76</v>
      </c>
      <c r="E10338">
        <v>21</v>
      </c>
      <c r="F10338">
        <v>1.2849487066268921</v>
      </c>
      <c r="G10338">
        <v>1.2891081571578979</v>
      </c>
      <c r="H10338">
        <v>4.9221079796552658E-2</v>
      </c>
      <c r="I10338">
        <v>65.895216741404596</v>
      </c>
      <c r="J10338" s="6" t="s">
        <v>80</v>
      </c>
    </row>
    <row r="10339" spans="1:10" x14ac:dyDescent="0.25">
      <c r="A10339" s="5" t="str">
        <f t="shared" si="161"/>
        <v/>
      </c>
      <c r="B10339" t="s">
        <v>96</v>
      </c>
      <c r="C10339" t="s">
        <v>115</v>
      </c>
      <c r="D10339" s="8" t="s">
        <v>77</v>
      </c>
      <c r="E10339">
        <v>21</v>
      </c>
      <c r="F10339">
        <v>1.1512553691864014</v>
      </c>
      <c r="G10339">
        <v>1.198133111000061</v>
      </c>
      <c r="H10339">
        <v>1.7922734841704369E-2</v>
      </c>
      <c r="I10339">
        <v>72.41595445240398</v>
      </c>
      <c r="J10339" s="6" t="s">
        <v>80</v>
      </c>
    </row>
    <row r="10340" spans="1:10" x14ac:dyDescent="0.25">
      <c r="A10340" s="5" t="str">
        <f t="shared" si="161"/>
        <v/>
      </c>
      <c r="B10340" t="s">
        <v>96</v>
      </c>
      <c r="C10340" t="s">
        <v>115</v>
      </c>
      <c r="D10340" s="8" t="s">
        <v>77</v>
      </c>
      <c r="E10340">
        <v>22</v>
      </c>
      <c r="F10340">
        <v>1.0599430799484253</v>
      </c>
      <c r="G10340">
        <v>1.0822521448135376</v>
      </c>
      <c r="H10340">
        <v>1.6751779243350029E-2</v>
      </c>
      <c r="I10340">
        <v>69.073764073696864</v>
      </c>
      <c r="J10340" s="6" t="s">
        <v>80</v>
      </c>
    </row>
    <row r="10341" spans="1:10" x14ac:dyDescent="0.25">
      <c r="A10341" s="5" t="str">
        <f t="shared" si="161"/>
        <v/>
      </c>
      <c r="B10341" t="s">
        <v>96</v>
      </c>
      <c r="C10341" t="s">
        <v>115</v>
      </c>
      <c r="D10341" s="8" t="s">
        <v>76</v>
      </c>
      <c r="E10341">
        <v>22</v>
      </c>
      <c r="F10341">
        <v>1.1477820873260498</v>
      </c>
      <c r="G10341">
        <v>1.1800186634063721</v>
      </c>
      <c r="H10341">
        <v>4.9193460494279861E-2</v>
      </c>
      <c r="I10341">
        <v>64.55351270553119</v>
      </c>
      <c r="J10341" s="6" t="s">
        <v>80</v>
      </c>
    </row>
    <row r="10342" spans="1:10" x14ac:dyDescent="0.25">
      <c r="A10342" s="5" t="str">
        <f t="shared" si="161"/>
        <v/>
      </c>
      <c r="B10342" t="s">
        <v>96</v>
      </c>
      <c r="C10342" t="s">
        <v>115</v>
      </c>
      <c r="D10342" s="8" t="s">
        <v>77</v>
      </c>
      <c r="E10342">
        <v>23</v>
      </c>
      <c r="F10342">
        <v>0.94628798961639404</v>
      </c>
      <c r="G10342">
        <v>0.92394274473190308</v>
      </c>
      <c r="H10342">
        <v>1.6697073355317116E-2</v>
      </c>
      <c r="I10342">
        <v>65.465007676558415</v>
      </c>
      <c r="J10342" s="6" t="s">
        <v>80</v>
      </c>
    </row>
    <row r="10343" spans="1:10" x14ac:dyDescent="0.25">
      <c r="A10343" s="5" t="str">
        <f t="shared" si="161"/>
        <v/>
      </c>
      <c r="B10343" t="s">
        <v>96</v>
      </c>
      <c r="C10343" t="s">
        <v>115</v>
      </c>
      <c r="D10343" s="8" t="s">
        <v>76</v>
      </c>
      <c r="E10343">
        <v>23</v>
      </c>
      <c r="F10343">
        <v>0.96803832054138184</v>
      </c>
      <c r="G10343">
        <v>1.0329831838607788</v>
      </c>
      <c r="H10343">
        <v>4.6707365661859512E-2</v>
      </c>
      <c r="I10343">
        <v>63.273916292974739</v>
      </c>
      <c r="J10343" s="6" t="s">
        <v>80</v>
      </c>
    </row>
    <row r="10344" spans="1:10" x14ac:dyDescent="0.25">
      <c r="A10344" s="5" t="str">
        <f t="shared" si="161"/>
        <v/>
      </c>
      <c r="B10344" t="s">
        <v>96</v>
      </c>
      <c r="C10344" t="s">
        <v>115</v>
      </c>
      <c r="D10344" s="8" t="s">
        <v>77</v>
      </c>
      <c r="E10344">
        <v>24</v>
      </c>
      <c r="F10344">
        <v>0.78032922744750977</v>
      </c>
      <c r="G10344">
        <v>0.76597350835800171</v>
      </c>
      <c r="H10344">
        <v>1.435357891023159E-2</v>
      </c>
      <c r="I10344">
        <v>63.03696008188561</v>
      </c>
      <c r="J10344" s="6" t="s">
        <v>80</v>
      </c>
    </row>
    <row r="10345" spans="1:10" x14ac:dyDescent="0.25">
      <c r="A10345" s="5" t="str">
        <f t="shared" si="161"/>
        <v/>
      </c>
      <c r="B10345" t="s">
        <v>96</v>
      </c>
      <c r="C10345" t="s">
        <v>115</v>
      </c>
      <c r="D10345" s="8" t="s">
        <v>76</v>
      </c>
      <c r="E10345">
        <v>24</v>
      </c>
      <c r="F10345">
        <v>0.80473119020462036</v>
      </c>
      <c r="G10345">
        <v>0.86158972978591919</v>
      </c>
      <c r="H10345">
        <v>4.3873056769371033E-2</v>
      </c>
      <c r="I10345">
        <v>64.013482810164319</v>
      </c>
      <c r="J10345" s="6" t="s">
        <v>80</v>
      </c>
    </row>
    <row r="10346" spans="1:10" x14ac:dyDescent="0.25">
      <c r="A10346" s="5" t="str">
        <f t="shared" si="161"/>
        <v/>
      </c>
      <c r="B10346" t="s">
        <v>96</v>
      </c>
      <c r="C10346" t="s">
        <v>115</v>
      </c>
      <c r="D10346" s="8" t="s">
        <v>47</v>
      </c>
      <c r="E10346">
        <v>1</v>
      </c>
      <c r="F10346">
        <v>0.68815696239471436</v>
      </c>
      <c r="G10346">
        <v>0.64210027456283569</v>
      </c>
      <c r="H10346">
        <v>1.1239885352551937E-2</v>
      </c>
      <c r="I10346">
        <v>61.207788584591974</v>
      </c>
      <c r="J10346" s="6" t="s">
        <v>80</v>
      </c>
    </row>
    <row r="10347" spans="1:10" x14ac:dyDescent="0.25">
      <c r="A10347" s="5" t="str">
        <f t="shared" si="161"/>
        <v/>
      </c>
      <c r="B10347" t="s">
        <v>96</v>
      </c>
      <c r="C10347" t="s">
        <v>115</v>
      </c>
      <c r="D10347" s="8" t="s">
        <v>47</v>
      </c>
      <c r="E10347">
        <v>2</v>
      </c>
      <c r="F10347">
        <v>0.5990678071975708</v>
      </c>
      <c r="G10347">
        <v>0.58133000135421753</v>
      </c>
      <c r="H10347">
        <v>1.0776719078421593E-2</v>
      </c>
      <c r="I10347">
        <v>59.461952905044718</v>
      </c>
      <c r="J10347" s="6" t="s">
        <v>80</v>
      </c>
    </row>
    <row r="10348" spans="1:10" x14ac:dyDescent="0.25">
      <c r="A10348" s="5" t="str">
        <f t="shared" si="161"/>
        <v/>
      </c>
      <c r="B10348" t="s">
        <v>96</v>
      </c>
      <c r="C10348" t="s">
        <v>115</v>
      </c>
      <c r="D10348" s="8" t="s">
        <v>47</v>
      </c>
      <c r="E10348">
        <v>3</v>
      </c>
      <c r="F10348">
        <v>0.55744016170501709</v>
      </c>
      <c r="G10348">
        <v>0.54594546556472778</v>
      </c>
      <c r="H10348">
        <v>9.497971273958683E-3</v>
      </c>
      <c r="I10348">
        <v>58.671292551833844</v>
      </c>
      <c r="J10348" s="6" t="s">
        <v>80</v>
      </c>
    </row>
    <row r="10349" spans="1:10" x14ac:dyDescent="0.25">
      <c r="A10349" s="5" t="str">
        <f t="shared" si="161"/>
        <v/>
      </c>
      <c r="B10349" t="s">
        <v>96</v>
      </c>
      <c r="C10349" t="s">
        <v>115</v>
      </c>
      <c r="D10349" s="8" t="s">
        <v>47</v>
      </c>
      <c r="E10349">
        <v>4</v>
      </c>
      <c r="F10349">
        <v>0.54741531610488892</v>
      </c>
      <c r="G10349">
        <v>0.5250239372253418</v>
      </c>
      <c r="H10349">
        <v>8.7801879271864891E-3</v>
      </c>
      <c r="I10349">
        <v>57.780209879701019</v>
      </c>
      <c r="J10349" s="6" t="s">
        <v>80</v>
      </c>
    </row>
    <row r="10350" spans="1:10" x14ac:dyDescent="0.25">
      <c r="A10350" s="5" t="str">
        <f t="shared" si="161"/>
        <v/>
      </c>
      <c r="B10350" t="s">
        <v>96</v>
      </c>
      <c r="C10350" t="s">
        <v>115</v>
      </c>
      <c r="D10350" s="8" t="s">
        <v>47</v>
      </c>
      <c r="E10350">
        <v>5</v>
      </c>
      <c r="F10350">
        <v>0.55244302749633789</v>
      </c>
      <c r="G10350">
        <v>0.51923990249633789</v>
      </c>
      <c r="H10350">
        <v>8.3814393728971481E-3</v>
      </c>
      <c r="I10350">
        <v>56.719933452777987</v>
      </c>
      <c r="J10350" s="6" t="s">
        <v>80</v>
      </c>
    </row>
    <row r="10351" spans="1:10" x14ac:dyDescent="0.25">
      <c r="A10351" s="5" t="str">
        <f t="shared" si="161"/>
        <v/>
      </c>
      <c r="B10351" t="s">
        <v>96</v>
      </c>
      <c r="C10351" t="s">
        <v>115</v>
      </c>
      <c r="D10351" s="8" t="s">
        <v>47</v>
      </c>
      <c r="E10351">
        <v>6</v>
      </c>
      <c r="F10351">
        <v>0.58105576038360596</v>
      </c>
      <c r="G10351">
        <v>0.55128490924835205</v>
      </c>
      <c r="H10351">
        <v>7.9147480428218842E-3</v>
      </c>
      <c r="I10351">
        <v>55.964238546197265</v>
      </c>
      <c r="J10351" s="6" t="s">
        <v>80</v>
      </c>
    </row>
    <row r="10352" spans="1:10" x14ac:dyDescent="0.25">
      <c r="A10352" s="5" t="str">
        <f t="shared" si="161"/>
        <v/>
      </c>
      <c r="B10352" t="s">
        <v>96</v>
      </c>
      <c r="C10352" t="s">
        <v>115</v>
      </c>
      <c r="D10352" s="8" t="s">
        <v>47</v>
      </c>
      <c r="E10352">
        <v>7</v>
      </c>
      <c r="F10352">
        <v>0.65798664093017578</v>
      </c>
      <c r="G10352">
        <v>0.6324346661567688</v>
      </c>
      <c r="H10352">
        <v>8.3013791590929031E-3</v>
      </c>
      <c r="I10352">
        <v>55.666600972610681</v>
      </c>
      <c r="J10352" s="6" t="s">
        <v>80</v>
      </c>
    </row>
    <row r="10353" spans="1:10" x14ac:dyDescent="0.25">
      <c r="A10353" s="5" t="str">
        <f t="shared" si="161"/>
        <v/>
      </c>
      <c r="B10353" t="s">
        <v>96</v>
      </c>
      <c r="C10353" t="s">
        <v>115</v>
      </c>
      <c r="D10353" s="8" t="s">
        <v>47</v>
      </c>
      <c r="E10353">
        <v>8</v>
      </c>
      <c r="F10353">
        <v>0.66331642866134644</v>
      </c>
      <c r="G10353">
        <v>0.64607828855514526</v>
      </c>
      <c r="H10353">
        <v>8.4127224981784821E-3</v>
      </c>
      <c r="I10353">
        <v>55.67093422062873</v>
      </c>
      <c r="J10353" s="6" t="s">
        <v>80</v>
      </c>
    </row>
    <row r="10354" spans="1:10" x14ac:dyDescent="0.25">
      <c r="A10354" s="5" t="str">
        <f t="shared" si="161"/>
        <v/>
      </c>
      <c r="B10354" t="s">
        <v>96</v>
      </c>
      <c r="C10354" t="s">
        <v>115</v>
      </c>
      <c r="D10354" s="8" t="s">
        <v>47</v>
      </c>
      <c r="E10354">
        <v>9</v>
      </c>
      <c r="F10354">
        <v>0.54386937618255615</v>
      </c>
      <c r="G10354">
        <v>0.49773618578910828</v>
      </c>
      <c r="H10354">
        <v>8.6876275017857552E-3</v>
      </c>
      <c r="I10354">
        <v>60.180337855129238</v>
      </c>
      <c r="J10354" s="6" t="s">
        <v>80</v>
      </c>
    </row>
    <row r="10355" spans="1:10" x14ac:dyDescent="0.25">
      <c r="A10355" s="5" t="str">
        <f t="shared" si="161"/>
        <v/>
      </c>
      <c r="B10355" t="s">
        <v>96</v>
      </c>
      <c r="C10355" t="s">
        <v>115</v>
      </c>
      <c r="D10355" s="8" t="s">
        <v>47</v>
      </c>
      <c r="E10355">
        <v>10</v>
      </c>
      <c r="F10355">
        <v>0.43302804231643677</v>
      </c>
      <c r="G10355">
        <v>0.37623646855354309</v>
      </c>
      <c r="H10355">
        <v>9.8187113180756569E-3</v>
      </c>
      <c r="I10355">
        <v>67.944765804963737</v>
      </c>
      <c r="J10355" s="6" t="s">
        <v>80</v>
      </c>
    </row>
    <row r="10356" spans="1:10" x14ac:dyDescent="0.25">
      <c r="A10356" s="5" t="str">
        <f t="shared" si="161"/>
        <v/>
      </c>
      <c r="B10356" t="s">
        <v>96</v>
      </c>
      <c r="C10356" t="s">
        <v>115</v>
      </c>
      <c r="D10356" s="8" t="s">
        <v>47</v>
      </c>
      <c r="E10356">
        <v>11</v>
      </c>
      <c r="F10356">
        <v>0.34646391868591309</v>
      </c>
      <c r="G10356">
        <v>0.26654037833213806</v>
      </c>
      <c r="H10356">
        <v>1.1017808690667152E-2</v>
      </c>
      <c r="I10356">
        <v>75.319800358330227</v>
      </c>
      <c r="J10356" s="6" t="s">
        <v>80</v>
      </c>
    </row>
    <row r="10357" spans="1:10" x14ac:dyDescent="0.25">
      <c r="A10357" s="5" t="str">
        <f t="shared" si="161"/>
        <v/>
      </c>
      <c r="B10357" t="s">
        <v>96</v>
      </c>
      <c r="C10357" t="s">
        <v>115</v>
      </c>
      <c r="D10357" s="8" t="s">
        <v>47</v>
      </c>
      <c r="E10357">
        <v>12</v>
      </c>
      <c r="F10357">
        <v>0.30966383218765259</v>
      </c>
      <c r="G10357">
        <v>0.22476419806480408</v>
      </c>
      <c r="H10357">
        <v>1.2696519494056702E-2</v>
      </c>
      <c r="I10357">
        <v>81.361625287944491</v>
      </c>
      <c r="J10357" s="6" t="s">
        <v>80</v>
      </c>
    </row>
    <row r="10358" spans="1:10" x14ac:dyDescent="0.25">
      <c r="A10358" s="5" t="str">
        <f t="shared" si="161"/>
        <v/>
      </c>
      <c r="B10358" t="s">
        <v>96</v>
      </c>
      <c r="C10358" t="s">
        <v>115</v>
      </c>
      <c r="D10358" s="8" t="s">
        <v>47</v>
      </c>
      <c r="E10358">
        <v>13</v>
      </c>
      <c r="F10358">
        <v>0.34069722890853882</v>
      </c>
      <c r="G10358">
        <v>0.26061689853668213</v>
      </c>
      <c r="H10358">
        <v>1.3905448839068413E-2</v>
      </c>
      <c r="I10358">
        <v>84.857212695158651</v>
      </c>
      <c r="J10358" s="6" t="s">
        <v>80</v>
      </c>
    </row>
    <row r="10359" spans="1:10" x14ac:dyDescent="0.25">
      <c r="A10359" s="5" t="str">
        <f t="shared" si="161"/>
        <v/>
      </c>
      <c r="B10359" t="s">
        <v>96</v>
      </c>
      <c r="C10359" t="s">
        <v>115</v>
      </c>
      <c r="D10359" s="8" t="s">
        <v>47</v>
      </c>
      <c r="E10359">
        <v>14</v>
      </c>
      <c r="F10359">
        <v>0.43681901693344116</v>
      </c>
      <c r="G10359">
        <v>0.35364294052124023</v>
      </c>
      <c r="H10359">
        <v>1.6047170385718346E-2</v>
      </c>
      <c r="I10359">
        <v>86.831215766571177</v>
      </c>
      <c r="J10359" s="6" t="s">
        <v>80</v>
      </c>
    </row>
    <row r="10360" spans="1:10" x14ac:dyDescent="0.25">
      <c r="A10360" s="5" t="str">
        <f t="shared" si="161"/>
        <v/>
      </c>
      <c r="B10360" t="s">
        <v>96</v>
      </c>
      <c r="C10360" t="s">
        <v>115</v>
      </c>
      <c r="D10360" s="8" t="s">
        <v>47</v>
      </c>
      <c r="E10360">
        <v>15</v>
      </c>
      <c r="F10360">
        <v>0.60676199197769165</v>
      </c>
      <c r="G10360">
        <v>0.53857046365737915</v>
      </c>
      <c r="H10360">
        <v>1.790253072977066E-2</v>
      </c>
      <c r="I10360">
        <v>88.1076426925991</v>
      </c>
      <c r="J10360" s="6" t="s">
        <v>80</v>
      </c>
    </row>
    <row r="10361" spans="1:10" x14ac:dyDescent="0.25">
      <c r="A10361" s="5" t="str">
        <f t="shared" si="161"/>
        <v/>
      </c>
      <c r="B10361" t="s">
        <v>96</v>
      </c>
      <c r="C10361" t="s">
        <v>115</v>
      </c>
      <c r="D10361" s="8" t="s">
        <v>47</v>
      </c>
      <c r="E10361">
        <v>16</v>
      </c>
      <c r="F10361">
        <v>0.87688159942626953</v>
      </c>
      <c r="G10361">
        <v>0.82142210006713867</v>
      </c>
      <c r="H10361">
        <v>1.9643353298306465E-2</v>
      </c>
      <c r="I10361">
        <v>89.136677757869293</v>
      </c>
      <c r="J10361" s="6" t="s">
        <v>80</v>
      </c>
    </row>
    <row r="10362" spans="1:10" x14ac:dyDescent="0.25">
      <c r="A10362" s="5" t="str">
        <f t="shared" si="161"/>
        <v/>
      </c>
      <c r="B10362" t="s">
        <v>96</v>
      </c>
      <c r="C10362" t="s">
        <v>115</v>
      </c>
      <c r="D10362" s="8" t="s">
        <v>47</v>
      </c>
      <c r="E10362">
        <v>17</v>
      </c>
      <c r="F10362">
        <v>1.1130784749984741</v>
      </c>
      <c r="G10362">
        <v>1.1023163795471191</v>
      </c>
      <c r="H10362">
        <v>2.0280886441469193E-2</v>
      </c>
      <c r="I10362">
        <v>88.398484770926899</v>
      </c>
      <c r="J10362" s="6" t="s">
        <v>80</v>
      </c>
    </row>
    <row r="10363" spans="1:10" x14ac:dyDescent="0.25">
      <c r="A10363" s="5" t="str">
        <f t="shared" si="161"/>
        <v/>
      </c>
      <c r="B10363" t="s">
        <v>96</v>
      </c>
      <c r="C10363" t="s">
        <v>115</v>
      </c>
      <c r="D10363" s="8" t="s">
        <v>47</v>
      </c>
      <c r="E10363">
        <v>18</v>
      </c>
      <c r="F10363">
        <v>1.2588409185409546</v>
      </c>
      <c r="G10363">
        <v>1.2821674346923828</v>
      </c>
      <c r="H10363">
        <v>2.0487304776906967E-2</v>
      </c>
      <c r="I10363">
        <v>85.702405938059115</v>
      </c>
      <c r="J10363" s="6" t="s">
        <v>80</v>
      </c>
    </row>
    <row r="10364" spans="1:10" x14ac:dyDescent="0.25">
      <c r="A10364" s="5" t="str">
        <f t="shared" si="161"/>
        <v/>
      </c>
      <c r="B10364" t="s">
        <v>96</v>
      </c>
      <c r="C10364" t="s">
        <v>115</v>
      </c>
      <c r="D10364" s="8" t="s">
        <v>47</v>
      </c>
      <c r="E10364">
        <v>19</v>
      </c>
      <c r="F10364">
        <v>1.3076086044311523</v>
      </c>
      <c r="G10364">
        <v>1.2721749544143677</v>
      </c>
      <c r="H10364">
        <v>2.0002756267786026E-2</v>
      </c>
      <c r="I10364">
        <v>81.564543127722573</v>
      </c>
      <c r="J10364" s="6" t="s">
        <v>80</v>
      </c>
    </row>
    <row r="10365" spans="1:10" x14ac:dyDescent="0.25">
      <c r="A10365" s="5" t="str">
        <f t="shared" si="161"/>
        <v/>
      </c>
      <c r="B10365" t="s">
        <v>96</v>
      </c>
      <c r="C10365" t="s">
        <v>115</v>
      </c>
      <c r="D10365" s="8" t="s">
        <v>47</v>
      </c>
      <c r="E10365">
        <v>20</v>
      </c>
      <c r="F10365">
        <v>1.3349176645278931</v>
      </c>
      <c r="G10365">
        <v>1.286506175994873</v>
      </c>
      <c r="H10365">
        <v>1.9313482567667961E-2</v>
      </c>
      <c r="I10365">
        <v>77.394087535192796</v>
      </c>
      <c r="J10365" s="6" t="s">
        <v>80</v>
      </c>
    </row>
    <row r="10366" spans="1:10" x14ac:dyDescent="0.25">
      <c r="A10366" s="5" t="str">
        <f t="shared" si="161"/>
        <v/>
      </c>
      <c r="B10366" t="s">
        <v>96</v>
      </c>
      <c r="C10366" t="s">
        <v>115</v>
      </c>
      <c r="D10366" s="8" t="s">
        <v>47</v>
      </c>
      <c r="E10366">
        <v>21</v>
      </c>
      <c r="F10366">
        <v>1.2515602111816406</v>
      </c>
      <c r="G10366">
        <v>1.3223952054977417</v>
      </c>
      <c r="H10366">
        <v>1.8078001216053963E-2</v>
      </c>
      <c r="I10366">
        <v>73.18824929613416</v>
      </c>
      <c r="J10366" s="6" t="s">
        <v>80</v>
      </c>
    </row>
    <row r="10367" spans="1:10" x14ac:dyDescent="0.25">
      <c r="A10367" s="5" t="str">
        <f t="shared" si="161"/>
        <v/>
      </c>
      <c r="B10367" t="s">
        <v>96</v>
      </c>
      <c r="C10367" t="s">
        <v>115</v>
      </c>
      <c r="D10367" s="8" t="s">
        <v>47</v>
      </c>
      <c r="E10367">
        <v>22</v>
      </c>
      <c r="F10367">
        <v>1.1400030851364136</v>
      </c>
      <c r="G10367">
        <v>1.1642245054244995</v>
      </c>
      <c r="H10367">
        <v>1.6889216378331184E-2</v>
      </c>
      <c r="I10367">
        <v>69.105257230609666</v>
      </c>
      <c r="J10367" s="6" t="s">
        <v>80</v>
      </c>
    </row>
    <row r="10368" spans="1:10" x14ac:dyDescent="0.25">
      <c r="A10368" s="5" t="str">
        <f t="shared" si="161"/>
        <v/>
      </c>
      <c r="B10368" t="s">
        <v>96</v>
      </c>
      <c r="C10368" t="s">
        <v>115</v>
      </c>
      <c r="D10368" s="8" t="s">
        <v>47</v>
      </c>
      <c r="E10368">
        <v>23</v>
      </c>
      <c r="F10368">
        <v>0.95838010311126709</v>
      </c>
      <c r="G10368">
        <v>0.96934777498245239</v>
      </c>
      <c r="H10368">
        <v>1.6287019476294518E-2</v>
      </c>
      <c r="I10368">
        <v>66.338364474018618</v>
      </c>
      <c r="J10368" s="6" t="s">
        <v>80</v>
      </c>
    </row>
    <row r="10369" spans="1:10" x14ac:dyDescent="0.25">
      <c r="A10369" s="5" t="str">
        <f t="shared" si="161"/>
        <v/>
      </c>
      <c r="B10369" t="s">
        <v>96</v>
      </c>
      <c r="C10369" t="s">
        <v>115</v>
      </c>
      <c r="D10369" s="8" t="s">
        <v>47</v>
      </c>
      <c r="E10369">
        <v>24</v>
      </c>
      <c r="F10369">
        <v>0.77851653099060059</v>
      </c>
      <c r="G10369">
        <v>0.79823875427246094</v>
      </c>
      <c r="H10369">
        <v>1.4370079152286053E-2</v>
      </c>
      <c r="I10369">
        <v>63.595592526233389</v>
      </c>
      <c r="J10369" s="6" t="s">
        <v>80</v>
      </c>
    </row>
    <row r="10370" spans="1:10" x14ac:dyDescent="0.25">
      <c r="A10370" s="5" t="str">
        <f t="shared" ref="A10370:A10433" si="162">IF(AND(category = B10370, subcategory=C10370, reportdate = D10370), E10370, "")</f>
        <v/>
      </c>
      <c r="B10370" t="s">
        <v>97</v>
      </c>
      <c r="C10370" t="s">
        <v>141</v>
      </c>
      <c r="D10370" s="8" t="s">
        <v>64</v>
      </c>
      <c r="E10370">
        <v>1</v>
      </c>
      <c r="I10370">
        <v>74.136420209226486</v>
      </c>
      <c r="J10370" s="6" t="s">
        <v>20</v>
      </c>
    </row>
    <row r="10371" spans="1:10" x14ac:dyDescent="0.25">
      <c r="A10371" s="5" t="str">
        <f t="shared" si="162"/>
        <v/>
      </c>
      <c r="B10371" t="s">
        <v>97</v>
      </c>
      <c r="C10371" t="s">
        <v>141</v>
      </c>
      <c r="D10371" s="8" t="s">
        <v>63</v>
      </c>
      <c r="E10371">
        <v>1</v>
      </c>
      <c r="I10371">
        <v>73.94022764591891</v>
      </c>
      <c r="J10371" s="6" t="s">
        <v>20</v>
      </c>
    </row>
    <row r="10372" spans="1:10" x14ac:dyDescent="0.25">
      <c r="A10372" s="5" t="str">
        <f t="shared" si="162"/>
        <v/>
      </c>
      <c r="B10372" t="s">
        <v>97</v>
      </c>
      <c r="C10372" t="s">
        <v>141</v>
      </c>
      <c r="D10372" s="8" t="s">
        <v>63</v>
      </c>
      <c r="E10372">
        <v>2</v>
      </c>
      <c r="I10372">
        <v>73.023355355165592</v>
      </c>
      <c r="J10372" s="6" t="s">
        <v>20</v>
      </c>
    </row>
    <row r="10373" spans="1:10" x14ac:dyDescent="0.25">
      <c r="A10373" s="5" t="str">
        <f t="shared" si="162"/>
        <v/>
      </c>
      <c r="B10373" t="s">
        <v>97</v>
      </c>
      <c r="C10373" t="s">
        <v>141</v>
      </c>
      <c r="D10373" s="8" t="s">
        <v>64</v>
      </c>
      <c r="E10373">
        <v>2</v>
      </c>
      <c r="I10373">
        <v>73.356348295152088</v>
      </c>
      <c r="J10373" s="6" t="s">
        <v>20</v>
      </c>
    </row>
    <row r="10374" spans="1:10" x14ac:dyDescent="0.25">
      <c r="A10374" s="5" t="str">
        <f t="shared" si="162"/>
        <v/>
      </c>
      <c r="B10374" t="s">
        <v>97</v>
      </c>
      <c r="C10374" t="s">
        <v>141</v>
      </c>
      <c r="D10374" s="8" t="s">
        <v>63</v>
      </c>
      <c r="E10374">
        <v>3</v>
      </c>
      <c r="I10374">
        <v>72.180869443411353</v>
      </c>
      <c r="J10374" s="6" t="s">
        <v>20</v>
      </c>
    </row>
    <row r="10375" spans="1:10" x14ac:dyDescent="0.25">
      <c r="A10375" s="5" t="str">
        <f t="shared" si="162"/>
        <v/>
      </c>
      <c r="B10375" t="s">
        <v>97</v>
      </c>
      <c r="C10375" t="s">
        <v>141</v>
      </c>
      <c r="D10375" s="8" t="s">
        <v>64</v>
      </c>
      <c r="E10375">
        <v>3</v>
      </c>
      <c r="I10375">
        <v>72.648832449365827</v>
      </c>
      <c r="J10375" s="6" t="s">
        <v>20</v>
      </c>
    </row>
    <row r="10376" spans="1:10" x14ac:dyDescent="0.25">
      <c r="A10376" s="5" t="str">
        <f t="shared" si="162"/>
        <v/>
      </c>
      <c r="B10376" t="s">
        <v>97</v>
      </c>
      <c r="C10376" t="s">
        <v>141</v>
      </c>
      <c r="D10376" s="8" t="s">
        <v>63</v>
      </c>
      <c r="E10376">
        <v>4</v>
      </c>
      <c r="I10376">
        <v>71.463882802303957</v>
      </c>
      <c r="J10376" s="6" t="s">
        <v>20</v>
      </c>
    </row>
    <row r="10377" spans="1:10" x14ac:dyDescent="0.25">
      <c r="A10377" s="5" t="str">
        <f t="shared" si="162"/>
        <v/>
      </c>
      <c r="B10377" t="s">
        <v>97</v>
      </c>
      <c r="C10377" t="s">
        <v>141</v>
      </c>
      <c r="D10377" s="8" t="s">
        <v>64</v>
      </c>
      <c r="E10377">
        <v>4</v>
      </c>
      <c r="I10377">
        <v>71.975394960638525</v>
      </c>
      <c r="J10377" s="6" t="s">
        <v>20</v>
      </c>
    </row>
    <row r="10378" spans="1:10" x14ac:dyDescent="0.25">
      <c r="A10378" s="5" t="str">
        <f t="shared" si="162"/>
        <v/>
      </c>
      <c r="B10378" t="s">
        <v>97</v>
      </c>
      <c r="C10378" t="s">
        <v>141</v>
      </c>
      <c r="D10378" s="8" t="s">
        <v>64</v>
      </c>
      <c r="E10378">
        <v>5</v>
      </c>
      <c r="I10378">
        <v>71.446135997363129</v>
      </c>
      <c r="J10378" s="6" t="s">
        <v>20</v>
      </c>
    </row>
    <row r="10379" spans="1:10" x14ac:dyDescent="0.25">
      <c r="A10379" s="5" t="str">
        <f t="shared" si="162"/>
        <v/>
      </c>
      <c r="B10379" t="s">
        <v>97</v>
      </c>
      <c r="C10379" t="s">
        <v>141</v>
      </c>
      <c r="D10379" s="8" t="s">
        <v>63</v>
      </c>
      <c r="E10379">
        <v>5</v>
      </c>
      <c r="I10379">
        <v>70.853127400987518</v>
      </c>
      <c r="J10379" s="6" t="s">
        <v>20</v>
      </c>
    </row>
    <row r="10380" spans="1:10" x14ac:dyDescent="0.25">
      <c r="A10380" s="5" t="str">
        <f t="shared" si="162"/>
        <v/>
      </c>
      <c r="B10380" t="s">
        <v>97</v>
      </c>
      <c r="C10380" t="s">
        <v>141</v>
      </c>
      <c r="D10380" s="8" t="s">
        <v>63</v>
      </c>
      <c r="E10380">
        <v>6</v>
      </c>
      <c r="I10380">
        <v>70.326286427439243</v>
      </c>
      <c r="J10380" s="6" t="s">
        <v>20</v>
      </c>
    </row>
    <row r="10381" spans="1:10" x14ac:dyDescent="0.25">
      <c r="A10381" s="5" t="str">
        <f t="shared" si="162"/>
        <v/>
      </c>
      <c r="B10381" t="s">
        <v>97</v>
      </c>
      <c r="C10381" t="s">
        <v>141</v>
      </c>
      <c r="D10381" s="8" t="s">
        <v>64</v>
      </c>
      <c r="E10381">
        <v>6</v>
      </c>
      <c r="I10381">
        <v>71.017120767492926</v>
      </c>
      <c r="J10381" s="6" t="s">
        <v>20</v>
      </c>
    </row>
    <row r="10382" spans="1:10" x14ac:dyDescent="0.25">
      <c r="A10382" s="5" t="str">
        <f t="shared" si="162"/>
        <v/>
      </c>
      <c r="B10382" t="s">
        <v>97</v>
      </c>
      <c r="C10382" t="s">
        <v>141</v>
      </c>
      <c r="D10382" s="8" t="s">
        <v>63</v>
      </c>
      <c r="E10382">
        <v>7</v>
      </c>
      <c r="I10382">
        <v>70.247356987713673</v>
      </c>
      <c r="J10382" s="6" t="s">
        <v>20</v>
      </c>
    </row>
    <row r="10383" spans="1:10" x14ac:dyDescent="0.25">
      <c r="A10383" s="5" t="str">
        <f t="shared" si="162"/>
        <v/>
      </c>
      <c r="B10383" t="s">
        <v>97</v>
      </c>
      <c r="C10383" t="s">
        <v>141</v>
      </c>
      <c r="D10383" s="8" t="s">
        <v>64</v>
      </c>
      <c r="E10383">
        <v>7</v>
      </c>
      <c r="I10383">
        <v>71.098824065319519</v>
      </c>
      <c r="J10383" s="6" t="s">
        <v>20</v>
      </c>
    </row>
    <row r="10384" spans="1:10" x14ac:dyDescent="0.25">
      <c r="A10384" s="5" t="str">
        <f t="shared" si="162"/>
        <v/>
      </c>
      <c r="B10384" t="s">
        <v>97</v>
      </c>
      <c r="C10384" t="s">
        <v>141</v>
      </c>
      <c r="D10384" s="8" t="s">
        <v>63</v>
      </c>
      <c r="E10384">
        <v>8</v>
      </c>
      <c r="I10384">
        <v>72.34583261811396</v>
      </c>
      <c r="J10384" s="6" t="s">
        <v>20</v>
      </c>
    </row>
    <row r="10385" spans="1:10" x14ac:dyDescent="0.25">
      <c r="A10385" s="5" t="str">
        <f t="shared" si="162"/>
        <v/>
      </c>
      <c r="B10385" t="s">
        <v>97</v>
      </c>
      <c r="C10385" t="s">
        <v>141</v>
      </c>
      <c r="D10385" s="8" t="s">
        <v>64</v>
      </c>
      <c r="E10385">
        <v>8</v>
      </c>
      <c r="I10385">
        <v>73.453193739527279</v>
      </c>
      <c r="J10385" s="6" t="s">
        <v>20</v>
      </c>
    </row>
    <row r="10386" spans="1:10" x14ac:dyDescent="0.25">
      <c r="A10386" s="5" t="str">
        <f t="shared" si="162"/>
        <v/>
      </c>
      <c r="B10386" t="s">
        <v>97</v>
      </c>
      <c r="C10386" t="s">
        <v>141</v>
      </c>
      <c r="D10386" s="8" t="s">
        <v>63</v>
      </c>
      <c r="E10386">
        <v>9</v>
      </c>
      <c r="I10386">
        <v>75.958757729488738</v>
      </c>
      <c r="J10386" s="6" t="s">
        <v>20</v>
      </c>
    </row>
    <row r="10387" spans="1:10" x14ac:dyDescent="0.25">
      <c r="A10387" s="5" t="str">
        <f t="shared" si="162"/>
        <v/>
      </c>
      <c r="B10387" t="s">
        <v>97</v>
      </c>
      <c r="C10387" t="s">
        <v>141</v>
      </c>
      <c r="D10387" s="8" t="s">
        <v>64</v>
      </c>
      <c r="E10387">
        <v>9</v>
      </c>
      <c r="I10387">
        <v>77.461586005619452</v>
      </c>
      <c r="J10387" s="6" t="s">
        <v>20</v>
      </c>
    </row>
    <row r="10388" spans="1:10" x14ac:dyDescent="0.25">
      <c r="A10388" s="5" t="str">
        <f t="shared" si="162"/>
        <v/>
      </c>
      <c r="B10388" t="s">
        <v>97</v>
      </c>
      <c r="C10388" t="s">
        <v>141</v>
      </c>
      <c r="D10388" s="8" t="s">
        <v>64</v>
      </c>
      <c r="E10388">
        <v>10</v>
      </c>
      <c r="I10388">
        <v>81.688081213812438</v>
      </c>
      <c r="J10388" s="6" t="s">
        <v>20</v>
      </c>
    </row>
    <row r="10389" spans="1:10" x14ac:dyDescent="0.25">
      <c r="A10389" s="5" t="str">
        <f t="shared" si="162"/>
        <v/>
      </c>
      <c r="B10389" t="s">
        <v>97</v>
      </c>
      <c r="C10389" t="s">
        <v>141</v>
      </c>
      <c r="D10389" s="8" t="s">
        <v>63</v>
      </c>
      <c r="E10389">
        <v>10</v>
      </c>
      <c r="I10389">
        <v>80.810254732959905</v>
      </c>
      <c r="J10389" s="6" t="s">
        <v>20</v>
      </c>
    </row>
    <row r="10390" spans="1:10" x14ac:dyDescent="0.25">
      <c r="A10390" s="5" t="str">
        <f t="shared" si="162"/>
        <v/>
      </c>
      <c r="B10390" t="s">
        <v>97</v>
      </c>
      <c r="C10390" t="s">
        <v>141</v>
      </c>
      <c r="D10390" s="8" t="s">
        <v>63</v>
      </c>
      <c r="E10390">
        <v>11</v>
      </c>
      <c r="I10390">
        <v>85.199678845209931</v>
      </c>
      <c r="J10390" s="6" t="s">
        <v>20</v>
      </c>
    </row>
    <row r="10391" spans="1:10" x14ac:dyDescent="0.25">
      <c r="A10391" s="5" t="str">
        <f t="shared" si="162"/>
        <v/>
      </c>
      <c r="B10391" t="s">
        <v>97</v>
      </c>
      <c r="C10391" t="s">
        <v>141</v>
      </c>
      <c r="D10391" s="8" t="s">
        <v>64</v>
      </c>
      <c r="E10391">
        <v>11</v>
      </c>
      <c r="I10391">
        <v>85.387277225210511</v>
      </c>
      <c r="J10391" s="6" t="s">
        <v>20</v>
      </c>
    </row>
    <row r="10392" spans="1:10" x14ac:dyDescent="0.25">
      <c r="A10392" s="5" t="str">
        <f t="shared" si="162"/>
        <v/>
      </c>
      <c r="B10392" t="s">
        <v>97</v>
      </c>
      <c r="C10392" t="s">
        <v>141</v>
      </c>
      <c r="D10392" s="8" t="s">
        <v>63</v>
      </c>
      <c r="E10392">
        <v>12</v>
      </c>
      <c r="I10392">
        <v>88.48012624766082</v>
      </c>
      <c r="J10392" s="6" t="s">
        <v>20</v>
      </c>
    </row>
    <row r="10393" spans="1:10" x14ac:dyDescent="0.25">
      <c r="A10393" s="5" t="str">
        <f t="shared" si="162"/>
        <v/>
      </c>
      <c r="B10393" t="s">
        <v>97</v>
      </c>
      <c r="C10393" t="s">
        <v>141</v>
      </c>
      <c r="D10393" s="8" t="s">
        <v>64</v>
      </c>
      <c r="E10393">
        <v>12</v>
      </c>
      <c r="I10393">
        <v>88.048579773952994</v>
      </c>
      <c r="J10393" s="6" t="s">
        <v>20</v>
      </c>
    </row>
    <row r="10394" spans="1:10" x14ac:dyDescent="0.25">
      <c r="A10394" s="5" t="str">
        <f t="shared" si="162"/>
        <v/>
      </c>
      <c r="B10394" t="s">
        <v>97</v>
      </c>
      <c r="C10394" t="s">
        <v>141</v>
      </c>
      <c r="D10394" s="8" t="s">
        <v>63</v>
      </c>
      <c r="E10394">
        <v>13</v>
      </c>
      <c r="I10394">
        <v>90.594288993532729</v>
      </c>
      <c r="J10394" s="6" t="s">
        <v>20</v>
      </c>
    </row>
    <row r="10395" spans="1:10" x14ac:dyDescent="0.25">
      <c r="A10395" s="5" t="str">
        <f t="shared" si="162"/>
        <v/>
      </c>
      <c r="B10395" t="s">
        <v>97</v>
      </c>
      <c r="C10395" t="s">
        <v>141</v>
      </c>
      <c r="D10395" s="8" t="s">
        <v>64</v>
      </c>
      <c r="E10395">
        <v>13</v>
      </c>
      <c r="I10395">
        <v>89.860306652900675</v>
      </c>
      <c r="J10395" s="6" t="s">
        <v>20</v>
      </c>
    </row>
    <row r="10396" spans="1:10" x14ac:dyDescent="0.25">
      <c r="A10396" s="5" t="str">
        <f t="shared" si="162"/>
        <v/>
      </c>
      <c r="B10396" t="s">
        <v>97</v>
      </c>
      <c r="C10396" t="s">
        <v>141</v>
      </c>
      <c r="D10396" s="8" t="s">
        <v>63</v>
      </c>
      <c r="E10396">
        <v>14</v>
      </c>
      <c r="I10396">
        <v>92.129115479099724</v>
      </c>
      <c r="J10396" s="6" t="s">
        <v>20</v>
      </c>
    </row>
    <row r="10397" spans="1:10" x14ac:dyDescent="0.25">
      <c r="A10397" s="5" t="str">
        <f t="shared" si="162"/>
        <v/>
      </c>
      <c r="B10397" t="s">
        <v>97</v>
      </c>
      <c r="C10397" t="s">
        <v>141</v>
      </c>
      <c r="D10397" s="8" t="s">
        <v>64</v>
      </c>
      <c r="E10397">
        <v>14</v>
      </c>
      <c r="I10397">
        <v>91.138744164534117</v>
      </c>
      <c r="J10397" s="6" t="s">
        <v>20</v>
      </c>
    </row>
    <row r="10398" spans="1:10" x14ac:dyDescent="0.25">
      <c r="A10398" s="5" t="str">
        <f t="shared" si="162"/>
        <v/>
      </c>
      <c r="B10398" t="s">
        <v>97</v>
      </c>
      <c r="C10398" t="s">
        <v>141</v>
      </c>
      <c r="D10398" s="8" t="s">
        <v>63</v>
      </c>
      <c r="E10398">
        <v>15</v>
      </c>
      <c r="I10398">
        <v>93.017244238111502</v>
      </c>
      <c r="J10398" s="6" t="s">
        <v>20</v>
      </c>
    </row>
    <row r="10399" spans="1:10" x14ac:dyDescent="0.25">
      <c r="A10399" s="5" t="str">
        <f t="shared" si="162"/>
        <v/>
      </c>
      <c r="B10399" t="s">
        <v>97</v>
      </c>
      <c r="C10399" t="s">
        <v>141</v>
      </c>
      <c r="D10399" s="8" t="s">
        <v>64</v>
      </c>
      <c r="E10399">
        <v>15</v>
      </c>
      <c r="I10399">
        <v>91.659172377767092</v>
      </c>
      <c r="J10399" s="6" t="s">
        <v>20</v>
      </c>
    </row>
    <row r="10400" spans="1:10" x14ac:dyDescent="0.25">
      <c r="A10400" s="5" t="str">
        <f t="shared" si="162"/>
        <v/>
      </c>
      <c r="B10400" t="s">
        <v>97</v>
      </c>
      <c r="C10400" t="s">
        <v>141</v>
      </c>
      <c r="D10400" s="8" t="s">
        <v>64</v>
      </c>
      <c r="E10400">
        <v>16</v>
      </c>
      <c r="I10400">
        <v>91.395795883154989</v>
      </c>
      <c r="J10400" s="6" t="s">
        <v>20</v>
      </c>
    </row>
    <row r="10401" spans="1:10" x14ac:dyDescent="0.25">
      <c r="A10401" s="5" t="str">
        <f t="shared" si="162"/>
        <v/>
      </c>
      <c r="B10401" t="s">
        <v>97</v>
      </c>
      <c r="C10401" t="s">
        <v>141</v>
      </c>
      <c r="D10401" s="8" t="s">
        <v>63</v>
      </c>
      <c r="E10401">
        <v>16</v>
      </c>
      <c r="I10401">
        <v>92.693039777131489</v>
      </c>
      <c r="J10401" s="6" t="s">
        <v>20</v>
      </c>
    </row>
    <row r="10402" spans="1:10" x14ac:dyDescent="0.25">
      <c r="A10402" s="5" t="str">
        <f t="shared" si="162"/>
        <v/>
      </c>
      <c r="B10402" t="s">
        <v>97</v>
      </c>
      <c r="C10402" t="s">
        <v>141</v>
      </c>
      <c r="D10402" s="8" t="s">
        <v>63</v>
      </c>
      <c r="E10402">
        <v>17</v>
      </c>
      <c r="I10402">
        <v>91.167477749477158</v>
      </c>
      <c r="J10402" s="6" t="s">
        <v>20</v>
      </c>
    </row>
    <row r="10403" spans="1:10" x14ac:dyDescent="0.25">
      <c r="A10403" s="5" t="str">
        <f t="shared" si="162"/>
        <v/>
      </c>
      <c r="B10403" t="s">
        <v>97</v>
      </c>
      <c r="C10403" t="s">
        <v>141</v>
      </c>
      <c r="D10403" s="8" t="s">
        <v>64</v>
      </c>
      <c r="E10403">
        <v>17</v>
      </c>
      <c r="I10403">
        <v>90.100477967596277</v>
      </c>
      <c r="J10403" s="6" t="s">
        <v>20</v>
      </c>
    </row>
    <row r="10404" spans="1:10" x14ac:dyDescent="0.25">
      <c r="A10404" s="5" t="str">
        <f t="shared" si="162"/>
        <v/>
      </c>
      <c r="B10404" t="s">
        <v>97</v>
      </c>
      <c r="C10404" t="s">
        <v>141</v>
      </c>
      <c r="D10404" s="8" t="s">
        <v>64</v>
      </c>
      <c r="E10404">
        <v>18</v>
      </c>
      <c r="I10404">
        <v>88.52244352552546</v>
      </c>
      <c r="J10404" s="6" t="s">
        <v>20</v>
      </c>
    </row>
    <row r="10405" spans="1:10" x14ac:dyDescent="0.25">
      <c r="A10405" s="5" t="str">
        <f t="shared" si="162"/>
        <v/>
      </c>
      <c r="B10405" t="s">
        <v>97</v>
      </c>
      <c r="C10405" t="s">
        <v>141</v>
      </c>
      <c r="D10405" s="8" t="s">
        <v>63</v>
      </c>
      <c r="E10405">
        <v>18</v>
      </c>
      <c r="I10405">
        <v>89.201274777215545</v>
      </c>
      <c r="J10405" s="6" t="s">
        <v>20</v>
      </c>
    </row>
    <row r="10406" spans="1:10" x14ac:dyDescent="0.25">
      <c r="A10406" s="5" t="str">
        <f t="shared" si="162"/>
        <v/>
      </c>
      <c r="B10406" t="s">
        <v>97</v>
      </c>
      <c r="C10406" t="s">
        <v>141</v>
      </c>
      <c r="D10406" s="8" t="s">
        <v>63</v>
      </c>
      <c r="E10406">
        <v>19</v>
      </c>
      <c r="I10406">
        <v>86.27392158298241</v>
      </c>
      <c r="J10406" s="6" t="s">
        <v>20</v>
      </c>
    </row>
    <row r="10407" spans="1:10" x14ac:dyDescent="0.25">
      <c r="A10407" s="5" t="str">
        <f t="shared" si="162"/>
        <v/>
      </c>
      <c r="B10407" t="s">
        <v>97</v>
      </c>
      <c r="C10407" t="s">
        <v>141</v>
      </c>
      <c r="D10407" s="8" t="s">
        <v>64</v>
      </c>
      <c r="E10407">
        <v>19</v>
      </c>
      <c r="I10407">
        <v>85.608271887389336</v>
      </c>
      <c r="J10407" s="6" t="s">
        <v>20</v>
      </c>
    </row>
    <row r="10408" spans="1:10" x14ac:dyDescent="0.25">
      <c r="A10408" s="5" t="str">
        <f t="shared" si="162"/>
        <v/>
      </c>
      <c r="B10408" t="s">
        <v>97</v>
      </c>
      <c r="C10408" t="s">
        <v>141</v>
      </c>
      <c r="D10408" s="8" t="s">
        <v>63</v>
      </c>
      <c r="E10408">
        <v>20</v>
      </c>
      <c r="I10408">
        <v>82.926932886093994</v>
      </c>
      <c r="J10408" s="6" t="s">
        <v>20</v>
      </c>
    </row>
    <row r="10409" spans="1:10" x14ac:dyDescent="0.25">
      <c r="A10409" s="5" t="str">
        <f t="shared" si="162"/>
        <v/>
      </c>
      <c r="B10409" t="s">
        <v>97</v>
      </c>
      <c r="C10409" t="s">
        <v>141</v>
      </c>
      <c r="D10409" s="8" t="s">
        <v>64</v>
      </c>
      <c r="E10409">
        <v>20</v>
      </c>
      <c r="I10409">
        <v>81.338250724559416</v>
      </c>
      <c r="J10409" s="6" t="s">
        <v>20</v>
      </c>
    </row>
    <row r="10410" spans="1:10" x14ac:dyDescent="0.25">
      <c r="A10410" s="5" t="str">
        <f t="shared" si="162"/>
        <v/>
      </c>
      <c r="B10410" t="s">
        <v>97</v>
      </c>
      <c r="C10410" t="s">
        <v>141</v>
      </c>
      <c r="D10410" s="8" t="s">
        <v>64</v>
      </c>
      <c r="E10410">
        <v>21</v>
      </c>
      <c r="I10410">
        <v>78.624329862452029</v>
      </c>
      <c r="J10410" s="6" t="s">
        <v>20</v>
      </c>
    </row>
    <row r="10411" spans="1:10" x14ac:dyDescent="0.25">
      <c r="A10411" s="5" t="str">
        <f t="shared" si="162"/>
        <v/>
      </c>
      <c r="B10411" t="s">
        <v>97</v>
      </c>
      <c r="C10411" t="s">
        <v>141</v>
      </c>
      <c r="D10411" s="8" t="s">
        <v>63</v>
      </c>
      <c r="E10411">
        <v>21</v>
      </c>
      <c r="I10411">
        <v>79.96374784135601</v>
      </c>
      <c r="J10411" s="6" t="s">
        <v>20</v>
      </c>
    </row>
    <row r="10412" spans="1:10" x14ac:dyDescent="0.25">
      <c r="A10412" s="5" t="str">
        <f t="shared" si="162"/>
        <v/>
      </c>
      <c r="B10412" t="s">
        <v>97</v>
      </c>
      <c r="C10412" t="s">
        <v>141</v>
      </c>
      <c r="D10412" s="8" t="s">
        <v>64</v>
      </c>
      <c r="E10412">
        <v>22</v>
      </c>
      <c r="I10412">
        <v>77.261253623248479</v>
      </c>
      <c r="J10412" s="6" t="s">
        <v>20</v>
      </c>
    </row>
    <row r="10413" spans="1:10" x14ac:dyDescent="0.25">
      <c r="A10413" s="5" t="str">
        <f t="shared" si="162"/>
        <v/>
      </c>
      <c r="B10413" t="s">
        <v>97</v>
      </c>
      <c r="C10413" t="s">
        <v>141</v>
      </c>
      <c r="D10413" s="8" t="s">
        <v>63</v>
      </c>
      <c r="E10413">
        <v>22</v>
      </c>
      <c r="I10413">
        <v>77.664521425278011</v>
      </c>
      <c r="J10413" s="6" t="s">
        <v>20</v>
      </c>
    </row>
    <row r="10414" spans="1:10" x14ac:dyDescent="0.25">
      <c r="A10414" s="5" t="str">
        <f t="shared" si="162"/>
        <v/>
      </c>
      <c r="B10414" t="s">
        <v>97</v>
      </c>
      <c r="C10414" t="s">
        <v>141</v>
      </c>
      <c r="D10414" s="8" t="s">
        <v>63</v>
      </c>
      <c r="E10414">
        <v>23</v>
      </c>
      <c r="I10414">
        <v>76.225305856714584</v>
      </c>
      <c r="J10414" s="6" t="s">
        <v>20</v>
      </c>
    </row>
    <row r="10415" spans="1:10" x14ac:dyDescent="0.25">
      <c r="A10415" s="5" t="str">
        <f t="shared" si="162"/>
        <v/>
      </c>
      <c r="B10415" t="s">
        <v>97</v>
      </c>
      <c r="C10415" t="s">
        <v>141</v>
      </c>
      <c r="D10415" s="8" t="s">
        <v>64</v>
      </c>
      <c r="E10415">
        <v>23</v>
      </c>
      <c r="I10415">
        <v>76.273706020698327</v>
      </c>
      <c r="J10415" s="6" t="s">
        <v>20</v>
      </c>
    </row>
    <row r="10416" spans="1:10" x14ac:dyDescent="0.25">
      <c r="A10416" s="5" t="str">
        <f t="shared" si="162"/>
        <v/>
      </c>
      <c r="B10416" t="s">
        <v>97</v>
      </c>
      <c r="C10416" t="s">
        <v>141</v>
      </c>
      <c r="D10416" s="8" t="s">
        <v>63</v>
      </c>
      <c r="E10416">
        <v>24</v>
      </c>
      <c r="I10416">
        <v>74.750748825518428</v>
      </c>
      <c r="J10416" s="6" t="s">
        <v>20</v>
      </c>
    </row>
    <row r="10417" spans="1:10" x14ac:dyDescent="0.25">
      <c r="A10417" s="5" t="str">
        <f t="shared" si="162"/>
        <v/>
      </c>
      <c r="B10417" t="s">
        <v>97</v>
      </c>
      <c r="C10417" t="s">
        <v>141</v>
      </c>
      <c r="D10417" s="8" t="s">
        <v>64</v>
      </c>
      <c r="E10417">
        <v>24</v>
      </c>
      <c r="I10417">
        <v>75.362815442218562</v>
      </c>
      <c r="J10417" s="6" t="s">
        <v>20</v>
      </c>
    </row>
    <row r="10418" spans="1:10" x14ac:dyDescent="0.25">
      <c r="A10418" s="5" t="str">
        <f t="shared" si="162"/>
        <v/>
      </c>
      <c r="B10418" t="s">
        <v>97</v>
      </c>
      <c r="C10418" t="s">
        <v>141</v>
      </c>
      <c r="D10418" s="8" t="s">
        <v>48</v>
      </c>
      <c r="E10418">
        <v>1</v>
      </c>
      <c r="I10418">
        <v>76.268615702475458</v>
      </c>
      <c r="J10418" s="6" t="s">
        <v>20</v>
      </c>
    </row>
    <row r="10419" spans="1:10" x14ac:dyDescent="0.25">
      <c r="A10419" s="5" t="str">
        <f t="shared" si="162"/>
        <v/>
      </c>
      <c r="B10419" t="s">
        <v>97</v>
      </c>
      <c r="C10419" t="s">
        <v>141</v>
      </c>
      <c r="D10419" s="8" t="s">
        <v>48</v>
      </c>
      <c r="E10419">
        <v>2</v>
      </c>
      <c r="I10419">
        <v>75.604314307851908</v>
      </c>
      <c r="J10419" s="6" t="s">
        <v>20</v>
      </c>
    </row>
    <row r="10420" spans="1:10" x14ac:dyDescent="0.25">
      <c r="A10420" s="5" t="str">
        <f t="shared" si="162"/>
        <v/>
      </c>
      <c r="B10420" t="s">
        <v>97</v>
      </c>
      <c r="C10420" t="s">
        <v>141</v>
      </c>
      <c r="D10420" s="8" t="s">
        <v>48</v>
      </c>
      <c r="E10420">
        <v>3</v>
      </c>
      <c r="I10420">
        <v>75.097303719011308</v>
      </c>
      <c r="J10420" s="6" t="s">
        <v>20</v>
      </c>
    </row>
    <row r="10421" spans="1:10" x14ac:dyDescent="0.25">
      <c r="A10421" s="5" t="str">
        <f t="shared" si="162"/>
        <v/>
      </c>
      <c r="B10421" t="s">
        <v>97</v>
      </c>
      <c r="C10421" t="s">
        <v>141</v>
      </c>
      <c r="D10421" s="8" t="s">
        <v>48</v>
      </c>
      <c r="E10421">
        <v>4</v>
      </c>
      <c r="I10421">
        <v>74.40411157024937</v>
      </c>
      <c r="J10421" s="6" t="s">
        <v>20</v>
      </c>
    </row>
    <row r="10422" spans="1:10" x14ac:dyDescent="0.25">
      <c r="A10422" s="5" t="str">
        <f t="shared" si="162"/>
        <v/>
      </c>
      <c r="B10422" t="s">
        <v>97</v>
      </c>
      <c r="C10422" t="s">
        <v>141</v>
      </c>
      <c r="D10422" s="8" t="s">
        <v>48</v>
      </c>
      <c r="E10422">
        <v>5</v>
      </c>
      <c r="I10422">
        <v>73.960194989676879</v>
      </c>
      <c r="J10422" s="6" t="s">
        <v>20</v>
      </c>
    </row>
    <row r="10423" spans="1:10" x14ac:dyDescent="0.25">
      <c r="A10423" s="5" t="str">
        <f t="shared" si="162"/>
        <v/>
      </c>
      <c r="B10423" t="s">
        <v>97</v>
      </c>
      <c r="C10423" t="s">
        <v>141</v>
      </c>
      <c r="D10423" s="8" t="s">
        <v>48</v>
      </c>
      <c r="E10423">
        <v>6</v>
      </c>
      <c r="I10423">
        <v>73.668143078506262</v>
      </c>
      <c r="J10423" s="6" t="s">
        <v>20</v>
      </c>
    </row>
    <row r="10424" spans="1:10" x14ac:dyDescent="0.25">
      <c r="A10424" s="5" t="str">
        <f t="shared" si="162"/>
        <v/>
      </c>
      <c r="B10424" t="s">
        <v>97</v>
      </c>
      <c r="C10424" t="s">
        <v>141</v>
      </c>
      <c r="D10424" s="8" t="s">
        <v>48</v>
      </c>
      <c r="E10424">
        <v>7</v>
      </c>
      <c r="I10424">
        <v>74.317709194209144</v>
      </c>
      <c r="J10424" s="6" t="s">
        <v>20</v>
      </c>
    </row>
    <row r="10425" spans="1:10" x14ac:dyDescent="0.25">
      <c r="A10425" s="5" t="str">
        <f t="shared" si="162"/>
        <v/>
      </c>
      <c r="B10425" t="s">
        <v>97</v>
      </c>
      <c r="C10425" t="s">
        <v>141</v>
      </c>
      <c r="D10425" s="8" t="s">
        <v>48</v>
      </c>
      <c r="E10425">
        <v>8</v>
      </c>
      <c r="I10425">
        <v>77.853879132229224</v>
      </c>
      <c r="J10425" s="6" t="s">
        <v>20</v>
      </c>
    </row>
    <row r="10426" spans="1:10" x14ac:dyDescent="0.25">
      <c r="A10426" s="5" t="str">
        <f t="shared" si="162"/>
        <v/>
      </c>
      <c r="B10426" t="s">
        <v>97</v>
      </c>
      <c r="C10426" t="s">
        <v>141</v>
      </c>
      <c r="D10426" s="8" t="s">
        <v>48</v>
      </c>
      <c r="E10426">
        <v>9</v>
      </c>
      <c r="I10426">
        <v>82.663504390493515</v>
      </c>
      <c r="J10426" s="6" t="s">
        <v>20</v>
      </c>
    </row>
    <row r="10427" spans="1:10" x14ac:dyDescent="0.25">
      <c r="A10427" s="5" t="str">
        <f t="shared" si="162"/>
        <v/>
      </c>
      <c r="B10427" t="s">
        <v>97</v>
      </c>
      <c r="C10427" t="s">
        <v>141</v>
      </c>
      <c r="D10427" s="8" t="s">
        <v>48</v>
      </c>
      <c r="E10427">
        <v>10</v>
      </c>
      <c r="I10427">
        <v>86.681003744833248</v>
      </c>
      <c r="J10427" s="6" t="s">
        <v>20</v>
      </c>
    </row>
    <row r="10428" spans="1:10" x14ac:dyDescent="0.25">
      <c r="A10428" s="5" t="str">
        <f t="shared" si="162"/>
        <v/>
      </c>
      <c r="B10428" t="s">
        <v>97</v>
      </c>
      <c r="C10428" t="s">
        <v>141</v>
      </c>
      <c r="D10428" s="8" t="s">
        <v>48</v>
      </c>
      <c r="E10428">
        <v>11</v>
      </c>
      <c r="I10428">
        <v>90.426046874997738</v>
      </c>
      <c r="J10428" s="6" t="s">
        <v>20</v>
      </c>
    </row>
    <row r="10429" spans="1:10" x14ac:dyDescent="0.25">
      <c r="A10429" s="5" t="str">
        <f t="shared" si="162"/>
        <v/>
      </c>
      <c r="B10429" t="s">
        <v>97</v>
      </c>
      <c r="C10429" t="s">
        <v>141</v>
      </c>
      <c r="D10429" s="8" t="s">
        <v>48</v>
      </c>
      <c r="E10429">
        <v>12</v>
      </c>
      <c r="I10429">
        <v>93.358335872934333</v>
      </c>
      <c r="J10429" s="6" t="s">
        <v>20</v>
      </c>
    </row>
    <row r="10430" spans="1:10" x14ac:dyDescent="0.25">
      <c r="A10430" s="5" t="str">
        <f t="shared" si="162"/>
        <v/>
      </c>
      <c r="B10430" t="s">
        <v>97</v>
      </c>
      <c r="C10430" t="s">
        <v>141</v>
      </c>
      <c r="D10430" s="8" t="s">
        <v>48</v>
      </c>
      <c r="E10430">
        <v>13</v>
      </c>
      <c r="I10430">
        <v>94.963894628093328</v>
      </c>
      <c r="J10430" s="6" t="s">
        <v>20</v>
      </c>
    </row>
    <row r="10431" spans="1:10" x14ac:dyDescent="0.25">
      <c r="A10431" s="5" t="str">
        <f t="shared" si="162"/>
        <v/>
      </c>
      <c r="B10431" t="s">
        <v>97</v>
      </c>
      <c r="C10431" t="s">
        <v>141</v>
      </c>
      <c r="D10431" s="8" t="s">
        <v>48</v>
      </c>
      <c r="E10431">
        <v>14</v>
      </c>
      <c r="I10431">
        <v>96.156379132238328</v>
      </c>
      <c r="J10431" s="6" t="s">
        <v>20</v>
      </c>
    </row>
    <row r="10432" spans="1:10" x14ac:dyDescent="0.25">
      <c r="A10432" s="5" t="str">
        <f t="shared" si="162"/>
        <v/>
      </c>
      <c r="B10432" t="s">
        <v>97</v>
      </c>
      <c r="C10432" t="s">
        <v>141</v>
      </c>
      <c r="D10432" s="8" t="s">
        <v>48</v>
      </c>
      <c r="E10432">
        <v>15</v>
      </c>
      <c r="I10432">
        <v>95.676020144635288</v>
      </c>
      <c r="J10432" s="6" t="s">
        <v>20</v>
      </c>
    </row>
    <row r="10433" spans="1:10" x14ac:dyDescent="0.25">
      <c r="A10433" s="5" t="str">
        <f t="shared" si="162"/>
        <v/>
      </c>
      <c r="B10433" t="s">
        <v>97</v>
      </c>
      <c r="C10433" t="s">
        <v>141</v>
      </c>
      <c r="D10433" s="8" t="s">
        <v>48</v>
      </c>
      <c r="E10433">
        <v>16</v>
      </c>
      <c r="I10433">
        <v>94.363145661162832</v>
      </c>
      <c r="J10433" s="6" t="s">
        <v>20</v>
      </c>
    </row>
    <row r="10434" spans="1:10" x14ac:dyDescent="0.25">
      <c r="A10434" s="5" t="str">
        <f t="shared" ref="A10434:A10497" si="163">IF(AND(category = B10434, subcategory=C10434, reportdate = D10434), E10434, "")</f>
        <v/>
      </c>
      <c r="B10434" t="s">
        <v>97</v>
      </c>
      <c r="C10434" t="s">
        <v>141</v>
      </c>
      <c r="D10434" s="8" t="s">
        <v>48</v>
      </c>
      <c r="E10434">
        <v>17</v>
      </c>
      <c r="I10434">
        <v>92.022285123960444</v>
      </c>
      <c r="J10434" s="6" t="s">
        <v>20</v>
      </c>
    </row>
    <row r="10435" spans="1:10" x14ac:dyDescent="0.25">
      <c r="A10435" s="5" t="str">
        <f t="shared" si="163"/>
        <v/>
      </c>
      <c r="B10435" t="s">
        <v>97</v>
      </c>
      <c r="C10435" t="s">
        <v>141</v>
      </c>
      <c r="D10435" s="8" t="s">
        <v>48</v>
      </c>
      <c r="E10435">
        <v>18</v>
      </c>
      <c r="I10435">
        <v>89.974293130165506</v>
      </c>
      <c r="J10435" s="6" t="s">
        <v>20</v>
      </c>
    </row>
    <row r="10436" spans="1:10" x14ac:dyDescent="0.25">
      <c r="A10436" s="5" t="str">
        <f t="shared" si="163"/>
        <v/>
      </c>
      <c r="B10436" t="s">
        <v>97</v>
      </c>
      <c r="C10436" t="s">
        <v>141</v>
      </c>
      <c r="D10436" s="8" t="s">
        <v>48</v>
      </c>
      <c r="E10436">
        <v>19</v>
      </c>
      <c r="I10436">
        <v>86.871616735542702</v>
      </c>
      <c r="J10436" s="6" t="s">
        <v>20</v>
      </c>
    </row>
    <row r="10437" spans="1:10" x14ac:dyDescent="0.25">
      <c r="A10437" s="5" t="str">
        <f t="shared" si="163"/>
        <v/>
      </c>
      <c r="B10437" t="s">
        <v>97</v>
      </c>
      <c r="C10437" t="s">
        <v>141</v>
      </c>
      <c r="D10437" s="8" t="s">
        <v>48</v>
      </c>
      <c r="E10437">
        <v>20</v>
      </c>
      <c r="I10437">
        <v>82.329146435947393</v>
      </c>
      <c r="J10437" s="6" t="s">
        <v>20</v>
      </c>
    </row>
    <row r="10438" spans="1:10" x14ac:dyDescent="0.25">
      <c r="A10438" s="5" t="str">
        <f t="shared" si="163"/>
        <v/>
      </c>
      <c r="B10438" t="s">
        <v>97</v>
      </c>
      <c r="C10438" t="s">
        <v>141</v>
      </c>
      <c r="D10438" s="8" t="s">
        <v>48</v>
      </c>
      <c r="E10438">
        <v>21</v>
      </c>
      <c r="I10438">
        <v>79.295928460744918</v>
      </c>
      <c r="J10438" s="6" t="s">
        <v>20</v>
      </c>
    </row>
    <row r="10439" spans="1:10" x14ac:dyDescent="0.25">
      <c r="A10439" s="5" t="str">
        <f t="shared" si="163"/>
        <v/>
      </c>
      <c r="B10439" t="s">
        <v>97</v>
      </c>
      <c r="C10439" t="s">
        <v>141</v>
      </c>
      <c r="D10439" s="8" t="s">
        <v>48</v>
      </c>
      <c r="E10439">
        <v>22</v>
      </c>
      <c r="I10439">
        <v>78.602272727270616</v>
      </c>
      <c r="J10439" s="6" t="s">
        <v>20</v>
      </c>
    </row>
    <row r="10440" spans="1:10" x14ac:dyDescent="0.25">
      <c r="A10440" s="5" t="str">
        <f t="shared" si="163"/>
        <v/>
      </c>
      <c r="B10440" t="s">
        <v>97</v>
      </c>
      <c r="C10440" t="s">
        <v>141</v>
      </c>
      <c r="D10440" s="8" t="s">
        <v>48</v>
      </c>
      <c r="E10440">
        <v>23</v>
      </c>
      <c r="I10440">
        <v>78.324429235541459</v>
      </c>
      <c r="J10440" s="6" t="s">
        <v>20</v>
      </c>
    </row>
    <row r="10441" spans="1:10" x14ac:dyDescent="0.25">
      <c r="A10441" s="5" t="str">
        <f t="shared" si="163"/>
        <v/>
      </c>
      <c r="B10441" t="s">
        <v>97</v>
      </c>
      <c r="C10441" t="s">
        <v>141</v>
      </c>
      <c r="D10441" s="8" t="s">
        <v>48</v>
      </c>
      <c r="E10441">
        <v>24</v>
      </c>
      <c r="I10441">
        <v>77.991814307850959</v>
      </c>
      <c r="J10441" s="6" t="s">
        <v>20</v>
      </c>
    </row>
    <row r="10442" spans="1:10" x14ac:dyDescent="0.25">
      <c r="A10442" s="5" t="str">
        <f t="shared" si="163"/>
        <v/>
      </c>
      <c r="B10442" t="s">
        <v>97</v>
      </c>
      <c r="C10442" t="s">
        <v>141</v>
      </c>
      <c r="D10442" s="8" t="s">
        <v>49</v>
      </c>
      <c r="E10442">
        <v>1</v>
      </c>
      <c r="I10442">
        <v>68.616922398590106</v>
      </c>
      <c r="J10442" s="6" t="s">
        <v>20</v>
      </c>
    </row>
    <row r="10443" spans="1:10" x14ac:dyDescent="0.25">
      <c r="A10443" s="5" t="str">
        <f t="shared" si="163"/>
        <v/>
      </c>
      <c r="B10443" t="s">
        <v>97</v>
      </c>
      <c r="C10443" t="s">
        <v>141</v>
      </c>
      <c r="D10443" s="8" t="s">
        <v>49</v>
      </c>
      <c r="E10443">
        <v>2</v>
      </c>
      <c r="I10443">
        <v>67.891846812799656</v>
      </c>
      <c r="J10443" s="6" t="s">
        <v>20</v>
      </c>
    </row>
    <row r="10444" spans="1:10" x14ac:dyDescent="0.25">
      <c r="A10444" s="5" t="str">
        <f t="shared" si="163"/>
        <v/>
      </c>
      <c r="B10444" t="s">
        <v>97</v>
      </c>
      <c r="C10444" t="s">
        <v>141</v>
      </c>
      <c r="D10444" s="8" t="s">
        <v>49</v>
      </c>
      <c r="E10444">
        <v>3</v>
      </c>
      <c r="I10444">
        <v>67.354411690603769</v>
      </c>
      <c r="J10444" s="6" t="s">
        <v>20</v>
      </c>
    </row>
    <row r="10445" spans="1:10" x14ac:dyDescent="0.25">
      <c r="A10445" s="5" t="str">
        <f t="shared" si="163"/>
        <v/>
      </c>
      <c r="B10445" t="s">
        <v>97</v>
      </c>
      <c r="C10445" t="s">
        <v>141</v>
      </c>
      <c r="D10445" s="8" t="s">
        <v>49</v>
      </c>
      <c r="E10445">
        <v>4</v>
      </c>
      <c r="I10445">
        <v>66.787833207353628</v>
      </c>
      <c r="J10445" s="6" t="s">
        <v>20</v>
      </c>
    </row>
    <row r="10446" spans="1:10" x14ac:dyDescent="0.25">
      <c r="A10446" s="5" t="str">
        <f t="shared" si="163"/>
        <v/>
      </c>
      <c r="B10446" t="s">
        <v>97</v>
      </c>
      <c r="C10446" t="s">
        <v>141</v>
      </c>
      <c r="D10446" s="8" t="s">
        <v>49</v>
      </c>
      <c r="E10446">
        <v>5</v>
      </c>
      <c r="I10446">
        <v>66.277718568905598</v>
      </c>
      <c r="J10446" s="6" t="s">
        <v>20</v>
      </c>
    </row>
    <row r="10447" spans="1:10" x14ac:dyDescent="0.25">
      <c r="A10447" s="5" t="str">
        <f t="shared" si="163"/>
        <v/>
      </c>
      <c r="B10447" t="s">
        <v>97</v>
      </c>
      <c r="C10447" t="s">
        <v>141</v>
      </c>
      <c r="D10447" s="8" t="s">
        <v>49</v>
      </c>
      <c r="E10447">
        <v>6</v>
      </c>
      <c r="I10447">
        <v>66.002242378432015</v>
      </c>
      <c r="J10447" s="6" t="s">
        <v>20</v>
      </c>
    </row>
    <row r="10448" spans="1:10" x14ac:dyDescent="0.25">
      <c r="A10448" s="5" t="str">
        <f t="shared" si="163"/>
        <v/>
      </c>
      <c r="B10448" t="s">
        <v>97</v>
      </c>
      <c r="C10448" t="s">
        <v>141</v>
      </c>
      <c r="D10448" s="8" t="s">
        <v>49</v>
      </c>
      <c r="E10448">
        <v>7</v>
      </c>
      <c r="I10448">
        <v>66.000045351482981</v>
      </c>
      <c r="J10448" s="6" t="s">
        <v>20</v>
      </c>
    </row>
    <row r="10449" spans="1:10" x14ac:dyDescent="0.25">
      <c r="A10449" s="5" t="str">
        <f t="shared" si="163"/>
        <v/>
      </c>
      <c r="B10449" t="s">
        <v>97</v>
      </c>
      <c r="C10449" t="s">
        <v>141</v>
      </c>
      <c r="D10449" s="8" t="s">
        <v>49</v>
      </c>
      <c r="E10449">
        <v>8</v>
      </c>
      <c r="I10449">
        <v>67.927035777272977</v>
      </c>
      <c r="J10449" s="6" t="s">
        <v>20</v>
      </c>
    </row>
    <row r="10450" spans="1:10" x14ac:dyDescent="0.25">
      <c r="A10450" s="5" t="str">
        <f t="shared" si="163"/>
        <v/>
      </c>
      <c r="B10450" t="s">
        <v>97</v>
      </c>
      <c r="C10450" t="s">
        <v>141</v>
      </c>
      <c r="D10450" s="8" t="s">
        <v>49</v>
      </c>
      <c r="E10450">
        <v>9</v>
      </c>
      <c r="I10450">
        <v>71.433112874783276</v>
      </c>
      <c r="J10450" s="6" t="s">
        <v>20</v>
      </c>
    </row>
    <row r="10451" spans="1:10" x14ac:dyDescent="0.25">
      <c r="A10451" s="5" t="str">
        <f t="shared" si="163"/>
        <v/>
      </c>
      <c r="B10451" t="s">
        <v>97</v>
      </c>
      <c r="C10451" t="s">
        <v>141</v>
      </c>
      <c r="D10451" s="8" t="s">
        <v>49</v>
      </c>
      <c r="E10451">
        <v>10</v>
      </c>
      <c r="I10451">
        <v>76.025288485769266</v>
      </c>
      <c r="J10451" s="6" t="s">
        <v>20</v>
      </c>
    </row>
    <row r="10452" spans="1:10" x14ac:dyDescent="0.25">
      <c r="A10452" s="5" t="str">
        <f t="shared" si="163"/>
        <v/>
      </c>
      <c r="B10452" t="s">
        <v>97</v>
      </c>
      <c r="C10452" t="s">
        <v>141</v>
      </c>
      <c r="D10452" s="8" t="s">
        <v>49</v>
      </c>
      <c r="E10452">
        <v>11</v>
      </c>
      <c r="I10452">
        <v>80.297823129249267</v>
      </c>
      <c r="J10452" s="6" t="s">
        <v>20</v>
      </c>
    </row>
    <row r="10453" spans="1:10" x14ac:dyDescent="0.25">
      <c r="A10453" s="5" t="str">
        <f t="shared" si="163"/>
        <v/>
      </c>
      <c r="B10453" t="s">
        <v>97</v>
      </c>
      <c r="C10453" t="s">
        <v>141</v>
      </c>
      <c r="D10453" s="8" t="s">
        <v>49</v>
      </c>
      <c r="E10453">
        <v>12</v>
      </c>
      <c r="I10453">
        <v>83.383548752834272</v>
      </c>
      <c r="J10453" s="6" t="s">
        <v>20</v>
      </c>
    </row>
    <row r="10454" spans="1:10" x14ac:dyDescent="0.25">
      <c r="A10454" s="5" t="str">
        <f t="shared" si="163"/>
        <v/>
      </c>
      <c r="B10454" t="s">
        <v>97</v>
      </c>
      <c r="C10454" t="s">
        <v>141</v>
      </c>
      <c r="D10454" s="8" t="s">
        <v>49</v>
      </c>
      <c r="E10454">
        <v>13</v>
      </c>
      <c r="I10454">
        <v>86.074745527846204</v>
      </c>
      <c r="J10454" s="6" t="s">
        <v>20</v>
      </c>
    </row>
    <row r="10455" spans="1:10" x14ac:dyDescent="0.25">
      <c r="A10455" s="5" t="str">
        <f t="shared" si="163"/>
        <v/>
      </c>
      <c r="B10455" t="s">
        <v>97</v>
      </c>
      <c r="C10455" t="s">
        <v>141</v>
      </c>
      <c r="D10455" s="8" t="s">
        <v>49</v>
      </c>
      <c r="E10455">
        <v>14</v>
      </c>
      <c r="I10455">
        <v>88.018030990168839</v>
      </c>
      <c r="J10455" s="6" t="s">
        <v>20</v>
      </c>
    </row>
    <row r="10456" spans="1:10" x14ac:dyDescent="0.25">
      <c r="A10456" s="5" t="str">
        <f t="shared" si="163"/>
        <v/>
      </c>
      <c r="B10456" t="s">
        <v>97</v>
      </c>
      <c r="C10456" t="s">
        <v>141</v>
      </c>
      <c r="D10456" s="8" t="s">
        <v>49</v>
      </c>
      <c r="E10456">
        <v>15</v>
      </c>
      <c r="I10456">
        <v>89.046001511714778</v>
      </c>
      <c r="J10456" s="6" t="s">
        <v>20</v>
      </c>
    </row>
    <row r="10457" spans="1:10" x14ac:dyDescent="0.25">
      <c r="A10457" s="5" t="str">
        <f t="shared" si="163"/>
        <v/>
      </c>
      <c r="B10457" t="s">
        <v>97</v>
      </c>
      <c r="C10457" t="s">
        <v>141</v>
      </c>
      <c r="D10457" s="8" t="s">
        <v>49</v>
      </c>
      <c r="E10457">
        <v>16</v>
      </c>
      <c r="I10457">
        <v>89.543432854631959</v>
      </c>
      <c r="J10457" s="6" t="s">
        <v>20</v>
      </c>
    </row>
    <row r="10458" spans="1:10" x14ac:dyDescent="0.25">
      <c r="A10458" s="5" t="str">
        <f t="shared" si="163"/>
        <v/>
      </c>
      <c r="B10458" t="s">
        <v>97</v>
      </c>
      <c r="C10458" t="s">
        <v>141</v>
      </c>
      <c r="D10458" s="8" t="s">
        <v>49</v>
      </c>
      <c r="E10458">
        <v>17</v>
      </c>
      <c r="I10458">
        <v>88.129640967489053</v>
      </c>
      <c r="J10458" s="6" t="s">
        <v>20</v>
      </c>
    </row>
    <row r="10459" spans="1:10" x14ac:dyDescent="0.25">
      <c r="A10459" s="5" t="str">
        <f t="shared" si="163"/>
        <v/>
      </c>
      <c r="B10459" t="s">
        <v>97</v>
      </c>
      <c r="C10459" t="s">
        <v>141</v>
      </c>
      <c r="D10459" s="8" t="s">
        <v>49</v>
      </c>
      <c r="E10459">
        <v>18</v>
      </c>
      <c r="I10459">
        <v>86.145418241377897</v>
      </c>
      <c r="J10459" s="6" t="s">
        <v>20</v>
      </c>
    </row>
    <row r="10460" spans="1:10" x14ac:dyDescent="0.25">
      <c r="A10460" s="5" t="str">
        <f t="shared" si="163"/>
        <v/>
      </c>
      <c r="B10460" t="s">
        <v>97</v>
      </c>
      <c r="C10460" t="s">
        <v>141</v>
      </c>
      <c r="D10460" s="8" t="s">
        <v>49</v>
      </c>
      <c r="E10460">
        <v>19</v>
      </c>
      <c r="I10460">
        <v>83.820637440167033</v>
      </c>
      <c r="J10460" s="6" t="s">
        <v>20</v>
      </c>
    </row>
    <row r="10461" spans="1:10" x14ac:dyDescent="0.25">
      <c r="A10461" s="5" t="str">
        <f t="shared" si="163"/>
        <v/>
      </c>
      <c r="B10461" t="s">
        <v>97</v>
      </c>
      <c r="C10461" t="s">
        <v>141</v>
      </c>
      <c r="D10461" s="8" t="s">
        <v>49</v>
      </c>
      <c r="E10461">
        <v>20</v>
      </c>
      <c r="I10461">
        <v>80.078397581244658</v>
      </c>
      <c r="J10461" s="6" t="s">
        <v>20</v>
      </c>
    </row>
    <row r="10462" spans="1:10" x14ac:dyDescent="0.25">
      <c r="A10462" s="5" t="str">
        <f t="shared" si="163"/>
        <v/>
      </c>
      <c r="B10462" t="s">
        <v>97</v>
      </c>
      <c r="C10462" t="s">
        <v>141</v>
      </c>
      <c r="D10462" s="8" t="s">
        <v>49</v>
      </c>
      <c r="E10462">
        <v>21</v>
      </c>
      <c r="I10462">
        <v>76.93914588057531</v>
      </c>
      <c r="J10462" s="6" t="s">
        <v>20</v>
      </c>
    </row>
    <row r="10463" spans="1:10" x14ac:dyDescent="0.25">
      <c r="A10463" s="5" t="str">
        <f t="shared" si="163"/>
        <v/>
      </c>
      <c r="B10463" t="s">
        <v>97</v>
      </c>
      <c r="C10463" t="s">
        <v>141</v>
      </c>
      <c r="D10463" s="8" t="s">
        <v>49</v>
      </c>
      <c r="E10463">
        <v>22</v>
      </c>
      <c r="I10463">
        <v>74.8268266565847</v>
      </c>
      <c r="J10463" s="6" t="s">
        <v>20</v>
      </c>
    </row>
    <row r="10464" spans="1:10" x14ac:dyDescent="0.25">
      <c r="A10464" s="5" t="str">
        <f t="shared" si="163"/>
        <v/>
      </c>
      <c r="B10464" t="s">
        <v>97</v>
      </c>
      <c r="C10464" t="s">
        <v>141</v>
      </c>
      <c r="D10464" s="8" t="s">
        <v>49</v>
      </c>
      <c r="E10464">
        <v>23</v>
      </c>
      <c r="I10464">
        <v>73.037651801462488</v>
      </c>
      <c r="J10464" s="6" t="s">
        <v>20</v>
      </c>
    </row>
    <row r="10465" spans="1:10" x14ac:dyDescent="0.25">
      <c r="A10465" s="5" t="str">
        <f t="shared" si="163"/>
        <v/>
      </c>
      <c r="B10465" t="s">
        <v>97</v>
      </c>
      <c r="C10465" t="s">
        <v>141</v>
      </c>
      <c r="D10465" s="8" t="s">
        <v>49</v>
      </c>
      <c r="E10465">
        <v>24</v>
      </c>
      <c r="I10465">
        <v>71.591815318723832</v>
      </c>
      <c r="J10465" s="6" t="s">
        <v>20</v>
      </c>
    </row>
    <row r="10466" spans="1:10" x14ac:dyDescent="0.25">
      <c r="A10466" s="5" t="str">
        <f t="shared" si="163"/>
        <v/>
      </c>
      <c r="B10466" t="s">
        <v>97</v>
      </c>
      <c r="C10466" t="s">
        <v>141</v>
      </c>
      <c r="D10466" t="s">
        <v>50</v>
      </c>
      <c r="E10466">
        <v>1</v>
      </c>
      <c r="I10466">
        <v>70.240254568370062</v>
      </c>
      <c r="J10466" s="6" t="s">
        <v>20</v>
      </c>
    </row>
    <row r="10467" spans="1:10" x14ac:dyDescent="0.25">
      <c r="A10467" s="5" t="str">
        <f t="shared" si="163"/>
        <v/>
      </c>
      <c r="B10467" t="s">
        <v>97</v>
      </c>
      <c r="C10467" t="s">
        <v>141</v>
      </c>
      <c r="D10467" t="s">
        <v>50</v>
      </c>
      <c r="E10467">
        <v>2</v>
      </c>
      <c r="I10467">
        <v>69.210593572774343</v>
      </c>
      <c r="J10467" s="6" t="s">
        <v>20</v>
      </c>
    </row>
    <row r="10468" spans="1:10" x14ac:dyDescent="0.25">
      <c r="A10468" s="5" t="str">
        <f t="shared" si="163"/>
        <v/>
      </c>
      <c r="B10468" t="s">
        <v>97</v>
      </c>
      <c r="C10468" t="s">
        <v>141</v>
      </c>
      <c r="D10468" t="s">
        <v>50</v>
      </c>
      <c r="E10468">
        <v>3</v>
      </c>
      <c r="I10468">
        <v>68.231999999994542</v>
      </c>
      <c r="J10468" s="6" t="s">
        <v>20</v>
      </c>
    </row>
    <row r="10469" spans="1:10" x14ac:dyDescent="0.25">
      <c r="A10469" s="5" t="str">
        <f t="shared" si="163"/>
        <v/>
      </c>
      <c r="B10469" t="s">
        <v>97</v>
      </c>
      <c r="C10469" t="s">
        <v>141</v>
      </c>
      <c r="D10469" t="s">
        <v>50</v>
      </c>
      <c r="E10469">
        <v>4</v>
      </c>
      <c r="I10469">
        <v>67.159508506619432</v>
      </c>
      <c r="J10469" s="6" t="s">
        <v>20</v>
      </c>
    </row>
    <row r="10470" spans="1:10" x14ac:dyDescent="0.25">
      <c r="A10470" s="5" t="str">
        <f t="shared" si="163"/>
        <v/>
      </c>
      <c r="B10470" t="s">
        <v>97</v>
      </c>
      <c r="C10470" t="s">
        <v>141</v>
      </c>
      <c r="D10470" t="s">
        <v>50</v>
      </c>
      <c r="E10470">
        <v>5</v>
      </c>
      <c r="I10470">
        <v>66.212468809078132</v>
      </c>
      <c r="J10470" s="6" t="s">
        <v>20</v>
      </c>
    </row>
    <row r="10471" spans="1:10" x14ac:dyDescent="0.25">
      <c r="A10471" s="5" t="str">
        <f t="shared" si="163"/>
        <v/>
      </c>
      <c r="B10471" t="s">
        <v>97</v>
      </c>
      <c r="C10471" t="s">
        <v>141</v>
      </c>
      <c r="D10471" t="s">
        <v>50</v>
      </c>
      <c r="E10471">
        <v>6</v>
      </c>
      <c r="I10471">
        <v>65.618098298672336</v>
      </c>
      <c r="J10471" s="6" t="s">
        <v>20</v>
      </c>
    </row>
    <row r="10472" spans="1:10" x14ac:dyDescent="0.25">
      <c r="A10472" s="5" t="str">
        <f t="shared" si="163"/>
        <v/>
      </c>
      <c r="B10472" t="s">
        <v>97</v>
      </c>
      <c r="C10472" t="s">
        <v>141</v>
      </c>
      <c r="D10472" t="s">
        <v>50</v>
      </c>
      <c r="E10472">
        <v>7</v>
      </c>
      <c r="I10472">
        <v>65.628189035908505</v>
      </c>
      <c r="J10472" s="6" t="s">
        <v>20</v>
      </c>
    </row>
    <row r="10473" spans="1:10" x14ac:dyDescent="0.25">
      <c r="A10473" s="5" t="str">
        <f t="shared" si="163"/>
        <v/>
      </c>
      <c r="B10473" t="s">
        <v>97</v>
      </c>
      <c r="C10473" t="s">
        <v>141</v>
      </c>
      <c r="D10473" t="s">
        <v>50</v>
      </c>
      <c r="E10473">
        <v>8</v>
      </c>
      <c r="I10473">
        <v>67.905892879645819</v>
      </c>
      <c r="J10473" s="6" t="s">
        <v>20</v>
      </c>
    </row>
    <row r="10474" spans="1:10" x14ac:dyDescent="0.25">
      <c r="A10474" s="5" t="str">
        <f t="shared" si="163"/>
        <v/>
      </c>
      <c r="B10474" t="s">
        <v>97</v>
      </c>
      <c r="C10474" t="s">
        <v>141</v>
      </c>
      <c r="D10474" t="s">
        <v>50</v>
      </c>
      <c r="E10474">
        <v>9</v>
      </c>
      <c r="I10474">
        <v>71.789647132957626</v>
      </c>
      <c r="J10474" s="6" t="s">
        <v>20</v>
      </c>
    </row>
    <row r="10475" spans="1:10" x14ac:dyDescent="0.25">
      <c r="A10475" s="5" t="str">
        <f t="shared" si="163"/>
        <v/>
      </c>
      <c r="B10475" t="s">
        <v>97</v>
      </c>
      <c r="C10475" t="s">
        <v>141</v>
      </c>
      <c r="D10475" t="s">
        <v>50</v>
      </c>
      <c r="E10475">
        <v>10</v>
      </c>
      <c r="I10475">
        <v>76.949358538127271</v>
      </c>
      <c r="J10475" s="6" t="s">
        <v>20</v>
      </c>
    </row>
    <row r="10476" spans="1:10" x14ac:dyDescent="0.25">
      <c r="A10476" s="5" t="str">
        <f t="shared" si="163"/>
        <v/>
      </c>
      <c r="B10476" t="s">
        <v>97</v>
      </c>
      <c r="C10476" t="s">
        <v>141</v>
      </c>
      <c r="D10476" t="s">
        <v>50</v>
      </c>
      <c r="E10476">
        <v>11</v>
      </c>
      <c r="I10476">
        <v>82.292522999363925</v>
      </c>
      <c r="J10476" s="6" t="s">
        <v>20</v>
      </c>
    </row>
    <row r="10477" spans="1:10" x14ac:dyDescent="0.25">
      <c r="A10477" s="5" t="str">
        <f t="shared" si="163"/>
        <v/>
      </c>
      <c r="B10477" t="s">
        <v>97</v>
      </c>
      <c r="C10477" t="s">
        <v>141</v>
      </c>
      <c r="D10477" t="s">
        <v>50</v>
      </c>
      <c r="E10477">
        <v>12</v>
      </c>
      <c r="I10477">
        <v>85.92848771267083</v>
      </c>
      <c r="J10477" s="6" t="s">
        <v>20</v>
      </c>
    </row>
    <row r="10478" spans="1:10" x14ac:dyDescent="0.25">
      <c r="A10478" s="5" t="str">
        <f t="shared" si="163"/>
        <v/>
      </c>
      <c r="B10478" t="s">
        <v>97</v>
      </c>
      <c r="C10478" t="s">
        <v>141</v>
      </c>
      <c r="D10478" t="s">
        <v>50</v>
      </c>
      <c r="E10478">
        <v>13</v>
      </c>
      <c r="I10478">
        <v>88.558333963460498</v>
      </c>
      <c r="J10478" s="6" t="s">
        <v>20</v>
      </c>
    </row>
    <row r="10479" spans="1:10" x14ac:dyDescent="0.25">
      <c r="A10479" s="5" t="str">
        <f t="shared" si="163"/>
        <v/>
      </c>
      <c r="B10479" t="s">
        <v>97</v>
      </c>
      <c r="C10479" t="s">
        <v>141</v>
      </c>
      <c r="D10479" t="s">
        <v>50</v>
      </c>
      <c r="E10479">
        <v>14</v>
      </c>
      <c r="I10479">
        <v>90.351086326401628</v>
      </c>
      <c r="J10479" s="6" t="s">
        <v>20</v>
      </c>
    </row>
    <row r="10480" spans="1:10" x14ac:dyDescent="0.25">
      <c r="A10480" s="5" t="str">
        <f t="shared" si="163"/>
        <v/>
      </c>
      <c r="B10480" t="s">
        <v>97</v>
      </c>
      <c r="C10480" t="s">
        <v>141</v>
      </c>
      <c r="D10480" t="s">
        <v>50</v>
      </c>
      <c r="E10480">
        <v>15</v>
      </c>
      <c r="I10480">
        <v>91.453020793956625</v>
      </c>
      <c r="J10480" s="6" t="s">
        <v>20</v>
      </c>
    </row>
    <row r="10481" spans="1:10" x14ac:dyDescent="0.25">
      <c r="A10481" s="5" t="str">
        <f t="shared" si="163"/>
        <v/>
      </c>
      <c r="B10481" t="s">
        <v>97</v>
      </c>
      <c r="C10481" t="s">
        <v>141</v>
      </c>
      <c r="D10481" t="s">
        <v>50</v>
      </c>
      <c r="E10481">
        <v>16</v>
      </c>
      <c r="I10481">
        <v>92.217226212980236</v>
      </c>
      <c r="J10481" s="6" t="s">
        <v>20</v>
      </c>
    </row>
    <row r="10482" spans="1:10" x14ac:dyDescent="0.25">
      <c r="A10482" s="5" t="str">
        <f t="shared" si="163"/>
        <v/>
      </c>
      <c r="B10482" t="s">
        <v>97</v>
      </c>
      <c r="C10482" t="s">
        <v>141</v>
      </c>
      <c r="D10482" t="s">
        <v>50</v>
      </c>
      <c r="E10482">
        <v>17</v>
      </c>
      <c r="I10482">
        <v>91.956951480773554</v>
      </c>
      <c r="J10482" s="6" t="s">
        <v>20</v>
      </c>
    </row>
    <row r="10483" spans="1:10" x14ac:dyDescent="0.25">
      <c r="A10483" s="5" t="str">
        <f t="shared" si="163"/>
        <v/>
      </c>
      <c r="B10483" t="s">
        <v>97</v>
      </c>
      <c r="C10483" t="s">
        <v>141</v>
      </c>
      <c r="D10483" t="s">
        <v>50</v>
      </c>
      <c r="E10483">
        <v>18</v>
      </c>
      <c r="I10483">
        <v>90.28108128545442</v>
      </c>
      <c r="J10483" s="6" t="s">
        <v>20</v>
      </c>
    </row>
    <row r="10484" spans="1:10" x14ac:dyDescent="0.25">
      <c r="A10484" s="5" t="str">
        <f t="shared" si="163"/>
        <v/>
      </c>
      <c r="B10484" t="s">
        <v>97</v>
      </c>
      <c r="C10484" t="s">
        <v>141</v>
      </c>
      <c r="D10484" t="s">
        <v>50</v>
      </c>
      <c r="E10484">
        <v>19</v>
      </c>
      <c r="I10484">
        <v>86.87448771266429</v>
      </c>
      <c r="J10484" s="6" t="s">
        <v>20</v>
      </c>
    </row>
    <row r="10485" spans="1:10" x14ac:dyDescent="0.25">
      <c r="A10485" s="5" t="str">
        <f t="shared" si="163"/>
        <v/>
      </c>
      <c r="B10485" t="s">
        <v>97</v>
      </c>
      <c r="C10485" t="s">
        <v>141</v>
      </c>
      <c r="D10485" t="s">
        <v>50</v>
      </c>
      <c r="E10485">
        <v>20</v>
      </c>
      <c r="I10485">
        <v>82.637058601134754</v>
      </c>
      <c r="J10485" s="6" t="s">
        <v>20</v>
      </c>
    </row>
    <row r="10486" spans="1:10" x14ac:dyDescent="0.25">
      <c r="A10486" s="5" t="str">
        <f t="shared" si="163"/>
        <v/>
      </c>
      <c r="B10486" t="s">
        <v>97</v>
      </c>
      <c r="C10486" t="s">
        <v>141</v>
      </c>
      <c r="D10486" t="s">
        <v>50</v>
      </c>
      <c r="E10486">
        <v>21</v>
      </c>
      <c r="I10486">
        <v>78.843532451163668</v>
      </c>
      <c r="J10486" s="6" t="s">
        <v>20</v>
      </c>
    </row>
    <row r="10487" spans="1:10" x14ac:dyDescent="0.25">
      <c r="A10487" s="5" t="str">
        <f t="shared" si="163"/>
        <v/>
      </c>
      <c r="B10487" t="s">
        <v>97</v>
      </c>
      <c r="C10487" t="s">
        <v>141</v>
      </c>
      <c r="D10487" t="s">
        <v>50</v>
      </c>
      <c r="E10487">
        <v>22</v>
      </c>
      <c r="I10487">
        <v>75.998207939511005</v>
      </c>
      <c r="J10487" s="6" t="s">
        <v>20</v>
      </c>
    </row>
    <row r="10488" spans="1:10" x14ac:dyDescent="0.25">
      <c r="A10488" s="5" t="str">
        <f t="shared" si="163"/>
        <v/>
      </c>
      <c r="B10488" t="s">
        <v>97</v>
      </c>
      <c r="C10488" t="s">
        <v>141</v>
      </c>
      <c r="D10488" t="s">
        <v>50</v>
      </c>
      <c r="E10488">
        <v>23</v>
      </c>
      <c r="I10488">
        <v>73.767421550101915</v>
      </c>
      <c r="J10488" s="6" t="s">
        <v>20</v>
      </c>
    </row>
    <row r="10489" spans="1:10" x14ac:dyDescent="0.25">
      <c r="A10489" s="5" t="str">
        <f t="shared" si="163"/>
        <v/>
      </c>
      <c r="B10489" t="s">
        <v>97</v>
      </c>
      <c r="C10489" t="s">
        <v>141</v>
      </c>
      <c r="D10489" t="s">
        <v>50</v>
      </c>
      <c r="E10489">
        <v>24</v>
      </c>
      <c r="I10489">
        <v>72.054317580344829</v>
      </c>
      <c r="J10489" s="6" t="s">
        <v>20</v>
      </c>
    </row>
    <row r="10490" spans="1:10" x14ac:dyDescent="0.25">
      <c r="A10490" s="5" t="str">
        <f t="shared" si="163"/>
        <v/>
      </c>
      <c r="B10490" t="s">
        <v>97</v>
      </c>
      <c r="C10490" t="s">
        <v>141</v>
      </c>
      <c r="D10490" t="s">
        <v>51</v>
      </c>
      <c r="E10490">
        <v>1</v>
      </c>
      <c r="I10490">
        <v>70.390339964743603</v>
      </c>
      <c r="J10490" s="6" t="s">
        <v>20</v>
      </c>
    </row>
    <row r="10491" spans="1:10" x14ac:dyDescent="0.25">
      <c r="A10491" s="5" t="str">
        <f t="shared" si="163"/>
        <v/>
      </c>
      <c r="B10491" t="s">
        <v>97</v>
      </c>
      <c r="C10491" t="s">
        <v>141</v>
      </c>
      <c r="D10491" t="s">
        <v>51</v>
      </c>
      <c r="E10491">
        <v>2</v>
      </c>
      <c r="I10491">
        <v>68.896660790739247</v>
      </c>
      <c r="J10491" s="6" t="s">
        <v>20</v>
      </c>
    </row>
    <row r="10492" spans="1:10" x14ac:dyDescent="0.25">
      <c r="A10492" s="5" t="str">
        <f t="shared" si="163"/>
        <v/>
      </c>
      <c r="B10492" t="s">
        <v>97</v>
      </c>
      <c r="C10492" t="s">
        <v>141</v>
      </c>
      <c r="D10492" t="s">
        <v>51</v>
      </c>
      <c r="E10492">
        <v>3</v>
      </c>
      <c r="I10492">
        <v>67.546819440949548</v>
      </c>
      <c r="J10492" s="6" t="s">
        <v>20</v>
      </c>
    </row>
    <row r="10493" spans="1:10" x14ac:dyDescent="0.25">
      <c r="A10493" s="5" t="str">
        <f t="shared" si="163"/>
        <v/>
      </c>
      <c r="B10493" t="s">
        <v>97</v>
      </c>
      <c r="C10493" t="s">
        <v>141</v>
      </c>
      <c r="D10493" t="s">
        <v>51</v>
      </c>
      <c r="E10493">
        <v>4</v>
      </c>
      <c r="I10493">
        <v>66.626168471415028</v>
      </c>
      <c r="J10493" s="6" t="s">
        <v>20</v>
      </c>
    </row>
    <row r="10494" spans="1:10" x14ac:dyDescent="0.25">
      <c r="A10494" s="5" t="str">
        <f t="shared" si="163"/>
        <v/>
      </c>
      <c r="B10494" t="s">
        <v>97</v>
      </c>
      <c r="C10494" t="s">
        <v>141</v>
      </c>
      <c r="D10494" t="s">
        <v>51</v>
      </c>
      <c r="E10494">
        <v>5</v>
      </c>
      <c r="I10494">
        <v>66.016585243018866</v>
      </c>
      <c r="J10494" s="6" t="s">
        <v>20</v>
      </c>
    </row>
    <row r="10495" spans="1:10" x14ac:dyDescent="0.25">
      <c r="A10495" s="5" t="str">
        <f t="shared" si="163"/>
        <v/>
      </c>
      <c r="B10495" t="s">
        <v>97</v>
      </c>
      <c r="C10495" t="s">
        <v>141</v>
      </c>
      <c r="D10495" t="s">
        <v>51</v>
      </c>
      <c r="E10495">
        <v>6</v>
      </c>
      <c r="I10495">
        <v>65.277969025426302</v>
      </c>
      <c r="J10495" s="6" t="s">
        <v>20</v>
      </c>
    </row>
    <row r="10496" spans="1:10" x14ac:dyDescent="0.25">
      <c r="A10496" s="5" t="str">
        <f t="shared" si="163"/>
        <v/>
      </c>
      <c r="B10496" t="s">
        <v>97</v>
      </c>
      <c r="C10496" t="s">
        <v>141</v>
      </c>
      <c r="D10496" t="s">
        <v>51</v>
      </c>
      <c r="E10496">
        <v>7</v>
      </c>
      <c r="I10496">
        <v>65.120870057918168</v>
      </c>
      <c r="J10496" s="6" t="s">
        <v>20</v>
      </c>
    </row>
    <row r="10497" spans="1:10" x14ac:dyDescent="0.25">
      <c r="A10497" s="5" t="str">
        <f t="shared" si="163"/>
        <v/>
      </c>
      <c r="B10497" t="s">
        <v>97</v>
      </c>
      <c r="C10497" t="s">
        <v>141</v>
      </c>
      <c r="D10497" t="s">
        <v>51</v>
      </c>
      <c r="E10497">
        <v>8</v>
      </c>
      <c r="I10497">
        <v>67.784200453277876</v>
      </c>
      <c r="J10497" s="6" t="s">
        <v>20</v>
      </c>
    </row>
    <row r="10498" spans="1:10" x14ac:dyDescent="0.25">
      <c r="A10498" s="5" t="str">
        <f t="shared" ref="A10498:A10561" si="164">IF(AND(category = B10498, subcategory=C10498, reportdate = D10498), E10498, "")</f>
        <v/>
      </c>
      <c r="B10498" t="s">
        <v>97</v>
      </c>
      <c r="C10498" t="s">
        <v>141</v>
      </c>
      <c r="D10498" t="s">
        <v>51</v>
      </c>
      <c r="E10498">
        <v>9</v>
      </c>
      <c r="I10498">
        <v>71.753465122145684</v>
      </c>
      <c r="J10498" s="6" t="s">
        <v>20</v>
      </c>
    </row>
    <row r="10499" spans="1:10" x14ac:dyDescent="0.25">
      <c r="A10499" s="5" t="str">
        <f t="shared" si="164"/>
        <v/>
      </c>
      <c r="B10499" t="s">
        <v>97</v>
      </c>
      <c r="C10499" t="s">
        <v>141</v>
      </c>
      <c r="D10499" t="s">
        <v>51</v>
      </c>
      <c r="E10499">
        <v>10</v>
      </c>
      <c r="I10499">
        <v>77.153190632084488</v>
      </c>
      <c r="J10499" s="6" t="s">
        <v>20</v>
      </c>
    </row>
    <row r="10500" spans="1:10" x14ac:dyDescent="0.25">
      <c r="A10500" s="5" t="str">
        <f t="shared" si="164"/>
        <v/>
      </c>
      <c r="B10500" t="s">
        <v>97</v>
      </c>
      <c r="C10500" t="s">
        <v>141</v>
      </c>
      <c r="D10500" t="s">
        <v>51</v>
      </c>
      <c r="E10500">
        <v>11</v>
      </c>
      <c r="I10500">
        <v>81.888208259889382</v>
      </c>
      <c r="J10500" s="6" t="s">
        <v>20</v>
      </c>
    </row>
    <row r="10501" spans="1:10" x14ac:dyDescent="0.25">
      <c r="A10501" s="5" t="str">
        <f t="shared" si="164"/>
        <v/>
      </c>
      <c r="B10501" t="s">
        <v>97</v>
      </c>
      <c r="C10501" t="s">
        <v>141</v>
      </c>
      <c r="D10501" t="s">
        <v>51</v>
      </c>
      <c r="E10501">
        <v>12</v>
      </c>
      <c r="I10501">
        <v>85.537480483497902</v>
      </c>
      <c r="J10501" s="6" t="s">
        <v>20</v>
      </c>
    </row>
    <row r="10502" spans="1:10" x14ac:dyDescent="0.25">
      <c r="A10502" s="5" t="str">
        <f t="shared" si="164"/>
        <v/>
      </c>
      <c r="B10502" t="s">
        <v>97</v>
      </c>
      <c r="C10502" t="s">
        <v>141</v>
      </c>
      <c r="D10502" t="s">
        <v>51</v>
      </c>
      <c r="E10502">
        <v>13</v>
      </c>
      <c r="I10502">
        <v>87.740115839846538</v>
      </c>
      <c r="J10502" s="6" t="s">
        <v>20</v>
      </c>
    </row>
    <row r="10503" spans="1:10" x14ac:dyDescent="0.25">
      <c r="A10503" s="5" t="str">
        <f t="shared" si="164"/>
        <v/>
      </c>
      <c r="B10503" t="s">
        <v>97</v>
      </c>
      <c r="C10503" t="s">
        <v>141</v>
      </c>
      <c r="D10503" t="s">
        <v>51</v>
      </c>
      <c r="E10503">
        <v>14</v>
      </c>
      <c r="I10503">
        <v>89.771488290103349</v>
      </c>
      <c r="J10503" s="6" t="s">
        <v>20</v>
      </c>
    </row>
    <row r="10504" spans="1:10" x14ac:dyDescent="0.25">
      <c r="A10504" s="5" t="str">
        <f t="shared" si="164"/>
        <v/>
      </c>
      <c r="B10504" t="s">
        <v>97</v>
      </c>
      <c r="C10504" t="s">
        <v>141</v>
      </c>
      <c r="D10504" t="s">
        <v>51</v>
      </c>
      <c r="E10504">
        <v>15</v>
      </c>
      <c r="I10504">
        <v>91.406989423324376</v>
      </c>
      <c r="J10504" s="6" t="s">
        <v>20</v>
      </c>
    </row>
    <row r="10505" spans="1:10" x14ac:dyDescent="0.25">
      <c r="A10505" s="5" t="str">
        <f t="shared" si="164"/>
        <v/>
      </c>
      <c r="B10505" t="s">
        <v>97</v>
      </c>
      <c r="C10505" t="s">
        <v>141</v>
      </c>
      <c r="D10505" t="s">
        <v>51</v>
      </c>
      <c r="E10505">
        <v>16</v>
      </c>
      <c r="I10505">
        <v>91.183890707627612</v>
      </c>
      <c r="J10505" s="6" t="s">
        <v>20</v>
      </c>
    </row>
    <row r="10506" spans="1:10" x14ac:dyDescent="0.25">
      <c r="A10506" s="5" t="str">
        <f t="shared" si="164"/>
        <v/>
      </c>
      <c r="B10506" t="s">
        <v>97</v>
      </c>
      <c r="C10506" t="s">
        <v>141</v>
      </c>
      <c r="D10506" t="s">
        <v>51</v>
      </c>
      <c r="E10506">
        <v>17</v>
      </c>
      <c r="I10506">
        <v>90.241157139264516</v>
      </c>
      <c r="J10506" s="6" t="s">
        <v>20</v>
      </c>
    </row>
    <row r="10507" spans="1:10" x14ac:dyDescent="0.25">
      <c r="A10507" s="5" t="str">
        <f t="shared" si="164"/>
        <v/>
      </c>
      <c r="B10507" t="s">
        <v>97</v>
      </c>
      <c r="C10507" t="s">
        <v>141</v>
      </c>
      <c r="D10507" t="s">
        <v>51</v>
      </c>
      <c r="E10507">
        <v>18</v>
      </c>
      <c r="I10507">
        <v>88.312373457576584</v>
      </c>
      <c r="J10507" s="6" t="s">
        <v>20</v>
      </c>
    </row>
    <row r="10508" spans="1:10" x14ac:dyDescent="0.25">
      <c r="A10508" s="5" t="str">
        <f t="shared" si="164"/>
        <v/>
      </c>
      <c r="B10508" t="s">
        <v>97</v>
      </c>
      <c r="C10508" t="s">
        <v>141</v>
      </c>
      <c r="D10508" t="s">
        <v>51</v>
      </c>
      <c r="E10508">
        <v>19</v>
      </c>
      <c r="I10508">
        <v>85.459605892727481</v>
      </c>
      <c r="J10508" s="6" t="s">
        <v>20</v>
      </c>
    </row>
    <row r="10509" spans="1:10" x14ac:dyDescent="0.25">
      <c r="A10509" s="5" t="str">
        <f t="shared" si="164"/>
        <v/>
      </c>
      <c r="B10509" t="s">
        <v>97</v>
      </c>
      <c r="C10509" t="s">
        <v>141</v>
      </c>
      <c r="D10509" t="s">
        <v>51</v>
      </c>
      <c r="E10509">
        <v>20</v>
      </c>
      <c r="I10509">
        <v>80.996782926208951</v>
      </c>
      <c r="J10509" s="6" t="s">
        <v>20</v>
      </c>
    </row>
    <row r="10510" spans="1:10" x14ac:dyDescent="0.25">
      <c r="A10510" s="5" t="str">
        <f t="shared" si="164"/>
        <v/>
      </c>
      <c r="B10510" t="s">
        <v>97</v>
      </c>
      <c r="C10510" t="s">
        <v>141</v>
      </c>
      <c r="D10510" t="s">
        <v>51</v>
      </c>
      <c r="E10510">
        <v>21</v>
      </c>
      <c r="I10510">
        <v>76.887547217336206</v>
      </c>
      <c r="J10510" s="6" t="s">
        <v>20</v>
      </c>
    </row>
    <row r="10511" spans="1:10" x14ac:dyDescent="0.25">
      <c r="A10511" s="5" t="str">
        <f t="shared" si="164"/>
        <v/>
      </c>
      <c r="B10511" t="s">
        <v>97</v>
      </c>
      <c r="C10511" t="s">
        <v>141</v>
      </c>
      <c r="D10511" t="s">
        <v>51</v>
      </c>
      <c r="E10511">
        <v>22</v>
      </c>
      <c r="I10511">
        <v>74.464612188365138</v>
      </c>
      <c r="J10511" s="6" t="s">
        <v>20</v>
      </c>
    </row>
    <row r="10512" spans="1:10" x14ac:dyDescent="0.25">
      <c r="A10512" s="5" t="str">
        <f t="shared" si="164"/>
        <v/>
      </c>
      <c r="B10512" t="s">
        <v>97</v>
      </c>
      <c r="C10512" t="s">
        <v>141</v>
      </c>
      <c r="D10512" t="s">
        <v>51</v>
      </c>
      <c r="E10512">
        <v>23</v>
      </c>
      <c r="I10512">
        <v>72.685899017881908</v>
      </c>
      <c r="J10512" s="6" t="s">
        <v>20</v>
      </c>
    </row>
    <row r="10513" spans="1:10" x14ac:dyDescent="0.25">
      <c r="A10513" s="5" t="str">
        <f t="shared" si="164"/>
        <v/>
      </c>
      <c r="B10513" t="s">
        <v>97</v>
      </c>
      <c r="C10513" t="s">
        <v>141</v>
      </c>
      <c r="D10513" t="s">
        <v>51</v>
      </c>
      <c r="E10513">
        <v>24</v>
      </c>
      <c r="I10513">
        <v>71.061288088646805</v>
      </c>
      <c r="J10513" s="6" t="s">
        <v>20</v>
      </c>
    </row>
    <row r="10514" spans="1:10" x14ac:dyDescent="0.25">
      <c r="A10514" s="5" t="str">
        <f t="shared" si="164"/>
        <v/>
      </c>
      <c r="B10514" t="s">
        <v>97</v>
      </c>
      <c r="C10514" t="s">
        <v>141</v>
      </c>
      <c r="D10514" t="s">
        <v>71</v>
      </c>
      <c r="E10514">
        <v>1</v>
      </c>
      <c r="I10514">
        <v>68.661390328153246</v>
      </c>
      <c r="J10514" s="6" t="s">
        <v>20</v>
      </c>
    </row>
    <row r="10515" spans="1:10" x14ac:dyDescent="0.25">
      <c r="A10515" s="5" t="str">
        <f t="shared" si="164"/>
        <v/>
      </c>
      <c r="B10515" t="s">
        <v>97</v>
      </c>
      <c r="C10515" t="s">
        <v>141</v>
      </c>
      <c r="D10515" t="s">
        <v>70</v>
      </c>
      <c r="E10515">
        <v>1</v>
      </c>
      <c r="I10515">
        <v>72.95602270198394</v>
      </c>
      <c r="J10515" s="6" t="s">
        <v>20</v>
      </c>
    </row>
    <row r="10516" spans="1:10" x14ac:dyDescent="0.25">
      <c r="A10516" s="5" t="str">
        <f t="shared" si="164"/>
        <v/>
      </c>
      <c r="B10516" t="s">
        <v>97</v>
      </c>
      <c r="C10516" t="s">
        <v>141</v>
      </c>
      <c r="D10516" t="s">
        <v>71</v>
      </c>
      <c r="E10516">
        <v>2</v>
      </c>
      <c r="I10516">
        <v>67.636652274039236</v>
      </c>
      <c r="J10516" s="6" t="s">
        <v>20</v>
      </c>
    </row>
    <row r="10517" spans="1:10" x14ac:dyDescent="0.25">
      <c r="A10517" s="5" t="str">
        <f t="shared" si="164"/>
        <v/>
      </c>
      <c r="B10517" t="s">
        <v>97</v>
      </c>
      <c r="C10517" t="s">
        <v>141</v>
      </c>
      <c r="D10517" t="s">
        <v>70</v>
      </c>
      <c r="E10517">
        <v>2</v>
      </c>
      <c r="I10517">
        <v>71.427956821724877</v>
      </c>
      <c r="J10517" s="6" t="s">
        <v>20</v>
      </c>
    </row>
    <row r="10518" spans="1:10" x14ac:dyDescent="0.25">
      <c r="A10518" s="5" t="str">
        <f t="shared" si="164"/>
        <v/>
      </c>
      <c r="B10518" t="s">
        <v>97</v>
      </c>
      <c r="C10518" t="s">
        <v>141</v>
      </c>
      <c r="D10518" t="s">
        <v>70</v>
      </c>
      <c r="E10518">
        <v>3</v>
      </c>
      <c r="I10518">
        <v>69.922839973293819</v>
      </c>
      <c r="J10518" s="6" t="s">
        <v>20</v>
      </c>
    </row>
    <row r="10519" spans="1:10" x14ac:dyDescent="0.25">
      <c r="A10519" s="5" t="str">
        <f t="shared" si="164"/>
        <v/>
      </c>
      <c r="B10519" t="s">
        <v>97</v>
      </c>
      <c r="C10519" t="s">
        <v>141</v>
      </c>
      <c r="D10519" t="s">
        <v>71</v>
      </c>
      <c r="E10519">
        <v>3</v>
      </c>
      <c r="I10519">
        <v>67.090005757052481</v>
      </c>
      <c r="J10519" s="6" t="s">
        <v>20</v>
      </c>
    </row>
    <row r="10520" spans="1:10" x14ac:dyDescent="0.25">
      <c r="A10520" s="5" t="str">
        <f t="shared" si="164"/>
        <v/>
      </c>
      <c r="B10520" t="s">
        <v>97</v>
      </c>
      <c r="C10520" t="s">
        <v>141</v>
      </c>
      <c r="D10520" t="s">
        <v>71</v>
      </c>
      <c r="E10520">
        <v>4</v>
      </c>
      <c r="I10520">
        <v>66.338439838801094</v>
      </c>
      <c r="J10520" s="6" t="s">
        <v>20</v>
      </c>
    </row>
    <row r="10521" spans="1:10" x14ac:dyDescent="0.25">
      <c r="A10521" s="5" t="str">
        <f t="shared" si="164"/>
        <v/>
      </c>
      <c r="B10521" t="s">
        <v>97</v>
      </c>
      <c r="C10521" t="s">
        <v>141</v>
      </c>
      <c r="D10521" t="s">
        <v>70</v>
      </c>
      <c r="E10521">
        <v>4</v>
      </c>
      <c r="I10521">
        <v>68.560767861118563</v>
      </c>
      <c r="J10521" s="6" t="s">
        <v>20</v>
      </c>
    </row>
    <row r="10522" spans="1:10" x14ac:dyDescent="0.25">
      <c r="A10522" s="5" t="str">
        <f t="shared" si="164"/>
        <v/>
      </c>
      <c r="B10522" t="s">
        <v>97</v>
      </c>
      <c r="C10522" t="s">
        <v>141</v>
      </c>
      <c r="D10522" t="s">
        <v>71</v>
      </c>
      <c r="E10522">
        <v>5</v>
      </c>
      <c r="I10522">
        <v>65.43002302821192</v>
      </c>
      <c r="J10522" s="6" t="s">
        <v>20</v>
      </c>
    </row>
    <row r="10523" spans="1:10" x14ac:dyDescent="0.25">
      <c r="A10523" s="5" t="str">
        <f t="shared" si="164"/>
        <v/>
      </c>
      <c r="B10523" t="s">
        <v>97</v>
      </c>
      <c r="C10523" t="s">
        <v>141</v>
      </c>
      <c r="D10523" t="s">
        <v>70</v>
      </c>
      <c r="E10523">
        <v>5</v>
      </c>
      <c r="I10523">
        <v>67.661170709994394</v>
      </c>
      <c r="J10523" s="6" t="s">
        <v>20</v>
      </c>
    </row>
    <row r="10524" spans="1:10" x14ac:dyDescent="0.25">
      <c r="A10524" s="5" t="str">
        <f t="shared" si="164"/>
        <v/>
      </c>
      <c r="B10524" t="s">
        <v>97</v>
      </c>
      <c r="C10524" t="s">
        <v>141</v>
      </c>
      <c r="D10524" t="s">
        <v>71</v>
      </c>
      <c r="E10524">
        <v>6</v>
      </c>
      <c r="I10524">
        <v>65.130676453653294</v>
      </c>
      <c r="J10524" s="6" t="s">
        <v>20</v>
      </c>
    </row>
    <row r="10525" spans="1:10" x14ac:dyDescent="0.25">
      <c r="A10525" s="5" t="str">
        <f t="shared" si="164"/>
        <v/>
      </c>
      <c r="B10525" t="s">
        <v>97</v>
      </c>
      <c r="C10525" t="s">
        <v>141</v>
      </c>
      <c r="D10525" t="s">
        <v>70</v>
      </c>
      <c r="E10525">
        <v>6</v>
      </c>
      <c r="I10525">
        <v>66.487796572443159</v>
      </c>
      <c r="J10525" s="6" t="s">
        <v>20</v>
      </c>
    </row>
    <row r="10526" spans="1:10" x14ac:dyDescent="0.25">
      <c r="A10526" s="5" t="str">
        <f t="shared" si="164"/>
        <v/>
      </c>
      <c r="B10526" t="s">
        <v>97</v>
      </c>
      <c r="C10526" t="s">
        <v>141</v>
      </c>
      <c r="D10526" t="s">
        <v>70</v>
      </c>
      <c r="E10526">
        <v>7</v>
      </c>
      <c r="I10526">
        <v>66.024932116627298</v>
      </c>
      <c r="J10526" s="6" t="s">
        <v>20</v>
      </c>
    </row>
    <row r="10527" spans="1:10" x14ac:dyDescent="0.25">
      <c r="A10527" s="5" t="str">
        <f t="shared" si="164"/>
        <v/>
      </c>
      <c r="B10527" t="s">
        <v>97</v>
      </c>
      <c r="C10527" t="s">
        <v>141</v>
      </c>
      <c r="D10527" t="s">
        <v>71</v>
      </c>
      <c r="E10527">
        <v>7</v>
      </c>
      <c r="I10527">
        <v>65.140230282092844</v>
      </c>
      <c r="J10527" s="6" t="s">
        <v>20</v>
      </c>
    </row>
    <row r="10528" spans="1:10" x14ac:dyDescent="0.25">
      <c r="A10528" s="5" t="str">
        <f t="shared" si="164"/>
        <v/>
      </c>
      <c r="B10528" t="s">
        <v>97</v>
      </c>
      <c r="C10528" t="s">
        <v>141</v>
      </c>
      <c r="D10528" t="s">
        <v>71</v>
      </c>
      <c r="E10528">
        <v>8</v>
      </c>
      <c r="I10528">
        <v>66.826246401844259</v>
      </c>
      <c r="J10528" s="6" t="s">
        <v>20</v>
      </c>
    </row>
    <row r="10529" spans="1:10" x14ac:dyDescent="0.25">
      <c r="A10529" s="5" t="str">
        <f t="shared" si="164"/>
        <v/>
      </c>
      <c r="B10529" t="s">
        <v>97</v>
      </c>
      <c r="C10529" t="s">
        <v>141</v>
      </c>
      <c r="D10529" t="s">
        <v>70</v>
      </c>
      <c r="E10529">
        <v>8</v>
      </c>
      <c r="I10529">
        <v>70.134912085465842</v>
      </c>
      <c r="J10529" s="6" t="s">
        <v>20</v>
      </c>
    </row>
    <row r="10530" spans="1:10" x14ac:dyDescent="0.25">
      <c r="A10530" s="5" t="str">
        <f t="shared" si="164"/>
        <v/>
      </c>
      <c r="B10530" t="s">
        <v>97</v>
      </c>
      <c r="C10530" t="s">
        <v>141</v>
      </c>
      <c r="D10530" t="s">
        <v>70</v>
      </c>
      <c r="E10530">
        <v>9</v>
      </c>
      <c r="I10530">
        <v>76.301014912087709</v>
      </c>
      <c r="J10530" s="6" t="s">
        <v>20</v>
      </c>
    </row>
    <row r="10531" spans="1:10" x14ac:dyDescent="0.25">
      <c r="A10531" s="5" t="str">
        <f t="shared" si="164"/>
        <v/>
      </c>
      <c r="B10531" t="s">
        <v>97</v>
      </c>
      <c r="C10531" t="s">
        <v>141</v>
      </c>
      <c r="D10531" t="s">
        <v>71</v>
      </c>
      <c r="E10531">
        <v>9</v>
      </c>
      <c r="I10531">
        <v>70.264706390325074</v>
      </c>
      <c r="J10531" s="6" t="s">
        <v>20</v>
      </c>
    </row>
    <row r="10532" spans="1:10" x14ac:dyDescent="0.25">
      <c r="A10532" s="5" t="str">
        <f t="shared" si="164"/>
        <v/>
      </c>
      <c r="B10532" t="s">
        <v>97</v>
      </c>
      <c r="C10532" t="s">
        <v>141</v>
      </c>
      <c r="D10532" t="s">
        <v>71</v>
      </c>
      <c r="E10532">
        <v>10</v>
      </c>
      <c r="I10532">
        <v>74.73241220494964</v>
      </c>
      <c r="J10532" s="6" t="s">
        <v>20</v>
      </c>
    </row>
    <row r="10533" spans="1:10" x14ac:dyDescent="0.25">
      <c r="A10533" s="5" t="str">
        <f t="shared" si="164"/>
        <v/>
      </c>
      <c r="B10533" t="s">
        <v>97</v>
      </c>
      <c r="C10533" t="s">
        <v>141</v>
      </c>
      <c r="D10533" t="s">
        <v>70</v>
      </c>
      <c r="E10533">
        <v>10</v>
      </c>
      <c r="I10533">
        <v>82.359525929218108</v>
      </c>
      <c r="J10533" s="6" t="s">
        <v>20</v>
      </c>
    </row>
    <row r="10534" spans="1:10" x14ac:dyDescent="0.25">
      <c r="A10534" s="5" t="str">
        <f t="shared" si="164"/>
        <v/>
      </c>
      <c r="B10534" t="s">
        <v>97</v>
      </c>
      <c r="C10534" t="s">
        <v>141</v>
      </c>
      <c r="D10534" t="s">
        <v>70</v>
      </c>
      <c r="E10534">
        <v>11</v>
      </c>
      <c r="I10534">
        <v>87.355225906964634</v>
      </c>
      <c r="J10534" s="6" t="s">
        <v>20</v>
      </c>
    </row>
    <row r="10535" spans="1:10" x14ac:dyDescent="0.25">
      <c r="A10535" s="5" t="str">
        <f t="shared" si="164"/>
        <v/>
      </c>
      <c r="B10535" t="s">
        <v>97</v>
      </c>
      <c r="C10535" t="s">
        <v>141</v>
      </c>
      <c r="D10535" t="s">
        <v>71</v>
      </c>
      <c r="E10535">
        <v>11</v>
      </c>
      <c r="I10535">
        <v>77.712582037992462</v>
      </c>
      <c r="J10535" s="6" t="s">
        <v>20</v>
      </c>
    </row>
    <row r="10536" spans="1:10" x14ac:dyDescent="0.25">
      <c r="A10536" s="5" t="str">
        <f t="shared" si="164"/>
        <v/>
      </c>
      <c r="B10536" t="s">
        <v>97</v>
      </c>
      <c r="C10536" t="s">
        <v>141</v>
      </c>
      <c r="D10536" t="s">
        <v>71</v>
      </c>
      <c r="E10536">
        <v>12</v>
      </c>
      <c r="I10536">
        <v>78.648877374785002</v>
      </c>
      <c r="J10536" s="6" t="s">
        <v>20</v>
      </c>
    </row>
    <row r="10537" spans="1:10" x14ac:dyDescent="0.25">
      <c r="A10537" s="5" t="str">
        <f t="shared" si="164"/>
        <v/>
      </c>
      <c r="B10537" t="s">
        <v>97</v>
      </c>
      <c r="C10537" t="s">
        <v>141</v>
      </c>
      <c r="D10537" t="s">
        <v>70</v>
      </c>
      <c r="E10537">
        <v>12</v>
      </c>
      <c r="I10537">
        <v>91.511662586247084</v>
      </c>
      <c r="J10537" s="6" t="s">
        <v>20</v>
      </c>
    </row>
    <row r="10538" spans="1:10" x14ac:dyDescent="0.25">
      <c r="A10538" s="5" t="str">
        <f t="shared" si="164"/>
        <v/>
      </c>
      <c r="B10538" t="s">
        <v>97</v>
      </c>
      <c r="C10538" t="s">
        <v>141</v>
      </c>
      <c r="D10538" t="s">
        <v>70</v>
      </c>
      <c r="E10538">
        <v>13</v>
      </c>
      <c r="I10538">
        <v>94.345604273313455</v>
      </c>
      <c r="J10538" s="6" t="s">
        <v>20</v>
      </c>
    </row>
    <row r="10539" spans="1:10" x14ac:dyDescent="0.25">
      <c r="A10539" s="5" t="str">
        <f t="shared" si="164"/>
        <v/>
      </c>
      <c r="B10539" t="s">
        <v>97</v>
      </c>
      <c r="C10539" t="s">
        <v>141</v>
      </c>
      <c r="D10539" t="s">
        <v>71</v>
      </c>
      <c r="E10539">
        <v>13</v>
      </c>
      <c r="I10539">
        <v>80.263874496257785</v>
      </c>
      <c r="J10539" s="6" t="s">
        <v>20</v>
      </c>
    </row>
    <row r="10540" spans="1:10" x14ac:dyDescent="0.25">
      <c r="A10540" s="5" t="str">
        <f t="shared" si="164"/>
        <v/>
      </c>
      <c r="B10540" t="s">
        <v>97</v>
      </c>
      <c r="C10540" t="s">
        <v>141</v>
      </c>
      <c r="D10540" t="s">
        <v>71</v>
      </c>
      <c r="E10540">
        <v>14</v>
      </c>
      <c r="I10540">
        <v>81.967184801386054</v>
      </c>
      <c r="J10540" s="6" t="s">
        <v>20</v>
      </c>
    </row>
    <row r="10541" spans="1:10" x14ac:dyDescent="0.25">
      <c r="A10541" s="5" t="str">
        <f t="shared" si="164"/>
        <v/>
      </c>
      <c r="B10541" t="s">
        <v>97</v>
      </c>
      <c r="C10541" t="s">
        <v>141</v>
      </c>
      <c r="D10541" t="s">
        <v>70</v>
      </c>
      <c r="E10541">
        <v>14</v>
      </c>
      <c r="I10541">
        <v>96.700133541065014</v>
      </c>
      <c r="J10541" s="6" t="s">
        <v>20</v>
      </c>
    </row>
    <row r="10542" spans="1:10" x14ac:dyDescent="0.25">
      <c r="A10542" s="5" t="str">
        <f t="shared" si="164"/>
        <v/>
      </c>
      <c r="B10542" t="s">
        <v>97</v>
      </c>
      <c r="C10542" t="s">
        <v>141</v>
      </c>
      <c r="D10542" t="s">
        <v>71</v>
      </c>
      <c r="E10542">
        <v>15</v>
      </c>
      <c r="I10542">
        <v>82.754260218766831</v>
      </c>
      <c r="J10542" s="6" t="s">
        <v>20</v>
      </c>
    </row>
    <row r="10543" spans="1:10" x14ac:dyDescent="0.25">
      <c r="A10543" s="5" t="str">
        <f t="shared" si="164"/>
        <v/>
      </c>
      <c r="B10543" t="s">
        <v>97</v>
      </c>
      <c r="C10543" t="s">
        <v>141</v>
      </c>
      <c r="D10543" t="s">
        <v>70</v>
      </c>
      <c r="E10543">
        <v>15</v>
      </c>
      <c r="I10543">
        <v>98.62664144224064</v>
      </c>
      <c r="J10543" s="6" t="s">
        <v>20</v>
      </c>
    </row>
    <row r="10544" spans="1:10" x14ac:dyDescent="0.25">
      <c r="A10544" s="5" t="str">
        <f t="shared" si="164"/>
        <v/>
      </c>
      <c r="B10544" t="s">
        <v>97</v>
      </c>
      <c r="C10544" t="s">
        <v>141</v>
      </c>
      <c r="D10544" t="s">
        <v>70</v>
      </c>
      <c r="E10544">
        <v>16</v>
      </c>
      <c r="I10544">
        <v>98.879011796128438</v>
      </c>
      <c r="J10544" s="6" t="s">
        <v>20</v>
      </c>
    </row>
    <row r="10545" spans="1:10" x14ac:dyDescent="0.25">
      <c r="A10545" s="5" t="str">
        <f t="shared" si="164"/>
        <v/>
      </c>
      <c r="B10545" t="s">
        <v>97</v>
      </c>
      <c r="C10545" t="s">
        <v>141</v>
      </c>
      <c r="D10545" t="s">
        <v>71</v>
      </c>
      <c r="E10545">
        <v>16</v>
      </c>
      <c r="I10545">
        <v>83.276943005185473</v>
      </c>
      <c r="J10545" s="6" t="s">
        <v>20</v>
      </c>
    </row>
    <row r="10546" spans="1:10" x14ac:dyDescent="0.25">
      <c r="A10546" s="5" t="str">
        <f t="shared" si="164"/>
        <v/>
      </c>
      <c r="B10546" t="s">
        <v>97</v>
      </c>
      <c r="C10546" t="s">
        <v>141</v>
      </c>
      <c r="D10546" t="s">
        <v>70</v>
      </c>
      <c r="E10546">
        <v>17</v>
      </c>
      <c r="I10546">
        <v>98.01204095259294</v>
      </c>
      <c r="J10546" s="6" t="s">
        <v>20</v>
      </c>
    </row>
    <row r="10547" spans="1:10" x14ac:dyDescent="0.25">
      <c r="A10547" s="5" t="str">
        <f t="shared" si="164"/>
        <v/>
      </c>
      <c r="B10547" t="s">
        <v>97</v>
      </c>
      <c r="C10547" t="s">
        <v>141</v>
      </c>
      <c r="D10547" t="s">
        <v>71</v>
      </c>
      <c r="E10547">
        <v>17</v>
      </c>
      <c r="I10547">
        <v>83.609355210129493</v>
      </c>
      <c r="J10547" s="6" t="s">
        <v>20</v>
      </c>
    </row>
    <row r="10548" spans="1:10" x14ac:dyDescent="0.25">
      <c r="A10548" s="5" t="str">
        <f t="shared" si="164"/>
        <v/>
      </c>
      <c r="B10548" t="s">
        <v>97</v>
      </c>
      <c r="C10548" t="s">
        <v>141</v>
      </c>
      <c r="D10548" t="s">
        <v>71</v>
      </c>
      <c r="E10548">
        <v>18</v>
      </c>
      <c r="I10548">
        <v>81.787564766841058</v>
      </c>
      <c r="J10548" s="6" t="s">
        <v>20</v>
      </c>
    </row>
    <row r="10549" spans="1:10" x14ac:dyDescent="0.25">
      <c r="A10549" s="5" t="str">
        <f t="shared" si="164"/>
        <v/>
      </c>
      <c r="B10549" t="s">
        <v>97</v>
      </c>
      <c r="C10549" t="s">
        <v>141</v>
      </c>
      <c r="D10549" t="s">
        <v>70</v>
      </c>
      <c r="E10549">
        <v>18</v>
      </c>
      <c r="I10549">
        <v>96.174204317828114</v>
      </c>
      <c r="J10549" s="6" t="s">
        <v>20</v>
      </c>
    </row>
    <row r="10550" spans="1:10" x14ac:dyDescent="0.25">
      <c r="A10550" s="5" t="str">
        <f t="shared" si="164"/>
        <v/>
      </c>
      <c r="B10550" t="s">
        <v>97</v>
      </c>
      <c r="C10550" t="s">
        <v>141</v>
      </c>
      <c r="D10550" t="s">
        <v>70</v>
      </c>
      <c r="E10550">
        <v>19</v>
      </c>
      <c r="I10550">
        <v>92.496490095707756</v>
      </c>
      <c r="J10550" s="6" t="s">
        <v>20</v>
      </c>
    </row>
    <row r="10551" spans="1:10" x14ac:dyDescent="0.25">
      <c r="A10551" s="5" t="str">
        <f t="shared" si="164"/>
        <v/>
      </c>
      <c r="B10551" t="s">
        <v>97</v>
      </c>
      <c r="C10551" t="s">
        <v>141</v>
      </c>
      <c r="D10551" t="s">
        <v>71</v>
      </c>
      <c r="E10551">
        <v>19</v>
      </c>
      <c r="I10551">
        <v>78.815921128380523</v>
      </c>
      <c r="J10551" s="6" t="s">
        <v>20</v>
      </c>
    </row>
    <row r="10552" spans="1:10" x14ac:dyDescent="0.25">
      <c r="A10552" s="5" t="str">
        <f t="shared" si="164"/>
        <v/>
      </c>
      <c r="B10552" t="s">
        <v>97</v>
      </c>
      <c r="C10552" t="s">
        <v>141</v>
      </c>
      <c r="D10552" t="s">
        <v>70</v>
      </c>
      <c r="E10552">
        <v>20</v>
      </c>
      <c r="I10552">
        <v>87.810485199202404</v>
      </c>
      <c r="J10552" s="6" t="s">
        <v>20</v>
      </c>
    </row>
    <row r="10553" spans="1:10" x14ac:dyDescent="0.25">
      <c r="A10553" s="5" t="str">
        <f t="shared" si="164"/>
        <v/>
      </c>
      <c r="B10553" t="s">
        <v>97</v>
      </c>
      <c r="C10553" t="s">
        <v>141</v>
      </c>
      <c r="D10553" t="s">
        <v>71</v>
      </c>
      <c r="E10553">
        <v>20</v>
      </c>
      <c r="I10553">
        <v>75.422829591245602</v>
      </c>
      <c r="J10553" s="6" t="s">
        <v>20</v>
      </c>
    </row>
    <row r="10554" spans="1:10" x14ac:dyDescent="0.25">
      <c r="A10554" s="5" t="str">
        <f t="shared" si="164"/>
        <v/>
      </c>
      <c r="B10554" t="s">
        <v>97</v>
      </c>
      <c r="C10554" t="s">
        <v>141</v>
      </c>
      <c r="D10554" t="s">
        <v>70</v>
      </c>
      <c r="E10554">
        <v>21</v>
      </c>
      <c r="I10554">
        <v>84.355306031600378</v>
      </c>
      <c r="J10554" s="6" t="s">
        <v>20</v>
      </c>
    </row>
    <row r="10555" spans="1:10" x14ac:dyDescent="0.25">
      <c r="A10555" s="5" t="str">
        <f t="shared" si="164"/>
        <v/>
      </c>
      <c r="B10555" t="s">
        <v>97</v>
      </c>
      <c r="C10555" t="s">
        <v>141</v>
      </c>
      <c r="D10555" t="s">
        <v>71</v>
      </c>
      <c r="E10555">
        <v>21</v>
      </c>
      <c r="I10555">
        <v>73.409988485898069</v>
      </c>
      <c r="J10555" s="6" t="s">
        <v>20</v>
      </c>
    </row>
    <row r="10556" spans="1:10" x14ac:dyDescent="0.25">
      <c r="A10556" s="5" t="str">
        <f t="shared" si="164"/>
        <v/>
      </c>
      <c r="B10556" t="s">
        <v>97</v>
      </c>
      <c r="C10556" t="s">
        <v>141</v>
      </c>
      <c r="D10556" t="s">
        <v>70</v>
      </c>
      <c r="E10556">
        <v>22</v>
      </c>
      <c r="I10556">
        <v>80.884435789005607</v>
      </c>
      <c r="J10556" s="6" t="s">
        <v>20</v>
      </c>
    </row>
    <row r="10557" spans="1:10" x14ac:dyDescent="0.25">
      <c r="A10557" s="5" t="str">
        <f t="shared" si="164"/>
        <v/>
      </c>
      <c r="B10557" t="s">
        <v>97</v>
      </c>
      <c r="C10557" t="s">
        <v>141</v>
      </c>
      <c r="D10557" t="s">
        <v>71</v>
      </c>
      <c r="E10557">
        <v>22</v>
      </c>
      <c r="I10557">
        <v>71.857576280943576</v>
      </c>
      <c r="J10557" s="6" t="s">
        <v>20</v>
      </c>
    </row>
    <row r="10558" spans="1:10" x14ac:dyDescent="0.25">
      <c r="A10558" s="5" t="str">
        <f t="shared" si="164"/>
        <v/>
      </c>
      <c r="B10558" t="s">
        <v>97</v>
      </c>
      <c r="C10558" t="s">
        <v>141</v>
      </c>
      <c r="D10558" t="s">
        <v>70</v>
      </c>
      <c r="E10558">
        <v>23</v>
      </c>
      <c r="I10558">
        <v>78.690262630757118</v>
      </c>
      <c r="J10558" s="6" t="s">
        <v>20</v>
      </c>
    </row>
    <row r="10559" spans="1:10" x14ac:dyDescent="0.25">
      <c r="A10559" s="5" t="str">
        <f t="shared" si="164"/>
        <v/>
      </c>
      <c r="B10559" t="s">
        <v>97</v>
      </c>
      <c r="C10559" t="s">
        <v>141</v>
      </c>
      <c r="D10559" t="s">
        <v>71</v>
      </c>
      <c r="E10559">
        <v>23</v>
      </c>
      <c r="I10559">
        <v>70.637651122626991</v>
      </c>
      <c r="J10559" s="6" t="s">
        <v>20</v>
      </c>
    </row>
    <row r="10560" spans="1:10" x14ac:dyDescent="0.25">
      <c r="A10560" s="5" t="str">
        <f t="shared" si="164"/>
        <v/>
      </c>
      <c r="B10560" t="s">
        <v>97</v>
      </c>
      <c r="C10560" t="s">
        <v>141</v>
      </c>
      <c r="D10560" t="s">
        <v>70</v>
      </c>
      <c r="E10560">
        <v>24</v>
      </c>
      <c r="I10560">
        <v>76.757155575335489</v>
      </c>
      <c r="J10560" s="6" t="s">
        <v>20</v>
      </c>
    </row>
    <row r="10561" spans="1:10" x14ac:dyDescent="0.25">
      <c r="A10561" s="5" t="str">
        <f t="shared" si="164"/>
        <v/>
      </c>
      <c r="B10561" t="s">
        <v>97</v>
      </c>
      <c r="C10561" t="s">
        <v>141</v>
      </c>
      <c r="D10561" t="s">
        <v>71</v>
      </c>
      <c r="E10561">
        <v>24</v>
      </c>
      <c r="I10561">
        <v>69.833474381116531</v>
      </c>
      <c r="J10561" s="6" t="s">
        <v>20</v>
      </c>
    </row>
    <row r="10562" spans="1:10" x14ac:dyDescent="0.25">
      <c r="A10562" s="5" t="str">
        <f t="shared" ref="A10562:A10625" si="165">IF(AND(category = B10562, subcategory=C10562, reportdate = D10562), E10562, "")</f>
        <v/>
      </c>
      <c r="B10562" t="s">
        <v>97</v>
      </c>
      <c r="C10562" t="s">
        <v>141</v>
      </c>
      <c r="D10562" t="s">
        <v>52</v>
      </c>
      <c r="E10562">
        <v>1</v>
      </c>
      <c r="I10562">
        <v>74.240472878998006</v>
      </c>
      <c r="J10562" s="6" t="s">
        <v>20</v>
      </c>
    </row>
    <row r="10563" spans="1:10" x14ac:dyDescent="0.25">
      <c r="A10563" s="5" t="str">
        <f t="shared" si="165"/>
        <v/>
      </c>
      <c r="B10563" t="s">
        <v>97</v>
      </c>
      <c r="C10563" t="s">
        <v>141</v>
      </c>
      <c r="D10563" t="s">
        <v>52</v>
      </c>
      <c r="E10563">
        <v>2</v>
      </c>
      <c r="I10563">
        <v>73.593933240616479</v>
      </c>
      <c r="J10563" s="6" t="s">
        <v>20</v>
      </c>
    </row>
    <row r="10564" spans="1:10" x14ac:dyDescent="0.25">
      <c r="A10564" s="5" t="str">
        <f t="shared" si="165"/>
        <v/>
      </c>
      <c r="B10564" t="s">
        <v>97</v>
      </c>
      <c r="C10564" t="s">
        <v>141</v>
      </c>
      <c r="D10564" t="s">
        <v>52</v>
      </c>
      <c r="E10564">
        <v>3</v>
      </c>
      <c r="I10564">
        <v>72.978478442276511</v>
      </c>
      <c r="J10564" s="6" t="s">
        <v>20</v>
      </c>
    </row>
    <row r="10565" spans="1:10" x14ac:dyDescent="0.25">
      <c r="A10565" s="5" t="str">
        <f t="shared" si="165"/>
        <v/>
      </c>
      <c r="B10565" t="s">
        <v>97</v>
      </c>
      <c r="C10565" t="s">
        <v>141</v>
      </c>
      <c r="D10565" t="s">
        <v>52</v>
      </c>
      <c r="E10565">
        <v>4</v>
      </c>
      <c r="I10565">
        <v>72.619789986098496</v>
      </c>
      <c r="J10565" s="6" t="s">
        <v>20</v>
      </c>
    </row>
    <row r="10566" spans="1:10" x14ac:dyDescent="0.25">
      <c r="A10566" s="5" t="str">
        <f t="shared" si="165"/>
        <v/>
      </c>
      <c r="B10566" t="s">
        <v>97</v>
      </c>
      <c r="C10566" t="s">
        <v>141</v>
      </c>
      <c r="D10566" t="s">
        <v>52</v>
      </c>
      <c r="E10566">
        <v>5</v>
      </c>
      <c r="I10566">
        <v>72.239799721839418</v>
      </c>
      <c r="J10566" s="6" t="s">
        <v>20</v>
      </c>
    </row>
    <row r="10567" spans="1:10" x14ac:dyDescent="0.25">
      <c r="A10567" s="5" t="str">
        <f t="shared" si="165"/>
        <v/>
      </c>
      <c r="B10567" t="s">
        <v>97</v>
      </c>
      <c r="C10567" t="s">
        <v>141</v>
      </c>
      <c r="D10567" t="s">
        <v>52</v>
      </c>
      <c r="E10567">
        <v>6</v>
      </c>
      <c r="I10567">
        <v>71.717584144652818</v>
      </c>
      <c r="J10567" s="6" t="s">
        <v>20</v>
      </c>
    </row>
    <row r="10568" spans="1:10" x14ac:dyDescent="0.25">
      <c r="A10568" s="5" t="str">
        <f t="shared" si="165"/>
        <v/>
      </c>
      <c r="B10568" t="s">
        <v>97</v>
      </c>
      <c r="C10568" t="s">
        <v>141</v>
      </c>
      <c r="D10568" t="s">
        <v>52</v>
      </c>
      <c r="E10568">
        <v>7</v>
      </c>
      <c r="I10568">
        <v>71.67285674547918</v>
      </c>
      <c r="J10568" s="6" t="s">
        <v>20</v>
      </c>
    </row>
    <row r="10569" spans="1:10" x14ac:dyDescent="0.25">
      <c r="A10569" s="5" t="str">
        <f t="shared" si="165"/>
        <v/>
      </c>
      <c r="B10569" t="s">
        <v>97</v>
      </c>
      <c r="C10569" t="s">
        <v>141</v>
      </c>
      <c r="D10569" t="s">
        <v>52</v>
      </c>
      <c r="E10569">
        <v>8</v>
      </c>
      <c r="I10569">
        <v>74.008796940198579</v>
      </c>
      <c r="J10569" s="6" t="s">
        <v>20</v>
      </c>
    </row>
    <row r="10570" spans="1:10" x14ac:dyDescent="0.25">
      <c r="A10570" s="5" t="str">
        <f t="shared" si="165"/>
        <v/>
      </c>
      <c r="B10570" t="s">
        <v>97</v>
      </c>
      <c r="C10570" t="s">
        <v>141</v>
      </c>
      <c r="D10570" t="s">
        <v>52</v>
      </c>
      <c r="E10570">
        <v>9</v>
      </c>
      <c r="I10570">
        <v>78.757595271215081</v>
      </c>
      <c r="J10570" s="6" t="s">
        <v>20</v>
      </c>
    </row>
    <row r="10571" spans="1:10" x14ac:dyDescent="0.25">
      <c r="A10571" s="5" t="str">
        <f t="shared" si="165"/>
        <v/>
      </c>
      <c r="B10571" t="s">
        <v>97</v>
      </c>
      <c r="C10571" t="s">
        <v>141</v>
      </c>
      <c r="D10571" t="s">
        <v>52</v>
      </c>
      <c r="E10571">
        <v>10</v>
      </c>
      <c r="I10571">
        <v>83.234130737135146</v>
      </c>
      <c r="J10571" s="6" t="s">
        <v>20</v>
      </c>
    </row>
    <row r="10572" spans="1:10" x14ac:dyDescent="0.25">
      <c r="A10572" s="5" t="str">
        <f t="shared" si="165"/>
        <v/>
      </c>
      <c r="B10572" t="s">
        <v>97</v>
      </c>
      <c r="C10572" t="s">
        <v>141</v>
      </c>
      <c r="D10572" t="s">
        <v>52</v>
      </c>
      <c r="E10572">
        <v>11</v>
      </c>
      <c r="I10572">
        <v>86.834172461742838</v>
      </c>
      <c r="J10572" s="6" t="s">
        <v>20</v>
      </c>
    </row>
    <row r="10573" spans="1:10" x14ac:dyDescent="0.25">
      <c r="A10573" s="5" t="str">
        <f t="shared" si="165"/>
        <v/>
      </c>
      <c r="B10573" t="s">
        <v>97</v>
      </c>
      <c r="C10573" t="s">
        <v>141</v>
      </c>
      <c r="D10573" t="s">
        <v>52</v>
      </c>
      <c r="E10573">
        <v>12</v>
      </c>
      <c r="I10573">
        <v>88.307997218350337</v>
      </c>
      <c r="J10573" s="6" t="s">
        <v>20</v>
      </c>
    </row>
    <row r="10574" spans="1:10" x14ac:dyDescent="0.25">
      <c r="A10574" s="5" t="str">
        <f t="shared" si="165"/>
        <v/>
      </c>
      <c r="B10574" t="s">
        <v>97</v>
      </c>
      <c r="C10574" t="s">
        <v>141</v>
      </c>
      <c r="D10574" t="s">
        <v>52</v>
      </c>
      <c r="E10574">
        <v>13</v>
      </c>
      <c r="I10574">
        <v>89.818247566061629</v>
      </c>
      <c r="J10574" s="6" t="s">
        <v>20</v>
      </c>
    </row>
    <row r="10575" spans="1:10" x14ac:dyDescent="0.25">
      <c r="A10575" s="5" t="str">
        <f t="shared" si="165"/>
        <v/>
      </c>
      <c r="B10575" t="s">
        <v>97</v>
      </c>
      <c r="C10575" t="s">
        <v>141</v>
      </c>
      <c r="D10575" t="s">
        <v>52</v>
      </c>
      <c r="E10575">
        <v>14</v>
      </c>
      <c r="I10575">
        <v>90.431863699591815</v>
      </c>
      <c r="J10575" s="6" t="s">
        <v>20</v>
      </c>
    </row>
    <row r="10576" spans="1:10" x14ac:dyDescent="0.25">
      <c r="A10576" s="5" t="str">
        <f t="shared" si="165"/>
        <v/>
      </c>
      <c r="B10576" t="s">
        <v>97</v>
      </c>
      <c r="C10576" t="s">
        <v>141</v>
      </c>
      <c r="D10576" t="s">
        <v>52</v>
      </c>
      <c r="E10576">
        <v>15</v>
      </c>
      <c r="I10576">
        <v>90.720709318500099</v>
      </c>
      <c r="J10576" s="6" t="s">
        <v>20</v>
      </c>
    </row>
    <row r="10577" spans="1:10" x14ac:dyDescent="0.25">
      <c r="A10577" s="5" t="str">
        <f t="shared" si="165"/>
        <v/>
      </c>
      <c r="B10577" t="s">
        <v>97</v>
      </c>
      <c r="C10577" t="s">
        <v>141</v>
      </c>
      <c r="D10577" t="s">
        <v>52</v>
      </c>
      <c r="E10577">
        <v>16</v>
      </c>
      <c r="I10577">
        <v>90.772948539639344</v>
      </c>
      <c r="J10577" s="6" t="s">
        <v>20</v>
      </c>
    </row>
    <row r="10578" spans="1:10" x14ac:dyDescent="0.25">
      <c r="A10578" s="5" t="str">
        <f t="shared" si="165"/>
        <v/>
      </c>
      <c r="B10578" t="s">
        <v>97</v>
      </c>
      <c r="C10578" t="s">
        <v>141</v>
      </c>
      <c r="D10578" t="s">
        <v>52</v>
      </c>
      <c r="E10578">
        <v>17</v>
      </c>
      <c r="I10578">
        <v>89.177426981925748</v>
      </c>
      <c r="J10578" s="6" t="s">
        <v>20</v>
      </c>
    </row>
    <row r="10579" spans="1:10" x14ac:dyDescent="0.25">
      <c r="A10579" s="5" t="str">
        <f t="shared" si="165"/>
        <v/>
      </c>
      <c r="B10579" t="s">
        <v>97</v>
      </c>
      <c r="C10579" t="s">
        <v>141</v>
      </c>
      <c r="D10579" t="s">
        <v>52</v>
      </c>
      <c r="E10579">
        <v>18</v>
      </c>
      <c r="I10579">
        <v>86.375006954103654</v>
      </c>
      <c r="J10579" s="6" t="s">
        <v>20</v>
      </c>
    </row>
    <row r="10580" spans="1:10" x14ac:dyDescent="0.25">
      <c r="A10580" s="5" t="str">
        <f t="shared" si="165"/>
        <v/>
      </c>
      <c r="B10580" t="s">
        <v>97</v>
      </c>
      <c r="C10580" t="s">
        <v>141</v>
      </c>
      <c r="D10580" t="s">
        <v>52</v>
      </c>
      <c r="E10580">
        <v>19</v>
      </c>
      <c r="I10580">
        <v>82.974175243392708</v>
      </c>
      <c r="J10580" s="6" t="s">
        <v>20</v>
      </c>
    </row>
    <row r="10581" spans="1:10" x14ac:dyDescent="0.25">
      <c r="A10581" s="5" t="str">
        <f t="shared" si="165"/>
        <v/>
      </c>
      <c r="B10581" t="s">
        <v>97</v>
      </c>
      <c r="C10581" t="s">
        <v>141</v>
      </c>
      <c r="D10581" t="s">
        <v>52</v>
      </c>
      <c r="E10581">
        <v>20</v>
      </c>
      <c r="I10581">
        <v>79.488433936021622</v>
      </c>
      <c r="J10581" s="6" t="s">
        <v>20</v>
      </c>
    </row>
    <row r="10582" spans="1:10" x14ac:dyDescent="0.25">
      <c r="A10582" s="5" t="str">
        <f t="shared" si="165"/>
        <v/>
      </c>
      <c r="B10582" t="s">
        <v>97</v>
      </c>
      <c r="C10582" t="s">
        <v>141</v>
      </c>
      <c r="D10582" t="s">
        <v>52</v>
      </c>
      <c r="E10582">
        <v>21</v>
      </c>
      <c r="I10582">
        <v>77.189753824761297</v>
      </c>
      <c r="J10582" s="6" t="s">
        <v>20</v>
      </c>
    </row>
    <row r="10583" spans="1:10" x14ac:dyDescent="0.25">
      <c r="A10583" s="5" t="str">
        <f t="shared" si="165"/>
        <v/>
      </c>
      <c r="B10583" t="s">
        <v>97</v>
      </c>
      <c r="C10583" t="s">
        <v>141</v>
      </c>
      <c r="D10583" t="s">
        <v>52</v>
      </c>
      <c r="E10583">
        <v>22</v>
      </c>
      <c r="I10583">
        <v>75.937643949929708</v>
      </c>
      <c r="J10583" s="6" t="s">
        <v>20</v>
      </c>
    </row>
    <row r="10584" spans="1:10" x14ac:dyDescent="0.25">
      <c r="A10584" s="5" t="str">
        <f t="shared" si="165"/>
        <v/>
      </c>
      <c r="B10584" t="s">
        <v>97</v>
      </c>
      <c r="C10584" t="s">
        <v>141</v>
      </c>
      <c r="D10584" t="s">
        <v>52</v>
      </c>
      <c r="E10584">
        <v>23</v>
      </c>
      <c r="I10584">
        <v>75.218668984703967</v>
      </c>
      <c r="J10584" s="6" t="s">
        <v>20</v>
      </c>
    </row>
    <row r="10585" spans="1:10" x14ac:dyDescent="0.25">
      <c r="A10585" s="5" t="str">
        <f t="shared" si="165"/>
        <v/>
      </c>
      <c r="B10585" t="s">
        <v>97</v>
      </c>
      <c r="C10585" t="s">
        <v>141</v>
      </c>
      <c r="D10585" t="s">
        <v>52</v>
      </c>
      <c r="E10585">
        <v>24</v>
      </c>
      <c r="I10585">
        <v>74.851514603617289</v>
      </c>
      <c r="J10585" s="6" t="s">
        <v>20</v>
      </c>
    </row>
    <row r="10586" spans="1:10" x14ac:dyDescent="0.25">
      <c r="A10586" s="5" t="str">
        <f t="shared" si="165"/>
        <v/>
      </c>
      <c r="B10586" t="s">
        <v>97</v>
      </c>
      <c r="C10586" t="s">
        <v>141</v>
      </c>
      <c r="D10586" t="s">
        <v>53</v>
      </c>
      <c r="E10586">
        <v>1</v>
      </c>
      <c r="I10586">
        <v>74.477711598744762</v>
      </c>
      <c r="J10586" s="6" t="s">
        <v>20</v>
      </c>
    </row>
    <row r="10587" spans="1:10" x14ac:dyDescent="0.25">
      <c r="A10587" s="5" t="str">
        <f t="shared" si="165"/>
        <v/>
      </c>
      <c r="B10587" t="s">
        <v>97</v>
      </c>
      <c r="C10587" t="s">
        <v>141</v>
      </c>
      <c r="D10587" t="s">
        <v>53</v>
      </c>
      <c r="E10587">
        <v>2</v>
      </c>
      <c r="I10587">
        <v>73.663133542326207</v>
      </c>
      <c r="J10587" s="6" t="s">
        <v>20</v>
      </c>
    </row>
    <row r="10588" spans="1:10" x14ac:dyDescent="0.25">
      <c r="A10588" s="5" t="str">
        <f t="shared" si="165"/>
        <v/>
      </c>
      <c r="B10588" t="s">
        <v>97</v>
      </c>
      <c r="C10588" t="s">
        <v>141</v>
      </c>
      <c r="D10588" t="s">
        <v>53</v>
      </c>
      <c r="E10588">
        <v>3</v>
      </c>
      <c r="I10588">
        <v>72.778184326012237</v>
      </c>
      <c r="J10588" s="6" t="s">
        <v>20</v>
      </c>
    </row>
    <row r="10589" spans="1:10" x14ac:dyDescent="0.25">
      <c r="A10589" s="5" t="str">
        <f t="shared" si="165"/>
        <v/>
      </c>
      <c r="B10589" t="s">
        <v>97</v>
      </c>
      <c r="C10589" t="s">
        <v>141</v>
      </c>
      <c r="D10589" t="s">
        <v>53</v>
      </c>
      <c r="E10589">
        <v>4</v>
      </c>
      <c r="I10589">
        <v>72.063507210033976</v>
      </c>
      <c r="J10589" s="6" t="s">
        <v>20</v>
      </c>
    </row>
    <row r="10590" spans="1:10" x14ac:dyDescent="0.25">
      <c r="A10590" s="5" t="str">
        <f t="shared" si="165"/>
        <v/>
      </c>
      <c r="B10590" t="s">
        <v>97</v>
      </c>
      <c r="C10590" t="s">
        <v>141</v>
      </c>
      <c r="D10590" t="s">
        <v>53</v>
      </c>
      <c r="E10590">
        <v>5</v>
      </c>
      <c r="I10590">
        <v>71.224722257057067</v>
      </c>
      <c r="J10590" s="6" t="s">
        <v>20</v>
      </c>
    </row>
    <row r="10591" spans="1:10" x14ac:dyDescent="0.25">
      <c r="A10591" s="5" t="str">
        <f t="shared" si="165"/>
        <v/>
      </c>
      <c r="B10591" t="s">
        <v>97</v>
      </c>
      <c r="C10591" t="s">
        <v>141</v>
      </c>
      <c r="D10591" t="s">
        <v>53</v>
      </c>
      <c r="E10591">
        <v>6</v>
      </c>
      <c r="I10591">
        <v>70.690991849534811</v>
      </c>
      <c r="J10591" s="6" t="s">
        <v>20</v>
      </c>
    </row>
    <row r="10592" spans="1:10" x14ac:dyDescent="0.25">
      <c r="A10592" s="5" t="str">
        <f t="shared" si="165"/>
        <v/>
      </c>
      <c r="B10592" t="s">
        <v>97</v>
      </c>
      <c r="C10592" t="s">
        <v>141</v>
      </c>
      <c r="D10592" t="s">
        <v>53</v>
      </c>
      <c r="E10592">
        <v>7</v>
      </c>
      <c r="I10592">
        <v>70.804052664578236</v>
      </c>
      <c r="J10592" s="6" t="s">
        <v>20</v>
      </c>
    </row>
    <row r="10593" spans="1:10" x14ac:dyDescent="0.25">
      <c r="A10593" s="5" t="str">
        <f t="shared" si="165"/>
        <v/>
      </c>
      <c r="B10593" t="s">
        <v>97</v>
      </c>
      <c r="C10593" t="s">
        <v>141</v>
      </c>
      <c r="D10593" t="s">
        <v>53</v>
      </c>
      <c r="E10593">
        <v>8</v>
      </c>
      <c r="I10593">
        <v>72.879009404394964</v>
      </c>
      <c r="J10593" s="6" t="s">
        <v>20</v>
      </c>
    </row>
    <row r="10594" spans="1:10" x14ac:dyDescent="0.25">
      <c r="A10594" s="5" t="str">
        <f t="shared" si="165"/>
        <v/>
      </c>
      <c r="B10594" t="s">
        <v>97</v>
      </c>
      <c r="C10594" t="s">
        <v>141</v>
      </c>
      <c r="D10594" t="s">
        <v>53</v>
      </c>
      <c r="E10594">
        <v>9</v>
      </c>
      <c r="I10594">
        <v>76.470437617561117</v>
      </c>
      <c r="J10594" s="6" t="s">
        <v>20</v>
      </c>
    </row>
    <row r="10595" spans="1:10" x14ac:dyDescent="0.25">
      <c r="A10595" s="5" t="str">
        <f t="shared" si="165"/>
        <v/>
      </c>
      <c r="B10595" t="s">
        <v>97</v>
      </c>
      <c r="C10595" t="s">
        <v>141</v>
      </c>
      <c r="D10595" t="s">
        <v>53</v>
      </c>
      <c r="E10595">
        <v>10</v>
      </c>
      <c r="I10595">
        <v>80.192035109713288</v>
      </c>
      <c r="J10595" s="6" t="s">
        <v>20</v>
      </c>
    </row>
    <row r="10596" spans="1:10" x14ac:dyDescent="0.25">
      <c r="A10596" s="5" t="str">
        <f t="shared" si="165"/>
        <v/>
      </c>
      <c r="B10596" t="s">
        <v>97</v>
      </c>
      <c r="C10596" t="s">
        <v>141</v>
      </c>
      <c r="D10596" t="s">
        <v>53</v>
      </c>
      <c r="E10596">
        <v>11</v>
      </c>
      <c r="I10596">
        <v>83.631398119119083</v>
      </c>
      <c r="J10596" s="6" t="s">
        <v>20</v>
      </c>
    </row>
    <row r="10597" spans="1:10" x14ac:dyDescent="0.25">
      <c r="A10597" s="5" t="str">
        <f t="shared" si="165"/>
        <v/>
      </c>
      <c r="B10597" t="s">
        <v>97</v>
      </c>
      <c r="C10597" t="s">
        <v>141</v>
      </c>
      <c r="D10597" t="s">
        <v>53</v>
      </c>
      <c r="E10597">
        <v>12</v>
      </c>
      <c r="I10597">
        <v>85.493956112857106</v>
      </c>
      <c r="J10597" s="6" t="s">
        <v>20</v>
      </c>
    </row>
    <row r="10598" spans="1:10" x14ac:dyDescent="0.25">
      <c r="A10598" s="5" t="str">
        <f t="shared" si="165"/>
        <v/>
      </c>
      <c r="B10598" t="s">
        <v>97</v>
      </c>
      <c r="C10598" t="s">
        <v>141</v>
      </c>
      <c r="D10598" t="s">
        <v>53</v>
      </c>
      <c r="E10598">
        <v>13</v>
      </c>
      <c r="I10598">
        <v>87.498282131670251</v>
      </c>
      <c r="J10598" s="6" t="s">
        <v>20</v>
      </c>
    </row>
    <row r="10599" spans="1:10" x14ac:dyDescent="0.25">
      <c r="A10599" s="5" t="str">
        <f t="shared" si="165"/>
        <v/>
      </c>
      <c r="B10599" t="s">
        <v>97</v>
      </c>
      <c r="C10599" t="s">
        <v>141</v>
      </c>
      <c r="D10599" t="s">
        <v>53</v>
      </c>
      <c r="E10599">
        <v>14</v>
      </c>
      <c r="I10599">
        <v>89.052902821311164</v>
      </c>
      <c r="J10599" s="6" t="s">
        <v>20</v>
      </c>
    </row>
    <row r="10600" spans="1:10" x14ac:dyDescent="0.25">
      <c r="A10600" s="5" t="str">
        <f t="shared" si="165"/>
        <v/>
      </c>
      <c r="B10600" t="s">
        <v>97</v>
      </c>
      <c r="C10600" t="s">
        <v>141</v>
      </c>
      <c r="D10600" t="s">
        <v>53</v>
      </c>
      <c r="E10600">
        <v>15</v>
      </c>
      <c r="I10600">
        <v>89.558018808775415</v>
      </c>
      <c r="J10600" s="6" t="s">
        <v>20</v>
      </c>
    </row>
    <row r="10601" spans="1:10" x14ac:dyDescent="0.25">
      <c r="A10601" s="5" t="str">
        <f t="shared" si="165"/>
        <v/>
      </c>
      <c r="B10601" t="s">
        <v>97</v>
      </c>
      <c r="C10601" t="s">
        <v>141</v>
      </c>
      <c r="D10601" t="s">
        <v>53</v>
      </c>
      <c r="E10601">
        <v>16</v>
      </c>
      <c r="I10601">
        <v>89.354959247641659</v>
      </c>
      <c r="J10601" s="6" t="s">
        <v>20</v>
      </c>
    </row>
    <row r="10602" spans="1:10" x14ac:dyDescent="0.25">
      <c r="A10602" s="5" t="str">
        <f t="shared" si="165"/>
        <v/>
      </c>
      <c r="B10602" t="s">
        <v>97</v>
      </c>
      <c r="C10602" t="s">
        <v>141</v>
      </c>
      <c r="D10602" t="s">
        <v>53</v>
      </c>
      <c r="E10602">
        <v>17</v>
      </c>
      <c r="I10602">
        <v>88.184087774291783</v>
      </c>
      <c r="J10602" s="6" t="s">
        <v>20</v>
      </c>
    </row>
    <row r="10603" spans="1:10" x14ac:dyDescent="0.25">
      <c r="A10603" s="5" t="str">
        <f t="shared" si="165"/>
        <v/>
      </c>
      <c r="B10603" t="s">
        <v>97</v>
      </c>
      <c r="C10603" t="s">
        <v>141</v>
      </c>
      <c r="D10603" t="s">
        <v>53</v>
      </c>
      <c r="E10603">
        <v>18</v>
      </c>
      <c r="I10603">
        <v>86.468789968650327</v>
      </c>
      <c r="J10603" s="6" t="s">
        <v>20</v>
      </c>
    </row>
    <row r="10604" spans="1:10" x14ac:dyDescent="0.25">
      <c r="A10604" s="5" t="str">
        <f t="shared" si="165"/>
        <v/>
      </c>
      <c r="B10604" t="s">
        <v>97</v>
      </c>
      <c r="C10604" t="s">
        <v>141</v>
      </c>
      <c r="D10604" t="s">
        <v>53</v>
      </c>
      <c r="E10604">
        <v>19</v>
      </c>
      <c r="I10604">
        <v>83.295969905950173</v>
      </c>
      <c r="J10604" s="6" t="s">
        <v>20</v>
      </c>
    </row>
    <row r="10605" spans="1:10" x14ac:dyDescent="0.25">
      <c r="A10605" s="5" t="str">
        <f t="shared" si="165"/>
        <v/>
      </c>
      <c r="B10605" t="s">
        <v>97</v>
      </c>
      <c r="C10605" t="s">
        <v>141</v>
      </c>
      <c r="D10605" t="s">
        <v>53</v>
      </c>
      <c r="E10605">
        <v>20</v>
      </c>
      <c r="I10605">
        <v>78.951641379304704</v>
      </c>
      <c r="J10605" s="6" t="s">
        <v>20</v>
      </c>
    </row>
    <row r="10606" spans="1:10" x14ac:dyDescent="0.25">
      <c r="A10606" s="5" t="str">
        <f t="shared" si="165"/>
        <v/>
      </c>
      <c r="B10606" t="s">
        <v>97</v>
      </c>
      <c r="C10606" t="s">
        <v>141</v>
      </c>
      <c r="D10606" t="s">
        <v>53</v>
      </c>
      <c r="E10606">
        <v>21</v>
      </c>
      <c r="I10606">
        <v>76.385528526639803</v>
      </c>
      <c r="J10606" s="6" t="s">
        <v>20</v>
      </c>
    </row>
    <row r="10607" spans="1:10" x14ac:dyDescent="0.25">
      <c r="A10607" s="5" t="str">
        <f t="shared" si="165"/>
        <v/>
      </c>
      <c r="B10607" t="s">
        <v>97</v>
      </c>
      <c r="C10607" t="s">
        <v>141</v>
      </c>
      <c r="D10607" t="s">
        <v>53</v>
      </c>
      <c r="E10607">
        <v>22</v>
      </c>
      <c r="I10607">
        <v>75.006282131654714</v>
      </c>
      <c r="J10607" s="6" t="s">
        <v>20</v>
      </c>
    </row>
    <row r="10608" spans="1:10" x14ac:dyDescent="0.25">
      <c r="A10608" s="5" t="str">
        <f t="shared" si="165"/>
        <v/>
      </c>
      <c r="B10608" t="s">
        <v>97</v>
      </c>
      <c r="C10608" t="s">
        <v>141</v>
      </c>
      <c r="D10608" t="s">
        <v>53</v>
      </c>
      <c r="E10608">
        <v>23</v>
      </c>
      <c r="I10608">
        <v>74.22841755485122</v>
      </c>
      <c r="J10608" s="6" t="s">
        <v>20</v>
      </c>
    </row>
    <row r="10609" spans="1:10" x14ac:dyDescent="0.25">
      <c r="A10609" s="5" t="str">
        <f t="shared" si="165"/>
        <v/>
      </c>
      <c r="B10609" t="s">
        <v>97</v>
      </c>
      <c r="C10609" t="s">
        <v>141</v>
      </c>
      <c r="D10609" t="s">
        <v>53</v>
      </c>
      <c r="E10609">
        <v>24</v>
      </c>
      <c r="I10609">
        <v>72.887793103446029</v>
      </c>
      <c r="J10609" s="6" t="s">
        <v>20</v>
      </c>
    </row>
    <row r="10610" spans="1:10" x14ac:dyDescent="0.25">
      <c r="A10610" s="5" t="str">
        <f t="shared" si="165"/>
        <v/>
      </c>
      <c r="B10610" t="s">
        <v>97</v>
      </c>
      <c r="C10610" t="s">
        <v>141</v>
      </c>
      <c r="D10610" t="s">
        <v>54</v>
      </c>
      <c r="E10610">
        <v>1</v>
      </c>
      <c r="I10610">
        <v>71.883287413896866</v>
      </c>
      <c r="J10610" s="6" t="s">
        <v>20</v>
      </c>
    </row>
    <row r="10611" spans="1:10" x14ac:dyDescent="0.25">
      <c r="A10611" s="5" t="str">
        <f t="shared" si="165"/>
        <v/>
      </c>
      <c r="B10611" t="s">
        <v>97</v>
      </c>
      <c r="C10611" t="s">
        <v>141</v>
      </c>
      <c r="D10611" t="s">
        <v>54</v>
      </c>
      <c r="E10611">
        <v>2</v>
      </c>
      <c r="I10611">
        <v>71.165619286154097</v>
      </c>
      <c r="J10611" s="6" t="s">
        <v>20</v>
      </c>
    </row>
    <row r="10612" spans="1:10" x14ac:dyDescent="0.25">
      <c r="A10612" s="5" t="str">
        <f t="shared" si="165"/>
        <v/>
      </c>
      <c r="B10612" t="s">
        <v>97</v>
      </c>
      <c r="C10612" t="s">
        <v>141</v>
      </c>
      <c r="D10612" t="s">
        <v>54</v>
      </c>
      <c r="E10612">
        <v>3</v>
      </c>
      <c r="I10612">
        <v>70.671308703816578</v>
      </c>
      <c r="J10612" s="6" t="s">
        <v>20</v>
      </c>
    </row>
    <row r="10613" spans="1:10" x14ac:dyDescent="0.25">
      <c r="A10613" s="5" t="str">
        <f t="shared" si="165"/>
        <v/>
      </c>
      <c r="B10613" t="s">
        <v>97</v>
      </c>
      <c r="C10613" t="s">
        <v>141</v>
      </c>
      <c r="D10613" t="s">
        <v>54</v>
      </c>
      <c r="E10613">
        <v>4</v>
      </c>
      <c r="I10613">
        <v>70.185798371946802</v>
      </c>
      <c r="J10613" s="6" t="s">
        <v>20</v>
      </c>
    </row>
    <row r="10614" spans="1:10" x14ac:dyDescent="0.25">
      <c r="A10614" s="5" t="str">
        <f t="shared" si="165"/>
        <v/>
      </c>
      <c r="B10614" t="s">
        <v>97</v>
      </c>
      <c r="C10614" t="s">
        <v>141</v>
      </c>
      <c r="D10614" t="s">
        <v>54</v>
      </c>
      <c r="E10614">
        <v>5</v>
      </c>
      <c r="I10614">
        <v>69.94354539761882</v>
      </c>
      <c r="J10614" s="6" t="s">
        <v>20</v>
      </c>
    </row>
    <row r="10615" spans="1:10" x14ac:dyDescent="0.25">
      <c r="A10615" s="5" t="str">
        <f t="shared" si="165"/>
        <v/>
      </c>
      <c r="B10615" t="s">
        <v>97</v>
      </c>
      <c r="C10615" t="s">
        <v>141</v>
      </c>
      <c r="D10615" t="s">
        <v>54</v>
      </c>
      <c r="E10615">
        <v>6</v>
      </c>
      <c r="I10615">
        <v>69.665860989355238</v>
      </c>
      <c r="J10615" s="6" t="s">
        <v>20</v>
      </c>
    </row>
    <row r="10616" spans="1:10" x14ac:dyDescent="0.25">
      <c r="A10616" s="5" t="str">
        <f t="shared" si="165"/>
        <v/>
      </c>
      <c r="B10616" t="s">
        <v>97</v>
      </c>
      <c r="C10616" t="s">
        <v>141</v>
      </c>
      <c r="D10616" t="s">
        <v>54</v>
      </c>
      <c r="E10616">
        <v>7</v>
      </c>
      <c r="I10616">
        <v>69.757432686281092</v>
      </c>
      <c r="J10616" s="6" t="s">
        <v>20</v>
      </c>
    </row>
    <row r="10617" spans="1:10" x14ac:dyDescent="0.25">
      <c r="A10617" s="5" t="str">
        <f t="shared" si="165"/>
        <v/>
      </c>
      <c r="B10617" t="s">
        <v>97</v>
      </c>
      <c r="C10617" t="s">
        <v>141</v>
      </c>
      <c r="D10617" t="s">
        <v>54</v>
      </c>
      <c r="E10617">
        <v>8</v>
      </c>
      <c r="I10617">
        <v>71.482544771444381</v>
      </c>
      <c r="J10617" s="6" t="s">
        <v>20</v>
      </c>
    </row>
    <row r="10618" spans="1:10" x14ac:dyDescent="0.25">
      <c r="A10618" s="5" t="str">
        <f t="shared" si="165"/>
        <v/>
      </c>
      <c r="B10618" t="s">
        <v>97</v>
      </c>
      <c r="C10618" t="s">
        <v>141</v>
      </c>
      <c r="D10618" t="s">
        <v>54</v>
      </c>
      <c r="E10618">
        <v>9</v>
      </c>
      <c r="I10618">
        <v>74.004246712583807</v>
      </c>
      <c r="J10618" s="6" t="s">
        <v>20</v>
      </c>
    </row>
    <row r="10619" spans="1:10" x14ac:dyDescent="0.25">
      <c r="A10619" s="5" t="str">
        <f t="shared" si="165"/>
        <v/>
      </c>
      <c r="B10619" t="s">
        <v>97</v>
      </c>
      <c r="C10619" t="s">
        <v>141</v>
      </c>
      <c r="D10619" t="s">
        <v>54</v>
      </c>
      <c r="E10619">
        <v>10</v>
      </c>
      <c r="I10619">
        <v>76.789324984351367</v>
      </c>
      <c r="J10619" s="6" t="s">
        <v>20</v>
      </c>
    </row>
    <row r="10620" spans="1:10" x14ac:dyDescent="0.25">
      <c r="A10620" s="5" t="str">
        <f t="shared" si="165"/>
        <v/>
      </c>
      <c r="B10620" t="s">
        <v>97</v>
      </c>
      <c r="C10620" t="s">
        <v>141</v>
      </c>
      <c r="D10620" t="s">
        <v>54</v>
      </c>
      <c r="E10620">
        <v>11</v>
      </c>
      <c r="I10620">
        <v>79.42806261741444</v>
      </c>
      <c r="J10620" s="6" t="s">
        <v>20</v>
      </c>
    </row>
    <row r="10621" spans="1:10" x14ac:dyDescent="0.25">
      <c r="A10621" s="5" t="str">
        <f t="shared" si="165"/>
        <v/>
      </c>
      <c r="B10621" t="s">
        <v>97</v>
      </c>
      <c r="C10621" t="s">
        <v>141</v>
      </c>
      <c r="D10621" t="s">
        <v>54</v>
      </c>
      <c r="E10621">
        <v>12</v>
      </c>
      <c r="I10621">
        <v>82.127711959918614</v>
      </c>
      <c r="J10621" s="6" t="s">
        <v>20</v>
      </c>
    </row>
    <row r="10622" spans="1:10" x14ac:dyDescent="0.25">
      <c r="A10622" s="5" t="str">
        <f t="shared" si="165"/>
        <v/>
      </c>
      <c r="B10622" t="s">
        <v>97</v>
      </c>
      <c r="C10622" t="s">
        <v>141</v>
      </c>
      <c r="D10622" t="s">
        <v>54</v>
      </c>
      <c r="E10622">
        <v>13</v>
      </c>
      <c r="I10622">
        <v>83.842179085775712</v>
      </c>
      <c r="J10622" s="6" t="s">
        <v>20</v>
      </c>
    </row>
    <row r="10623" spans="1:10" x14ac:dyDescent="0.25">
      <c r="A10623" s="5" t="str">
        <f t="shared" si="165"/>
        <v/>
      </c>
      <c r="B10623" t="s">
        <v>97</v>
      </c>
      <c r="C10623" t="s">
        <v>141</v>
      </c>
      <c r="D10623" t="s">
        <v>54</v>
      </c>
      <c r="E10623">
        <v>14</v>
      </c>
      <c r="I10623">
        <v>85.256418284283782</v>
      </c>
      <c r="J10623" s="6" t="s">
        <v>20</v>
      </c>
    </row>
    <row r="10624" spans="1:10" x14ac:dyDescent="0.25">
      <c r="A10624" s="5" t="str">
        <f t="shared" si="165"/>
        <v/>
      </c>
      <c r="B10624" t="s">
        <v>97</v>
      </c>
      <c r="C10624" t="s">
        <v>141</v>
      </c>
      <c r="D10624" t="s">
        <v>54</v>
      </c>
      <c r="E10624">
        <v>15</v>
      </c>
      <c r="I10624">
        <v>85.732235441455515</v>
      </c>
      <c r="J10624" s="6" t="s">
        <v>20</v>
      </c>
    </row>
    <row r="10625" spans="1:10" x14ac:dyDescent="0.25">
      <c r="A10625" s="5" t="str">
        <f t="shared" si="165"/>
        <v/>
      </c>
      <c r="B10625" t="s">
        <v>97</v>
      </c>
      <c r="C10625" t="s">
        <v>141</v>
      </c>
      <c r="D10625" t="s">
        <v>54</v>
      </c>
      <c r="E10625">
        <v>16</v>
      </c>
      <c r="I10625">
        <v>85.986394489677551</v>
      </c>
      <c r="J10625" s="6" t="s">
        <v>20</v>
      </c>
    </row>
    <row r="10626" spans="1:10" x14ac:dyDescent="0.25">
      <c r="A10626" s="5" t="str">
        <f t="shared" ref="A10626:A10689" si="166">IF(AND(category = B10626, subcategory=C10626, reportdate = D10626), E10626, "")</f>
        <v/>
      </c>
      <c r="B10626" t="s">
        <v>97</v>
      </c>
      <c r="C10626" t="s">
        <v>141</v>
      </c>
      <c r="D10626" t="s">
        <v>54</v>
      </c>
      <c r="E10626">
        <v>17</v>
      </c>
      <c r="I10626">
        <v>85.275609267368168</v>
      </c>
      <c r="J10626" s="6" t="s">
        <v>20</v>
      </c>
    </row>
    <row r="10627" spans="1:10" x14ac:dyDescent="0.25">
      <c r="A10627" s="5" t="str">
        <f t="shared" si="166"/>
        <v/>
      </c>
      <c r="B10627" t="s">
        <v>97</v>
      </c>
      <c r="C10627" t="s">
        <v>141</v>
      </c>
      <c r="D10627" t="s">
        <v>54</v>
      </c>
      <c r="E10627">
        <v>18</v>
      </c>
      <c r="I10627">
        <v>84.190737633055804</v>
      </c>
      <c r="J10627" s="6" t="s">
        <v>20</v>
      </c>
    </row>
    <row r="10628" spans="1:10" x14ac:dyDescent="0.25">
      <c r="A10628" s="5" t="str">
        <f t="shared" si="166"/>
        <v/>
      </c>
      <c r="B10628" t="s">
        <v>97</v>
      </c>
      <c r="C10628" t="s">
        <v>141</v>
      </c>
      <c r="D10628" t="s">
        <v>54</v>
      </c>
      <c r="E10628">
        <v>19</v>
      </c>
      <c r="I10628">
        <v>81.938730118974263</v>
      </c>
      <c r="J10628" s="6" t="s">
        <v>20</v>
      </c>
    </row>
    <row r="10629" spans="1:10" x14ac:dyDescent="0.25">
      <c r="A10629" s="5" t="str">
        <f t="shared" si="166"/>
        <v/>
      </c>
      <c r="B10629" t="s">
        <v>97</v>
      </c>
      <c r="C10629" t="s">
        <v>141</v>
      </c>
      <c r="D10629" t="s">
        <v>54</v>
      </c>
      <c r="E10629">
        <v>20</v>
      </c>
      <c r="I10629">
        <v>78.409167188485839</v>
      </c>
      <c r="J10629" s="6" t="s">
        <v>20</v>
      </c>
    </row>
    <row r="10630" spans="1:10" x14ac:dyDescent="0.25">
      <c r="A10630" s="5" t="str">
        <f t="shared" si="166"/>
        <v/>
      </c>
      <c r="B10630" t="s">
        <v>97</v>
      </c>
      <c r="C10630" t="s">
        <v>141</v>
      </c>
      <c r="D10630" t="s">
        <v>54</v>
      </c>
      <c r="E10630">
        <v>21</v>
      </c>
      <c r="I10630">
        <v>75.774156543522267</v>
      </c>
      <c r="J10630" s="6" t="s">
        <v>20</v>
      </c>
    </row>
    <row r="10631" spans="1:10" x14ac:dyDescent="0.25">
      <c r="A10631" s="5" t="str">
        <f t="shared" si="166"/>
        <v/>
      </c>
      <c r="B10631" t="s">
        <v>97</v>
      </c>
      <c r="C10631" t="s">
        <v>141</v>
      </c>
      <c r="D10631" t="s">
        <v>54</v>
      </c>
      <c r="E10631">
        <v>22</v>
      </c>
      <c r="I10631">
        <v>74.41242830307074</v>
      </c>
      <c r="J10631" s="6" t="s">
        <v>20</v>
      </c>
    </row>
    <row r="10632" spans="1:10" x14ac:dyDescent="0.25">
      <c r="A10632" s="5" t="str">
        <f t="shared" si="166"/>
        <v/>
      </c>
      <c r="B10632" t="s">
        <v>97</v>
      </c>
      <c r="C10632" t="s">
        <v>141</v>
      </c>
      <c r="D10632" t="s">
        <v>54</v>
      </c>
      <c r="E10632">
        <v>23</v>
      </c>
      <c r="I10632">
        <v>73.232359423920713</v>
      </c>
      <c r="J10632" s="6" t="s">
        <v>20</v>
      </c>
    </row>
    <row r="10633" spans="1:10" x14ac:dyDescent="0.25">
      <c r="A10633" s="5" t="str">
        <f t="shared" si="166"/>
        <v/>
      </c>
      <c r="B10633" t="s">
        <v>97</v>
      </c>
      <c r="C10633" t="s">
        <v>141</v>
      </c>
      <c r="D10633" t="s">
        <v>54</v>
      </c>
      <c r="E10633">
        <v>24</v>
      </c>
      <c r="I10633">
        <v>72.684075140884559</v>
      </c>
      <c r="J10633" s="6" t="s">
        <v>20</v>
      </c>
    </row>
    <row r="10634" spans="1:10" x14ac:dyDescent="0.25">
      <c r="A10634" s="5" t="str">
        <f t="shared" si="166"/>
        <v/>
      </c>
      <c r="B10634" t="s">
        <v>97</v>
      </c>
      <c r="C10634" t="s">
        <v>141</v>
      </c>
      <c r="D10634" t="s">
        <v>57</v>
      </c>
      <c r="E10634">
        <v>1</v>
      </c>
      <c r="I10634">
        <v>76.885571535773508</v>
      </c>
      <c r="J10634" s="6" t="s">
        <v>20</v>
      </c>
    </row>
    <row r="10635" spans="1:10" x14ac:dyDescent="0.25">
      <c r="A10635" s="5" t="str">
        <f t="shared" si="166"/>
        <v/>
      </c>
      <c r="B10635" t="s">
        <v>97</v>
      </c>
      <c r="C10635" t="s">
        <v>141</v>
      </c>
      <c r="D10635" t="s">
        <v>57</v>
      </c>
      <c r="E10635">
        <v>2</v>
      </c>
      <c r="I10635">
        <v>76.135410205101891</v>
      </c>
      <c r="J10635" s="6" t="s">
        <v>20</v>
      </c>
    </row>
    <row r="10636" spans="1:10" x14ac:dyDescent="0.25">
      <c r="A10636" s="5" t="str">
        <f t="shared" si="166"/>
        <v/>
      </c>
      <c r="B10636" t="s">
        <v>97</v>
      </c>
      <c r="C10636" t="s">
        <v>141</v>
      </c>
      <c r="D10636" t="s">
        <v>57</v>
      </c>
      <c r="E10636">
        <v>3</v>
      </c>
      <c r="I10636">
        <v>75.430700350176394</v>
      </c>
      <c r="J10636" s="6" t="s">
        <v>20</v>
      </c>
    </row>
    <row r="10637" spans="1:10" x14ac:dyDescent="0.25">
      <c r="A10637" s="5" t="str">
        <f t="shared" si="166"/>
        <v/>
      </c>
      <c r="B10637" t="s">
        <v>97</v>
      </c>
      <c r="C10637" t="s">
        <v>141</v>
      </c>
      <c r="D10637" t="s">
        <v>57</v>
      </c>
      <c r="E10637">
        <v>4</v>
      </c>
      <c r="I10637">
        <v>74.927197348673289</v>
      </c>
      <c r="J10637" s="6" t="s">
        <v>20</v>
      </c>
    </row>
    <row r="10638" spans="1:10" x14ac:dyDescent="0.25">
      <c r="A10638" s="5" t="str">
        <f t="shared" si="166"/>
        <v/>
      </c>
      <c r="B10638" t="s">
        <v>97</v>
      </c>
      <c r="C10638" t="s">
        <v>141</v>
      </c>
      <c r="D10638" t="s">
        <v>57</v>
      </c>
      <c r="E10638">
        <v>5</v>
      </c>
      <c r="I10638">
        <v>74.711575787895299</v>
      </c>
      <c r="J10638" s="6" t="s">
        <v>20</v>
      </c>
    </row>
    <row r="10639" spans="1:10" x14ac:dyDescent="0.25">
      <c r="A10639" s="5" t="str">
        <f t="shared" si="166"/>
        <v/>
      </c>
      <c r="B10639" t="s">
        <v>97</v>
      </c>
      <c r="C10639" t="s">
        <v>141</v>
      </c>
      <c r="D10639" t="s">
        <v>57</v>
      </c>
      <c r="E10639">
        <v>6</v>
      </c>
      <c r="I10639">
        <v>74.311350675335859</v>
      </c>
      <c r="J10639" s="6" t="s">
        <v>20</v>
      </c>
    </row>
    <row r="10640" spans="1:10" x14ac:dyDescent="0.25">
      <c r="A10640" s="5" t="str">
        <f t="shared" si="166"/>
        <v/>
      </c>
      <c r="B10640" t="s">
        <v>97</v>
      </c>
      <c r="C10640" t="s">
        <v>141</v>
      </c>
      <c r="D10640" t="s">
        <v>57</v>
      </c>
      <c r="E10640">
        <v>7</v>
      </c>
      <c r="I10640">
        <v>74.120801650828241</v>
      </c>
      <c r="J10640" s="6" t="s">
        <v>20</v>
      </c>
    </row>
    <row r="10641" spans="1:10" x14ac:dyDescent="0.25">
      <c r="A10641" s="5" t="str">
        <f t="shared" si="166"/>
        <v/>
      </c>
      <c r="B10641" t="s">
        <v>97</v>
      </c>
      <c r="C10641" t="s">
        <v>141</v>
      </c>
      <c r="D10641" t="s">
        <v>57</v>
      </c>
      <c r="E10641">
        <v>8</v>
      </c>
      <c r="I10641">
        <v>76.032046023009329</v>
      </c>
      <c r="J10641" s="6" t="s">
        <v>20</v>
      </c>
    </row>
    <row r="10642" spans="1:10" x14ac:dyDescent="0.25">
      <c r="A10642" s="5" t="str">
        <f t="shared" si="166"/>
        <v/>
      </c>
      <c r="B10642" t="s">
        <v>97</v>
      </c>
      <c r="C10642" t="s">
        <v>141</v>
      </c>
      <c r="D10642" t="s">
        <v>57</v>
      </c>
      <c r="E10642">
        <v>9</v>
      </c>
      <c r="I10642">
        <v>80.279904952473771</v>
      </c>
      <c r="J10642" s="6" t="s">
        <v>20</v>
      </c>
    </row>
    <row r="10643" spans="1:10" x14ac:dyDescent="0.25">
      <c r="A10643" s="5" t="str">
        <f t="shared" si="166"/>
        <v/>
      </c>
      <c r="B10643" t="s">
        <v>97</v>
      </c>
      <c r="C10643" t="s">
        <v>141</v>
      </c>
      <c r="D10643" t="s">
        <v>57</v>
      </c>
      <c r="E10643">
        <v>10</v>
      </c>
      <c r="I10643">
        <v>84.227578789392595</v>
      </c>
      <c r="J10643" s="6" t="s">
        <v>20</v>
      </c>
    </row>
    <row r="10644" spans="1:10" x14ac:dyDescent="0.25">
      <c r="A10644" s="5" t="str">
        <f t="shared" si="166"/>
        <v/>
      </c>
      <c r="B10644" t="s">
        <v>97</v>
      </c>
      <c r="C10644" t="s">
        <v>141</v>
      </c>
      <c r="D10644" t="s">
        <v>57</v>
      </c>
      <c r="E10644">
        <v>11</v>
      </c>
      <c r="I10644">
        <v>87.420660330163514</v>
      </c>
      <c r="J10644" s="6" t="s">
        <v>20</v>
      </c>
    </row>
    <row r="10645" spans="1:10" x14ac:dyDescent="0.25">
      <c r="A10645" s="5" t="str">
        <f t="shared" si="166"/>
        <v/>
      </c>
      <c r="B10645" t="s">
        <v>97</v>
      </c>
      <c r="C10645" t="s">
        <v>141</v>
      </c>
      <c r="D10645" t="s">
        <v>57</v>
      </c>
      <c r="E10645">
        <v>12</v>
      </c>
      <c r="I10645">
        <v>89.407616308160257</v>
      </c>
      <c r="J10645" s="6" t="s">
        <v>20</v>
      </c>
    </row>
    <row r="10646" spans="1:10" x14ac:dyDescent="0.25">
      <c r="A10646" s="5" t="str">
        <f t="shared" si="166"/>
        <v/>
      </c>
      <c r="B10646" t="s">
        <v>97</v>
      </c>
      <c r="C10646" t="s">
        <v>141</v>
      </c>
      <c r="D10646" t="s">
        <v>57</v>
      </c>
      <c r="E10646">
        <v>13</v>
      </c>
      <c r="I10646">
        <v>91.23671835917537</v>
      </c>
      <c r="J10646" s="6" t="s">
        <v>20</v>
      </c>
    </row>
    <row r="10647" spans="1:10" x14ac:dyDescent="0.25">
      <c r="A10647" s="5" t="str">
        <f t="shared" si="166"/>
        <v/>
      </c>
      <c r="B10647" t="s">
        <v>97</v>
      </c>
      <c r="C10647" t="s">
        <v>141</v>
      </c>
      <c r="D10647" t="s">
        <v>57</v>
      </c>
      <c r="E10647">
        <v>14</v>
      </c>
      <c r="I10647">
        <v>92.312381190589733</v>
      </c>
      <c r="J10647" s="6" t="s">
        <v>20</v>
      </c>
    </row>
    <row r="10648" spans="1:10" x14ac:dyDescent="0.25">
      <c r="A10648" s="5" t="str">
        <f t="shared" si="166"/>
        <v/>
      </c>
      <c r="B10648" t="s">
        <v>97</v>
      </c>
      <c r="C10648" t="s">
        <v>141</v>
      </c>
      <c r="D10648" t="s">
        <v>57</v>
      </c>
      <c r="E10648">
        <v>15</v>
      </c>
      <c r="I10648">
        <v>93.60786643322507</v>
      </c>
      <c r="J10648" s="6" t="s">
        <v>20</v>
      </c>
    </row>
    <row r="10649" spans="1:10" x14ac:dyDescent="0.25">
      <c r="A10649" s="5" t="str">
        <f t="shared" si="166"/>
        <v/>
      </c>
      <c r="B10649" t="s">
        <v>97</v>
      </c>
      <c r="C10649" t="s">
        <v>141</v>
      </c>
      <c r="D10649" t="s">
        <v>57</v>
      </c>
      <c r="E10649">
        <v>16</v>
      </c>
      <c r="I10649">
        <v>93.545047523762349</v>
      </c>
      <c r="J10649" s="6" t="s">
        <v>20</v>
      </c>
    </row>
    <row r="10650" spans="1:10" x14ac:dyDescent="0.25">
      <c r="A10650" s="5" t="str">
        <f t="shared" si="166"/>
        <v/>
      </c>
      <c r="B10650" t="s">
        <v>97</v>
      </c>
      <c r="C10650" t="s">
        <v>141</v>
      </c>
      <c r="D10650" t="s">
        <v>57</v>
      </c>
      <c r="E10650">
        <v>17</v>
      </c>
      <c r="I10650">
        <v>92.295972986496864</v>
      </c>
      <c r="J10650" s="6" t="s">
        <v>20</v>
      </c>
    </row>
    <row r="10651" spans="1:10" x14ac:dyDescent="0.25">
      <c r="A10651" s="5" t="str">
        <f t="shared" si="166"/>
        <v/>
      </c>
      <c r="B10651" t="s">
        <v>97</v>
      </c>
      <c r="C10651" t="s">
        <v>141</v>
      </c>
      <c r="D10651" t="s">
        <v>57</v>
      </c>
      <c r="E10651">
        <v>18</v>
      </c>
      <c r="I10651">
        <v>90.86773386693649</v>
      </c>
      <c r="J10651" s="6" t="s">
        <v>20</v>
      </c>
    </row>
    <row r="10652" spans="1:10" x14ac:dyDescent="0.25">
      <c r="A10652" s="5" t="str">
        <f t="shared" si="166"/>
        <v/>
      </c>
      <c r="B10652" t="s">
        <v>97</v>
      </c>
      <c r="C10652" t="s">
        <v>141</v>
      </c>
      <c r="D10652" t="s">
        <v>57</v>
      </c>
      <c r="E10652">
        <v>19</v>
      </c>
      <c r="I10652">
        <v>88.140970485249383</v>
      </c>
      <c r="J10652" s="6" t="s">
        <v>20</v>
      </c>
    </row>
    <row r="10653" spans="1:10" x14ac:dyDescent="0.25">
      <c r="A10653" s="5" t="str">
        <f t="shared" si="166"/>
        <v/>
      </c>
      <c r="B10653" t="s">
        <v>97</v>
      </c>
      <c r="C10653" t="s">
        <v>141</v>
      </c>
      <c r="D10653" t="s">
        <v>57</v>
      </c>
      <c r="E10653">
        <v>20</v>
      </c>
      <c r="I10653">
        <v>83.650350175080661</v>
      </c>
      <c r="J10653" s="6" t="s">
        <v>20</v>
      </c>
    </row>
    <row r="10654" spans="1:10" x14ac:dyDescent="0.25">
      <c r="A10654" s="5" t="str">
        <f t="shared" si="166"/>
        <v/>
      </c>
      <c r="B10654" t="s">
        <v>97</v>
      </c>
      <c r="C10654" t="s">
        <v>141</v>
      </c>
      <c r="D10654" t="s">
        <v>57</v>
      </c>
      <c r="E10654">
        <v>21</v>
      </c>
      <c r="I10654">
        <v>81.201754627309001</v>
      </c>
      <c r="J10654" s="6" t="s">
        <v>20</v>
      </c>
    </row>
    <row r="10655" spans="1:10" x14ac:dyDescent="0.25">
      <c r="A10655" s="5" t="str">
        <f t="shared" si="166"/>
        <v/>
      </c>
      <c r="B10655" t="s">
        <v>97</v>
      </c>
      <c r="C10655" t="s">
        <v>141</v>
      </c>
      <c r="D10655" t="s">
        <v>57</v>
      </c>
      <c r="E10655">
        <v>22</v>
      </c>
      <c r="I10655">
        <v>79.879308404191249</v>
      </c>
      <c r="J10655" s="6" t="s">
        <v>20</v>
      </c>
    </row>
    <row r="10656" spans="1:10" x14ac:dyDescent="0.25">
      <c r="A10656" s="5" t="str">
        <f t="shared" si="166"/>
        <v/>
      </c>
      <c r="B10656" t="s">
        <v>97</v>
      </c>
      <c r="C10656" t="s">
        <v>141</v>
      </c>
      <c r="D10656" t="s">
        <v>57</v>
      </c>
      <c r="E10656">
        <v>23</v>
      </c>
      <c r="I10656">
        <v>78.93439594797124</v>
      </c>
      <c r="J10656" s="6" t="s">
        <v>20</v>
      </c>
    </row>
    <row r="10657" spans="1:10" x14ac:dyDescent="0.25">
      <c r="A10657" s="5" t="str">
        <f t="shared" si="166"/>
        <v/>
      </c>
      <c r="B10657" t="s">
        <v>97</v>
      </c>
      <c r="C10657" t="s">
        <v>141</v>
      </c>
      <c r="D10657" t="s">
        <v>57</v>
      </c>
      <c r="E10657">
        <v>24</v>
      </c>
      <c r="I10657">
        <v>78.179683591789569</v>
      </c>
      <c r="J10657" s="6" t="s">
        <v>20</v>
      </c>
    </row>
    <row r="10658" spans="1:10" x14ac:dyDescent="0.25">
      <c r="A10658" s="5" t="str">
        <f t="shared" si="166"/>
        <v/>
      </c>
      <c r="B10658" t="s">
        <v>97</v>
      </c>
      <c r="C10658" t="s">
        <v>141</v>
      </c>
      <c r="D10658" t="s">
        <v>58</v>
      </c>
      <c r="E10658">
        <v>1</v>
      </c>
      <c r="I10658">
        <v>77.262447473733332</v>
      </c>
      <c r="J10658" s="6" t="s">
        <v>20</v>
      </c>
    </row>
    <row r="10659" spans="1:10" x14ac:dyDescent="0.25">
      <c r="A10659" s="5" t="str">
        <f t="shared" si="166"/>
        <v/>
      </c>
      <c r="B10659" t="s">
        <v>97</v>
      </c>
      <c r="C10659" t="s">
        <v>141</v>
      </c>
      <c r="D10659" t="s">
        <v>58</v>
      </c>
      <c r="E10659">
        <v>2</v>
      </c>
      <c r="I10659">
        <v>76.532733866924559</v>
      </c>
      <c r="J10659" s="6" t="s">
        <v>20</v>
      </c>
    </row>
    <row r="10660" spans="1:10" x14ac:dyDescent="0.25">
      <c r="A10660" s="5" t="str">
        <f t="shared" si="166"/>
        <v/>
      </c>
      <c r="B10660" t="s">
        <v>97</v>
      </c>
      <c r="C10660" t="s">
        <v>141</v>
      </c>
      <c r="D10660" t="s">
        <v>58</v>
      </c>
      <c r="E10660">
        <v>3</v>
      </c>
      <c r="I10660">
        <v>76.023886943474125</v>
      </c>
      <c r="J10660" s="6" t="s">
        <v>20</v>
      </c>
    </row>
    <row r="10661" spans="1:10" x14ac:dyDescent="0.25">
      <c r="A10661" s="5" t="str">
        <f t="shared" si="166"/>
        <v/>
      </c>
      <c r="B10661" t="s">
        <v>97</v>
      </c>
      <c r="C10661" t="s">
        <v>141</v>
      </c>
      <c r="D10661" t="s">
        <v>58</v>
      </c>
      <c r="E10661">
        <v>4</v>
      </c>
      <c r="I10661">
        <v>75.403688094048107</v>
      </c>
      <c r="J10661" s="6" t="s">
        <v>20</v>
      </c>
    </row>
    <row r="10662" spans="1:10" x14ac:dyDescent="0.25">
      <c r="A10662" s="5" t="str">
        <f t="shared" si="166"/>
        <v/>
      </c>
      <c r="B10662" t="s">
        <v>97</v>
      </c>
      <c r="C10662" t="s">
        <v>141</v>
      </c>
      <c r="D10662" t="s">
        <v>58</v>
      </c>
      <c r="E10662">
        <v>5</v>
      </c>
      <c r="I10662">
        <v>74.766023011508054</v>
      </c>
      <c r="J10662" s="6" t="s">
        <v>20</v>
      </c>
    </row>
    <row r="10663" spans="1:10" x14ac:dyDescent="0.25">
      <c r="A10663" s="5" t="str">
        <f t="shared" si="166"/>
        <v/>
      </c>
      <c r="B10663" t="s">
        <v>97</v>
      </c>
      <c r="C10663" t="s">
        <v>141</v>
      </c>
      <c r="D10663" t="s">
        <v>58</v>
      </c>
      <c r="E10663">
        <v>6</v>
      </c>
      <c r="I10663">
        <v>74.179653576787388</v>
      </c>
      <c r="J10663" s="6" t="s">
        <v>20</v>
      </c>
    </row>
    <row r="10664" spans="1:10" x14ac:dyDescent="0.25">
      <c r="A10664" s="5" t="str">
        <f t="shared" si="166"/>
        <v/>
      </c>
      <c r="B10664" t="s">
        <v>97</v>
      </c>
      <c r="C10664" t="s">
        <v>141</v>
      </c>
      <c r="D10664" t="s">
        <v>58</v>
      </c>
      <c r="E10664">
        <v>7</v>
      </c>
      <c r="I10664">
        <v>73.883437968984609</v>
      </c>
      <c r="J10664" s="6" t="s">
        <v>20</v>
      </c>
    </row>
    <row r="10665" spans="1:10" x14ac:dyDescent="0.25">
      <c r="A10665" s="5" t="str">
        <f t="shared" si="166"/>
        <v/>
      </c>
      <c r="B10665" t="s">
        <v>97</v>
      </c>
      <c r="C10665" t="s">
        <v>141</v>
      </c>
      <c r="D10665" t="s">
        <v>58</v>
      </c>
      <c r="E10665">
        <v>8</v>
      </c>
      <c r="I10665">
        <v>76.237114807403728</v>
      </c>
      <c r="J10665" s="6" t="s">
        <v>20</v>
      </c>
    </row>
    <row r="10666" spans="1:10" x14ac:dyDescent="0.25">
      <c r="A10666" s="5" t="str">
        <f t="shared" si="166"/>
        <v/>
      </c>
      <c r="B10666" t="s">
        <v>97</v>
      </c>
      <c r="C10666" t="s">
        <v>141</v>
      </c>
      <c r="D10666" t="s">
        <v>58</v>
      </c>
      <c r="E10666">
        <v>9</v>
      </c>
      <c r="I10666">
        <v>80.526389444727911</v>
      </c>
      <c r="J10666" s="6" t="s">
        <v>20</v>
      </c>
    </row>
    <row r="10667" spans="1:10" x14ac:dyDescent="0.25">
      <c r="A10667" s="5" t="str">
        <f t="shared" si="166"/>
        <v/>
      </c>
      <c r="B10667" t="s">
        <v>97</v>
      </c>
      <c r="C10667" t="s">
        <v>141</v>
      </c>
      <c r="D10667" t="s">
        <v>58</v>
      </c>
      <c r="E10667">
        <v>10</v>
      </c>
      <c r="I10667">
        <v>85.217733866936968</v>
      </c>
      <c r="J10667" s="6" t="s">
        <v>20</v>
      </c>
    </row>
    <row r="10668" spans="1:10" x14ac:dyDescent="0.25">
      <c r="A10668" s="5" t="str">
        <f t="shared" si="166"/>
        <v/>
      </c>
      <c r="B10668" t="s">
        <v>97</v>
      </c>
      <c r="C10668" t="s">
        <v>141</v>
      </c>
      <c r="D10668" t="s">
        <v>58</v>
      </c>
      <c r="E10668">
        <v>11</v>
      </c>
      <c r="I10668">
        <v>89.130490245115084</v>
      </c>
      <c r="J10668" s="6" t="s">
        <v>20</v>
      </c>
    </row>
    <row r="10669" spans="1:10" x14ac:dyDescent="0.25">
      <c r="A10669" s="5" t="str">
        <f t="shared" si="166"/>
        <v/>
      </c>
      <c r="B10669" t="s">
        <v>97</v>
      </c>
      <c r="C10669" t="s">
        <v>141</v>
      </c>
      <c r="D10669" t="s">
        <v>58</v>
      </c>
      <c r="E10669">
        <v>12</v>
      </c>
      <c r="I10669">
        <v>92.388594297144635</v>
      </c>
      <c r="J10669" s="6" t="s">
        <v>20</v>
      </c>
    </row>
    <row r="10670" spans="1:10" x14ac:dyDescent="0.25">
      <c r="A10670" s="5" t="str">
        <f t="shared" si="166"/>
        <v/>
      </c>
      <c r="B10670" t="s">
        <v>97</v>
      </c>
      <c r="C10670" t="s">
        <v>141</v>
      </c>
      <c r="D10670" t="s">
        <v>58</v>
      </c>
      <c r="E10670">
        <v>13</v>
      </c>
      <c r="I10670">
        <v>94.686155577777924</v>
      </c>
      <c r="J10670" s="6" t="s">
        <v>20</v>
      </c>
    </row>
    <row r="10671" spans="1:10" x14ac:dyDescent="0.25">
      <c r="A10671" s="5" t="str">
        <f t="shared" si="166"/>
        <v/>
      </c>
      <c r="B10671" t="s">
        <v>97</v>
      </c>
      <c r="C10671" t="s">
        <v>141</v>
      </c>
      <c r="D10671" t="s">
        <v>58</v>
      </c>
      <c r="E10671">
        <v>14</v>
      </c>
      <c r="I10671">
        <v>96.048611805891952</v>
      </c>
      <c r="J10671" s="6" t="s">
        <v>20</v>
      </c>
    </row>
    <row r="10672" spans="1:10" x14ac:dyDescent="0.25">
      <c r="A10672" s="5" t="str">
        <f t="shared" si="166"/>
        <v/>
      </c>
      <c r="B10672" t="s">
        <v>97</v>
      </c>
      <c r="C10672" t="s">
        <v>141</v>
      </c>
      <c r="D10672" t="s">
        <v>58</v>
      </c>
      <c r="E10672">
        <v>15</v>
      </c>
      <c r="I10672">
        <v>96.483641820920482</v>
      </c>
      <c r="J10672" s="6" t="s">
        <v>20</v>
      </c>
    </row>
    <row r="10673" spans="1:10" x14ac:dyDescent="0.25">
      <c r="A10673" s="5" t="str">
        <f t="shared" si="166"/>
        <v/>
      </c>
      <c r="B10673" t="s">
        <v>97</v>
      </c>
      <c r="C10673" t="s">
        <v>141</v>
      </c>
      <c r="D10673" t="s">
        <v>58</v>
      </c>
      <c r="E10673">
        <v>16</v>
      </c>
      <c r="I10673">
        <v>94.977976488231036</v>
      </c>
      <c r="J10673" s="6" t="s">
        <v>20</v>
      </c>
    </row>
    <row r="10674" spans="1:10" x14ac:dyDescent="0.25">
      <c r="A10674" s="5" t="str">
        <f t="shared" si="166"/>
        <v/>
      </c>
      <c r="B10674" t="s">
        <v>97</v>
      </c>
      <c r="C10674" t="s">
        <v>141</v>
      </c>
      <c r="D10674" t="s">
        <v>58</v>
      </c>
      <c r="E10674">
        <v>17</v>
      </c>
      <c r="I10674">
        <v>91.425287643822415</v>
      </c>
      <c r="J10674" s="6" t="s">
        <v>20</v>
      </c>
    </row>
    <row r="10675" spans="1:10" x14ac:dyDescent="0.25">
      <c r="A10675" s="5" t="str">
        <f t="shared" si="166"/>
        <v/>
      </c>
      <c r="B10675" t="s">
        <v>97</v>
      </c>
      <c r="C10675" t="s">
        <v>141</v>
      </c>
      <c r="D10675" t="s">
        <v>58</v>
      </c>
      <c r="E10675">
        <v>18</v>
      </c>
      <c r="I10675">
        <v>88.487006003010777</v>
      </c>
      <c r="J10675" s="6" t="s">
        <v>20</v>
      </c>
    </row>
    <row r="10676" spans="1:10" x14ac:dyDescent="0.25">
      <c r="A10676" s="5" t="str">
        <f t="shared" si="166"/>
        <v/>
      </c>
      <c r="B10676" t="s">
        <v>97</v>
      </c>
      <c r="C10676" t="s">
        <v>141</v>
      </c>
      <c r="D10676" t="s">
        <v>58</v>
      </c>
      <c r="E10676">
        <v>19</v>
      </c>
      <c r="I10676">
        <v>85.971060530259521</v>
      </c>
      <c r="J10676" s="6" t="s">
        <v>20</v>
      </c>
    </row>
    <row r="10677" spans="1:10" x14ac:dyDescent="0.25">
      <c r="A10677" s="5" t="str">
        <f t="shared" si="166"/>
        <v/>
      </c>
      <c r="B10677" t="s">
        <v>97</v>
      </c>
      <c r="C10677" t="s">
        <v>141</v>
      </c>
      <c r="D10677" t="s">
        <v>58</v>
      </c>
      <c r="E10677">
        <v>20</v>
      </c>
      <c r="I10677">
        <v>85.285093796906267</v>
      </c>
      <c r="J10677" s="6" t="s">
        <v>20</v>
      </c>
    </row>
    <row r="10678" spans="1:10" x14ac:dyDescent="0.25">
      <c r="A10678" s="5" t="str">
        <f t="shared" si="166"/>
        <v/>
      </c>
      <c r="B10678" t="s">
        <v>97</v>
      </c>
      <c r="C10678" t="s">
        <v>141</v>
      </c>
      <c r="D10678" t="s">
        <v>58</v>
      </c>
      <c r="E10678">
        <v>21</v>
      </c>
      <c r="I10678">
        <v>83.606965982997849</v>
      </c>
      <c r="J10678" s="6" t="s">
        <v>20</v>
      </c>
    </row>
    <row r="10679" spans="1:10" x14ac:dyDescent="0.25">
      <c r="A10679" s="5" t="str">
        <f t="shared" si="166"/>
        <v/>
      </c>
      <c r="B10679" t="s">
        <v>97</v>
      </c>
      <c r="C10679" t="s">
        <v>141</v>
      </c>
      <c r="D10679" t="s">
        <v>58</v>
      </c>
      <c r="E10679">
        <v>22</v>
      </c>
      <c r="I10679">
        <v>80.954639819916878</v>
      </c>
      <c r="J10679" s="6" t="s">
        <v>20</v>
      </c>
    </row>
    <row r="10680" spans="1:10" x14ac:dyDescent="0.25">
      <c r="A10680" s="5" t="str">
        <f t="shared" si="166"/>
        <v/>
      </c>
      <c r="B10680" t="s">
        <v>97</v>
      </c>
      <c r="C10680" t="s">
        <v>141</v>
      </c>
      <c r="D10680" t="s">
        <v>58</v>
      </c>
      <c r="E10680">
        <v>23</v>
      </c>
      <c r="I10680">
        <v>80.106598299147052</v>
      </c>
      <c r="J10680" s="6" t="s">
        <v>20</v>
      </c>
    </row>
    <row r="10681" spans="1:10" x14ac:dyDescent="0.25">
      <c r="A10681" s="5" t="str">
        <f t="shared" si="166"/>
        <v/>
      </c>
      <c r="B10681" t="s">
        <v>97</v>
      </c>
      <c r="C10681" t="s">
        <v>141</v>
      </c>
      <c r="D10681" t="s">
        <v>58</v>
      </c>
      <c r="E10681">
        <v>24</v>
      </c>
      <c r="I10681">
        <v>78.793591795897356</v>
      </c>
      <c r="J10681" s="6" t="s">
        <v>20</v>
      </c>
    </row>
    <row r="10682" spans="1:10" x14ac:dyDescent="0.25">
      <c r="A10682" s="5" t="str">
        <f t="shared" si="166"/>
        <v/>
      </c>
      <c r="B10682" t="s">
        <v>97</v>
      </c>
      <c r="C10682" t="s">
        <v>141</v>
      </c>
      <c r="D10682" t="s">
        <v>59</v>
      </c>
      <c r="E10682">
        <v>1</v>
      </c>
      <c r="I10682">
        <v>77.82166521033534</v>
      </c>
      <c r="J10682" s="6" t="s">
        <v>20</v>
      </c>
    </row>
    <row r="10683" spans="1:10" x14ac:dyDescent="0.25">
      <c r="A10683" s="5" t="str">
        <f t="shared" si="166"/>
        <v/>
      </c>
      <c r="B10683" t="s">
        <v>97</v>
      </c>
      <c r="C10683" t="s">
        <v>141</v>
      </c>
      <c r="D10683" t="s">
        <v>59</v>
      </c>
      <c r="E10683">
        <v>2</v>
      </c>
      <c r="I10683">
        <v>77.402751217084685</v>
      </c>
      <c r="J10683" s="6" t="s">
        <v>20</v>
      </c>
    </row>
    <row r="10684" spans="1:10" x14ac:dyDescent="0.25">
      <c r="A10684" s="5" t="str">
        <f t="shared" si="166"/>
        <v/>
      </c>
      <c r="B10684" t="s">
        <v>97</v>
      </c>
      <c r="C10684" t="s">
        <v>141</v>
      </c>
      <c r="D10684" t="s">
        <v>59</v>
      </c>
      <c r="E10684">
        <v>3</v>
      </c>
      <c r="I10684">
        <v>76.866352515281662</v>
      </c>
      <c r="J10684" s="6" t="s">
        <v>20</v>
      </c>
    </row>
    <row r="10685" spans="1:10" x14ac:dyDescent="0.25">
      <c r="A10685" s="5" t="str">
        <f t="shared" si="166"/>
        <v/>
      </c>
      <c r="B10685" t="s">
        <v>97</v>
      </c>
      <c r="C10685" t="s">
        <v>141</v>
      </c>
      <c r="D10685" t="s">
        <v>59</v>
      </c>
      <c r="E10685">
        <v>4</v>
      </c>
      <c r="I10685">
        <v>76.607610785171474</v>
      </c>
      <c r="J10685" s="6" t="s">
        <v>20</v>
      </c>
    </row>
    <row r="10686" spans="1:10" x14ac:dyDescent="0.25">
      <c r="A10686" s="5" t="str">
        <f t="shared" si="166"/>
        <v/>
      </c>
      <c r="B10686" t="s">
        <v>97</v>
      </c>
      <c r="C10686" t="s">
        <v>141</v>
      </c>
      <c r="D10686" t="s">
        <v>59</v>
      </c>
      <c r="E10686">
        <v>5</v>
      </c>
      <c r="I10686">
        <v>76.355983023348628</v>
      </c>
      <c r="J10686" s="6" t="s">
        <v>20</v>
      </c>
    </row>
    <row r="10687" spans="1:10" x14ac:dyDescent="0.25">
      <c r="A10687" s="5" t="str">
        <f t="shared" si="166"/>
        <v/>
      </c>
      <c r="B10687" t="s">
        <v>97</v>
      </c>
      <c r="C10687" t="s">
        <v>141</v>
      </c>
      <c r="D10687" t="s">
        <v>59</v>
      </c>
      <c r="E10687">
        <v>6</v>
      </c>
      <c r="I10687">
        <v>76.165723380359836</v>
      </c>
      <c r="J10687" s="6" t="s">
        <v>20</v>
      </c>
    </row>
    <row r="10688" spans="1:10" x14ac:dyDescent="0.25">
      <c r="A10688" s="5" t="str">
        <f t="shared" si="166"/>
        <v/>
      </c>
      <c r="B10688" t="s">
        <v>97</v>
      </c>
      <c r="C10688" t="s">
        <v>141</v>
      </c>
      <c r="D10688" t="s">
        <v>59</v>
      </c>
      <c r="E10688">
        <v>7</v>
      </c>
      <c r="I10688">
        <v>76.292762451630196</v>
      </c>
      <c r="J10688" s="6" t="s">
        <v>20</v>
      </c>
    </row>
    <row r="10689" spans="1:10" x14ac:dyDescent="0.25">
      <c r="A10689" s="5" t="str">
        <f t="shared" si="166"/>
        <v/>
      </c>
      <c r="B10689" t="s">
        <v>97</v>
      </c>
      <c r="C10689" t="s">
        <v>141</v>
      </c>
      <c r="D10689" t="s">
        <v>59</v>
      </c>
      <c r="E10689">
        <v>8</v>
      </c>
      <c r="I10689">
        <v>77.398244913241825</v>
      </c>
      <c r="J10689" s="6" t="s">
        <v>20</v>
      </c>
    </row>
    <row r="10690" spans="1:10" x14ac:dyDescent="0.25">
      <c r="A10690" s="5" t="str">
        <f t="shared" ref="A10690:A10753" si="167">IF(AND(category = B10690, subcategory=C10690, reportdate = D10690), E10690, "")</f>
        <v/>
      </c>
      <c r="B10690" t="s">
        <v>97</v>
      </c>
      <c r="C10690" t="s">
        <v>141</v>
      </c>
      <c r="D10690" t="s">
        <v>59</v>
      </c>
      <c r="E10690">
        <v>9</v>
      </c>
      <c r="I10690">
        <v>79.714505055546269</v>
      </c>
      <c r="J10690" s="6" t="s">
        <v>20</v>
      </c>
    </row>
    <row r="10691" spans="1:10" x14ac:dyDescent="0.25">
      <c r="A10691" s="5" t="str">
        <f t="shared" si="167"/>
        <v/>
      </c>
      <c r="B10691" t="s">
        <v>97</v>
      </c>
      <c r="C10691" t="s">
        <v>141</v>
      </c>
      <c r="D10691" t="s">
        <v>59</v>
      </c>
      <c r="E10691">
        <v>10</v>
      </c>
      <c r="I10691">
        <v>83.875708400959311</v>
      </c>
      <c r="J10691" s="6" t="s">
        <v>20</v>
      </c>
    </row>
    <row r="10692" spans="1:10" x14ac:dyDescent="0.25">
      <c r="A10692" s="5" t="str">
        <f t="shared" si="167"/>
        <v/>
      </c>
      <c r="B10692" t="s">
        <v>97</v>
      </c>
      <c r="C10692" t="s">
        <v>141</v>
      </c>
      <c r="D10692" t="s">
        <v>59</v>
      </c>
      <c r="E10692">
        <v>11</v>
      </c>
      <c r="I10692">
        <v>87.451479216071974</v>
      </c>
      <c r="J10692" s="6" t="s">
        <v>20</v>
      </c>
    </row>
    <row r="10693" spans="1:10" x14ac:dyDescent="0.25">
      <c r="A10693" s="5" t="str">
        <f t="shared" si="167"/>
        <v/>
      </c>
      <c r="B10693" t="s">
        <v>97</v>
      </c>
      <c r="C10693" t="s">
        <v>141</v>
      </c>
      <c r="D10693" t="s">
        <v>59</v>
      </c>
      <c r="E10693">
        <v>12</v>
      </c>
      <c r="I10693">
        <v>90.035463737357091</v>
      </c>
      <c r="J10693" s="6" t="s">
        <v>20</v>
      </c>
    </row>
    <row r="10694" spans="1:10" x14ac:dyDescent="0.25">
      <c r="A10694" s="5" t="str">
        <f t="shared" si="167"/>
        <v/>
      </c>
      <c r="B10694" t="s">
        <v>97</v>
      </c>
      <c r="C10694" t="s">
        <v>141</v>
      </c>
      <c r="D10694" t="s">
        <v>59</v>
      </c>
      <c r="E10694">
        <v>13</v>
      </c>
      <c r="I10694">
        <v>91.367582074655004</v>
      </c>
      <c r="J10694" s="6" t="s">
        <v>20</v>
      </c>
    </row>
    <row r="10695" spans="1:10" x14ac:dyDescent="0.25">
      <c r="A10695" s="5" t="str">
        <f t="shared" si="167"/>
        <v/>
      </c>
      <c r="B10695" t="s">
        <v>97</v>
      </c>
      <c r="C10695" t="s">
        <v>141</v>
      </c>
      <c r="D10695" t="s">
        <v>59</v>
      </c>
      <c r="E10695">
        <v>14</v>
      </c>
      <c r="I10695">
        <v>92.3254774684833</v>
      </c>
      <c r="J10695" s="6" t="s">
        <v>20</v>
      </c>
    </row>
    <row r="10696" spans="1:10" x14ac:dyDescent="0.25">
      <c r="A10696" s="5" t="str">
        <f t="shared" si="167"/>
        <v/>
      </c>
      <c r="B10696" t="s">
        <v>97</v>
      </c>
      <c r="C10696" t="s">
        <v>141</v>
      </c>
      <c r="D10696" t="s">
        <v>59</v>
      </c>
      <c r="E10696">
        <v>15</v>
      </c>
      <c r="I10696">
        <v>92.711259518167594</v>
      </c>
      <c r="J10696" s="6" t="s">
        <v>20</v>
      </c>
    </row>
    <row r="10697" spans="1:10" x14ac:dyDescent="0.25">
      <c r="A10697" s="5" t="str">
        <f t="shared" si="167"/>
        <v/>
      </c>
      <c r="B10697" t="s">
        <v>97</v>
      </c>
      <c r="C10697" t="s">
        <v>141</v>
      </c>
      <c r="D10697" t="s">
        <v>59</v>
      </c>
      <c r="E10697">
        <v>16</v>
      </c>
      <c r="I10697">
        <v>92.385270253413012</v>
      </c>
      <c r="J10697" s="6" t="s">
        <v>20</v>
      </c>
    </row>
    <row r="10698" spans="1:10" x14ac:dyDescent="0.25">
      <c r="A10698" s="5" t="str">
        <f t="shared" si="167"/>
        <v/>
      </c>
      <c r="B10698" t="s">
        <v>97</v>
      </c>
      <c r="C10698" t="s">
        <v>141</v>
      </c>
      <c r="D10698" t="s">
        <v>59</v>
      </c>
      <c r="E10698">
        <v>17</v>
      </c>
      <c r="I10698">
        <v>91.047334914484352</v>
      </c>
      <c r="J10698" s="6" t="s">
        <v>20</v>
      </c>
    </row>
    <row r="10699" spans="1:10" x14ac:dyDescent="0.25">
      <c r="A10699" s="5" t="str">
        <f t="shared" si="167"/>
        <v/>
      </c>
      <c r="B10699" t="s">
        <v>97</v>
      </c>
      <c r="C10699" t="s">
        <v>141</v>
      </c>
      <c r="D10699" t="s">
        <v>59</v>
      </c>
      <c r="E10699">
        <v>18</v>
      </c>
      <c r="I10699">
        <v>89.725215328912185</v>
      </c>
      <c r="J10699" s="6" t="s">
        <v>20</v>
      </c>
    </row>
    <row r="10700" spans="1:10" x14ac:dyDescent="0.25">
      <c r="A10700" s="5" t="str">
        <f t="shared" si="167"/>
        <v/>
      </c>
      <c r="B10700" t="s">
        <v>97</v>
      </c>
      <c r="C10700" t="s">
        <v>141</v>
      </c>
      <c r="D10700" t="s">
        <v>59</v>
      </c>
      <c r="E10700">
        <v>19</v>
      </c>
      <c r="I10700">
        <v>86.788865310208266</v>
      </c>
      <c r="J10700" s="6" t="s">
        <v>20</v>
      </c>
    </row>
    <row r="10701" spans="1:10" x14ac:dyDescent="0.25">
      <c r="A10701" s="5" t="str">
        <f t="shared" si="167"/>
        <v/>
      </c>
      <c r="B10701" t="s">
        <v>97</v>
      </c>
      <c r="C10701" t="s">
        <v>141</v>
      </c>
      <c r="D10701" t="s">
        <v>59</v>
      </c>
      <c r="E10701">
        <v>20</v>
      </c>
      <c r="I10701">
        <v>82.779790288355173</v>
      </c>
      <c r="J10701" s="6" t="s">
        <v>20</v>
      </c>
    </row>
    <row r="10702" spans="1:10" x14ac:dyDescent="0.25">
      <c r="A10702" s="5" t="str">
        <f t="shared" si="167"/>
        <v/>
      </c>
      <c r="B10702" t="s">
        <v>97</v>
      </c>
      <c r="C10702" t="s">
        <v>141</v>
      </c>
      <c r="D10702" t="s">
        <v>59</v>
      </c>
      <c r="E10702">
        <v>21</v>
      </c>
      <c r="I10702">
        <v>80.496722007241416</v>
      </c>
      <c r="J10702" s="6" t="s">
        <v>20</v>
      </c>
    </row>
    <row r="10703" spans="1:10" x14ac:dyDescent="0.25">
      <c r="A10703" s="5" t="str">
        <f t="shared" si="167"/>
        <v/>
      </c>
      <c r="B10703" t="s">
        <v>97</v>
      </c>
      <c r="C10703" t="s">
        <v>141</v>
      </c>
      <c r="D10703" t="s">
        <v>59</v>
      </c>
      <c r="E10703">
        <v>22</v>
      </c>
      <c r="I10703">
        <v>79.213872175762674</v>
      </c>
      <c r="J10703" s="6" t="s">
        <v>20</v>
      </c>
    </row>
    <row r="10704" spans="1:10" x14ac:dyDescent="0.25">
      <c r="A10704" s="5" t="str">
        <f t="shared" si="167"/>
        <v/>
      </c>
      <c r="B10704" t="s">
        <v>97</v>
      </c>
      <c r="C10704" t="s">
        <v>141</v>
      </c>
      <c r="D10704" t="s">
        <v>59</v>
      </c>
      <c r="E10704">
        <v>23</v>
      </c>
      <c r="I10704">
        <v>78.307288727997118</v>
      </c>
      <c r="J10704" s="6" t="s">
        <v>20</v>
      </c>
    </row>
    <row r="10705" spans="1:10" x14ac:dyDescent="0.25">
      <c r="A10705" s="5" t="str">
        <f t="shared" si="167"/>
        <v/>
      </c>
      <c r="B10705" t="s">
        <v>97</v>
      </c>
      <c r="C10705" t="s">
        <v>141</v>
      </c>
      <c r="D10705" t="s">
        <v>59</v>
      </c>
      <c r="E10705">
        <v>24</v>
      </c>
      <c r="I10705">
        <v>77.057203844714451</v>
      </c>
      <c r="J10705" s="6" t="s">
        <v>20</v>
      </c>
    </row>
    <row r="10706" spans="1:10" x14ac:dyDescent="0.25">
      <c r="A10706" s="5" t="str">
        <f t="shared" si="167"/>
        <v/>
      </c>
      <c r="B10706" t="s">
        <v>97</v>
      </c>
      <c r="C10706" t="s">
        <v>141</v>
      </c>
      <c r="D10706" t="s">
        <v>55</v>
      </c>
      <c r="E10706">
        <v>1</v>
      </c>
      <c r="I10706">
        <v>60.969655172413759</v>
      </c>
      <c r="J10706" s="6" t="s">
        <v>20</v>
      </c>
    </row>
    <row r="10707" spans="1:10" x14ac:dyDescent="0.25">
      <c r="A10707" s="5" t="str">
        <f t="shared" si="167"/>
        <v/>
      </c>
      <c r="B10707" t="s">
        <v>97</v>
      </c>
      <c r="C10707" t="s">
        <v>141</v>
      </c>
      <c r="D10707" t="s">
        <v>55</v>
      </c>
      <c r="E10707">
        <v>2</v>
      </c>
      <c r="I10707">
        <v>60.543931034482711</v>
      </c>
      <c r="J10707" s="6" t="s">
        <v>20</v>
      </c>
    </row>
    <row r="10708" spans="1:10" x14ac:dyDescent="0.25">
      <c r="A10708" s="5" t="str">
        <f t="shared" si="167"/>
        <v/>
      </c>
      <c r="B10708" t="s">
        <v>97</v>
      </c>
      <c r="C10708" t="s">
        <v>141</v>
      </c>
      <c r="D10708" t="s">
        <v>55</v>
      </c>
      <c r="E10708">
        <v>3</v>
      </c>
      <c r="I10708">
        <v>59.743517241379394</v>
      </c>
      <c r="J10708" s="6" t="s">
        <v>20</v>
      </c>
    </row>
    <row r="10709" spans="1:10" x14ac:dyDescent="0.25">
      <c r="A10709" s="5" t="str">
        <f t="shared" si="167"/>
        <v/>
      </c>
      <c r="B10709" t="s">
        <v>97</v>
      </c>
      <c r="C10709" t="s">
        <v>141</v>
      </c>
      <c r="D10709" t="s">
        <v>55</v>
      </c>
      <c r="E10709">
        <v>4</v>
      </c>
      <c r="I10709">
        <v>59.16268965517235</v>
      </c>
      <c r="J10709" s="6" t="s">
        <v>20</v>
      </c>
    </row>
    <row r="10710" spans="1:10" x14ac:dyDescent="0.25">
      <c r="A10710" s="5" t="str">
        <f t="shared" si="167"/>
        <v/>
      </c>
      <c r="B10710" t="s">
        <v>97</v>
      </c>
      <c r="C10710" t="s">
        <v>141</v>
      </c>
      <c r="D10710" t="s">
        <v>55</v>
      </c>
      <c r="E10710">
        <v>5</v>
      </c>
      <c r="I10710">
        <v>58.567862068965468</v>
      </c>
      <c r="J10710" s="6" t="s">
        <v>20</v>
      </c>
    </row>
    <row r="10711" spans="1:10" x14ac:dyDescent="0.25">
      <c r="A10711" s="5" t="str">
        <f t="shared" si="167"/>
        <v/>
      </c>
      <c r="B10711" t="s">
        <v>97</v>
      </c>
      <c r="C10711" t="s">
        <v>141</v>
      </c>
      <c r="D10711" t="s">
        <v>55</v>
      </c>
      <c r="E10711">
        <v>6</v>
      </c>
      <c r="I10711">
        <v>58.099586206896539</v>
      </c>
      <c r="J10711" s="6" t="s">
        <v>20</v>
      </c>
    </row>
    <row r="10712" spans="1:10" x14ac:dyDescent="0.25">
      <c r="A10712" s="5" t="str">
        <f t="shared" si="167"/>
        <v/>
      </c>
      <c r="B10712" t="s">
        <v>97</v>
      </c>
      <c r="C10712" t="s">
        <v>141</v>
      </c>
      <c r="D10712" t="s">
        <v>55</v>
      </c>
      <c r="E10712">
        <v>7</v>
      </c>
      <c r="I10712">
        <v>57.921172413793116</v>
      </c>
      <c r="J10712" s="6" t="s">
        <v>20</v>
      </c>
    </row>
    <row r="10713" spans="1:10" x14ac:dyDescent="0.25">
      <c r="A10713" s="5" t="str">
        <f t="shared" si="167"/>
        <v/>
      </c>
      <c r="B10713" t="s">
        <v>97</v>
      </c>
      <c r="C10713" t="s">
        <v>141</v>
      </c>
      <c r="D10713" t="s">
        <v>55</v>
      </c>
      <c r="E10713">
        <v>8</v>
      </c>
      <c r="I10713">
        <v>60.610965517241333</v>
      </c>
      <c r="J10713" s="6" t="s">
        <v>20</v>
      </c>
    </row>
    <row r="10714" spans="1:10" x14ac:dyDescent="0.25">
      <c r="A10714" s="5" t="str">
        <f t="shared" si="167"/>
        <v/>
      </c>
      <c r="B10714" t="s">
        <v>97</v>
      </c>
      <c r="C10714" t="s">
        <v>141</v>
      </c>
      <c r="D10714" t="s">
        <v>55</v>
      </c>
      <c r="E10714">
        <v>9</v>
      </c>
      <c r="I10714">
        <v>67.280344827586291</v>
      </c>
      <c r="J10714" s="6" t="s">
        <v>20</v>
      </c>
    </row>
    <row r="10715" spans="1:10" x14ac:dyDescent="0.25">
      <c r="A10715" s="5" t="str">
        <f t="shared" si="167"/>
        <v/>
      </c>
      <c r="B10715" t="s">
        <v>97</v>
      </c>
      <c r="C10715" t="s">
        <v>141</v>
      </c>
      <c r="D10715" t="s">
        <v>55</v>
      </c>
      <c r="E10715">
        <v>10</v>
      </c>
      <c r="I10715">
        <v>73.220551724137721</v>
      </c>
      <c r="J10715" s="6" t="s">
        <v>20</v>
      </c>
    </row>
    <row r="10716" spans="1:10" x14ac:dyDescent="0.25">
      <c r="A10716" s="5" t="str">
        <f t="shared" si="167"/>
        <v/>
      </c>
      <c r="B10716" t="s">
        <v>97</v>
      </c>
      <c r="C10716" t="s">
        <v>141</v>
      </c>
      <c r="D10716" t="s">
        <v>55</v>
      </c>
      <c r="E10716">
        <v>11</v>
      </c>
      <c r="I10716">
        <v>76.319448275861973</v>
      </c>
      <c r="J10716" s="6" t="s">
        <v>20</v>
      </c>
    </row>
    <row r="10717" spans="1:10" x14ac:dyDescent="0.25">
      <c r="A10717" s="5" t="str">
        <f t="shared" si="167"/>
        <v/>
      </c>
      <c r="B10717" t="s">
        <v>97</v>
      </c>
      <c r="C10717" t="s">
        <v>141</v>
      </c>
      <c r="D10717" t="s">
        <v>55</v>
      </c>
      <c r="E10717">
        <v>12</v>
      </c>
      <c r="I10717">
        <v>76.928965517241267</v>
      </c>
      <c r="J10717" s="6" t="s">
        <v>20</v>
      </c>
    </row>
    <row r="10718" spans="1:10" x14ac:dyDescent="0.25">
      <c r="A10718" s="5" t="str">
        <f t="shared" si="167"/>
        <v/>
      </c>
      <c r="B10718" t="s">
        <v>97</v>
      </c>
      <c r="C10718" t="s">
        <v>141</v>
      </c>
      <c r="D10718" t="s">
        <v>55</v>
      </c>
      <c r="E10718">
        <v>13</v>
      </c>
      <c r="I10718">
        <v>78.577931034482688</v>
      </c>
      <c r="J10718" s="6" t="s">
        <v>20</v>
      </c>
    </row>
    <row r="10719" spans="1:10" x14ac:dyDescent="0.25">
      <c r="A10719" s="5" t="str">
        <f t="shared" si="167"/>
        <v/>
      </c>
      <c r="B10719" t="s">
        <v>97</v>
      </c>
      <c r="C10719" t="s">
        <v>141</v>
      </c>
      <c r="D10719" t="s">
        <v>55</v>
      </c>
      <c r="E10719">
        <v>14</v>
      </c>
      <c r="I10719">
        <v>79.282758620689634</v>
      </c>
      <c r="J10719" s="6" t="s">
        <v>20</v>
      </c>
    </row>
    <row r="10720" spans="1:10" x14ac:dyDescent="0.25">
      <c r="A10720" s="5" t="str">
        <f t="shared" si="167"/>
        <v/>
      </c>
      <c r="B10720" t="s">
        <v>97</v>
      </c>
      <c r="C10720" t="s">
        <v>141</v>
      </c>
      <c r="D10720" t="s">
        <v>55</v>
      </c>
      <c r="E10720">
        <v>15</v>
      </c>
      <c r="I10720">
        <v>79.098620689655249</v>
      </c>
      <c r="J10720" s="6" t="s">
        <v>20</v>
      </c>
    </row>
    <row r="10721" spans="1:10" x14ac:dyDescent="0.25">
      <c r="A10721" s="5" t="str">
        <f t="shared" si="167"/>
        <v/>
      </c>
      <c r="B10721" t="s">
        <v>97</v>
      </c>
      <c r="C10721" t="s">
        <v>141</v>
      </c>
      <c r="D10721" t="s">
        <v>55</v>
      </c>
      <c r="E10721">
        <v>16</v>
      </c>
      <c r="I10721">
        <v>78.806068965517198</v>
      </c>
      <c r="J10721" s="6" t="s">
        <v>20</v>
      </c>
    </row>
    <row r="10722" spans="1:10" x14ac:dyDescent="0.25">
      <c r="A10722" s="5" t="str">
        <f t="shared" si="167"/>
        <v/>
      </c>
      <c r="B10722" t="s">
        <v>97</v>
      </c>
      <c r="C10722" t="s">
        <v>141</v>
      </c>
      <c r="D10722" t="s">
        <v>55</v>
      </c>
      <c r="E10722">
        <v>17</v>
      </c>
      <c r="I10722">
        <v>77.768965517241327</v>
      </c>
      <c r="J10722" s="6" t="s">
        <v>20</v>
      </c>
    </row>
    <row r="10723" spans="1:10" x14ac:dyDescent="0.25">
      <c r="A10723" s="5" t="str">
        <f t="shared" si="167"/>
        <v/>
      </c>
      <c r="B10723" t="s">
        <v>97</v>
      </c>
      <c r="C10723" t="s">
        <v>141</v>
      </c>
      <c r="D10723" t="s">
        <v>55</v>
      </c>
      <c r="E10723">
        <v>18</v>
      </c>
      <c r="I10723">
        <v>76.52965517241384</v>
      </c>
      <c r="J10723" s="6" t="s">
        <v>20</v>
      </c>
    </row>
    <row r="10724" spans="1:10" x14ac:dyDescent="0.25">
      <c r="A10724" s="5" t="str">
        <f t="shared" si="167"/>
        <v/>
      </c>
      <c r="B10724" t="s">
        <v>97</v>
      </c>
      <c r="C10724" t="s">
        <v>141</v>
      </c>
      <c r="D10724" t="s">
        <v>55</v>
      </c>
      <c r="E10724">
        <v>19</v>
      </c>
      <c r="I10724">
        <v>73.245586206896647</v>
      </c>
      <c r="J10724" s="6" t="s">
        <v>20</v>
      </c>
    </row>
    <row r="10725" spans="1:10" x14ac:dyDescent="0.25">
      <c r="A10725" s="5" t="str">
        <f t="shared" si="167"/>
        <v/>
      </c>
      <c r="B10725" t="s">
        <v>97</v>
      </c>
      <c r="C10725" t="s">
        <v>141</v>
      </c>
      <c r="D10725" t="s">
        <v>55</v>
      </c>
      <c r="E10725">
        <v>20</v>
      </c>
      <c r="I10725">
        <v>69.780620689655123</v>
      </c>
      <c r="J10725" s="6" t="s">
        <v>20</v>
      </c>
    </row>
    <row r="10726" spans="1:10" x14ac:dyDescent="0.25">
      <c r="A10726" s="5" t="str">
        <f t="shared" si="167"/>
        <v/>
      </c>
      <c r="B10726" t="s">
        <v>97</v>
      </c>
      <c r="C10726" t="s">
        <v>141</v>
      </c>
      <c r="D10726" t="s">
        <v>55</v>
      </c>
      <c r="E10726">
        <v>21</v>
      </c>
      <c r="I10726">
        <v>66.438137931034674</v>
      </c>
      <c r="J10726" s="6" t="s">
        <v>20</v>
      </c>
    </row>
    <row r="10727" spans="1:10" x14ac:dyDescent="0.25">
      <c r="A10727" s="5" t="str">
        <f t="shared" si="167"/>
        <v/>
      </c>
      <c r="B10727" t="s">
        <v>97</v>
      </c>
      <c r="C10727" t="s">
        <v>141</v>
      </c>
      <c r="D10727" t="s">
        <v>55</v>
      </c>
      <c r="E10727">
        <v>22</v>
      </c>
      <c r="I10727">
        <v>65.078000000000003</v>
      </c>
      <c r="J10727" s="6" t="s">
        <v>20</v>
      </c>
    </row>
    <row r="10728" spans="1:10" x14ac:dyDescent="0.25">
      <c r="A10728" s="5" t="str">
        <f t="shared" si="167"/>
        <v/>
      </c>
      <c r="B10728" t="s">
        <v>97</v>
      </c>
      <c r="C10728" t="s">
        <v>141</v>
      </c>
      <c r="D10728" t="s">
        <v>55</v>
      </c>
      <c r="E10728">
        <v>23</v>
      </c>
      <c r="I10728">
        <v>63.953034482758561</v>
      </c>
      <c r="J10728" s="6" t="s">
        <v>20</v>
      </c>
    </row>
    <row r="10729" spans="1:10" x14ac:dyDescent="0.25">
      <c r="A10729" s="5" t="str">
        <f t="shared" si="167"/>
        <v/>
      </c>
      <c r="B10729" t="s">
        <v>97</v>
      </c>
      <c r="C10729" t="s">
        <v>141</v>
      </c>
      <c r="D10729" t="s">
        <v>55</v>
      </c>
      <c r="E10729">
        <v>24</v>
      </c>
      <c r="I10729">
        <v>63.569241379310185</v>
      </c>
      <c r="J10729" s="6" t="s">
        <v>20</v>
      </c>
    </row>
    <row r="10730" spans="1:10" x14ac:dyDescent="0.25">
      <c r="A10730" s="5" t="str">
        <f t="shared" si="167"/>
        <v/>
      </c>
      <c r="B10730" t="s">
        <v>97</v>
      </c>
      <c r="C10730" t="s">
        <v>141</v>
      </c>
      <c r="D10730" t="s">
        <v>56</v>
      </c>
      <c r="E10730">
        <v>1</v>
      </c>
      <c r="I10730">
        <v>71.245150273219281</v>
      </c>
      <c r="J10730" s="6" t="s">
        <v>20</v>
      </c>
    </row>
    <row r="10731" spans="1:10" x14ac:dyDescent="0.25">
      <c r="A10731" s="5" t="str">
        <f t="shared" si="167"/>
        <v/>
      </c>
      <c r="B10731" t="s">
        <v>97</v>
      </c>
      <c r="C10731" t="s">
        <v>141</v>
      </c>
      <c r="D10731" t="s">
        <v>56</v>
      </c>
      <c r="E10731">
        <v>2</v>
      </c>
      <c r="I10731">
        <v>70.295731495272648</v>
      </c>
      <c r="J10731" s="6" t="s">
        <v>20</v>
      </c>
    </row>
    <row r="10732" spans="1:10" x14ac:dyDescent="0.25">
      <c r="A10732" s="5" t="str">
        <f t="shared" si="167"/>
        <v/>
      </c>
      <c r="B10732" t="s">
        <v>97</v>
      </c>
      <c r="C10732" t="s">
        <v>141</v>
      </c>
      <c r="D10732" t="s">
        <v>56</v>
      </c>
      <c r="E10732">
        <v>3</v>
      </c>
      <c r="I10732">
        <v>69.355916542464072</v>
      </c>
      <c r="J10732" s="6" t="s">
        <v>20</v>
      </c>
    </row>
    <row r="10733" spans="1:10" x14ac:dyDescent="0.25">
      <c r="A10733" s="5" t="str">
        <f t="shared" si="167"/>
        <v/>
      </c>
      <c r="B10733" t="s">
        <v>97</v>
      </c>
      <c r="C10733" t="s">
        <v>141</v>
      </c>
      <c r="D10733" t="s">
        <v>56</v>
      </c>
      <c r="E10733">
        <v>4</v>
      </c>
      <c r="I10733">
        <v>68.387411823152263</v>
      </c>
      <c r="J10733" s="6" t="s">
        <v>20</v>
      </c>
    </row>
    <row r="10734" spans="1:10" x14ac:dyDescent="0.25">
      <c r="A10734" s="5" t="str">
        <f t="shared" si="167"/>
        <v/>
      </c>
      <c r="B10734" t="s">
        <v>97</v>
      </c>
      <c r="C10734" t="s">
        <v>141</v>
      </c>
      <c r="D10734" t="s">
        <v>56</v>
      </c>
      <c r="E10734">
        <v>5</v>
      </c>
      <c r="I10734">
        <v>67.486727521114986</v>
      </c>
      <c r="J10734" s="6" t="s">
        <v>20</v>
      </c>
    </row>
    <row r="10735" spans="1:10" x14ac:dyDescent="0.25">
      <c r="A10735" s="5" t="str">
        <f t="shared" si="167"/>
        <v/>
      </c>
      <c r="B10735" t="s">
        <v>97</v>
      </c>
      <c r="C10735" t="s">
        <v>141</v>
      </c>
      <c r="D10735" t="s">
        <v>56</v>
      </c>
      <c r="E10735">
        <v>6</v>
      </c>
      <c r="I10735">
        <v>66.850367610527002</v>
      </c>
      <c r="J10735" s="6" t="s">
        <v>20</v>
      </c>
    </row>
    <row r="10736" spans="1:10" x14ac:dyDescent="0.25">
      <c r="A10736" s="5" t="str">
        <f t="shared" si="167"/>
        <v/>
      </c>
      <c r="B10736" t="s">
        <v>97</v>
      </c>
      <c r="C10736" t="s">
        <v>141</v>
      </c>
      <c r="D10736" t="s">
        <v>56</v>
      </c>
      <c r="E10736">
        <v>7</v>
      </c>
      <c r="I10736">
        <v>66.611975906605366</v>
      </c>
      <c r="J10736" s="6" t="s">
        <v>20</v>
      </c>
    </row>
    <row r="10737" spans="1:10" x14ac:dyDescent="0.25">
      <c r="A10737" s="5" t="str">
        <f t="shared" si="167"/>
        <v/>
      </c>
      <c r="B10737" t="s">
        <v>97</v>
      </c>
      <c r="C10737" t="s">
        <v>141</v>
      </c>
      <c r="D10737" t="s">
        <v>56</v>
      </c>
      <c r="E10737">
        <v>8</v>
      </c>
      <c r="I10737">
        <v>69.164646050679963</v>
      </c>
      <c r="J10737" s="6" t="s">
        <v>20</v>
      </c>
    </row>
    <row r="10738" spans="1:10" x14ac:dyDescent="0.25">
      <c r="A10738" s="5" t="str">
        <f t="shared" si="167"/>
        <v/>
      </c>
      <c r="B10738" t="s">
        <v>97</v>
      </c>
      <c r="C10738" t="s">
        <v>141</v>
      </c>
      <c r="D10738" t="s">
        <v>56</v>
      </c>
      <c r="E10738">
        <v>9</v>
      </c>
      <c r="I10738">
        <v>74.049905613512408</v>
      </c>
      <c r="J10738" s="6" t="s">
        <v>20</v>
      </c>
    </row>
    <row r="10739" spans="1:10" x14ac:dyDescent="0.25">
      <c r="A10739" s="5" t="str">
        <f t="shared" si="167"/>
        <v/>
      </c>
      <c r="B10739" t="s">
        <v>97</v>
      </c>
      <c r="C10739" t="s">
        <v>141</v>
      </c>
      <c r="D10739" t="s">
        <v>56</v>
      </c>
      <c r="E10739">
        <v>10</v>
      </c>
      <c r="I10739">
        <v>80.686738698458356</v>
      </c>
      <c r="J10739" s="6" t="s">
        <v>20</v>
      </c>
    </row>
    <row r="10740" spans="1:10" x14ac:dyDescent="0.25">
      <c r="A10740" s="5" t="str">
        <f t="shared" si="167"/>
        <v/>
      </c>
      <c r="B10740" t="s">
        <v>97</v>
      </c>
      <c r="C10740" t="s">
        <v>141</v>
      </c>
      <c r="D10740" t="s">
        <v>56</v>
      </c>
      <c r="E10740">
        <v>11</v>
      </c>
      <c r="I10740">
        <v>86.153974167910178</v>
      </c>
      <c r="J10740" s="6" t="s">
        <v>20</v>
      </c>
    </row>
    <row r="10741" spans="1:10" x14ac:dyDescent="0.25">
      <c r="A10741" s="5" t="str">
        <f t="shared" si="167"/>
        <v/>
      </c>
      <c r="B10741" t="s">
        <v>97</v>
      </c>
      <c r="C10741" t="s">
        <v>141</v>
      </c>
      <c r="D10741" t="s">
        <v>56</v>
      </c>
      <c r="E10741">
        <v>12</v>
      </c>
      <c r="I10741">
        <v>89.976440635875463</v>
      </c>
      <c r="J10741" s="6" t="s">
        <v>20</v>
      </c>
    </row>
    <row r="10742" spans="1:10" x14ac:dyDescent="0.25">
      <c r="A10742" s="5" t="str">
        <f t="shared" si="167"/>
        <v/>
      </c>
      <c r="B10742" t="s">
        <v>97</v>
      </c>
      <c r="C10742" t="s">
        <v>141</v>
      </c>
      <c r="D10742" t="s">
        <v>56</v>
      </c>
      <c r="E10742">
        <v>13</v>
      </c>
      <c r="I10742">
        <v>91.875794833574858</v>
      </c>
      <c r="J10742" s="6" t="s">
        <v>20</v>
      </c>
    </row>
    <row r="10743" spans="1:10" x14ac:dyDescent="0.25">
      <c r="A10743" s="5" t="str">
        <f t="shared" si="167"/>
        <v/>
      </c>
      <c r="B10743" t="s">
        <v>97</v>
      </c>
      <c r="C10743" t="s">
        <v>141</v>
      </c>
      <c r="D10743" t="s">
        <v>56</v>
      </c>
      <c r="E10743">
        <v>14</v>
      </c>
      <c r="I10743">
        <v>93.029694485832181</v>
      </c>
      <c r="J10743" s="6" t="s">
        <v>20</v>
      </c>
    </row>
    <row r="10744" spans="1:10" x14ac:dyDescent="0.25">
      <c r="A10744" s="5" t="str">
        <f t="shared" si="167"/>
        <v/>
      </c>
      <c r="B10744" t="s">
        <v>97</v>
      </c>
      <c r="C10744" t="s">
        <v>141</v>
      </c>
      <c r="D10744" t="s">
        <v>56</v>
      </c>
      <c r="E10744">
        <v>15</v>
      </c>
      <c r="I10744">
        <v>93.808780427228086</v>
      </c>
      <c r="J10744" s="6" t="s">
        <v>20</v>
      </c>
    </row>
    <row r="10745" spans="1:10" x14ac:dyDescent="0.25">
      <c r="A10745" s="5" t="str">
        <f t="shared" si="167"/>
        <v/>
      </c>
      <c r="B10745" t="s">
        <v>97</v>
      </c>
      <c r="C10745" t="s">
        <v>141</v>
      </c>
      <c r="D10745" t="s">
        <v>56</v>
      </c>
      <c r="E10745">
        <v>16</v>
      </c>
      <c r="I10745">
        <v>93.788002980618572</v>
      </c>
      <c r="J10745" s="6" t="s">
        <v>20</v>
      </c>
    </row>
    <row r="10746" spans="1:10" x14ac:dyDescent="0.25">
      <c r="A10746" s="5" t="str">
        <f t="shared" si="167"/>
        <v/>
      </c>
      <c r="B10746" t="s">
        <v>97</v>
      </c>
      <c r="C10746" t="s">
        <v>141</v>
      </c>
      <c r="D10746" t="s">
        <v>56</v>
      </c>
      <c r="E10746">
        <v>17</v>
      </c>
      <c r="I10746">
        <v>92.754396423241218</v>
      </c>
      <c r="J10746" s="6" t="s">
        <v>20</v>
      </c>
    </row>
    <row r="10747" spans="1:10" x14ac:dyDescent="0.25">
      <c r="A10747" s="5" t="str">
        <f t="shared" si="167"/>
        <v/>
      </c>
      <c r="B10747" t="s">
        <v>97</v>
      </c>
      <c r="C10747" t="s">
        <v>141</v>
      </c>
      <c r="D10747" t="s">
        <v>56</v>
      </c>
      <c r="E10747">
        <v>18</v>
      </c>
      <c r="I10747">
        <v>91.128999006448026</v>
      </c>
      <c r="J10747" s="6" t="s">
        <v>20</v>
      </c>
    </row>
    <row r="10748" spans="1:10" x14ac:dyDescent="0.25">
      <c r="A10748" s="5" t="str">
        <f t="shared" si="167"/>
        <v/>
      </c>
      <c r="B10748" t="s">
        <v>97</v>
      </c>
      <c r="C10748" t="s">
        <v>141</v>
      </c>
      <c r="D10748" t="s">
        <v>56</v>
      </c>
      <c r="E10748">
        <v>19</v>
      </c>
      <c r="I10748">
        <v>87.81061847988785</v>
      </c>
      <c r="J10748" s="6" t="s">
        <v>20</v>
      </c>
    </row>
    <row r="10749" spans="1:10" x14ac:dyDescent="0.25">
      <c r="A10749" s="5" t="str">
        <f t="shared" si="167"/>
        <v/>
      </c>
      <c r="B10749" t="s">
        <v>97</v>
      </c>
      <c r="C10749" t="s">
        <v>141</v>
      </c>
      <c r="D10749" t="s">
        <v>56</v>
      </c>
      <c r="E10749">
        <v>20</v>
      </c>
      <c r="I10749">
        <v>83.361674118227683</v>
      </c>
      <c r="J10749" s="6" t="s">
        <v>20</v>
      </c>
    </row>
    <row r="10750" spans="1:10" x14ac:dyDescent="0.25">
      <c r="A10750" s="5" t="str">
        <f t="shared" si="167"/>
        <v/>
      </c>
      <c r="B10750" t="s">
        <v>97</v>
      </c>
      <c r="C10750" t="s">
        <v>141</v>
      </c>
      <c r="D10750" t="s">
        <v>56</v>
      </c>
      <c r="E10750">
        <v>21</v>
      </c>
      <c r="I10750">
        <v>80.468435171388236</v>
      </c>
      <c r="J10750" s="6" t="s">
        <v>20</v>
      </c>
    </row>
    <row r="10751" spans="1:10" x14ac:dyDescent="0.25">
      <c r="A10751" s="5" t="str">
        <f t="shared" si="167"/>
        <v/>
      </c>
      <c r="B10751" t="s">
        <v>97</v>
      </c>
      <c r="C10751" t="s">
        <v>141</v>
      </c>
      <c r="D10751" t="s">
        <v>56</v>
      </c>
      <c r="E10751">
        <v>22</v>
      </c>
      <c r="I10751">
        <v>78.432305017384607</v>
      </c>
      <c r="J10751" s="6" t="s">
        <v>20</v>
      </c>
    </row>
    <row r="10752" spans="1:10" x14ac:dyDescent="0.25">
      <c r="A10752" s="5" t="str">
        <f t="shared" si="167"/>
        <v/>
      </c>
      <c r="B10752" t="s">
        <v>97</v>
      </c>
      <c r="C10752" t="s">
        <v>141</v>
      </c>
      <c r="D10752" t="s">
        <v>56</v>
      </c>
      <c r="E10752">
        <v>23</v>
      </c>
      <c r="I10752">
        <v>76.699110779931559</v>
      </c>
      <c r="J10752" s="6" t="s">
        <v>20</v>
      </c>
    </row>
    <row r="10753" spans="1:10" x14ac:dyDescent="0.25">
      <c r="A10753" s="5" t="str">
        <f t="shared" si="167"/>
        <v/>
      </c>
      <c r="B10753" t="s">
        <v>97</v>
      </c>
      <c r="C10753" t="s">
        <v>141</v>
      </c>
      <c r="D10753" t="s">
        <v>56</v>
      </c>
      <c r="E10753">
        <v>24</v>
      </c>
      <c r="I10753">
        <v>75.140435916544618</v>
      </c>
      <c r="J10753" s="6" t="s">
        <v>20</v>
      </c>
    </row>
    <row r="10754" spans="1:10" x14ac:dyDescent="0.25">
      <c r="A10754" s="5" t="str">
        <f t="shared" ref="A10754:A10817" si="168">IF(AND(category = B10754, subcategory=C10754, reportdate = D10754), E10754, "")</f>
        <v/>
      </c>
      <c r="B10754" t="s">
        <v>97</v>
      </c>
      <c r="C10754" t="s">
        <v>141</v>
      </c>
      <c r="D10754" t="s">
        <v>73</v>
      </c>
      <c r="E10754">
        <v>1</v>
      </c>
      <c r="I10754">
        <v>66.59886153846071</v>
      </c>
      <c r="J10754" s="6" t="s">
        <v>20</v>
      </c>
    </row>
    <row r="10755" spans="1:10" x14ac:dyDescent="0.25">
      <c r="A10755" s="5" t="str">
        <f t="shared" si="168"/>
        <v/>
      </c>
      <c r="B10755" t="s">
        <v>97</v>
      </c>
      <c r="C10755" t="s">
        <v>141</v>
      </c>
      <c r="D10755" t="s">
        <v>72</v>
      </c>
      <c r="E10755">
        <v>1</v>
      </c>
      <c r="I10755">
        <v>66.67714384509722</v>
      </c>
      <c r="J10755" s="6" t="s">
        <v>20</v>
      </c>
    </row>
    <row r="10756" spans="1:10" x14ac:dyDescent="0.25">
      <c r="A10756" s="5" t="str">
        <f t="shared" si="168"/>
        <v/>
      </c>
      <c r="B10756" t="s">
        <v>97</v>
      </c>
      <c r="C10756" t="s">
        <v>141</v>
      </c>
      <c r="D10756" t="s">
        <v>72</v>
      </c>
      <c r="E10756">
        <v>2</v>
      </c>
      <c r="I10756">
        <v>65.88190594743871</v>
      </c>
      <c r="J10756" s="6" t="s">
        <v>20</v>
      </c>
    </row>
    <row r="10757" spans="1:10" x14ac:dyDescent="0.25">
      <c r="A10757" s="5" t="str">
        <f t="shared" si="168"/>
        <v/>
      </c>
      <c r="B10757" t="s">
        <v>97</v>
      </c>
      <c r="C10757" t="s">
        <v>141</v>
      </c>
      <c r="D10757" t="s">
        <v>73</v>
      </c>
      <c r="E10757">
        <v>2</v>
      </c>
      <c r="I10757">
        <v>65.175897435897653</v>
      </c>
      <c r="J10757" s="6" t="s">
        <v>20</v>
      </c>
    </row>
    <row r="10758" spans="1:10" x14ac:dyDescent="0.25">
      <c r="A10758" s="5" t="str">
        <f t="shared" si="168"/>
        <v/>
      </c>
      <c r="B10758" t="s">
        <v>97</v>
      </c>
      <c r="C10758" t="s">
        <v>141</v>
      </c>
      <c r="D10758" t="s">
        <v>73</v>
      </c>
      <c r="E10758">
        <v>3</v>
      </c>
      <c r="I10758">
        <v>63.72975384615313</v>
      </c>
      <c r="J10758" s="6" t="s">
        <v>20</v>
      </c>
    </row>
    <row r="10759" spans="1:10" x14ac:dyDescent="0.25">
      <c r="A10759" s="5" t="str">
        <f t="shared" si="168"/>
        <v/>
      </c>
      <c r="B10759" t="s">
        <v>97</v>
      </c>
      <c r="C10759" t="s">
        <v>141</v>
      </c>
      <c r="D10759" t="s">
        <v>72</v>
      </c>
      <c r="E10759">
        <v>3</v>
      </c>
      <c r="I10759">
        <v>65.185041493782208</v>
      </c>
      <c r="J10759" s="6" t="s">
        <v>20</v>
      </c>
    </row>
    <row r="10760" spans="1:10" x14ac:dyDescent="0.25">
      <c r="A10760" s="5" t="str">
        <f t="shared" si="168"/>
        <v/>
      </c>
      <c r="B10760" t="s">
        <v>97</v>
      </c>
      <c r="C10760" t="s">
        <v>141</v>
      </c>
      <c r="D10760" t="s">
        <v>73</v>
      </c>
      <c r="E10760">
        <v>4</v>
      </c>
      <c r="I10760">
        <v>62.168112820512398</v>
      </c>
      <c r="J10760" s="6" t="s">
        <v>20</v>
      </c>
    </row>
    <row r="10761" spans="1:10" x14ac:dyDescent="0.25">
      <c r="A10761" s="5" t="str">
        <f t="shared" si="168"/>
        <v/>
      </c>
      <c r="B10761" t="s">
        <v>97</v>
      </c>
      <c r="C10761" t="s">
        <v>141</v>
      </c>
      <c r="D10761" t="s">
        <v>72</v>
      </c>
      <c r="E10761">
        <v>4</v>
      </c>
      <c r="I10761">
        <v>64.380846473026352</v>
      </c>
      <c r="J10761" s="6" t="s">
        <v>20</v>
      </c>
    </row>
    <row r="10762" spans="1:10" x14ac:dyDescent="0.25">
      <c r="A10762" s="5" t="str">
        <f t="shared" si="168"/>
        <v/>
      </c>
      <c r="B10762" t="s">
        <v>97</v>
      </c>
      <c r="C10762" t="s">
        <v>141</v>
      </c>
      <c r="D10762" t="s">
        <v>72</v>
      </c>
      <c r="E10762">
        <v>5</v>
      </c>
      <c r="I10762">
        <v>64.027307053942764</v>
      </c>
      <c r="J10762" s="6" t="s">
        <v>20</v>
      </c>
    </row>
    <row r="10763" spans="1:10" x14ac:dyDescent="0.25">
      <c r="A10763" s="5" t="str">
        <f t="shared" si="168"/>
        <v/>
      </c>
      <c r="B10763" t="s">
        <v>97</v>
      </c>
      <c r="C10763" t="s">
        <v>141</v>
      </c>
      <c r="D10763" t="s">
        <v>73</v>
      </c>
      <c r="E10763">
        <v>5</v>
      </c>
      <c r="I10763">
        <v>61.25834871794855</v>
      </c>
      <c r="J10763" s="6" t="s">
        <v>20</v>
      </c>
    </row>
    <row r="10764" spans="1:10" x14ac:dyDescent="0.25">
      <c r="A10764" s="5" t="str">
        <f t="shared" si="168"/>
        <v/>
      </c>
      <c r="B10764" t="s">
        <v>97</v>
      </c>
      <c r="C10764" t="s">
        <v>141</v>
      </c>
      <c r="D10764" t="s">
        <v>73</v>
      </c>
      <c r="E10764">
        <v>6</v>
      </c>
      <c r="I10764">
        <v>60.369682051282417</v>
      </c>
      <c r="J10764" s="6" t="s">
        <v>20</v>
      </c>
    </row>
    <row r="10765" spans="1:10" x14ac:dyDescent="0.25">
      <c r="A10765" s="5" t="str">
        <f t="shared" si="168"/>
        <v/>
      </c>
      <c r="B10765" t="s">
        <v>97</v>
      </c>
      <c r="C10765" t="s">
        <v>141</v>
      </c>
      <c r="D10765" t="s">
        <v>72</v>
      </c>
      <c r="E10765">
        <v>6</v>
      </c>
      <c r="I10765">
        <v>63.624640387278284</v>
      </c>
      <c r="J10765" s="6" t="s">
        <v>20</v>
      </c>
    </row>
    <row r="10766" spans="1:10" x14ac:dyDescent="0.25">
      <c r="A10766" s="5" t="str">
        <f t="shared" si="168"/>
        <v/>
      </c>
      <c r="B10766" t="s">
        <v>97</v>
      </c>
      <c r="C10766" t="s">
        <v>141</v>
      </c>
      <c r="D10766" t="s">
        <v>72</v>
      </c>
      <c r="E10766">
        <v>7</v>
      </c>
      <c r="I10766">
        <v>63.336818810509968</v>
      </c>
      <c r="J10766" s="6" t="s">
        <v>20</v>
      </c>
    </row>
    <row r="10767" spans="1:10" x14ac:dyDescent="0.25">
      <c r="A10767" s="5" t="str">
        <f t="shared" si="168"/>
        <v/>
      </c>
      <c r="B10767" t="s">
        <v>97</v>
      </c>
      <c r="C10767" t="s">
        <v>141</v>
      </c>
      <c r="D10767" t="s">
        <v>73</v>
      </c>
      <c r="E10767">
        <v>7</v>
      </c>
      <c r="I10767">
        <v>59.481343589743148</v>
      </c>
      <c r="J10767" s="6" t="s">
        <v>20</v>
      </c>
    </row>
    <row r="10768" spans="1:10" x14ac:dyDescent="0.25">
      <c r="A10768" s="5" t="str">
        <f t="shared" si="168"/>
        <v/>
      </c>
      <c r="B10768" t="s">
        <v>97</v>
      </c>
      <c r="C10768" t="s">
        <v>141</v>
      </c>
      <c r="D10768" t="s">
        <v>73</v>
      </c>
      <c r="E10768">
        <v>8</v>
      </c>
      <c r="I10768">
        <v>60.918533333333876</v>
      </c>
      <c r="J10768" s="6" t="s">
        <v>20</v>
      </c>
    </row>
    <row r="10769" spans="1:10" x14ac:dyDescent="0.25">
      <c r="A10769" s="5" t="str">
        <f t="shared" si="168"/>
        <v/>
      </c>
      <c r="B10769" t="s">
        <v>97</v>
      </c>
      <c r="C10769" t="s">
        <v>141</v>
      </c>
      <c r="D10769" t="s">
        <v>72</v>
      </c>
      <c r="E10769">
        <v>8</v>
      </c>
      <c r="I10769">
        <v>64.621894882433622</v>
      </c>
      <c r="J10769" s="6" t="s">
        <v>20</v>
      </c>
    </row>
    <row r="10770" spans="1:10" x14ac:dyDescent="0.25">
      <c r="A10770" s="5" t="str">
        <f t="shared" si="168"/>
        <v/>
      </c>
      <c r="B10770" t="s">
        <v>97</v>
      </c>
      <c r="C10770" t="s">
        <v>141</v>
      </c>
      <c r="D10770" t="s">
        <v>73</v>
      </c>
      <c r="E10770">
        <v>9</v>
      </c>
      <c r="I10770">
        <v>66.009630769230625</v>
      </c>
      <c r="J10770" s="6" t="s">
        <v>20</v>
      </c>
    </row>
    <row r="10771" spans="1:10" x14ac:dyDescent="0.25">
      <c r="A10771" s="5" t="str">
        <f t="shared" si="168"/>
        <v/>
      </c>
      <c r="B10771" t="s">
        <v>97</v>
      </c>
      <c r="C10771" t="s">
        <v>141</v>
      </c>
      <c r="D10771" t="s">
        <v>72</v>
      </c>
      <c r="E10771">
        <v>9</v>
      </c>
      <c r="I10771">
        <v>69.869607192260446</v>
      </c>
      <c r="J10771" s="6" t="s">
        <v>20</v>
      </c>
    </row>
    <row r="10772" spans="1:10" x14ac:dyDescent="0.25">
      <c r="A10772" s="5" t="str">
        <f t="shared" si="168"/>
        <v/>
      </c>
      <c r="B10772" t="s">
        <v>97</v>
      </c>
      <c r="C10772" t="s">
        <v>141</v>
      </c>
      <c r="D10772" t="s">
        <v>72</v>
      </c>
      <c r="E10772">
        <v>10</v>
      </c>
      <c r="I10772">
        <v>74.22045919779184</v>
      </c>
      <c r="J10772" s="6" t="s">
        <v>20</v>
      </c>
    </row>
    <row r="10773" spans="1:10" x14ac:dyDescent="0.25">
      <c r="A10773" s="5" t="str">
        <f t="shared" si="168"/>
        <v/>
      </c>
      <c r="B10773" t="s">
        <v>97</v>
      </c>
      <c r="C10773" t="s">
        <v>141</v>
      </c>
      <c r="D10773" t="s">
        <v>73</v>
      </c>
      <c r="E10773">
        <v>10</v>
      </c>
      <c r="I10773">
        <v>72.523312820513368</v>
      </c>
      <c r="J10773" s="6" t="s">
        <v>20</v>
      </c>
    </row>
    <row r="10774" spans="1:10" x14ac:dyDescent="0.25">
      <c r="A10774" s="5" t="str">
        <f t="shared" si="168"/>
        <v/>
      </c>
      <c r="B10774" t="s">
        <v>97</v>
      </c>
      <c r="C10774" t="s">
        <v>141</v>
      </c>
      <c r="D10774" t="s">
        <v>72</v>
      </c>
      <c r="E10774">
        <v>11</v>
      </c>
      <c r="I10774">
        <v>78.493167358228533</v>
      </c>
      <c r="J10774" s="6" t="s">
        <v>20</v>
      </c>
    </row>
    <row r="10775" spans="1:10" x14ac:dyDescent="0.25">
      <c r="A10775" s="5" t="str">
        <f t="shared" si="168"/>
        <v/>
      </c>
      <c r="B10775" t="s">
        <v>97</v>
      </c>
      <c r="C10775" t="s">
        <v>141</v>
      </c>
      <c r="D10775" t="s">
        <v>73</v>
      </c>
      <c r="E10775">
        <v>11</v>
      </c>
      <c r="I10775">
        <v>79.107292307691949</v>
      </c>
      <c r="J10775" s="6" t="s">
        <v>20</v>
      </c>
    </row>
    <row r="10776" spans="1:10" x14ac:dyDescent="0.25">
      <c r="A10776" s="5" t="str">
        <f t="shared" si="168"/>
        <v/>
      </c>
      <c r="B10776" t="s">
        <v>97</v>
      </c>
      <c r="C10776" t="s">
        <v>141</v>
      </c>
      <c r="D10776" t="s">
        <v>72</v>
      </c>
      <c r="E10776">
        <v>12</v>
      </c>
      <c r="I10776">
        <v>81.974365145219579</v>
      </c>
      <c r="J10776" s="6" t="s">
        <v>20</v>
      </c>
    </row>
    <row r="10777" spans="1:10" x14ac:dyDescent="0.25">
      <c r="A10777" s="5" t="str">
        <f t="shared" si="168"/>
        <v/>
      </c>
      <c r="B10777" t="s">
        <v>97</v>
      </c>
      <c r="C10777" t="s">
        <v>141</v>
      </c>
      <c r="D10777" t="s">
        <v>73</v>
      </c>
      <c r="E10777">
        <v>12</v>
      </c>
      <c r="I10777">
        <v>84.550112820511885</v>
      </c>
      <c r="J10777" s="6" t="s">
        <v>20</v>
      </c>
    </row>
    <row r="10778" spans="1:10" x14ac:dyDescent="0.25">
      <c r="A10778" s="5" t="str">
        <f t="shared" si="168"/>
        <v/>
      </c>
      <c r="B10778" t="s">
        <v>97</v>
      </c>
      <c r="C10778" t="s">
        <v>141</v>
      </c>
      <c r="D10778" t="s">
        <v>73</v>
      </c>
      <c r="E10778">
        <v>13</v>
      </c>
      <c r="I10778">
        <v>87.137384615384605</v>
      </c>
      <c r="J10778" s="6" t="s">
        <v>20</v>
      </c>
    </row>
    <row r="10779" spans="1:10" x14ac:dyDescent="0.25">
      <c r="A10779" s="5" t="str">
        <f t="shared" si="168"/>
        <v/>
      </c>
      <c r="B10779" t="s">
        <v>97</v>
      </c>
      <c r="C10779" t="s">
        <v>141</v>
      </c>
      <c r="D10779" t="s">
        <v>72</v>
      </c>
      <c r="E10779">
        <v>13</v>
      </c>
      <c r="I10779">
        <v>84.658618257253337</v>
      </c>
      <c r="J10779" s="6" t="s">
        <v>20</v>
      </c>
    </row>
    <row r="10780" spans="1:10" x14ac:dyDescent="0.25">
      <c r="A10780" s="5" t="str">
        <f t="shared" si="168"/>
        <v/>
      </c>
      <c r="B10780" t="s">
        <v>97</v>
      </c>
      <c r="C10780" t="s">
        <v>141</v>
      </c>
      <c r="D10780" t="s">
        <v>73</v>
      </c>
      <c r="E10780">
        <v>14</v>
      </c>
      <c r="I10780">
        <v>88.884071794872256</v>
      </c>
      <c r="J10780" s="6" t="s">
        <v>20</v>
      </c>
    </row>
    <row r="10781" spans="1:10" x14ac:dyDescent="0.25">
      <c r="A10781" s="5" t="str">
        <f t="shared" si="168"/>
        <v/>
      </c>
      <c r="B10781" t="s">
        <v>97</v>
      </c>
      <c r="C10781" t="s">
        <v>141</v>
      </c>
      <c r="D10781" t="s">
        <v>72</v>
      </c>
      <c r="E10781">
        <v>14</v>
      </c>
      <c r="I10781">
        <v>85.885027662506218</v>
      </c>
      <c r="J10781" s="6" t="s">
        <v>20</v>
      </c>
    </row>
    <row r="10782" spans="1:10" x14ac:dyDescent="0.25">
      <c r="A10782" s="5" t="str">
        <f t="shared" si="168"/>
        <v/>
      </c>
      <c r="B10782" t="s">
        <v>97</v>
      </c>
      <c r="C10782" t="s">
        <v>141</v>
      </c>
      <c r="D10782" t="s">
        <v>72</v>
      </c>
      <c r="E10782">
        <v>15</v>
      </c>
      <c r="I10782">
        <v>87.031347164592972</v>
      </c>
      <c r="J10782" s="6" t="s">
        <v>20</v>
      </c>
    </row>
    <row r="10783" spans="1:10" x14ac:dyDescent="0.25">
      <c r="A10783" s="5" t="str">
        <f t="shared" si="168"/>
        <v/>
      </c>
      <c r="B10783" t="s">
        <v>97</v>
      </c>
      <c r="C10783" t="s">
        <v>141</v>
      </c>
      <c r="D10783" t="s">
        <v>73</v>
      </c>
      <c r="E10783">
        <v>15</v>
      </c>
      <c r="I10783">
        <v>90.450256410257666</v>
      </c>
      <c r="J10783" s="6" t="s">
        <v>20</v>
      </c>
    </row>
    <row r="10784" spans="1:10" x14ac:dyDescent="0.25">
      <c r="A10784" s="5" t="str">
        <f t="shared" si="168"/>
        <v/>
      </c>
      <c r="B10784" t="s">
        <v>97</v>
      </c>
      <c r="C10784" t="s">
        <v>141</v>
      </c>
      <c r="D10784" t="s">
        <v>73</v>
      </c>
      <c r="E10784">
        <v>16</v>
      </c>
      <c r="I10784">
        <v>91.866851282051115</v>
      </c>
      <c r="J10784" s="6" t="s">
        <v>20</v>
      </c>
    </row>
    <row r="10785" spans="1:10" x14ac:dyDescent="0.25">
      <c r="A10785" s="5" t="str">
        <f t="shared" si="168"/>
        <v/>
      </c>
      <c r="B10785" t="s">
        <v>97</v>
      </c>
      <c r="C10785" t="s">
        <v>141</v>
      </c>
      <c r="D10785" t="s">
        <v>72</v>
      </c>
      <c r="E10785">
        <v>16</v>
      </c>
      <c r="I10785">
        <v>87.672210235134372</v>
      </c>
      <c r="J10785" s="6" t="s">
        <v>20</v>
      </c>
    </row>
    <row r="10786" spans="1:10" x14ac:dyDescent="0.25">
      <c r="A10786" s="5" t="str">
        <f t="shared" si="168"/>
        <v/>
      </c>
      <c r="B10786" t="s">
        <v>97</v>
      </c>
      <c r="C10786" t="s">
        <v>141</v>
      </c>
      <c r="D10786" t="s">
        <v>72</v>
      </c>
      <c r="E10786">
        <v>17</v>
      </c>
      <c r="I10786">
        <v>88.606355463348038</v>
      </c>
      <c r="J10786" s="6" t="s">
        <v>20</v>
      </c>
    </row>
    <row r="10787" spans="1:10" x14ac:dyDescent="0.25">
      <c r="A10787" s="5" t="str">
        <f t="shared" si="168"/>
        <v/>
      </c>
      <c r="B10787" t="s">
        <v>97</v>
      </c>
      <c r="C10787" t="s">
        <v>141</v>
      </c>
      <c r="D10787" t="s">
        <v>73</v>
      </c>
      <c r="E10787">
        <v>17</v>
      </c>
      <c r="I10787">
        <v>91.855497435896993</v>
      </c>
      <c r="J10787" s="6" t="s">
        <v>20</v>
      </c>
    </row>
    <row r="10788" spans="1:10" x14ac:dyDescent="0.25">
      <c r="A10788" s="5" t="str">
        <f t="shared" si="168"/>
        <v/>
      </c>
      <c r="B10788" t="s">
        <v>97</v>
      </c>
      <c r="C10788" t="s">
        <v>141</v>
      </c>
      <c r="D10788" t="s">
        <v>72</v>
      </c>
      <c r="E10788">
        <v>18</v>
      </c>
      <c r="I10788">
        <v>87.280944674964942</v>
      </c>
      <c r="J10788" s="6" t="s">
        <v>20</v>
      </c>
    </row>
    <row r="10789" spans="1:10" x14ac:dyDescent="0.25">
      <c r="A10789" s="5" t="str">
        <f t="shared" si="168"/>
        <v/>
      </c>
      <c r="B10789" t="s">
        <v>97</v>
      </c>
      <c r="C10789" t="s">
        <v>141</v>
      </c>
      <c r="D10789" t="s">
        <v>73</v>
      </c>
      <c r="E10789">
        <v>18</v>
      </c>
      <c r="I10789">
        <v>90.289712820512705</v>
      </c>
      <c r="J10789" s="6" t="s">
        <v>20</v>
      </c>
    </row>
    <row r="10790" spans="1:10" x14ac:dyDescent="0.25">
      <c r="A10790" s="5" t="str">
        <f t="shared" si="168"/>
        <v/>
      </c>
      <c r="B10790" t="s">
        <v>97</v>
      </c>
      <c r="C10790" t="s">
        <v>141</v>
      </c>
      <c r="D10790" t="s">
        <v>73</v>
      </c>
      <c r="E10790">
        <v>19</v>
      </c>
      <c r="I10790">
        <v>85.463333333332571</v>
      </c>
      <c r="J10790" s="6" t="s">
        <v>20</v>
      </c>
    </row>
    <row r="10791" spans="1:10" x14ac:dyDescent="0.25">
      <c r="A10791" s="5" t="str">
        <f t="shared" si="168"/>
        <v/>
      </c>
      <c r="B10791" t="s">
        <v>97</v>
      </c>
      <c r="C10791" t="s">
        <v>141</v>
      </c>
      <c r="D10791" t="s">
        <v>72</v>
      </c>
      <c r="E10791">
        <v>19</v>
      </c>
      <c r="I10791">
        <v>85.52215076072595</v>
      </c>
      <c r="J10791" s="6" t="s">
        <v>20</v>
      </c>
    </row>
    <row r="10792" spans="1:10" x14ac:dyDescent="0.25">
      <c r="A10792" s="5" t="str">
        <f t="shared" si="168"/>
        <v/>
      </c>
      <c r="B10792" t="s">
        <v>97</v>
      </c>
      <c r="C10792" t="s">
        <v>141</v>
      </c>
      <c r="D10792" t="s">
        <v>73</v>
      </c>
      <c r="E10792">
        <v>20</v>
      </c>
      <c r="I10792">
        <v>81.916266666666687</v>
      </c>
      <c r="J10792" s="6" t="s">
        <v>20</v>
      </c>
    </row>
    <row r="10793" spans="1:10" x14ac:dyDescent="0.25">
      <c r="A10793" s="5" t="str">
        <f t="shared" si="168"/>
        <v/>
      </c>
      <c r="B10793" t="s">
        <v>97</v>
      </c>
      <c r="C10793" t="s">
        <v>141</v>
      </c>
      <c r="D10793" t="s">
        <v>72</v>
      </c>
      <c r="E10793">
        <v>20</v>
      </c>
      <c r="I10793">
        <v>80.405846473038082</v>
      </c>
      <c r="J10793" s="6" t="s">
        <v>20</v>
      </c>
    </row>
    <row r="10794" spans="1:10" x14ac:dyDescent="0.25">
      <c r="A10794" s="5" t="str">
        <f t="shared" si="168"/>
        <v/>
      </c>
      <c r="B10794" t="s">
        <v>97</v>
      </c>
      <c r="C10794" t="s">
        <v>141</v>
      </c>
      <c r="D10794" t="s">
        <v>73</v>
      </c>
      <c r="E10794">
        <v>21</v>
      </c>
      <c r="I10794">
        <v>80.075928205128832</v>
      </c>
      <c r="J10794" s="6" t="s">
        <v>20</v>
      </c>
    </row>
    <row r="10795" spans="1:10" x14ac:dyDescent="0.25">
      <c r="A10795" s="5" t="str">
        <f t="shared" si="168"/>
        <v/>
      </c>
      <c r="B10795" t="s">
        <v>97</v>
      </c>
      <c r="C10795" t="s">
        <v>141</v>
      </c>
      <c r="D10795" t="s">
        <v>72</v>
      </c>
      <c r="E10795">
        <v>21</v>
      </c>
      <c r="I10795">
        <v>75.436278008308335</v>
      </c>
      <c r="J10795" s="6" t="s">
        <v>20</v>
      </c>
    </row>
    <row r="10796" spans="1:10" x14ac:dyDescent="0.25">
      <c r="A10796" s="5" t="str">
        <f t="shared" si="168"/>
        <v/>
      </c>
      <c r="B10796" t="s">
        <v>97</v>
      </c>
      <c r="C10796" t="s">
        <v>141</v>
      </c>
      <c r="D10796" t="s">
        <v>73</v>
      </c>
      <c r="E10796">
        <v>22</v>
      </c>
      <c r="I10796">
        <v>78.389343589744655</v>
      </c>
      <c r="J10796" s="6" t="s">
        <v>20</v>
      </c>
    </row>
    <row r="10797" spans="1:10" x14ac:dyDescent="0.25">
      <c r="A10797" s="5" t="str">
        <f t="shared" si="168"/>
        <v/>
      </c>
      <c r="B10797" t="s">
        <v>97</v>
      </c>
      <c r="C10797" t="s">
        <v>141</v>
      </c>
      <c r="D10797" t="s">
        <v>72</v>
      </c>
      <c r="E10797">
        <v>22</v>
      </c>
      <c r="I10797">
        <v>73.932019363756694</v>
      </c>
      <c r="J10797" s="6" t="s">
        <v>20</v>
      </c>
    </row>
    <row r="10798" spans="1:10" x14ac:dyDescent="0.25">
      <c r="A10798" s="5" t="str">
        <f t="shared" si="168"/>
        <v/>
      </c>
      <c r="B10798" t="s">
        <v>97</v>
      </c>
      <c r="C10798" t="s">
        <v>141</v>
      </c>
      <c r="D10798" t="s">
        <v>72</v>
      </c>
      <c r="E10798">
        <v>23</v>
      </c>
      <c r="I10798">
        <v>72.642587828484039</v>
      </c>
      <c r="J10798" s="6" t="s">
        <v>20</v>
      </c>
    </row>
    <row r="10799" spans="1:10" x14ac:dyDescent="0.25">
      <c r="A10799" s="5" t="str">
        <f t="shared" si="168"/>
        <v/>
      </c>
      <c r="B10799" t="s">
        <v>97</v>
      </c>
      <c r="C10799" t="s">
        <v>141</v>
      </c>
      <c r="D10799" t="s">
        <v>73</v>
      </c>
      <c r="E10799">
        <v>23</v>
      </c>
      <c r="I10799">
        <v>74.403476923077761</v>
      </c>
      <c r="J10799" s="6" t="s">
        <v>20</v>
      </c>
    </row>
    <row r="10800" spans="1:10" x14ac:dyDescent="0.25">
      <c r="A10800" s="5" t="str">
        <f t="shared" si="168"/>
        <v/>
      </c>
      <c r="B10800" t="s">
        <v>97</v>
      </c>
      <c r="C10800" t="s">
        <v>141</v>
      </c>
      <c r="D10800" t="s">
        <v>73</v>
      </c>
      <c r="E10800">
        <v>24</v>
      </c>
      <c r="I10800">
        <v>72.061271794871161</v>
      </c>
      <c r="J10800" s="6" t="s">
        <v>20</v>
      </c>
    </row>
    <row r="10801" spans="1:10" x14ac:dyDescent="0.25">
      <c r="A10801" s="5" t="str">
        <f t="shared" si="168"/>
        <v/>
      </c>
      <c r="B10801" t="s">
        <v>97</v>
      </c>
      <c r="C10801" t="s">
        <v>141</v>
      </c>
      <c r="D10801" t="s">
        <v>72</v>
      </c>
      <c r="E10801">
        <v>24</v>
      </c>
      <c r="I10801">
        <v>71.849351313957996</v>
      </c>
      <c r="J10801" s="6" t="s">
        <v>20</v>
      </c>
    </row>
    <row r="10802" spans="1:10" x14ac:dyDescent="0.25">
      <c r="A10802" s="5" t="str">
        <f t="shared" si="168"/>
        <v/>
      </c>
      <c r="B10802" t="s">
        <v>97</v>
      </c>
      <c r="C10802" t="s">
        <v>141</v>
      </c>
      <c r="D10802" t="s">
        <v>74</v>
      </c>
      <c r="E10802">
        <v>1</v>
      </c>
      <c r="I10802">
        <v>72.505607757446228</v>
      </c>
      <c r="J10802" s="6" t="s">
        <v>20</v>
      </c>
    </row>
    <row r="10803" spans="1:10" x14ac:dyDescent="0.25">
      <c r="A10803" s="5" t="str">
        <f t="shared" si="168"/>
        <v/>
      </c>
      <c r="B10803" t="s">
        <v>97</v>
      </c>
      <c r="C10803" t="s">
        <v>141</v>
      </c>
      <c r="D10803" t="s">
        <v>75</v>
      </c>
      <c r="E10803">
        <v>1</v>
      </c>
      <c r="I10803">
        <v>70.005048415497086</v>
      </c>
      <c r="J10803" s="6" t="s">
        <v>20</v>
      </c>
    </row>
    <row r="10804" spans="1:10" x14ac:dyDescent="0.25">
      <c r="A10804" s="5" t="str">
        <f t="shared" si="168"/>
        <v/>
      </c>
      <c r="B10804" t="s">
        <v>97</v>
      </c>
      <c r="C10804" t="s">
        <v>141</v>
      </c>
      <c r="D10804" t="s">
        <v>74</v>
      </c>
      <c r="E10804">
        <v>2</v>
      </c>
      <c r="I10804">
        <v>70.890833105709248</v>
      </c>
      <c r="J10804" s="6" t="s">
        <v>20</v>
      </c>
    </row>
    <row r="10805" spans="1:10" x14ac:dyDescent="0.25">
      <c r="A10805" s="5" t="str">
        <f t="shared" si="168"/>
        <v/>
      </c>
      <c r="B10805" t="s">
        <v>97</v>
      </c>
      <c r="C10805" t="s">
        <v>141</v>
      </c>
      <c r="D10805" t="s">
        <v>75</v>
      </c>
      <c r="E10805">
        <v>2</v>
      </c>
      <c r="I10805">
        <v>69.216164172537319</v>
      </c>
      <c r="J10805" s="6" t="s">
        <v>20</v>
      </c>
    </row>
    <row r="10806" spans="1:10" x14ac:dyDescent="0.25">
      <c r="A10806" s="5" t="str">
        <f t="shared" si="168"/>
        <v/>
      </c>
      <c r="B10806" t="s">
        <v>97</v>
      </c>
      <c r="C10806" t="s">
        <v>141</v>
      </c>
      <c r="D10806" t="s">
        <v>74</v>
      </c>
      <c r="E10806">
        <v>3</v>
      </c>
      <c r="I10806">
        <v>69.223996175907729</v>
      </c>
      <c r="J10806" s="6" t="s">
        <v>20</v>
      </c>
    </row>
    <row r="10807" spans="1:10" x14ac:dyDescent="0.25">
      <c r="A10807" s="5" t="str">
        <f t="shared" si="168"/>
        <v/>
      </c>
      <c r="B10807" t="s">
        <v>97</v>
      </c>
      <c r="C10807" t="s">
        <v>141</v>
      </c>
      <c r="D10807" t="s">
        <v>75</v>
      </c>
      <c r="E10807">
        <v>3</v>
      </c>
      <c r="I10807">
        <v>68.127161091549411</v>
      </c>
      <c r="J10807" s="6" t="s">
        <v>20</v>
      </c>
    </row>
    <row r="10808" spans="1:10" x14ac:dyDescent="0.25">
      <c r="A10808" s="5" t="str">
        <f t="shared" si="168"/>
        <v/>
      </c>
      <c r="B10808" t="s">
        <v>97</v>
      </c>
      <c r="C10808" t="s">
        <v>141</v>
      </c>
      <c r="D10808" t="s">
        <v>75</v>
      </c>
      <c r="E10808">
        <v>4</v>
      </c>
      <c r="I10808">
        <v>67.373457306334657</v>
      </c>
      <c r="J10808" s="6" t="s">
        <v>20</v>
      </c>
    </row>
    <row r="10809" spans="1:10" x14ac:dyDescent="0.25">
      <c r="A10809" s="5" t="str">
        <f t="shared" si="168"/>
        <v/>
      </c>
      <c r="B10809" t="s">
        <v>97</v>
      </c>
      <c r="C10809" t="s">
        <v>141</v>
      </c>
      <c r="D10809" t="s">
        <v>74</v>
      </c>
      <c r="E10809">
        <v>4</v>
      </c>
      <c r="I10809">
        <v>68.218347446050913</v>
      </c>
      <c r="J10809" s="6" t="s">
        <v>20</v>
      </c>
    </row>
    <row r="10810" spans="1:10" x14ac:dyDescent="0.25">
      <c r="A10810" s="5" t="str">
        <f t="shared" si="168"/>
        <v/>
      </c>
      <c r="B10810" t="s">
        <v>97</v>
      </c>
      <c r="C10810" t="s">
        <v>141</v>
      </c>
      <c r="D10810" t="s">
        <v>75</v>
      </c>
      <c r="E10810">
        <v>5</v>
      </c>
      <c r="I10810">
        <v>66.690442341549513</v>
      </c>
      <c r="J10810" s="6" t="s">
        <v>20</v>
      </c>
    </row>
    <row r="10811" spans="1:10" x14ac:dyDescent="0.25">
      <c r="A10811" s="5" t="str">
        <f t="shared" si="168"/>
        <v/>
      </c>
      <c r="B10811" t="s">
        <v>97</v>
      </c>
      <c r="C10811" t="s">
        <v>141</v>
      </c>
      <c r="D10811" t="s">
        <v>74</v>
      </c>
      <c r="E10811">
        <v>5</v>
      </c>
      <c r="I10811">
        <v>66.907538923793282</v>
      </c>
      <c r="J10811" s="6" t="s">
        <v>20</v>
      </c>
    </row>
    <row r="10812" spans="1:10" x14ac:dyDescent="0.25">
      <c r="A10812" s="5" t="str">
        <f t="shared" si="168"/>
        <v/>
      </c>
      <c r="B10812" t="s">
        <v>97</v>
      </c>
      <c r="C10812" t="s">
        <v>141</v>
      </c>
      <c r="D10812" t="s">
        <v>74</v>
      </c>
      <c r="E10812">
        <v>6</v>
      </c>
      <c r="I10812">
        <v>66.294547937723493</v>
      </c>
      <c r="J10812" s="6" t="s">
        <v>20</v>
      </c>
    </row>
    <row r="10813" spans="1:10" x14ac:dyDescent="0.25">
      <c r="A10813" s="5" t="str">
        <f t="shared" si="168"/>
        <v/>
      </c>
      <c r="B10813" t="s">
        <v>97</v>
      </c>
      <c r="C10813" t="s">
        <v>141</v>
      </c>
      <c r="D10813" t="s">
        <v>75</v>
      </c>
      <c r="E10813">
        <v>6</v>
      </c>
      <c r="I10813">
        <v>66.41779929577379</v>
      </c>
      <c r="J10813" s="6" t="s">
        <v>20</v>
      </c>
    </row>
    <row r="10814" spans="1:10" x14ac:dyDescent="0.25">
      <c r="A10814" s="5" t="str">
        <f t="shared" si="168"/>
        <v/>
      </c>
      <c r="B10814" t="s">
        <v>97</v>
      </c>
      <c r="C10814" t="s">
        <v>141</v>
      </c>
      <c r="D10814" t="s">
        <v>75</v>
      </c>
      <c r="E10814">
        <v>7</v>
      </c>
      <c r="I10814">
        <v>66.372367957747841</v>
      </c>
      <c r="J10814" s="6" t="s">
        <v>20</v>
      </c>
    </row>
    <row r="10815" spans="1:10" x14ac:dyDescent="0.25">
      <c r="A10815" s="5" t="str">
        <f t="shared" si="168"/>
        <v/>
      </c>
      <c r="B10815" t="s">
        <v>97</v>
      </c>
      <c r="C10815" t="s">
        <v>141</v>
      </c>
      <c r="D10815" t="s">
        <v>74</v>
      </c>
      <c r="E10815">
        <v>7</v>
      </c>
      <c r="I10815">
        <v>65.645473914231403</v>
      </c>
      <c r="J10815" s="6" t="s">
        <v>20</v>
      </c>
    </row>
    <row r="10816" spans="1:10" x14ac:dyDescent="0.25">
      <c r="A10816" s="5" t="str">
        <f t="shared" si="168"/>
        <v/>
      </c>
      <c r="B10816" t="s">
        <v>97</v>
      </c>
      <c r="C10816" t="s">
        <v>141</v>
      </c>
      <c r="D10816" t="s">
        <v>74</v>
      </c>
      <c r="E10816">
        <v>8</v>
      </c>
      <c r="I10816">
        <v>67.909161431302024</v>
      </c>
      <c r="J10816" s="6" t="s">
        <v>20</v>
      </c>
    </row>
    <row r="10817" spans="1:10" x14ac:dyDescent="0.25">
      <c r="A10817" s="5" t="str">
        <f t="shared" si="168"/>
        <v/>
      </c>
      <c r="B10817" t="s">
        <v>97</v>
      </c>
      <c r="C10817" t="s">
        <v>141</v>
      </c>
      <c r="D10817" t="s">
        <v>75</v>
      </c>
      <c r="E10817">
        <v>8</v>
      </c>
      <c r="I10817">
        <v>67.221564700703411</v>
      </c>
      <c r="J10817" s="6" t="s">
        <v>20</v>
      </c>
    </row>
    <row r="10818" spans="1:10" x14ac:dyDescent="0.25">
      <c r="A10818" s="5" t="str">
        <f t="shared" ref="A10818:A10881" si="169">IF(AND(category = B10818, subcategory=C10818, reportdate = D10818), E10818, "")</f>
        <v/>
      </c>
      <c r="B10818" t="s">
        <v>97</v>
      </c>
      <c r="C10818" t="s">
        <v>141</v>
      </c>
      <c r="D10818" t="s">
        <v>74</v>
      </c>
      <c r="E10818">
        <v>9</v>
      </c>
      <c r="I10818">
        <v>71.374326686694687</v>
      </c>
      <c r="J10818" s="6" t="s">
        <v>20</v>
      </c>
    </row>
    <row r="10819" spans="1:10" x14ac:dyDescent="0.25">
      <c r="A10819" s="5" t="str">
        <f t="shared" si="169"/>
        <v/>
      </c>
      <c r="B10819" t="s">
        <v>97</v>
      </c>
      <c r="C10819" t="s">
        <v>141</v>
      </c>
      <c r="D10819" t="s">
        <v>75</v>
      </c>
      <c r="E10819">
        <v>9</v>
      </c>
      <c r="I10819">
        <v>69.294564260562055</v>
      </c>
      <c r="J10819" s="6" t="s">
        <v>20</v>
      </c>
    </row>
    <row r="10820" spans="1:10" x14ac:dyDescent="0.25">
      <c r="A10820" s="5" t="str">
        <f t="shared" si="169"/>
        <v/>
      </c>
      <c r="B10820" t="s">
        <v>97</v>
      </c>
      <c r="C10820" t="s">
        <v>141</v>
      </c>
      <c r="D10820" t="s">
        <v>74</v>
      </c>
      <c r="E10820">
        <v>10</v>
      </c>
      <c r="I10820">
        <v>75.105386506419023</v>
      </c>
      <c r="J10820" s="6" t="s">
        <v>20</v>
      </c>
    </row>
    <row r="10821" spans="1:10" x14ac:dyDescent="0.25">
      <c r="A10821" s="5" t="str">
        <f t="shared" si="169"/>
        <v/>
      </c>
      <c r="B10821" t="s">
        <v>97</v>
      </c>
      <c r="C10821" t="s">
        <v>141</v>
      </c>
      <c r="D10821" t="s">
        <v>75</v>
      </c>
      <c r="E10821">
        <v>10</v>
      </c>
      <c r="I10821">
        <v>72.932623239436168</v>
      </c>
      <c r="J10821" s="6" t="s">
        <v>20</v>
      </c>
    </row>
    <row r="10822" spans="1:10" x14ac:dyDescent="0.25">
      <c r="A10822" s="5" t="str">
        <f t="shared" si="169"/>
        <v/>
      </c>
      <c r="B10822" t="s">
        <v>97</v>
      </c>
      <c r="C10822" t="s">
        <v>141</v>
      </c>
      <c r="D10822" t="s">
        <v>74</v>
      </c>
      <c r="E10822">
        <v>11</v>
      </c>
      <c r="I10822">
        <v>80.868418464901794</v>
      </c>
      <c r="J10822" s="6" t="s">
        <v>20</v>
      </c>
    </row>
    <row r="10823" spans="1:10" x14ac:dyDescent="0.25">
      <c r="A10823" s="5" t="str">
        <f t="shared" si="169"/>
        <v/>
      </c>
      <c r="B10823" t="s">
        <v>97</v>
      </c>
      <c r="C10823" t="s">
        <v>141</v>
      </c>
      <c r="D10823" t="s">
        <v>75</v>
      </c>
      <c r="E10823">
        <v>11</v>
      </c>
      <c r="I10823">
        <v>76.981782570425864</v>
      </c>
      <c r="J10823" s="6" t="s">
        <v>20</v>
      </c>
    </row>
    <row r="10824" spans="1:10" x14ac:dyDescent="0.25">
      <c r="A10824" s="5" t="str">
        <f t="shared" si="169"/>
        <v/>
      </c>
      <c r="B10824" t="s">
        <v>97</v>
      </c>
      <c r="C10824" t="s">
        <v>141</v>
      </c>
      <c r="D10824" t="s">
        <v>75</v>
      </c>
      <c r="E10824">
        <v>12</v>
      </c>
      <c r="I10824">
        <v>80.275510563378461</v>
      </c>
      <c r="J10824" s="6" t="s">
        <v>20</v>
      </c>
    </row>
    <row r="10825" spans="1:10" x14ac:dyDescent="0.25">
      <c r="A10825" s="5" t="str">
        <f t="shared" si="169"/>
        <v/>
      </c>
      <c r="B10825" t="s">
        <v>97</v>
      </c>
      <c r="C10825" t="s">
        <v>141</v>
      </c>
      <c r="D10825" t="s">
        <v>74</v>
      </c>
      <c r="E10825">
        <v>12</v>
      </c>
      <c r="I10825">
        <v>84.500185741599736</v>
      </c>
      <c r="J10825" s="6" t="s">
        <v>20</v>
      </c>
    </row>
    <row r="10826" spans="1:10" x14ac:dyDescent="0.25">
      <c r="A10826" s="5" t="str">
        <f t="shared" si="169"/>
        <v/>
      </c>
      <c r="B10826" t="s">
        <v>97</v>
      </c>
      <c r="C10826" t="s">
        <v>141</v>
      </c>
      <c r="D10826" t="s">
        <v>74</v>
      </c>
      <c r="E10826">
        <v>13</v>
      </c>
      <c r="I10826">
        <v>87.365757989618913</v>
      </c>
      <c r="J10826" s="6" t="s">
        <v>20</v>
      </c>
    </row>
    <row r="10827" spans="1:10" x14ac:dyDescent="0.25">
      <c r="A10827" s="5" t="str">
        <f t="shared" si="169"/>
        <v/>
      </c>
      <c r="B10827" t="s">
        <v>97</v>
      </c>
      <c r="C10827" t="s">
        <v>141</v>
      </c>
      <c r="D10827" t="s">
        <v>75</v>
      </c>
      <c r="E10827">
        <v>13</v>
      </c>
      <c r="I10827">
        <v>81.275519366200768</v>
      </c>
      <c r="J10827" s="6" t="s">
        <v>20</v>
      </c>
    </row>
    <row r="10828" spans="1:10" x14ac:dyDescent="0.25">
      <c r="A10828" s="5" t="str">
        <f t="shared" si="169"/>
        <v/>
      </c>
      <c r="B10828" t="s">
        <v>97</v>
      </c>
      <c r="C10828" t="s">
        <v>141</v>
      </c>
      <c r="D10828" t="s">
        <v>74</v>
      </c>
      <c r="E10828">
        <v>14</v>
      </c>
      <c r="I10828">
        <v>89.451248292815592</v>
      </c>
      <c r="J10828" s="6" t="s">
        <v>20</v>
      </c>
    </row>
    <row r="10829" spans="1:10" x14ac:dyDescent="0.25">
      <c r="A10829" s="5" t="str">
        <f t="shared" si="169"/>
        <v/>
      </c>
      <c r="B10829" t="s">
        <v>97</v>
      </c>
      <c r="C10829" t="s">
        <v>141</v>
      </c>
      <c r="D10829" t="s">
        <v>75</v>
      </c>
      <c r="E10829">
        <v>14</v>
      </c>
      <c r="I10829">
        <v>80.420748239441934</v>
      </c>
      <c r="J10829" s="6" t="s">
        <v>20</v>
      </c>
    </row>
    <row r="10830" spans="1:10" x14ac:dyDescent="0.25">
      <c r="A10830" s="5" t="str">
        <f t="shared" si="169"/>
        <v/>
      </c>
      <c r="B10830" t="s">
        <v>97</v>
      </c>
      <c r="C10830" t="s">
        <v>141</v>
      </c>
      <c r="D10830" t="s">
        <v>74</v>
      </c>
      <c r="E10830">
        <v>15</v>
      </c>
      <c r="I10830">
        <v>89.8198579623065</v>
      </c>
      <c r="J10830" s="6" t="s">
        <v>20</v>
      </c>
    </row>
    <row r="10831" spans="1:10" x14ac:dyDescent="0.25">
      <c r="A10831" s="5" t="str">
        <f t="shared" si="169"/>
        <v/>
      </c>
      <c r="B10831" t="s">
        <v>97</v>
      </c>
      <c r="C10831" t="s">
        <v>141</v>
      </c>
      <c r="D10831" t="s">
        <v>75</v>
      </c>
      <c r="E10831">
        <v>15</v>
      </c>
      <c r="I10831">
        <v>80.504863556337867</v>
      </c>
      <c r="J10831" s="6" t="s">
        <v>20</v>
      </c>
    </row>
    <row r="10832" spans="1:10" x14ac:dyDescent="0.25">
      <c r="A10832" s="5" t="str">
        <f t="shared" si="169"/>
        <v/>
      </c>
      <c r="B10832" t="s">
        <v>97</v>
      </c>
      <c r="C10832" t="s">
        <v>141</v>
      </c>
      <c r="D10832" t="s">
        <v>75</v>
      </c>
      <c r="E10832">
        <v>16</v>
      </c>
      <c r="I10832">
        <v>80.667955545770141</v>
      </c>
      <c r="J10832" s="6" t="s">
        <v>20</v>
      </c>
    </row>
    <row r="10833" spans="1:10" x14ac:dyDescent="0.25">
      <c r="A10833" s="5" t="str">
        <f t="shared" si="169"/>
        <v/>
      </c>
      <c r="B10833" t="s">
        <v>97</v>
      </c>
      <c r="C10833" t="s">
        <v>141</v>
      </c>
      <c r="D10833" t="s">
        <v>74</v>
      </c>
      <c r="E10833">
        <v>16</v>
      </c>
      <c r="I10833">
        <v>88.895919147775032</v>
      </c>
      <c r="J10833" s="6" t="s">
        <v>20</v>
      </c>
    </row>
    <row r="10834" spans="1:10" x14ac:dyDescent="0.25">
      <c r="A10834" s="5" t="str">
        <f t="shared" si="169"/>
        <v/>
      </c>
      <c r="B10834" t="s">
        <v>97</v>
      </c>
      <c r="C10834" t="s">
        <v>141</v>
      </c>
      <c r="D10834" t="s">
        <v>74</v>
      </c>
      <c r="E10834">
        <v>17</v>
      </c>
      <c r="I10834">
        <v>86.872089593008596</v>
      </c>
      <c r="J10834" s="6" t="s">
        <v>20</v>
      </c>
    </row>
    <row r="10835" spans="1:10" x14ac:dyDescent="0.25">
      <c r="A10835" s="5" t="str">
        <f t="shared" si="169"/>
        <v/>
      </c>
      <c r="B10835" t="s">
        <v>97</v>
      </c>
      <c r="C10835" t="s">
        <v>141</v>
      </c>
      <c r="D10835" t="s">
        <v>75</v>
      </c>
      <c r="E10835">
        <v>17</v>
      </c>
      <c r="I10835">
        <v>80.186637323942335</v>
      </c>
      <c r="J10835" s="6" t="s">
        <v>20</v>
      </c>
    </row>
    <row r="10836" spans="1:10" x14ac:dyDescent="0.25">
      <c r="A10836" s="5" t="str">
        <f t="shared" si="169"/>
        <v/>
      </c>
      <c r="B10836" t="s">
        <v>97</v>
      </c>
      <c r="C10836" t="s">
        <v>141</v>
      </c>
      <c r="D10836" t="s">
        <v>75</v>
      </c>
      <c r="E10836">
        <v>18</v>
      </c>
      <c r="I10836">
        <v>76.883287852116368</v>
      </c>
      <c r="J10836" s="6" t="s">
        <v>20</v>
      </c>
    </row>
    <row r="10837" spans="1:10" x14ac:dyDescent="0.25">
      <c r="A10837" s="5" t="str">
        <f t="shared" si="169"/>
        <v/>
      </c>
      <c r="B10837" t="s">
        <v>97</v>
      </c>
      <c r="C10837" t="s">
        <v>141</v>
      </c>
      <c r="D10837" t="s">
        <v>74</v>
      </c>
      <c r="E10837">
        <v>18</v>
      </c>
      <c r="I10837">
        <v>82.751827369569455</v>
      </c>
      <c r="J10837" s="6" t="s">
        <v>20</v>
      </c>
    </row>
    <row r="10838" spans="1:10" x14ac:dyDescent="0.25">
      <c r="A10838" s="5" t="str">
        <f t="shared" si="169"/>
        <v/>
      </c>
      <c r="B10838" t="s">
        <v>97</v>
      </c>
      <c r="C10838" t="s">
        <v>141</v>
      </c>
      <c r="D10838" t="s">
        <v>74</v>
      </c>
      <c r="E10838">
        <v>19</v>
      </c>
      <c r="I10838">
        <v>78.084255667847032</v>
      </c>
      <c r="J10838" s="6" t="s">
        <v>20</v>
      </c>
    </row>
    <row r="10839" spans="1:10" x14ac:dyDescent="0.25">
      <c r="A10839" s="5" t="str">
        <f t="shared" si="169"/>
        <v/>
      </c>
      <c r="B10839" t="s">
        <v>97</v>
      </c>
      <c r="C10839" t="s">
        <v>141</v>
      </c>
      <c r="D10839" t="s">
        <v>75</v>
      </c>
      <c r="E10839">
        <v>19</v>
      </c>
      <c r="I10839">
        <v>74.819372799297724</v>
      </c>
      <c r="J10839" s="6" t="s">
        <v>20</v>
      </c>
    </row>
    <row r="10840" spans="1:10" x14ac:dyDescent="0.25">
      <c r="A10840" s="5" t="str">
        <f t="shared" si="169"/>
        <v/>
      </c>
      <c r="B10840" t="s">
        <v>97</v>
      </c>
      <c r="C10840" t="s">
        <v>141</v>
      </c>
      <c r="D10840" t="s">
        <v>75</v>
      </c>
      <c r="E10840">
        <v>20</v>
      </c>
      <c r="I10840">
        <v>72.872788292254924</v>
      </c>
      <c r="J10840" s="6" t="s">
        <v>20</v>
      </c>
    </row>
    <row r="10841" spans="1:10" x14ac:dyDescent="0.25">
      <c r="A10841" s="5" t="str">
        <f t="shared" si="169"/>
        <v/>
      </c>
      <c r="B10841" t="s">
        <v>97</v>
      </c>
      <c r="C10841" t="s">
        <v>141</v>
      </c>
      <c r="D10841" t="s">
        <v>74</v>
      </c>
      <c r="E10841">
        <v>20</v>
      </c>
      <c r="I10841">
        <v>73.919699535646842</v>
      </c>
      <c r="J10841" s="6" t="s">
        <v>20</v>
      </c>
    </row>
    <row r="10842" spans="1:10" x14ac:dyDescent="0.25">
      <c r="A10842" s="5" t="str">
        <f t="shared" si="169"/>
        <v/>
      </c>
      <c r="B10842" t="s">
        <v>97</v>
      </c>
      <c r="C10842" t="s">
        <v>141</v>
      </c>
      <c r="D10842" t="s">
        <v>75</v>
      </c>
      <c r="E10842">
        <v>21</v>
      </c>
      <c r="I10842">
        <v>72.080523767610345</v>
      </c>
      <c r="J10842" s="6" t="s">
        <v>20</v>
      </c>
    </row>
    <row r="10843" spans="1:10" x14ac:dyDescent="0.25">
      <c r="A10843" s="5" t="str">
        <f t="shared" si="169"/>
        <v/>
      </c>
      <c r="B10843" t="s">
        <v>97</v>
      </c>
      <c r="C10843" t="s">
        <v>141</v>
      </c>
      <c r="D10843" t="s">
        <v>74</v>
      </c>
      <c r="E10843">
        <v>21</v>
      </c>
      <c r="I10843">
        <v>70.838022398253429</v>
      </c>
      <c r="J10843" s="6" t="s">
        <v>20</v>
      </c>
    </row>
    <row r="10844" spans="1:10" x14ac:dyDescent="0.25">
      <c r="A10844" s="5" t="str">
        <f t="shared" si="169"/>
        <v/>
      </c>
      <c r="B10844" t="s">
        <v>97</v>
      </c>
      <c r="C10844" t="s">
        <v>141</v>
      </c>
      <c r="D10844" t="s">
        <v>74</v>
      </c>
      <c r="E10844">
        <v>22</v>
      </c>
      <c r="I10844">
        <v>69.096681234633749</v>
      </c>
      <c r="J10844" s="6" t="s">
        <v>20</v>
      </c>
    </row>
    <row r="10845" spans="1:10" x14ac:dyDescent="0.25">
      <c r="A10845" s="5" t="str">
        <f t="shared" si="169"/>
        <v/>
      </c>
      <c r="B10845" t="s">
        <v>97</v>
      </c>
      <c r="C10845" t="s">
        <v>141</v>
      </c>
      <c r="D10845" t="s">
        <v>75</v>
      </c>
      <c r="E10845">
        <v>22</v>
      </c>
      <c r="I10845">
        <v>71.580420334506442</v>
      </c>
      <c r="J10845" s="6" t="s">
        <v>20</v>
      </c>
    </row>
    <row r="10846" spans="1:10" x14ac:dyDescent="0.25">
      <c r="A10846" s="5" t="str">
        <f t="shared" si="169"/>
        <v/>
      </c>
      <c r="B10846" t="s">
        <v>97</v>
      </c>
      <c r="C10846" t="s">
        <v>141</v>
      </c>
      <c r="D10846" t="s">
        <v>74</v>
      </c>
      <c r="E10846">
        <v>23</v>
      </c>
      <c r="I10846">
        <v>68.397749248836803</v>
      </c>
      <c r="J10846" s="6" t="s">
        <v>20</v>
      </c>
    </row>
    <row r="10847" spans="1:10" x14ac:dyDescent="0.25">
      <c r="A10847" s="5" t="str">
        <f t="shared" si="169"/>
        <v/>
      </c>
      <c r="B10847" t="s">
        <v>97</v>
      </c>
      <c r="C10847" t="s">
        <v>141</v>
      </c>
      <c r="D10847" t="s">
        <v>75</v>
      </c>
      <c r="E10847">
        <v>23</v>
      </c>
      <c r="I10847">
        <v>70.996263204225087</v>
      </c>
      <c r="J10847" s="6" t="s">
        <v>20</v>
      </c>
    </row>
    <row r="10848" spans="1:10" x14ac:dyDescent="0.25">
      <c r="A10848" s="5" t="str">
        <f t="shared" si="169"/>
        <v/>
      </c>
      <c r="B10848" t="s">
        <v>97</v>
      </c>
      <c r="C10848" t="s">
        <v>141</v>
      </c>
      <c r="D10848" t="s">
        <v>74</v>
      </c>
      <c r="E10848">
        <v>24</v>
      </c>
      <c r="I10848">
        <v>68.069371756350733</v>
      </c>
      <c r="J10848" s="6" t="s">
        <v>20</v>
      </c>
    </row>
    <row r="10849" spans="1:10" x14ac:dyDescent="0.25">
      <c r="A10849" s="5" t="str">
        <f t="shared" si="169"/>
        <v/>
      </c>
      <c r="B10849" t="s">
        <v>97</v>
      </c>
      <c r="C10849" t="s">
        <v>141</v>
      </c>
      <c r="D10849" t="s">
        <v>75</v>
      </c>
      <c r="E10849">
        <v>24</v>
      </c>
      <c r="I10849">
        <v>70.280680017605775</v>
      </c>
      <c r="J10849" s="6" t="s">
        <v>20</v>
      </c>
    </row>
    <row r="10850" spans="1:10" x14ac:dyDescent="0.25">
      <c r="A10850" s="5" t="str">
        <f t="shared" si="169"/>
        <v/>
      </c>
      <c r="B10850" t="s">
        <v>97</v>
      </c>
      <c r="C10850" t="s">
        <v>141</v>
      </c>
      <c r="D10850" t="s">
        <v>46</v>
      </c>
      <c r="E10850">
        <v>1</v>
      </c>
      <c r="I10850">
        <v>65.290955668607012</v>
      </c>
      <c r="J10850" s="6" t="s">
        <v>20</v>
      </c>
    </row>
    <row r="10851" spans="1:10" x14ac:dyDescent="0.25">
      <c r="A10851" s="5" t="str">
        <f t="shared" si="169"/>
        <v/>
      </c>
      <c r="B10851" t="s">
        <v>97</v>
      </c>
      <c r="C10851" t="s">
        <v>141</v>
      </c>
      <c r="D10851" t="s">
        <v>46</v>
      </c>
      <c r="E10851">
        <v>2</v>
      </c>
      <c r="I10851">
        <v>64.238011143404336</v>
      </c>
      <c r="J10851" s="6" t="s">
        <v>20</v>
      </c>
    </row>
    <row r="10852" spans="1:10" x14ac:dyDescent="0.25">
      <c r="A10852" s="5" t="str">
        <f t="shared" si="169"/>
        <v/>
      </c>
      <c r="B10852" t="s">
        <v>97</v>
      </c>
      <c r="C10852" t="s">
        <v>141</v>
      </c>
      <c r="D10852" t="s">
        <v>46</v>
      </c>
      <c r="E10852">
        <v>3</v>
      </c>
      <c r="I10852">
        <v>63.182870639536297</v>
      </c>
      <c r="J10852" s="6" t="s">
        <v>20</v>
      </c>
    </row>
    <row r="10853" spans="1:10" x14ac:dyDescent="0.25">
      <c r="A10853" s="5" t="str">
        <f t="shared" si="169"/>
        <v/>
      </c>
      <c r="B10853" t="s">
        <v>97</v>
      </c>
      <c r="C10853" t="s">
        <v>141</v>
      </c>
      <c r="D10853" t="s">
        <v>46</v>
      </c>
      <c r="E10853">
        <v>4</v>
      </c>
      <c r="I10853">
        <v>62.108702761625743</v>
      </c>
      <c r="J10853" s="6" t="s">
        <v>20</v>
      </c>
    </row>
    <row r="10854" spans="1:10" x14ac:dyDescent="0.25">
      <c r="A10854" s="5" t="str">
        <f t="shared" si="169"/>
        <v/>
      </c>
      <c r="B10854" t="s">
        <v>97</v>
      </c>
      <c r="C10854" t="s">
        <v>141</v>
      </c>
      <c r="D10854" t="s">
        <v>46</v>
      </c>
      <c r="E10854">
        <v>5</v>
      </c>
      <c r="I10854">
        <v>61.164841327516271</v>
      </c>
      <c r="J10854" s="6" t="s">
        <v>20</v>
      </c>
    </row>
    <row r="10855" spans="1:10" x14ac:dyDescent="0.25">
      <c r="A10855" s="5" t="str">
        <f t="shared" si="169"/>
        <v/>
      </c>
      <c r="B10855" t="s">
        <v>97</v>
      </c>
      <c r="C10855" t="s">
        <v>141</v>
      </c>
      <c r="D10855" t="s">
        <v>46</v>
      </c>
      <c r="E10855">
        <v>6</v>
      </c>
      <c r="I10855">
        <v>60.996735707355356</v>
      </c>
      <c r="J10855" s="6" t="s">
        <v>20</v>
      </c>
    </row>
    <row r="10856" spans="1:10" x14ac:dyDescent="0.25">
      <c r="A10856" s="5" t="str">
        <f t="shared" si="169"/>
        <v/>
      </c>
      <c r="B10856" t="s">
        <v>97</v>
      </c>
      <c r="C10856" t="s">
        <v>141</v>
      </c>
      <c r="D10856" t="s">
        <v>46</v>
      </c>
      <c r="E10856">
        <v>7</v>
      </c>
      <c r="I10856">
        <v>60.215671027136032</v>
      </c>
      <c r="J10856" s="6" t="s">
        <v>20</v>
      </c>
    </row>
    <row r="10857" spans="1:10" x14ac:dyDescent="0.25">
      <c r="A10857" s="5" t="str">
        <f t="shared" si="169"/>
        <v/>
      </c>
      <c r="B10857" t="s">
        <v>97</v>
      </c>
      <c r="C10857" t="s">
        <v>141</v>
      </c>
      <c r="D10857" t="s">
        <v>46</v>
      </c>
      <c r="E10857">
        <v>8</v>
      </c>
      <c r="I10857">
        <v>61.819851017442943</v>
      </c>
      <c r="J10857" s="6" t="s">
        <v>20</v>
      </c>
    </row>
    <row r="10858" spans="1:10" x14ac:dyDescent="0.25">
      <c r="A10858" s="5" t="str">
        <f t="shared" si="169"/>
        <v/>
      </c>
      <c r="B10858" t="s">
        <v>97</v>
      </c>
      <c r="C10858" t="s">
        <v>141</v>
      </c>
      <c r="D10858" t="s">
        <v>46</v>
      </c>
      <c r="E10858">
        <v>9</v>
      </c>
      <c r="I10858">
        <v>66.078341812007793</v>
      </c>
      <c r="J10858" s="6" t="s">
        <v>20</v>
      </c>
    </row>
    <row r="10859" spans="1:10" x14ac:dyDescent="0.25">
      <c r="A10859" s="5" t="str">
        <f t="shared" si="169"/>
        <v/>
      </c>
      <c r="B10859" t="s">
        <v>97</v>
      </c>
      <c r="C10859" t="s">
        <v>141</v>
      </c>
      <c r="D10859" t="s">
        <v>46</v>
      </c>
      <c r="E10859">
        <v>10</v>
      </c>
      <c r="I10859">
        <v>72.235724321713661</v>
      </c>
      <c r="J10859" s="6" t="s">
        <v>20</v>
      </c>
    </row>
    <row r="10860" spans="1:10" x14ac:dyDescent="0.25">
      <c r="A10860" s="5" t="str">
        <f t="shared" si="169"/>
        <v/>
      </c>
      <c r="B10860" t="s">
        <v>97</v>
      </c>
      <c r="C10860" t="s">
        <v>141</v>
      </c>
      <c r="D10860" t="s">
        <v>46</v>
      </c>
      <c r="E10860">
        <v>11</v>
      </c>
      <c r="I10860">
        <v>79.010899951544104</v>
      </c>
      <c r="J10860" s="6" t="s">
        <v>20</v>
      </c>
    </row>
    <row r="10861" spans="1:10" x14ac:dyDescent="0.25">
      <c r="A10861" s="5" t="str">
        <f t="shared" si="169"/>
        <v/>
      </c>
      <c r="B10861" t="s">
        <v>97</v>
      </c>
      <c r="C10861" t="s">
        <v>141</v>
      </c>
      <c r="D10861" t="s">
        <v>46</v>
      </c>
      <c r="E10861">
        <v>12</v>
      </c>
      <c r="I10861">
        <v>84.3577991763634</v>
      </c>
      <c r="J10861" s="6" t="s">
        <v>20</v>
      </c>
    </row>
    <row r="10862" spans="1:10" x14ac:dyDescent="0.25">
      <c r="A10862" s="5" t="str">
        <f t="shared" si="169"/>
        <v/>
      </c>
      <c r="B10862" t="s">
        <v>97</v>
      </c>
      <c r="C10862" t="s">
        <v>141</v>
      </c>
      <c r="D10862" t="s">
        <v>46</v>
      </c>
      <c r="E10862">
        <v>13</v>
      </c>
      <c r="I10862">
        <v>83.743413275186398</v>
      </c>
      <c r="J10862" s="6" t="s">
        <v>20</v>
      </c>
    </row>
    <row r="10863" spans="1:10" x14ac:dyDescent="0.25">
      <c r="A10863" s="5" t="str">
        <f t="shared" si="169"/>
        <v/>
      </c>
      <c r="B10863" t="s">
        <v>97</v>
      </c>
      <c r="C10863" t="s">
        <v>141</v>
      </c>
      <c r="D10863" t="s">
        <v>46</v>
      </c>
      <c r="E10863">
        <v>14</v>
      </c>
      <c r="I10863">
        <v>84.604743217058584</v>
      </c>
      <c r="J10863" s="6" t="s">
        <v>20</v>
      </c>
    </row>
    <row r="10864" spans="1:10" x14ac:dyDescent="0.25">
      <c r="A10864" s="5" t="str">
        <f t="shared" si="169"/>
        <v/>
      </c>
      <c r="B10864" t="s">
        <v>97</v>
      </c>
      <c r="C10864" t="s">
        <v>141</v>
      </c>
      <c r="D10864" t="s">
        <v>46</v>
      </c>
      <c r="E10864">
        <v>15</v>
      </c>
      <c r="I10864">
        <v>86.473135901168703</v>
      </c>
      <c r="J10864" s="6" t="s">
        <v>20</v>
      </c>
    </row>
    <row r="10865" spans="1:10" x14ac:dyDescent="0.25">
      <c r="A10865" s="5" t="str">
        <f t="shared" si="169"/>
        <v/>
      </c>
      <c r="B10865" t="s">
        <v>97</v>
      </c>
      <c r="C10865" t="s">
        <v>141</v>
      </c>
      <c r="D10865" t="s">
        <v>46</v>
      </c>
      <c r="E10865">
        <v>16</v>
      </c>
      <c r="I10865">
        <v>85.065535368212707</v>
      </c>
      <c r="J10865" s="6" t="s">
        <v>20</v>
      </c>
    </row>
    <row r="10866" spans="1:10" x14ac:dyDescent="0.25">
      <c r="A10866" s="5" t="str">
        <f t="shared" si="169"/>
        <v/>
      </c>
      <c r="B10866" t="s">
        <v>97</v>
      </c>
      <c r="C10866" t="s">
        <v>141</v>
      </c>
      <c r="D10866" t="s">
        <v>46</v>
      </c>
      <c r="E10866">
        <v>17</v>
      </c>
      <c r="I10866">
        <v>81.427313468999785</v>
      </c>
      <c r="J10866" s="6" t="s">
        <v>20</v>
      </c>
    </row>
    <row r="10867" spans="1:10" x14ac:dyDescent="0.25">
      <c r="A10867" s="5" t="str">
        <f t="shared" si="169"/>
        <v/>
      </c>
      <c r="B10867" t="s">
        <v>97</v>
      </c>
      <c r="C10867" t="s">
        <v>141</v>
      </c>
      <c r="D10867" t="s">
        <v>46</v>
      </c>
      <c r="E10867">
        <v>18</v>
      </c>
      <c r="I10867">
        <v>79.807720445737843</v>
      </c>
      <c r="J10867" s="6" t="s">
        <v>20</v>
      </c>
    </row>
    <row r="10868" spans="1:10" x14ac:dyDescent="0.25">
      <c r="A10868" s="5" t="str">
        <f t="shared" si="169"/>
        <v/>
      </c>
      <c r="B10868" t="s">
        <v>97</v>
      </c>
      <c r="C10868" t="s">
        <v>141</v>
      </c>
      <c r="D10868" t="s">
        <v>46</v>
      </c>
      <c r="E10868">
        <v>19</v>
      </c>
      <c r="I10868">
        <v>76.157421269385978</v>
      </c>
      <c r="J10868" s="6" t="s">
        <v>20</v>
      </c>
    </row>
    <row r="10869" spans="1:10" x14ac:dyDescent="0.25">
      <c r="A10869" s="5" t="str">
        <f t="shared" si="169"/>
        <v/>
      </c>
      <c r="B10869" t="s">
        <v>97</v>
      </c>
      <c r="C10869" t="s">
        <v>141</v>
      </c>
      <c r="D10869" t="s">
        <v>46</v>
      </c>
      <c r="E10869">
        <v>20</v>
      </c>
      <c r="I10869">
        <v>73.223705184103096</v>
      </c>
      <c r="J10869" s="6" t="s">
        <v>20</v>
      </c>
    </row>
    <row r="10870" spans="1:10" x14ac:dyDescent="0.25">
      <c r="A10870" s="5" t="str">
        <f t="shared" si="169"/>
        <v/>
      </c>
      <c r="B10870" t="s">
        <v>97</v>
      </c>
      <c r="C10870" t="s">
        <v>141</v>
      </c>
      <c r="D10870" t="s">
        <v>46</v>
      </c>
      <c r="E10870">
        <v>21</v>
      </c>
      <c r="I10870">
        <v>71.166580668602066</v>
      </c>
      <c r="J10870" s="6" t="s">
        <v>20</v>
      </c>
    </row>
    <row r="10871" spans="1:10" x14ac:dyDescent="0.25">
      <c r="A10871" s="5" t="str">
        <f t="shared" si="169"/>
        <v/>
      </c>
      <c r="B10871" t="s">
        <v>97</v>
      </c>
      <c r="C10871" t="s">
        <v>141</v>
      </c>
      <c r="D10871" t="s">
        <v>46</v>
      </c>
      <c r="E10871">
        <v>22</v>
      </c>
      <c r="I10871">
        <v>69.357759205424827</v>
      </c>
      <c r="J10871" s="6" t="s">
        <v>20</v>
      </c>
    </row>
    <row r="10872" spans="1:10" x14ac:dyDescent="0.25">
      <c r="A10872" s="5" t="str">
        <f t="shared" si="169"/>
        <v/>
      </c>
      <c r="B10872" t="s">
        <v>97</v>
      </c>
      <c r="C10872" t="s">
        <v>141</v>
      </c>
      <c r="D10872" t="s">
        <v>46</v>
      </c>
      <c r="E10872">
        <v>23</v>
      </c>
      <c r="I10872">
        <v>67.983937742251484</v>
      </c>
      <c r="J10872" s="6" t="s">
        <v>20</v>
      </c>
    </row>
    <row r="10873" spans="1:10" x14ac:dyDescent="0.25">
      <c r="A10873" s="5" t="str">
        <f t="shared" si="169"/>
        <v/>
      </c>
      <c r="B10873" t="s">
        <v>97</v>
      </c>
      <c r="C10873" t="s">
        <v>141</v>
      </c>
      <c r="D10873" t="s">
        <v>46</v>
      </c>
      <c r="E10873">
        <v>24</v>
      </c>
      <c r="I10873">
        <v>66.642358284890904</v>
      </c>
      <c r="J10873" s="6" t="s">
        <v>20</v>
      </c>
    </row>
    <row r="10874" spans="1:10" x14ac:dyDescent="0.25">
      <c r="A10874" s="5" t="str">
        <f t="shared" si="169"/>
        <v/>
      </c>
      <c r="B10874" t="s">
        <v>97</v>
      </c>
      <c r="C10874" t="s">
        <v>141</v>
      </c>
      <c r="D10874" t="s">
        <v>76</v>
      </c>
      <c r="E10874">
        <v>1</v>
      </c>
      <c r="I10874">
        <v>67.959019607843203</v>
      </c>
      <c r="J10874" s="6" t="s">
        <v>20</v>
      </c>
    </row>
    <row r="10875" spans="1:10" x14ac:dyDescent="0.25">
      <c r="A10875" s="5" t="str">
        <f t="shared" si="169"/>
        <v/>
      </c>
      <c r="B10875" t="s">
        <v>97</v>
      </c>
      <c r="C10875" t="s">
        <v>141</v>
      </c>
      <c r="D10875" t="s">
        <v>77</v>
      </c>
      <c r="E10875">
        <v>1</v>
      </c>
      <c r="I10875">
        <v>59.200579010856437</v>
      </c>
      <c r="J10875" s="6" t="s">
        <v>20</v>
      </c>
    </row>
    <row r="10876" spans="1:10" x14ac:dyDescent="0.25">
      <c r="A10876" s="5" t="str">
        <f t="shared" si="169"/>
        <v/>
      </c>
      <c r="B10876" t="s">
        <v>97</v>
      </c>
      <c r="C10876" t="s">
        <v>141</v>
      </c>
      <c r="D10876" t="s">
        <v>77</v>
      </c>
      <c r="E10876">
        <v>2</v>
      </c>
      <c r="I10876">
        <v>57.548178528347357</v>
      </c>
      <c r="J10876" s="6" t="s">
        <v>20</v>
      </c>
    </row>
    <row r="10877" spans="1:10" x14ac:dyDescent="0.25">
      <c r="A10877" s="5" t="str">
        <f t="shared" si="169"/>
        <v/>
      </c>
      <c r="B10877" t="s">
        <v>97</v>
      </c>
      <c r="C10877" t="s">
        <v>141</v>
      </c>
      <c r="D10877" t="s">
        <v>76</v>
      </c>
      <c r="E10877">
        <v>2</v>
      </c>
      <c r="I10877">
        <v>67.212026143790851</v>
      </c>
      <c r="J10877" s="6" t="s">
        <v>20</v>
      </c>
    </row>
    <row r="10878" spans="1:10" x14ac:dyDescent="0.25">
      <c r="A10878" s="5" t="str">
        <f t="shared" si="169"/>
        <v/>
      </c>
      <c r="B10878" t="s">
        <v>97</v>
      </c>
      <c r="C10878" t="s">
        <v>141</v>
      </c>
      <c r="D10878" t="s">
        <v>76</v>
      </c>
      <c r="E10878">
        <v>3</v>
      </c>
      <c r="I10878">
        <v>67.311111111110989</v>
      </c>
      <c r="J10878" s="6" t="s">
        <v>20</v>
      </c>
    </row>
    <row r="10879" spans="1:10" x14ac:dyDescent="0.25">
      <c r="A10879" s="5" t="str">
        <f t="shared" si="169"/>
        <v/>
      </c>
      <c r="B10879" t="s">
        <v>97</v>
      </c>
      <c r="C10879" t="s">
        <v>141</v>
      </c>
      <c r="D10879" t="s">
        <v>77</v>
      </c>
      <c r="E10879">
        <v>3</v>
      </c>
      <c r="I10879">
        <v>56.005235223160831</v>
      </c>
      <c r="J10879" s="6" t="s">
        <v>20</v>
      </c>
    </row>
    <row r="10880" spans="1:10" x14ac:dyDescent="0.25">
      <c r="A10880" s="5" t="str">
        <f t="shared" si="169"/>
        <v/>
      </c>
      <c r="B10880" t="s">
        <v>97</v>
      </c>
      <c r="C10880" t="s">
        <v>141</v>
      </c>
      <c r="D10880" t="s">
        <v>76</v>
      </c>
      <c r="E10880">
        <v>4</v>
      </c>
      <c r="I10880">
        <v>65.731437908496801</v>
      </c>
      <c r="J10880" s="6" t="s">
        <v>20</v>
      </c>
    </row>
    <row r="10881" spans="1:10" x14ac:dyDescent="0.25">
      <c r="A10881" s="5" t="str">
        <f t="shared" si="169"/>
        <v/>
      </c>
      <c r="B10881" t="s">
        <v>97</v>
      </c>
      <c r="C10881" t="s">
        <v>141</v>
      </c>
      <c r="D10881" t="s">
        <v>77</v>
      </c>
      <c r="E10881">
        <v>4</v>
      </c>
      <c r="I10881">
        <v>54.921061519903724</v>
      </c>
      <c r="J10881" s="6" t="s">
        <v>20</v>
      </c>
    </row>
    <row r="10882" spans="1:10" x14ac:dyDescent="0.25">
      <c r="A10882" s="5" t="str">
        <f t="shared" ref="A10882:A10945" si="170">IF(AND(category = B10882, subcategory=C10882, reportdate = D10882), E10882, "")</f>
        <v/>
      </c>
      <c r="B10882" t="s">
        <v>97</v>
      </c>
      <c r="C10882" t="s">
        <v>141</v>
      </c>
      <c r="D10882" t="s">
        <v>77</v>
      </c>
      <c r="E10882">
        <v>5</v>
      </c>
      <c r="I10882">
        <v>54.139155609167595</v>
      </c>
      <c r="J10882" s="6" t="s">
        <v>20</v>
      </c>
    </row>
    <row r="10883" spans="1:10" x14ac:dyDescent="0.25">
      <c r="A10883" s="5" t="str">
        <f t="shared" si="170"/>
        <v/>
      </c>
      <c r="B10883" t="s">
        <v>97</v>
      </c>
      <c r="C10883" t="s">
        <v>141</v>
      </c>
      <c r="D10883" t="s">
        <v>76</v>
      </c>
      <c r="E10883">
        <v>5</v>
      </c>
      <c r="I10883">
        <v>65.290718954248405</v>
      </c>
      <c r="J10883" s="6" t="s">
        <v>20</v>
      </c>
    </row>
    <row r="10884" spans="1:10" x14ac:dyDescent="0.25">
      <c r="A10884" s="5" t="str">
        <f t="shared" si="170"/>
        <v/>
      </c>
      <c r="B10884" t="s">
        <v>97</v>
      </c>
      <c r="C10884" t="s">
        <v>141</v>
      </c>
      <c r="D10884" t="s">
        <v>76</v>
      </c>
      <c r="E10884">
        <v>6</v>
      </c>
      <c r="I10884">
        <v>64.487777777777907</v>
      </c>
      <c r="J10884" s="6" t="s">
        <v>20</v>
      </c>
    </row>
    <row r="10885" spans="1:10" x14ac:dyDescent="0.25">
      <c r="A10885" s="5" t="str">
        <f t="shared" si="170"/>
        <v/>
      </c>
      <c r="B10885" t="s">
        <v>97</v>
      </c>
      <c r="C10885" t="s">
        <v>141</v>
      </c>
      <c r="D10885" t="s">
        <v>77</v>
      </c>
      <c r="E10885">
        <v>6</v>
      </c>
      <c r="I10885">
        <v>53.607442702050456</v>
      </c>
      <c r="J10885" s="6" t="s">
        <v>20</v>
      </c>
    </row>
    <row r="10886" spans="1:10" x14ac:dyDescent="0.25">
      <c r="A10886" s="5" t="str">
        <f t="shared" si="170"/>
        <v/>
      </c>
      <c r="B10886" t="s">
        <v>97</v>
      </c>
      <c r="C10886" t="s">
        <v>141</v>
      </c>
      <c r="D10886" t="s">
        <v>77</v>
      </c>
      <c r="E10886">
        <v>7</v>
      </c>
      <c r="I10886">
        <v>53.639505428227508</v>
      </c>
      <c r="J10886" s="6" t="s">
        <v>20</v>
      </c>
    </row>
    <row r="10887" spans="1:10" x14ac:dyDescent="0.25">
      <c r="A10887" s="5" t="str">
        <f t="shared" si="170"/>
        <v/>
      </c>
      <c r="B10887" t="s">
        <v>97</v>
      </c>
      <c r="C10887" t="s">
        <v>141</v>
      </c>
      <c r="D10887" t="s">
        <v>76</v>
      </c>
      <c r="E10887">
        <v>7</v>
      </c>
      <c r="I10887">
        <v>63.368888888889011</v>
      </c>
      <c r="J10887" s="6" t="s">
        <v>20</v>
      </c>
    </row>
    <row r="10888" spans="1:10" x14ac:dyDescent="0.25">
      <c r="A10888" s="5" t="str">
        <f t="shared" si="170"/>
        <v/>
      </c>
      <c r="B10888" t="s">
        <v>97</v>
      </c>
      <c r="C10888" t="s">
        <v>141</v>
      </c>
      <c r="D10888" t="s">
        <v>76</v>
      </c>
      <c r="E10888">
        <v>8</v>
      </c>
      <c r="I10888">
        <v>63.788888888888856</v>
      </c>
      <c r="J10888" s="6" t="s">
        <v>20</v>
      </c>
    </row>
    <row r="10889" spans="1:10" x14ac:dyDescent="0.25">
      <c r="A10889" s="5" t="str">
        <f t="shared" si="170"/>
        <v/>
      </c>
      <c r="B10889" t="s">
        <v>97</v>
      </c>
      <c r="C10889" t="s">
        <v>141</v>
      </c>
      <c r="D10889" t="s">
        <v>77</v>
      </c>
      <c r="E10889">
        <v>8</v>
      </c>
      <c r="I10889">
        <v>53.407768395657271</v>
      </c>
      <c r="J10889" s="6" t="s">
        <v>20</v>
      </c>
    </row>
    <row r="10890" spans="1:10" x14ac:dyDescent="0.25">
      <c r="A10890" s="5" t="str">
        <f t="shared" si="170"/>
        <v/>
      </c>
      <c r="B10890" t="s">
        <v>97</v>
      </c>
      <c r="C10890" t="s">
        <v>141</v>
      </c>
      <c r="D10890" t="s">
        <v>76</v>
      </c>
      <c r="E10890">
        <v>9</v>
      </c>
      <c r="I10890">
        <v>69.305686274509782</v>
      </c>
      <c r="J10890" s="6" t="s">
        <v>20</v>
      </c>
    </row>
    <row r="10891" spans="1:10" x14ac:dyDescent="0.25">
      <c r="A10891" s="5" t="str">
        <f t="shared" si="170"/>
        <v/>
      </c>
      <c r="B10891" t="s">
        <v>97</v>
      </c>
      <c r="C10891" t="s">
        <v>141</v>
      </c>
      <c r="D10891" t="s">
        <v>77</v>
      </c>
      <c r="E10891">
        <v>9</v>
      </c>
      <c r="I10891">
        <v>57.413835946923484</v>
      </c>
      <c r="J10891" s="6" t="s">
        <v>20</v>
      </c>
    </row>
    <row r="10892" spans="1:10" x14ac:dyDescent="0.25">
      <c r="A10892" s="5" t="str">
        <f t="shared" si="170"/>
        <v/>
      </c>
      <c r="B10892" t="s">
        <v>97</v>
      </c>
      <c r="C10892" t="s">
        <v>141</v>
      </c>
      <c r="D10892" t="s">
        <v>76</v>
      </c>
      <c r="E10892">
        <v>10</v>
      </c>
      <c r="I10892">
        <v>76.162745098039338</v>
      </c>
      <c r="J10892" s="6" t="s">
        <v>20</v>
      </c>
    </row>
    <row r="10893" spans="1:10" x14ac:dyDescent="0.25">
      <c r="A10893" s="5" t="str">
        <f t="shared" si="170"/>
        <v/>
      </c>
      <c r="B10893" t="s">
        <v>97</v>
      </c>
      <c r="C10893" t="s">
        <v>141</v>
      </c>
      <c r="D10893" t="s">
        <v>77</v>
      </c>
      <c r="E10893">
        <v>10</v>
      </c>
      <c r="I10893">
        <v>64.588455971049072</v>
      </c>
      <c r="J10893" s="6" t="s">
        <v>20</v>
      </c>
    </row>
    <row r="10894" spans="1:10" x14ac:dyDescent="0.25">
      <c r="A10894" s="5" t="str">
        <f t="shared" si="170"/>
        <v/>
      </c>
      <c r="B10894" t="s">
        <v>97</v>
      </c>
      <c r="C10894" t="s">
        <v>141</v>
      </c>
      <c r="D10894" t="s">
        <v>77</v>
      </c>
      <c r="E10894">
        <v>11</v>
      </c>
      <c r="I10894">
        <v>72.314041013268437</v>
      </c>
      <c r="J10894" s="6" t="s">
        <v>20</v>
      </c>
    </row>
    <row r="10895" spans="1:10" x14ac:dyDescent="0.25">
      <c r="A10895" s="5" t="str">
        <f t="shared" si="170"/>
        <v/>
      </c>
      <c r="B10895" t="s">
        <v>97</v>
      </c>
      <c r="C10895" t="s">
        <v>141</v>
      </c>
      <c r="D10895" t="s">
        <v>76</v>
      </c>
      <c r="E10895">
        <v>11</v>
      </c>
      <c r="I10895">
        <v>79.87058823529415</v>
      </c>
      <c r="J10895" s="6" t="s">
        <v>20</v>
      </c>
    </row>
    <row r="10896" spans="1:10" x14ac:dyDescent="0.25">
      <c r="A10896" s="5" t="str">
        <f t="shared" si="170"/>
        <v/>
      </c>
      <c r="B10896" t="s">
        <v>97</v>
      </c>
      <c r="C10896" t="s">
        <v>141</v>
      </c>
      <c r="D10896" t="s">
        <v>77</v>
      </c>
      <c r="E10896">
        <v>12</v>
      </c>
      <c r="I10896">
        <v>77.278118214717168</v>
      </c>
      <c r="J10896" s="6" t="s">
        <v>20</v>
      </c>
    </row>
    <row r="10897" spans="1:10" x14ac:dyDescent="0.25">
      <c r="A10897" s="5" t="str">
        <f t="shared" si="170"/>
        <v/>
      </c>
      <c r="B10897" t="s">
        <v>97</v>
      </c>
      <c r="C10897" t="s">
        <v>141</v>
      </c>
      <c r="D10897" t="s">
        <v>76</v>
      </c>
      <c r="E10897">
        <v>12</v>
      </c>
      <c r="I10897">
        <v>82.876470588235307</v>
      </c>
      <c r="J10897" s="6" t="s">
        <v>20</v>
      </c>
    </row>
    <row r="10898" spans="1:10" x14ac:dyDescent="0.25">
      <c r="A10898" s="5" t="str">
        <f t="shared" si="170"/>
        <v/>
      </c>
      <c r="B10898" t="s">
        <v>97</v>
      </c>
      <c r="C10898" t="s">
        <v>141</v>
      </c>
      <c r="D10898" t="s">
        <v>76</v>
      </c>
      <c r="E10898">
        <v>13</v>
      </c>
      <c r="I10898">
        <v>85.214379084967192</v>
      </c>
      <c r="J10898" s="6" t="s">
        <v>20</v>
      </c>
    </row>
    <row r="10899" spans="1:10" x14ac:dyDescent="0.25">
      <c r="A10899" s="5" t="str">
        <f t="shared" si="170"/>
        <v/>
      </c>
      <c r="B10899" t="s">
        <v>97</v>
      </c>
      <c r="C10899" t="s">
        <v>141</v>
      </c>
      <c r="D10899" t="s">
        <v>77</v>
      </c>
      <c r="E10899">
        <v>13</v>
      </c>
      <c r="I10899">
        <v>79.495850422195389</v>
      </c>
      <c r="J10899" s="6" t="s">
        <v>20</v>
      </c>
    </row>
    <row r="10900" spans="1:10" x14ac:dyDescent="0.25">
      <c r="A10900" s="5" t="str">
        <f t="shared" si="170"/>
        <v/>
      </c>
      <c r="B10900" t="s">
        <v>97</v>
      </c>
      <c r="C10900" t="s">
        <v>141</v>
      </c>
      <c r="D10900" t="s">
        <v>77</v>
      </c>
      <c r="E10900">
        <v>14</v>
      </c>
      <c r="I10900">
        <v>81.371242460796211</v>
      </c>
      <c r="J10900" s="6" t="s">
        <v>20</v>
      </c>
    </row>
    <row r="10901" spans="1:10" x14ac:dyDescent="0.25">
      <c r="A10901" s="5" t="str">
        <f t="shared" si="170"/>
        <v/>
      </c>
      <c r="B10901" t="s">
        <v>97</v>
      </c>
      <c r="C10901" t="s">
        <v>141</v>
      </c>
      <c r="D10901" t="s">
        <v>76</v>
      </c>
      <c r="E10901">
        <v>14</v>
      </c>
      <c r="I10901">
        <v>85.940522875817123</v>
      </c>
      <c r="J10901" s="6" t="s">
        <v>20</v>
      </c>
    </row>
    <row r="10902" spans="1:10" x14ac:dyDescent="0.25">
      <c r="A10902" s="5" t="str">
        <f t="shared" si="170"/>
        <v/>
      </c>
      <c r="B10902" t="s">
        <v>97</v>
      </c>
      <c r="C10902" t="s">
        <v>141</v>
      </c>
      <c r="D10902" t="s">
        <v>77</v>
      </c>
      <c r="E10902">
        <v>15</v>
      </c>
      <c r="I10902">
        <v>83.079638118214831</v>
      </c>
      <c r="J10902" s="6" t="s">
        <v>20</v>
      </c>
    </row>
    <row r="10903" spans="1:10" x14ac:dyDescent="0.25">
      <c r="A10903" s="5" t="str">
        <f t="shared" si="170"/>
        <v/>
      </c>
      <c r="B10903" t="s">
        <v>97</v>
      </c>
      <c r="C10903" t="s">
        <v>141</v>
      </c>
      <c r="D10903" t="s">
        <v>76</v>
      </c>
      <c r="E10903">
        <v>15</v>
      </c>
      <c r="I10903">
        <v>87.426143790849707</v>
      </c>
      <c r="J10903" s="6" t="s">
        <v>20</v>
      </c>
    </row>
    <row r="10904" spans="1:10" x14ac:dyDescent="0.25">
      <c r="A10904" s="5" t="str">
        <f t="shared" si="170"/>
        <v/>
      </c>
      <c r="B10904" t="s">
        <v>97</v>
      </c>
      <c r="C10904" t="s">
        <v>141</v>
      </c>
      <c r="D10904" t="s">
        <v>76</v>
      </c>
      <c r="E10904">
        <v>16</v>
      </c>
      <c r="I10904">
        <v>86.981045751633957</v>
      </c>
      <c r="J10904" s="6" t="s">
        <v>20</v>
      </c>
    </row>
    <row r="10905" spans="1:10" x14ac:dyDescent="0.25">
      <c r="A10905" s="5" t="str">
        <f t="shared" si="170"/>
        <v/>
      </c>
      <c r="B10905" t="s">
        <v>97</v>
      </c>
      <c r="C10905" t="s">
        <v>141</v>
      </c>
      <c r="D10905" t="s">
        <v>77</v>
      </c>
      <c r="E10905">
        <v>16</v>
      </c>
      <c r="I10905">
        <v>83.850639324487631</v>
      </c>
      <c r="J10905" s="6" t="s">
        <v>20</v>
      </c>
    </row>
    <row r="10906" spans="1:10" x14ac:dyDescent="0.25">
      <c r="A10906" s="5" t="str">
        <f t="shared" si="170"/>
        <v/>
      </c>
      <c r="B10906" t="s">
        <v>97</v>
      </c>
      <c r="C10906" t="s">
        <v>141</v>
      </c>
      <c r="D10906" t="s">
        <v>76</v>
      </c>
      <c r="E10906">
        <v>17</v>
      </c>
      <c r="I10906">
        <v>83.252941176470728</v>
      </c>
      <c r="J10906" s="6" t="s">
        <v>20</v>
      </c>
    </row>
    <row r="10907" spans="1:10" x14ac:dyDescent="0.25">
      <c r="A10907" s="5" t="str">
        <f t="shared" si="170"/>
        <v/>
      </c>
      <c r="B10907" t="s">
        <v>97</v>
      </c>
      <c r="C10907" t="s">
        <v>141</v>
      </c>
      <c r="D10907" t="s">
        <v>77</v>
      </c>
      <c r="E10907">
        <v>17</v>
      </c>
      <c r="I10907">
        <v>84.271435464416172</v>
      </c>
      <c r="J10907" s="6" t="s">
        <v>20</v>
      </c>
    </row>
    <row r="10908" spans="1:10" x14ac:dyDescent="0.25">
      <c r="A10908" s="5" t="str">
        <f t="shared" si="170"/>
        <v/>
      </c>
      <c r="B10908" t="s">
        <v>97</v>
      </c>
      <c r="C10908" t="s">
        <v>141</v>
      </c>
      <c r="D10908" t="s">
        <v>76</v>
      </c>
      <c r="E10908">
        <v>18</v>
      </c>
      <c r="I10908">
        <v>78.792156862745287</v>
      </c>
      <c r="J10908" s="6" t="s">
        <v>20</v>
      </c>
    </row>
    <row r="10909" spans="1:10" x14ac:dyDescent="0.25">
      <c r="A10909" s="5" t="str">
        <f t="shared" si="170"/>
        <v/>
      </c>
      <c r="B10909" t="s">
        <v>97</v>
      </c>
      <c r="C10909" t="s">
        <v>141</v>
      </c>
      <c r="D10909" t="s">
        <v>77</v>
      </c>
      <c r="E10909">
        <v>18</v>
      </c>
      <c r="I10909">
        <v>83.177804583835254</v>
      </c>
      <c r="J10909" s="6" t="s">
        <v>20</v>
      </c>
    </row>
    <row r="10910" spans="1:10" x14ac:dyDescent="0.25">
      <c r="A10910" s="5" t="str">
        <f t="shared" si="170"/>
        <v/>
      </c>
      <c r="B10910" t="s">
        <v>97</v>
      </c>
      <c r="C10910" t="s">
        <v>141</v>
      </c>
      <c r="D10910" t="s">
        <v>77</v>
      </c>
      <c r="E10910">
        <v>19</v>
      </c>
      <c r="I10910">
        <v>80.453992762364507</v>
      </c>
      <c r="J10910" s="6" t="s">
        <v>20</v>
      </c>
    </row>
    <row r="10911" spans="1:10" x14ac:dyDescent="0.25">
      <c r="A10911" s="5" t="str">
        <f t="shared" si="170"/>
        <v/>
      </c>
      <c r="B10911" t="s">
        <v>97</v>
      </c>
      <c r="C10911" t="s">
        <v>141</v>
      </c>
      <c r="D10911" t="s">
        <v>76</v>
      </c>
      <c r="E10911">
        <v>19</v>
      </c>
      <c r="I10911">
        <v>74.150980392156811</v>
      </c>
      <c r="J10911" s="6" t="s">
        <v>20</v>
      </c>
    </row>
    <row r="10912" spans="1:10" x14ac:dyDescent="0.25">
      <c r="A10912" s="5" t="str">
        <f t="shared" si="170"/>
        <v/>
      </c>
      <c r="B10912" t="s">
        <v>97</v>
      </c>
      <c r="C10912" t="s">
        <v>141</v>
      </c>
      <c r="D10912" t="s">
        <v>76</v>
      </c>
      <c r="E10912">
        <v>20</v>
      </c>
      <c r="I10912">
        <v>68.554836601307329</v>
      </c>
      <c r="J10912" s="6" t="s">
        <v>20</v>
      </c>
    </row>
    <row r="10913" spans="1:10" x14ac:dyDescent="0.25">
      <c r="A10913" s="5" t="str">
        <f t="shared" si="170"/>
        <v/>
      </c>
      <c r="B10913" t="s">
        <v>97</v>
      </c>
      <c r="C10913" t="s">
        <v>141</v>
      </c>
      <c r="D10913" t="s">
        <v>77</v>
      </c>
      <c r="E10913">
        <v>20</v>
      </c>
      <c r="I10913">
        <v>77.130434258142813</v>
      </c>
      <c r="J10913" s="6" t="s">
        <v>20</v>
      </c>
    </row>
    <row r="10914" spans="1:10" x14ac:dyDescent="0.25">
      <c r="A10914" s="5" t="str">
        <f t="shared" si="170"/>
        <v/>
      </c>
      <c r="B10914" t="s">
        <v>97</v>
      </c>
      <c r="C10914" t="s">
        <v>141</v>
      </c>
      <c r="D10914" t="s">
        <v>77</v>
      </c>
      <c r="E10914">
        <v>21</v>
      </c>
      <c r="I10914">
        <v>72.398106151990405</v>
      </c>
      <c r="J10914" s="6" t="s">
        <v>20</v>
      </c>
    </row>
    <row r="10915" spans="1:10" x14ac:dyDescent="0.25">
      <c r="A10915" s="5" t="str">
        <f t="shared" si="170"/>
        <v/>
      </c>
      <c r="B10915" t="s">
        <v>97</v>
      </c>
      <c r="C10915" t="s">
        <v>141</v>
      </c>
      <c r="D10915" t="s">
        <v>76</v>
      </c>
      <c r="E10915">
        <v>21</v>
      </c>
      <c r="I10915">
        <v>65.964379084967405</v>
      </c>
      <c r="J10915" s="6" t="s">
        <v>20</v>
      </c>
    </row>
    <row r="10916" spans="1:10" x14ac:dyDescent="0.25">
      <c r="A10916" s="5" t="str">
        <f t="shared" si="170"/>
        <v/>
      </c>
      <c r="B10916" t="s">
        <v>97</v>
      </c>
      <c r="C10916" t="s">
        <v>141</v>
      </c>
      <c r="D10916" t="s">
        <v>76</v>
      </c>
      <c r="E10916">
        <v>22</v>
      </c>
      <c r="I10916">
        <v>64.520261437908388</v>
      </c>
      <c r="J10916" s="6" t="s">
        <v>20</v>
      </c>
    </row>
    <row r="10917" spans="1:10" x14ac:dyDescent="0.25">
      <c r="A10917" s="5" t="str">
        <f t="shared" si="170"/>
        <v/>
      </c>
      <c r="B10917" t="s">
        <v>97</v>
      </c>
      <c r="C10917" t="s">
        <v>141</v>
      </c>
      <c r="D10917" t="s">
        <v>77</v>
      </c>
      <c r="E10917">
        <v>22</v>
      </c>
      <c r="I10917">
        <v>68.996622436670748</v>
      </c>
      <c r="J10917" s="6" t="s">
        <v>20</v>
      </c>
    </row>
    <row r="10918" spans="1:10" x14ac:dyDescent="0.25">
      <c r="A10918" s="5" t="str">
        <f t="shared" si="170"/>
        <v/>
      </c>
      <c r="B10918" t="s">
        <v>97</v>
      </c>
      <c r="C10918" t="s">
        <v>141</v>
      </c>
      <c r="D10918" t="s">
        <v>76</v>
      </c>
      <c r="E10918">
        <v>23</v>
      </c>
      <c r="I10918">
        <v>63.433267973856076</v>
      </c>
      <c r="J10918" s="6" t="s">
        <v>20</v>
      </c>
    </row>
    <row r="10919" spans="1:10" x14ac:dyDescent="0.25">
      <c r="A10919" s="5" t="str">
        <f t="shared" si="170"/>
        <v/>
      </c>
      <c r="B10919" t="s">
        <v>97</v>
      </c>
      <c r="C10919" t="s">
        <v>141</v>
      </c>
      <c r="D10919" t="s">
        <v>77</v>
      </c>
      <c r="E10919">
        <v>23</v>
      </c>
      <c r="I10919">
        <v>65.40203860072404</v>
      </c>
      <c r="J10919" s="6" t="s">
        <v>20</v>
      </c>
    </row>
    <row r="10920" spans="1:10" x14ac:dyDescent="0.25">
      <c r="A10920" s="5" t="str">
        <f t="shared" si="170"/>
        <v/>
      </c>
      <c r="B10920" t="s">
        <v>97</v>
      </c>
      <c r="C10920" t="s">
        <v>141</v>
      </c>
      <c r="D10920" t="s">
        <v>77</v>
      </c>
      <c r="E10920">
        <v>24</v>
      </c>
      <c r="I10920">
        <v>62.971399276236156</v>
      </c>
      <c r="J10920" s="6" t="s">
        <v>20</v>
      </c>
    </row>
    <row r="10921" spans="1:10" x14ac:dyDescent="0.25">
      <c r="A10921" s="5" t="str">
        <f t="shared" si="170"/>
        <v/>
      </c>
      <c r="B10921" t="s">
        <v>97</v>
      </c>
      <c r="C10921" t="s">
        <v>141</v>
      </c>
      <c r="D10921" t="s">
        <v>76</v>
      </c>
      <c r="E10921">
        <v>24</v>
      </c>
      <c r="I10921">
        <v>63.971830065359555</v>
      </c>
      <c r="J10921" s="6" t="s">
        <v>20</v>
      </c>
    </row>
    <row r="10922" spans="1:10" x14ac:dyDescent="0.25">
      <c r="A10922" s="5" t="str">
        <f t="shared" si="170"/>
        <v/>
      </c>
      <c r="B10922" t="s">
        <v>97</v>
      </c>
      <c r="C10922" t="s">
        <v>141</v>
      </c>
      <c r="D10922" t="s">
        <v>47</v>
      </c>
      <c r="E10922">
        <v>1</v>
      </c>
      <c r="I10922">
        <v>61.144933655006604</v>
      </c>
      <c r="J10922" s="6" t="s">
        <v>20</v>
      </c>
    </row>
    <row r="10923" spans="1:10" x14ac:dyDescent="0.25">
      <c r="A10923" s="5" t="str">
        <f t="shared" si="170"/>
        <v/>
      </c>
      <c r="B10923" t="s">
        <v>97</v>
      </c>
      <c r="C10923" t="s">
        <v>141</v>
      </c>
      <c r="D10923" t="s">
        <v>47</v>
      </c>
      <c r="E10923">
        <v>2</v>
      </c>
      <c r="I10923">
        <v>59.390156815440577</v>
      </c>
      <c r="J10923" s="6" t="s">
        <v>20</v>
      </c>
    </row>
    <row r="10924" spans="1:10" x14ac:dyDescent="0.25">
      <c r="A10924" s="5" t="str">
        <f t="shared" si="170"/>
        <v/>
      </c>
      <c r="B10924" t="s">
        <v>97</v>
      </c>
      <c r="C10924" t="s">
        <v>141</v>
      </c>
      <c r="D10924" t="s">
        <v>47</v>
      </c>
      <c r="E10924">
        <v>3</v>
      </c>
      <c r="I10924">
        <v>58.622460796139883</v>
      </c>
      <c r="J10924" s="6" t="s">
        <v>20</v>
      </c>
    </row>
    <row r="10925" spans="1:10" x14ac:dyDescent="0.25">
      <c r="A10925" s="5" t="str">
        <f t="shared" si="170"/>
        <v/>
      </c>
      <c r="B10925" t="s">
        <v>97</v>
      </c>
      <c r="C10925" t="s">
        <v>141</v>
      </c>
      <c r="D10925" t="s">
        <v>47</v>
      </c>
      <c r="E10925">
        <v>4</v>
      </c>
      <c r="I10925">
        <v>57.746550060314142</v>
      </c>
      <c r="J10925" s="6" t="s">
        <v>20</v>
      </c>
    </row>
    <row r="10926" spans="1:10" x14ac:dyDescent="0.25">
      <c r="A10926" s="5" t="str">
        <f t="shared" si="170"/>
        <v/>
      </c>
      <c r="B10926" t="s">
        <v>97</v>
      </c>
      <c r="C10926" t="s">
        <v>141</v>
      </c>
      <c r="D10926" t="s">
        <v>47</v>
      </c>
      <c r="E10926">
        <v>5</v>
      </c>
      <c r="I10926">
        <v>56.658323281060746</v>
      </c>
      <c r="J10926" s="6" t="s">
        <v>20</v>
      </c>
    </row>
    <row r="10927" spans="1:10" x14ac:dyDescent="0.25">
      <c r="A10927" s="5" t="str">
        <f t="shared" si="170"/>
        <v/>
      </c>
      <c r="B10927" t="s">
        <v>97</v>
      </c>
      <c r="C10927" t="s">
        <v>141</v>
      </c>
      <c r="D10927" t="s">
        <v>47</v>
      </c>
      <c r="E10927">
        <v>6</v>
      </c>
      <c r="I10927">
        <v>55.824282267793485</v>
      </c>
      <c r="J10927" s="6" t="s">
        <v>20</v>
      </c>
    </row>
    <row r="10928" spans="1:10" x14ac:dyDescent="0.25">
      <c r="A10928" s="5" t="str">
        <f t="shared" si="170"/>
        <v/>
      </c>
      <c r="B10928" t="s">
        <v>97</v>
      </c>
      <c r="C10928" t="s">
        <v>141</v>
      </c>
      <c r="D10928" t="s">
        <v>47</v>
      </c>
      <c r="E10928">
        <v>7</v>
      </c>
      <c r="I10928">
        <v>55.580651387213393</v>
      </c>
      <c r="J10928" s="6" t="s">
        <v>20</v>
      </c>
    </row>
    <row r="10929" spans="1:10" x14ac:dyDescent="0.25">
      <c r="A10929" s="5" t="str">
        <f t="shared" si="170"/>
        <v/>
      </c>
      <c r="B10929" t="s">
        <v>97</v>
      </c>
      <c r="C10929" t="s">
        <v>141</v>
      </c>
      <c r="D10929" t="s">
        <v>47</v>
      </c>
      <c r="E10929">
        <v>8</v>
      </c>
      <c r="I10929">
        <v>55.520422195415961</v>
      </c>
      <c r="J10929" s="6" t="s">
        <v>20</v>
      </c>
    </row>
    <row r="10930" spans="1:10" x14ac:dyDescent="0.25">
      <c r="A10930" s="5" t="str">
        <f t="shared" si="170"/>
        <v/>
      </c>
      <c r="B10930" t="s">
        <v>97</v>
      </c>
      <c r="C10930" t="s">
        <v>141</v>
      </c>
      <c r="D10930" t="s">
        <v>47</v>
      </c>
      <c r="E10930">
        <v>9</v>
      </c>
      <c r="I10930">
        <v>59.908082026538466</v>
      </c>
      <c r="J10930" s="6" t="s">
        <v>20</v>
      </c>
    </row>
    <row r="10931" spans="1:10" x14ac:dyDescent="0.25">
      <c r="A10931" s="5" t="str">
        <f t="shared" si="170"/>
        <v/>
      </c>
      <c r="B10931" t="s">
        <v>97</v>
      </c>
      <c r="C10931" t="s">
        <v>141</v>
      </c>
      <c r="D10931" t="s">
        <v>47</v>
      </c>
      <c r="E10931">
        <v>10</v>
      </c>
      <c r="I10931">
        <v>67.603365500602976</v>
      </c>
      <c r="J10931" s="6" t="s">
        <v>20</v>
      </c>
    </row>
    <row r="10932" spans="1:10" x14ac:dyDescent="0.25">
      <c r="A10932" s="5" t="str">
        <f t="shared" si="170"/>
        <v/>
      </c>
      <c r="B10932" t="s">
        <v>97</v>
      </c>
      <c r="C10932" t="s">
        <v>141</v>
      </c>
      <c r="D10932" t="s">
        <v>47</v>
      </c>
      <c r="E10932">
        <v>11</v>
      </c>
      <c r="I10932">
        <v>74.945186972256593</v>
      </c>
      <c r="J10932" s="6" t="s">
        <v>20</v>
      </c>
    </row>
    <row r="10933" spans="1:10" x14ac:dyDescent="0.25">
      <c r="A10933" s="5" t="str">
        <f t="shared" si="170"/>
        <v/>
      </c>
      <c r="B10933" t="s">
        <v>97</v>
      </c>
      <c r="C10933" t="s">
        <v>141</v>
      </c>
      <c r="D10933" t="s">
        <v>47</v>
      </c>
      <c r="E10933">
        <v>12</v>
      </c>
      <c r="I10933">
        <v>81.012907117008311</v>
      </c>
      <c r="J10933" s="6" t="s">
        <v>20</v>
      </c>
    </row>
    <row r="10934" spans="1:10" x14ac:dyDescent="0.25">
      <c r="A10934" s="5" t="str">
        <f t="shared" si="170"/>
        <v/>
      </c>
      <c r="B10934" t="s">
        <v>97</v>
      </c>
      <c r="C10934" t="s">
        <v>141</v>
      </c>
      <c r="D10934" t="s">
        <v>47</v>
      </c>
      <c r="E10934">
        <v>13</v>
      </c>
      <c r="I10934">
        <v>84.521809408926899</v>
      </c>
      <c r="J10934" s="6" t="s">
        <v>20</v>
      </c>
    </row>
    <row r="10935" spans="1:10" x14ac:dyDescent="0.25">
      <c r="A10935" s="5" t="str">
        <f t="shared" si="170"/>
        <v/>
      </c>
      <c r="B10935" t="s">
        <v>97</v>
      </c>
      <c r="C10935" t="s">
        <v>141</v>
      </c>
      <c r="D10935" t="s">
        <v>47</v>
      </c>
      <c r="E10935">
        <v>14</v>
      </c>
      <c r="I10935">
        <v>86.493341375151374</v>
      </c>
      <c r="J10935" s="6" t="s">
        <v>20</v>
      </c>
    </row>
    <row r="10936" spans="1:10" x14ac:dyDescent="0.25">
      <c r="A10936" s="5" t="str">
        <f t="shared" si="170"/>
        <v/>
      </c>
      <c r="B10936" t="s">
        <v>97</v>
      </c>
      <c r="C10936" t="s">
        <v>141</v>
      </c>
      <c r="D10936" t="s">
        <v>47</v>
      </c>
      <c r="E10936">
        <v>15</v>
      </c>
      <c r="I10936">
        <v>87.757925211098367</v>
      </c>
      <c r="J10936" s="6" t="s">
        <v>20</v>
      </c>
    </row>
    <row r="10937" spans="1:10" x14ac:dyDescent="0.25">
      <c r="A10937" s="5" t="str">
        <f t="shared" si="170"/>
        <v/>
      </c>
      <c r="B10937" t="s">
        <v>97</v>
      </c>
      <c r="C10937" t="s">
        <v>141</v>
      </c>
      <c r="D10937" t="s">
        <v>47</v>
      </c>
      <c r="E10937">
        <v>16</v>
      </c>
      <c r="I10937">
        <v>88.761544028951391</v>
      </c>
      <c r="J10937" s="6" t="s">
        <v>20</v>
      </c>
    </row>
    <row r="10938" spans="1:10" x14ac:dyDescent="0.25">
      <c r="A10938" s="5" t="str">
        <f t="shared" si="170"/>
        <v/>
      </c>
      <c r="B10938" t="s">
        <v>97</v>
      </c>
      <c r="C10938" t="s">
        <v>141</v>
      </c>
      <c r="D10938" t="s">
        <v>47</v>
      </c>
      <c r="E10938">
        <v>17</v>
      </c>
      <c r="I10938">
        <v>88.037756332930556</v>
      </c>
      <c r="J10938" s="6" t="s">
        <v>20</v>
      </c>
    </row>
    <row r="10939" spans="1:10" x14ac:dyDescent="0.25">
      <c r="A10939" s="5" t="str">
        <f t="shared" si="170"/>
        <v/>
      </c>
      <c r="B10939" t="s">
        <v>97</v>
      </c>
      <c r="C10939" t="s">
        <v>141</v>
      </c>
      <c r="D10939" t="s">
        <v>47</v>
      </c>
      <c r="E10939">
        <v>18</v>
      </c>
      <c r="I10939">
        <v>85.402026537998339</v>
      </c>
      <c r="J10939" s="6" t="s">
        <v>20</v>
      </c>
    </row>
    <row r="10940" spans="1:10" x14ac:dyDescent="0.25">
      <c r="A10940" s="5" t="str">
        <f t="shared" si="170"/>
        <v/>
      </c>
      <c r="B10940" t="s">
        <v>97</v>
      </c>
      <c r="C10940" t="s">
        <v>141</v>
      </c>
      <c r="D10940" t="s">
        <v>47</v>
      </c>
      <c r="E10940">
        <v>19</v>
      </c>
      <c r="I10940">
        <v>81.317756332930202</v>
      </c>
      <c r="J10940" s="6" t="s">
        <v>20</v>
      </c>
    </row>
    <row r="10941" spans="1:10" x14ac:dyDescent="0.25">
      <c r="A10941" s="5" t="str">
        <f t="shared" si="170"/>
        <v/>
      </c>
      <c r="B10941" t="s">
        <v>97</v>
      </c>
      <c r="C10941" t="s">
        <v>141</v>
      </c>
      <c r="D10941" t="s">
        <v>47</v>
      </c>
      <c r="E10941">
        <v>20</v>
      </c>
      <c r="I10941">
        <v>77.28843184559743</v>
      </c>
      <c r="J10941" s="6" t="s">
        <v>20</v>
      </c>
    </row>
    <row r="10942" spans="1:10" x14ac:dyDescent="0.25">
      <c r="A10942" s="5" t="str">
        <f t="shared" si="170"/>
        <v/>
      </c>
      <c r="B10942" t="s">
        <v>97</v>
      </c>
      <c r="C10942" t="s">
        <v>141</v>
      </c>
      <c r="D10942" t="s">
        <v>47</v>
      </c>
      <c r="E10942">
        <v>21</v>
      </c>
      <c r="I10942">
        <v>73.096875753920898</v>
      </c>
      <c r="J10942" s="6" t="s">
        <v>20</v>
      </c>
    </row>
    <row r="10943" spans="1:10" x14ac:dyDescent="0.25">
      <c r="A10943" s="5" t="str">
        <f t="shared" si="170"/>
        <v/>
      </c>
      <c r="B10943" t="s">
        <v>97</v>
      </c>
      <c r="C10943" t="s">
        <v>141</v>
      </c>
      <c r="D10943" t="s">
        <v>47</v>
      </c>
      <c r="E10943">
        <v>22</v>
      </c>
      <c r="I10943">
        <v>68.929372738239053</v>
      </c>
      <c r="J10943" s="6" t="s">
        <v>20</v>
      </c>
    </row>
    <row r="10944" spans="1:10" x14ac:dyDescent="0.25">
      <c r="A10944" s="5" t="str">
        <f t="shared" si="170"/>
        <v/>
      </c>
      <c r="B10944" t="s">
        <v>97</v>
      </c>
      <c r="C10944" t="s">
        <v>141</v>
      </c>
      <c r="D10944" t="s">
        <v>47</v>
      </c>
      <c r="E10944">
        <v>23</v>
      </c>
      <c r="I10944">
        <v>66.157587454763828</v>
      </c>
      <c r="J10944" s="6" t="s">
        <v>20</v>
      </c>
    </row>
    <row r="10945" spans="1:10" x14ac:dyDescent="0.25">
      <c r="A10945" s="5" t="str">
        <f t="shared" si="170"/>
        <v/>
      </c>
      <c r="B10945" t="s">
        <v>97</v>
      </c>
      <c r="C10945" t="s">
        <v>141</v>
      </c>
      <c r="D10945" t="s">
        <v>47</v>
      </c>
      <c r="E10945">
        <v>24</v>
      </c>
      <c r="I10945">
        <v>63.464656212304455</v>
      </c>
      <c r="J10945" s="6" t="s">
        <v>20</v>
      </c>
    </row>
    <row r="10946" spans="1:10" x14ac:dyDescent="0.25">
      <c r="A10946" s="5" t="str">
        <f t="shared" ref="A10946:A11009" si="171">IF(AND(category = B10946, subcategory=C10946, reportdate = D10946), E10946, "")</f>
        <v/>
      </c>
      <c r="B10946" t="s">
        <v>97</v>
      </c>
      <c r="C10946" t="s">
        <v>142</v>
      </c>
      <c r="D10946" t="s">
        <v>63</v>
      </c>
      <c r="E10946">
        <v>1</v>
      </c>
      <c r="I10946">
        <v>74.213964804044764</v>
      </c>
      <c r="J10946" s="6" t="s">
        <v>20</v>
      </c>
    </row>
    <row r="10947" spans="1:10" x14ac:dyDescent="0.25">
      <c r="A10947" s="5" t="str">
        <f t="shared" si="171"/>
        <v/>
      </c>
      <c r="B10947" t="s">
        <v>97</v>
      </c>
      <c r="C10947" t="s">
        <v>142</v>
      </c>
      <c r="D10947" t="s">
        <v>64</v>
      </c>
      <c r="E10947">
        <v>1</v>
      </c>
      <c r="I10947">
        <v>74.378389263267778</v>
      </c>
      <c r="J10947" s="6" t="s">
        <v>20</v>
      </c>
    </row>
    <row r="10948" spans="1:10" x14ac:dyDescent="0.25">
      <c r="A10948" s="5" t="str">
        <f t="shared" si="171"/>
        <v/>
      </c>
      <c r="B10948" t="s">
        <v>97</v>
      </c>
      <c r="C10948" t="s">
        <v>142</v>
      </c>
      <c r="D10948" t="s">
        <v>64</v>
      </c>
      <c r="E10948">
        <v>2</v>
      </c>
      <c r="I10948">
        <v>73.58278882876769</v>
      </c>
      <c r="J10948" s="6" t="s">
        <v>20</v>
      </c>
    </row>
    <row r="10949" spans="1:10" x14ac:dyDescent="0.25">
      <c r="A10949" s="5" t="str">
        <f t="shared" si="171"/>
        <v/>
      </c>
      <c r="B10949" t="s">
        <v>97</v>
      </c>
      <c r="C10949" t="s">
        <v>142</v>
      </c>
      <c r="D10949" t="s">
        <v>63</v>
      </c>
      <c r="E10949">
        <v>2</v>
      </c>
      <c r="I10949">
        <v>73.284085586937096</v>
      </c>
      <c r="J10949" s="6" t="s">
        <v>20</v>
      </c>
    </row>
    <row r="10950" spans="1:10" x14ac:dyDescent="0.25">
      <c r="A10950" s="5" t="str">
        <f t="shared" si="171"/>
        <v/>
      </c>
      <c r="B10950" t="s">
        <v>97</v>
      </c>
      <c r="C10950" t="s">
        <v>142</v>
      </c>
      <c r="D10950" t="s">
        <v>63</v>
      </c>
      <c r="E10950">
        <v>3</v>
      </c>
      <c r="I10950">
        <v>72.431306558210196</v>
      </c>
      <c r="J10950" s="6" t="s">
        <v>20</v>
      </c>
    </row>
    <row r="10951" spans="1:10" x14ac:dyDescent="0.25">
      <c r="A10951" s="5" t="str">
        <f t="shared" si="171"/>
        <v/>
      </c>
      <c r="B10951" t="s">
        <v>97</v>
      </c>
      <c r="C10951" t="s">
        <v>142</v>
      </c>
      <c r="D10951" t="s">
        <v>64</v>
      </c>
      <c r="E10951">
        <v>3</v>
      </c>
      <c r="I10951">
        <v>72.865930241098269</v>
      </c>
      <c r="J10951" s="6" t="s">
        <v>20</v>
      </c>
    </row>
    <row r="10952" spans="1:10" x14ac:dyDescent="0.25">
      <c r="A10952" s="5" t="str">
        <f t="shared" si="171"/>
        <v/>
      </c>
      <c r="B10952" t="s">
        <v>97</v>
      </c>
      <c r="C10952" t="s">
        <v>142</v>
      </c>
      <c r="D10952" t="s">
        <v>64</v>
      </c>
      <c r="E10952">
        <v>4</v>
      </c>
      <c r="I10952">
        <v>72.190303347506998</v>
      </c>
      <c r="J10952" s="6" t="s">
        <v>20</v>
      </c>
    </row>
    <row r="10953" spans="1:10" x14ac:dyDescent="0.25">
      <c r="A10953" s="5" t="str">
        <f t="shared" si="171"/>
        <v/>
      </c>
      <c r="B10953" t="s">
        <v>97</v>
      </c>
      <c r="C10953" t="s">
        <v>142</v>
      </c>
      <c r="D10953" t="s">
        <v>63</v>
      </c>
      <c r="E10953">
        <v>4</v>
      </c>
      <c r="I10953">
        <v>71.695846951538343</v>
      </c>
      <c r="J10953" s="6" t="s">
        <v>20</v>
      </c>
    </row>
    <row r="10954" spans="1:10" x14ac:dyDescent="0.25">
      <c r="A10954" s="5" t="str">
        <f t="shared" si="171"/>
        <v/>
      </c>
      <c r="B10954" t="s">
        <v>97</v>
      </c>
      <c r="C10954" t="s">
        <v>142</v>
      </c>
      <c r="D10954" t="s">
        <v>64</v>
      </c>
      <c r="E10954">
        <v>5</v>
      </c>
      <c r="I10954">
        <v>71.650921789459915</v>
      </c>
      <c r="J10954" s="6" t="s">
        <v>20</v>
      </c>
    </row>
    <row r="10955" spans="1:10" x14ac:dyDescent="0.25">
      <c r="A10955" s="5" t="str">
        <f t="shared" si="171"/>
        <v/>
      </c>
      <c r="B10955" t="s">
        <v>97</v>
      </c>
      <c r="C10955" t="s">
        <v>142</v>
      </c>
      <c r="D10955" t="s">
        <v>63</v>
      </c>
      <c r="E10955">
        <v>5</v>
      </c>
      <c r="I10955">
        <v>71.074928947282274</v>
      </c>
      <c r="J10955" s="6" t="s">
        <v>20</v>
      </c>
    </row>
    <row r="10956" spans="1:10" x14ac:dyDescent="0.25">
      <c r="A10956" s="5" t="str">
        <f t="shared" si="171"/>
        <v/>
      </c>
      <c r="B10956" t="s">
        <v>97</v>
      </c>
      <c r="C10956" t="s">
        <v>142</v>
      </c>
      <c r="D10956" t="s">
        <v>64</v>
      </c>
      <c r="E10956">
        <v>6</v>
      </c>
      <c r="I10956">
        <v>71.206673077469858</v>
      </c>
      <c r="J10956" s="6" t="s">
        <v>20</v>
      </c>
    </row>
    <row r="10957" spans="1:10" x14ac:dyDescent="0.25">
      <c r="A10957" s="5" t="str">
        <f t="shared" si="171"/>
        <v/>
      </c>
      <c r="B10957" t="s">
        <v>97</v>
      </c>
      <c r="C10957" t="s">
        <v>142</v>
      </c>
      <c r="D10957" t="s">
        <v>63</v>
      </c>
      <c r="E10957">
        <v>6</v>
      </c>
      <c r="I10957">
        <v>70.544122104173795</v>
      </c>
      <c r="J10957" s="6" t="s">
        <v>20</v>
      </c>
    </row>
    <row r="10958" spans="1:10" x14ac:dyDescent="0.25">
      <c r="A10958" s="5" t="str">
        <f t="shared" si="171"/>
        <v/>
      </c>
      <c r="B10958" t="s">
        <v>97</v>
      </c>
      <c r="C10958" t="s">
        <v>142</v>
      </c>
      <c r="D10958" t="s">
        <v>64</v>
      </c>
      <c r="E10958">
        <v>7</v>
      </c>
      <c r="I10958">
        <v>71.284903665820949</v>
      </c>
      <c r="J10958" s="6" t="s">
        <v>20</v>
      </c>
    </row>
    <row r="10959" spans="1:10" x14ac:dyDescent="0.25">
      <c r="A10959" s="5" t="str">
        <f t="shared" si="171"/>
        <v/>
      </c>
      <c r="B10959" t="s">
        <v>97</v>
      </c>
      <c r="C10959" t="s">
        <v>142</v>
      </c>
      <c r="D10959" t="s">
        <v>63</v>
      </c>
      <c r="E10959">
        <v>7</v>
      </c>
      <c r="I10959">
        <v>70.462064115274046</v>
      </c>
      <c r="J10959" s="6" t="s">
        <v>20</v>
      </c>
    </row>
    <row r="10960" spans="1:10" x14ac:dyDescent="0.25">
      <c r="A10960" s="5" t="str">
        <f t="shared" si="171"/>
        <v/>
      </c>
      <c r="B10960" t="s">
        <v>97</v>
      </c>
      <c r="C10960" t="s">
        <v>142</v>
      </c>
      <c r="D10960" t="s">
        <v>64</v>
      </c>
      <c r="E10960">
        <v>8</v>
      </c>
      <c r="I10960">
        <v>73.675704429071502</v>
      </c>
      <c r="J10960" s="6" t="s">
        <v>20</v>
      </c>
    </row>
    <row r="10961" spans="1:10" x14ac:dyDescent="0.25">
      <c r="A10961" s="5" t="str">
        <f t="shared" si="171"/>
        <v/>
      </c>
      <c r="B10961" t="s">
        <v>97</v>
      </c>
      <c r="C10961" t="s">
        <v>142</v>
      </c>
      <c r="D10961" t="s">
        <v>63</v>
      </c>
      <c r="E10961">
        <v>8</v>
      </c>
      <c r="I10961">
        <v>72.611355236942103</v>
      </c>
      <c r="J10961" s="6" t="s">
        <v>20</v>
      </c>
    </row>
    <row r="10962" spans="1:10" x14ac:dyDescent="0.25">
      <c r="A10962" s="5" t="str">
        <f t="shared" si="171"/>
        <v/>
      </c>
      <c r="B10962" t="s">
        <v>97</v>
      </c>
      <c r="C10962" t="s">
        <v>142</v>
      </c>
      <c r="D10962" t="s">
        <v>63</v>
      </c>
      <c r="E10962">
        <v>9</v>
      </c>
      <c r="I10962">
        <v>76.265469446858177</v>
      </c>
      <c r="J10962" s="6" t="s">
        <v>20</v>
      </c>
    </row>
    <row r="10963" spans="1:10" x14ac:dyDescent="0.25">
      <c r="A10963" s="5" t="str">
        <f t="shared" si="171"/>
        <v/>
      </c>
      <c r="B10963" t="s">
        <v>97</v>
      </c>
      <c r="C10963" t="s">
        <v>142</v>
      </c>
      <c r="D10963" t="s">
        <v>64</v>
      </c>
      <c r="E10963">
        <v>9</v>
      </c>
      <c r="I10963">
        <v>77.71409693421613</v>
      </c>
      <c r="J10963" s="6" t="s">
        <v>20</v>
      </c>
    </row>
    <row r="10964" spans="1:10" x14ac:dyDescent="0.25">
      <c r="A10964" s="5" t="str">
        <f t="shared" si="171"/>
        <v/>
      </c>
      <c r="B10964" t="s">
        <v>97</v>
      </c>
      <c r="C10964" t="s">
        <v>142</v>
      </c>
      <c r="D10964" t="s">
        <v>64</v>
      </c>
      <c r="E10964">
        <v>10</v>
      </c>
      <c r="I10964">
        <v>81.975456440761675</v>
      </c>
      <c r="J10964" s="6" t="s">
        <v>20</v>
      </c>
    </row>
    <row r="10965" spans="1:10" x14ac:dyDescent="0.25">
      <c r="A10965" s="5" t="str">
        <f t="shared" si="171"/>
        <v/>
      </c>
      <c r="B10965" t="s">
        <v>97</v>
      </c>
      <c r="C10965" t="s">
        <v>142</v>
      </c>
      <c r="D10965" t="s">
        <v>63</v>
      </c>
      <c r="E10965">
        <v>10</v>
      </c>
      <c r="I10965">
        <v>81.173099856304887</v>
      </c>
      <c r="J10965" s="6" t="s">
        <v>20</v>
      </c>
    </row>
    <row r="10966" spans="1:10" x14ac:dyDescent="0.25">
      <c r="A10966" s="5" t="str">
        <f t="shared" si="171"/>
        <v/>
      </c>
      <c r="B10966" t="s">
        <v>97</v>
      </c>
      <c r="C10966" t="s">
        <v>142</v>
      </c>
      <c r="D10966" t="s">
        <v>64</v>
      </c>
      <c r="E10966">
        <v>11</v>
      </c>
      <c r="I10966">
        <v>85.719330088471864</v>
      </c>
      <c r="J10966" s="6" t="s">
        <v>20</v>
      </c>
    </row>
    <row r="10967" spans="1:10" x14ac:dyDescent="0.25">
      <c r="A10967" s="5" t="str">
        <f t="shared" si="171"/>
        <v/>
      </c>
      <c r="B10967" t="s">
        <v>97</v>
      </c>
      <c r="C10967" t="s">
        <v>142</v>
      </c>
      <c r="D10967" t="s">
        <v>63</v>
      </c>
      <c r="E10967">
        <v>11</v>
      </c>
      <c r="I10967">
        <v>85.61219148623357</v>
      </c>
      <c r="J10967" s="6" t="s">
        <v>20</v>
      </c>
    </row>
    <row r="10968" spans="1:10" x14ac:dyDescent="0.25">
      <c r="A10968" s="5" t="str">
        <f t="shared" si="171"/>
        <v/>
      </c>
      <c r="B10968" t="s">
        <v>97</v>
      </c>
      <c r="C10968" t="s">
        <v>142</v>
      </c>
      <c r="D10968" t="s">
        <v>63</v>
      </c>
      <c r="E10968">
        <v>12</v>
      </c>
      <c r="I10968">
        <v>88.936769116836913</v>
      </c>
      <c r="J10968" s="6" t="s">
        <v>20</v>
      </c>
    </row>
    <row r="10969" spans="1:10" x14ac:dyDescent="0.25">
      <c r="A10969" s="5" t="str">
        <f t="shared" si="171"/>
        <v/>
      </c>
      <c r="B10969" t="s">
        <v>97</v>
      </c>
      <c r="C10969" t="s">
        <v>142</v>
      </c>
      <c r="D10969" t="s">
        <v>64</v>
      </c>
      <c r="E10969">
        <v>12</v>
      </c>
      <c r="I10969">
        <v>88.418265613406476</v>
      </c>
      <c r="J10969" s="6" t="s">
        <v>20</v>
      </c>
    </row>
    <row r="10970" spans="1:10" x14ac:dyDescent="0.25">
      <c r="A10970" s="5" t="str">
        <f t="shared" si="171"/>
        <v/>
      </c>
      <c r="B10970" t="s">
        <v>97</v>
      </c>
      <c r="C10970" t="s">
        <v>142</v>
      </c>
      <c r="D10970" t="s">
        <v>64</v>
      </c>
      <c r="E10970">
        <v>13</v>
      </c>
      <c r="I10970">
        <v>90.248533341959757</v>
      </c>
      <c r="J10970" s="6" t="s">
        <v>20</v>
      </c>
    </row>
    <row r="10971" spans="1:10" x14ac:dyDescent="0.25">
      <c r="A10971" s="5" t="str">
        <f t="shared" si="171"/>
        <v/>
      </c>
      <c r="B10971" t="s">
        <v>97</v>
      </c>
      <c r="C10971" t="s">
        <v>142</v>
      </c>
      <c r="D10971" t="s">
        <v>63</v>
      </c>
      <c r="E10971">
        <v>13</v>
      </c>
      <c r="I10971">
        <v>91.073758052917654</v>
      </c>
      <c r="J10971" s="6" t="s">
        <v>20</v>
      </c>
    </row>
    <row r="10972" spans="1:10" x14ac:dyDescent="0.25">
      <c r="A10972" s="5" t="str">
        <f t="shared" si="171"/>
        <v/>
      </c>
      <c r="B10972" t="s">
        <v>97</v>
      </c>
      <c r="C10972" t="s">
        <v>142</v>
      </c>
      <c r="D10972" t="s">
        <v>63</v>
      </c>
      <c r="E10972">
        <v>14</v>
      </c>
      <c r="I10972">
        <v>92.607290611879634</v>
      </c>
      <c r="J10972" s="6" t="s">
        <v>20</v>
      </c>
    </row>
    <row r="10973" spans="1:10" x14ac:dyDescent="0.25">
      <c r="A10973" s="5" t="str">
        <f t="shared" si="171"/>
        <v/>
      </c>
      <c r="B10973" t="s">
        <v>97</v>
      </c>
      <c r="C10973" t="s">
        <v>142</v>
      </c>
      <c r="D10973" t="s">
        <v>64</v>
      </c>
      <c r="E10973">
        <v>14</v>
      </c>
      <c r="I10973">
        <v>91.525528779109209</v>
      </c>
      <c r="J10973" s="6" t="s">
        <v>20</v>
      </c>
    </row>
    <row r="10974" spans="1:10" x14ac:dyDescent="0.25">
      <c r="A10974" s="5" t="str">
        <f t="shared" si="171"/>
        <v/>
      </c>
      <c r="B10974" t="s">
        <v>97</v>
      </c>
      <c r="C10974" t="s">
        <v>142</v>
      </c>
      <c r="D10974" t="s">
        <v>64</v>
      </c>
      <c r="E10974">
        <v>15</v>
      </c>
      <c r="I10974">
        <v>92.030647933119013</v>
      </c>
      <c r="J10974" s="6" t="s">
        <v>20</v>
      </c>
    </row>
    <row r="10975" spans="1:10" x14ac:dyDescent="0.25">
      <c r="A10975" s="5" t="str">
        <f t="shared" si="171"/>
        <v/>
      </c>
      <c r="B10975" t="s">
        <v>97</v>
      </c>
      <c r="C10975" t="s">
        <v>142</v>
      </c>
      <c r="D10975" t="s">
        <v>63</v>
      </c>
      <c r="E10975">
        <v>15</v>
      </c>
      <c r="I10975">
        <v>93.494045979375258</v>
      </c>
      <c r="J10975" s="6" t="s">
        <v>20</v>
      </c>
    </row>
    <row r="10976" spans="1:10" x14ac:dyDescent="0.25">
      <c r="A10976" s="5" t="str">
        <f t="shared" si="171"/>
        <v/>
      </c>
      <c r="B10976" t="s">
        <v>97</v>
      </c>
      <c r="C10976" t="s">
        <v>142</v>
      </c>
      <c r="D10976" t="s">
        <v>64</v>
      </c>
      <c r="E10976">
        <v>16</v>
      </c>
      <c r="I10976">
        <v>91.766629095452842</v>
      </c>
      <c r="J10976" s="6" t="s">
        <v>20</v>
      </c>
    </row>
    <row r="10977" spans="1:10" x14ac:dyDescent="0.25">
      <c r="A10977" s="5" t="str">
        <f t="shared" si="171"/>
        <v/>
      </c>
      <c r="B10977" t="s">
        <v>97</v>
      </c>
      <c r="C10977" t="s">
        <v>142</v>
      </c>
      <c r="D10977" t="s">
        <v>63</v>
      </c>
      <c r="E10977">
        <v>16</v>
      </c>
      <c r="I10977">
        <v>93.156922544376343</v>
      </c>
      <c r="J10977" s="6" t="s">
        <v>20</v>
      </c>
    </row>
    <row r="10978" spans="1:10" x14ac:dyDescent="0.25">
      <c r="A10978" s="5" t="str">
        <f t="shared" si="171"/>
        <v/>
      </c>
      <c r="B10978" t="s">
        <v>97</v>
      </c>
      <c r="C10978" t="s">
        <v>142</v>
      </c>
      <c r="D10978" t="s">
        <v>64</v>
      </c>
      <c r="E10978">
        <v>17</v>
      </c>
      <c r="I10978">
        <v>90.470904599178652</v>
      </c>
      <c r="J10978" s="6" t="s">
        <v>20</v>
      </c>
    </row>
    <row r="10979" spans="1:10" x14ac:dyDescent="0.25">
      <c r="A10979" s="5" t="str">
        <f t="shared" si="171"/>
        <v/>
      </c>
      <c r="B10979" t="s">
        <v>97</v>
      </c>
      <c r="C10979" t="s">
        <v>142</v>
      </c>
      <c r="D10979" t="s">
        <v>63</v>
      </c>
      <c r="E10979">
        <v>17</v>
      </c>
      <c r="I10979">
        <v>91.592477430535567</v>
      </c>
      <c r="J10979" s="6" t="s">
        <v>20</v>
      </c>
    </row>
    <row r="10980" spans="1:10" x14ac:dyDescent="0.25">
      <c r="A10980" s="5" t="str">
        <f t="shared" si="171"/>
        <v/>
      </c>
      <c r="B10980" t="s">
        <v>97</v>
      </c>
      <c r="C10980" t="s">
        <v>142</v>
      </c>
      <c r="D10980" t="s">
        <v>63</v>
      </c>
      <c r="E10980">
        <v>18</v>
      </c>
      <c r="I10980">
        <v>89.630598756534013</v>
      </c>
      <c r="J10980" s="6" t="s">
        <v>20</v>
      </c>
    </row>
    <row r="10981" spans="1:10" x14ac:dyDescent="0.25">
      <c r="A10981" s="5" t="str">
        <f t="shared" si="171"/>
        <v/>
      </c>
      <c r="B10981" t="s">
        <v>97</v>
      </c>
      <c r="C10981" t="s">
        <v>142</v>
      </c>
      <c r="D10981" t="s">
        <v>64</v>
      </c>
      <c r="E10981">
        <v>18</v>
      </c>
      <c r="I10981">
        <v>88.892093597098381</v>
      </c>
      <c r="J10981" s="6" t="s">
        <v>20</v>
      </c>
    </row>
    <row r="10982" spans="1:10" x14ac:dyDescent="0.25">
      <c r="A10982" s="5" t="str">
        <f t="shared" si="171"/>
        <v/>
      </c>
      <c r="B10982" t="s">
        <v>97</v>
      </c>
      <c r="C10982" t="s">
        <v>142</v>
      </c>
      <c r="D10982" t="s">
        <v>63</v>
      </c>
      <c r="E10982">
        <v>19</v>
      </c>
      <c r="I10982">
        <v>86.703855918921079</v>
      </c>
      <c r="J10982" s="6" t="s">
        <v>20</v>
      </c>
    </row>
    <row r="10983" spans="1:10" x14ac:dyDescent="0.25">
      <c r="A10983" s="5" t="str">
        <f t="shared" si="171"/>
        <v/>
      </c>
      <c r="B10983" t="s">
        <v>97</v>
      </c>
      <c r="C10983" t="s">
        <v>142</v>
      </c>
      <c r="D10983" t="s">
        <v>64</v>
      </c>
      <c r="E10983">
        <v>19</v>
      </c>
      <c r="I10983">
        <v>85.966250006256629</v>
      </c>
      <c r="J10983" s="6" t="s">
        <v>20</v>
      </c>
    </row>
    <row r="10984" spans="1:10" x14ac:dyDescent="0.25">
      <c r="A10984" s="5" t="str">
        <f t="shared" si="171"/>
        <v/>
      </c>
      <c r="B10984" t="s">
        <v>97</v>
      </c>
      <c r="C10984" t="s">
        <v>142</v>
      </c>
      <c r="D10984" t="s">
        <v>63</v>
      </c>
      <c r="E10984">
        <v>20</v>
      </c>
      <c r="I10984">
        <v>83.330879833254627</v>
      </c>
      <c r="J10984" s="6" t="s">
        <v>20</v>
      </c>
    </row>
    <row r="10985" spans="1:10" x14ac:dyDescent="0.25">
      <c r="A10985" s="5" t="str">
        <f t="shared" si="171"/>
        <v/>
      </c>
      <c r="B10985" t="s">
        <v>97</v>
      </c>
      <c r="C10985" t="s">
        <v>142</v>
      </c>
      <c r="D10985" t="s">
        <v>64</v>
      </c>
      <c r="E10985">
        <v>20</v>
      </c>
      <c r="I10985">
        <v>81.658351326648315</v>
      </c>
      <c r="J10985" s="6" t="s">
        <v>20</v>
      </c>
    </row>
    <row r="10986" spans="1:10" x14ac:dyDescent="0.25">
      <c r="A10986" s="5" t="str">
        <f t="shared" si="171"/>
        <v/>
      </c>
      <c r="B10986" t="s">
        <v>97</v>
      </c>
      <c r="C10986" t="s">
        <v>142</v>
      </c>
      <c r="D10986" t="s">
        <v>64</v>
      </c>
      <c r="E10986">
        <v>21</v>
      </c>
      <c r="I10986">
        <v>78.925098274687215</v>
      </c>
      <c r="J10986" s="6" t="s">
        <v>20</v>
      </c>
    </row>
    <row r="10987" spans="1:10" x14ac:dyDescent="0.25">
      <c r="A10987" s="5" t="str">
        <f t="shared" si="171"/>
        <v/>
      </c>
      <c r="B10987" t="s">
        <v>97</v>
      </c>
      <c r="C10987" t="s">
        <v>142</v>
      </c>
      <c r="D10987" t="s">
        <v>63</v>
      </c>
      <c r="E10987">
        <v>21</v>
      </c>
      <c r="I10987">
        <v>80.353343188209095</v>
      </c>
      <c r="J10987" s="6" t="s">
        <v>20</v>
      </c>
    </row>
    <row r="10988" spans="1:10" x14ac:dyDescent="0.25">
      <c r="A10988" s="5" t="str">
        <f t="shared" si="171"/>
        <v/>
      </c>
      <c r="B10988" t="s">
        <v>97</v>
      </c>
      <c r="C10988" t="s">
        <v>142</v>
      </c>
      <c r="D10988" t="s">
        <v>64</v>
      </c>
      <c r="E10988">
        <v>22</v>
      </c>
      <c r="I10988">
        <v>77.543656709346649</v>
      </c>
      <c r="J10988" s="6" t="s">
        <v>20</v>
      </c>
    </row>
    <row r="10989" spans="1:10" x14ac:dyDescent="0.25">
      <c r="A10989" s="5" t="str">
        <f t="shared" si="171"/>
        <v/>
      </c>
      <c r="B10989" t="s">
        <v>97</v>
      </c>
      <c r="C10989" t="s">
        <v>142</v>
      </c>
      <c r="D10989" t="s">
        <v>63</v>
      </c>
      <c r="E10989">
        <v>22</v>
      </c>
      <c r="I10989">
        <v>78.018213117151959</v>
      </c>
      <c r="J10989" s="6" t="s">
        <v>20</v>
      </c>
    </row>
    <row r="10990" spans="1:10" x14ac:dyDescent="0.25">
      <c r="A10990" s="5" t="str">
        <f t="shared" si="171"/>
        <v/>
      </c>
      <c r="B10990" t="s">
        <v>97</v>
      </c>
      <c r="C10990" t="s">
        <v>142</v>
      </c>
      <c r="D10990" t="s">
        <v>63</v>
      </c>
      <c r="E10990">
        <v>23</v>
      </c>
      <c r="I10990">
        <v>76.537505018299001</v>
      </c>
      <c r="J10990" s="6" t="s">
        <v>20</v>
      </c>
    </row>
    <row r="10991" spans="1:10" x14ac:dyDescent="0.25">
      <c r="A10991" s="5" t="str">
        <f t="shared" si="171"/>
        <v/>
      </c>
      <c r="B10991" t="s">
        <v>97</v>
      </c>
      <c r="C10991" t="s">
        <v>142</v>
      </c>
      <c r="D10991" t="s">
        <v>64</v>
      </c>
      <c r="E10991">
        <v>23</v>
      </c>
      <c r="I10991">
        <v>76.530096499328522</v>
      </c>
      <c r="J10991" s="6" t="s">
        <v>20</v>
      </c>
    </row>
    <row r="10992" spans="1:10" x14ac:dyDescent="0.25">
      <c r="A10992" s="5" t="str">
        <f t="shared" si="171"/>
        <v/>
      </c>
      <c r="B10992" t="s">
        <v>97</v>
      </c>
      <c r="C10992" t="s">
        <v>142</v>
      </c>
      <c r="D10992" t="s">
        <v>64</v>
      </c>
      <c r="E10992">
        <v>24</v>
      </c>
      <c r="I10992">
        <v>75.598133613178064</v>
      </c>
      <c r="J10992" s="6" t="s">
        <v>20</v>
      </c>
    </row>
    <row r="10993" spans="1:10" x14ac:dyDescent="0.25">
      <c r="A10993" s="5" t="str">
        <f t="shared" si="171"/>
        <v/>
      </c>
      <c r="B10993" t="s">
        <v>97</v>
      </c>
      <c r="C10993" t="s">
        <v>142</v>
      </c>
      <c r="D10993" t="s">
        <v>63</v>
      </c>
      <c r="E10993">
        <v>24</v>
      </c>
      <c r="I10993">
        <v>75.041656251789178</v>
      </c>
      <c r="J10993" s="6" t="s">
        <v>20</v>
      </c>
    </row>
    <row r="10994" spans="1:10" x14ac:dyDescent="0.25">
      <c r="A10994" s="5" t="str">
        <f t="shared" si="171"/>
        <v/>
      </c>
      <c r="B10994" t="s">
        <v>97</v>
      </c>
      <c r="C10994" t="s">
        <v>142</v>
      </c>
      <c r="D10994" t="s">
        <v>48</v>
      </c>
      <c r="E10994">
        <v>1</v>
      </c>
      <c r="I10994">
        <v>76.555987960987352</v>
      </c>
      <c r="J10994" s="6" t="s">
        <v>20</v>
      </c>
    </row>
    <row r="10995" spans="1:10" x14ac:dyDescent="0.25">
      <c r="A10995" s="5" t="str">
        <f t="shared" si="171"/>
        <v/>
      </c>
      <c r="B10995" t="s">
        <v>97</v>
      </c>
      <c r="C10995" t="s">
        <v>142</v>
      </c>
      <c r="D10995" t="s">
        <v>48</v>
      </c>
      <c r="E10995">
        <v>2</v>
      </c>
      <c r="I10995">
        <v>75.881653614631745</v>
      </c>
      <c r="J10995" s="6" t="s">
        <v>20</v>
      </c>
    </row>
    <row r="10996" spans="1:10" x14ac:dyDescent="0.25">
      <c r="A10996" s="5" t="str">
        <f t="shared" si="171"/>
        <v/>
      </c>
      <c r="B10996" t="s">
        <v>97</v>
      </c>
      <c r="C10996" t="s">
        <v>142</v>
      </c>
      <c r="D10996" t="s">
        <v>48</v>
      </c>
      <c r="E10996">
        <v>3</v>
      </c>
      <c r="I10996">
        <v>75.361111273433906</v>
      </c>
      <c r="J10996" s="6" t="s">
        <v>20</v>
      </c>
    </row>
    <row r="10997" spans="1:10" x14ac:dyDescent="0.25">
      <c r="A10997" s="5" t="str">
        <f t="shared" si="171"/>
        <v/>
      </c>
      <c r="B10997" t="s">
        <v>97</v>
      </c>
      <c r="C10997" t="s">
        <v>142</v>
      </c>
      <c r="D10997" t="s">
        <v>48</v>
      </c>
      <c r="E10997">
        <v>4</v>
      </c>
      <c r="I10997">
        <v>74.653805446795786</v>
      </c>
      <c r="J10997" s="6" t="s">
        <v>20</v>
      </c>
    </row>
    <row r="10998" spans="1:10" x14ac:dyDescent="0.25">
      <c r="A10998" s="5" t="str">
        <f t="shared" si="171"/>
        <v/>
      </c>
      <c r="B10998" t="s">
        <v>97</v>
      </c>
      <c r="C10998" t="s">
        <v>142</v>
      </c>
      <c r="D10998" t="s">
        <v>48</v>
      </c>
      <c r="E10998">
        <v>5</v>
      </c>
      <c r="I10998">
        <v>74.216574133572067</v>
      </c>
      <c r="J10998" s="6" t="s">
        <v>20</v>
      </c>
    </row>
    <row r="10999" spans="1:10" x14ac:dyDescent="0.25">
      <c r="A10999" s="5" t="str">
        <f t="shared" si="171"/>
        <v/>
      </c>
      <c r="B10999" t="s">
        <v>97</v>
      </c>
      <c r="C10999" t="s">
        <v>142</v>
      </c>
      <c r="D10999" t="s">
        <v>48</v>
      </c>
      <c r="E10999">
        <v>6</v>
      </c>
      <c r="I10999">
        <v>73.906743907456018</v>
      </c>
      <c r="J10999" s="6" t="s">
        <v>20</v>
      </c>
    </row>
    <row r="11000" spans="1:10" x14ac:dyDescent="0.25">
      <c r="A11000" s="5" t="str">
        <f t="shared" si="171"/>
        <v/>
      </c>
      <c r="B11000" t="s">
        <v>97</v>
      </c>
      <c r="C11000" t="s">
        <v>142</v>
      </c>
      <c r="D11000" t="s">
        <v>48</v>
      </c>
      <c r="E11000">
        <v>7</v>
      </c>
      <c r="I11000">
        <v>74.553087195395833</v>
      </c>
      <c r="J11000" s="6" t="s">
        <v>20</v>
      </c>
    </row>
    <row r="11001" spans="1:10" x14ac:dyDescent="0.25">
      <c r="A11001" s="5" t="str">
        <f t="shared" si="171"/>
        <v/>
      </c>
      <c r="B11001" t="s">
        <v>97</v>
      </c>
      <c r="C11001" t="s">
        <v>142</v>
      </c>
      <c r="D11001" t="s">
        <v>48</v>
      </c>
      <c r="E11001">
        <v>8</v>
      </c>
      <c r="I11001">
        <v>78.105840979499249</v>
      </c>
      <c r="J11001" s="6" t="s">
        <v>20</v>
      </c>
    </row>
    <row r="11002" spans="1:10" x14ac:dyDescent="0.25">
      <c r="A11002" s="5" t="str">
        <f t="shared" si="171"/>
        <v/>
      </c>
      <c r="B11002" t="s">
        <v>97</v>
      </c>
      <c r="C11002" t="s">
        <v>142</v>
      </c>
      <c r="D11002" t="s">
        <v>48</v>
      </c>
      <c r="E11002">
        <v>9</v>
      </c>
      <c r="I11002">
        <v>82.910591899978442</v>
      </c>
      <c r="J11002" s="6" t="s">
        <v>20</v>
      </c>
    </row>
    <row r="11003" spans="1:10" x14ac:dyDescent="0.25">
      <c r="A11003" s="5" t="str">
        <f t="shared" si="171"/>
        <v/>
      </c>
      <c r="B11003" t="s">
        <v>97</v>
      </c>
      <c r="C11003" t="s">
        <v>142</v>
      </c>
      <c r="D11003" t="s">
        <v>48</v>
      </c>
      <c r="E11003">
        <v>10</v>
      </c>
      <c r="I11003">
        <v>86.973005259769593</v>
      </c>
      <c r="J11003" s="6" t="s">
        <v>20</v>
      </c>
    </row>
    <row r="11004" spans="1:10" x14ac:dyDescent="0.25">
      <c r="A11004" s="5" t="str">
        <f t="shared" si="171"/>
        <v/>
      </c>
      <c r="B11004" t="s">
        <v>97</v>
      </c>
      <c r="C11004" t="s">
        <v>142</v>
      </c>
      <c r="D11004" t="s">
        <v>48</v>
      </c>
      <c r="E11004">
        <v>11</v>
      </c>
      <c r="I11004">
        <v>90.747654549713459</v>
      </c>
      <c r="J11004" s="6" t="s">
        <v>20</v>
      </c>
    </row>
    <row r="11005" spans="1:10" x14ac:dyDescent="0.25">
      <c r="A11005" s="5" t="str">
        <f t="shared" si="171"/>
        <v/>
      </c>
      <c r="B11005" t="s">
        <v>97</v>
      </c>
      <c r="C11005" t="s">
        <v>142</v>
      </c>
      <c r="D11005" t="s">
        <v>48</v>
      </c>
      <c r="E11005">
        <v>12</v>
      </c>
      <c r="I11005">
        <v>93.745324235864345</v>
      </c>
      <c r="J11005" s="6" t="s">
        <v>20</v>
      </c>
    </row>
    <row r="11006" spans="1:10" x14ac:dyDescent="0.25">
      <c r="A11006" s="5" t="str">
        <f t="shared" si="171"/>
        <v/>
      </c>
      <c r="B11006" t="s">
        <v>97</v>
      </c>
      <c r="C11006" t="s">
        <v>142</v>
      </c>
      <c r="D11006" t="s">
        <v>48</v>
      </c>
      <c r="E11006">
        <v>13</v>
      </c>
      <c r="I11006">
        <v>95.362632224905568</v>
      </c>
      <c r="J11006" s="6" t="s">
        <v>20</v>
      </c>
    </row>
    <row r="11007" spans="1:10" x14ac:dyDescent="0.25">
      <c r="A11007" s="5" t="str">
        <f t="shared" si="171"/>
        <v/>
      </c>
      <c r="B11007" t="s">
        <v>97</v>
      </c>
      <c r="C11007" t="s">
        <v>142</v>
      </c>
      <c r="D11007" t="s">
        <v>48</v>
      </c>
      <c r="E11007">
        <v>14</v>
      </c>
      <c r="I11007">
        <v>96.568783238823116</v>
      </c>
      <c r="J11007" s="6" t="s">
        <v>20</v>
      </c>
    </row>
    <row r="11008" spans="1:10" x14ac:dyDescent="0.25">
      <c r="A11008" s="5" t="str">
        <f t="shared" si="171"/>
        <v/>
      </c>
      <c r="B11008" t="s">
        <v>97</v>
      </c>
      <c r="C11008" t="s">
        <v>142</v>
      </c>
      <c r="D11008" t="s">
        <v>48</v>
      </c>
      <c r="E11008">
        <v>15</v>
      </c>
      <c r="I11008">
        <v>96.059189994696453</v>
      </c>
      <c r="J11008" s="6" t="s">
        <v>20</v>
      </c>
    </row>
    <row r="11009" spans="1:10" x14ac:dyDescent="0.25">
      <c r="A11009" s="5" t="str">
        <f t="shared" si="171"/>
        <v/>
      </c>
      <c r="B11009" t="s">
        <v>97</v>
      </c>
      <c r="C11009" t="s">
        <v>142</v>
      </c>
      <c r="D11009" t="s">
        <v>48</v>
      </c>
      <c r="E11009">
        <v>16</v>
      </c>
      <c r="I11009">
        <v>94.713632750828168</v>
      </c>
      <c r="J11009" s="6" t="s">
        <v>20</v>
      </c>
    </row>
    <row r="11010" spans="1:10" x14ac:dyDescent="0.25">
      <c r="A11010" s="5" t="str">
        <f t="shared" ref="A11010:A11073" si="172">IF(AND(category = B11010, subcategory=C11010, reportdate = D11010), E11010, "")</f>
        <v/>
      </c>
      <c r="B11010" t="s">
        <v>97</v>
      </c>
      <c r="C11010" t="s">
        <v>142</v>
      </c>
      <c r="D11010" t="s">
        <v>48</v>
      </c>
      <c r="E11010">
        <v>17</v>
      </c>
      <c r="I11010">
        <v>92.376145286697053</v>
      </c>
      <c r="J11010" s="6" t="s">
        <v>20</v>
      </c>
    </row>
    <row r="11011" spans="1:10" x14ac:dyDescent="0.25">
      <c r="A11011" s="5" t="str">
        <f t="shared" si="172"/>
        <v/>
      </c>
      <c r="B11011" t="s">
        <v>97</v>
      </c>
      <c r="C11011" t="s">
        <v>142</v>
      </c>
      <c r="D11011" t="s">
        <v>48</v>
      </c>
      <c r="E11011">
        <v>18</v>
      </c>
      <c r="I11011">
        <v>90.318378353104393</v>
      </c>
      <c r="J11011" s="6" t="s">
        <v>20</v>
      </c>
    </row>
    <row r="11012" spans="1:10" x14ac:dyDescent="0.25">
      <c r="A11012" s="5" t="str">
        <f t="shared" si="172"/>
        <v/>
      </c>
      <c r="B11012" t="s">
        <v>97</v>
      </c>
      <c r="C11012" t="s">
        <v>142</v>
      </c>
      <c r="D11012" t="s">
        <v>48</v>
      </c>
      <c r="E11012">
        <v>19</v>
      </c>
      <c r="I11012">
        <v>87.193635672922525</v>
      </c>
      <c r="J11012" s="6" t="s">
        <v>20</v>
      </c>
    </row>
    <row r="11013" spans="1:10" x14ac:dyDescent="0.25">
      <c r="A11013" s="5" t="str">
        <f t="shared" si="172"/>
        <v/>
      </c>
      <c r="B11013" t="s">
        <v>97</v>
      </c>
      <c r="C11013" t="s">
        <v>142</v>
      </c>
      <c r="D11013" t="s">
        <v>48</v>
      </c>
      <c r="E11013">
        <v>20</v>
      </c>
      <c r="I11013">
        <v>82.636908713715314</v>
      </c>
      <c r="J11013" s="6" t="s">
        <v>20</v>
      </c>
    </row>
    <row r="11014" spans="1:10" x14ac:dyDescent="0.25">
      <c r="A11014" s="5" t="str">
        <f t="shared" si="172"/>
        <v/>
      </c>
      <c r="B11014" t="s">
        <v>97</v>
      </c>
      <c r="C11014" t="s">
        <v>142</v>
      </c>
      <c r="D11014" t="s">
        <v>48</v>
      </c>
      <c r="E11014">
        <v>21</v>
      </c>
      <c r="I11014">
        <v>79.608854245802334</v>
      </c>
      <c r="J11014" s="6" t="s">
        <v>20</v>
      </c>
    </row>
    <row r="11015" spans="1:10" x14ac:dyDescent="0.25">
      <c r="A11015" s="5" t="str">
        <f t="shared" si="172"/>
        <v/>
      </c>
      <c r="B11015" t="s">
        <v>97</v>
      </c>
      <c r="C11015" t="s">
        <v>142</v>
      </c>
      <c r="D11015" t="s">
        <v>48</v>
      </c>
      <c r="E11015">
        <v>22</v>
      </c>
      <c r="I11015">
        <v>78.910596984426917</v>
      </c>
      <c r="J11015" s="6" t="s">
        <v>20</v>
      </c>
    </row>
    <row r="11016" spans="1:10" x14ac:dyDescent="0.25">
      <c r="A11016" s="5" t="str">
        <f t="shared" si="172"/>
        <v/>
      </c>
      <c r="B11016" t="s">
        <v>97</v>
      </c>
      <c r="C11016" t="s">
        <v>142</v>
      </c>
      <c r="D11016" t="s">
        <v>48</v>
      </c>
      <c r="E11016">
        <v>23</v>
      </c>
      <c r="I11016">
        <v>78.609892466817257</v>
      </c>
      <c r="J11016" s="6" t="s">
        <v>20</v>
      </c>
    </row>
    <row r="11017" spans="1:10" x14ac:dyDescent="0.25">
      <c r="A11017" s="5" t="str">
        <f t="shared" si="172"/>
        <v/>
      </c>
      <c r="B11017" t="s">
        <v>97</v>
      </c>
      <c r="C11017" t="s">
        <v>142</v>
      </c>
      <c r="D11017" t="s">
        <v>48</v>
      </c>
      <c r="E11017">
        <v>24</v>
      </c>
      <c r="I11017">
        <v>78.250638185981799</v>
      </c>
      <c r="J11017" s="6" t="s">
        <v>20</v>
      </c>
    </row>
    <row r="11018" spans="1:10" x14ac:dyDescent="0.25">
      <c r="A11018" s="5" t="str">
        <f t="shared" si="172"/>
        <v/>
      </c>
      <c r="B11018" t="s">
        <v>97</v>
      </c>
      <c r="C11018" t="s">
        <v>142</v>
      </c>
      <c r="D11018" t="s">
        <v>49</v>
      </c>
      <c r="E11018">
        <v>1</v>
      </c>
      <c r="I11018">
        <v>68.802886065089609</v>
      </c>
      <c r="J11018" s="6" t="s">
        <v>20</v>
      </c>
    </row>
    <row r="11019" spans="1:10" x14ac:dyDescent="0.25">
      <c r="A11019" s="5" t="str">
        <f t="shared" si="172"/>
        <v/>
      </c>
      <c r="B11019" t="s">
        <v>97</v>
      </c>
      <c r="C11019" t="s">
        <v>142</v>
      </c>
      <c r="D11019" t="s">
        <v>49</v>
      </c>
      <c r="E11019">
        <v>2</v>
      </c>
      <c r="I11019">
        <v>68.052733295273285</v>
      </c>
      <c r="J11019" s="6" t="s">
        <v>20</v>
      </c>
    </row>
    <row r="11020" spans="1:10" x14ac:dyDescent="0.25">
      <c r="A11020" s="5" t="str">
        <f t="shared" si="172"/>
        <v/>
      </c>
      <c r="B11020" t="s">
        <v>97</v>
      </c>
      <c r="C11020" t="s">
        <v>142</v>
      </c>
      <c r="D11020" t="s">
        <v>49</v>
      </c>
      <c r="E11020">
        <v>3</v>
      </c>
      <c r="I11020">
        <v>67.503930040005017</v>
      </c>
      <c r="J11020" s="6" t="s">
        <v>20</v>
      </c>
    </row>
    <row r="11021" spans="1:10" x14ac:dyDescent="0.25">
      <c r="A11021" s="5" t="str">
        <f t="shared" si="172"/>
        <v/>
      </c>
      <c r="B11021" t="s">
        <v>97</v>
      </c>
      <c r="C11021" t="s">
        <v>142</v>
      </c>
      <c r="D11021" t="s">
        <v>49</v>
      </c>
      <c r="E11021">
        <v>4</v>
      </c>
      <c r="I11021">
        <v>66.936254997164681</v>
      </c>
      <c r="J11021" s="6" t="s">
        <v>20</v>
      </c>
    </row>
    <row r="11022" spans="1:10" x14ac:dyDescent="0.25">
      <c r="A11022" s="5" t="str">
        <f t="shared" si="172"/>
        <v/>
      </c>
      <c r="B11022" t="s">
        <v>97</v>
      </c>
      <c r="C11022" t="s">
        <v>142</v>
      </c>
      <c r="D11022" t="s">
        <v>49</v>
      </c>
      <c r="E11022">
        <v>5</v>
      </c>
      <c r="I11022">
        <v>66.435368646491739</v>
      </c>
      <c r="J11022" s="6" t="s">
        <v>20</v>
      </c>
    </row>
    <row r="11023" spans="1:10" x14ac:dyDescent="0.25">
      <c r="A11023" s="5" t="str">
        <f t="shared" si="172"/>
        <v/>
      </c>
      <c r="B11023" t="s">
        <v>97</v>
      </c>
      <c r="C11023" t="s">
        <v>142</v>
      </c>
      <c r="D11023" t="s">
        <v>49</v>
      </c>
      <c r="E11023">
        <v>6</v>
      </c>
      <c r="I11023">
        <v>66.15434580239797</v>
      </c>
      <c r="J11023" s="6" t="s">
        <v>20</v>
      </c>
    </row>
    <row r="11024" spans="1:10" x14ac:dyDescent="0.25">
      <c r="A11024" s="5" t="str">
        <f t="shared" si="172"/>
        <v/>
      </c>
      <c r="B11024" t="s">
        <v>97</v>
      </c>
      <c r="C11024" t="s">
        <v>142</v>
      </c>
      <c r="D11024" t="s">
        <v>49</v>
      </c>
      <c r="E11024">
        <v>7</v>
      </c>
      <c r="I11024">
        <v>66.149583952025154</v>
      </c>
      <c r="J11024" s="6" t="s">
        <v>20</v>
      </c>
    </row>
    <row r="11025" spans="1:10" x14ac:dyDescent="0.25">
      <c r="A11025" s="5" t="str">
        <f t="shared" si="172"/>
        <v/>
      </c>
      <c r="B11025" t="s">
        <v>97</v>
      </c>
      <c r="C11025" t="s">
        <v>142</v>
      </c>
      <c r="D11025" t="s">
        <v>49</v>
      </c>
      <c r="E11025">
        <v>8</v>
      </c>
      <c r="I11025">
        <v>68.128733866337598</v>
      </c>
      <c r="J11025" s="6" t="s">
        <v>20</v>
      </c>
    </row>
    <row r="11026" spans="1:10" x14ac:dyDescent="0.25">
      <c r="A11026" s="5" t="str">
        <f t="shared" si="172"/>
        <v/>
      </c>
      <c r="B11026" t="s">
        <v>97</v>
      </c>
      <c r="C11026" t="s">
        <v>142</v>
      </c>
      <c r="D11026" t="s">
        <v>49</v>
      </c>
      <c r="E11026">
        <v>9</v>
      </c>
      <c r="I11026">
        <v>71.666669902910186</v>
      </c>
      <c r="J11026" s="6" t="s">
        <v>20</v>
      </c>
    </row>
    <row r="11027" spans="1:10" x14ac:dyDescent="0.25">
      <c r="A11027" s="5" t="str">
        <f t="shared" si="172"/>
        <v/>
      </c>
      <c r="B11027" t="s">
        <v>97</v>
      </c>
      <c r="C11027" t="s">
        <v>142</v>
      </c>
      <c r="D11027" t="s">
        <v>49</v>
      </c>
      <c r="E11027">
        <v>10</v>
      </c>
      <c r="I11027">
        <v>76.305070245554944</v>
      </c>
      <c r="J11027" s="6" t="s">
        <v>20</v>
      </c>
    </row>
    <row r="11028" spans="1:10" x14ac:dyDescent="0.25">
      <c r="A11028" s="5" t="str">
        <f t="shared" si="172"/>
        <v/>
      </c>
      <c r="B11028" t="s">
        <v>97</v>
      </c>
      <c r="C11028" t="s">
        <v>142</v>
      </c>
      <c r="D11028" t="s">
        <v>49</v>
      </c>
      <c r="E11028">
        <v>11</v>
      </c>
      <c r="I11028">
        <v>80.638469446052667</v>
      </c>
      <c r="J11028" s="6" t="s">
        <v>20</v>
      </c>
    </row>
    <row r="11029" spans="1:10" x14ac:dyDescent="0.25">
      <c r="A11029" s="5" t="str">
        <f t="shared" si="172"/>
        <v/>
      </c>
      <c r="B11029" t="s">
        <v>97</v>
      </c>
      <c r="C11029" t="s">
        <v>142</v>
      </c>
      <c r="D11029" t="s">
        <v>49</v>
      </c>
      <c r="E11029">
        <v>12</v>
      </c>
      <c r="I11029">
        <v>83.788557966868709</v>
      </c>
      <c r="J11029" s="6" t="s">
        <v>20</v>
      </c>
    </row>
    <row r="11030" spans="1:10" x14ac:dyDescent="0.25">
      <c r="A11030" s="5" t="str">
        <f t="shared" si="172"/>
        <v/>
      </c>
      <c r="B11030" t="s">
        <v>97</v>
      </c>
      <c r="C11030" t="s">
        <v>142</v>
      </c>
      <c r="D11030" t="s">
        <v>49</v>
      </c>
      <c r="E11030">
        <v>13</v>
      </c>
      <c r="I11030">
        <v>86.519039120487051</v>
      </c>
      <c r="J11030" s="6" t="s">
        <v>20</v>
      </c>
    </row>
    <row r="11031" spans="1:10" x14ac:dyDescent="0.25">
      <c r="A11031" s="5" t="str">
        <f t="shared" si="172"/>
        <v/>
      </c>
      <c r="B11031" t="s">
        <v>97</v>
      </c>
      <c r="C11031" t="s">
        <v>142</v>
      </c>
      <c r="D11031" t="s">
        <v>49</v>
      </c>
      <c r="E11031">
        <v>14</v>
      </c>
      <c r="I11031">
        <v>88.481147344410161</v>
      </c>
      <c r="J11031" s="6" t="s">
        <v>20</v>
      </c>
    </row>
    <row r="11032" spans="1:10" x14ac:dyDescent="0.25">
      <c r="A11032" s="5" t="str">
        <f t="shared" si="172"/>
        <v/>
      </c>
      <c r="B11032" t="s">
        <v>97</v>
      </c>
      <c r="C11032" t="s">
        <v>142</v>
      </c>
      <c r="D11032" t="s">
        <v>49</v>
      </c>
      <c r="E11032">
        <v>15</v>
      </c>
      <c r="I11032">
        <v>89.508244431753468</v>
      </c>
      <c r="J11032" s="6" t="s">
        <v>20</v>
      </c>
    </row>
    <row r="11033" spans="1:10" x14ac:dyDescent="0.25">
      <c r="A11033" s="5" t="str">
        <f t="shared" si="172"/>
        <v/>
      </c>
      <c r="B11033" t="s">
        <v>97</v>
      </c>
      <c r="C11033" t="s">
        <v>142</v>
      </c>
      <c r="D11033" t="s">
        <v>49</v>
      </c>
      <c r="E11033">
        <v>16</v>
      </c>
      <c r="I11033">
        <v>90.012021987388437</v>
      </c>
      <c r="J11033" s="6" t="s">
        <v>20</v>
      </c>
    </row>
    <row r="11034" spans="1:10" x14ac:dyDescent="0.25">
      <c r="A11034" s="5" t="str">
        <f t="shared" si="172"/>
        <v/>
      </c>
      <c r="B11034" t="s">
        <v>97</v>
      </c>
      <c r="C11034" t="s">
        <v>142</v>
      </c>
      <c r="D11034" t="s">
        <v>49</v>
      </c>
      <c r="E11034">
        <v>17</v>
      </c>
      <c r="I11034">
        <v>88.58100685327841</v>
      </c>
      <c r="J11034" s="6" t="s">
        <v>20</v>
      </c>
    </row>
    <row r="11035" spans="1:10" x14ac:dyDescent="0.25">
      <c r="A11035" s="5" t="str">
        <f t="shared" si="172"/>
        <v/>
      </c>
      <c r="B11035" t="s">
        <v>97</v>
      </c>
      <c r="C11035" t="s">
        <v>142</v>
      </c>
      <c r="D11035" t="s">
        <v>49</v>
      </c>
      <c r="E11035">
        <v>18</v>
      </c>
      <c r="I11035">
        <v>86.583965162720361</v>
      </c>
      <c r="J11035" s="6" t="s">
        <v>20</v>
      </c>
    </row>
    <row r="11036" spans="1:10" x14ac:dyDescent="0.25">
      <c r="A11036" s="5" t="str">
        <f t="shared" si="172"/>
        <v/>
      </c>
      <c r="B11036" t="s">
        <v>97</v>
      </c>
      <c r="C11036" t="s">
        <v>142</v>
      </c>
      <c r="D11036" t="s">
        <v>49</v>
      </c>
      <c r="E11036">
        <v>19</v>
      </c>
      <c r="I11036">
        <v>84.237472015963888</v>
      </c>
      <c r="J11036" s="6" t="s">
        <v>20</v>
      </c>
    </row>
    <row r="11037" spans="1:10" x14ac:dyDescent="0.25">
      <c r="A11037" s="5" t="str">
        <f t="shared" si="172"/>
        <v/>
      </c>
      <c r="B11037" t="s">
        <v>97</v>
      </c>
      <c r="C11037" t="s">
        <v>142</v>
      </c>
      <c r="D11037" t="s">
        <v>49</v>
      </c>
      <c r="E11037">
        <v>20</v>
      </c>
      <c r="I11037">
        <v>80.465591376396532</v>
      </c>
      <c r="J11037" s="6" t="s">
        <v>20</v>
      </c>
    </row>
    <row r="11038" spans="1:10" x14ac:dyDescent="0.25">
      <c r="A11038" s="5" t="str">
        <f t="shared" si="172"/>
        <v/>
      </c>
      <c r="B11038" t="s">
        <v>97</v>
      </c>
      <c r="C11038" t="s">
        <v>142</v>
      </c>
      <c r="D11038" t="s">
        <v>49</v>
      </c>
      <c r="E11038">
        <v>21</v>
      </c>
      <c r="I11038">
        <v>77.308029411767038</v>
      </c>
      <c r="J11038" s="6" t="s">
        <v>20</v>
      </c>
    </row>
    <row r="11039" spans="1:10" x14ac:dyDescent="0.25">
      <c r="A11039" s="5" t="str">
        <f t="shared" si="172"/>
        <v/>
      </c>
      <c r="B11039" t="s">
        <v>97</v>
      </c>
      <c r="C11039" t="s">
        <v>142</v>
      </c>
      <c r="D11039" t="s">
        <v>49</v>
      </c>
      <c r="E11039">
        <v>22</v>
      </c>
      <c r="I11039">
        <v>75.172201599103971</v>
      </c>
      <c r="J11039" s="6" t="s">
        <v>20</v>
      </c>
    </row>
    <row r="11040" spans="1:10" x14ac:dyDescent="0.25">
      <c r="A11040" s="5" t="str">
        <f t="shared" si="172"/>
        <v/>
      </c>
      <c r="B11040" t="s">
        <v>97</v>
      </c>
      <c r="C11040" t="s">
        <v>142</v>
      </c>
      <c r="D11040" t="s">
        <v>49</v>
      </c>
      <c r="E11040">
        <v>23</v>
      </c>
      <c r="I11040">
        <v>73.336106225044148</v>
      </c>
      <c r="J11040" s="6" t="s">
        <v>20</v>
      </c>
    </row>
    <row r="11041" spans="1:10" x14ac:dyDescent="0.25">
      <c r="A11041" s="5" t="str">
        <f t="shared" si="172"/>
        <v/>
      </c>
      <c r="B11041" t="s">
        <v>97</v>
      </c>
      <c r="C11041" t="s">
        <v>142</v>
      </c>
      <c r="D11041" t="s">
        <v>49</v>
      </c>
      <c r="E11041">
        <v>24</v>
      </c>
      <c r="I11041">
        <v>71.882950314101137</v>
      </c>
      <c r="J11041" s="6" t="s">
        <v>20</v>
      </c>
    </row>
    <row r="11042" spans="1:10" x14ac:dyDescent="0.25">
      <c r="A11042" s="5" t="str">
        <f t="shared" si="172"/>
        <v/>
      </c>
      <c r="B11042" t="s">
        <v>97</v>
      </c>
      <c r="C11042" t="s">
        <v>142</v>
      </c>
      <c r="D11042" t="s">
        <v>50</v>
      </c>
      <c r="E11042">
        <v>1</v>
      </c>
      <c r="I11042">
        <v>70.502062435707913</v>
      </c>
      <c r="J11042" s="6" t="s">
        <v>20</v>
      </c>
    </row>
    <row r="11043" spans="1:10" x14ac:dyDescent="0.25">
      <c r="A11043" s="5" t="str">
        <f t="shared" si="172"/>
        <v/>
      </c>
      <c r="B11043" t="s">
        <v>97</v>
      </c>
      <c r="C11043" t="s">
        <v>142</v>
      </c>
      <c r="D11043" t="s">
        <v>50</v>
      </c>
      <c r="E11043">
        <v>2</v>
      </c>
      <c r="I11043">
        <v>69.454395635763589</v>
      </c>
      <c r="J11043" s="6" t="s">
        <v>20</v>
      </c>
    </row>
    <row r="11044" spans="1:10" x14ac:dyDescent="0.25">
      <c r="A11044" s="5" t="str">
        <f t="shared" si="172"/>
        <v/>
      </c>
      <c r="B11044" t="s">
        <v>97</v>
      </c>
      <c r="C11044" t="s">
        <v>142</v>
      </c>
      <c r="D11044" t="s">
        <v>50</v>
      </c>
      <c r="E11044">
        <v>3</v>
      </c>
      <c r="I11044">
        <v>68.471433222917426</v>
      </c>
      <c r="J11044" s="6" t="s">
        <v>20</v>
      </c>
    </row>
    <row r="11045" spans="1:10" x14ac:dyDescent="0.25">
      <c r="A11045" s="5" t="str">
        <f t="shared" si="172"/>
        <v/>
      </c>
      <c r="B11045" t="s">
        <v>97</v>
      </c>
      <c r="C11045" t="s">
        <v>142</v>
      </c>
      <c r="D11045" t="s">
        <v>50</v>
      </c>
      <c r="E11045">
        <v>4</v>
      </c>
      <c r="I11045">
        <v>67.398111790237976</v>
      </c>
      <c r="J11045" s="6" t="s">
        <v>20</v>
      </c>
    </row>
    <row r="11046" spans="1:10" x14ac:dyDescent="0.25">
      <c r="A11046" s="5" t="str">
        <f t="shared" si="172"/>
        <v/>
      </c>
      <c r="B11046" t="s">
        <v>97</v>
      </c>
      <c r="C11046" t="s">
        <v>142</v>
      </c>
      <c r="D11046" t="s">
        <v>50</v>
      </c>
      <c r="E11046">
        <v>5</v>
      </c>
      <c r="I11046">
        <v>66.433365703181636</v>
      </c>
      <c r="J11046" s="6" t="s">
        <v>20</v>
      </c>
    </row>
    <row r="11047" spans="1:10" x14ac:dyDescent="0.25">
      <c r="A11047" s="5" t="str">
        <f t="shared" si="172"/>
        <v/>
      </c>
      <c r="B11047" t="s">
        <v>97</v>
      </c>
      <c r="C11047" t="s">
        <v>142</v>
      </c>
      <c r="D11047" t="s">
        <v>50</v>
      </c>
      <c r="E11047">
        <v>6</v>
      </c>
      <c r="I11047">
        <v>65.820000571256585</v>
      </c>
      <c r="J11047" s="6" t="s">
        <v>20</v>
      </c>
    </row>
    <row r="11048" spans="1:10" x14ac:dyDescent="0.25">
      <c r="A11048" s="5" t="str">
        <f t="shared" si="172"/>
        <v/>
      </c>
      <c r="B11048" t="s">
        <v>97</v>
      </c>
      <c r="C11048" t="s">
        <v>142</v>
      </c>
      <c r="D11048" t="s">
        <v>50</v>
      </c>
      <c r="E11048">
        <v>7</v>
      </c>
      <c r="I11048">
        <v>65.838244316260955</v>
      </c>
      <c r="J11048" s="6" t="s">
        <v>20</v>
      </c>
    </row>
    <row r="11049" spans="1:10" x14ac:dyDescent="0.25">
      <c r="A11049" s="5" t="str">
        <f t="shared" si="172"/>
        <v/>
      </c>
      <c r="B11049" t="s">
        <v>97</v>
      </c>
      <c r="C11049" t="s">
        <v>142</v>
      </c>
      <c r="D11049" t="s">
        <v>50</v>
      </c>
      <c r="E11049">
        <v>8</v>
      </c>
      <c r="I11049">
        <v>68.14948760425581</v>
      </c>
      <c r="J11049" s="6" t="s">
        <v>20</v>
      </c>
    </row>
    <row r="11050" spans="1:10" x14ac:dyDescent="0.25">
      <c r="A11050" s="5" t="str">
        <f t="shared" si="172"/>
        <v/>
      </c>
      <c r="B11050" t="s">
        <v>97</v>
      </c>
      <c r="C11050" t="s">
        <v>142</v>
      </c>
      <c r="D11050" t="s">
        <v>50</v>
      </c>
      <c r="E11050">
        <v>9</v>
      </c>
      <c r="I11050">
        <v>72.104740374732785</v>
      </c>
      <c r="J11050" s="6" t="s">
        <v>20</v>
      </c>
    </row>
    <row r="11051" spans="1:10" x14ac:dyDescent="0.25">
      <c r="A11051" s="5" t="str">
        <f t="shared" si="172"/>
        <v/>
      </c>
      <c r="B11051" t="s">
        <v>97</v>
      </c>
      <c r="C11051" t="s">
        <v>142</v>
      </c>
      <c r="D11051" t="s">
        <v>50</v>
      </c>
      <c r="E11051">
        <v>10</v>
      </c>
      <c r="I11051">
        <v>77.346250714046406</v>
      </c>
      <c r="J11051" s="6" t="s">
        <v>20</v>
      </c>
    </row>
    <row r="11052" spans="1:10" x14ac:dyDescent="0.25">
      <c r="A11052" s="5" t="str">
        <f t="shared" si="172"/>
        <v/>
      </c>
      <c r="B11052" t="s">
        <v>97</v>
      </c>
      <c r="C11052" t="s">
        <v>142</v>
      </c>
      <c r="D11052" t="s">
        <v>50</v>
      </c>
      <c r="E11052">
        <v>11</v>
      </c>
      <c r="I11052">
        <v>82.762772763644946</v>
      </c>
      <c r="J11052" s="6" t="s">
        <v>20</v>
      </c>
    </row>
    <row r="11053" spans="1:10" x14ac:dyDescent="0.25">
      <c r="A11053" s="5" t="str">
        <f t="shared" si="172"/>
        <v/>
      </c>
      <c r="B11053" t="s">
        <v>97</v>
      </c>
      <c r="C11053" t="s">
        <v>142</v>
      </c>
      <c r="D11053" t="s">
        <v>50</v>
      </c>
      <c r="E11053">
        <v>12</v>
      </c>
      <c r="I11053">
        <v>86.452570832817585</v>
      </c>
      <c r="J11053" s="6" t="s">
        <v>20</v>
      </c>
    </row>
    <row r="11054" spans="1:10" x14ac:dyDescent="0.25">
      <c r="A11054" s="5" t="str">
        <f t="shared" si="172"/>
        <v/>
      </c>
      <c r="B11054" t="s">
        <v>97</v>
      </c>
      <c r="C11054" t="s">
        <v>142</v>
      </c>
      <c r="D11054" t="s">
        <v>50</v>
      </c>
      <c r="E11054">
        <v>13</v>
      </c>
      <c r="I11054">
        <v>89.104974294500195</v>
      </c>
      <c r="J11054" s="6" t="s">
        <v>20</v>
      </c>
    </row>
    <row r="11055" spans="1:10" x14ac:dyDescent="0.25">
      <c r="A11055" s="5" t="str">
        <f t="shared" si="172"/>
        <v/>
      </c>
      <c r="B11055" t="s">
        <v>97</v>
      </c>
      <c r="C11055" t="s">
        <v>142</v>
      </c>
      <c r="D11055" t="s">
        <v>50</v>
      </c>
      <c r="E11055">
        <v>14</v>
      </c>
      <c r="I11055">
        <v>90.889101450931648</v>
      </c>
      <c r="J11055" s="6" t="s">
        <v>20</v>
      </c>
    </row>
    <row r="11056" spans="1:10" x14ac:dyDescent="0.25">
      <c r="A11056" s="5" t="str">
        <f t="shared" si="172"/>
        <v/>
      </c>
      <c r="B11056" t="s">
        <v>97</v>
      </c>
      <c r="C11056" t="s">
        <v>142</v>
      </c>
      <c r="D11056" t="s">
        <v>50</v>
      </c>
      <c r="E11056">
        <v>15</v>
      </c>
      <c r="I11056">
        <v>91.975738889498757</v>
      </c>
      <c r="J11056" s="6" t="s">
        <v>20</v>
      </c>
    </row>
    <row r="11057" spans="1:10" x14ac:dyDescent="0.25">
      <c r="A11057" s="5" t="str">
        <f t="shared" si="172"/>
        <v/>
      </c>
      <c r="B11057" t="s">
        <v>97</v>
      </c>
      <c r="C11057" t="s">
        <v>142</v>
      </c>
      <c r="D11057" t="s">
        <v>50</v>
      </c>
      <c r="E11057">
        <v>16</v>
      </c>
      <c r="I11057">
        <v>92.737867302640012</v>
      </c>
      <c r="J11057" s="6" t="s">
        <v>20</v>
      </c>
    </row>
    <row r="11058" spans="1:10" x14ac:dyDescent="0.25">
      <c r="A11058" s="5" t="str">
        <f t="shared" si="172"/>
        <v/>
      </c>
      <c r="B11058" t="s">
        <v>97</v>
      </c>
      <c r="C11058" t="s">
        <v>142</v>
      </c>
      <c r="D11058" t="s">
        <v>50</v>
      </c>
      <c r="E11058">
        <v>17</v>
      </c>
      <c r="I11058">
        <v>92.470677196423082</v>
      </c>
      <c r="J11058" s="6" t="s">
        <v>20</v>
      </c>
    </row>
    <row r="11059" spans="1:10" x14ac:dyDescent="0.25">
      <c r="A11059" s="5" t="str">
        <f t="shared" si="172"/>
        <v/>
      </c>
      <c r="B11059" t="s">
        <v>97</v>
      </c>
      <c r="C11059" t="s">
        <v>142</v>
      </c>
      <c r="D11059" t="s">
        <v>50</v>
      </c>
      <c r="E11059">
        <v>18</v>
      </c>
      <c r="I11059">
        <v>90.770027704737586</v>
      </c>
      <c r="J11059" s="6" t="s">
        <v>20</v>
      </c>
    </row>
    <row r="11060" spans="1:10" x14ac:dyDescent="0.25">
      <c r="A11060" s="5" t="str">
        <f t="shared" si="172"/>
        <v/>
      </c>
      <c r="B11060" t="s">
        <v>97</v>
      </c>
      <c r="C11060" t="s">
        <v>142</v>
      </c>
      <c r="D11060" t="s">
        <v>50</v>
      </c>
      <c r="E11060">
        <v>19</v>
      </c>
      <c r="I11060">
        <v>87.341739403639536</v>
      </c>
      <c r="J11060" s="6" t="s">
        <v>20</v>
      </c>
    </row>
    <row r="11061" spans="1:10" x14ac:dyDescent="0.25">
      <c r="A11061" s="5" t="str">
        <f t="shared" si="172"/>
        <v/>
      </c>
      <c r="B11061" t="s">
        <v>97</v>
      </c>
      <c r="C11061" t="s">
        <v>142</v>
      </c>
      <c r="D11061" t="s">
        <v>50</v>
      </c>
      <c r="E11061">
        <v>20</v>
      </c>
      <c r="I11061">
        <v>83.092287787044398</v>
      </c>
      <c r="J11061" s="6" t="s">
        <v>20</v>
      </c>
    </row>
    <row r="11062" spans="1:10" x14ac:dyDescent="0.25">
      <c r="A11062" s="5" t="str">
        <f t="shared" si="172"/>
        <v/>
      </c>
      <c r="B11062" t="s">
        <v>97</v>
      </c>
      <c r="C11062" t="s">
        <v>142</v>
      </c>
      <c r="D11062" t="s">
        <v>50</v>
      </c>
      <c r="E11062">
        <v>21</v>
      </c>
      <c r="I11062">
        <v>79.273640180517617</v>
      </c>
      <c r="J11062" s="6" t="s">
        <v>20</v>
      </c>
    </row>
    <row r="11063" spans="1:10" x14ac:dyDescent="0.25">
      <c r="A11063" s="5" t="str">
        <f t="shared" si="172"/>
        <v/>
      </c>
      <c r="B11063" t="s">
        <v>97</v>
      </c>
      <c r="C11063" t="s">
        <v>142</v>
      </c>
      <c r="D11063" t="s">
        <v>50</v>
      </c>
      <c r="E11063">
        <v>22</v>
      </c>
      <c r="I11063">
        <v>76.380123100632503</v>
      </c>
      <c r="J11063" s="6" t="s">
        <v>20</v>
      </c>
    </row>
    <row r="11064" spans="1:10" x14ac:dyDescent="0.25">
      <c r="A11064" s="5" t="str">
        <f t="shared" si="172"/>
        <v/>
      </c>
      <c r="B11064" t="s">
        <v>97</v>
      </c>
      <c r="C11064" t="s">
        <v>142</v>
      </c>
      <c r="D11064" t="s">
        <v>50</v>
      </c>
      <c r="E11064">
        <v>23</v>
      </c>
      <c r="I11064">
        <v>74.088747857860497</v>
      </c>
      <c r="J11064" s="6" t="s">
        <v>20</v>
      </c>
    </row>
    <row r="11065" spans="1:10" x14ac:dyDescent="0.25">
      <c r="A11065" s="5" t="str">
        <f t="shared" si="172"/>
        <v/>
      </c>
      <c r="B11065" t="s">
        <v>97</v>
      </c>
      <c r="C11065" t="s">
        <v>142</v>
      </c>
      <c r="D11065" t="s">
        <v>50</v>
      </c>
      <c r="E11065">
        <v>24</v>
      </c>
      <c r="I11065">
        <v>72.353658745555563</v>
      </c>
      <c r="J11065" s="6" t="s">
        <v>20</v>
      </c>
    </row>
    <row r="11066" spans="1:10" x14ac:dyDescent="0.25">
      <c r="A11066" s="5" t="str">
        <f t="shared" si="172"/>
        <v/>
      </c>
      <c r="B11066" t="s">
        <v>97</v>
      </c>
      <c r="C11066" t="s">
        <v>142</v>
      </c>
      <c r="D11066" t="s">
        <v>51</v>
      </c>
      <c r="E11066">
        <v>1</v>
      </c>
      <c r="I11066">
        <v>70.66340528058042</v>
      </c>
      <c r="J11066" s="6" t="s">
        <v>20</v>
      </c>
    </row>
    <row r="11067" spans="1:10" x14ac:dyDescent="0.25">
      <c r="A11067" s="5" t="str">
        <f t="shared" si="172"/>
        <v/>
      </c>
      <c r="B11067" t="s">
        <v>97</v>
      </c>
      <c r="C11067" t="s">
        <v>142</v>
      </c>
      <c r="D11067" t="s">
        <v>51</v>
      </c>
      <c r="E11067">
        <v>2</v>
      </c>
      <c r="I11067">
        <v>69.13978957574345</v>
      </c>
      <c r="J11067" s="6" t="s">
        <v>20</v>
      </c>
    </row>
    <row r="11068" spans="1:10" x14ac:dyDescent="0.25">
      <c r="A11068" s="5" t="str">
        <f t="shared" si="172"/>
        <v/>
      </c>
      <c r="B11068" t="s">
        <v>97</v>
      </c>
      <c r="C11068" t="s">
        <v>142</v>
      </c>
      <c r="D11068" t="s">
        <v>51</v>
      </c>
      <c r="E11068">
        <v>3</v>
      </c>
      <c r="I11068">
        <v>67.74682880932798</v>
      </c>
      <c r="J11068" s="6" t="s">
        <v>20</v>
      </c>
    </row>
    <row r="11069" spans="1:10" x14ac:dyDescent="0.25">
      <c r="A11069" s="5" t="str">
        <f t="shared" si="172"/>
        <v/>
      </c>
      <c r="B11069" t="s">
        <v>97</v>
      </c>
      <c r="C11069" t="s">
        <v>142</v>
      </c>
      <c r="D11069" t="s">
        <v>51</v>
      </c>
      <c r="E11069">
        <v>4</v>
      </c>
      <c r="I11069">
        <v>66.794707744092676</v>
      </c>
      <c r="J11069" s="6" t="s">
        <v>20</v>
      </c>
    </row>
    <row r="11070" spans="1:10" x14ac:dyDescent="0.25">
      <c r="A11070" s="5" t="str">
        <f t="shared" si="172"/>
        <v/>
      </c>
      <c r="B11070" t="s">
        <v>97</v>
      </c>
      <c r="C11070" t="s">
        <v>142</v>
      </c>
      <c r="D11070" t="s">
        <v>51</v>
      </c>
      <c r="E11070">
        <v>5</v>
      </c>
      <c r="I11070">
        <v>66.179871122258717</v>
      </c>
      <c r="J11070" s="6" t="s">
        <v>20</v>
      </c>
    </row>
    <row r="11071" spans="1:10" x14ac:dyDescent="0.25">
      <c r="A11071" s="5" t="str">
        <f t="shared" si="172"/>
        <v/>
      </c>
      <c r="B11071" t="s">
        <v>97</v>
      </c>
      <c r="C11071" t="s">
        <v>142</v>
      </c>
      <c r="D11071" t="s">
        <v>51</v>
      </c>
      <c r="E11071">
        <v>6</v>
      </c>
      <c r="I11071">
        <v>65.437399064754757</v>
      </c>
      <c r="J11071" s="6" t="s">
        <v>20</v>
      </c>
    </row>
    <row r="11072" spans="1:10" x14ac:dyDescent="0.25">
      <c r="A11072" s="5" t="str">
        <f t="shared" si="172"/>
        <v/>
      </c>
      <c r="B11072" t="s">
        <v>97</v>
      </c>
      <c r="C11072" t="s">
        <v>142</v>
      </c>
      <c r="D11072" t="s">
        <v>51</v>
      </c>
      <c r="E11072">
        <v>7</v>
      </c>
      <c r="I11072">
        <v>65.258875456222867</v>
      </c>
      <c r="J11072" s="6" t="s">
        <v>20</v>
      </c>
    </row>
    <row r="11073" spans="1:10" x14ac:dyDescent="0.25">
      <c r="A11073" s="5" t="str">
        <f t="shared" si="172"/>
        <v/>
      </c>
      <c r="B11073" t="s">
        <v>97</v>
      </c>
      <c r="C11073" t="s">
        <v>142</v>
      </c>
      <c r="D11073" t="s">
        <v>51</v>
      </c>
      <c r="E11073">
        <v>8</v>
      </c>
      <c r="I11073">
        <v>68.015524920136869</v>
      </c>
      <c r="J11073" s="6" t="s">
        <v>20</v>
      </c>
    </row>
    <row r="11074" spans="1:10" x14ac:dyDescent="0.25">
      <c r="A11074" s="5" t="str">
        <f t="shared" ref="A11074:A11137" si="173">IF(AND(category = B11074, subcategory=C11074, reportdate = D11074), E11074, "")</f>
        <v/>
      </c>
      <c r="B11074" t="s">
        <v>97</v>
      </c>
      <c r="C11074" t="s">
        <v>142</v>
      </c>
      <c r="D11074" t="s">
        <v>51</v>
      </c>
      <c r="E11074">
        <v>9</v>
      </c>
      <c r="I11074">
        <v>72.062931683379986</v>
      </c>
      <c r="J11074" s="6" t="s">
        <v>20</v>
      </c>
    </row>
    <row r="11075" spans="1:10" x14ac:dyDescent="0.25">
      <c r="A11075" s="5" t="str">
        <f t="shared" si="173"/>
        <v/>
      </c>
      <c r="B11075" t="s">
        <v>97</v>
      </c>
      <c r="C11075" t="s">
        <v>142</v>
      </c>
      <c r="D11075" t="s">
        <v>51</v>
      </c>
      <c r="E11075">
        <v>10</v>
      </c>
      <c r="I11075">
        <v>77.541565066150937</v>
      </c>
      <c r="J11075" s="6" t="s">
        <v>20</v>
      </c>
    </row>
    <row r="11076" spans="1:10" x14ac:dyDescent="0.25">
      <c r="A11076" s="5" t="str">
        <f t="shared" si="173"/>
        <v/>
      </c>
      <c r="B11076" t="s">
        <v>97</v>
      </c>
      <c r="C11076" t="s">
        <v>142</v>
      </c>
      <c r="D11076" t="s">
        <v>51</v>
      </c>
      <c r="E11076">
        <v>11</v>
      </c>
      <c r="I11076">
        <v>82.323631957100545</v>
      </c>
      <c r="J11076" s="6" t="s">
        <v>20</v>
      </c>
    </row>
    <row r="11077" spans="1:10" x14ac:dyDescent="0.25">
      <c r="A11077" s="5" t="str">
        <f t="shared" si="173"/>
        <v/>
      </c>
      <c r="B11077" t="s">
        <v>97</v>
      </c>
      <c r="C11077" t="s">
        <v>142</v>
      </c>
      <c r="D11077" t="s">
        <v>51</v>
      </c>
      <c r="E11077">
        <v>12</v>
      </c>
      <c r="I11077">
        <v>86.030040203051911</v>
      </c>
      <c r="J11077" s="6" t="s">
        <v>20</v>
      </c>
    </row>
    <row r="11078" spans="1:10" x14ac:dyDescent="0.25">
      <c r="A11078" s="5" t="str">
        <f t="shared" si="173"/>
        <v/>
      </c>
      <c r="B11078" t="s">
        <v>97</v>
      </c>
      <c r="C11078" t="s">
        <v>142</v>
      </c>
      <c r="D11078" t="s">
        <v>51</v>
      </c>
      <c r="E11078">
        <v>13</v>
      </c>
      <c r="I11078">
        <v>88.265021669663028</v>
      </c>
      <c r="J11078" s="6" t="s">
        <v>20</v>
      </c>
    </row>
    <row r="11079" spans="1:10" x14ac:dyDescent="0.25">
      <c r="A11079" s="5" t="str">
        <f t="shared" si="173"/>
        <v/>
      </c>
      <c r="B11079" t="s">
        <v>97</v>
      </c>
      <c r="C11079" t="s">
        <v>142</v>
      </c>
      <c r="D11079" t="s">
        <v>51</v>
      </c>
      <c r="E11079">
        <v>14</v>
      </c>
      <c r="I11079">
        <v>90.277900034217453</v>
      </c>
      <c r="J11079" s="6" t="s">
        <v>20</v>
      </c>
    </row>
    <row r="11080" spans="1:10" x14ac:dyDescent="0.25">
      <c r="A11080" s="5" t="str">
        <f t="shared" si="173"/>
        <v/>
      </c>
      <c r="B11080" t="s">
        <v>97</v>
      </c>
      <c r="C11080" t="s">
        <v>142</v>
      </c>
      <c r="D11080" t="s">
        <v>51</v>
      </c>
      <c r="E11080">
        <v>15</v>
      </c>
      <c r="I11080">
        <v>91.923821281918976</v>
      </c>
      <c r="J11080" s="6" t="s">
        <v>20</v>
      </c>
    </row>
    <row r="11081" spans="1:10" x14ac:dyDescent="0.25">
      <c r="A11081" s="5" t="str">
        <f t="shared" si="173"/>
        <v/>
      </c>
      <c r="B11081" t="s">
        <v>97</v>
      </c>
      <c r="C11081" t="s">
        <v>142</v>
      </c>
      <c r="D11081" t="s">
        <v>51</v>
      </c>
      <c r="E11081">
        <v>16</v>
      </c>
      <c r="I11081">
        <v>91.686510606766703</v>
      </c>
      <c r="J11081" s="6" t="s">
        <v>20</v>
      </c>
    </row>
    <row r="11082" spans="1:10" x14ac:dyDescent="0.25">
      <c r="A11082" s="5" t="str">
        <f t="shared" si="173"/>
        <v/>
      </c>
      <c r="B11082" t="s">
        <v>97</v>
      </c>
      <c r="C11082" t="s">
        <v>142</v>
      </c>
      <c r="D11082" t="s">
        <v>51</v>
      </c>
      <c r="E11082">
        <v>17</v>
      </c>
      <c r="I11082">
        <v>90.722988708930686</v>
      </c>
      <c r="J11082" s="6" t="s">
        <v>20</v>
      </c>
    </row>
    <row r="11083" spans="1:10" x14ac:dyDescent="0.25">
      <c r="A11083" s="5" t="str">
        <f t="shared" si="173"/>
        <v/>
      </c>
      <c r="B11083" t="s">
        <v>97</v>
      </c>
      <c r="C11083" t="s">
        <v>142</v>
      </c>
      <c r="D11083" t="s">
        <v>51</v>
      </c>
      <c r="E11083">
        <v>18</v>
      </c>
      <c r="I11083">
        <v>88.803270985363369</v>
      </c>
      <c r="J11083" s="6" t="s">
        <v>20</v>
      </c>
    </row>
    <row r="11084" spans="1:10" x14ac:dyDescent="0.25">
      <c r="A11084" s="5" t="str">
        <f t="shared" si="173"/>
        <v/>
      </c>
      <c r="B11084" t="s">
        <v>97</v>
      </c>
      <c r="C11084" t="s">
        <v>142</v>
      </c>
      <c r="D11084" t="s">
        <v>51</v>
      </c>
      <c r="E11084">
        <v>19</v>
      </c>
      <c r="I11084">
        <v>85.945046190679406</v>
      </c>
      <c r="J11084" s="6" t="s">
        <v>20</v>
      </c>
    </row>
    <row r="11085" spans="1:10" x14ac:dyDescent="0.25">
      <c r="A11085" s="5" t="str">
        <f t="shared" si="173"/>
        <v/>
      </c>
      <c r="B11085" t="s">
        <v>97</v>
      </c>
      <c r="C11085" t="s">
        <v>142</v>
      </c>
      <c r="D11085" t="s">
        <v>51</v>
      </c>
      <c r="E11085">
        <v>20</v>
      </c>
      <c r="I11085">
        <v>81.433736028769502</v>
      </c>
      <c r="J11085" s="6" t="s">
        <v>20</v>
      </c>
    </row>
    <row r="11086" spans="1:10" x14ac:dyDescent="0.25">
      <c r="A11086" s="5" t="str">
        <f t="shared" si="173"/>
        <v/>
      </c>
      <c r="B11086" t="s">
        <v>97</v>
      </c>
      <c r="C11086" t="s">
        <v>142</v>
      </c>
      <c r="D11086" t="s">
        <v>51</v>
      </c>
      <c r="E11086">
        <v>21</v>
      </c>
      <c r="I11086">
        <v>77.296529710273788</v>
      </c>
      <c r="J11086" s="6" t="s">
        <v>20</v>
      </c>
    </row>
    <row r="11087" spans="1:10" x14ac:dyDescent="0.25">
      <c r="A11087" s="5" t="str">
        <f t="shared" si="173"/>
        <v/>
      </c>
      <c r="B11087" t="s">
        <v>97</v>
      </c>
      <c r="C11087" t="s">
        <v>142</v>
      </c>
      <c r="D11087" t="s">
        <v>51</v>
      </c>
      <c r="E11087">
        <v>22</v>
      </c>
      <c r="I11087">
        <v>74.802672217119891</v>
      </c>
      <c r="J11087" s="6" t="s">
        <v>20</v>
      </c>
    </row>
    <row r="11088" spans="1:10" x14ac:dyDescent="0.25">
      <c r="A11088" s="5" t="str">
        <f t="shared" si="173"/>
        <v/>
      </c>
      <c r="B11088" t="s">
        <v>97</v>
      </c>
      <c r="C11088" t="s">
        <v>142</v>
      </c>
      <c r="D11088" t="s">
        <v>51</v>
      </c>
      <c r="E11088">
        <v>23</v>
      </c>
      <c r="I11088">
        <v>72.969095574810723</v>
      </c>
      <c r="J11088" s="6" t="s">
        <v>20</v>
      </c>
    </row>
    <row r="11089" spans="1:10" x14ac:dyDescent="0.25">
      <c r="A11089" s="5" t="str">
        <f t="shared" si="173"/>
        <v/>
      </c>
      <c r="B11089" t="s">
        <v>97</v>
      </c>
      <c r="C11089" t="s">
        <v>142</v>
      </c>
      <c r="D11089" t="s">
        <v>51</v>
      </c>
      <c r="E11089">
        <v>24</v>
      </c>
      <c r="I11089">
        <v>71.326926893228901</v>
      </c>
      <c r="J11089" s="6" t="s">
        <v>20</v>
      </c>
    </row>
    <row r="11090" spans="1:10" x14ac:dyDescent="0.25">
      <c r="A11090" s="5" t="str">
        <f t="shared" si="173"/>
        <v/>
      </c>
      <c r="B11090" t="s">
        <v>97</v>
      </c>
      <c r="C11090" t="s">
        <v>142</v>
      </c>
      <c r="D11090" t="s">
        <v>71</v>
      </c>
      <c r="E11090">
        <v>1</v>
      </c>
      <c r="I11090">
        <v>68.728682595639043</v>
      </c>
      <c r="J11090" s="6" t="s">
        <v>20</v>
      </c>
    </row>
    <row r="11091" spans="1:10" x14ac:dyDescent="0.25">
      <c r="A11091" s="5" t="str">
        <f t="shared" si="173"/>
        <v/>
      </c>
      <c r="B11091" t="s">
        <v>97</v>
      </c>
      <c r="C11091" t="s">
        <v>142</v>
      </c>
      <c r="D11091" t="s">
        <v>70</v>
      </c>
      <c r="E11091">
        <v>1</v>
      </c>
      <c r="I11091">
        <v>73.280619246418311</v>
      </c>
      <c r="J11091" s="6" t="s">
        <v>20</v>
      </c>
    </row>
    <row r="11092" spans="1:10" x14ac:dyDescent="0.25">
      <c r="A11092" s="5" t="str">
        <f t="shared" si="173"/>
        <v/>
      </c>
      <c r="B11092" t="s">
        <v>97</v>
      </c>
      <c r="C11092" t="s">
        <v>142</v>
      </c>
      <c r="D11092" t="s">
        <v>71</v>
      </c>
      <c r="E11092">
        <v>2</v>
      </c>
      <c r="I11092">
        <v>67.691805718773651</v>
      </c>
      <c r="J11092" s="6" t="s">
        <v>20</v>
      </c>
    </row>
    <row r="11093" spans="1:10" x14ac:dyDescent="0.25">
      <c r="A11093" s="5" t="str">
        <f t="shared" si="173"/>
        <v/>
      </c>
      <c r="B11093" t="s">
        <v>97</v>
      </c>
      <c r="C11093" t="s">
        <v>142</v>
      </c>
      <c r="D11093" t="s">
        <v>70</v>
      </c>
      <c r="E11093">
        <v>2</v>
      </c>
      <c r="I11093">
        <v>71.684253735090707</v>
      </c>
      <c r="J11093" s="6" t="s">
        <v>20</v>
      </c>
    </row>
    <row r="11094" spans="1:10" x14ac:dyDescent="0.25">
      <c r="A11094" s="5" t="str">
        <f t="shared" si="173"/>
        <v/>
      </c>
      <c r="B11094" t="s">
        <v>97</v>
      </c>
      <c r="C11094" t="s">
        <v>142</v>
      </c>
      <c r="D11094" t="s">
        <v>71</v>
      </c>
      <c r="E11094">
        <v>3</v>
      </c>
      <c r="I11094">
        <v>67.143812508170782</v>
      </c>
      <c r="J11094" s="6" t="s">
        <v>20</v>
      </c>
    </row>
    <row r="11095" spans="1:10" x14ac:dyDescent="0.25">
      <c r="A11095" s="5" t="str">
        <f t="shared" si="173"/>
        <v/>
      </c>
      <c r="B11095" t="s">
        <v>97</v>
      </c>
      <c r="C11095" t="s">
        <v>142</v>
      </c>
      <c r="D11095" t="s">
        <v>70</v>
      </c>
      <c r="E11095">
        <v>3</v>
      </c>
      <c r="I11095">
        <v>70.146149705724937</v>
      </c>
      <c r="J11095" s="6" t="s">
        <v>20</v>
      </c>
    </row>
    <row r="11096" spans="1:10" x14ac:dyDescent="0.25">
      <c r="A11096" s="5" t="str">
        <f t="shared" si="173"/>
        <v/>
      </c>
      <c r="B11096" t="s">
        <v>97</v>
      </c>
      <c r="C11096" t="s">
        <v>142</v>
      </c>
      <c r="D11096" t="s">
        <v>70</v>
      </c>
      <c r="E11096">
        <v>4</v>
      </c>
      <c r="I11096">
        <v>68.746989285181655</v>
      </c>
      <c r="J11096" s="6" t="s">
        <v>20</v>
      </c>
    </row>
    <row r="11097" spans="1:10" x14ac:dyDescent="0.25">
      <c r="A11097" s="5" t="str">
        <f t="shared" si="173"/>
        <v/>
      </c>
      <c r="B11097" t="s">
        <v>97</v>
      </c>
      <c r="C11097" t="s">
        <v>142</v>
      </c>
      <c r="D11097" t="s">
        <v>71</v>
      </c>
      <c r="E11097">
        <v>4</v>
      </c>
      <c r="I11097">
        <v>66.387886147037634</v>
      </c>
      <c r="J11097" s="6" t="s">
        <v>20</v>
      </c>
    </row>
    <row r="11098" spans="1:10" x14ac:dyDescent="0.25">
      <c r="A11098" s="5" t="str">
        <f t="shared" si="173"/>
        <v/>
      </c>
      <c r="B11098" t="s">
        <v>97</v>
      </c>
      <c r="C11098" t="s">
        <v>142</v>
      </c>
      <c r="D11098" t="s">
        <v>70</v>
      </c>
      <c r="E11098">
        <v>5</v>
      </c>
      <c r="I11098">
        <v>67.832664117908493</v>
      </c>
      <c r="J11098" s="6" t="s">
        <v>20</v>
      </c>
    </row>
    <row r="11099" spans="1:10" x14ac:dyDescent="0.25">
      <c r="A11099" s="5" t="str">
        <f t="shared" si="173"/>
        <v/>
      </c>
      <c r="B11099" t="s">
        <v>97</v>
      </c>
      <c r="C11099" t="s">
        <v>142</v>
      </c>
      <c r="D11099" t="s">
        <v>71</v>
      </c>
      <c r="E11099">
        <v>5</v>
      </c>
      <c r="I11099">
        <v>65.4705862384168</v>
      </c>
      <c r="J11099" s="6" t="s">
        <v>20</v>
      </c>
    </row>
    <row r="11100" spans="1:10" x14ac:dyDescent="0.25">
      <c r="A11100" s="5" t="str">
        <f t="shared" si="173"/>
        <v/>
      </c>
      <c r="B11100" t="s">
        <v>97</v>
      </c>
      <c r="C11100" t="s">
        <v>142</v>
      </c>
      <c r="D11100" t="s">
        <v>70</v>
      </c>
      <c r="E11100">
        <v>6</v>
      </c>
      <c r="I11100">
        <v>66.643991146433748</v>
      </c>
      <c r="J11100" s="6" t="s">
        <v>20</v>
      </c>
    </row>
    <row r="11101" spans="1:10" x14ac:dyDescent="0.25">
      <c r="A11101" s="5" t="str">
        <f t="shared" si="173"/>
        <v/>
      </c>
      <c r="B11101" t="s">
        <v>97</v>
      </c>
      <c r="C11101" t="s">
        <v>142</v>
      </c>
      <c r="D11101" t="s">
        <v>71</v>
      </c>
      <c r="E11101">
        <v>6</v>
      </c>
      <c r="I11101">
        <v>65.171886669270066</v>
      </c>
      <c r="J11101" s="6" t="s">
        <v>20</v>
      </c>
    </row>
    <row r="11102" spans="1:10" x14ac:dyDescent="0.25">
      <c r="A11102" s="5" t="str">
        <f t="shared" si="173"/>
        <v/>
      </c>
      <c r="B11102" t="s">
        <v>97</v>
      </c>
      <c r="C11102" t="s">
        <v>142</v>
      </c>
      <c r="D11102" t="s">
        <v>71</v>
      </c>
      <c r="E11102">
        <v>7</v>
      </c>
      <c r="I11102">
        <v>65.179246637955629</v>
      </c>
      <c r="J11102" s="6" t="s">
        <v>20</v>
      </c>
    </row>
    <row r="11103" spans="1:10" x14ac:dyDescent="0.25">
      <c r="A11103" s="5" t="str">
        <f t="shared" si="173"/>
        <v/>
      </c>
      <c r="B11103" t="s">
        <v>97</v>
      </c>
      <c r="C11103" t="s">
        <v>142</v>
      </c>
      <c r="D11103" t="s">
        <v>70</v>
      </c>
      <c r="E11103">
        <v>7</v>
      </c>
      <c r="I11103">
        <v>66.154011771216716</v>
      </c>
      <c r="J11103" s="6" t="s">
        <v>20</v>
      </c>
    </row>
    <row r="11104" spans="1:10" x14ac:dyDescent="0.25">
      <c r="A11104" s="5" t="str">
        <f t="shared" si="173"/>
        <v/>
      </c>
      <c r="B11104" t="s">
        <v>97</v>
      </c>
      <c r="C11104" t="s">
        <v>142</v>
      </c>
      <c r="D11104" t="s">
        <v>70</v>
      </c>
      <c r="E11104">
        <v>8</v>
      </c>
      <c r="I11104">
        <v>70.366116504856279</v>
      </c>
      <c r="J11104" s="6" t="s">
        <v>20</v>
      </c>
    </row>
    <row r="11105" spans="1:10" x14ac:dyDescent="0.25">
      <c r="A11105" s="5" t="str">
        <f t="shared" si="173"/>
        <v/>
      </c>
      <c r="B11105" t="s">
        <v>97</v>
      </c>
      <c r="C11105" t="s">
        <v>142</v>
      </c>
      <c r="D11105" t="s">
        <v>71</v>
      </c>
      <c r="E11105">
        <v>8</v>
      </c>
      <c r="I11105">
        <v>66.846905601236429</v>
      </c>
      <c r="J11105" s="6" t="s">
        <v>20</v>
      </c>
    </row>
    <row r="11106" spans="1:10" x14ac:dyDescent="0.25">
      <c r="A11106" s="5" t="str">
        <f t="shared" si="173"/>
        <v/>
      </c>
      <c r="B11106" t="s">
        <v>97</v>
      </c>
      <c r="C11106" t="s">
        <v>142</v>
      </c>
      <c r="D11106" t="s">
        <v>71</v>
      </c>
      <c r="E11106">
        <v>9</v>
      </c>
      <c r="I11106">
        <v>70.282218305276913</v>
      </c>
      <c r="J11106" s="6" t="s">
        <v>20</v>
      </c>
    </row>
    <row r="11107" spans="1:10" x14ac:dyDescent="0.25">
      <c r="A11107" s="5" t="str">
        <f t="shared" si="173"/>
        <v/>
      </c>
      <c r="B11107" t="s">
        <v>97</v>
      </c>
      <c r="C11107" t="s">
        <v>142</v>
      </c>
      <c r="D11107" t="s">
        <v>70</v>
      </c>
      <c r="E11107">
        <v>9</v>
      </c>
      <c r="I11107">
        <v>76.672572060964711</v>
      </c>
      <c r="J11107" s="6" t="s">
        <v>20</v>
      </c>
    </row>
    <row r="11108" spans="1:10" x14ac:dyDescent="0.25">
      <c r="A11108" s="5" t="str">
        <f t="shared" si="173"/>
        <v/>
      </c>
      <c r="B11108" t="s">
        <v>97</v>
      </c>
      <c r="C11108" t="s">
        <v>142</v>
      </c>
      <c r="D11108" t="s">
        <v>70</v>
      </c>
      <c r="E11108">
        <v>10</v>
      </c>
      <c r="I11108">
        <v>82.856841893471938</v>
      </c>
      <c r="J11108" s="6" t="s">
        <v>20</v>
      </c>
    </row>
    <row r="11109" spans="1:10" x14ac:dyDescent="0.25">
      <c r="A11109" s="5" t="str">
        <f t="shared" si="173"/>
        <v/>
      </c>
      <c r="B11109" t="s">
        <v>97</v>
      </c>
      <c r="C11109" t="s">
        <v>142</v>
      </c>
      <c r="D11109" t="s">
        <v>71</v>
      </c>
      <c r="E11109">
        <v>10</v>
      </c>
      <c r="I11109">
        <v>74.777549288421696</v>
      </c>
      <c r="J11109" s="6" t="s">
        <v>20</v>
      </c>
    </row>
    <row r="11110" spans="1:10" x14ac:dyDescent="0.25">
      <c r="A11110" s="5" t="str">
        <f t="shared" si="173"/>
        <v/>
      </c>
      <c r="B11110" t="s">
        <v>97</v>
      </c>
      <c r="C11110" t="s">
        <v>142</v>
      </c>
      <c r="D11110" t="s">
        <v>70</v>
      </c>
      <c r="E11110">
        <v>11</v>
      </c>
      <c r="I11110">
        <v>87.969629257007483</v>
      </c>
      <c r="J11110" s="6" t="s">
        <v>20</v>
      </c>
    </row>
    <row r="11111" spans="1:10" x14ac:dyDescent="0.25">
      <c r="A11111" s="5" t="str">
        <f t="shared" si="173"/>
        <v/>
      </c>
      <c r="B11111" t="s">
        <v>97</v>
      </c>
      <c r="C11111" t="s">
        <v>142</v>
      </c>
      <c r="D11111" t="s">
        <v>71</v>
      </c>
      <c r="E11111">
        <v>11</v>
      </c>
      <c r="I11111">
        <v>77.830350567978073</v>
      </c>
      <c r="J11111" s="6" t="s">
        <v>20</v>
      </c>
    </row>
    <row r="11112" spans="1:10" x14ac:dyDescent="0.25">
      <c r="A11112" s="5" t="str">
        <f t="shared" si="173"/>
        <v/>
      </c>
      <c r="B11112" t="s">
        <v>97</v>
      </c>
      <c r="C11112" t="s">
        <v>142</v>
      </c>
      <c r="D11112" t="s">
        <v>70</v>
      </c>
      <c r="E11112">
        <v>12</v>
      </c>
      <c r="I11112">
        <v>92.175853916186341</v>
      </c>
      <c r="J11112" s="6" t="s">
        <v>20</v>
      </c>
    </row>
    <row r="11113" spans="1:10" x14ac:dyDescent="0.25">
      <c r="A11113" s="5" t="str">
        <f t="shared" si="173"/>
        <v/>
      </c>
      <c r="B11113" t="s">
        <v>97</v>
      </c>
      <c r="C11113" t="s">
        <v>142</v>
      </c>
      <c r="D11113" t="s">
        <v>71</v>
      </c>
      <c r="E11113">
        <v>12</v>
      </c>
      <c r="I11113">
        <v>78.80787309047976</v>
      </c>
      <c r="J11113" s="6" t="s">
        <v>20</v>
      </c>
    </row>
    <row r="11114" spans="1:10" x14ac:dyDescent="0.25">
      <c r="A11114" s="5" t="str">
        <f t="shared" si="173"/>
        <v/>
      </c>
      <c r="B11114" t="s">
        <v>97</v>
      </c>
      <c r="C11114" t="s">
        <v>142</v>
      </c>
      <c r="D11114" t="s">
        <v>71</v>
      </c>
      <c r="E11114">
        <v>13</v>
      </c>
      <c r="I11114">
        <v>80.453636244941208</v>
      </c>
      <c r="J11114" s="6" t="s">
        <v>20</v>
      </c>
    </row>
    <row r="11115" spans="1:10" x14ac:dyDescent="0.25">
      <c r="A11115" s="5" t="str">
        <f t="shared" si="173"/>
        <v/>
      </c>
      <c r="B11115" t="s">
        <v>97</v>
      </c>
      <c r="C11115" t="s">
        <v>142</v>
      </c>
      <c r="D11115" t="s">
        <v>70</v>
      </c>
      <c r="E11115">
        <v>13</v>
      </c>
      <c r="I11115">
        <v>95.026847426938758</v>
      </c>
      <c r="J11115" s="6" t="s">
        <v>20</v>
      </c>
    </row>
    <row r="11116" spans="1:10" x14ac:dyDescent="0.25">
      <c r="A11116" s="5" t="str">
        <f t="shared" si="173"/>
        <v/>
      </c>
      <c r="B11116" t="s">
        <v>97</v>
      </c>
      <c r="C11116" t="s">
        <v>142</v>
      </c>
      <c r="D11116" t="s">
        <v>71</v>
      </c>
      <c r="E11116">
        <v>14</v>
      </c>
      <c r="I11116">
        <v>82.15577098835962</v>
      </c>
      <c r="J11116" s="6" t="s">
        <v>20</v>
      </c>
    </row>
    <row r="11117" spans="1:10" x14ac:dyDescent="0.25">
      <c r="A11117" s="5" t="str">
        <f t="shared" si="173"/>
        <v/>
      </c>
      <c r="B11117" t="s">
        <v>97</v>
      </c>
      <c r="C11117" t="s">
        <v>142</v>
      </c>
      <c r="D11117" t="s">
        <v>70</v>
      </c>
      <c r="E11117">
        <v>14</v>
      </c>
      <c r="I11117">
        <v>97.363906635139244</v>
      </c>
      <c r="J11117" s="6" t="s">
        <v>20</v>
      </c>
    </row>
    <row r="11118" spans="1:10" x14ac:dyDescent="0.25">
      <c r="A11118" s="5" t="str">
        <f t="shared" si="173"/>
        <v/>
      </c>
      <c r="B11118" t="s">
        <v>97</v>
      </c>
      <c r="C11118" t="s">
        <v>142</v>
      </c>
      <c r="D11118" t="s">
        <v>70</v>
      </c>
      <c r="E11118">
        <v>15</v>
      </c>
      <c r="I11118">
        <v>99.309044720572501</v>
      </c>
      <c r="J11118" s="6" t="s">
        <v>20</v>
      </c>
    </row>
    <row r="11119" spans="1:10" x14ac:dyDescent="0.25">
      <c r="A11119" s="5" t="str">
        <f t="shared" si="173"/>
        <v/>
      </c>
      <c r="B11119" t="s">
        <v>97</v>
      </c>
      <c r="C11119" t="s">
        <v>142</v>
      </c>
      <c r="D11119" t="s">
        <v>71</v>
      </c>
      <c r="E11119">
        <v>15</v>
      </c>
      <c r="I11119">
        <v>82.955209557388429</v>
      </c>
      <c r="J11119" s="6" t="s">
        <v>20</v>
      </c>
    </row>
    <row r="11120" spans="1:10" x14ac:dyDescent="0.25">
      <c r="A11120" s="5" t="str">
        <f t="shared" si="173"/>
        <v/>
      </c>
      <c r="B11120" t="s">
        <v>97</v>
      </c>
      <c r="C11120" t="s">
        <v>142</v>
      </c>
      <c r="D11120" t="s">
        <v>70</v>
      </c>
      <c r="E11120">
        <v>16</v>
      </c>
      <c r="I11120">
        <v>99.566140147889257</v>
      </c>
      <c r="J11120" s="6" t="s">
        <v>20</v>
      </c>
    </row>
    <row r="11121" spans="1:10" x14ac:dyDescent="0.25">
      <c r="A11121" s="5" t="str">
        <f t="shared" si="173"/>
        <v/>
      </c>
      <c r="B11121" t="s">
        <v>97</v>
      </c>
      <c r="C11121" t="s">
        <v>142</v>
      </c>
      <c r="D11121" t="s">
        <v>71</v>
      </c>
      <c r="E11121">
        <v>16</v>
      </c>
      <c r="I11121">
        <v>83.490227183686315</v>
      </c>
      <c r="J11121" s="6" t="s">
        <v>20</v>
      </c>
    </row>
    <row r="11122" spans="1:10" x14ac:dyDescent="0.25">
      <c r="A11122" s="5" t="str">
        <f t="shared" si="173"/>
        <v/>
      </c>
      <c r="B11122" t="s">
        <v>97</v>
      </c>
      <c r="C11122" t="s">
        <v>142</v>
      </c>
      <c r="D11122" t="s">
        <v>71</v>
      </c>
      <c r="E11122">
        <v>17</v>
      </c>
      <c r="I11122">
        <v>83.826831179019138</v>
      </c>
      <c r="J11122" s="6" t="s">
        <v>20</v>
      </c>
    </row>
    <row r="11123" spans="1:10" x14ac:dyDescent="0.25">
      <c r="A11123" s="5" t="str">
        <f t="shared" si="173"/>
        <v/>
      </c>
      <c r="B11123" t="s">
        <v>97</v>
      </c>
      <c r="C11123" t="s">
        <v>142</v>
      </c>
      <c r="D11123" t="s">
        <v>70</v>
      </c>
      <c r="E11123">
        <v>17</v>
      </c>
      <c r="I11123">
        <v>98.681809950195884</v>
      </c>
      <c r="J11123" s="6" t="s">
        <v>20</v>
      </c>
    </row>
    <row r="11124" spans="1:10" x14ac:dyDescent="0.25">
      <c r="A11124" s="5" t="str">
        <f t="shared" si="173"/>
        <v/>
      </c>
      <c r="B11124" t="s">
        <v>97</v>
      </c>
      <c r="C11124" t="s">
        <v>142</v>
      </c>
      <c r="D11124" t="s">
        <v>71</v>
      </c>
      <c r="E11124">
        <v>18</v>
      </c>
      <c r="I11124">
        <v>81.988001044523003</v>
      </c>
      <c r="J11124" s="6" t="s">
        <v>20</v>
      </c>
    </row>
    <row r="11125" spans="1:10" x14ac:dyDescent="0.25">
      <c r="A11125" s="5" t="str">
        <f t="shared" si="173"/>
        <v/>
      </c>
      <c r="B11125" t="s">
        <v>97</v>
      </c>
      <c r="C11125" t="s">
        <v>142</v>
      </c>
      <c r="D11125" t="s">
        <v>70</v>
      </c>
      <c r="E11125">
        <v>18</v>
      </c>
      <c r="I11125">
        <v>96.820091553894812</v>
      </c>
      <c r="J11125" s="6" t="s">
        <v>20</v>
      </c>
    </row>
    <row r="11126" spans="1:10" x14ac:dyDescent="0.25">
      <c r="A11126" s="5" t="str">
        <f t="shared" si="173"/>
        <v/>
      </c>
      <c r="B11126" t="s">
        <v>97</v>
      </c>
      <c r="C11126" t="s">
        <v>142</v>
      </c>
      <c r="D11126" t="s">
        <v>71</v>
      </c>
      <c r="E11126">
        <v>19</v>
      </c>
      <c r="I11126">
        <v>78.981963050006669</v>
      </c>
      <c r="J11126" s="6" t="s">
        <v>20</v>
      </c>
    </row>
    <row r="11127" spans="1:10" x14ac:dyDescent="0.25">
      <c r="A11127" s="5" t="str">
        <f t="shared" si="173"/>
        <v/>
      </c>
      <c r="B11127" t="s">
        <v>97</v>
      </c>
      <c r="C11127" t="s">
        <v>142</v>
      </c>
      <c r="D11127" t="s">
        <v>70</v>
      </c>
      <c r="E11127">
        <v>19</v>
      </c>
      <c r="I11127">
        <v>93.117139695143649</v>
      </c>
      <c r="J11127" s="6" t="s">
        <v>20</v>
      </c>
    </row>
    <row r="11128" spans="1:10" x14ac:dyDescent="0.25">
      <c r="A11128" s="5" t="str">
        <f t="shared" si="173"/>
        <v/>
      </c>
      <c r="B11128" t="s">
        <v>97</v>
      </c>
      <c r="C11128" t="s">
        <v>142</v>
      </c>
      <c r="D11128" t="s">
        <v>71</v>
      </c>
      <c r="E11128">
        <v>20</v>
      </c>
      <c r="I11128">
        <v>75.520793184507568</v>
      </c>
      <c r="J11128" s="6" t="s">
        <v>20</v>
      </c>
    </row>
    <row r="11129" spans="1:10" x14ac:dyDescent="0.25">
      <c r="A11129" s="5" t="str">
        <f t="shared" si="173"/>
        <v/>
      </c>
      <c r="B11129" t="s">
        <v>97</v>
      </c>
      <c r="C11129" t="s">
        <v>142</v>
      </c>
      <c r="D11129" t="s">
        <v>70</v>
      </c>
      <c r="E11129">
        <v>20</v>
      </c>
      <c r="I11129">
        <v>88.385422807976781</v>
      </c>
      <c r="J11129" s="6" t="s">
        <v>20</v>
      </c>
    </row>
    <row r="11130" spans="1:10" x14ac:dyDescent="0.25">
      <c r="A11130" s="5" t="str">
        <f t="shared" si="173"/>
        <v/>
      </c>
      <c r="B11130" t="s">
        <v>97</v>
      </c>
      <c r="C11130" t="s">
        <v>142</v>
      </c>
      <c r="D11130" t="s">
        <v>70</v>
      </c>
      <c r="E11130">
        <v>21</v>
      </c>
      <c r="I11130">
        <v>84.878997937537605</v>
      </c>
      <c r="J11130" s="6" t="s">
        <v>20</v>
      </c>
    </row>
    <row r="11131" spans="1:10" x14ac:dyDescent="0.25">
      <c r="A11131" s="5" t="str">
        <f t="shared" si="173"/>
        <v/>
      </c>
      <c r="B11131" t="s">
        <v>97</v>
      </c>
      <c r="C11131" t="s">
        <v>142</v>
      </c>
      <c r="D11131" t="s">
        <v>71</v>
      </c>
      <c r="E11131">
        <v>21</v>
      </c>
      <c r="I11131">
        <v>73.486865125990022</v>
      </c>
      <c r="J11131" s="6" t="s">
        <v>20</v>
      </c>
    </row>
    <row r="11132" spans="1:10" x14ac:dyDescent="0.25">
      <c r="A11132" s="5" t="str">
        <f t="shared" si="173"/>
        <v/>
      </c>
      <c r="B11132" t="s">
        <v>97</v>
      </c>
      <c r="C11132" t="s">
        <v>142</v>
      </c>
      <c r="D11132" t="s">
        <v>71</v>
      </c>
      <c r="E11132">
        <v>22</v>
      </c>
      <c r="I11132">
        <v>71.920624755193273</v>
      </c>
      <c r="J11132" s="6" t="s">
        <v>20</v>
      </c>
    </row>
    <row r="11133" spans="1:10" x14ac:dyDescent="0.25">
      <c r="A11133" s="5" t="str">
        <f t="shared" si="173"/>
        <v/>
      </c>
      <c r="B11133" t="s">
        <v>97</v>
      </c>
      <c r="C11133" t="s">
        <v>142</v>
      </c>
      <c r="D11133" t="s">
        <v>70</v>
      </c>
      <c r="E11133">
        <v>22</v>
      </c>
      <c r="I11133">
        <v>81.364329191607013</v>
      </c>
      <c r="J11133" s="6" t="s">
        <v>20</v>
      </c>
    </row>
    <row r="11134" spans="1:10" x14ac:dyDescent="0.25">
      <c r="A11134" s="5" t="str">
        <f t="shared" si="173"/>
        <v/>
      </c>
      <c r="B11134" t="s">
        <v>97</v>
      </c>
      <c r="C11134" t="s">
        <v>142</v>
      </c>
      <c r="D11134" t="s">
        <v>70</v>
      </c>
      <c r="E11134">
        <v>23</v>
      </c>
      <c r="I11134">
        <v>79.059198148797066</v>
      </c>
      <c r="J11134" s="6" t="s">
        <v>20</v>
      </c>
    </row>
    <row r="11135" spans="1:10" x14ac:dyDescent="0.25">
      <c r="A11135" s="5" t="str">
        <f t="shared" si="173"/>
        <v/>
      </c>
      <c r="B11135" t="s">
        <v>97</v>
      </c>
      <c r="C11135" t="s">
        <v>142</v>
      </c>
      <c r="D11135" t="s">
        <v>71</v>
      </c>
      <c r="E11135">
        <v>23</v>
      </c>
      <c r="I11135">
        <v>70.696940853889217</v>
      </c>
      <c r="J11135" s="6" t="s">
        <v>20</v>
      </c>
    </row>
    <row r="11136" spans="1:10" x14ac:dyDescent="0.25">
      <c r="A11136" s="5" t="str">
        <f t="shared" si="173"/>
        <v/>
      </c>
      <c r="B11136" t="s">
        <v>97</v>
      </c>
      <c r="C11136" t="s">
        <v>142</v>
      </c>
      <c r="D11136" t="s">
        <v>71</v>
      </c>
      <c r="E11136">
        <v>24</v>
      </c>
      <c r="I11136">
        <v>69.88767724245983</v>
      </c>
      <c r="J11136" s="6" t="s">
        <v>20</v>
      </c>
    </row>
    <row r="11137" spans="1:10" x14ac:dyDescent="0.25">
      <c r="A11137" s="5" t="str">
        <f t="shared" si="173"/>
        <v/>
      </c>
      <c r="B11137" t="s">
        <v>97</v>
      </c>
      <c r="C11137" t="s">
        <v>142</v>
      </c>
      <c r="D11137" t="s">
        <v>70</v>
      </c>
      <c r="E11137">
        <v>24</v>
      </c>
      <c r="I11137">
        <v>77.103063031357721</v>
      </c>
      <c r="J11137" s="6" t="s">
        <v>20</v>
      </c>
    </row>
    <row r="11138" spans="1:10" x14ac:dyDescent="0.25">
      <c r="A11138" s="5" t="str">
        <f t="shared" ref="A11138:A11201" si="174">IF(AND(category = B11138, subcategory=C11138, reportdate = D11138), E11138, "")</f>
        <v/>
      </c>
      <c r="B11138" t="s">
        <v>97</v>
      </c>
      <c r="C11138" t="s">
        <v>142</v>
      </c>
      <c r="D11138" t="s">
        <v>52</v>
      </c>
      <c r="E11138">
        <v>1</v>
      </c>
      <c r="I11138">
        <v>74.518826006349272</v>
      </c>
      <c r="J11138" s="6" t="s">
        <v>20</v>
      </c>
    </row>
    <row r="11139" spans="1:10" x14ac:dyDescent="0.25">
      <c r="A11139" s="5" t="str">
        <f t="shared" si="174"/>
        <v/>
      </c>
      <c r="B11139" t="s">
        <v>97</v>
      </c>
      <c r="C11139" t="s">
        <v>142</v>
      </c>
      <c r="D11139" t="s">
        <v>52</v>
      </c>
      <c r="E11139">
        <v>2</v>
      </c>
      <c r="I11139">
        <v>73.8626304873724</v>
      </c>
      <c r="J11139" s="6" t="s">
        <v>20</v>
      </c>
    </row>
    <row r="11140" spans="1:10" x14ac:dyDescent="0.25">
      <c r="A11140" s="5" t="str">
        <f t="shared" si="174"/>
        <v/>
      </c>
      <c r="B11140" t="s">
        <v>97</v>
      </c>
      <c r="C11140" t="s">
        <v>142</v>
      </c>
      <c r="D11140" t="s">
        <v>52</v>
      </c>
      <c r="E11140">
        <v>3</v>
      </c>
      <c r="I11140">
        <v>73.209045973048376</v>
      </c>
      <c r="J11140" s="6" t="s">
        <v>20</v>
      </c>
    </row>
    <row r="11141" spans="1:10" x14ac:dyDescent="0.25">
      <c r="A11141" s="5" t="str">
        <f t="shared" si="174"/>
        <v/>
      </c>
      <c r="B11141" t="s">
        <v>97</v>
      </c>
      <c r="C11141" t="s">
        <v>142</v>
      </c>
      <c r="D11141" t="s">
        <v>52</v>
      </c>
      <c r="E11141">
        <v>4</v>
      </c>
      <c r="I11141">
        <v>72.847379253971894</v>
      </c>
      <c r="J11141" s="6" t="s">
        <v>20</v>
      </c>
    </row>
    <row r="11142" spans="1:10" x14ac:dyDescent="0.25">
      <c r="A11142" s="5" t="str">
        <f t="shared" si="174"/>
        <v/>
      </c>
      <c r="B11142" t="s">
        <v>97</v>
      </c>
      <c r="C11142" t="s">
        <v>142</v>
      </c>
      <c r="D11142" t="s">
        <v>52</v>
      </c>
      <c r="E11142">
        <v>5</v>
      </c>
      <c r="I11142">
        <v>72.459610344710697</v>
      </c>
      <c r="J11142" s="6" t="s">
        <v>20</v>
      </c>
    </row>
    <row r="11143" spans="1:10" x14ac:dyDescent="0.25">
      <c r="A11143" s="5" t="str">
        <f t="shared" si="174"/>
        <v/>
      </c>
      <c r="B11143" t="s">
        <v>97</v>
      </c>
      <c r="C11143" t="s">
        <v>142</v>
      </c>
      <c r="D11143" t="s">
        <v>52</v>
      </c>
      <c r="E11143">
        <v>6</v>
      </c>
      <c r="I11143">
        <v>71.933803852521962</v>
      </c>
      <c r="J11143" s="6" t="s">
        <v>20</v>
      </c>
    </row>
    <row r="11144" spans="1:10" x14ac:dyDescent="0.25">
      <c r="A11144" s="5" t="str">
        <f t="shared" si="174"/>
        <v/>
      </c>
      <c r="B11144" t="s">
        <v>97</v>
      </c>
      <c r="C11144" t="s">
        <v>142</v>
      </c>
      <c r="D11144" t="s">
        <v>52</v>
      </c>
      <c r="E11144">
        <v>7</v>
      </c>
      <c r="I11144">
        <v>71.893215598783257</v>
      </c>
      <c r="J11144" s="6" t="s">
        <v>20</v>
      </c>
    </row>
    <row r="11145" spans="1:10" x14ac:dyDescent="0.25">
      <c r="A11145" s="5" t="str">
        <f t="shared" si="174"/>
        <v/>
      </c>
      <c r="B11145" t="s">
        <v>97</v>
      </c>
      <c r="C11145" t="s">
        <v>142</v>
      </c>
      <c r="D11145" t="s">
        <v>52</v>
      </c>
      <c r="E11145">
        <v>8</v>
      </c>
      <c r="I11145">
        <v>74.263793796937748</v>
      </c>
      <c r="J11145" s="6" t="s">
        <v>20</v>
      </c>
    </row>
    <row r="11146" spans="1:10" x14ac:dyDescent="0.25">
      <c r="A11146" s="5" t="str">
        <f t="shared" si="174"/>
        <v/>
      </c>
      <c r="B11146" t="s">
        <v>97</v>
      </c>
      <c r="C11146" t="s">
        <v>142</v>
      </c>
      <c r="D11146" t="s">
        <v>52</v>
      </c>
      <c r="E11146">
        <v>9</v>
      </c>
      <c r="I11146">
        <v>79.028469660283605</v>
      </c>
      <c r="J11146" s="6" t="s">
        <v>20</v>
      </c>
    </row>
    <row r="11147" spans="1:10" x14ac:dyDescent="0.25">
      <c r="A11147" s="5" t="str">
        <f t="shared" si="174"/>
        <v/>
      </c>
      <c r="B11147" t="s">
        <v>97</v>
      </c>
      <c r="C11147" t="s">
        <v>142</v>
      </c>
      <c r="D11147" t="s">
        <v>52</v>
      </c>
      <c r="E11147">
        <v>10</v>
      </c>
      <c r="I11147">
        <v>83.524507431727955</v>
      </c>
      <c r="J11147" s="6" t="s">
        <v>20</v>
      </c>
    </row>
    <row r="11148" spans="1:10" x14ac:dyDescent="0.25">
      <c r="A11148" s="5" t="str">
        <f t="shared" si="174"/>
        <v/>
      </c>
      <c r="B11148" t="s">
        <v>97</v>
      </c>
      <c r="C11148" t="s">
        <v>142</v>
      </c>
      <c r="D11148" t="s">
        <v>52</v>
      </c>
      <c r="E11148">
        <v>11</v>
      </c>
      <c r="I11148">
        <v>87.172526160363518</v>
      </c>
      <c r="J11148" s="6" t="s">
        <v>20</v>
      </c>
    </row>
    <row r="11149" spans="1:10" x14ac:dyDescent="0.25">
      <c r="A11149" s="5" t="str">
        <f t="shared" si="174"/>
        <v/>
      </c>
      <c r="B11149" t="s">
        <v>97</v>
      </c>
      <c r="C11149" t="s">
        <v>142</v>
      </c>
      <c r="D11149" t="s">
        <v>52</v>
      </c>
      <c r="E11149">
        <v>12</v>
      </c>
      <c r="I11149">
        <v>88.680099299287434</v>
      </c>
      <c r="J11149" s="6" t="s">
        <v>20</v>
      </c>
    </row>
    <row r="11150" spans="1:10" x14ac:dyDescent="0.25">
      <c r="A11150" s="5" t="str">
        <f t="shared" si="174"/>
        <v/>
      </c>
      <c r="B11150" t="s">
        <v>97</v>
      </c>
      <c r="C11150" t="s">
        <v>142</v>
      </c>
      <c r="D11150" t="s">
        <v>52</v>
      </c>
      <c r="E11150">
        <v>13</v>
      </c>
      <c r="I11150">
        <v>90.239703987699642</v>
      </c>
      <c r="J11150" s="6" t="s">
        <v>20</v>
      </c>
    </row>
    <row r="11151" spans="1:10" x14ac:dyDescent="0.25">
      <c r="A11151" s="5" t="str">
        <f t="shared" si="174"/>
        <v/>
      </c>
      <c r="B11151" t="s">
        <v>97</v>
      </c>
      <c r="C11151" t="s">
        <v>142</v>
      </c>
      <c r="D11151" t="s">
        <v>52</v>
      </c>
      <c r="E11151">
        <v>14</v>
      </c>
      <c r="I11151">
        <v>90.848351820968546</v>
      </c>
      <c r="J11151" s="6" t="s">
        <v>20</v>
      </c>
    </row>
    <row r="11152" spans="1:10" x14ac:dyDescent="0.25">
      <c r="A11152" s="5" t="str">
        <f t="shared" si="174"/>
        <v/>
      </c>
      <c r="B11152" t="s">
        <v>97</v>
      </c>
      <c r="C11152" t="s">
        <v>142</v>
      </c>
      <c r="D11152" t="s">
        <v>52</v>
      </c>
      <c r="E11152">
        <v>15</v>
      </c>
      <c r="I11152">
        <v>91.156889671001224</v>
      </c>
      <c r="J11152" s="6" t="s">
        <v>20</v>
      </c>
    </row>
    <row r="11153" spans="1:10" x14ac:dyDescent="0.25">
      <c r="A11153" s="5" t="str">
        <f t="shared" si="174"/>
        <v/>
      </c>
      <c r="B11153" t="s">
        <v>97</v>
      </c>
      <c r="C11153" t="s">
        <v>142</v>
      </c>
      <c r="D11153" t="s">
        <v>52</v>
      </c>
      <c r="E11153">
        <v>16</v>
      </c>
      <c r="I11153">
        <v>91.241605128347004</v>
      </c>
      <c r="J11153" s="6" t="s">
        <v>20</v>
      </c>
    </row>
    <row r="11154" spans="1:10" x14ac:dyDescent="0.25">
      <c r="A11154" s="5" t="str">
        <f t="shared" si="174"/>
        <v/>
      </c>
      <c r="B11154" t="s">
        <v>97</v>
      </c>
      <c r="C11154" t="s">
        <v>142</v>
      </c>
      <c r="D11154" t="s">
        <v>52</v>
      </c>
      <c r="E11154">
        <v>17</v>
      </c>
      <c r="I11154">
        <v>89.642444144147163</v>
      </c>
      <c r="J11154" s="6" t="s">
        <v>20</v>
      </c>
    </row>
    <row r="11155" spans="1:10" x14ac:dyDescent="0.25">
      <c r="A11155" s="5" t="str">
        <f t="shared" si="174"/>
        <v/>
      </c>
      <c r="B11155" t="s">
        <v>97</v>
      </c>
      <c r="C11155" t="s">
        <v>142</v>
      </c>
      <c r="D11155" t="s">
        <v>52</v>
      </c>
      <c r="E11155">
        <v>18</v>
      </c>
      <c r="I11155">
        <v>86.806093077316532</v>
      </c>
      <c r="J11155" s="6" t="s">
        <v>20</v>
      </c>
    </row>
    <row r="11156" spans="1:10" x14ac:dyDescent="0.25">
      <c r="A11156" s="5" t="str">
        <f t="shared" si="174"/>
        <v/>
      </c>
      <c r="B11156" t="s">
        <v>97</v>
      </c>
      <c r="C11156" t="s">
        <v>142</v>
      </c>
      <c r="D11156" t="s">
        <v>52</v>
      </c>
      <c r="E11156">
        <v>19</v>
      </c>
      <c r="I11156">
        <v>83.390567828300064</v>
      </c>
      <c r="J11156" s="6" t="s">
        <v>20</v>
      </c>
    </row>
    <row r="11157" spans="1:10" x14ac:dyDescent="0.25">
      <c r="A11157" s="5" t="str">
        <f t="shared" si="174"/>
        <v/>
      </c>
      <c r="B11157" t="s">
        <v>97</v>
      </c>
      <c r="C11157" t="s">
        <v>142</v>
      </c>
      <c r="D11157" t="s">
        <v>52</v>
      </c>
      <c r="E11157">
        <v>20</v>
      </c>
      <c r="I11157">
        <v>79.869466423662189</v>
      </c>
      <c r="J11157" s="6" t="s">
        <v>20</v>
      </c>
    </row>
    <row r="11158" spans="1:10" x14ac:dyDescent="0.25">
      <c r="A11158" s="5" t="str">
        <f t="shared" si="174"/>
        <v/>
      </c>
      <c r="B11158" t="s">
        <v>97</v>
      </c>
      <c r="C11158" t="s">
        <v>142</v>
      </c>
      <c r="D11158" t="s">
        <v>52</v>
      </c>
      <c r="E11158">
        <v>21</v>
      </c>
      <c r="I11158">
        <v>77.546573861666232</v>
      </c>
      <c r="J11158" s="6" t="s">
        <v>20</v>
      </c>
    </row>
    <row r="11159" spans="1:10" x14ac:dyDescent="0.25">
      <c r="A11159" s="5" t="str">
        <f t="shared" si="174"/>
        <v/>
      </c>
      <c r="B11159" t="s">
        <v>97</v>
      </c>
      <c r="C11159" t="s">
        <v>142</v>
      </c>
      <c r="D11159" t="s">
        <v>52</v>
      </c>
      <c r="E11159">
        <v>22</v>
      </c>
      <c r="I11159">
        <v>76.270558401145792</v>
      </c>
      <c r="J11159" s="6" t="s">
        <v>20</v>
      </c>
    </row>
    <row r="11160" spans="1:10" x14ac:dyDescent="0.25">
      <c r="A11160" s="5" t="str">
        <f t="shared" si="174"/>
        <v/>
      </c>
      <c r="B11160" t="s">
        <v>97</v>
      </c>
      <c r="C11160" t="s">
        <v>142</v>
      </c>
      <c r="D11160" t="s">
        <v>52</v>
      </c>
      <c r="E11160">
        <v>23</v>
      </c>
      <c r="I11160">
        <v>75.515973038372152</v>
      </c>
      <c r="J11160" s="6" t="s">
        <v>20</v>
      </c>
    </row>
    <row r="11161" spans="1:10" x14ac:dyDescent="0.25">
      <c r="A11161" s="5" t="str">
        <f t="shared" si="174"/>
        <v/>
      </c>
      <c r="B11161" t="s">
        <v>97</v>
      </c>
      <c r="C11161" t="s">
        <v>142</v>
      </c>
      <c r="D11161" t="s">
        <v>52</v>
      </c>
      <c r="E11161">
        <v>24</v>
      </c>
      <c r="I11161">
        <v>75.139744210167891</v>
      </c>
      <c r="J11161" s="6" t="s">
        <v>20</v>
      </c>
    </row>
    <row r="11162" spans="1:10" x14ac:dyDescent="0.25">
      <c r="A11162" s="5" t="str">
        <f t="shared" si="174"/>
        <v/>
      </c>
      <c r="B11162" t="s">
        <v>97</v>
      </c>
      <c r="C11162" t="s">
        <v>142</v>
      </c>
      <c r="D11162" t="s">
        <v>53</v>
      </c>
      <c r="E11162">
        <v>1</v>
      </c>
      <c r="I11162">
        <v>74.680034028074232</v>
      </c>
      <c r="J11162" s="6" t="s">
        <v>20</v>
      </c>
    </row>
    <row r="11163" spans="1:10" x14ac:dyDescent="0.25">
      <c r="A11163" s="5" t="str">
        <f t="shared" si="174"/>
        <v/>
      </c>
      <c r="B11163" t="s">
        <v>97</v>
      </c>
      <c r="C11163" t="s">
        <v>142</v>
      </c>
      <c r="D11163" t="s">
        <v>53</v>
      </c>
      <c r="E11163">
        <v>2</v>
      </c>
      <c r="I11163">
        <v>73.866749184715772</v>
      </c>
      <c r="J11163" s="6" t="s">
        <v>20</v>
      </c>
    </row>
    <row r="11164" spans="1:10" x14ac:dyDescent="0.25">
      <c r="A11164" s="5" t="str">
        <f t="shared" si="174"/>
        <v/>
      </c>
      <c r="B11164" t="s">
        <v>97</v>
      </c>
      <c r="C11164" t="s">
        <v>142</v>
      </c>
      <c r="D11164" t="s">
        <v>53</v>
      </c>
      <c r="E11164">
        <v>3</v>
      </c>
      <c r="I11164">
        <v>72.987903020024874</v>
      </c>
      <c r="J11164" s="6" t="s">
        <v>20</v>
      </c>
    </row>
    <row r="11165" spans="1:10" x14ac:dyDescent="0.25">
      <c r="A11165" s="5" t="str">
        <f t="shared" si="174"/>
        <v/>
      </c>
      <c r="B11165" t="s">
        <v>97</v>
      </c>
      <c r="C11165" t="s">
        <v>142</v>
      </c>
      <c r="D11165" t="s">
        <v>53</v>
      </c>
      <c r="E11165">
        <v>4</v>
      </c>
      <c r="I11165">
        <v>72.242945413279841</v>
      </c>
      <c r="J11165" s="6" t="s">
        <v>20</v>
      </c>
    </row>
    <row r="11166" spans="1:10" x14ac:dyDescent="0.25">
      <c r="A11166" s="5" t="str">
        <f t="shared" si="174"/>
        <v/>
      </c>
      <c r="B11166" t="s">
        <v>97</v>
      </c>
      <c r="C11166" t="s">
        <v>142</v>
      </c>
      <c r="D11166" t="s">
        <v>53</v>
      </c>
      <c r="E11166">
        <v>5</v>
      </c>
      <c r="I11166">
        <v>71.400020700435647</v>
      </c>
      <c r="J11166" s="6" t="s">
        <v>20</v>
      </c>
    </row>
    <row r="11167" spans="1:10" x14ac:dyDescent="0.25">
      <c r="A11167" s="5" t="str">
        <f t="shared" si="174"/>
        <v/>
      </c>
      <c r="B11167" t="s">
        <v>97</v>
      </c>
      <c r="C11167" t="s">
        <v>142</v>
      </c>
      <c r="D11167" t="s">
        <v>53</v>
      </c>
      <c r="E11167">
        <v>6</v>
      </c>
      <c r="I11167">
        <v>70.880574507290319</v>
      </c>
      <c r="J11167" s="6" t="s">
        <v>20</v>
      </c>
    </row>
    <row r="11168" spans="1:10" x14ac:dyDescent="0.25">
      <c r="A11168" s="5" t="str">
        <f t="shared" si="174"/>
        <v/>
      </c>
      <c r="B11168" t="s">
        <v>97</v>
      </c>
      <c r="C11168" t="s">
        <v>142</v>
      </c>
      <c r="D11168" t="s">
        <v>53</v>
      </c>
      <c r="E11168">
        <v>7</v>
      </c>
      <c r="I11168">
        <v>71.007130015626018</v>
      </c>
      <c r="J11168" s="6" t="s">
        <v>20</v>
      </c>
    </row>
    <row r="11169" spans="1:10" x14ac:dyDescent="0.25">
      <c r="A11169" s="5" t="str">
        <f t="shared" si="174"/>
        <v/>
      </c>
      <c r="B11169" t="s">
        <v>97</v>
      </c>
      <c r="C11169" t="s">
        <v>142</v>
      </c>
      <c r="D11169" t="s">
        <v>53</v>
      </c>
      <c r="E11169">
        <v>8</v>
      </c>
      <c r="I11169">
        <v>73.107383524714962</v>
      </c>
      <c r="J11169" s="6" t="s">
        <v>20</v>
      </c>
    </row>
    <row r="11170" spans="1:10" x14ac:dyDescent="0.25">
      <c r="A11170" s="5" t="str">
        <f t="shared" si="174"/>
        <v/>
      </c>
      <c r="B11170" t="s">
        <v>97</v>
      </c>
      <c r="C11170" t="s">
        <v>142</v>
      </c>
      <c r="D11170" t="s">
        <v>53</v>
      </c>
      <c r="E11170">
        <v>9</v>
      </c>
      <c r="I11170">
        <v>76.70814660425529</v>
      </c>
      <c r="J11170" s="6" t="s">
        <v>20</v>
      </c>
    </row>
    <row r="11171" spans="1:10" x14ac:dyDescent="0.25">
      <c r="A11171" s="5" t="str">
        <f t="shared" si="174"/>
        <v/>
      </c>
      <c r="B11171" t="s">
        <v>97</v>
      </c>
      <c r="C11171" t="s">
        <v>142</v>
      </c>
      <c r="D11171" t="s">
        <v>53</v>
      </c>
      <c r="E11171">
        <v>10</v>
      </c>
      <c r="I11171">
        <v>80.449633631115461</v>
      </c>
      <c r="J11171" s="6" t="s">
        <v>20</v>
      </c>
    </row>
    <row r="11172" spans="1:10" x14ac:dyDescent="0.25">
      <c r="A11172" s="5" t="str">
        <f t="shared" si="174"/>
        <v/>
      </c>
      <c r="B11172" t="s">
        <v>97</v>
      </c>
      <c r="C11172" t="s">
        <v>142</v>
      </c>
      <c r="D11172" t="s">
        <v>53</v>
      </c>
      <c r="E11172">
        <v>11</v>
      </c>
      <c r="I11172">
        <v>83.94277895932882</v>
      </c>
      <c r="J11172" s="6" t="s">
        <v>20</v>
      </c>
    </row>
    <row r="11173" spans="1:10" x14ac:dyDescent="0.25">
      <c r="A11173" s="5" t="str">
        <f t="shared" si="174"/>
        <v/>
      </c>
      <c r="B11173" t="s">
        <v>97</v>
      </c>
      <c r="C11173" t="s">
        <v>142</v>
      </c>
      <c r="D11173" t="s">
        <v>53</v>
      </c>
      <c r="E11173">
        <v>12</v>
      </c>
      <c r="I11173">
        <v>85.820368637443622</v>
      </c>
      <c r="J11173" s="6" t="s">
        <v>20</v>
      </c>
    </row>
    <row r="11174" spans="1:10" x14ac:dyDescent="0.25">
      <c r="A11174" s="5" t="str">
        <f t="shared" si="174"/>
        <v/>
      </c>
      <c r="B11174" t="s">
        <v>97</v>
      </c>
      <c r="C11174" t="s">
        <v>142</v>
      </c>
      <c r="D11174" t="s">
        <v>53</v>
      </c>
      <c r="E11174">
        <v>13</v>
      </c>
      <c r="I11174">
        <v>87.863340422464191</v>
      </c>
      <c r="J11174" s="6" t="s">
        <v>20</v>
      </c>
    </row>
    <row r="11175" spans="1:10" x14ac:dyDescent="0.25">
      <c r="A11175" s="5" t="str">
        <f t="shared" si="174"/>
        <v/>
      </c>
      <c r="B11175" t="s">
        <v>97</v>
      </c>
      <c r="C11175" t="s">
        <v>142</v>
      </c>
      <c r="D11175" t="s">
        <v>53</v>
      </c>
      <c r="E11175">
        <v>14</v>
      </c>
      <c r="I11175">
        <v>89.423368779282256</v>
      </c>
      <c r="J11175" s="6" t="s">
        <v>20</v>
      </c>
    </row>
    <row r="11176" spans="1:10" x14ac:dyDescent="0.25">
      <c r="A11176" s="5" t="str">
        <f t="shared" si="174"/>
        <v/>
      </c>
      <c r="B11176" t="s">
        <v>97</v>
      </c>
      <c r="C11176" t="s">
        <v>142</v>
      </c>
      <c r="D11176" t="s">
        <v>53</v>
      </c>
      <c r="E11176">
        <v>15</v>
      </c>
      <c r="I11176">
        <v>89.913795548005353</v>
      </c>
      <c r="J11176" s="6" t="s">
        <v>20</v>
      </c>
    </row>
    <row r="11177" spans="1:10" x14ac:dyDescent="0.25">
      <c r="A11177" s="5" t="str">
        <f t="shared" si="174"/>
        <v/>
      </c>
      <c r="B11177" t="s">
        <v>97</v>
      </c>
      <c r="C11177" t="s">
        <v>142</v>
      </c>
      <c r="D11177" t="s">
        <v>53</v>
      </c>
      <c r="E11177">
        <v>16</v>
      </c>
      <c r="I11177">
        <v>89.69487593934943</v>
      </c>
      <c r="J11177" s="6" t="s">
        <v>20</v>
      </c>
    </row>
    <row r="11178" spans="1:10" x14ac:dyDescent="0.25">
      <c r="A11178" s="5" t="str">
        <f t="shared" si="174"/>
        <v/>
      </c>
      <c r="B11178" t="s">
        <v>97</v>
      </c>
      <c r="C11178" t="s">
        <v>142</v>
      </c>
      <c r="D11178" t="s">
        <v>53</v>
      </c>
      <c r="E11178">
        <v>17</v>
      </c>
      <c r="I11178">
        <v>88.524185453011114</v>
      </c>
      <c r="J11178" s="6" t="s">
        <v>20</v>
      </c>
    </row>
    <row r="11179" spans="1:10" x14ac:dyDescent="0.25">
      <c r="A11179" s="5" t="str">
        <f t="shared" si="174"/>
        <v/>
      </c>
      <c r="B11179" t="s">
        <v>97</v>
      </c>
      <c r="C11179" t="s">
        <v>142</v>
      </c>
      <c r="D11179" t="s">
        <v>53</v>
      </c>
      <c r="E11179">
        <v>18</v>
      </c>
      <c r="I11179">
        <v>86.810971217943617</v>
      </c>
      <c r="J11179" s="6" t="s">
        <v>20</v>
      </c>
    </row>
    <row r="11180" spans="1:10" x14ac:dyDescent="0.25">
      <c r="A11180" s="5" t="str">
        <f t="shared" si="174"/>
        <v/>
      </c>
      <c r="B11180" t="s">
        <v>97</v>
      </c>
      <c r="C11180" t="s">
        <v>142</v>
      </c>
      <c r="D11180" t="s">
        <v>53</v>
      </c>
      <c r="E11180">
        <v>19</v>
      </c>
      <c r="I11180">
        <v>83.615057138828007</v>
      </c>
      <c r="J11180" s="6" t="s">
        <v>20</v>
      </c>
    </row>
    <row r="11181" spans="1:10" x14ac:dyDescent="0.25">
      <c r="A11181" s="5" t="str">
        <f t="shared" si="174"/>
        <v/>
      </c>
      <c r="B11181" t="s">
        <v>97</v>
      </c>
      <c r="C11181" t="s">
        <v>142</v>
      </c>
      <c r="D11181" t="s">
        <v>53</v>
      </c>
      <c r="E11181">
        <v>20</v>
      </c>
      <c r="I11181">
        <v>79.228595774870044</v>
      </c>
      <c r="J11181" s="6" t="s">
        <v>20</v>
      </c>
    </row>
    <row r="11182" spans="1:10" x14ac:dyDescent="0.25">
      <c r="A11182" s="5" t="str">
        <f t="shared" si="174"/>
        <v/>
      </c>
      <c r="B11182" t="s">
        <v>97</v>
      </c>
      <c r="C11182" t="s">
        <v>142</v>
      </c>
      <c r="D11182" t="s">
        <v>53</v>
      </c>
      <c r="E11182">
        <v>21</v>
      </c>
      <c r="I11182">
        <v>76.633691762383762</v>
      </c>
      <c r="J11182" s="6" t="s">
        <v>20</v>
      </c>
    </row>
    <row r="11183" spans="1:10" x14ac:dyDescent="0.25">
      <c r="A11183" s="5" t="str">
        <f t="shared" si="174"/>
        <v/>
      </c>
      <c r="B11183" t="s">
        <v>97</v>
      </c>
      <c r="C11183" t="s">
        <v>142</v>
      </c>
      <c r="D11183" t="s">
        <v>53</v>
      </c>
      <c r="E11183">
        <v>22</v>
      </c>
      <c r="I11183">
        <v>75.238770735884415</v>
      </c>
      <c r="J11183" s="6" t="s">
        <v>20</v>
      </c>
    </row>
    <row r="11184" spans="1:10" x14ac:dyDescent="0.25">
      <c r="A11184" s="5" t="str">
        <f t="shared" si="174"/>
        <v/>
      </c>
      <c r="B11184" t="s">
        <v>97</v>
      </c>
      <c r="C11184" t="s">
        <v>142</v>
      </c>
      <c r="D11184" t="s">
        <v>53</v>
      </c>
      <c r="E11184">
        <v>23</v>
      </c>
      <c r="I11184">
        <v>74.441402807341674</v>
      </c>
      <c r="J11184" s="6" t="s">
        <v>20</v>
      </c>
    </row>
    <row r="11185" spans="1:10" x14ac:dyDescent="0.25">
      <c r="A11185" s="5" t="str">
        <f t="shared" si="174"/>
        <v/>
      </c>
      <c r="B11185" t="s">
        <v>97</v>
      </c>
      <c r="C11185" t="s">
        <v>142</v>
      </c>
      <c r="D11185" t="s">
        <v>53</v>
      </c>
      <c r="E11185">
        <v>24</v>
      </c>
      <c r="I11185">
        <v>73.067274067790834</v>
      </c>
      <c r="J11185" s="6" t="s">
        <v>20</v>
      </c>
    </row>
    <row r="11186" spans="1:10" x14ac:dyDescent="0.25">
      <c r="A11186" s="5" t="str">
        <f t="shared" si="174"/>
        <v/>
      </c>
      <c r="B11186" t="s">
        <v>97</v>
      </c>
      <c r="C11186" t="s">
        <v>142</v>
      </c>
      <c r="D11186" t="s">
        <v>54</v>
      </c>
      <c r="E11186">
        <v>1</v>
      </c>
      <c r="I11186">
        <v>72.045580498861085</v>
      </c>
      <c r="J11186" s="6" t="s">
        <v>20</v>
      </c>
    </row>
    <row r="11187" spans="1:10" x14ac:dyDescent="0.25">
      <c r="A11187" s="5" t="str">
        <f t="shared" si="174"/>
        <v/>
      </c>
      <c r="B11187" t="s">
        <v>97</v>
      </c>
      <c r="C11187" t="s">
        <v>142</v>
      </c>
      <c r="D11187" t="s">
        <v>54</v>
      </c>
      <c r="E11187">
        <v>2</v>
      </c>
      <c r="I11187">
        <v>71.323008786872521</v>
      </c>
      <c r="J11187" s="6" t="s">
        <v>20</v>
      </c>
    </row>
    <row r="11188" spans="1:10" x14ac:dyDescent="0.25">
      <c r="A11188" s="5" t="str">
        <f t="shared" si="174"/>
        <v/>
      </c>
      <c r="B11188" t="s">
        <v>97</v>
      </c>
      <c r="C11188" t="s">
        <v>142</v>
      </c>
      <c r="D11188" t="s">
        <v>54</v>
      </c>
      <c r="E11188">
        <v>3</v>
      </c>
      <c r="I11188">
        <v>70.827285147385282</v>
      </c>
      <c r="J11188" s="6" t="s">
        <v>20</v>
      </c>
    </row>
    <row r="11189" spans="1:10" x14ac:dyDescent="0.25">
      <c r="A11189" s="5" t="str">
        <f t="shared" si="174"/>
        <v/>
      </c>
      <c r="B11189" t="s">
        <v>97</v>
      </c>
      <c r="C11189" t="s">
        <v>142</v>
      </c>
      <c r="D11189" t="s">
        <v>54</v>
      </c>
      <c r="E11189">
        <v>4</v>
      </c>
      <c r="I11189">
        <v>70.344951530609805</v>
      </c>
      <c r="J11189" s="6" t="s">
        <v>20</v>
      </c>
    </row>
    <row r="11190" spans="1:10" x14ac:dyDescent="0.25">
      <c r="A11190" s="5" t="str">
        <f t="shared" si="174"/>
        <v/>
      </c>
      <c r="B11190" t="s">
        <v>97</v>
      </c>
      <c r="C11190" t="s">
        <v>142</v>
      </c>
      <c r="D11190" t="s">
        <v>54</v>
      </c>
      <c r="E11190">
        <v>5</v>
      </c>
      <c r="I11190">
        <v>70.077408446716731</v>
      </c>
      <c r="J11190" s="6" t="s">
        <v>20</v>
      </c>
    </row>
    <row r="11191" spans="1:10" x14ac:dyDescent="0.25">
      <c r="A11191" s="5" t="str">
        <f t="shared" si="174"/>
        <v/>
      </c>
      <c r="B11191" t="s">
        <v>97</v>
      </c>
      <c r="C11191" t="s">
        <v>142</v>
      </c>
      <c r="D11191" t="s">
        <v>54</v>
      </c>
      <c r="E11191">
        <v>6</v>
      </c>
      <c r="I11191">
        <v>69.794462018161724</v>
      </c>
      <c r="J11191" s="6" t="s">
        <v>20</v>
      </c>
    </row>
    <row r="11192" spans="1:10" x14ac:dyDescent="0.25">
      <c r="A11192" s="5" t="str">
        <f t="shared" si="174"/>
        <v/>
      </c>
      <c r="B11192" t="s">
        <v>97</v>
      </c>
      <c r="C11192" t="s">
        <v>142</v>
      </c>
      <c r="D11192" t="s">
        <v>54</v>
      </c>
      <c r="E11192">
        <v>7</v>
      </c>
      <c r="I11192">
        <v>69.888225056701586</v>
      </c>
      <c r="J11192" s="6" t="s">
        <v>20</v>
      </c>
    </row>
    <row r="11193" spans="1:10" x14ac:dyDescent="0.25">
      <c r="A11193" s="5" t="str">
        <f t="shared" si="174"/>
        <v/>
      </c>
      <c r="B11193" t="s">
        <v>97</v>
      </c>
      <c r="C11193" t="s">
        <v>142</v>
      </c>
      <c r="D11193" t="s">
        <v>54</v>
      </c>
      <c r="E11193">
        <v>8</v>
      </c>
      <c r="I11193">
        <v>71.650601757376975</v>
      </c>
      <c r="J11193" s="6" t="s">
        <v>20</v>
      </c>
    </row>
    <row r="11194" spans="1:10" x14ac:dyDescent="0.25">
      <c r="A11194" s="5" t="str">
        <f t="shared" si="174"/>
        <v/>
      </c>
      <c r="B11194" t="s">
        <v>97</v>
      </c>
      <c r="C11194" t="s">
        <v>142</v>
      </c>
      <c r="D11194" t="s">
        <v>54</v>
      </c>
      <c r="E11194">
        <v>9</v>
      </c>
      <c r="I11194">
        <v>74.236479591838943</v>
      </c>
      <c r="J11194" s="6" t="s">
        <v>20</v>
      </c>
    </row>
    <row r="11195" spans="1:10" x14ac:dyDescent="0.25">
      <c r="A11195" s="5" t="str">
        <f t="shared" si="174"/>
        <v/>
      </c>
      <c r="B11195" t="s">
        <v>97</v>
      </c>
      <c r="C11195" t="s">
        <v>142</v>
      </c>
      <c r="D11195" t="s">
        <v>54</v>
      </c>
      <c r="E11195">
        <v>10</v>
      </c>
      <c r="I11195">
        <v>77.050960317442531</v>
      </c>
      <c r="J11195" s="6" t="s">
        <v>20</v>
      </c>
    </row>
    <row r="11196" spans="1:10" x14ac:dyDescent="0.25">
      <c r="A11196" s="5" t="str">
        <f t="shared" si="174"/>
        <v/>
      </c>
      <c r="B11196" t="s">
        <v>97</v>
      </c>
      <c r="C11196" t="s">
        <v>142</v>
      </c>
      <c r="D11196" t="s">
        <v>54</v>
      </c>
      <c r="E11196">
        <v>11</v>
      </c>
      <c r="I11196">
        <v>79.708841553262559</v>
      </c>
      <c r="J11196" s="6" t="s">
        <v>20</v>
      </c>
    </row>
    <row r="11197" spans="1:10" x14ac:dyDescent="0.25">
      <c r="A11197" s="5" t="str">
        <f t="shared" si="174"/>
        <v/>
      </c>
      <c r="B11197" t="s">
        <v>97</v>
      </c>
      <c r="C11197" t="s">
        <v>142</v>
      </c>
      <c r="D11197" t="s">
        <v>54</v>
      </c>
      <c r="E11197">
        <v>12</v>
      </c>
      <c r="I11197">
        <v>82.415856859432054</v>
      </c>
      <c r="J11197" s="6" t="s">
        <v>20</v>
      </c>
    </row>
    <row r="11198" spans="1:10" x14ac:dyDescent="0.25">
      <c r="A11198" s="5" t="str">
        <f t="shared" si="174"/>
        <v/>
      </c>
      <c r="B11198" t="s">
        <v>97</v>
      </c>
      <c r="C11198" t="s">
        <v>142</v>
      </c>
      <c r="D11198" t="s">
        <v>54</v>
      </c>
      <c r="E11198">
        <v>13</v>
      </c>
      <c r="I11198">
        <v>84.154107142901253</v>
      </c>
      <c r="J11198" s="6" t="s">
        <v>20</v>
      </c>
    </row>
    <row r="11199" spans="1:10" x14ac:dyDescent="0.25">
      <c r="A11199" s="5" t="str">
        <f t="shared" si="174"/>
        <v/>
      </c>
      <c r="B11199" t="s">
        <v>97</v>
      </c>
      <c r="C11199" t="s">
        <v>142</v>
      </c>
      <c r="D11199" t="s">
        <v>54</v>
      </c>
      <c r="E11199">
        <v>14</v>
      </c>
      <c r="I11199">
        <v>85.573903061221614</v>
      </c>
      <c r="J11199" s="6" t="s">
        <v>20</v>
      </c>
    </row>
    <row r="11200" spans="1:10" x14ac:dyDescent="0.25">
      <c r="A11200" s="5" t="str">
        <f t="shared" si="174"/>
        <v/>
      </c>
      <c r="B11200" t="s">
        <v>97</v>
      </c>
      <c r="C11200" t="s">
        <v>142</v>
      </c>
      <c r="D11200" t="s">
        <v>54</v>
      </c>
      <c r="E11200">
        <v>15</v>
      </c>
      <c r="I11200">
        <v>86.031785714262682</v>
      </c>
      <c r="J11200" s="6" t="s">
        <v>20</v>
      </c>
    </row>
    <row r="11201" spans="1:10" x14ac:dyDescent="0.25">
      <c r="A11201" s="5" t="str">
        <f t="shared" si="174"/>
        <v/>
      </c>
      <c r="B11201" t="s">
        <v>97</v>
      </c>
      <c r="C11201" t="s">
        <v>142</v>
      </c>
      <c r="D11201" t="s">
        <v>54</v>
      </c>
      <c r="E11201">
        <v>16</v>
      </c>
      <c r="I11201">
        <v>86.324141439870161</v>
      </c>
      <c r="J11201" s="6" t="s">
        <v>20</v>
      </c>
    </row>
    <row r="11202" spans="1:10" x14ac:dyDescent="0.25">
      <c r="A11202" s="5" t="str">
        <f t="shared" ref="A11202:A11265" si="175">IF(AND(category = B11202, subcategory=C11202, reportdate = D11202), E11202, "")</f>
        <v/>
      </c>
      <c r="B11202" t="s">
        <v>97</v>
      </c>
      <c r="C11202" t="s">
        <v>142</v>
      </c>
      <c r="D11202" t="s">
        <v>54</v>
      </c>
      <c r="E11202">
        <v>17</v>
      </c>
      <c r="I11202">
        <v>85.610484410469937</v>
      </c>
      <c r="J11202" s="6" t="s">
        <v>20</v>
      </c>
    </row>
    <row r="11203" spans="1:10" x14ac:dyDescent="0.25">
      <c r="A11203" s="5" t="str">
        <f t="shared" si="175"/>
        <v/>
      </c>
      <c r="B11203" t="s">
        <v>97</v>
      </c>
      <c r="C11203" t="s">
        <v>142</v>
      </c>
      <c r="D11203" t="s">
        <v>54</v>
      </c>
      <c r="E11203">
        <v>18</v>
      </c>
      <c r="I11203">
        <v>84.520440476235024</v>
      </c>
      <c r="J11203" s="6" t="s">
        <v>20</v>
      </c>
    </row>
    <row r="11204" spans="1:10" x14ac:dyDescent="0.25">
      <c r="A11204" s="5" t="str">
        <f t="shared" si="175"/>
        <v/>
      </c>
      <c r="B11204" t="s">
        <v>97</v>
      </c>
      <c r="C11204" t="s">
        <v>142</v>
      </c>
      <c r="D11204" t="s">
        <v>54</v>
      </c>
      <c r="E11204">
        <v>19</v>
      </c>
      <c r="I11204">
        <v>82.261892290226356</v>
      </c>
      <c r="J11204" s="6" t="s">
        <v>20</v>
      </c>
    </row>
    <row r="11205" spans="1:10" x14ac:dyDescent="0.25">
      <c r="A11205" s="5" t="str">
        <f t="shared" si="175"/>
        <v/>
      </c>
      <c r="B11205" t="s">
        <v>97</v>
      </c>
      <c r="C11205" t="s">
        <v>142</v>
      </c>
      <c r="D11205" t="s">
        <v>54</v>
      </c>
      <c r="E11205">
        <v>20</v>
      </c>
      <c r="I11205">
        <v>78.681313775484711</v>
      </c>
      <c r="J11205" s="6" t="s">
        <v>20</v>
      </c>
    </row>
    <row r="11206" spans="1:10" x14ac:dyDescent="0.25">
      <c r="A11206" s="5" t="str">
        <f t="shared" si="175"/>
        <v/>
      </c>
      <c r="B11206" t="s">
        <v>97</v>
      </c>
      <c r="C11206" t="s">
        <v>142</v>
      </c>
      <c r="D11206" t="s">
        <v>54</v>
      </c>
      <c r="E11206">
        <v>21</v>
      </c>
      <c r="I11206">
        <v>76.003822562374495</v>
      </c>
      <c r="J11206" s="6" t="s">
        <v>20</v>
      </c>
    </row>
    <row r="11207" spans="1:10" x14ac:dyDescent="0.25">
      <c r="A11207" s="5" t="str">
        <f t="shared" si="175"/>
        <v/>
      </c>
      <c r="B11207" t="s">
        <v>97</v>
      </c>
      <c r="C11207" t="s">
        <v>142</v>
      </c>
      <c r="D11207" t="s">
        <v>54</v>
      </c>
      <c r="E11207">
        <v>22</v>
      </c>
      <c r="I11207">
        <v>74.615295918355727</v>
      </c>
      <c r="J11207" s="6" t="s">
        <v>20</v>
      </c>
    </row>
    <row r="11208" spans="1:10" x14ac:dyDescent="0.25">
      <c r="A11208" s="5" t="str">
        <f t="shared" si="175"/>
        <v/>
      </c>
      <c r="B11208" t="s">
        <v>97</v>
      </c>
      <c r="C11208" t="s">
        <v>142</v>
      </c>
      <c r="D11208" t="s">
        <v>54</v>
      </c>
      <c r="E11208">
        <v>23</v>
      </c>
      <c r="I11208">
        <v>73.418859126960427</v>
      </c>
      <c r="J11208" s="6" t="s">
        <v>20</v>
      </c>
    </row>
    <row r="11209" spans="1:10" x14ac:dyDescent="0.25">
      <c r="A11209" s="5" t="str">
        <f t="shared" si="175"/>
        <v/>
      </c>
      <c r="B11209" t="s">
        <v>97</v>
      </c>
      <c r="C11209" t="s">
        <v>142</v>
      </c>
      <c r="D11209" t="s">
        <v>54</v>
      </c>
      <c r="E11209">
        <v>24</v>
      </c>
      <c r="I11209">
        <v>72.887609127010279</v>
      </c>
      <c r="J11209" s="6" t="s">
        <v>20</v>
      </c>
    </row>
    <row r="11210" spans="1:10" x14ac:dyDescent="0.25">
      <c r="A11210" s="5" t="str">
        <f t="shared" si="175"/>
        <v/>
      </c>
      <c r="B11210" t="s">
        <v>97</v>
      </c>
      <c r="C11210" t="s">
        <v>142</v>
      </c>
      <c r="D11210" t="s">
        <v>57</v>
      </c>
      <c r="E11210">
        <v>1</v>
      </c>
      <c r="I11210">
        <v>77.161251309012044</v>
      </c>
      <c r="J11210" s="6" t="s">
        <v>20</v>
      </c>
    </row>
    <row r="11211" spans="1:10" x14ac:dyDescent="0.25">
      <c r="A11211" s="5" t="str">
        <f t="shared" si="175"/>
        <v/>
      </c>
      <c r="B11211" t="s">
        <v>97</v>
      </c>
      <c r="C11211" t="s">
        <v>142</v>
      </c>
      <c r="D11211" t="s">
        <v>57</v>
      </c>
      <c r="E11211">
        <v>2</v>
      </c>
      <c r="I11211">
        <v>76.372007019348047</v>
      </c>
      <c r="J11211" s="6" t="s">
        <v>20</v>
      </c>
    </row>
    <row r="11212" spans="1:10" x14ac:dyDescent="0.25">
      <c r="A11212" s="5" t="str">
        <f t="shared" si="175"/>
        <v/>
      </c>
      <c r="B11212" t="s">
        <v>97</v>
      </c>
      <c r="C11212" t="s">
        <v>142</v>
      </c>
      <c r="D11212" t="s">
        <v>57</v>
      </c>
      <c r="E11212">
        <v>3</v>
      </c>
      <c r="I11212">
        <v>75.656669780064178</v>
      </c>
      <c r="J11212" s="6" t="s">
        <v>20</v>
      </c>
    </row>
    <row r="11213" spans="1:10" x14ac:dyDescent="0.25">
      <c r="A11213" s="5" t="str">
        <f t="shared" si="175"/>
        <v/>
      </c>
      <c r="B11213" t="s">
        <v>97</v>
      </c>
      <c r="C11213" t="s">
        <v>142</v>
      </c>
      <c r="D11213" t="s">
        <v>57</v>
      </c>
      <c r="E11213">
        <v>4</v>
      </c>
      <c r="I11213">
        <v>75.168004868267786</v>
      </c>
      <c r="J11213" s="6" t="s">
        <v>20</v>
      </c>
    </row>
    <row r="11214" spans="1:10" x14ac:dyDescent="0.25">
      <c r="A11214" s="5" t="str">
        <f t="shared" si="175"/>
        <v/>
      </c>
      <c r="B11214" t="s">
        <v>97</v>
      </c>
      <c r="C11214" t="s">
        <v>142</v>
      </c>
      <c r="D11214" t="s">
        <v>57</v>
      </c>
      <c r="E11214">
        <v>5</v>
      </c>
      <c r="I11214">
        <v>74.964470012174232</v>
      </c>
      <c r="J11214" s="6" t="s">
        <v>20</v>
      </c>
    </row>
    <row r="11215" spans="1:10" x14ac:dyDescent="0.25">
      <c r="A11215" s="5" t="str">
        <f t="shared" si="175"/>
        <v/>
      </c>
      <c r="B11215" t="s">
        <v>97</v>
      </c>
      <c r="C11215" t="s">
        <v>142</v>
      </c>
      <c r="D11215" t="s">
        <v>57</v>
      </c>
      <c r="E11215">
        <v>6</v>
      </c>
      <c r="I11215">
        <v>74.549860179438511</v>
      </c>
      <c r="J11215" s="6" t="s">
        <v>20</v>
      </c>
    </row>
    <row r="11216" spans="1:10" x14ac:dyDescent="0.25">
      <c r="A11216" s="5" t="str">
        <f t="shared" si="175"/>
        <v/>
      </c>
      <c r="B11216" t="s">
        <v>97</v>
      </c>
      <c r="C11216" t="s">
        <v>142</v>
      </c>
      <c r="D11216" t="s">
        <v>57</v>
      </c>
      <c r="E11216">
        <v>7</v>
      </c>
      <c r="I11216">
        <v>74.351257818906589</v>
      </c>
      <c r="J11216" s="6" t="s">
        <v>20</v>
      </c>
    </row>
    <row r="11217" spans="1:10" x14ac:dyDescent="0.25">
      <c r="A11217" s="5" t="str">
        <f t="shared" si="175"/>
        <v/>
      </c>
      <c r="B11217" t="s">
        <v>97</v>
      </c>
      <c r="C11217" t="s">
        <v>142</v>
      </c>
      <c r="D11217" t="s">
        <v>57</v>
      </c>
      <c r="E11217">
        <v>8</v>
      </c>
      <c r="I11217">
        <v>76.278127423530051</v>
      </c>
      <c r="J11217" s="6" t="s">
        <v>20</v>
      </c>
    </row>
    <row r="11218" spans="1:10" x14ac:dyDescent="0.25">
      <c r="A11218" s="5" t="str">
        <f t="shared" si="175"/>
        <v/>
      </c>
      <c r="B11218" t="s">
        <v>97</v>
      </c>
      <c r="C11218" t="s">
        <v>142</v>
      </c>
      <c r="D11218" t="s">
        <v>57</v>
      </c>
      <c r="E11218">
        <v>9</v>
      </c>
      <c r="I11218">
        <v>80.582432424789516</v>
      </c>
      <c r="J11218" s="6" t="s">
        <v>20</v>
      </c>
    </row>
    <row r="11219" spans="1:10" x14ac:dyDescent="0.25">
      <c r="A11219" s="5" t="str">
        <f t="shared" si="175"/>
        <v/>
      </c>
      <c r="B11219" t="s">
        <v>97</v>
      </c>
      <c r="C11219" t="s">
        <v>142</v>
      </c>
      <c r="D11219" t="s">
        <v>57</v>
      </c>
      <c r="E11219">
        <v>10</v>
      </c>
      <c r="I11219">
        <v>84.545815855771508</v>
      </c>
      <c r="J11219" s="6" t="s">
        <v>20</v>
      </c>
    </row>
    <row r="11220" spans="1:10" x14ac:dyDescent="0.25">
      <c r="A11220" s="5" t="str">
        <f t="shared" si="175"/>
        <v/>
      </c>
      <c r="B11220" t="s">
        <v>97</v>
      </c>
      <c r="C11220" t="s">
        <v>142</v>
      </c>
      <c r="D11220" t="s">
        <v>57</v>
      </c>
      <c r="E11220">
        <v>11</v>
      </c>
      <c r="I11220">
        <v>87.786813280129294</v>
      </c>
      <c r="J11220" s="6" t="s">
        <v>20</v>
      </c>
    </row>
    <row r="11221" spans="1:10" x14ac:dyDescent="0.25">
      <c r="A11221" s="5" t="str">
        <f t="shared" si="175"/>
        <v/>
      </c>
      <c r="B11221" t="s">
        <v>97</v>
      </c>
      <c r="C11221" t="s">
        <v>142</v>
      </c>
      <c r="D11221" t="s">
        <v>57</v>
      </c>
      <c r="E11221">
        <v>12</v>
      </c>
      <c r="I11221">
        <v>89.803574764333405</v>
      </c>
      <c r="J11221" s="6" t="s">
        <v>20</v>
      </c>
    </row>
    <row r="11222" spans="1:10" x14ac:dyDescent="0.25">
      <c r="A11222" s="5" t="str">
        <f t="shared" si="175"/>
        <v/>
      </c>
      <c r="B11222" t="s">
        <v>97</v>
      </c>
      <c r="C11222" t="s">
        <v>142</v>
      </c>
      <c r="D11222" t="s">
        <v>57</v>
      </c>
      <c r="E11222">
        <v>13</v>
      </c>
      <c r="I11222">
        <v>91.648538111022035</v>
      </c>
      <c r="J11222" s="6" t="s">
        <v>20</v>
      </c>
    </row>
    <row r="11223" spans="1:10" x14ac:dyDescent="0.25">
      <c r="A11223" s="5" t="str">
        <f t="shared" si="175"/>
        <v/>
      </c>
      <c r="B11223" t="s">
        <v>97</v>
      </c>
      <c r="C11223" t="s">
        <v>142</v>
      </c>
      <c r="D11223" t="s">
        <v>57</v>
      </c>
      <c r="E11223">
        <v>14</v>
      </c>
      <c r="I11223">
        <v>92.714570773580419</v>
      </c>
      <c r="J11223" s="6" t="s">
        <v>20</v>
      </c>
    </row>
    <row r="11224" spans="1:10" x14ac:dyDescent="0.25">
      <c r="A11224" s="5" t="str">
        <f t="shared" si="175"/>
        <v/>
      </c>
      <c r="B11224" t="s">
        <v>97</v>
      </c>
      <c r="C11224" t="s">
        <v>142</v>
      </c>
      <c r="D11224" t="s">
        <v>57</v>
      </c>
      <c r="E11224">
        <v>15</v>
      </c>
      <c r="I11224">
        <v>94.017746454920157</v>
      </c>
      <c r="J11224" s="6" t="s">
        <v>20</v>
      </c>
    </row>
    <row r="11225" spans="1:10" x14ac:dyDescent="0.25">
      <c r="A11225" s="5" t="str">
        <f t="shared" si="175"/>
        <v/>
      </c>
      <c r="B11225" t="s">
        <v>97</v>
      </c>
      <c r="C11225" t="s">
        <v>142</v>
      </c>
      <c r="D11225" t="s">
        <v>57</v>
      </c>
      <c r="E11225">
        <v>16</v>
      </c>
      <c r="I11225">
        <v>93.959137867593668</v>
      </c>
      <c r="J11225" s="6" t="s">
        <v>20</v>
      </c>
    </row>
    <row r="11226" spans="1:10" x14ac:dyDescent="0.25">
      <c r="A11226" s="5" t="str">
        <f t="shared" si="175"/>
        <v/>
      </c>
      <c r="B11226" t="s">
        <v>97</v>
      </c>
      <c r="C11226" t="s">
        <v>142</v>
      </c>
      <c r="D11226" t="s">
        <v>57</v>
      </c>
      <c r="E11226">
        <v>17</v>
      </c>
      <c r="I11226">
        <v>92.726037191125187</v>
      </c>
      <c r="J11226" s="6" t="s">
        <v>20</v>
      </c>
    </row>
    <row r="11227" spans="1:10" x14ac:dyDescent="0.25">
      <c r="A11227" s="5" t="str">
        <f t="shared" si="175"/>
        <v/>
      </c>
      <c r="B11227" t="s">
        <v>97</v>
      </c>
      <c r="C11227" t="s">
        <v>142</v>
      </c>
      <c r="D11227" t="s">
        <v>57</v>
      </c>
      <c r="E11227">
        <v>18</v>
      </c>
      <c r="I11227">
        <v>91.307425773374021</v>
      </c>
      <c r="J11227" s="6" t="s">
        <v>20</v>
      </c>
    </row>
    <row r="11228" spans="1:10" x14ac:dyDescent="0.25">
      <c r="A11228" s="5" t="str">
        <f t="shared" si="175"/>
        <v/>
      </c>
      <c r="B11228" t="s">
        <v>97</v>
      </c>
      <c r="C11228" t="s">
        <v>142</v>
      </c>
      <c r="D11228" t="s">
        <v>57</v>
      </c>
      <c r="E11228">
        <v>19</v>
      </c>
      <c r="I11228">
        <v>88.56392686305351</v>
      </c>
      <c r="J11228" s="6" t="s">
        <v>20</v>
      </c>
    </row>
    <row r="11229" spans="1:10" x14ac:dyDescent="0.25">
      <c r="A11229" s="5" t="str">
        <f t="shared" si="175"/>
        <v/>
      </c>
      <c r="B11229" t="s">
        <v>97</v>
      </c>
      <c r="C11229" t="s">
        <v>142</v>
      </c>
      <c r="D11229" t="s">
        <v>57</v>
      </c>
      <c r="E11229">
        <v>20</v>
      </c>
      <c r="I11229">
        <v>84.012002207725232</v>
      </c>
      <c r="J11229" s="6" t="s">
        <v>20</v>
      </c>
    </row>
    <row r="11230" spans="1:10" x14ac:dyDescent="0.25">
      <c r="A11230" s="5" t="str">
        <f t="shared" si="175"/>
        <v/>
      </c>
      <c r="B11230" t="s">
        <v>97</v>
      </c>
      <c r="C11230" t="s">
        <v>142</v>
      </c>
      <c r="D11230" t="s">
        <v>57</v>
      </c>
      <c r="E11230">
        <v>21</v>
      </c>
      <c r="I11230">
        <v>81.551587840735564</v>
      </c>
      <c r="J11230" s="6" t="s">
        <v>20</v>
      </c>
    </row>
    <row r="11231" spans="1:10" x14ac:dyDescent="0.25">
      <c r="A11231" s="5" t="str">
        <f t="shared" si="175"/>
        <v/>
      </c>
      <c r="B11231" t="s">
        <v>97</v>
      </c>
      <c r="C11231" t="s">
        <v>142</v>
      </c>
      <c r="D11231" t="s">
        <v>57</v>
      </c>
      <c r="E11231">
        <v>22</v>
      </c>
      <c r="I11231">
        <v>80.218302057727968</v>
      </c>
      <c r="J11231" s="6" t="s">
        <v>20</v>
      </c>
    </row>
    <row r="11232" spans="1:10" x14ac:dyDescent="0.25">
      <c r="A11232" s="5" t="str">
        <f t="shared" si="175"/>
        <v/>
      </c>
      <c r="B11232" t="s">
        <v>97</v>
      </c>
      <c r="C11232" t="s">
        <v>142</v>
      </c>
      <c r="D11232" t="s">
        <v>57</v>
      </c>
      <c r="E11232">
        <v>23</v>
      </c>
      <c r="I11232">
        <v>79.237970054652024</v>
      </c>
      <c r="J11232" s="6" t="s">
        <v>20</v>
      </c>
    </row>
    <row r="11233" spans="1:10" x14ac:dyDescent="0.25">
      <c r="A11233" s="5" t="str">
        <f t="shared" si="175"/>
        <v/>
      </c>
      <c r="B11233" t="s">
        <v>97</v>
      </c>
      <c r="C11233" t="s">
        <v>142</v>
      </c>
      <c r="D11233" t="s">
        <v>57</v>
      </c>
      <c r="E11233">
        <v>24</v>
      </c>
      <c r="I11233">
        <v>78.461574820996503</v>
      </c>
      <c r="J11233" s="6" t="s">
        <v>20</v>
      </c>
    </row>
    <row r="11234" spans="1:10" x14ac:dyDescent="0.25">
      <c r="A11234" s="5" t="str">
        <f t="shared" si="175"/>
        <v/>
      </c>
      <c r="B11234" t="s">
        <v>97</v>
      </c>
      <c r="C11234" t="s">
        <v>142</v>
      </c>
      <c r="D11234" t="s">
        <v>58</v>
      </c>
      <c r="E11234">
        <v>1</v>
      </c>
      <c r="I11234">
        <v>77.532658267287161</v>
      </c>
      <c r="J11234" s="6" t="s">
        <v>20</v>
      </c>
    </row>
    <row r="11235" spans="1:10" x14ac:dyDescent="0.25">
      <c r="A11235" s="5" t="str">
        <f t="shared" si="175"/>
        <v/>
      </c>
      <c r="B11235" t="s">
        <v>97</v>
      </c>
      <c r="C11235" t="s">
        <v>142</v>
      </c>
      <c r="D11235" t="s">
        <v>58</v>
      </c>
      <c r="E11235">
        <v>2</v>
      </c>
      <c r="I11235">
        <v>76.796306908301162</v>
      </c>
      <c r="J11235" s="6" t="s">
        <v>20</v>
      </c>
    </row>
    <row r="11236" spans="1:10" x14ac:dyDescent="0.25">
      <c r="A11236" s="5" t="str">
        <f t="shared" si="175"/>
        <v/>
      </c>
      <c r="B11236" t="s">
        <v>97</v>
      </c>
      <c r="C11236" t="s">
        <v>142</v>
      </c>
      <c r="D11236" t="s">
        <v>58</v>
      </c>
      <c r="E11236">
        <v>3</v>
      </c>
      <c r="I11236">
        <v>76.27876330690188</v>
      </c>
      <c r="J11236" s="6" t="s">
        <v>20</v>
      </c>
    </row>
    <row r="11237" spans="1:10" x14ac:dyDescent="0.25">
      <c r="A11237" s="5" t="str">
        <f t="shared" si="175"/>
        <v/>
      </c>
      <c r="B11237" t="s">
        <v>97</v>
      </c>
      <c r="C11237" t="s">
        <v>142</v>
      </c>
      <c r="D11237" t="s">
        <v>58</v>
      </c>
      <c r="E11237">
        <v>4</v>
      </c>
      <c r="I11237">
        <v>75.647568516409407</v>
      </c>
      <c r="J11237" s="6" t="s">
        <v>20</v>
      </c>
    </row>
    <row r="11238" spans="1:10" x14ac:dyDescent="0.25">
      <c r="A11238" s="5" t="str">
        <f t="shared" si="175"/>
        <v/>
      </c>
      <c r="B11238" t="s">
        <v>97</v>
      </c>
      <c r="C11238" t="s">
        <v>142</v>
      </c>
      <c r="D11238" t="s">
        <v>58</v>
      </c>
      <c r="E11238">
        <v>5</v>
      </c>
      <c r="I11238">
        <v>74.989194507364189</v>
      </c>
      <c r="J11238" s="6" t="s">
        <v>20</v>
      </c>
    </row>
    <row r="11239" spans="1:10" x14ac:dyDescent="0.25">
      <c r="A11239" s="5" t="str">
        <f t="shared" si="175"/>
        <v/>
      </c>
      <c r="B11239" t="s">
        <v>97</v>
      </c>
      <c r="C11239" t="s">
        <v>142</v>
      </c>
      <c r="D11239" t="s">
        <v>58</v>
      </c>
      <c r="E11239">
        <v>6</v>
      </c>
      <c r="I11239">
        <v>74.395650056630814</v>
      </c>
      <c r="J11239" s="6" t="s">
        <v>20</v>
      </c>
    </row>
    <row r="11240" spans="1:10" x14ac:dyDescent="0.25">
      <c r="A11240" s="5" t="str">
        <f t="shared" si="175"/>
        <v/>
      </c>
      <c r="B11240" t="s">
        <v>97</v>
      </c>
      <c r="C11240" t="s">
        <v>142</v>
      </c>
      <c r="D11240" t="s">
        <v>58</v>
      </c>
      <c r="E11240">
        <v>7</v>
      </c>
      <c r="I11240">
        <v>74.087636749717007</v>
      </c>
      <c r="J11240" s="6" t="s">
        <v>20</v>
      </c>
    </row>
    <row r="11241" spans="1:10" x14ac:dyDescent="0.25">
      <c r="A11241" s="5" t="str">
        <f t="shared" si="175"/>
        <v/>
      </c>
      <c r="B11241" t="s">
        <v>97</v>
      </c>
      <c r="C11241" t="s">
        <v>142</v>
      </c>
      <c r="D11241" t="s">
        <v>58</v>
      </c>
      <c r="E11241">
        <v>8</v>
      </c>
      <c r="I11241">
        <v>76.473033975095902</v>
      </c>
      <c r="J11241" s="6" t="s">
        <v>20</v>
      </c>
    </row>
    <row r="11242" spans="1:10" x14ac:dyDescent="0.25">
      <c r="A11242" s="5" t="str">
        <f t="shared" si="175"/>
        <v/>
      </c>
      <c r="B11242" t="s">
        <v>97</v>
      </c>
      <c r="C11242" t="s">
        <v>142</v>
      </c>
      <c r="D11242" t="s">
        <v>58</v>
      </c>
      <c r="E11242">
        <v>9</v>
      </c>
      <c r="I11242">
        <v>80.78296659113991</v>
      </c>
      <c r="J11242" s="6" t="s">
        <v>20</v>
      </c>
    </row>
    <row r="11243" spans="1:10" x14ac:dyDescent="0.25">
      <c r="A11243" s="5" t="str">
        <f t="shared" si="175"/>
        <v/>
      </c>
      <c r="B11243" t="s">
        <v>97</v>
      </c>
      <c r="C11243" t="s">
        <v>142</v>
      </c>
      <c r="D11243" t="s">
        <v>58</v>
      </c>
      <c r="E11243">
        <v>10</v>
      </c>
      <c r="I11243">
        <v>85.534857870863064</v>
      </c>
      <c r="J11243" s="6" t="s">
        <v>20</v>
      </c>
    </row>
    <row r="11244" spans="1:10" x14ac:dyDescent="0.25">
      <c r="A11244" s="5" t="str">
        <f t="shared" si="175"/>
        <v/>
      </c>
      <c r="B11244" t="s">
        <v>97</v>
      </c>
      <c r="C11244" t="s">
        <v>142</v>
      </c>
      <c r="D11244" t="s">
        <v>58</v>
      </c>
      <c r="E11244">
        <v>11</v>
      </c>
      <c r="I11244">
        <v>89.50514496039419</v>
      </c>
      <c r="J11244" s="6" t="s">
        <v>20</v>
      </c>
    </row>
    <row r="11245" spans="1:10" x14ac:dyDescent="0.25">
      <c r="A11245" s="5" t="str">
        <f t="shared" si="175"/>
        <v/>
      </c>
      <c r="B11245" t="s">
        <v>97</v>
      </c>
      <c r="C11245" t="s">
        <v>142</v>
      </c>
      <c r="D11245" t="s">
        <v>58</v>
      </c>
      <c r="E11245">
        <v>12</v>
      </c>
      <c r="I11245">
        <v>92.811838618365016</v>
      </c>
      <c r="J11245" s="6" t="s">
        <v>20</v>
      </c>
    </row>
    <row r="11246" spans="1:10" x14ac:dyDescent="0.25">
      <c r="A11246" s="5" t="str">
        <f t="shared" si="175"/>
        <v/>
      </c>
      <c r="B11246" t="s">
        <v>97</v>
      </c>
      <c r="C11246" t="s">
        <v>142</v>
      </c>
      <c r="D11246" t="s">
        <v>58</v>
      </c>
      <c r="E11246">
        <v>13</v>
      </c>
      <c r="I11246">
        <v>95.134735560643776</v>
      </c>
      <c r="J11246" s="6" t="s">
        <v>20</v>
      </c>
    </row>
    <row r="11247" spans="1:10" x14ac:dyDescent="0.25">
      <c r="A11247" s="5" t="str">
        <f t="shared" si="175"/>
        <v/>
      </c>
      <c r="B11247" t="s">
        <v>97</v>
      </c>
      <c r="C11247" t="s">
        <v>142</v>
      </c>
      <c r="D11247" t="s">
        <v>58</v>
      </c>
      <c r="E11247">
        <v>14</v>
      </c>
      <c r="I11247">
        <v>96.49732049834887</v>
      </c>
      <c r="J11247" s="6" t="s">
        <v>20</v>
      </c>
    </row>
    <row r="11248" spans="1:10" x14ac:dyDescent="0.25">
      <c r="A11248" s="5" t="str">
        <f t="shared" si="175"/>
        <v/>
      </c>
      <c r="B11248" t="s">
        <v>97</v>
      </c>
      <c r="C11248" t="s">
        <v>142</v>
      </c>
      <c r="D11248" t="s">
        <v>58</v>
      </c>
      <c r="E11248">
        <v>15</v>
      </c>
      <c r="I11248">
        <v>96.978282559406921</v>
      </c>
      <c r="J11248" s="6" t="s">
        <v>20</v>
      </c>
    </row>
    <row r="11249" spans="1:10" x14ac:dyDescent="0.25">
      <c r="A11249" s="5" t="str">
        <f t="shared" si="175"/>
        <v/>
      </c>
      <c r="B11249" t="s">
        <v>97</v>
      </c>
      <c r="C11249" t="s">
        <v>142</v>
      </c>
      <c r="D11249" t="s">
        <v>58</v>
      </c>
      <c r="E11249">
        <v>16</v>
      </c>
      <c r="I11249">
        <v>95.430197055562374</v>
      </c>
      <c r="J11249" s="6" t="s">
        <v>20</v>
      </c>
    </row>
    <row r="11250" spans="1:10" x14ac:dyDescent="0.25">
      <c r="A11250" s="5" t="str">
        <f t="shared" si="175"/>
        <v/>
      </c>
      <c r="B11250" t="s">
        <v>97</v>
      </c>
      <c r="C11250" t="s">
        <v>142</v>
      </c>
      <c r="D11250" t="s">
        <v>58</v>
      </c>
      <c r="E11250">
        <v>17</v>
      </c>
      <c r="I11250">
        <v>91.791257644394292</v>
      </c>
      <c r="J11250" s="6" t="s">
        <v>20</v>
      </c>
    </row>
    <row r="11251" spans="1:10" x14ac:dyDescent="0.25">
      <c r="A11251" s="5" t="str">
        <f t="shared" si="175"/>
        <v/>
      </c>
      <c r="B11251" t="s">
        <v>97</v>
      </c>
      <c r="C11251" t="s">
        <v>142</v>
      </c>
      <c r="D11251" t="s">
        <v>58</v>
      </c>
      <c r="E11251">
        <v>18</v>
      </c>
      <c r="I11251">
        <v>88.864785956909387</v>
      </c>
      <c r="J11251" s="6" t="s">
        <v>20</v>
      </c>
    </row>
    <row r="11252" spans="1:10" x14ac:dyDescent="0.25">
      <c r="A11252" s="5" t="str">
        <f t="shared" si="175"/>
        <v/>
      </c>
      <c r="B11252" t="s">
        <v>97</v>
      </c>
      <c r="C11252" t="s">
        <v>142</v>
      </c>
      <c r="D11252" t="s">
        <v>58</v>
      </c>
      <c r="E11252">
        <v>19</v>
      </c>
      <c r="I11252">
        <v>86.366768969441509</v>
      </c>
      <c r="J11252" s="6" t="s">
        <v>20</v>
      </c>
    </row>
    <row r="11253" spans="1:10" x14ac:dyDescent="0.25">
      <c r="A11253" s="5" t="str">
        <f t="shared" si="175"/>
        <v/>
      </c>
      <c r="B11253" t="s">
        <v>97</v>
      </c>
      <c r="C11253" t="s">
        <v>142</v>
      </c>
      <c r="D11253" t="s">
        <v>58</v>
      </c>
      <c r="E11253">
        <v>20</v>
      </c>
      <c r="I11253">
        <v>85.665712910495486</v>
      </c>
      <c r="J11253" s="6" t="s">
        <v>20</v>
      </c>
    </row>
    <row r="11254" spans="1:10" x14ac:dyDescent="0.25">
      <c r="A11254" s="5" t="str">
        <f t="shared" si="175"/>
        <v/>
      </c>
      <c r="B11254" t="s">
        <v>97</v>
      </c>
      <c r="C11254" t="s">
        <v>142</v>
      </c>
      <c r="D11254" t="s">
        <v>58</v>
      </c>
      <c r="E11254">
        <v>21</v>
      </c>
      <c r="I11254">
        <v>83.988105322736075</v>
      </c>
      <c r="J11254" s="6" t="s">
        <v>20</v>
      </c>
    </row>
    <row r="11255" spans="1:10" x14ac:dyDescent="0.25">
      <c r="A11255" s="5" t="str">
        <f t="shared" si="175"/>
        <v/>
      </c>
      <c r="B11255" t="s">
        <v>97</v>
      </c>
      <c r="C11255" t="s">
        <v>142</v>
      </c>
      <c r="D11255" t="s">
        <v>58</v>
      </c>
      <c r="E11255">
        <v>22</v>
      </c>
      <c r="I11255">
        <v>81.314186296693066</v>
      </c>
      <c r="J11255" s="6" t="s">
        <v>20</v>
      </c>
    </row>
    <row r="11256" spans="1:10" x14ac:dyDescent="0.25">
      <c r="A11256" s="5" t="str">
        <f t="shared" si="175"/>
        <v/>
      </c>
      <c r="B11256" t="s">
        <v>97</v>
      </c>
      <c r="C11256" t="s">
        <v>142</v>
      </c>
      <c r="D11256" t="s">
        <v>58</v>
      </c>
      <c r="E11256">
        <v>23</v>
      </c>
      <c r="I11256">
        <v>80.428850226519941</v>
      </c>
      <c r="J11256" s="6" t="s">
        <v>20</v>
      </c>
    </row>
    <row r="11257" spans="1:10" x14ac:dyDescent="0.25">
      <c r="A11257" s="5" t="str">
        <f t="shared" si="175"/>
        <v/>
      </c>
      <c r="B11257" t="s">
        <v>97</v>
      </c>
      <c r="C11257" t="s">
        <v>142</v>
      </c>
      <c r="D11257" t="s">
        <v>58</v>
      </c>
      <c r="E11257">
        <v>24</v>
      </c>
      <c r="I11257">
        <v>79.085426670449138</v>
      </c>
      <c r="J11257" s="6" t="s">
        <v>20</v>
      </c>
    </row>
    <row r="11258" spans="1:10" x14ac:dyDescent="0.25">
      <c r="A11258" s="5" t="str">
        <f t="shared" si="175"/>
        <v/>
      </c>
      <c r="B11258" t="s">
        <v>97</v>
      </c>
      <c r="C11258" t="s">
        <v>142</v>
      </c>
      <c r="D11258" t="s">
        <v>59</v>
      </c>
      <c r="E11258">
        <v>1</v>
      </c>
      <c r="I11258">
        <v>78.108384652366894</v>
      </c>
      <c r="J11258" s="6" t="s">
        <v>20</v>
      </c>
    </row>
    <row r="11259" spans="1:10" x14ac:dyDescent="0.25">
      <c r="A11259" s="5" t="str">
        <f t="shared" si="175"/>
        <v/>
      </c>
      <c r="B11259" t="s">
        <v>97</v>
      </c>
      <c r="C11259" t="s">
        <v>142</v>
      </c>
      <c r="D11259" t="s">
        <v>59</v>
      </c>
      <c r="E11259">
        <v>2</v>
      </c>
      <c r="I11259">
        <v>77.691855967389685</v>
      </c>
      <c r="J11259" s="6" t="s">
        <v>20</v>
      </c>
    </row>
    <row r="11260" spans="1:10" x14ac:dyDescent="0.25">
      <c r="A11260" s="5" t="str">
        <f t="shared" si="175"/>
        <v/>
      </c>
      <c r="B11260" t="s">
        <v>97</v>
      </c>
      <c r="C11260" t="s">
        <v>142</v>
      </c>
      <c r="D11260" t="s">
        <v>59</v>
      </c>
      <c r="E11260">
        <v>3</v>
      </c>
      <c r="I11260">
        <v>77.170172477204972</v>
      </c>
      <c r="J11260" s="6" t="s">
        <v>20</v>
      </c>
    </row>
    <row r="11261" spans="1:10" x14ac:dyDescent="0.25">
      <c r="A11261" s="5" t="str">
        <f t="shared" si="175"/>
        <v/>
      </c>
      <c r="B11261" t="s">
        <v>97</v>
      </c>
      <c r="C11261" t="s">
        <v>142</v>
      </c>
      <c r="D11261" t="s">
        <v>59</v>
      </c>
      <c r="E11261">
        <v>4</v>
      </c>
      <c r="I11261">
        <v>76.880714507864596</v>
      </c>
      <c r="J11261" s="6" t="s">
        <v>20</v>
      </c>
    </row>
    <row r="11262" spans="1:10" x14ac:dyDescent="0.25">
      <c r="A11262" s="5" t="str">
        <f t="shared" si="175"/>
        <v/>
      </c>
      <c r="B11262" t="s">
        <v>97</v>
      </c>
      <c r="C11262" t="s">
        <v>142</v>
      </c>
      <c r="D11262" t="s">
        <v>59</v>
      </c>
      <c r="E11262">
        <v>5</v>
      </c>
      <c r="I11262">
        <v>76.631861905145058</v>
      </c>
      <c r="J11262" s="6" t="s">
        <v>20</v>
      </c>
    </row>
    <row r="11263" spans="1:10" x14ac:dyDescent="0.25">
      <c r="A11263" s="5" t="str">
        <f t="shared" si="175"/>
        <v/>
      </c>
      <c r="B11263" t="s">
        <v>97</v>
      </c>
      <c r="C11263" t="s">
        <v>142</v>
      </c>
      <c r="D11263" t="s">
        <v>59</v>
      </c>
      <c r="E11263">
        <v>6</v>
      </c>
      <c r="I11263">
        <v>76.455665733554881</v>
      </c>
      <c r="J11263" s="6" t="s">
        <v>20</v>
      </c>
    </row>
    <row r="11264" spans="1:10" x14ac:dyDescent="0.25">
      <c r="A11264" s="5" t="str">
        <f t="shared" si="175"/>
        <v/>
      </c>
      <c r="B11264" t="s">
        <v>97</v>
      </c>
      <c r="C11264" t="s">
        <v>142</v>
      </c>
      <c r="D11264" t="s">
        <v>59</v>
      </c>
      <c r="E11264">
        <v>7</v>
      </c>
      <c r="I11264">
        <v>76.595398535360417</v>
      </c>
      <c r="J11264" s="6" t="s">
        <v>20</v>
      </c>
    </row>
    <row r="11265" spans="1:10" x14ac:dyDescent="0.25">
      <c r="A11265" s="5" t="str">
        <f t="shared" si="175"/>
        <v/>
      </c>
      <c r="B11265" t="s">
        <v>97</v>
      </c>
      <c r="C11265" t="s">
        <v>142</v>
      </c>
      <c r="D11265" t="s">
        <v>59</v>
      </c>
      <c r="E11265">
        <v>8</v>
      </c>
      <c r="I11265">
        <v>77.745485622212115</v>
      </c>
      <c r="J11265" s="6" t="s">
        <v>20</v>
      </c>
    </row>
    <row r="11266" spans="1:10" x14ac:dyDescent="0.25">
      <c r="A11266" s="5" t="str">
        <f t="shared" ref="A11266:A11329" si="176">IF(AND(category = B11266, subcategory=C11266, reportdate = D11266), E11266, "")</f>
        <v/>
      </c>
      <c r="B11266" t="s">
        <v>97</v>
      </c>
      <c r="C11266" t="s">
        <v>142</v>
      </c>
      <c r="D11266" t="s">
        <v>59</v>
      </c>
      <c r="E11266">
        <v>9</v>
      </c>
      <c r="I11266">
        <v>80.056395227214125</v>
      </c>
      <c r="J11266" s="6" t="s">
        <v>20</v>
      </c>
    </row>
    <row r="11267" spans="1:10" x14ac:dyDescent="0.25">
      <c r="A11267" s="5" t="str">
        <f t="shared" si="176"/>
        <v/>
      </c>
      <c r="B11267" t="s">
        <v>97</v>
      </c>
      <c r="C11267" t="s">
        <v>142</v>
      </c>
      <c r="D11267" t="s">
        <v>59</v>
      </c>
      <c r="E11267">
        <v>10</v>
      </c>
      <c r="I11267">
        <v>84.22140526475286</v>
      </c>
      <c r="J11267" s="6" t="s">
        <v>20</v>
      </c>
    </row>
    <row r="11268" spans="1:10" x14ac:dyDescent="0.25">
      <c r="A11268" s="5" t="str">
        <f t="shared" si="176"/>
        <v/>
      </c>
      <c r="B11268" t="s">
        <v>97</v>
      </c>
      <c r="C11268" t="s">
        <v>142</v>
      </c>
      <c r="D11268" t="s">
        <v>59</v>
      </c>
      <c r="E11268">
        <v>11</v>
      </c>
      <c r="I11268">
        <v>87.818844120249523</v>
      </c>
      <c r="J11268" s="6" t="s">
        <v>20</v>
      </c>
    </row>
    <row r="11269" spans="1:10" x14ac:dyDescent="0.25">
      <c r="A11269" s="5" t="str">
        <f t="shared" si="176"/>
        <v/>
      </c>
      <c r="B11269" t="s">
        <v>97</v>
      </c>
      <c r="C11269" t="s">
        <v>142</v>
      </c>
      <c r="D11269" t="s">
        <v>59</v>
      </c>
      <c r="E11269">
        <v>12</v>
      </c>
      <c r="I11269">
        <v>90.420106879314346</v>
      </c>
      <c r="J11269" s="6" t="s">
        <v>20</v>
      </c>
    </row>
    <row r="11270" spans="1:10" x14ac:dyDescent="0.25">
      <c r="A11270" s="5" t="str">
        <f t="shared" si="176"/>
        <v/>
      </c>
      <c r="B11270" t="s">
        <v>97</v>
      </c>
      <c r="C11270" t="s">
        <v>142</v>
      </c>
      <c r="D11270" t="s">
        <v>59</v>
      </c>
      <c r="E11270">
        <v>13</v>
      </c>
      <c r="I11270">
        <v>91.763543981641618</v>
      </c>
      <c r="J11270" s="6" t="s">
        <v>20</v>
      </c>
    </row>
    <row r="11271" spans="1:10" x14ac:dyDescent="0.25">
      <c r="A11271" s="5" t="str">
        <f t="shared" si="176"/>
        <v/>
      </c>
      <c r="B11271" t="s">
        <v>97</v>
      </c>
      <c r="C11271" t="s">
        <v>142</v>
      </c>
      <c r="D11271" t="s">
        <v>59</v>
      </c>
      <c r="E11271">
        <v>14</v>
      </c>
      <c r="I11271">
        <v>92.743192806844931</v>
      </c>
      <c r="J11271" s="6" t="s">
        <v>20</v>
      </c>
    </row>
    <row r="11272" spans="1:10" x14ac:dyDescent="0.25">
      <c r="A11272" s="5" t="str">
        <f t="shared" si="176"/>
        <v/>
      </c>
      <c r="B11272" t="s">
        <v>97</v>
      </c>
      <c r="C11272" t="s">
        <v>142</v>
      </c>
      <c r="D11272" t="s">
        <v>59</v>
      </c>
      <c r="E11272">
        <v>15</v>
      </c>
      <c r="I11272">
        <v>93.082678768308526</v>
      </c>
      <c r="J11272" s="6" t="s">
        <v>20</v>
      </c>
    </row>
    <row r="11273" spans="1:10" x14ac:dyDescent="0.25">
      <c r="A11273" s="5" t="str">
        <f t="shared" si="176"/>
        <v/>
      </c>
      <c r="B11273" t="s">
        <v>97</v>
      </c>
      <c r="C11273" t="s">
        <v>142</v>
      </c>
      <c r="D11273" t="s">
        <v>59</v>
      </c>
      <c r="E11273">
        <v>16</v>
      </c>
      <c r="I11273">
        <v>92.76496508038683</v>
      </c>
      <c r="J11273" s="6" t="s">
        <v>20</v>
      </c>
    </row>
    <row r="11274" spans="1:10" x14ac:dyDescent="0.25">
      <c r="A11274" s="5" t="str">
        <f t="shared" si="176"/>
        <v/>
      </c>
      <c r="B11274" t="s">
        <v>97</v>
      </c>
      <c r="C11274" t="s">
        <v>142</v>
      </c>
      <c r="D11274" t="s">
        <v>59</v>
      </c>
      <c r="E11274">
        <v>17</v>
      </c>
      <c r="I11274">
        <v>91.38739842229127</v>
      </c>
      <c r="J11274" s="6" t="s">
        <v>20</v>
      </c>
    </row>
    <row r="11275" spans="1:10" x14ac:dyDescent="0.25">
      <c r="A11275" s="5" t="str">
        <f t="shared" si="176"/>
        <v/>
      </c>
      <c r="B11275" t="s">
        <v>97</v>
      </c>
      <c r="C11275" t="s">
        <v>142</v>
      </c>
      <c r="D11275" t="s">
        <v>59</v>
      </c>
      <c r="E11275">
        <v>18</v>
      </c>
      <c r="I11275">
        <v>90.086937540688041</v>
      </c>
      <c r="J11275" s="6" t="s">
        <v>20</v>
      </c>
    </row>
    <row r="11276" spans="1:10" x14ac:dyDescent="0.25">
      <c r="A11276" s="5" t="str">
        <f t="shared" si="176"/>
        <v/>
      </c>
      <c r="B11276" t="s">
        <v>97</v>
      </c>
      <c r="C11276" t="s">
        <v>142</v>
      </c>
      <c r="D11276" t="s">
        <v>59</v>
      </c>
      <c r="E11276">
        <v>19</v>
      </c>
      <c r="I11276">
        <v>87.161540984489619</v>
      </c>
      <c r="J11276" s="6" t="s">
        <v>20</v>
      </c>
    </row>
    <row r="11277" spans="1:10" x14ac:dyDescent="0.25">
      <c r="A11277" s="5" t="str">
        <f t="shared" si="176"/>
        <v/>
      </c>
      <c r="B11277" t="s">
        <v>97</v>
      </c>
      <c r="C11277" t="s">
        <v>142</v>
      </c>
      <c r="D11277" t="s">
        <v>59</v>
      </c>
      <c r="E11277">
        <v>20</v>
      </c>
      <c r="I11277">
        <v>83.12247801622722</v>
      </c>
      <c r="J11277" s="6" t="s">
        <v>20</v>
      </c>
    </row>
    <row r="11278" spans="1:10" x14ac:dyDescent="0.25">
      <c r="A11278" s="5" t="str">
        <f t="shared" si="176"/>
        <v/>
      </c>
      <c r="B11278" t="s">
        <v>97</v>
      </c>
      <c r="C11278" t="s">
        <v>142</v>
      </c>
      <c r="D11278" t="s">
        <v>59</v>
      </c>
      <c r="E11278">
        <v>21</v>
      </c>
      <c r="I11278">
        <v>80.833547657431467</v>
      </c>
      <c r="J11278" s="6" t="s">
        <v>20</v>
      </c>
    </row>
    <row r="11279" spans="1:10" x14ac:dyDescent="0.25">
      <c r="A11279" s="5" t="str">
        <f t="shared" si="176"/>
        <v/>
      </c>
      <c r="B11279" t="s">
        <v>97</v>
      </c>
      <c r="C11279" t="s">
        <v>142</v>
      </c>
      <c r="D11279" t="s">
        <v>59</v>
      </c>
      <c r="E11279">
        <v>22</v>
      </c>
      <c r="I11279">
        <v>79.547372126526767</v>
      </c>
      <c r="J11279" s="6" t="s">
        <v>20</v>
      </c>
    </row>
    <row r="11280" spans="1:10" x14ac:dyDescent="0.25">
      <c r="A11280" s="5" t="str">
        <f t="shared" si="176"/>
        <v/>
      </c>
      <c r="B11280" t="s">
        <v>97</v>
      </c>
      <c r="C11280" t="s">
        <v>142</v>
      </c>
      <c r="D11280" t="s">
        <v>59</v>
      </c>
      <c r="E11280">
        <v>23</v>
      </c>
      <c r="I11280">
        <v>78.626625102512321</v>
      </c>
      <c r="J11280" s="6" t="s">
        <v>20</v>
      </c>
    </row>
    <row r="11281" spans="1:10" x14ac:dyDescent="0.25">
      <c r="A11281" s="5" t="str">
        <f t="shared" si="176"/>
        <v/>
      </c>
      <c r="B11281" t="s">
        <v>97</v>
      </c>
      <c r="C11281" t="s">
        <v>142</v>
      </c>
      <c r="D11281" t="s">
        <v>59</v>
      </c>
      <c r="E11281">
        <v>24</v>
      </c>
      <c r="I11281">
        <v>77.361142873274815</v>
      </c>
      <c r="J11281" s="6" t="s">
        <v>20</v>
      </c>
    </row>
    <row r="11282" spans="1:10" x14ac:dyDescent="0.25">
      <c r="A11282" s="5" t="str">
        <f t="shared" si="176"/>
        <v/>
      </c>
      <c r="B11282" t="s">
        <v>97</v>
      </c>
      <c r="C11282" t="s">
        <v>142</v>
      </c>
      <c r="D11282" t="s">
        <v>55</v>
      </c>
      <c r="E11282">
        <v>1</v>
      </c>
      <c r="I11282">
        <v>60.517983606557699</v>
      </c>
      <c r="J11282" s="6" t="s">
        <v>20</v>
      </c>
    </row>
    <row r="11283" spans="1:10" x14ac:dyDescent="0.25">
      <c r="A11283" s="5" t="str">
        <f t="shared" si="176"/>
        <v/>
      </c>
      <c r="B11283" t="s">
        <v>97</v>
      </c>
      <c r="C11283" t="s">
        <v>142</v>
      </c>
      <c r="D11283" t="s">
        <v>55</v>
      </c>
      <c r="E11283">
        <v>2</v>
      </c>
      <c r="I11283">
        <v>60.004442622950577</v>
      </c>
      <c r="J11283" s="6" t="s">
        <v>20</v>
      </c>
    </row>
    <row r="11284" spans="1:10" x14ac:dyDescent="0.25">
      <c r="A11284" s="5" t="str">
        <f t="shared" si="176"/>
        <v/>
      </c>
      <c r="B11284" t="s">
        <v>97</v>
      </c>
      <c r="C11284" t="s">
        <v>142</v>
      </c>
      <c r="D11284" t="s">
        <v>55</v>
      </c>
      <c r="E11284">
        <v>3</v>
      </c>
      <c r="I11284">
        <v>59.142229508196571</v>
      </c>
      <c r="J11284" s="6" t="s">
        <v>20</v>
      </c>
    </row>
    <row r="11285" spans="1:10" x14ac:dyDescent="0.25">
      <c r="A11285" s="5" t="str">
        <f t="shared" si="176"/>
        <v/>
      </c>
      <c r="B11285" t="s">
        <v>97</v>
      </c>
      <c r="C11285" t="s">
        <v>142</v>
      </c>
      <c r="D11285" t="s">
        <v>55</v>
      </c>
      <c r="E11285">
        <v>4</v>
      </c>
      <c r="I11285">
        <v>58.577262295082534</v>
      </c>
      <c r="J11285" s="6" t="s">
        <v>20</v>
      </c>
    </row>
    <row r="11286" spans="1:10" x14ac:dyDescent="0.25">
      <c r="A11286" s="5" t="str">
        <f t="shared" si="176"/>
        <v/>
      </c>
      <c r="B11286" t="s">
        <v>97</v>
      </c>
      <c r="C11286" t="s">
        <v>142</v>
      </c>
      <c r="D11286" t="s">
        <v>55</v>
      </c>
      <c r="E11286">
        <v>5</v>
      </c>
      <c r="I11286">
        <v>57.988573770491506</v>
      </c>
      <c r="J11286" s="6" t="s">
        <v>20</v>
      </c>
    </row>
    <row r="11287" spans="1:10" x14ac:dyDescent="0.25">
      <c r="A11287" s="5" t="str">
        <f t="shared" si="176"/>
        <v/>
      </c>
      <c r="B11287" t="s">
        <v>97</v>
      </c>
      <c r="C11287" t="s">
        <v>142</v>
      </c>
      <c r="D11287" t="s">
        <v>55</v>
      </c>
      <c r="E11287">
        <v>6</v>
      </c>
      <c r="I11287">
        <v>57.484737704917968</v>
      </c>
      <c r="J11287" s="6" t="s">
        <v>20</v>
      </c>
    </row>
    <row r="11288" spans="1:10" x14ac:dyDescent="0.25">
      <c r="A11288" s="5" t="str">
        <f t="shared" si="176"/>
        <v/>
      </c>
      <c r="B11288" t="s">
        <v>97</v>
      </c>
      <c r="C11288" t="s">
        <v>142</v>
      </c>
      <c r="D11288" t="s">
        <v>55</v>
      </c>
      <c r="E11288">
        <v>7</v>
      </c>
      <c r="I11288">
        <v>57.255409836065532</v>
      </c>
      <c r="J11288" s="6" t="s">
        <v>20</v>
      </c>
    </row>
    <row r="11289" spans="1:10" x14ac:dyDescent="0.25">
      <c r="A11289" s="5" t="str">
        <f t="shared" si="176"/>
        <v/>
      </c>
      <c r="B11289" t="s">
        <v>97</v>
      </c>
      <c r="C11289" t="s">
        <v>142</v>
      </c>
      <c r="D11289" t="s">
        <v>55</v>
      </c>
      <c r="E11289">
        <v>8</v>
      </c>
      <c r="I11289">
        <v>60.050098360655589</v>
      </c>
      <c r="J11289" s="6" t="s">
        <v>20</v>
      </c>
    </row>
    <row r="11290" spans="1:10" x14ac:dyDescent="0.25">
      <c r="A11290" s="5" t="str">
        <f t="shared" si="176"/>
        <v/>
      </c>
      <c r="B11290" t="s">
        <v>97</v>
      </c>
      <c r="C11290" t="s">
        <v>142</v>
      </c>
      <c r="D11290" t="s">
        <v>55</v>
      </c>
      <c r="E11290">
        <v>9</v>
      </c>
      <c r="I11290">
        <v>66.839032786885113</v>
      </c>
      <c r="J11290" s="6" t="s">
        <v>20</v>
      </c>
    </row>
    <row r="11291" spans="1:10" x14ac:dyDescent="0.25">
      <c r="A11291" s="5" t="str">
        <f t="shared" si="176"/>
        <v/>
      </c>
      <c r="B11291" t="s">
        <v>97</v>
      </c>
      <c r="C11291" t="s">
        <v>142</v>
      </c>
      <c r="D11291" t="s">
        <v>55</v>
      </c>
      <c r="E11291">
        <v>10</v>
      </c>
      <c r="I11291">
        <v>73.353540983607388</v>
      </c>
      <c r="J11291" s="6" t="s">
        <v>20</v>
      </c>
    </row>
    <row r="11292" spans="1:10" x14ac:dyDescent="0.25">
      <c r="A11292" s="5" t="str">
        <f t="shared" si="176"/>
        <v/>
      </c>
      <c r="B11292" t="s">
        <v>97</v>
      </c>
      <c r="C11292" t="s">
        <v>142</v>
      </c>
      <c r="D11292" t="s">
        <v>55</v>
      </c>
      <c r="E11292">
        <v>11</v>
      </c>
      <c r="I11292">
        <v>77.068426229508447</v>
      </c>
      <c r="J11292" s="6" t="s">
        <v>20</v>
      </c>
    </row>
    <row r="11293" spans="1:10" x14ac:dyDescent="0.25">
      <c r="A11293" s="5" t="str">
        <f t="shared" si="176"/>
        <v/>
      </c>
      <c r="B11293" t="s">
        <v>97</v>
      </c>
      <c r="C11293" t="s">
        <v>142</v>
      </c>
      <c r="D11293" t="s">
        <v>55</v>
      </c>
      <c r="E11293">
        <v>12</v>
      </c>
      <c r="I11293">
        <v>77.943606557377734</v>
      </c>
      <c r="J11293" s="6" t="s">
        <v>20</v>
      </c>
    </row>
    <row r="11294" spans="1:10" x14ac:dyDescent="0.25">
      <c r="A11294" s="5" t="str">
        <f t="shared" si="176"/>
        <v/>
      </c>
      <c r="B11294" t="s">
        <v>97</v>
      </c>
      <c r="C11294" t="s">
        <v>142</v>
      </c>
      <c r="D11294" t="s">
        <v>55</v>
      </c>
      <c r="E11294">
        <v>13</v>
      </c>
      <c r="I11294">
        <v>79.307868852459308</v>
      </c>
      <c r="J11294" s="6" t="s">
        <v>20</v>
      </c>
    </row>
    <row r="11295" spans="1:10" x14ac:dyDescent="0.25">
      <c r="A11295" s="5" t="str">
        <f t="shared" si="176"/>
        <v/>
      </c>
      <c r="B11295" t="s">
        <v>97</v>
      </c>
      <c r="C11295" t="s">
        <v>142</v>
      </c>
      <c r="D11295" t="s">
        <v>55</v>
      </c>
      <c r="E11295">
        <v>14</v>
      </c>
      <c r="I11295">
        <v>79.953442622950703</v>
      </c>
      <c r="J11295" s="6" t="s">
        <v>20</v>
      </c>
    </row>
    <row r="11296" spans="1:10" x14ac:dyDescent="0.25">
      <c r="A11296" s="5" t="str">
        <f t="shared" si="176"/>
        <v/>
      </c>
      <c r="B11296" t="s">
        <v>97</v>
      </c>
      <c r="C11296" t="s">
        <v>142</v>
      </c>
      <c r="D11296" t="s">
        <v>55</v>
      </c>
      <c r="E11296">
        <v>15</v>
      </c>
      <c r="I11296">
        <v>79.816557377048767</v>
      </c>
      <c r="J11296" s="6" t="s">
        <v>20</v>
      </c>
    </row>
    <row r="11297" spans="1:10" x14ac:dyDescent="0.25">
      <c r="A11297" s="5" t="str">
        <f t="shared" si="176"/>
        <v/>
      </c>
      <c r="B11297" t="s">
        <v>97</v>
      </c>
      <c r="C11297" t="s">
        <v>142</v>
      </c>
      <c r="D11297" t="s">
        <v>55</v>
      </c>
      <c r="E11297">
        <v>16</v>
      </c>
      <c r="I11297">
        <v>79.666163934426464</v>
      </c>
      <c r="J11297" s="6" t="s">
        <v>20</v>
      </c>
    </row>
    <row r="11298" spans="1:10" x14ac:dyDescent="0.25">
      <c r="A11298" s="5" t="str">
        <f t="shared" si="176"/>
        <v/>
      </c>
      <c r="B11298" t="s">
        <v>97</v>
      </c>
      <c r="C11298" t="s">
        <v>142</v>
      </c>
      <c r="D11298" t="s">
        <v>55</v>
      </c>
      <c r="E11298">
        <v>17</v>
      </c>
      <c r="I11298">
        <v>78.696229508196708</v>
      </c>
      <c r="J11298" s="6" t="s">
        <v>20</v>
      </c>
    </row>
    <row r="11299" spans="1:10" x14ac:dyDescent="0.25">
      <c r="A11299" s="5" t="str">
        <f t="shared" si="176"/>
        <v/>
      </c>
      <c r="B11299" t="s">
        <v>97</v>
      </c>
      <c r="C11299" t="s">
        <v>142</v>
      </c>
      <c r="D11299" t="s">
        <v>55</v>
      </c>
      <c r="E11299">
        <v>18</v>
      </c>
      <c r="I11299">
        <v>77.331311475409919</v>
      </c>
      <c r="J11299" s="6" t="s">
        <v>20</v>
      </c>
    </row>
    <row r="11300" spans="1:10" x14ac:dyDescent="0.25">
      <c r="A11300" s="5" t="str">
        <f t="shared" si="176"/>
        <v/>
      </c>
      <c r="B11300" t="s">
        <v>97</v>
      </c>
      <c r="C11300" t="s">
        <v>142</v>
      </c>
      <c r="D11300" t="s">
        <v>55</v>
      </c>
      <c r="E11300">
        <v>19</v>
      </c>
      <c r="I11300">
        <v>73.903475409835679</v>
      </c>
      <c r="J11300" s="6" t="s">
        <v>20</v>
      </c>
    </row>
    <row r="11301" spans="1:10" x14ac:dyDescent="0.25">
      <c r="A11301" s="5" t="str">
        <f t="shared" si="176"/>
        <v/>
      </c>
      <c r="B11301" t="s">
        <v>97</v>
      </c>
      <c r="C11301" t="s">
        <v>142</v>
      </c>
      <c r="D11301" t="s">
        <v>55</v>
      </c>
      <c r="E11301">
        <v>20</v>
      </c>
      <c r="I11301">
        <v>70.241721311475445</v>
      </c>
      <c r="J11301" s="6" t="s">
        <v>20</v>
      </c>
    </row>
    <row r="11302" spans="1:10" x14ac:dyDescent="0.25">
      <c r="A11302" s="5" t="str">
        <f t="shared" si="176"/>
        <v/>
      </c>
      <c r="B11302" t="s">
        <v>97</v>
      </c>
      <c r="C11302" t="s">
        <v>142</v>
      </c>
      <c r="D11302" t="s">
        <v>55</v>
      </c>
      <c r="E11302">
        <v>21</v>
      </c>
      <c r="I11302">
        <v>66.781803278688102</v>
      </c>
      <c r="J11302" s="6" t="s">
        <v>20</v>
      </c>
    </row>
    <row r="11303" spans="1:10" x14ac:dyDescent="0.25">
      <c r="A11303" s="5" t="str">
        <f t="shared" si="176"/>
        <v/>
      </c>
      <c r="B11303" t="s">
        <v>97</v>
      </c>
      <c r="C11303" t="s">
        <v>142</v>
      </c>
      <c r="D11303" t="s">
        <v>55</v>
      </c>
      <c r="E11303">
        <v>22</v>
      </c>
      <c r="I11303">
        <v>65.145081967213386</v>
      </c>
      <c r="J11303" s="6" t="s">
        <v>20</v>
      </c>
    </row>
    <row r="11304" spans="1:10" x14ac:dyDescent="0.25">
      <c r="A11304" s="5" t="str">
        <f t="shared" si="176"/>
        <v/>
      </c>
      <c r="B11304" t="s">
        <v>97</v>
      </c>
      <c r="C11304" t="s">
        <v>142</v>
      </c>
      <c r="D11304" t="s">
        <v>55</v>
      </c>
      <c r="E11304">
        <v>23</v>
      </c>
      <c r="I11304">
        <v>63.851934426229761</v>
      </c>
      <c r="J11304" s="6" t="s">
        <v>20</v>
      </c>
    </row>
    <row r="11305" spans="1:10" x14ac:dyDescent="0.25">
      <c r="A11305" s="5" t="str">
        <f t="shared" si="176"/>
        <v/>
      </c>
      <c r="B11305" t="s">
        <v>97</v>
      </c>
      <c r="C11305" t="s">
        <v>142</v>
      </c>
      <c r="D11305" t="s">
        <v>55</v>
      </c>
      <c r="E11305">
        <v>24</v>
      </c>
      <c r="I11305">
        <v>63.577114754099078</v>
      </c>
      <c r="J11305" s="6" t="s">
        <v>20</v>
      </c>
    </row>
    <row r="11306" spans="1:10" x14ac:dyDescent="0.25">
      <c r="A11306" s="5" t="str">
        <f t="shared" si="176"/>
        <v/>
      </c>
      <c r="B11306" t="s">
        <v>97</v>
      </c>
      <c r="C11306" t="s">
        <v>142</v>
      </c>
      <c r="D11306" t="s">
        <v>56</v>
      </c>
      <c r="E11306">
        <v>1</v>
      </c>
      <c r="I11306">
        <v>71.516050002840089</v>
      </c>
      <c r="J11306" s="6" t="s">
        <v>20</v>
      </c>
    </row>
    <row r="11307" spans="1:10" x14ac:dyDescent="0.25">
      <c r="A11307" s="5" t="str">
        <f t="shared" si="176"/>
        <v/>
      </c>
      <c r="B11307" t="s">
        <v>97</v>
      </c>
      <c r="C11307" t="s">
        <v>142</v>
      </c>
      <c r="D11307" t="s">
        <v>56</v>
      </c>
      <c r="E11307">
        <v>2</v>
      </c>
      <c r="I11307">
        <v>70.541210847134678</v>
      </c>
      <c r="J11307" s="6" t="s">
        <v>20</v>
      </c>
    </row>
    <row r="11308" spans="1:10" x14ac:dyDescent="0.25">
      <c r="A11308" s="5" t="str">
        <f t="shared" si="176"/>
        <v/>
      </c>
      <c r="B11308" t="s">
        <v>97</v>
      </c>
      <c r="C11308" t="s">
        <v>142</v>
      </c>
      <c r="D11308" t="s">
        <v>56</v>
      </c>
      <c r="E11308">
        <v>3</v>
      </c>
      <c r="I11308">
        <v>69.573308313138085</v>
      </c>
      <c r="J11308" s="6" t="s">
        <v>20</v>
      </c>
    </row>
    <row r="11309" spans="1:10" x14ac:dyDescent="0.25">
      <c r="A11309" s="5" t="str">
        <f t="shared" si="176"/>
        <v/>
      </c>
      <c r="B11309" t="s">
        <v>97</v>
      </c>
      <c r="C11309" t="s">
        <v>142</v>
      </c>
      <c r="D11309" t="s">
        <v>56</v>
      </c>
      <c r="E11309">
        <v>4</v>
      </c>
      <c r="I11309">
        <v>68.618780687398868</v>
      </c>
      <c r="J11309" s="6" t="s">
        <v>20</v>
      </c>
    </row>
    <row r="11310" spans="1:10" x14ac:dyDescent="0.25">
      <c r="A11310" s="5" t="str">
        <f t="shared" si="176"/>
        <v/>
      </c>
      <c r="B11310" t="s">
        <v>97</v>
      </c>
      <c r="C11310" t="s">
        <v>142</v>
      </c>
      <c r="D11310" t="s">
        <v>56</v>
      </c>
      <c r="E11310">
        <v>5</v>
      </c>
      <c r="I11310">
        <v>67.677462610755711</v>
      </c>
      <c r="J11310" s="6" t="s">
        <v>20</v>
      </c>
    </row>
    <row r="11311" spans="1:10" x14ac:dyDescent="0.25">
      <c r="A11311" s="5" t="str">
        <f t="shared" si="176"/>
        <v/>
      </c>
      <c r="B11311" t="s">
        <v>97</v>
      </c>
      <c r="C11311" t="s">
        <v>142</v>
      </c>
      <c r="D11311" t="s">
        <v>56</v>
      </c>
      <c r="E11311">
        <v>6</v>
      </c>
      <c r="I11311">
        <v>66.987389807573862</v>
      </c>
      <c r="J11311" s="6" t="s">
        <v>20</v>
      </c>
    </row>
    <row r="11312" spans="1:10" x14ac:dyDescent="0.25">
      <c r="A11312" s="5" t="str">
        <f t="shared" si="176"/>
        <v/>
      </c>
      <c r="B11312" t="s">
        <v>97</v>
      </c>
      <c r="C11312" t="s">
        <v>142</v>
      </c>
      <c r="D11312" t="s">
        <v>56</v>
      </c>
      <c r="E11312">
        <v>7</v>
      </c>
      <c r="I11312">
        <v>66.725906371674029</v>
      </c>
      <c r="J11312" s="6" t="s">
        <v>20</v>
      </c>
    </row>
    <row r="11313" spans="1:10" x14ac:dyDescent="0.25">
      <c r="A11313" s="5" t="str">
        <f t="shared" si="176"/>
        <v/>
      </c>
      <c r="B11313" t="s">
        <v>97</v>
      </c>
      <c r="C11313" t="s">
        <v>142</v>
      </c>
      <c r="D11313" t="s">
        <v>56</v>
      </c>
      <c r="E11313">
        <v>8</v>
      </c>
      <c r="I11313">
        <v>69.365995823684116</v>
      </c>
      <c r="J11313" s="6" t="s">
        <v>20</v>
      </c>
    </row>
    <row r="11314" spans="1:10" x14ac:dyDescent="0.25">
      <c r="A11314" s="5" t="str">
        <f t="shared" si="176"/>
        <v/>
      </c>
      <c r="B11314" t="s">
        <v>97</v>
      </c>
      <c r="C11314" t="s">
        <v>142</v>
      </c>
      <c r="D11314" t="s">
        <v>56</v>
      </c>
      <c r="E11314">
        <v>9</v>
      </c>
      <c r="I11314">
        <v>74.278811163161919</v>
      </c>
      <c r="J11314" s="6" t="s">
        <v>20</v>
      </c>
    </row>
    <row r="11315" spans="1:10" x14ac:dyDescent="0.25">
      <c r="A11315" s="5" t="str">
        <f t="shared" si="176"/>
        <v/>
      </c>
      <c r="B11315" t="s">
        <v>97</v>
      </c>
      <c r="C11315" t="s">
        <v>142</v>
      </c>
      <c r="D11315" t="s">
        <v>56</v>
      </c>
      <c r="E11315">
        <v>10</v>
      </c>
      <c r="I11315">
        <v>80.989971217343665</v>
      </c>
      <c r="J11315" s="6" t="s">
        <v>20</v>
      </c>
    </row>
    <row r="11316" spans="1:10" x14ac:dyDescent="0.25">
      <c r="A11316" s="5" t="str">
        <f t="shared" si="176"/>
        <v/>
      </c>
      <c r="B11316" t="s">
        <v>97</v>
      </c>
      <c r="C11316" t="s">
        <v>142</v>
      </c>
      <c r="D11316" t="s">
        <v>56</v>
      </c>
      <c r="E11316">
        <v>11</v>
      </c>
      <c r="I11316">
        <v>86.536722162642292</v>
      </c>
      <c r="J11316" s="6" t="s">
        <v>20</v>
      </c>
    </row>
    <row r="11317" spans="1:10" x14ac:dyDescent="0.25">
      <c r="A11317" s="5" t="str">
        <f t="shared" si="176"/>
        <v/>
      </c>
      <c r="B11317" t="s">
        <v>97</v>
      </c>
      <c r="C11317" t="s">
        <v>142</v>
      </c>
      <c r="D11317" t="s">
        <v>56</v>
      </c>
      <c r="E11317">
        <v>12</v>
      </c>
      <c r="I11317">
        <v>90.435504825295723</v>
      </c>
      <c r="J11317" s="6" t="s">
        <v>20</v>
      </c>
    </row>
    <row r="11318" spans="1:10" x14ac:dyDescent="0.25">
      <c r="A11318" s="5" t="str">
        <f t="shared" si="176"/>
        <v/>
      </c>
      <c r="B11318" t="s">
        <v>97</v>
      </c>
      <c r="C11318" t="s">
        <v>142</v>
      </c>
      <c r="D11318" t="s">
        <v>56</v>
      </c>
      <c r="E11318">
        <v>13</v>
      </c>
      <c r="I11318">
        <v>92.33762627691722</v>
      </c>
      <c r="J11318" s="6" t="s">
        <v>20</v>
      </c>
    </row>
    <row r="11319" spans="1:10" x14ac:dyDescent="0.25">
      <c r="A11319" s="5" t="str">
        <f t="shared" si="176"/>
        <v/>
      </c>
      <c r="B11319" t="s">
        <v>97</v>
      </c>
      <c r="C11319" t="s">
        <v>142</v>
      </c>
      <c r="D11319" t="s">
        <v>56</v>
      </c>
      <c r="E11319">
        <v>14</v>
      </c>
      <c r="I11319">
        <v>93.469095321447995</v>
      </c>
      <c r="J11319" s="6" t="s">
        <v>20</v>
      </c>
    </row>
    <row r="11320" spans="1:10" x14ac:dyDescent="0.25">
      <c r="A11320" s="5" t="str">
        <f t="shared" si="176"/>
        <v/>
      </c>
      <c r="B11320" t="s">
        <v>97</v>
      </c>
      <c r="C11320" t="s">
        <v>142</v>
      </c>
      <c r="D11320" t="s">
        <v>56</v>
      </c>
      <c r="E11320">
        <v>15</v>
      </c>
      <c r="I11320">
        <v>94.226683221368361</v>
      </c>
      <c r="J11320" s="6" t="s">
        <v>20</v>
      </c>
    </row>
    <row r="11321" spans="1:10" x14ac:dyDescent="0.25">
      <c r="A11321" s="5" t="str">
        <f t="shared" si="176"/>
        <v/>
      </c>
      <c r="B11321" t="s">
        <v>97</v>
      </c>
      <c r="C11321" t="s">
        <v>142</v>
      </c>
      <c r="D11321" t="s">
        <v>56</v>
      </c>
      <c r="E11321">
        <v>16</v>
      </c>
      <c r="I11321">
        <v>94.209165302820921</v>
      </c>
      <c r="J11321" s="6" t="s">
        <v>20</v>
      </c>
    </row>
    <row r="11322" spans="1:10" x14ac:dyDescent="0.25">
      <c r="A11322" s="5" t="str">
        <f t="shared" si="176"/>
        <v/>
      </c>
      <c r="B11322" t="s">
        <v>97</v>
      </c>
      <c r="C11322" t="s">
        <v>142</v>
      </c>
      <c r="D11322" t="s">
        <v>56</v>
      </c>
      <c r="E11322">
        <v>17</v>
      </c>
      <c r="I11322">
        <v>93.158222811701407</v>
      </c>
      <c r="J11322" s="6" t="s">
        <v>20</v>
      </c>
    </row>
    <row r="11323" spans="1:10" x14ac:dyDescent="0.25">
      <c r="A11323" s="5" t="str">
        <f t="shared" si="176"/>
        <v/>
      </c>
      <c r="B11323" t="s">
        <v>97</v>
      </c>
      <c r="C11323" t="s">
        <v>142</v>
      </c>
      <c r="D11323" t="s">
        <v>56</v>
      </c>
      <c r="E11323">
        <v>18</v>
      </c>
      <c r="I11323">
        <v>91.532005192210306</v>
      </c>
      <c r="J11323" s="6" t="s">
        <v>20</v>
      </c>
    </row>
    <row r="11324" spans="1:10" x14ac:dyDescent="0.25">
      <c r="A11324" s="5" t="str">
        <f t="shared" si="176"/>
        <v/>
      </c>
      <c r="B11324" t="s">
        <v>97</v>
      </c>
      <c r="C11324" t="s">
        <v>142</v>
      </c>
      <c r="D11324" t="s">
        <v>56</v>
      </c>
      <c r="E11324">
        <v>19</v>
      </c>
      <c r="I11324">
        <v>88.22206332182752</v>
      </c>
      <c r="J11324" s="6" t="s">
        <v>20</v>
      </c>
    </row>
    <row r="11325" spans="1:10" x14ac:dyDescent="0.25">
      <c r="A11325" s="5" t="str">
        <f t="shared" si="176"/>
        <v/>
      </c>
      <c r="B11325" t="s">
        <v>97</v>
      </c>
      <c r="C11325" t="s">
        <v>142</v>
      </c>
      <c r="D11325" t="s">
        <v>56</v>
      </c>
      <c r="E11325">
        <v>20</v>
      </c>
      <c r="I11325">
        <v>83.752441164863157</v>
      </c>
      <c r="J11325" s="6" t="s">
        <v>20</v>
      </c>
    </row>
    <row r="11326" spans="1:10" x14ac:dyDescent="0.25">
      <c r="A11326" s="5" t="str">
        <f t="shared" si="176"/>
        <v/>
      </c>
      <c r="B11326" t="s">
        <v>97</v>
      </c>
      <c r="C11326" t="s">
        <v>142</v>
      </c>
      <c r="D11326" t="s">
        <v>56</v>
      </c>
      <c r="E11326">
        <v>21</v>
      </c>
      <c r="I11326">
        <v>80.84033325806007</v>
      </c>
      <c r="J11326" s="6" t="s">
        <v>20</v>
      </c>
    </row>
    <row r="11327" spans="1:10" x14ac:dyDescent="0.25">
      <c r="A11327" s="5" t="str">
        <f t="shared" si="176"/>
        <v/>
      </c>
      <c r="B11327" t="s">
        <v>97</v>
      </c>
      <c r="C11327" t="s">
        <v>142</v>
      </c>
      <c r="D11327" t="s">
        <v>56</v>
      </c>
      <c r="E11327">
        <v>22</v>
      </c>
      <c r="I11327">
        <v>78.767936113803671</v>
      </c>
      <c r="J11327" s="6" t="s">
        <v>20</v>
      </c>
    </row>
    <row r="11328" spans="1:10" x14ac:dyDescent="0.25">
      <c r="A11328" s="5" t="str">
        <f t="shared" si="176"/>
        <v/>
      </c>
      <c r="B11328" t="s">
        <v>97</v>
      </c>
      <c r="C11328" t="s">
        <v>142</v>
      </c>
      <c r="D11328" t="s">
        <v>56</v>
      </c>
      <c r="E11328">
        <v>23</v>
      </c>
      <c r="I11328">
        <v>76.995692477002635</v>
      </c>
      <c r="J11328" s="6" t="s">
        <v>20</v>
      </c>
    </row>
    <row r="11329" spans="1:10" x14ac:dyDescent="0.25">
      <c r="A11329" s="5" t="str">
        <f t="shared" si="176"/>
        <v/>
      </c>
      <c r="B11329" t="s">
        <v>97</v>
      </c>
      <c r="C11329" t="s">
        <v>142</v>
      </c>
      <c r="D11329" t="s">
        <v>56</v>
      </c>
      <c r="E11329">
        <v>24</v>
      </c>
      <c r="I11329">
        <v>75.394086573718596</v>
      </c>
      <c r="J11329" s="6" t="s">
        <v>20</v>
      </c>
    </row>
    <row r="11330" spans="1:10" x14ac:dyDescent="0.25">
      <c r="A11330" s="5" t="str">
        <f t="shared" ref="A11330:A11393" si="177">IF(AND(category = B11330, subcategory=C11330, reportdate = D11330), E11330, "")</f>
        <v/>
      </c>
      <c r="B11330" t="s">
        <v>97</v>
      </c>
      <c r="C11330" t="s">
        <v>142</v>
      </c>
      <c r="D11330" t="s">
        <v>73</v>
      </c>
      <c r="E11330">
        <v>1</v>
      </c>
      <c r="I11330">
        <v>66.168630746413456</v>
      </c>
      <c r="J11330" s="6" t="s">
        <v>20</v>
      </c>
    </row>
    <row r="11331" spans="1:10" x14ac:dyDescent="0.25">
      <c r="A11331" s="5" t="str">
        <f t="shared" si="177"/>
        <v/>
      </c>
      <c r="B11331" t="s">
        <v>97</v>
      </c>
      <c r="C11331" t="s">
        <v>142</v>
      </c>
      <c r="D11331" t="s">
        <v>72</v>
      </c>
      <c r="E11331">
        <v>1</v>
      </c>
      <c r="I11331">
        <v>66.932923540581243</v>
      </c>
      <c r="J11331" s="6" t="s">
        <v>20</v>
      </c>
    </row>
    <row r="11332" spans="1:10" x14ac:dyDescent="0.25">
      <c r="A11332" s="5" t="str">
        <f t="shared" si="177"/>
        <v/>
      </c>
      <c r="B11332" t="s">
        <v>97</v>
      </c>
      <c r="C11332" t="s">
        <v>142</v>
      </c>
      <c r="D11332" t="s">
        <v>72</v>
      </c>
      <c r="E11332">
        <v>2</v>
      </c>
      <c r="I11332">
        <v>66.128821065987736</v>
      </c>
      <c r="J11332" s="6" t="s">
        <v>20</v>
      </c>
    </row>
    <row r="11333" spans="1:10" x14ac:dyDescent="0.25">
      <c r="A11333" s="5" t="str">
        <f t="shared" si="177"/>
        <v/>
      </c>
      <c r="B11333" t="s">
        <v>97</v>
      </c>
      <c r="C11333" t="s">
        <v>142</v>
      </c>
      <c r="D11333" t="s">
        <v>73</v>
      </c>
      <c r="E11333">
        <v>2</v>
      </c>
      <c r="I11333">
        <v>64.741047948588403</v>
      </c>
      <c r="J11333" s="6" t="s">
        <v>20</v>
      </c>
    </row>
    <row r="11334" spans="1:10" x14ac:dyDescent="0.25">
      <c r="A11334" s="5" t="str">
        <f t="shared" si="177"/>
        <v/>
      </c>
      <c r="B11334" t="s">
        <v>97</v>
      </c>
      <c r="C11334" t="s">
        <v>142</v>
      </c>
      <c r="D11334" t="s">
        <v>72</v>
      </c>
      <c r="E11334">
        <v>3</v>
      </c>
      <c r="I11334">
        <v>65.406431789320308</v>
      </c>
      <c r="J11334" s="6" t="s">
        <v>20</v>
      </c>
    </row>
    <row r="11335" spans="1:10" x14ac:dyDescent="0.25">
      <c r="A11335" s="5" t="str">
        <f t="shared" si="177"/>
        <v/>
      </c>
      <c r="B11335" t="s">
        <v>97</v>
      </c>
      <c r="C11335" t="s">
        <v>142</v>
      </c>
      <c r="D11335" t="s">
        <v>73</v>
      </c>
      <c r="E11335">
        <v>3</v>
      </c>
      <c r="I11335">
        <v>63.428000494317601</v>
      </c>
      <c r="J11335" s="6" t="s">
        <v>20</v>
      </c>
    </row>
    <row r="11336" spans="1:10" x14ac:dyDescent="0.25">
      <c r="A11336" s="5" t="str">
        <f t="shared" si="177"/>
        <v/>
      </c>
      <c r="B11336" t="s">
        <v>97</v>
      </c>
      <c r="C11336" t="s">
        <v>142</v>
      </c>
      <c r="D11336" t="s">
        <v>72</v>
      </c>
      <c r="E11336">
        <v>4</v>
      </c>
      <c r="I11336">
        <v>64.561889593944514</v>
      </c>
      <c r="J11336" s="6" t="s">
        <v>20</v>
      </c>
    </row>
    <row r="11337" spans="1:10" x14ac:dyDescent="0.25">
      <c r="A11337" s="5" t="str">
        <f t="shared" si="177"/>
        <v/>
      </c>
      <c r="B11337" t="s">
        <v>97</v>
      </c>
      <c r="C11337" t="s">
        <v>142</v>
      </c>
      <c r="D11337" t="s">
        <v>73</v>
      </c>
      <c r="E11337">
        <v>4</v>
      </c>
      <c r="I11337">
        <v>61.918452792881396</v>
      </c>
      <c r="J11337" s="6" t="s">
        <v>20</v>
      </c>
    </row>
    <row r="11338" spans="1:10" x14ac:dyDescent="0.25">
      <c r="A11338" s="5" t="str">
        <f t="shared" si="177"/>
        <v/>
      </c>
      <c r="B11338" t="s">
        <v>97</v>
      </c>
      <c r="C11338" t="s">
        <v>142</v>
      </c>
      <c r="D11338" t="s">
        <v>72</v>
      </c>
      <c r="E11338">
        <v>5</v>
      </c>
      <c r="I11338">
        <v>64.190851522829988</v>
      </c>
      <c r="J11338" s="6" t="s">
        <v>20</v>
      </c>
    </row>
    <row r="11339" spans="1:10" x14ac:dyDescent="0.25">
      <c r="A11339" s="5" t="str">
        <f t="shared" si="177"/>
        <v/>
      </c>
      <c r="B11339" t="s">
        <v>97</v>
      </c>
      <c r="C11339" t="s">
        <v>142</v>
      </c>
      <c r="D11339" t="s">
        <v>73</v>
      </c>
      <c r="E11339">
        <v>5</v>
      </c>
      <c r="I11339">
        <v>61.124913494808133</v>
      </c>
      <c r="J11339" s="6" t="s">
        <v>20</v>
      </c>
    </row>
    <row r="11340" spans="1:10" x14ac:dyDescent="0.25">
      <c r="A11340" s="5" t="str">
        <f t="shared" si="177"/>
        <v/>
      </c>
      <c r="B11340" t="s">
        <v>97</v>
      </c>
      <c r="C11340" t="s">
        <v>142</v>
      </c>
      <c r="D11340" t="s">
        <v>73</v>
      </c>
      <c r="E11340">
        <v>6</v>
      </c>
      <c r="I11340">
        <v>60.238030153236366</v>
      </c>
      <c r="J11340" s="6" t="s">
        <v>20</v>
      </c>
    </row>
    <row r="11341" spans="1:10" x14ac:dyDescent="0.25">
      <c r="A11341" s="5" t="str">
        <f t="shared" si="177"/>
        <v/>
      </c>
      <c r="B11341" t="s">
        <v>97</v>
      </c>
      <c r="C11341" t="s">
        <v>142</v>
      </c>
      <c r="D11341" t="s">
        <v>72</v>
      </c>
      <c r="E11341">
        <v>6</v>
      </c>
      <c r="I11341">
        <v>63.773664022861126</v>
      </c>
      <c r="J11341" s="6" t="s">
        <v>20</v>
      </c>
    </row>
    <row r="11342" spans="1:10" x14ac:dyDescent="0.25">
      <c r="A11342" s="5" t="str">
        <f t="shared" si="177"/>
        <v/>
      </c>
      <c r="B11342" t="s">
        <v>97</v>
      </c>
      <c r="C11342" t="s">
        <v>142</v>
      </c>
      <c r="D11342" t="s">
        <v>73</v>
      </c>
      <c r="E11342">
        <v>7</v>
      </c>
      <c r="I11342">
        <v>59.342194760255467</v>
      </c>
      <c r="J11342" s="6" t="s">
        <v>20</v>
      </c>
    </row>
    <row r="11343" spans="1:10" x14ac:dyDescent="0.25">
      <c r="A11343" s="5" t="str">
        <f t="shared" si="177"/>
        <v/>
      </c>
      <c r="B11343" t="s">
        <v>97</v>
      </c>
      <c r="C11343" t="s">
        <v>142</v>
      </c>
      <c r="D11343" t="s">
        <v>72</v>
      </c>
      <c r="E11343">
        <v>7</v>
      </c>
      <c r="I11343">
        <v>63.491938451758166</v>
      </c>
      <c r="J11343" s="6" t="s">
        <v>20</v>
      </c>
    </row>
    <row r="11344" spans="1:10" x14ac:dyDescent="0.25">
      <c r="A11344" s="5" t="str">
        <f t="shared" si="177"/>
        <v/>
      </c>
      <c r="B11344" t="s">
        <v>97</v>
      </c>
      <c r="C11344" t="s">
        <v>142</v>
      </c>
      <c r="D11344" t="s">
        <v>72</v>
      </c>
      <c r="E11344">
        <v>8</v>
      </c>
      <c r="I11344">
        <v>64.765019670073613</v>
      </c>
      <c r="J11344" s="6" t="s">
        <v>20</v>
      </c>
    </row>
    <row r="11345" spans="1:10" x14ac:dyDescent="0.25">
      <c r="A11345" s="5" t="str">
        <f t="shared" si="177"/>
        <v/>
      </c>
      <c r="B11345" t="s">
        <v>97</v>
      </c>
      <c r="C11345" t="s">
        <v>142</v>
      </c>
      <c r="D11345" t="s">
        <v>73</v>
      </c>
      <c r="E11345">
        <v>8</v>
      </c>
      <c r="I11345">
        <v>60.869676223432755</v>
      </c>
      <c r="J11345" s="6" t="s">
        <v>20</v>
      </c>
    </row>
    <row r="11346" spans="1:10" x14ac:dyDescent="0.25">
      <c r="A11346" s="5" t="str">
        <f t="shared" si="177"/>
        <v/>
      </c>
      <c r="B11346" t="s">
        <v>97</v>
      </c>
      <c r="C11346" t="s">
        <v>142</v>
      </c>
      <c r="D11346" t="s">
        <v>73</v>
      </c>
      <c r="E11346">
        <v>9</v>
      </c>
      <c r="I11346">
        <v>66.102313395946908</v>
      </c>
      <c r="J11346" s="6" t="s">
        <v>20</v>
      </c>
    </row>
    <row r="11347" spans="1:10" x14ac:dyDescent="0.25">
      <c r="A11347" s="5" t="str">
        <f t="shared" si="177"/>
        <v/>
      </c>
      <c r="B11347" t="s">
        <v>97</v>
      </c>
      <c r="C11347" t="s">
        <v>142</v>
      </c>
      <c r="D11347" t="s">
        <v>72</v>
      </c>
      <c r="E11347">
        <v>9</v>
      </c>
      <c r="I11347">
        <v>70.12625571066873</v>
      </c>
      <c r="J11347" s="6" t="s">
        <v>20</v>
      </c>
    </row>
    <row r="11348" spans="1:10" x14ac:dyDescent="0.25">
      <c r="A11348" s="5" t="str">
        <f t="shared" si="177"/>
        <v/>
      </c>
      <c r="B11348" t="s">
        <v>97</v>
      </c>
      <c r="C11348" t="s">
        <v>142</v>
      </c>
      <c r="D11348" t="s">
        <v>72</v>
      </c>
      <c r="E11348">
        <v>10</v>
      </c>
      <c r="I11348">
        <v>74.505784898467539</v>
      </c>
      <c r="J11348" s="6" t="s">
        <v>20</v>
      </c>
    </row>
    <row r="11349" spans="1:10" x14ac:dyDescent="0.25">
      <c r="A11349" s="5" t="str">
        <f t="shared" si="177"/>
        <v/>
      </c>
      <c r="B11349" t="s">
        <v>97</v>
      </c>
      <c r="C11349" t="s">
        <v>142</v>
      </c>
      <c r="D11349" t="s">
        <v>73</v>
      </c>
      <c r="E11349">
        <v>10</v>
      </c>
      <c r="I11349">
        <v>72.827335640136241</v>
      </c>
      <c r="J11349" s="6" t="s">
        <v>20</v>
      </c>
    </row>
    <row r="11350" spans="1:10" x14ac:dyDescent="0.25">
      <c r="A11350" s="5" t="str">
        <f t="shared" si="177"/>
        <v/>
      </c>
      <c r="B11350" t="s">
        <v>97</v>
      </c>
      <c r="C11350" t="s">
        <v>142</v>
      </c>
      <c r="D11350" t="s">
        <v>73</v>
      </c>
      <c r="E11350">
        <v>11</v>
      </c>
      <c r="I11350">
        <v>79.655168067225318</v>
      </c>
      <c r="J11350" s="6" t="s">
        <v>20</v>
      </c>
    </row>
    <row r="11351" spans="1:10" x14ac:dyDescent="0.25">
      <c r="A11351" s="5" t="str">
        <f t="shared" si="177"/>
        <v/>
      </c>
      <c r="B11351" t="s">
        <v>97</v>
      </c>
      <c r="C11351" t="s">
        <v>142</v>
      </c>
      <c r="D11351" t="s">
        <v>72</v>
      </c>
      <c r="E11351">
        <v>11</v>
      </c>
      <c r="I11351">
        <v>78.794118020297674</v>
      </c>
      <c r="J11351" s="6" t="s">
        <v>20</v>
      </c>
    </row>
    <row r="11352" spans="1:10" x14ac:dyDescent="0.25">
      <c r="A11352" s="5" t="str">
        <f t="shared" si="177"/>
        <v/>
      </c>
      <c r="B11352" t="s">
        <v>97</v>
      </c>
      <c r="C11352" t="s">
        <v>142</v>
      </c>
      <c r="D11352" t="s">
        <v>73</v>
      </c>
      <c r="E11352">
        <v>12</v>
      </c>
      <c r="I11352">
        <v>85.19248146317679</v>
      </c>
      <c r="J11352" s="6" t="s">
        <v>20</v>
      </c>
    </row>
    <row r="11353" spans="1:10" x14ac:dyDescent="0.25">
      <c r="A11353" s="5" t="str">
        <f t="shared" si="177"/>
        <v/>
      </c>
      <c r="B11353" t="s">
        <v>97</v>
      </c>
      <c r="C11353" t="s">
        <v>142</v>
      </c>
      <c r="D11353" t="s">
        <v>72</v>
      </c>
      <c r="E11353">
        <v>12</v>
      </c>
      <c r="I11353">
        <v>82.310951142169614</v>
      </c>
      <c r="J11353" s="6" t="s">
        <v>20</v>
      </c>
    </row>
    <row r="11354" spans="1:10" x14ac:dyDescent="0.25">
      <c r="A11354" s="5" t="str">
        <f t="shared" si="177"/>
        <v/>
      </c>
      <c r="B11354" t="s">
        <v>97</v>
      </c>
      <c r="C11354" t="s">
        <v>142</v>
      </c>
      <c r="D11354" t="s">
        <v>73</v>
      </c>
      <c r="E11354">
        <v>13</v>
      </c>
      <c r="I11354">
        <v>87.795669797331286</v>
      </c>
      <c r="J11354" s="6" t="s">
        <v>20</v>
      </c>
    </row>
    <row r="11355" spans="1:10" x14ac:dyDescent="0.25">
      <c r="A11355" s="5" t="str">
        <f t="shared" si="177"/>
        <v/>
      </c>
      <c r="B11355" t="s">
        <v>97</v>
      </c>
      <c r="C11355" t="s">
        <v>142</v>
      </c>
      <c r="D11355" t="s">
        <v>72</v>
      </c>
      <c r="E11355">
        <v>13</v>
      </c>
      <c r="I11355">
        <v>85.031051713234575</v>
      </c>
      <c r="J11355" s="6" t="s">
        <v>20</v>
      </c>
    </row>
    <row r="11356" spans="1:10" x14ac:dyDescent="0.25">
      <c r="A11356" s="5" t="str">
        <f t="shared" si="177"/>
        <v/>
      </c>
      <c r="B11356" t="s">
        <v>97</v>
      </c>
      <c r="C11356" t="s">
        <v>142</v>
      </c>
      <c r="D11356" t="s">
        <v>73</v>
      </c>
      <c r="E11356">
        <v>14</v>
      </c>
      <c r="I11356">
        <v>89.454478497279339</v>
      </c>
      <c r="J11356" s="6" t="s">
        <v>20</v>
      </c>
    </row>
    <row r="11357" spans="1:10" x14ac:dyDescent="0.25">
      <c r="A11357" s="5" t="str">
        <f t="shared" si="177"/>
        <v/>
      </c>
      <c r="B11357" t="s">
        <v>97</v>
      </c>
      <c r="C11357" t="s">
        <v>142</v>
      </c>
      <c r="D11357" t="s">
        <v>72</v>
      </c>
      <c r="E11357">
        <v>14</v>
      </c>
      <c r="I11357">
        <v>86.254792195476298</v>
      </c>
      <c r="J11357" s="6" t="s">
        <v>20</v>
      </c>
    </row>
    <row r="11358" spans="1:10" x14ac:dyDescent="0.25">
      <c r="A11358" s="5" t="str">
        <f t="shared" si="177"/>
        <v/>
      </c>
      <c r="B11358" t="s">
        <v>97</v>
      </c>
      <c r="C11358" t="s">
        <v>142</v>
      </c>
      <c r="D11358" t="s">
        <v>72</v>
      </c>
      <c r="E11358">
        <v>15</v>
      </c>
      <c r="I11358">
        <v>87.418350253798465</v>
      </c>
      <c r="J11358" s="6" t="s">
        <v>20</v>
      </c>
    </row>
    <row r="11359" spans="1:10" x14ac:dyDescent="0.25">
      <c r="A11359" s="5" t="str">
        <f t="shared" si="177"/>
        <v/>
      </c>
      <c r="B11359" t="s">
        <v>97</v>
      </c>
      <c r="C11359" t="s">
        <v>142</v>
      </c>
      <c r="D11359" t="s">
        <v>73</v>
      </c>
      <c r="E11359">
        <v>15</v>
      </c>
      <c r="I11359">
        <v>90.936707859609911</v>
      </c>
      <c r="J11359" s="6" t="s">
        <v>20</v>
      </c>
    </row>
    <row r="11360" spans="1:10" x14ac:dyDescent="0.25">
      <c r="A11360" s="5" t="str">
        <f t="shared" si="177"/>
        <v/>
      </c>
      <c r="B11360" t="s">
        <v>97</v>
      </c>
      <c r="C11360" t="s">
        <v>142</v>
      </c>
      <c r="D11360" t="s">
        <v>73</v>
      </c>
      <c r="E11360">
        <v>16</v>
      </c>
      <c r="I11360">
        <v>92.332901631242095</v>
      </c>
      <c r="J11360" s="6" t="s">
        <v>20</v>
      </c>
    </row>
    <row r="11361" spans="1:10" x14ac:dyDescent="0.25">
      <c r="A11361" s="5" t="str">
        <f t="shared" si="177"/>
        <v/>
      </c>
      <c r="B11361" t="s">
        <v>97</v>
      </c>
      <c r="C11361" t="s">
        <v>142</v>
      </c>
      <c r="D11361" t="s">
        <v>72</v>
      </c>
      <c r="E11361">
        <v>16</v>
      </c>
      <c r="I11361">
        <v>88.068166243641357</v>
      </c>
      <c r="J11361" s="6" t="s">
        <v>20</v>
      </c>
    </row>
    <row r="11362" spans="1:10" x14ac:dyDescent="0.25">
      <c r="A11362" s="5" t="str">
        <f t="shared" si="177"/>
        <v/>
      </c>
      <c r="B11362" t="s">
        <v>97</v>
      </c>
      <c r="C11362" t="s">
        <v>142</v>
      </c>
      <c r="D11362" t="s">
        <v>73</v>
      </c>
      <c r="E11362">
        <v>17</v>
      </c>
      <c r="I11362">
        <v>92.34245180425448</v>
      </c>
      <c r="J11362" s="6" t="s">
        <v>20</v>
      </c>
    </row>
    <row r="11363" spans="1:10" x14ac:dyDescent="0.25">
      <c r="A11363" s="5" t="str">
        <f t="shared" si="177"/>
        <v/>
      </c>
      <c r="B11363" t="s">
        <v>97</v>
      </c>
      <c r="C11363" t="s">
        <v>142</v>
      </c>
      <c r="D11363" t="s">
        <v>72</v>
      </c>
      <c r="E11363">
        <v>17</v>
      </c>
      <c r="I11363">
        <v>89.039297271571016</v>
      </c>
      <c r="J11363" s="6" t="s">
        <v>20</v>
      </c>
    </row>
    <row r="11364" spans="1:10" x14ac:dyDescent="0.25">
      <c r="A11364" s="5" t="str">
        <f t="shared" si="177"/>
        <v/>
      </c>
      <c r="B11364" t="s">
        <v>97</v>
      </c>
      <c r="C11364" t="s">
        <v>142</v>
      </c>
      <c r="D11364" t="s">
        <v>72</v>
      </c>
      <c r="E11364">
        <v>18</v>
      </c>
      <c r="I11364">
        <v>87.715023794404573</v>
      </c>
      <c r="J11364" s="6" t="s">
        <v>20</v>
      </c>
    </row>
    <row r="11365" spans="1:10" x14ac:dyDescent="0.25">
      <c r="A11365" s="5" t="str">
        <f t="shared" si="177"/>
        <v/>
      </c>
      <c r="B11365" t="s">
        <v>97</v>
      </c>
      <c r="C11365" t="s">
        <v>142</v>
      </c>
      <c r="D11365" t="s">
        <v>73</v>
      </c>
      <c r="E11365">
        <v>18</v>
      </c>
      <c r="I11365">
        <v>90.740091448343691</v>
      </c>
      <c r="J11365" s="6" t="s">
        <v>20</v>
      </c>
    </row>
    <row r="11366" spans="1:10" x14ac:dyDescent="0.25">
      <c r="A11366" s="5" t="str">
        <f t="shared" si="177"/>
        <v/>
      </c>
      <c r="B11366" t="s">
        <v>97</v>
      </c>
      <c r="C11366" t="s">
        <v>142</v>
      </c>
      <c r="D11366" t="s">
        <v>72</v>
      </c>
      <c r="E11366">
        <v>19</v>
      </c>
      <c r="I11366">
        <v>86.027835342609549</v>
      </c>
      <c r="J11366" s="6" t="s">
        <v>20</v>
      </c>
    </row>
    <row r="11367" spans="1:10" x14ac:dyDescent="0.25">
      <c r="A11367" s="5" t="str">
        <f t="shared" si="177"/>
        <v/>
      </c>
      <c r="B11367" t="s">
        <v>97</v>
      </c>
      <c r="C11367" t="s">
        <v>142</v>
      </c>
      <c r="D11367" t="s">
        <v>73</v>
      </c>
      <c r="E11367">
        <v>19</v>
      </c>
      <c r="I11367">
        <v>85.747859614435626</v>
      </c>
      <c r="J11367" s="6" t="s">
        <v>20</v>
      </c>
    </row>
    <row r="11368" spans="1:10" x14ac:dyDescent="0.25">
      <c r="A11368" s="5" t="str">
        <f t="shared" si="177"/>
        <v/>
      </c>
      <c r="B11368" t="s">
        <v>97</v>
      </c>
      <c r="C11368" t="s">
        <v>142</v>
      </c>
      <c r="D11368" t="s">
        <v>73</v>
      </c>
      <c r="E11368">
        <v>20</v>
      </c>
      <c r="I11368">
        <v>82.114896193771614</v>
      </c>
      <c r="J11368" s="6" t="s">
        <v>20</v>
      </c>
    </row>
    <row r="11369" spans="1:10" x14ac:dyDescent="0.25">
      <c r="A11369" s="5" t="str">
        <f t="shared" si="177"/>
        <v/>
      </c>
      <c r="B11369" t="s">
        <v>97</v>
      </c>
      <c r="C11369" t="s">
        <v>142</v>
      </c>
      <c r="D11369" t="s">
        <v>72</v>
      </c>
      <c r="E11369">
        <v>20</v>
      </c>
      <c r="I11369">
        <v>80.888824555806011</v>
      </c>
      <c r="J11369" s="6" t="s">
        <v>20</v>
      </c>
    </row>
    <row r="11370" spans="1:10" x14ac:dyDescent="0.25">
      <c r="A11370" s="5" t="str">
        <f t="shared" si="177"/>
        <v/>
      </c>
      <c r="B11370" t="s">
        <v>97</v>
      </c>
      <c r="C11370" t="s">
        <v>142</v>
      </c>
      <c r="D11370" t="s">
        <v>72</v>
      </c>
      <c r="E11370">
        <v>21</v>
      </c>
      <c r="I11370">
        <v>75.750826459344722</v>
      </c>
      <c r="J11370" s="6" t="s">
        <v>20</v>
      </c>
    </row>
    <row r="11371" spans="1:10" x14ac:dyDescent="0.25">
      <c r="A11371" s="5" t="str">
        <f t="shared" si="177"/>
        <v/>
      </c>
      <c r="B11371" t="s">
        <v>97</v>
      </c>
      <c r="C11371" t="s">
        <v>142</v>
      </c>
      <c r="D11371" t="s">
        <v>73</v>
      </c>
      <c r="E11371">
        <v>21</v>
      </c>
      <c r="I11371">
        <v>80.220818091940302</v>
      </c>
      <c r="J11371" s="6" t="s">
        <v>20</v>
      </c>
    </row>
    <row r="11372" spans="1:10" x14ac:dyDescent="0.25">
      <c r="A11372" s="5" t="str">
        <f t="shared" si="177"/>
        <v/>
      </c>
      <c r="B11372" t="s">
        <v>97</v>
      </c>
      <c r="C11372" t="s">
        <v>142</v>
      </c>
      <c r="D11372" t="s">
        <v>72</v>
      </c>
      <c r="E11372">
        <v>22</v>
      </c>
      <c r="I11372">
        <v>74.221382931495114</v>
      </c>
      <c r="J11372" s="6" t="s">
        <v>20</v>
      </c>
    </row>
    <row r="11373" spans="1:10" x14ac:dyDescent="0.25">
      <c r="A11373" s="5" t="str">
        <f t="shared" si="177"/>
        <v/>
      </c>
      <c r="B11373" t="s">
        <v>97</v>
      </c>
      <c r="C11373" t="s">
        <v>142</v>
      </c>
      <c r="D11373" t="s">
        <v>73</v>
      </c>
      <c r="E11373">
        <v>22</v>
      </c>
      <c r="I11373">
        <v>78.628544241226578</v>
      </c>
      <c r="J11373" s="6" t="s">
        <v>20</v>
      </c>
    </row>
    <row r="11374" spans="1:10" x14ac:dyDescent="0.25">
      <c r="A11374" s="5" t="str">
        <f t="shared" si="177"/>
        <v/>
      </c>
      <c r="B11374" t="s">
        <v>97</v>
      </c>
      <c r="C11374" t="s">
        <v>142</v>
      </c>
      <c r="D11374" t="s">
        <v>73</v>
      </c>
      <c r="E11374">
        <v>23</v>
      </c>
      <c r="I11374">
        <v>74.549041028173363</v>
      </c>
      <c r="J11374" s="6" t="s">
        <v>20</v>
      </c>
    </row>
    <row r="11375" spans="1:10" x14ac:dyDescent="0.25">
      <c r="A11375" s="5" t="str">
        <f t="shared" si="177"/>
        <v/>
      </c>
      <c r="B11375" t="s">
        <v>97</v>
      </c>
      <c r="C11375" t="s">
        <v>142</v>
      </c>
      <c r="D11375" t="s">
        <v>72</v>
      </c>
      <c r="E11375">
        <v>23</v>
      </c>
      <c r="I11375">
        <v>72.910401015265691</v>
      </c>
      <c r="J11375" s="6" t="s">
        <v>20</v>
      </c>
    </row>
    <row r="11376" spans="1:10" x14ac:dyDescent="0.25">
      <c r="A11376" s="5" t="str">
        <f t="shared" si="177"/>
        <v/>
      </c>
      <c r="B11376" t="s">
        <v>97</v>
      </c>
      <c r="C11376" t="s">
        <v>142</v>
      </c>
      <c r="D11376" t="s">
        <v>73</v>
      </c>
      <c r="E11376">
        <v>24</v>
      </c>
      <c r="I11376">
        <v>72.2001655956512</v>
      </c>
      <c r="J11376" s="6" t="s">
        <v>20</v>
      </c>
    </row>
    <row r="11377" spans="1:10" x14ac:dyDescent="0.25">
      <c r="A11377" s="5" t="str">
        <f t="shared" si="177"/>
        <v/>
      </c>
      <c r="B11377" t="s">
        <v>97</v>
      </c>
      <c r="C11377" t="s">
        <v>142</v>
      </c>
      <c r="D11377" t="s">
        <v>72</v>
      </c>
      <c r="E11377">
        <v>24</v>
      </c>
      <c r="I11377">
        <v>72.105230964462933</v>
      </c>
      <c r="J11377" s="6" t="s">
        <v>20</v>
      </c>
    </row>
    <row r="11378" spans="1:10" x14ac:dyDescent="0.25">
      <c r="A11378" s="5" t="str">
        <f t="shared" si="177"/>
        <v/>
      </c>
      <c r="B11378" t="s">
        <v>97</v>
      </c>
      <c r="C11378" t="s">
        <v>142</v>
      </c>
      <c r="D11378" t="s">
        <v>74</v>
      </c>
      <c r="E11378">
        <v>1</v>
      </c>
      <c r="I11378">
        <v>72.893674296753971</v>
      </c>
      <c r="J11378" s="6" t="s">
        <v>20</v>
      </c>
    </row>
    <row r="11379" spans="1:10" x14ac:dyDescent="0.25">
      <c r="A11379" s="5" t="str">
        <f t="shared" si="177"/>
        <v/>
      </c>
      <c r="B11379" t="s">
        <v>97</v>
      </c>
      <c r="C11379" t="s">
        <v>142</v>
      </c>
      <c r="D11379" t="s">
        <v>75</v>
      </c>
      <c r="E11379">
        <v>1</v>
      </c>
      <c r="I11379">
        <v>70.084412713011346</v>
      </c>
      <c r="J11379" s="6" t="s">
        <v>20</v>
      </c>
    </row>
    <row r="11380" spans="1:10" x14ac:dyDescent="0.25">
      <c r="A11380" s="5" t="str">
        <f t="shared" si="177"/>
        <v/>
      </c>
      <c r="B11380" t="s">
        <v>97</v>
      </c>
      <c r="C11380" t="s">
        <v>142</v>
      </c>
      <c r="D11380" t="s">
        <v>74</v>
      </c>
      <c r="E11380">
        <v>2</v>
      </c>
      <c r="I11380">
        <v>71.253857668556932</v>
      </c>
      <c r="J11380" s="6" t="s">
        <v>20</v>
      </c>
    </row>
    <row r="11381" spans="1:10" x14ac:dyDescent="0.25">
      <c r="A11381" s="5" t="str">
        <f t="shared" si="177"/>
        <v/>
      </c>
      <c r="B11381" t="s">
        <v>97</v>
      </c>
      <c r="C11381" t="s">
        <v>142</v>
      </c>
      <c r="D11381" t="s">
        <v>75</v>
      </c>
      <c r="E11381">
        <v>2</v>
      </c>
      <c r="I11381">
        <v>69.247666206034367</v>
      </c>
      <c r="J11381" s="6" t="s">
        <v>20</v>
      </c>
    </row>
    <row r="11382" spans="1:10" x14ac:dyDescent="0.25">
      <c r="A11382" s="5" t="str">
        <f t="shared" si="177"/>
        <v/>
      </c>
      <c r="B11382" t="s">
        <v>97</v>
      </c>
      <c r="C11382" t="s">
        <v>142</v>
      </c>
      <c r="D11382" t="s">
        <v>74</v>
      </c>
      <c r="E11382">
        <v>3</v>
      </c>
      <c r="I11382">
        <v>69.560424125241411</v>
      </c>
      <c r="J11382" s="6" t="s">
        <v>20</v>
      </c>
    </row>
    <row r="11383" spans="1:10" x14ac:dyDescent="0.25">
      <c r="A11383" s="5" t="str">
        <f t="shared" si="177"/>
        <v/>
      </c>
      <c r="B11383" t="s">
        <v>97</v>
      </c>
      <c r="C11383" t="s">
        <v>142</v>
      </c>
      <c r="D11383" t="s">
        <v>75</v>
      </c>
      <c r="E11383">
        <v>3</v>
      </c>
      <c r="I11383">
        <v>68.14411535903065</v>
      </c>
      <c r="J11383" s="6" t="s">
        <v>20</v>
      </c>
    </row>
    <row r="11384" spans="1:10" x14ac:dyDescent="0.25">
      <c r="A11384" s="5" t="str">
        <f t="shared" si="177"/>
        <v/>
      </c>
      <c r="B11384" t="s">
        <v>97</v>
      </c>
      <c r="C11384" t="s">
        <v>142</v>
      </c>
      <c r="D11384" t="s">
        <v>75</v>
      </c>
      <c r="E11384">
        <v>4</v>
      </c>
      <c r="I11384">
        <v>67.379109985171965</v>
      </c>
      <c r="J11384" s="6" t="s">
        <v>20</v>
      </c>
    </row>
    <row r="11385" spans="1:10" x14ac:dyDescent="0.25">
      <c r="A11385" s="5" t="str">
        <f t="shared" si="177"/>
        <v/>
      </c>
      <c r="B11385" t="s">
        <v>97</v>
      </c>
      <c r="C11385" t="s">
        <v>142</v>
      </c>
      <c r="D11385" t="s">
        <v>74</v>
      </c>
      <c r="E11385">
        <v>4</v>
      </c>
      <c r="I11385">
        <v>68.532763051204839</v>
      </c>
      <c r="J11385" s="6" t="s">
        <v>20</v>
      </c>
    </row>
    <row r="11386" spans="1:10" x14ac:dyDescent="0.25">
      <c r="A11386" s="5" t="str">
        <f t="shared" si="177"/>
        <v/>
      </c>
      <c r="B11386" t="s">
        <v>97</v>
      </c>
      <c r="C11386" t="s">
        <v>142</v>
      </c>
      <c r="D11386" t="s">
        <v>74</v>
      </c>
      <c r="E11386">
        <v>5</v>
      </c>
      <c r="I11386">
        <v>67.185203018780072</v>
      </c>
      <c r="J11386" s="6" t="s">
        <v>20</v>
      </c>
    </row>
    <row r="11387" spans="1:10" x14ac:dyDescent="0.25">
      <c r="A11387" s="5" t="str">
        <f t="shared" si="177"/>
        <v/>
      </c>
      <c r="B11387" t="s">
        <v>97</v>
      </c>
      <c r="C11387" t="s">
        <v>142</v>
      </c>
      <c r="D11387" t="s">
        <v>75</v>
      </c>
      <c r="E11387">
        <v>5</v>
      </c>
      <c r="I11387">
        <v>66.691125441432561</v>
      </c>
      <c r="J11387" s="6" t="s">
        <v>20</v>
      </c>
    </row>
    <row r="11388" spans="1:10" x14ac:dyDescent="0.25">
      <c r="A11388" s="5" t="str">
        <f t="shared" si="177"/>
        <v/>
      </c>
      <c r="B11388" t="s">
        <v>97</v>
      </c>
      <c r="C11388" t="s">
        <v>142</v>
      </c>
      <c r="D11388" t="s">
        <v>74</v>
      </c>
      <c r="E11388">
        <v>6</v>
      </c>
      <c r="I11388">
        <v>66.576299507261339</v>
      </c>
      <c r="J11388" s="6" t="s">
        <v>20</v>
      </c>
    </row>
    <row r="11389" spans="1:10" x14ac:dyDescent="0.25">
      <c r="A11389" s="5" t="str">
        <f t="shared" si="177"/>
        <v/>
      </c>
      <c r="B11389" t="s">
        <v>97</v>
      </c>
      <c r="C11389" t="s">
        <v>142</v>
      </c>
      <c r="D11389" t="s">
        <v>75</v>
      </c>
      <c r="E11389">
        <v>6</v>
      </c>
      <c r="I11389">
        <v>66.435155330389335</v>
      </c>
      <c r="J11389" s="6" t="s">
        <v>20</v>
      </c>
    </row>
    <row r="11390" spans="1:10" x14ac:dyDescent="0.25">
      <c r="A11390" s="5" t="str">
        <f t="shared" si="177"/>
        <v/>
      </c>
      <c r="B11390" t="s">
        <v>97</v>
      </c>
      <c r="C11390" t="s">
        <v>142</v>
      </c>
      <c r="D11390" t="s">
        <v>75</v>
      </c>
      <c r="E11390">
        <v>7</v>
      </c>
      <c r="I11390">
        <v>66.375185014591324</v>
      </c>
      <c r="J11390" s="6" t="s">
        <v>20</v>
      </c>
    </row>
    <row r="11391" spans="1:10" x14ac:dyDescent="0.25">
      <c r="A11391" s="5" t="str">
        <f t="shared" si="177"/>
        <v/>
      </c>
      <c r="B11391" t="s">
        <v>97</v>
      </c>
      <c r="C11391" t="s">
        <v>142</v>
      </c>
      <c r="D11391" t="s">
        <v>74</v>
      </c>
      <c r="E11391">
        <v>7</v>
      </c>
      <c r="I11391">
        <v>65.897055448148137</v>
      </c>
      <c r="J11391" s="6" t="s">
        <v>20</v>
      </c>
    </row>
    <row r="11392" spans="1:10" x14ac:dyDescent="0.25">
      <c r="A11392" s="5" t="str">
        <f t="shared" si="177"/>
        <v/>
      </c>
      <c r="B11392" t="s">
        <v>97</v>
      </c>
      <c r="C11392" t="s">
        <v>142</v>
      </c>
      <c r="D11392" t="s">
        <v>74</v>
      </c>
      <c r="E11392">
        <v>8</v>
      </c>
      <c r="I11392">
        <v>68.218639680658171</v>
      </c>
      <c r="J11392" s="6" t="s">
        <v>20</v>
      </c>
    </row>
    <row r="11393" spans="1:10" x14ac:dyDescent="0.25">
      <c r="A11393" s="5" t="str">
        <f t="shared" si="177"/>
        <v/>
      </c>
      <c r="B11393" t="s">
        <v>97</v>
      </c>
      <c r="C11393" t="s">
        <v>142</v>
      </c>
      <c r="D11393" t="s">
        <v>75</v>
      </c>
      <c r="E11393">
        <v>8</v>
      </c>
      <c r="I11393">
        <v>67.219847484506317</v>
      </c>
      <c r="J11393" s="6" t="s">
        <v>20</v>
      </c>
    </row>
    <row r="11394" spans="1:10" x14ac:dyDescent="0.25">
      <c r="A11394" s="5" t="str">
        <f t="shared" ref="A11394:A11457" si="178">IF(AND(category = B11394, subcategory=C11394, reportdate = D11394), E11394, "")</f>
        <v/>
      </c>
      <c r="B11394" t="s">
        <v>97</v>
      </c>
      <c r="C11394" t="s">
        <v>142</v>
      </c>
      <c r="D11394" t="s">
        <v>74</v>
      </c>
      <c r="E11394">
        <v>9</v>
      </c>
      <c r="I11394">
        <v>71.647336119252444</v>
      </c>
      <c r="J11394" s="6" t="s">
        <v>20</v>
      </c>
    </row>
    <row r="11395" spans="1:10" x14ac:dyDescent="0.25">
      <c r="A11395" s="5" t="str">
        <f t="shared" si="178"/>
        <v/>
      </c>
      <c r="B11395" t="s">
        <v>97</v>
      </c>
      <c r="C11395" t="s">
        <v>142</v>
      </c>
      <c r="D11395" t="s">
        <v>75</v>
      </c>
      <c r="E11395">
        <v>9</v>
      </c>
      <c r="I11395">
        <v>69.307628844873861</v>
      </c>
      <c r="J11395" s="6" t="s">
        <v>20</v>
      </c>
    </row>
    <row r="11396" spans="1:10" x14ac:dyDescent="0.25">
      <c r="A11396" s="5" t="str">
        <f t="shared" si="178"/>
        <v/>
      </c>
      <c r="B11396" t="s">
        <v>97</v>
      </c>
      <c r="C11396" t="s">
        <v>142</v>
      </c>
      <c r="D11396" t="s">
        <v>74</v>
      </c>
      <c r="E11396">
        <v>10</v>
      </c>
      <c r="I11396">
        <v>75.445995135029634</v>
      </c>
      <c r="J11396" s="6" t="s">
        <v>20</v>
      </c>
    </row>
    <row r="11397" spans="1:10" x14ac:dyDescent="0.25">
      <c r="A11397" s="5" t="str">
        <f t="shared" si="178"/>
        <v/>
      </c>
      <c r="B11397" t="s">
        <v>97</v>
      </c>
      <c r="C11397" t="s">
        <v>142</v>
      </c>
      <c r="D11397" t="s">
        <v>75</v>
      </c>
      <c r="E11397">
        <v>10</v>
      </c>
      <c r="I11397">
        <v>72.961313782694219</v>
      </c>
      <c r="J11397" s="6" t="s">
        <v>20</v>
      </c>
    </row>
    <row r="11398" spans="1:10" x14ac:dyDescent="0.25">
      <c r="A11398" s="5" t="str">
        <f t="shared" si="178"/>
        <v/>
      </c>
      <c r="B11398" t="s">
        <v>97</v>
      </c>
      <c r="C11398" t="s">
        <v>142</v>
      </c>
      <c r="D11398" t="s">
        <v>74</v>
      </c>
      <c r="E11398">
        <v>11</v>
      </c>
      <c r="I11398">
        <v>81.308819310165859</v>
      </c>
      <c r="J11398" s="6" t="s">
        <v>20</v>
      </c>
    </row>
    <row r="11399" spans="1:10" x14ac:dyDescent="0.25">
      <c r="A11399" s="5" t="str">
        <f t="shared" si="178"/>
        <v/>
      </c>
      <c r="B11399" t="s">
        <v>97</v>
      </c>
      <c r="C11399" t="s">
        <v>142</v>
      </c>
      <c r="D11399" t="s">
        <v>75</v>
      </c>
      <c r="E11399">
        <v>11</v>
      </c>
      <c r="I11399">
        <v>77.029426275638741</v>
      </c>
      <c r="J11399" s="6" t="s">
        <v>20</v>
      </c>
    </row>
    <row r="11400" spans="1:10" x14ac:dyDescent="0.25">
      <c r="A11400" s="5" t="str">
        <f t="shared" si="178"/>
        <v/>
      </c>
      <c r="B11400" t="s">
        <v>97</v>
      </c>
      <c r="C11400" t="s">
        <v>142</v>
      </c>
      <c r="D11400" t="s">
        <v>75</v>
      </c>
      <c r="E11400">
        <v>12</v>
      </c>
      <c r="I11400">
        <v>80.362580480077895</v>
      </c>
      <c r="J11400" s="6" t="s">
        <v>20</v>
      </c>
    </row>
    <row r="11401" spans="1:10" x14ac:dyDescent="0.25">
      <c r="A11401" s="5" t="str">
        <f t="shared" si="178"/>
        <v/>
      </c>
      <c r="B11401" t="s">
        <v>97</v>
      </c>
      <c r="C11401" t="s">
        <v>142</v>
      </c>
      <c r="D11401" t="s">
        <v>74</v>
      </c>
      <c r="E11401">
        <v>12</v>
      </c>
      <c r="I11401">
        <v>84.977964198848056</v>
      </c>
      <c r="J11401" s="6" t="s">
        <v>20</v>
      </c>
    </row>
    <row r="11402" spans="1:10" x14ac:dyDescent="0.25">
      <c r="A11402" s="5" t="str">
        <f t="shared" si="178"/>
        <v/>
      </c>
      <c r="B11402" t="s">
        <v>97</v>
      </c>
      <c r="C11402" t="s">
        <v>142</v>
      </c>
      <c r="D11402" t="s">
        <v>75</v>
      </c>
      <c r="E11402">
        <v>13</v>
      </c>
      <c r="I11402">
        <v>81.357248579747733</v>
      </c>
      <c r="J11402" s="6" t="s">
        <v>20</v>
      </c>
    </row>
    <row r="11403" spans="1:10" x14ac:dyDescent="0.25">
      <c r="A11403" s="5" t="str">
        <f t="shared" si="178"/>
        <v/>
      </c>
      <c r="B11403" t="s">
        <v>97</v>
      </c>
      <c r="C11403" t="s">
        <v>142</v>
      </c>
      <c r="D11403" t="s">
        <v>74</v>
      </c>
      <c r="E11403">
        <v>13</v>
      </c>
      <c r="I11403">
        <v>87.840379217867863</v>
      </c>
      <c r="J11403" s="6" t="s">
        <v>20</v>
      </c>
    </row>
    <row r="11404" spans="1:10" x14ac:dyDescent="0.25">
      <c r="A11404" s="5" t="str">
        <f t="shared" si="178"/>
        <v/>
      </c>
      <c r="B11404" t="s">
        <v>97</v>
      </c>
      <c r="C11404" t="s">
        <v>142</v>
      </c>
      <c r="D11404" t="s">
        <v>75</v>
      </c>
      <c r="E11404">
        <v>14</v>
      </c>
      <c r="I11404">
        <v>80.461156661013945</v>
      </c>
      <c r="J11404" s="6" t="s">
        <v>20</v>
      </c>
    </row>
    <row r="11405" spans="1:10" x14ac:dyDescent="0.25">
      <c r="A11405" s="5" t="str">
        <f t="shared" si="178"/>
        <v/>
      </c>
      <c r="B11405" t="s">
        <v>97</v>
      </c>
      <c r="C11405" t="s">
        <v>142</v>
      </c>
      <c r="D11405" t="s">
        <v>74</v>
      </c>
      <c r="E11405">
        <v>14</v>
      </c>
      <c r="I11405">
        <v>90.008607247555361</v>
      </c>
      <c r="J11405" s="6" t="s">
        <v>20</v>
      </c>
    </row>
    <row r="11406" spans="1:10" x14ac:dyDescent="0.25">
      <c r="A11406" s="5" t="str">
        <f t="shared" si="178"/>
        <v/>
      </c>
      <c r="B11406" t="s">
        <v>97</v>
      </c>
      <c r="C11406" t="s">
        <v>142</v>
      </c>
      <c r="D11406" t="s">
        <v>74</v>
      </c>
      <c r="E11406">
        <v>15</v>
      </c>
      <c r="I11406">
        <v>90.371178194970256</v>
      </c>
      <c r="J11406" s="6" t="s">
        <v>20</v>
      </c>
    </row>
    <row r="11407" spans="1:10" x14ac:dyDescent="0.25">
      <c r="A11407" s="5" t="str">
        <f t="shared" si="178"/>
        <v/>
      </c>
      <c r="B11407" t="s">
        <v>97</v>
      </c>
      <c r="C11407" t="s">
        <v>142</v>
      </c>
      <c r="D11407" t="s">
        <v>75</v>
      </c>
      <c r="E11407">
        <v>15</v>
      </c>
      <c r="I11407">
        <v>80.492752955626798</v>
      </c>
      <c r="J11407" s="6" t="s">
        <v>20</v>
      </c>
    </row>
    <row r="11408" spans="1:10" x14ac:dyDescent="0.25">
      <c r="A11408" s="5" t="str">
        <f t="shared" si="178"/>
        <v/>
      </c>
      <c r="B11408" t="s">
        <v>97</v>
      </c>
      <c r="C11408" t="s">
        <v>142</v>
      </c>
      <c r="D11408" t="s">
        <v>74</v>
      </c>
      <c r="E11408">
        <v>16</v>
      </c>
      <c r="I11408">
        <v>89.49123931889649</v>
      </c>
      <c r="J11408" s="6" t="s">
        <v>20</v>
      </c>
    </row>
    <row r="11409" spans="1:10" x14ac:dyDescent="0.25">
      <c r="A11409" s="5" t="str">
        <f t="shared" si="178"/>
        <v/>
      </c>
      <c r="B11409" t="s">
        <v>97</v>
      </c>
      <c r="C11409" t="s">
        <v>142</v>
      </c>
      <c r="D11409" t="s">
        <v>75</v>
      </c>
      <c r="E11409">
        <v>16</v>
      </c>
      <c r="I11409">
        <v>80.632892676208272</v>
      </c>
      <c r="J11409" s="6" t="s">
        <v>20</v>
      </c>
    </row>
    <row r="11410" spans="1:10" x14ac:dyDescent="0.25">
      <c r="A11410" s="5" t="str">
        <f t="shared" si="178"/>
        <v/>
      </c>
      <c r="B11410" t="s">
        <v>97</v>
      </c>
      <c r="C11410" t="s">
        <v>142</v>
      </c>
      <c r="D11410" t="s">
        <v>74</v>
      </c>
      <c r="E11410">
        <v>17</v>
      </c>
      <c r="I11410">
        <v>87.459151749507811</v>
      </c>
      <c r="J11410" s="6" t="s">
        <v>20</v>
      </c>
    </row>
    <row r="11411" spans="1:10" x14ac:dyDescent="0.25">
      <c r="A11411" s="5" t="str">
        <f t="shared" si="178"/>
        <v/>
      </c>
      <c r="B11411" t="s">
        <v>97</v>
      </c>
      <c r="C11411" t="s">
        <v>142</v>
      </c>
      <c r="D11411" t="s">
        <v>75</v>
      </c>
      <c r="E11411">
        <v>17</v>
      </c>
      <c r="I11411">
        <v>80.172924919401922</v>
      </c>
      <c r="J11411" s="6" t="s">
        <v>20</v>
      </c>
    </row>
    <row r="11412" spans="1:10" x14ac:dyDescent="0.25">
      <c r="A11412" s="5" t="str">
        <f t="shared" si="178"/>
        <v/>
      </c>
      <c r="B11412" t="s">
        <v>97</v>
      </c>
      <c r="C11412" t="s">
        <v>142</v>
      </c>
      <c r="D11412" t="s">
        <v>74</v>
      </c>
      <c r="E11412">
        <v>18</v>
      </c>
      <c r="I11412">
        <v>83.190682966389701</v>
      </c>
      <c r="J11412" s="6" t="s">
        <v>20</v>
      </c>
    </row>
    <row r="11413" spans="1:10" x14ac:dyDescent="0.25">
      <c r="A11413" s="5" t="str">
        <f t="shared" si="178"/>
        <v/>
      </c>
      <c r="B11413" t="s">
        <v>97</v>
      </c>
      <c r="C11413" t="s">
        <v>142</v>
      </c>
      <c r="D11413" t="s">
        <v>75</v>
      </c>
      <c r="E11413">
        <v>18</v>
      </c>
      <c r="I11413">
        <v>76.792570755907136</v>
      </c>
      <c r="J11413" s="6" t="s">
        <v>20</v>
      </c>
    </row>
    <row r="11414" spans="1:10" x14ac:dyDescent="0.25">
      <c r="A11414" s="5" t="str">
        <f t="shared" si="178"/>
        <v/>
      </c>
      <c r="B11414" t="s">
        <v>97</v>
      </c>
      <c r="C11414" t="s">
        <v>142</v>
      </c>
      <c r="D11414" t="s">
        <v>75</v>
      </c>
      <c r="E11414">
        <v>19</v>
      </c>
      <c r="I11414">
        <v>74.718755821677604</v>
      </c>
      <c r="J11414" s="6" t="s">
        <v>20</v>
      </c>
    </row>
    <row r="11415" spans="1:10" x14ac:dyDescent="0.25">
      <c r="A11415" s="5" t="str">
        <f t="shared" si="178"/>
        <v/>
      </c>
      <c r="B11415" t="s">
        <v>97</v>
      </c>
      <c r="C11415" t="s">
        <v>142</v>
      </c>
      <c r="D11415" t="s">
        <v>74</v>
      </c>
      <c r="E11415">
        <v>19</v>
      </c>
      <c r="I11415">
        <v>78.419769225976609</v>
      </c>
      <c r="J11415" s="6" t="s">
        <v>20</v>
      </c>
    </row>
    <row r="11416" spans="1:10" x14ac:dyDescent="0.25">
      <c r="A11416" s="5" t="str">
        <f t="shared" si="178"/>
        <v/>
      </c>
      <c r="B11416" t="s">
        <v>97</v>
      </c>
      <c r="C11416" t="s">
        <v>142</v>
      </c>
      <c r="D11416" t="s">
        <v>75</v>
      </c>
      <c r="E11416">
        <v>20</v>
      </c>
      <c r="I11416">
        <v>72.791996007975442</v>
      </c>
      <c r="J11416" s="6" t="s">
        <v>20</v>
      </c>
    </row>
    <row r="11417" spans="1:10" x14ac:dyDescent="0.25">
      <c r="A11417" s="5" t="str">
        <f t="shared" si="178"/>
        <v/>
      </c>
      <c r="B11417" t="s">
        <v>97</v>
      </c>
      <c r="C11417" t="s">
        <v>142</v>
      </c>
      <c r="D11417" t="s">
        <v>74</v>
      </c>
      <c r="E11417">
        <v>20</v>
      </c>
      <c r="I11417">
        <v>74.236529033861785</v>
      </c>
      <c r="J11417" s="6" t="s">
        <v>20</v>
      </c>
    </row>
    <row r="11418" spans="1:10" x14ac:dyDescent="0.25">
      <c r="A11418" s="5" t="str">
        <f t="shared" si="178"/>
        <v/>
      </c>
      <c r="B11418" t="s">
        <v>97</v>
      </c>
      <c r="C11418" t="s">
        <v>142</v>
      </c>
      <c r="D11418" t="s">
        <v>74</v>
      </c>
      <c r="E11418">
        <v>21</v>
      </c>
      <c r="I11418">
        <v>71.138877939254527</v>
      </c>
      <c r="J11418" s="6" t="s">
        <v>20</v>
      </c>
    </row>
    <row r="11419" spans="1:10" x14ac:dyDescent="0.25">
      <c r="A11419" s="5" t="str">
        <f t="shared" si="178"/>
        <v/>
      </c>
      <c r="B11419" t="s">
        <v>97</v>
      </c>
      <c r="C11419" t="s">
        <v>142</v>
      </c>
      <c r="D11419" t="s">
        <v>75</v>
      </c>
      <c r="E11419">
        <v>21</v>
      </c>
      <c r="I11419">
        <v>72.021425354404286</v>
      </c>
      <c r="J11419" s="6" t="s">
        <v>20</v>
      </c>
    </row>
    <row r="11420" spans="1:10" x14ac:dyDescent="0.25">
      <c r="A11420" s="5" t="str">
        <f t="shared" si="178"/>
        <v/>
      </c>
      <c r="B11420" t="s">
        <v>97</v>
      </c>
      <c r="C11420" t="s">
        <v>142</v>
      </c>
      <c r="D11420" t="s">
        <v>75</v>
      </c>
      <c r="E11420">
        <v>22</v>
      </c>
      <c r="I11420">
        <v>71.515237217877925</v>
      </c>
      <c r="J11420" s="6" t="s">
        <v>20</v>
      </c>
    </row>
    <row r="11421" spans="1:10" x14ac:dyDescent="0.25">
      <c r="A11421" s="5" t="str">
        <f t="shared" si="178"/>
        <v/>
      </c>
      <c r="B11421" t="s">
        <v>97</v>
      </c>
      <c r="C11421" t="s">
        <v>142</v>
      </c>
      <c r="D11421" t="s">
        <v>74</v>
      </c>
      <c r="E11421">
        <v>22</v>
      </c>
      <c r="I11421">
        <v>69.336301378417758</v>
      </c>
      <c r="J11421" s="6" t="s">
        <v>20</v>
      </c>
    </row>
    <row r="11422" spans="1:10" x14ac:dyDescent="0.25">
      <c r="A11422" s="5" t="str">
        <f t="shared" si="178"/>
        <v/>
      </c>
      <c r="B11422" t="s">
        <v>97</v>
      </c>
      <c r="C11422" t="s">
        <v>142</v>
      </c>
      <c r="D11422" t="s">
        <v>75</v>
      </c>
      <c r="E11422">
        <v>23</v>
      </c>
      <c r="I11422">
        <v>70.930370029172806</v>
      </c>
      <c r="J11422" s="6" t="s">
        <v>20</v>
      </c>
    </row>
    <row r="11423" spans="1:10" x14ac:dyDescent="0.25">
      <c r="A11423" s="5" t="str">
        <f t="shared" si="178"/>
        <v/>
      </c>
      <c r="B11423" t="s">
        <v>97</v>
      </c>
      <c r="C11423" t="s">
        <v>142</v>
      </c>
      <c r="D11423" t="s">
        <v>74</v>
      </c>
      <c r="E11423">
        <v>23</v>
      </c>
      <c r="I11423">
        <v>68.644360381722848</v>
      </c>
      <c r="J11423" s="6" t="s">
        <v>20</v>
      </c>
    </row>
    <row r="11424" spans="1:10" x14ac:dyDescent="0.25">
      <c r="A11424" s="5" t="str">
        <f t="shared" si="178"/>
        <v/>
      </c>
      <c r="B11424" t="s">
        <v>97</v>
      </c>
      <c r="C11424" t="s">
        <v>142</v>
      </c>
      <c r="D11424" t="s">
        <v>74</v>
      </c>
      <c r="E11424">
        <v>24</v>
      </c>
      <c r="I11424">
        <v>68.268929707464068</v>
      </c>
      <c r="J11424" s="6" t="s">
        <v>20</v>
      </c>
    </row>
    <row r="11425" spans="1:10" x14ac:dyDescent="0.25">
      <c r="A11425" s="5" t="str">
        <f t="shared" si="178"/>
        <v/>
      </c>
      <c r="B11425" t="s">
        <v>97</v>
      </c>
      <c r="C11425" t="s">
        <v>142</v>
      </c>
      <c r="D11425" t="s">
        <v>75</v>
      </c>
      <c r="E11425">
        <v>24</v>
      </c>
      <c r="I11425">
        <v>70.264438302880563</v>
      </c>
      <c r="J11425" s="6" t="s">
        <v>20</v>
      </c>
    </row>
    <row r="11426" spans="1:10" x14ac:dyDescent="0.25">
      <c r="A11426" s="5" t="str">
        <f t="shared" si="178"/>
        <v/>
      </c>
      <c r="B11426" t="s">
        <v>97</v>
      </c>
      <c r="C11426" t="s">
        <v>142</v>
      </c>
      <c r="D11426" t="s">
        <v>46</v>
      </c>
      <c r="E11426">
        <v>1</v>
      </c>
      <c r="I11426">
        <v>65.494316500240359</v>
      </c>
      <c r="J11426" s="6" t="s">
        <v>20</v>
      </c>
    </row>
    <row r="11427" spans="1:10" x14ac:dyDescent="0.25">
      <c r="A11427" s="5" t="str">
        <f t="shared" si="178"/>
        <v/>
      </c>
      <c r="B11427" t="s">
        <v>97</v>
      </c>
      <c r="C11427" t="s">
        <v>142</v>
      </c>
      <c r="D11427" t="s">
        <v>46</v>
      </c>
      <c r="E11427">
        <v>2</v>
      </c>
      <c r="I11427">
        <v>64.39715656210241</v>
      </c>
      <c r="J11427" s="6" t="s">
        <v>20</v>
      </c>
    </row>
    <row r="11428" spans="1:10" x14ac:dyDescent="0.25">
      <c r="A11428" s="5" t="str">
        <f t="shared" si="178"/>
        <v/>
      </c>
      <c r="B11428" t="s">
        <v>97</v>
      </c>
      <c r="C11428" t="s">
        <v>142</v>
      </c>
      <c r="D11428" t="s">
        <v>46</v>
      </c>
      <c r="E11428">
        <v>3</v>
      </c>
      <c r="I11428">
        <v>63.34595217329143</v>
      </c>
      <c r="J11428" s="6" t="s">
        <v>20</v>
      </c>
    </row>
    <row r="11429" spans="1:10" x14ac:dyDescent="0.25">
      <c r="A11429" s="5" t="str">
        <f t="shared" si="178"/>
        <v/>
      </c>
      <c r="B11429" t="s">
        <v>97</v>
      </c>
      <c r="C11429" t="s">
        <v>142</v>
      </c>
      <c r="D11429" t="s">
        <v>46</v>
      </c>
      <c r="E11429">
        <v>4</v>
      </c>
      <c r="I11429">
        <v>62.222331129517713</v>
      </c>
      <c r="J11429" s="6" t="s">
        <v>20</v>
      </c>
    </row>
    <row r="11430" spans="1:10" x14ac:dyDescent="0.25">
      <c r="A11430" s="5" t="str">
        <f t="shared" si="178"/>
        <v/>
      </c>
      <c r="B11430" t="s">
        <v>97</v>
      </c>
      <c r="C11430" t="s">
        <v>142</v>
      </c>
      <c r="D11430" t="s">
        <v>46</v>
      </c>
      <c r="E11430">
        <v>5</v>
      </c>
      <c r="I11430">
        <v>61.264216626833374</v>
      </c>
      <c r="J11430" s="6" t="s">
        <v>20</v>
      </c>
    </row>
    <row r="11431" spans="1:10" x14ac:dyDescent="0.25">
      <c r="A11431" s="5" t="str">
        <f t="shared" si="178"/>
        <v/>
      </c>
      <c r="B11431" t="s">
        <v>97</v>
      </c>
      <c r="C11431" t="s">
        <v>142</v>
      </c>
      <c r="D11431" t="s">
        <v>46</v>
      </c>
      <c r="E11431">
        <v>6</v>
      </c>
      <c r="I11431">
        <v>61.145591503755895</v>
      </c>
      <c r="J11431" s="6" t="s">
        <v>20</v>
      </c>
    </row>
    <row r="11432" spans="1:10" x14ac:dyDescent="0.25">
      <c r="A11432" s="5" t="str">
        <f t="shared" si="178"/>
        <v/>
      </c>
      <c r="B11432" t="s">
        <v>97</v>
      </c>
      <c r="C11432" t="s">
        <v>142</v>
      </c>
      <c r="D11432" t="s">
        <v>46</v>
      </c>
      <c r="E11432">
        <v>7</v>
      </c>
      <c r="I11432">
        <v>60.331238992840277</v>
      </c>
      <c r="J11432" s="6" t="s">
        <v>20</v>
      </c>
    </row>
    <row r="11433" spans="1:10" x14ac:dyDescent="0.25">
      <c r="A11433" s="5" t="str">
        <f t="shared" si="178"/>
        <v/>
      </c>
      <c r="B11433" t="s">
        <v>97</v>
      </c>
      <c r="C11433" t="s">
        <v>142</v>
      </c>
      <c r="D11433" t="s">
        <v>46</v>
      </c>
      <c r="E11433">
        <v>8</v>
      </c>
      <c r="I11433">
        <v>61.933119144737589</v>
      </c>
      <c r="J11433" s="6" t="s">
        <v>20</v>
      </c>
    </row>
    <row r="11434" spans="1:10" x14ac:dyDescent="0.25">
      <c r="A11434" s="5" t="str">
        <f t="shared" si="178"/>
        <v/>
      </c>
      <c r="B11434" t="s">
        <v>97</v>
      </c>
      <c r="C11434" t="s">
        <v>142</v>
      </c>
      <c r="D11434" t="s">
        <v>46</v>
      </c>
      <c r="E11434">
        <v>9</v>
      </c>
      <c r="I11434">
        <v>66.225125334102302</v>
      </c>
      <c r="J11434" s="6" t="s">
        <v>20</v>
      </c>
    </row>
    <row r="11435" spans="1:10" x14ac:dyDescent="0.25">
      <c r="A11435" s="5" t="str">
        <f t="shared" si="178"/>
        <v/>
      </c>
      <c r="B11435" t="s">
        <v>97</v>
      </c>
      <c r="C11435" t="s">
        <v>142</v>
      </c>
      <c r="D11435" t="s">
        <v>46</v>
      </c>
      <c r="E11435">
        <v>10</v>
      </c>
      <c r="I11435">
        <v>72.457758897139186</v>
      </c>
      <c r="J11435" s="6" t="s">
        <v>20</v>
      </c>
    </row>
    <row r="11436" spans="1:10" x14ac:dyDescent="0.25">
      <c r="A11436" s="5" t="str">
        <f t="shared" si="178"/>
        <v/>
      </c>
      <c r="B11436" t="s">
        <v>97</v>
      </c>
      <c r="C11436" t="s">
        <v>142</v>
      </c>
      <c r="D11436" t="s">
        <v>46</v>
      </c>
      <c r="E11436">
        <v>11</v>
      </c>
      <c r="I11436">
        <v>79.37704037139153</v>
      </c>
      <c r="J11436" s="6" t="s">
        <v>20</v>
      </c>
    </row>
    <row r="11437" spans="1:10" x14ac:dyDescent="0.25">
      <c r="A11437" s="5" t="str">
        <f t="shared" si="178"/>
        <v/>
      </c>
      <c r="B11437" t="s">
        <v>97</v>
      </c>
      <c r="C11437" t="s">
        <v>142</v>
      </c>
      <c r="D11437" t="s">
        <v>46</v>
      </c>
      <c r="E11437">
        <v>12</v>
      </c>
      <c r="I11437">
        <v>84.754639471062049</v>
      </c>
      <c r="J11437" s="6" t="s">
        <v>20</v>
      </c>
    </row>
    <row r="11438" spans="1:10" x14ac:dyDescent="0.25">
      <c r="A11438" s="5" t="str">
        <f t="shared" si="178"/>
        <v/>
      </c>
      <c r="B11438" t="s">
        <v>97</v>
      </c>
      <c r="C11438" t="s">
        <v>142</v>
      </c>
      <c r="D11438" t="s">
        <v>46</v>
      </c>
      <c r="E11438">
        <v>13</v>
      </c>
      <c r="I11438">
        <v>84.105011394038456</v>
      </c>
      <c r="J11438" s="6" t="s">
        <v>20</v>
      </c>
    </row>
    <row r="11439" spans="1:10" x14ac:dyDescent="0.25">
      <c r="A11439" s="5" t="str">
        <f t="shared" si="178"/>
        <v/>
      </c>
      <c r="B11439" t="s">
        <v>97</v>
      </c>
      <c r="C11439" t="s">
        <v>142</v>
      </c>
      <c r="D11439" t="s">
        <v>46</v>
      </c>
      <c r="E11439">
        <v>14</v>
      </c>
      <c r="I11439">
        <v>84.985869742562386</v>
      </c>
      <c r="J11439" s="6" t="s">
        <v>20</v>
      </c>
    </row>
    <row r="11440" spans="1:10" x14ac:dyDescent="0.25">
      <c r="A11440" s="5" t="str">
        <f t="shared" si="178"/>
        <v/>
      </c>
      <c r="B11440" t="s">
        <v>97</v>
      </c>
      <c r="C11440" t="s">
        <v>142</v>
      </c>
      <c r="D11440" t="s">
        <v>46</v>
      </c>
      <c r="E11440">
        <v>15</v>
      </c>
      <c r="I11440">
        <v>86.876384864223226</v>
      </c>
      <c r="J11440" s="6" t="s">
        <v>20</v>
      </c>
    </row>
    <row r="11441" spans="1:10" x14ac:dyDescent="0.25">
      <c r="A11441" s="5" t="str">
        <f t="shared" si="178"/>
        <v/>
      </c>
      <c r="B11441" t="s">
        <v>97</v>
      </c>
      <c r="C11441" t="s">
        <v>142</v>
      </c>
      <c r="D11441" t="s">
        <v>46</v>
      </c>
      <c r="E11441">
        <v>16</v>
      </c>
      <c r="I11441">
        <v>85.523492755693752</v>
      </c>
      <c r="J11441" s="6" t="s">
        <v>20</v>
      </c>
    </row>
    <row r="11442" spans="1:10" x14ac:dyDescent="0.25">
      <c r="A11442" s="5" t="str">
        <f t="shared" si="178"/>
        <v/>
      </c>
      <c r="B11442" t="s">
        <v>97</v>
      </c>
      <c r="C11442" t="s">
        <v>142</v>
      </c>
      <c r="D11442" t="s">
        <v>46</v>
      </c>
      <c r="E11442">
        <v>17</v>
      </c>
      <c r="I11442">
        <v>81.764824588517271</v>
      </c>
      <c r="J11442" s="6" t="s">
        <v>20</v>
      </c>
    </row>
    <row r="11443" spans="1:10" x14ac:dyDescent="0.25">
      <c r="A11443" s="5" t="str">
        <f t="shared" si="178"/>
        <v/>
      </c>
      <c r="B11443" t="s">
        <v>97</v>
      </c>
      <c r="C11443" t="s">
        <v>142</v>
      </c>
      <c r="D11443" t="s">
        <v>46</v>
      </c>
      <c r="E11443">
        <v>18</v>
      </c>
      <c r="I11443">
        <v>80.143622450410092</v>
      </c>
      <c r="J11443" s="6" t="s">
        <v>20</v>
      </c>
    </row>
    <row r="11444" spans="1:10" x14ac:dyDescent="0.25">
      <c r="A11444" s="5" t="str">
        <f t="shared" si="178"/>
        <v/>
      </c>
      <c r="B11444" t="s">
        <v>97</v>
      </c>
      <c r="C11444" t="s">
        <v>142</v>
      </c>
      <c r="D11444" t="s">
        <v>46</v>
      </c>
      <c r="E11444">
        <v>19</v>
      </c>
      <c r="I11444">
        <v>76.505480095618992</v>
      </c>
      <c r="J11444" s="6" t="s">
        <v>20</v>
      </c>
    </row>
    <row r="11445" spans="1:10" x14ac:dyDescent="0.25">
      <c r="A11445" s="5" t="str">
        <f t="shared" si="178"/>
        <v/>
      </c>
      <c r="B11445" t="s">
        <v>97</v>
      </c>
      <c r="C11445" t="s">
        <v>142</v>
      </c>
      <c r="D11445" t="s">
        <v>46</v>
      </c>
      <c r="E11445">
        <v>20</v>
      </c>
      <c r="I11445">
        <v>73.533501758357147</v>
      </c>
      <c r="J11445" s="6" t="s">
        <v>20</v>
      </c>
    </row>
    <row r="11446" spans="1:10" x14ac:dyDescent="0.25">
      <c r="A11446" s="5" t="str">
        <f t="shared" si="178"/>
        <v/>
      </c>
      <c r="B11446" t="s">
        <v>97</v>
      </c>
      <c r="C11446" t="s">
        <v>142</v>
      </c>
      <c r="D11446" t="s">
        <v>46</v>
      </c>
      <c r="E11446">
        <v>21</v>
      </c>
      <c r="I11446">
        <v>71.471506541011678</v>
      </c>
      <c r="J11446" s="6" t="s">
        <v>20</v>
      </c>
    </row>
    <row r="11447" spans="1:10" x14ac:dyDescent="0.25">
      <c r="A11447" s="5" t="str">
        <f t="shared" si="178"/>
        <v/>
      </c>
      <c r="B11447" t="s">
        <v>97</v>
      </c>
      <c r="C11447" t="s">
        <v>142</v>
      </c>
      <c r="D11447" t="s">
        <v>46</v>
      </c>
      <c r="E11447">
        <v>22</v>
      </c>
      <c r="I11447">
        <v>69.634245885471842</v>
      </c>
      <c r="J11447" s="6" t="s">
        <v>20</v>
      </c>
    </row>
    <row r="11448" spans="1:10" x14ac:dyDescent="0.25">
      <c r="A11448" s="5" t="str">
        <f t="shared" si="178"/>
        <v/>
      </c>
      <c r="B11448" t="s">
        <v>97</v>
      </c>
      <c r="C11448" t="s">
        <v>142</v>
      </c>
      <c r="D11448" t="s">
        <v>46</v>
      </c>
      <c r="E11448">
        <v>23</v>
      </c>
      <c r="I11448">
        <v>68.253917569247193</v>
      </c>
      <c r="J11448" s="6" t="s">
        <v>20</v>
      </c>
    </row>
    <row r="11449" spans="1:10" x14ac:dyDescent="0.25">
      <c r="A11449" s="5" t="str">
        <f t="shared" si="178"/>
        <v/>
      </c>
      <c r="B11449" t="s">
        <v>97</v>
      </c>
      <c r="C11449" t="s">
        <v>142</v>
      </c>
      <c r="D11449" t="s">
        <v>46</v>
      </c>
      <c r="E11449">
        <v>24</v>
      </c>
      <c r="I11449">
        <v>66.889265438183514</v>
      </c>
      <c r="J11449" s="6" t="s">
        <v>20</v>
      </c>
    </row>
    <row r="11450" spans="1:10" x14ac:dyDescent="0.25">
      <c r="A11450" s="5" t="str">
        <f t="shared" si="178"/>
        <v/>
      </c>
      <c r="B11450" t="s">
        <v>97</v>
      </c>
      <c r="C11450" t="s">
        <v>142</v>
      </c>
      <c r="D11450" t="s">
        <v>76</v>
      </c>
      <c r="E11450">
        <v>1</v>
      </c>
      <c r="I11450">
        <v>68.952022653721215</v>
      </c>
      <c r="J11450" s="6" t="s">
        <v>20</v>
      </c>
    </row>
    <row r="11451" spans="1:10" x14ac:dyDescent="0.25">
      <c r="A11451" s="5" t="str">
        <f t="shared" si="178"/>
        <v/>
      </c>
      <c r="B11451" t="s">
        <v>97</v>
      </c>
      <c r="C11451" t="s">
        <v>142</v>
      </c>
      <c r="D11451" t="s">
        <v>77</v>
      </c>
      <c r="E11451">
        <v>1</v>
      </c>
      <c r="I11451">
        <v>59.491152275379363</v>
      </c>
      <c r="J11451" s="6" t="s">
        <v>20</v>
      </c>
    </row>
    <row r="11452" spans="1:10" x14ac:dyDescent="0.25">
      <c r="A11452" s="5" t="str">
        <f t="shared" si="178"/>
        <v/>
      </c>
      <c r="B11452" t="s">
        <v>97</v>
      </c>
      <c r="C11452" t="s">
        <v>142</v>
      </c>
      <c r="D11452" t="s">
        <v>77</v>
      </c>
      <c r="E11452">
        <v>2</v>
      </c>
      <c r="I11452">
        <v>57.843366394395474</v>
      </c>
      <c r="J11452" s="6" t="s">
        <v>20</v>
      </c>
    </row>
    <row r="11453" spans="1:10" x14ac:dyDescent="0.25">
      <c r="A11453" s="5" t="str">
        <f t="shared" si="178"/>
        <v/>
      </c>
      <c r="B11453" t="s">
        <v>97</v>
      </c>
      <c r="C11453" t="s">
        <v>142</v>
      </c>
      <c r="D11453" t="s">
        <v>76</v>
      </c>
      <c r="E11453">
        <v>2</v>
      </c>
      <c r="I11453">
        <v>68.359692556634784</v>
      </c>
      <c r="J11453" s="6" t="s">
        <v>20</v>
      </c>
    </row>
    <row r="11454" spans="1:10" x14ac:dyDescent="0.25">
      <c r="A11454" s="5" t="str">
        <f t="shared" si="178"/>
        <v/>
      </c>
      <c r="B11454" t="s">
        <v>97</v>
      </c>
      <c r="C11454" t="s">
        <v>142</v>
      </c>
      <c r="D11454" t="s">
        <v>77</v>
      </c>
      <c r="E11454">
        <v>3</v>
      </c>
      <c r="I11454">
        <v>56.293561843640099</v>
      </c>
      <c r="J11454" s="6" t="s">
        <v>20</v>
      </c>
    </row>
    <row r="11455" spans="1:10" x14ac:dyDescent="0.25">
      <c r="A11455" s="5" t="str">
        <f t="shared" si="178"/>
        <v/>
      </c>
      <c r="B11455" t="s">
        <v>97</v>
      </c>
      <c r="C11455" t="s">
        <v>142</v>
      </c>
      <c r="D11455" t="s">
        <v>76</v>
      </c>
      <c r="E11455">
        <v>3</v>
      </c>
      <c r="I11455">
        <v>68.871165048544057</v>
      </c>
      <c r="J11455" s="6" t="s">
        <v>20</v>
      </c>
    </row>
    <row r="11456" spans="1:10" x14ac:dyDescent="0.25">
      <c r="A11456" s="5" t="str">
        <f t="shared" si="178"/>
        <v/>
      </c>
      <c r="B11456" t="s">
        <v>97</v>
      </c>
      <c r="C11456" t="s">
        <v>142</v>
      </c>
      <c r="D11456" t="s">
        <v>77</v>
      </c>
      <c r="E11456">
        <v>4</v>
      </c>
      <c r="I11456">
        <v>55.160773045504989</v>
      </c>
      <c r="J11456" s="6" t="s">
        <v>20</v>
      </c>
    </row>
    <row r="11457" spans="1:10" x14ac:dyDescent="0.25">
      <c r="A11457" s="5" t="str">
        <f t="shared" si="178"/>
        <v/>
      </c>
      <c r="B11457" t="s">
        <v>97</v>
      </c>
      <c r="C11457" t="s">
        <v>142</v>
      </c>
      <c r="D11457" t="s">
        <v>76</v>
      </c>
      <c r="E11457">
        <v>4</v>
      </c>
      <c r="I11457">
        <v>67.026343042071446</v>
      </c>
      <c r="J11457" s="6" t="s">
        <v>20</v>
      </c>
    </row>
    <row r="11458" spans="1:10" x14ac:dyDescent="0.25">
      <c r="A11458" s="5" t="str">
        <f t="shared" ref="A11458:A11521" si="179">IF(AND(category = B11458, subcategory=C11458, reportdate = D11458), E11458, "")</f>
        <v/>
      </c>
      <c r="B11458" t="s">
        <v>97</v>
      </c>
      <c r="C11458" t="s">
        <v>142</v>
      </c>
      <c r="D11458" t="s">
        <v>76</v>
      </c>
      <c r="E11458">
        <v>5</v>
      </c>
      <c r="I11458">
        <v>66.775744336569261</v>
      </c>
      <c r="J11458" s="6" t="s">
        <v>20</v>
      </c>
    </row>
    <row r="11459" spans="1:10" x14ac:dyDescent="0.25">
      <c r="A11459" s="5" t="str">
        <f t="shared" si="179"/>
        <v/>
      </c>
      <c r="B11459" t="s">
        <v>97</v>
      </c>
      <c r="C11459" t="s">
        <v>142</v>
      </c>
      <c r="D11459" t="s">
        <v>77</v>
      </c>
      <c r="E11459">
        <v>5</v>
      </c>
      <c r="I11459">
        <v>54.302007001167922</v>
      </c>
      <c r="J11459" s="6" t="s">
        <v>20</v>
      </c>
    </row>
    <row r="11460" spans="1:10" x14ac:dyDescent="0.25">
      <c r="A11460" s="5" t="str">
        <f t="shared" si="179"/>
        <v/>
      </c>
      <c r="B11460" t="s">
        <v>97</v>
      </c>
      <c r="C11460" t="s">
        <v>142</v>
      </c>
      <c r="D11460" t="s">
        <v>76</v>
      </c>
      <c r="E11460">
        <v>6</v>
      </c>
      <c r="I11460">
        <v>65.753818770226431</v>
      </c>
      <c r="J11460" s="6" t="s">
        <v>20</v>
      </c>
    </row>
    <row r="11461" spans="1:10" x14ac:dyDescent="0.25">
      <c r="A11461" s="5" t="str">
        <f t="shared" si="179"/>
        <v/>
      </c>
      <c r="B11461" t="s">
        <v>97</v>
      </c>
      <c r="C11461" t="s">
        <v>142</v>
      </c>
      <c r="D11461" t="s">
        <v>77</v>
      </c>
      <c r="E11461">
        <v>6</v>
      </c>
      <c r="I11461">
        <v>53.760997666276943</v>
      </c>
      <c r="J11461" s="6" t="s">
        <v>20</v>
      </c>
    </row>
    <row r="11462" spans="1:10" x14ac:dyDescent="0.25">
      <c r="A11462" s="5" t="str">
        <f t="shared" si="179"/>
        <v/>
      </c>
      <c r="B11462" t="s">
        <v>97</v>
      </c>
      <c r="C11462" t="s">
        <v>142</v>
      </c>
      <c r="D11462" t="s">
        <v>77</v>
      </c>
      <c r="E11462">
        <v>7</v>
      </c>
      <c r="I11462">
        <v>53.791435239206457</v>
      </c>
      <c r="J11462" s="6" t="s">
        <v>20</v>
      </c>
    </row>
    <row r="11463" spans="1:10" x14ac:dyDescent="0.25">
      <c r="A11463" s="5" t="str">
        <f t="shared" si="179"/>
        <v/>
      </c>
      <c r="B11463" t="s">
        <v>97</v>
      </c>
      <c r="C11463" t="s">
        <v>142</v>
      </c>
      <c r="D11463" t="s">
        <v>76</v>
      </c>
      <c r="E11463">
        <v>7</v>
      </c>
      <c r="I11463">
        <v>64.496537216829097</v>
      </c>
      <c r="J11463" s="6" t="s">
        <v>20</v>
      </c>
    </row>
    <row r="11464" spans="1:10" x14ac:dyDescent="0.25">
      <c r="A11464" s="5" t="str">
        <f t="shared" si="179"/>
        <v/>
      </c>
      <c r="B11464" t="s">
        <v>97</v>
      </c>
      <c r="C11464" t="s">
        <v>142</v>
      </c>
      <c r="D11464" t="s">
        <v>76</v>
      </c>
      <c r="E11464">
        <v>8</v>
      </c>
      <c r="I11464">
        <v>64.7467313915853</v>
      </c>
      <c r="J11464" s="6" t="s">
        <v>20</v>
      </c>
    </row>
    <row r="11465" spans="1:10" x14ac:dyDescent="0.25">
      <c r="A11465" s="5" t="str">
        <f t="shared" si="179"/>
        <v/>
      </c>
      <c r="B11465" t="s">
        <v>97</v>
      </c>
      <c r="C11465" t="s">
        <v>142</v>
      </c>
      <c r="D11465" t="s">
        <v>77</v>
      </c>
      <c r="E11465">
        <v>8</v>
      </c>
      <c r="I11465">
        <v>53.594329054840934</v>
      </c>
      <c r="J11465" s="6" t="s">
        <v>20</v>
      </c>
    </row>
    <row r="11466" spans="1:10" x14ac:dyDescent="0.25">
      <c r="A11466" s="5" t="str">
        <f t="shared" si="179"/>
        <v/>
      </c>
      <c r="B11466" t="s">
        <v>97</v>
      </c>
      <c r="C11466" t="s">
        <v>142</v>
      </c>
      <c r="D11466" t="s">
        <v>76</v>
      </c>
      <c r="E11466">
        <v>9</v>
      </c>
      <c r="I11466">
        <v>70.511812297734707</v>
      </c>
      <c r="J11466" s="6" t="s">
        <v>20</v>
      </c>
    </row>
    <row r="11467" spans="1:10" x14ac:dyDescent="0.25">
      <c r="A11467" s="5" t="str">
        <f t="shared" si="179"/>
        <v/>
      </c>
      <c r="B11467" t="s">
        <v>97</v>
      </c>
      <c r="C11467" t="s">
        <v>142</v>
      </c>
      <c r="D11467" t="s">
        <v>77</v>
      </c>
      <c r="E11467">
        <v>9</v>
      </c>
      <c r="I11467">
        <v>57.711826137692185</v>
      </c>
      <c r="J11467" s="6" t="s">
        <v>20</v>
      </c>
    </row>
    <row r="11468" spans="1:10" x14ac:dyDescent="0.25">
      <c r="A11468" s="5" t="str">
        <f t="shared" si="179"/>
        <v/>
      </c>
      <c r="B11468" t="s">
        <v>97</v>
      </c>
      <c r="C11468" t="s">
        <v>142</v>
      </c>
      <c r="D11468" t="s">
        <v>76</v>
      </c>
      <c r="E11468">
        <v>10</v>
      </c>
      <c r="I11468">
        <v>77.414449838187025</v>
      </c>
      <c r="J11468" s="6" t="s">
        <v>20</v>
      </c>
    </row>
    <row r="11469" spans="1:10" x14ac:dyDescent="0.25">
      <c r="A11469" s="5" t="str">
        <f t="shared" si="179"/>
        <v/>
      </c>
      <c r="B11469" t="s">
        <v>97</v>
      </c>
      <c r="C11469" t="s">
        <v>142</v>
      </c>
      <c r="D11469" t="s">
        <v>77</v>
      </c>
      <c r="E11469">
        <v>10</v>
      </c>
      <c r="I11469">
        <v>65.010294632439198</v>
      </c>
      <c r="J11469" s="6" t="s">
        <v>20</v>
      </c>
    </row>
    <row r="11470" spans="1:10" x14ac:dyDescent="0.25">
      <c r="A11470" s="5" t="str">
        <f t="shared" si="179"/>
        <v/>
      </c>
      <c r="B11470" t="s">
        <v>97</v>
      </c>
      <c r="C11470" t="s">
        <v>142</v>
      </c>
      <c r="D11470" t="s">
        <v>76</v>
      </c>
      <c r="E11470">
        <v>11</v>
      </c>
      <c r="I11470">
        <v>81.047831715210421</v>
      </c>
      <c r="J11470" s="6" t="s">
        <v>20</v>
      </c>
    </row>
    <row r="11471" spans="1:10" x14ac:dyDescent="0.25">
      <c r="A11471" s="5" t="str">
        <f t="shared" si="179"/>
        <v/>
      </c>
      <c r="B11471" t="s">
        <v>97</v>
      </c>
      <c r="C11471" t="s">
        <v>142</v>
      </c>
      <c r="D11471" t="s">
        <v>77</v>
      </c>
      <c r="E11471">
        <v>11</v>
      </c>
      <c r="I11471">
        <v>72.855915985999715</v>
      </c>
      <c r="J11471" s="6" t="s">
        <v>20</v>
      </c>
    </row>
    <row r="11472" spans="1:10" x14ac:dyDescent="0.25">
      <c r="A11472" s="5" t="str">
        <f t="shared" si="179"/>
        <v/>
      </c>
      <c r="B11472" t="s">
        <v>97</v>
      </c>
      <c r="C11472" t="s">
        <v>142</v>
      </c>
      <c r="D11472" t="s">
        <v>76</v>
      </c>
      <c r="E11472">
        <v>12</v>
      </c>
      <c r="I11472">
        <v>84.050809061488593</v>
      </c>
      <c r="J11472" s="6" t="s">
        <v>20</v>
      </c>
    </row>
    <row r="11473" spans="1:10" x14ac:dyDescent="0.25">
      <c r="A11473" s="5" t="str">
        <f t="shared" si="179"/>
        <v/>
      </c>
      <c r="B11473" t="s">
        <v>97</v>
      </c>
      <c r="C11473" t="s">
        <v>142</v>
      </c>
      <c r="D11473" t="s">
        <v>77</v>
      </c>
      <c r="E11473">
        <v>12</v>
      </c>
      <c r="I11473">
        <v>77.924612018667489</v>
      </c>
      <c r="J11473" s="6" t="s">
        <v>20</v>
      </c>
    </row>
    <row r="11474" spans="1:10" x14ac:dyDescent="0.25">
      <c r="A11474" s="5" t="str">
        <f t="shared" si="179"/>
        <v/>
      </c>
      <c r="B11474" t="s">
        <v>97</v>
      </c>
      <c r="C11474" t="s">
        <v>142</v>
      </c>
      <c r="D11474" t="s">
        <v>76</v>
      </c>
      <c r="E11474">
        <v>13</v>
      </c>
      <c r="I11474">
        <v>86.414077669903477</v>
      </c>
      <c r="J11474" s="6" t="s">
        <v>20</v>
      </c>
    </row>
    <row r="11475" spans="1:10" x14ac:dyDescent="0.25">
      <c r="A11475" s="5" t="str">
        <f t="shared" si="179"/>
        <v/>
      </c>
      <c r="B11475" t="s">
        <v>97</v>
      </c>
      <c r="C11475" t="s">
        <v>142</v>
      </c>
      <c r="D11475" t="s">
        <v>77</v>
      </c>
      <c r="E11475">
        <v>13</v>
      </c>
      <c r="I11475">
        <v>80.130122520420613</v>
      </c>
      <c r="J11475" s="6" t="s">
        <v>20</v>
      </c>
    </row>
    <row r="11476" spans="1:10" x14ac:dyDescent="0.25">
      <c r="A11476" s="5" t="str">
        <f t="shared" si="179"/>
        <v/>
      </c>
      <c r="B11476" t="s">
        <v>97</v>
      </c>
      <c r="C11476" t="s">
        <v>142</v>
      </c>
      <c r="D11476" t="s">
        <v>77</v>
      </c>
      <c r="E11476">
        <v>14</v>
      </c>
      <c r="I11476">
        <v>82.006846557759317</v>
      </c>
      <c r="J11476" s="6" t="s">
        <v>20</v>
      </c>
    </row>
    <row r="11477" spans="1:10" x14ac:dyDescent="0.25">
      <c r="A11477" s="5" t="str">
        <f t="shared" si="179"/>
        <v/>
      </c>
      <c r="B11477" t="s">
        <v>97</v>
      </c>
      <c r="C11477" t="s">
        <v>142</v>
      </c>
      <c r="D11477" t="s">
        <v>76</v>
      </c>
      <c r="E11477">
        <v>14</v>
      </c>
      <c r="I11477">
        <v>87.005016181229223</v>
      </c>
      <c r="J11477" s="6" t="s">
        <v>20</v>
      </c>
    </row>
    <row r="11478" spans="1:10" x14ac:dyDescent="0.25">
      <c r="A11478" s="5" t="str">
        <f t="shared" si="179"/>
        <v/>
      </c>
      <c r="B11478" t="s">
        <v>97</v>
      </c>
      <c r="C11478" t="s">
        <v>142</v>
      </c>
      <c r="D11478" t="s">
        <v>77</v>
      </c>
      <c r="E11478">
        <v>15</v>
      </c>
      <c r="I11478">
        <v>83.712634189030766</v>
      </c>
      <c r="J11478" s="6" t="s">
        <v>20</v>
      </c>
    </row>
    <row r="11479" spans="1:10" x14ac:dyDescent="0.25">
      <c r="A11479" s="5" t="str">
        <f t="shared" si="179"/>
        <v/>
      </c>
      <c r="B11479" t="s">
        <v>97</v>
      </c>
      <c r="C11479" t="s">
        <v>142</v>
      </c>
      <c r="D11479" t="s">
        <v>76</v>
      </c>
      <c r="E11479">
        <v>15</v>
      </c>
      <c r="I11479">
        <v>88.24773462783152</v>
      </c>
      <c r="J11479" s="6" t="s">
        <v>20</v>
      </c>
    </row>
    <row r="11480" spans="1:10" x14ac:dyDescent="0.25">
      <c r="A11480" s="5" t="str">
        <f t="shared" si="179"/>
        <v/>
      </c>
      <c r="B11480" t="s">
        <v>97</v>
      </c>
      <c r="C11480" t="s">
        <v>142</v>
      </c>
      <c r="D11480" t="s">
        <v>77</v>
      </c>
      <c r="E11480">
        <v>16</v>
      </c>
      <c r="I11480">
        <v>84.44382730454889</v>
      </c>
      <c r="J11480" s="6" t="s">
        <v>20</v>
      </c>
    </row>
    <row r="11481" spans="1:10" x14ac:dyDescent="0.25">
      <c r="A11481" s="5" t="str">
        <f t="shared" si="179"/>
        <v/>
      </c>
      <c r="B11481" t="s">
        <v>97</v>
      </c>
      <c r="C11481" t="s">
        <v>142</v>
      </c>
      <c r="D11481" t="s">
        <v>76</v>
      </c>
      <c r="E11481">
        <v>16</v>
      </c>
      <c r="I11481">
        <v>87.461003236246185</v>
      </c>
      <c r="J11481" s="6" t="s">
        <v>20</v>
      </c>
    </row>
    <row r="11482" spans="1:10" x14ac:dyDescent="0.25">
      <c r="A11482" s="5" t="str">
        <f t="shared" si="179"/>
        <v/>
      </c>
      <c r="B11482" t="s">
        <v>97</v>
      </c>
      <c r="C11482" t="s">
        <v>142</v>
      </c>
      <c r="D11482" t="s">
        <v>77</v>
      </c>
      <c r="E11482">
        <v>17</v>
      </c>
      <c r="I11482">
        <v>84.831858226365952</v>
      </c>
      <c r="J11482" s="6" t="s">
        <v>20</v>
      </c>
    </row>
    <row r="11483" spans="1:10" x14ac:dyDescent="0.25">
      <c r="A11483" s="5" t="str">
        <f t="shared" si="179"/>
        <v/>
      </c>
      <c r="B11483" t="s">
        <v>97</v>
      </c>
      <c r="C11483" t="s">
        <v>142</v>
      </c>
      <c r="D11483" t="s">
        <v>76</v>
      </c>
      <c r="E11483">
        <v>17</v>
      </c>
      <c r="I11483">
        <v>83.47912621359167</v>
      </c>
      <c r="J11483" s="6" t="s">
        <v>20</v>
      </c>
    </row>
    <row r="11484" spans="1:10" x14ac:dyDescent="0.25">
      <c r="A11484" s="5" t="str">
        <f t="shared" si="179"/>
        <v/>
      </c>
      <c r="B11484" t="s">
        <v>97</v>
      </c>
      <c r="C11484" t="s">
        <v>142</v>
      </c>
      <c r="D11484" t="s">
        <v>76</v>
      </c>
      <c r="E11484">
        <v>18</v>
      </c>
      <c r="I11484">
        <v>79.256796116504148</v>
      </c>
      <c r="J11484" s="6" t="s">
        <v>20</v>
      </c>
    </row>
    <row r="11485" spans="1:10" x14ac:dyDescent="0.25">
      <c r="A11485" s="5" t="str">
        <f t="shared" si="179"/>
        <v/>
      </c>
      <c r="B11485" t="s">
        <v>97</v>
      </c>
      <c r="C11485" t="s">
        <v>142</v>
      </c>
      <c r="D11485" t="s">
        <v>77</v>
      </c>
      <c r="E11485">
        <v>18</v>
      </c>
      <c r="I11485">
        <v>83.722908401402378</v>
      </c>
      <c r="J11485" s="6" t="s">
        <v>20</v>
      </c>
    </row>
    <row r="11486" spans="1:10" x14ac:dyDescent="0.25">
      <c r="A11486" s="5" t="str">
        <f t="shared" si="179"/>
        <v/>
      </c>
      <c r="B11486" t="s">
        <v>97</v>
      </c>
      <c r="C11486" t="s">
        <v>142</v>
      </c>
      <c r="D11486" t="s">
        <v>77</v>
      </c>
      <c r="E11486">
        <v>19</v>
      </c>
      <c r="I11486">
        <v>80.969361143523457</v>
      </c>
      <c r="J11486" s="6" t="s">
        <v>20</v>
      </c>
    </row>
    <row r="11487" spans="1:10" x14ac:dyDescent="0.25">
      <c r="A11487" s="5" t="str">
        <f t="shared" si="179"/>
        <v/>
      </c>
      <c r="B11487" t="s">
        <v>97</v>
      </c>
      <c r="C11487" t="s">
        <v>142</v>
      </c>
      <c r="D11487" t="s">
        <v>76</v>
      </c>
      <c r="E11487">
        <v>19</v>
      </c>
      <c r="I11487">
        <v>74.391100323624855</v>
      </c>
      <c r="J11487" s="6" t="s">
        <v>20</v>
      </c>
    </row>
    <row r="11488" spans="1:10" x14ac:dyDescent="0.25">
      <c r="A11488" s="5" t="str">
        <f t="shared" si="179"/>
        <v/>
      </c>
      <c r="B11488" t="s">
        <v>97</v>
      </c>
      <c r="C11488" t="s">
        <v>142</v>
      </c>
      <c r="D11488" t="s">
        <v>77</v>
      </c>
      <c r="E11488">
        <v>20</v>
      </c>
      <c r="I11488">
        <v>77.544830805132349</v>
      </c>
      <c r="J11488" s="6" t="s">
        <v>20</v>
      </c>
    </row>
    <row r="11489" spans="1:10" x14ac:dyDescent="0.25">
      <c r="A11489" s="5" t="str">
        <f t="shared" si="179"/>
        <v/>
      </c>
      <c r="B11489" t="s">
        <v>97</v>
      </c>
      <c r="C11489" t="s">
        <v>142</v>
      </c>
      <c r="D11489" t="s">
        <v>76</v>
      </c>
      <c r="E11489">
        <v>20</v>
      </c>
      <c r="I11489">
        <v>68.566553398058318</v>
      </c>
      <c r="J11489" s="6" t="s">
        <v>20</v>
      </c>
    </row>
    <row r="11490" spans="1:10" x14ac:dyDescent="0.25">
      <c r="A11490" s="5" t="str">
        <f t="shared" si="179"/>
        <v/>
      </c>
      <c r="B11490" t="s">
        <v>97</v>
      </c>
      <c r="C11490" t="s">
        <v>142</v>
      </c>
      <c r="D11490" t="s">
        <v>77</v>
      </c>
      <c r="E11490">
        <v>21</v>
      </c>
      <c r="I11490">
        <v>72.61406942823659</v>
      </c>
      <c r="J11490" s="6" t="s">
        <v>20</v>
      </c>
    </row>
    <row r="11491" spans="1:10" x14ac:dyDescent="0.25">
      <c r="A11491" s="5" t="str">
        <f t="shared" si="179"/>
        <v/>
      </c>
      <c r="B11491" t="s">
        <v>97</v>
      </c>
      <c r="C11491" t="s">
        <v>142</v>
      </c>
      <c r="D11491" t="s">
        <v>76</v>
      </c>
      <c r="E11491">
        <v>21</v>
      </c>
      <c r="I11491">
        <v>65.830210355986608</v>
      </c>
      <c r="J11491" s="6" t="s">
        <v>20</v>
      </c>
    </row>
    <row r="11492" spans="1:10" x14ac:dyDescent="0.25">
      <c r="A11492" s="5" t="str">
        <f t="shared" si="179"/>
        <v/>
      </c>
      <c r="B11492" t="s">
        <v>97</v>
      </c>
      <c r="C11492" t="s">
        <v>142</v>
      </c>
      <c r="D11492" t="s">
        <v>76</v>
      </c>
      <c r="E11492">
        <v>22</v>
      </c>
      <c r="I11492">
        <v>64.451650485437312</v>
      </c>
      <c r="J11492" s="6" t="s">
        <v>20</v>
      </c>
    </row>
    <row r="11493" spans="1:10" x14ac:dyDescent="0.25">
      <c r="A11493" s="5" t="str">
        <f t="shared" si="179"/>
        <v/>
      </c>
      <c r="B11493" t="s">
        <v>97</v>
      </c>
      <c r="C11493" t="s">
        <v>142</v>
      </c>
      <c r="D11493" t="s">
        <v>77</v>
      </c>
      <c r="E11493">
        <v>22</v>
      </c>
      <c r="I11493">
        <v>69.214851225205635</v>
      </c>
      <c r="J11493" s="6" t="s">
        <v>20</v>
      </c>
    </row>
    <row r="11494" spans="1:10" x14ac:dyDescent="0.25">
      <c r="A11494" s="5" t="str">
        <f t="shared" si="179"/>
        <v/>
      </c>
      <c r="B11494" t="s">
        <v>97</v>
      </c>
      <c r="C11494" t="s">
        <v>142</v>
      </c>
      <c r="D11494" t="s">
        <v>77</v>
      </c>
      <c r="E11494">
        <v>23</v>
      </c>
      <c r="I11494">
        <v>65.618042590429312</v>
      </c>
      <c r="J11494" s="6" t="s">
        <v>20</v>
      </c>
    </row>
    <row r="11495" spans="1:10" x14ac:dyDescent="0.25">
      <c r="A11495" s="5" t="str">
        <f t="shared" si="179"/>
        <v/>
      </c>
      <c r="B11495" t="s">
        <v>97</v>
      </c>
      <c r="C11495" t="s">
        <v>142</v>
      </c>
      <c r="D11495" t="s">
        <v>76</v>
      </c>
      <c r="E11495">
        <v>23</v>
      </c>
      <c r="I11495">
        <v>63.138689320388629</v>
      </c>
      <c r="J11495" s="6" t="s">
        <v>20</v>
      </c>
    </row>
    <row r="11496" spans="1:10" x14ac:dyDescent="0.25">
      <c r="A11496" s="5" t="str">
        <f t="shared" si="179"/>
        <v/>
      </c>
      <c r="B11496" t="s">
        <v>97</v>
      </c>
      <c r="C11496" t="s">
        <v>142</v>
      </c>
      <c r="D11496" t="s">
        <v>76</v>
      </c>
      <c r="E11496">
        <v>24</v>
      </c>
      <c r="I11496">
        <v>63.962993527507813</v>
      </c>
      <c r="J11496" s="6" t="s">
        <v>20</v>
      </c>
    </row>
    <row r="11497" spans="1:10" x14ac:dyDescent="0.25">
      <c r="A11497" s="5" t="str">
        <f t="shared" si="179"/>
        <v/>
      </c>
      <c r="B11497" t="s">
        <v>97</v>
      </c>
      <c r="C11497" t="s">
        <v>142</v>
      </c>
      <c r="D11497" t="s">
        <v>77</v>
      </c>
      <c r="E11497">
        <v>24</v>
      </c>
      <c r="I11497">
        <v>63.182126604435815</v>
      </c>
      <c r="J11497" s="6" t="s">
        <v>20</v>
      </c>
    </row>
    <row r="11498" spans="1:10" x14ac:dyDescent="0.25">
      <c r="A11498" s="5" t="str">
        <f t="shared" si="179"/>
        <v/>
      </c>
      <c r="B11498" t="s">
        <v>97</v>
      </c>
      <c r="C11498" t="s">
        <v>142</v>
      </c>
      <c r="D11498" t="s">
        <v>47</v>
      </c>
      <c r="E11498">
        <v>1</v>
      </c>
      <c r="I11498">
        <v>61.370142982200001</v>
      </c>
      <c r="J11498" s="6" t="s">
        <v>20</v>
      </c>
    </row>
    <row r="11499" spans="1:10" x14ac:dyDescent="0.25">
      <c r="A11499" s="5" t="str">
        <f t="shared" si="179"/>
        <v/>
      </c>
      <c r="B11499" t="s">
        <v>97</v>
      </c>
      <c r="C11499" t="s">
        <v>142</v>
      </c>
      <c r="D11499" t="s">
        <v>47</v>
      </c>
      <c r="E11499">
        <v>2</v>
      </c>
      <c r="I11499">
        <v>59.664665888534117</v>
      </c>
      <c r="J11499" s="6" t="s">
        <v>20</v>
      </c>
    </row>
    <row r="11500" spans="1:10" x14ac:dyDescent="0.25">
      <c r="A11500" s="5" t="str">
        <f t="shared" si="179"/>
        <v/>
      </c>
      <c r="B11500" t="s">
        <v>97</v>
      </c>
      <c r="C11500" t="s">
        <v>142</v>
      </c>
      <c r="D11500" t="s">
        <v>47</v>
      </c>
      <c r="E11500">
        <v>3</v>
      </c>
      <c r="I11500">
        <v>58.86323898453761</v>
      </c>
      <c r="J11500" s="6" t="s">
        <v>20</v>
      </c>
    </row>
    <row r="11501" spans="1:10" x14ac:dyDescent="0.25">
      <c r="A11501" s="5" t="str">
        <f t="shared" si="179"/>
        <v/>
      </c>
      <c r="B11501" t="s">
        <v>97</v>
      </c>
      <c r="C11501" t="s">
        <v>142</v>
      </c>
      <c r="D11501" t="s">
        <v>47</v>
      </c>
      <c r="E11501">
        <v>4</v>
      </c>
      <c r="I11501">
        <v>57.946340822875321</v>
      </c>
      <c r="J11501" s="6" t="s">
        <v>20</v>
      </c>
    </row>
    <row r="11502" spans="1:10" x14ac:dyDescent="0.25">
      <c r="A11502" s="5" t="str">
        <f t="shared" si="179"/>
        <v/>
      </c>
      <c r="B11502" t="s">
        <v>97</v>
      </c>
      <c r="C11502" t="s">
        <v>142</v>
      </c>
      <c r="D11502" t="s">
        <v>47</v>
      </c>
      <c r="E11502">
        <v>5</v>
      </c>
      <c r="I11502">
        <v>56.887274584184951</v>
      </c>
      <c r="J11502" s="6" t="s">
        <v>20</v>
      </c>
    </row>
    <row r="11503" spans="1:10" x14ac:dyDescent="0.25">
      <c r="A11503" s="5" t="str">
        <f t="shared" si="179"/>
        <v/>
      </c>
      <c r="B11503" t="s">
        <v>97</v>
      </c>
      <c r="C11503" t="s">
        <v>142</v>
      </c>
      <c r="D11503" t="s">
        <v>47</v>
      </c>
      <c r="E11503">
        <v>6</v>
      </c>
      <c r="I11503">
        <v>56.126229938720776</v>
      </c>
      <c r="J11503" s="6" t="s">
        <v>20</v>
      </c>
    </row>
    <row r="11504" spans="1:10" x14ac:dyDescent="0.25">
      <c r="A11504" s="5" t="str">
        <f t="shared" si="179"/>
        <v/>
      </c>
      <c r="B11504" t="s">
        <v>97</v>
      </c>
      <c r="C11504" t="s">
        <v>142</v>
      </c>
      <c r="D11504" t="s">
        <v>47</v>
      </c>
      <c r="E11504">
        <v>7</v>
      </c>
      <c r="I11504">
        <v>55.849751969650079</v>
      </c>
      <c r="J11504" s="6" t="s">
        <v>20</v>
      </c>
    </row>
    <row r="11505" spans="1:10" x14ac:dyDescent="0.25">
      <c r="A11505" s="5" t="str">
        <f t="shared" si="179"/>
        <v/>
      </c>
      <c r="B11505" t="s">
        <v>97</v>
      </c>
      <c r="C11505" t="s">
        <v>142</v>
      </c>
      <c r="D11505" t="s">
        <v>47</v>
      </c>
      <c r="E11505">
        <v>8</v>
      </c>
      <c r="I11505">
        <v>55.853492850889715</v>
      </c>
      <c r="J11505" s="6" t="s">
        <v>20</v>
      </c>
    </row>
    <row r="11506" spans="1:10" x14ac:dyDescent="0.25">
      <c r="A11506" s="5" t="str">
        <f t="shared" si="179"/>
        <v/>
      </c>
      <c r="B11506" t="s">
        <v>97</v>
      </c>
      <c r="C11506" t="s">
        <v>142</v>
      </c>
      <c r="D11506" t="s">
        <v>47</v>
      </c>
      <c r="E11506">
        <v>9</v>
      </c>
      <c r="I11506">
        <v>60.312807119927463</v>
      </c>
      <c r="J11506" s="6" t="s">
        <v>20</v>
      </c>
    </row>
    <row r="11507" spans="1:10" x14ac:dyDescent="0.25">
      <c r="A11507" s="5" t="str">
        <f t="shared" si="179"/>
        <v/>
      </c>
      <c r="B11507" t="s">
        <v>97</v>
      </c>
      <c r="C11507" t="s">
        <v>142</v>
      </c>
      <c r="D11507" t="s">
        <v>47</v>
      </c>
      <c r="E11507">
        <v>10</v>
      </c>
      <c r="I11507">
        <v>68.102203093082707</v>
      </c>
      <c r="J11507" s="6" t="s">
        <v>20</v>
      </c>
    </row>
    <row r="11508" spans="1:10" x14ac:dyDescent="0.25">
      <c r="A11508" s="5" t="str">
        <f t="shared" si="179"/>
        <v/>
      </c>
      <c r="B11508" t="s">
        <v>97</v>
      </c>
      <c r="C11508" t="s">
        <v>142</v>
      </c>
      <c r="D11508" t="s">
        <v>47</v>
      </c>
      <c r="E11508">
        <v>11</v>
      </c>
      <c r="I11508">
        <v>75.587899037056502</v>
      </c>
      <c r="J11508" s="6" t="s">
        <v>20</v>
      </c>
    </row>
    <row r="11509" spans="1:10" x14ac:dyDescent="0.25">
      <c r="A11509" s="5" t="str">
        <f t="shared" si="179"/>
        <v/>
      </c>
      <c r="B11509" t="s">
        <v>97</v>
      </c>
      <c r="C11509" t="s">
        <v>142</v>
      </c>
      <c r="D11509" t="s">
        <v>47</v>
      </c>
      <c r="E11509">
        <v>12</v>
      </c>
      <c r="I11509">
        <v>81.74426612197324</v>
      </c>
      <c r="J11509" s="6" t="s">
        <v>20</v>
      </c>
    </row>
    <row r="11510" spans="1:10" x14ac:dyDescent="0.25">
      <c r="A11510" s="5" t="str">
        <f t="shared" si="179"/>
        <v/>
      </c>
      <c r="B11510" t="s">
        <v>97</v>
      </c>
      <c r="C11510" t="s">
        <v>142</v>
      </c>
      <c r="D11510" t="s">
        <v>47</v>
      </c>
      <c r="E11510">
        <v>13</v>
      </c>
      <c r="I11510">
        <v>85.282028012836463</v>
      </c>
      <c r="J11510" s="6" t="s">
        <v>20</v>
      </c>
    </row>
    <row r="11511" spans="1:10" x14ac:dyDescent="0.25">
      <c r="A11511" s="5" t="str">
        <f t="shared" si="179"/>
        <v/>
      </c>
      <c r="B11511" t="s">
        <v>97</v>
      </c>
      <c r="C11511" t="s">
        <v>142</v>
      </c>
      <c r="D11511" t="s">
        <v>47</v>
      </c>
      <c r="E11511">
        <v>14</v>
      </c>
      <c r="I11511">
        <v>87.21519696527335</v>
      </c>
      <c r="J11511" s="6" t="s">
        <v>20</v>
      </c>
    </row>
    <row r="11512" spans="1:10" x14ac:dyDescent="0.25">
      <c r="A11512" s="5" t="str">
        <f t="shared" si="179"/>
        <v/>
      </c>
      <c r="B11512" t="s">
        <v>97</v>
      </c>
      <c r="C11512" t="s">
        <v>142</v>
      </c>
      <c r="D11512" t="s">
        <v>47</v>
      </c>
      <c r="E11512">
        <v>15</v>
      </c>
      <c r="I11512">
        <v>88.438751094248616</v>
      </c>
      <c r="J11512" s="6" t="s">
        <v>20</v>
      </c>
    </row>
    <row r="11513" spans="1:10" x14ac:dyDescent="0.25">
      <c r="A11513" s="5" t="str">
        <f t="shared" si="179"/>
        <v/>
      </c>
      <c r="B11513" t="s">
        <v>97</v>
      </c>
      <c r="C11513" t="s">
        <v>142</v>
      </c>
      <c r="D11513" t="s">
        <v>47</v>
      </c>
      <c r="E11513">
        <v>16</v>
      </c>
      <c r="I11513">
        <v>89.434508316309305</v>
      </c>
      <c r="J11513" s="6" t="s">
        <v>20</v>
      </c>
    </row>
    <row r="11514" spans="1:10" x14ac:dyDescent="0.25">
      <c r="A11514" s="5" t="str">
        <f t="shared" si="179"/>
        <v/>
      </c>
      <c r="B11514" t="s">
        <v>97</v>
      </c>
      <c r="C11514" t="s">
        <v>142</v>
      </c>
      <c r="D11514" t="s">
        <v>47</v>
      </c>
      <c r="E11514">
        <v>17</v>
      </c>
      <c r="I11514">
        <v>88.642754595859557</v>
      </c>
      <c r="J11514" s="6" t="s">
        <v>20</v>
      </c>
    </row>
    <row r="11515" spans="1:10" x14ac:dyDescent="0.25">
      <c r="A11515" s="5" t="str">
        <f t="shared" si="179"/>
        <v/>
      </c>
      <c r="B11515" t="s">
        <v>97</v>
      </c>
      <c r="C11515" t="s">
        <v>142</v>
      </c>
      <c r="D11515" t="s">
        <v>47</v>
      </c>
      <c r="E11515">
        <v>18</v>
      </c>
      <c r="I11515">
        <v>85.90646046104257</v>
      </c>
      <c r="J11515" s="6" t="s">
        <v>20</v>
      </c>
    </row>
    <row r="11516" spans="1:10" x14ac:dyDescent="0.25">
      <c r="A11516" s="5" t="str">
        <f t="shared" si="179"/>
        <v/>
      </c>
      <c r="B11516" t="s">
        <v>97</v>
      </c>
      <c r="C11516" t="s">
        <v>142</v>
      </c>
      <c r="D11516" t="s">
        <v>47</v>
      </c>
      <c r="E11516">
        <v>19</v>
      </c>
      <c r="I11516">
        <v>81.746089874529758</v>
      </c>
      <c r="J11516" s="6" t="s">
        <v>20</v>
      </c>
    </row>
    <row r="11517" spans="1:10" x14ac:dyDescent="0.25">
      <c r="A11517" s="5" t="str">
        <f t="shared" si="179"/>
        <v/>
      </c>
      <c r="B11517" t="s">
        <v>97</v>
      </c>
      <c r="C11517" t="s">
        <v>142</v>
      </c>
      <c r="D11517" t="s">
        <v>47</v>
      </c>
      <c r="E11517">
        <v>20</v>
      </c>
      <c r="I11517">
        <v>77.570539830754228</v>
      </c>
      <c r="J11517" s="6" t="s">
        <v>20</v>
      </c>
    </row>
    <row r="11518" spans="1:10" x14ac:dyDescent="0.25">
      <c r="A11518" s="5" t="str">
        <f t="shared" si="179"/>
        <v/>
      </c>
      <c r="B11518" t="s">
        <v>97</v>
      </c>
      <c r="C11518" t="s">
        <v>142</v>
      </c>
      <c r="D11518" t="s">
        <v>47</v>
      </c>
      <c r="E11518">
        <v>21</v>
      </c>
      <c r="I11518">
        <v>73.300720747006864</v>
      </c>
      <c r="J11518" s="6" t="s">
        <v>20</v>
      </c>
    </row>
    <row r="11519" spans="1:10" x14ac:dyDescent="0.25">
      <c r="A11519" s="5" t="str">
        <f t="shared" si="179"/>
        <v/>
      </c>
      <c r="B11519" t="s">
        <v>97</v>
      </c>
      <c r="C11519" t="s">
        <v>142</v>
      </c>
      <c r="D11519" t="s">
        <v>47</v>
      </c>
      <c r="E11519">
        <v>22</v>
      </c>
      <c r="I11519">
        <v>69.189466005250665</v>
      </c>
      <c r="J11519" s="6" t="s">
        <v>20</v>
      </c>
    </row>
    <row r="11520" spans="1:10" x14ac:dyDescent="0.25">
      <c r="A11520" s="5" t="str">
        <f t="shared" si="179"/>
        <v/>
      </c>
      <c r="B11520" t="s">
        <v>97</v>
      </c>
      <c r="C11520" t="s">
        <v>142</v>
      </c>
      <c r="D11520" t="s">
        <v>47</v>
      </c>
      <c r="E11520">
        <v>23</v>
      </c>
      <c r="I11520">
        <v>66.418325065652823</v>
      </c>
      <c r="J11520" s="6" t="s">
        <v>20</v>
      </c>
    </row>
    <row r="11521" spans="1:10" x14ac:dyDescent="0.25">
      <c r="A11521" s="5" t="str">
        <f t="shared" si="179"/>
        <v/>
      </c>
      <c r="B11521" t="s">
        <v>97</v>
      </c>
      <c r="C11521" t="s">
        <v>142</v>
      </c>
      <c r="D11521" t="s">
        <v>47</v>
      </c>
      <c r="E11521">
        <v>24</v>
      </c>
      <c r="I11521">
        <v>63.676002334401673</v>
      </c>
      <c r="J11521" s="6" t="s">
        <v>20</v>
      </c>
    </row>
    <row r="11522" spans="1:10" x14ac:dyDescent="0.25">
      <c r="A11522" s="5" t="str">
        <f t="shared" ref="A11522:A11585" si="180">IF(AND(category = B11522, subcategory=C11522, reportdate = D11522), E11522, "")</f>
        <v/>
      </c>
      <c r="B11522" t="s">
        <v>97</v>
      </c>
      <c r="C11522" t="s">
        <v>143</v>
      </c>
      <c r="D11522" t="s">
        <v>64</v>
      </c>
      <c r="E11522">
        <v>1</v>
      </c>
      <c r="I11522">
        <v>73.512296417129292</v>
      </c>
      <c r="J11522" s="6" t="s">
        <v>20</v>
      </c>
    </row>
    <row r="11523" spans="1:10" x14ac:dyDescent="0.25">
      <c r="A11523" s="5" t="str">
        <f t="shared" si="180"/>
        <v/>
      </c>
      <c r="B11523" t="s">
        <v>97</v>
      </c>
      <c r="C11523" t="s">
        <v>143</v>
      </c>
      <c r="D11523" t="s">
        <v>63</v>
      </c>
      <c r="E11523">
        <v>1</v>
      </c>
      <c r="I11523">
        <v>73.179445123585012</v>
      </c>
      <c r="J11523" s="6" t="s">
        <v>20</v>
      </c>
    </row>
    <row r="11524" spans="1:10" x14ac:dyDescent="0.25">
      <c r="A11524" s="5" t="str">
        <f t="shared" si="180"/>
        <v/>
      </c>
      <c r="B11524" t="s">
        <v>97</v>
      </c>
      <c r="C11524" t="s">
        <v>143</v>
      </c>
      <c r="D11524" t="s">
        <v>64</v>
      </c>
      <c r="E11524">
        <v>2</v>
      </c>
      <c r="I11524">
        <v>72.702114356079264</v>
      </c>
      <c r="J11524" s="6" t="s">
        <v>20</v>
      </c>
    </row>
    <row r="11525" spans="1:10" x14ac:dyDescent="0.25">
      <c r="A11525" s="5" t="str">
        <f t="shared" si="180"/>
        <v/>
      </c>
      <c r="B11525" t="s">
        <v>97</v>
      </c>
      <c r="C11525" t="s">
        <v>143</v>
      </c>
      <c r="D11525" t="s">
        <v>63</v>
      </c>
      <c r="E11525">
        <v>2</v>
      </c>
      <c r="I11525">
        <v>72.265203932981763</v>
      </c>
      <c r="J11525" s="6" t="s">
        <v>20</v>
      </c>
    </row>
    <row r="11526" spans="1:10" x14ac:dyDescent="0.25">
      <c r="A11526" s="5" t="str">
        <f t="shared" si="180"/>
        <v/>
      </c>
      <c r="B11526" t="s">
        <v>97</v>
      </c>
      <c r="C11526" t="s">
        <v>143</v>
      </c>
      <c r="D11526" t="s">
        <v>63</v>
      </c>
      <c r="E11526">
        <v>3</v>
      </c>
      <c r="I11526">
        <v>71.403815228411943</v>
      </c>
      <c r="J11526" s="6" t="s">
        <v>20</v>
      </c>
    </row>
    <row r="11527" spans="1:10" x14ac:dyDescent="0.25">
      <c r="A11527" s="5" t="str">
        <f t="shared" si="180"/>
        <v/>
      </c>
      <c r="B11527" t="s">
        <v>97</v>
      </c>
      <c r="C11527" t="s">
        <v>143</v>
      </c>
      <c r="D11527" t="s">
        <v>64</v>
      </c>
      <c r="E11527">
        <v>3</v>
      </c>
      <c r="I11527">
        <v>71.979267024911664</v>
      </c>
      <c r="J11527" s="6" t="s">
        <v>20</v>
      </c>
    </row>
    <row r="11528" spans="1:10" x14ac:dyDescent="0.25">
      <c r="A11528" s="5" t="str">
        <f t="shared" si="180"/>
        <v/>
      </c>
      <c r="B11528" t="s">
        <v>97</v>
      </c>
      <c r="C11528" t="s">
        <v>143</v>
      </c>
      <c r="D11528" t="s">
        <v>64</v>
      </c>
      <c r="E11528">
        <v>4</v>
      </c>
      <c r="I11528">
        <v>71.353776207830862</v>
      </c>
      <c r="J11528" s="6" t="s">
        <v>20</v>
      </c>
    </row>
    <row r="11529" spans="1:10" x14ac:dyDescent="0.25">
      <c r="A11529" s="5" t="str">
        <f t="shared" si="180"/>
        <v/>
      </c>
      <c r="B11529" t="s">
        <v>97</v>
      </c>
      <c r="C11529" t="s">
        <v>143</v>
      </c>
      <c r="D11529" t="s">
        <v>63</v>
      </c>
      <c r="E11529">
        <v>4</v>
      </c>
      <c r="I11529">
        <v>70.682667053375553</v>
      </c>
      <c r="J11529" s="6" t="s">
        <v>20</v>
      </c>
    </row>
    <row r="11530" spans="1:10" x14ac:dyDescent="0.25">
      <c r="A11530" s="5" t="str">
        <f t="shared" si="180"/>
        <v/>
      </c>
      <c r="B11530" t="s">
        <v>97</v>
      </c>
      <c r="C11530" t="s">
        <v>143</v>
      </c>
      <c r="D11530" t="s">
        <v>64</v>
      </c>
      <c r="E11530">
        <v>5</v>
      </c>
      <c r="I11530">
        <v>70.85552371698401</v>
      </c>
      <c r="J11530" s="6" t="s">
        <v>20</v>
      </c>
    </row>
    <row r="11531" spans="1:10" x14ac:dyDescent="0.25">
      <c r="A11531" s="5" t="str">
        <f t="shared" si="180"/>
        <v/>
      </c>
      <c r="B11531" t="s">
        <v>97</v>
      </c>
      <c r="C11531" t="s">
        <v>143</v>
      </c>
      <c r="D11531" t="s">
        <v>63</v>
      </c>
      <c r="E11531">
        <v>5</v>
      </c>
      <c r="I11531">
        <v>70.07372025834681</v>
      </c>
      <c r="J11531" s="6" t="s">
        <v>20</v>
      </c>
    </row>
    <row r="11532" spans="1:10" x14ac:dyDescent="0.25">
      <c r="A11532" s="5" t="str">
        <f t="shared" si="180"/>
        <v/>
      </c>
      <c r="B11532" t="s">
        <v>97</v>
      </c>
      <c r="C11532" t="s">
        <v>143</v>
      </c>
      <c r="D11532" t="s">
        <v>63</v>
      </c>
      <c r="E11532">
        <v>6</v>
      </c>
      <c r="I11532">
        <v>69.514246098872434</v>
      </c>
      <c r="J11532" s="6" t="s">
        <v>20</v>
      </c>
    </row>
    <row r="11533" spans="1:10" x14ac:dyDescent="0.25">
      <c r="A11533" s="5" t="str">
        <f t="shared" si="180"/>
        <v/>
      </c>
      <c r="B11533" t="s">
        <v>97</v>
      </c>
      <c r="C11533" t="s">
        <v>143</v>
      </c>
      <c r="D11533" t="s">
        <v>64</v>
      </c>
      <c r="E11533">
        <v>6</v>
      </c>
      <c r="I11533">
        <v>70.484107176339933</v>
      </c>
      <c r="J11533" s="6" t="s">
        <v>20</v>
      </c>
    </row>
    <row r="11534" spans="1:10" x14ac:dyDescent="0.25">
      <c r="A11534" s="5" t="str">
        <f t="shared" si="180"/>
        <v/>
      </c>
      <c r="B11534" t="s">
        <v>97</v>
      </c>
      <c r="C11534" t="s">
        <v>143</v>
      </c>
      <c r="D11534" t="s">
        <v>64</v>
      </c>
      <c r="E11534">
        <v>7</v>
      </c>
      <c r="I11534">
        <v>70.571262632070884</v>
      </c>
      <c r="J11534" s="6" t="s">
        <v>20</v>
      </c>
    </row>
    <row r="11535" spans="1:10" x14ac:dyDescent="0.25">
      <c r="A11535" s="5" t="str">
        <f t="shared" si="180"/>
        <v/>
      </c>
      <c r="B11535" t="s">
        <v>97</v>
      </c>
      <c r="C11535" t="s">
        <v>143</v>
      </c>
      <c r="D11535" t="s">
        <v>63</v>
      </c>
      <c r="E11535">
        <v>7</v>
      </c>
      <c r="I11535">
        <v>69.46882708861358</v>
      </c>
      <c r="J11535" s="6" t="s">
        <v>20</v>
      </c>
    </row>
    <row r="11536" spans="1:10" x14ac:dyDescent="0.25">
      <c r="A11536" s="5" t="str">
        <f t="shared" si="180"/>
        <v/>
      </c>
      <c r="B11536" t="s">
        <v>97</v>
      </c>
      <c r="C11536" t="s">
        <v>143</v>
      </c>
      <c r="D11536" t="s">
        <v>64</v>
      </c>
      <c r="E11536">
        <v>8</v>
      </c>
      <c r="I11536">
        <v>72.985306900020746</v>
      </c>
      <c r="J11536" s="6" t="s">
        <v>20</v>
      </c>
    </row>
    <row r="11537" spans="1:10" x14ac:dyDescent="0.25">
      <c r="A11537" s="5" t="str">
        <f t="shared" si="180"/>
        <v/>
      </c>
      <c r="B11537" t="s">
        <v>97</v>
      </c>
      <c r="C11537" t="s">
        <v>143</v>
      </c>
      <c r="D11537" t="s">
        <v>63</v>
      </c>
      <c r="E11537">
        <v>8</v>
      </c>
      <c r="I11537">
        <v>71.634669739205506</v>
      </c>
      <c r="J11537" s="6" t="s">
        <v>20</v>
      </c>
    </row>
    <row r="11538" spans="1:10" x14ac:dyDescent="0.25">
      <c r="A11538" s="5" t="str">
        <f t="shared" si="180"/>
        <v/>
      </c>
      <c r="B11538" t="s">
        <v>97</v>
      </c>
      <c r="C11538" t="s">
        <v>143</v>
      </c>
      <c r="D11538" t="s">
        <v>64</v>
      </c>
      <c r="E11538">
        <v>9</v>
      </c>
      <c r="I11538">
        <v>77.158987299939753</v>
      </c>
      <c r="J11538" s="6" t="s">
        <v>20</v>
      </c>
    </row>
    <row r="11539" spans="1:10" x14ac:dyDescent="0.25">
      <c r="A11539" s="5" t="str">
        <f t="shared" si="180"/>
        <v/>
      </c>
      <c r="B11539" t="s">
        <v>97</v>
      </c>
      <c r="C11539" t="s">
        <v>143</v>
      </c>
      <c r="D11539" t="s">
        <v>63</v>
      </c>
      <c r="E11539">
        <v>9</v>
      </c>
      <c r="I11539">
        <v>75.405674380782088</v>
      </c>
      <c r="J11539" s="6" t="s">
        <v>20</v>
      </c>
    </row>
    <row r="11540" spans="1:10" x14ac:dyDescent="0.25">
      <c r="A11540" s="5" t="str">
        <f t="shared" si="180"/>
        <v/>
      </c>
      <c r="B11540" t="s">
        <v>97</v>
      </c>
      <c r="C11540" t="s">
        <v>143</v>
      </c>
      <c r="D11540" t="s">
        <v>64</v>
      </c>
      <c r="E11540">
        <v>10</v>
      </c>
      <c r="I11540">
        <v>81.476873398177489</v>
      </c>
      <c r="J11540" s="6" t="s">
        <v>20</v>
      </c>
    </row>
    <row r="11541" spans="1:10" x14ac:dyDescent="0.25">
      <c r="A11541" s="5" t="str">
        <f t="shared" si="180"/>
        <v/>
      </c>
      <c r="B11541" t="s">
        <v>97</v>
      </c>
      <c r="C11541" t="s">
        <v>143</v>
      </c>
      <c r="D11541" t="s">
        <v>63</v>
      </c>
      <c r="E11541">
        <v>10</v>
      </c>
      <c r="I11541">
        <v>80.258233439484329</v>
      </c>
      <c r="J11541" s="6" t="s">
        <v>20</v>
      </c>
    </row>
    <row r="11542" spans="1:10" x14ac:dyDescent="0.25">
      <c r="A11542" s="5" t="str">
        <f t="shared" si="180"/>
        <v/>
      </c>
      <c r="B11542" t="s">
        <v>97</v>
      </c>
      <c r="C11542" t="s">
        <v>143</v>
      </c>
      <c r="D11542" t="s">
        <v>63</v>
      </c>
      <c r="E11542">
        <v>11</v>
      </c>
      <c r="I11542">
        <v>84.563800666152218</v>
      </c>
      <c r="J11542" s="6" t="s">
        <v>20</v>
      </c>
    </row>
    <row r="11543" spans="1:10" x14ac:dyDescent="0.25">
      <c r="A11543" s="5" t="str">
        <f t="shared" si="180"/>
        <v/>
      </c>
      <c r="B11543" t="s">
        <v>97</v>
      </c>
      <c r="C11543" t="s">
        <v>143</v>
      </c>
      <c r="D11543" t="s">
        <v>64</v>
      </c>
      <c r="E11543">
        <v>11</v>
      </c>
      <c r="I11543">
        <v>85.246351899820624</v>
      </c>
      <c r="J11543" s="6" t="s">
        <v>20</v>
      </c>
    </row>
    <row r="11544" spans="1:10" x14ac:dyDescent="0.25">
      <c r="A11544" s="5" t="str">
        <f t="shared" si="180"/>
        <v/>
      </c>
      <c r="B11544" t="s">
        <v>97</v>
      </c>
      <c r="C11544" t="s">
        <v>143</v>
      </c>
      <c r="D11544" t="s">
        <v>64</v>
      </c>
      <c r="E11544">
        <v>12</v>
      </c>
      <c r="I11544">
        <v>87.857209282449546</v>
      </c>
      <c r="J11544" s="6" t="s">
        <v>20</v>
      </c>
    </row>
    <row r="11545" spans="1:10" x14ac:dyDescent="0.25">
      <c r="A11545" s="5" t="str">
        <f t="shared" si="180"/>
        <v/>
      </c>
      <c r="B11545" t="s">
        <v>97</v>
      </c>
      <c r="C11545" t="s">
        <v>143</v>
      </c>
      <c r="D11545" t="s">
        <v>63</v>
      </c>
      <c r="E11545">
        <v>12</v>
      </c>
      <c r="I11545">
        <v>87.808280960004609</v>
      </c>
      <c r="J11545" s="6" t="s">
        <v>20</v>
      </c>
    </row>
    <row r="11546" spans="1:10" x14ac:dyDescent="0.25">
      <c r="A11546" s="5" t="str">
        <f t="shared" si="180"/>
        <v/>
      </c>
      <c r="B11546" t="s">
        <v>97</v>
      </c>
      <c r="C11546" t="s">
        <v>143</v>
      </c>
      <c r="D11546" t="s">
        <v>64</v>
      </c>
      <c r="E11546">
        <v>13</v>
      </c>
      <c r="I11546">
        <v>89.583162396406664</v>
      </c>
      <c r="J11546" s="6" t="s">
        <v>20</v>
      </c>
    </row>
    <row r="11547" spans="1:10" x14ac:dyDescent="0.25">
      <c r="A11547" s="5" t="str">
        <f t="shared" si="180"/>
        <v/>
      </c>
      <c r="B11547" t="s">
        <v>97</v>
      </c>
      <c r="C11547" t="s">
        <v>143</v>
      </c>
      <c r="D11547" t="s">
        <v>63</v>
      </c>
      <c r="E11547">
        <v>13</v>
      </c>
      <c r="I11547">
        <v>89.918581837700827</v>
      </c>
      <c r="J11547" s="6" t="s">
        <v>20</v>
      </c>
    </row>
    <row r="11548" spans="1:10" x14ac:dyDescent="0.25">
      <c r="A11548" s="5" t="str">
        <f t="shared" si="180"/>
        <v/>
      </c>
      <c r="B11548" t="s">
        <v>97</v>
      </c>
      <c r="C11548" t="s">
        <v>143</v>
      </c>
      <c r="D11548" t="s">
        <v>64</v>
      </c>
      <c r="E11548">
        <v>14</v>
      </c>
      <c r="I11548">
        <v>90.748053114042989</v>
      </c>
      <c r="J11548" s="6" t="s">
        <v>20</v>
      </c>
    </row>
    <row r="11549" spans="1:10" x14ac:dyDescent="0.25">
      <c r="A11549" s="5" t="str">
        <f t="shared" si="180"/>
        <v/>
      </c>
      <c r="B11549" t="s">
        <v>97</v>
      </c>
      <c r="C11549" t="s">
        <v>143</v>
      </c>
      <c r="D11549" t="s">
        <v>63</v>
      </c>
      <c r="E11549">
        <v>14</v>
      </c>
      <c r="I11549">
        <v>91.441323074001247</v>
      </c>
      <c r="J11549" s="6" t="s">
        <v>20</v>
      </c>
    </row>
    <row r="11550" spans="1:10" x14ac:dyDescent="0.25">
      <c r="A11550" s="5" t="str">
        <f t="shared" si="180"/>
        <v/>
      </c>
      <c r="B11550" t="s">
        <v>97</v>
      </c>
      <c r="C11550" t="s">
        <v>143</v>
      </c>
      <c r="D11550" t="s">
        <v>63</v>
      </c>
      <c r="E11550">
        <v>15</v>
      </c>
      <c r="I11550">
        <v>92.258893929687048</v>
      </c>
      <c r="J11550" s="6" t="s">
        <v>20</v>
      </c>
    </row>
    <row r="11551" spans="1:10" x14ac:dyDescent="0.25">
      <c r="A11551" s="5" t="str">
        <f t="shared" si="180"/>
        <v/>
      </c>
      <c r="B11551" t="s">
        <v>97</v>
      </c>
      <c r="C11551" t="s">
        <v>143</v>
      </c>
      <c r="D11551" t="s">
        <v>64</v>
      </c>
      <c r="E11551">
        <v>15</v>
      </c>
      <c r="I11551">
        <v>91.245067684465155</v>
      </c>
      <c r="J11551" s="6" t="s">
        <v>20</v>
      </c>
    </row>
    <row r="11552" spans="1:10" x14ac:dyDescent="0.25">
      <c r="A11552" s="5" t="str">
        <f t="shared" si="180"/>
        <v/>
      </c>
      <c r="B11552" t="s">
        <v>97</v>
      </c>
      <c r="C11552" t="s">
        <v>143</v>
      </c>
      <c r="D11552" t="s">
        <v>64</v>
      </c>
      <c r="E11552">
        <v>16</v>
      </c>
      <c r="I11552">
        <v>90.905827347411574</v>
      </c>
      <c r="J11552" s="6" t="s">
        <v>20</v>
      </c>
    </row>
    <row r="11553" spans="1:10" x14ac:dyDescent="0.25">
      <c r="A11553" s="5" t="str">
        <f t="shared" si="180"/>
        <v/>
      </c>
      <c r="B11553" t="s">
        <v>97</v>
      </c>
      <c r="C11553" t="s">
        <v>143</v>
      </c>
      <c r="D11553" t="s">
        <v>63</v>
      </c>
      <c r="E11553">
        <v>16</v>
      </c>
      <c r="I11553">
        <v>91.901480052660915</v>
      </c>
      <c r="J11553" s="6" t="s">
        <v>20</v>
      </c>
    </row>
    <row r="11554" spans="1:10" x14ac:dyDescent="0.25">
      <c r="A11554" s="5" t="str">
        <f t="shared" si="180"/>
        <v/>
      </c>
      <c r="B11554" t="s">
        <v>97</v>
      </c>
      <c r="C11554" t="s">
        <v>143</v>
      </c>
      <c r="D11554" t="s">
        <v>63</v>
      </c>
      <c r="E11554">
        <v>17</v>
      </c>
      <c r="I11554">
        <v>90.341874406550801</v>
      </c>
      <c r="J11554" s="6" t="s">
        <v>20</v>
      </c>
    </row>
    <row r="11555" spans="1:10" x14ac:dyDescent="0.25">
      <c r="A11555" s="5" t="str">
        <f t="shared" si="180"/>
        <v/>
      </c>
      <c r="B11555" t="s">
        <v>97</v>
      </c>
      <c r="C11555" t="s">
        <v>143</v>
      </c>
      <c r="D11555" t="s">
        <v>64</v>
      </c>
      <c r="E11555">
        <v>17</v>
      </c>
      <c r="I11555">
        <v>89.594208578960092</v>
      </c>
      <c r="J11555" s="6" t="s">
        <v>20</v>
      </c>
    </row>
    <row r="11556" spans="1:10" x14ac:dyDescent="0.25">
      <c r="A11556" s="5" t="str">
        <f t="shared" si="180"/>
        <v/>
      </c>
      <c r="B11556" t="s">
        <v>97</v>
      </c>
      <c r="C11556" t="s">
        <v>143</v>
      </c>
      <c r="D11556" t="s">
        <v>64</v>
      </c>
      <c r="E11556">
        <v>18</v>
      </c>
      <c r="I11556">
        <v>87.90236451873767</v>
      </c>
      <c r="J11556" s="6" t="s">
        <v>20</v>
      </c>
    </row>
    <row r="11557" spans="1:10" x14ac:dyDescent="0.25">
      <c r="A11557" s="5" t="str">
        <f t="shared" si="180"/>
        <v/>
      </c>
      <c r="B11557" t="s">
        <v>97</v>
      </c>
      <c r="C11557" t="s">
        <v>143</v>
      </c>
      <c r="D11557" t="s">
        <v>63</v>
      </c>
      <c r="E11557">
        <v>18</v>
      </c>
      <c r="I11557">
        <v>88.376331241966767</v>
      </c>
      <c r="J11557" s="6" t="s">
        <v>20</v>
      </c>
    </row>
    <row r="11558" spans="1:10" x14ac:dyDescent="0.25">
      <c r="A11558" s="5" t="str">
        <f t="shared" si="180"/>
        <v/>
      </c>
      <c r="B11558" t="s">
        <v>97</v>
      </c>
      <c r="C11558" t="s">
        <v>143</v>
      </c>
      <c r="D11558" t="s">
        <v>64</v>
      </c>
      <c r="E11558">
        <v>19</v>
      </c>
      <c r="I11558">
        <v>84.973071949065826</v>
      </c>
      <c r="J11558" s="6" t="s">
        <v>20</v>
      </c>
    </row>
    <row r="11559" spans="1:10" x14ac:dyDescent="0.25">
      <c r="A11559" s="5" t="str">
        <f t="shared" si="180"/>
        <v/>
      </c>
      <c r="B11559" t="s">
        <v>97</v>
      </c>
      <c r="C11559" t="s">
        <v>143</v>
      </c>
      <c r="D11559" t="s">
        <v>63</v>
      </c>
      <c r="E11559">
        <v>19</v>
      </c>
      <c r="I11559">
        <v>85.384382634034026</v>
      </c>
      <c r="J11559" s="6" t="s">
        <v>20</v>
      </c>
    </row>
    <row r="11560" spans="1:10" x14ac:dyDescent="0.25">
      <c r="A11560" s="5" t="str">
        <f t="shared" si="180"/>
        <v/>
      </c>
      <c r="B11560" t="s">
        <v>97</v>
      </c>
      <c r="C11560" t="s">
        <v>143</v>
      </c>
      <c r="D11560" t="s">
        <v>64</v>
      </c>
      <c r="E11560">
        <v>20</v>
      </c>
      <c r="I11560">
        <v>80.710183894268141</v>
      </c>
      <c r="J11560" s="6" t="s">
        <v>20</v>
      </c>
    </row>
    <row r="11561" spans="1:10" x14ac:dyDescent="0.25">
      <c r="A11561" s="5" t="str">
        <f t="shared" si="180"/>
        <v/>
      </c>
      <c r="B11561" t="s">
        <v>97</v>
      </c>
      <c r="C11561" t="s">
        <v>143</v>
      </c>
      <c r="D11561" t="s">
        <v>63</v>
      </c>
      <c r="E11561">
        <v>20</v>
      </c>
      <c r="I11561">
        <v>81.912669808665157</v>
      </c>
      <c r="J11561" s="6" t="s">
        <v>20</v>
      </c>
    </row>
    <row r="11562" spans="1:10" x14ac:dyDescent="0.25">
      <c r="A11562" s="5" t="str">
        <f t="shared" si="180"/>
        <v/>
      </c>
      <c r="B11562" t="s">
        <v>97</v>
      </c>
      <c r="C11562" t="s">
        <v>143</v>
      </c>
      <c r="D11562" t="s">
        <v>64</v>
      </c>
      <c r="E11562">
        <v>21</v>
      </c>
      <c r="I11562">
        <v>78.012140808288777</v>
      </c>
      <c r="J11562" s="6" t="s">
        <v>20</v>
      </c>
    </row>
    <row r="11563" spans="1:10" x14ac:dyDescent="0.25">
      <c r="A11563" s="5" t="str">
        <f t="shared" si="180"/>
        <v/>
      </c>
      <c r="B11563" t="s">
        <v>97</v>
      </c>
      <c r="C11563" t="s">
        <v>143</v>
      </c>
      <c r="D11563" t="s">
        <v>63</v>
      </c>
      <c r="E11563">
        <v>21</v>
      </c>
      <c r="I11563">
        <v>78.965710366285563</v>
      </c>
      <c r="J11563" s="6" t="s">
        <v>20</v>
      </c>
    </row>
    <row r="11564" spans="1:10" x14ac:dyDescent="0.25">
      <c r="A11564" s="5" t="str">
        <f t="shared" si="180"/>
        <v/>
      </c>
      <c r="B11564" t="s">
        <v>97</v>
      </c>
      <c r="C11564" t="s">
        <v>143</v>
      </c>
      <c r="D11564" t="s">
        <v>64</v>
      </c>
      <c r="E11564">
        <v>22</v>
      </c>
      <c r="I11564">
        <v>76.645553495768311</v>
      </c>
      <c r="J11564" s="6" t="s">
        <v>20</v>
      </c>
    </row>
    <row r="11565" spans="1:10" x14ac:dyDescent="0.25">
      <c r="A11565" s="5" t="str">
        <f t="shared" si="180"/>
        <v/>
      </c>
      <c r="B11565" t="s">
        <v>97</v>
      </c>
      <c r="C11565" t="s">
        <v>143</v>
      </c>
      <c r="D11565" t="s">
        <v>63</v>
      </c>
      <c r="E11565">
        <v>22</v>
      </c>
      <c r="I11565">
        <v>76.791043096952308</v>
      </c>
      <c r="J11565" s="6" t="s">
        <v>20</v>
      </c>
    </row>
    <row r="11566" spans="1:10" x14ac:dyDescent="0.25">
      <c r="A11566" s="5" t="str">
        <f t="shared" si="180"/>
        <v/>
      </c>
      <c r="B11566" t="s">
        <v>97</v>
      </c>
      <c r="C11566" t="s">
        <v>143</v>
      </c>
      <c r="D11566" t="s">
        <v>64</v>
      </c>
      <c r="E11566">
        <v>23</v>
      </c>
      <c r="I11566">
        <v>75.642673752226514</v>
      </c>
      <c r="J11566" s="6" t="s">
        <v>20</v>
      </c>
    </row>
    <row r="11567" spans="1:10" x14ac:dyDescent="0.25">
      <c r="A11567" s="5" t="str">
        <f t="shared" si="180"/>
        <v/>
      </c>
      <c r="B11567" t="s">
        <v>97</v>
      </c>
      <c r="C11567" t="s">
        <v>143</v>
      </c>
      <c r="D11567" t="s">
        <v>63</v>
      </c>
      <c r="E11567">
        <v>23</v>
      </c>
      <c r="I11567">
        <v>75.376806836017849</v>
      </c>
      <c r="J11567" s="6" t="s">
        <v>20</v>
      </c>
    </row>
    <row r="11568" spans="1:10" x14ac:dyDescent="0.25">
      <c r="A11568" s="5" t="str">
        <f t="shared" si="180"/>
        <v/>
      </c>
      <c r="B11568" t="s">
        <v>97</v>
      </c>
      <c r="C11568" t="s">
        <v>143</v>
      </c>
      <c r="D11568" t="s">
        <v>64</v>
      </c>
      <c r="E11568">
        <v>24</v>
      </c>
      <c r="I11568">
        <v>74.753495393315418</v>
      </c>
      <c r="J11568" s="6" t="s">
        <v>20</v>
      </c>
    </row>
    <row r="11569" spans="1:10" x14ac:dyDescent="0.25">
      <c r="A11569" s="5" t="str">
        <f t="shared" si="180"/>
        <v/>
      </c>
      <c r="B11569" t="s">
        <v>97</v>
      </c>
      <c r="C11569" t="s">
        <v>143</v>
      </c>
      <c r="D11569" t="s">
        <v>63</v>
      </c>
      <c r="E11569">
        <v>24</v>
      </c>
      <c r="I11569">
        <v>73.956485330340968</v>
      </c>
      <c r="J11569" s="6" t="s">
        <v>20</v>
      </c>
    </row>
    <row r="11570" spans="1:10" x14ac:dyDescent="0.25">
      <c r="A11570" s="5" t="str">
        <f t="shared" si="180"/>
        <v/>
      </c>
      <c r="B11570" t="s">
        <v>97</v>
      </c>
      <c r="C11570" t="s">
        <v>143</v>
      </c>
      <c r="D11570" t="s">
        <v>48</v>
      </c>
      <c r="E11570">
        <v>1</v>
      </c>
      <c r="I11570">
        <v>75.660336134453814</v>
      </c>
      <c r="J11570" s="6" t="s">
        <v>20</v>
      </c>
    </row>
    <row r="11571" spans="1:10" x14ac:dyDescent="0.25">
      <c r="A11571" s="5" t="str">
        <f t="shared" si="180"/>
        <v/>
      </c>
      <c r="B11571" t="s">
        <v>97</v>
      </c>
      <c r="C11571" t="s">
        <v>143</v>
      </c>
      <c r="D11571" t="s">
        <v>48</v>
      </c>
      <c r="E11571">
        <v>2</v>
      </c>
      <c r="I11571">
        <v>74.904621848739509</v>
      </c>
      <c r="J11571" s="6" t="s">
        <v>20</v>
      </c>
    </row>
    <row r="11572" spans="1:10" x14ac:dyDescent="0.25">
      <c r="A11572" s="5" t="str">
        <f t="shared" si="180"/>
        <v/>
      </c>
      <c r="B11572" t="s">
        <v>97</v>
      </c>
      <c r="C11572" t="s">
        <v>143</v>
      </c>
      <c r="D11572" t="s">
        <v>48</v>
      </c>
      <c r="E11572">
        <v>3</v>
      </c>
      <c r="I11572">
        <v>74.34050420168056</v>
      </c>
      <c r="J11572" s="6" t="s">
        <v>20</v>
      </c>
    </row>
    <row r="11573" spans="1:10" x14ac:dyDescent="0.25">
      <c r="A11573" s="5" t="str">
        <f t="shared" si="180"/>
        <v/>
      </c>
      <c r="B11573" t="s">
        <v>97</v>
      </c>
      <c r="C11573" t="s">
        <v>143</v>
      </c>
      <c r="D11573" t="s">
        <v>48</v>
      </c>
      <c r="E11573">
        <v>4</v>
      </c>
      <c r="I11573">
        <v>73.693025210084031</v>
      </c>
      <c r="J11573" s="6" t="s">
        <v>20</v>
      </c>
    </row>
    <row r="11574" spans="1:10" x14ac:dyDescent="0.25">
      <c r="A11574" s="5" t="str">
        <f t="shared" si="180"/>
        <v/>
      </c>
      <c r="B11574" t="s">
        <v>97</v>
      </c>
      <c r="C11574" t="s">
        <v>143</v>
      </c>
      <c r="D11574" t="s">
        <v>48</v>
      </c>
      <c r="E11574">
        <v>5</v>
      </c>
      <c r="I11574">
        <v>73.24210084033605</v>
      </c>
      <c r="J11574" s="6" t="s">
        <v>20</v>
      </c>
    </row>
    <row r="11575" spans="1:10" x14ac:dyDescent="0.25">
      <c r="A11575" s="5" t="str">
        <f t="shared" si="180"/>
        <v/>
      </c>
      <c r="B11575" t="s">
        <v>97</v>
      </c>
      <c r="C11575" t="s">
        <v>143</v>
      </c>
      <c r="D11575" t="s">
        <v>48</v>
      </c>
      <c r="E11575">
        <v>6</v>
      </c>
      <c r="I11575">
        <v>73.073865546218528</v>
      </c>
      <c r="J11575" s="6" t="s">
        <v>20</v>
      </c>
    </row>
    <row r="11576" spans="1:10" x14ac:dyDescent="0.25">
      <c r="A11576" s="5" t="str">
        <f t="shared" si="180"/>
        <v/>
      </c>
      <c r="B11576" t="s">
        <v>97</v>
      </c>
      <c r="C11576" t="s">
        <v>143</v>
      </c>
      <c r="D11576" t="s">
        <v>48</v>
      </c>
      <c r="E11576">
        <v>7</v>
      </c>
      <c r="I11576">
        <v>73.783781512605074</v>
      </c>
      <c r="J11576" s="6" t="s">
        <v>20</v>
      </c>
    </row>
    <row r="11577" spans="1:10" x14ac:dyDescent="0.25">
      <c r="A11577" s="5" t="str">
        <f t="shared" si="180"/>
        <v/>
      </c>
      <c r="B11577" t="s">
        <v>97</v>
      </c>
      <c r="C11577" t="s">
        <v>143</v>
      </c>
      <c r="D11577" t="s">
        <v>48</v>
      </c>
      <c r="E11577">
        <v>8</v>
      </c>
      <c r="I11577">
        <v>77.349663865546219</v>
      </c>
      <c r="J11577" s="6" t="s">
        <v>20</v>
      </c>
    </row>
    <row r="11578" spans="1:10" x14ac:dyDescent="0.25">
      <c r="A11578" s="5" t="str">
        <f t="shared" si="180"/>
        <v/>
      </c>
      <c r="B11578" t="s">
        <v>97</v>
      </c>
      <c r="C11578" t="s">
        <v>143</v>
      </c>
      <c r="D11578" t="s">
        <v>48</v>
      </c>
      <c r="E11578">
        <v>9</v>
      </c>
      <c r="I11578">
        <v>82.304369747899202</v>
      </c>
      <c r="J11578" s="6" t="s">
        <v>20</v>
      </c>
    </row>
    <row r="11579" spans="1:10" x14ac:dyDescent="0.25">
      <c r="A11579" s="5" t="str">
        <f t="shared" si="180"/>
        <v/>
      </c>
      <c r="B11579" t="s">
        <v>97</v>
      </c>
      <c r="C11579" t="s">
        <v>143</v>
      </c>
      <c r="D11579" t="s">
        <v>48</v>
      </c>
      <c r="E11579">
        <v>10</v>
      </c>
      <c r="I11579">
        <v>86.309243697479062</v>
      </c>
      <c r="J11579" s="6" t="s">
        <v>20</v>
      </c>
    </row>
    <row r="11580" spans="1:10" x14ac:dyDescent="0.25">
      <c r="A11580" s="5" t="str">
        <f t="shared" si="180"/>
        <v/>
      </c>
      <c r="B11580" t="s">
        <v>97</v>
      </c>
      <c r="C11580" t="s">
        <v>143</v>
      </c>
      <c r="D11580" t="s">
        <v>48</v>
      </c>
      <c r="E11580">
        <v>11</v>
      </c>
      <c r="I11580">
        <v>90.085714285714289</v>
      </c>
      <c r="J11580" s="6" t="s">
        <v>20</v>
      </c>
    </row>
    <row r="11581" spans="1:10" x14ac:dyDescent="0.25">
      <c r="A11581" s="5" t="str">
        <f t="shared" si="180"/>
        <v/>
      </c>
      <c r="B11581" t="s">
        <v>97</v>
      </c>
      <c r="C11581" t="s">
        <v>143</v>
      </c>
      <c r="D11581" t="s">
        <v>48</v>
      </c>
      <c r="E11581">
        <v>12</v>
      </c>
      <c r="I11581">
        <v>93.024369747899115</v>
      </c>
      <c r="J11581" s="6" t="s">
        <v>20</v>
      </c>
    </row>
    <row r="11582" spans="1:10" x14ac:dyDescent="0.25">
      <c r="A11582" s="5" t="str">
        <f t="shared" si="180"/>
        <v/>
      </c>
      <c r="B11582" t="s">
        <v>97</v>
      </c>
      <c r="C11582" t="s">
        <v>143</v>
      </c>
      <c r="D11582" t="s">
        <v>48</v>
      </c>
      <c r="E11582">
        <v>13</v>
      </c>
      <c r="I11582">
        <v>94.709243697479039</v>
      </c>
      <c r="J11582" s="6" t="s">
        <v>20</v>
      </c>
    </row>
    <row r="11583" spans="1:10" x14ac:dyDescent="0.25">
      <c r="A11583" s="5" t="str">
        <f t="shared" si="180"/>
        <v/>
      </c>
      <c r="B11583" t="s">
        <v>97</v>
      </c>
      <c r="C11583" t="s">
        <v>143</v>
      </c>
      <c r="D11583" t="s">
        <v>48</v>
      </c>
      <c r="E11583">
        <v>14</v>
      </c>
      <c r="I11583">
        <v>95.874789915966332</v>
      </c>
      <c r="J11583" s="6" t="s">
        <v>20</v>
      </c>
    </row>
    <row r="11584" spans="1:10" x14ac:dyDescent="0.25">
      <c r="A11584" s="5" t="str">
        <f t="shared" si="180"/>
        <v/>
      </c>
      <c r="B11584" t="s">
        <v>97</v>
      </c>
      <c r="C11584" t="s">
        <v>143</v>
      </c>
      <c r="D11584" t="s">
        <v>48</v>
      </c>
      <c r="E11584">
        <v>15</v>
      </c>
      <c r="I11584">
        <v>95.269747899159597</v>
      </c>
      <c r="J11584" s="6" t="s">
        <v>20</v>
      </c>
    </row>
    <row r="11585" spans="1:10" x14ac:dyDescent="0.25">
      <c r="A11585" s="5" t="str">
        <f t="shared" si="180"/>
        <v/>
      </c>
      <c r="B11585" t="s">
        <v>97</v>
      </c>
      <c r="C11585" t="s">
        <v>143</v>
      </c>
      <c r="D11585" t="s">
        <v>48</v>
      </c>
      <c r="E11585">
        <v>16</v>
      </c>
      <c r="I11585">
        <v>93.842016806722569</v>
      </c>
      <c r="J11585" s="6" t="s">
        <v>20</v>
      </c>
    </row>
    <row r="11586" spans="1:10" x14ac:dyDescent="0.25">
      <c r="A11586" s="5" t="str">
        <f t="shared" ref="A11586:A11649" si="181">IF(AND(category = B11586, subcategory=C11586, reportdate = D11586), E11586, "")</f>
        <v/>
      </c>
      <c r="B11586" t="s">
        <v>97</v>
      </c>
      <c r="C11586" t="s">
        <v>143</v>
      </c>
      <c r="D11586" t="s">
        <v>48</v>
      </c>
      <c r="E11586">
        <v>17</v>
      </c>
      <c r="I11586">
        <v>91.475529411764754</v>
      </c>
      <c r="J11586" s="6" t="s">
        <v>20</v>
      </c>
    </row>
    <row r="11587" spans="1:10" x14ac:dyDescent="0.25">
      <c r="A11587" s="5" t="str">
        <f t="shared" si="181"/>
        <v/>
      </c>
      <c r="B11587" t="s">
        <v>97</v>
      </c>
      <c r="C11587" t="s">
        <v>143</v>
      </c>
      <c r="D11587" t="s">
        <v>48</v>
      </c>
      <c r="E11587">
        <v>18</v>
      </c>
      <c r="I11587">
        <v>89.42426890756299</v>
      </c>
      <c r="J11587" s="6" t="s">
        <v>20</v>
      </c>
    </row>
    <row r="11588" spans="1:10" x14ac:dyDescent="0.25">
      <c r="A11588" s="5" t="str">
        <f t="shared" si="181"/>
        <v/>
      </c>
      <c r="B11588" t="s">
        <v>97</v>
      </c>
      <c r="C11588" t="s">
        <v>143</v>
      </c>
      <c r="D11588" t="s">
        <v>48</v>
      </c>
      <c r="E11588">
        <v>19</v>
      </c>
      <c r="I11588">
        <v>86.46302521008397</v>
      </c>
      <c r="J11588" s="6" t="s">
        <v>20</v>
      </c>
    </row>
    <row r="11589" spans="1:10" x14ac:dyDescent="0.25">
      <c r="A11589" s="5" t="str">
        <f t="shared" si="181"/>
        <v/>
      </c>
      <c r="B11589" t="s">
        <v>97</v>
      </c>
      <c r="C11589" t="s">
        <v>143</v>
      </c>
      <c r="D11589" t="s">
        <v>48</v>
      </c>
      <c r="E11589">
        <v>20</v>
      </c>
      <c r="I11589">
        <v>81.781008403361326</v>
      </c>
      <c r="J11589" s="6" t="s">
        <v>20</v>
      </c>
    </row>
    <row r="11590" spans="1:10" x14ac:dyDescent="0.25">
      <c r="A11590" s="5" t="str">
        <f t="shared" si="181"/>
        <v/>
      </c>
      <c r="B11590" t="s">
        <v>97</v>
      </c>
      <c r="C11590" t="s">
        <v>143</v>
      </c>
      <c r="D11590" t="s">
        <v>48</v>
      </c>
      <c r="E11590">
        <v>21</v>
      </c>
      <c r="I11590">
        <v>78.600084033613385</v>
      </c>
      <c r="J11590" s="6" t="s">
        <v>20</v>
      </c>
    </row>
    <row r="11591" spans="1:10" x14ac:dyDescent="0.25">
      <c r="A11591" s="5" t="str">
        <f t="shared" si="181"/>
        <v/>
      </c>
      <c r="B11591" t="s">
        <v>97</v>
      </c>
      <c r="C11591" t="s">
        <v>143</v>
      </c>
      <c r="D11591" t="s">
        <v>48</v>
      </c>
      <c r="E11591">
        <v>22</v>
      </c>
      <c r="I11591">
        <v>77.842016806722668</v>
      </c>
      <c r="J11591" s="6" t="s">
        <v>20</v>
      </c>
    </row>
    <row r="11592" spans="1:10" x14ac:dyDescent="0.25">
      <c r="A11592" s="5" t="str">
        <f t="shared" si="181"/>
        <v/>
      </c>
      <c r="B11592" t="s">
        <v>97</v>
      </c>
      <c r="C11592" t="s">
        <v>143</v>
      </c>
      <c r="D11592" t="s">
        <v>48</v>
      </c>
      <c r="E11592">
        <v>23</v>
      </c>
      <c r="I11592">
        <v>77.441092436974742</v>
      </c>
      <c r="J11592" s="6" t="s">
        <v>20</v>
      </c>
    </row>
    <row r="11593" spans="1:10" x14ac:dyDescent="0.25">
      <c r="A11593" s="5" t="str">
        <f t="shared" si="181"/>
        <v/>
      </c>
      <c r="B11593" t="s">
        <v>97</v>
      </c>
      <c r="C11593" t="s">
        <v>143</v>
      </c>
      <c r="D11593" t="s">
        <v>48</v>
      </c>
      <c r="E11593">
        <v>24</v>
      </c>
      <c r="I11593">
        <v>77.034621848739448</v>
      </c>
      <c r="J11593" s="6" t="s">
        <v>20</v>
      </c>
    </row>
    <row r="11594" spans="1:10" x14ac:dyDescent="0.25">
      <c r="A11594" s="5" t="str">
        <f t="shared" si="181"/>
        <v/>
      </c>
      <c r="B11594" t="s">
        <v>97</v>
      </c>
      <c r="C11594" t="s">
        <v>143</v>
      </c>
      <c r="D11594" t="s">
        <v>49</v>
      </c>
      <c r="E11594">
        <v>1</v>
      </c>
      <c r="I11594">
        <v>67.709327731092429</v>
      </c>
      <c r="J11594" s="6" t="s">
        <v>20</v>
      </c>
    </row>
    <row r="11595" spans="1:10" x14ac:dyDescent="0.25">
      <c r="A11595" s="5" t="str">
        <f t="shared" si="181"/>
        <v/>
      </c>
      <c r="B11595" t="s">
        <v>97</v>
      </c>
      <c r="C11595" t="s">
        <v>143</v>
      </c>
      <c r="D11595" t="s">
        <v>49</v>
      </c>
      <c r="E11595">
        <v>2</v>
      </c>
      <c r="I11595">
        <v>66.914033613445511</v>
      </c>
      <c r="J11595" s="6" t="s">
        <v>20</v>
      </c>
    </row>
    <row r="11596" spans="1:10" x14ac:dyDescent="0.25">
      <c r="A11596" s="5" t="str">
        <f t="shared" si="181"/>
        <v/>
      </c>
      <c r="B11596" t="s">
        <v>97</v>
      </c>
      <c r="C11596" t="s">
        <v>143</v>
      </c>
      <c r="D11596" t="s">
        <v>49</v>
      </c>
      <c r="E11596">
        <v>3</v>
      </c>
      <c r="I11596">
        <v>66.28605042016801</v>
      </c>
      <c r="J11596" s="6" t="s">
        <v>20</v>
      </c>
    </row>
    <row r="11597" spans="1:10" x14ac:dyDescent="0.25">
      <c r="A11597" s="5" t="str">
        <f t="shared" si="181"/>
        <v/>
      </c>
      <c r="B11597" t="s">
        <v>97</v>
      </c>
      <c r="C11597" t="s">
        <v>143</v>
      </c>
      <c r="D11597" t="s">
        <v>49</v>
      </c>
      <c r="E11597">
        <v>4</v>
      </c>
      <c r="I11597">
        <v>65.731596638655475</v>
      </c>
      <c r="J11597" s="6" t="s">
        <v>20</v>
      </c>
    </row>
    <row r="11598" spans="1:10" x14ac:dyDescent="0.25">
      <c r="A11598" s="5" t="str">
        <f t="shared" si="181"/>
        <v/>
      </c>
      <c r="B11598" t="s">
        <v>97</v>
      </c>
      <c r="C11598" t="s">
        <v>143</v>
      </c>
      <c r="D11598" t="s">
        <v>49</v>
      </c>
      <c r="E11598">
        <v>5</v>
      </c>
      <c r="I11598">
        <v>65.147142857142853</v>
      </c>
      <c r="J11598" s="6" t="s">
        <v>20</v>
      </c>
    </row>
    <row r="11599" spans="1:10" x14ac:dyDescent="0.25">
      <c r="A11599" s="5" t="str">
        <f t="shared" si="181"/>
        <v/>
      </c>
      <c r="B11599" t="s">
        <v>97</v>
      </c>
      <c r="C11599" t="s">
        <v>143</v>
      </c>
      <c r="D11599" t="s">
        <v>49</v>
      </c>
      <c r="E11599">
        <v>6</v>
      </c>
      <c r="I11599">
        <v>64.882941176470553</v>
      </c>
      <c r="J11599" s="6" t="s">
        <v>20</v>
      </c>
    </row>
    <row r="11600" spans="1:10" x14ac:dyDescent="0.25">
      <c r="A11600" s="5" t="str">
        <f t="shared" si="181"/>
        <v/>
      </c>
      <c r="B11600" t="s">
        <v>97</v>
      </c>
      <c r="C11600" t="s">
        <v>143</v>
      </c>
      <c r="D11600" t="s">
        <v>49</v>
      </c>
      <c r="E11600">
        <v>7</v>
      </c>
      <c r="I11600">
        <v>64.927563025210205</v>
      </c>
      <c r="J11600" s="6" t="s">
        <v>20</v>
      </c>
    </row>
    <row r="11601" spans="1:10" x14ac:dyDescent="0.25">
      <c r="A11601" s="5" t="str">
        <f t="shared" si="181"/>
        <v/>
      </c>
      <c r="B11601" t="s">
        <v>97</v>
      </c>
      <c r="C11601" t="s">
        <v>143</v>
      </c>
      <c r="D11601" t="s">
        <v>49</v>
      </c>
      <c r="E11601">
        <v>8</v>
      </c>
      <c r="I11601">
        <v>66.819243697478953</v>
      </c>
      <c r="J11601" s="6" t="s">
        <v>20</v>
      </c>
    </row>
    <row r="11602" spans="1:10" x14ac:dyDescent="0.25">
      <c r="A11602" s="5" t="str">
        <f t="shared" si="181"/>
        <v/>
      </c>
      <c r="B11602" t="s">
        <v>97</v>
      </c>
      <c r="C11602" t="s">
        <v>143</v>
      </c>
      <c r="D11602" t="s">
        <v>49</v>
      </c>
      <c r="E11602">
        <v>9</v>
      </c>
      <c r="I11602">
        <v>70.204705882352997</v>
      </c>
      <c r="J11602" s="6" t="s">
        <v>20</v>
      </c>
    </row>
    <row r="11603" spans="1:10" x14ac:dyDescent="0.25">
      <c r="A11603" s="5" t="str">
        <f t="shared" si="181"/>
        <v/>
      </c>
      <c r="B11603" t="s">
        <v>97</v>
      </c>
      <c r="C11603" t="s">
        <v>143</v>
      </c>
      <c r="D11603" t="s">
        <v>49</v>
      </c>
      <c r="E11603">
        <v>10</v>
      </c>
      <c r="I11603">
        <v>74.909495798319284</v>
      </c>
      <c r="J11603" s="6" t="s">
        <v>20</v>
      </c>
    </row>
    <row r="11604" spans="1:10" x14ac:dyDescent="0.25">
      <c r="A11604" s="5" t="str">
        <f t="shared" si="181"/>
        <v/>
      </c>
      <c r="B11604" t="s">
        <v>97</v>
      </c>
      <c r="C11604" t="s">
        <v>143</v>
      </c>
      <c r="D11604" t="s">
        <v>49</v>
      </c>
      <c r="E11604">
        <v>11</v>
      </c>
      <c r="I11604">
        <v>79.437310924369754</v>
      </c>
      <c r="J11604" s="6" t="s">
        <v>20</v>
      </c>
    </row>
    <row r="11605" spans="1:10" x14ac:dyDescent="0.25">
      <c r="A11605" s="5" t="str">
        <f t="shared" si="181"/>
        <v/>
      </c>
      <c r="B11605" t="s">
        <v>97</v>
      </c>
      <c r="C11605" t="s">
        <v>143</v>
      </c>
      <c r="D11605" t="s">
        <v>49</v>
      </c>
      <c r="E11605">
        <v>12</v>
      </c>
      <c r="I11605">
        <v>82.827731092437034</v>
      </c>
      <c r="J11605" s="6" t="s">
        <v>20</v>
      </c>
    </row>
    <row r="11606" spans="1:10" x14ac:dyDescent="0.25">
      <c r="A11606" s="5" t="str">
        <f t="shared" si="181"/>
        <v/>
      </c>
      <c r="B11606" t="s">
        <v>97</v>
      </c>
      <c r="C11606" t="s">
        <v>143</v>
      </c>
      <c r="D11606" t="s">
        <v>49</v>
      </c>
      <c r="E11606">
        <v>13</v>
      </c>
      <c r="I11606">
        <v>85.601680672268856</v>
      </c>
      <c r="J11606" s="6" t="s">
        <v>20</v>
      </c>
    </row>
    <row r="11607" spans="1:10" x14ac:dyDescent="0.25">
      <c r="A11607" s="5" t="str">
        <f t="shared" si="181"/>
        <v/>
      </c>
      <c r="B11607" t="s">
        <v>97</v>
      </c>
      <c r="C11607" t="s">
        <v>143</v>
      </c>
      <c r="D11607" t="s">
        <v>49</v>
      </c>
      <c r="E11607">
        <v>14</v>
      </c>
      <c r="I11607">
        <v>87.404873949579866</v>
      </c>
      <c r="J11607" s="6" t="s">
        <v>20</v>
      </c>
    </row>
    <row r="11608" spans="1:10" x14ac:dyDescent="0.25">
      <c r="A11608" s="5" t="str">
        <f t="shared" si="181"/>
        <v/>
      </c>
      <c r="B11608" t="s">
        <v>97</v>
      </c>
      <c r="C11608" t="s">
        <v>143</v>
      </c>
      <c r="D11608" t="s">
        <v>49</v>
      </c>
      <c r="E11608">
        <v>15</v>
      </c>
      <c r="I11608">
        <v>88.299327731092461</v>
      </c>
      <c r="J11608" s="6" t="s">
        <v>20</v>
      </c>
    </row>
    <row r="11609" spans="1:10" x14ac:dyDescent="0.25">
      <c r="A11609" s="5" t="str">
        <f t="shared" si="181"/>
        <v/>
      </c>
      <c r="B11609" t="s">
        <v>97</v>
      </c>
      <c r="C11609" t="s">
        <v>143</v>
      </c>
      <c r="D11609" t="s">
        <v>49</v>
      </c>
      <c r="E11609">
        <v>16</v>
      </c>
      <c r="I11609">
        <v>88.649243697478937</v>
      </c>
      <c r="J11609" s="6" t="s">
        <v>20</v>
      </c>
    </row>
    <row r="11610" spans="1:10" x14ac:dyDescent="0.25">
      <c r="A11610" s="5" t="str">
        <f t="shared" si="181"/>
        <v/>
      </c>
      <c r="B11610" t="s">
        <v>97</v>
      </c>
      <c r="C11610" t="s">
        <v>143</v>
      </c>
      <c r="D11610" t="s">
        <v>49</v>
      </c>
      <c r="E11610">
        <v>17</v>
      </c>
      <c r="I11610">
        <v>87.311428571428578</v>
      </c>
      <c r="J11610" s="6" t="s">
        <v>20</v>
      </c>
    </row>
    <row r="11611" spans="1:10" x14ac:dyDescent="0.25">
      <c r="A11611" s="5" t="str">
        <f t="shared" si="181"/>
        <v/>
      </c>
      <c r="B11611" t="s">
        <v>97</v>
      </c>
      <c r="C11611" t="s">
        <v>143</v>
      </c>
      <c r="D11611" t="s">
        <v>49</v>
      </c>
      <c r="E11611">
        <v>18</v>
      </c>
      <c r="I11611">
        <v>85.25495798319325</v>
      </c>
      <c r="J11611" s="6" t="s">
        <v>20</v>
      </c>
    </row>
    <row r="11612" spans="1:10" x14ac:dyDescent="0.25">
      <c r="A11612" s="5" t="str">
        <f t="shared" si="181"/>
        <v/>
      </c>
      <c r="B11612" t="s">
        <v>97</v>
      </c>
      <c r="C11612" t="s">
        <v>143</v>
      </c>
      <c r="D11612" t="s">
        <v>49</v>
      </c>
      <c r="E11612">
        <v>19</v>
      </c>
      <c r="I11612">
        <v>82.771764705882305</v>
      </c>
      <c r="J11612" s="6" t="s">
        <v>20</v>
      </c>
    </row>
    <row r="11613" spans="1:10" x14ac:dyDescent="0.25">
      <c r="A11613" s="5" t="str">
        <f t="shared" si="181"/>
        <v/>
      </c>
      <c r="B11613" t="s">
        <v>97</v>
      </c>
      <c r="C11613" t="s">
        <v>143</v>
      </c>
      <c r="D11613" t="s">
        <v>49</v>
      </c>
      <c r="E11613">
        <v>20</v>
      </c>
      <c r="I11613">
        <v>79.005546218487495</v>
      </c>
      <c r="J11613" s="6" t="s">
        <v>20</v>
      </c>
    </row>
    <row r="11614" spans="1:10" x14ac:dyDescent="0.25">
      <c r="A11614" s="5" t="str">
        <f t="shared" si="181"/>
        <v/>
      </c>
      <c r="B11614" t="s">
        <v>97</v>
      </c>
      <c r="C11614" t="s">
        <v>143</v>
      </c>
      <c r="D11614" t="s">
        <v>49</v>
      </c>
      <c r="E11614">
        <v>21</v>
      </c>
      <c r="I11614">
        <v>75.849663865546205</v>
      </c>
      <c r="J11614" s="6" t="s">
        <v>20</v>
      </c>
    </row>
    <row r="11615" spans="1:10" x14ac:dyDescent="0.25">
      <c r="A11615" s="5" t="str">
        <f t="shared" si="181"/>
        <v/>
      </c>
      <c r="B11615" t="s">
        <v>97</v>
      </c>
      <c r="C11615" t="s">
        <v>143</v>
      </c>
      <c r="D11615" t="s">
        <v>49</v>
      </c>
      <c r="E11615">
        <v>22</v>
      </c>
      <c r="I11615">
        <v>73.776974789916068</v>
      </c>
      <c r="J11615" s="6" t="s">
        <v>20</v>
      </c>
    </row>
    <row r="11616" spans="1:10" x14ac:dyDescent="0.25">
      <c r="A11616" s="5" t="str">
        <f t="shared" si="181"/>
        <v/>
      </c>
      <c r="B11616" t="s">
        <v>97</v>
      </c>
      <c r="C11616" t="s">
        <v>143</v>
      </c>
      <c r="D11616" t="s">
        <v>49</v>
      </c>
      <c r="E11616">
        <v>23</v>
      </c>
      <c r="I11616">
        <v>71.95941176470582</v>
      </c>
      <c r="J11616" s="6" t="s">
        <v>20</v>
      </c>
    </row>
    <row r="11617" spans="1:10" x14ac:dyDescent="0.25">
      <c r="A11617" s="5" t="str">
        <f t="shared" si="181"/>
        <v/>
      </c>
      <c r="B11617" t="s">
        <v>97</v>
      </c>
      <c r="C11617" t="s">
        <v>143</v>
      </c>
      <c r="D11617" t="s">
        <v>49</v>
      </c>
      <c r="E11617">
        <v>24</v>
      </c>
      <c r="I11617">
        <v>70.676302521008495</v>
      </c>
      <c r="J11617" s="6" t="s">
        <v>20</v>
      </c>
    </row>
    <row r="11618" spans="1:10" x14ac:dyDescent="0.25">
      <c r="A11618" s="5" t="str">
        <f t="shared" si="181"/>
        <v/>
      </c>
      <c r="B11618" t="s">
        <v>97</v>
      </c>
      <c r="C11618" t="s">
        <v>143</v>
      </c>
      <c r="D11618" t="s">
        <v>50</v>
      </c>
      <c r="E11618">
        <v>1</v>
      </c>
      <c r="I11618">
        <v>69.338655462184931</v>
      </c>
      <c r="J11618" s="6" t="s">
        <v>20</v>
      </c>
    </row>
    <row r="11619" spans="1:10" x14ac:dyDescent="0.25">
      <c r="A11619" s="5" t="str">
        <f t="shared" si="181"/>
        <v/>
      </c>
      <c r="B11619" t="s">
        <v>97</v>
      </c>
      <c r="C11619" t="s">
        <v>143</v>
      </c>
      <c r="D11619" t="s">
        <v>50</v>
      </c>
      <c r="E11619">
        <v>2</v>
      </c>
      <c r="I11619">
        <v>68.221512605042051</v>
      </c>
      <c r="J11619" s="6" t="s">
        <v>20</v>
      </c>
    </row>
    <row r="11620" spans="1:10" x14ac:dyDescent="0.25">
      <c r="A11620" s="5" t="str">
        <f t="shared" si="181"/>
        <v/>
      </c>
      <c r="B11620" t="s">
        <v>97</v>
      </c>
      <c r="C11620" t="s">
        <v>143</v>
      </c>
      <c r="D11620" t="s">
        <v>50</v>
      </c>
      <c r="E11620">
        <v>3</v>
      </c>
      <c r="I11620">
        <v>67.271680672268886</v>
      </c>
      <c r="J11620" s="6" t="s">
        <v>20</v>
      </c>
    </row>
    <row r="11621" spans="1:10" x14ac:dyDescent="0.25">
      <c r="A11621" s="5" t="str">
        <f t="shared" si="181"/>
        <v/>
      </c>
      <c r="B11621" t="s">
        <v>97</v>
      </c>
      <c r="C11621" t="s">
        <v>143</v>
      </c>
      <c r="D11621" t="s">
        <v>50</v>
      </c>
      <c r="E11621">
        <v>4</v>
      </c>
      <c r="I11621">
        <v>66.137647058823532</v>
      </c>
      <c r="J11621" s="6" t="s">
        <v>20</v>
      </c>
    </row>
    <row r="11622" spans="1:10" x14ac:dyDescent="0.25">
      <c r="A11622" s="5" t="str">
        <f t="shared" si="181"/>
        <v/>
      </c>
      <c r="B11622" t="s">
        <v>97</v>
      </c>
      <c r="C11622" t="s">
        <v>143</v>
      </c>
      <c r="D11622" t="s">
        <v>50</v>
      </c>
      <c r="E11622">
        <v>5</v>
      </c>
      <c r="I11622">
        <v>65.23915966386555</v>
      </c>
      <c r="J11622" s="6" t="s">
        <v>20</v>
      </c>
    </row>
    <row r="11623" spans="1:10" x14ac:dyDescent="0.25">
      <c r="A11623" s="5" t="str">
        <f t="shared" si="181"/>
        <v/>
      </c>
      <c r="B11623" t="s">
        <v>97</v>
      </c>
      <c r="C11623" t="s">
        <v>143</v>
      </c>
      <c r="D11623" t="s">
        <v>50</v>
      </c>
      <c r="E11623">
        <v>6</v>
      </c>
      <c r="I11623">
        <v>64.645462184873878</v>
      </c>
      <c r="J11623" s="6" t="s">
        <v>20</v>
      </c>
    </row>
    <row r="11624" spans="1:10" x14ac:dyDescent="0.25">
      <c r="A11624" s="5" t="str">
        <f t="shared" si="181"/>
        <v/>
      </c>
      <c r="B11624" t="s">
        <v>97</v>
      </c>
      <c r="C11624" t="s">
        <v>143</v>
      </c>
      <c r="D11624" t="s">
        <v>50</v>
      </c>
      <c r="E11624">
        <v>7</v>
      </c>
      <c r="I11624">
        <v>64.692857142857079</v>
      </c>
      <c r="J11624" s="6" t="s">
        <v>20</v>
      </c>
    </row>
    <row r="11625" spans="1:10" x14ac:dyDescent="0.25">
      <c r="A11625" s="5" t="str">
        <f t="shared" si="181"/>
        <v/>
      </c>
      <c r="B11625" t="s">
        <v>97</v>
      </c>
      <c r="C11625" t="s">
        <v>143</v>
      </c>
      <c r="D11625" t="s">
        <v>50</v>
      </c>
      <c r="E11625">
        <v>8</v>
      </c>
      <c r="I11625">
        <v>66.998151260504144</v>
      </c>
      <c r="J11625" s="6" t="s">
        <v>20</v>
      </c>
    </row>
    <row r="11626" spans="1:10" x14ac:dyDescent="0.25">
      <c r="A11626" s="5" t="str">
        <f t="shared" si="181"/>
        <v/>
      </c>
      <c r="B11626" t="s">
        <v>97</v>
      </c>
      <c r="C11626" t="s">
        <v>143</v>
      </c>
      <c r="D11626" t="s">
        <v>50</v>
      </c>
      <c r="E11626">
        <v>9</v>
      </c>
      <c r="I11626">
        <v>71.166638655462279</v>
      </c>
      <c r="J11626" s="6" t="s">
        <v>20</v>
      </c>
    </row>
    <row r="11627" spans="1:10" x14ac:dyDescent="0.25">
      <c r="A11627" s="5" t="str">
        <f t="shared" si="181"/>
        <v/>
      </c>
      <c r="B11627" t="s">
        <v>97</v>
      </c>
      <c r="C11627" t="s">
        <v>143</v>
      </c>
      <c r="D11627" t="s">
        <v>50</v>
      </c>
      <c r="E11627">
        <v>10</v>
      </c>
      <c r="I11627">
        <v>76.477142857142937</v>
      </c>
      <c r="J11627" s="6" t="s">
        <v>20</v>
      </c>
    </row>
    <row r="11628" spans="1:10" x14ac:dyDescent="0.25">
      <c r="A11628" s="5" t="str">
        <f t="shared" si="181"/>
        <v/>
      </c>
      <c r="B11628" t="s">
        <v>97</v>
      </c>
      <c r="C11628" t="s">
        <v>143</v>
      </c>
      <c r="D11628" t="s">
        <v>50</v>
      </c>
      <c r="E11628">
        <v>11</v>
      </c>
      <c r="I11628">
        <v>81.576470588235352</v>
      </c>
      <c r="J11628" s="6" t="s">
        <v>20</v>
      </c>
    </row>
    <row r="11629" spans="1:10" x14ac:dyDescent="0.25">
      <c r="A11629" s="5" t="str">
        <f t="shared" si="181"/>
        <v/>
      </c>
      <c r="B11629" t="s">
        <v>97</v>
      </c>
      <c r="C11629" t="s">
        <v>143</v>
      </c>
      <c r="D11629" t="s">
        <v>50</v>
      </c>
      <c r="E11629">
        <v>12</v>
      </c>
      <c r="I11629">
        <v>85.161680672268943</v>
      </c>
      <c r="J11629" s="6" t="s">
        <v>20</v>
      </c>
    </row>
    <row r="11630" spans="1:10" x14ac:dyDescent="0.25">
      <c r="A11630" s="5" t="str">
        <f t="shared" si="181"/>
        <v/>
      </c>
      <c r="B11630" t="s">
        <v>97</v>
      </c>
      <c r="C11630" t="s">
        <v>143</v>
      </c>
      <c r="D11630" t="s">
        <v>50</v>
      </c>
      <c r="E11630">
        <v>13</v>
      </c>
      <c r="I11630">
        <v>87.715462184873871</v>
      </c>
      <c r="J11630" s="6" t="s">
        <v>20</v>
      </c>
    </row>
    <row r="11631" spans="1:10" x14ac:dyDescent="0.25">
      <c r="A11631" s="5" t="str">
        <f t="shared" si="181"/>
        <v/>
      </c>
      <c r="B11631" t="s">
        <v>97</v>
      </c>
      <c r="C11631" t="s">
        <v>143</v>
      </c>
      <c r="D11631" t="s">
        <v>50</v>
      </c>
      <c r="E11631">
        <v>14</v>
      </c>
      <c r="I11631">
        <v>89.463697478991577</v>
      </c>
      <c r="J11631" s="6" t="s">
        <v>20</v>
      </c>
    </row>
    <row r="11632" spans="1:10" x14ac:dyDescent="0.25">
      <c r="A11632" s="5" t="str">
        <f t="shared" si="181"/>
        <v/>
      </c>
      <c r="B11632" t="s">
        <v>97</v>
      </c>
      <c r="C11632" t="s">
        <v>143</v>
      </c>
      <c r="D11632" t="s">
        <v>50</v>
      </c>
      <c r="E11632">
        <v>15</v>
      </c>
      <c r="I11632">
        <v>90.670420168067139</v>
      </c>
      <c r="J11632" s="6" t="s">
        <v>20</v>
      </c>
    </row>
    <row r="11633" spans="1:10" x14ac:dyDescent="0.25">
      <c r="A11633" s="5" t="str">
        <f t="shared" si="181"/>
        <v/>
      </c>
      <c r="B11633" t="s">
        <v>97</v>
      </c>
      <c r="C11633" t="s">
        <v>143</v>
      </c>
      <c r="D11633" t="s">
        <v>50</v>
      </c>
      <c r="E11633">
        <v>16</v>
      </c>
      <c r="I11633">
        <v>91.242352941176492</v>
      </c>
      <c r="J11633" s="6" t="s">
        <v>20</v>
      </c>
    </row>
    <row r="11634" spans="1:10" x14ac:dyDescent="0.25">
      <c r="A11634" s="5" t="str">
        <f t="shared" si="181"/>
        <v/>
      </c>
      <c r="B11634" t="s">
        <v>97</v>
      </c>
      <c r="C11634" t="s">
        <v>143</v>
      </c>
      <c r="D11634" t="s">
        <v>50</v>
      </c>
      <c r="E11634">
        <v>17</v>
      </c>
      <c r="I11634">
        <v>90.836134453781582</v>
      </c>
      <c r="J11634" s="6" t="s">
        <v>20</v>
      </c>
    </row>
    <row r="11635" spans="1:10" x14ac:dyDescent="0.25">
      <c r="A11635" s="5" t="str">
        <f t="shared" si="181"/>
        <v/>
      </c>
      <c r="B11635" t="s">
        <v>97</v>
      </c>
      <c r="C11635" t="s">
        <v>143</v>
      </c>
      <c r="D11635" t="s">
        <v>50</v>
      </c>
      <c r="E11635">
        <v>18</v>
      </c>
      <c r="I11635">
        <v>89.195462184873819</v>
      </c>
      <c r="J11635" s="6" t="s">
        <v>20</v>
      </c>
    </row>
    <row r="11636" spans="1:10" x14ac:dyDescent="0.25">
      <c r="A11636" s="5" t="str">
        <f t="shared" si="181"/>
        <v/>
      </c>
      <c r="B11636" t="s">
        <v>97</v>
      </c>
      <c r="C11636" t="s">
        <v>143</v>
      </c>
      <c r="D11636" t="s">
        <v>50</v>
      </c>
      <c r="E11636">
        <v>19</v>
      </c>
      <c r="I11636">
        <v>85.902352941176517</v>
      </c>
      <c r="J11636" s="6" t="s">
        <v>20</v>
      </c>
    </row>
    <row r="11637" spans="1:10" x14ac:dyDescent="0.25">
      <c r="A11637" s="5" t="str">
        <f t="shared" si="181"/>
        <v/>
      </c>
      <c r="B11637" t="s">
        <v>97</v>
      </c>
      <c r="C11637" t="s">
        <v>143</v>
      </c>
      <c r="D11637" t="s">
        <v>50</v>
      </c>
      <c r="E11637">
        <v>20</v>
      </c>
      <c r="I11637">
        <v>81.527563025210057</v>
      </c>
      <c r="J11637" s="6" t="s">
        <v>20</v>
      </c>
    </row>
    <row r="11638" spans="1:10" x14ac:dyDescent="0.25">
      <c r="A11638" s="5" t="str">
        <f t="shared" si="181"/>
        <v/>
      </c>
      <c r="B11638" t="s">
        <v>97</v>
      </c>
      <c r="C11638" t="s">
        <v>143</v>
      </c>
      <c r="D11638" t="s">
        <v>50</v>
      </c>
      <c r="E11638">
        <v>21</v>
      </c>
      <c r="I11638">
        <v>77.622857142857171</v>
      </c>
      <c r="J11638" s="6" t="s">
        <v>20</v>
      </c>
    </row>
    <row r="11639" spans="1:10" x14ac:dyDescent="0.25">
      <c r="A11639" s="5" t="str">
        <f t="shared" si="181"/>
        <v/>
      </c>
      <c r="B11639" t="s">
        <v>97</v>
      </c>
      <c r="C11639" t="s">
        <v>143</v>
      </c>
      <c r="D11639" t="s">
        <v>50</v>
      </c>
      <c r="E11639">
        <v>22</v>
      </c>
      <c r="I11639">
        <v>74.826302521008529</v>
      </c>
      <c r="J11639" s="6" t="s">
        <v>20</v>
      </c>
    </row>
    <row r="11640" spans="1:10" x14ac:dyDescent="0.25">
      <c r="A11640" s="5" t="str">
        <f t="shared" si="181"/>
        <v/>
      </c>
      <c r="B11640" t="s">
        <v>97</v>
      </c>
      <c r="C11640" t="s">
        <v>143</v>
      </c>
      <c r="D11640" t="s">
        <v>50</v>
      </c>
      <c r="E11640">
        <v>23</v>
      </c>
      <c r="I11640">
        <v>72.613445378151297</v>
      </c>
      <c r="J11640" s="6" t="s">
        <v>20</v>
      </c>
    </row>
    <row r="11641" spans="1:10" x14ac:dyDescent="0.25">
      <c r="A11641" s="5" t="str">
        <f t="shared" si="181"/>
        <v/>
      </c>
      <c r="B11641" t="s">
        <v>97</v>
      </c>
      <c r="C11641" t="s">
        <v>143</v>
      </c>
      <c r="D11641" t="s">
        <v>50</v>
      </c>
      <c r="E11641">
        <v>24</v>
      </c>
      <c r="I11641">
        <v>70.95294117647056</v>
      </c>
      <c r="J11641" s="6" t="s">
        <v>20</v>
      </c>
    </row>
    <row r="11642" spans="1:10" x14ac:dyDescent="0.25">
      <c r="A11642" s="5" t="str">
        <f t="shared" si="181"/>
        <v/>
      </c>
      <c r="B11642" t="s">
        <v>97</v>
      </c>
      <c r="C11642" t="s">
        <v>143</v>
      </c>
      <c r="D11642" t="s">
        <v>51</v>
      </c>
      <c r="E11642">
        <v>1</v>
      </c>
      <c r="I11642">
        <v>69.338151260504176</v>
      </c>
      <c r="J11642" s="6" t="s">
        <v>20</v>
      </c>
    </row>
    <row r="11643" spans="1:10" x14ac:dyDescent="0.25">
      <c r="A11643" s="5" t="str">
        <f t="shared" si="181"/>
        <v/>
      </c>
      <c r="B11643" t="s">
        <v>97</v>
      </c>
      <c r="C11643" t="s">
        <v>143</v>
      </c>
      <c r="D11643" t="s">
        <v>51</v>
      </c>
      <c r="E11643">
        <v>2</v>
      </c>
      <c r="I11643">
        <v>67.81008403361345</v>
      </c>
      <c r="J11643" s="6" t="s">
        <v>20</v>
      </c>
    </row>
    <row r="11644" spans="1:10" x14ac:dyDescent="0.25">
      <c r="A11644" s="5" t="str">
        <f t="shared" si="181"/>
        <v/>
      </c>
      <c r="B11644" t="s">
        <v>97</v>
      </c>
      <c r="C11644" t="s">
        <v>143</v>
      </c>
      <c r="D11644" t="s">
        <v>51</v>
      </c>
      <c r="E11644">
        <v>3</v>
      </c>
      <c r="I11644">
        <v>66.423361344537781</v>
      </c>
      <c r="J11644" s="6" t="s">
        <v>20</v>
      </c>
    </row>
    <row r="11645" spans="1:10" x14ac:dyDescent="0.25">
      <c r="A11645" s="5" t="str">
        <f t="shared" si="181"/>
        <v/>
      </c>
      <c r="B11645" t="s">
        <v>97</v>
      </c>
      <c r="C11645" t="s">
        <v>143</v>
      </c>
      <c r="D11645" t="s">
        <v>51</v>
      </c>
      <c r="E11645">
        <v>4</v>
      </c>
      <c r="I11645">
        <v>65.598487394958042</v>
      </c>
      <c r="J11645" s="6" t="s">
        <v>20</v>
      </c>
    </row>
    <row r="11646" spans="1:10" x14ac:dyDescent="0.25">
      <c r="A11646" s="5" t="str">
        <f t="shared" si="181"/>
        <v/>
      </c>
      <c r="B11646" t="s">
        <v>97</v>
      </c>
      <c r="C11646" t="s">
        <v>143</v>
      </c>
      <c r="D11646" t="s">
        <v>51</v>
      </c>
      <c r="E11646">
        <v>5</v>
      </c>
      <c r="I11646">
        <v>64.904537815126034</v>
      </c>
      <c r="J11646" s="6" t="s">
        <v>20</v>
      </c>
    </row>
    <row r="11647" spans="1:10" x14ac:dyDescent="0.25">
      <c r="A11647" s="5" t="str">
        <f t="shared" si="181"/>
        <v/>
      </c>
      <c r="B11647" t="s">
        <v>97</v>
      </c>
      <c r="C11647" t="s">
        <v>143</v>
      </c>
      <c r="D11647" t="s">
        <v>51</v>
      </c>
      <c r="E11647">
        <v>6</v>
      </c>
      <c r="I11647">
        <v>64.109243697478931</v>
      </c>
      <c r="J11647" s="6" t="s">
        <v>20</v>
      </c>
    </row>
    <row r="11648" spans="1:10" x14ac:dyDescent="0.25">
      <c r="A11648" s="5" t="str">
        <f t="shared" si="181"/>
        <v/>
      </c>
      <c r="B11648" t="s">
        <v>97</v>
      </c>
      <c r="C11648" t="s">
        <v>143</v>
      </c>
      <c r="D11648" t="s">
        <v>51</v>
      </c>
      <c r="E11648">
        <v>7</v>
      </c>
      <c r="I11648">
        <v>64.036302521008523</v>
      </c>
      <c r="J11648" s="6" t="s">
        <v>20</v>
      </c>
    </row>
    <row r="11649" spans="1:10" x14ac:dyDescent="0.25">
      <c r="A11649" s="5" t="str">
        <f t="shared" si="181"/>
        <v/>
      </c>
      <c r="B11649" t="s">
        <v>97</v>
      </c>
      <c r="C11649" t="s">
        <v>143</v>
      </c>
      <c r="D11649" t="s">
        <v>51</v>
      </c>
      <c r="E11649">
        <v>8</v>
      </c>
      <c r="I11649">
        <v>66.69613445378144</v>
      </c>
      <c r="J11649" s="6" t="s">
        <v>20</v>
      </c>
    </row>
    <row r="11650" spans="1:10" x14ac:dyDescent="0.25">
      <c r="A11650" s="5" t="str">
        <f t="shared" ref="A11650:A11713" si="182">IF(AND(category = B11650, subcategory=C11650, reportdate = D11650), E11650, "")</f>
        <v/>
      </c>
      <c r="B11650" t="s">
        <v>97</v>
      </c>
      <c r="C11650" t="s">
        <v>143</v>
      </c>
      <c r="D11650" t="s">
        <v>51</v>
      </c>
      <c r="E11650">
        <v>9</v>
      </c>
      <c r="I11650">
        <v>70.563781512605061</v>
      </c>
      <c r="J11650" s="6" t="s">
        <v>20</v>
      </c>
    </row>
    <row r="11651" spans="1:10" x14ac:dyDescent="0.25">
      <c r="A11651" s="5" t="str">
        <f t="shared" si="182"/>
        <v/>
      </c>
      <c r="B11651" t="s">
        <v>97</v>
      </c>
      <c r="C11651" t="s">
        <v>143</v>
      </c>
      <c r="D11651" t="s">
        <v>51</v>
      </c>
      <c r="E11651">
        <v>10</v>
      </c>
      <c r="I11651">
        <v>75.925462184873936</v>
      </c>
      <c r="J11651" s="6" t="s">
        <v>20</v>
      </c>
    </row>
    <row r="11652" spans="1:10" x14ac:dyDescent="0.25">
      <c r="A11652" s="5" t="str">
        <f t="shared" si="182"/>
        <v/>
      </c>
      <c r="B11652" t="s">
        <v>97</v>
      </c>
      <c r="C11652" t="s">
        <v>143</v>
      </c>
      <c r="D11652" t="s">
        <v>51</v>
      </c>
      <c r="E11652">
        <v>11</v>
      </c>
      <c r="I11652">
        <v>80.778067226890656</v>
      </c>
      <c r="J11652" s="6" t="s">
        <v>20</v>
      </c>
    </row>
    <row r="11653" spans="1:10" x14ac:dyDescent="0.25">
      <c r="A11653" s="5" t="str">
        <f t="shared" si="182"/>
        <v/>
      </c>
      <c r="B11653" t="s">
        <v>97</v>
      </c>
      <c r="C11653" t="s">
        <v>143</v>
      </c>
      <c r="D11653" t="s">
        <v>51</v>
      </c>
      <c r="E11653">
        <v>12</v>
      </c>
      <c r="I11653">
        <v>84.645210084033678</v>
      </c>
      <c r="J11653" s="6" t="s">
        <v>20</v>
      </c>
    </row>
    <row r="11654" spans="1:10" x14ac:dyDescent="0.25">
      <c r="A11654" s="5" t="str">
        <f t="shared" si="182"/>
        <v/>
      </c>
      <c r="B11654" t="s">
        <v>97</v>
      </c>
      <c r="C11654" t="s">
        <v>143</v>
      </c>
      <c r="D11654" t="s">
        <v>51</v>
      </c>
      <c r="E11654">
        <v>13</v>
      </c>
      <c r="I11654">
        <v>86.966890756302433</v>
      </c>
      <c r="J11654" s="6" t="s">
        <v>20</v>
      </c>
    </row>
    <row r="11655" spans="1:10" x14ac:dyDescent="0.25">
      <c r="A11655" s="5" t="str">
        <f t="shared" si="182"/>
        <v/>
      </c>
      <c r="B11655" t="s">
        <v>97</v>
      </c>
      <c r="C11655" t="s">
        <v>143</v>
      </c>
      <c r="D11655" t="s">
        <v>51</v>
      </c>
      <c r="E11655">
        <v>14</v>
      </c>
      <c r="I11655">
        <v>88.944033613445413</v>
      </c>
      <c r="J11655" s="6" t="s">
        <v>20</v>
      </c>
    </row>
    <row r="11656" spans="1:10" x14ac:dyDescent="0.25">
      <c r="A11656" s="5" t="str">
        <f t="shared" si="182"/>
        <v/>
      </c>
      <c r="B11656" t="s">
        <v>97</v>
      </c>
      <c r="C11656" t="s">
        <v>143</v>
      </c>
      <c r="D11656" t="s">
        <v>51</v>
      </c>
      <c r="E11656">
        <v>15</v>
      </c>
      <c r="I11656">
        <v>90.419663865546227</v>
      </c>
      <c r="J11656" s="6" t="s">
        <v>20</v>
      </c>
    </row>
    <row r="11657" spans="1:10" x14ac:dyDescent="0.25">
      <c r="A11657" s="5" t="str">
        <f t="shared" si="182"/>
        <v/>
      </c>
      <c r="B11657" t="s">
        <v>97</v>
      </c>
      <c r="C11657" t="s">
        <v>143</v>
      </c>
      <c r="D11657" t="s">
        <v>51</v>
      </c>
      <c r="E11657">
        <v>16</v>
      </c>
      <c r="I11657">
        <v>90.306722689075656</v>
      </c>
      <c r="J11657" s="6" t="s">
        <v>20</v>
      </c>
    </row>
    <row r="11658" spans="1:10" x14ac:dyDescent="0.25">
      <c r="A11658" s="5" t="str">
        <f t="shared" si="182"/>
        <v/>
      </c>
      <c r="B11658" t="s">
        <v>97</v>
      </c>
      <c r="C11658" t="s">
        <v>143</v>
      </c>
      <c r="D11658" t="s">
        <v>51</v>
      </c>
      <c r="E11658">
        <v>17</v>
      </c>
      <c r="I11658">
        <v>89.459999999999908</v>
      </c>
      <c r="J11658" s="6" t="s">
        <v>20</v>
      </c>
    </row>
    <row r="11659" spans="1:10" x14ac:dyDescent="0.25">
      <c r="A11659" s="5" t="str">
        <f t="shared" si="182"/>
        <v/>
      </c>
      <c r="B11659" t="s">
        <v>97</v>
      </c>
      <c r="C11659" t="s">
        <v>143</v>
      </c>
      <c r="D11659" t="s">
        <v>51</v>
      </c>
      <c r="E11659">
        <v>18</v>
      </c>
      <c r="I11659">
        <v>87.332016806722621</v>
      </c>
      <c r="J11659" s="6" t="s">
        <v>20</v>
      </c>
    </row>
    <row r="11660" spans="1:10" x14ac:dyDescent="0.25">
      <c r="A11660" s="5" t="str">
        <f t="shared" si="182"/>
        <v/>
      </c>
      <c r="B11660" t="s">
        <v>97</v>
      </c>
      <c r="C11660" t="s">
        <v>143</v>
      </c>
      <c r="D11660" t="s">
        <v>51</v>
      </c>
      <c r="E11660">
        <v>19</v>
      </c>
      <c r="I11660">
        <v>84.211260504201661</v>
      </c>
      <c r="J11660" s="6" t="s">
        <v>20</v>
      </c>
    </row>
    <row r="11661" spans="1:10" x14ac:dyDescent="0.25">
      <c r="A11661" s="5" t="str">
        <f t="shared" si="182"/>
        <v/>
      </c>
      <c r="B11661" t="s">
        <v>97</v>
      </c>
      <c r="C11661" t="s">
        <v>143</v>
      </c>
      <c r="D11661" t="s">
        <v>51</v>
      </c>
      <c r="E11661">
        <v>20</v>
      </c>
      <c r="I11661">
        <v>79.82537815126058</v>
      </c>
      <c r="J11661" s="6" t="s">
        <v>20</v>
      </c>
    </row>
    <row r="11662" spans="1:10" x14ac:dyDescent="0.25">
      <c r="A11662" s="5" t="str">
        <f t="shared" si="182"/>
        <v/>
      </c>
      <c r="B11662" t="s">
        <v>97</v>
      </c>
      <c r="C11662" t="s">
        <v>143</v>
      </c>
      <c r="D11662" t="s">
        <v>51</v>
      </c>
      <c r="E11662">
        <v>21</v>
      </c>
      <c r="I11662">
        <v>75.868907563025033</v>
      </c>
      <c r="J11662" s="6" t="s">
        <v>20</v>
      </c>
    </row>
    <row r="11663" spans="1:10" x14ac:dyDescent="0.25">
      <c r="A11663" s="5" t="str">
        <f t="shared" si="182"/>
        <v/>
      </c>
      <c r="B11663" t="s">
        <v>97</v>
      </c>
      <c r="C11663" t="s">
        <v>143</v>
      </c>
      <c r="D11663" t="s">
        <v>51</v>
      </c>
      <c r="E11663">
        <v>22</v>
      </c>
      <c r="I11663">
        <v>73.54050420168069</v>
      </c>
      <c r="J11663" s="6" t="s">
        <v>20</v>
      </c>
    </row>
    <row r="11664" spans="1:10" x14ac:dyDescent="0.25">
      <c r="A11664" s="5" t="str">
        <f t="shared" si="182"/>
        <v/>
      </c>
      <c r="B11664" t="s">
        <v>97</v>
      </c>
      <c r="C11664" t="s">
        <v>143</v>
      </c>
      <c r="D11664" t="s">
        <v>51</v>
      </c>
      <c r="E11664">
        <v>23</v>
      </c>
      <c r="I11664">
        <v>71.838067226890701</v>
      </c>
      <c r="J11664" s="6" t="s">
        <v>20</v>
      </c>
    </row>
    <row r="11665" spans="1:10" x14ac:dyDescent="0.25">
      <c r="A11665" s="5" t="str">
        <f t="shared" si="182"/>
        <v/>
      </c>
      <c r="B11665" t="s">
        <v>97</v>
      </c>
      <c r="C11665" t="s">
        <v>143</v>
      </c>
      <c r="D11665" t="s">
        <v>51</v>
      </c>
      <c r="E11665">
        <v>24</v>
      </c>
      <c r="I11665">
        <v>70.301008403361436</v>
      </c>
      <c r="J11665" s="6" t="s">
        <v>20</v>
      </c>
    </row>
    <row r="11666" spans="1:10" x14ac:dyDescent="0.25">
      <c r="A11666" s="5" t="str">
        <f t="shared" si="182"/>
        <v/>
      </c>
      <c r="B11666" t="s">
        <v>97</v>
      </c>
      <c r="C11666" t="s">
        <v>143</v>
      </c>
      <c r="D11666" t="s">
        <v>70</v>
      </c>
      <c r="E11666">
        <v>1</v>
      </c>
      <c r="I11666">
        <v>71.452727272727287</v>
      </c>
      <c r="J11666" s="6" t="s">
        <v>20</v>
      </c>
    </row>
    <row r="11667" spans="1:10" x14ac:dyDescent="0.25">
      <c r="A11667" s="5" t="str">
        <f t="shared" si="182"/>
        <v/>
      </c>
      <c r="B11667" t="s">
        <v>97</v>
      </c>
      <c r="C11667" t="s">
        <v>143</v>
      </c>
      <c r="D11667" t="s">
        <v>71</v>
      </c>
      <c r="E11667">
        <v>1</v>
      </c>
      <c r="I11667">
        <v>68.504318181818221</v>
      </c>
      <c r="J11667" s="6" t="s">
        <v>20</v>
      </c>
    </row>
    <row r="11668" spans="1:10" x14ac:dyDescent="0.25">
      <c r="A11668" s="5" t="str">
        <f t="shared" si="182"/>
        <v/>
      </c>
      <c r="B11668" t="s">
        <v>97</v>
      </c>
      <c r="C11668" t="s">
        <v>143</v>
      </c>
      <c r="D11668" t="s">
        <v>71</v>
      </c>
      <c r="E11668">
        <v>2</v>
      </c>
      <c r="I11668">
        <v>67.489090909090947</v>
      </c>
      <c r="J11668" s="6" t="s">
        <v>20</v>
      </c>
    </row>
    <row r="11669" spans="1:10" x14ac:dyDescent="0.25">
      <c r="A11669" s="5" t="str">
        <f t="shared" si="182"/>
        <v/>
      </c>
      <c r="B11669" t="s">
        <v>97</v>
      </c>
      <c r="C11669" t="s">
        <v>143</v>
      </c>
      <c r="D11669" t="s">
        <v>70</v>
      </c>
      <c r="E11669">
        <v>2</v>
      </c>
      <c r="I11669">
        <v>70.035454545454527</v>
      </c>
      <c r="J11669" s="6" t="s">
        <v>20</v>
      </c>
    </row>
    <row r="11670" spans="1:10" x14ac:dyDescent="0.25">
      <c r="A11670" s="5" t="str">
        <f t="shared" si="182"/>
        <v/>
      </c>
      <c r="B11670" t="s">
        <v>97</v>
      </c>
      <c r="C11670" t="s">
        <v>143</v>
      </c>
      <c r="D11670" t="s">
        <v>71</v>
      </c>
      <c r="E11670">
        <v>3</v>
      </c>
      <c r="I11670">
        <v>66.896363636363631</v>
      </c>
      <c r="J11670" s="6" t="s">
        <v>20</v>
      </c>
    </row>
    <row r="11671" spans="1:10" x14ac:dyDescent="0.25">
      <c r="A11671" s="5" t="str">
        <f t="shared" si="182"/>
        <v/>
      </c>
      <c r="B11671" t="s">
        <v>97</v>
      </c>
      <c r="C11671" t="s">
        <v>143</v>
      </c>
      <c r="D11671" t="s">
        <v>70</v>
      </c>
      <c r="E11671">
        <v>3</v>
      </c>
      <c r="I11671">
        <v>68.558961038961058</v>
      </c>
      <c r="J11671" s="6" t="s">
        <v>20</v>
      </c>
    </row>
    <row r="11672" spans="1:10" x14ac:dyDescent="0.25">
      <c r="A11672" s="5" t="str">
        <f t="shared" si="182"/>
        <v/>
      </c>
      <c r="B11672" t="s">
        <v>97</v>
      </c>
      <c r="C11672" t="s">
        <v>143</v>
      </c>
      <c r="D11672" t="s">
        <v>71</v>
      </c>
      <c r="E11672">
        <v>4</v>
      </c>
      <c r="I11672">
        <v>66.229090909090885</v>
      </c>
      <c r="J11672" s="6" t="s">
        <v>20</v>
      </c>
    </row>
    <row r="11673" spans="1:10" x14ac:dyDescent="0.25">
      <c r="A11673" s="5" t="str">
        <f t="shared" si="182"/>
        <v/>
      </c>
      <c r="B11673" t="s">
        <v>97</v>
      </c>
      <c r="C11673" t="s">
        <v>143</v>
      </c>
      <c r="D11673" t="s">
        <v>70</v>
      </c>
      <c r="E11673">
        <v>4</v>
      </c>
      <c r="I11673">
        <v>67.338831168831135</v>
      </c>
      <c r="J11673" s="6" t="s">
        <v>20</v>
      </c>
    </row>
    <row r="11674" spans="1:10" x14ac:dyDescent="0.25">
      <c r="A11674" s="5" t="str">
        <f t="shared" si="182"/>
        <v/>
      </c>
      <c r="B11674" t="s">
        <v>97</v>
      </c>
      <c r="C11674" t="s">
        <v>143</v>
      </c>
      <c r="D11674" t="s">
        <v>70</v>
      </c>
      <c r="E11674">
        <v>5</v>
      </c>
      <c r="I11674">
        <v>66.544675324675339</v>
      </c>
      <c r="J11674" s="6" t="s">
        <v>20</v>
      </c>
    </row>
    <row r="11675" spans="1:10" x14ac:dyDescent="0.25">
      <c r="A11675" s="5" t="str">
        <f t="shared" si="182"/>
        <v/>
      </c>
      <c r="B11675" t="s">
        <v>97</v>
      </c>
      <c r="C11675" t="s">
        <v>143</v>
      </c>
      <c r="D11675" t="s">
        <v>71</v>
      </c>
      <c r="E11675">
        <v>5</v>
      </c>
      <c r="I11675">
        <v>65.390681818181832</v>
      </c>
      <c r="J11675" s="6" t="s">
        <v>20</v>
      </c>
    </row>
    <row r="11676" spans="1:10" x14ac:dyDescent="0.25">
      <c r="A11676" s="5" t="str">
        <f t="shared" si="182"/>
        <v/>
      </c>
      <c r="B11676" t="s">
        <v>97</v>
      </c>
      <c r="C11676" t="s">
        <v>143</v>
      </c>
      <c r="D11676" t="s">
        <v>70</v>
      </c>
      <c r="E11676">
        <v>6</v>
      </c>
      <c r="I11676">
        <v>65.524155844155842</v>
      </c>
      <c r="J11676" s="6" t="s">
        <v>20</v>
      </c>
    </row>
    <row r="11677" spans="1:10" x14ac:dyDescent="0.25">
      <c r="A11677" s="5" t="str">
        <f t="shared" si="182"/>
        <v/>
      </c>
      <c r="B11677" t="s">
        <v>97</v>
      </c>
      <c r="C11677" t="s">
        <v>143</v>
      </c>
      <c r="D11677" t="s">
        <v>71</v>
      </c>
      <c r="E11677">
        <v>6</v>
      </c>
      <c r="I11677">
        <v>65.085454545454525</v>
      </c>
      <c r="J11677" s="6" t="s">
        <v>20</v>
      </c>
    </row>
    <row r="11678" spans="1:10" x14ac:dyDescent="0.25">
      <c r="A11678" s="5" t="str">
        <f t="shared" si="182"/>
        <v/>
      </c>
      <c r="B11678" t="s">
        <v>97</v>
      </c>
      <c r="C11678" t="s">
        <v>143</v>
      </c>
      <c r="D11678" t="s">
        <v>70</v>
      </c>
      <c r="E11678">
        <v>7</v>
      </c>
      <c r="I11678">
        <v>65.006623376623381</v>
      </c>
      <c r="J11678" s="6" t="s">
        <v>20</v>
      </c>
    </row>
    <row r="11679" spans="1:10" x14ac:dyDescent="0.25">
      <c r="A11679" s="5" t="str">
        <f t="shared" si="182"/>
        <v/>
      </c>
      <c r="B11679" t="s">
        <v>97</v>
      </c>
      <c r="C11679" t="s">
        <v>143</v>
      </c>
      <c r="D11679" t="s">
        <v>71</v>
      </c>
      <c r="E11679">
        <v>7</v>
      </c>
      <c r="I11679">
        <v>65.097272727272738</v>
      </c>
      <c r="J11679" s="6" t="s">
        <v>20</v>
      </c>
    </row>
    <row r="11680" spans="1:10" x14ac:dyDescent="0.25">
      <c r="A11680" s="5" t="str">
        <f t="shared" si="182"/>
        <v/>
      </c>
      <c r="B11680" t="s">
        <v>97</v>
      </c>
      <c r="C11680" t="s">
        <v>143</v>
      </c>
      <c r="D11680" t="s">
        <v>71</v>
      </c>
      <c r="E11680">
        <v>8</v>
      </c>
      <c r="I11680">
        <v>66.777499999999975</v>
      </c>
      <c r="J11680" s="6" t="s">
        <v>20</v>
      </c>
    </row>
    <row r="11681" spans="1:10" x14ac:dyDescent="0.25">
      <c r="A11681" s="5" t="str">
        <f t="shared" si="182"/>
        <v/>
      </c>
      <c r="B11681" t="s">
        <v>97</v>
      </c>
      <c r="C11681" t="s">
        <v>143</v>
      </c>
      <c r="D11681" t="s">
        <v>70</v>
      </c>
      <c r="E11681">
        <v>8</v>
      </c>
      <c r="I11681">
        <v>69.251168831168826</v>
      </c>
      <c r="J11681" s="6" t="s">
        <v>20</v>
      </c>
    </row>
    <row r="11682" spans="1:10" x14ac:dyDescent="0.25">
      <c r="A11682" s="5" t="str">
        <f t="shared" si="182"/>
        <v/>
      </c>
      <c r="B11682" t="s">
        <v>97</v>
      </c>
      <c r="C11682" t="s">
        <v>143</v>
      </c>
      <c r="D11682" t="s">
        <v>70</v>
      </c>
      <c r="E11682">
        <v>9</v>
      </c>
      <c r="I11682">
        <v>75.649090909090845</v>
      </c>
      <c r="J11682" s="6" t="s">
        <v>20</v>
      </c>
    </row>
    <row r="11683" spans="1:10" x14ac:dyDescent="0.25">
      <c r="A11683" s="5" t="str">
        <f t="shared" si="182"/>
        <v/>
      </c>
      <c r="B11683" t="s">
        <v>97</v>
      </c>
      <c r="C11683" t="s">
        <v>143</v>
      </c>
      <c r="D11683" t="s">
        <v>71</v>
      </c>
      <c r="E11683">
        <v>9</v>
      </c>
      <c r="I11683">
        <v>70.100454545454582</v>
      </c>
      <c r="J11683" s="6" t="s">
        <v>20</v>
      </c>
    </row>
    <row r="11684" spans="1:10" x14ac:dyDescent="0.25">
      <c r="A11684" s="5" t="str">
        <f t="shared" si="182"/>
        <v/>
      </c>
      <c r="B11684" t="s">
        <v>97</v>
      </c>
      <c r="C11684" t="s">
        <v>143</v>
      </c>
      <c r="D11684" t="s">
        <v>70</v>
      </c>
      <c r="E11684">
        <v>10</v>
      </c>
      <c r="I11684">
        <v>81.603896103896133</v>
      </c>
      <c r="J11684" s="6" t="s">
        <v>20</v>
      </c>
    </row>
    <row r="11685" spans="1:10" x14ac:dyDescent="0.25">
      <c r="A11685" s="5" t="str">
        <f t="shared" si="182"/>
        <v/>
      </c>
      <c r="B11685" t="s">
        <v>97</v>
      </c>
      <c r="C11685" t="s">
        <v>143</v>
      </c>
      <c r="D11685" t="s">
        <v>71</v>
      </c>
      <c r="E11685">
        <v>10</v>
      </c>
      <c r="I11685">
        <v>74.300000000000011</v>
      </c>
      <c r="J11685" s="6" t="s">
        <v>20</v>
      </c>
    </row>
    <row r="11686" spans="1:10" x14ac:dyDescent="0.25">
      <c r="A11686" s="5" t="str">
        <f t="shared" si="182"/>
        <v/>
      </c>
      <c r="B11686" t="s">
        <v>97</v>
      </c>
      <c r="C11686" t="s">
        <v>143</v>
      </c>
      <c r="D11686" t="s">
        <v>70</v>
      </c>
      <c r="E11686">
        <v>11</v>
      </c>
      <c r="I11686">
        <v>86.583116883116887</v>
      </c>
      <c r="J11686" s="6" t="s">
        <v>20</v>
      </c>
    </row>
    <row r="11687" spans="1:10" x14ac:dyDescent="0.25">
      <c r="A11687" s="5" t="str">
        <f t="shared" si="182"/>
        <v/>
      </c>
      <c r="B11687" t="s">
        <v>97</v>
      </c>
      <c r="C11687" t="s">
        <v>143</v>
      </c>
      <c r="D11687" t="s">
        <v>71</v>
      </c>
      <c r="E11687">
        <v>11</v>
      </c>
      <c r="I11687">
        <v>77.206363636363662</v>
      </c>
      <c r="J11687" s="6" t="s">
        <v>20</v>
      </c>
    </row>
    <row r="11688" spans="1:10" x14ac:dyDescent="0.25">
      <c r="A11688" s="5" t="str">
        <f t="shared" si="182"/>
        <v/>
      </c>
      <c r="B11688" t="s">
        <v>97</v>
      </c>
      <c r="C11688" t="s">
        <v>143</v>
      </c>
      <c r="D11688" t="s">
        <v>71</v>
      </c>
      <c r="E11688">
        <v>12</v>
      </c>
      <c r="I11688">
        <v>78.231818181818184</v>
      </c>
      <c r="J11688" s="6" t="s">
        <v>20</v>
      </c>
    </row>
    <row r="11689" spans="1:10" x14ac:dyDescent="0.25">
      <c r="A11689" s="5" t="str">
        <f t="shared" si="182"/>
        <v/>
      </c>
      <c r="B11689" t="s">
        <v>97</v>
      </c>
      <c r="C11689" t="s">
        <v>143</v>
      </c>
      <c r="D11689" t="s">
        <v>70</v>
      </c>
      <c r="E11689">
        <v>12</v>
      </c>
      <c r="I11689">
        <v>90.390909090909091</v>
      </c>
      <c r="J11689" s="6" t="s">
        <v>20</v>
      </c>
    </row>
    <row r="11690" spans="1:10" x14ac:dyDescent="0.25">
      <c r="A11690" s="5" t="str">
        <f t="shared" si="182"/>
        <v/>
      </c>
      <c r="B11690" t="s">
        <v>97</v>
      </c>
      <c r="C11690" t="s">
        <v>143</v>
      </c>
      <c r="D11690" t="s">
        <v>70</v>
      </c>
      <c r="E11690">
        <v>13</v>
      </c>
      <c r="I11690">
        <v>92.993506493506487</v>
      </c>
      <c r="J11690" s="6" t="s">
        <v>20</v>
      </c>
    </row>
    <row r="11691" spans="1:10" x14ac:dyDescent="0.25">
      <c r="A11691" s="5" t="str">
        <f t="shared" si="182"/>
        <v/>
      </c>
      <c r="B11691" t="s">
        <v>97</v>
      </c>
      <c r="C11691" t="s">
        <v>143</v>
      </c>
      <c r="D11691" t="s">
        <v>71</v>
      </c>
      <c r="E11691">
        <v>13</v>
      </c>
      <c r="I11691">
        <v>79.784090909090907</v>
      </c>
      <c r="J11691" s="6" t="s">
        <v>20</v>
      </c>
    </row>
    <row r="11692" spans="1:10" x14ac:dyDescent="0.25">
      <c r="A11692" s="5" t="str">
        <f t="shared" si="182"/>
        <v/>
      </c>
      <c r="B11692" t="s">
        <v>97</v>
      </c>
      <c r="C11692" t="s">
        <v>143</v>
      </c>
      <c r="D11692" t="s">
        <v>71</v>
      </c>
      <c r="E11692">
        <v>14</v>
      </c>
      <c r="I11692">
        <v>81.504545454545422</v>
      </c>
      <c r="J11692" s="6" t="s">
        <v>20</v>
      </c>
    </row>
    <row r="11693" spans="1:10" x14ac:dyDescent="0.25">
      <c r="A11693" s="5" t="str">
        <f t="shared" si="182"/>
        <v/>
      </c>
      <c r="B11693" t="s">
        <v>97</v>
      </c>
      <c r="C11693" t="s">
        <v>143</v>
      </c>
      <c r="D11693" t="s">
        <v>70</v>
      </c>
      <c r="E11693">
        <v>14</v>
      </c>
      <c r="I11693">
        <v>95.036363636363632</v>
      </c>
      <c r="J11693" s="6" t="s">
        <v>20</v>
      </c>
    </row>
    <row r="11694" spans="1:10" x14ac:dyDescent="0.25">
      <c r="A11694" s="5" t="str">
        <f t="shared" si="182"/>
        <v/>
      </c>
      <c r="B11694" t="s">
        <v>97</v>
      </c>
      <c r="C11694" t="s">
        <v>143</v>
      </c>
      <c r="D11694" t="s">
        <v>71</v>
      </c>
      <c r="E11694">
        <v>15</v>
      </c>
      <c r="I11694">
        <v>82.134090909090915</v>
      </c>
      <c r="J11694" s="6" t="s">
        <v>20</v>
      </c>
    </row>
    <row r="11695" spans="1:10" x14ac:dyDescent="0.25">
      <c r="A11695" s="5" t="str">
        <f t="shared" si="182"/>
        <v/>
      </c>
      <c r="B11695" t="s">
        <v>97</v>
      </c>
      <c r="C11695" t="s">
        <v>143</v>
      </c>
      <c r="D11695" t="s">
        <v>70</v>
      </c>
      <c r="E11695">
        <v>15</v>
      </c>
      <c r="I11695">
        <v>96.871428571428538</v>
      </c>
      <c r="J11695" s="6" t="s">
        <v>20</v>
      </c>
    </row>
    <row r="11696" spans="1:10" x14ac:dyDescent="0.25">
      <c r="A11696" s="5" t="str">
        <f t="shared" si="182"/>
        <v/>
      </c>
      <c r="B11696" t="s">
        <v>97</v>
      </c>
      <c r="C11696" t="s">
        <v>143</v>
      </c>
      <c r="D11696" t="s">
        <v>71</v>
      </c>
      <c r="E11696">
        <v>16</v>
      </c>
      <c r="I11696">
        <v>82.377272727272711</v>
      </c>
      <c r="J11696" s="6" t="s">
        <v>20</v>
      </c>
    </row>
    <row r="11697" spans="1:10" x14ac:dyDescent="0.25">
      <c r="A11697" s="5" t="str">
        <f t="shared" si="182"/>
        <v/>
      </c>
      <c r="B11697" t="s">
        <v>97</v>
      </c>
      <c r="C11697" t="s">
        <v>143</v>
      </c>
      <c r="D11697" t="s">
        <v>70</v>
      </c>
      <c r="E11697">
        <v>16</v>
      </c>
      <c r="I11697">
        <v>96.989610389610377</v>
      </c>
      <c r="J11697" s="6" t="s">
        <v>20</v>
      </c>
    </row>
    <row r="11698" spans="1:10" x14ac:dyDescent="0.25">
      <c r="A11698" s="5" t="str">
        <f t="shared" si="182"/>
        <v/>
      </c>
      <c r="B11698" t="s">
        <v>97</v>
      </c>
      <c r="C11698" t="s">
        <v>143</v>
      </c>
      <c r="D11698" t="s">
        <v>70</v>
      </c>
      <c r="E11698">
        <v>17</v>
      </c>
      <c r="I11698">
        <v>96.07532467532468</v>
      </c>
      <c r="J11698" s="6" t="s">
        <v>20</v>
      </c>
    </row>
    <row r="11699" spans="1:10" x14ac:dyDescent="0.25">
      <c r="A11699" s="5" t="str">
        <f t="shared" si="182"/>
        <v/>
      </c>
      <c r="B11699" t="s">
        <v>97</v>
      </c>
      <c r="C11699" t="s">
        <v>143</v>
      </c>
      <c r="D11699" t="s">
        <v>71</v>
      </c>
      <c r="E11699">
        <v>17</v>
      </c>
      <c r="I11699">
        <v>82.593181818181847</v>
      </c>
      <c r="J11699" s="6" t="s">
        <v>20</v>
      </c>
    </row>
    <row r="11700" spans="1:10" x14ac:dyDescent="0.25">
      <c r="A11700" s="5" t="str">
        <f t="shared" si="182"/>
        <v/>
      </c>
      <c r="B11700" t="s">
        <v>97</v>
      </c>
      <c r="C11700" t="s">
        <v>143</v>
      </c>
      <c r="D11700" t="s">
        <v>71</v>
      </c>
      <c r="E11700">
        <v>18</v>
      </c>
      <c r="I11700">
        <v>80.952272727272671</v>
      </c>
      <c r="J11700" s="6" t="s">
        <v>20</v>
      </c>
    </row>
    <row r="11701" spans="1:10" x14ac:dyDescent="0.25">
      <c r="A11701" s="5" t="str">
        <f t="shared" si="182"/>
        <v/>
      </c>
      <c r="B11701" t="s">
        <v>97</v>
      </c>
      <c r="C11701" t="s">
        <v>143</v>
      </c>
      <c r="D11701" t="s">
        <v>70</v>
      </c>
      <c r="E11701">
        <v>18</v>
      </c>
      <c r="I11701">
        <v>94.358441558441555</v>
      </c>
      <c r="J11701" s="6" t="s">
        <v>20</v>
      </c>
    </row>
    <row r="11702" spans="1:10" x14ac:dyDescent="0.25">
      <c r="A11702" s="5" t="str">
        <f t="shared" si="182"/>
        <v/>
      </c>
      <c r="B11702" t="s">
        <v>97</v>
      </c>
      <c r="C11702" t="s">
        <v>143</v>
      </c>
      <c r="D11702" t="s">
        <v>70</v>
      </c>
      <c r="E11702">
        <v>19</v>
      </c>
      <c r="I11702">
        <v>90.751948051948077</v>
      </c>
      <c r="J11702" s="6" t="s">
        <v>20</v>
      </c>
    </row>
    <row r="11703" spans="1:10" x14ac:dyDescent="0.25">
      <c r="A11703" s="5" t="str">
        <f t="shared" si="182"/>
        <v/>
      </c>
      <c r="B11703" t="s">
        <v>97</v>
      </c>
      <c r="C11703" t="s">
        <v>143</v>
      </c>
      <c r="D11703" t="s">
        <v>71</v>
      </c>
      <c r="E11703">
        <v>19</v>
      </c>
      <c r="I11703">
        <v>78.176818181818192</v>
      </c>
      <c r="J11703" s="6" t="s">
        <v>20</v>
      </c>
    </row>
    <row r="11704" spans="1:10" x14ac:dyDescent="0.25">
      <c r="A11704" s="5" t="str">
        <f t="shared" si="182"/>
        <v/>
      </c>
      <c r="B11704" t="s">
        <v>97</v>
      </c>
      <c r="C11704" t="s">
        <v>143</v>
      </c>
      <c r="D11704" t="s">
        <v>71</v>
      </c>
      <c r="E11704">
        <v>20</v>
      </c>
      <c r="I11704">
        <v>74.974545454545492</v>
      </c>
      <c r="J11704" s="6" t="s">
        <v>20</v>
      </c>
    </row>
    <row r="11705" spans="1:10" x14ac:dyDescent="0.25">
      <c r="A11705" s="5" t="str">
        <f t="shared" si="182"/>
        <v/>
      </c>
      <c r="B11705" t="s">
        <v>97</v>
      </c>
      <c r="C11705" t="s">
        <v>143</v>
      </c>
      <c r="D11705" t="s">
        <v>70</v>
      </c>
      <c r="E11705">
        <v>20</v>
      </c>
      <c r="I11705">
        <v>86.075584415584345</v>
      </c>
      <c r="J11705" s="6" t="s">
        <v>20</v>
      </c>
    </row>
    <row r="11706" spans="1:10" x14ac:dyDescent="0.25">
      <c r="A11706" s="5" t="str">
        <f t="shared" si="182"/>
        <v/>
      </c>
      <c r="B11706" t="s">
        <v>97</v>
      </c>
      <c r="C11706" t="s">
        <v>143</v>
      </c>
      <c r="D11706" t="s">
        <v>71</v>
      </c>
      <c r="E11706">
        <v>21</v>
      </c>
      <c r="I11706">
        <v>72.988636363636317</v>
      </c>
      <c r="J11706" s="6" t="s">
        <v>20</v>
      </c>
    </row>
    <row r="11707" spans="1:10" x14ac:dyDescent="0.25">
      <c r="A11707" s="5" t="str">
        <f t="shared" si="182"/>
        <v/>
      </c>
      <c r="B11707" t="s">
        <v>97</v>
      </c>
      <c r="C11707" t="s">
        <v>143</v>
      </c>
      <c r="D11707" t="s">
        <v>70</v>
      </c>
      <c r="E11707">
        <v>21</v>
      </c>
      <c r="I11707">
        <v>82.762077922077978</v>
      </c>
      <c r="J11707" s="6" t="s">
        <v>20</v>
      </c>
    </row>
    <row r="11708" spans="1:10" x14ac:dyDescent="0.25">
      <c r="A11708" s="5" t="str">
        <f t="shared" si="182"/>
        <v/>
      </c>
      <c r="B11708" t="s">
        <v>97</v>
      </c>
      <c r="C11708" t="s">
        <v>143</v>
      </c>
      <c r="D11708" t="s">
        <v>70</v>
      </c>
      <c r="E11708">
        <v>22</v>
      </c>
      <c r="I11708">
        <v>79.445064935064906</v>
      </c>
      <c r="J11708" s="6" t="s">
        <v>20</v>
      </c>
    </row>
    <row r="11709" spans="1:10" x14ac:dyDescent="0.25">
      <c r="A11709" s="5" t="str">
        <f t="shared" si="182"/>
        <v/>
      </c>
      <c r="B11709" t="s">
        <v>97</v>
      </c>
      <c r="C11709" t="s">
        <v>143</v>
      </c>
      <c r="D11709" t="s">
        <v>71</v>
      </c>
      <c r="E11709">
        <v>22</v>
      </c>
      <c r="I11709">
        <v>71.524090909090901</v>
      </c>
      <c r="J11709" s="6" t="s">
        <v>20</v>
      </c>
    </row>
    <row r="11710" spans="1:10" x14ac:dyDescent="0.25">
      <c r="A11710" s="5" t="str">
        <f t="shared" si="182"/>
        <v/>
      </c>
      <c r="B11710" t="s">
        <v>97</v>
      </c>
      <c r="C11710" t="s">
        <v>143</v>
      </c>
      <c r="D11710" t="s">
        <v>70</v>
      </c>
      <c r="E11710">
        <v>23</v>
      </c>
      <c r="I11710">
        <v>77.341948051948108</v>
      </c>
      <c r="J11710" s="6" t="s">
        <v>20</v>
      </c>
    </row>
    <row r="11711" spans="1:10" x14ac:dyDescent="0.25">
      <c r="A11711" s="5" t="str">
        <f t="shared" si="182"/>
        <v/>
      </c>
      <c r="B11711" t="s">
        <v>97</v>
      </c>
      <c r="C11711" t="s">
        <v>143</v>
      </c>
      <c r="D11711" t="s">
        <v>71</v>
      </c>
      <c r="E11711">
        <v>23</v>
      </c>
      <c r="I11711">
        <v>70.336136363636342</v>
      </c>
      <c r="J11711" s="6" t="s">
        <v>20</v>
      </c>
    </row>
    <row r="11712" spans="1:10" x14ac:dyDescent="0.25">
      <c r="A11712" s="5" t="str">
        <f t="shared" si="182"/>
        <v/>
      </c>
      <c r="B11712" t="s">
        <v>97</v>
      </c>
      <c r="C11712" t="s">
        <v>143</v>
      </c>
      <c r="D11712" t="s">
        <v>71</v>
      </c>
      <c r="E11712">
        <v>24</v>
      </c>
      <c r="I11712">
        <v>69.638636363636365</v>
      </c>
      <c r="J11712" s="6" t="s">
        <v>20</v>
      </c>
    </row>
    <row r="11713" spans="1:10" x14ac:dyDescent="0.25">
      <c r="A11713" s="5" t="str">
        <f t="shared" si="182"/>
        <v/>
      </c>
      <c r="B11713" t="s">
        <v>97</v>
      </c>
      <c r="C11713" t="s">
        <v>143</v>
      </c>
      <c r="D11713" t="s">
        <v>70</v>
      </c>
      <c r="E11713">
        <v>24</v>
      </c>
      <c r="I11713">
        <v>75.555324675324698</v>
      </c>
      <c r="J11713" s="6" t="s">
        <v>20</v>
      </c>
    </row>
    <row r="11714" spans="1:10" x14ac:dyDescent="0.25">
      <c r="A11714" s="5" t="str">
        <f t="shared" ref="A11714:A11777" si="183">IF(AND(category = B11714, subcategory=C11714, reportdate = D11714), E11714, "")</f>
        <v/>
      </c>
      <c r="B11714" t="s">
        <v>97</v>
      </c>
      <c r="C11714" t="s">
        <v>143</v>
      </c>
      <c r="D11714" t="s">
        <v>52</v>
      </c>
      <c r="E11714">
        <v>1</v>
      </c>
      <c r="I11714">
        <v>73.800272727272699</v>
      </c>
      <c r="J11714" s="6" t="s">
        <v>20</v>
      </c>
    </row>
    <row r="11715" spans="1:10" x14ac:dyDescent="0.25">
      <c r="A11715" s="5" t="str">
        <f t="shared" si="183"/>
        <v/>
      </c>
      <c r="B11715" t="s">
        <v>97</v>
      </c>
      <c r="C11715" t="s">
        <v>143</v>
      </c>
      <c r="D11715" t="s">
        <v>52</v>
      </c>
      <c r="E11715">
        <v>2</v>
      </c>
      <c r="I11715">
        <v>73.195272727272666</v>
      </c>
      <c r="J11715" s="6" t="s">
        <v>20</v>
      </c>
    </row>
    <row r="11716" spans="1:10" x14ac:dyDescent="0.25">
      <c r="A11716" s="5" t="str">
        <f t="shared" si="183"/>
        <v/>
      </c>
      <c r="B11716" t="s">
        <v>97</v>
      </c>
      <c r="C11716" t="s">
        <v>143</v>
      </c>
      <c r="D11716" t="s">
        <v>52</v>
      </c>
      <c r="E11716">
        <v>3</v>
      </c>
      <c r="I11716">
        <v>72.676090909090945</v>
      </c>
      <c r="J11716" s="6" t="s">
        <v>20</v>
      </c>
    </row>
    <row r="11717" spans="1:10" x14ac:dyDescent="0.25">
      <c r="A11717" s="5" t="str">
        <f t="shared" si="183"/>
        <v/>
      </c>
      <c r="B11717" t="s">
        <v>97</v>
      </c>
      <c r="C11717" t="s">
        <v>143</v>
      </c>
      <c r="D11717" t="s">
        <v>52</v>
      </c>
      <c r="E11717">
        <v>4</v>
      </c>
      <c r="I11717">
        <v>72.402181818181774</v>
      </c>
      <c r="J11717" s="6" t="s">
        <v>20</v>
      </c>
    </row>
    <row r="11718" spans="1:10" x14ac:dyDescent="0.25">
      <c r="A11718" s="5" t="str">
        <f t="shared" si="183"/>
        <v/>
      </c>
      <c r="B11718" t="s">
        <v>97</v>
      </c>
      <c r="C11718" t="s">
        <v>143</v>
      </c>
      <c r="D11718" t="s">
        <v>52</v>
      </c>
      <c r="E11718">
        <v>5</v>
      </c>
      <c r="I11718">
        <v>71.896727272727233</v>
      </c>
      <c r="J11718" s="6" t="s">
        <v>20</v>
      </c>
    </row>
    <row r="11719" spans="1:10" x14ac:dyDescent="0.25">
      <c r="A11719" s="5" t="str">
        <f t="shared" si="183"/>
        <v/>
      </c>
      <c r="B11719" t="s">
        <v>97</v>
      </c>
      <c r="C11719" t="s">
        <v>143</v>
      </c>
      <c r="D11719" t="s">
        <v>52</v>
      </c>
      <c r="E11719">
        <v>6</v>
      </c>
      <c r="I11719">
        <v>71.366727272727161</v>
      </c>
      <c r="J11719" s="6" t="s">
        <v>20</v>
      </c>
    </row>
    <row r="11720" spans="1:10" x14ac:dyDescent="0.25">
      <c r="A11720" s="5" t="str">
        <f t="shared" si="183"/>
        <v/>
      </c>
      <c r="B11720" t="s">
        <v>97</v>
      </c>
      <c r="C11720" t="s">
        <v>143</v>
      </c>
      <c r="D11720" t="s">
        <v>52</v>
      </c>
      <c r="E11720">
        <v>7</v>
      </c>
      <c r="I11720">
        <v>71.355545454545421</v>
      </c>
      <c r="J11720" s="6" t="s">
        <v>20</v>
      </c>
    </row>
    <row r="11721" spans="1:10" x14ac:dyDescent="0.25">
      <c r="A11721" s="5" t="str">
        <f t="shared" si="183"/>
        <v/>
      </c>
      <c r="B11721" t="s">
        <v>97</v>
      </c>
      <c r="C11721" t="s">
        <v>143</v>
      </c>
      <c r="D11721" t="s">
        <v>52</v>
      </c>
      <c r="E11721">
        <v>8</v>
      </c>
      <c r="I11721">
        <v>73.60145454545453</v>
      </c>
      <c r="J11721" s="6" t="s">
        <v>20</v>
      </c>
    </row>
    <row r="11722" spans="1:10" x14ac:dyDescent="0.25">
      <c r="A11722" s="5" t="str">
        <f t="shared" si="183"/>
        <v/>
      </c>
      <c r="B11722" t="s">
        <v>97</v>
      </c>
      <c r="C11722" t="s">
        <v>143</v>
      </c>
      <c r="D11722" t="s">
        <v>52</v>
      </c>
      <c r="E11722">
        <v>9</v>
      </c>
      <c r="I11722">
        <v>78.396363636363617</v>
      </c>
      <c r="J11722" s="6" t="s">
        <v>20</v>
      </c>
    </row>
    <row r="11723" spans="1:10" x14ac:dyDescent="0.25">
      <c r="A11723" s="5" t="str">
        <f t="shared" si="183"/>
        <v/>
      </c>
      <c r="B11723" t="s">
        <v>97</v>
      </c>
      <c r="C11723" t="s">
        <v>143</v>
      </c>
      <c r="D11723" t="s">
        <v>52</v>
      </c>
      <c r="E11723">
        <v>10</v>
      </c>
      <c r="I11723">
        <v>82.827272727272728</v>
      </c>
      <c r="J11723" s="6" t="s">
        <v>20</v>
      </c>
    </row>
    <row r="11724" spans="1:10" x14ac:dyDescent="0.25">
      <c r="A11724" s="5" t="str">
        <f t="shared" si="183"/>
        <v/>
      </c>
      <c r="B11724" t="s">
        <v>97</v>
      </c>
      <c r="C11724" t="s">
        <v>143</v>
      </c>
      <c r="D11724" t="s">
        <v>52</v>
      </c>
      <c r="E11724">
        <v>11</v>
      </c>
      <c r="I11724">
        <v>86.358181818181947</v>
      </c>
      <c r="J11724" s="6" t="s">
        <v>20</v>
      </c>
    </row>
    <row r="11725" spans="1:10" x14ac:dyDescent="0.25">
      <c r="A11725" s="5" t="str">
        <f t="shared" si="183"/>
        <v/>
      </c>
      <c r="B11725" t="s">
        <v>97</v>
      </c>
      <c r="C11725" t="s">
        <v>143</v>
      </c>
      <c r="D11725" t="s">
        <v>52</v>
      </c>
      <c r="E11725">
        <v>12</v>
      </c>
      <c r="I11725">
        <v>88.005454545454668</v>
      </c>
      <c r="J11725" s="6" t="s">
        <v>20</v>
      </c>
    </row>
    <row r="11726" spans="1:10" x14ac:dyDescent="0.25">
      <c r="A11726" s="5" t="str">
        <f t="shared" si="183"/>
        <v/>
      </c>
      <c r="B11726" t="s">
        <v>97</v>
      </c>
      <c r="C11726" t="s">
        <v>143</v>
      </c>
      <c r="D11726" t="s">
        <v>52</v>
      </c>
      <c r="E11726">
        <v>13</v>
      </c>
      <c r="I11726">
        <v>89.530909090909091</v>
      </c>
      <c r="J11726" s="6" t="s">
        <v>20</v>
      </c>
    </row>
    <row r="11727" spans="1:10" x14ac:dyDescent="0.25">
      <c r="A11727" s="5" t="str">
        <f t="shared" si="183"/>
        <v/>
      </c>
      <c r="B11727" t="s">
        <v>97</v>
      </c>
      <c r="C11727" t="s">
        <v>143</v>
      </c>
      <c r="D11727" t="s">
        <v>52</v>
      </c>
      <c r="E11727">
        <v>14</v>
      </c>
      <c r="I11727">
        <v>90.304545454545362</v>
      </c>
      <c r="J11727" s="6" t="s">
        <v>20</v>
      </c>
    </row>
    <row r="11728" spans="1:10" x14ac:dyDescent="0.25">
      <c r="A11728" s="5" t="str">
        <f t="shared" si="183"/>
        <v/>
      </c>
      <c r="B11728" t="s">
        <v>97</v>
      </c>
      <c r="C11728" t="s">
        <v>143</v>
      </c>
      <c r="D11728" t="s">
        <v>52</v>
      </c>
      <c r="E11728">
        <v>15</v>
      </c>
      <c r="I11728">
        <v>90.62272727272719</v>
      </c>
      <c r="J11728" s="6" t="s">
        <v>20</v>
      </c>
    </row>
    <row r="11729" spans="1:10" x14ac:dyDescent="0.25">
      <c r="A11729" s="5" t="str">
        <f t="shared" si="183"/>
        <v/>
      </c>
      <c r="B11729" t="s">
        <v>97</v>
      </c>
      <c r="C11729" t="s">
        <v>143</v>
      </c>
      <c r="D11729" t="s">
        <v>52</v>
      </c>
      <c r="E11729">
        <v>16</v>
      </c>
      <c r="I11729">
        <v>90.62454545454554</v>
      </c>
      <c r="J11729" s="6" t="s">
        <v>20</v>
      </c>
    </row>
    <row r="11730" spans="1:10" x14ac:dyDescent="0.25">
      <c r="A11730" s="5" t="str">
        <f t="shared" si="183"/>
        <v/>
      </c>
      <c r="B11730" t="s">
        <v>97</v>
      </c>
      <c r="C11730" t="s">
        <v>143</v>
      </c>
      <c r="D11730" t="s">
        <v>52</v>
      </c>
      <c r="E11730">
        <v>17</v>
      </c>
      <c r="I11730">
        <v>89.129999999999924</v>
      </c>
      <c r="J11730" s="6" t="s">
        <v>20</v>
      </c>
    </row>
    <row r="11731" spans="1:10" x14ac:dyDescent="0.25">
      <c r="A11731" s="5" t="str">
        <f t="shared" si="183"/>
        <v/>
      </c>
      <c r="B11731" t="s">
        <v>97</v>
      </c>
      <c r="C11731" t="s">
        <v>143</v>
      </c>
      <c r="D11731" t="s">
        <v>52</v>
      </c>
      <c r="E11731">
        <v>18</v>
      </c>
      <c r="I11731">
        <v>86.385454545454579</v>
      </c>
      <c r="J11731" s="6" t="s">
        <v>20</v>
      </c>
    </row>
    <row r="11732" spans="1:10" x14ac:dyDescent="0.25">
      <c r="A11732" s="5" t="str">
        <f t="shared" si="183"/>
        <v/>
      </c>
      <c r="B11732" t="s">
        <v>97</v>
      </c>
      <c r="C11732" t="s">
        <v>143</v>
      </c>
      <c r="D11732" t="s">
        <v>52</v>
      </c>
      <c r="E11732">
        <v>19</v>
      </c>
      <c r="I11732">
        <v>82.967636363636373</v>
      </c>
      <c r="J11732" s="6" t="s">
        <v>20</v>
      </c>
    </row>
    <row r="11733" spans="1:10" x14ac:dyDescent="0.25">
      <c r="A11733" s="5" t="str">
        <f t="shared" si="183"/>
        <v/>
      </c>
      <c r="B11733" t="s">
        <v>97</v>
      </c>
      <c r="C11733" t="s">
        <v>143</v>
      </c>
      <c r="D11733" t="s">
        <v>52</v>
      </c>
      <c r="E11733">
        <v>20</v>
      </c>
      <c r="I11733">
        <v>79.510636363636351</v>
      </c>
      <c r="J11733" s="6" t="s">
        <v>20</v>
      </c>
    </row>
    <row r="11734" spans="1:10" x14ac:dyDescent="0.25">
      <c r="A11734" s="5" t="str">
        <f t="shared" si="183"/>
        <v/>
      </c>
      <c r="B11734" t="s">
        <v>97</v>
      </c>
      <c r="C11734" t="s">
        <v>143</v>
      </c>
      <c r="D11734" t="s">
        <v>52</v>
      </c>
      <c r="E11734">
        <v>21</v>
      </c>
      <c r="I11734">
        <v>77.227181818181762</v>
      </c>
      <c r="J11734" s="6" t="s">
        <v>20</v>
      </c>
    </row>
    <row r="11735" spans="1:10" x14ac:dyDescent="0.25">
      <c r="A11735" s="5" t="str">
        <f t="shared" si="183"/>
        <v/>
      </c>
      <c r="B11735" t="s">
        <v>97</v>
      </c>
      <c r="C11735" t="s">
        <v>143</v>
      </c>
      <c r="D11735" t="s">
        <v>52</v>
      </c>
      <c r="E11735">
        <v>22</v>
      </c>
      <c r="I11735">
        <v>75.917272727272675</v>
      </c>
      <c r="J11735" s="6" t="s">
        <v>20</v>
      </c>
    </row>
    <row r="11736" spans="1:10" x14ac:dyDescent="0.25">
      <c r="A11736" s="5" t="str">
        <f t="shared" si="183"/>
        <v/>
      </c>
      <c r="B11736" t="s">
        <v>97</v>
      </c>
      <c r="C11736" t="s">
        <v>143</v>
      </c>
      <c r="D11736" t="s">
        <v>52</v>
      </c>
      <c r="E11736">
        <v>23</v>
      </c>
      <c r="I11736">
        <v>75.111727272727265</v>
      </c>
      <c r="J11736" s="6" t="s">
        <v>20</v>
      </c>
    </row>
    <row r="11737" spans="1:10" x14ac:dyDescent="0.25">
      <c r="A11737" s="5" t="str">
        <f t="shared" si="183"/>
        <v/>
      </c>
      <c r="B11737" t="s">
        <v>97</v>
      </c>
      <c r="C11737" t="s">
        <v>143</v>
      </c>
      <c r="D11737" t="s">
        <v>52</v>
      </c>
      <c r="E11737">
        <v>24</v>
      </c>
      <c r="I11737">
        <v>74.615181818181796</v>
      </c>
      <c r="J11737" s="6" t="s">
        <v>20</v>
      </c>
    </row>
    <row r="11738" spans="1:10" x14ac:dyDescent="0.25">
      <c r="A11738" s="5" t="str">
        <f t="shared" si="183"/>
        <v/>
      </c>
      <c r="B11738" t="s">
        <v>97</v>
      </c>
      <c r="C11738" t="s">
        <v>143</v>
      </c>
      <c r="D11738" t="s">
        <v>53</v>
      </c>
      <c r="E11738">
        <v>1</v>
      </c>
      <c r="I11738">
        <v>73.954876033057872</v>
      </c>
      <c r="J11738" s="6" t="s">
        <v>20</v>
      </c>
    </row>
    <row r="11739" spans="1:10" x14ac:dyDescent="0.25">
      <c r="A11739" s="5" t="str">
        <f t="shared" si="183"/>
        <v/>
      </c>
      <c r="B11739" t="s">
        <v>97</v>
      </c>
      <c r="C11739" t="s">
        <v>143</v>
      </c>
      <c r="D11739" t="s">
        <v>53</v>
      </c>
      <c r="E11739">
        <v>2</v>
      </c>
      <c r="I11739">
        <v>73.161074380165218</v>
      </c>
      <c r="J11739" s="6" t="s">
        <v>20</v>
      </c>
    </row>
    <row r="11740" spans="1:10" x14ac:dyDescent="0.25">
      <c r="A11740" s="5" t="str">
        <f t="shared" si="183"/>
        <v/>
      </c>
      <c r="B11740" t="s">
        <v>97</v>
      </c>
      <c r="C11740" t="s">
        <v>143</v>
      </c>
      <c r="D11740" t="s">
        <v>53</v>
      </c>
      <c r="E11740">
        <v>3</v>
      </c>
      <c r="I11740">
        <v>72.2585123966943</v>
      </c>
      <c r="J11740" s="6" t="s">
        <v>20</v>
      </c>
    </row>
    <row r="11741" spans="1:10" x14ac:dyDescent="0.25">
      <c r="A11741" s="5" t="str">
        <f t="shared" si="183"/>
        <v/>
      </c>
      <c r="B11741" t="s">
        <v>97</v>
      </c>
      <c r="C11741" t="s">
        <v>143</v>
      </c>
      <c r="D11741" t="s">
        <v>53</v>
      </c>
      <c r="E11741">
        <v>4</v>
      </c>
      <c r="I11741">
        <v>71.530247933884297</v>
      </c>
      <c r="J11741" s="6" t="s">
        <v>20</v>
      </c>
    </row>
    <row r="11742" spans="1:10" x14ac:dyDescent="0.25">
      <c r="A11742" s="5" t="str">
        <f t="shared" si="183"/>
        <v/>
      </c>
      <c r="B11742" t="s">
        <v>97</v>
      </c>
      <c r="C11742" t="s">
        <v>143</v>
      </c>
      <c r="D11742" t="s">
        <v>53</v>
      </c>
      <c r="E11742">
        <v>5</v>
      </c>
      <c r="I11742">
        <v>70.630330578512414</v>
      </c>
      <c r="J11742" s="6" t="s">
        <v>20</v>
      </c>
    </row>
    <row r="11743" spans="1:10" x14ac:dyDescent="0.25">
      <c r="A11743" s="5" t="str">
        <f t="shared" si="183"/>
        <v/>
      </c>
      <c r="B11743" t="s">
        <v>97</v>
      </c>
      <c r="C11743" t="s">
        <v>143</v>
      </c>
      <c r="D11743" t="s">
        <v>53</v>
      </c>
      <c r="E11743">
        <v>6</v>
      </c>
      <c r="I11743">
        <v>70.106694214876043</v>
      </c>
      <c r="J11743" s="6" t="s">
        <v>20</v>
      </c>
    </row>
    <row r="11744" spans="1:10" x14ac:dyDescent="0.25">
      <c r="A11744" s="5" t="str">
        <f t="shared" si="183"/>
        <v/>
      </c>
      <c r="B11744" t="s">
        <v>97</v>
      </c>
      <c r="C11744" t="s">
        <v>143</v>
      </c>
      <c r="D11744" t="s">
        <v>53</v>
      </c>
      <c r="E11744">
        <v>7</v>
      </c>
      <c r="I11744">
        <v>70.205867768595041</v>
      </c>
      <c r="J11744" s="6" t="s">
        <v>20</v>
      </c>
    </row>
    <row r="11745" spans="1:10" x14ac:dyDescent="0.25">
      <c r="A11745" s="5" t="str">
        <f t="shared" si="183"/>
        <v/>
      </c>
      <c r="B11745" t="s">
        <v>97</v>
      </c>
      <c r="C11745" t="s">
        <v>143</v>
      </c>
      <c r="D11745" t="s">
        <v>53</v>
      </c>
      <c r="E11745">
        <v>8</v>
      </c>
      <c r="I11745">
        <v>72.429504132231273</v>
      </c>
      <c r="J11745" s="6" t="s">
        <v>20</v>
      </c>
    </row>
    <row r="11746" spans="1:10" x14ac:dyDescent="0.25">
      <c r="A11746" s="5" t="str">
        <f t="shared" si="183"/>
        <v/>
      </c>
      <c r="B11746" t="s">
        <v>97</v>
      </c>
      <c r="C11746" t="s">
        <v>143</v>
      </c>
      <c r="D11746" t="s">
        <v>53</v>
      </c>
      <c r="E11746">
        <v>9</v>
      </c>
      <c r="I11746">
        <v>76.127355371900777</v>
      </c>
      <c r="J11746" s="6" t="s">
        <v>20</v>
      </c>
    </row>
    <row r="11747" spans="1:10" x14ac:dyDescent="0.25">
      <c r="A11747" s="5" t="str">
        <f t="shared" si="183"/>
        <v/>
      </c>
      <c r="B11747" t="s">
        <v>97</v>
      </c>
      <c r="C11747" t="s">
        <v>143</v>
      </c>
      <c r="D11747" t="s">
        <v>53</v>
      </c>
      <c r="E11747">
        <v>10</v>
      </c>
      <c r="I11747">
        <v>79.869421487603361</v>
      </c>
      <c r="J11747" s="6" t="s">
        <v>20</v>
      </c>
    </row>
    <row r="11748" spans="1:10" x14ac:dyDescent="0.25">
      <c r="A11748" s="5" t="str">
        <f t="shared" si="183"/>
        <v/>
      </c>
      <c r="B11748" t="s">
        <v>97</v>
      </c>
      <c r="C11748" t="s">
        <v>143</v>
      </c>
      <c r="D11748" t="s">
        <v>53</v>
      </c>
      <c r="E11748">
        <v>11</v>
      </c>
      <c r="I11748">
        <v>83.406611570247946</v>
      </c>
      <c r="J11748" s="6" t="s">
        <v>20</v>
      </c>
    </row>
    <row r="11749" spans="1:10" x14ac:dyDescent="0.25">
      <c r="A11749" s="5" t="str">
        <f t="shared" si="183"/>
        <v/>
      </c>
      <c r="B11749" t="s">
        <v>97</v>
      </c>
      <c r="C11749" t="s">
        <v>143</v>
      </c>
      <c r="D11749" t="s">
        <v>53</v>
      </c>
      <c r="E11749">
        <v>12</v>
      </c>
      <c r="I11749">
        <v>85.424793388429705</v>
      </c>
      <c r="J11749" s="6" t="s">
        <v>20</v>
      </c>
    </row>
    <row r="11750" spans="1:10" x14ac:dyDescent="0.25">
      <c r="A11750" s="5" t="str">
        <f t="shared" si="183"/>
        <v/>
      </c>
      <c r="B11750" t="s">
        <v>97</v>
      </c>
      <c r="C11750" t="s">
        <v>143</v>
      </c>
      <c r="D11750" t="s">
        <v>53</v>
      </c>
      <c r="E11750">
        <v>13</v>
      </c>
      <c r="I11750">
        <v>87.423966942148695</v>
      </c>
      <c r="J11750" s="6" t="s">
        <v>20</v>
      </c>
    </row>
    <row r="11751" spans="1:10" x14ac:dyDescent="0.25">
      <c r="A11751" s="5" t="str">
        <f t="shared" si="183"/>
        <v/>
      </c>
      <c r="B11751" t="s">
        <v>97</v>
      </c>
      <c r="C11751" t="s">
        <v>143</v>
      </c>
      <c r="D11751" t="s">
        <v>53</v>
      </c>
      <c r="E11751">
        <v>14</v>
      </c>
      <c r="I11751">
        <v>88.768595041322328</v>
      </c>
      <c r="J11751" s="6" t="s">
        <v>20</v>
      </c>
    </row>
    <row r="11752" spans="1:10" x14ac:dyDescent="0.25">
      <c r="A11752" s="5" t="str">
        <f t="shared" si="183"/>
        <v/>
      </c>
      <c r="B11752" t="s">
        <v>97</v>
      </c>
      <c r="C11752" t="s">
        <v>143</v>
      </c>
      <c r="D11752" t="s">
        <v>53</v>
      </c>
      <c r="E11752">
        <v>15</v>
      </c>
      <c r="I11752">
        <v>89.367768595041255</v>
      </c>
      <c r="J11752" s="6" t="s">
        <v>20</v>
      </c>
    </row>
    <row r="11753" spans="1:10" x14ac:dyDescent="0.25">
      <c r="A11753" s="5" t="str">
        <f t="shared" si="183"/>
        <v/>
      </c>
      <c r="B11753" t="s">
        <v>97</v>
      </c>
      <c r="C11753" t="s">
        <v>143</v>
      </c>
      <c r="D11753" t="s">
        <v>53</v>
      </c>
      <c r="E11753">
        <v>16</v>
      </c>
      <c r="I11753">
        <v>89.133884297520694</v>
      </c>
      <c r="J11753" s="6" t="s">
        <v>20</v>
      </c>
    </row>
    <row r="11754" spans="1:10" x14ac:dyDescent="0.25">
      <c r="A11754" s="5" t="str">
        <f t="shared" si="183"/>
        <v/>
      </c>
      <c r="B11754" t="s">
        <v>97</v>
      </c>
      <c r="C11754" t="s">
        <v>143</v>
      </c>
      <c r="D11754" t="s">
        <v>53</v>
      </c>
      <c r="E11754">
        <v>17</v>
      </c>
      <c r="I11754">
        <v>87.909917355371917</v>
      </c>
      <c r="J11754" s="6" t="s">
        <v>20</v>
      </c>
    </row>
    <row r="11755" spans="1:10" x14ac:dyDescent="0.25">
      <c r="A11755" s="5" t="str">
        <f t="shared" si="183"/>
        <v/>
      </c>
      <c r="B11755" t="s">
        <v>97</v>
      </c>
      <c r="C11755" t="s">
        <v>143</v>
      </c>
      <c r="D11755" t="s">
        <v>53</v>
      </c>
      <c r="E11755">
        <v>18</v>
      </c>
      <c r="I11755">
        <v>85.980991735537216</v>
      </c>
      <c r="J11755" s="6" t="s">
        <v>20</v>
      </c>
    </row>
    <row r="11756" spans="1:10" x14ac:dyDescent="0.25">
      <c r="A11756" s="5" t="str">
        <f t="shared" si="183"/>
        <v/>
      </c>
      <c r="B11756" t="s">
        <v>97</v>
      </c>
      <c r="C11756" t="s">
        <v>143</v>
      </c>
      <c r="D11756" t="s">
        <v>53</v>
      </c>
      <c r="E11756">
        <v>19</v>
      </c>
      <c r="I11756">
        <v>82.758429752066135</v>
      </c>
      <c r="J11756" s="6" t="s">
        <v>20</v>
      </c>
    </row>
    <row r="11757" spans="1:10" x14ac:dyDescent="0.25">
      <c r="A11757" s="5" t="str">
        <f t="shared" si="183"/>
        <v/>
      </c>
      <c r="B11757" t="s">
        <v>97</v>
      </c>
      <c r="C11757" t="s">
        <v>143</v>
      </c>
      <c r="D11757" t="s">
        <v>53</v>
      </c>
      <c r="E11757">
        <v>20</v>
      </c>
      <c r="I11757">
        <v>78.490578512396795</v>
      </c>
      <c r="J11757" s="6" t="s">
        <v>20</v>
      </c>
    </row>
    <row r="11758" spans="1:10" x14ac:dyDescent="0.25">
      <c r="A11758" s="5" t="str">
        <f t="shared" si="183"/>
        <v/>
      </c>
      <c r="B11758" t="s">
        <v>97</v>
      </c>
      <c r="C11758" t="s">
        <v>143</v>
      </c>
      <c r="D11758" t="s">
        <v>53</v>
      </c>
      <c r="E11758">
        <v>21</v>
      </c>
      <c r="I11758">
        <v>75.963140495867762</v>
      </c>
      <c r="J11758" s="6" t="s">
        <v>20</v>
      </c>
    </row>
    <row r="11759" spans="1:10" x14ac:dyDescent="0.25">
      <c r="A11759" s="5" t="str">
        <f t="shared" si="183"/>
        <v/>
      </c>
      <c r="B11759" t="s">
        <v>97</v>
      </c>
      <c r="C11759" t="s">
        <v>143</v>
      </c>
      <c r="D11759" t="s">
        <v>53</v>
      </c>
      <c r="E11759">
        <v>22</v>
      </c>
      <c r="I11759">
        <v>74.555454545454566</v>
      </c>
      <c r="J11759" s="6" t="s">
        <v>20</v>
      </c>
    </row>
    <row r="11760" spans="1:10" x14ac:dyDescent="0.25">
      <c r="A11760" s="5" t="str">
        <f t="shared" si="183"/>
        <v/>
      </c>
      <c r="B11760" t="s">
        <v>97</v>
      </c>
      <c r="C11760" t="s">
        <v>143</v>
      </c>
      <c r="D11760" t="s">
        <v>53</v>
      </c>
      <c r="E11760">
        <v>23</v>
      </c>
      <c r="I11760">
        <v>73.670247933884397</v>
      </c>
      <c r="J11760" s="6" t="s">
        <v>20</v>
      </c>
    </row>
    <row r="11761" spans="1:10" x14ac:dyDescent="0.25">
      <c r="A11761" s="5" t="str">
        <f t="shared" si="183"/>
        <v/>
      </c>
      <c r="B11761" t="s">
        <v>97</v>
      </c>
      <c r="C11761" t="s">
        <v>143</v>
      </c>
      <c r="D11761" t="s">
        <v>53</v>
      </c>
      <c r="E11761">
        <v>24</v>
      </c>
      <c r="I11761">
        <v>72.395206611570188</v>
      </c>
      <c r="J11761" s="6" t="s">
        <v>20</v>
      </c>
    </row>
    <row r="11762" spans="1:10" x14ac:dyDescent="0.25">
      <c r="A11762" s="5" t="str">
        <f t="shared" si="183"/>
        <v/>
      </c>
      <c r="B11762" t="s">
        <v>97</v>
      </c>
      <c r="C11762" t="s">
        <v>143</v>
      </c>
      <c r="D11762" t="s">
        <v>54</v>
      </c>
      <c r="E11762">
        <v>1</v>
      </c>
      <c r="I11762">
        <v>71.349173553719055</v>
      </c>
      <c r="J11762" s="6" t="s">
        <v>20</v>
      </c>
    </row>
    <row r="11763" spans="1:10" x14ac:dyDescent="0.25">
      <c r="A11763" s="5" t="str">
        <f t="shared" si="183"/>
        <v/>
      </c>
      <c r="B11763" t="s">
        <v>97</v>
      </c>
      <c r="C11763" t="s">
        <v>143</v>
      </c>
      <c r="D11763" t="s">
        <v>54</v>
      </c>
      <c r="E11763">
        <v>2</v>
      </c>
      <c r="I11763">
        <v>70.52735537190091</v>
      </c>
      <c r="J11763" s="6" t="s">
        <v>20</v>
      </c>
    </row>
    <row r="11764" spans="1:10" x14ac:dyDescent="0.25">
      <c r="A11764" s="5" t="str">
        <f t="shared" si="183"/>
        <v/>
      </c>
      <c r="B11764" t="s">
        <v>97</v>
      </c>
      <c r="C11764" t="s">
        <v>143</v>
      </c>
      <c r="D11764" t="s">
        <v>54</v>
      </c>
      <c r="E11764">
        <v>3</v>
      </c>
      <c r="I11764">
        <v>70.051157024793469</v>
      </c>
      <c r="J11764" s="6" t="s">
        <v>20</v>
      </c>
    </row>
    <row r="11765" spans="1:10" x14ac:dyDescent="0.25">
      <c r="A11765" s="5" t="str">
        <f t="shared" si="183"/>
        <v/>
      </c>
      <c r="B11765" t="s">
        <v>97</v>
      </c>
      <c r="C11765" t="s">
        <v>143</v>
      </c>
      <c r="D11765" t="s">
        <v>54</v>
      </c>
      <c r="E11765">
        <v>4</v>
      </c>
      <c r="I11765">
        <v>69.68545454545459</v>
      </c>
      <c r="J11765" s="6" t="s">
        <v>20</v>
      </c>
    </row>
    <row r="11766" spans="1:10" x14ac:dyDescent="0.25">
      <c r="A11766" s="5" t="str">
        <f t="shared" si="183"/>
        <v/>
      </c>
      <c r="B11766" t="s">
        <v>97</v>
      </c>
      <c r="C11766" t="s">
        <v>143</v>
      </c>
      <c r="D11766" t="s">
        <v>54</v>
      </c>
      <c r="E11766">
        <v>5</v>
      </c>
      <c r="I11766">
        <v>69.480661157024798</v>
      </c>
      <c r="J11766" s="6" t="s">
        <v>20</v>
      </c>
    </row>
    <row r="11767" spans="1:10" x14ac:dyDescent="0.25">
      <c r="A11767" s="5" t="str">
        <f t="shared" si="183"/>
        <v/>
      </c>
      <c r="B11767" t="s">
        <v>97</v>
      </c>
      <c r="C11767" t="s">
        <v>143</v>
      </c>
      <c r="D11767" t="s">
        <v>54</v>
      </c>
      <c r="E11767">
        <v>6</v>
      </c>
      <c r="I11767">
        <v>69.20586776859497</v>
      </c>
      <c r="J11767" s="6" t="s">
        <v>20</v>
      </c>
    </row>
    <row r="11768" spans="1:10" x14ac:dyDescent="0.25">
      <c r="A11768" s="5" t="str">
        <f t="shared" si="183"/>
        <v/>
      </c>
      <c r="B11768" t="s">
        <v>97</v>
      </c>
      <c r="C11768" t="s">
        <v>143</v>
      </c>
      <c r="D11768" t="s">
        <v>54</v>
      </c>
      <c r="E11768">
        <v>7</v>
      </c>
      <c r="I11768">
        <v>69.250826446281025</v>
      </c>
      <c r="J11768" s="6" t="s">
        <v>20</v>
      </c>
    </row>
    <row r="11769" spans="1:10" x14ac:dyDescent="0.25">
      <c r="A11769" s="5" t="str">
        <f t="shared" si="183"/>
        <v/>
      </c>
      <c r="B11769" t="s">
        <v>97</v>
      </c>
      <c r="C11769" t="s">
        <v>143</v>
      </c>
      <c r="D11769" t="s">
        <v>54</v>
      </c>
      <c r="E11769">
        <v>8</v>
      </c>
      <c r="I11769">
        <v>70.961404958677718</v>
      </c>
      <c r="J11769" s="6" t="s">
        <v>20</v>
      </c>
    </row>
    <row r="11770" spans="1:10" x14ac:dyDescent="0.25">
      <c r="A11770" s="5" t="str">
        <f t="shared" si="183"/>
        <v/>
      </c>
      <c r="B11770" t="s">
        <v>97</v>
      </c>
      <c r="C11770" t="s">
        <v>143</v>
      </c>
      <c r="D11770" t="s">
        <v>54</v>
      </c>
      <c r="E11770">
        <v>9</v>
      </c>
      <c r="I11770">
        <v>73.506446280991767</v>
      </c>
      <c r="J11770" s="6" t="s">
        <v>20</v>
      </c>
    </row>
    <row r="11771" spans="1:10" x14ac:dyDescent="0.25">
      <c r="A11771" s="5" t="str">
        <f t="shared" si="183"/>
        <v/>
      </c>
      <c r="B11771" t="s">
        <v>97</v>
      </c>
      <c r="C11771" t="s">
        <v>143</v>
      </c>
      <c r="D11771" t="s">
        <v>54</v>
      </c>
      <c r="E11771">
        <v>10</v>
      </c>
      <c r="I11771">
        <v>76.455206611570176</v>
      </c>
      <c r="J11771" s="6" t="s">
        <v>20</v>
      </c>
    </row>
    <row r="11772" spans="1:10" x14ac:dyDescent="0.25">
      <c r="A11772" s="5" t="str">
        <f t="shared" si="183"/>
        <v/>
      </c>
      <c r="B11772" t="s">
        <v>97</v>
      </c>
      <c r="C11772" t="s">
        <v>143</v>
      </c>
      <c r="D11772" t="s">
        <v>54</v>
      </c>
      <c r="E11772">
        <v>11</v>
      </c>
      <c r="I11772">
        <v>79.378512396694134</v>
      </c>
      <c r="J11772" s="6" t="s">
        <v>20</v>
      </c>
    </row>
    <row r="11773" spans="1:10" x14ac:dyDescent="0.25">
      <c r="A11773" s="5" t="str">
        <f t="shared" si="183"/>
        <v/>
      </c>
      <c r="B11773" t="s">
        <v>97</v>
      </c>
      <c r="C11773" t="s">
        <v>143</v>
      </c>
      <c r="D11773" t="s">
        <v>54</v>
      </c>
      <c r="E11773">
        <v>12</v>
      </c>
      <c r="I11773">
        <v>82.193388429752076</v>
      </c>
      <c r="J11773" s="6" t="s">
        <v>20</v>
      </c>
    </row>
    <row r="11774" spans="1:10" x14ac:dyDescent="0.25">
      <c r="A11774" s="5" t="str">
        <f t="shared" si="183"/>
        <v/>
      </c>
      <c r="B11774" t="s">
        <v>97</v>
      </c>
      <c r="C11774" t="s">
        <v>143</v>
      </c>
      <c r="D11774" t="s">
        <v>54</v>
      </c>
      <c r="E11774">
        <v>13</v>
      </c>
      <c r="I11774">
        <v>83.845454545454658</v>
      </c>
      <c r="J11774" s="6" t="s">
        <v>20</v>
      </c>
    </row>
    <row r="11775" spans="1:10" x14ac:dyDescent="0.25">
      <c r="A11775" s="5" t="str">
        <f t="shared" si="183"/>
        <v/>
      </c>
      <c r="B11775" t="s">
        <v>97</v>
      </c>
      <c r="C11775" t="s">
        <v>143</v>
      </c>
      <c r="D11775" t="s">
        <v>54</v>
      </c>
      <c r="E11775">
        <v>14</v>
      </c>
      <c r="I11775">
        <v>85.023140495867736</v>
      </c>
      <c r="J11775" s="6" t="s">
        <v>20</v>
      </c>
    </row>
    <row r="11776" spans="1:10" x14ac:dyDescent="0.25">
      <c r="A11776" s="5" t="str">
        <f t="shared" si="183"/>
        <v/>
      </c>
      <c r="B11776" t="s">
        <v>97</v>
      </c>
      <c r="C11776" t="s">
        <v>143</v>
      </c>
      <c r="D11776" t="s">
        <v>54</v>
      </c>
      <c r="E11776">
        <v>15</v>
      </c>
      <c r="I11776">
        <v>85.447107438016531</v>
      </c>
      <c r="J11776" s="6" t="s">
        <v>20</v>
      </c>
    </row>
    <row r="11777" spans="1:10" x14ac:dyDescent="0.25">
      <c r="A11777" s="5" t="str">
        <f t="shared" si="183"/>
        <v/>
      </c>
      <c r="B11777" t="s">
        <v>97</v>
      </c>
      <c r="C11777" t="s">
        <v>143</v>
      </c>
      <c r="D11777" t="s">
        <v>54</v>
      </c>
      <c r="E11777">
        <v>16</v>
      </c>
      <c r="I11777">
        <v>85.543801652892427</v>
      </c>
      <c r="J11777" s="6" t="s">
        <v>20</v>
      </c>
    </row>
    <row r="11778" spans="1:10" x14ac:dyDescent="0.25">
      <c r="A11778" s="5" t="str">
        <f t="shared" ref="A11778:A11841" si="184">IF(AND(category = B11778, subcategory=C11778, reportdate = D11778), E11778, "")</f>
        <v/>
      </c>
      <c r="B11778" t="s">
        <v>97</v>
      </c>
      <c r="C11778" t="s">
        <v>143</v>
      </c>
      <c r="D11778" t="s">
        <v>54</v>
      </c>
      <c r="E11778">
        <v>17</v>
      </c>
      <c r="I11778">
        <v>84.771074380165359</v>
      </c>
      <c r="J11778" s="6" t="s">
        <v>20</v>
      </c>
    </row>
    <row r="11779" spans="1:10" x14ac:dyDescent="0.25">
      <c r="A11779" s="5" t="str">
        <f t="shared" si="184"/>
        <v/>
      </c>
      <c r="B11779" t="s">
        <v>97</v>
      </c>
      <c r="C11779" t="s">
        <v>143</v>
      </c>
      <c r="D11779" t="s">
        <v>54</v>
      </c>
      <c r="E11779">
        <v>18</v>
      </c>
      <c r="I11779">
        <v>83.53719008264467</v>
      </c>
      <c r="J11779" s="6" t="s">
        <v>20</v>
      </c>
    </row>
    <row r="11780" spans="1:10" x14ac:dyDescent="0.25">
      <c r="A11780" s="5" t="str">
        <f t="shared" si="184"/>
        <v/>
      </c>
      <c r="B11780" t="s">
        <v>97</v>
      </c>
      <c r="C11780" t="s">
        <v>143</v>
      </c>
      <c r="D11780" t="s">
        <v>54</v>
      </c>
      <c r="E11780">
        <v>19</v>
      </c>
      <c r="I11780">
        <v>81.219917355371962</v>
      </c>
      <c r="J11780" s="6" t="s">
        <v>20</v>
      </c>
    </row>
    <row r="11781" spans="1:10" x14ac:dyDescent="0.25">
      <c r="A11781" s="5" t="str">
        <f t="shared" si="184"/>
        <v/>
      </c>
      <c r="B11781" t="s">
        <v>97</v>
      </c>
      <c r="C11781" t="s">
        <v>143</v>
      </c>
      <c r="D11781" t="s">
        <v>54</v>
      </c>
      <c r="E11781">
        <v>20</v>
      </c>
      <c r="I11781">
        <v>77.666694214875932</v>
      </c>
      <c r="J11781" s="6" t="s">
        <v>20</v>
      </c>
    </row>
    <row r="11782" spans="1:10" x14ac:dyDescent="0.25">
      <c r="A11782" s="5" t="str">
        <f t="shared" si="184"/>
        <v/>
      </c>
      <c r="B11782" t="s">
        <v>97</v>
      </c>
      <c r="C11782" t="s">
        <v>143</v>
      </c>
      <c r="D11782" t="s">
        <v>54</v>
      </c>
      <c r="E11782">
        <v>21</v>
      </c>
      <c r="I11782">
        <v>75.128016528925599</v>
      </c>
      <c r="J11782" s="6" t="s">
        <v>20</v>
      </c>
    </row>
    <row r="11783" spans="1:10" x14ac:dyDescent="0.25">
      <c r="A11783" s="5" t="str">
        <f t="shared" si="184"/>
        <v/>
      </c>
      <c r="B11783" t="s">
        <v>97</v>
      </c>
      <c r="C11783" t="s">
        <v>143</v>
      </c>
      <c r="D11783" t="s">
        <v>54</v>
      </c>
      <c r="E11783">
        <v>22</v>
      </c>
      <c r="I11783">
        <v>73.785867768594997</v>
      </c>
      <c r="J11783" s="6" t="s">
        <v>20</v>
      </c>
    </row>
    <row r="11784" spans="1:10" x14ac:dyDescent="0.25">
      <c r="A11784" s="5" t="str">
        <f t="shared" si="184"/>
        <v/>
      </c>
      <c r="B11784" t="s">
        <v>97</v>
      </c>
      <c r="C11784" t="s">
        <v>143</v>
      </c>
      <c r="D11784" t="s">
        <v>54</v>
      </c>
      <c r="E11784">
        <v>23</v>
      </c>
      <c r="I11784">
        <v>72.617272727272734</v>
      </c>
      <c r="J11784" s="6" t="s">
        <v>20</v>
      </c>
    </row>
    <row r="11785" spans="1:10" x14ac:dyDescent="0.25">
      <c r="A11785" s="5" t="str">
        <f t="shared" si="184"/>
        <v/>
      </c>
      <c r="B11785" t="s">
        <v>97</v>
      </c>
      <c r="C11785" t="s">
        <v>143</v>
      </c>
      <c r="D11785" t="s">
        <v>54</v>
      </c>
      <c r="E11785">
        <v>24</v>
      </c>
      <c r="I11785">
        <v>72.052396694215034</v>
      </c>
      <c r="J11785" s="6" t="s">
        <v>20</v>
      </c>
    </row>
    <row r="11786" spans="1:10" x14ac:dyDescent="0.25">
      <c r="A11786" s="5" t="str">
        <f t="shared" si="184"/>
        <v/>
      </c>
      <c r="B11786" t="s">
        <v>97</v>
      </c>
      <c r="C11786" t="s">
        <v>143</v>
      </c>
      <c r="D11786" t="s">
        <v>57</v>
      </c>
      <c r="E11786">
        <v>1</v>
      </c>
      <c r="I11786">
        <v>76.19974999999998</v>
      </c>
      <c r="J11786" s="6" t="s">
        <v>20</v>
      </c>
    </row>
    <row r="11787" spans="1:10" x14ac:dyDescent="0.25">
      <c r="A11787" s="5" t="str">
        <f t="shared" si="184"/>
        <v/>
      </c>
      <c r="B11787" t="s">
        <v>97</v>
      </c>
      <c r="C11787" t="s">
        <v>143</v>
      </c>
      <c r="D11787" t="s">
        <v>57</v>
      </c>
      <c r="E11787">
        <v>2</v>
      </c>
      <c r="I11787">
        <v>75.494666666666703</v>
      </c>
      <c r="J11787" s="6" t="s">
        <v>20</v>
      </c>
    </row>
    <row r="11788" spans="1:10" x14ac:dyDescent="0.25">
      <c r="A11788" s="5" t="str">
        <f t="shared" si="184"/>
        <v/>
      </c>
      <c r="B11788" t="s">
        <v>97</v>
      </c>
      <c r="C11788" t="s">
        <v>143</v>
      </c>
      <c r="D11788" t="s">
        <v>57</v>
      </c>
      <c r="E11788">
        <v>3</v>
      </c>
      <c r="I11788">
        <v>74.832166666666708</v>
      </c>
      <c r="J11788" s="6" t="s">
        <v>20</v>
      </c>
    </row>
    <row r="11789" spans="1:10" x14ac:dyDescent="0.25">
      <c r="A11789" s="5" t="str">
        <f t="shared" si="184"/>
        <v/>
      </c>
      <c r="B11789" t="s">
        <v>97</v>
      </c>
      <c r="C11789" t="s">
        <v>143</v>
      </c>
      <c r="D11789" t="s">
        <v>57</v>
      </c>
      <c r="E11789">
        <v>4</v>
      </c>
      <c r="I11789">
        <v>74.306999999999988</v>
      </c>
      <c r="J11789" s="6" t="s">
        <v>20</v>
      </c>
    </row>
    <row r="11790" spans="1:10" x14ac:dyDescent="0.25">
      <c r="A11790" s="5" t="str">
        <f t="shared" si="184"/>
        <v/>
      </c>
      <c r="B11790" t="s">
        <v>97</v>
      </c>
      <c r="C11790" t="s">
        <v>143</v>
      </c>
      <c r="D11790" t="s">
        <v>57</v>
      </c>
      <c r="E11790">
        <v>5</v>
      </c>
      <c r="I11790">
        <v>74.136416666666662</v>
      </c>
      <c r="J11790" s="6" t="s">
        <v>20</v>
      </c>
    </row>
    <row r="11791" spans="1:10" x14ac:dyDescent="0.25">
      <c r="A11791" s="5" t="str">
        <f t="shared" si="184"/>
        <v/>
      </c>
      <c r="B11791" t="s">
        <v>97</v>
      </c>
      <c r="C11791" t="s">
        <v>143</v>
      </c>
      <c r="D11791" t="s">
        <v>57</v>
      </c>
      <c r="E11791">
        <v>6</v>
      </c>
      <c r="I11791">
        <v>73.771749999999983</v>
      </c>
      <c r="J11791" s="6" t="s">
        <v>20</v>
      </c>
    </row>
    <row r="11792" spans="1:10" x14ac:dyDescent="0.25">
      <c r="A11792" s="5" t="str">
        <f t="shared" si="184"/>
        <v/>
      </c>
      <c r="B11792" t="s">
        <v>97</v>
      </c>
      <c r="C11792" t="s">
        <v>143</v>
      </c>
      <c r="D11792" t="s">
        <v>57</v>
      </c>
      <c r="E11792">
        <v>7</v>
      </c>
      <c r="I11792">
        <v>73.610333333333287</v>
      </c>
      <c r="J11792" s="6" t="s">
        <v>20</v>
      </c>
    </row>
    <row r="11793" spans="1:10" x14ac:dyDescent="0.25">
      <c r="A11793" s="5" t="str">
        <f t="shared" si="184"/>
        <v/>
      </c>
      <c r="B11793" t="s">
        <v>97</v>
      </c>
      <c r="C11793" t="s">
        <v>143</v>
      </c>
      <c r="D11793" t="s">
        <v>57</v>
      </c>
      <c r="E11793">
        <v>8</v>
      </c>
      <c r="I11793">
        <v>75.558083333333329</v>
      </c>
      <c r="J11793" s="6" t="s">
        <v>20</v>
      </c>
    </row>
    <row r="11794" spans="1:10" x14ac:dyDescent="0.25">
      <c r="A11794" s="5" t="str">
        <f t="shared" si="184"/>
        <v/>
      </c>
      <c r="B11794" t="s">
        <v>97</v>
      </c>
      <c r="C11794" t="s">
        <v>143</v>
      </c>
      <c r="D11794" t="s">
        <v>57</v>
      </c>
      <c r="E11794">
        <v>9</v>
      </c>
      <c r="I11794">
        <v>79.928833333333372</v>
      </c>
      <c r="J11794" s="6" t="s">
        <v>20</v>
      </c>
    </row>
    <row r="11795" spans="1:10" x14ac:dyDescent="0.25">
      <c r="A11795" s="5" t="str">
        <f t="shared" si="184"/>
        <v/>
      </c>
      <c r="B11795" t="s">
        <v>97</v>
      </c>
      <c r="C11795" t="s">
        <v>143</v>
      </c>
      <c r="D11795" t="s">
        <v>57</v>
      </c>
      <c r="E11795">
        <v>10</v>
      </c>
      <c r="I11795">
        <v>83.896333333333345</v>
      </c>
      <c r="J11795" s="6" t="s">
        <v>20</v>
      </c>
    </row>
    <row r="11796" spans="1:10" x14ac:dyDescent="0.25">
      <c r="A11796" s="5" t="str">
        <f t="shared" si="184"/>
        <v/>
      </c>
      <c r="B11796" t="s">
        <v>97</v>
      </c>
      <c r="C11796" t="s">
        <v>143</v>
      </c>
      <c r="D11796" t="s">
        <v>57</v>
      </c>
      <c r="E11796">
        <v>11</v>
      </c>
      <c r="I11796">
        <v>87.105000000000032</v>
      </c>
      <c r="J11796" s="6" t="s">
        <v>20</v>
      </c>
    </row>
    <row r="11797" spans="1:10" x14ac:dyDescent="0.25">
      <c r="A11797" s="5" t="str">
        <f t="shared" si="184"/>
        <v/>
      </c>
      <c r="B11797" t="s">
        <v>97</v>
      </c>
      <c r="C11797" t="s">
        <v>143</v>
      </c>
      <c r="D11797" t="s">
        <v>57</v>
      </c>
      <c r="E11797">
        <v>12</v>
      </c>
      <c r="I11797">
        <v>89.055833333333354</v>
      </c>
      <c r="J11797" s="6" t="s">
        <v>20</v>
      </c>
    </row>
    <row r="11798" spans="1:10" x14ac:dyDescent="0.25">
      <c r="A11798" s="5" t="str">
        <f t="shared" si="184"/>
        <v/>
      </c>
      <c r="B11798" t="s">
        <v>97</v>
      </c>
      <c r="C11798" t="s">
        <v>143</v>
      </c>
      <c r="D11798" t="s">
        <v>57</v>
      </c>
      <c r="E11798">
        <v>13</v>
      </c>
      <c r="I11798">
        <v>90.668333333333393</v>
      </c>
      <c r="J11798" s="6" t="s">
        <v>20</v>
      </c>
    </row>
    <row r="11799" spans="1:10" x14ac:dyDescent="0.25">
      <c r="A11799" s="5" t="str">
        <f t="shared" si="184"/>
        <v/>
      </c>
      <c r="B11799" t="s">
        <v>97</v>
      </c>
      <c r="C11799" t="s">
        <v>143</v>
      </c>
      <c r="D11799" t="s">
        <v>57</v>
      </c>
      <c r="E11799">
        <v>14</v>
      </c>
      <c r="I11799">
        <v>91.652500000000046</v>
      </c>
      <c r="J11799" s="6" t="s">
        <v>20</v>
      </c>
    </row>
    <row r="11800" spans="1:10" x14ac:dyDescent="0.25">
      <c r="A11800" s="5" t="str">
        <f t="shared" si="184"/>
        <v/>
      </c>
      <c r="B11800" t="s">
        <v>97</v>
      </c>
      <c r="C11800" t="s">
        <v>143</v>
      </c>
      <c r="D11800" t="s">
        <v>57</v>
      </c>
      <c r="E11800">
        <v>15</v>
      </c>
      <c r="I11800">
        <v>92.813333333333205</v>
      </c>
      <c r="J11800" s="6" t="s">
        <v>20</v>
      </c>
    </row>
    <row r="11801" spans="1:10" x14ac:dyDescent="0.25">
      <c r="A11801" s="5" t="str">
        <f t="shared" si="184"/>
        <v/>
      </c>
      <c r="B11801" t="s">
        <v>97</v>
      </c>
      <c r="C11801" t="s">
        <v>143</v>
      </c>
      <c r="D11801" t="s">
        <v>57</v>
      </c>
      <c r="E11801">
        <v>16</v>
      </c>
      <c r="I11801">
        <v>92.749166666666625</v>
      </c>
      <c r="J11801" s="6" t="s">
        <v>20</v>
      </c>
    </row>
    <row r="11802" spans="1:10" x14ac:dyDescent="0.25">
      <c r="A11802" s="5" t="str">
        <f t="shared" si="184"/>
        <v/>
      </c>
      <c r="B11802" t="s">
        <v>97</v>
      </c>
      <c r="C11802" t="s">
        <v>143</v>
      </c>
      <c r="D11802" t="s">
        <v>57</v>
      </c>
      <c r="E11802">
        <v>17</v>
      </c>
      <c r="I11802">
        <v>91.569999999999965</v>
      </c>
      <c r="J11802" s="6" t="s">
        <v>20</v>
      </c>
    </row>
    <row r="11803" spans="1:10" x14ac:dyDescent="0.25">
      <c r="A11803" s="5" t="str">
        <f t="shared" si="184"/>
        <v/>
      </c>
      <c r="B11803" t="s">
        <v>97</v>
      </c>
      <c r="C11803" t="s">
        <v>143</v>
      </c>
      <c r="D11803" t="s">
        <v>57</v>
      </c>
      <c r="E11803">
        <v>18</v>
      </c>
      <c r="I11803">
        <v>90.012499999999989</v>
      </c>
      <c r="J11803" s="6" t="s">
        <v>20</v>
      </c>
    </row>
    <row r="11804" spans="1:10" x14ac:dyDescent="0.25">
      <c r="A11804" s="5" t="str">
        <f t="shared" si="184"/>
        <v/>
      </c>
      <c r="B11804" t="s">
        <v>97</v>
      </c>
      <c r="C11804" t="s">
        <v>143</v>
      </c>
      <c r="D11804" t="s">
        <v>57</v>
      </c>
      <c r="E11804">
        <v>19</v>
      </c>
      <c r="I11804">
        <v>87.185833333333306</v>
      </c>
      <c r="J11804" s="6" t="s">
        <v>20</v>
      </c>
    </row>
    <row r="11805" spans="1:10" x14ac:dyDescent="0.25">
      <c r="A11805" s="5" t="str">
        <f t="shared" si="184"/>
        <v/>
      </c>
      <c r="B11805" t="s">
        <v>97</v>
      </c>
      <c r="C11805" t="s">
        <v>143</v>
      </c>
      <c r="D11805" t="s">
        <v>57</v>
      </c>
      <c r="E11805">
        <v>20</v>
      </c>
      <c r="I11805">
        <v>82.814916666666775</v>
      </c>
      <c r="J11805" s="6" t="s">
        <v>20</v>
      </c>
    </row>
    <row r="11806" spans="1:10" x14ac:dyDescent="0.25">
      <c r="A11806" s="5" t="str">
        <f t="shared" si="184"/>
        <v/>
      </c>
      <c r="B11806" t="s">
        <v>97</v>
      </c>
      <c r="C11806" t="s">
        <v>143</v>
      </c>
      <c r="D11806" t="s">
        <v>57</v>
      </c>
      <c r="E11806">
        <v>21</v>
      </c>
      <c r="I11806">
        <v>80.509333333333331</v>
      </c>
      <c r="J11806" s="6" t="s">
        <v>20</v>
      </c>
    </row>
    <row r="11807" spans="1:10" x14ac:dyDescent="0.25">
      <c r="A11807" s="5" t="str">
        <f t="shared" si="184"/>
        <v/>
      </c>
      <c r="B11807" t="s">
        <v>97</v>
      </c>
      <c r="C11807" t="s">
        <v>143</v>
      </c>
      <c r="D11807" t="s">
        <v>57</v>
      </c>
      <c r="E11807">
        <v>22</v>
      </c>
      <c r="I11807">
        <v>79.320833333333482</v>
      </c>
      <c r="J11807" s="6" t="s">
        <v>20</v>
      </c>
    </row>
    <row r="11808" spans="1:10" x14ac:dyDescent="0.25">
      <c r="A11808" s="5" t="str">
        <f t="shared" si="184"/>
        <v/>
      </c>
      <c r="B11808" t="s">
        <v>97</v>
      </c>
      <c r="C11808" t="s">
        <v>143</v>
      </c>
      <c r="D11808" t="s">
        <v>57</v>
      </c>
      <c r="E11808">
        <v>23</v>
      </c>
      <c r="I11808">
        <v>78.402833333333319</v>
      </c>
      <c r="J11808" s="6" t="s">
        <v>20</v>
      </c>
    </row>
    <row r="11809" spans="1:10" x14ac:dyDescent="0.25">
      <c r="A11809" s="5" t="str">
        <f t="shared" si="184"/>
        <v/>
      </c>
      <c r="B11809" t="s">
        <v>97</v>
      </c>
      <c r="C11809" t="s">
        <v>143</v>
      </c>
      <c r="D11809" t="s">
        <v>57</v>
      </c>
      <c r="E11809">
        <v>24</v>
      </c>
      <c r="I11809">
        <v>77.746000000000095</v>
      </c>
      <c r="J11809" s="6" t="s">
        <v>20</v>
      </c>
    </row>
    <row r="11810" spans="1:10" x14ac:dyDescent="0.25">
      <c r="A11810" s="5" t="str">
        <f t="shared" si="184"/>
        <v/>
      </c>
      <c r="B11810" t="s">
        <v>97</v>
      </c>
      <c r="C11810" t="s">
        <v>143</v>
      </c>
      <c r="D11810" t="s">
        <v>58</v>
      </c>
      <c r="E11810">
        <v>1</v>
      </c>
      <c r="I11810">
        <v>76.798333333333375</v>
      </c>
      <c r="J11810" s="6" t="s">
        <v>20</v>
      </c>
    </row>
    <row r="11811" spans="1:10" x14ac:dyDescent="0.25">
      <c r="A11811" s="5" t="str">
        <f t="shared" si="184"/>
        <v/>
      </c>
      <c r="B11811" t="s">
        <v>97</v>
      </c>
      <c r="C11811" t="s">
        <v>143</v>
      </c>
      <c r="D11811" t="s">
        <v>58</v>
      </c>
      <c r="E11811">
        <v>2</v>
      </c>
      <c r="I11811">
        <v>76.095000000000098</v>
      </c>
      <c r="J11811" s="6" t="s">
        <v>20</v>
      </c>
    </row>
    <row r="11812" spans="1:10" x14ac:dyDescent="0.25">
      <c r="A11812" s="5" t="str">
        <f t="shared" si="184"/>
        <v/>
      </c>
      <c r="B11812" t="s">
        <v>97</v>
      </c>
      <c r="C11812" t="s">
        <v>143</v>
      </c>
      <c r="D11812" t="s">
        <v>58</v>
      </c>
      <c r="E11812">
        <v>3</v>
      </c>
      <c r="I11812">
        <v>75.523416666666677</v>
      </c>
      <c r="J11812" s="6" t="s">
        <v>20</v>
      </c>
    </row>
    <row r="11813" spans="1:10" x14ac:dyDescent="0.25">
      <c r="A11813" s="5" t="str">
        <f t="shared" si="184"/>
        <v/>
      </c>
      <c r="B11813" t="s">
        <v>97</v>
      </c>
      <c r="C11813" t="s">
        <v>143</v>
      </c>
      <c r="D11813" t="s">
        <v>58</v>
      </c>
      <c r="E11813">
        <v>4</v>
      </c>
      <c r="I11813">
        <v>74.934083333333305</v>
      </c>
      <c r="J11813" s="6" t="s">
        <v>20</v>
      </c>
    </row>
    <row r="11814" spans="1:10" x14ac:dyDescent="0.25">
      <c r="A11814" s="5" t="str">
        <f t="shared" si="184"/>
        <v/>
      </c>
      <c r="B11814" t="s">
        <v>97</v>
      </c>
      <c r="C11814" t="s">
        <v>143</v>
      </c>
      <c r="D11814" t="s">
        <v>58</v>
      </c>
      <c r="E11814">
        <v>5</v>
      </c>
      <c r="I11814">
        <v>74.296499999999909</v>
      </c>
      <c r="J11814" s="6" t="s">
        <v>20</v>
      </c>
    </row>
    <row r="11815" spans="1:10" x14ac:dyDescent="0.25">
      <c r="A11815" s="5" t="str">
        <f t="shared" si="184"/>
        <v/>
      </c>
      <c r="B11815" t="s">
        <v>97</v>
      </c>
      <c r="C11815" t="s">
        <v>143</v>
      </c>
      <c r="D11815" t="s">
        <v>58</v>
      </c>
      <c r="E11815">
        <v>6</v>
      </c>
      <c r="I11815">
        <v>73.689083333333372</v>
      </c>
      <c r="J11815" s="6" t="s">
        <v>20</v>
      </c>
    </row>
    <row r="11816" spans="1:10" x14ac:dyDescent="0.25">
      <c r="A11816" s="5" t="str">
        <f t="shared" si="184"/>
        <v/>
      </c>
      <c r="B11816" t="s">
        <v>97</v>
      </c>
      <c r="C11816" t="s">
        <v>143</v>
      </c>
      <c r="D11816" t="s">
        <v>58</v>
      </c>
      <c r="E11816">
        <v>7</v>
      </c>
      <c r="I11816">
        <v>73.384916666666626</v>
      </c>
      <c r="J11816" s="6" t="s">
        <v>20</v>
      </c>
    </row>
    <row r="11817" spans="1:10" x14ac:dyDescent="0.25">
      <c r="A11817" s="5" t="str">
        <f t="shared" si="184"/>
        <v/>
      </c>
      <c r="B11817" t="s">
        <v>97</v>
      </c>
      <c r="C11817" t="s">
        <v>143</v>
      </c>
      <c r="D11817" t="s">
        <v>58</v>
      </c>
      <c r="E11817">
        <v>8</v>
      </c>
      <c r="I11817">
        <v>75.633999999999915</v>
      </c>
      <c r="J11817" s="6" t="s">
        <v>20</v>
      </c>
    </row>
    <row r="11818" spans="1:10" x14ac:dyDescent="0.25">
      <c r="A11818" s="5" t="str">
        <f t="shared" si="184"/>
        <v/>
      </c>
      <c r="B11818" t="s">
        <v>97</v>
      </c>
      <c r="C11818" t="s">
        <v>143</v>
      </c>
      <c r="D11818" t="s">
        <v>58</v>
      </c>
      <c r="E11818">
        <v>9</v>
      </c>
      <c r="I11818">
        <v>80.122499999999945</v>
      </c>
      <c r="J11818" s="6" t="s">
        <v>20</v>
      </c>
    </row>
    <row r="11819" spans="1:10" x14ac:dyDescent="0.25">
      <c r="A11819" s="5" t="str">
        <f t="shared" si="184"/>
        <v/>
      </c>
      <c r="B11819" t="s">
        <v>97</v>
      </c>
      <c r="C11819" t="s">
        <v>143</v>
      </c>
      <c r="D11819" t="s">
        <v>58</v>
      </c>
      <c r="E11819">
        <v>10</v>
      </c>
      <c r="I11819">
        <v>85.026666666666685</v>
      </c>
      <c r="J11819" s="6" t="s">
        <v>20</v>
      </c>
    </row>
    <row r="11820" spans="1:10" x14ac:dyDescent="0.25">
      <c r="A11820" s="5" t="str">
        <f t="shared" si="184"/>
        <v/>
      </c>
      <c r="B11820" t="s">
        <v>97</v>
      </c>
      <c r="C11820" t="s">
        <v>143</v>
      </c>
      <c r="D11820" t="s">
        <v>58</v>
      </c>
      <c r="E11820">
        <v>11</v>
      </c>
      <c r="I11820">
        <v>88.808333333333394</v>
      </c>
      <c r="J11820" s="6" t="s">
        <v>20</v>
      </c>
    </row>
    <row r="11821" spans="1:10" x14ac:dyDescent="0.25">
      <c r="A11821" s="5" t="str">
        <f t="shared" si="184"/>
        <v/>
      </c>
      <c r="B11821" t="s">
        <v>97</v>
      </c>
      <c r="C11821" t="s">
        <v>143</v>
      </c>
      <c r="D11821" t="s">
        <v>58</v>
      </c>
      <c r="E11821">
        <v>12</v>
      </c>
      <c r="I11821">
        <v>91.899166666666687</v>
      </c>
      <c r="J11821" s="6" t="s">
        <v>20</v>
      </c>
    </row>
    <row r="11822" spans="1:10" x14ac:dyDescent="0.25">
      <c r="A11822" s="5" t="str">
        <f t="shared" si="184"/>
        <v/>
      </c>
      <c r="B11822" t="s">
        <v>97</v>
      </c>
      <c r="C11822" t="s">
        <v>143</v>
      </c>
      <c r="D11822" t="s">
        <v>58</v>
      </c>
      <c r="E11822">
        <v>13</v>
      </c>
      <c r="I11822">
        <v>94.098333333333429</v>
      </c>
      <c r="J11822" s="6" t="s">
        <v>20</v>
      </c>
    </row>
    <row r="11823" spans="1:10" x14ac:dyDescent="0.25">
      <c r="A11823" s="5" t="str">
        <f t="shared" si="184"/>
        <v/>
      </c>
      <c r="B11823" t="s">
        <v>97</v>
      </c>
      <c r="C11823" t="s">
        <v>143</v>
      </c>
      <c r="D11823" t="s">
        <v>58</v>
      </c>
      <c r="E11823">
        <v>14</v>
      </c>
      <c r="I11823">
        <v>95.425000000000168</v>
      </c>
      <c r="J11823" s="6" t="s">
        <v>20</v>
      </c>
    </row>
    <row r="11824" spans="1:10" x14ac:dyDescent="0.25">
      <c r="A11824" s="5" t="str">
        <f t="shared" si="184"/>
        <v/>
      </c>
      <c r="B11824" t="s">
        <v>97</v>
      </c>
      <c r="C11824" t="s">
        <v>143</v>
      </c>
      <c r="D11824" t="s">
        <v>58</v>
      </c>
      <c r="E11824">
        <v>15</v>
      </c>
      <c r="I11824">
        <v>95.715833333333265</v>
      </c>
      <c r="J11824" s="6" t="s">
        <v>20</v>
      </c>
    </row>
    <row r="11825" spans="1:10" x14ac:dyDescent="0.25">
      <c r="A11825" s="5" t="str">
        <f t="shared" si="184"/>
        <v/>
      </c>
      <c r="B11825" t="s">
        <v>97</v>
      </c>
      <c r="C11825" t="s">
        <v>143</v>
      </c>
      <c r="D11825" t="s">
        <v>58</v>
      </c>
      <c r="E11825">
        <v>16</v>
      </c>
      <c r="I11825">
        <v>94.376666666666807</v>
      </c>
      <c r="J11825" s="6" t="s">
        <v>20</v>
      </c>
    </row>
    <row r="11826" spans="1:10" x14ac:dyDescent="0.25">
      <c r="A11826" s="5" t="str">
        <f t="shared" si="184"/>
        <v/>
      </c>
      <c r="B11826" t="s">
        <v>97</v>
      </c>
      <c r="C11826" t="s">
        <v>143</v>
      </c>
      <c r="D11826" t="s">
        <v>58</v>
      </c>
      <c r="E11826">
        <v>17</v>
      </c>
      <c r="I11826">
        <v>90.795833333333348</v>
      </c>
      <c r="J11826" s="6" t="s">
        <v>20</v>
      </c>
    </row>
    <row r="11827" spans="1:10" x14ac:dyDescent="0.25">
      <c r="A11827" s="5" t="str">
        <f t="shared" si="184"/>
        <v/>
      </c>
      <c r="B11827" t="s">
        <v>97</v>
      </c>
      <c r="C11827" t="s">
        <v>143</v>
      </c>
      <c r="D11827" t="s">
        <v>58</v>
      </c>
      <c r="E11827">
        <v>18</v>
      </c>
      <c r="I11827">
        <v>88.104999999999976</v>
      </c>
      <c r="J11827" s="6" t="s">
        <v>20</v>
      </c>
    </row>
    <row r="11828" spans="1:10" x14ac:dyDescent="0.25">
      <c r="A11828" s="5" t="str">
        <f t="shared" si="184"/>
        <v/>
      </c>
      <c r="B11828" t="s">
        <v>97</v>
      </c>
      <c r="C11828" t="s">
        <v>143</v>
      </c>
      <c r="D11828" t="s">
        <v>58</v>
      </c>
      <c r="E11828">
        <v>19</v>
      </c>
      <c r="I11828">
        <v>85.360833333333389</v>
      </c>
      <c r="J11828" s="6" t="s">
        <v>20</v>
      </c>
    </row>
    <row r="11829" spans="1:10" x14ac:dyDescent="0.25">
      <c r="A11829" s="5" t="str">
        <f t="shared" si="184"/>
        <v/>
      </c>
      <c r="B11829" t="s">
        <v>97</v>
      </c>
      <c r="C11829" t="s">
        <v>143</v>
      </c>
      <c r="D11829" t="s">
        <v>58</v>
      </c>
      <c r="E11829">
        <v>20</v>
      </c>
      <c r="I11829">
        <v>84.153416666666629</v>
      </c>
      <c r="J11829" s="6" t="s">
        <v>20</v>
      </c>
    </row>
    <row r="11830" spans="1:10" x14ac:dyDescent="0.25">
      <c r="A11830" s="5" t="str">
        <f t="shared" si="184"/>
        <v/>
      </c>
      <c r="B11830" t="s">
        <v>97</v>
      </c>
      <c r="C11830" t="s">
        <v>143</v>
      </c>
      <c r="D11830" t="s">
        <v>58</v>
      </c>
      <c r="E11830">
        <v>21</v>
      </c>
      <c r="I11830">
        <v>82.434666666666587</v>
      </c>
      <c r="J11830" s="6" t="s">
        <v>20</v>
      </c>
    </row>
    <row r="11831" spans="1:10" x14ac:dyDescent="0.25">
      <c r="A11831" s="5" t="str">
        <f t="shared" si="184"/>
        <v/>
      </c>
      <c r="B11831" t="s">
        <v>97</v>
      </c>
      <c r="C11831" t="s">
        <v>143</v>
      </c>
      <c r="D11831" t="s">
        <v>58</v>
      </c>
      <c r="E11831">
        <v>22</v>
      </c>
      <c r="I11831">
        <v>80.058999999999912</v>
      </c>
      <c r="J11831" s="6" t="s">
        <v>20</v>
      </c>
    </row>
    <row r="11832" spans="1:10" x14ac:dyDescent="0.25">
      <c r="A11832" s="5" t="str">
        <f t="shared" si="184"/>
        <v/>
      </c>
      <c r="B11832" t="s">
        <v>97</v>
      </c>
      <c r="C11832" t="s">
        <v>143</v>
      </c>
      <c r="D11832" t="s">
        <v>58</v>
      </c>
      <c r="E11832">
        <v>23</v>
      </c>
      <c r="I11832">
        <v>79.286416666666639</v>
      </c>
      <c r="J11832" s="6" t="s">
        <v>20</v>
      </c>
    </row>
    <row r="11833" spans="1:10" x14ac:dyDescent="0.25">
      <c r="A11833" s="5" t="str">
        <f t="shared" si="184"/>
        <v/>
      </c>
      <c r="B11833" t="s">
        <v>97</v>
      </c>
      <c r="C11833" t="s">
        <v>143</v>
      </c>
      <c r="D11833" t="s">
        <v>58</v>
      </c>
      <c r="E11833">
        <v>24</v>
      </c>
      <c r="I11833">
        <v>77.980416666666628</v>
      </c>
      <c r="J11833" s="6" t="s">
        <v>20</v>
      </c>
    </row>
    <row r="11834" spans="1:10" x14ac:dyDescent="0.25">
      <c r="A11834" s="5" t="str">
        <f t="shared" si="184"/>
        <v/>
      </c>
      <c r="B11834" t="s">
        <v>97</v>
      </c>
      <c r="C11834" t="s">
        <v>143</v>
      </c>
      <c r="D11834" t="s">
        <v>59</v>
      </c>
      <c r="E11834">
        <v>1</v>
      </c>
      <c r="I11834">
        <v>77.149590163934391</v>
      </c>
      <c r="J11834" s="6" t="s">
        <v>20</v>
      </c>
    </row>
    <row r="11835" spans="1:10" x14ac:dyDescent="0.25">
      <c r="A11835" s="5" t="str">
        <f t="shared" si="184"/>
        <v/>
      </c>
      <c r="B11835" t="s">
        <v>97</v>
      </c>
      <c r="C11835" t="s">
        <v>143</v>
      </c>
      <c r="D11835" t="s">
        <v>59</v>
      </c>
      <c r="E11835">
        <v>2</v>
      </c>
      <c r="I11835">
        <v>76.827295081967122</v>
      </c>
      <c r="J11835" s="6" t="s">
        <v>20</v>
      </c>
    </row>
    <row r="11836" spans="1:10" x14ac:dyDescent="0.25">
      <c r="A11836" s="5" t="str">
        <f t="shared" si="184"/>
        <v/>
      </c>
      <c r="B11836" t="s">
        <v>97</v>
      </c>
      <c r="C11836" t="s">
        <v>143</v>
      </c>
      <c r="D11836" t="s">
        <v>59</v>
      </c>
      <c r="E11836">
        <v>3</v>
      </c>
      <c r="I11836">
        <v>76.282459016393602</v>
      </c>
      <c r="J11836" s="6" t="s">
        <v>20</v>
      </c>
    </row>
    <row r="11837" spans="1:10" x14ac:dyDescent="0.25">
      <c r="A11837" s="5" t="str">
        <f t="shared" si="184"/>
        <v/>
      </c>
      <c r="B11837" t="s">
        <v>97</v>
      </c>
      <c r="C11837" t="s">
        <v>143</v>
      </c>
      <c r="D11837" t="s">
        <v>59</v>
      </c>
      <c r="E11837">
        <v>4</v>
      </c>
      <c r="I11837">
        <v>75.937295081967193</v>
      </c>
      <c r="J11837" s="6" t="s">
        <v>20</v>
      </c>
    </row>
    <row r="11838" spans="1:10" x14ac:dyDescent="0.25">
      <c r="A11838" s="5" t="str">
        <f t="shared" si="184"/>
        <v/>
      </c>
      <c r="B11838" t="s">
        <v>97</v>
      </c>
      <c r="C11838" t="s">
        <v>143</v>
      </c>
      <c r="D11838" t="s">
        <v>59</v>
      </c>
      <c r="E11838">
        <v>5</v>
      </c>
      <c r="I11838">
        <v>75.722295081967175</v>
      </c>
      <c r="J11838" s="6" t="s">
        <v>20</v>
      </c>
    </row>
    <row r="11839" spans="1:10" x14ac:dyDescent="0.25">
      <c r="A11839" s="5" t="str">
        <f t="shared" si="184"/>
        <v/>
      </c>
      <c r="B11839" t="s">
        <v>97</v>
      </c>
      <c r="C11839" t="s">
        <v>143</v>
      </c>
      <c r="D11839" t="s">
        <v>59</v>
      </c>
      <c r="E11839">
        <v>6</v>
      </c>
      <c r="I11839">
        <v>75.47352459016389</v>
      </c>
      <c r="J11839" s="6" t="s">
        <v>20</v>
      </c>
    </row>
    <row r="11840" spans="1:10" x14ac:dyDescent="0.25">
      <c r="A11840" s="5" t="str">
        <f t="shared" si="184"/>
        <v/>
      </c>
      <c r="B11840" t="s">
        <v>97</v>
      </c>
      <c r="C11840" t="s">
        <v>143</v>
      </c>
      <c r="D11840" t="s">
        <v>59</v>
      </c>
      <c r="E11840">
        <v>7</v>
      </c>
      <c r="I11840">
        <v>75.61713114754096</v>
      </c>
      <c r="J11840" s="6" t="s">
        <v>20</v>
      </c>
    </row>
    <row r="11841" spans="1:10" x14ac:dyDescent="0.25">
      <c r="A11841" s="5" t="str">
        <f t="shared" si="184"/>
        <v/>
      </c>
      <c r="B11841" t="s">
        <v>97</v>
      </c>
      <c r="C11841" t="s">
        <v>143</v>
      </c>
      <c r="D11841" t="s">
        <v>59</v>
      </c>
      <c r="E11841">
        <v>8</v>
      </c>
      <c r="I11841">
        <v>77.082704918032775</v>
      </c>
      <c r="J11841" s="6" t="s">
        <v>20</v>
      </c>
    </row>
    <row r="11842" spans="1:10" x14ac:dyDescent="0.25">
      <c r="A11842" s="5" t="str">
        <f t="shared" ref="A11842:A11905" si="185">IF(AND(category = B11842, subcategory=C11842, reportdate = D11842), E11842, "")</f>
        <v/>
      </c>
      <c r="B11842" t="s">
        <v>97</v>
      </c>
      <c r="C11842" t="s">
        <v>143</v>
      </c>
      <c r="D11842" t="s">
        <v>59</v>
      </c>
      <c r="E11842">
        <v>9</v>
      </c>
      <c r="I11842">
        <v>79.669836065573747</v>
      </c>
      <c r="J11842" s="6" t="s">
        <v>20</v>
      </c>
    </row>
    <row r="11843" spans="1:10" x14ac:dyDescent="0.25">
      <c r="A11843" s="5" t="str">
        <f t="shared" si="185"/>
        <v/>
      </c>
      <c r="B11843" t="s">
        <v>97</v>
      </c>
      <c r="C11843" t="s">
        <v>143</v>
      </c>
      <c r="D11843" t="s">
        <v>59</v>
      </c>
      <c r="E11843">
        <v>10</v>
      </c>
      <c r="I11843">
        <v>83.527049180327737</v>
      </c>
      <c r="J11843" s="6" t="s">
        <v>20</v>
      </c>
    </row>
    <row r="11844" spans="1:10" x14ac:dyDescent="0.25">
      <c r="A11844" s="5" t="str">
        <f t="shared" si="185"/>
        <v/>
      </c>
      <c r="B11844" t="s">
        <v>97</v>
      </c>
      <c r="C11844" t="s">
        <v>143</v>
      </c>
      <c r="D11844" t="s">
        <v>59</v>
      </c>
      <c r="E11844">
        <v>11</v>
      </c>
      <c r="I11844">
        <v>87.034426229508341</v>
      </c>
      <c r="J11844" s="6" t="s">
        <v>20</v>
      </c>
    </row>
    <row r="11845" spans="1:10" x14ac:dyDescent="0.25">
      <c r="A11845" s="5" t="str">
        <f t="shared" si="185"/>
        <v/>
      </c>
      <c r="B11845" t="s">
        <v>97</v>
      </c>
      <c r="C11845" t="s">
        <v>143</v>
      </c>
      <c r="D11845" t="s">
        <v>59</v>
      </c>
      <c r="E11845">
        <v>12</v>
      </c>
      <c r="I11845">
        <v>89.487704918032847</v>
      </c>
      <c r="J11845" s="6" t="s">
        <v>20</v>
      </c>
    </row>
    <row r="11846" spans="1:10" x14ac:dyDescent="0.25">
      <c r="A11846" s="5" t="str">
        <f t="shared" si="185"/>
        <v/>
      </c>
      <c r="B11846" t="s">
        <v>97</v>
      </c>
      <c r="C11846" t="s">
        <v>143</v>
      </c>
      <c r="D11846" t="s">
        <v>59</v>
      </c>
      <c r="E11846">
        <v>13</v>
      </c>
      <c r="I11846">
        <v>90.871311475409769</v>
      </c>
      <c r="J11846" s="6" t="s">
        <v>20</v>
      </c>
    </row>
    <row r="11847" spans="1:10" x14ac:dyDescent="0.25">
      <c r="A11847" s="5" t="str">
        <f t="shared" si="185"/>
        <v/>
      </c>
      <c r="B11847" t="s">
        <v>97</v>
      </c>
      <c r="C11847" t="s">
        <v>143</v>
      </c>
      <c r="D11847" t="s">
        <v>59</v>
      </c>
      <c r="E11847">
        <v>14</v>
      </c>
      <c r="I11847">
        <v>91.921311475409794</v>
      </c>
      <c r="J11847" s="6" t="s">
        <v>20</v>
      </c>
    </row>
    <row r="11848" spans="1:10" x14ac:dyDescent="0.25">
      <c r="A11848" s="5" t="str">
        <f t="shared" si="185"/>
        <v/>
      </c>
      <c r="B11848" t="s">
        <v>97</v>
      </c>
      <c r="C11848" t="s">
        <v>143</v>
      </c>
      <c r="D11848" t="s">
        <v>59</v>
      </c>
      <c r="E11848">
        <v>15</v>
      </c>
      <c r="I11848">
        <v>92.23032786885237</v>
      </c>
      <c r="J11848" s="6" t="s">
        <v>20</v>
      </c>
    </row>
    <row r="11849" spans="1:10" x14ac:dyDescent="0.25">
      <c r="A11849" s="5" t="str">
        <f t="shared" si="185"/>
        <v/>
      </c>
      <c r="B11849" t="s">
        <v>97</v>
      </c>
      <c r="C11849" t="s">
        <v>143</v>
      </c>
      <c r="D11849" t="s">
        <v>59</v>
      </c>
      <c r="E11849">
        <v>16</v>
      </c>
      <c r="I11849">
        <v>91.685245901639277</v>
      </c>
      <c r="J11849" s="6" t="s">
        <v>20</v>
      </c>
    </row>
    <row r="11850" spans="1:10" x14ac:dyDescent="0.25">
      <c r="A11850" s="5" t="str">
        <f t="shared" si="185"/>
        <v/>
      </c>
      <c r="B11850" t="s">
        <v>97</v>
      </c>
      <c r="C11850" t="s">
        <v>143</v>
      </c>
      <c r="D11850" t="s">
        <v>59</v>
      </c>
      <c r="E11850">
        <v>17</v>
      </c>
      <c r="I11850">
        <v>90.277049180327964</v>
      </c>
      <c r="J11850" s="6" t="s">
        <v>20</v>
      </c>
    </row>
    <row r="11851" spans="1:10" x14ac:dyDescent="0.25">
      <c r="A11851" s="5" t="str">
        <f t="shared" si="185"/>
        <v/>
      </c>
      <c r="B11851" t="s">
        <v>97</v>
      </c>
      <c r="C11851" t="s">
        <v>143</v>
      </c>
      <c r="D11851" t="s">
        <v>59</v>
      </c>
      <c r="E11851">
        <v>18</v>
      </c>
      <c r="I11851">
        <v>88.86147540983616</v>
      </c>
      <c r="J11851" s="6" t="s">
        <v>20</v>
      </c>
    </row>
    <row r="11852" spans="1:10" x14ac:dyDescent="0.25">
      <c r="A11852" s="5" t="str">
        <f t="shared" si="185"/>
        <v/>
      </c>
      <c r="B11852" t="s">
        <v>97</v>
      </c>
      <c r="C11852" t="s">
        <v>143</v>
      </c>
      <c r="D11852" t="s">
        <v>59</v>
      </c>
      <c r="E11852">
        <v>19</v>
      </c>
      <c r="I11852">
        <v>86.04754098360641</v>
      </c>
      <c r="J11852" s="6" t="s">
        <v>20</v>
      </c>
    </row>
    <row r="11853" spans="1:10" x14ac:dyDescent="0.25">
      <c r="A11853" s="5" t="str">
        <f t="shared" si="185"/>
        <v/>
      </c>
      <c r="B11853" t="s">
        <v>97</v>
      </c>
      <c r="C11853" t="s">
        <v>143</v>
      </c>
      <c r="D11853" t="s">
        <v>59</v>
      </c>
      <c r="E11853">
        <v>20</v>
      </c>
      <c r="I11853">
        <v>82.139016393442631</v>
      </c>
      <c r="J11853" s="6" t="s">
        <v>20</v>
      </c>
    </row>
    <row r="11854" spans="1:10" x14ac:dyDescent="0.25">
      <c r="A11854" s="5" t="str">
        <f t="shared" si="185"/>
        <v/>
      </c>
      <c r="B11854" t="s">
        <v>97</v>
      </c>
      <c r="C11854" t="s">
        <v>143</v>
      </c>
      <c r="D11854" t="s">
        <v>59</v>
      </c>
      <c r="E11854">
        <v>21</v>
      </c>
      <c r="I11854">
        <v>79.914180327868834</v>
      </c>
      <c r="J11854" s="6" t="s">
        <v>20</v>
      </c>
    </row>
    <row r="11855" spans="1:10" x14ac:dyDescent="0.25">
      <c r="A11855" s="5" t="str">
        <f t="shared" si="185"/>
        <v/>
      </c>
      <c r="B11855" t="s">
        <v>97</v>
      </c>
      <c r="C11855" t="s">
        <v>143</v>
      </c>
      <c r="D11855" t="s">
        <v>59</v>
      </c>
      <c r="E11855">
        <v>22</v>
      </c>
      <c r="I11855">
        <v>78.693770491803292</v>
      </c>
      <c r="J11855" s="6" t="s">
        <v>20</v>
      </c>
    </row>
    <row r="11856" spans="1:10" x14ac:dyDescent="0.25">
      <c r="A11856" s="5" t="str">
        <f t="shared" si="185"/>
        <v/>
      </c>
      <c r="B11856" t="s">
        <v>97</v>
      </c>
      <c r="C11856" t="s">
        <v>143</v>
      </c>
      <c r="D11856" t="s">
        <v>59</v>
      </c>
      <c r="E11856">
        <v>23</v>
      </c>
      <c r="I11856">
        <v>77.714508196721269</v>
      </c>
      <c r="J11856" s="6" t="s">
        <v>20</v>
      </c>
    </row>
    <row r="11857" spans="1:10" x14ac:dyDescent="0.25">
      <c r="A11857" s="5" t="str">
        <f t="shared" si="185"/>
        <v/>
      </c>
      <c r="B11857" t="s">
        <v>97</v>
      </c>
      <c r="C11857" t="s">
        <v>143</v>
      </c>
      <c r="D11857" t="s">
        <v>59</v>
      </c>
      <c r="E11857">
        <v>24</v>
      </c>
      <c r="I11857">
        <v>76.531229508196745</v>
      </c>
      <c r="J11857" s="6" t="s">
        <v>20</v>
      </c>
    </row>
    <row r="11858" spans="1:10" x14ac:dyDescent="0.25">
      <c r="A11858" s="5" t="str">
        <f t="shared" si="185"/>
        <v/>
      </c>
      <c r="B11858" t="s">
        <v>97</v>
      </c>
      <c r="C11858" t="s">
        <v>143</v>
      </c>
      <c r="D11858" t="s">
        <v>55</v>
      </c>
      <c r="E11858">
        <v>1</v>
      </c>
      <c r="I11858">
        <v>60.339999999999996</v>
      </c>
      <c r="J11858" s="6" t="s">
        <v>20</v>
      </c>
    </row>
    <row r="11859" spans="1:10" x14ac:dyDescent="0.25">
      <c r="A11859" s="5" t="str">
        <f t="shared" si="185"/>
        <v/>
      </c>
      <c r="B11859" t="s">
        <v>97</v>
      </c>
      <c r="C11859" t="s">
        <v>143</v>
      </c>
      <c r="D11859" t="s">
        <v>55</v>
      </c>
      <c r="E11859">
        <v>2</v>
      </c>
      <c r="I11859">
        <v>60.022857142857141</v>
      </c>
      <c r="J11859" s="6" t="s">
        <v>20</v>
      </c>
    </row>
    <row r="11860" spans="1:10" x14ac:dyDescent="0.25">
      <c r="A11860" s="5" t="str">
        <f t="shared" si="185"/>
        <v/>
      </c>
      <c r="B11860" t="s">
        <v>97</v>
      </c>
      <c r="C11860" t="s">
        <v>143</v>
      </c>
      <c r="D11860" t="s">
        <v>55</v>
      </c>
      <c r="E11860">
        <v>3</v>
      </c>
      <c r="I11860">
        <v>58.740000000000009</v>
      </c>
      <c r="J11860" s="6" t="s">
        <v>20</v>
      </c>
    </row>
    <row r="11861" spans="1:10" x14ac:dyDescent="0.25">
      <c r="A11861" s="5" t="str">
        <f t="shared" si="185"/>
        <v/>
      </c>
      <c r="B11861" t="s">
        <v>97</v>
      </c>
      <c r="C11861" t="s">
        <v>143</v>
      </c>
      <c r="D11861" t="s">
        <v>55</v>
      </c>
      <c r="E11861">
        <v>4</v>
      </c>
      <c r="I11861">
        <v>58.352857142857147</v>
      </c>
      <c r="J11861" s="6" t="s">
        <v>20</v>
      </c>
    </row>
    <row r="11862" spans="1:10" x14ac:dyDescent="0.25">
      <c r="A11862" s="5" t="str">
        <f t="shared" si="185"/>
        <v/>
      </c>
      <c r="B11862" t="s">
        <v>97</v>
      </c>
      <c r="C11862" t="s">
        <v>143</v>
      </c>
      <c r="D11862" t="s">
        <v>55</v>
      </c>
      <c r="E11862">
        <v>5</v>
      </c>
      <c r="I11862">
        <v>57.994285714285709</v>
      </c>
      <c r="J11862" s="6" t="s">
        <v>20</v>
      </c>
    </row>
    <row r="11863" spans="1:10" x14ac:dyDescent="0.25">
      <c r="A11863" s="5" t="str">
        <f t="shared" si="185"/>
        <v/>
      </c>
      <c r="B11863" t="s">
        <v>97</v>
      </c>
      <c r="C11863" t="s">
        <v>143</v>
      </c>
      <c r="D11863" t="s">
        <v>55</v>
      </c>
      <c r="E11863">
        <v>6</v>
      </c>
      <c r="I11863">
        <v>57.268571428571441</v>
      </c>
      <c r="J11863" s="6" t="s">
        <v>20</v>
      </c>
    </row>
    <row r="11864" spans="1:10" x14ac:dyDescent="0.25">
      <c r="A11864" s="5" t="str">
        <f t="shared" si="185"/>
        <v/>
      </c>
      <c r="B11864" t="s">
        <v>97</v>
      </c>
      <c r="C11864" t="s">
        <v>143</v>
      </c>
      <c r="D11864" t="s">
        <v>55</v>
      </c>
      <c r="E11864">
        <v>7</v>
      </c>
      <c r="I11864">
        <v>57.12</v>
      </c>
      <c r="J11864" s="6" t="s">
        <v>20</v>
      </c>
    </row>
    <row r="11865" spans="1:10" x14ac:dyDescent="0.25">
      <c r="A11865" s="5" t="str">
        <f t="shared" si="185"/>
        <v/>
      </c>
      <c r="B11865" t="s">
        <v>97</v>
      </c>
      <c r="C11865" t="s">
        <v>143</v>
      </c>
      <c r="D11865" t="s">
        <v>55</v>
      </c>
      <c r="E11865">
        <v>8</v>
      </c>
      <c r="I11865">
        <v>59.914285714285711</v>
      </c>
      <c r="J11865" s="6" t="s">
        <v>20</v>
      </c>
    </row>
    <row r="11866" spans="1:10" x14ac:dyDescent="0.25">
      <c r="A11866" s="5" t="str">
        <f t="shared" si="185"/>
        <v/>
      </c>
      <c r="B11866" t="s">
        <v>97</v>
      </c>
      <c r="C11866" t="s">
        <v>143</v>
      </c>
      <c r="D11866" t="s">
        <v>55</v>
      </c>
      <c r="E11866">
        <v>9</v>
      </c>
      <c r="I11866">
        <v>65.809999999999988</v>
      </c>
      <c r="J11866" s="6" t="s">
        <v>20</v>
      </c>
    </row>
    <row r="11867" spans="1:10" x14ac:dyDescent="0.25">
      <c r="A11867" s="5" t="str">
        <f t="shared" si="185"/>
        <v/>
      </c>
      <c r="B11867" t="s">
        <v>97</v>
      </c>
      <c r="C11867" t="s">
        <v>143</v>
      </c>
      <c r="D11867" t="s">
        <v>55</v>
      </c>
      <c r="E11867">
        <v>10</v>
      </c>
      <c r="I11867">
        <v>73.257142857142853</v>
      </c>
      <c r="J11867" s="6" t="s">
        <v>20</v>
      </c>
    </row>
    <row r="11868" spans="1:10" x14ac:dyDescent="0.25">
      <c r="A11868" s="5" t="str">
        <f t="shared" si="185"/>
        <v/>
      </c>
      <c r="B11868" t="s">
        <v>97</v>
      </c>
      <c r="C11868" t="s">
        <v>143</v>
      </c>
      <c r="D11868" t="s">
        <v>55</v>
      </c>
      <c r="E11868">
        <v>11</v>
      </c>
      <c r="I11868">
        <v>78.299999999999983</v>
      </c>
      <c r="J11868" s="6" t="s">
        <v>20</v>
      </c>
    </row>
    <row r="11869" spans="1:10" x14ac:dyDescent="0.25">
      <c r="A11869" s="5" t="str">
        <f t="shared" si="185"/>
        <v/>
      </c>
      <c r="B11869" t="s">
        <v>97</v>
      </c>
      <c r="C11869" t="s">
        <v>143</v>
      </c>
      <c r="D11869" t="s">
        <v>55</v>
      </c>
      <c r="E11869">
        <v>12</v>
      </c>
      <c r="I11869">
        <v>79.04285714285713</v>
      </c>
      <c r="J11869" s="6" t="s">
        <v>20</v>
      </c>
    </row>
    <row r="11870" spans="1:10" x14ac:dyDescent="0.25">
      <c r="A11870" s="5" t="str">
        <f t="shared" si="185"/>
        <v/>
      </c>
      <c r="B11870" t="s">
        <v>97</v>
      </c>
      <c r="C11870" t="s">
        <v>143</v>
      </c>
      <c r="D11870" t="s">
        <v>55</v>
      </c>
      <c r="E11870">
        <v>13</v>
      </c>
      <c r="I11870">
        <v>79.828571428571422</v>
      </c>
      <c r="J11870" s="6" t="s">
        <v>20</v>
      </c>
    </row>
    <row r="11871" spans="1:10" x14ac:dyDescent="0.25">
      <c r="A11871" s="5" t="str">
        <f t="shared" si="185"/>
        <v/>
      </c>
      <c r="B11871" t="s">
        <v>97</v>
      </c>
      <c r="C11871" t="s">
        <v>143</v>
      </c>
      <c r="D11871" t="s">
        <v>55</v>
      </c>
      <c r="E11871">
        <v>14</v>
      </c>
      <c r="I11871">
        <v>80.44285714285715</v>
      </c>
      <c r="J11871" s="6" t="s">
        <v>20</v>
      </c>
    </row>
    <row r="11872" spans="1:10" x14ac:dyDescent="0.25">
      <c r="A11872" s="5" t="str">
        <f t="shared" si="185"/>
        <v/>
      </c>
      <c r="B11872" t="s">
        <v>97</v>
      </c>
      <c r="C11872" t="s">
        <v>143</v>
      </c>
      <c r="D11872" t="s">
        <v>55</v>
      </c>
      <c r="E11872">
        <v>15</v>
      </c>
      <c r="I11872">
        <v>80.48571428571428</v>
      </c>
      <c r="J11872" s="6" t="s">
        <v>20</v>
      </c>
    </row>
    <row r="11873" spans="1:10" x14ac:dyDescent="0.25">
      <c r="A11873" s="5" t="str">
        <f t="shared" si="185"/>
        <v/>
      </c>
      <c r="B11873" t="s">
        <v>97</v>
      </c>
      <c r="C11873" t="s">
        <v>143</v>
      </c>
      <c r="D11873" t="s">
        <v>55</v>
      </c>
      <c r="E11873">
        <v>16</v>
      </c>
      <c r="I11873">
        <v>80.814285714285717</v>
      </c>
      <c r="J11873" s="6" t="s">
        <v>20</v>
      </c>
    </row>
    <row r="11874" spans="1:10" x14ac:dyDescent="0.25">
      <c r="A11874" s="5" t="str">
        <f t="shared" si="185"/>
        <v/>
      </c>
      <c r="B11874" t="s">
        <v>97</v>
      </c>
      <c r="C11874" t="s">
        <v>143</v>
      </c>
      <c r="D11874" t="s">
        <v>55</v>
      </c>
      <c r="E11874">
        <v>17</v>
      </c>
      <c r="I11874">
        <v>79.899999999999991</v>
      </c>
      <c r="J11874" s="6" t="s">
        <v>20</v>
      </c>
    </row>
    <row r="11875" spans="1:10" x14ac:dyDescent="0.25">
      <c r="A11875" s="5" t="str">
        <f t="shared" si="185"/>
        <v/>
      </c>
      <c r="B11875" t="s">
        <v>97</v>
      </c>
      <c r="C11875" t="s">
        <v>143</v>
      </c>
      <c r="D11875" t="s">
        <v>55</v>
      </c>
      <c r="E11875">
        <v>18</v>
      </c>
      <c r="I11875">
        <v>78.314285714285717</v>
      </c>
      <c r="J11875" s="6" t="s">
        <v>20</v>
      </c>
    </row>
    <row r="11876" spans="1:10" x14ac:dyDescent="0.25">
      <c r="A11876" s="5" t="str">
        <f t="shared" si="185"/>
        <v/>
      </c>
      <c r="B11876" t="s">
        <v>97</v>
      </c>
      <c r="C11876" t="s">
        <v>143</v>
      </c>
      <c r="D11876" t="s">
        <v>55</v>
      </c>
      <c r="E11876">
        <v>19</v>
      </c>
      <c r="I11876">
        <v>74.428571428571431</v>
      </c>
      <c r="J11876" s="6" t="s">
        <v>20</v>
      </c>
    </row>
    <row r="11877" spans="1:10" x14ac:dyDescent="0.25">
      <c r="A11877" s="5" t="str">
        <f t="shared" si="185"/>
        <v/>
      </c>
      <c r="B11877" t="s">
        <v>97</v>
      </c>
      <c r="C11877" t="s">
        <v>143</v>
      </c>
      <c r="D11877" t="s">
        <v>55</v>
      </c>
      <c r="E11877">
        <v>20</v>
      </c>
      <c r="I11877">
        <v>70.578571428571436</v>
      </c>
      <c r="J11877" s="6" t="s">
        <v>20</v>
      </c>
    </row>
    <row r="11878" spans="1:10" x14ac:dyDescent="0.25">
      <c r="A11878" s="5" t="str">
        <f t="shared" si="185"/>
        <v/>
      </c>
      <c r="B11878" t="s">
        <v>97</v>
      </c>
      <c r="C11878" t="s">
        <v>143</v>
      </c>
      <c r="D11878" t="s">
        <v>55</v>
      </c>
      <c r="E11878">
        <v>21</v>
      </c>
      <c r="I11878">
        <v>67.701428571428565</v>
      </c>
      <c r="J11878" s="6" t="s">
        <v>20</v>
      </c>
    </row>
    <row r="11879" spans="1:10" x14ac:dyDescent="0.25">
      <c r="A11879" s="5" t="str">
        <f t="shared" si="185"/>
        <v/>
      </c>
      <c r="B11879" t="s">
        <v>97</v>
      </c>
      <c r="C11879" t="s">
        <v>143</v>
      </c>
      <c r="D11879" t="s">
        <v>55</v>
      </c>
      <c r="E11879">
        <v>22</v>
      </c>
      <c r="I11879">
        <v>65.765714285714282</v>
      </c>
      <c r="J11879" s="6" t="s">
        <v>20</v>
      </c>
    </row>
    <row r="11880" spans="1:10" x14ac:dyDescent="0.25">
      <c r="A11880" s="5" t="str">
        <f t="shared" si="185"/>
        <v/>
      </c>
      <c r="B11880" t="s">
        <v>97</v>
      </c>
      <c r="C11880" t="s">
        <v>143</v>
      </c>
      <c r="D11880" t="s">
        <v>55</v>
      </c>
      <c r="E11880">
        <v>23</v>
      </c>
      <c r="I11880">
        <v>64.40428571428572</v>
      </c>
      <c r="J11880" s="6" t="s">
        <v>20</v>
      </c>
    </row>
    <row r="11881" spans="1:10" x14ac:dyDescent="0.25">
      <c r="A11881" s="5" t="str">
        <f t="shared" si="185"/>
        <v/>
      </c>
      <c r="B11881" t="s">
        <v>97</v>
      </c>
      <c r="C11881" t="s">
        <v>143</v>
      </c>
      <c r="D11881" t="s">
        <v>55</v>
      </c>
      <c r="E11881">
        <v>24</v>
      </c>
      <c r="I11881">
        <v>64.368571428571414</v>
      </c>
      <c r="J11881" s="6" t="s">
        <v>20</v>
      </c>
    </row>
    <row r="11882" spans="1:10" x14ac:dyDescent="0.25">
      <c r="A11882" s="5" t="str">
        <f t="shared" si="185"/>
        <v/>
      </c>
      <c r="B11882" t="s">
        <v>97</v>
      </c>
      <c r="C11882" t="s">
        <v>143</v>
      </c>
      <c r="D11882" t="s">
        <v>56</v>
      </c>
      <c r="E11882">
        <v>1</v>
      </c>
      <c r="I11882">
        <v>70.540322580645253</v>
      </c>
      <c r="J11882" s="6" t="s">
        <v>20</v>
      </c>
    </row>
    <row r="11883" spans="1:10" x14ac:dyDescent="0.25">
      <c r="A11883" s="5" t="str">
        <f t="shared" si="185"/>
        <v/>
      </c>
      <c r="B11883" t="s">
        <v>97</v>
      </c>
      <c r="C11883" t="s">
        <v>143</v>
      </c>
      <c r="D11883" t="s">
        <v>56</v>
      </c>
      <c r="E11883">
        <v>2</v>
      </c>
      <c r="I11883">
        <v>69.571935483871073</v>
      </c>
      <c r="J11883" s="6" t="s">
        <v>20</v>
      </c>
    </row>
    <row r="11884" spans="1:10" x14ac:dyDescent="0.25">
      <c r="A11884" s="5" t="str">
        <f t="shared" si="185"/>
        <v/>
      </c>
      <c r="B11884" t="s">
        <v>97</v>
      </c>
      <c r="C11884" t="s">
        <v>143</v>
      </c>
      <c r="D11884" t="s">
        <v>56</v>
      </c>
      <c r="E11884">
        <v>3</v>
      </c>
      <c r="I11884">
        <v>68.572822580645223</v>
      </c>
      <c r="J11884" s="6" t="s">
        <v>20</v>
      </c>
    </row>
    <row r="11885" spans="1:10" x14ac:dyDescent="0.25">
      <c r="A11885" s="5" t="str">
        <f t="shared" si="185"/>
        <v/>
      </c>
      <c r="B11885" t="s">
        <v>97</v>
      </c>
      <c r="C11885" t="s">
        <v>143</v>
      </c>
      <c r="D11885" t="s">
        <v>56</v>
      </c>
      <c r="E11885">
        <v>4</v>
      </c>
      <c r="I11885">
        <v>67.718467741935441</v>
      </c>
      <c r="J11885" s="6" t="s">
        <v>20</v>
      </c>
    </row>
    <row r="11886" spans="1:10" x14ac:dyDescent="0.25">
      <c r="A11886" s="5" t="str">
        <f t="shared" si="185"/>
        <v/>
      </c>
      <c r="B11886" t="s">
        <v>97</v>
      </c>
      <c r="C11886" t="s">
        <v>143</v>
      </c>
      <c r="D11886" t="s">
        <v>56</v>
      </c>
      <c r="E11886">
        <v>5</v>
      </c>
      <c r="I11886">
        <v>66.965080645161194</v>
      </c>
      <c r="J11886" s="6" t="s">
        <v>20</v>
      </c>
    </row>
    <row r="11887" spans="1:10" x14ac:dyDescent="0.25">
      <c r="A11887" s="5" t="str">
        <f t="shared" si="185"/>
        <v/>
      </c>
      <c r="B11887" t="s">
        <v>97</v>
      </c>
      <c r="C11887" t="s">
        <v>143</v>
      </c>
      <c r="D11887" t="s">
        <v>56</v>
      </c>
      <c r="E11887">
        <v>6</v>
      </c>
      <c r="I11887">
        <v>66.445967741935434</v>
      </c>
      <c r="J11887" s="6" t="s">
        <v>20</v>
      </c>
    </row>
    <row r="11888" spans="1:10" x14ac:dyDescent="0.25">
      <c r="A11888" s="5" t="str">
        <f t="shared" si="185"/>
        <v/>
      </c>
      <c r="B11888" t="s">
        <v>97</v>
      </c>
      <c r="C11888" t="s">
        <v>143</v>
      </c>
      <c r="D11888" t="s">
        <v>56</v>
      </c>
      <c r="E11888">
        <v>7</v>
      </c>
      <c r="I11888">
        <v>66.202500000000001</v>
      </c>
      <c r="J11888" s="6" t="s">
        <v>20</v>
      </c>
    </row>
    <row r="11889" spans="1:10" x14ac:dyDescent="0.25">
      <c r="A11889" s="5" t="str">
        <f t="shared" si="185"/>
        <v/>
      </c>
      <c r="B11889" t="s">
        <v>97</v>
      </c>
      <c r="C11889" t="s">
        <v>143</v>
      </c>
      <c r="D11889" t="s">
        <v>56</v>
      </c>
      <c r="E11889">
        <v>8</v>
      </c>
      <c r="I11889">
        <v>68.830483870967726</v>
      </c>
      <c r="J11889" s="6" t="s">
        <v>20</v>
      </c>
    </row>
    <row r="11890" spans="1:10" x14ac:dyDescent="0.25">
      <c r="A11890" s="5" t="str">
        <f t="shared" si="185"/>
        <v/>
      </c>
      <c r="B11890" t="s">
        <v>97</v>
      </c>
      <c r="C11890" t="s">
        <v>143</v>
      </c>
      <c r="D11890" t="s">
        <v>56</v>
      </c>
      <c r="E11890">
        <v>9</v>
      </c>
      <c r="I11890">
        <v>74.119838709677424</v>
      </c>
      <c r="J11890" s="6" t="s">
        <v>20</v>
      </c>
    </row>
    <row r="11891" spans="1:10" x14ac:dyDescent="0.25">
      <c r="A11891" s="5" t="str">
        <f t="shared" si="185"/>
        <v/>
      </c>
      <c r="B11891" t="s">
        <v>97</v>
      </c>
      <c r="C11891" t="s">
        <v>143</v>
      </c>
      <c r="D11891" t="s">
        <v>56</v>
      </c>
      <c r="E11891">
        <v>10</v>
      </c>
      <c r="I11891">
        <v>80.977258064516164</v>
      </c>
      <c r="J11891" s="6" t="s">
        <v>20</v>
      </c>
    </row>
    <row r="11892" spans="1:10" x14ac:dyDescent="0.25">
      <c r="A11892" s="5" t="str">
        <f t="shared" si="185"/>
        <v/>
      </c>
      <c r="B11892" t="s">
        <v>97</v>
      </c>
      <c r="C11892" t="s">
        <v>143</v>
      </c>
      <c r="D11892" t="s">
        <v>56</v>
      </c>
      <c r="E11892">
        <v>11</v>
      </c>
      <c r="I11892">
        <v>86.33387096774193</v>
      </c>
      <c r="J11892" s="6" t="s">
        <v>20</v>
      </c>
    </row>
    <row r="11893" spans="1:10" x14ac:dyDescent="0.25">
      <c r="A11893" s="5" t="str">
        <f t="shared" si="185"/>
        <v/>
      </c>
      <c r="B11893" t="s">
        <v>97</v>
      </c>
      <c r="C11893" t="s">
        <v>143</v>
      </c>
      <c r="D11893" t="s">
        <v>56</v>
      </c>
      <c r="E11893">
        <v>12</v>
      </c>
      <c r="I11893">
        <v>89.644354838709575</v>
      </c>
      <c r="J11893" s="6" t="s">
        <v>20</v>
      </c>
    </row>
    <row r="11894" spans="1:10" x14ac:dyDescent="0.25">
      <c r="A11894" s="5" t="str">
        <f t="shared" si="185"/>
        <v/>
      </c>
      <c r="B11894" t="s">
        <v>97</v>
      </c>
      <c r="C11894" t="s">
        <v>143</v>
      </c>
      <c r="D11894" t="s">
        <v>56</v>
      </c>
      <c r="E11894">
        <v>13</v>
      </c>
      <c r="I11894">
        <v>91.324193548387214</v>
      </c>
      <c r="J11894" s="6" t="s">
        <v>20</v>
      </c>
    </row>
    <row r="11895" spans="1:10" x14ac:dyDescent="0.25">
      <c r="A11895" s="5" t="str">
        <f t="shared" si="185"/>
        <v/>
      </c>
      <c r="B11895" t="s">
        <v>97</v>
      </c>
      <c r="C11895" t="s">
        <v>143</v>
      </c>
      <c r="D11895" t="s">
        <v>56</v>
      </c>
      <c r="E11895">
        <v>14</v>
      </c>
      <c r="I11895">
        <v>92.47419354838722</v>
      </c>
      <c r="J11895" s="6" t="s">
        <v>20</v>
      </c>
    </row>
    <row r="11896" spans="1:10" x14ac:dyDescent="0.25">
      <c r="A11896" s="5" t="str">
        <f t="shared" si="185"/>
        <v/>
      </c>
      <c r="B11896" t="s">
        <v>97</v>
      </c>
      <c r="C11896" t="s">
        <v>143</v>
      </c>
      <c r="D11896" t="s">
        <v>56</v>
      </c>
      <c r="E11896">
        <v>15</v>
      </c>
      <c r="I11896">
        <v>93.364516129032239</v>
      </c>
      <c r="J11896" s="6" t="s">
        <v>20</v>
      </c>
    </row>
    <row r="11897" spans="1:10" x14ac:dyDescent="0.25">
      <c r="A11897" s="5" t="str">
        <f t="shared" si="185"/>
        <v/>
      </c>
      <c r="B11897" t="s">
        <v>97</v>
      </c>
      <c r="C11897" t="s">
        <v>143</v>
      </c>
      <c r="D11897" t="s">
        <v>56</v>
      </c>
      <c r="E11897">
        <v>16</v>
      </c>
      <c r="I11897">
        <v>93.279032258064589</v>
      </c>
      <c r="J11897" s="6" t="s">
        <v>20</v>
      </c>
    </row>
    <row r="11898" spans="1:10" x14ac:dyDescent="0.25">
      <c r="A11898" s="5" t="str">
        <f t="shared" si="185"/>
        <v/>
      </c>
      <c r="B11898" t="s">
        <v>97</v>
      </c>
      <c r="C11898" t="s">
        <v>143</v>
      </c>
      <c r="D11898" t="s">
        <v>56</v>
      </c>
      <c r="E11898">
        <v>17</v>
      </c>
      <c r="I11898">
        <v>92.242741935484005</v>
      </c>
      <c r="J11898" s="6" t="s">
        <v>20</v>
      </c>
    </row>
    <row r="11899" spans="1:10" x14ac:dyDescent="0.25">
      <c r="A11899" s="5" t="str">
        <f t="shared" si="185"/>
        <v/>
      </c>
      <c r="B11899" t="s">
        <v>97</v>
      </c>
      <c r="C11899" t="s">
        <v>143</v>
      </c>
      <c r="D11899" t="s">
        <v>56</v>
      </c>
      <c r="E11899">
        <v>18</v>
      </c>
      <c r="I11899">
        <v>90.551612903225887</v>
      </c>
      <c r="J11899" s="6" t="s">
        <v>20</v>
      </c>
    </row>
    <row r="11900" spans="1:10" x14ac:dyDescent="0.25">
      <c r="A11900" s="5" t="str">
        <f t="shared" si="185"/>
        <v/>
      </c>
      <c r="B11900" t="s">
        <v>97</v>
      </c>
      <c r="C11900" t="s">
        <v>143</v>
      </c>
      <c r="D11900" t="s">
        <v>56</v>
      </c>
      <c r="E11900">
        <v>19</v>
      </c>
      <c r="I11900">
        <v>87.242741935483863</v>
      </c>
      <c r="J11900" s="6" t="s">
        <v>20</v>
      </c>
    </row>
    <row r="11901" spans="1:10" x14ac:dyDescent="0.25">
      <c r="A11901" s="5" t="str">
        <f t="shared" si="185"/>
        <v/>
      </c>
      <c r="B11901" t="s">
        <v>97</v>
      </c>
      <c r="C11901" t="s">
        <v>143</v>
      </c>
      <c r="D11901" t="s">
        <v>56</v>
      </c>
      <c r="E11901">
        <v>20</v>
      </c>
      <c r="I11901">
        <v>82.798387096774221</v>
      </c>
      <c r="J11901" s="6" t="s">
        <v>20</v>
      </c>
    </row>
    <row r="11902" spans="1:10" x14ac:dyDescent="0.25">
      <c r="A11902" s="5" t="str">
        <f t="shared" si="185"/>
        <v/>
      </c>
      <c r="B11902" t="s">
        <v>97</v>
      </c>
      <c r="C11902" t="s">
        <v>143</v>
      </c>
      <c r="D11902" t="s">
        <v>56</v>
      </c>
      <c r="E11902">
        <v>21</v>
      </c>
      <c r="I11902">
        <v>79.864838709677457</v>
      </c>
      <c r="J11902" s="6" t="s">
        <v>20</v>
      </c>
    </row>
    <row r="11903" spans="1:10" x14ac:dyDescent="0.25">
      <c r="A11903" s="5" t="str">
        <f t="shared" si="185"/>
        <v/>
      </c>
      <c r="B11903" t="s">
        <v>97</v>
      </c>
      <c r="C11903" t="s">
        <v>143</v>
      </c>
      <c r="D11903" t="s">
        <v>56</v>
      </c>
      <c r="E11903">
        <v>22</v>
      </c>
      <c r="I11903">
        <v>77.757499999999993</v>
      </c>
      <c r="J11903" s="6" t="s">
        <v>20</v>
      </c>
    </row>
    <row r="11904" spans="1:10" x14ac:dyDescent="0.25">
      <c r="A11904" s="5" t="str">
        <f t="shared" si="185"/>
        <v/>
      </c>
      <c r="B11904" t="s">
        <v>97</v>
      </c>
      <c r="C11904" t="s">
        <v>143</v>
      </c>
      <c r="D11904" t="s">
        <v>56</v>
      </c>
      <c r="E11904">
        <v>23</v>
      </c>
      <c r="I11904">
        <v>76.140564516128961</v>
      </c>
      <c r="J11904" s="6" t="s">
        <v>20</v>
      </c>
    </row>
    <row r="11905" spans="1:10" x14ac:dyDescent="0.25">
      <c r="A11905" s="5" t="str">
        <f t="shared" si="185"/>
        <v/>
      </c>
      <c r="B11905" t="s">
        <v>97</v>
      </c>
      <c r="C11905" t="s">
        <v>143</v>
      </c>
      <c r="D11905" t="s">
        <v>56</v>
      </c>
      <c r="E11905">
        <v>24</v>
      </c>
      <c r="I11905">
        <v>74.623387096774181</v>
      </c>
      <c r="J11905" s="6" t="s">
        <v>20</v>
      </c>
    </row>
    <row r="11906" spans="1:10" x14ac:dyDescent="0.25">
      <c r="A11906" s="5" t="str">
        <f t="shared" ref="A11906:A11969" si="186">IF(AND(category = B11906, subcategory=C11906, reportdate = D11906), E11906, "")</f>
        <v/>
      </c>
      <c r="B11906" t="s">
        <v>97</v>
      </c>
      <c r="C11906" t="s">
        <v>143</v>
      </c>
      <c r="D11906" t="s">
        <v>73</v>
      </c>
      <c r="E11906">
        <v>1</v>
      </c>
      <c r="I11906">
        <v>61.961052631578937</v>
      </c>
      <c r="J11906" s="6" t="s">
        <v>20</v>
      </c>
    </row>
    <row r="11907" spans="1:10" x14ac:dyDescent="0.25">
      <c r="A11907" s="5" t="str">
        <f t="shared" si="186"/>
        <v/>
      </c>
      <c r="B11907" t="s">
        <v>97</v>
      </c>
      <c r="C11907" t="s">
        <v>143</v>
      </c>
      <c r="D11907" t="s">
        <v>72</v>
      </c>
      <c r="E11907">
        <v>1</v>
      </c>
      <c r="I11907">
        <v>66.300476190476232</v>
      </c>
      <c r="J11907" s="6" t="s">
        <v>20</v>
      </c>
    </row>
    <row r="11908" spans="1:10" x14ac:dyDescent="0.25">
      <c r="A11908" s="5" t="str">
        <f t="shared" si="186"/>
        <v/>
      </c>
      <c r="B11908" t="s">
        <v>97</v>
      </c>
      <c r="C11908" t="s">
        <v>143</v>
      </c>
      <c r="D11908" t="s">
        <v>72</v>
      </c>
      <c r="E11908">
        <v>2</v>
      </c>
      <c r="I11908">
        <v>65.526666666666642</v>
      </c>
      <c r="J11908" s="6" t="s">
        <v>20</v>
      </c>
    </row>
    <row r="11909" spans="1:10" x14ac:dyDescent="0.25">
      <c r="A11909" s="5" t="str">
        <f t="shared" si="186"/>
        <v/>
      </c>
      <c r="B11909" t="s">
        <v>97</v>
      </c>
      <c r="C11909" t="s">
        <v>143</v>
      </c>
      <c r="D11909" t="s">
        <v>73</v>
      </c>
      <c r="E11909">
        <v>2</v>
      </c>
      <c r="I11909">
        <v>60.728947368421046</v>
      </c>
      <c r="J11909" s="6" t="s">
        <v>20</v>
      </c>
    </row>
    <row r="11910" spans="1:10" x14ac:dyDescent="0.25">
      <c r="A11910" s="5" t="str">
        <f t="shared" si="186"/>
        <v/>
      </c>
      <c r="B11910" t="s">
        <v>97</v>
      </c>
      <c r="C11910" t="s">
        <v>143</v>
      </c>
      <c r="D11910" t="s">
        <v>72</v>
      </c>
      <c r="E11910">
        <v>3</v>
      </c>
      <c r="I11910">
        <v>64.827238095238172</v>
      </c>
      <c r="J11910" s="6" t="s">
        <v>20</v>
      </c>
    </row>
    <row r="11911" spans="1:10" x14ac:dyDescent="0.25">
      <c r="A11911" s="5" t="str">
        <f t="shared" si="186"/>
        <v/>
      </c>
      <c r="B11911" t="s">
        <v>97</v>
      </c>
      <c r="C11911" t="s">
        <v>143</v>
      </c>
      <c r="D11911" t="s">
        <v>73</v>
      </c>
      <c r="E11911">
        <v>3</v>
      </c>
      <c r="I11911">
        <v>59.567368421052628</v>
      </c>
      <c r="J11911" s="6" t="s">
        <v>20</v>
      </c>
    </row>
    <row r="11912" spans="1:10" x14ac:dyDescent="0.25">
      <c r="A11912" s="5" t="str">
        <f t="shared" si="186"/>
        <v/>
      </c>
      <c r="B11912" t="s">
        <v>97</v>
      </c>
      <c r="C11912" t="s">
        <v>143</v>
      </c>
      <c r="D11912" t="s">
        <v>72</v>
      </c>
      <c r="E11912">
        <v>4</v>
      </c>
      <c r="I11912">
        <v>64.026761904761912</v>
      </c>
      <c r="J11912" s="6" t="s">
        <v>20</v>
      </c>
    </row>
    <row r="11913" spans="1:10" x14ac:dyDescent="0.25">
      <c r="A11913" s="5" t="str">
        <f t="shared" si="186"/>
        <v/>
      </c>
      <c r="B11913" t="s">
        <v>97</v>
      </c>
      <c r="C11913" t="s">
        <v>143</v>
      </c>
      <c r="D11913" t="s">
        <v>73</v>
      </c>
      <c r="E11913">
        <v>4</v>
      </c>
      <c r="I11913">
        <v>58.456842105263163</v>
      </c>
      <c r="J11913" s="6" t="s">
        <v>20</v>
      </c>
    </row>
    <row r="11914" spans="1:10" x14ac:dyDescent="0.25">
      <c r="A11914" s="5" t="str">
        <f t="shared" si="186"/>
        <v/>
      </c>
      <c r="B11914" t="s">
        <v>97</v>
      </c>
      <c r="C11914" t="s">
        <v>143</v>
      </c>
      <c r="D11914" t="s">
        <v>72</v>
      </c>
      <c r="E11914">
        <v>5</v>
      </c>
      <c r="I11914">
        <v>63.640571428571405</v>
      </c>
      <c r="J11914" s="6" t="s">
        <v>20</v>
      </c>
    </row>
    <row r="11915" spans="1:10" x14ac:dyDescent="0.25">
      <c r="A11915" s="5" t="str">
        <f t="shared" si="186"/>
        <v/>
      </c>
      <c r="B11915" t="s">
        <v>97</v>
      </c>
      <c r="C11915" t="s">
        <v>143</v>
      </c>
      <c r="D11915" t="s">
        <v>73</v>
      </c>
      <c r="E11915">
        <v>5</v>
      </c>
      <c r="I11915">
        <v>58.41</v>
      </c>
      <c r="J11915" s="6" t="s">
        <v>20</v>
      </c>
    </row>
    <row r="11916" spans="1:10" x14ac:dyDescent="0.25">
      <c r="A11916" s="5" t="str">
        <f t="shared" si="186"/>
        <v/>
      </c>
      <c r="B11916" t="s">
        <v>97</v>
      </c>
      <c r="C11916" t="s">
        <v>143</v>
      </c>
      <c r="D11916" t="s">
        <v>72</v>
      </c>
      <c r="E11916">
        <v>6</v>
      </c>
      <c r="I11916">
        <v>63.205428571428499</v>
      </c>
      <c r="J11916" s="6" t="s">
        <v>20</v>
      </c>
    </row>
    <row r="11917" spans="1:10" x14ac:dyDescent="0.25">
      <c r="A11917" s="5" t="str">
        <f t="shared" si="186"/>
        <v/>
      </c>
      <c r="B11917" t="s">
        <v>97</v>
      </c>
      <c r="C11917" t="s">
        <v>143</v>
      </c>
      <c r="D11917" t="s">
        <v>73</v>
      </c>
      <c r="E11917">
        <v>6</v>
      </c>
      <c r="I11917">
        <v>57.416315789473678</v>
      </c>
      <c r="J11917" s="6" t="s">
        <v>20</v>
      </c>
    </row>
    <row r="11918" spans="1:10" x14ac:dyDescent="0.25">
      <c r="A11918" s="5" t="str">
        <f t="shared" si="186"/>
        <v/>
      </c>
      <c r="B11918" t="s">
        <v>97</v>
      </c>
      <c r="C11918" t="s">
        <v>143</v>
      </c>
      <c r="D11918" t="s">
        <v>73</v>
      </c>
      <c r="E11918">
        <v>7</v>
      </c>
      <c r="I11918">
        <v>56.382631578947354</v>
      </c>
      <c r="J11918" s="6" t="s">
        <v>20</v>
      </c>
    </row>
    <row r="11919" spans="1:10" x14ac:dyDescent="0.25">
      <c r="A11919" s="5" t="str">
        <f t="shared" si="186"/>
        <v/>
      </c>
      <c r="B11919" t="s">
        <v>97</v>
      </c>
      <c r="C11919" t="s">
        <v>143</v>
      </c>
      <c r="D11919" t="s">
        <v>72</v>
      </c>
      <c r="E11919">
        <v>7</v>
      </c>
      <c r="I11919">
        <v>62.892571428571451</v>
      </c>
      <c r="J11919" s="6" t="s">
        <v>20</v>
      </c>
    </row>
    <row r="11920" spans="1:10" x14ac:dyDescent="0.25">
      <c r="A11920" s="5" t="str">
        <f t="shared" si="186"/>
        <v/>
      </c>
      <c r="B11920" t="s">
        <v>97</v>
      </c>
      <c r="C11920" t="s">
        <v>143</v>
      </c>
      <c r="D11920" t="s">
        <v>73</v>
      </c>
      <c r="E11920">
        <v>8</v>
      </c>
      <c r="I11920">
        <v>58.296315789473681</v>
      </c>
      <c r="J11920" s="6" t="s">
        <v>20</v>
      </c>
    </row>
    <row r="11921" spans="1:10" x14ac:dyDescent="0.25">
      <c r="A11921" s="5" t="str">
        <f t="shared" si="186"/>
        <v/>
      </c>
      <c r="B11921" t="s">
        <v>97</v>
      </c>
      <c r="C11921" t="s">
        <v>143</v>
      </c>
      <c r="D11921" t="s">
        <v>72</v>
      </c>
      <c r="E11921">
        <v>8</v>
      </c>
      <c r="I11921">
        <v>64.290476190476298</v>
      </c>
      <c r="J11921" s="6" t="s">
        <v>20</v>
      </c>
    </row>
    <row r="11922" spans="1:10" x14ac:dyDescent="0.25">
      <c r="A11922" s="5" t="str">
        <f t="shared" si="186"/>
        <v/>
      </c>
      <c r="B11922" t="s">
        <v>97</v>
      </c>
      <c r="C11922" t="s">
        <v>143</v>
      </c>
      <c r="D11922" t="s">
        <v>73</v>
      </c>
      <c r="E11922">
        <v>9</v>
      </c>
      <c r="I11922">
        <v>63.724210526315801</v>
      </c>
      <c r="J11922" s="6" t="s">
        <v>20</v>
      </c>
    </row>
    <row r="11923" spans="1:10" x14ac:dyDescent="0.25">
      <c r="A11923" s="5" t="str">
        <f t="shared" si="186"/>
        <v/>
      </c>
      <c r="B11923" t="s">
        <v>97</v>
      </c>
      <c r="C11923" t="s">
        <v>143</v>
      </c>
      <c r="D11923" t="s">
        <v>72</v>
      </c>
      <c r="E11923">
        <v>9</v>
      </c>
      <c r="I11923">
        <v>69.546857142857235</v>
      </c>
      <c r="J11923" s="6" t="s">
        <v>20</v>
      </c>
    </row>
    <row r="11924" spans="1:10" x14ac:dyDescent="0.25">
      <c r="A11924" s="5" t="str">
        <f t="shared" si="186"/>
        <v/>
      </c>
      <c r="B11924" t="s">
        <v>97</v>
      </c>
      <c r="C11924" t="s">
        <v>143</v>
      </c>
      <c r="D11924" t="s">
        <v>72</v>
      </c>
      <c r="E11924">
        <v>10</v>
      </c>
      <c r="I11924">
        <v>73.899809523809452</v>
      </c>
      <c r="J11924" s="6" t="s">
        <v>20</v>
      </c>
    </row>
    <row r="11925" spans="1:10" x14ac:dyDescent="0.25">
      <c r="A11925" s="5" t="str">
        <f t="shared" si="186"/>
        <v/>
      </c>
      <c r="B11925" t="s">
        <v>97</v>
      </c>
      <c r="C11925" t="s">
        <v>143</v>
      </c>
      <c r="D11925" t="s">
        <v>73</v>
      </c>
      <c r="E11925">
        <v>10</v>
      </c>
      <c r="I11925">
        <v>71.089473684210532</v>
      </c>
      <c r="J11925" s="6" t="s">
        <v>20</v>
      </c>
    </row>
    <row r="11926" spans="1:10" x14ac:dyDescent="0.25">
      <c r="A11926" s="5" t="str">
        <f t="shared" si="186"/>
        <v/>
      </c>
      <c r="B11926" t="s">
        <v>97</v>
      </c>
      <c r="C11926" t="s">
        <v>143</v>
      </c>
      <c r="D11926" t="s">
        <v>72</v>
      </c>
      <c r="E11926">
        <v>11</v>
      </c>
      <c r="I11926">
        <v>78.15104761904766</v>
      </c>
      <c r="J11926" s="6" t="s">
        <v>20</v>
      </c>
    </row>
    <row r="11927" spans="1:10" x14ac:dyDescent="0.25">
      <c r="A11927" s="5" t="str">
        <f t="shared" si="186"/>
        <v/>
      </c>
      <c r="B11927" t="s">
        <v>97</v>
      </c>
      <c r="C11927" t="s">
        <v>143</v>
      </c>
      <c r="D11927" t="s">
        <v>73</v>
      </c>
      <c r="E11927">
        <v>11</v>
      </c>
      <c r="I11927">
        <v>78.263157894736835</v>
      </c>
      <c r="J11927" s="6" t="s">
        <v>20</v>
      </c>
    </row>
    <row r="11928" spans="1:10" x14ac:dyDescent="0.25">
      <c r="A11928" s="5" t="str">
        <f t="shared" si="186"/>
        <v/>
      </c>
      <c r="B11928" t="s">
        <v>97</v>
      </c>
      <c r="C11928" t="s">
        <v>143</v>
      </c>
      <c r="D11928" t="s">
        <v>72</v>
      </c>
      <c r="E11928">
        <v>12</v>
      </c>
      <c r="I11928">
        <v>81.707809523809601</v>
      </c>
      <c r="J11928" s="6" t="s">
        <v>20</v>
      </c>
    </row>
    <row r="11929" spans="1:10" x14ac:dyDescent="0.25">
      <c r="A11929" s="5" t="str">
        <f t="shared" si="186"/>
        <v/>
      </c>
      <c r="B11929" t="s">
        <v>97</v>
      </c>
      <c r="C11929" t="s">
        <v>143</v>
      </c>
      <c r="D11929" t="s">
        <v>73</v>
      </c>
      <c r="E11929">
        <v>12</v>
      </c>
      <c r="I11929">
        <v>82.636842105263185</v>
      </c>
      <c r="J11929" s="6" t="s">
        <v>20</v>
      </c>
    </row>
    <row r="11930" spans="1:10" x14ac:dyDescent="0.25">
      <c r="A11930" s="5" t="str">
        <f t="shared" si="186"/>
        <v/>
      </c>
      <c r="B11930" t="s">
        <v>97</v>
      </c>
      <c r="C11930" t="s">
        <v>143</v>
      </c>
      <c r="D11930" t="s">
        <v>73</v>
      </c>
      <c r="E11930">
        <v>13</v>
      </c>
      <c r="I11930">
        <v>84.81578947368422</v>
      </c>
      <c r="J11930" s="6" t="s">
        <v>20</v>
      </c>
    </row>
    <row r="11931" spans="1:10" x14ac:dyDescent="0.25">
      <c r="A11931" s="5" t="str">
        <f t="shared" si="186"/>
        <v/>
      </c>
      <c r="B11931" t="s">
        <v>97</v>
      </c>
      <c r="C11931" t="s">
        <v>143</v>
      </c>
      <c r="D11931" t="s">
        <v>72</v>
      </c>
      <c r="E11931">
        <v>13</v>
      </c>
      <c r="I11931">
        <v>84.510666666666737</v>
      </c>
      <c r="J11931" s="6" t="s">
        <v>20</v>
      </c>
    </row>
    <row r="11932" spans="1:10" x14ac:dyDescent="0.25">
      <c r="A11932" s="5" t="str">
        <f t="shared" si="186"/>
        <v/>
      </c>
      <c r="B11932" t="s">
        <v>97</v>
      </c>
      <c r="C11932" t="s">
        <v>143</v>
      </c>
      <c r="D11932" t="s">
        <v>73</v>
      </c>
      <c r="E11932">
        <v>14</v>
      </c>
      <c r="I11932">
        <v>83.421052631578931</v>
      </c>
      <c r="J11932" s="6" t="s">
        <v>20</v>
      </c>
    </row>
    <row r="11933" spans="1:10" x14ac:dyDescent="0.25">
      <c r="A11933" s="5" t="str">
        <f t="shared" si="186"/>
        <v/>
      </c>
      <c r="B11933" t="s">
        <v>97</v>
      </c>
      <c r="C11933" t="s">
        <v>143</v>
      </c>
      <c r="D11933" t="s">
        <v>72</v>
      </c>
      <c r="E11933">
        <v>14</v>
      </c>
      <c r="I11933">
        <v>85.811809523809643</v>
      </c>
      <c r="J11933" s="6" t="s">
        <v>20</v>
      </c>
    </row>
    <row r="11934" spans="1:10" x14ac:dyDescent="0.25">
      <c r="A11934" s="5" t="str">
        <f t="shared" si="186"/>
        <v/>
      </c>
      <c r="B11934" t="s">
        <v>97</v>
      </c>
      <c r="C11934" t="s">
        <v>143</v>
      </c>
      <c r="D11934" t="s">
        <v>72</v>
      </c>
      <c r="E11934">
        <v>15</v>
      </c>
      <c r="I11934">
        <v>87.079809523809487</v>
      </c>
      <c r="J11934" s="6" t="s">
        <v>20</v>
      </c>
    </row>
    <row r="11935" spans="1:10" x14ac:dyDescent="0.25">
      <c r="A11935" s="5" t="str">
        <f t="shared" si="186"/>
        <v/>
      </c>
      <c r="B11935" t="s">
        <v>97</v>
      </c>
      <c r="C11935" t="s">
        <v>143</v>
      </c>
      <c r="D11935" t="s">
        <v>73</v>
      </c>
      <c r="E11935">
        <v>15</v>
      </c>
      <c r="I11935">
        <v>83.78947368421052</v>
      </c>
      <c r="J11935" s="6" t="s">
        <v>20</v>
      </c>
    </row>
    <row r="11936" spans="1:10" x14ac:dyDescent="0.25">
      <c r="A11936" s="5" t="str">
        <f t="shared" si="186"/>
        <v/>
      </c>
      <c r="B11936" t="s">
        <v>97</v>
      </c>
      <c r="C11936" t="s">
        <v>143</v>
      </c>
      <c r="D11936" t="s">
        <v>73</v>
      </c>
      <c r="E11936">
        <v>16</v>
      </c>
      <c r="I11936">
        <v>84.521052631578982</v>
      </c>
      <c r="J11936" s="6" t="s">
        <v>20</v>
      </c>
    </row>
    <row r="11937" spans="1:10" x14ac:dyDescent="0.25">
      <c r="A11937" s="5" t="str">
        <f t="shared" si="186"/>
        <v/>
      </c>
      <c r="B11937" t="s">
        <v>97</v>
      </c>
      <c r="C11937" t="s">
        <v>143</v>
      </c>
      <c r="D11937" t="s">
        <v>72</v>
      </c>
      <c r="E11937">
        <v>16</v>
      </c>
      <c r="I11937">
        <v>87.688761904761847</v>
      </c>
      <c r="J11937" s="6" t="s">
        <v>20</v>
      </c>
    </row>
    <row r="11938" spans="1:10" x14ac:dyDescent="0.25">
      <c r="A11938" s="5" t="str">
        <f t="shared" si="186"/>
        <v/>
      </c>
      <c r="B11938" t="s">
        <v>97</v>
      </c>
      <c r="C11938" t="s">
        <v>143</v>
      </c>
      <c r="D11938" t="s">
        <v>73</v>
      </c>
      <c r="E11938">
        <v>17</v>
      </c>
      <c r="I11938">
        <v>84.015789473684208</v>
      </c>
      <c r="J11938" s="6" t="s">
        <v>20</v>
      </c>
    </row>
    <row r="11939" spans="1:10" x14ac:dyDescent="0.25">
      <c r="A11939" s="5" t="str">
        <f t="shared" si="186"/>
        <v/>
      </c>
      <c r="B11939" t="s">
        <v>97</v>
      </c>
      <c r="C11939" t="s">
        <v>143</v>
      </c>
      <c r="D11939" t="s">
        <v>72</v>
      </c>
      <c r="E11939">
        <v>17</v>
      </c>
      <c r="I11939">
        <v>88.369142857142862</v>
      </c>
      <c r="J11939" s="6" t="s">
        <v>20</v>
      </c>
    </row>
    <row r="11940" spans="1:10" x14ac:dyDescent="0.25">
      <c r="A11940" s="5" t="str">
        <f t="shared" si="186"/>
        <v/>
      </c>
      <c r="B11940" t="s">
        <v>97</v>
      </c>
      <c r="C11940" t="s">
        <v>143</v>
      </c>
      <c r="D11940" t="s">
        <v>72</v>
      </c>
      <c r="E11940">
        <v>18</v>
      </c>
      <c r="I11940">
        <v>86.997142857142933</v>
      </c>
      <c r="J11940" s="6" t="s">
        <v>20</v>
      </c>
    </row>
    <row r="11941" spans="1:10" x14ac:dyDescent="0.25">
      <c r="A11941" s="5" t="str">
        <f t="shared" si="186"/>
        <v/>
      </c>
      <c r="B11941" t="s">
        <v>97</v>
      </c>
      <c r="C11941" t="s">
        <v>143</v>
      </c>
      <c r="D11941" t="s">
        <v>73</v>
      </c>
      <c r="E11941">
        <v>18</v>
      </c>
      <c r="I11941">
        <v>83.073684210526309</v>
      </c>
      <c r="J11941" s="6" t="s">
        <v>20</v>
      </c>
    </row>
    <row r="11942" spans="1:10" x14ac:dyDescent="0.25">
      <c r="A11942" s="5" t="str">
        <f t="shared" si="186"/>
        <v/>
      </c>
      <c r="B11942" t="s">
        <v>97</v>
      </c>
      <c r="C11942" t="s">
        <v>143</v>
      </c>
      <c r="D11942" t="s">
        <v>72</v>
      </c>
      <c r="E11942">
        <v>19</v>
      </c>
      <c r="I11942">
        <v>84.963619047618891</v>
      </c>
      <c r="J11942" s="6" t="s">
        <v>20</v>
      </c>
    </row>
    <row r="11943" spans="1:10" x14ac:dyDescent="0.25">
      <c r="A11943" s="5" t="str">
        <f t="shared" si="186"/>
        <v/>
      </c>
      <c r="B11943" t="s">
        <v>97</v>
      </c>
      <c r="C11943" t="s">
        <v>143</v>
      </c>
      <c r="D11943" t="s">
        <v>73</v>
      </c>
      <c r="E11943">
        <v>19</v>
      </c>
      <c r="I11943">
        <v>79.712105263157923</v>
      </c>
      <c r="J11943" s="6" t="s">
        <v>20</v>
      </c>
    </row>
    <row r="11944" spans="1:10" x14ac:dyDescent="0.25">
      <c r="A11944" s="5" t="str">
        <f t="shared" si="186"/>
        <v/>
      </c>
      <c r="B11944" t="s">
        <v>97</v>
      </c>
      <c r="C11944" t="s">
        <v>143</v>
      </c>
      <c r="D11944" t="s">
        <v>72</v>
      </c>
      <c r="E11944">
        <v>20</v>
      </c>
      <c r="I11944">
        <v>80.262666666666576</v>
      </c>
      <c r="J11944" s="6" t="s">
        <v>20</v>
      </c>
    </row>
    <row r="11945" spans="1:10" x14ac:dyDescent="0.25">
      <c r="A11945" s="5" t="str">
        <f t="shared" si="186"/>
        <v/>
      </c>
      <c r="B11945" t="s">
        <v>97</v>
      </c>
      <c r="C11945" t="s">
        <v>143</v>
      </c>
      <c r="D11945" t="s">
        <v>73</v>
      </c>
      <c r="E11945">
        <v>20</v>
      </c>
      <c r="I11945">
        <v>76.202631578947361</v>
      </c>
      <c r="J11945" s="6" t="s">
        <v>20</v>
      </c>
    </row>
    <row r="11946" spans="1:10" x14ac:dyDescent="0.25">
      <c r="A11946" s="5" t="str">
        <f t="shared" si="186"/>
        <v/>
      </c>
      <c r="B11946" t="s">
        <v>97</v>
      </c>
      <c r="C11946" t="s">
        <v>143</v>
      </c>
      <c r="D11946" t="s">
        <v>72</v>
      </c>
      <c r="E11946">
        <v>21</v>
      </c>
      <c r="I11946">
        <v>75.729904761904663</v>
      </c>
      <c r="J11946" s="6" t="s">
        <v>20</v>
      </c>
    </row>
    <row r="11947" spans="1:10" x14ac:dyDescent="0.25">
      <c r="A11947" s="5" t="str">
        <f t="shared" si="186"/>
        <v/>
      </c>
      <c r="B11947" t="s">
        <v>97</v>
      </c>
      <c r="C11947" t="s">
        <v>143</v>
      </c>
      <c r="D11947" t="s">
        <v>73</v>
      </c>
      <c r="E11947">
        <v>21</v>
      </c>
      <c r="I11947">
        <v>74.10210526315791</v>
      </c>
      <c r="J11947" s="6" t="s">
        <v>20</v>
      </c>
    </row>
    <row r="11948" spans="1:10" x14ac:dyDescent="0.25">
      <c r="A11948" s="5" t="str">
        <f t="shared" si="186"/>
        <v/>
      </c>
      <c r="B11948" t="s">
        <v>97</v>
      </c>
      <c r="C11948" t="s">
        <v>143</v>
      </c>
      <c r="D11948" t="s">
        <v>73</v>
      </c>
      <c r="E11948">
        <v>22</v>
      </c>
      <c r="I11948">
        <v>72.556315789473672</v>
      </c>
      <c r="J11948" s="6" t="s">
        <v>20</v>
      </c>
    </row>
    <row r="11949" spans="1:10" x14ac:dyDescent="0.25">
      <c r="A11949" s="5" t="str">
        <f t="shared" si="186"/>
        <v/>
      </c>
      <c r="B11949" t="s">
        <v>97</v>
      </c>
      <c r="C11949" t="s">
        <v>143</v>
      </c>
      <c r="D11949" t="s">
        <v>72</v>
      </c>
      <c r="E11949">
        <v>22</v>
      </c>
      <c r="I11949">
        <v>73.99714285714289</v>
      </c>
      <c r="J11949" s="6" t="s">
        <v>20</v>
      </c>
    </row>
    <row r="11950" spans="1:10" x14ac:dyDescent="0.25">
      <c r="A11950" s="5" t="str">
        <f t="shared" si="186"/>
        <v/>
      </c>
      <c r="B11950" t="s">
        <v>97</v>
      </c>
      <c r="C11950" t="s">
        <v>143</v>
      </c>
      <c r="D11950" t="s">
        <v>72</v>
      </c>
      <c r="E11950">
        <v>23</v>
      </c>
      <c r="I11950">
        <v>72.663142857143029</v>
      </c>
      <c r="J11950" s="6" t="s">
        <v>20</v>
      </c>
    </row>
    <row r="11951" spans="1:10" x14ac:dyDescent="0.25">
      <c r="A11951" s="5" t="str">
        <f t="shared" si="186"/>
        <v/>
      </c>
      <c r="B11951" t="s">
        <v>97</v>
      </c>
      <c r="C11951" t="s">
        <v>143</v>
      </c>
      <c r="D11951" t="s">
        <v>73</v>
      </c>
      <c r="E11951">
        <v>23</v>
      </c>
      <c r="I11951">
        <v>70.258947368421062</v>
      </c>
      <c r="J11951" s="6" t="s">
        <v>20</v>
      </c>
    </row>
    <row r="11952" spans="1:10" x14ac:dyDescent="0.25">
      <c r="A11952" s="5" t="str">
        <f t="shared" si="186"/>
        <v/>
      </c>
      <c r="B11952" t="s">
        <v>97</v>
      </c>
      <c r="C11952" t="s">
        <v>143</v>
      </c>
      <c r="D11952" t="s">
        <v>73</v>
      </c>
      <c r="E11952">
        <v>24</v>
      </c>
      <c r="I11952">
        <v>69.252105263157887</v>
      </c>
      <c r="J11952" s="6" t="s">
        <v>20</v>
      </c>
    </row>
    <row r="11953" spans="1:10" x14ac:dyDescent="0.25">
      <c r="A11953" s="5" t="str">
        <f t="shared" si="186"/>
        <v/>
      </c>
      <c r="B11953" t="s">
        <v>97</v>
      </c>
      <c r="C11953" t="s">
        <v>143</v>
      </c>
      <c r="D11953" t="s">
        <v>72</v>
      </c>
      <c r="E11953">
        <v>24</v>
      </c>
      <c r="I11953">
        <v>71.830000000000041</v>
      </c>
      <c r="J11953" s="6" t="s">
        <v>20</v>
      </c>
    </row>
    <row r="11954" spans="1:10" x14ac:dyDescent="0.25">
      <c r="A11954" s="5" t="str">
        <f t="shared" si="186"/>
        <v/>
      </c>
      <c r="B11954" t="s">
        <v>97</v>
      </c>
      <c r="C11954" t="s">
        <v>143</v>
      </c>
      <c r="D11954" t="s">
        <v>75</v>
      </c>
      <c r="E11954">
        <v>1</v>
      </c>
      <c r="I11954">
        <v>69.006666666666632</v>
      </c>
      <c r="J11954" s="6" t="s">
        <v>20</v>
      </c>
    </row>
    <row r="11955" spans="1:10" x14ac:dyDescent="0.25">
      <c r="A11955" s="5" t="str">
        <f t="shared" si="186"/>
        <v/>
      </c>
      <c r="B11955" t="s">
        <v>97</v>
      </c>
      <c r="C11955" t="s">
        <v>143</v>
      </c>
      <c r="D11955" t="s">
        <v>74</v>
      </c>
      <c r="E11955">
        <v>1</v>
      </c>
      <c r="I11955">
        <v>72.061147540983569</v>
      </c>
      <c r="J11955" s="6" t="s">
        <v>20</v>
      </c>
    </row>
    <row r="11956" spans="1:10" x14ac:dyDescent="0.25">
      <c r="A11956" s="5" t="str">
        <f t="shared" si="186"/>
        <v/>
      </c>
      <c r="B11956" t="s">
        <v>97</v>
      </c>
      <c r="C11956" t="s">
        <v>143</v>
      </c>
      <c r="D11956" t="s">
        <v>74</v>
      </c>
      <c r="E11956">
        <v>2</v>
      </c>
      <c r="I11956">
        <v>70.47295081967215</v>
      </c>
      <c r="J11956" s="6" t="s">
        <v>20</v>
      </c>
    </row>
    <row r="11957" spans="1:10" x14ac:dyDescent="0.25">
      <c r="A11957" s="5" t="str">
        <f t="shared" si="186"/>
        <v/>
      </c>
      <c r="B11957" t="s">
        <v>97</v>
      </c>
      <c r="C11957" t="s">
        <v>143</v>
      </c>
      <c r="D11957" t="s">
        <v>75</v>
      </c>
      <c r="E11957">
        <v>2</v>
      </c>
      <c r="I11957">
        <v>67.968095238095259</v>
      </c>
      <c r="J11957" s="6" t="s">
        <v>20</v>
      </c>
    </row>
    <row r="11958" spans="1:10" x14ac:dyDescent="0.25">
      <c r="A11958" s="5" t="str">
        <f t="shared" si="186"/>
        <v/>
      </c>
      <c r="B11958" t="s">
        <v>97</v>
      </c>
      <c r="C11958" t="s">
        <v>143</v>
      </c>
      <c r="D11958" t="s">
        <v>74</v>
      </c>
      <c r="E11958">
        <v>3</v>
      </c>
      <c r="I11958">
        <v>68.869180327868889</v>
      </c>
      <c r="J11958" s="6" t="s">
        <v>20</v>
      </c>
    </row>
    <row r="11959" spans="1:10" x14ac:dyDescent="0.25">
      <c r="A11959" s="5" t="str">
        <f t="shared" si="186"/>
        <v/>
      </c>
      <c r="B11959" t="s">
        <v>97</v>
      </c>
      <c r="C11959" t="s">
        <v>143</v>
      </c>
      <c r="D11959" t="s">
        <v>75</v>
      </c>
      <c r="E11959">
        <v>3</v>
      </c>
      <c r="I11959">
        <v>66.781111111111116</v>
      </c>
      <c r="J11959" s="6" t="s">
        <v>20</v>
      </c>
    </row>
    <row r="11960" spans="1:10" x14ac:dyDescent="0.25">
      <c r="A11960" s="5" t="str">
        <f t="shared" si="186"/>
        <v/>
      </c>
      <c r="B11960" t="s">
        <v>97</v>
      </c>
      <c r="C11960" t="s">
        <v>143</v>
      </c>
      <c r="D11960" t="s">
        <v>74</v>
      </c>
      <c r="E11960">
        <v>4</v>
      </c>
      <c r="I11960">
        <v>67.854426229508221</v>
      </c>
      <c r="J11960" s="6" t="s">
        <v>20</v>
      </c>
    </row>
    <row r="11961" spans="1:10" x14ac:dyDescent="0.25">
      <c r="A11961" s="5" t="str">
        <f t="shared" si="186"/>
        <v/>
      </c>
      <c r="B11961" t="s">
        <v>97</v>
      </c>
      <c r="C11961" t="s">
        <v>143</v>
      </c>
      <c r="D11961" t="s">
        <v>75</v>
      </c>
      <c r="E11961">
        <v>4</v>
      </c>
      <c r="I11961">
        <v>66.019841269841308</v>
      </c>
      <c r="J11961" s="6" t="s">
        <v>20</v>
      </c>
    </row>
    <row r="11962" spans="1:10" x14ac:dyDescent="0.25">
      <c r="A11962" s="5" t="str">
        <f t="shared" si="186"/>
        <v/>
      </c>
      <c r="B11962" t="s">
        <v>97</v>
      </c>
      <c r="C11962" t="s">
        <v>143</v>
      </c>
      <c r="D11962" t="s">
        <v>74</v>
      </c>
      <c r="E11962">
        <v>5</v>
      </c>
      <c r="I11962">
        <v>66.631475409836057</v>
      </c>
      <c r="J11962" s="6" t="s">
        <v>20</v>
      </c>
    </row>
    <row r="11963" spans="1:10" x14ac:dyDescent="0.25">
      <c r="A11963" s="5" t="str">
        <f t="shared" si="186"/>
        <v/>
      </c>
      <c r="B11963" t="s">
        <v>97</v>
      </c>
      <c r="C11963" t="s">
        <v>143</v>
      </c>
      <c r="D11963" t="s">
        <v>75</v>
      </c>
      <c r="E11963">
        <v>5</v>
      </c>
      <c r="I11963">
        <v>65.345555555555535</v>
      </c>
      <c r="J11963" s="6" t="s">
        <v>20</v>
      </c>
    </row>
    <row r="11964" spans="1:10" x14ac:dyDescent="0.25">
      <c r="A11964" s="5" t="str">
        <f t="shared" si="186"/>
        <v/>
      </c>
      <c r="B11964" t="s">
        <v>97</v>
      </c>
      <c r="C11964" t="s">
        <v>143</v>
      </c>
      <c r="D11964" t="s">
        <v>75</v>
      </c>
      <c r="E11964">
        <v>6</v>
      </c>
      <c r="I11964">
        <v>65.080793650793666</v>
      </c>
      <c r="J11964" s="6" t="s">
        <v>20</v>
      </c>
    </row>
    <row r="11965" spans="1:10" x14ac:dyDescent="0.25">
      <c r="A11965" s="5" t="str">
        <f t="shared" si="186"/>
        <v/>
      </c>
      <c r="B11965" t="s">
        <v>97</v>
      </c>
      <c r="C11965" t="s">
        <v>143</v>
      </c>
      <c r="D11965" t="s">
        <v>74</v>
      </c>
      <c r="E11965">
        <v>6</v>
      </c>
      <c r="I11965">
        <v>66.067213114754054</v>
      </c>
      <c r="J11965" s="6" t="s">
        <v>20</v>
      </c>
    </row>
    <row r="11966" spans="1:10" x14ac:dyDescent="0.25">
      <c r="A11966" s="5" t="str">
        <f t="shared" si="186"/>
        <v/>
      </c>
      <c r="B11966" t="s">
        <v>97</v>
      </c>
      <c r="C11966" t="s">
        <v>143</v>
      </c>
      <c r="D11966" t="s">
        <v>74</v>
      </c>
      <c r="E11966">
        <v>7</v>
      </c>
      <c r="I11966">
        <v>65.359508196721293</v>
      </c>
      <c r="J11966" s="6" t="s">
        <v>20</v>
      </c>
    </row>
    <row r="11967" spans="1:10" x14ac:dyDescent="0.25">
      <c r="A11967" s="5" t="str">
        <f t="shared" si="186"/>
        <v/>
      </c>
      <c r="B11967" t="s">
        <v>97</v>
      </c>
      <c r="C11967" t="s">
        <v>143</v>
      </c>
      <c r="D11967" t="s">
        <v>75</v>
      </c>
      <c r="E11967">
        <v>7</v>
      </c>
      <c r="I11967">
        <v>64.942222222222227</v>
      </c>
      <c r="J11967" s="6" t="s">
        <v>20</v>
      </c>
    </row>
    <row r="11968" spans="1:10" x14ac:dyDescent="0.25">
      <c r="A11968" s="5" t="str">
        <f t="shared" si="186"/>
        <v/>
      </c>
      <c r="B11968" t="s">
        <v>97</v>
      </c>
      <c r="C11968" t="s">
        <v>143</v>
      </c>
      <c r="D11968" t="s">
        <v>74</v>
      </c>
      <c r="E11968">
        <v>8</v>
      </c>
      <c r="I11968">
        <v>67.416885245901611</v>
      </c>
      <c r="J11968" s="6" t="s">
        <v>20</v>
      </c>
    </row>
    <row r="11969" spans="1:10" x14ac:dyDescent="0.25">
      <c r="A11969" s="5" t="str">
        <f t="shared" si="186"/>
        <v/>
      </c>
      <c r="B11969" t="s">
        <v>97</v>
      </c>
      <c r="C11969" t="s">
        <v>143</v>
      </c>
      <c r="D11969" t="s">
        <v>75</v>
      </c>
      <c r="E11969">
        <v>8</v>
      </c>
      <c r="I11969">
        <v>66.061587301587281</v>
      </c>
      <c r="J11969" s="6" t="s">
        <v>20</v>
      </c>
    </row>
    <row r="11970" spans="1:10" x14ac:dyDescent="0.25">
      <c r="A11970" s="5" t="str">
        <f t="shared" ref="A11970:A12033" si="187">IF(AND(category = B11970, subcategory=C11970, reportdate = D11970), E11970, "")</f>
        <v/>
      </c>
      <c r="B11970" t="s">
        <v>97</v>
      </c>
      <c r="C11970" t="s">
        <v>143</v>
      </c>
      <c r="D11970" t="s">
        <v>75</v>
      </c>
      <c r="E11970">
        <v>9</v>
      </c>
      <c r="I11970">
        <v>69.161904761904751</v>
      </c>
      <c r="J11970" s="6" t="s">
        <v>20</v>
      </c>
    </row>
    <row r="11971" spans="1:10" x14ac:dyDescent="0.25">
      <c r="A11971" s="5" t="str">
        <f t="shared" si="187"/>
        <v/>
      </c>
      <c r="B11971" t="s">
        <v>97</v>
      </c>
      <c r="C11971" t="s">
        <v>143</v>
      </c>
      <c r="D11971" t="s">
        <v>74</v>
      </c>
      <c r="E11971">
        <v>9</v>
      </c>
      <c r="I11971">
        <v>71.013442622950805</v>
      </c>
      <c r="J11971" s="6" t="s">
        <v>20</v>
      </c>
    </row>
    <row r="11972" spans="1:10" x14ac:dyDescent="0.25">
      <c r="A11972" s="5" t="str">
        <f t="shared" si="187"/>
        <v/>
      </c>
      <c r="B11972" t="s">
        <v>97</v>
      </c>
      <c r="C11972" t="s">
        <v>143</v>
      </c>
      <c r="D11972" t="s">
        <v>75</v>
      </c>
      <c r="E11972">
        <v>10</v>
      </c>
      <c r="I11972">
        <v>73.63174603174599</v>
      </c>
      <c r="J11972" s="6" t="s">
        <v>20</v>
      </c>
    </row>
    <row r="11973" spans="1:10" x14ac:dyDescent="0.25">
      <c r="A11973" s="5" t="str">
        <f t="shared" si="187"/>
        <v/>
      </c>
      <c r="B11973" t="s">
        <v>97</v>
      </c>
      <c r="C11973" t="s">
        <v>143</v>
      </c>
      <c r="D11973" t="s">
        <v>74</v>
      </c>
      <c r="E11973">
        <v>10</v>
      </c>
      <c r="I11973">
        <v>74.736721311475364</v>
      </c>
      <c r="J11973" s="6" t="s">
        <v>20</v>
      </c>
    </row>
    <row r="11974" spans="1:10" x14ac:dyDescent="0.25">
      <c r="A11974" s="5" t="str">
        <f t="shared" si="187"/>
        <v/>
      </c>
      <c r="B11974" t="s">
        <v>97</v>
      </c>
      <c r="C11974" t="s">
        <v>143</v>
      </c>
      <c r="D11974" t="s">
        <v>75</v>
      </c>
      <c r="E11974">
        <v>11</v>
      </c>
      <c r="I11974">
        <v>77.61587301587295</v>
      </c>
      <c r="J11974" s="6" t="s">
        <v>20</v>
      </c>
    </row>
    <row r="11975" spans="1:10" x14ac:dyDescent="0.25">
      <c r="A11975" s="5" t="str">
        <f t="shared" si="187"/>
        <v/>
      </c>
      <c r="B11975" t="s">
        <v>97</v>
      </c>
      <c r="C11975" t="s">
        <v>143</v>
      </c>
      <c r="D11975" t="s">
        <v>74</v>
      </c>
      <c r="E11975">
        <v>11</v>
      </c>
      <c r="I11975">
        <v>80.121311475409783</v>
      </c>
      <c r="J11975" s="6" t="s">
        <v>20</v>
      </c>
    </row>
    <row r="11976" spans="1:10" x14ac:dyDescent="0.25">
      <c r="A11976" s="5" t="str">
        <f t="shared" si="187"/>
        <v/>
      </c>
      <c r="B11976" t="s">
        <v>97</v>
      </c>
      <c r="C11976" t="s">
        <v>143</v>
      </c>
      <c r="D11976" t="s">
        <v>74</v>
      </c>
      <c r="E11976">
        <v>12</v>
      </c>
      <c r="I11976">
        <v>83.745901639344268</v>
      </c>
      <c r="J11976" s="6" t="s">
        <v>20</v>
      </c>
    </row>
    <row r="11977" spans="1:10" x14ac:dyDescent="0.25">
      <c r="A11977" s="5" t="str">
        <f t="shared" si="187"/>
        <v/>
      </c>
      <c r="B11977" t="s">
        <v>97</v>
      </c>
      <c r="C11977" t="s">
        <v>143</v>
      </c>
      <c r="D11977" t="s">
        <v>75</v>
      </c>
      <c r="E11977">
        <v>12</v>
      </c>
      <c r="I11977">
        <v>80.436507936507965</v>
      </c>
      <c r="J11977" s="6" t="s">
        <v>20</v>
      </c>
    </row>
    <row r="11978" spans="1:10" x14ac:dyDescent="0.25">
      <c r="A11978" s="5" t="str">
        <f t="shared" si="187"/>
        <v/>
      </c>
      <c r="B11978" t="s">
        <v>97</v>
      </c>
      <c r="C11978" t="s">
        <v>143</v>
      </c>
      <c r="D11978" t="s">
        <v>75</v>
      </c>
      <c r="E11978">
        <v>13</v>
      </c>
      <c r="I11978">
        <v>81.507936507936478</v>
      </c>
      <c r="J11978" s="6" t="s">
        <v>20</v>
      </c>
    </row>
    <row r="11979" spans="1:10" x14ac:dyDescent="0.25">
      <c r="A11979" s="5" t="str">
        <f t="shared" si="187"/>
        <v/>
      </c>
      <c r="B11979" t="s">
        <v>97</v>
      </c>
      <c r="C11979" t="s">
        <v>143</v>
      </c>
      <c r="D11979" t="s">
        <v>74</v>
      </c>
      <c r="E11979">
        <v>13</v>
      </c>
      <c r="I11979">
        <v>86.518032786885257</v>
      </c>
      <c r="J11979" s="6" t="s">
        <v>20</v>
      </c>
    </row>
    <row r="11980" spans="1:10" x14ac:dyDescent="0.25">
      <c r="A11980" s="5" t="str">
        <f t="shared" si="187"/>
        <v/>
      </c>
      <c r="B11980" t="s">
        <v>97</v>
      </c>
      <c r="C11980" t="s">
        <v>143</v>
      </c>
      <c r="D11980" t="s">
        <v>75</v>
      </c>
      <c r="E11980">
        <v>14</v>
      </c>
      <c r="I11980">
        <v>80.641269841269803</v>
      </c>
      <c r="J11980" s="6" t="s">
        <v>20</v>
      </c>
    </row>
    <row r="11981" spans="1:10" x14ac:dyDescent="0.25">
      <c r="A11981" s="5" t="str">
        <f t="shared" si="187"/>
        <v/>
      </c>
      <c r="B11981" t="s">
        <v>97</v>
      </c>
      <c r="C11981" t="s">
        <v>143</v>
      </c>
      <c r="D11981" t="s">
        <v>74</v>
      </c>
      <c r="E11981">
        <v>14</v>
      </c>
      <c r="I11981">
        <v>88.540983606557347</v>
      </c>
      <c r="J11981" s="6" t="s">
        <v>20</v>
      </c>
    </row>
    <row r="11982" spans="1:10" x14ac:dyDescent="0.25">
      <c r="A11982" s="5" t="str">
        <f t="shared" si="187"/>
        <v/>
      </c>
      <c r="B11982" t="s">
        <v>97</v>
      </c>
      <c r="C11982" t="s">
        <v>143</v>
      </c>
      <c r="D11982" t="s">
        <v>75</v>
      </c>
      <c r="E11982">
        <v>15</v>
      </c>
      <c r="I11982">
        <v>80.209523809523816</v>
      </c>
      <c r="J11982" s="6" t="s">
        <v>20</v>
      </c>
    </row>
    <row r="11983" spans="1:10" x14ac:dyDescent="0.25">
      <c r="A11983" s="5" t="str">
        <f t="shared" si="187"/>
        <v/>
      </c>
      <c r="B11983" t="s">
        <v>97</v>
      </c>
      <c r="C11983" t="s">
        <v>143</v>
      </c>
      <c r="D11983" t="s">
        <v>74</v>
      </c>
      <c r="E11983">
        <v>15</v>
      </c>
      <c r="I11983">
        <v>89.132786885245892</v>
      </c>
      <c r="J11983" s="6" t="s">
        <v>20</v>
      </c>
    </row>
    <row r="11984" spans="1:10" x14ac:dyDescent="0.25">
      <c r="A11984" s="5" t="str">
        <f t="shared" si="187"/>
        <v/>
      </c>
      <c r="B11984" t="s">
        <v>97</v>
      </c>
      <c r="C11984" t="s">
        <v>143</v>
      </c>
      <c r="D11984" t="s">
        <v>74</v>
      </c>
      <c r="E11984">
        <v>16</v>
      </c>
      <c r="I11984">
        <v>88.280983606557356</v>
      </c>
      <c r="J11984" s="6" t="s">
        <v>20</v>
      </c>
    </row>
    <row r="11985" spans="1:10" x14ac:dyDescent="0.25">
      <c r="A11985" s="5" t="str">
        <f t="shared" si="187"/>
        <v/>
      </c>
      <c r="B11985" t="s">
        <v>97</v>
      </c>
      <c r="C11985" t="s">
        <v>143</v>
      </c>
      <c r="D11985" t="s">
        <v>75</v>
      </c>
      <c r="E11985">
        <v>16</v>
      </c>
      <c r="I11985">
        <v>79.850793650793648</v>
      </c>
      <c r="J11985" s="6" t="s">
        <v>20</v>
      </c>
    </row>
    <row r="11986" spans="1:10" x14ac:dyDescent="0.25">
      <c r="A11986" s="5" t="str">
        <f t="shared" si="187"/>
        <v/>
      </c>
      <c r="B11986" t="s">
        <v>97</v>
      </c>
      <c r="C11986" t="s">
        <v>143</v>
      </c>
      <c r="D11986" t="s">
        <v>74</v>
      </c>
      <c r="E11986">
        <v>17</v>
      </c>
      <c r="I11986">
        <v>86.355409836065547</v>
      </c>
      <c r="J11986" s="6" t="s">
        <v>20</v>
      </c>
    </row>
    <row r="11987" spans="1:10" x14ac:dyDescent="0.25">
      <c r="A11987" s="5" t="str">
        <f t="shared" si="187"/>
        <v/>
      </c>
      <c r="B11987" t="s">
        <v>97</v>
      </c>
      <c r="C11987" t="s">
        <v>143</v>
      </c>
      <c r="D11987" t="s">
        <v>75</v>
      </c>
      <c r="E11987">
        <v>17</v>
      </c>
      <c r="I11987">
        <v>79.085714285714275</v>
      </c>
      <c r="J11987" s="6" t="s">
        <v>20</v>
      </c>
    </row>
    <row r="11988" spans="1:10" x14ac:dyDescent="0.25">
      <c r="A11988" s="5" t="str">
        <f t="shared" si="187"/>
        <v/>
      </c>
      <c r="B11988" t="s">
        <v>97</v>
      </c>
      <c r="C11988" t="s">
        <v>143</v>
      </c>
      <c r="D11988" t="s">
        <v>74</v>
      </c>
      <c r="E11988">
        <v>18</v>
      </c>
      <c r="I11988">
        <v>82.628196721311511</v>
      </c>
      <c r="J11988" s="6" t="s">
        <v>20</v>
      </c>
    </row>
    <row r="11989" spans="1:10" x14ac:dyDescent="0.25">
      <c r="A11989" s="5" t="str">
        <f t="shared" si="187"/>
        <v/>
      </c>
      <c r="B11989" t="s">
        <v>97</v>
      </c>
      <c r="C11989" t="s">
        <v>143</v>
      </c>
      <c r="D11989" t="s">
        <v>75</v>
      </c>
      <c r="E11989">
        <v>18</v>
      </c>
      <c r="I11989">
        <v>76.206349206349131</v>
      </c>
      <c r="J11989" s="6" t="s">
        <v>20</v>
      </c>
    </row>
    <row r="11990" spans="1:10" x14ac:dyDescent="0.25">
      <c r="A11990" s="5" t="str">
        <f t="shared" si="187"/>
        <v/>
      </c>
      <c r="B11990" t="s">
        <v>97</v>
      </c>
      <c r="C11990" t="s">
        <v>143</v>
      </c>
      <c r="D11990" t="s">
        <v>74</v>
      </c>
      <c r="E11990">
        <v>19</v>
      </c>
      <c r="I11990">
        <v>77.986229508196757</v>
      </c>
      <c r="J11990" s="6" t="s">
        <v>20</v>
      </c>
    </row>
    <row r="11991" spans="1:10" x14ac:dyDescent="0.25">
      <c r="A11991" s="5" t="str">
        <f t="shared" si="187"/>
        <v/>
      </c>
      <c r="B11991" t="s">
        <v>97</v>
      </c>
      <c r="C11991" t="s">
        <v>143</v>
      </c>
      <c r="D11991" t="s">
        <v>75</v>
      </c>
      <c r="E11991">
        <v>19</v>
      </c>
      <c r="I11991">
        <v>74.094920634920655</v>
      </c>
      <c r="J11991" s="6" t="s">
        <v>20</v>
      </c>
    </row>
    <row r="11992" spans="1:10" x14ac:dyDescent="0.25">
      <c r="A11992" s="5" t="str">
        <f t="shared" si="187"/>
        <v/>
      </c>
      <c r="B11992" t="s">
        <v>97</v>
      </c>
      <c r="C11992" t="s">
        <v>143</v>
      </c>
      <c r="D11992" t="s">
        <v>75</v>
      </c>
      <c r="E11992">
        <v>20</v>
      </c>
      <c r="I11992">
        <v>71.896349206349171</v>
      </c>
      <c r="J11992" s="6" t="s">
        <v>20</v>
      </c>
    </row>
    <row r="11993" spans="1:10" x14ac:dyDescent="0.25">
      <c r="A11993" s="5" t="str">
        <f t="shared" si="187"/>
        <v/>
      </c>
      <c r="B11993" t="s">
        <v>97</v>
      </c>
      <c r="C11993" t="s">
        <v>143</v>
      </c>
      <c r="D11993" t="s">
        <v>74</v>
      </c>
      <c r="E11993">
        <v>20</v>
      </c>
      <c r="I11993">
        <v>73.903442622950735</v>
      </c>
      <c r="J11993" s="6" t="s">
        <v>20</v>
      </c>
    </row>
    <row r="11994" spans="1:10" x14ac:dyDescent="0.25">
      <c r="A11994" s="5" t="str">
        <f t="shared" si="187"/>
        <v/>
      </c>
      <c r="B11994" t="s">
        <v>97</v>
      </c>
      <c r="C11994" t="s">
        <v>143</v>
      </c>
      <c r="D11994" t="s">
        <v>75</v>
      </c>
      <c r="E11994">
        <v>21</v>
      </c>
      <c r="I11994">
        <v>70.959206349206326</v>
      </c>
      <c r="J11994" s="6" t="s">
        <v>20</v>
      </c>
    </row>
    <row r="11995" spans="1:10" x14ac:dyDescent="0.25">
      <c r="A11995" s="5" t="str">
        <f t="shared" si="187"/>
        <v/>
      </c>
      <c r="B11995" t="s">
        <v>97</v>
      </c>
      <c r="C11995" t="s">
        <v>143</v>
      </c>
      <c r="D11995" t="s">
        <v>74</v>
      </c>
      <c r="E11995">
        <v>21</v>
      </c>
      <c r="I11995">
        <v>70.835245901639368</v>
      </c>
      <c r="J11995" s="6" t="s">
        <v>20</v>
      </c>
    </row>
    <row r="11996" spans="1:10" x14ac:dyDescent="0.25">
      <c r="A11996" s="5" t="str">
        <f t="shared" si="187"/>
        <v/>
      </c>
      <c r="B11996" t="s">
        <v>97</v>
      </c>
      <c r="C11996" t="s">
        <v>143</v>
      </c>
      <c r="D11996" t="s">
        <v>75</v>
      </c>
      <c r="E11996">
        <v>22</v>
      </c>
      <c r="I11996">
        <v>70.531269841269804</v>
      </c>
      <c r="J11996" s="6" t="s">
        <v>20</v>
      </c>
    </row>
    <row r="11997" spans="1:10" x14ac:dyDescent="0.25">
      <c r="A11997" s="5" t="str">
        <f t="shared" si="187"/>
        <v/>
      </c>
      <c r="B11997" t="s">
        <v>97</v>
      </c>
      <c r="C11997" t="s">
        <v>143</v>
      </c>
      <c r="D11997" t="s">
        <v>74</v>
      </c>
      <c r="E11997">
        <v>22</v>
      </c>
      <c r="I11997">
        <v>69.164098360655771</v>
      </c>
      <c r="J11997" s="6" t="s">
        <v>20</v>
      </c>
    </row>
    <row r="11998" spans="1:10" x14ac:dyDescent="0.25">
      <c r="A11998" s="5" t="str">
        <f t="shared" si="187"/>
        <v/>
      </c>
      <c r="B11998" t="s">
        <v>97</v>
      </c>
      <c r="C11998" t="s">
        <v>143</v>
      </c>
      <c r="D11998" t="s">
        <v>75</v>
      </c>
      <c r="E11998">
        <v>23</v>
      </c>
      <c r="I11998">
        <v>70.045079365079332</v>
      </c>
      <c r="J11998" s="6" t="s">
        <v>20</v>
      </c>
    </row>
    <row r="11999" spans="1:10" x14ac:dyDescent="0.25">
      <c r="A11999" s="5" t="str">
        <f t="shared" si="187"/>
        <v/>
      </c>
      <c r="B11999" t="s">
        <v>97</v>
      </c>
      <c r="C11999" t="s">
        <v>143</v>
      </c>
      <c r="D11999" t="s">
        <v>74</v>
      </c>
      <c r="E11999">
        <v>23</v>
      </c>
      <c r="I11999">
        <v>68.331475409836116</v>
      </c>
      <c r="J11999" s="6" t="s">
        <v>20</v>
      </c>
    </row>
    <row r="12000" spans="1:10" x14ac:dyDescent="0.25">
      <c r="A12000" s="5" t="str">
        <f t="shared" si="187"/>
        <v/>
      </c>
      <c r="B12000" t="s">
        <v>97</v>
      </c>
      <c r="C12000" t="s">
        <v>143</v>
      </c>
      <c r="D12000" t="s">
        <v>75</v>
      </c>
      <c r="E12000">
        <v>24</v>
      </c>
      <c r="I12000">
        <v>69.433015873015933</v>
      </c>
      <c r="J12000" s="6" t="s">
        <v>20</v>
      </c>
    </row>
    <row r="12001" spans="1:10" x14ac:dyDescent="0.25">
      <c r="A12001" s="5" t="str">
        <f t="shared" si="187"/>
        <v/>
      </c>
      <c r="B12001" t="s">
        <v>97</v>
      </c>
      <c r="C12001" t="s">
        <v>143</v>
      </c>
      <c r="D12001" t="s">
        <v>74</v>
      </c>
      <c r="E12001">
        <v>24</v>
      </c>
      <c r="I12001">
        <v>67.890327868852424</v>
      </c>
      <c r="J12001" s="6" t="s">
        <v>20</v>
      </c>
    </row>
    <row r="12002" spans="1:10" x14ac:dyDescent="0.25">
      <c r="A12002" s="5" t="str">
        <f t="shared" si="187"/>
        <v/>
      </c>
      <c r="B12002" t="s">
        <v>97</v>
      </c>
      <c r="C12002" t="s">
        <v>143</v>
      </c>
      <c r="D12002" t="s">
        <v>46</v>
      </c>
      <c r="E12002">
        <v>1</v>
      </c>
      <c r="I12002">
        <v>64.849919354838661</v>
      </c>
      <c r="J12002" s="6" t="s">
        <v>20</v>
      </c>
    </row>
    <row r="12003" spans="1:10" x14ac:dyDescent="0.25">
      <c r="A12003" s="5" t="str">
        <f t="shared" si="187"/>
        <v/>
      </c>
      <c r="B12003" t="s">
        <v>97</v>
      </c>
      <c r="C12003" t="s">
        <v>143</v>
      </c>
      <c r="D12003" t="s">
        <v>46</v>
      </c>
      <c r="E12003">
        <v>2</v>
      </c>
      <c r="I12003">
        <v>64.031129032258079</v>
      </c>
      <c r="J12003" s="6" t="s">
        <v>20</v>
      </c>
    </row>
    <row r="12004" spans="1:10" x14ac:dyDescent="0.25">
      <c r="A12004" s="5" t="str">
        <f t="shared" si="187"/>
        <v/>
      </c>
      <c r="B12004" t="s">
        <v>97</v>
      </c>
      <c r="C12004" t="s">
        <v>143</v>
      </c>
      <c r="D12004" t="s">
        <v>46</v>
      </c>
      <c r="E12004">
        <v>3</v>
      </c>
      <c r="I12004">
        <v>63.278467741935543</v>
      </c>
      <c r="J12004" s="6" t="s">
        <v>20</v>
      </c>
    </row>
    <row r="12005" spans="1:10" x14ac:dyDescent="0.25">
      <c r="A12005" s="5" t="str">
        <f t="shared" si="187"/>
        <v/>
      </c>
      <c r="B12005" t="s">
        <v>97</v>
      </c>
      <c r="C12005" t="s">
        <v>143</v>
      </c>
      <c r="D12005" t="s">
        <v>46</v>
      </c>
      <c r="E12005">
        <v>4</v>
      </c>
      <c r="I12005">
        <v>62.392983870967775</v>
      </c>
      <c r="J12005" s="6" t="s">
        <v>20</v>
      </c>
    </row>
    <row r="12006" spans="1:10" x14ac:dyDescent="0.25">
      <c r="A12006" s="5" t="str">
        <f t="shared" si="187"/>
        <v/>
      </c>
      <c r="B12006" t="s">
        <v>97</v>
      </c>
      <c r="C12006" t="s">
        <v>143</v>
      </c>
      <c r="D12006" t="s">
        <v>46</v>
      </c>
      <c r="E12006">
        <v>5</v>
      </c>
      <c r="I12006">
        <v>61.52620967741943</v>
      </c>
      <c r="J12006" s="6" t="s">
        <v>20</v>
      </c>
    </row>
    <row r="12007" spans="1:10" x14ac:dyDescent="0.25">
      <c r="A12007" s="5" t="str">
        <f t="shared" si="187"/>
        <v/>
      </c>
      <c r="B12007" t="s">
        <v>97</v>
      </c>
      <c r="C12007" t="s">
        <v>143</v>
      </c>
      <c r="D12007" t="s">
        <v>46</v>
      </c>
      <c r="E12007">
        <v>6</v>
      </c>
      <c r="I12007">
        <v>60.882177419354925</v>
      </c>
      <c r="J12007" s="6" t="s">
        <v>20</v>
      </c>
    </row>
    <row r="12008" spans="1:10" x14ac:dyDescent="0.25">
      <c r="A12008" s="5" t="str">
        <f t="shared" si="187"/>
        <v/>
      </c>
      <c r="B12008" t="s">
        <v>97</v>
      </c>
      <c r="C12008" t="s">
        <v>143</v>
      </c>
      <c r="D12008" t="s">
        <v>46</v>
      </c>
      <c r="E12008">
        <v>7</v>
      </c>
      <c r="I12008">
        <v>60.109596774193591</v>
      </c>
      <c r="J12008" s="6" t="s">
        <v>20</v>
      </c>
    </row>
    <row r="12009" spans="1:10" x14ac:dyDescent="0.25">
      <c r="A12009" s="5" t="str">
        <f t="shared" si="187"/>
        <v/>
      </c>
      <c r="B12009" t="s">
        <v>97</v>
      </c>
      <c r="C12009" t="s">
        <v>143</v>
      </c>
      <c r="D12009" t="s">
        <v>46</v>
      </c>
      <c r="E12009">
        <v>8</v>
      </c>
      <c r="I12009">
        <v>61.861612903225755</v>
      </c>
      <c r="J12009" s="6" t="s">
        <v>20</v>
      </c>
    </row>
    <row r="12010" spans="1:10" x14ac:dyDescent="0.25">
      <c r="A12010" s="5" t="str">
        <f t="shared" si="187"/>
        <v/>
      </c>
      <c r="B12010" t="s">
        <v>97</v>
      </c>
      <c r="C12010" t="s">
        <v>143</v>
      </c>
      <c r="D12010" t="s">
        <v>46</v>
      </c>
      <c r="E12010">
        <v>9</v>
      </c>
      <c r="I12010">
        <v>66.409354838709632</v>
      </c>
      <c r="J12010" s="6" t="s">
        <v>20</v>
      </c>
    </row>
    <row r="12011" spans="1:10" x14ac:dyDescent="0.25">
      <c r="A12011" s="5" t="str">
        <f t="shared" si="187"/>
        <v/>
      </c>
      <c r="B12011" t="s">
        <v>97</v>
      </c>
      <c r="C12011" t="s">
        <v>143</v>
      </c>
      <c r="D12011" t="s">
        <v>46</v>
      </c>
      <c r="E12011">
        <v>10</v>
      </c>
      <c r="I12011">
        <v>72.741048387096669</v>
      </c>
      <c r="J12011" s="6" t="s">
        <v>20</v>
      </c>
    </row>
    <row r="12012" spans="1:10" x14ac:dyDescent="0.25">
      <c r="A12012" s="5" t="str">
        <f t="shared" si="187"/>
        <v/>
      </c>
      <c r="B12012" t="s">
        <v>97</v>
      </c>
      <c r="C12012" t="s">
        <v>143</v>
      </c>
      <c r="D12012" t="s">
        <v>46</v>
      </c>
      <c r="E12012">
        <v>11</v>
      </c>
      <c r="I12012">
        <v>79.409354838709703</v>
      </c>
      <c r="J12012" s="6" t="s">
        <v>20</v>
      </c>
    </row>
    <row r="12013" spans="1:10" x14ac:dyDescent="0.25">
      <c r="A12013" s="5" t="str">
        <f t="shared" si="187"/>
        <v/>
      </c>
      <c r="B12013" t="s">
        <v>97</v>
      </c>
      <c r="C12013" t="s">
        <v>143</v>
      </c>
      <c r="D12013" t="s">
        <v>46</v>
      </c>
      <c r="E12013">
        <v>12</v>
      </c>
      <c r="I12013">
        <v>84.293387096774126</v>
      </c>
      <c r="J12013" s="6" t="s">
        <v>20</v>
      </c>
    </row>
    <row r="12014" spans="1:10" x14ac:dyDescent="0.25">
      <c r="A12014" s="5" t="str">
        <f t="shared" si="187"/>
        <v/>
      </c>
      <c r="B12014" t="s">
        <v>97</v>
      </c>
      <c r="C12014" t="s">
        <v>143</v>
      </c>
      <c r="D12014" t="s">
        <v>46</v>
      </c>
      <c r="E12014">
        <v>13</v>
      </c>
      <c r="I12014">
        <v>84.04467741935494</v>
      </c>
      <c r="J12014" s="6" t="s">
        <v>20</v>
      </c>
    </row>
    <row r="12015" spans="1:10" x14ac:dyDescent="0.25">
      <c r="A12015" s="5" t="str">
        <f t="shared" si="187"/>
        <v/>
      </c>
      <c r="B12015" t="s">
        <v>97</v>
      </c>
      <c r="C12015" t="s">
        <v>143</v>
      </c>
      <c r="D12015" t="s">
        <v>46</v>
      </c>
      <c r="E12015">
        <v>14</v>
      </c>
      <c r="I12015">
        <v>84.726451612903162</v>
      </c>
      <c r="J12015" s="6" t="s">
        <v>20</v>
      </c>
    </row>
    <row r="12016" spans="1:10" x14ac:dyDescent="0.25">
      <c r="A12016" s="5" t="str">
        <f t="shared" si="187"/>
        <v/>
      </c>
      <c r="B12016" t="s">
        <v>97</v>
      </c>
      <c r="C12016" t="s">
        <v>143</v>
      </c>
      <c r="D12016" t="s">
        <v>46</v>
      </c>
      <c r="E12016">
        <v>15</v>
      </c>
      <c r="I12016">
        <v>85.84387096774195</v>
      </c>
      <c r="J12016" s="6" t="s">
        <v>20</v>
      </c>
    </row>
    <row r="12017" spans="1:10" x14ac:dyDescent="0.25">
      <c r="A12017" s="5" t="str">
        <f t="shared" si="187"/>
        <v/>
      </c>
      <c r="B12017" t="s">
        <v>97</v>
      </c>
      <c r="C12017" t="s">
        <v>143</v>
      </c>
      <c r="D12017" t="s">
        <v>46</v>
      </c>
      <c r="E12017">
        <v>16</v>
      </c>
      <c r="I12017">
        <v>84.193064516129084</v>
      </c>
      <c r="J12017" s="6" t="s">
        <v>20</v>
      </c>
    </row>
    <row r="12018" spans="1:10" x14ac:dyDescent="0.25">
      <c r="A12018" s="5" t="str">
        <f t="shared" si="187"/>
        <v/>
      </c>
      <c r="B12018" t="s">
        <v>97</v>
      </c>
      <c r="C12018" t="s">
        <v>143</v>
      </c>
      <c r="D12018" t="s">
        <v>46</v>
      </c>
      <c r="E12018">
        <v>17</v>
      </c>
      <c r="I12018">
        <v>80.830241935483798</v>
      </c>
      <c r="J12018" s="6" t="s">
        <v>20</v>
      </c>
    </row>
    <row r="12019" spans="1:10" x14ac:dyDescent="0.25">
      <c r="A12019" s="5" t="str">
        <f t="shared" si="187"/>
        <v/>
      </c>
      <c r="B12019" t="s">
        <v>97</v>
      </c>
      <c r="C12019" t="s">
        <v>143</v>
      </c>
      <c r="D12019" t="s">
        <v>46</v>
      </c>
      <c r="E12019">
        <v>18</v>
      </c>
      <c r="I12019">
        <v>78.954193548387082</v>
      </c>
      <c r="J12019" s="6" t="s">
        <v>20</v>
      </c>
    </row>
    <row r="12020" spans="1:10" x14ac:dyDescent="0.25">
      <c r="A12020" s="5" t="str">
        <f t="shared" si="187"/>
        <v/>
      </c>
      <c r="B12020" t="s">
        <v>97</v>
      </c>
      <c r="C12020" t="s">
        <v>143</v>
      </c>
      <c r="D12020" t="s">
        <v>46</v>
      </c>
      <c r="E12020">
        <v>19</v>
      </c>
      <c r="I12020">
        <v>75.293951612903228</v>
      </c>
      <c r="J12020" s="6" t="s">
        <v>20</v>
      </c>
    </row>
    <row r="12021" spans="1:10" x14ac:dyDescent="0.25">
      <c r="A12021" s="5" t="str">
        <f t="shared" si="187"/>
        <v/>
      </c>
      <c r="B12021" t="s">
        <v>97</v>
      </c>
      <c r="C12021" t="s">
        <v>143</v>
      </c>
      <c r="D12021" t="s">
        <v>46</v>
      </c>
      <c r="E12021">
        <v>20</v>
      </c>
      <c r="I12021">
        <v>72.344032258064601</v>
      </c>
      <c r="J12021" s="6" t="s">
        <v>20</v>
      </c>
    </row>
    <row r="12022" spans="1:10" x14ac:dyDescent="0.25">
      <c r="A12022" s="5" t="str">
        <f t="shared" si="187"/>
        <v/>
      </c>
      <c r="B12022" t="s">
        <v>97</v>
      </c>
      <c r="C12022" t="s">
        <v>143</v>
      </c>
      <c r="D12022" t="s">
        <v>46</v>
      </c>
      <c r="E12022">
        <v>21</v>
      </c>
      <c r="I12022">
        <v>70.452096774193564</v>
      </c>
      <c r="J12022" s="6" t="s">
        <v>20</v>
      </c>
    </row>
    <row r="12023" spans="1:10" x14ac:dyDescent="0.25">
      <c r="A12023" s="5" t="str">
        <f t="shared" si="187"/>
        <v/>
      </c>
      <c r="B12023" t="s">
        <v>97</v>
      </c>
      <c r="C12023" t="s">
        <v>143</v>
      </c>
      <c r="D12023" t="s">
        <v>46</v>
      </c>
      <c r="E12023">
        <v>22</v>
      </c>
      <c r="I12023">
        <v>68.821532258064394</v>
      </c>
      <c r="J12023" s="6" t="s">
        <v>20</v>
      </c>
    </row>
    <row r="12024" spans="1:10" x14ac:dyDescent="0.25">
      <c r="A12024" s="5" t="str">
        <f t="shared" si="187"/>
        <v/>
      </c>
      <c r="B12024" t="s">
        <v>97</v>
      </c>
      <c r="C12024" t="s">
        <v>143</v>
      </c>
      <c r="D12024" t="s">
        <v>46</v>
      </c>
      <c r="E12024">
        <v>23</v>
      </c>
      <c r="I12024">
        <v>67.363225806451652</v>
      </c>
      <c r="J12024" s="6" t="s">
        <v>20</v>
      </c>
    </row>
    <row r="12025" spans="1:10" x14ac:dyDescent="0.25">
      <c r="A12025" s="5" t="str">
        <f t="shared" si="187"/>
        <v/>
      </c>
      <c r="B12025" t="s">
        <v>97</v>
      </c>
      <c r="C12025" t="s">
        <v>143</v>
      </c>
      <c r="D12025" t="s">
        <v>46</v>
      </c>
      <c r="E12025">
        <v>24</v>
      </c>
      <c r="I12025">
        <v>66.002822580645187</v>
      </c>
      <c r="J12025" s="6" t="s">
        <v>20</v>
      </c>
    </row>
    <row r="12026" spans="1:10" x14ac:dyDescent="0.25">
      <c r="A12026" s="5" t="str">
        <f t="shared" si="187"/>
        <v/>
      </c>
      <c r="B12026" t="s">
        <v>97</v>
      </c>
      <c r="C12026" t="s">
        <v>143</v>
      </c>
      <c r="D12026" t="s">
        <v>77</v>
      </c>
      <c r="E12026">
        <v>1</v>
      </c>
      <c r="I12026">
        <v>62.895833333333321</v>
      </c>
      <c r="J12026" s="6" t="s">
        <v>20</v>
      </c>
    </row>
    <row r="12027" spans="1:10" x14ac:dyDescent="0.25">
      <c r="A12027" s="5" t="str">
        <f t="shared" si="187"/>
        <v/>
      </c>
      <c r="B12027" t="s">
        <v>97</v>
      </c>
      <c r="C12027" t="s">
        <v>143</v>
      </c>
      <c r="D12027" t="s">
        <v>76</v>
      </c>
      <c r="E12027">
        <v>1</v>
      </c>
      <c r="I12027">
        <v>71.031428571428577</v>
      </c>
      <c r="J12027" s="6" t="s">
        <v>20</v>
      </c>
    </row>
    <row r="12028" spans="1:10" x14ac:dyDescent="0.25">
      <c r="A12028" s="5" t="str">
        <f t="shared" si="187"/>
        <v/>
      </c>
      <c r="B12028" t="s">
        <v>97</v>
      </c>
      <c r="C12028" t="s">
        <v>143</v>
      </c>
      <c r="D12028" t="s">
        <v>77</v>
      </c>
      <c r="E12028">
        <v>2</v>
      </c>
      <c r="I12028">
        <v>61.889999999999986</v>
      </c>
      <c r="J12028" s="6" t="s">
        <v>20</v>
      </c>
    </row>
    <row r="12029" spans="1:10" x14ac:dyDescent="0.25">
      <c r="A12029" s="5" t="str">
        <f t="shared" si="187"/>
        <v/>
      </c>
      <c r="B12029" t="s">
        <v>97</v>
      </c>
      <c r="C12029" t="s">
        <v>143</v>
      </c>
      <c r="D12029" t="s">
        <v>76</v>
      </c>
      <c r="E12029">
        <v>2</v>
      </c>
      <c r="I12029">
        <v>71.182857142857145</v>
      </c>
      <c r="J12029" s="6" t="s">
        <v>20</v>
      </c>
    </row>
    <row r="12030" spans="1:10" x14ac:dyDescent="0.25">
      <c r="A12030" s="5" t="str">
        <f t="shared" si="187"/>
        <v/>
      </c>
      <c r="B12030" t="s">
        <v>97</v>
      </c>
      <c r="C12030" t="s">
        <v>143</v>
      </c>
      <c r="D12030" t="s">
        <v>77</v>
      </c>
      <c r="E12030">
        <v>3</v>
      </c>
      <c r="I12030">
        <v>61.388333333333343</v>
      </c>
      <c r="J12030" s="6" t="s">
        <v>20</v>
      </c>
    </row>
    <row r="12031" spans="1:10" x14ac:dyDescent="0.25">
      <c r="A12031" s="5" t="str">
        <f t="shared" si="187"/>
        <v/>
      </c>
      <c r="B12031" t="s">
        <v>97</v>
      </c>
      <c r="C12031" t="s">
        <v>143</v>
      </c>
      <c r="D12031" t="s">
        <v>76</v>
      </c>
      <c r="E12031">
        <v>3</v>
      </c>
      <c r="I12031">
        <v>72.714285714285708</v>
      </c>
      <c r="J12031" s="6" t="s">
        <v>20</v>
      </c>
    </row>
    <row r="12032" spans="1:10" x14ac:dyDescent="0.25">
      <c r="A12032" s="5" t="str">
        <f t="shared" si="187"/>
        <v/>
      </c>
      <c r="B12032" t="s">
        <v>97</v>
      </c>
      <c r="C12032" t="s">
        <v>143</v>
      </c>
      <c r="D12032" t="s">
        <v>77</v>
      </c>
      <c r="E12032">
        <v>4</v>
      </c>
      <c r="I12032">
        <v>59.950833333333343</v>
      </c>
      <c r="J12032" s="6" t="s">
        <v>20</v>
      </c>
    </row>
    <row r="12033" spans="1:10" x14ac:dyDescent="0.25">
      <c r="A12033" s="5" t="str">
        <f t="shared" si="187"/>
        <v/>
      </c>
      <c r="B12033" t="s">
        <v>97</v>
      </c>
      <c r="C12033" t="s">
        <v>143</v>
      </c>
      <c r="D12033" t="s">
        <v>76</v>
      </c>
      <c r="E12033">
        <v>4</v>
      </c>
      <c r="I12033">
        <v>70.624285714285719</v>
      </c>
      <c r="J12033" s="6" t="s">
        <v>20</v>
      </c>
    </row>
    <row r="12034" spans="1:10" x14ac:dyDescent="0.25">
      <c r="A12034" s="5" t="str">
        <f t="shared" ref="A12034:A12097" si="188">IF(AND(category = B12034, subcategory=C12034, reportdate = D12034), E12034, "")</f>
        <v/>
      </c>
      <c r="B12034" t="s">
        <v>97</v>
      </c>
      <c r="C12034" t="s">
        <v>143</v>
      </c>
      <c r="D12034" t="s">
        <v>76</v>
      </c>
      <c r="E12034">
        <v>5</v>
      </c>
      <c r="I12034">
        <v>70.332857142857151</v>
      </c>
      <c r="J12034" s="6" t="s">
        <v>20</v>
      </c>
    </row>
    <row r="12035" spans="1:10" x14ac:dyDescent="0.25">
      <c r="A12035" s="5" t="str">
        <f t="shared" si="188"/>
        <v/>
      </c>
      <c r="B12035" t="s">
        <v>97</v>
      </c>
      <c r="C12035" t="s">
        <v>143</v>
      </c>
      <c r="D12035" t="s">
        <v>77</v>
      </c>
      <c r="E12035">
        <v>5</v>
      </c>
      <c r="I12035">
        <v>59.251666666666665</v>
      </c>
      <c r="J12035" s="6" t="s">
        <v>20</v>
      </c>
    </row>
    <row r="12036" spans="1:10" x14ac:dyDescent="0.25">
      <c r="A12036" s="5" t="str">
        <f t="shared" si="188"/>
        <v/>
      </c>
      <c r="B12036" t="s">
        <v>97</v>
      </c>
      <c r="C12036" t="s">
        <v>143</v>
      </c>
      <c r="D12036" t="s">
        <v>76</v>
      </c>
      <c r="E12036">
        <v>6</v>
      </c>
      <c r="I12036">
        <v>69.942857142857136</v>
      </c>
      <c r="J12036" s="6" t="s">
        <v>20</v>
      </c>
    </row>
    <row r="12037" spans="1:10" x14ac:dyDescent="0.25">
      <c r="A12037" s="5" t="str">
        <f t="shared" si="188"/>
        <v/>
      </c>
      <c r="B12037" t="s">
        <v>97</v>
      </c>
      <c r="C12037" t="s">
        <v>143</v>
      </c>
      <c r="D12037" t="s">
        <v>77</v>
      </c>
      <c r="E12037">
        <v>6</v>
      </c>
      <c r="I12037">
        <v>58.087500000000006</v>
      </c>
      <c r="J12037" s="6" t="s">
        <v>20</v>
      </c>
    </row>
    <row r="12038" spans="1:10" x14ac:dyDescent="0.25">
      <c r="A12038" s="5" t="str">
        <f t="shared" si="188"/>
        <v/>
      </c>
      <c r="B12038" t="s">
        <v>97</v>
      </c>
      <c r="C12038" t="s">
        <v>143</v>
      </c>
      <c r="D12038" t="s">
        <v>76</v>
      </c>
      <c r="E12038">
        <v>7</v>
      </c>
      <c r="I12038">
        <v>68.288571428571444</v>
      </c>
      <c r="J12038" s="6" t="s">
        <v>20</v>
      </c>
    </row>
    <row r="12039" spans="1:10" x14ac:dyDescent="0.25">
      <c r="A12039" s="5" t="str">
        <f t="shared" si="188"/>
        <v/>
      </c>
      <c r="B12039" t="s">
        <v>97</v>
      </c>
      <c r="C12039" t="s">
        <v>143</v>
      </c>
      <c r="D12039" t="s">
        <v>77</v>
      </c>
      <c r="E12039">
        <v>7</v>
      </c>
      <c r="I12039">
        <v>57.767499999999991</v>
      </c>
      <c r="J12039" s="6" t="s">
        <v>20</v>
      </c>
    </row>
    <row r="12040" spans="1:10" x14ac:dyDescent="0.25">
      <c r="A12040" s="5" t="str">
        <f t="shared" si="188"/>
        <v/>
      </c>
      <c r="B12040" t="s">
        <v>97</v>
      </c>
      <c r="C12040" t="s">
        <v>143</v>
      </c>
      <c r="D12040" t="s">
        <v>76</v>
      </c>
      <c r="E12040">
        <v>8</v>
      </c>
      <c r="I12040">
        <v>68.931428571428569</v>
      </c>
      <c r="J12040" s="6" t="s">
        <v>20</v>
      </c>
    </row>
    <row r="12041" spans="1:10" x14ac:dyDescent="0.25">
      <c r="A12041" s="5" t="str">
        <f t="shared" si="188"/>
        <v/>
      </c>
      <c r="B12041" t="s">
        <v>97</v>
      </c>
      <c r="C12041" t="s">
        <v>143</v>
      </c>
      <c r="D12041" t="s">
        <v>77</v>
      </c>
      <c r="E12041">
        <v>8</v>
      </c>
      <c r="I12041">
        <v>57.715833333333329</v>
      </c>
      <c r="J12041" s="6" t="s">
        <v>20</v>
      </c>
    </row>
    <row r="12042" spans="1:10" x14ac:dyDescent="0.25">
      <c r="A12042" s="5" t="str">
        <f t="shared" si="188"/>
        <v/>
      </c>
      <c r="B12042" t="s">
        <v>97</v>
      </c>
      <c r="C12042" t="s">
        <v>143</v>
      </c>
      <c r="D12042" t="s">
        <v>77</v>
      </c>
      <c r="E12042">
        <v>9</v>
      </c>
      <c r="I12042">
        <v>62.922500000000007</v>
      </c>
      <c r="J12042" s="6" t="s">
        <v>20</v>
      </c>
    </row>
    <row r="12043" spans="1:10" x14ac:dyDescent="0.25">
      <c r="A12043" s="5" t="str">
        <f t="shared" si="188"/>
        <v/>
      </c>
      <c r="B12043" t="s">
        <v>97</v>
      </c>
      <c r="C12043" t="s">
        <v>143</v>
      </c>
      <c r="D12043" t="s">
        <v>76</v>
      </c>
      <c r="E12043">
        <v>9</v>
      </c>
      <c r="I12043">
        <v>74.028571428571439</v>
      </c>
      <c r="J12043" s="6" t="s">
        <v>20</v>
      </c>
    </row>
    <row r="12044" spans="1:10" x14ac:dyDescent="0.25">
      <c r="A12044" s="5" t="str">
        <f t="shared" si="188"/>
        <v/>
      </c>
      <c r="B12044" t="s">
        <v>97</v>
      </c>
      <c r="C12044" t="s">
        <v>143</v>
      </c>
      <c r="D12044" t="s">
        <v>77</v>
      </c>
      <c r="E12044">
        <v>10</v>
      </c>
      <c r="I12044">
        <v>69.855000000000004</v>
      </c>
      <c r="J12044" s="6" t="s">
        <v>20</v>
      </c>
    </row>
    <row r="12045" spans="1:10" x14ac:dyDescent="0.25">
      <c r="A12045" s="5" t="str">
        <f t="shared" si="188"/>
        <v/>
      </c>
      <c r="B12045" t="s">
        <v>97</v>
      </c>
      <c r="C12045" t="s">
        <v>143</v>
      </c>
      <c r="D12045" t="s">
        <v>76</v>
      </c>
      <c r="E12045">
        <v>10</v>
      </c>
      <c r="I12045">
        <v>79.742857142857147</v>
      </c>
      <c r="J12045" s="6" t="s">
        <v>20</v>
      </c>
    </row>
    <row r="12046" spans="1:10" x14ac:dyDescent="0.25">
      <c r="A12046" s="5" t="str">
        <f t="shared" si="188"/>
        <v/>
      </c>
      <c r="B12046" t="s">
        <v>97</v>
      </c>
      <c r="C12046" t="s">
        <v>143</v>
      </c>
      <c r="D12046" t="s">
        <v>76</v>
      </c>
      <c r="E12046">
        <v>11</v>
      </c>
      <c r="I12046">
        <v>83.671428571428578</v>
      </c>
      <c r="J12046" s="6" t="s">
        <v>20</v>
      </c>
    </row>
    <row r="12047" spans="1:10" x14ac:dyDescent="0.25">
      <c r="A12047" s="5" t="str">
        <f t="shared" si="188"/>
        <v/>
      </c>
      <c r="B12047" t="s">
        <v>97</v>
      </c>
      <c r="C12047" t="s">
        <v>143</v>
      </c>
      <c r="D12047" t="s">
        <v>77</v>
      </c>
      <c r="E12047">
        <v>11</v>
      </c>
      <c r="I12047">
        <v>75.217500000000001</v>
      </c>
      <c r="J12047" s="6" t="s">
        <v>20</v>
      </c>
    </row>
    <row r="12048" spans="1:10" x14ac:dyDescent="0.25">
      <c r="A12048" s="5" t="str">
        <f t="shared" si="188"/>
        <v/>
      </c>
      <c r="B12048" t="s">
        <v>97</v>
      </c>
      <c r="C12048" t="s">
        <v>143</v>
      </c>
      <c r="D12048" t="s">
        <v>77</v>
      </c>
      <c r="E12048">
        <v>12</v>
      </c>
      <c r="I12048">
        <v>79.309999999999988</v>
      </c>
      <c r="J12048" s="6" t="s">
        <v>20</v>
      </c>
    </row>
    <row r="12049" spans="1:10" x14ac:dyDescent="0.25">
      <c r="A12049" s="5" t="str">
        <f t="shared" si="188"/>
        <v/>
      </c>
      <c r="B12049" t="s">
        <v>97</v>
      </c>
      <c r="C12049" t="s">
        <v>143</v>
      </c>
      <c r="D12049" t="s">
        <v>76</v>
      </c>
      <c r="E12049">
        <v>12</v>
      </c>
      <c r="I12049">
        <v>87.399999999999991</v>
      </c>
      <c r="J12049" s="6" t="s">
        <v>20</v>
      </c>
    </row>
    <row r="12050" spans="1:10" x14ac:dyDescent="0.25">
      <c r="A12050" s="5" t="str">
        <f t="shared" si="188"/>
        <v/>
      </c>
      <c r="B12050" t="s">
        <v>97</v>
      </c>
      <c r="C12050" t="s">
        <v>143</v>
      </c>
      <c r="D12050" t="s">
        <v>76</v>
      </c>
      <c r="E12050">
        <v>13</v>
      </c>
      <c r="I12050">
        <v>89.7</v>
      </c>
      <c r="J12050" s="6" t="s">
        <v>20</v>
      </c>
    </row>
    <row r="12051" spans="1:10" x14ac:dyDescent="0.25">
      <c r="A12051" s="5" t="str">
        <f t="shared" si="188"/>
        <v/>
      </c>
      <c r="B12051" t="s">
        <v>97</v>
      </c>
      <c r="C12051" t="s">
        <v>143</v>
      </c>
      <c r="D12051" t="s">
        <v>77</v>
      </c>
      <c r="E12051">
        <v>13</v>
      </c>
      <c r="I12051">
        <v>81.858333333333334</v>
      </c>
      <c r="J12051" s="6" t="s">
        <v>20</v>
      </c>
    </row>
    <row r="12052" spans="1:10" x14ac:dyDescent="0.25">
      <c r="A12052" s="5" t="str">
        <f t="shared" si="188"/>
        <v/>
      </c>
      <c r="B12052" t="s">
        <v>97</v>
      </c>
      <c r="C12052" t="s">
        <v>143</v>
      </c>
      <c r="D12052" t="s">
        <v>77</v>
      </c>
      <c r="E12052">
        <v>14</v>
      </c>
      <c r="I12052">
        <v>83.575000000000003</v>
      </c>
      <c r="J12052" s="6" t="s">
        <v>20</v>
      </c>
    </row>
    <row r="12053" spans="1:10" x14ac:dyDescent="0.25">
      <c r="A12053" s="5" t="str">
        <f t="shared" si="188"/>
        <v/>
      </c>
      <c r="B12053" t="s">
        <v>97</v>
      </c>
      <c r="C12053" t="s">
        <v>143</v>
      </c>
      <c r="D12053" t="s">
        <v>76</v>
      </c>
      <c r="E12053">
        <v>14</v>
      </c>
      <c r="I12053">
        <v>89.157142857142858</v>
      </c>
      <c r="J12053" s="6" t="s">
        <v>20</v>
      </c>
    </row>
    <row r="12054" spans="1:10" x14ac:dyDescent="0.25">
      <c r="A12054" s="5" t="str">
        <f t="shared" si="188"/>
        <v/>
      </c>
      <c r="B12054" t="s">
        <v>97</v>
      </c>
      <c r="C12054" t="s">
        <v>143</v>
      </c>
      <c r="D12054" t="s">
        <v>77</v>
      </c>
      <c r="E12054">
        <v>15</v>
      </c>
      <c r="I12054">
        <v>85.2</v>
      </c>
      <c r="J12054" s="6" t="s">
        <v>20</v>
      </c>
    </row>
    <row r="12055" spans="1:10" x14ac:dyDescent="0.25">
      <c r="A12055" s="5" t="str">
        <f t="shared" si="188"/>
        <v/>
      </c>
      <c r="B12055" t="s">
        <v>97</v>
      </c>
      <c r="C12055" t="s">
        <v>143</v>
      </c>
      <c r="D12055" t="s">
        <v>76</v>
      </c>
      <c r="E12055">
        <v>15</v>
      </c>
      <c r="I12055">
        <v>88.842857142857156</v>
      </c>
      <c r="J12055" s="6" t="s">
        <v>20</v>
      </c>
    </row>
    <row r="12056" spans="1:10" x14ac:dyDescent="0.25">
      <c r="A12056" s="5" t="str">
        <f t="shared" si="188"/>
        <v/>
      </c>
      <c r="B12056" t="s">
        <v>97</v>
      </c>
      <c r="C12056" t="s">
        <v>143</v>
      </c>
      <c r="D12056" t="s">
        <v>76</v>
      </c>
      <c r="E12056">
        <v>16</v>
      </c>
      <c r="I12056">
        <v>86.51428571428572</v>
      </c>
      <c r="J12056" s="6" t="s">
        <v>20</v>
      </c>
    </row>
    <row r="12057" spans="1:10" x14ac:dyDescent="0.25">
      <c r="A12057" s="5" t="str">
        <f t="shared" si="188"/>
        <v/>
      </c>
      <c r="B12057" t="s">
        <v>97</v>
      </c>
      <c r="C12057" t="s">
        <v>143</v>
      </c>
      <c r="D12057" t="s">
        <v>77</v>
      </c>
      <c r="E12057">
        <v>16</v>
      </c>
      <c r="I12057">
        <v>85.341666666666654</v>
      </c>
      <c r="J12057" s="6" t="s">
        <v>20</v>
      </c>
    </row>
    <row r="12058" spans="1:10" x14ac:dyDescent="0.25">
      <c r="A12058" s="5" t="str">
        <f t="shared" si="188"/>
        <v/>
      </c>
      <c r="B12058" t="s">
        <v>97</v>
      </c>
      <c r="C12058" t="s">
        <v>143</v>
      </c>
      <c r="D12058" t="s">
        <v>77</v>
      </c>
      <c r="E12058">
        <v>17</v>
      </c>
      <c r="I12058">
        <v>83.933333333333323</v>
      </c>
      <c r="J12058" s="6" t="s">
        <v>20</v>
      </c>
    </row>
    <row r="12059" spans="1:10" x14ac:dyDescent="0.25">
      <c r="A12059" s="5" t="str">
        <f t="shared" si="188"/>
        <v/>
      </c>
      <c r="B12059" t="s">
        <v>97</v>
      </c>
      <c r="C12059" t="s">
        <v>143</v>
      </c>
      <c r="D12059" t="s">
        <v>76</v>
      </c>
      <c r="E12059">
        <v>17</v>
      </c>
      <c r="I12059">
        <v>82.857142857142861</v>
      </c>
      <c r="J12059" s="6" t="s">
        <v>20</v>
      </c>
    </row>
    <row r="12060" spans="1:10" x14ac:dyDescent="0.25">
      <c r="A12060" s="5" t="str">
        <f t="shared" si="188"/>
        <v/>
      </c>
      <c r="B12060" t="s">
        <v>97</v>
      </c>
      <c r="C12060" t="s">
        <v>143</v>
      </c>
      <c r="D12060" t="s">
        <v>76</v>
      </c>
      <c r="E12060">
        <v>18</v>
      </c>
      <c r="I12060">
        <v>79.728571428571428</v>
      </c>
      <c r="J12060" s="6" t="s">
        <v>20</v>
      </c>
    </row>
    <row r="12061" spans="1:10" x14ac:dyDescent="0.25">
      <c r="A12061" s="5" t="str">
        <f t="shared" si="188"/>
        <v/>
      </c>
      <c r="B12061" t="s">
        <v>97</v>
      </c>
      <c r="C12061" t="s">
        <v>143</v>
      </c>
      <c r="D12061" t="s">
        <v>77</v>
      </c>
      <c r="E12061">
        <v>18</v>
      </c>
      <c r="I12061">
        <v>82.041666666666671</v>
      </c>
      <c r="J12061" s="6" t="s">
        <v>20</v>
      </c>
    </row>
    <row r="12062" spans="1:10" x14ac:dyDescent="0.25">
      <c r="A12062" s="5" t="str">
        <f t="shared" si="188"/>
        <v/>
      </c>
      <c r="B12062" t="s">
        <v>97</v>
      </c>
      <c r="C12062" t="s">
        <v>143</v>
      </c>
      <c r="D12062" t="s">
        <v>76</v>
      </c>
      <c r="E12062">
        <v>19</v>
      </c>
      <c r="I12062">
        <v>74.628571428571419</v>
      </c>
      <c r="J12062" s="6" t="s">
        <v>20</v>
      </c>
    </row>
    <row r="12063" spans="1:10" x14ac:dyDescent="0.25">
      <c r="A12063" s="5" t="str">
        <f t="shared" si="188"/>
        <v/>
      </c>
      <c r="B12063" t="s">
        <v>97</v>
      </c>
      <c r="C12063" t="s">
        <v>143</v>
      </c>
      <c r="D12063" t="s">
        <v>77</v>
      </c>
      <c r="E12063">
        <v>19</v>
      </c>
      <c r="I12063">
        <v>78.225000000000009</v>
      </c>
      <c r="J12063" s="6" t="s">
        <v>20</v>
      </c>
    </row>
    <row r="12064" spans="1:10" x14ac:dyDescent="0.25">
      <c r="A12064" s="5" t="str">
        <f t="shared" si="188"/>
        <v/>
      </c>
      <c r="B12064" t="s">
        <v>97</v>
      </c>
      <c r="C12064" t="s">
        <v>143</v>
      </c>
      <c r="D12064" t="s">
        <v>77</v>
      </c>
      <c r="E12064">
        <v>20</v>
      </c>
      <c r="I12064">
        <v>73.353333333333325</v>
      </c>
      <c r="J12064" s="6" t="s">
        <v>20</v>
      </c>
    </row>
    <row r="12065" spans="1:10" x14ac:dyDescent="0.25">
      <c r="A12065" s="5" t="str">
        <f t="shared" si="188"/>
        <v/>
      </c>
      <c r="B12065" t="s">
        <v>97</v>
      </c>
      <c r="C12065" t="s">
        <v>143</v>
      </c>
      <c r="D12065" t="s">
        <v>76</v>
      </c>
      <c r="E12065">
        <v>20</v>
      </c>
      <c r="I12065">
        <v>69.148571428571429</v>
      </c>
      <c r="J12065" s="6" t="s">
        <v>20</v>
      </c>
    </row>
    <row r="12066" spans="1:10" x14ac:dyDescent="0.25">
      <c r="A12066" s="5" t="str">
        <f t="shared" si="188"/>
        <v/>
      </c>
      <c r="B12066" t="s">
        <v>97</v>
      </c>
      <c r="C12066" t="s">
        <v>143</v>
      </c>
      <c r="D12066" t="s">
        <v>77</v>
      </c>
      <c r="E12066">
        <v>21</v>
      </c>
      <c r="I12066">
        <v>69.12833333333333</v>
      </c>
      <c r="J12066" s="6" t="s">
        <v>20</v>
      </c>
    </row>
    <row r="12067" spans="1:10" x14ac:dyDescent="0.25">
      <c r="A12067" s="5" t="str">
        <f t="shared" si="188"/>
        <v/>
      </c>
      <c r="B12067" t="s">
        <v>97</v>
      </c>
      <c r="C12067" t="s">
        <v>143</v>
      </c>
      <c r="D12067" t="s">
        <v>76</v>
      </c>
      <c r="E12067">
        <v>21</v>
      </c>
      <c r="I12067">
        <v>66.505714285714276</v>
      </c>
      <c r="J12067" s="6" t="s">
        <v>20</v>
      </c>
    </row>
    <row r="12068" spans="1:10" x14ac:dyDescent="0.25">
      <c r="A12068" s="5" t="str">
        <f t="shared" si="188"/>
        <v/>
      </c>
      <c r="B12068" t="s">
        <v>97</v>
      </c>
      <c r="C12068" t="s">
        <v>143</v>
      </c>
      <c r="D12068" t="s">
        <v>76</v>
      </c>
      <c r="E12068">
        <v>22</v>
      </c>
      <c r="I12068">
        <v>66.051428571428559</v>
      </c>
      <c r="J12068" s="6" t="s">
        <v>20</v>
      </c>
    </row>
    <row r="12069" spans="1:10" x14ac:dyDescent="0.25">
      <c r="A12069" s="5" t="str">
        <f t="shared" si="188"/>
        <v/>
      </c>
      <c r="B12069" t="s">
        <v>97</v>
      </c>
      <c r="C12069" t="s">
        <v>143</v>
      </c>
      <c r="D12069" t="s">
        <v>77</v>
      </c>
      <c r="E12069">
        <v>22</v>
      </c>
      <c r="I12069">
        <v>66.827500000000015</v>
      </c>
      <c r="J12069" s="6" t="s">
        <v>20</v>
      </c>
    </row>
    <row r="12070" spans="1:10" x14ac:dyDescent="0.25">
      <c r="A12070" s="5" t="str">
        <f t="shared" si="188"/>
        <v/>
      </c>
      <c r="B12070" t="s">
        <v>97</v>
      </c>
      <c r="C12070" t="s">
        <v>143</v>
      </c>
      <c r="D12070" t="s">
        <v>77</v>
      </c>
      <c r="E12070">
        <v>23</v>
      </c>
      <c r="I12070">
        <v>63.528333333333336</v>
      </c>
      <c r="J12070" s="6" t="s">
        <v>20</v>
      </c>
    </row>
    <row r="12071" spans="1:10" x14ac:dyDescent="0.25">
      <c r="A12071" s="5" t="str">
        <f t="shared" si="188"/>
        <v/>
      </c>
      <c r="B12071" t="s">
        <v>97</v>
      </c>
      <c r="C12071" t="s">
        <v>143</v>
      </c>
      <c r="D12071" t="s">
        <v>76</v>
      </c>
      <c r="E12071">
        <v>23</v>
      </c>
      <c r="I12071">
        <v>64.662857142857149</v>
      </c>
      <c r="J12071" s="6" t="s">
        <v>20</v>
      </c>
    </row>
    <row r="12072" spans="1:10" x14ac:dyDescent="0.25">
      <c r="A12072" s="5" t="str">
        <f t="shared" si="188"/>
        <v/>
      </c>
      <c r="B12072" t="s">
        <v>97</v>
      </c>
      <c r="C12072" t="s">
        <v>143</v>
      </c>
      <c r="D12072" t="s">
        <v>77</v>
      </c>
      <c r="E12072">
        <v>24</v>
      </c>
      <c r="I12072">
        <v>62.735000000000014</v>
      </c>
      <c r="J12072" s="6" t="s">
        <v>20</v>
      </c>
    </row>
    <row r="12073" spans="1:10" x14ac:dyDescent="0.25">
      <c r="A12073" s="5" t="str">
        <f t="shared" si="188"/>
        <v/>
      </c>
      <c r="B12073" t="s">
        <v>97</v>
      </c>
      <c r="C12073" t="s">
        <v>143</v>
      </c>
      <c r="D12073" t="s">
        <v>76</v>
      </c>
      <c r="E12073">
        <v>24</v>
      </c>
      <c r="I12073">
        <v>64.885714285714286</v>
      </c>
      <c r="J12073" s="6" t="s">
        <v>20</v>
      </c>
    </row>
    <row r="12074" spans="1:10" x14ac:dyDescent="0.25">
      <c r="A12074" s="5" t="str">
        <f t="shared" si="188"/>
        <v/>
      </c>
      <c r="B12074" t="s">
        <v>97</v>
      </c>
      <c r="C12074" t="s">
        <v>143</v>
      </c>
      <c r="D12074" t="s">
        <v>47</v>
      </c>
      <c r="E12074">
        <v>1</v>
      </c>
      <c r="I12074">
        <v>64.42583333333333</v>
      </c>
      <c r="J12074" s="6" t="s">
        <v>20</v>
      </c>
    </row>
    <row r="12075" spans="1:10" x14ac:dyDescent="0.25">
      <c r="A12075" s="5" t="str">
        <f t="shared" si="188"/>
        <v/>
      </c>
      <c r="B12075" t="s">
        <v>97</v>
      </c>
      <c r="C12075" t="s">
        <v>143</v>
      </c>
      <c r="D12075" t="s">
        <v>47</v>
      </c>
      <c r="E12075">
        <v>2</v>
      </c>
      <c r="I12075">
        <v>64.215000000000003</v>
      </c>
      <c r="J12075" s="6" t="s">
        <v>20</v>
      </c>
    </row>
    <row r="12076" spans="1:10" x14ac:dyDescent="0.25">
      <c r="A12076" s="5" t="str">
        <f t="shared" si="188"/>
        <v/>
      </c>
      <c r="B12076" t="s">
        <v>97</v>
      </c>
      <c r="C12076" t="s">
        <v>143</v>
      </c>
      <c r="D12076" t="s">
        <v>47</v>
      </c>
      <c r="E12076">
        <v>3</v>
      </c>
      <c r="I12076">
        <v>63.027499999999996</v>
      </c>
      <c r="J12076" s="6" t="s">
        <v>20</v>
      </c>
    </row>
    <row r="12077" spans="1:10" x14ac:dyDescent="0.25">
      <c r="A12077" s="5" t="str">
        <f t="shared" si="188"/>
        <v/>
      </c>
      <c r="B12077" t="s">
        <v>97</v>
      </c>
      <c r="C12077" t="s">
        <v>143</v>
      </c>
      <c r="D12077" t="s">
        <v>47</v>
      </c>
      <c r="E12077">
        <v>4</v>
      </c>
      <c r="I12077">
        <v>63.401666666666671</v>
      </c>
      <c r="J12077" s="6" t="s">
        <v>20</v>
      </c>
    </row>
    <row r="12078" spans="1:10" x14ac:dyDescent="0.25">
      <c r="A12078" s="5" t="str">
        <f t="shared" si="188"/>
        <v/>
      </c>
      <c r="B12078" t="s">
        <v>97</v>
      </c>
      <c r="C12078" t="s">
        <v>143</v>
      </c>
      <c r="D12078" t="s">
        <v>47</v>
      </c>
      <c r="E12078">
        <v>5</v>
      </c>
      <c r="I12078">
        <v>62.393333333333324</v>
      </c>
      <c r="J12078" s="6" t="s">
        <v>20</v>
      </c>
    </row>
    <row r="12079" spans="1:10" x14ac:dyDescent="0.25">
      <c r="A12079" s="5" t="str">
        <f t="shared" si="188"/>
        <v/>
      </c>
      <c r="B12079" t="s">
        <v>97</v>
      </c>
      <c r="C12079" t="s">
        <v>143</v>
      </c>
      <c r="D12079" t="s">
        <v>47</v>
      </c>
      <c r="E12079">
        <v>6</v>
      </c>
      <c r="I12079">
        <v>62.171666666666674</v>
      </c>
      <c r="J12079" s="6" t="s">
        <v>20</v>
      </c>
    </row>
    <row r="12080" spans="1:10" x14ac:dyDescent="0.25">
      <c r="A12080" s="5" t="str">
        <f t="shared" si="188"/>
        <v/>
      </c>
      <c r="B12080" t="s">
        <v>97</v>
      </c>
      <c r="C12080" t="s">
        <v>143</v>
      </c>
      <c r="D12080" t="s">
        <v>47</v>
      </c>
      <c r="E12080">
        <v>7</v>
      </c>
      <c r="I12080">
        <v>60.43416666666667</v>
      </c>
      <c r="J12080" s="6" t="s">
        <v>20</v>
      </c>
    </row>
    <row r="12081" spans="1:10" x14ac:dyDescent="0.25">
      <c r="A12081" s="5" t="str">
        <f t="shared" si="188"/>
        <v/>
      </c>
      <c r="B12081" t="s">
        <v>97</v>
      </c>
      <c r="C12081" t="s">
        <v>143</v>
      </c>
      <c r="D12081" t="s">
        <v>47</v>
      </c>
      <c r="E12081">
        <v>8</v>
      </c>
      <c r="I12081">
        <v>61.519166666666671</v>
      </c>
      <c r="J12081" s="6" t="s">
        <v>20</v>
      </c>
    </row>
    <row r="12082" spans="1:10" x14ac:dyDescent="0.25">
      <c r="A12082" s="5" t="str">
        <f t="shared" si="188"/>
        <v/>
      </c>
      <c r="B12082" t="s">
        <v>97</v>
      </c>
      <c r="C12082" t="s">
        <v>143</v>
      </c>
      <c r="D12082" t="s">
        <v>47</v>
      </c>
      <c r="E12082">
        <v>9</v>
      </c>
      <c r="I12082">
        <v>68.239999999999995</v>
      </c>
      <c r="J12082" s="6" t="s">
        <v>20</v>
      </c>
    </row>
    <row r="12083" spans="1:10" x14ac:dyDescent="0.25">
      <c r="A12083" s="5" t="str">
        <f t="shared" si="188"/>
        <v/>
      </c>
      <c r="B12083" t="s">
        <v>97</v>
      </c>
      <c r="C12083" t="s">
        <v>143</v>
      </c>
      <c r="D12083" t="s">
        <v>47</v>
      </c>
      <c r="E12083">
        <v>10</v>
      </c>
      <c r="I12083">
        <v>74.515000000000001</v>
      </c>
      <c r="J12083" s="6" t="s">
        <v>20</v>
      </c>
    </row>
    <row r="12084" spans="1:10" x14ac:dyDescent="0.25">
      <c r="A12084" s="5" t="str">
        <f t="shared" si="188"/>
        <v/>
      </c>
      <c r="B12084" t="s">
        <v>97</v>
      </c>
      <c r="C12084" t="s">
        <v>143</v>
      </c>
      <c r="D12084" t="s">
        <v>47</v>
      </c>
      <c r="E12084">
        <v>11</v>
      </c>
      <c r="I12084">
        <v>79.856666666666669</v>
      </c>
      <c r="J12084" s="6" t="s">
        <v>20</v>
      </c>
    </row>
    <row r="12085" spans="1:10" x14ac:dyDescent="0.25">
      <c r="A12085" s="5" t="str">
        <f t="shared" si="188"/>
        <v/>
      </c>
      <c r="B12085" t="s">
        <v>97</v>
      </c>
      <c r="C12085" t="s">
        <v>143</v>
      </c>
      <c r="D12085" t="s">
        <v>47</v>
      </c>
      <c r="E12085">
        <v>12</v>
      </c>
      <c r="I12085">
        <v>84.075000000000003</v>
      </c>
      <c r="J12085" s="6" t="s">
        <v>20</v>
      </c>
    </row>
    <row r="12086" spans="1:10" x14ac:dyDescent="0.25">
      <c r="A12086" s="5" t="str">
        <f t="shared" si="188"/>
        <v/>
      </c>
      <c r="B12086" t="s">
        <v>97</v>
      </c>
      <c r="C12086" t="s">
        <v>143</v>
      </c>
      <c r="D12086" t="s">
        <v>47</v>
      </c>
      <c r="E12086">
        <v>13</v>
      </c>
      <c r="I12086">
        <v>86.891666666666652</v>
      </c>
      <c r="J12086" s="6" t="s">
        <v>20</v>
      </c>
    </row>
    <row r="12087" spans="1:10" x14ac:dyDescent="0.25">
      <c r="A12087" s="5" t="str">
        <f t="shared" si="188"/>
        <v/>
      </c>
      <c r="B12087" t="s">
        <v>97</v>
      </c>
      <c r="C12087" t="s">
        <v>143</v>
      </c>
      <c r="D12087" t="s">
        <v>47</v>
      </c>
      <c r="E12087">
        <v>14</v>
      </c>
      <c r="I12087">
        <v>88.149999999999991</v>
      </c>
      <c r="J12087" s="6" t="s">
        <v>20</v>
      </c>
    </row>
    <row r="12088" spans="1:10" x14ac:dyDescent="0.25">
      <c r="A12088" s="5" t="str">
        <f t="shared" si="188"/>
        <v/>
      </c>
      <c r="B12088" t="s">
        <v>97</v>
      </c>
      <c r="C12088" t="s">
        <v>143</v>
      </c>
      <c r="D12088" t="s">
        <v>47</v>
      </c>
      <c r="E12088">
        <v>15</v>
      </c>
      <c r="I12088">
        <v>87.7</v>
      </c>
      <c r="J12088" s="6" t="s">
        <v>20</v>
      </c>
    </row>
    <row r="12089" spans="1:10" x14ac:dyDescent="0.25">
      <c r="A12089" s="5" t="str">
        <f t="shared" si="188"/>
        <v/>
      </c>
      <c r="B12089" t="s">
        <v>97</v>
      </c>
      <c r="C12089" t="s">
        <v>143</v>
      </c>
      <c r="D12089" t="s">
        <v>47</v>
      </c>
      <c r="E12089">
        <v>16</v>
      </c>
      <c r="I12089">
        <v>88.258333333333326</v>
      </c>
      <c r="J12089" s="6" t="s">
        <v>20</v>
      </c>
    </row>
    <row r="12090" spans="1:10" x14ac:dyDescent="0.25">
      <c r="A12090" s="5" t="str">
        <f t="shared" si="188"/>
        <v/>
      </c>
      <c r="B12090" t="s">
        <v>97</v>
      </c>
      <c r="C12090" t="s">
        <v>143</v>
      </c>
      <c r="D12090" t="s">
        <v>47</v>
      </c>
      <c r="E12090">
        <v>17</v>
      </c>
      <c r="I12090">
        <v>87.233333333333348</v>
      </c>
      <c r="J12090" s="6" t="s">
        <v>20</v>
      </c>
    </row>
    <row r="12091" spans="1:10" x14ac:dyDescent="0.25">
      <c r="A12091" s="5" t="str">
        <f t="shared" si="188"/>
        <v/>
      </c>
      <c r="B12091" t="s">
        <v>97</v>
      </c>
      <c r="C12091" t="s">
        <v>143</v>
      </c>
      <c r="D12091" t="s">
        <v>47</v>
      </c>
      <c r="E12091">
        <v>18</v>
      </c>
      <c r="I12091">
        <v>84.35</v>
      </c>
      <c r="J12091" s="6" t="s">
        <v>20</v>
      </c>
    </row>
    <row r="12092" spans="1:10" x14ac:dyDescent="0.25">
      <c r="A12092" s="5" t="str">
        <f t="shared" si="188"/>
        <v/>
      </c>
      <c r="B12092" t="s">
        <v>97</v>
      </c>
      <c r="C12092" t="s">
        <v>143</v>
      </c>
      <c r="D12092" t="s">
        <v>47</v>
      </c>
      <c r="E12092">
        <v>19</v>
      </c>
      <c r="I12092">
        <v>79.425000000000011</v>
      </c>
      <c r="J12092" s="6" t="s">
        <v>20</v>
      </c>
    </row>
    <row r="12093" spans="1:10" x14ac:dyDescent="0.25">
      <c r="A12093" s="5" t="str">
        <f t="shared" si="188"/>
        <v/>
      </c>
      <c r="B12093" t="s">
        <v>97</v>
      </c>
      <c r="C12093" t="s">
        <v>143</v>
      </c>
      <c r="D12093" t="s">
        <v>47</v>
      </c>
      <c r="E12093">
        <v>20</v>
      </c>
      <c r="I12093">
        <v>74.149999999999991</v>
      </c>
      <c r="J12093" s="6" t="s">
        <v>20</v>
      </c>
    </row>
    <row r="12094" spans="1:10" x14ac:dyDescent="0.25">
      <c r="A12094" s="5" t="str">
        <f t="shared" si="188"/>
        <v/>
      </c>
      <c r="B12094" t="s">
        <v>97</v>
      </c>
      <c r="C12094" t="s">
        <v>143</v>
      </c>
      <c r="D12094" t="s">
        <v>47</v>
      </c>
      <c r="E12094">
        <v>21</v>
      </c>
      <c r="I12094">
        <v>70.938333333333318</v>
      </c>
      <c r="J12094" s="6" t="s">
        <v>20</v>
      </c>
    </row>
    <row r="12095" spans="1:10" x14ac:dyDescent="0.25">
      <c r="A12095" s="5" t="str">
        <f t="shared" si="188"/>
        <v/>
      </c>
      <c r="B12095" t="s">
        <v>97</v>
      </c>
      <c r="C12095" t="s">
        <v>143</v>
      </c>
      <c r="D12095" t="s">
        <v>47</v>
      </c>
      <c r="E12095">
        <v>22</v>
      </c>
      <c r="I12095">
        <v>67.704166666666666</v>
      </c>
      <c r="J12095" s="6" t="s">
        <v>20</v>
      </c>
    </row>
    <row r="12096" spans="1:10" x14ac:dyDescent="0.25">
      <c r="A12096" s="5" t="str">
        <f t="shared" si="188"/>
        <v/>
      </c>
      <c r="B12096" t="s">
        <v>97</v>
      </c>
      <c r="C12096" t="s">
        <v>143</v>
      </c>
      <c r="D12096" t="s">
        <v>47</v>
      </c>
      <c r="E12096">
        <v>23</v>
      </c>
      <c r="I12096">
        <v>65.535833333333343</v>
      </c>
      <c r="J12096" s="6" t="s">
        <v>20</v>
      </c>
    </row>
    <row r="12097" spans="1:10" x14ac:dyDescent="0.25">
      <c r="A12097" s="5" t="str">
        <f t="shared" si="188"/>
        <v/>
      </c>
      <c r="B12097" t="s">
        <v>97</v>
      </c>
      <c r="C12097" t="s">
        <v>143</v>
      </c>
      <c r="D12097" t="s">
        <v>47</v>
      </c>
      <c r="E12097">
        <v>24</v>
      </c>
      <c r="I12097">
        <v>63.189166666666665</v>
      </c>
      <c r="J12097" s="6" t="s">
        <v>20</v>
      </c>
    </row>
    <row r="12098" spans="1:10" x14ac:dyDescent="0.25">
      <c r="A12098" s="5" t="str">
        <f t="shared" ref="A12098:A12161" si="189">IF(AND(category = B12098, subcategory=C12098, reportdate = D12098), E12098, "")</f>
        <v/>
      </c>
      <c r="B12098" t="s">
        <v>97</v>
      </c>
      <c r="C12098" t="s">
        <v>144</v>
      </c>
      <c r="D12098" t="s">
        <v>63</v>
      </c>
      <c r="E12098">
        <v>1</v>
      </c>
      <c r="I12098">
        <v>74.363169623063399</v>
      </c>
      <c r="J12098" s="6" t="s">
        <v>20</v>
      </c>
    </row>
    <row r="12099" spans="1:10" x14ac:dyDescent="0.25">
      <c r="A12099" s="5" t="str">
        <f t="shared" si="189"/>
        <v/>
      </c>
      <c r="B12099" t="s">
        <v>97</v>
      </c>
      <c r="C12099" t="s">
        <v>144</v>
      </c>
      <c r="D12099" t="s">
        <v>64</v>
      </c>
      <c r="E12099">
        <v>1</v>
      </c>
      <c r="I12099">
        <v>74.415015992160377</v>
      </c>
      <c r="J12099" s="6" t="s">
        <v>20</v>
      </c>
    </row>
    <row r="12100" spans="1:10" x14ac:dyDescent="0.25">
      <c r="A12100" s="5" t="str">
        <f t="shared" si="189"/>
        <v/>
      </c>
      <c r="B12100" t="s">
        <v>97</v>
      </c>
      <c r="C12100" t="s">
        <v>144</v>
      </c>
      <c r="D12100" t="s">
        <v>63</v>
      </c>
      <c r="E12100">
        <v>2</v>
      </c>
      <c r="I12100">
        <v>73.428511527938227</v>
      </c>
      <c r="J12100" s="6" t="s">
        <v>20</v>
      </c>
    </row>
    <row r="12101" spans="1:10" x14ac:dyDescent="0.25">
      <c r="A12101" s="5" t="str">
        <f t="shared" si="189"/>
        <v/>
      </c>
      <c r="B12101" t="s">
        <v>97</v>
      </c>
      <c r="C12101" t="s">
        <v>144</v>
      </c>
      <c r="D12101" t="s">
        <v>64</v>
      </c>
      <c r="E12101">
        <v>2</v>
      </c>
      <c r="I12101">
        <v>73.612174482890438</v>
      </c>
      <c r="J12101" s="6" t="s">
        <v>20</v>
      </c>
    </row>
    <row r="12102" spans="1:10" x14ac:dyDescent="0.25">
      <c r="A12102" s="5" t="str">
        <f t="shared" si="189"/>
        <v/>
      </c>
      <c r="B12102" t="s">
        <v>97</v>
      </c>
      <c r="C12102" t="s">
        <v>144</v>
      </c>
      <c r="D12102" t="s">
        <v>64</v>
      </c>
      <c r="E12102">
        <v>3</v>
      </c>
      <c r="I12102">
        <v>72.8723821659257</v>
      </c>
      <c r="J12102" s="6" t="s">
        <v>20</v>
      </c>
    </row>
    <row r="12103" spans="1:10" x14ac:dyDescent="0.25">
      <c r="A12103" s="5" t="str">
        <f t="shared" si="189"/>
        <v/>
      </c>
      <c r="B12103" t="s">
        <v>97</v>
      </c>
      <c r="C12103" t="s">
        <v>144</v>
      </c>
      <c r="D12103" t="s">
        <v>63</v>
      </c>
      <c r="E12103">
        <v>3</v>
      </c>
      <c r="I12103">
        <v>72.570570702744419</v>
      </c>
      <c r="J12103" s="6" t="s">
        <v>20</v>
      </c>
    </row>
    <row r="12104" spans="1:10" x14ac:dyDescent="0.25">
      <c r="A12104" s="5" t="str">
        <f t="shared" si="189"/>
        <v/>
      </c>
      <c r="B12104" t="s">
        <v>97</v>
      </c>
      <c r="C12104" t="s">
        <v>144</v>
      </c>
      <c r="D12104" t="s">
        <v>63</v>
      </c>
      <c r="E12104">
        <v>4</v>
      </c>
      <c r="I12104">
        <v>71.814716138823044</v>
      </c>
      <c r="J12104" s="6" t="s">
        <v>20</v>
      </c>
    </row>
    <row r="12105" spans="1:10" x14ac:dyDescent="0.25">
      <c r="A12105" s="5" t="str">
        <f t="shared" si="189"/>
        <v/>
      </c>
      <c r="B12105" t="s">
        <v>97</v>
      </c>
      <c r="C12105" t="s">
        <v>144</v>
      </c>
      <c r="D12105" t="s">
        <v>64</v>
      </c>
      <c r="E12105">
        <v>4</v>
      </c>
      <c r="I12105">
        <v>72.179770201563159</v>
      </c>
      <c r="J12105" s="6" t="s">
        <v>20</v>
      </c>
    </row>
    <row r="12106" spans="1:10" x14ac:dyDescent="0.25">
      <c r="A12106" s="5" t="str">
        <f t="shared" si="189"/>
        <v/>
      </c>
      <c r="B12106" t="s">
        <v>97</v>
      </c>
      <c r="C12106" t="s">
        <v>144</v>
      </c>
      <c r="D12106" t="s">
        <v>64</v>
      </c>
      <c r="E12106">
        <v>5</v>
      </c>
      <c r="I12106">
        <v>71.630045099425161</v>
      </c>
      <c r="J12106" s="6" t="s">
        <v>20</v>
      </c>
    </row>
    <row r="12107" spans="1:10" x14ac:dyDescent="0.25">
      <c r="A12107" s="5" t="str">
        <f t="shared" si="189"/>
        <v/>
      </c>
      <c r="B12107" t="s">
        <v>97</v>
      </c>
      <c r="C12107" t="s">
        <v>144</v>
      </c>
      <c r="D12107" t="s">
        <v>63</v>
      </c>
      <c r="E12107">
        <v>5</v>
      </c>
      <c r="I12107">
        <v>71.178891282828147</v>
      </c>
      <c r="J12107" s="6" t="s">
        <v>20</v>
      </c>
    </row>
    <row r="12108" spans="1:10" x14ac:dyDescent="0.25">
      <c r="A12108" s="5" t="str">
        <f t="shared" si="189"/>
        <v/>
      </c>
      <c r="B12108" t="s">
        <v>97</v>
      </c>
      <c r="C12108" t="s">
        <v>144</v>
      </c>
      <c r="D12108" t="s">
        <v>64</v>
      </c>
      <c r="E12108">
        <v>6</v>
      </c>
      <c r="I12108">
        <v>71.161174459990974</v>
      </c>
      <c r="J12108" s="6" t="s">
        <v>20</v>
      </c>
    </row>
    <row r="12109" spans="1:10" x14ac:dyDescent="0.25">
      <c r="A12109" s="5" t="str">
        <f t="shared" si="189"/>
        <v/>
      </c>
      <c r="B12109" t="s">
        <v>97</v>
      </c>
      <c r="C12109" t="s">
        <v>144</v>
      </c>
      <c r="D12109" t="s">
        <v>63</v>
      </c>
      <c r="E12109">
        <v>6</v>
      </c>
      <c r="I12109">
        <v>70.633450653515439</v>
      </c>
      <c r="J12109" s="6" t="s">
        <v>20</v>
      </c>
    </row>
    <row r="12110" spans="1:10" x14ac:dyDescent="0.25">
      <c r="A12110" s="5" t="str">
        <f t="shared" si="189"/>
        <v/>
      </c>
      <c r="B12110" t="s">
        <v>97</v>
      </c>
      <c r="C12110" t="s">
        <v>144</v>
      </c>
      <c r="D12110" t="s">
        <v>63</v>
      </c>
      <c r="E12110">
        <v>7</v>
      </c>
      <c r="I12110">
        <v>70.540996703582024</v>
      </c>
      <c r="J12110" s="6" t="s">
        <v>20</v>
      </c>
    </row>
    <row r="12111" spans="1:10" x14ac:dyDescent="0.25">
      <c r="A12111" s="5" t="str">
        <f t="shared" si="189"/>
        <v/>
      </c>
      <c r="B12111" t="s">
        <v>97</v>
      </c>
      <c r="C12111" t="s">
        <v>144</v>
      </c>
      <c r="D12111" t="s">
        <v>64</v>
      </c>
      <c r="E12111">
        <v>7</v>
      </c>
      <c r="I12111">
        <v>71.203713917316193</v>
      </c>
      <c r="J12111" s="6" t="s">
        <v>20</v>
      </c>
    </row>
    <row r="12112" spans="1:10" x14ac:dyDescent="0.25">
      <c r="A12112" s="5" t="str">
        <f t="shared" si="189"/>
        <v/>
      </c>
      <c r="B12112" t="s">
        <v>97</v>
      </c>
      <c r="C12112" t="s">
        <v>144</v>
      </c>
      <c r="D12112" t="s">
        <v>64</v>
      </c>
      <c r="E12112">
        <v>8</v>
      </c>
      <c r="I12112">
        <v>73.634153062207062</v>
      </c>
      <c r="J12112" s="6" t="s">
        <v>20</v>
      </c>
    </row>
    <row r="12113" spans="1:10" x14ac:dyDescent="0.25">
      <c r="A12113" s="5" t="str">
        <f t="shared" si="189"/>
        <v/>
      </c>
      <c r="B12113" t="s">
        <v>97</v>
      </c>
      <c r="C12113" t="s">
        <v>144</v>
      </c>
      <c r="D12113" t="s">
        <v>63</v>
      </c>
      <c r="E12113">
        <v>8</v>
      </c>
      <c r="I12113">
        <v>72.735579481842109</v>
      </c>
      <c r="J12113" s="6" t="s">
        <v>20</v>
      </c>
    </row>
    <row r="12114" spans="1:10" x14ac:dyDescent="0.25">
      <c r="A12114" s="5" t="str">
        <f t="shared" si="189"/>
        <v/>
      </c>
      <c r="B12114" t="s">
        <v>97</v>
      </c>
      <c r="C12114" t="s">
        <v>144</v>
      </c>
      <c r="D12114" t="s">
        <v>63</v>
      </c>
      <c r="E12114">
        <v>9</v>
      </c>
      <c r="I12114">
        <v>76.499365877028154</v>
      </c>
      <c r="J12114" s="6" t="s">
        <v>20</v>
      </c>
    </row>
    <row r="12115" spans="1:10" x14ac:dyDescent="0.25">
      <c r="A12115" s="5" t="str">
        <f t="shared" si="189"/>
        <v/>
      </c>
      <c r="B12115" t="s">
        <v>97</v>
      </c>
      <c r="C12115" t="s">
        <v>144</v>
      </c>
      <c r="D12115" t="s">
        <v>64</v>
      </c>
      <c r="E12115">
        <v>9</v>
      </c>
      <c r="I12115">
        <v>77.768069985032156</v>
      </c>
      <c r="J12115" s="6" t="s">
        <v>20</v>
      </c>
    </row>
    <row r="12116" spans="1:10" x14ac:dyDescent="0.25">
      <c r="A12116" s="5" t="str">
        <f t="shared" si="189"/>
        <v/>
      </c>
      <c r="B12116" t="s">
        <v>97</v>
      </c>
      <c r="C12116" t="s">
        <v>144</v>
      </c>
      <c r="D12116" t="s">
        <v>64</v>
      </c>
      <c r="E12116">
        <v>10</v>
      </c>
      <c r="I12116">
        <v>82.055724466838939</v>
      </c>
      <c r="J12116" s="6" t="s">
        <v>20</v>
      </c>
    </row>
    <row r="12117" spans="1:10" x14ac:dyDescent="0.25">
      <c r="A12117" s="5" t="str">
        <f t="shared" si="189"/>
        <v/>
      </c>
      <c r="B12117" t="s">
        <v>97</v>
      </c>
      <c r="C12117" t="s">
        <v>144</v>
      </c>
      <c r="D12117" t="s">
        <v>63</v>
      </c>
      <c r="E12117">
        <v>10</v>
      </c>
      <c r="I12117">
        <v>81.392357647022692</v>
      </c>
      <c r="J12117" s="6" t="s">
        <v>20</v>
      </c>
    </row>
    <row r="12118" spans="1:10" x14ac:dyDescent="0.25">
      <c r="A12118" s="5" t="str">
        <f t="shared" si="189"/>
        <v/>
      </c>
      <c r="B12118" t="s">
        <v>97</v>
      </c>
      <c r="C12118" t="s">
        <v>144</v>
      </c>
      <c r="D12118" t="s">
        <v>63</v>
      </c>
      <c r="E12118">
        <v>11</v>
      </c>
      <c r="I12118">
        <v>85.775871242280246</v>
      </c>
      <c r="J12118" s="6" t="s">
        <v>20</v>
      </c>
    </row>
    <row r="12119" spans="1:10" x14ac:dyDescent="0.25">
      <c r="A12119" s="5" t="str">
        <f t="shared" si="189"/>
        <v/>
      </c>
      <c r="B12119" t="s">
        <v>97</v>
      </c>
      <c r="C12119" t="s">
        <v>144</v>
      </c>
      <c r="D12119" t="s">
        <v>64</v>
      </c>
      <c r="E12119">
        <v>11</v>
      </c>
      <c r="I12119">
        <v>85.7756594034676</v>
      </c>
      <c r="J12119" s="6" t="s">
        <v>20</v>
      </c>
    </row>
    <row r="12120" spans="1:10" x14ac:dyDescent="0.25">
      <c r="A12120" s="5" t="str">
        <f t="shared" si="189"/>
        <v/>
      </c>
      <c r="B12120" t="s">
        <v>97</v>
      </c>
      <c r="C12120" t="s">
        <v>144</v>
      </c>
      <c r="D12120" t="s">
        <v>63</v>
      </c>
      <c r="E12120">
        <v>12</v>
      </c>
      <c r="I12120">
        <v>89.058967589600655</v>
      </c>
      <c r="J12120" s="6" t="s">
        <v>20</v>
      </c>
    </row>
    <row r="12121" spans="1:10" x14ac:dyDescent="0.25">
      <c r="A12121" s="5" t="str">
        <f t="shared" si="189"/>
        <v/>
      </c>
      <c r="B12121" t="s">
        <v>97</v>
      </c>
      <c r="C12121" t="s">
        <v>144</v>
      </c>
      <c r="D12121" t="s">
        <v>64</v>
      </c>
      <c r="E12121">
        <v>12</v>
      </c>
      <c r="I12121">
        <v>88.452194790051664</v>
      </c>
      <c r="J12121" s="6" t="s">
        <v>20</v>
      </c>
    </row>
    <row r="12122" spans="1:10" x14ac:dyDescent="0.25">
      <c r="A12122" s="5" t="str">
        <f t="shared" si="189"/>
        <v/>
      </c>
      <c r="B12122" t="s">
        <v>97</v>
      </c>
      <c r="C12122" t="s">
        <v>144</v>
      </c>
      <c r="D12122" t="s">
        <v>63</v>
      </c>
      <c r="E12122">
        <v>13</v>
      </c>
      <c r="I12122">
        <v>91.166009214999278</v>
      </c>
      <c r="J12122" s="6" t="s">
        <v>20</v>
      </c>
    </row>
    <row r="12123" spans="1:10" x14ac:dyDescent="0.25">
      <c r="A12123" s="5" t="str">
        <f t="shared" si="189"/>
        <v/>
      </c>
      <c r="B12123" t="s">
        <v>97</v>
      </c>
      <c r="C12123" t="s">
        <v>144</v>
      </c>
      <c r="D12123" t="s">
        <v>64</v>
      </c>
      <c r="E12123">
        <v>13</v>
      </c>
      <c r="I12123">
        <v>90.27347601028481</v>
      </c>
      <c r="J12123" s="6" t="s">
        <v>20</v>
      </c>
    </row>
    <row r="12124" spans="1:10" x14ac:dyDescent="0.25">
      <c r="A12124" s="5" t="str">
        <f t="shared" si="189"/>
        <v/>
      </c>
      <c r="B12124" t="s">
        <v>97</v>
      </c>
      <c r="C12124" t="s">
        <v>144</v>
      </c>
      <c r="D12124" t="s">
        <v>63</v>
      </c>
      <c r="E12124">
        <v>14</v>
      </c>
      <c r="I12124">
        <v>92.711475329592943</v>
      </c>
      <c r="J12124" s="6" t="s">
        <v>20</v>
      </c>
    </row>
    <row r="12125" spans="1:10" x14ac:dyDescent="0.25">
      <c r="A12125" s="5" t="str">
        <f t="shared" si="189"/>
        <v/>
      </c>
      <c r="B12125" t="s">
        <v>97</v>
      </c>
      <c r="C12125" t="s">
        <v>144</v>
      </c>
      <c r="D12125" t="s">
        <v>64</v>
      </c>
      <c r="E12125">
        <v>14</v>
      </c>
      <c r="I12125">
        <v>91.548663629211745</v>
      </c>
      <c r="J12125" s="6" t="s">
        <v>20</v>
      </c>
    </row>
    <row r="12126" spans="1:10" x14ac:dyDescent="0.25">
      <c r="A12126" s="5" t="str">
        <f t="shared" si="189"/>
        <v/>
      </c>
      <c r="B12126" t="s">
        <v>97</v>
      </c>
      <c r="C12126" t="s">
        <v>144</v>
      </c>
      <c r="D12126" t="s">
        <v>63</v>
      </c>
      <c r="E12126">
        <v>15</v>
      </c>
      <c r="I12126">
        <v>93.575908886145186</v>
      </c>
      <c r="J12126" s="6" t="s">
        <v>20</v>
      </c>
    </row>
    <row r="12127" spans="1:10" x14ac:dyDescent="0.25">
      <c r="A12127" s="5" t="str">
        <f t="shared" si="189"/>
        <v/>
      </c>
      <c r="B12127" t="s">
        <v>97</v>
      </c>
      <c r="C12127" t="s">
        <v>144</v>
      </c>
      <c r="D12127" t="s">
        <v>64</v>
      </c>
      <c r="E12127">
        <v>15</v>
      </c>
      <c r="I12127">
        <v>92.086618015132203</v>
      </c>
      <c r="J12127" s="6" t="s">
        <v>20</v>
      </c>
    </row>
    <row r="12128" spans="1:10" x14ac:dyDescent="0.25">
      <c r="A12128" s="5" t="str">
        <f t="shared" si="189"/>
        <v/>
      </c>
      <c r="B12128" t="s">
        <v>97</v>
      </c>
      <c r="C12128" t="s">
        <v>144</v>
      </c>
      <c r="D12128" t="s">
        <v>64</v>
      </c>
      <c r="E12128">
        <v>16</v>
      </c>
      <c r="I12128">
        <v>91.808587030540494</v>
      </c>
      <c r="J12128" s="6" t="s">
        <v>20</v>
      </c>
    </row>
    <row r="12129" spans="1:10" x14ac:dyDescent="0.25">
      <c r="A12129" s="5" t="str">
        <f t="shared" si="189"/>
        <v/>
      </c>
      <c r="B12129" t="s">
        <v>97</v>
      </c>
      <c r="C12129" t="s">
        <v>144</v>
      </c>
      <c r="D12129" t="s">
        <v>63</v>
      </c>
      <c r="E12129">
        <v>16</v>
      </c>
      <c r="I12129">
        <v>93.238045009595979</v>
      </c>
      <c r="J12129" s="6" t="s">
        <v>20</v>
      </c>
    </row>
    <row r="12130" spans="1:10" x14ac:dyDescent="0.25">
      <c r="A12130" s="5" t="str">
        <f t="shared" si="189"/>
        <v/>
      </c>
      <c r="B12130" t="s">
        <v>97</v>
      </c>
      <c r="C12130" t="s">
        <v>144</v>
      </c>
      <c r="D12130" t="s">
        <v>63</v>
      </c>
      <c r="E12130">
        <v>17</v>
      </c>
      <c r="I12130">
        <v>91.641162906816447</v>
      </c>
      <c r="J12130" s="6" t="s">
        <v>20</v>
      </c>
    </row>
    <row r="12131" spans="1:10" x14ac:dyDescent="0.25">
      <c r="A12131" s="5" t="str">
        <f t="shared" si="189"/>
        <v/>
      </c>
      <c r="B12131" t="s">
        <v>97</v>
      </c>
      <c r="C12131" t="s">
        <v>144</v>
      </c>
      <c r="D12131" t="s">
        <v>64</v>
      </c>
      <c r="E12131">
        <v>17</v>
      </c>
      <c r="I12131">
        <v>90.51516618225628</v>
      </c>
      <c r="J12131" s="6" t="s">
        <v>20</v>
      </c>
    </row>
    <row r="12132" spans="1:10" x14ac:dyDescent="0.25">
      <c r="A12132" s="5" t="str">
        <f t="shared" si="189"/>
        <v/>
      </c>
      <c r="B12132" t="s">
        <v>97</v>
      </c>
      <c r="C12132" t="s">
        <v>144</v>
      </c>
      <c r="D12132" t="s">
        <v>64</v>
      </c>
      <c r="E12132">
        <v>18</v>
      </c>
      <c r="I12132">
        <v>88.927185390045537</v>
      </c>
      <c r="J12132" s="6" t="s">
        <v>20</v>
      </c>
    </row>
    <row r="12133" spans="1:10" x14ac:dyDescent="0.25">
      <c r="A12133" s="5" t="str">
        <f t="shared" si="189"/>
        <v/>
      </c>
      <c r="B12133" t="s">
        <v>97</v>
      </c>
      <c r="C12133" t="s">
        <v>144</v>
      </c>
      <c r="D12133" t="s">
        <v>63</v>
      </c>
      <c r="E12133">
        <v>18</v>
      </c>
      <c r="I12133">
        <v>89.707473278885729</v>
      </c>
      <c r="J12133" s="6" t="s">
        <v>20</v>
      </c>
    </row>
    <row r="12134" spans="1:10" x14ac:dyDescent="0.25">
      <c r="A12134" s="5" t="str">
        <f t="shared" si="189"/>
        <v/>
      </c>
      <c r="B12134" t="s">
        <v>97</v>
      </c>
      <c r="C12134" t="s">
        <v>144</v>
      </c>
      <c r="D12134" t="s">
        <v>64</v>
      </c>
      <c r="E12134">
        <v>19</v>
      </c>
      <c r="I12134">
        <v>85.996712720534504</v>
      </c>
      <c r="J12134" s="6" t="s">
        <v>20</v>
      </c>
    </row>
    <row r="12135" spans="1:10" x14ac:dyDescent="0.25">
      <c r="A12135" s="5" t="str">
        <f t="shared" si="189"/>
        <v/>
      </c>
      <c r="B12135" t="s">
        <v>97</v>
      </c>
      <c r="C12135" t="s">
        <v>144</v>
      </c>
      <c r="D12135" t="s">
        <v>63</v>
      </c>
      <c r="E12135">
        <v>19</v>
      </c>
      <c r="I12135">
        <v>86.783486286352385</v>
      </c>
      <c r="J12135" s="6" t="s">
        <v>20</v>
      </c>
    </row>
    <row r="12136" spans="1:10" x14ac:dyDescent="0.25">
      <c r="A12136" s="5" t="str">
        <f t="shared" si="189"/>
        <v/>
      </c>
      <c r="B12136" t="s">
        <v>97</v>
      </c>
      <c r="C12136" t="s">
        <v>144</v>
      </c>
      <c r="D12136" t="s">
        <v>63</v>
      </c>
      <c r="E12136">
        <v>20</v>
      </c>
      <c r="I12136">
        <v>83.427462193111168</v>
      </c>
      <c r="J12136" s="6" t="s">
        <v>20</v>
      </c>
    </row>
    <row r="12137" spans="1:10" x14ac:dyDescent="0.25">
      <c r="A12137" s="5" t="str">
        <f t="shared" si="189"/>
        <v/>
      </c>
      <c r="B12137" t="s">
        <v>97</v>
      </c>
      <c r="C12137" t="s">
        <v>144</v>
      </c>
      <c r="D12137" t="s">
        <v>64</v>
      </c>
      <c r="E12137">
        <v>20</v>
      </c>
      <c r="I12137">
        <v>81.737638687614009</v>
      </c>
      <c r="J12137" s="6" t="s">
        <v>20</v>
      </c>
    </row>
    <row r="12138" spans="1:10" x14ac:dyDescent="0.25">
      <c r="A12138" s="5" t="str">
        <f t="shared" si="189"/>
        <v/>
      </c>
      <c r="B12138" t="s">
        <v>97</v>
      </c>
      <c r="C12138" t="s">
        <v>144</v>
      </c>
      <c r="D12138" t="s">
        <v>64</v>
      </c>
      <c r="E12138">
        <v>21</v>
      </c>
      <c r="I12138">
        <v>79.044813704045794</v>
      </c>
      <c r="J12138" s="6" t="s">
        <v>20</v>
      </c>
    </row>
    <row r="12139" spans="1:10" x14ac:dyDescent="0.25">
      <c r="A12139" s="5" t="str">
        <f t="shared" si="189"/>
        <v/>
      </c>
      <c r="B12139" t="s">
        <v>97</v>
      </c>
      <c r="C12139" t="s">
        <v>144</v>
      </c>
      <c r="D12139" t="s">
        <v>63</v>
      </c>
      <c r="E12139">
        <v>21</v>
      </c>
      <c r="I12139">
        <v>80.485847942122192</v>
      </c>
      <c r="J12139" s="6" t="s">
        <v>20</v>
      </c>
    </row>
    <row r="12140" spans="1:10" x14ac:dyDescent="0.25">
      <c r="A12140" s="5" t="str">
        <f t="shared" si="189"/>
        <v/>
      </c>
      <c r="B12140" t="s">
        <v>97</v>
      </c>
      <c r="C12140" t="s">
        <v>144</v>
      </c>
      <c r="D12140" t="s">
        <v>63</v>
      </c>
      <c r="E12140">
        <v>22</v>
      </c>
      <c r="I12140">
        <v>78.18716473931741</v>
      </c>
      <c r="J12140" s="6" t="s">
        <v>20</v>
      </c>
    </row>
    <row r="12141" spans="1:10" x14ac:dyDescent="0.25">
      <c r="A12141" s="5" t="str">
        <f t="shared" si="189"/>
        <v/>
      </c>
      <c r="B12141" t="s">
        <v>97</v>
      </c>
      <c r="C12141" t="s">
        <v>144</v>
      </c>
      <c r="D12141" t="s">
        <v>64</v>
      </c>
      <c r="E12141">
        <v>22</v>
      </c>
      <c r="I12141">
        <v>77.657285031019157</v>
      </c>
      <c r="J12141" s="6" t="s">
        <v>20</v>
      </c>
    </row>
    <row r="12142" spans="1:10" x14ac:dyDescent="0.25">
      <c r="A12142" s="5" t="str">
        <f t="shared" si="189"/>
        <v/>
      </c>
      <c r="B12142" t="s">
        <v>97</v>
      </c>
      <c r="C12142" t="s">
        <v>144</v>
      </c>
      <c r="D12142" t="s">
        <v>63</v>
      </c>
      <c r="E12142">
        <v>23</v>
      </c>
      <c r="I12142">
        <v>76.707065785207192</v>
      </c>
      <c r="J12142" s="6" t="s">
        <v>20</v>
      </c>
    </row>
    <row r="12143" spans="1:10" x14ac:dyDescent="0.25">
      <c r="A12143" s="5" t="str">
        <f t="shared" si="189"/>
        <v/>
      </c>
      <c r="B12143" t="s">
        <v>97</v>
      </c>
      <c r="C12143" t="s">
        <v>144</v>
      </c>
      <c r="D12143" t="s">
        <v>64</v>
      </c>
      <c r="E12143">
        <v>23</v>
      </c>
      <c r="I12143">
        <v>76.60826895510256</v>
      </c>
      <c r="J12143" s="6" t="s">
        <v>20</v>
      </c>
    </row>
    <row r="12144" spans="1:10" x14ac:dyDescent="0.25">
      <c r="A12144" s="5" t="str">
        <f t="shared" si="189"/>
        <v/>
      </c>
      <c r="B12144" t="s">
        <v>97</v>
      </c>
      <c r="C12144" t="s">
        <v>144</v>
      </c>
      <c r="D12144" t="s">
        <v>63</v>
      </c>
      <c r="E12144">
        <v>24</v>
      </c>
      <c r="I12144">
        <v>75.208667844337072</v>
      </c>
      <c r="J12144" s="6" t="s">
        <v>20</v>
      </c>
    </row>
    <row r="12145" spans="1:10" x14ac:dyDescent="0.25">
      <c r="A12145" s="5" t="str">
        <f t="shared" si="189"/>
        <v/>
      </c>
      <c r="B12145" t="s">
        <v>97</v>
      </c>
      <c r="C12145" t="s">
        <v>144</v>
      </c>
      <c r="D12145" t="s">
        <v>64</v>
      </c>
      <c r="E12145">
        <v>24</v>
      </c>
      <c r="I12145">
        <v>75.671884183433363</v>
      </c>
      <c r="J12145" s="6" t="s">
        <v>20</v>
      </c>
    </row>
    <row r="12146" spans="1:10" x14ac:dyDescent="0.25">
      <c r="A12146" s="5" t="str">
        <f t="shared" si="189"/>
        <v/>
      </c>
      <c r="B12146" t="s">
        <v>97</v>
      </c>
      <c r="C12146" t="s">
        <v>144</v>
      </c>
      <c r="D12146" t="s">
        <v>48</v>
      </c>
      <c r="E12146">
        <v>1</v>
      </c>
      <c r="I12146">
        <v>76.596332699619353</v>
      </c>
      <c r="J12146" s="6" t="s">
        <v>20</v>
      </c>
    </row>
    <row r="12147" spans="1:10" x14ac:dyDescent="0.25">
      <c r="A12147" s="5" t="str">
        <f t="shared" si="189"/>
        <v/>
      </c>
      <c r="B12147" t="s">
        <v>97</v>
      </c>
      <c r="C12147" t="s">
        <v>144</v>
      </c>
      <c r="D12147" t="s">
        <v>48</v>
      </c>
      <c r="E12147">
        <v>2</v>
      </c>
      <c r="I12147">
        <v>75.918148288975729</v>
      </c>
      <c r="J12147" s="6" t="s">
        <v>20</v>
      </c>
    </row>
    <row r="12148" spans="1:10" x14ac:dyDescent="0.25">
      <c r="A12148" s="5" t="str">
        <f t="shared" si="189"/>
        <v/>
      </c>
      <c r="B12148" t="s">
        <v>97</v>
      </c>
      <c r="C12148" t="s">
        <v>144</v>
      </c>
      <c r="D12148" t="s">
        <v>48</v>
      </c>
      <c r="E12148">
        <v>3</v>
      </c>
      <c r="I12148">
        <v>75.400634980988954</v>
      </c>
      <c r="J12148" s="6" t="s">
        <v>20</v>
      </c>
    </row>
    <row r="12149" spans="1:10" x14ac:dyDescent="0.25">
      <c r="A12149" s="5" t="str">
        <f t="shared" si="189"/>
        <v/>
      </c>
      <c r="B12149" t="s">
        <v>97</v>
      </c>
      <c r="C12149" t="s">
        <v>144</v>
      </c>
      <c r="D12149" t="s">
        <v>48</v>
      </c>
      <c r="E12149">
        <v>4</v>
      </c>
      <c r="I12149">
        <v>74.636517110269551</v>
      </c>
      <c r="J12149" s="6" t="s">
        <v>20</v>
      </c>
    </row>
    <row r="12150" spans="1:10" x14ac:dyDescent="0.25">
      <c r="A12150" s="5" t="str">
        <f t="shared" si="189"/>
        <v/>
      </c>
      <c r="B12150" t="s">
        <v>97</v>
      </c>
      <c r="C12150" t="s">
        <v>144</v>
      </c>
      <c r="D12150" t="s">
        <v>48</v>
      </c>
      <c r="E12150">
        <v>5</v>
      </c>
      <c r="I12150">
        <v>74.212473384034695</v>
      </c>
      <c r="J12150" s="6" t="s">
        <v>20</v>
      </c>
    </row>
    <row r="12151" spans="1:10" x14ac:dyDescent="0.25">
      <c r="A12151" s="5" t="str">
        <f t="shared" si="189"/>
        <v/>
      </c>
      <c r="B12151" t="s">
        <v>97</v>
      </c>
      <c r="C12151" t="s">
        <v>144</v>
      </c>
      <c r="D12151" t="s">
        <v>48</v>
      </c>
      <c r="E12151">
        <v>6</v>
      </c>
      <c r="I12151">
        <v>73.863117870719066</v>
      </c>
      <c r="J12151" s="6" t="s">
        <v>20</v>
      </c>
    </row>
    <row r="12152" spans="1:10" x14ac:dyDescent="0.25">
      <c r="A12152" s="5" t="str">
        <f t="shared" si="189"/>
        <v/>
      </c>
      <c r="B12152" t="s">
        <v>97</v>
      </c>
      <c r="C12152" t="s">
        <v>144</v>
      </c>
      <c r="D12152" t="s">
        <v>48</v>
      </c>
      <c r="E12152">
        <v>7</v>
      </c>
      <c r="I12152">
        <v>74.449423954367418</v>
      </c>
      <c r="J12152" s="6" t="s">
        <v>20</v>
      </c>
    </row>
    <row r="12153" spans="1:10" x14ac:dyDescent="0.25">
      <c r="A12153" s="5" t="str">
        <f t="shared" si="189"/>
        <v/>
      </c>
      <c r="B12153" t="s">
        <v>97</v>
      </c>
      <c r="C12153" t="s">
        <v>144</v>
      </c>
      <c r="D12153" t="s">
        <v>48</v>
      </c>
      <c r="E12153">
        <v>8</v>
      </c>
      <c r="I12153">
        <v>77.999730038022633</v>
      </c>
      <c r="J12153" s="6" t="s">
        <v>20</v>
      </c>
    </row>
    <row r="12154" spans="1:10" x14ac:dyDescent="0.25">
      <c r="A12154" s="5" t="str">
        <f t="shared" si="189"/>
        <v/>
      </c>
      <c r="B12154" t="s">
        <v>97</v>
      </c>
      <c r="C12154" t="s">
        <v>144</v>
      </c>
      <c r="D12154" t="s">
        <v>48</v>
      </c>
      <c r="E12154">
        <v>9</v>
      </c>
      <c r="I12154">
        <v>82.874879087455895</v>
      </c>
      <c r="J12154" s="6" t="s">
        <v>20</v>
      </c>
    </row>
    <row r="12155" spans="1:10" x14ac:dyDescent="0.25">
      <c r="A12155" s="5" t="str">
        <f t="shared" si="189"/>
        <v/>
      </c>
      <c r="B12155" t="s">
        <v>97</v>
      </c>
      <c r="C12155" t="s">
        <v>144</v>
      </c>
      <c r="D12155" t="s">
        <v>48</v>
      </c>
      <c r="E12155">
        <v>10</v>
      </c>
      <c r="I12155">
        <v>86.868092015204354</v>
      </c>
      <c r="J12155" s="6" t="s">
        <v>20</v>
      </c>
    </row>
    <row r="12156" spans="1:10" x14ac:dyDescent="0.25">
      <c r="A12156" s="5" t="str">
        <f t="shared" si="189"/>
        <v/>
      </c>
      <c r="B12156" t="s">
        <v>97</v>
      </c>
      <c r="C12156" t="s">
        <v>144</v>
      </c>
      <c r="D12156" t="s">
        <v>48</v>
      </c>
      <c r="E12156">
        <v>11</v>
      </c>
      <c r="I12156">
        <v>90.574885171100576</v>
      </c>
      <c r="J12156" s="6" t="s">
        <v>20</v>
      </c>
    </row>
    <row r="12157" spans="1:10" x14ac:dyDescent="0.25">
      <c r="A12157" s="5" t="str">
        <f t="shared" si="189"/>
        <v/>
      </c>
      <c r="B12157" t="s">
        <v>97</v>
      </c>
      <c r="C12157" t="s">
        <v>144</v>
      </c>
      <c r="D12157" t="s">
        <v>48</v>
      </c>
      <c r="E12157">
        <v>12</v>
      </c>
      <c r="I12157">
        <v>93.516631939161897</v>
      </c>
      <c r="J12157" s="6" t="s">
        <v>20</v>
      </c>
    </row>
    <row r="12158" spans="1:10" x14ac:dyDescent="0.25">
      <c r="A12158" s="5" t="str">
        <f t="shared" si="189"/>
        <v/>
      </c>
      <c r="B12158" t="s">
        <v>97</v>
      </c>
      <c r="C12158" t="s">
        <v>144</v>
      </c>
      <c r="D12158" t="s">
        <v>48</v>
      </c>
      <c r="E12158">
        <v>13</v>
      </c>
      <c r="I12158">
        <v>95.126501901133452</v>
      </c>
      <c r="J12158" s="6" t="s">
        <v>20</v>
      </c>
    </row>
    <row r="12159" spans="1:10" x14ac:dyDescent="0.25">
      <c r="A12159" s="5" t="str">
        <f t="shared" si="189"/>
        <v/>
      </c>
      <c r="B12159" t="s">
        <v>97</v>
      </c>
      <c r="C12159" t="s">
        <v>144</v>
      </c>
      <c r="D12159" t="s">
        <v>48</v>
      </c>
      <c r="E12159">
        <v>14</v>
      </c>
      <c r="I12159">
        <v>96.28720532319953</v>
      </c>
      <c r="J12159" s="6" t="s">
        <v>20</v>
      </c>
    </row>
    <row r="12160" spans="1:10" x14ac:dyDescent="0.25">
      <c r="A12160" s="5" t="str">
        <f t="shared" si="189"/>
        <v/>
      </c>
      <c r="B12160" t="s">
        <v>97</v>
      </c>
      <c r="C12160" t="s">
        <v>144</v>
      </c>
      <c r="D12160" t="s">
        <v>48</v>
      </c>
      <c r="E12160">
        <v>15</v>
      </c>
      <c r="I12160">
        <v>95.826615969579123</v>
      </c>
      <c r="J12160" s="6" t="s">
        <v>20</v>
      </c>
    </row>
    <row r="12161" spans="1:10" x14ac:dyDescent="0.25">
      <c r="A12161" s="5" t="str">
        <f t="shared" si="189"/>
        <v/>
      </c>
      <c r="B12161" t="s">
        <v>97</v>
      </c>
      <c r="C12161" t="s">
        <v>144</v>
      </c>
      <c r="D12161" t="s">
        <v>48</v>
      </c>
      <c r="E12161">
        <v>16</v>
      </c>
      <c r="I12161">
        <v>94.428587452468975</v>
      </c>
      <c r="J12161" s="6" t="s">
        <v>20</v>
      </c>
    </row>
    <row r="12162" spans="1:10" x14ac:dyDescent="0.25">
      <c r="A12162" s="5" t="str">
        <f t="shared" ref="A12162:A12225" si="190">IF(AND(category = B12162, subcategory=C12162, reportdate = D12162), E12162, "")</f>
        <v/>
      </c>
      <c r="B12162" t="s">
        <v>97</v>
      </c>
      <c r="C12162" t="s">
        <v>144</v>
      </c>
      <c r="D12162" t="s">
        <v>48</v>
      </c>
      <c r="E12162">
        <v>17</v>
      </c>
      <c r="I12162">
        <v>92.089184030420682</v>
      </c>
      <c r="J12162" s="6" t="s">
        <v>20</v>
      </c>
    </row>
    <row r="12163" spans="1:10" x14ac:dyDescent="0.25">
      <c r="A12163" s="5" t="str">
        <f t="shared" si="190"/>
        <v/>
      </c>
      <c r="B12163" t="s">
        <v>97</v>
      </c>
      <c r="C12163" t="s">
        <v>144</v>
      </c>
      <c r="D12163" t="s">
        <v>48</v>
      </c>
      <c r="E12163">
        <v>18</v>
      </c>
      <c r="I12163">
        <v>90.041427376427762</v>
      </c>
      <c r="J12163" s="6" t="s">
        <v>20</v>
      </c>
    </row>
    <row r="12164" spans="1:10" x14ac:dyDescent="0.25">
      <c r="A12164" s="5" t="str">
        <f t="shared" si="190"/>
        <v/>
      </c>
      <c r="B12164" t="s">
        <v>97</v>
      </c>
      <c r="C12164" t="s">
        <v>144</v>
      </c>
      <c r="D12164" t="s">
        <v>48</v>
      </c>
      <c r="E12164">
        <v>19</v>
      </c>
      <c r="I12164">
        <v>86.955893536119262</v>
      </c>
      <c r="J12164" s="6" t="s">
        <v>20</v>
      </c>
    </row>
    <row r="12165" spans="1:10" x14ac:dyDescent="0.25">
      <c r="A12165" s="5" t="str">
        <f t="shared" si="190"/>
        <v/>
      </c>
      <c r="B12165" t="s">
        <v>97</v>
      </c>
      <c r="C12165" t="s">
        <v>144</v>
      </c>
      <c r="D12165" t="s">
        <v>48</v>
      </c>
      <c r="E12165">
        <v>20</v>
      </c>
      <c r="I12165">
        <v>82.527969581750185</v>
      </c>
      <c r="J12165" s="6" t="s">
        <v>20</v>
      </c>
    </row>
    <row r="12166" spans="1:10" x14ac:dyDescent="0.25">
      <c r="A12166" s="5" t="str">
        <f t="shared" si="190"/>
        <v/>
      </c>
      <c r="B12166" t="s">
        <v>97</v>
      </c>
      <c r="C12166" t="s">
        <v>144</v>
      </c>
      <c r="D12166" t="s">
        <v>48</v>
      </c>
      <c r="E12166">
        <v>21</v>
      </c>
      <c r="I12166">
        <v>79.552349809887531</v>
      </c>
      <c r="J12166" s="6" t="s">
        <v>20</v>
      </c>
    </row>
    <row r="12167" spans="1:10" x14ac:dyDescent="0.25">
      <c r="A12167" s="5" t="str">
        <f t="shared" si="190"/>
        <v/>
      </c>
      <c r="B12167" t="s">
        <v>97</v>
      </c>
      <c r="C12167" t="s">
        <v>144</v>
      </c>
      <c r="D12167" t="s">
        <v>48</v>
      </c>
      <c r="E12167">
        <v>22</v>
      </c>
      <c r="I12167">
        <v>78.860330798482494</v>
      </c>
      <c r="J12167" s="6" t="s">
        <v>20</v>
      </c>
    </row>
    <row r="12168" spans="1:10" x14ac:dyDescent="0.25">
      <c r="A12168" s="5" t="str">
        <f t="shared" si="190"/>
        <v/>
      </c>
      <c r="B12168" t="s">
        <v>97</v>
      </c>
      <c r="C12168" t="s">
        <v>144</v>
      </c>
      <c r="D12168" t="s">
        <v>48</v>
      </c>
      <c r="E12168">
        <v>23</v>
      </c>
      <c r="I12168">
        <v>78.531653992397494</v>
      </c>
      <c r="J12168" s="6" t="s">
        <v>20</v>
      </c>
    </row>
    <row r="12169" spans="1:10" x14ac:dyDescent="0.25">
      <c r="A12169" s="5" t="str">
        <f t="shared" si="190"/>
        <v/>
      </c>
      <c r="B12169" t="s">
        <v>97</v>
      </c>
      <c r="C12169" t="s">
        <v>144</v>
      </c>
      <c r="D12169" t="s">
        <v>48</v>
      </c>
      <c r="E12169">
        <v>24</v>
      </c>
      <c r="I12169">
        <v>78.193574144489759</v>
      </c>
      <c r="J12169" s="6" t="s">
        <v>20</v>
      </c>
    </row>
    <row r="12170" spans="1:10" x14ac:dyDescent="0.25">
      <c r="A12170" s="5" t="str">
        <f t="shared" si="190"/>
        <v/>
      </c>
      <c r="B12170" t="s">
        <v>97</v>
      </c>
      <c r="C12170" t="s">
        <v>144</v>
      </c>
      <c r="D12170" t="s">
        <v>49</v>
      </c>
      <c r="E12170">
        <v>1</v>
      </c>
      <c r="I12170">
        <v>68.978781763825396</v>
      </c>
      <c r="J12170" s="6" t="s">
        <v>20</v>
      </c>
    </row>
    <row r="12171" spans="1:10" x14ac:dyDescent="0.25">
      <c r="A12171" s="5" t="str">
        <f t="shared" si="190"/>
        <v/>
      </c>
      <c r="B12171" t="s">
        <v>97</v>
      </c>
      <c r="C12171" t="s">
        <v>144</v>
      </c>
      <c r="D12171" t="s">
        <v>49</v>
      </c>
      <c r="E12171">
        <v>2</v>
      </c>
      <c r="I12171">
        <v>68.165028026906384</v>
      </c>
      <c r="J12171" s="6" t="s">
        <v>20</v>
      </c>
    </row>
    <row r="12172" spans="1:10" x14ac:dyDescent="0.25">
      <c r="A12172" s="5" t="str">
        <f t="shared" si="190"/>
        <v/>
      </c>
      <c r="B12172" t="s">
        <v>97</v>
      </c>
      <c r="C12172" t="s">
        <v>144</v>
      </c>
      <c r="D12172" t="s">
        <v>49</v>
      </c>
      <c r="E12172">
        <v>3</v>
      </c>
      <c r="I12172">
        <v>67.583791106129581</v>
      </c>
      <c r="J12172" s="6" t="s">
        <v>20</v>
      </c>
    </row>
    <row r="12173" spans="1:10" x14ac:dyDescent="0.25">
      <c r="A12173" s="5" t="str">
        <f t="shared" si="190"/>
        <v/>
      </c>
      <c r="B12173" t="s">
        <v>97</v>
      </c>
      <c r="C12173" t="s">
        <v>144</v>
      </c>
      <c r="D12173" t="s">
        <v>49</v>
      </c>
      <c r="E12173">
        <v>4</v>
      </c>
      <c r="I12173">
        <v>66.993802316886828</v>
      </c>
      <c r="J12173" s="6" t="s">
        <v>20</v>
      </c>
    </row>
    <row r="12174" spans="1:10" x14ac:dyDescent="0.25">
      <c r="A12174" s="5" t="str">
        <f t="shared" si="190"/>
        <v/>
      </c>
      <c r="B12174" t="s">
        <v>97</v>
      </c>
      <c r="C12174" t="s">
        <v>144</v>
      </c>
      <c r="D12174" t="s">
        <v>49</v>
      </c>
      <c r="E12174">
        <v>5</v>
      </c>
      <c r="I12174">
        <v>66.447298206275732</v>
      </c>
      <c r="J12174" s="6" t="s">
        <v>20</v>
      </c>
    </row>
    <row r="12175" spans="1:10" x14ac:dyDescent="0.25">
      <c r="A12175" s="5" t="str">
        <f t="shared" si="190"/>
        <v/>
      </c>
      <c r="B12175" t="s">
        <v>97</v>
      </c>
      <c r="C12175" t="s">
        <v>144</v>
      </c>
      <c r="D12175" t="s">
        <v>49</v>
      </c>
      <c r="E12175">
        <v>6</v>
      </c>
      <c r="I12175">
        <v>66.135080343796218</v>
      </c>
      <c r="J12175" s="6" t="s">
        <v>20</v>
      </c>
    </row>
    <row r="12176" spans="1:10" x14ac:dyDescent="0.25">
      <c r="A12176" s="5" t="str">
        <f t="shared" si="190"/>
        <v/>
      </c>
      <c r="B12176" t="s">
        <v>97</v>
      </c>
      <c r="C12176" t="s">
        <v>144</v>
      </c>
      <c r="D12176" t="s">
        <v>49</v>
      </c>
      <c r="E12176">
        <v>7</v>
      </c>
      <c r="I12176">
        <v>66.126735799704036</v>
      </c>
      <c r="J12176" s="6" t="s">
        <v>20</v>
      </c>
    </row>
    <row r="12177" spans="1:10" x14ac:dyDescent="0.25">
      <c r="A12177" s="5" t="str">
        <f t="shared" si="190"/>
        <v/>
      </c>
      <c r="B12177" t="s">
        <v>97</v>
      </c>
      <c r="C12177" t="s">
        <v>144</v>
      </c>
      <c r="D12177" t="s">
        <v>49</v>
      </c>
      <c r="E12177">
        <v>8</v>
      </c>
      <c r="I12177">
        <v>68.182709267563197</v>
      </c>
      <c r="J12177" s="6" t="s">
        <v>20</v>
      </c>
    </row>
    <row r="12178" spans="1:10" x14ac:dyDescent="0.25">
      <c r="A12178" s="5" t="str">
        <f t="shared" si="190"/>
        <v/>
      </c>
      <c r="B12178" t="s">
        <v>97</v>
      </c>
      <c r="C12178" t="s">
        <v>144</v>
      </c>
      <c r="D12178" t="s">
        <v>49</v>
      </c>
      <c r="E12178">
        <v>9</v>
      </c>
      <c r="I12178">
        <v>71.82606875934556</v>
      </c>
      <c r="J12178" s="6" t="s">
        <v>20</v>
      </c>
    </row>
    <row r="12179" spans="1:10" x14ac:dyDescent="0.25">
      <c r="A12179" s="5" t="str">
        <f t="shared" si="190"/>
        <v/>
      </c>
      <c r="B12179" t="s">
        <v>97</v>
      </c>
      <c r="C12179" t="s">
        <v>144</v>
      </c>
      <c r="D12179" t="s">
        <v>49</v>
      </c>
      <c r="E12179">
        <v>10</v>
      </c>
      <c r="I12179">
        <v>76.467993273546469</v>
      </c>
      <c r="J12179" s="6" t="s">
        <v>20</v>
      </c>
    </row>
    <row r="12180" spans="1:10" x14ac:dyDescent="0.25">
      <c r="A12180" s="5" t="str">
        <f t="shared" si="190"/>
        <v/>
      </c>
      <c r="B12180" t="s">
        <v>97</v>
      </c>
      <c r="C12180" t="s">
        <v>144</v>
      </c>
      <c r="D12180" t="s">
        <v>49</v>
      </c>
      <c r="E12180">
        <v>11</v>
      </c>
      <c r="I12180">
        <v>80.809491778778295</v>
      </c>
      <c r="J12180" s="6" t="s">
        <v>20</v>
      </c>
    </row>
    <row r="12181" spans="1:10" x14ac:dyDescent="0.25">
      <c r="A12181" s="5" t="str">
        <f t="shared" si="190"/>
        <v/>
      </c>
      <c r="B12181" t="s">
        <v>97</v>
      </c>
      <c r="C12181" t="s">
        <v>144</v>
      </c>
      <c r="D12181" t="s">
        <v>49</v>
      </c>
      <c r="E12181">
        <v>12</v>
      </c>
      <c r="I12181">
        <v>84.00671711509392</v>
      </c>
      <c r="J12181" s="6" t="s">
        <v>20</v>
      </c>
    </row>
    <row r="12182" spans="1:10" x14ac:dyDescent="0.25">
      <c r="A12182" s="5" t="str">
        <f t="shared" si="190"/>
        <v/>
      </c>
      <c r="B12182" t="s">
        <v>97</v>
      </c>
      <c r="C12182" t="s">
        <v>144</v>
      </c>
      <c r="D12182" t="s">
        <v>49</v>
      </c>
      <c r="E12182">
        <v>13</v>
      </c>
      <c r="I12182">
        <v>86.777251494775555</v>
      </c>
      <c r="J12182" s="6" t="s">
        <v>20</v>
      </c>
    </row>
    <row r="12183" spans="1:10" x14ac:dyDescent="0.25">
      <c r="A12183" s="5" t="str">
        <f t="shared" si="190"/>
        <v/>
      </c>
      <c r="B12183" t="s">
        <v>97</v>
      </c>
      <c r="C12183" t="s">
        <v>144</v>
      </c>
      <c r="D12183" t="s">
        <v>49</v>
      </c>
      <c r="E12183">
        <v>14</v>
      </c>
      <c r="I12183">
        <v>88.752427130047678</v>
      </c>
      <c r="J12183" s="6" t="s">
        <v>20</v>
      </c>
    </row>
    <row r="12184" spans="1:10" x14ac:dyDescent="0.25">
      <c r="A12184" s="5" t="str">
        <f t="shared" si="190"/>
        <v/>
      </c>
      <c r="B12184" t="s">
        <v>97</v>
      </c>
      <c r="C12184" t="s">
        <v>144</v>
      </c>
      <c r="D12184" t="s">
        <v>49</v>
      </c>
      <c r="E12184">
        <v>15</v>
      </c>
      <c r="I12184">
        <v>89.762604633779532</v>
      </c>
      <c r="J12184" s="6" t="s">
        <v>20</v>
      </c>
    </row>
    <row r="12185" spans="1:10" x14ac:dyDescent="0.25">
      <c r="A12185" s="5" t="str">
        <f t="shared" si="190"/>
        <v/>
      </c>
      <c r="B12185" t="s">
        <v>97</v>
      </c>
      <c r="C12185" t="s">
        <v>144</v>
      </c>
      <c r="D12185" t="s">
        <v>49</v>
      </c>
      <c r="E12185">
        <v>16</v>
      </c>
      <c r="I12185">
        <v>90.216821748875034</v>
      </c>
      <c r="J12185" s="6" t="s">
        <v>20</v>
      </c>
    </row>
    <row r="12186" spans="1:10" x14ac:dyDescent="0.25">
      <c r="A12186" s="5" t="str">
        <f t="shared" si="190"/>
        <v/>
      </c>
      <c r="B12186" t="s">
        <v>97</v>
      </c>
      <c r="C12186" t="s">
        <v>144</v>
      </c>
      <c r="D12186" t="s">
        <v>49</v>
      </c>
      <c r="E12186">
        <v>17</v>
      </c>
      <c r="I12186">
        <v>88.799557174889586</v>
      </c>
      <c r="J12186" s="6" t="s">
        <v>20</v>
      </c>
    </row>
    <row r="12187" spans="1:10" x14ac:dyDescent="0.25">
      <c r="A12187" s="5" t="str">
        <f t="shared" si="190"/>
        <v/>
      </c>
      <c r="B12187" t="s">
        <v>97</v>
      </c>
      <c r="C12187" t="s">
        <v>144</v>
      </c>
      <c r="D12187" t="s">
        <v>49</v>
      </c>
      <c r="E12187">
        <v>18</v>
      </c>
      <c r="I12187">
        <v>86.804848654707328</v>
      </c>
      <c r="J12187" s="6" t="s">
        <v>20</v>
      </c>
    </row>
    <row r="12188" spans="1:10" x14ac:dyDescent="0.25">
      <c r="A12188" s="5" t="str">
        <f t="shared" si="190"/>
        <v/>
      </c>
      <c r="B12188" t="s">
        <v>97</v>
      </c>
      <c r="C12188" t="s">
        <v>144</v>
      </c>
      <c r="D12188" t="s">
        <v>49</v>
      </c>
      <c r="E12188">
        <v>19</v>
      </c>
      <c r="I12188">
        <v>84.440452167420261</v>
      </c>
      <c r="J12188" s="6" t="s">
        <v>20</v>
      </c>
    </row>
    <row r="12189" spans="1:10" x14ac:dyDescent="0.25">
      <c r="A12189" s="5" t="str">
        <f t="shared" si="190"/>
        <v/>
      </c>
      <c r="B12189" t="s">
        <v>97</v>
      </c>
      <c r="C12189" t="s">
        <v>144</v>
      </c>
      <c r="D12189" t="s">
        <v>49</v>
      </c>
      <c r="E12189">
        <v>20</v>
      </c>
      <c r="I12189">
        <v>80.669041479811099</v>
      </c>
      <c r="J12189" s="6" t="s">
        <v>20</v>
      </c>
    </row>
    <row r="12190" spans="1:10" x14ac:dyDescent="0.25">
      <c r="A12190" s="5" t="str">
        <f t="shared" si="190"/>
        <v/>
      </c>
      <c r="B12190" t="s">
        <v>97</v>
      </c>
      <c r="C12190" t="s">
        <v>144</v>
      </c>
      <c r="D12190" t="s">
        <v>49</v>
      </c>
      <c r="E12190">
        <v>21</v>
      </c>
      <c r="I12190">
        <v>77.561388266068377</v>
      </c>
      <c r="J12190" s="6" t="s">
        <v>20</v>
      </c>
    </row>
    <row r="12191" spans="1:10" x14ac:dyDescent="0.25">
      <c r="A12191" s="5" t="str">
        <f t="shared" si="190"/>
        <v/>
      </c>
      <c r="B12191" t="s">
        <v>97</v>
      </c>
      <c r="C12191" t="s">
        <v>144</v>
      </c>
      <c r="D12191" t="s">
        <v>49</v>
      </c>
      <c r="E12191">
        <v>22</v>
      </c>
      <c r="I12191">
        <v>75.454474962626975</v>
      </c>
      <c r="J12191" s="6" t="s">
        <v>20</v>
      </c>
    </row>
    <row r="12192" spans="1:10" x14ac:dyDescent="0.25">
      <c r="A12192" s="5" t="str">
        <f t="shared" si="190"/>
        <v/>
      </c>
      <c r="B12192" t="s">
        <v>97</v>
      </c>
      <c r="C12192" t="s">
        <v>144</v>
      </c>
      <c r="D12192" t="s">
        <v>49</v>
      </c>
      <c r="E12192">
        <v>23</v>
      </c>
      <c r="I12192">
        <v>73.598404334830548</v>
      </c>
      <c r="J12192" s="6" t="s">
        <v>20</v>
      </c>
    </row>
    <row r="12193" spans="1:10" x14ac:dyDescent="0.25">
      <c r="A12193" s="5" t="str">
        <f t="shared" si="190"/>
        <v/>
      </c>
      <c r="B12193" t="s">
        <v>97</v>
      </c>
      <c r="C12193" t="s">
        <v>144</v>
      </c>
      <c r="D12193" t="s">
        <v>49</v>
      </c>
      <c r="E12193">
        <v>24</v>
      </c>
      <c r="I12193">
        <v>72.100764200302635</v>
      </c>
      <c r="J12193" s="6" t="s">
        <v>20</v>
      </c>
    </row>
    <row r="12194" spans="1:10" x14ac:dyDescent="0.25">
      <c r="A12194" s="5" t="str">
        <f t="shared" si="190"/>
        <v/>
      </c>
      <c r="B12194" t="s">
        <v>97</v>
      </c>
      <c r="C12194" t="s">
        <v>144</v>
      </c>
      <c r="D12194" t="s">
        <v>50</v>
      </c>
      <c r="E12194">
        <v>1</v>
      </c>
      <c r="I12194">
        <v>70.695086867179072</v>
      </c>
      <c r="J12194" s="6" t="s">
        <v>20</v>
      </c>
    </row>
    <row r="12195" spans="1:10" x14ac:dyDescent="0.25">
      <c r="A12195" s="5" t="str">
        <f t="shared" si="190"/>
        <v/>
      </c>
      <c r="B12195" t="s">
        <v>97</v>
      </c>
      <c r="C12195" t="s">
        <v>144</v>
      </c>
      <c r="D12195" t="s">
        <v>50</v>
      </c>
      <c r="E12195">
        <v>2</v>
      </c>
      <c r="I12195">
        <v>69.637313655892697</v>
      </c>
      <c r="J12195" s="6" t="s">
        <v>20</v>
      </c>
    </row>
    <row r="12196" spans="1:10" x14ac:dyDescent="0.25">
      <c r="A12196" s="5" t="str">
        <f t="shared" si="190"/>
        <v/>
      </c>
      <c r="B12196" t="s">
        <v>97</v>
      </c>
      <c r="C12196" t="s">
        <v>144</v>
      </c>
      <c r="D12196" t="s">
        <v>50</v>
      </c>
      <c r="E12196">
        <v>3</v>
      </c>
      <c r="I12196">
        <v>68.653717541562642</v>
      </c>
      <c r="J12196" s="6" t="s">
        <v>20</v>
      </c>
    </row>
    <row r="12197" spans="1:10" x14ac:dyDescent="0.25">
      <c r="A12197" s="5" t="str">
        <f t="shared" si="190"/>
        <v/>
      </c>
      <c r="B12197" t="s">
        <v>97</v>
      </c>
      <c r="C12197" t="s">
        <v>144</v>
      </c>
      <c r="D12197" t="s">
        <v>50</v>
      </c>
      <c r="E12197">
        <v>4</v>
      </c>
      <c r="I12197">
        <v>67.552514477864491</v>
      </c>
      <c r="J12197" s="6" t="s">
        <v>20</v>
      </c>
    </row>
    <row r="12198" spans="1:10" x14ac:dyDescent="0.25">
      <c r="A12198" s="5" t="str">
        <f t="shared" si="190"/>
        <v/>
      </c>
      <c r="B12198" t="s">
        <v>97</v>
      </c>
      <c r="C12198" t="s">
        <v>144</v>
      </c>
      <c r="D12198" t="s">
        <v>50</v>
      </c>
      <c r="E12198">
        <v>5</v>
      </c>
      <c r="I12198">
        <v>66.605208294417594</v>
      </c>
      <c r="J12198" s="6" t="s">
        <v>20</v>
      </c>
    </row>
    <row r="12199" spans="1:10" x14ac:dyDescent="0.25">
      <c r="A12199" s="5" t="str">
        <f t="shared" si="190"/>
        <v/>
      </c>
      <c r="B12199" t="s">
        <v>97</v>
      </c>
      <c r="C12199" t="s">
        <v>144</v>
      </c>
      <c r="D12199" t="s">
        <v>50</v>
      </c>
      <c r="E12199">
        <v>6</v>
      </c>
      <c r="I12199">
        <v>65.968817485518528</v>
      </c>
      <c r="J12199" s="6" t="s">
        <v>20</v>
      </c>
    </row>
    <row r="12200" spans="1:10" x14ac:dyDescent="0.25">
      <c r="A12200" s="5" t="str">
        <f t="shared" si="190"/>
        <v/>
      </c>
      <c r="B12200" t="s">
        <v>97</v>
      </c>
      <c r="C12200" t="s">
        <v>144</v>
      </c>
      <c r="D12200" t="s">
        <v>50</v>
      </c>
      <c r="E12200">
        <v>7</v>
      </c>
      <c r="I12200">
        <v>66.001438445725526</v>
      </c>
      <c r="J12200" s="6" t="s">
        <v>20</v>
      </c>
    </row>
    <row r="12201" spans="1:10" x14ac:dyDescent="0.25">
      <c r="A12201" s="5" t="str">
        <f t="shared" si="190"/>
        <v/>
      </c>
      <c r="B12201" t="s">
        <v>97</v>
      </c>
      <c r="C12201" t="s">
        <v>144</v>
      </c>
      <c r="D12201" t="s">
        <v>50</v>
      </c>
      <c r="E12201">
        <v>8</v>
      </c>
      <c r="I12201">
        <v>68.374621707452263</v>
      </c>
      <c r="J12201" s="6" t="s">
        <v>20</v>
      </c>
    </row>
    <row r="12202" spans="1:10" x14ac:dyDescent="0.25">
      <c r="A12202" s="5" t="str">
        <f t="shared" si="190"/>
        <v/>
      </c>
      <c r="B12202" t="s">
        <v>97</v>
      </c>
      <c r="C12202" t="s">
        <v>144</v>
      </c>
      <c r="D12202" t="s">
        <v>50</v>
      </c>
      <c r="E12202">
        <v>9</v>
      </c>
      <c r="I12202">
        <v>72.450078460679464</v>
      </c>
      <c r="J12202" s="6" t="s">
        <v>20</v>
      </c>
    </row>
    <row r="12203" spans="1:10" x14ac:dyDescent="0.25">
      <c r="A12203" s="5" t="str">
        <f t="shared" si="190"/>
        <v/>
      </c>
      <c r="B12203" t="s">
        <v>97</v>
      </c>
      <c r="C12203" t="s">
        <v>144</v>
      </c>
      <c r="D12203" t="s">
        <v>50</v>
      </c>
      <c r="E12203">
        <v>10</v>
      </c>
      <c r="I12203">
        <v>77.707920792076976</v>
      </c>
      <c r="J12203" s="6" t="s">
        <v>20</v>
      </c>
    </row>
    <row r="12204" spans="1:10" x14ac:dyDescent="0.25">
      <c r="A12204" s="5" t="str">
        <f t="shared" si="190"/>
        <v/>
      </c>
      <c r="B12204" t="s">
        <v>97</v>
      </c>
      <c r="C12204" t="s">
        <v>144</v>
      </c>
      <c r="D12204" t="s">
        <v>50</v>
      </c>
      <c r="E12204">
        <v>11</v>
      </c>
      <c r="I12204">
        <v>83.093639080883833</v>
      </c>
      <c r="J12204" s="6" t="s">
        <v>20</v>
      </c>
    </row>
    <row r="12205" spans="1:10" x14ac:dyDescent="0.25">
      <c r="A12205" s="5" t="str">
        <f t="shared" si="190"/>
        <v/>
      </c>
      <c r="B12205" t="s">
        <v>97</v>
      </c>
      <c r="C12205" t="s">
        <v>144</v>
      </c>
      <c r="D12205" t="s">
        <v>50</v>
      </c>
      <c r="E12205">
        <v>12</v>
      </c>
      <c r="I12205">
        <v>86.751348776382443</v>
      </c>
      <c r="J12205" s="6" t="s">
        <v>20</v>
      </c>
    </row>
    <row r="12206" spans="1:10" x14ac:dyDescent="0.25">
      <c r="A12206" s="5" t="str">
        <f t="shared" si="190"/>
        <v/>
      </c>
      <c r="B12206" t="s">
        <v>97</v>
      </c>
      <c r="C12206" t="s">
        <v>144</v>
      </c>
      <c r="D12206" t="s">
        <v>50</v>
      </c>
      <c r="E12206">
        <v>13</v>
      </c>
      <c r="I12206">
        <v>89.345324117324438</v>
      </c>
      <c r="J12206" s="6" t="s">
        <v>20</v>
      </c>
    </row>
    <row r="12207" spans="1:10" x14ac:dyDescent="0.25">
      <c r="A12207" s="5" t="str">
        <f t="shared" si="190"/>
        <v/>
      </c>
      <c r="B12207" t="s">
        <v>97</v>
      </c>
      <c r="C12207" t="s">
        <v>144</v>
      </c>
      <c r="D12207" t="s">
        <v>50</v>
      </c>
      <c r="E12207">
        <v>14</v>
      </c>
      <c r="I12207">
        <v>91.138873528864067</v>
      </c>
      <c r="J12207" s="6" t="s">
        <v>20</v>
      </c>
    </row>
    <row r="12208" spans="1:10" x14ac:dyDescent="0.25">
      <c r="A12208" s="5" t="str">
        <f t="shared" si="190"/>
        <v/>
      </c>
      <c r="B12208" t="s">
        <v>97</v>
      </c>
      <c r="C12208" t="s">
        <v>144</v>
      </c>
      <c r="D12208" t="s">
        <v>50</v>
      </c>
      <c r="E12208">
        <v>15</v>
      </c>
      <c r="I12208">
        <v>92.24590696805879</v>
      </c>
      <c r="J12208" s="6" t="s">
        <v>20</v>
      </c>
    </row>
    <row r="12209" spans="1:10" x14ac:dyDescent="0.25">
      <c r="A12209" s="5" t="str">
        <f t="shared" si="190"/>
        <v/>
      </c>
      <c r="B12209" t="s">
        <v>97</v>
      </c>
      <c r="C12209" t="s">
        <v>144</v>
      </c>
      <c r="D12209" t="s">
        <v>50</v>
      </c>
      <c r="E12209">
        <v>16</v>
      </c>
      <c r="I12209">
        <v>92.950115822901168</v>
      </c>
      <c r="J12209" s="6" t="s">
        <v>20</v>
      </c>
    </row>
    <row r="12210" spans="1:10" x14ac:dyDescent="0.25">
      <c r="A12210" s="5" t="str">
        <f t="shared" si="190"/>
        <v/>
      </c>
      <c r="B12210" t="s">
        <v>97</v>
      </c>
      <c r="C12210" t="s">
        <v>144</v>
      </c>
      <c r="D12210" t="s">
        <v>50</v>
      </c>
      <c r="E12210">
        <v>17</v>
      </c>
      <c r="I12210">
        <v>92.649663739952089</v>
      </c>
      <c r="J12210" s="6" t="s">
        <v>20</v>
      </c>
    </row>
    <row r="12211" spans="1:10" x14ac:dyDescent="0.25">
      <c r="A12211" s="5" t="str">
        <f t="shared" si="190"/>
        <v/>
      </c>
      <c r="B12211" t="s">
        <v>97</v>
      </c>
      <c r="C12211" t="s">
        <v>144</v>
      </c>
      <c r="D12211" t="s">
        <v>50</v>
      </c>
      <c r="E12211">
        <v>18</v>
      </c>
      <c r="I12211">
        <v>90.972818980009151</v>
      </c>
      <c r="J12211" s="6" t="s">
        <v>20</v>
      </c>
    </row>
    <row r="12212" spans="1:10" x14ac:dyDescent="0.25">
      <c r="A12212" s="5" t="str">
        <f t="shared" si="190"/>
        <v/>
      </c>
      <c r="B12212" t="s">
        <v>97</v>
      </c>
      <c r="C12212" t="s">
        <v>144</v>
      </c>
      <c r="D12212" t="s">
        <v>50</v>
      </c>
      <c r="E12212">
        <v>19</v>
      </c>
      <c r="I12212">
        <v>87.585690267139228</v>
      </c>
      <c r="J12212" s="6" t="s">
        <v>20</v>
      </c>
    </row>
    <row r="12213" spans="1:10" x14ac:dyDescent="0.25">
      <c r="A12213" s="5" t="str">
        <f t="shared" si="190"/>
        <v/>
      </c>
      <c r="B12213" t="s">
        <v>97</v>
      </c>
      <c r="C12213" t="s">
        <v>144</v>
      </c>
      <c r="D12213" t="s">
        <v>50</v>
      </c>
      <c r="E12213">
        <v>20</v>
      </c>
      <c r="I12213">
        <v>83.34161778442072</v>
      </c>
      <c r="J12213" s="6" t="s">
        <v>20</v>
      </c>
    </row>
    <row r="12214" spans="1:10" x14ac:dyDescent="0.25">
      <c r="A12214" s="5" t="str">
        <f t="shared" si="190"/>
        <v/>
      </c>
      <c r="B12214" t="s">
        <v>97</v>
      </c>
      <c r="C12214" t="s">
        <v>144</v>
      </c>
      <c r="D12214" t="s">
        <v>50</v>
      </c>
      <c r="E12214">
        <v>21</v>
      </c>
      <c r="I12214">
        <v>79.570254063141689</v>
      </c>
      <c r="J12214" s="6" t="s">
        <v>20</v>
      </c>
    </row>
    <row r="12215" spans="1:10" x14ac:dyDescent="0.25">
      <c r="A12215" s="5" t="str">
        <f t="shared" si="190"/>
        <v/>
      </c>
      <c r="B12215" t="s">
        <v>97</v>
      </c>
      <c r="C12215" t="s">
        <v>144</v>
      </c>
      <c r="D12215" t="s">
        <v>50</v>
      </c>
      <c r="E12215">
        <v>22</v>
      </c>
      <c r="I12215">
        <v>76.751834485338421</v>
      </c>
      <c r="J12215" s="6" t="s">
        <v>20</v>
      </c>
    </row>
    <row r="12216" spans="1:10" x14ac:dyDescent="0.25">
      <c r="A12216" s="5" t="str">
        <f t="shared" si="190"/>
        <v/>
      </c>
      <c r="B12216" t="s">
        <v>97</v>
      </c>
      <c r="C12216" t="s">
        <v>144</v>
      </c>
      <c r="D12216" t="s">
        <v>50</v>
      </c>
      <c r="E12216">
        <v>23</v>
      </c>
      <c r="I12216">
        <v>74.426575751919316</v>
      </c>
      <c r="J12216" s="6" t="s">
        <v>20</v>
      </c>
    </row>
    <row r="12217" spans="1:10" x14ac:dyDescent="0.25">
      <c r="A12217" s="5" t="str">
        <f t="shared" si="190"/>
        <v/>
      </c>
      <c r="B12217" t="s">
        <v>97</v>
      </c>
      <c r="C12217" t="s">
        <v>144</v>
      </c>
      <c r="D12217" t="s">
        <v>50</v>
      </c>
      <c r="E12217">
        <v>24</v>
      </c>
      <c r="I12217">
        <v>72.668688585843256</v>
      </c>
      <c r="J12217" s="6" t="s">
        <v>20</v>
      </c>
    </row>
    <row r="12218" spans="1:10" x14ac:dyDescent="0.25">
      <c r="A12218" s="5" t="str">
        <f t="shared" si="190"/>
        <v/>
      </c>
      <c r="B12218" t="s">
        <v>97</v>
      </c>
      <c r="C12218" t="s">
        <v>144</v>
      </c>
      <c r="D12218" t="s">
        <v>51</v>
      </c>
      <c r="E12218">
        <v>1</v>
      </c>
      <c r="I12218">
        <v>70.971395739910861</v>
      </c>
      <c r="J12218" s="6" t="s">
        <v>20</v>
      </c>
    </row>
    <row r="12219" spans="1:10" x14ac:dyDescent="0.25">
      <c r="A12219" s="5" t="str">
        <f t="shared" si="190"/>
        <v/>
      </c>
      <c r="B12219" t="s">
        <v>97</v>
      </c>
      <c r="C12219" t="s">
        <v>144</v>
      </c>
      <c r="D12219" t="s">
        <v>51</v>
      </c>
      <c r="E12219">
        <v>2</v>
      </c>
      <c r="I12219">
        <v>69.427899850527965</v>
      </c>
      <c r="J12219" s="6" t="s">
        <v>20</v>
      </c>
    </row>
    <row r="12220" spans="1:10" x14ac:dyDescent="0.25">
      <c r="A12220" s="5" t="str">
        <f t="shared" si="190"/>
        <v/>
      </c>
      <c r="B12220" t="s">
        <v>97</v>
      </c>
      <c r="C12220" t="s">
        <v>144</v>
      </c>
      <c r="D12220" t="s">
        <v>51</v>
      </c>
      <c r="E12220">
        <v>3</v>
      </c>
      <c r="I12220">
        <v>68.013269805680991</v>
      </c>
      <c r="J12220" s="6" t="s">
        <v>20</v>
      </c>
    </row>
    <row r="12221" spans="1:10" x14ac:dyDescent="0.25">
      <c r="A12221" s="5" t="str">
        <f t="shared" si="190"/>
        <v/>
      </c>
      <c r="B12221" t="s">
        <v>97</v>
      </c>
      <c r="C12221" t="s">
        <v>144</v>
      </c>
      <c r="D12221" t="s">
        <v>51</v>
      </c>
      <c r="E12221">
        <v>4</v>
      </c>
      <c r="I12221">
        <v>67.02057548579829</v>
      </c>
      <c r="J12221" s="6" t="s">
        <v>20</v>
      </c>
    </row>
    <row r="12222" spans="1:10" x14ac:dyDescent="0.25">
      <c r="A12222" s="5" t="str">
        <f t="shared" si="190"/>
        <v/>
      </c>
      <c r="B12222" t="s">
        <v>97</v>
      </c>
      <c r="C12222" t="s">
        <v>144</v>
      </c>
      <c r="D12222" t="s">
        <v>51</v>
      </c>
      <c r="E12222">
        <v>5</v>
      </c>
      <c r="I12222">
        <v>66.349009715996644</v>
      </c>
      <c r="J12222" s="6" t="s">
        <v>20</v>
      </c>
    </row>
    <row r="12223" spans="1:10" x14ac:dyDescent="0.25">
      <c r="A12223" s="5" t="str">
        <f t="shared" si="190"/>
        <v/>
      </c>
      <c r="B12223" t="s">
        <v>97</v>
      </c>
      <c r="C12223" t="s">
        <v>144</v>
      </c>
      <c r="D12223" t="s">
        <v>51</v>
      </c>
      <c r="E12223">
        <v>6</v>
      </c>
      <c r="I12223">
        <v>65.613802316887814</v>
      </c>
      <c r="J12223" s="6" t="s">
        <v>20</v>
      </c>
    </row>
    <row r="12224" spans="1:10" x14ac:dyDescent="0.25">
      <c r="A12224" s="5" t="str">
        <f t="shared" si="190"/>
        <v/>
      </c>
      <c r="B12224" t="s">
        <v>97</v>
      </c>
      <c r="C12224" t="s">
        <v>144</v>
      </c>
      <c r="D12224" t="s">
        <v>51</v>
      </c>
      <c r="E12224">
        <v>7</v>
      </c>
      <c r="I12224">
        <v>65.400059790731191</v>
      </c>
      <c r="J12224" s="6" t="s">
        <v>20</v>
      </c>
    </row>
    <row r="12225" spans="1:10" x14ac:dyDescent="0.25">
      <c r="A12225" s="5" t="str">
        <f t="shared" si="190"/>
        <v/>
      </c>
      <c r="B12225" t="s">
        <v>97</v>
      </c>
      <c r="C12225" t="s">
        <v>144</v>
      </c>
      <c r="D12225" t="s">
        <v>51</v>
      </c>
      <c r="E12225">
        <v>8</v>
      </c>
      <c r="I12225">
        <v>68.270373692073335</v>
      </c>
      <c r="J12225" s="6" t="s">
        <v>20</v>
      </c>
    </row>
    <row r="12226" spans="1:10" x14ac:dyDescent="0.25">
      <c r="A12226" s="5" t="str">
        <f t="shared" ref="A12226:A12289" si="191">IF(AND(category = B12226, subcategory=C12226, reportdate = D12226), E12226, "")</f>
        <v/>
      </c>
      <c r="B12226" t="s">
        <v>97</v>
      </c>
      <c r="C12226" t="s">
        <v>144</v>
      </c>
      <c r="D12226" t="s">
        <v>51</v>
      </c>
      <c r="E12226">
        <v>9</v>
      </c>
      <c r="I12226">
        <v>72.482485052323142</v>
      </c>
      <c r="J12226" s="6" t="s">
        <v>20</v>
      </c>
    </row>
    <row r="12227" spans="1:10" x14ac:dyDescent="0.25">
      <c r="A12227" s="5" t="str">
        <f t="shared" si="191"/>
        <v/>
      </c>
      <c r="B12227" t="s">
        <v>97</v>
      </c>
      <c r="C12227" t="s">
        <v>144</v>
      </c>
      <c r="D12227" t="s">
        <v>51</v>
      </c>
      <c r="E12227">
        <v>10</v>
      </c>
      <c r="I12227">
        <v>77.967141255603792</v>
      </c>
      <c r="J12227" s="6" t="s">
        <v>20</v>
      </c>
    </row>
    <row r="12228" spans="1:10" x14ac:dyDescent="0.25">
      <c r="A12228" s="5" t="str">
        <f t="shared" si="191"/>
        <v/>
      </c>
      <c r="B12228" t="s">
        <v>97</v>
      </c>
      <c r="C12228" t="s">
        <v>144</v>
      </c>
      <c r="D12228" t="s">
        <v>51</v>
      </c>
      <c r="E12228">
        <v>11</v>
      </c>
      <c r="I12228">
        <v>82.734273168914527</v>
      </c>
      <c r="J12228" s="6" t="s">
        <v>20</v>
      </c>
    </row>
    <row r="12229" spans="1:10" x14ac:dyDescent="0.25">
      <c r="A12229" s="5" t="str">
        <f t="shared" si="191"/>
        <v/>
      </c>
      <c r="B12229" t="s">
        <v>97</v>
      </c>
      <c r="C12229" t="s">
        <v>144</v>
      </c>
      <c r="D12229" t="s">
        <v>51</v>
      </c>
      <c r="E12229">
        <v>12</v>
      </c>
      <c r="I12229">
        <v>86.378678998505848</v>
      </c>
      <c r="J12229" s="6" t="s">
        <v>20</v>
      </c>
    </row>
    <row r="12230" spans="1:10" x14ac:dyDescent="0.25">
      <c r="A12230" s="5" t="str">
        <f t="shared" si="191"/>
        <v/>
      </c>
      <c r="B12230" t="s">
        <v>97</v>
      </c>
      <c r="C12230" t="s">
        <v>144</v>
      </c>
      <c r="D12230" t="s">
        <v>51</v>
      </c>
      <c r="E12230">
        <v>13</v>
      </c>
      <c r="I12230">
        <v>88.589757100145732</v>
      </c>
      <c r="J12230" s="6" t="s">
        <v>20</v>
      </c>
    </row>
    <row r="12231" spans="1:10" x14ac:dyDescent="0.25">
      <c r="A12231" s="5" t="str">
        <f t="shared" si="191"/>
        <v/>
      </c>
      <c r="B12231" t="s">
        <v>97</v>
      </c>
      <c r="C12231" t="s">
        <v>144</v>
      </c>
      <c r="D12231" t="s">
        <v>51</v>
      </c>
      <c r="E12231">
        <v>14</v>
      </c>
      <c r="I12231">
        <v>90.609831838563679</v>
      </c>
      <c r="J12231" s="6" t="s">
        <v>20</v>
      </c>
    </row>
    <row r="12232" spans="1:10" x14ac:dyDescent="0.25">
      <c r="A12232" s="5" t="str">
        <f t="shared" si="191"/>
        <v/>
      </c>
      <c r="B12232" t="s">
        <v>97</v>
      </c>
      <c r="C12232" t="s">
        <v>144</v>
      </c>
      <c r="D12232" t="s">
        <v>51</v>
      </c>
      <c r="E12232">
        <v>15</v>
      </c>
      <c r="I12232">
        <v>92.193249252622238</v>
      </c>
      <c r="J12232" s="6" t="s">
        <v>20</v>
      </c>
    </row>
    <row r="12233" spans="1:10" x14ac:dyDescent="0.25">
      <c r="A12233" s="5" t="str">
        <f t="shared" si="191"/>
        <v/>
      </c>
      <c r="B12233" t="s">
        <v>97</v>
      </c>
      <c r="C12233" t="s">
        <v>144</v>
      </c>
      <c r="D12233" t="s">
        <v>51</v>
      </c>
      <c r="E12233">
        <v>16</v>
      </c>
      <c r="I12233">
        <v>91.966778774290361</v>
      </c>
      <c r="J12233" s="6" t="s">
        <v>20</v>
      </c>
    </row>
    <row r="12234" spans="1:10" x14ac:dyDescent="0.25">
      <c r="A12234" s="5" t="str">
        <f t="shared" si="191"/>
        <v/>
      </c>
      <c r="B12234" t="s">
        <v>97</v>
      </c>
      <c r="C12234" t="s">
        <v>144</v>
      </c>
      <c r="D12234" t="s">
        <v>51</v>
      </c>
      <c r="E12234">
        <v>17</v>
      </c>
      <c r="I12234">
        <v>91.049975710020092</v>
      </c>
      <c r="J12234" s="6" t="s">
        <v>20</v>
      </c>
    </row>
    <row r="12235" spans="1:10" x14ac:dyDescent="0.25">
      <c r="A12235" s="5" t="str">
        <f t="shared" si="191"/>
        <v/>
      </c>
      <c r="B12235" t="s">
        <v>97</v>
      </c>
      <c r="C12235" t="s">
        <v>144</v>
      </c>
      <c r="D12235" t="s">
        <v>51</v>
      </c>
      <c r="E12235">
        <v>18</v>
      </c>
      <c r="I12235">
        <v>89.131560164431264</v>
      </c>
      <c r="J12235" s="6" t="s">
        <v>20</v>
      </c>
    </row>
    <row r="12236" spans="1:10" x14ac:dyDescent="0.25">
      <c r="A12236" s="5" t="str">
        <f t="shared" si="191"/>
        <v/>
      </c>
      <c r="B12236" t="s">
        <v>97</v>
      </c>
      <c r="C12236" t="s">
        <v>144</v>
      </c>
      <c r="D12236" t="s">
        <v>51</v>
      </c>
      <c r="E12236">
        <v>19</v>
      </c>
      <c r="I12236">
        <v>86.240203662189373</v>
      </c>
      <c r="J12236" s="6" t="s">
        <v>20</v>
      </c>
    </row>
    <row r="12237" spans="1:10" x14ac:dyDescent="0.25">
      <c r="A12237" s="5" t="str">
        <f t="shared" si="191"/>
        <v/>
      </c>
      <c r="B12237" t="s">
        <v>97</v>
      </c>
      <c r="C12237" t="s">
        <v>144</v>
      </c>
      <c r="D12237" t="s">
        <v>51</v>
      </c>
      <c r="E12237">
        <v>20</v>
      </c>
      <c r="I12237">
        <v>81.765766068754587</v>
      </c>
      <c r="J12237" s="6" t="s">
        <v>20</v>
      </c>
    </row>
    <row r="12238" spans="1:10" x14ac:dyDescent="0.25">
      <c r="A12238" s="5" t="str">
        <f t="shared" si="191"/>
        <v/>
      </c>
      <c r="B12238" t="s">
        <v>97</v>
      </c>
      <c r="C12238" t="s">
        <v>144</v>
      </c>
      <c r="D12238" t="s">
        <v>51</v>
      </c>
      <c r="E12238">
        <v>21</v>
      </c>
      <c r="I12238">
        <v>77.661173393130582</v>
      </c>
      <c r="J12238" s="6" t="s">
        <v>20</v>
      </c>
    </row>
    <row r="12239" spans="1:10" x14ac:dyDescent="0.25">
      <c r="A12239" s="5" t="str">
        <f t="shared" si="191"/>
        <v/>
      </c>
      <c r="B12239" t="s">
        <v>97</v>
      </c>
      <c r="C12239" t="s">
        <v>144</v>
      </c>
      <c r="D12239" t="s">
        <v>51</v>
      </c>
      <c r="E12239">
        <v>22</v>
      </c>
      <c r="I12239">
        <v>75.178501494766991</v>
      </c>
      <c r="J12239" s="6" t="s">
        <v>20</v>
      </c>
    </row>
    <row r="12240" spans="1:10" x14ac:dyDescent="0.25">
      <c r="A12240" s="5" t="str">
        <f t="shared" si="191"/>
        <v/>
      </c>
      <c r="B12240" t="s">
        <v>97</v>
      </c>
      <c r="C12240" t="s">
        <v>144</v>
      </c>
      <c r="D12240" t="s">
        <v>51</v>
      </c>
      <c r="E12240">
        <v>23</v>
      </c>
      <c r="I12240">
        <v>73.346317264577621</v>
      </c>
      <c r="J12240" s="6" t="s">
        <v>20</v>
      </c>
    </row>
    <row r="12241" spans="1:10" x14ac:dyDescent="0.25">
      <c r="A12241" s="5" t="str">
        <f t="shared" si="191"/>
        <v/>
      </c>
      <c r="B12241" t="s">
        <v>97</v>
      </c>
      <c r="C12241" t="s">
        <v>144</v>
      </c>
      <c r="D12241" t="s">
        <v>51</v>
      </c>
      <c r="E12241">
        <v>24</v>
      </c>
      <c r="I12241">
        <v>71.669852391631736</v>
      </c>
      <c r="J12241" s="6" t="s">
        <v>20</v>
      </c>
    </row>
    <row r="12242" spans="1:10" x14ac:dyDescent="0.25">
      <c r="A12242" s="5" t="str">
        <f t="shared" si="191"/>
        <v/>
      </c>
      <c r="B12242" t="s">
        <v>97</v>
      </c>
      <c r="C12242" t="s">
        <v>144</v>
      </c>
      <c r="D12242" t="s">
        <v>71</v>
      </c>
      <c r="E12242">
        <v>1</v>
      </c>
      <c r="I12242">
        <v>68.645969738653463</v>
      </c>
      <c r="J12242" s="6" t="s">
        <v>20</v>
      </c>
    </row>
    <row r="12243" spans="1:10" x14ac:dyDescent="0.25">
      <c r="A12243" s="5" t="str">
        <f t="shared" si="191"/>
        <v/>
      </c>
      <c r="B12243" t="s">
        <v>97</v>
      </c>
      <c r="C12243" t="s">
        <v>144</v>
      </c>
      <c r="D12243" t="s">
        <v>70</v>
      </c>
      <c r="E12243">
        <v>1</v>
      </c>
      <c r="I12243">
        <v>73.301084070796264</v>
      </c>
      <c r="J12243" s="6" t="s">
        <v>20</v>
      </c>
    </row>
    <row r="12244" spans="1:10" x14ac:dyDescent="0.25">
      <c r="A12244" s="5" t="str">
        <f t="shared" si="191"/>
        <v/>
      </c>
      <c r="B12244" t="s">
        <v>97</v>
      </c>
      <c r="C12244" t="s">
        <v>144</v>
      </c>
      <c r="D12244" t="s">
        <v>71</v>
      </c>
      <c r="E12244">
        <v>2</v>
      </c>
      <c r="I12244">
        <v>67.622636405319113</v>
      </c>
      <c r="J12244" s="6" t="s">
        <v>20</v>
      </c>
    </row>
    <row r="12245" spans="1:10" x14ac:dyDescent="0.25">
      <c r="A12245" s="5" t="str">
        <f t="shared" si="191"/>
        <v/>
      </c>
      <c r="B12245" t="s">
        <v>97</v>
      </c>
      <c r="C12245" t="s">
        <v>144</v>
      </c>
      <c r="D12245" t="s">
        <v>70</v>
      </c>
      <c r="E12245">
        <v>2</v>
      </c>
      <c r="I12245">
        <v>71.666776232617266</v>
      </c>
      <c r="J12245" s="6" t="s">
        <v>20</v>
      </c>
    </row>
    <row r="12246" spans="1:10" x14ac:dyDescent="0.25">
      <c r="A12246" s="5" t="str">
        <f t="shared" si="191"/>
        <v/>
      </c>
      <c r="B12246" t="s">
        <v>97</v>
      </c>
      <c r="C12246" t="s">
        <v>144</v>
      </c>
      <c r="D12246" t="s">
        <v>70</v>
      </c>
      <c r="E12246">
        <v>3</v>
      </c>
      <c r="I12246">
        <v>70.137822376739081</v>
      </c>
      <c r="J12246" s="6" t="s">
        <v>20</v>
      </c>
    </row>
    <row r="12247" spans="1:10" x14ac:dyDescent="0.25">
      <c r="A12247" s="5" t="str">
        <f t="shared" si="191"/>
        <v/>
      </c>
      <c r="B12247" t="s">
        <v>97</v>
      </c>
      <c r="C12247" t="s">
        <v>144</v>
      </c>
      <c r="D12247" t="s">
        <v>71</v>
      </c>
      <c r="E12247">
        <v>3</v>
      </c>
      <c r="I12247">
        <v>67.071242549287831</v>
      </c>
      <c r="J12247" s="6" t="s">
        <v>20</v>
      </c>
    </row>
    <row r="12248" spans="1:10" x14ac:dyDescent="0.25">
      <c r="A12248" s="5" t="str">
        <f t="shared" si="191"/>
        <v/>
      </c>
      <c r="B12248" t="s">
        <v>97</v>
      </c>
      <c r="C12248" t="s">
        <v>144</v>
      </c>
      <c r="D12248" t="s">
        <v>71</v>
      </c>
      <c r="E12248">
        <v>4</v>
      </c>
      <c r="I12248">
        <v>66.322347546995658</v>
      </c>
      <c r="J12248" s="6" t="s">
        <v>20</v>
      </c>
    </row>
    <row r="12249" spans="1:10" x14ac:dyDescent="0.25">
      <c r="A12249" s="5" t="str">
        <f t="shared" si="191"/>
        <v/>
      </c>
      <c r="B12249" t="s">
        <v>97</v>
      </c>
      <c r="C12249" t="s">
        <v>144</v>
      </c>
      <c r="D12249" t="s">
        <v>70</v>
      </c>
      <c r="E12249">
        <v>4</v>
      </c>
      <c r="I12249">
        <v>68.718141592921569</v>
      </c>
      <c r="J12249" s="6" t="s">
        <v>20</v>
      </c>
    </row>
    <row r="12250" spans="1:10" x14ac:dyDescent="0.25">
      <c r="A12250" s="5" t="str">
        <f t="shared" si="191"/>
        <v/>
      </c>
      <c r="B12250" t="s">
        <v>97</v>
      </c>
      <c r="C12250" t="s">
        <v>144</v>
      </c>
      <c r="D12250" t="s">
        <v>70</v>
      </c>
      <c r="E12250">
        <v>5</v>
      </c>
      <c r="I12250">
        <v>67.812310366624345</v>
      </c>
      <c r="J12250" s="6" t="s">
        <v>20</v>
      </c>
    </row>
    <row r="12251" spans="1:10" x14ac:dyDescent="0.25">
      <c r="A12251" s="5" t="str">
        <f t="shared" si="191"/>
        <v/>
      </c>
      <c r="B12251" t="s">
        <v>97</v>
      </c>
      <c r="C12251" t="s">
        <v>144</v>
      </c>
      <c r="D12251" t="s">
        <v>71</v>
      </c>
      <c r="E12251">
        <v>5</v>
      </c>
      <c r="I12251">
        <v>65.416286107289423</v>
      </c>
      <c r="J12251" s="6" t="s">
        <v>20</v>
      </c>
    </row>
    <row r="12252" spans="1:10" x14ac:dyDescent="0.25">
      <c r="A12252" s="5" t="str">
        <f t="shared" si="191"/>
        <v/>
      </c>
      <c r="B12252" t="s">
        <v>97</v>
      </c>
      <c r="C12252" t="s">
        <v>144</v>
      </c>
      <c r="D12252" t="s">
        <v>71</v>
      </c>
      <c r="E12252">
        <v>6</v>
      </c>
      <c r="I12252">
        <v>65.112347546997199</v>
      </c>
      <c r="J12252" s="6" t="s">
        <v>20</v>
      </c>
    </row>
    <row r="12253" spans="1:10" x14ac:dyDescent="0.25">
      <c r="A12253" s="5" t="str">
        <f t="shared" si="191"/>
        <v/>
      </c>
      <c r="B12253" t="s">
        <v>97</v>
      </c>
      <c r="C12253" t="s">
        <v>144</v>
      </c>
      <c r="D12253" t="s">
        <v>70</v>
      </c>
      <c r="E12253">
        <v>6</v>
      </c>
      <c r="I12253">
        <v>66.579658659922131</v>
      </c>
      <c r="J12253" s="6" t="s">
        <v>20</v>
      </c>
    </row>
    <row r="12254" spans="1:10" x14ac:dyDescent="0.25">
      <c r="A12254" s="5" t="str">
        <f t="shared" si="191"/>
        <v/>
      </c>
      <c r="B12254" t="s">
        <v>97</v>
      </c>
      <c r="C12254" t="s">
        <v>144</v>
      </c>
      <c r="D12254" t="s">
        <v>71</v>
      </c>
      <c r="E12254">
        <v>7</v>
      </c>
      <c r="I12254">
        <v>65.121027051810941</v>
      </c>
      <c r="J12254" s="6" t="s">
        <v>20</v>
      </c>
    </row>
    <row r="12255" spans="1:10" x14ac:dyDescent="0.25">
      <c r="A12255" s="5" t="str">
        <f t="shared" si="191"/>
        <v/>
      </c>
      <c r="B12255" t="s">
        <v>97</v>
      </c>
      <c r="C12255" t="s">
        <v>144</v>
      </c>
      <c r="D12255" t="s">
        <v>70</v>
      </c>
      <c r="E12255">
        <v>7</v>
      </c>
      <c r="I12255">
        <v>66.085335018962837</v>
      </c>
      <c r="J12255" s="6" t="s">
        <v>20</v>
      </c>
    </row>
    <row r="12256" spans="1:10" x14ac:dyDescent="0.25">
      <c r="A12256" s="5" t="str">
        <f t="shared" si="191"/>
        <v/>
      </c>
      <c r="B12256" t="s">
        <v>97</v>
      </c>
      <c r="C12256" t="s">
        <v>144</v>
      </c>
      <c r="D12256" t="s">
        <v>71</v>
      </c>
      <c r="E12256">
        <v>8</v>
      </c>
      <c r="I12256">
        <v>66.821338835396674</v>
      </c>
      <c r="J12256" s="6" t="s">
        <v>20</v>
      </c>
    </row>
    <row r="12257" spans="1:10" x14ac:dyDescent="0.25">
      <c r="A12257" s="5" t="str">
        <f t="shared" si="191"/>
        <v/>
      </c>
      <c r="B12257" t="s">
        <v>97</v>
      </c>
      <c r="C12257" t="s">
        <v>144</v>
      </c>
      <c r="D12257" t="s">
        <v>70</v>
      </c>
      <c r="E12257">
        <v>8</v>
      </c>
      <c r="I12257">
        <v>70.312664348923605</v>
      </c>
      <c r="J12257" s="6" t="s">
        <v>20</v>
      </c>
    </row>
    <row r="12258" spans="1:10" x14ac:dyDescent="0.25">
      <c r="A12258" s="5" t="str">
        <f t="shared" si="191"/>
        <v/>
      </c>
      <c r="B12258" t="s">
        <v>97</v>
      </c>
      <c r="C12258" t="s">
        <v>144</v>
      </c>
      <c r="D12258" t="s">
        <v>70</v>
      </c>
      <c r="E12258">
        <v>9</v>
      </c>
      <c r="I12258">
        <v>76.649579646016363</v>
      </c>
      <c r="J12258" s="6" t="s">
        <v>20</v>
      </c>
    </row>
    <row r="12259" spans="1:10" x14ac:dyDescent="0.25">
      <c r="A12259" s="5" t="str">
        <f t="shared" si="191"/>
        <v/>
      </c>
      <c r="B12259" t="s">
        <v>97</v>
      </c>
      <c r="C12259" t="s">
        <v>144</v>
      </c>
      <c r="D12259" t="s">
        <v>71</v>
      </c>
      <c r="E12259">
        <v>9</v>
      </c>
      <c r="I12259">
        <v>70.272599724896565</v>
      </c>
      <c r="J12259" s="6" t="s">
        <v>20</v>
      </c>
    </row>
    <row r="12260" spans="1:10" x14ac:dyDescent="0.25">
      <c r="A12260" s="5" t="str">
        <f t="shared" si="191"/>
        <v/>
      </c>
      <c r="B12260" t="s">
        <v>97</v>
      </c>
      <c r="C12260" t="s">
        <v>144</v>
      </c>
      <c r="D12260" t="s">
        <v>71</v>
      </c>
      <c r="E12260">
        <v>10</v>
      </c>
      <c r="I12260">
        <v>74.740027510315386</v>
      </c>
      <c r="J12260" s="6" t="s">
        <v>20</v>
      </c>
    </row>
    <row r="12261" spans="1:10" x14ac:dyDescent="0.25">
      <c r="A12261" s="5" t="str">
        <f t="shared" si="191"/>
        <v/>
      </c>
      <c r="B12261" t="s">
        <v>97</v>
      </c>
      <c r="C12261" t="s">
        <v>144</v>
      </c>
      <c r="D12261" t="s">
        <v>70</v>
      </c>
      <c r="E12261">
        <v>10</v>
      </c>
      <c r="I12261">
        <v>82.79959860935368</v>
      </c>
      <c r="J12261" s="6" t="s">
        <v>20</v>
      </c>
    </row>
    <row r="12262" spans="1:10" x14ac:dyDescent="0.25">
      <c r="A12262" s="5" t="str">
        <f t="shared" si="191"/>
        <v/>
      </c>
      <c r="B12262" t="s">
        <v>97</v>
      </c>
      <c r="C12262" t="s">
        <v>144</v>
      </c>
      <c r="D12262" t="s">
        <v>70</v>
      </c>
      <c r="E12262">
        <v>11</v>
      </c>
      <c r="I12262">
        <v>87.849219342603817</v>
      </c>
      <c r="J12262" s="6" t="s">
        <v>20</v>
      </c>
    </row>
    <row r="12263" spans="1:10" x14ac:dyDescent="0.25">
      <c r="A12263" s="5" t="str">
        <f t="shared" si="191"/>
        <v/>
      </c>
      <c r="B12263" t="s">
        <v>97</v>
      </c>
      <c r="C12263" t="s">
        <v>144</v>
      </c>
      <c r="D12263" t="s">
        <v>71</v>
      </c>
      <c r="E12263">
        <v>11</v>
      </c>
      <c r="I12263">
        <v>77.720430994955109</v>
      </c>
      <c r="J12263" s="6" t="s">
        <v>20</v>
      </c>
    </row>
    <row r="12264" spans="1:10" x14ac:dyDescent="0.25">
      <c r="A12264" s="5" t="str">
        <f t="shared" si="191"/>
        <v/>
      </c>
      <c r="B12264" t="s">
        <v>97</v>
      </c>
      <c r="C12264" t="s">
        <v>144</v>
      </c>
      <c r="D12264" t="s">
        <v>71</v>
      </c>
      <c r="E12264">
        <v>12</v>
      </c>
      <c r="I12264">
        <v>78.669371847776887</v>
      </c>
      <c r="J12264" s="6" t="s">
        <v>20</v>
      </c>
    </row>
    <row r="12265" spans="1:10" x14ac:dyDescent="0.25">
      <c r="A12265" s="5" t="str">
        <f t="shared" si="191"/>
        <v/>
      </c>
      <c r="B12265" t="s">
        <v>97</v>
      </c>
      <c r="C12265" t="s">
        <v>144</v>
      </c>
      <c r="D12265" t="s">
        <v>70</v>
      </c>
      <c r="E12265">
        <v>12</v>
      </c>
      <c r="I12265">
        <v>92.003950695325784</v>
      </c>
      <c r="J12265" s="6" t="s">
        <v>20</v>
      </c>
    </row>
    <row r="12266" spans="1:10" x14ac:dyDescent="0.25">
      <c r="A12266" s="5" t="str">
        <f t="shared" si="191"/>
        <v/>
      </c>
      <c r="B12266" t="s">
        <v>97</v>
      </c>
      <c r="C12266" t="s">
        <v>144</v>
      </c>
      <c r="D12266" t="s">
        <v>71</v>
      </c>
      <c r="E12266">
        <v>13</v>
      </c>
      <c r="I12266">
        <v>80.289546079779768</v>
      </c>
      <c r="J12266" s="6" t="s">
        <v>20</v>
      </c>
    </row>
    <row r="12267" spans="1:10" x14ac:dyDescent="0.25">
      <c r="A12267" s="5" t="str">
        <f t="shared" si="191"/>
        <v/>
      </c>
      <c r="B12267" t="s">
        <v>97</v>
      </c>
      <c r="C12267" t="s">
        <v>144</v>
      </c>
      <c r="D12267" t="s">
        <v>70</v>
      </c>
      <c r="E12267">
        <v>13</v>
      </c>
      <c r="I12267">
        <v>94.804519595450287</v>
      </c>
      <c r="J12267" s="6" t="s">
        <v>20</v>
      </c>
    </row>
    <row r="12268" spans="1:10" x14ac:dyDescent="0.25">
      <c r="A12268" s="5" t="str">
        <f t="shared" si="191"/>
        <v/>
      </c>
      <c r="B12268" t="s">
        <v>97</v>
      </c>
      <c r="C12268" t="s">
        <v>144</v>
      </c>
      <c r="D12268" t="s">
        <v>70</v>
      </c>
      <c r="E12268">
        <v>14</v>
      </c>
      <c r="I12268">
        <v>97.123293299620542</v>
      </c>
      <c r="J12268" s="6" t="s">
        <v>20</v>
      </c>
    </row>
    <row r="12269" spans="1:10" x14ac:dyDescent="0.25">
      <c r="A12269" s="5" t="str">
        <f t="shared" si="191"/>
        <v/>
      </c>
      <c r="B12269" t="s">
        <v>97</v>
      </c>
      <c r="C12269" t="s">
        <v>144</v>
      </c>
      <c r="D12269" t="s">
        <v>71</v>
      </c>
      <c r="E12269">
        <v>14</v>
      </c>
      <c r="I12269">
        <v>82.00087116001994</v>
      </c>
      <c r="J12269" s="6" t="s">
        <v>20</v>
      </c>
    </row>
    <row r="12270" spans="1:10" x14ac:dyDescent="0.25">
      <c r="A12270" s="5" t="str">
        <f t="shared" si="191"/>
        <v/>
      </c>
      <c r="B12270" t="s">
        <v>97</v>
      </c>
      <c r="C12270" t="s">
        <v>144</v>
      </c>
      <c r="D12270" t="s">
        <v>71</v>
      </c>
      <c r="E12270">
        <v>15</v>
      </c>
      <c r="I12270">
        <v>82.777258138468383</v>
      </c>
      <c r="J12270" s="6" t="s">
        <v>20</v>
      </c>
    </row>
    <row r="12271" spans="1:10" x14ac:dyDescent="0.25">
      <c r="A12271" s="5" t="str">
        <f t="shared" si="191"/>
        <v/>
      </c>
      <c r="B12271" t="s">
        <v>97</v>
      </c>
      <c r="C12271" t="s">
        <v>144</v>
      </c>
      <c r="D12271" t="s">
        <v>70</v>
      </c>
      <c r="E12271">
        <v>15</v>
      </c>
      <c r="I12271">
        <v>99.068742098609192</v>
      </c>
      <c r="J12271" s="6" t="s">
        <v>20</v>
      </c>
    </row>
    <row r="12272" spans="1:10" x14ac:dyDescent="0.25">
      <c r="A12272" s="5" t="str">
        <f t="shared" si="191"/>
        <v/>
      </c>
      <c r="B12272" t="s">
        <v>97</v>
      </c>
      <c r="C12272" t="s">
        <v>144</v>
      </c>
      <c r="D12272" t="s">
        <v>71</v>
      </c>
      <c r="E12272">
        <v>16</v>
      </c>
      <c r="I12272">
        <v>83.277624942688576</v>
      </c>
      <c r="J12272" s="6" t="s">
        <v>20</v>
      </c>
    </row>
    <row r="12273" spans="1:10" x14ac:dyDescent="0.25">
      <c r="A12273" s="5" t="str">
        <f t="shared" si="191"/>
        <v/>
      </c>
      <c r="B12273" t="s">
        <v>97</v>
      </c>
      <c r="C12273" t="s">
        <v>144</v>
      </c>
      <c r="D12273" t="s">
        <v>70</v>
      </c>
      <c r="E12273">
        <v>16</v>
      </c>
      <c r="I12273">
        <v>99.319532237675077</v>
      </c>
      <c r="J12273" s="6" t="s">
        <v>20</v>
      </c>
    </row>
    <row r="12274" spans="1:10" x14ac:dyDescent="0.25">
      <c r="A12274" s="5" t="str">
        <f t="shared" si="191"/>
        <v/>
      </c>
      <c r="B12274" t="s">
        <v>97</v>
      </c>
      <c r="C12274" t="s">
        <v>144</v>
      </c>
      <c r="D12274" t="s">
        <v>70</v>
      </c>
      <c r="E12274">
        <v>17</v>
      </c>
      <c r="I12274">
        <v>98.428792667508247</v>
      </c>
      <c r="J12274" s="6" t="s">
        <v>20</v>
      </c>
    </row>
    <row r="12275" spans="1:10" x14ac:dyDescent="0.25">
      <c r="A12275" s="5" t="str">
        <f t="shared" si="191"/>
        <v/>
      </c>
      <c r="B12275" t="s">
        <v>97</v>
      </c>
      <c r="C12275" t="s">
        <v>144</v>
      </c>
      <c r="D12275" t="s">
        <v>71</v>
      </c>
      <c r="E12275">
        <v>17</v>
      </c>
      <c r="I12275">
        <v>83.603530490599226</v>
      </c>
      <c r="J12275" s="6" t="s">
        <v>20</v>
      </c>
    </row>
    <row r="12276" spans="1:10" x14ac:dyDescent="0.25">
      <c r="A12276" s="5" t="str">
        <f t="shared" si="191"/>
        <v/>
      </c>
      <c r="B12276" t="s">
        <v>97</v>
      </c>
      <c r="C12276" t="s">
        <v>144</v>
      </c>
      <c r="D12276" t="s">
        <v>71</v>
      </c>
      <c r="E12276">
        <v>18</v>
      </c>
      <c r="I12276">
        <v>81.789087574509196</v>
      </c>
      <c r="J12276" s="6" t="s">
        <v>20</v>
      </c>
    </row>
    <row r="12277" spans="1:10" x14ac:dyDescent="0.25">
      <c r="A12277" s="5" t="str">
        <f t="shared" si="191"/>
        <v/>
      </c>
      <c r="B12277" t="s">
        <v>97</v>
      </c>
      <c r="C12277" t="s">
        <v>144</v>
      </c>
      <c r="D12277" t="s">
        <v>70</v>
      </c>
      <c r="E12277">
        <v>18</v>
      </c>
      <c r="I12277">
        <v>96.599747155498548</v>
      </c>
      <c r="J12277" s="6" t="s">
        <v>20</v>
      </c>
    </row>
    <row r="12278" spans="1:10" x14ac:dyDescent="0.25">
      <c r="A12278" s="5" t="str">
        <f t="shared" si="191"/>
        <v/>
      </c>
      <c r="B12278" t="s">
        <v>97</v>
      </c>
      <c r="C12278" t="s">
        <v>144</v>
      </c>
      <c r="D12278" t="s">
        <v>71</v>
      </c>
      <c r="E12278">
        <v>19</v>
      </c>
      <c r="I12278">
        <v>78.821577258136486</v>
      </c>
      <c r="J12278" s="6" t="s">
        <v>20</v>
      </c>
    </row>
    <row r="12279" spans="1:10" x14ac:dyDescent="0.25">
      <c r="A12279" s="5" t="str">
        <f t="shared" si="191"/>
        <v/>
      </c>
      <c r="B12279" t="s">
        <v>97</v>
      </c>
      <c r="C12279" t="s">
        <v>144</v>
      </c>
      <c r="D12279" t="s">
        <v>70</v>
      </c>
      <c r="E12279">
        <v>19</v>
      </c>
      <c r="I12279">
        <v>92.860085335018852</v>
      </c>
      <c r="J12279" s="6" t="s">
        <v>20</v>
      </c>
    </row>
    <row r="12280" spans="1:10" x14ac:dyDescent="0.25">
      <c r="A12280" s="5" t="str">
        <f t="shared" si="191"/>
        <v/>
      </c>
      <c r="B12280" t="s">
        <v>97</v>
      </c>
      <c r="C12280" t="s">
        <v>144</v>
      </c>
      <c r="D12280" t="s">
        <v>71</v>
      </c>
      <c r="E12280">
        <v>20</v>
      </c>
      <c r="I12280">
        <v>75.439275561668296</v>
      </c>
      <c r="J12280" s="6" t="s">
        <v>20</v>
      </c>
    </row>
    <row r="12281" spans="1:10" x14ac:dyDescent="0.25">
      <c r="A12281" s="5" t="str">
        <f t="shared" si="191"/>
        <v/>
      </c>
      <c r="B12281" t="s">
        <v>97</v>
      </c>
      <c r="C12281" t="s">
        <v>144</v>
      </c>
      <c r="D12281" t="s">
        <v>70</v>
      </c>
      <c r="E12281">
        <v>20</v>
      </c>
      <c r="I12281">
        <v>88.15607458913135</v>
      </c>
      <c r="J12281" s="6" t="s">
        <v>20</v>
      </c>
    </row>
    <row r="12282" spans="1:10" x14ac:dyDescent="0.25">
      <c r="A12282" s="5" t="str">
        <f t="shared" si="191"/>
        <v/>
      </c>
      <c r="B12282" t="s">
        <v>97</v>
      </c>
      <c r="C12282" t="s">
        <v>144</v>
      </c>
      <c r="D12282" t="s">
        <v>71</v>
      </c>
      <c r="E12282">
        <v>21</v>
      </c>
      <c r="I12282">
        <v>73.421412196242528</v>
      </c>
      <c r="J12282" s="6" t="s">
        <v>20</v>
      </c>
    </row>
    <row r="12283" spans="1:10" x14ac:dyDescent="0.25">
      <c r="A12283" s="5" t="str">
        <f t="shared" si="191"/>
        <v/>
      </c>
      <c r="B12283" t="s">
        <v>97</v>
      </c>
      <c r="C12283" t="s">
        <v>144</v>
      </c>
      <c r="D12283" t="s">
        <v>70</v>
      </c>
      <c r="E12283">
        <v>21</v>
      </c>
      <c r="I12283">
        <v>84.800992414663483</v>
      </c>
      <c r="J12283" s="6" t="s">
        <v>20</v>
      </c>
    </row>
    <row r="12284" spans="1:10" x14ac:dyDescent="0.25">
      <c r="A12284" s="5" t="str">
        <f t="shared" si="191"/>
        <v/>
      </c>
      <c r="B12284" t="s">
        <v>97</v>
      </c>
      <c r="C12284" t="s">
        <v>144</v>
      </c>
      <c r="D12284" t="s">
        <v>71</v>
      </c>
      <c r="E12284">
        <v>22</v>
      </c>
      <c r="I12284">
        <v>71.862916093535063</v>
      </c>
      <c r="J12284" s="6" t="s">
        <v>20</v>
      </c>
    </row>
    <row r="12285" spans="1:10" x14ac:dyDescent="0.25">
      <c r="A12285" s="5" t="str">
        <f t="shared" si="191"/>
        <v/>
      </c>
      <c r="B12285" t="s">
        <v>97</v>
      </c>
      <c r="C12285" t="s">
        <v>144</v>
      </c>
      <c r="D12285" t="s">
        <v>70</v>
      </c>
      <c r="E12285">
        <v>22</v>
      </c>
      <c r="I12285">
        <v>81.334835651074442</v>
      </c>
      <c r="J12285" s="6" t="s">
        <v>20</v>
      </c>
    </row>
    <row r="12286" spans="1:10" x14ac:dyDescent="0.25">
      <c r="A12286" s="5" t="str">
        <f t="shared" si="191"/>
        <v/>
      </c>
      <c r="B12286" t="s">
        <v>97</v>
      </c>
      <c r="C12286" t="s">
        <v>144</v>
      </c>
      <c r="D12286" t="s">
        <v>71</v>
      </c>
      <c r="E12286">
        <v>23</v>
      </c>
      <c r="I12286">
        <v>70.638725355341222</v>
      </c>
      <c r="J12286" s="6" t="s">
        <v>20</v>
      </c>
    </row>
    <row r="12287" spans="1:10" x14ac:dyDescent="0.25">
      <c r="A12287" s="5" t="str">
        <f t="shared" si="191"/>
        <v/>
      </c>
      <c r="B12287" t="s">
        <v>97</v>
      </c>
      <c r="C12287" t="s">
        <v>144</v>
      </c>
      <c r="D12287" t="s">
        <v>70</v>
      </c>
      <c r="E12287">
        <v>23</v>
      </c>
      <c r="I12287">
        <v>78.992872945636933</v>
      </c>
      <c r="J12287" s="6" t="s">
        <v>20</v>
      </c>
    </row>
    <row r="12288" spans="1:10" x14ac:dyDescent="0.25">
      <c r="A12288" s="5" t="str">
        <f t="shared" si="191"/>
        <v/>
      </c>
      <c r="B12288" t="s">
        <v>97</v>
      </c>
      <c r="C12288" t="s">
        <v>144</v>
      </c>
      <c r="D12288" t="s">
        <v>70</v>
      </c>
      <c r="E12288">
        <v>24</v>
      </c>
      <c r="I12288">
        <v>77.066147281922298</v>
      </c>
      <c r="J12288" s="6" t="s">
        <v>20</v>
      </c>
    </row>
    <row r="12289" spans="1:10" x14ac:dyDescent="0.25">
      <c r="A12289" s="5" t="str">
        <f t="shared" si="191"/>
        <v/>
      </c>
      <c r="B12289" t="s">
        <v>97</v>
      </c>
      <c r="C12289" t="s">
        <v>144</v>
      </c>
      <c r="D12289" t="s">
        <v>71</v>
      </c>
      <c r="E12289">
        <v>24</v>
      </c>
      <c r="I12289">
        <v>69.836799633196065</v>
      </c>
      <c r="J12289" s="6" t="s">
        <v>20</v>
      </c>
    </row>
    <row r="12290" spans="1:10" x14ac:dyDescent="0.25">
      <c r="A12290" s="5" t="str">
        <f t="shared" ref="A12290:A12353" si="192">IF(AND(category = B12290, subcategory=C12290, reportdate = D12290), E12290, "")</f>
        <v/>
      </c>
      <c r="B12290" t="s">
        <v>97</v>
      </c>
      <c r="C12290" t="s">
        <v>144</v>
      </c>
      <c r="D12290" t="s">
        <v>52</v>
      </c>
      <c r="E12290">
        <v>1</v>
      </c>
      <c r="I12290">
        <v>74.521313340226925</v>
      </c>
      <c r="J12290" s="6" t="s">
        <v>20</v>
      </c>
    </row>
    <row r="12291" spans="1:10" x14ac:dyDescent="0.25">
      <c r="A12291" s="5" t="str">
        <f t="shared" si="192"/>
        <v/>
      </c>
      <c r="B12291" t="s">
        <v>97</v>
      </c>
      <c r="C12291" t="s">
        <v>144</v>
      </c>
      <c r="D12291" t="s">
        <v>52</v>
      </c>
      <c r="E12291">
        <v>2</v>
      </c>
      <c r="I12291">
        <v>73.844963805588037</v>
      </c>
      <c r="J12291" s="6" t="s">
        <v>20</v>
      </c>
    </row>
    <row r="12292" spans="1:10" x14ac:dyDescent="0.25">
      <c r="A12292" s="5" t="str">
        <f t="shared" si="192"/>
        <v/>
      </c>
      <c r="B12292" t="s">
        <v>97</v>
      </c>
      <c r="C12292" t="s">
        <v>144</v>
      </c>
      <c r="D12292" t="s">
        <v>52</v>
      </c>
      <c r="E12292">
        <v>3</v>
      </c>
      <c r="I12292">
        <v>73.202150982416867</v>
      </c>
      <c r="J12292" s="6" t="s">
        <v>20</v>
      </c>
    </row>
    <row r="12293" spans="1:10" x14ac:dyDescent="0.25">
      <c r="A12293" s="5" t="str">
        <f t="shared" si="192"/>
        <v/>
      </c>
      <c r="B12293" t="s">
        <v>97</v>
      </c>
      <c r="C12293" t="s">
        <v>144</v>
      </c>
      <c r="D12293" t="s">
        <v>52</v>
      </c>
      <c r="E12293">
        <v>4</v>
      </c>
      <c r="I12293">
        <v>72.835834539815252</v>
      </c>
      <c r="J12293" s="6" t="s">
        <v>20</v>
      </c>
    </row>
    <row r="12294" spans="1:10" x14ac:dyDescent="0.25">
      <c r="A12294" s="5" t="str">
        <f t="shared" si="192"/>
        <v/>
      </c>
      <c r="B12294" t="s">
        <v>97</v>
      </c>
      <c r="C12294" t="s">
        <v>144</v>
      </c>
      <c r="D12294" t="s">
        <v>52</v>
      </c>
      <c r="E12294">
        <v>5</v>
      </c>
      <c r="I12294">
        <v>72.450173733199094</v>
      </c>
      <c r="J12294" s="6" t="s">
        <v>20</v>
      </c>
    </row>
    <row r="12295" spans="1:10" x14ac:dyDescent="0.25">
      <c r="A12295" s="5" t="str">
        <f t="shared" si="192"/>
        <v/>
      </c>
      <c r="B12295" t="s">
        <v>97</v>
      </c>
      <c r="C12295" t="s">
        <v>144</v>
      </c>
      <c r="D12295" t="s">
        <v>52</v>
      </c>
      <c r="E12295">
        <v>6</v>
      </c>
      <c r="I12295">
        <v>71.931228541885332</v>
      </c>
      <c r="J12295" s="6" t="s">
        <v>20</v>
      </c>
    </row>
    <row r="12296" spans="1:10" x14ac:dyDescent="0.25">
      <c r="A12296" s="5" t="str">
        <f t="shared" si="192"/>
        <v/>
      </c>
      <c r="B12296" t="s">
        <v>97</v>
      </c>
      <c r="C12296" t="s">
        <v>144</v>
      </c>
      <c r="D12296" t="s">
        <v>52</v>
      </c>
      <c r="E12296">
        <v>7</v>
      </c>
      <c r="I12296">
        <v>71.864932781799396</v>
      </c>
      <c r="J12296" s="6" t="s">
        <v>20</v>
      </c>
    </row>
    <row r="12297" spans="1:10" x14ac:dyDescent="0.25">
      <c r="A12297" s="5" t="str">
        <f t="shared" si="192"/>
        <v/>
      </c>
      <c r="B12297" t="s">
        <v>97</v>
      </c>
      <c r="C12297" t="s">
        <v>144</v>
      </c>
      <c r="D12297" t="s">
        <v>52</v>
      </c>
      <c r="E12297">
        <v>8</v>
      </c>
      <c r="I12297">
        <v>74.252556359878781</v>
      </c>
      <c r="J12297" s="6" t="s">
        <v>20</v>
      </c>
    </row>
    <row r="12298" spans="1:10" x14ac:dyDescent="0.25">
      <c r="A12298" s="5" t="str">
        <f t="shared" si="192"/>
        <v/>
      </c>
      <c r="B12298" t="s">
        <v>97</v>
      </c>
      <c r="C12298" t="s">
        <v>144</v>
      </c>
      <c r="D12298" t="s">
        <v>52</v>
      </c>
      <c r="E12298">
        <v>9</v>
      </c>
      <c r="I12298">
        <v>78.997520165461111</v>
      </c>
      <c r="J12298" s="6" t="s">
        <v>20</v>
      </c>
    </row>
    <row r="12299" spans="1:10" x14ac:dyDescent="0.25">
      <c r="A12299" s="5" t="str">
        <f t="shared" si="192"/>
        <v/>
      </c>
      <c r="B12299" t="s">
        <v>97</v>
      </c>
      <c r="C12299" t="s">
        <v>144</v>
      </c>
      <c r="D12299" t="s">
        <v>52</v>
      </c>
      <c r="E12299">
        <v>10</v>
      </c>
      <c r="I12299">
        <v>83.480868665977184</v>
      </c>
      <c r="J12299" s="6" t="s">
        <v>20</v>
      </c>
    </row>
    <row r="12300" spans="1:10" x14ac:dyDescent="0.25">
      <c r="A12300" s="5" t="str">
        <f t="shared" si="192"/>
        <v/>
      </c>
      <c r="B12300" t="s">
        <v>97</v>
      </c>
      <c r="C12300" t="s">
        <v>144</v>
      </c>
      <c r="D12300" t="s">
        <v>52</v>
      </c>
      <c r="E12300">
        <v>11</v>
      </c>
      <c r="I12300">
        <v>87.058097207853223</v>
      </c>
      <c r="J12300" s="6" t="s">
        <v>20</v>
      </c>
    </row>
    <row r="12301" spans="1:10" x14ac:dyDescent="0.25">
      <c r="A12301" s="5" t="str">
        <f t="shared" si="192"/>
        <v/>
      </c>
      <c r="B12301" t="s">
        <v>97</v>
      </c>
      <c r="C12301" t="s">
        <v>144</v>
      </c>
      <c r="D12301" t="s">
        <v>52</v>
      </c>
      <c r="E12301">
        <v>12</v>
      </c>
      <c r="I12301">
        <v>88.61555325749255</v>
      </c>
      <c r="J12301" s="6" t="s">
        <v>20</v>
      </c>
    </row>
    <row r="12302" spans="1:10" x14ac:dyDescent="0.25">
      <c r="A12302" s="5" t="str">
        <f t="shared" si="192"/>
        <v/>
      </c>
      <c r="B12302" t="s">
        <v>97</v>
      </c>
      <c r="C12302" t="s">
        <v>144</v>
      </c>
      <c r="D12302" t="s">
        <v>52</v>
      </c>
      <c r="E12302">
        <v>13</v>
      </c>
      <c r="I12302">
        <v>90.176876938986936</v>
      </c>
      <c r="J12302" s="6" t="s">
        <v>20</v>
      </c>
    </row>
    <row r="12303" spans="1:10" x14ac:dyDescent="0.25">
      <c r="A12303" s="5" t="str">
        <f t="shared" si="192"/>
        <v/>
      </c>
      <c r="B12303" t="s">
        <v>97</v>
      </c>
      <c r="C12303" t="s">
        <v>144</v>
      </c>
      <c r="D12303" t="s">
        <v>52</v>
      </c>
      <c r="E12303">
        <v>14</v>
      </c>
      <c r="I12303">
        <v>90.902295760087028</v>
      </c>
      <c r="J12303" s="6" t="s">
        <v>20</v>
      </c>
    </row>
    <row r="12304" spans="1:10" x14ac:dyDescent="0.25">
      <c r="A12304" s="5" t="str">
        <f t="shared" si="192"/>
        <v/>
      </c>
      <c r="B12304" t="s">
        <v>97</v>
      </c>
      <c r="C12304" t="s">
        <v>144</v>
      </c>
      <c r="D12304" t="s">
        <v>52</v>
      </c>
      <c r="E12304">
        <v>15</v>
      </c>
      <c r="I12304">
        <v>91.30457083764945</v>
      </c>
      <c r="J12304" s="6" t="s">
        <v>20</v>
      </c>
    </row>
    <row r="12305" spans="1:10" x14ac:dyDescent="0.25">
      <c r="A12305" s="5" t="str">
        <f t="shared" si="192"/>
        <v/>
      </c>
      <c r="B12305" t="s">
        <v>97</v>
      </c>
      <c r="C12305" t="s">
        <v>144</v>
      </c>
      <c r="D12305" t="s">
        <v>52</v>
      </c>
      <c r="E12305">
        <v>16</v>
      </c>
      <c r="I12305">
        <v>91.367983453977843</v>
      </c>
      <c r="J12305" s="6" t="s">
        <v>20</v>
      </c>
    </row>
    <row r="12306" spans="1:10" x14ac:dyDescent="0.25">
      <c r="A12306" s="5" t="str">
        <f t="shared" si="192"/>
        <v/>
      </c>
      <c r="B12306" t="s">
        <v>97</v>
      </c>
      <c r="C12306" t="s">
        <v>144</v>
      </c>
      <c r="D12306" t="s">
        <v>52</v>
      </c>
      <c r="E12306">
        <v>17</v>
      </c>
      <c r="I12306">
        <v>89.77019648397696</v>
      </c>
      <c r="J12306" s="6" t="s">
        <v>20</v>
      </c>
    </row>
    <row r="12307" spans="1:10" x14ac:dyDescent="0.25">
      <c r="A12307" s="5" t="str">
        <f t="shared" si="192"/>
        <v/>
      </c>
      <c r="B12307" t="s">
        <v>97</v>
      </c>
      <c r="C12307" t="s">
        <v>144</v>
      </c>
      <c r="D12307" t="s">
        <v>52</v>
      </c>
      <c r="E12307">
        <v>18</v>
      </c>
      <c r="I12307">
        <v>86.950775594619444</v>
      </c>
      <c r="J12307" s="6" t="s">
        <v>20</v>
      </c>
    </row>
    <row r="12308" spans="1:10" x14ac:dyDescent="0.25">
      <c r="A12308" s="5" t="str">
        <f t="shared" si="192"/>
        <v/>
      </c>
      <c r="B12308" t="s">
        <v>97</v>
      </c>
      <c r="C12308" t="s">
        <v>144</v>
      </c>
      <c r="D12308" t="s">
        <v>52</v>
      </c>
      <c r="E12308">
        <v>19</v>
      </c>
      <c r="I12308">
        <v>83.528752843846434</v>
      </c>
      <c r="J12308" s="6" t="s">
        <v>20</v>
      </c>
    </row>
    <row r="12309" spans="1:10" x14ac:dyDescent="0.25">
      <c r="A12309" s="5" t="str">
        <f t="shared" si="192"/>
        <v/>
      </c>
      <c r="B12309" t="s">
        <v>97</v>
      </c>
      <c r="C12309" t="s">
        <v>144</v>
      </c>
      <c r="D12309" t="s">
        <v>52</v>
      </c>
      <c r="E12309">
        <v>20</v>
      </c>
      <c r="I12309">
        <v>80.039985522232584</v>
      </c>
      <c r="J12309" s="6" t="s">
        <v>20</v>
      </c>
    </row>
    <row r="12310" spans="1:10" x14ac:dyDescent="0.25">
      <c r="A12310" s="5" t="str">
        <f t="shared" si="192"/>
        <v/>
      </c>
      <c r="B12310" t="s">
        <v>97</v>
      </c>
      <c r="C12310" t="s">
        <v>144</v>
      </c>
      <c r="D12310" t="s">
        <v>52</v>
      </c>
      <c r="E12310">
        <v>21</v>
      </c>
      <c r="I12310">
        <v>77.724947259569248</v>
      </c>
      <c r="J12310" s="6" t="s">
        <v>20</v>
      </c>
    </row>
    <row r="12311" spans="1:10" x14ac:dyDescent="0.25">
      <c r="A12311" s="5" t="str">
        <f t="shared" si="192"/>
        <v/>
      </c>
      <c r="B12311" t="s">
        <v>97</v>
      </c>
      <c r="C12311" t="s">
        <v>144</v>
      </c>
      <c r="D12311" t="s">
        <v>52</v>
      </c>
      <c r="E12311">
        <v>22</v>
      </c>
      <c r="I12311">
        <v>76.416273009308043</v>
      </c>
      <c r="J12311" s="6" t="s">
        <v>20</v>
      </c>
    </row>
    <row r="12312" spans="1:10" x14ac:dyDescent="0.25">
      <c r="A12312" s="5" t="str">
        <f t="shared" si="192"/>
        <v/>
      </c>
      <c r="B12312" t="s">
        <v>97</v>
      </c>
      <c r="C12312" t="s">
        <v>144</v>
      </c>
      <c r="D12312" t="s">
        <v>52</v>
      </c>
      <c r="E12312">
        <v>23</v>
      </c>
      <c r="I12312">
        <v>75.653919338161941</v>
      </c>
      <c r="J12312" s="6" t="s">
        <v>20</v>
      </c>
    </row>
    <row r="12313" spans="1:10" x14ac:dyDescent="0.25">
      <c r="A12313" s="5" t="str">
        <f t="shared" si="192"/>
        <v/>
      </c>
      <c r="B12313" t="s">
        <v>97</v>
      </c>
      <c r="C12313" t="s">
        <v>144</v>
      </c>
      <c r="D12313" t="s">
        <v>52</v>
      </c>
      <c r="E12313">
        <v>24</v>
      </c>
      <c r="I12313">
        <v>75.235865563600925</v>
      </c>
      <c r="J12313" s="6" t="s">
        <v>20</v>
      </c>
    </row>
    <row r="12314" spans="1:10" x14ac:dyDescent="0.25">
      <c r="A12314" s="5" t="str">
        <f t="shared" si="192"/>
        <v/>
      </c>
      <c r="B12314" t="s">
        <v>97</v>
      </c>
      <c r="C12314" t="s">
        <v>144</v>
      </c>
      <c r="D12314" t="s">
        <v>53</v>
      </c>
      <c r="E12314">
        <v>1</v>
      </c>
      <c r="I12314">
        <v>74.765375538489309</v>
      </c>
      <c r="J12314" s="6" t="s">
        <v>20</v>
      </c>
    </row>
    <row r="12315" spans="1:10" x14ac:dyDescent="0.25">
      <c r="A12315" s="5" t="str">
        <f t="shared" si="192"/>
        <v/>
      </c>
      <c r="B12315" t="s">
        <v>97</v>
      </c>
      <c r="C12315" t="s">
        <v>144</v>
      </c>
      <c r="D12315" t="s">
        <v>53</v>
      </c>
      <c r="E12315">
        <v>2</v>
      </c>
      <c r="I12315">
        <v>73.967508896800908</v>
      </c>
      <c r="J12315" s="6" t="s">
        <v>20</v>
      </c>
    </row>
    <row r="12316" spans="1:10" x14ac:dyDescent="0.25">
      <c r="A12316" s="5" t="str">
        <f t="shared" si="192"/>
        <v/>
      </c>
      <c r="B12316" t="s">
        <v>97</v>
      </c>
      <c r="C12316" t="s">
        <v>144</v>
      </c>
      <c r="D12316" t="s">
        <v>53</v>
      </c>
      <c r="E12316">
        <v>3</v>
      </c>
      <c r="I12316">
        <v>73.078810638691948</v>
      </c>
      <c r="J12316" s="6" t="s">
        <v>20</v>
      </c>
    </row>
    <row r="12317" spans="1:10" x14ac:dyDescent="0.25">
      <c r="A12317" s="5" t="str">
        <f t="shared" si="192"/>
        <v/>
      </c>
      <c r="B12317" t="s">
        <v>97</v>
      </c>
      <c r="C12317" t="s">
        <v>144</v>
      </c>
      <c r="D12317" t="s">
        <v>53</v>
      </c>
      <c r="E12317">
        <v>4</v>
      </c>
      <c r="I12317">
        <v>72.330297808581278</v>
      </c>
      <c r="J12317" s="6" t="s">
        <v>20</v>
      </c>
    </row>
    <row r="12318" spans="1:10" x14ac:dyDescent="0.25">
      <c r="A12318" s="5" t="str">
        <f t="shared" si="192"/>
        <v/>
      </c>
      <c r="B12318" t="s">
        <v>97</v>
      </c>
      <c r="C12318" t="s">
        <v>144</v>
      </c>
      <c r="D12318" t="s">
        <v>53</v>
      </c>
      <c r="E12318">
        <v>5</v>
      </c>
      <c r="I12318">
        <v>71.449445589064226</v>
      </c>
      <c r="J12318" s="6" t="s">
        <v>20</v>
      </c>
    </row>
    <row r="12319" spans="1:10" x14ac:dyDescent="0.25">
      <c r="A12319" s="5" t="str">
        <f t="shared" si="192"/>
        <v/>
      </c>
      <c r="B12319" t="s">
        <v>97</v>
      </c>
      <c r="C12319" t="s">
        <v>144</v>
      </c>
      <c r="D12319" t="s">
        <v>53</v>
      </c>
      <c r="E12319">
        <v>6</v>
      </c>
      <c r="I12319">
        <v>70.915176999440305</v>
      </c>
      <c r="J12319" s="6" t="s">
        <v>20</v>
      </c>
    </row>
    <row r="12320" spans="1:10" x14ac:dyDescent="0.25">
      <c r="A12320" s="5" t="str">
        <f t="shared" si="192"/>
        <v/>
      </c>
      <c r="B12320" t="s">
        <v>97</v>
      </c>
      <c r="C12320" t="s">
        <v>144</v>
      </c>
      <c r="D12320" t="s">
        <v>53</v>
      </c>
      <c r="E12320">
        <v>7</v>
      </c>
      <c r="I12320">
        <v>71.048735718299881</v>
      </c>
      <c r="J12320" s="6" t="s">
        <v>20</v>
      </c>
    </row>
    <row r="12321" spans="1:10" x14ac:dyDescent="0.25">
      <c r="A12321" s="5" t="str">
        <f t="shared" si="192"/>
        <v/>
      </c>
      <c r="B12321" t="s">
        <v>97</v>
      </c>
      <c r="C12321" t="s">
        <v>144</v>
      </c>
      <c r="D12321" t="s">
        <v>53</v>
      </c>
      <c r="E12321">
        <v>8</v>
      </c>
      <c r="I12321">
        <v>73.205768870578893</v>
      </c>
      <c r="J12321" s="6" t="s">
        <v>20</v>
      </c>
    </row>
    <row r="12322" spans="1:10" x14ac:dyDescent="0.25">
      <c r="A12322" s="5" t="str">
        <f t="shared" si="192"/>
        <v/>
      </c>
      <c r="B12322" t="s">
        <v>97</v>
      </c>
      <c r="C12322" t="s">
        <v>144</v>
      </c>
      <c r="D12322" t="s">
        <v>53</v>
      </c>
      <c r="E12322">
        <v>9</v>
      </c>
      <c r="I12322">
        <v>76.881753137298276</v>
      </c>
      <c r="J12322" s="6" t="s">
        <v>20</v>
      </c>
    </row>
    <row r="12323" spans="1:10" x14ac:dyDescent="0.25">
      <c r="A12323" s="5" t="str">
        <f t="shared" si="192"/>
        <v/>
      </c>
      <c r="B12323" t="s">
        <v>97</v>
      </c>
      <c r="C12323" t="s">
        <v>144</v>
      </c>
      <c r="D12323" t="s">
        <v>53</v>
      </c>
      <c r="E12323">
        <v>10</v>
      </c>
      <c r="I12323">
        <v>80.668917400266849</v>
      </c>
      <c r="J12323" s="6" t="s">
        <v>20</v>
      </c>
    </row>
    <row r="12324" spans="1:10" x14ac:dyDescent="0.25">
      <c r="A12324" s="5" t="str">
        <f t="shared" si="192"/>
        <v/>
      </c>
      <c r="B12324" t="s">
        <v>97</v>
      </c>
      <c r="C12324" t="s">
        <v>144</v>
      </c>
      <c r="D12324" t="s">
        <v>53</v>
      </c>
      <c r="E12324">
        <v>11</v>
      </c>
      <c r="I12324">
        <v>84.098745083351247</v>
      </c>
      <c r="J12324" s="6" t="s">
        <v>20</v>
      </c>
    </row>
    <row r="12325" spans="1:10" x14ac:dyDescent="0.25">
      <c r="A12325" s="5" t="str">
        <f t="shared" si="192"/>
        <v/>
      </c>
      <c r="B12325" t="s">
        <v>97</v>
      </c>
      <c r="C12325" t="s">
        <v>144</v>
      </c>
      <c r="D12325" t="s">
        <v>53</v>
      </c>
      <c r="E12325">
        <v>12</v>
      </c>
      <c r="I12325">
        <v>86.001386027351558</v>
      </c>
      <c r="J12325" s="6" t="s">
        <v>20</v>
      </c>
    </row>
    <row r="12326" spans="1:10" x14ac:dyDescent="0.25">
      <c r="A12326" s="5" t="str">
        <f t="shared" si="192"/>
        <v/>
      </c>
      <c r="B12326" t="s">
        <v>97</v>
      </c>
      <c r="C12326" t="s">
        <v>144</v>
      </c>
      <c r="D12326" t="s">
        <v>53</v>
      </c>
      <c r="E12326">
        <v>13</v>
      </c>
      <c r="I12326">
        <v>88.047555722042304</v>
      </c>
      <c r="J12326" s="6" t="s">
        <v>20</v>
      </c>
    </row>
    <row r="12327" spans="1:10" x14ac:dyDescent="0.25">
      <c r="A12327" s="5" t="str">
        <f t="shared" si="192"/>
        <v/>
      </c>
      <c r="B12327" t="s">
        <v>97</v>
      </c>
      <c r="C12327" t="s">
        <v>144</v>
      </c>
      <c r="D12327" t="s">
        <v>53</v>
      </c>
      <c r="E12327">
        <v>14</v>
      </c>
      <c r="I12327">
        <v>89.632983704818216</v>
      </c>
      <c r="J12327" s="6" t="s">
        <v>20</v>
      </c>
    </row>
    <row r="12328" spans="1:10" x14ac:dyDescent="0.25">
      <c r="A12328" s="5" t="str">
        <f t="shared" si="192"/>
        <v/>
      </c>
      <c r="B12328" t="s">
        <v>97</v>
      </c>
      <c r="C12328" t="s">
        <v>144</v>
      </c>
      <c r="D12328" t="s">
        <v>53</v>
      </c>
      <c r="E12328">
        <v>15</v>
      </c>
      <c r="I12328">
        <v>90.188949241432397</v>
      </c>
      <c r="J12328" s="6" t="s">
        <v>20</v>
      </c>
    </row>
    <row r="12329" spans="1:10" x14ac:dyDescent="0.25">
      <c r="A12329" s="5" t="str">
        <f t="shared" si="192"/>
        <v/>
      </c>
      <c r="B12329" t="s">
        <v>97</v>
      </c>
      <c r="C12329" t="s">
        <v>144</v>
      </c>
      <c r="D12329" t="s">
        <v>53</v>
      </c>
      <c r="E12329">
        <v>16</v>
      </c>
      <c r="I12329">
        <v>89.980277205463381</v>
      </c>
      <c r="J12329" s="6" t="s">
        <v>20</v>
      </c>
    </row>
    <row r="12330" spans="1:10" x14ac:dyDescent="0.25">
      <c r="A12330" s="5" t="str">
        <f t="shared" si="192"/>
        <v/>
      </c>
      <c r="B12330" t="s">
        <v>97</v>
      </c>
      <c r="C12330" t="s">
        <v>144</v>
      </c>
      <c r="D12330" t="s">
        <v>53</v>
      </c>
      <c r="E12330">
        <v>17</v>
      </c>
      <c r="I12330">
        <v>88.743472560400605</v>
      </c>
      <c r="J12330" s="6" t="s">
        <v>20</v>
      </c>
    </row>
    <row r="12331" spans="1:10" x14ac:dyDescent="0.25">
      <c r="A12331" s="5" t="str">
        <f t="shared" si="192"/>
        <v/>
      </c>
      <c r="B12331" t="s">
        <v>97</v>
      </c>
      <c r="C12331" t="s">
        <v>144</v>
      </c>
      <c r="D12331" t="s">
        <v>53</v>
      </c>
      <c r="E12331">
        <v>18</v>
      </c>
      <c r="I12331">
        <v>86.97443341450159</v>
      </c>
      <c r="J12331" s="6" t="s">
        <v>20</v>
      </c>
    </row>
    <row r="12332" spans="1:10" x14ac:dyDescent="0.25">
      <c r="A12332" s="5" t="str">
        <f t="shared" si="192"/>
        <v/>
      </c>
      <c r="B12332" t="s">
        <v>97</v>
      </c>
      <c r="C12332" t="s">
        <v>144</v>
      </c>
      <c r="D12332" t="s">
        <v>53</v>
      </c>
      <c r="E12332">
        <v>19</v>
      </c>
      <c r="I12332">
        <v>83.769179621647012</v>
      </c>
      <c r="J12332" s="6" t="s">
        <v>20</v>
      </c>
    </row>
    <row r="12333" spans="1:10" x14ac:dyDescent="0.25">
      <c r="A12333" s="5" t="str">
        <f t="shared" si="192"/>
        <v/>
      </c>
      <c r="B12333" t="s">
        <v>97</v>
      </c>
      <c r="C12333" t="s">
        <v>144</v>
      </c>
      <c r="D12333" t="s">
        <v>53</v>
      </c>
      <c r="E12333">
        <v>20</v>
      </c>
      <c r="I12333">
        <v>79.423747892859666</v>
      </c>
      <c r="J12333" s="6" t="s">
        <v>20</v>
      </c>
    </row>
    <row r="12334" spans="1:10" x14ac:dyDescent="0.25">
      <c r="A12334" s="5" t="str">
        <f t="shared" si="192"/>
        <v/>
      </c>
      <c r="B12334" t="s">
        <v>97</v>
      </c>
      <c r="C12334" t="s">
        <v>144</v>
      </c>
      <c r="D12334" t="s">
        <v>53</v>
      </c>
      <c r="E12334">
        <v>21</v>
      </c>
      <c r="I12334">
        <v>76.854111256785018</v>
      </c>
      <c r="J12334" s="6" t="s">
        <v>20</v>
      </c>
    </row>
    <row r="12335" spans="1:10" x14ac:dyDescent="0.25">
      <c r="A12335" s="5" t="str">
        <f t="shared" si="192"/>
        <v/>
      </c>
      <c r="B12335" t="s">
        <v>97</v>
      </c>
      <c r="C12335" t="s">
        <v>144</v>
      </c>
      <c r="D12335" t="s">
        <v>53</v>
      </c>
      <c r="E12335">
        <v>22</v>
      </c>
      <c r="I12335">
        <v>75.409681588309226</v>
      </c>
      <c r="J12335" s="6" t="s">
        <v>20</v>
      </c>
    </row>
    <row r="12336" spans="1:10" x14ac:dyDescent="0.25">
      <c r="A12336" s="5" t="str">
        <f t="shared" si="192"/>
        <v/>
      </c>
      <c r="B12336" t="s">
        <v>97</v>
      </c>
      <c r="C12336" t="s">
        <v>144</v>
      </c>
      <c r="D12336" t="s">
        <v>53</v>
      </c>
      <c r="E12336">
        <v>23</v>
      </c>
      <c r="I12336">
        <v>74.567714927885291</v>
      </c>
      <c r="J12336" s="6" t="s">
        <v>20</v>
      </c>
    </row>
    <row r="12337" spans="1:10" x14ac:dyDescent="0.25">
      <c r="A12337" s="5" t="str">
        <f t="shared" si="192"/>
        <v/>
      </c>
      <c r="B12337" t="s">
        <v>97</v>
      </c>
      <c r="C12337" t="s">
        <v>144</v>
      </c>
      <c r="D12337" t="s">
        <v>53</v>
      </c>
      <c r="E12337">
        <v>24</v>
      </c>
      <c r="I12337">
        <v>73.232054691890994</v>
      </c>
      <c r="J12337" s="6" t="s">
        <v>20</v>
      </c>
    </row>
    <row r="12338" spans="1:10" x14ac:dyDescent="0.25">
      <c r="A12338" s="5" t="str">
        <f t="shared" si="192"/>
        <v/>
      </c>
      <c r="B12338" t="s">
        <v>97</v>
      </c>
      <c r="C12338" t="s">
        <v>144</v>
      </c>
      <c r="D12338" t="s">
        <v>54</v>
      </c>
      <c r="E12338">
        <v>1</v>
      </c>
      <c r="I12338">
        <v>72.193200899545786</v>
      </c>
      <c r="J12338" s="6" t="s">
        <v>20</v>
      </c>
    </row>
    <row r="12339" spans="1:10" x14ac:dyDescent="0.25">
      <c r="A12339" s="5" t="str">
        <f t="shared" si="192"/>
        <v/>
      </c>
      <c r="B12339" t="s">
        <v>97</v>
      </c>
      <c r="C12339" t="s">
        <v>144</v>
      </c>
      <c r="D12339" t="s">
        <v>54</v>
      </c>
      <c r="E12339">
        <v>2</v>
      </c>
      <c r="I12339">
        <v>71.430037481255368</v>
      </c>
      <c r="J12339" s="6" t="s">
        <v>20</v>
      </c>
    </row>
    <row r="12340" spans="1:10" x14ac:dyDescent="0.25">
      <c r="A12340" s="5" t="str">
        <f t="shared" si="192"/>
        <v/>
      </c>
      <c r="B12340" t="s">
        <v>97</v>
      </c>
      <c r="C12340" t="s">
        <v>144</v>
      </c>
      <c r="D12340" t="s">
        <v>54</v>
      </c>
      <c r="E12340">
        <v>3</v>
      </c>
      <c r="I12340">
        <v>70.917773613189141</v>
      </c>
      <c r="J12340" s="6" t="s">
        <v>20</v>
      </c>
    </row>
    <row r="12341" spans="1:10" x14ac:dyDescent="0.25">
      <c r="A12341" s="5" t="str">
        <f t="shared" si="192"/>
        <v/>
      </c>
      <c r="B12341" t="s">
        <v>97</v>
      </c>
      <c r="C12341" t="s">
        <v>144</v>
      </c>
      <c r="D12341" t="s">
        <v>54</v>
      </c>
      <c r="E12341">
        <v>4</v>
      </c>
      <c r="I12341">
        <v>70.416956521737049</v>
      </c>
      <c r="J12341" s="6" t="s">
        <v>20</v>
      </c>
    </row>
    <row r="12342" spans="1:10" x14ac:dyDescent="0.25">
      <c r="A12342" s="5" t="str">
        <f t="shared" si="192"/>
        <v/>
      </c>
      <c r="B12342" t="s">
        <v>97</v>
      </c>
      <c r="C12342" t="s">
        <v>144</v>
      </c>
      <c r="D12342" t="s">
        <v>54</v>
      </c>
      <c r="E12342">
        <v>5</v>
      </c>
      <c r="I12342">
        <v>70.140897676160591</v>
      </c>
      <c r="J12342" s="6" t="s">
        <v>20</v>
      </c>
    </row>
    <row r="12343" spans="1:10" x14ac:dyDescent="0.25">
      <c r="A12343" s="5" t="str">
        <f t="shared" si="192"/>
        <v/>
      </c>
      <c r="B12343" t="s">
        <v>97</v>
      </c>
      <c r="C12343" t="s">
        <v>144</v>
      </c>
      <c r="D12343" t="s">
        <v>54</v>
      </c>
      <c r="E12343">
        <v>6</v>
      </c>
      <c r="I12343">
        <v>69.85653298351005</v>
      </c>
      <c r="J12343" s="6" t="s">
        <v>20</v>
      </c>
    </row>
    <row r="12344" spans="1:10" x14ac:dyDescent="0.25">
      <c r="A12344" s="5" t="str">
        <f t="shared" si="192"/>
        <v/>
      </c>
      <c r="B12344" t="s">
        <v>97</v>
      </c>
      <c r="C12344" t="s">
        <v>144</v>
      </c>
      <c r="D12344" t="s">
        <v>54</v>
      </c>
      <c r="E12344">
        <v>7</v>
      </c>
      <c r="I12344">
        <v>69.905624062966055</v>
      </c>
      <c r="J12344" s="6" t="s">
        <v>20</v>
      </c>
    </row>
    <row r="12345" spans="1:10" x14ac:dyDescent="0.25">
      <c r="A12345" s="5" t="str">
        <f t="shared" si="192"/>
        <v/>
      </c>
      <c r="B12345" t="s">
        <v>97</v>
      </c>
      <c r="C12345" t="s">
        <v>144</v>
      </c>
      <c r="D12345" t="s">
        <v>54</v>
      </c>
      <c r="E12345">
        <v>8</v>
      </c>
      <c r="I12345">
        <v>71.756557346327284</v>
      </c>
      <c r="J12345" s="6" t="s">
        <v>20</v>
      </c>
    </row>
    <row r="12346" spans="1:10" x14ac:dyDescent="0.25">
      <c r="A12346" s="5" t="str">
        <f t="shared" si="192"/>
        <v/>
      </c>
      <c r="B12346" t="s">
        <v>97</v>
      </c>
      <c r="C12346" t="s">
        <v>144</v>
      </c>
      <c r="D12346" t="s">
        <v>54</v>
      </c>
      <c r="E12346">
        <v>9</v>
      </c>
      <c r="I12346">
        <v>74.456808470764202</v>
      </c>
      <c r="J12346" s="6" t="s">
        <v>20</v>
      </c>
    </row>
    <row r="12347" spans="1:10" x14ac:dyDescent="0.25">
      <c r="A12347" s="5" t="str">
        <f t="shared" si="192"/>
        <v/>
      </c>
      <c r="B12347" t="s">
        <v>97</v>
      </c>
      <c r="C12347" t="s">
        <v>144</v>
      </c>
      <c r="D12347" t="s">
        <v>54</v>
      </c>
      <c r="E12347">
        <v>10</v>
      </c>
      <c r="I12347">
        <v>77.334242878567295</v>
      </c>
      <c r="J12347" s="6" t="s">
        <v>20</v>
      </c>
    </row>
    <row r="12348" spans="1:10" x14ac:dyDescent="0.25">
      <c r="A12348" s="5" t="str">
        <f t="shared" si="192"/>
        <v/>
      </c>
      <c r="B12348" t="s">
        <v>97</v>
      </c>
      <c r="C12348" t="s">
        <v>144</v>
      </c>
      <c r="D12348" t="s">
        <v>54</v>
      </c>
      <c r="E12348">
        <v>11</v>
      </c>
      <c r="I12348">
        <v>79.985372938536543</v>
      </c>
      <c r="J12348" s="6" t="s">
        <v>20</v>
      </c>
    </row>
    <row r="12349" spans="1:10" x14ac:dyDescent="0.25">
      <c r="A12349" s="5" t="str">
        <f t="shared" si="192"/>
        <v/>
      </c>
      <c r="B12349" t="s">
        <v>97</v>
      </c>
      <c r="C12349" t="s">
        <v>144</v>
      </c>
      <c r="D12349" t="s">
        <v>54</v>
      </c>
      <c r="E12349">
        <v>12</v>
      </c>
      <c r="I12349">
        <v>82.684211019483385</v>
      </c>
      <c r="J12349" s="6" t="s">
        <v>20</v>
      </c>
    </row>
    <row r="12350" spans="1:10" x14ac:dyDescent="0.25">
      <c r="A12350" s="5" t="str">
        <f t="shared" si="192"/>
        <v/>
      </c>
      <c r="B12350" t="s">
        <v>97</v>
      </c>
      <c r="C12350" t="s">
        <v>144</v>
      </c>
      <c r="D12350" t="s">
        <v>54</v>
      </c>
      <c r="E12350">
        <v>13</v>
      </c>
      <c r="I12350">
        <v>84.363380809587454</v>
      </c>
      <c r="J12350" s="6" t="s">
        <v>20</v>
      </c>
    </row>
    <row r="12351" spans="1:10" x14ac:dyDescent="0.25">
      <c r="A12351" s="5" t="str">
        <f t="shared" si="192"/>
        <v/>
      </c>
      <c r="B12351" t="s">
        <v>97</v>
      </c>
      <c r="C12351" t="s">
        <v>144</v>
      </c>
      <c r="D12351" t="s">
        <v>54</v>
      </c>
      <c r="E12351">
        <v>14</v>
      </c>
      <c r="I12351">
        <v>85.758170914543754</v>
      </c>
      <c r="J12351" s="6" t="s">
        <v>20</v>
      </c>
    </row>
    <row r="12352" spans="1:10" x14ac:dyDescent="0.25">
      <c r="A12352" s="5" t="str">
        <f t="shared" si="192"/>
        <v/>
      </c>
      <c r="B12352" t="s">
        <v>97</v>
      </c>
      <c r="C12352" t="s">
        <v>144</v>
      </c>
      <c r="D12352" t="s">
        <v>54</v>
      </c>
      <c r="E12352">
        <v>15</v>
      </c>
      <c r="I12352">
        <v>86.261206896548856</v>
      </c>
      <c r="J12352" s="6" t="s">
        <v>20</v>
      </c>
    </row>
    <row r="12353" spans="1:10" x14ac:dyDescent="0.25">
      <c r="A12353" s="5" t="str">
        <f t="shared" si="192"/>
        <v/>
      </c>
      <c r="B12353" t="s">
        <v>97</v>
      </c>
      <c r="C12353" t="s">
        <v>144</v>
      </c>
      <c r="D12353" t="s">
        <v>54</v>
      </c>
      <c r="E12353">
        <v>16</v>
      </c>
      <c r="I12353">
        <v>86.518281484264321</v>
      </c>
      <c r="J12353" s="6" t="s">
        <v>20</v>
      </c>
    </row>
    <row r="12354" spans="1:10" x14ac:dyDescent="0.25">
      <c r="A12354" s="5" t="str">
        <f t="shared" ref="A12354:A12417" si="193">IF(AND(category = B12354, subcategory=C12354, reportdate = D12354), E12354, "")</f>
        <v/>
      </c>
      <c r="B12354" t="s">
        <v>97</v>
      </c>
      <c r="C12354" t="s">
        <v>144</v>
      </c>
      <c r="D12354" t="s">
        <v>54</v>
      </c>
      <c r="E12354">
        <v>17</v>
      </c>
      <c r="I12354">
        <v>85.807711769110185</v>
      </c>
      <c r="J12354" s="6" t="s">
        <v>20</v>
      </c>
    </row>
    <row r="12355" spans="1:10" x14ac:dyDescent="0.25">
      <c r="A12355" s="5" t="str">
        <f t="shared" si="193"/>
        <v/>
      </c>
      <c r="B12355" t="s">
        <v>97</v>
      </c>
      <c r="C12355" t="s">
        <v>144</v>
      </c>
      <c r="D12355" t="s">
        <v>54</v>
      </c>
      <c r="E12355">
        <v>18</v>
      </c>
      <c r="I12355">
        <v>84.699250374817552</v>
      </c>
      <c r="J12355" s="6" t="s">
        <v>20</v>
      </c>
    </row>
    <row r="12356" spans="1:10" x14ac:dyDescent="0.25">
      <c r="A12356" s="5" t="str">
        <f t="shared" si="193"/>
        <v/>
      </c>
      <c r="B12356" t="s">
        <v>97</v>
      </c>
      <c r="C12356" t="s">
        <v>144</v>
      </c>
      <c r="D12356" t="s">
        <v>54</v>
      </c>
      <c r="E12356">
        <v>19</v>
      </c>
      <c r="I12356">
        <v>82.421553598197022</v>
      </c>
      <c r="J12356" s="6" t="s">
        <v>20</v>
      </c>
    </row>
    <row r="12357" spans="1:10" x14ac:dyDescent="0.25">
      <c r="A12357" s="5" t="str">
        <f t="shared" si="193"/>
        <v/>
      </c>
      <c r="B12357" t="s">
        <v>97</v>
      </c>
      <c r="C12357" t="s">
        <v>144</v>
      </c>
      <c r="D12357" t="s">
        <v>54</v>
      </c>
      <c r="E12357">
        <v>20</v>
      </c>
      <c r="I12357">
        <v>78.85961019490874</v>
      </c>
      <c r="J12357" s="6" t="s">
        <v>20</v>
      </c>
    </row>
    <row r="12358" spans="1:10" x14ac:dyDescent="0.25">
      <c r="A12358" s="5" t="str">
        <f t="shared" si="193"/>
        <v/>
      </c>
      <c r="B12358" t="s">
        <v>97</v>
      </c>
      <c r="C12358" t="s">
        <v>144</v>
      </c>
      <c r="D12358" t="s">
        <v>54</v>
      </c>
      <c r="E12358">
        <v>21</v>
      </c>
      <c r="I12358">
        <v>76.251574212896401</v>
      </c>
      <c r="J12358" s="6" t="s">
        <v>20</v>
      </c>
    </row>
    <row r="12359" spans="1:10" x14ac:dyDescent="0.25">
      <c r="A12359" s="5" t="str">
        <f t="shared" si="193"/>
        <v/>
      </c>
      <c r="B12359" t="s">
        <v>97</v>
      </c>
      <c r="C12359" t="s">
        <v>144</v>
      </c>
      <c r="D12359" t="s">
        <v>54</v>
      </c>
      <c r="E12359">
        <v>22</v>
      </c>
      <c r="I12359">
        <v>74.845953898051945</v>
      </c>
      <c r="J12359" s="6" t="s">
        <v>20</v>
      </c>
    </row>
    <row r="12360" spans="1:10" x14ac:dyDescent="0.25">
      <c r="A12360" s="5" t="str">
        <f t="shared" si="193"/>
        <v/>
      </c>
      <c r="B12360" t="s">
        <v>97</v>
      </c>
      <c r="C12360" t="s">
        <v>144</v>
      </c>
      <c r="D12360" t="s">
        <v>54</v>
      </c>
      <c r="E12360">
        <v>23</v>
      </c>
      <c r="I12360">
        <v>73.622769865064299</v>
      </c>
      <c r="J12360" s="6" t="s">
        <v>20</v>
      </c>
    </row>
    <row r="12361" spans="1:10" x14ac:dyDescent="0.25">
      <c r="A12361" s="5" t="str">
        <f t="shared" si="193"/>
        <v/>
      </c>
      <c r="B12361" t="s">
        <v>97</v>
      </c>
      <c r="C12361" t="s">
        <v>144</v>
      </c>
      <c r="D12361" t="s">
        <v>54</v>
      </c>
      <c r="E12361">
        <v>24</v>
      </c>
      <c r="I12361">
        <v>73.050078710641216</v>
      </c>
      <c r="J12361" s="6" t="s">
        <v>20</v>
      </c>
    </row>
    <row r="12362" spans="1:10" x14ac:dyDescent="0.25">
      <c r="A12362" s="5" t="str">
        <f t="shared" si="193"/>
        <v/>
      </c>
      <c r="B12362" t="s">
        <v>97</v>
      </c>
      <c r="C12362" t="s">
        <v>144</v>
      </c>
      <c r="D12362" t="s">
        <v>57</v>
      </c>
      <c r="E12362">
        <v>1</v>
      </c>
      <c r="I12362">
        <v>77.128092412800569</v>
      </c>
      <c r="J12362" s="6" t="s">
        <v>20</v>
      </c>
    </row>
    <row r="12363" spans="1:10" x14ac:dyDescent="0.25">
      <c r="A12363" s="5" t="str">
        <f t="shared" si="193"/>
        <v/>
      </c>
      <c r="B12363" t="s">
        <v>97</v>
      </c>
      <c r="C12363" t="s">
        <v>144</v>
      </c>
      <c r="D12363" t="s">
        <v>57</v>
      </c>
      <c r="E12363">
        <v>2</v>
      </c>
      <c r="I12363">
        <v>76.359550521398631</v>
      </c>
      <c r="J12363" s="6" t="s">
        <v>20</v>
      </c>
    </row>
    <row r="12364" spans="1:10" x14ac:dyDescent="0.25">
      <c r="A12364" s="5" t="str">
        <f t="shared" si="193"/>
        <v/>
      </c>
      <c r="B12364" t="s">
        <v>97</v>
      </c>
      <c r="C12364" t="s">
        <v>144</v>
      </c>
      <c r="D12364" t="s">
        <v>57</v>
      </c>
      <c r="E12364">
        <v>3</v>
      </c>
      <c r="I12364">
        <v>75.639084861558644</v>
      </c>
      <c r="J12364" s="6" t="s">
        <v>20</v>
      </c>
    </row>
    <row r="12365" spans="1:10" x14ac:dyDescent="0.25">
      <c r="A12365" s="5" t="str">
        <f t="shared" si="193"/>
        <v/>
      </c>
      <c r="B12365" t="s">
        <v>97</v>
      </c>
      <c r="C12365" t="s">
        <v>144</v>
      </c>
      <c r="D12365" t="s">
        <v>57</v>
      </c>
      <c r="E12365">
        <v>4</v>
      </c>
      <c r="I12365">
        <v>75.128570658039578</v>
      </c>
      <c r="J12365" s="6" t="s">
        <v>20</v>
      </c>
    </row>
    <row r="12366" spans="1:10" x14ac:dyDescent="0.25">
      <c r="A12366" s="5" t="str">
        <f t="shared" si="193"/>
        <v/>
      </c>
      <c r="B12366" t="s">
        <v>97</v>
      </c>
      <c r="C12366" t="s">
        <v>144</v>
      </c>
      <c r="D12366" t="s">
        <v>57</v>
      </c>
      <c r="E12366">
        <v>5</v>
      </c>
      <c r="I12366">
        <v>74.902680690400729</v>
      </c>
      <c r="J12366" s="6" t="s">
        <v>20</v>
      </c>
    </row>
    <row r="12367" spans="1:10" x14ac:dyDescent="0.25">
      <c r="A12367" s="5" t="str">
        <f t="shared" si="193"/>
        <v/>
      </c>
      <c r="B12367" t="s">
        <v>97</v>
      </c>
      <c r="C12367" t="s">
        <v>144</v>
      </c>
      <c r="D12367" t="s">
        <v>57</v>
      </c>
      <c r="E12367">
        <v>6</v>
      </c>
      <c r="I12367">
        <v>74.436672060407631</v>
      </c>
      <c r="J12367" s="6" t="s">
        <v>20</v>
      </c>
    </row>
    <row r="12368" spans="1:10" x14ac:dyDescent="0.25">
      <c r="A12368" s="5" t="str">
        <f t="shared" si="193"/>
        <v/>
      </c>
      <c r="B12368" t="s">
        <v>97</v>
      </c>
      <c r="C12368" t="s">
        <v>144</v>
      </c>
      <c r="D12368" t="s">
        <v>57</v>
      </c>
      <c r="E12368">
        <v>7</v>
      </c>
      <c r="I12368">
        <v>74.22337288745284</v>
      </c>
      <c r="J12368" s="6" t="s">
        <v>20</v>
      </c>
    </row>
    <row r="12369" spans="1:10" x14ac:dyDescent="0.25">
      <c r="A12369" s="5" t="str">
        <f t="shared" si="193"/>
        <v/>
      </c>
      <c r="B12369" t="s">
        <v>97</v>
      </c>
      <c r="C12369" t="s">
        <v>144</v>
      </c>
      <c r="D12369" t="s">
        <v>57</v>
      </c>
      <c r="E12369">
        <v>8</v>
      </c>
      <c r="I12369">
        <v>76.171519237688798</v>
      </c>
      <c r="J12369" s="6" t="s">
        <v>20</v>
      </c>
    </row>
    <row r="12370" spans="1:10" x14ac:dyDescent="0.25">
      <c r="A12370" s="5" t="str">
        <f t="shared" si="193"/>
        <v/>
      </c>
      <c r="B12370" t="s">
        <v>97</v>
      </c>
      <c r="C12370" t="s">
        <v>144</v>
      </c>
      <c r="D12370" t="s">
        <v>57</v>
      </c>
      <c r="E12370">
        <v>9</v>
      </c>
      <c r="I12370">
        <v>80.524192736422719</v>
      </c>
      <c r="J12370" s="6" t="s">
        <v>20</v>
      </c>
    </row>
    <row r="12371" spans="1:10" x14ac:dyDescent="0.25">
      <c r="A12371" s="5" t="str">
        <f t="shared" si="193"/>
        <v/>
      </c>
      <c r="B12371" t="s">
        <v>97</v>
      </c>
      <c r="C12371" t="s">
        <v>144</v>
      </c>
      <c r="D12371" t="s">
        <v>57</v>
      </c>
      <c r="E12371">
        <v>10</v>
      </c>
      <c r="I12371">
        <v>84.460025170800208</v>
      </c>
      <c r="J12371" s="6" t="s">
        <v>20</v>
      </c>
    </row>
    <row r="12372" spans="1:10" x14ac:dyDescent="0.25">
      <c r="A12372" s="5" t="str">
        <f t="shared" si="193"/>
        <v/>
      </c>
      <c r="B12372" t="s">
        <v>97</v>
      </c>
      <c r="C12372" t="s">
        <v>144</v>
      </c>
      <c r="D12372" t="s">
        <v>57</v>
      </c>
      <c r="E12372">
        <v>11</v>
      </c>
      <c r="I12372">
        <v>87.69086659475029</v>
      </c>
      <c r="J12372" s="6" t="s">
        <v>20</v>
      </c>
    </row>
    <row r="12373" spans="1:10" x14ac:dyDescent="0.25">
      <c r="A12373" s="5" t="str">
        <f t="shared" si="193"/>
        <v/>
      </c>
      <c r="B12373" t="s">
        <v>97</v>
      </c>
      <c r="C12373" t="s">
        <v>144</v>
      </c>
      <c r="D12373" t="s">
        <v>57</v>
      </c>
      <c r="E12373">
        <v>12</v>
      </c>
      <c r="I12373">
        <v>89.695217547642159</v>
      </c>
      <c r="J12373" s="6" t="s">
        <v>20</v>
      </c>
    </row>
    <row r="12374" spans="1:10" x14ac:dyDescent="0.25">
      <c r="A12374" s="5" t="str">
        <f t="shared" si="193"/>
        <v/>
      </c>
      <c r="B12374" t="s">
        <v>97</v>
      </c>
      <c r="C12374" t="s">
        <v>144</v>
      </c>
      <c r="D12374" t="s">
        <v>57</v>
      </c>
      <c r="E12374">
        <v>13</v>
      </c>
      <c r="I12374">
        <v>91.540129449830246</v>
      </c>
      <c r="J12374" s="6" t="s">
        <v>20</v>
      </c>
    </row>
    <row r="12375" spans="1:10" x14ac:dyDescent="0.25">
      <c r="A12375" s="5" t="str">
        <f t="shared" si="193"/>
        <v/>
      </c>
      <c r="B12375" t="s">
        <v>97</v>
      </c>
      <c r="C12375" t="s">
        <v>144</v>
      </c>
      <c r="D12375" t="s">
        <v>57</v>
      </c>
      <c r="E12375">
        <v>14</v>
      </c>
      <c r="I12375">
        <v>92.637810140245264</v>
      </c>
      <c r="J12375" s="6" t="s">
        <v>20</v>
      </c>
    </row>
    <row r="12376" spans="1:10" x14ac:dyDescent="0.25">
      <c r="A12376" s="5" t="str">
        <f t="shared" si="193"/>
        <v/>
      </c>
      <c r="B12376" t="s">
        <v>97</v>
      </c>
      <c r="C12376" t="s">
        <v>144</v>
      </c>
      <c r="D12376" t="s">
        <v>57</v>
      </c>
      <c r="E12376">
        <v>15</v>
      </c>
      <c r="I12376">
        <v>93.885203164336772</v>
      </c>
      <c r="J12376" s="6" t="s">
        <v>20</v>
      </c>
    </row>
    <row r="12377" spans="1:10" x14ac:dyDescent="0.25">
      <c r="A12377" s="5" t="str">
        <f t="shared" si="193"/>
        <v/>
      </c>
      <c r="B12377" t="s">
        <v>97</v>
      </c>
      <c r="C12377" t="s">
        <v>144</v>
      </c>
      <c r="D12377" t="s">
        <v>57</v>
      </c>
      <c r="E12377">
        <v>16</v>
      </c>
      <c r="I12377">
        <v>93.813520316433298</v>
      </c>
      <c r="J12377" s="6" t="s">
        <v>20</v>
      </c>
    </row>
    <row r="12378" spans="1:10" x14ac:dyDescent="0.25">
      <c r="A12378" s="5" t="str">
        <f t="shared" si="193"/>
        <v/>
      </c>
      <c r="B12378" t="s">
        <v>97</v>
      </c>
      <c r="C12378" t="s">
        <v>144</v>
      </c>
      <c r="D12378" t="s">
        <v>57</v>
      </c>
      <c r="E12378">
        <v>17</v>
      </c>
      <c r="I12378">
        <v>92.598561668472442</v>
      </c>
      <c r="J12378" s="6" t="s">
        <v>20</v>
      </c>
    </row>
    <row r="12379" spans="1:10" x14ac:dyDescent="0.25">
      <c r="A12379" s="5" t="str">
        <f t="shared" si="193"/>
        <v/>
      </c>
      <c r="B12379" t="s">
        <v>97</v>
      </c>
      <c r="C12379" t="s">
        <v>144</v>
      </c>
      <c r="D12379" t="s">
        <v>57</v>
      </c>
      <c r="E12379">
        <v>18</v>
      </c>
      <c r="I12379">
        <v>91.197132326496103</v>
      </c>
      <c r="J12379" s="6" t="s">
        <v>20</v>
      </c>
    </row>
    <row r="12380" spans="1:10" x14ac:dyDescent="0.25">
      <c r="A12380" s="5" t="str">
        <f t="shared" si="193"/>
        <v/>
      </c>
      <c r="B12380" t="s">
        <v>97</v>
      </c>
      <c r="C12380" t="s">
        <v>144</v>
      </c>
      <c r="D12380" t="s">
        <v>57</v>
      </c>
      <c r="E12380">
        <v>19</v>
      </c>
      <c r="I12380">
        <v>88.433225458465287</v>
      </c>
      <c r="J12380" s="6" t="s">
        <v>20</v>
      </c>
    </row>
    <row r="12381" spans="1:10" x14ac:dyDescent="0.25">
      <c r="A12381" s="5" t="str">
        <f t="shared" si="193"/>
        <v/>
      </c>
      <c r="B12381" t="s">
        <v>97</v>
      </c>
      <c r="C12381" t="s">
        <v>144</v>
      </c>
      <c r="D12381" t="s">
        <v>57</v>
      </c>
      <c r="E12381">
        <v>20</v>
      </c>
      <c r="I12381">
        <v>83.930658036673549</v>
      </c>
      <c r="J12381" s="6" t="s">
        <v>20</v>
      </c>
    </row>
    <row r="12382" spans="1:10" x14ac:dyDescent="0.25">
      <c r="A12382" s="5" t="str">
        <f t="shared" si="193"/>
        <v/>
      </c>
      <c r="B12382" t="s">
        <v>97</v>
      </c>
      <c r="C12382" t="s">
        <v>144</v>
      </c>
      <c r="D12382" t="s">
        <v>57</v>
      </c>
      <c r="E12382">
        <v>21</v>
      </c>
      <c r="I12382">
        <v>81.464911902193876</v>
      </c>
      <c r="J12382" s="6" t="s">
        <v>20</v>
      </c>
    </row>
    <row r="12383" spans="1:10" x14ac:dyDescent="0.25">
      <c r="A12383" s="5" t="str">
        <f t="shared" si="193"/>
        <v/>
      </c>
      <c r="B12383" t="s">
        <v>97</v>
      </c>
      <c r="C12383" t="s">
        <v>144</v>
      </c>
      <c r="D12383" t="s">
        <v>57</v>
      </c>
      <c r="E12383">
        <v>22</v>
      </c>
      <c r="I12383">
        <v>80.166387989925127</v>
      </c>
      <c r="J12383" s="6" t="s">
        <v>20</v>
      </c>
    </row>
    <row r="12384" spans="1:10" x14ac:dyDescent="0.25">
      <c r="A12384" s="5" t="str">
        <f t="shared" si="193"/>
        <v/>
      </c>
      <c r="B12384" t="s">
        <v>97</v>
      </c>
      <c r="C12384" t="s">
        <v>144</v>
      </c>
      <c r="D12384" t="s">
        <v>57</v>
      </c>
      <c r="E12384">
        <v>23</v>
      </c>
      <c r="I12384">
        <v>79.208272204247891</v>
      </c>
      <c r="J12384" s="6" t="s">
        <v>20</v>
      </c>
    </row>
    <row r="12385" spans="1:10" x14ac:dyDescent="0.25">
      <c r="A12385" s="5" t="str">
        <f t="shared" si="193"/>
        <v/>
      </c>
      <c r="B12385" t="s">
        <v>97</v>
      </c>
      <c r="C12385" t="s">
        <v>144</v>
      </c>
      <c r="D12385" t="s">
        <v>57</v>
      </c>
      <c r="E12385">
        <v>24</v>
      </c>
      <c r="I12385">
        <v>78.472040632858068</v>
      </c>
      <c r="J12385" s="6" t="s">
        <v>20</v>
      </c>
    </row>
    <row r="12386" spans="1:10" x14ac:dyDescent="0.25">
      <c r="A12386" s="5" t="str">
        <f t="shared" si="193"/>
        <v/>
      </c>
      <c r="B12386" t="s">
        <v>97</v>
      </c>
      <c r="C12386" t="s">
        <v>144</v>
      </c>
      <c r="D12386" t="s">
        <v>58</v>
      </c>
      <c r="E12386">
        <v>1</v>
      </c>
      <c r="I12386">
        <v>77.494562949636602</v>
      </c>
      <c r="J12386" s="6" t="s">
        <v>20</v>
      </c>
    </row>
    <row r="12387" spans="1:10" x14ac:dyDescent="0.25">
      <c r="A12387" s="5" t="str">
        <f t="shared" si="193"/>
        <v/>
      </c>
      <c r="B12387" t="s">
        <v>97</v>
      </c>
      <c r="C12387" t="s">
        <v>144</v>
      </c>
      <c r="D12387" t="s">
        <v>58</v>
      </c>
      <c r="E12387">
        <v>2</v>
      </c>
      <c r="I12387">
        <v>76.732771582726812</v>
      </c>
      <c r="J12387" s="6" t="s">
        <v>20</v>
      </c>
    </row>
    <row r="12388" spans="1:10" x14ac:dyDescent="0.25">
      <c r="A12388" s="5" t="str">
        <f t="shared" si="193"/>
        <v/>
      </c>
      <c r="B12388" t="s">
        <v>97</v>
      </c>
      <c r="C12388" t="s">
        <v>144</v>
      </c>
      <c r="D12388" t="s">
        <v>58</v>
      </c>
      <c r="E12388">
        <v>3</v>
      </c>
      <c r="I12388">
        <v>76.20318884892302</v>
      </c>
      <c r="J12388" s="6" t="s">
        <v>20</v>
      </c>
    </row>
    <row r="12389" spans="1:10" x14ac:dyDescent="0.25">
      <c r="A12389" s="5" t="str">
        <f t="shared" si="193"/>
        <v/>
      </c>
      <c r="B12389" t="s">
        <v>97</v>
      </c>
      <c r="C12389" t="s">
        <v>144</v>
      </c>
      <c r="D12389" t="s">
        <v>58</v>
      </c>
      <c r="E12389">
        <v>4</v>
      </c>
      <c r="I12389">
        <v>75.543917266187663</v>
      </c>
      <c r="J12389" s="6" t="s">
        <v>20</v>
      </c>
    </row>
    <row r="12390" spans="1:10" x14ac:dyDescent="0.25">
      <c r="A12390" s="5" t="str">
        <f t="shared" si="193"/>
        <v/>
      </c>
      <c r="B12390" t="s">
        <v>97</v>
      </c>
      <c r="C12390" t="s">
        <v>144</v>
      </c>
      <c r="D12390" t="s">
        <v>58</v>
      </c>
      <c r="E12390">
        <v>5</v>
      </c>
      <c r="I12390">
        <v>74.85933273381616</v>
      </c>
      <c r="J12390" s="6" t="s">
        <v>20</v>
      </c>
    </row>
    <row r="12391" spans="1:10" x14ac:dyDescent="0.25">
      <c r="A12391" s="5" t="str">
        <f t="shared" si="193"/>
        <v/>
      </c>
      <c r="B12391" t="s">
        <v>97</v>
      </c>
      <c r="C12391" t="s">
        <v>144</v>
      </c>
      <c r="D12391" t="s">
        <v>58</v>
      </c>
      <c r="E12391">
        <v>6</v>
      </c>
      <c r="I12391">
        <v>74.269318345323512</v>
      </c>
      <c r="J12391" s="6" t="s">
        <v>20</v>
      </c>
    </row>
    <row r="12392" spans="1:10" x14ac:dyDescent="0.25">
      <c r="A12392" s="5" t="str">
        <f t="shared" si="193"/>
        <v/>
      </c>
      <c r="B12392" t="s">
        <v>97</v>
      </c>
      <c r="C12392" t="s">
        <v>144</v>
      </c>
      <c r="D12392" t="s">
        <v>58</v>
      </c>
      <c r="E12392">
        <v>7</v>
      </c>
      <c r="I12392">
        <v>73.956789568344803</v>
      </c>
      <c r="J12392" s="6" t="s">
        <v>20</v>
      </c>
    </row>
    <row r="12393" spans="1:10" x14ac:dyDescent="0.25">
      <c r="A12393" s="5" t="str">
        <f t="shared" si="193"/>
        <v/>
      </c>
      <c r="B12393" t="s">
        <v>97</v>
      </c>
      <c r="C12393" t="s">
        <v>144</v>
      </c>
      <c r="D12393" t="s">
        <v>58</v>
      </c>
      <c r="E12393">
        <v>8</v>
      </c>
      <c r="I12393">
        <v>76.340300359717546</v>
      </c>
      <c r="J12393" s="6" t="s">
        <v>20</v>
      </c>
    </row>
    <row r="12394" spans="1:10" x14ac:dyDescent="0.25">
      <c r="A12394" s="5" t="str">
        <f t="shared" si="193"/>
        <v/>
      </c>
      <c r="B12394" t="s">
        <v>97</v>
      </c>
      <c r="C12394" t="s">
        <v>144</v>
      </c>
      <c r="D12394" t="s">
        <v>58</v>
      </c>
      <c r="E12394">
        <v>9</v>
      </c>
      <c r="I12394">
        <v>80.766564748206676</v>
      </c>
      <c r="J12394" s="6" t="s">
        <v>20</v>
      </c>
    </row>
    <row r="12395" spans="1:10" x14ac:dyDescent="0.25">
      <c r="A12395" s="5" t="str">
        <f t="shared" si="193"/>
        <v/>
      </c>
      <c r="B12395" t="s">
        <v>97</v>
      </c>
      <c r="C12395" t="s">
        <v>144</v>
      </c>
      <c r="D12395" t="s">
        <v>58</v>
      </c>
      <c r="E12395">
        <v>10</v>
      </c>
      <c r="I12395">
        <v>85.529685251794731</v>
      </c>
      <c r="J12395" s="6" t="s">
        <v>20</v>
      </c>
    </row>
    <row r="12396" spans="1:10" x14ac:dyDescent="0.25">
      <c r="A12396" s="5" t="str">
        <f t="shared" si="193"/>
        <v/>
      </c>
      <c r="B12396" t="s">
        <v>97</v>
      </c>
      <c r="C12396" t="s">
        <v>144</v>
      </c>
      <c r="D12396" t="s">
        <v>58</v>
      </c>
      <c r="E12396">
        <v>11</v>
      </c>
      <c r="I12396">
        <v>89.477859712223889</v>
      </c>
      <c r="J12396" s="6" t="s">
        <v>20</v>
      </c>
    </row>
    <row r="12397" spans="1:10" x14ac:dyDescent="0.25">
      <c r="A12397" s="5" t="str">
        <f t="shared" si="193"/>
        <v/>
      </c>
      <c r="B12397" t="s">
        <v>97</v>
      </c>
      <c r="C12397" t="s">
        <v>144</v>
      </c>
      <c r="D12397" t="s">
        <v>58</v>
      </c>
      <c r="E12397">
        <v>12</v>
      </c>
      <c r="I12397">
        <v>92.722203237405566</v>
      </c>
      <c r="J12397" s="6" t="s">
        <v>20</v>
      </c>
    </row>
    <row r="12398" spans="1:10" x14ac:dyDescent="0.25">
      <c r="A12398" s="5" t="str">
        <f t="shared" si="193"/>
        <v/>
      </c>
      <c r="B12398" t="s">
        <v>97</v>
      </c>
      <c r="C12398" t="s">
        <v>144</v>
      </c>
      <c r="D12398" t="s">
        <v>58</v>
      </c>
      <c r="E12398">
        <v>13</v>
      </c>
      <c r="I12398">
        <v>95.012913669065028</v>
      </c>
      <c r="J12398" s="6" t="s">
        <v>20</v>
      </c>
    </row>
    <row r="12399" spans="1:10" x14ac:dyDescent="0.25">
      <c r="A12399" s="5" t="str">
        <f t="shared" si="193"/>
        <v/>
      </c>
      <c r="B12399" t="s">
        <v>97</v>
      </c>
      <c r="C12399" t="s">
        <v>144</v>
      </c>
      <c r="D12399" t="s">
        <v>58</v>
      </c>
      <c r="E12399">
        <v>14</v>
      </c>
      <c r="I12399">
        <v>96.372122302150629</v>
      </c>
      <c r="J12399" s="6" t="s">
        <v>20</v>
      </c>
    </row>
    <row r="12400" spans="1:10" x14ac:dyDescent="0.25">
      <c r="A12400" s="5" t="str">
        <f t="shared" si="193"/>
        <v/>
      </c>
      <c r="B12400" t="s">
        <v>97</v>
      </c>
      <c r="C12400" t="s">
        <v>144</v>
      </c>
      <c r="D12400" t="s">
        <v>58</v>
      </c>
      <c r="E12400">
        <v>15</v>
      </c>
      <c r="I12400">
        <v>96.803120503598336</v>
      </c>
      <c r="J12400" s="6" t="s">
        <v>20</v>
      </c>
    </row>
    <row r="12401" spans="1:10" x14ac:dyDescent="0.25">
      <c r="A12401" s="5" t="str">
        <f t="shared" si="193"/>
        <v/>
      </c>
      <c r="B12401" t="s">
        <v>97</v>
      </c>
      <c r="C12401" t="s">
        <v>144</v>
      </c>
      <c r="D12401" t="s">
        <v>58</v>
      </c>
      <c r="E12401">
        <v>16</v>
      </c>
      <c r="I12401">
        <v>95.392482014389586</v>
      </c>
      <c r="J12401" s="6" t="s">
        <v>20</v>
      </c>
    </row>
    <row r="12402" spans="1:10" x14ac:dyDescent="0.25">
      <c r="A12402" s="5" t="str">
        <f t="shared" si="193"/>
        <v/>
      </c>
      <c r="B12402" t="s">
        <v>97</v>
      </c>
      <c r="C12402" t="s">
        <v>144</v>
      </c>
      <c r="D12402" t="s">
        <v>58</v>
      </c>
      <c r="E12402">
        <v>17</v>
      </c>
      <c r="I12402">
        <v>91.650350719427379</v>
      </c>
      <c r="J12402" s="6" t="s">
        <v>20</v>
      </c>
    </row>
    <row r="12403" spans="1:10" x14ac:dyDescent="0.25">
      <c r="A12403" s="5" t="str">
        <f t="shared" si="193"/>
        <v/>
      </c>
      <c r="B12403" t="s">
        <v>97</v>
      </c>
      <c r="C12403" t="s">
        <v>144</v>
      </c>
      <c r="D12403" t="s">
        <v>58</v>
      </c>
      <c r="E12403">
        <v>18</v>
      </c>
      <c r="I12403">
        <v>88.819226618702601</v>
      </c>
      <c r="J12403" s="6" t="s">
        <v>20</v>
      </c>
    </row>
    <row r="12404" spans="1:10" x14ac:dyDescent="0.25">
      <c r="A12404" s="5" t="str">
        <f t="shared" si="193"/>
        <v/>
      </c>
      <c r="B12404" t="s">
        <v>97</v>
      </c>
      <c r="C12404" t="s">
        <v>144</v>
      </c>
      <c r="D12404" t="s">
        <v>58</v>
      </c>
      <c r="E12404">
        <v>19</v>
      </c>
      <c r="I12404">
        <v>86.342302158267714</v>
      </c>
      <c r="J12404" s="6" t="s">
        <v>20</v>
      </c>
    </row>
    <row r="12405" spans="1:10" x14ac:dyDescent="0.25">
      <c r="A12405" s="5" t="str">
        <f t="shared" si="193"/>
        <v/>
      </c>
      <c r="B12405" t="s">
        <v>97</v>
      </c>
      <c r="C12405" t="s">
        <v>144</v>
      </c>
      <c r="D12405" t="s">
        <v>58</v>
      </c>
      <c r="E12405">
        <v>20</v>
      </c>
      <c r="I12405">
        <v>85.549489208638008</v>
      </c>
      <c r="J12405" s="6" t="s">
        <v>20</v>
      </c>
    </row>
    <row r="12406" spans="1:10" x14ac:dyDescent="0.25">
      <c r="A12406" s="5" t="str">
        <f t="shared" si="193"/>
        <v/>
      </c>
      <c r="B12406" t="s">
        <v>97</v>
      </c>
      <c r="C12406" t="s">
        <v>144</v>
      </c>
      <c r="D12406" t="s">
        <v>58</v>
      </c>
      <c r="E12406">
        <v>21</v>
      </c>
      <c r="I12406">
        <v>83.850654676264782</v>
      </c>
      <c r="J12406" s="6" t="s">
        <v>20</v>
      </c>
    </row>
    <row r="12407" spans="1:10" x14ac:dyDescent="0.25">
      <c r="A12407" s="5" t="str">
        <f t="shared" si="193"/>
        <v/>
      </c>
      <c r="B12407" t="s">
        <v>97</v>
      </c>
      <c r="C12407" t="s">
        <v>144</v>
      </c>
      <c r="D12407" t="s">
        <v>58</v>
      </c>
      <c r="E12407">
        <v>22</v>
      </c>
      <c r="I12407">
        <v>81.181258992812602</v>
      </c>
      <c r="J12407" s="6" t="s">
        <v>20</v>
      </c>
    </row>
    <row r="12408" spans="1:10" x14ac:dyDescent="0.25">
      <c r="A12408" s="5" t="str">
        <f t="shared" si="193"/>
        <v/>
      </c>
      <c r="B12408" t="s">
        <v>97</v>
      </c>
      <c r="C12408" t="s">
        <v>144</v>
      </c>
      <c r="D12408" t="s">
        <v>58</v>
      </c>
      <c r="E12408">
        <v>23</v>
      </c>
      <c r="I12408">
        <v>80.323552158275504</v>
      </c>
      <c r="J12408" s="6" t="s">
        <v>20</v>
      </c>
    </row>
    <row r="12409" spans="1:10" x14ac:dyDescent="0.25">
      <c r="A12409" s="5" t="str">
        <f t="shared" si="193"/>
        <v/>
      </c>
      <c r="B12409" t="s">
        <v>97</v>
      </c>
      <c r="C12409" t="s">
        <v>144</v>
      </c>
      <c r="D12409" t="s">
        <v>58</v>
      </c>
      <c r="E12409">
        <v>24</v>
      </c>
      <c r="I12409">
        <v>79.016609712230988</v>
      </c>
      <c r="J12409" s="6" t="s">
        <v>20</v>
      </c>
    </row>
    <row r="12410" spans="1:10" x14ac:dyDescent="0.25">
      <c r="A12410" s="5" t="str">
        <f t="shared" si="193"/>
        <v/>
      </c>
      <c r="B12410" t="s">
        <v>97</v>
      </c>
      <c r="C12410" t="s">
        <v>144</v>
      </c>
      <c r="D12410" t="s">
        <v>59</v>
      </c>
      <c r="E12410">
        <v>1</v>
      </c>
      <c r="I12410">
        <v>78.041079330814597</v>
      </c>
      <c r="J12410" s="6" t="s">
        <v>20</v>
      </c>
    </row>
    <row r="12411" spans="1:10" x14ac:dyDescent="0.25">
      <c r="A12411" s="5" t="str">
        <f t="shared" si="193"/>
        <v/>
      </c>
      <c r="B12411" t="s">
        <v>97</v>
      </c>
      <c r="C12411" t="s">
        <v>144</v>
      </c>
      <c r="D12411" t="s">
        <v>59</v>
      </c>
      <c r="E12411">
        <v>2</v>
      </c>
      <c r="I12411">
        <v>77.639463932368812</v>
      </c>
      <c r="J12411" s="6" t="s">
        <v>20</v>
      </c>
    </row>
    <row r="12412" spans="1:10" x14ac:dyDescent="0.25">
      <c r="A12412" s="5" t="str">
        <f t="shared" si="193"/>
        <v/>
      </c>
      <c r="B12412" t="s">
        <v>97</v>
      </c>
      <c r="C12412" t="s">
        <v>144</v>
      </c>
      <c r="D12412" t="s">
        <v>59</v>
      </c>
      <c r="E12412">
        <v>3</v>
      </c>
      <c r="I12412">
        <v>77.111395934513581</v>
      </c>
      <c r="J12412" s="6" t="s">
        <v>20</v>
      </c>
    </row>
    <row r="12413" spans="1:10" x14ac:dyDescent="0.25">
      <c r="A12413" s="5" t="str">
        <f t="shared" si="193"/>
        <v/>
      </c>
      <c r="B12413" t="s">
        <v>97</v>
      </c>
      <c r="C12413" t="s">
        <v>144</v>
      </c>
      <c r="D12413" t="s">
        <v>59</v>
      </c>
      <c r="E12413">
        <v>4</v>
      </c>
      <c r="I12413">
        <v>76.820307609283901</v>
      </c>
      <c r="J12413" s="6" t="s">
        <v>20</v>
      </c>
    </row>
    <row r="12414" spans="1:10" x14ac:dyDescent="0.25">
      <c r="A12414" s="5" t="str">
        <f t="shared" si="193"/>
        <v/>
      </c>
      <c r="B12414" t="s">
        <v>97</v>
      </c>
      <c r="C12414" t="s">
        <v>144</v>
      </c>
      <c r="D12414" t="s">
        <v>59</v>
      </c>
      <c r="E12414">
        <v>5</v>
      </c>
      <c r="I12414">
        <v>76.567893506031567</v>
      </c>
      <c r="J12414" s="6" t="s">
        <v>20</v>
      </c>
    </row>
    <row r="12415" spans="1:10" x14ac:dyDescent="0.25">
      <c r="A12415" s="5" t="str">
        <f t="shared" si="193"/>
        <v/>
      </c>
      <c r="B12415" t="s">
        <v>97</v>
      </c>
      <c r="C12415" t="s">
        <v>144</v>
      </c>
      <c r="D12415" t="s">
        <v>59</v>
      </c>
      <c r="E12415">
        <v>6</v>
      </c>
      <c r="I12415">
        <v>76.337629069980309</v>
      </c>
      <c r="J12415" s="6" t="s">
        <v>20</v>
      </c>
    </row>
    <row r="12416" spans="1:10" x14ac:dyDescent="0.25">
      <c r="A12416" s="5" t="str">
        <f t="shared" si="193"/>
        <v/>
      </c>
      <c r="B12416" t="s">
        <v>97</v>
      </c>
      <c r="C12416" t="s">
        <v>144</v>
      </c>
      <c r="D12416" t="s">
        <v>59</v>
      </c>
      <c r="E12416">
        <v>7</v>
      </c>
      <c r="I12416">
        <v>76.461419320022287</v>
      </c>
      <c r="J12416" s="6" t="s">
        <v>20</v>
      </c>
    </row>
    <row r="12417" spans="1:10" x14ac:dyDescent="0.25">
      <c r="A12417" s="5" t="str">
        <f t="shared" si="193"/>
        <v/>
      </c>
      <c r="B12417" t="s">
        <v>97</v>
      </c>
      <c r="C12417" t="s">
        <v>144</v>
      </c>
      <c r="D12417" t="s">
        <v>59</v>
      </c>
      <c r="E12417">
        <v>8</v>
      </c>
      <c r="I12417">
        <v>77.643545601730537</v>
      </c>
      <c r="J12417" s="6" t="s">
        <v>20</v>
      </c>
    </row>
    <row r="12418" spans="1:10" x14ac:dyDescent="0.25">
      <c r="A12418" s="5" t="str">
        <f t="shared" ref="A12418:A12481" si="194">IF(AND(category = B12418, subcategory=C12418, reportdate = D12418), E12418, "")</f>
        <v/>
      </c>
      <c r="B12418" t="s">
        <v>97</v>
      </c>
      <c r="C12418" t="s">
        <v>144</v>
      </c>
      <c r="D12418" t="s">
        <v>59</v>
      </c>
      <c r="E12418">
        <v>9</v>
      </c>
      <c r="I12418">
        <v>80.012809857892222</v>
      </c>
      <c r="J12418" s="6" t="s">
        <v>20</v>
      </c>
    </row>
    <row r="12419" spans="1:10" x14ac:dyDescent="0.25">
      <c r="A12419" s="5" t="str">
        <f t="shared" si="194"/>
        <v/>
      </c>
      <c r="B12419" t="s">
        <v>97</v>
      </c>
      <c r="C12419" t="s">
        <v>144</v>
      </c>
      <c r="D12419" t="s">
        <v>59</v>
      </c>
      <c r="E12419">
        <v>10</v>
      </c>
      <c r="I12419">
        <v>84.113356718844102</v>
      </c>
      <c r="J12419" s="6" t="s">
        <v>20</v>
      </c>
    </row>
    <row r="12420" spans="1:10" x14ac:dyDescent="0.25">
      <c r="A12420" s="5" t="str">
        <f t="shared" si="194"/>
        <v/>
      </c>
      <c r="B12420" t="s">
        <v>97</v>
      </c>
      <c r="C12420" t="s">
        <v>144</v>
      </c>
      <c r="D12420" t="s">
        <v>59</v>
      </c>
      <c r="E12420">
        <v>11</v>
      </c>
      <c r="I12420">
        <v>87.595844576355361</v>
      </c>
      <c r="J12420" s="6" t="s">
        <v>20</v>
      </c>
    </row>
    <row r="12421" spans="1:10" x14ac:dyDescent="0.25">
      <c r="A12421" s="5" t="str">
        <f t="shared" si="194"/>
        <v/>
      </c>
      <c r="B12421" t="s">
        <v>97</v>
      </c>
      <c r="C12421" t="s">
        <v>144</v>
      </c>
      <c r="D12421" t="s">
        <v>59</v>
      </c>
      <c r="E12421">
        <v>12</v>
      </c>
      <c r="I12421">
        <v>90.208175930920959</v>
      </c>
      <c r="J12421" s="6" t="s">
        <v>20</v>
      </c>
    </row>
    <row r="12422" spans="1:10" x14ac:dyDescent="0.25">
      <c r="A12422" s="5" t="str">
        <f t="shared" si="194"/>
        <v/>
      </c>
      <c r="B12422" t="s">
        <v>97</v>
      </c>
      <c r="C12422" t="s">
        <v>144</v>
      </c>
      <c r="D12422" t="s">
        <v>59</v>
      </c>
      <c r="E12422">
        <v>13</v>
      </c>
      <c r="I12422">
        <v>91.56206152186023</v>
      </c>
      <c r="J12422" s="6" t="s">
        <v>20</v>
      </c>
    </row>
    <row r="12423" spans="1:10" x14ac:dyDescent="0.25">
      <c r="A12423" s="5" t="str">
        <f t="shared" si="194"/>
        <v/>
      </c>
      <c r="B12423" t="s">
        <v>97</v>
      </c>
      <c r="C12423" t="s">
        <v>144</v>
      </c>
      <c r="D12423" t="s">
        <v>59</v>
      </c>
      <c r="E12423">
        <v>14</v>
      </c>
      <c r="I12423">
        <v>92.596833962945396</v>
      </c>
      <c r="J12423" s="6" t="s">
        <v>20</v>
      </c>
    </row>
    <row r="12424" spans="1:10" x14ac:dyDescent="0.25">
      <c r="A12424" s="5" t="str">
        <f t="shared" si="194"/>
        <v/>
      </c>
      <c r="B12424" t="s">
        <v>97</v>
      </c>
      <c r="C12424" t="s">
        <v>144</v>
      </c>
      <c r="D12424" t="s">
        <v>59</v>
      </c>
      <c r="E12424">
        <v>15</v>
      </c>
      <c r="I12424">
        <v>92.967152365529003</v>
      </c>
      <c r="J12424" s="6" t="s">
        <v>20</v>
      </c>
    </row>
    <row r="12425" spans="1:10" x14ac:dyDescent="0.25">
      <c r="A12425" s="5" t="str">
        <f t="shared" si="194"/>
        <v/>
      </c>
      <c r="B12425" t="s">
        <v>97</v>
      </c>
      <c r="C12425" t="s">
        <v>144</v>
      </c>
      <c r="D12425" t="s">
        <v>59</v>
      </c>
      <c r="E12425">
        <v>16</v>
      </c>
      <c r="I12425">
        <v>92.589116747617055</v>
      </c>
      <c r="J12425" s="6" t="s">
        <v>20</v>
      </c>
    </row>
    <row r="12426" spans="1:10" x14ac:dyDescent="0.25">
      <c r="A12426" s="5" t="str">
        <f t="shared" si="194"/>
        <v/>
      </c>
      <c r="B12426" t="s">
        <v>97</v>
      </c>
      <c r="C12426" t="s">
        <v>144</v>
      </c>
      <c r="D12426" t="s">
        <v>59</v>
      </c>
      <c r="E12426">
        <v>17</v>
      </c>
      <c r="I12426">
        <v>91.22993344125814</v>
      </c>
      <c r="J12426" s="6" t="s">
        <v>20</v>
      </c>
    </row>
    <row r="12427" spans="1:10" x14ac:dyDescent="0.25">
      <c r="A12427" s="5" t="str">
        <f t="shared" si="194"/>
        <v/>
      </c>
      <c r="B12427" t="s">
        <v>97</v>
      </c>
      <c r="C12427" t="s">
        <v>144</v>
      </c>
      <c r="D12427" t="s">
        <v>59</v>
      </c>
      <c r="E12427">
        <v>18</v>
      </c>
      <c r="I12427">
        <v>89.93047310666482</v>
      </c>
      <c r="J12427" s="6" t="s">
        <v>20</v>
      </c>
    </row>
    <row r="12428" spans="1:10" x14ac:dyDescent="0.25">
      <c r="A12428" s="5" t="str">
        <f t="shared" si="194"/>
        <v/>
      </c>
      <c r="B12428" t="s">
        <v>97</v>
      </c>
      <c r="C12428" t="s">
        <v>144</v>
      </c>
      <c r="D12428" t="s">
        <v>59</v>
      </c>
      <c r="E12428">
        <v>19</v>
      </c>
      <c r="I12428">
        <v>86.974833603171547</v>
      </c>
      <c r="J12428" s="6" t="s">
        <v>20</v>
      </c>
    </row>
    <row r="12429" spans="1:10" x14ac:dyDescent="0.25">
      <c r="A12429" s="5" t="str">
        <f t="shared" si="194"/>
        <v/>
      </c>
      <c r="B12429" t="s">
        <v>97</v>
      </c>
      <c r="C12429" t="s">
        <v>144</v>
      </c>
      <c r="D12429" t="s">
        <v>59</v>
      </c>
      <c r="E12429">
        <v>20</v>
      </c>
      <c r="I12429">
        <v>82.992588595073343</v>
      </c>
      <c r="J12429" s="6" t="s">
        <v>20</v>
      </c>
    </row>
    <row r="12430" spans="1:10" x14ac:dyDescent="0.25">
      <c r="A12430" s="5" t="str">
        <f t="shared" si="194"/>
        <v/>
      </c>
      <c r="B12430" t="s">
        <v>97</v>
      </c>
      <c r="C12430" t="s">
        <v>144</v>
      </c>
      <c r="D12430" t="s">
        <v>59</v>
      </c>
      <c r="E12430">
        <v>21</v>
      </c>
      <c r="I12430">
        <v>80.730631408532105</v>
      </c>
      <c r="J12430" s="6" t="s">
        <v>20</v>
      </c>
    </row>
    <row r="12431" spans="1:10" x14ac:dyDescent="0.25">
      <c r="A12431" s="5" t="str">
        <f t="shared" si="194"/>
        <v/>
      </c>
      <c r="B12431" t="s">
        <v>97</v>
      </c>
      <c r="C12431" t="s">
        <v>144</v>
      </c>
      <c r="D12431" t="s">
        <v>59</v>
      </c>
      <c r="E12431">
        <v>22</v>
      </c>
      <c r="I12431">
        <v>79.480670983986684</v>
      </c>
      <c r="J12431" s="6" t="s">
        <v>20</v>
      </c>
    </row>
    <row r="12432" spans="1:10" x14ac:dyDescent="0.25">
      <c r="A12432" s="5" t="str">
        <f t="shared" si="194"/>
        <v/>
      </c>
      <c r="B12432" t="s">
        <v>97</v>
      </c>
      <c r="C12432" t="s">
        <v>144</v>
      </c>
      <c r="D12432" t="s">
        <v>59</v>
      </c>
      <c r="E12432">
        <v>23</v>
      </c>
      <c r="I12432">
        <v>78.532951969781593</v>
      </c>
      <c r="J12432" s="6" t="s">
        <v>20</v>
      </c>
    </row>
    <row r="12433" spans="1:10" x14ac:dyDescent="0.25">
      <c r="A12433" s="5" t="str">
        <f t="shared" si="194"/>
        <v/>
      </c>
      <c r="B12433" t="s">
        <v>97</v>
      </c>
      <c r="C12433" t="s">
        <v>144</v>
      </c>
      <c r="D12433" t="s">
        <v>59</v>
      </c>
      <c r="E12433">
        <v>24</v>
      </c>
      <c r="I12433">
        <v>77.265112430289221</v>
      </c>
      <c r="J12433" s="6" t="s">
        <v>20</v>
      </c>
    </row>
    <row r="12434" spans="1:10" x14ac:dyDescent="0.25">
      <c r="A12434" s="5" t="str">
        <f t="shared" si="194"/>
        <v/>
      </c>
      <c r="B12434" t="s">
        <v>97</v>
      </c>
      <c r="C12434" t="s">
        <v>144</v>
      </c>
      <c r="D12434" t="s">
        <v>55</v>
      </c>
      <c r="E12434">
        <v>1</v>
      </c>
      <c r="I12434">
        <v>60.882644628099193</v>
      </c>
      <c r="J12434" s="6" t="s">
        <v>20</v>
      </c>
    </row>
    <row r="12435" spans="1:10" x14ac:dyDescent="0.25">
      <c r="A12435" s="5" t="str">
        <f t="shared" si="194"/>
        <v/>
      </c>
      <c r="B12435" t="s">
        <v>97</v>
      </c>
      <c r="C12435" t="s">
        <v>144</v>
      </c>
      <c r="D12435" t="s">
        <v>55</v>
      </c>
      <c r="E12435">
        <v>2</v>
      </c>
      <c r="I12435">
        <v>60.492066115702457</v>
      </c>
      <c r="J12435" s="6" t="s">
        <v>20</v>
      </c>
    </row>
    <row r="12436" spans="1:10" x14ac:dyDescent="0.25">
      <c r="A12436" s="5" t="str">
        <f t="shared" si="194"/>
        <v/>
      </c>
      <c r="B12436" t="s">
        <v>97</v>
      </c>
      <c r="C12436" t="s">
        <v>144</v>
      </c>
      <c r="D12436" t="s">
        <v>55</v>
      </c>
      <c r="E12436">
        <v>3</v>
      </c>
      <c r="I12436">
        <v>59.566694214876058</v>
      </c>
      <c r="J12436" s="6" t="s">
        <v>20</v>
      </c>
    </row>
    <row r="12437" spans="1:10" x14ac:dyDescent="0.25">
      <c r="A12437" s="5" t="str">
        <f t="shared" si="194"/>
        <v/>
      </c>
      <c r="B12437" t="s">
        <v>97</v>
      </c>
      <c r="C12437" t="s">
        <v>144</v>
      </c>
      <c r="D12437" t="s">
        <v>55</v>
      </c>
      <c r="E12437">
        <v>4</v>
      </c>
      <c r="I12437">
        <v>59.023140495867771</v>
      </c>
      <c r="J12437" s="6" t="s">
        <v>20</v>
      </c>
    </row>
    <row r="12438" spans="1:10" x14ac:dyDescent="0.25">
      <c r="A12438" s="5" t="str">
        <f t="shared" si="194"/>
        <v/>
      </c>
      <c r="B12438" t="s">
        <v>97</v>
      </c>
      <c r="C12438" t="s">
        <v>144</v>
      </c>
      <c r="D12438" t="s">
        <v>55</v>
      </c>
      <c r="E12438">
        <v>5</v>
      </c>
      <c r="I12438">
        <v>58.493471074380189</v>
      </c>
      <c r="J12438" s="6" t="s">
        <v>20</v>
      </c>
    </row>
    <row r="12439" spans="1:10" x14ac:dyDescent="0.25">
      <c r="A12439" s="5" t="str">
        <f t="shared" si="194"/>
        <v/>
      </c>
      <c r="B12439" t="s">
        <v>97</v>
      </c>
      <c r="C12439" t="s">
        <v>144</v>
      </c>
      <c r="D12439" t="s">
        <v>55</v>
      </c>
      <c r="E12439">
        <v>6</v>
      </c>
      <c r="I12439">
        <v>57.957520661157055</v>
      </c>
      <c r="J12439" s="6" t="s">
        <v>20</v>
      </c>
    </row>
    <row r="12440" spans="1:10" x14ac:dyDescent="0.25">
      <c r="A12440" s="5" t="str">
        <f t="shared" si="194"/>
        <v/>
      </c>
      <c r="B12440" t="s">
        <v>97</v>
      </c>
      <c r="C12440" t="s">
        <v>144</v>
      </c>
      <c r="D12440" t="s">
        <v>55</v>
      </c>
      <c r="E12440">
        <v>7</v>
      </c>
      <c r="I12440">
        <v>57.793966942148728</v>
      </c>
      <c r="J12440" s="6" t="s">
        <v>20</v>
      </c>
    </row>
    <row r="12441" spans="1:10" x14ac:dyDescent="0.25">
      <c r="A12441" s="5" t="str">
        <f t="shared" si="194"/>
        <v/>
      </c>
      <c r="B12441" t="s">
        <v>97</v>
      </c>
      <c r="C12441" t="s">
        <v>144</v>
      </c>
      <c r="D12441" t="s">
        <v>55</v>
      </c>
      <c r="E12441">
        <v>8</v>
      </c>
      <c r="I12441">
        <v>60.483471074380155</v>
      </c>
      <c r="J12441" s="6" t="s">
        <v>20</v>
      </c>
    </row>
    <row r="12442" spans="1:10" x14ac:dyDescent="0.25">
      <c r="A12442" s="5" t="str">
        <f t="shared" si="194"/>
        <v/>
      </c>
      <c r="B12442" t="s">
        <v>97</v>
      </c>
      <c r="C12442" t="s">
        <v>144</v>
      </c>
      <c r="D12442" t="s">
        <v>55</v>
      </c>
      <c r="E12442">
        <v>9</v>
      </c>
      <c r="I12442">
        <v>66.925371900826562</v>
      </c>
      <c r="J12442" s="6" t="s">
        <v>20</v>
      </c>
    </row>
    <row r="12443" spans="1:10" x14ac:dyDescent="0.25">
      <c r="A12443" s="5" t="str">
        <f t="shared" si="194"/>
        <v/>
      </c>
      <c r="B12443" t="s">
        <v>97</v>
      </c>
      <c r="C12443" t="s">
        <v>144</v>
      </c>
      <c r="D12443" t="s">
        <v>55</v>
      </c>
      <c r="E12443">
        <v>10</v>
      </c>
      <c r="I12443">
        <v>73.184958677685799</v>
      </c>
      <c r="J12443" s="6" t="s">
        <v>20</v>
      </c>
    </row>
    <row r="12444" spans="1:10" x14ac:dyDescent="0.25">
      <c r="A12444" s="5" t="str">
        <f t="shared" si="194"/>
        <v/>
      </c>
      <c r="B12444" t="s">
        <v>97</v>
      </c>
      <c r="C12444" t="s">
        <v>144</v>
      </c>
      <c r="D12444" t="s">
        <v>55</v>
      </c>
      <c r="E12444">
        <v>11</v>
      </c>
      <c r="I12444">
        <v>76.772066115702444</v>
      </c>
      <c r="J12444" s="6" t="s">
        <v>20</v>
      </c>
    </row>
    <row r="12445" spans="1:10" x14ac:dyDescent="0.25">
      <c r="A12445" s="5" t="str">
        <f t="shared" si="194"/>
        <v/>
      </c>
      <c r="B12445" t="s">
        <v>97</v>
      </c>
      <c r="C12445" t="s">
        <v>144</v>
      </c>
      <c r="D12445" t="s">
        <v>55</v>
      </c>
      <c r="E12445">
        <v>12</v>
      </c>
      <c r="I12445">
        <v>77.457024793388314</v>
      </c>
      <c r="J12445" s="6" t="s">
        <v>20</v>
      </c>
    </row>
    <row r="12446" spans="1:10" x14ac:dyDescent="0.25">
      <c r="A12446" s="5" t="str">
        <f t="shared" si="194"/>
        <v/>
      </c>
      <c r="B12446" t="s">
        <v>97</v>
      </c>
      <c r="C12446" t="s">
        <v>144</v>
      </c>
      <c r="D12446" t="s">
        <v>55</v>
      </c>
      <c r="E12446">
        <v>13</v>
      </c>
      <c r="I12446">
        <v>78.92148760330582</v>
      </c>
      <c r="J12446" s="6" t="s">
        <v>20</v>
      </c>
    </row>
    <row r="12447" spans="1:10" x14ac:dyDescent="0.25">
      <c r="A12447" s="5" t="str">
        <f t="shared" si="194"/>
        <v/>
      </c>
      <c r="B12447" t="s">
        <v>97</v>
      </c>
      <c r="C12447" t="s">
        <v>144</v>
      </c>
      <c r="D12447" t="s">
        <v>55</v>
      </c>
      <c r="E12447">
        <v>14</v>
      </c>
      <c r="I12447">
        <v>79.607438016528889</v>
      </c>
      <c r="J12447" s="6" t="s">
        <v>20</v>
      </c>
    </row>
    <row r="12448" spans="1:10" x14ac:dyDescent="0.25">
      <c r="A12448" s="5" t="str">
        <f t="shared" si="194"/>
        <v/>
      </c>
      <c r="B12448" t="s">
        <v>97</v>
      </c>
      <c r="C12448" t="s">
        <v>144</v>
      </c>
      <c r="D12448" t="s">
        <v>55</v>
      </c>
      <c r="E12448">
        <v>15</v>
      </c>
      <c r="I12448">
        <v>79.480165289256206</v>
      </c>
      <c r="J12448" s="6" t="s">
        <v>20</v>
      </c>
    </row>
    <row r="12449" spans="1:10" x14ac:dyDescent="0.25">
      <c r="A12449" s="5" t="str">
        <f t="shared" si="194"/>
        <v/>
      </c>
      <c r="B12449" t="s">
        <v>97</v>
      </c>
      <c r="C12449" t="s">
        <v>144</v>
      </c>
      <c r="D12449" t="s">
        <v>55</v>
      </c>
      <c r="E12449">
        <v>16</v>
      </c>
      <c r="I12449">
        <v>79.336198347107384</v>
      </c>
      <c r="J12449" s="6" t="s">
        <v>20</v>
      </c>
    </row>
    <row r="12450" spans="1:10" x14ac:dyDescent="0.25">
      <c r="A12450" s="5" t="str">
        <f t="shared" si="194"/>
        <v/>
      </c>
      <c r="B12450" t="s">
        <v>97</v>
      </c>
      <c r="C12450" t="s">
        <v>144</v>
      </c>
      <c r="D12450" t="s">
        <v>55</v>
      </c>
      <c r="E12450">
        <v>17</v>
      </c>
      <c r="I12450">
        <v>78.303305785123882</v>
      </c>
      <c r="J12450" s="6" t="s">
        <v>20</v>
      </c>
    </row>
    <row r="12451" spans="1:10" x14ac:dyDescent="0.25">
      <c r="A12451" s="5" t="str">
        <f t="shared" si="194"/>
        <v/>
      </c>
      <c r="B12451" t="s">
        <v>97</v>
      </c>
      <c r="C12451" t="s">
        <v>144</v>
      </c>
      <c r="D12451" t="s">
        <v>55</v>
      </c>
      <c r="E12451">
        <v>18</v>
      </c>
      <c r="I12451">
        <v>76.980991735537202</v>
      </c>
      <c r="J12451" s="6" t="s">
        <v>20</v>
      </c>
    </row>
    <row r="12452" spans="1:10" x14ac:dyDescent="0.25">
      <c r="A12452" s="5" t="str">
        <f t="shared" si="194"/>
        <v/>
      </c>
      <c r="B12452" t="s">
        <v>97</v>
      </c>
      <c r="C12452" t="s">
        <v>144</v>
      </c>
      <c r="D12452" t="s">
        <v>55</v>
      </c>
      <c r="E12452">
        <v>19</v>
      </c>
      <c r="I12452">
        <v>73.562066115702606</v>
      </c>
      <c r="J12452" s="6" t="s">
        <v>20</v>
      </c>
    </row>
    <row r="12453" spans="1:10" x14ac:dyDescent="0.25">
      <c r="A12453" s="5" t="str">
        <f t="shared" si="194"/>
        <v/>
      </c>
      <c r="B12453" t="s">
        <v>97</v>
      </c>
      <c r="C12453" t="s">
        <v>144</v>
      </c>
      <c r="D12453" t="s">
        <v>55</v>
      </c>
      <c r="E12453">
        <v>20</v>
      </c>
      <c r="I12453">
        <v>70.01743801652897</v>
      </c>
      <c r="J12453" s="6" t="s">
        <v>20</v>
      </c>
    </row>
    <row r="12454" spans="1:10" x14ac:dyDescent="0.25">
      <c r="A12454" s="5" t="str">
        <f t="shared" si="194"/>
        <v/>
      </c>
      <c r="B12454" t="s">
        <v>97</v>
      </c>
      <c r="C12454" t="s">
        <v>144</v>
      </c>
      <c r="D12454" t="s">
        <v>55</v>
      </c>
      <c r="E12454">
        <v>21</v>
      </c>
      <c r="I12454">
        <v>66.800743801652985</v>
      </c>
      <c r="J12454" s="6" t="s">
        <v>20</v>
      </c>
    </row>
    <row r="12455" spans="1:10" x14ac:dyDescent="0.25">
      <c r="A12455" s="5" t="str">
        <f t="shared" si="194"/>
        <v/>
      </c>
      <c r="B12455" t="s">
        <v>97</v>
      </c>
      <c r="C12455" t="s">
        <v>144</v>
      </c>
      <c r="D12455" t="s">
        <v>55</v>
      </c>
      <c r="E12455">
        <v>22</v>
      </c>
      <c r="I12455">
        <v>65.311487603305764</v>
      </c>
      <c r="J12455" s="6" t="s">
        <v>20</v>
      </c>
    </row>
    <row r="12456" spans="1:10" x14ac:dyDescent="0.25">
      <c r="A12456" s="5" t="str">
        <f t="shared" si="194"/>
        <v/>
      </c>
      <c r="B12456" t="s">
        <v>97</v>
      </c>
      <c r="C12456" t="s">
        <v>144</v>
      </c>
      <c r="D12456" t="s">
        <v>55</v>
      </c>
      <c r="E12456">
        <v>23</v>
      </c>
      <c r="I12456">
        <v>64.138264462809886</v>
      </c>
      <c r="J12456" s="6" t="s">
        <v>20</v>
      </c>
    </row>
    <row r="12457" spans="1:10" x14ac:dyDescent="0.25">
      <c r="A12457" s="5" t="str">
        <f t="shared" si="194"/>
        <v/>
      </c>
      <c r="B12457" t="s">
        <v>97</v>
      </c>
      <c r="C12457" t="s">
        <v>144</v>
      </c>
      <c r="D12457" t="s">
        <v>55</v>
      </c>
      <c r="E12457">
        <v>24</v>
      </c>
      <c r="I12457">
        <v>63.814132231404841</v>
      </c>
      <c r="J12457" s="6" t="s">
        <v>20</v>
      </c>
    </row>
    <row r="12458" spans="1:10" x14ac:dyDescent="0.25">
      <c r="A12458" s="5" t="str">
        <f t="shared" si="194"/>
        <v/>
      </c>
      <c r="B12458" t="s">
        <v>97</v>
      </c>
      <c r="C12458" t="s">
        <v>144</v>
      </c>
      <c r="D12458" t="s">
        <v>56</v>
      </c>
      <c r="E12458">
        <v>1</v>
      </c>
      <c r="I12458">
        <v>71.418341146769038</v>
      </c>
      <c r="J12458" s="6" t="s">
        <v>20</v>
      </c>
    </row>
    <row r="12459" spans="1:10" x14ac:dyDescent="0.25">
      <c r="A12459" s="5" t="str">
        <f t="shared" si="194"/>
        <v/>
      </c>
      <c r="B12459" t="s">
        <v>97</v>
      </c>
      <c r="C12459" t="s">
        <v>144</v>
      </c>
      <c r="D12459" t="s">
        <v>56</v>
      </c>
      <c r="E12459">
        <v>2</v>
      </c>
      <c r="I12459">
        <v>70.419228272625119</v>
      </c>
      <c r="J12459" s="6" t="s">
        <v>20</v>
      </c>
    </row>
    <row r="12460" spans="1:10" x14ac:dyDescent="0.25">
      <c r="A12460" s="5" t="str">
        <f t="shared" si="194"/>
        <v/>
      </c>
      <c r="B12460" t="s">
        <v>97</v>
      </c>
      <c r="C12460" t="s">
        <v>144</v>
      </c>
      <c r="D12460" t="s">
        <v>56</v>
      </c>
      <c r="E12460">
        <v>3</v>
      </c>
      <c r="I12460">
        <v>69.372538766675262</v>
      </c>
      <c r="J12460" s="6" t="s">
        <v>20</v>
      </c>
    </row>
    <row r="12461" spans="1:10" x14ac:dyDescent="0.25">
      <c r="A12461" s="5" t="str">
        <f t="shared" si="194"/>
        <v/>
      </c>
      <c r="B12461" t="s">
        <v>97</v>
      </c>
      <c r="C12461" t="s">
        <v>144</v>
      </c>
      <c r="D12461" t="s">
        <v>56</v>
      </c>
      <c r="E12461">
        <v>4</v>
      </c>
      <c r="I12461">
        <v>68.43494410386046</v>
      </c>
      <c r="J12461" s="6" t="s">
        <v>20</v>
      </c>
    </row>
    <row r="12462" spans="1:10" x14ac:dyDescent="0.25">
      <c r="A12462" s="5" t="str">
        <f t="shared" si="194"/>
        <v/>
      </c>
      <c r="B12462" t="s">
        <v>97</v>
      </c>
      <c r="C12462" t="s">
        <v>144</v>
      </c>
      <c r="D12462" t="s">
        <v>56</v>
      </c>
      <c r="E12462">
        <v>5</v>
      </c>
      <c r="I12462">
        <v>67.496732780383979</v>
      </c>
      <c r="J12462" s="6" t="s">
        <v>20</v>
      </c>
    </row>
    <row r="12463" spans="1:10" x14ac:dyDescent="0.25">
      <c r="A12463" s="5" t="str">
        <f t="shared" si="194"/>
        <v/>
      </c>
      <c r="B12463" t="s">
        <v>97</v>
      </c>
      <c r="C12463" t="s">
        <v>144</v>
      </c>
      <c r="D12463" t="s">
        <v>56</v>
      </c>
      <c r="E12463">
        <v>6</v>
      </c>
      <c r="I12463">
        <v>66.796382978719564</v>
      </c>
      <c r="J12463" s="6" t="s">
        <v>20</v>
      </c>
    </row>
    <row r="12464" spans="1:10" x14ac:dyDescent="0.25">
      <c r="A12464" s="5" t="str">
        <f t="shared" si="194"/>
        <v/>
      </c>
      <c r="B12464" t="s">
        <v>97</v>
      </c>
      <c r="C12464" t="s">
        <v>144</v>
      </c>
      <c r="D12464" t="s">
        <v>56</v>
      </c>
      <c r="E12464">
        <v>7</v>
      </c>
      <c r="I12464">
        <v>66.482423368191363</v>
      </c>
      <c r="J12464" s="6" t="s">
        <v>20</v>
      </c>
    </row>
    <row r="12465" spans="1:10" x14ac:dyDescent="0.25">
      <c r="A12465" s="5" t="str">
        <f t="shared" si="194"/>
        <v/>
      </c>
      <c r="B12465" t="s">
        <v>97</v>
      </c>
      <c r="C12465" t="s">
        <v>144</v>
      </c>
      <c r="D12465" t="s">
        <v>56</v>
      </c>
      <c r="E12465">
        <v>8</v>
      </c>
      <c r="I12465">
        <v>69.149444644793803</v>
      </c>
      <c r="J12465" s="6" t="s">
        <v>20</v>
      </c>
    </row>
    <row r="12466" spans="1:10" x14ac:dyDescent="0.25">
      <c r="A12466" s="5" t="str">
        <f t="shared" si="194"/>
        <v/>
      </c>
      <c r="B12466" t="s">
        <v>97</v>
      </c>
      <c r="C12466" t="s">
        <v>144</v>
      </c>
      <c r="D12466" t="s">
        <v>56</v>
      </c>
      <c r="E12466">
        <v>9</v>
      </c>
      <c r="I12466">
        <v>74.179358095928265</v>
      </c>
      <c r="J12466" s="6" t="s">
        <v>20</v>
      </c>
    </row>
    <row r="12467" spans="1:10" x14ac:dyDescent="0.25">
      <c r="A12467" s="5" t="str">
        <f t="shared" si="194"/>
        <v/>
      </c>
      <c r="B12467" t="s">
        <v>97</v>
      </c>
      <c r="C12467" t="s">
        <v>144</v>
      </c>
      <c r="D12467" t="s">
        <v>56</v>
      </c>
      <c r="E12467">
        <v>10</v>
      </c>
      <c r="I12467">
        <v>80.940917778576562</v>
      </c>
      <c r="J12467" s="6" t="s">
        <v>20</v>
      </c>
    </row>
    <row r="12468" spans="1:10" x14ac:dyDescent="0.25">
      <c r="A12468" s="5" t="str">
        <f t="shared" si="194"/>
        <v/>
      </c>
      <c r="B12468" t="s">
        <v>97</v>
      </c>
      <c r="C12468" t="s">
        <v>144</v>
      </c>
      <c r="D12468" t="s">
        <v>56</v>
      </c>
      <c r="E12468">
        <v>11</v>
      </c>
      <c r="I12468">
        <v>86.47228633248929</v>
      </c>
      <c r="J12468" s="6" t="s">
        <v>20</v>
      </c>
    </row>
    <row r="12469" spans="1:10" x14ac:dyDescent="0.25">
      <c r="A12469" s="5" t="str">
        <f t="shared" si="194"/>
        <v/>
      </c>
      <c r="B12469" t="s">
        <v>97</v>
      </c>
      <c r="C12469" t="s">
        <v>144</v>
      </c>
      <c r="D12469" t="s">
        <v>56</v>
      </c>
      <c r="E12469">
        <v>12</v>
      </c>
      <c r="I12469">
        <v>90.293959610536689</v>
      </c>
      <c r="J12469" s="6" t="s">
        <v>20</v>
      </c>
    </row>
    <row r="12470" spans="1:10" x14ac:dyDescent="0.25">
      <c r="A12470" s="5" t="str">
        <f t="shared" si="194"/>
        <v/>
      </c>
      <c r="B12470" t="s">
        <v>97</v>
      </c>
      <c r="C12470" t="s">
        <v>144</v>
      </c>
      <c r="D12470" t="s">
        <v>56</v>
      </c>
      <c r="E12470">
        <v>13</v>
      </c>
      <c r="I12470">
        <v>92.213216732782101</v>
      </c>
      <c r="J12470" s="6" t="s">
        <v>20</v>
      </c>
    </row>
    <row r="12471" spans="1:10" x14ac:dyDescent="0.25">
      <c r="A12471" s="5" t="str">
        <f t="shared" si="194"/>
        <v/>
      </c>
      <c r="B12471" t="s">
        <v>97</v>
      </c>
      <c r="C12471" t="s">
        <v>144</v>
      </c>
      <c r="D12471" t="s">
        <v>56</v>
      </c>
      <c r="E12471">
        <v>14</v>
      </c>
      <c r="I12471">
        <v>93.361071042185486</v>
      </c>
      <c r="J12471" s="6" t="s">
        <v>20</v>
      </c>
    </row>
    <row r="12472" spans="1:10" x14ac:dyDescent="0.25">
      <c r="A12472" s="5" t="str">
        <f t="shared" si="194"/>
        <v/>
      </c>
      <c r="B12472" t="s">
        <v>97</v>
      </c>
      <c r="C12472" t="s">
        <v>144</v>
      </c>
      <c r="D12472" t="s">
        <v>56</v>
      </c>
      <c r="E12472">
        <v>15</v>
      </c>
      <c r="I12472">
        <v>94.157140281278373</v>
      </c>
      <c r="J12472" s="6" t="s">
        <v>20</v>
      </c>
    </row>
    <row r="12473" spans="1:10" x14ac:dyDescent="0.25">
      <c r="A12473" s="5" t="str">
        <f t="shared" si="194"/>
        <v/>
      </c>
      <c r="B12473" t="s">
        <v>97</v>
      </c>
      <c r="C12473" t="s">
        <v>144</v>
      </c>
      <c r="D12473" t="s">
        <v>56</v>
      </c>
      <c r="E12473">
        <v>16</v>
      </c>
      <c r="I12473">
        <v>94.158582762352708</v>
      </c>
      <c r="J12473" s="6" t="s">
        <v>20</v>
      </c>
    </row>
    <row r="12474" spans="1:10" x14ac:dyDescent="0.25">
      <c r="A12474" s="5" t="str">
        <f t="shared" si="194"/>
        <v/>
      </c>
      <c r="B12474" t="s">
        <v>97</v>
      </c>
      <c r="C12474" t="s">
        <v>144</v>
      </c>
      <c r="D12474" t="s">
        <v>56</v>
      </c>
      <c r="E12474">
        <v>17</v>
      </c>
      <c r="I12474">
        <v>93.168445726642702</v>
      </c>
      <c r="J12474" s="6" t="s">
        <v>20</v>
      </c>
    </row>
    <row r="12475" spans="1:10" x14ac:dyDescent="0.25">
      <c r="A12475" s="5" t="str">
        <f t="shared" si="194"/>
        <v/>
      </c>
      <c r="B12475" t="s">
        <v>97</v>
      </c>
      <c r="C12475" t="s">
        <v>144</v>
      </c>
      <c r="D12475" t="s">
        <v>56</v>
      </c>
      <c r="E12475">
        <v>18</v>
      </c>
      <c r="I12475">
        <v>91.545005409295797</v>
      </c>
      <c r="J12475" s="6" t="s">
        <v>20</v>
      </c>
    </row>
    <row r="12476" spans="1:10" x14ac:dyDescent="0.25">
      <c r="A12476" s="5" t="str">
        <f t="shared" si="194"/>
        <v/>
      </c>
      <c r="B12476" t="s">
        <v>97</v>
      </c>
      <c r="C12476" t="s">
        <v>144</v>
      </c>
      <c r="D12476" t="s">
        <v>56</v>
      </c>
      <c r="E12476">
        <v>19</v>
      </c>
      <c r="I12476">
        <v>88.231968986663858</v>
      </c>
      <c r="J12476" s="6" t="s">
        <v>20</v>
      </c>
    </row>
    <row r="12477" spans="1:10" x14ac:dyDescent="0.25">
      <c r="A12477" s="5" t="str">
        <f t="shared" si="194"/>
        <v/>
      </c>
      <c r="B12477" t="s">
        <v>97</v>
      </c>
      <c r="C12477" t="s">
        <v>144</v>
      </c>
      <c r="D12477" t="s">
        <v>56</v>
      </c>
      <c r="E12477">
        <v>20</v>
      </c>
      <c r="I12477">
        <v>83.789821492965217</v>
      </c>
      <c r="J12477" s="6" t="s">
        <v>20</v>
      </c>
    </row>
    <row r="12478" spans="1:10" x14ac:dyDescent="0.25">
      <c r="A12478" s="5" t="str">
        <f t="shared" si="194"/>
        <v/>
      </c>
      <c r="B12478" t="s">
        <v>97</v>
      </c>
      <c r="C12478" t="s">
        <v>144</v>
      </c>
      <c r="D12478" t="s">
        <v>56</v>
      </c>
      <c r="E12478">
        <v>21</v>
      </c>
      <c r="I12478">
        <v>80.938846015144676</v>
      </c>
      <c r="J12478" s="6" t="s">
        <v>20</v>
      </c>
    </row>
    <row r="12479" spans="1:10" x14ac:dyDescent="0.25">
      <c r="A12479" s="5" t="str">
        <f t="shared" si="194"/>
        <v/>
      </c>
      <c r="B12479" t="s">
        <v>97</v>
      </c>
      <c r="C12479" t="s">
        <v>144</v>
      </c>
      <c r="D12479" t="s">
        <v>56</v>
      </c>
      <c r="E12479">
        <v>22</v>
      </c>
      <c r="I12479">
        <v>78.871022358460067</v>
      </c>
      <c r="J12479" s="6" t="s">
        <v>20</v>
      </c>
    </row>
    <row r="12480" spans="1:10" x14ac:dyDescent="0.25">
      <c r="A12480" s="5" t="str">
        <f t="shared" si="194"/>
        <v/>
      </c>
      <c r="B12480" t="s">
        <v>97</v>
      </c>
      <c r="C12480" t="s">
        <v>144</v>
      </c>
      <c r="D12480" t="s">
        <v>56</v>
      </c>
      <c r="E12480">
        <v>23</v>
      </c>
      <c r="I12480">
        <v>77.011893256402402</v>
      </c>
      <c r="J12480" s="6" t="s">
        <v>20</v>
      </c>
    </row>
    <row r="12481" spans="1:10" x14ac:dyDescent="0.25">
      <c r="A12481" s="5" t="str">
        <f t="shared" si="194"/>
        <v/>
      </c>
      <c r="B12481" t="s">
        <v>97</v>
      </c>
      <c r="C12481" t="s">
        <v>144</v>
      </c>
      <c r="D12481" t="s">
        <v>56</v>
      </c>
      <c r="E12481">
        <v>24</v>
      </c>
      <c r="I12481">
        <v>75.339109267940529</v>
      </c>
      <c r="J12481" s="6" t="s">
        <v>20</v>
      </c>
    </row>
    <row r="12482" spans="1:10" x14ac:dyDescent="0.25">
      <c r="A12482" s="5" t="str">
        <f t="shared" ref="A12482:A12545" si="195">IF(AND(category = B12482, subcategory=C12482, reportdate = D12482), E12482, "")</f>
        <v/>
      </c>
      <c r="B12482" t="s">
        <v>97</v>
      </c>
      <c r="C12482" t="s">
        <v>144</v>
      </c>
      <c r="D12482" t="s">
        <v>73</v>
      </c>
      <c r="E12482">
        <v>1</v>
      </c>
      <c r="I12482">
        <v>65.868320493066207</v>
      </c>
      <c r="J12482" s="6" t="s">
        <v>20</v>
      </c>
    </row>
    <row r="12483" spans="1:10" x14ac:dyDescent="0.25">
      <c r="A12483" s="5" t="str">
        <f t="shared" si="195"/>
        <v/>
      </c>
      <c r="B12483" t="s">
        <v>97</v>
      </c>
      <c r="C12483" t="s">
        <v>144</v>
      </c>
      <c r="D12483" t="s">
        <v>72</v>
      </c>
      <c r="E12483">
        <v>1</v>
      </c>
      <c r="I12483">
        <v>66.698116870127052</v>
      </c>
      <c r="J12483" s="6" t="s">
        <v>20</v>
      </c>
    </row>
    <row r="12484" spans="1:10" x14ac:dyDescent="0.25">
      <c r="A12484" s="5" t="str">
        <f t="shared" si="195"/>
        <v/>
      </c>
      <c r="B12484" t="s">
        <v>97</v>
      </c>
      <c r="C12484" t="s">
        <v>144</v>
      </c>
      <c r="D12484" t="s">
        <v>73</v>
      </c>
      <c r="E12484">
        <v>2</v>
      </c>
      <c r="I12484">
        <v>64.485624036980028</v>
      </c>
      <c r="J12484" s="6" t="s">
        <v>20</v>
      </c>
    </row>
    <row r="12485" spans="1:10" x14ac:dyDescent="0.25">
      <c r="A12485" s="5" t="str">
        <f t="shared" si="195"/>
        <v/>
      </c>
      <c r="B12485" t="s">
        <v>97</v>
      </c>
      <c r="C12485" t="s">
        <v>144</v>
      </c>
      <c r="D12485" t="s">
        <v>72</v>
      </c>
      <c r="E12485">
        <v>2</v>
      </c>
      <c r="I12485">
        <v>65.862765659393276</v>
      </c>
      <c r="J12485" s="6" t="s">
        <v>20</v>
      </c>
    </row>
    <row r="12486" spans="1:10" x14ac:dyDescent="0.25">
      <c r="A12486" s="5" t="str">
        <f t="shared" si="195"/>
        <v/>
      </c>
      <c r="B12486" t="s">
        <v>97</v>
      </c>
      <c r="C12486" t="s">
        <v>144</v>
      </c>
      <c r="D12486" t="s">
        <v>73</v>
      </c>
      <c r="E12486">
        <v>3</v>
      </c>
      <c r="I12486">
        <v>63.17556240369764</v>
      </c>
      <c r="J12486" s="6" t="s">
        <v>20</v>
      </c>
    </row>
    <row r="12487" spans="1:10" x14ac:dyDescent="0.25">
      <c r="A12487" s="5" t="str">
        <f t="shared" si="195"/>
        <v/>
      </c>
      <c r="B12487" t="s">
        <v>97</v>
      </c>
      <c r="C12487" t="s">
        <v>144</v>
      </c>
      <c r="D12487" t="s">
        <v>72</v>
      </c>
      <c r="E12487">
        <v>3</v>
      </c>
      <c r="I12487">
        <v>65.128397038227305</v>
      </c>
      <c r="J12487" s="6" t="s">
        <v>20</v>
      </c>
    </row>
    <row r="12488" spans="1:10" x14ac:dyDescent="0.25">
      <c r="A12488" s="5" t="str">
        <f t="shared" si="195"/>
        <v/>
      </c>
      <c r="B12488" t="s">
        <v>97</v>
      </c>
      <c r="C12488" t="s">
        <v>144</v>
      </c>
      <c r="D12488" t="s">
        <v>72</v>
      </c>
      <c r="E12488">
        <v>4</v>
      </c>
      <c r="I12488">
        <v>64.279813888331645</v>
      </c>
      <c r="J12488" s="6" t="s">
        <v>20</v>
      </c>
    </row>
    <row r="12489" spans="1:10" x14ac:dyDescent="0.25">
      <c r="A12489" s="5" t="str">
        <f t="shared" si="195"/>
        <v/>
      </c>
      <c r="B12489" t="s">
        <v>97</v>
      </c>
      <c r="C12489" t="s">
        <v>144</v>
      </c>
      <c r="D12489" t="s">
        <v>73</v>
      </c>
      <c r="E12489">
        <v>4</v>
      </c>
      <c r="I12489">
        <v>61.751047765793494</v>
      </c>
      <c r="J12489" s="6" t="s">
        <v>20</v>
      </c>
    </row>
    <row r="12490" spans="1:10" x14ac:dyDescent="0.25">
      <c r="A12490" s="5" t="str">
        <f t="shared" si="195"/>
        <v/>
      </c>
      <c r="B12490" t="s">
        <v>97</v>
      </c>
      <c r="C12490" t="s">
        <v>144</v>
      </c>
      <c r="D12490" t="s">
        <v>72</v>
      </c>
      <c r="E12490">
        <v>5</v>
      </c>
      <c r="I12490">
        <v>63.884862917752436</v>
      </c>
      <c r="J12490" s="6" t="s">
        <v>20</v>
      </c>
    </row>
    <row r="12491" spans="1:10" x14ac:dyDescent="0.25">
      <c r="A12491" s="5" t="str">
        <f t="shared" si="195"/>
        <v/>
      </c>
      <c r="B12491" t="s">
        <v>97</v>
      </c>
      <c r="C12491" t="s">
        <v>144</v>
      </c>
      <c r="D12491" t="s">
        <v>73</v>
      </c>
      <c r="E12491">
        <v>5</v>
      </c>
      <c r="I12491">
        <v>61.12024653312838</v>
      </c>
      <c r="J12491" s="6" t="s">
        <v>20</v>
      </c>
    </row>
    <row r="12492" spans="1:10" x14ac:dyDescent="0.25">
      <c r="A12492" s="5" t="str">
        <f t="shared" si="195"/>
        <v/>
      </c>
      <c r="B12492" t="s">
        <v>97</v>
      </c>
      <c r="C12492" t="s">
        <v>144</v>
      </c>
      <c r="D12492" t="s">
        <v>72</v>
      </c>
      <c r="E12492">
        <v>6</v>
      </c>
      <c r="I12492">
        <v>63.43383430058185</v>
      </c>
      <c r="J12492" s="6" t="s">
        <v>20</v>
      </c>
    </row>
    <row r="12493" spans="1:10" x14ac:dyDescent="0.25">
      <c r="A12493" s="5" t="str">
        <f t="shared" si="195"/>
        <v/>
      </c>
      <c r="B12493" t="s">
        <v>97</v>
      </c>
      <c r="C12493" t="s">
        <v>144</v>
      </c>
      <c r="D12493" t="s">
        <v>73</v>
      </c>
      <c r="E12493">
        <v>6</v>
      </c>
      <c r="I12493">
        <v>60.210955315870699</v>
      </c>
      <c r="J12493" s="6" t="s">
        <v>20</v>
      </c>
    </row>
    <row r="12494" spans="1:10" x14ac:dyDescent="0.25">
      <c r="A12494" s="5" t="str">
        <f t="shared" si="195"/>
        <v/>
      </c>
      <c r="B12494" t="s">
        <v>97</v>
      </c>
      <c r="C12494" t="s">
        <v>144</v>
      </c>
      <c r="D12494" t="s">
        <v>72</v>
      </c>
      <c r="E12494">
        <v>7</v>
      </c>
      <c r="I12494">
        <v>63.170062037221086</v>
      </c>
      <c r="J12494" s="6" t="s">
        <v>20</v>
      </c>
    </row>
    <row r="12495" spans="1:10" x14ac:dyDescent="0.25">
      <c r="A12495" s="5" t="str">
        <f t="shared" si="195"/>
        <v/>
      </c>
      <c r="B12495" t="s">
        <v>97</v>
      </c>
      <c r="C12495" t="s">
        <v>144</v>
      </c>
      <c r="D12495" t="s">
        <v>73</v>
      </c>
      <c r="E12495">
        <v>7</v>
      </c>
      <c r="I12495">
        <v>59.219522342064906</v>
      </c>
      <c r="J12495" s="6" t="s">
        <v>20</v>
      </c>
    </row>
    <row r="12496" spans="1:10" x14ac:dyDescent="0.25">
      <c r="A12496" s="5" t="str">
        <f t="shared" si="195"/>
        <v/>
      </c>
      <c r="B12496" t="s">
        <v>97</v>
      </c>
      <c r="C12496" t="s">
        <v>144</v>
      </c>
      <c r="D12496" t="s">
        <v>73</v>
      </c>
      <c r="E12496">
        <v>8</v>
      </c>
      <c r="I12496">
        <v>60.813867488444117</v>
      </c>
      <c r="J12496" s="6" t="s">
        <v>20</v>
      </c>
    </row>
    <row r="12497" spans="1:10" x14ac:dyDescent="0.25">
      <c r="A12497" s="5" t="str">
        <f t="shared" si="195"/>
        <v/>
      </c>
      <c r="B12497" t="s">
        <v>97</v>
      </c>
      <c r="C12497" t="s">
        <v>144</v>
      </c>
      <c r="D12497" t="s">
        <v>72</v>
      </c>
      <c r="E12497">
        <v>8</v>
      </c>
      <c r="I12497">
        <v>64.485929557733868</v>
      </c>
      <c r="J12497" s="6" t="s">
        <v>20</v>
      </c>
    </row>
    <row r="12498" spans="1:10" x14ac:dyDescent="0.25">
      <c r="A12498" s="5" t="str">
        <f t="shared" si="195"/>
        <v/>
      </c>
      <c r="B12498" t="s">
        <v>97</v>
      </c>
      <c r="C12498" t="s">
        <v>144</v>
      </c>
      <c r="D12498" t="s">
        <v>72</v>
      </c>
      <c r="E12498">
        <v>9</v>
      </c>
      <c r="I12498">
        <v>69.928689213529609</v>
      </c>
      <c r="J12498" s="6" t="s">
        <v>20</v>
      </c>
    </row>
    <row r="12499" spans="1:10" x14ac:dyDescent="0.25">
      <c r="A12499" s="5" t="str">
        <f t="shared" si="195"/>
        <v/>
      </c>
      <c r="B12499" t="s">
        <v>97</v>
      </c>
      <c r="C12499" t="s">
        <v>144</v>
      </c>
      <c r="D12499" t="s">
        <v>73</v>
      </c>
      <c r="E12499">
        <v>9</v>
      </c>
      <c r="I12499">
        <v>65.897457627118811</v>
      </c>
      <c r="J12499" s="6" t="s">
        <v>20</v>
      </c>
    </row>
    <row r="12500" spans="1:10" x14ac:dyDescent="0.25">
      <c r="A12500" s="5" t="str">
        <f t="shared" si="195"/>
        <v/>
      </c>
      <c r="B12500" t="s">
        <v>97</v>
      </c>
      <c r="C12500" t="s">
        <v>144</v>
      </c>
      <c r="D12500" t="s">
        <v>72</v>
      </c>
      <c r="E12500">
        <v>10</v>
      </c>
      <c r="I12500">
        <v>74.359643786276791</v>
      </c>
      <c r="J12500" s="6" t="s">
        <v>20</v>
      </c>
    </row>
    <row r="12501" spans="1:10" x14ac:dyDescent="0.25">
      <c r="A12501" s="5" t="str">
        <f t="shared" si="195"/>
        <v/>
      </c>
      <c r="B12501" t="s">
        <v>97</v>
      </c>
      <c r="C12501" t="s">
        <v>144</v>
      </c>
      <c r="D12501" t="s">
        <v>73</v>
      </c>
      <c r="E12501">
        <v>10</v>
      </c>
      <c r="I12501">
        <v>72.418628659476056</v>
      </c>
      <c r="J12501" s="6" t="s">
        <v>20</v>
      </c>
    </row>
    <row r="12502" spans="1:10" x14ac:dyDescent="0.25">
      <c r="A12502" s="5" t="str">
        <f t="shared" si="195"/>
        <v/>
      </c>
      <c r="B12502" t="s">
        <v>97</v>
      </c>
      <c r="C12502" t="s">
        <v>144</v>
      </c>
      <c r="D12502" t="s">
        <v>72</v>
      </c>
      <c r="E12502">
        <v>11</v>
      </c>
      <c r="I12502">
        <v>78.706904142483125</v>
      </c>
      <c r="J12502" s="6" t="s">
        <v>20</v>
      </c>
    </row>
    <row r="12503" spans="1:10" x14ac:dyDescent="0.25">
      <c r="A12503" s="5" t="str">
        <f t="shared" si="195"/>
        <v/>
      </c>
      <c r="B12503" t="s">
        <v>97</v>
      </c>
      <c r="C12503" t="s">
        <v>144</v>
      </c>
      <c r="D12503" t="s">
        <v>73</v>
      </c>
      <c r="E12503">
        <v>11</v>
      </c>
      <c r="I12503">
        <v>78.96132511556209</v>
      </c>
      <c r="J12503" s="6" t="s">
        <v>20</v>
      </c>
    </row>
    <row r="12504" spans="1:10" x14ac:dyDescent="0.25">
      <c r="A12504" s="5" t="str">
        <f t="shared" si="195"/>
        <v/>
      </c>
      <c r="B12504" t="s">
        <v>97</v>
      </c>
      <c r="C12504" t="s">
        <v>144</v>
      </c>
      <c r="D12504" t="s">
        <v>73</v>
      </c>
      <c r="E12504">
        <v>12</v>
      </c>
      <c r="I12504">
        <v>84.315963020030864</v>
      </c>
      <c r="J12504" s="6" t="s">
        <v>20</v>
      </c>
    </row>
    <row r="12505" spans="1:10" x14ac:dyDescent="0.25">
      <c r="A12505" s="5" t="str">
        <f t="shared" si="195"/>
        <v/>
      </c>
      <c r="B12505" t="s">
        <v>97</v>
      </c>
      <c r="C12505" t="s">
        <v>144</v>
      </c>
      <c r="D12505" t="s">
        <v>72</v>
      </c>
      <c r="E12505">
        <v>12</v>
      </c>
      <c r="I12505">
        <v>82.248513107860077</v>
      </c>
      <c r="J12505" s="6" t="s">
        <v>20</v>
      </c>
    </row>
    <row r="12506" spans="1:10" x14ac:dyDescent="0.25">
      <c r="A12506" s="5" t="str">
        <f t="shared" si="195"/>
        <v/>
      </c>
      <c r="B12506" t="s">
        <v>97</v>
      </c>
      <c r="C12506" t="s">
        <v>144</v>
      </c>
      <c r="D12506" t="s">
        <v>72</v>
      </c>
      <c r="E12506">
        <v>13</v>
      </c>
      <c r="I12506">
        <v>84.932055233135245</v>
      </c>
      <c r="J12506" s="6" t="s">
        <v>20</v>
      </c>
    </row>
    <row r="12507" spans="1:10" x14ac:dyDescent="0.25">
      <c r="A12507" s="5" t="str">
        <f t="shared" si="195"/>
        <v/>
      </c>
      <c r="B12507" t="s">
        <v>97</v>
      </c>
      <c r="C12507" t="s">
        <v>144</v>
      </c>
      <c r="D12507" t="s">
        <v>73</v>
      </c>
      <c r="E12507">
        <v>13</v>
      </c>
      <c r="I12507">
        <v>86.900847457626824</v>
      </c>
      <c r="J12507" s="6" t="s">
        <v>20</v>
      </c>
    </row>
    <row r="12508" spans="1:10" x14ac:dyDescent="0.25">
      <c r="A12508" s="5" t="str">
        <f t="shared" si="195"/>
        <v/>
      </c>
      <c r="B12508" t="s">
        <v>97</v>
      </c>
      <c r="C12508" t="s">
        <v>144</v>
      </c>
      <c r="D12508" t="s">
        <v>73</v>
      </c>
      <c r="E12508">
        <v>14</v>
      </c>
      <c r="I12508">
        <v>88.356810477658669</v>
      </c>
      <c r="J12508" s="6" t="s">
        <v>20</v>
      </c>
    </row>
    <row r="12509" spans="1:10" x14ac:dyDescent="0.25">
      <c r="A12509" s="5" t="str">
        <f t="shared" si="195"/>
        <v/>
      </c>
      <c r="B12509" t="s">
        <v>97</v>
      </c>
      <c r="C12509" t="s">
        <v>144</v>
      </c>
      <c r="D12509" t="s">
        <v>72</v>
      </c>
      <c r="E12509">
        <v>14</v>
      </c>
      <c r="I12509">
        <v>86.178206924145925</v>
      </c>
      <c r="J12509" s="6" t="s">
        <v>20</v>
      </c>
    </row>
    <row r="12510" spans="1:10" x14ac:dyDescent="0.25">
      <c r="A12510" s="5" t="str">
        <f t="shared" si="195"/>
        <v/>
      </c>
      <c r="B12510" t="s">
        <v>97</v>
      </c>
      <c r="C12510" t="s">
        <v>144</v>
      </c>
      <c r="D12510" t="s">
        <v>72</v>
      </c>
      <c r="E12510">
        <v>15</v>
      </c>
      <c r="I12510">
        <v>87.396441865116657</v>
      </c>
      <c r="J12510" s="6" t="s">
        <v>20</v>
      </c>
    </row>
    <row r="12511" spans="1:10" x14ac:dyDescent="0.25">
      <c r="A12511" s="5" t="str">
        <f t="shared" si="195"/>
        <v/>
      </c>
      <c r="B12511" t="s">
        <v>97</v>
      </c>
      <c r="C12511" t="s">
        <v>144</v>
      </c>
      <c r="D12511" t="s">
        <v>73</v>
      </c>
      <c r="E12511">
        <v>15</v>
      </c>
      <c r="I12511">
        <v>89.76101694915269</v>
      </c>
      <c r="J12511" s="6" t="s">
        <v>20</v>
      </c>
    </row>
    <row r="12512" spans="1:10" x14ac:dyDescent="0.25">
      <c r="A12512" s="5" t="str">
        <f t="shared" si="195"/>
        <v/>
      </c>
      <c r="B12512" t="s">
        <v>97</v>
      </c>
      <c r="C12512" t="s">
        <v>144</v>
      </c>
      <c r="D12512" t="s">
        <v>73</v>
      </c>
      <c r="E12512">
        <v>16</v>
      </c>
      <c r="I12512">
        <v>91.080554699537856</v>
      </c>
      <c r="J12512" s="6" t="s">
        <v>20</v>
      </c>
    </row>
    <row r="12513" spans="1:10" x14ac:dyDescent="0.25">
      <c r="A12513" s="5" t="str">
        <f t="shared" si="195"/>
        <v/>
      </c>
      <c r="B12513" t="s">
        <v>97</v>
      </c>
      <c r="C12513" t="s">
        <v>144</v>
      </c>
      <c r="D12513" t="s">
        <v>72</v>
      </c>
      <c r="E12513">
        <v>16</v>
      </c>
      <c r="I12513">
        <v>88.082677606567685</v>
      </c>
      <c r="J12513" s="6" t="s">
        <v>20</v>
      </c>
    </row>
    <row r="12514" spans="1:10" x14ac:dyDescent="0.25">
      <c r="A12514" s="5" t="str">
        <f t="shared" si="195"/>
        <v/>
      </c>
      <c r="B12514" t="s">
        <v>97</v>
      </c>
      <c r="C12514" t="s">
        <v>144</v>
      </c>
      <c r="D12514" t="s">
        <v>73</v>
      </c>
      <c r="E12514">
        <v>17</v>
      </c>
      <c r="I12514">
        <v>90.972958397534299</v>
      </c>
      <c r="J12514" s="6" t="s">
        <v>20</v>
      </c>
    </row>
    <row r="12515" spans="1:10" x14ac:dyDescent="0.25">
      <c r="A12515" s="5" t="str">
        <f t="shared" si="195"/>
        <v/>
      </c>
      <c r="B12515" t="s">
        <v>97</v>
      </c>
      <c r="C12515" t="s">
        <v>144</v>
      </c>
      <c r="D12515" t="s">
        <v>72</v>
      </c>
      <c r="E12515">
        <v>17</v>
      </c>
      <c r="I12515">
        <v>89.02123273964402</v>
      </c>
      <c r="J12515" s="6" t="s">
        <v>20</v>
      </c>
    </row>
    <row r="12516" spans="1:10" x14ac:dyDescent="0.25">
      <c r="A12516" s="5" t="str">
        <f t="shared" si="195"/>
        <v/>
      </c>
      <c r="B12516" t="s">
        <v>97</v>
      </c>
      <c r="C12516" t="s">
        <v>144</v>
      </c>
      <c r="D12516" t="s">
        <v>73</v>
      </c>
      <c r="E12516">
        <v>18</v>
      </c>
      <c r="I12516">
        <v>89.473220338982927</v>
      </c>
      <c r="J12516" s="6" t="s">
        <v>20</v>
      </c>
    </row>
    <row r="12517" spans="1:10" x14ac:dyDescent="0.25">
      <c r="A12517" s="5" t="str">
        <f t="shared" si="195"/>
        <v/>
      </c>
      <c r="B12517" t="s">
        <v>97</v>
      </c>
      <c r="C12517" t="s">
        <v>144</v>
      </c>
      <c r="D12517" t="s">
        <v>72</v>
      </c>
      <c r="E12517">
        <v>18</v>
      </c>
      <c r="I12517">
        <v>87.767628577141437</v>
      </c>
      <c r="J12517" s="6" t="s">
        <v>20</v>
      </c>
    </row>
    <row r="12518" spans="1:10" x14ac:dyDescent="0.25">
      <c r="A12518" s="5" t="str">
        <f t="shared" si="195"/>
        <v/>
      </c>
      <c r="B12518" t="s">
        <v>97</v>
      </c>
      <c r="C12518" t="s">
        <v>144</v>
      </c>
      <c r="D12518" t="s">
        <v>72</v>
      </c>
      <c r="E12518">
        <v>19</v>
      </c>
      <c r="I12518">
        <v>86.012519511712028</v>
      </c>
      <c r="J12518" s="6" t="s">
        <v>20</v>
      </c>
    </row>
    <row r="12519" spans="1:10" x14ac:dyDescent="0.25">
      <c r="A12519" s="5" t="str">
        <f t="shared" si="195"/>
        <v/>
      </c>
      <c r="B12519" t="s">
        <v>97</v>
      </c>
      <c r="C12519" t="s">
        <v>144</v>
      </c>
      <c r="D12519" t="s">
        <v>73</v>
      </c>
      <c r="E12519">
        <v>19</v>
      </c>
      <c r="I12519">
        <v>84.797503852080354</v>
      </c>
      <c r="J12519" s="6" t="s">
        <v>20</v>
      </c>
    </row>
    <row r="12520" spans="1:10" x14ac:dyDescent="0.25">
      <c r="A12520" s="5" t="str">
        <f t="shared" si="195"/>
        <v/>
      </c>
      <c r="B12520" t="s">
        <v>97</v>
      </c>
      <c r="C12520" t="s">
        <v>144</v>
      </c>
      <c r="D12520" t="s">
        <v>72</v>
      </c>
      <c r="E12520">
        <v>20</v>
      </c>
      <c r="I12520">
        <v>80.8449989994063</v>
      </c>
      <c r="J12520" s="6" t="s">
        <v>20</v>
      </c>
    </row>
    <row r="12521" spans="1:10" x14ac:dyDescent="0.25">
      <c r="A12521" s="5" t="str">
        <f t="shared" si="195"/>
        <v/>
      </c>
      <c r="B12521" t="s">
        <v>97</v>
      </c>
      <c r="C12521" t="s">
        <v>144</v>
      </c>
      <c r="D12521" t="s">
        <v>73</v>
      </c>
      <c r="E12521">
        <v>20</v>
      </c>
      <c r="I12521">
        <v>81.275932203389303</v>
      </c>
      <c r="J12521" s="6" t="s">
        <v>20</v>
      </c>
    </row>
    <row r="12522" spans="1:10" x14ac:dyDescent="0.25">
      <c r="A12522" s="5" t="str">
        <f t="shared" si="195"/>
        <v/>
      </c>
      <c r="B12522" t="s">
        <v>97</v>
      </c>
      <c r="C12522" t="s">
        <v>144</v>
      </c>
      <c r="D12522" t="s">
        <v>72</v>
      </c>
      <c r="E12522">
        <v>21</v>
      </c>
      <c r="I12522">
        <v>75.767296377831244</v>
      </c>
      <c r="J12522" s="6" t="s">
        <v>20</v>
      </c>
    </row>
    <row r="12523" spans="1:10" x14ac:dyDescent="0.25">
      <c r="A12523" s="5" t="str">
        <f t="shared" si="195"/>
        <v/>
      </c>
      <c r="B12523" t="s">
        <v>97</v>
      </c>
      <c r="C12523" t="s">
        <v>144</v>
      </c>
      <c r="D12523" t="s">
        <v>73</v>
      </c>
      <c r="E12523">
        <v>21</v>
      </c>
      <c r="I12523">
        <v>79.294884437596394</v>
      </c>
      <c r="J12523" s="6" t="s">
        <v>20</v>
      </c>
    </row>
    <row r="12524" spans="1:10" x14ac:dyDescent="0.25">
      <c r="A12524" s="5" t="str">
        <f t="shared" si="195"/>
        <v/>
      </c>
      <c r="B12524" t="s">
        <v>97</v>
      </c>
      <c r="C12524" t="s">
        <v>144</v>
      </c>
      <c r="D12524" t="s">
        <v>73</v>
      </c>
      <c r="E12524">
        <v>22</v>
      </c>
      <c r="I12524">
        <v>77.729845916794943</v>
      </c>
      <c r="J12524" s="6" t="s">
        <v>20</v>
      </c>
    </row>
    <row r="12525" spans="1:10" x14ac:dyDescent="0.25">
      <c r="A12525" s="5" t="str">
        <f t="shared" si="195"/>
        <v/>
      </c>
      <c r="B12525" t="s">
        <v>97</v>
      </c>
      <c r="C12525" t="s">
        <v>144</v>
      </c>
      <c r="D12525" t="s">
        <v>72</v>
      </c>
      <c r="E12525">
        <v>22</v>
      </c>
      <c r="I12525">
        <v>74.208337002198419</v>
      </c>
      <c r="J12525" s="6" t="s">
        <v>20</v>
      </c>
    </row>
    <row r="12526" spans="1:10" x14ac:dyDescent="0.25">
      <c r="A12526" s="5" t="str">
        <f t="shared" si="195"/>
        <v/>
      </c>
      <c r="B12526" t="s">
        <v>97</v>
      </c>
      <c r="C12526" t="s">
        <v>144</v>
      </c>
      <c r="D12526" t="s">
        <v>73</v>
      </c>
      <c r="E12526">
        <v>23</v>
      </c>
      <c r="I12526">
        <v>74.014391371340466</v>
      </c>
      <c r="J12526" s="6" t="s">
        <v>20</v>
      </c>
    </row>
    <row r="12527" spans="1:10" x14ac:dyDescent="0.25">
      <c r="A12527" s="5" t="str">
        <f t="shared" si="195"/>
        <v/>
      </c>
      <c r="B12527" t="s">
        <v>97</v>
      </c>
      <c r="C12527" t="s">
        <v>144</v>
      </c>
      <c r="D12527" t="s">
        <v>72</v>
      </c>
      <c r="E12527">
        <v>23</v>
      </c>
      <c r="I12527">
        <v>72.901140684406741</v>
      </c>
      <c r="J12527" s="6" t="s">
        <v>20</v>
      </c>
    </row>
    <row r="12528" spans="1:10" x14ac:dyDescent="0.25">
      <c r="A12528" s="5" t="str">
        <f t="shared" si="195"/>
        <v/>
      </c>
      <c r="B12528" t="s">
        <v>97</v>
      </c>
      <c r="C12528" t="s">
        <v>144</v>
      </c>
      <c r="D12528" t="s">
        <v>72</v>
      </c>
      <c r="E12528">
        <v>24</v>
      </c>
      <c r="I12528">
        <v>72.054322593550012</v>
      </c>
      <c r="J12528" s="6" t="s">
        <v>20</v>
      </c>
    </row>
    <row r="12529" spans="1:10" x14ac:dyDescent="0.25">
      <c r="A12529" s="5" t="str">
        <f t="shared" si="195"/>
        <v/>
      </c>
      <c r="B12529" t="s">
        <v>97</v>
      </c>
      <c r="C12529" t="s">
        <v>144</v>
      </c>
      <c r="D12529" t="s">
        <v>73</v>
      </c>
      <c r="E12529">
        <v>24</v>
      </c>
      <c r="I12529">
        <v>71.891232665639521</v>
      </c>
      <c r="J12529" s="6" t="s">
        <v>20</v>
      </c>
    </row>
    <row r="12530" spans="1:10" x14ac:dyDescent="0.25">
      <c r="A12530" s="5" t="str">
        <f t="shared" si="195"/>
        <v/>
      </c>
      <c r="B12530" t="s">
        <v>97</v>
      </c>
      <c r="C12530" t="s">
        <v>144</v>
      </c>
      <c r="D12530" t="s">
        <v>74</v>
      </c>
      <c r="E12530">
        <v>1</v>
      </c>
      <c r="I12530">
        <v>72.543919019318622</v>
      </c>
      <c r="J12530" s="6" t="s">
        <v>20</v>
      </c>
    </row>
    <row r="12531" spans="1:10" x14ac:dyDescent="0.25">
      <c r="A12531" s="5" t="str">
        <f t="shared" si="195"/>
        <v/>
      </c>
      <c r="B12531" t="s">
        <v>97</v>
      </c>
      <c r="C12531" t="s">
        <v>144</v>
      </c>
      <c r="D12531" t="s">
        <v>75</v>
      </c>
      <c r="E12531">
        <v>1</v>
      </c>
      <c r="I12531">
        <v>69.937558415172575</v>
      </c>
      <c r="J12531" s="6" t="s">
        <v>20</v>
      </c>
    </row>
    <row r="12532" spans="1:10" x14ac:dyDescent="0.25">
      <c r="A12532" s="5" t="str">
        <f t="shared" si="195"/>
        <v/>
      </c>
      <c r="B12532" t="s">
        <v>97</v>
      </c>
      <c r="C12532" t="s">
        <v>144</v>
      </c>
      <c r="D12532" t="s">
        <v>75</v>
      </c>
      <c r="E12532">
        <v>2</v>
      </c>
      <c r="I12532">
        <v>69.126149678295718</v>
      </c>
      <c r="J12532" s="6" t="s">
        <v>20</v>
      </c>
    </row>
    <row r="12533" spans="1:10" x14ac:dyDescent="0.25">
      <c r="A12533" s="5" t="str">
        <f t="shared" si="195"/>
        <v/>
      </c>
      <c r="B12533" t="s">
        <v>97</v>
      </c>
      <c r="C12533" t="s">
        <v>144</v>
      </c>
      <c r="D12533" t="s">
        <v>74</v>
      </c>
      <c r="E12533">
        <v>2</v>
      </c>
      <c r="I12533">
        <v>70.932091381872141</v>
      </c>
      <c r="J12533" s="6" t="s">
        <v>20</v>
      </c>
    </row>
    <row r="12534" spans="1:10" x14ac:dyDescent="0.25">
      <c r="A12534" s="5" t="str">
        <f t="shared" si="195"/>
        <v/>
      </c>
      <c r="B12534" t="s">
        <v>97</v>
      </c>
      <c r="C12534" t="s">
        <v>144</v>
      </c>
      <c r="D12534" t="s">
        <v>74</v>
      </c>
      <c r="E12534">
        <v>3</v>
      </c>
      <c r="I12534">
        <v>69.281300148587263</v>
      </c>
      <c r="J12534" s="6" t="s">
        <v>20</v>
      </c>
    </row>
    <row r="12535" spans="1:10" x14ac:dyDescent="0.25">
      <c r="A12535" s="5" t="str">
        <f t="shared" si="195"/>
        <v/>
      </c>
      <c r="B12535" t="s">
        <v>97</v>
      </c>
      <c r="C12535" t="s">
        <v>144</v>
      </c>
      <c r="D12535" t="s">
        <v>75</v>
      </c>
      <c r="E12535">
        <v>3</v>
      </c>
      <c r="I12535">
        <v>68.042854724008919</v>
      </c>
      <c r="J12535" s="6" t="s">
        <v>20</v>
      </c>
    </row>
    <row r="12536" spans="1:10" x14ac:dyDescent="0.25">
      <c r="A12536" s="5" t="str">
        <f t="shared" si="195"/>
        <v/>
      </c>
      <c r="B12536" t="s">
        <v>97</v>
      </c>
      <c r="C12536" t="s">
        <v>144</v>
      </c>
      <c r="D12536" t="s">
        <v>75</v>
      </c>
      <c r="E12536">
        <v>4</v>
      </c>
      <c r="I12536">
        <v>67.28927192685309</v>
      </c>
      <c r="J12536" s="6" t="s">
        <v>20</v>
      </c>
    </row>
    <row r="12537" spans="1:10" x14ac:dyDescent="0.25">
      <c r="A12537" s="5" t="str">
        <f t="shared" si="195"/>
        <v/>
      </c>
      <c r="B12537" t="s">
        <v>97</v>
      </c>
      <c r="C12537" t="s">
        <v>144</v>
      </c>
      <c r="D12537" t="s">
        <v>74</v>
      </c>
      <c r="E12537">
        <v>4</v>
      </c>
      <c r="I12537">
        <v>68.210642644873147</v>
      </c>
      <c r="J12537" s="6" t="s">
        <v>20</v>
      </c>
    </row>
    <row r="12538" spans="1:10" x14ac:dyDescent="0.25">
      <c r="A12538" s="5" t="str">
        <f t="shared" si="195"/>
        <v/>
      </c>
      <c r="B12538" t="s">
        <v>97</v>
      </c>
      <c r="C12538" t="s">
        <v>144</v>
      </c>
      <c r="D12538" t="s">
        <v>75</v>
      </c>
      <c r="E12538">
        <v>5</v>
      </c>
      <c r="I12538">
        <v>66.592282424653234</v>
      </c>
      <c r="J12538" s="6" t="s">
        <v>20</v>
      </c>
    </row>
    <row r="12539" spans="1:10" x14ac:dyDescent="0.25">
      <c r="A12539" s="5" t="str">
        <f t="shared" si="195"/>
        <v/>
      </c>
      <c r="B12539" t="s">
        <v>97</v>
      </c>
      <c r="C12539" t="s">
        <v>144</v>
      </c>
      <c r="D12539" t="s">
        <v>74</v>
      </c>
      <c r="E12539">
        <v>5</v>
      </c>
      <c r="I12539">
        <v>66.862741456167157</v>
      </c>
      <c r="J12539" s="6" t="s">
        <v>20</v>
      </c>
    </row>
    <row r="12540" spans="1:10" x14ac:dyDescent="0.25">
      <c r="A12540" s="5" t="str">
        <f t="shared" si="195"/>
        <v/>
      </c>
      <c r="B12540" t="s">
        <v>97</v>
      </c>
      <c r="C12540" t="s">
        <v>144</v>
      </c>
      <c r="D12540" t="s">
        <v>74</v>
      </c>
      <c r="E12540">
        <v>6</v>
      </c>
      <c r="I12540">
        <v>66.246463595840495</v>
      </c>
      <c r="J12540" s="6" t="s">
        <v>20</v>
      </c>
    </row>
    <row r="12541" spans="1:10" x14ac:dyDescent="0.25">
      <c r="A12541" s="5" t="str">
        <f t="shared" si="195"/>
        <v/>
      </c>
      <c r="B12541" t="s">
        <v>97</v>
      </c>
      <c r="C12541" t="s">
        <v>144</v>
      </c>
      <c r="D12541" t="s">
        <v>75</v>
      </c>
      <c r="E12541">
        <v>6</v>
      </c>
      <c r="I12541">
        <v>66.31726041313749</v>
      </c>
      <c r="J12541" s="6" t="s">
        <v>20</v>
      </c>
    </row>
    <row r="12542" spans="1:10" x14ac:dyDescent="0.25">
      <c r="A12542" s="5" t="str">
        <f t="shared" si="195"/>
        <v/>
      </c>
      <c r="B12542" t="s">
        <v>97</v>
      </c>
      <c r="C12542" t="s">
        <v>144</v>
      </c>
      <c r="D12542" t="s">
        <v>74</v>
      </c>
      <c r="E12542">
        <v>7</v>
      </c>
      <c r="I12542">
        <v>65.567585438334959</v>
      </c>
      <c r="J12542" s="6" t="s">
        <v>20</v>
      </c>
    </row>
    <row r="12543" spans="1:10" x14ac:dyDescent="0.25">
      <c r="A12543" s="5" t="str">
        <f t="shared" si="195"/>
        <v/>
      </c>
      <c r="B12543" t="s">
        <v>97</v>
      </c>
      <c r="C12543" t="s">
        <v>144</v>
      </c>
      <c r="D12543" t="s">
        <v>75</v>
      </c>
      <c r="E12543">
        <v>7</v>
      </c>
      <c r="I12543">
        <v>66.262113105316402</v>
      </c>
      <c r="J12543" s="6" t="s">
        <v>20</v>
      </c>
    </row>
    <row r="12544" spans="1:10" x14ac:dyDescent="0.25">
      <c r="A12544" s="5" t="str">
        <f t="shared" si="195"/>
        <v/>
      </c>
      <c r="B12544" t="s">
        <v>97</v>
      </c>
      <c r="C12544" t="s">
        <v>144</v>
      </c>
      <c r="D12544" t="s">
        <v>75</v>
      </c>
      <c r="E12544">
        <v>8</v>
      </c>
      <c r="I12544">
        <v>67.138516762614856</v>
      </c>
      <c r="J12544" s="6" t="s">
        <v>20</v>
      </c>
    </row>
    <row r="12545" spans="1:10" x14ac:dyDescent="0.25">
      <c r="A12545" s="5" t="str">
        <f t="shared" si="195"/>
        <v/>
      </c>
      <c r="B12545" t="s">
        <v>97</v>
      </c>
      <c r="C12545" t="s">
        <v>144</v>
      </c>
      <c r="D12545" t="s">
        <v>74</v>
      </c>
      <c r="E12545">
        <v>8</v>
      </c>
      <c r="I12545">
        <v>67.825378900444747</v>
      </c>
      <c r="J12545" s="6" t="s">
        <v>20</v>
      </c>
    </row>
    <row r="12546" spans="1:10" x14ac:dyDescent="0.25">
      <c r="A12546" s="5" t="str">
        <f t="shared" ref="A12546:A12609" si="196">IF(AND(category = B12546, subcategory=C12546, reportdate = D12546), E12546, "")</f>
        <v/>
      </c>
      <c r="B12546" t="s">
        <v>97</v>
      </c>
      <c r="C12546" t="s">
        <v>144</v>
      </c>
      <c r="D12546" t="s">
        <v>74</v>
      </c>
      <c r="E12546">
        <v>9</v>
      </c>
      <c r="I12546">
        <v>71.212994056461326</v>
      </c>
      <c r="J12546" s="6" t="s">
        <v>20</v>
      </c>
    </row>
    <row r="12547" spans="1:10" x14ac:dyDescent="0.25">
      <c r="A12547" s="5" t="str">
        <f t="shared" si="196"/>
        <v/>
      </c>
      <c r="B12547" t="s">
        <v>97</v>
      </c>
      <c r="C12547" t="s">
        <v>144</v>
      </c>
      <c r="D12547" t="s">
        <v>75</v>
      </c>
      <c r="E12547">
        <v>9</v>
      </c>
      <c r="I12547">
        <v>69.290091432439752</v>
      </c>
      <c r="J12547" s="6" t="s">
        <v>20</v>
      </c>
    </row>
    <row r="12548" spans="1:10" x14ac:dyDescent="0.25">
      <c r="A12548" s="5" t="str">
        <f t="shared" si="196"/>
        <v/>
      </c>
      <c r="B12548" t="s">
        <v>97</v>
      </c>
      <c r="C12548" t="s">
        <v>144</v>
      </c>
      <c r="D12548" t="s">
        <v>74</v>
      </c>
      <c r="E12548">
        <v>10</v>
      </c>
      <c r="I12548">
        <v>75.070995542346154</v>
      </c>
      <c r="J12548" s="6" t="s">
        <v>20</v>
      </c>
    </row>
    <row r="12549" spans="1:10" x14ac:dyDescent="0.25">
      <c r="A12549" s="5" t="str">
        <f t="shared" si="196"/>
        <v/>
      </c>
      <c r="B12549" t="s">
        <v>97</v>
      </c>
      <c r="C12549" t="s">
        <v>144</v>
      </c>
      <c r="D12549" t="s">
        <v>75</v>
      </c>
      <c r="E12549">
        <v>10</v>
      </c>
      <c r="I12549">
        <v>72.978076532341802</v>
      </c>
      <c r="J12549" s="6" t="s">
        <v>20</v>
      </c>
    </row>
    <row r="12550" spans="1:10" x14ac:dyDescent="0.25">
      <c r="A12550" s="5" t="str">
        <f t="shared" si="196"/>
        <v/>
      </c>
      <c r="B12550" t="s">
        <v>97</v>
      </c>
      <c r="C12550" t="s">
        <v>144</v>
      </c>
      <c r="D12550" t="s">
        <v>74</v>
      </c>
      <c r="E12550">
        <v>11</v>
      </c>
      <c r="I12550">
        <v>80.939687964338859</v>
      </c>
      <c r="J12550" s="6" t="s">
        <v>20</v>
      </c>
    </row>
    <row r="12551" spans="1:10" x14ac:dyDescent="0.25">
      <c r="A12551" s="5" t="str">
        <f t="shared" si="196"/>
        <v/>
      </c>
      <c r="B12551" t="s">
        <v>97</v>
      </c>
      <c r="C12551" t="s">
        <v>144</v>
      </c>
      <c r="D12551" t="s">
        <v>75</v>
      </c>
      <c r="E12551">
        <v>11</v>
      </c>
      <c r="I12551">
        <v>77.020833051137046</v>
      </c>
      <c r="J12551" s="6" t="s">
        <v>20</v>
      </c>
    </row>
    <row r="12552" spans="1:10" x14ac:dyDescent="0.25">
      <c r="A12552" s="5" t="str">
        <f t="shared" si="196"/>
        <v/>
      </c>
      <c r="B12552" t="s">
        <v>97</v>
      </c>
      <c r="C12552" t="s">
        <v>144</v>
      </c>
      <c r="D12552" t="s">
        <v>75</v>
      </c>
      <c r="E12552">
        <v>12</v>
      </c>
      <c r="I12552">
        <v>80.271053166272907</v>
      </c>
      <c r="J12552" s="6" t="s">
        <v>20</v>
      </c>
    </row>
    <row r="12553" spans="1:10" x14ac:dyDescent="0.25">
      <c r="A12553" s="5" t="str">
        <f t="shared" si="196"/>
        <v/>
      </c>
      <c r="B12553" t="s">
        <v>97</v>
      </c>
      <c r="C12553" t="s">
        <v>144</v>
      </c>
      <c r="D12553" t="s">
        <v>74</v>
      </c>
      <c r="E12553">
        <v>12</v>
      </c>
      <c r="I12553">
        <v>84.547191679049305</v>
      </c>
      <c r="J12553" s="6" t="s">
        <v>20</v>
      </c>
    </row>
    <row r="12554" spans="1:10" x14ac:dyDescent="0.25">
      <c r="A12554" s="5" t="str">
        <f t="shared" si="196"/>
        <v/>
      </c>
      <c r="B12554" t="s">
        <v>97</v>
      </c>
      <c r="C12554" t="s">
        <v>144</v>
      </c>
      <c r="D12554" t="s">
        <v>75</v>
      </c>
      <c r="E12554">
        <v>13</v>
      </c>
      <c r="I12554">
        <v>81.27143921436074</v>
      </c>
      <c r="J12554" s="6" t="s">
        <v>20</v>
      </c>
    </row>
    <row r="12555" spans="1:10" x14ac:dyDescent="0.25">
      <c r="A12555" s="5" t="str">
        <f t="shared" si="196"/>
        <v/>
      </c>
      <c r="B12555" t="s">
        <v>97</v>
      </c>
      <c r="C12555" t="s">
        <v>144</v>
      </c>
      <c r="D12555" t="s">
        <v>74</v>
      </c>
      <c r="E12555">
        <v>13</v>
      </c>
      <c r="I12555">
        <v>87.441129271914861</v>
      </c>
      <c r="J12555" s="6" t="s">
        <v>20</v>
      </c>
    </row>
    <row r="12556" spans="1:10" x14ac:dyDescent="0.25">
      <c r="A12556" s="5" t="str">
        <f t="shared" si="196"/>
        <v/>
      </c>
      <c r="B12556" t="s">
        <v>97</v>
      </c>
      <c r="C12556" t="s">
        <v>144</v>
      </c>
      <c r="D12556" t="s">
        <v>75</v>
      </c>
      <c r="E12556">
        <v>14</v>
      </c>
      <c r="I12556">
        <v>80.428946833730507</v>
      </c>
      <c r="J12556" s="6" t="s">
        <v>20</v>
      </c>
    </row>
    <row r="12557" spans="1:10" x14ac:dyDescent="0.25">
      <c r="A12557" s="5" t="str">
        <f t="shared" si="196"/>
        <v/>
      </c>
      <c r="B12557" t="s">
        <v>97</v>
      </c>
      <c r="C12557" t="s">
        <v>144</v>
      </c>
      <c r="D12557" t="s">
        <v>74</v>
      </c>
      <c r="E12557">
        <v>14</v>
      </c>
      <c r="I12557">
        <v>89.61094353640442</v>
      </c>
      <c r="J12557" s="6" t="s">
        <v>20</v>
      </c>
    </row>
    <row r="12558" spans="1:10" x14ac:dyDescent="0.25">
      <c r="A12558" s="5" t="str">
        <f t="shared" si="196"/>
        <v/>
      </c>
      <c r="B12558" t="s">
        <v>97</v>
      </c>
      <c r="C12558" t="s">
        <v>144</v>
      </c>
      <c r="D12558" t="s">
        <v>75</v>
      </c>
      <c r="E12558">
        <v>15</v>
      </c>
      <c r="I12558">
        <v>80.487233322045356</v>
      </c>
      <c r="J12558" s="6" t="s">
        <v>20</v>
      </c>
    </row>
    <row r="12559" spans="1:10" x14ac:dyDescent="0.25">
      <c r="A12559" s="5" t="str">
        <f t="shared" si="196"/>
        <v/>
      </c>
      <c r="B12559" t="s">
        <v>97</v>
      </c>
      <c r="C12559" t="s">
        <v>144</v>
      </c>
      <c r="D12559" t="s">
        <v>74</v>
      </c>
      <c r="E12559">
        <v>15</v>
      </c>
      <c r="I12559">
        <v>89.961404160477812</v>
      </c>
      <c r="J12559" s="6" t="s">
        <v>20</v>
      </c>
    </row>
    <row r="12560" spans="1:10" x14ac:dyDescent="0.25">
      <c r="A12560" s="5" t="str">
        <f t="shared" si="196"/>
        <v/>
      </c>
      <c r="B12560" t="s">
        <v>97</v>
      </c>
      <c r="C12560" t="s">
        <v>144</v>
      </c>
      <c r="D12560" t="s">
        <v>74</v>
      </c>
      <c r="E12560">
        <v>16</v>
      </c>
      <c r="I12560">
        <v>89.092533432392059</v>
      </c>
      <c r="J12560" s="6" t="s">
        <v>20</v>
      </c>
    </row>
    <row r="12561" spans="1:10" x14ac:dyDescent="0.25">
      <c r="A12561" s="5" t="str">
        <f t="shared" si="196"/>
        <v/>
      </c>
      <c r="B12561" t="s">
        <v>97</v>
      </c>
      <c r="C12561" t="s">
        <v>144</v>
      </c>
      <c r="D12561" t="s">
        <v>75</v>
      </c>
      <c r="E12561">
        <v>16</v>
      </c>
      <c r="I12561">
        <v>80.611459532679788</v>
      </c>
      <c r="J12561" s="6" t="s">
        <v>20</v>
      </c>
    </row>
    <row r="12562" spans="1:10" x14ac:dyDescent="0.25">
      <c r="A12562" s="5" t="str">
        <f t="shared" si="196"/>
        <v/>
      </c>
      <c r="B12562" t="s">
        <v>97</v>
      </c>
      <c r="C12562" t="s">
        <v>144</v>
      </c>
      <c r="D12562" t="s">
        <v>74</v>
      </c>
      <c r="E12562">
        <v>17</v>
      </c>
      <c r="I12562">
        <v>87.032615156017371</v>
      </c>
      <c r="J12562" s="6" t="s">
        <v>20</v>
      </c>
    </row>
    <row r="12563" spans="1:10" x14ac:dyDescent="0.25">
      <c r="A12563" s="5" t="str">
        <f t="shared" si="196"/>
        <v/>
      </c>
      <c r="B12563" t="s">
        <v>97</v>
      </c>
      <c r="C12563" t="s">
        <v>144</v>
      </c>
      <c r="D12563" t="s">
        <v>75</v>
      </c>
      <c r="E12563">
        <v>17</v>
      </c>
      <c r="I12563">
        <v>80.098774128008188</v>
      </c>
      <c r="J12563" s="6" t="s">
        <v>20</v>
      </c>
    </row>
    <row r="12564" spans="1:10" x14ac:dyDescent="0.25">
      <c r="A12564" s="5" t="str">
        <f t="shared" si="196"/>
        <v/>
      </c>
      <c r="B12564" t="s">
        <v>97</v>
      </c>
      <c r="C12564" t="s">
        <v>144</v>
      </c>
      <c r="D12564" t="s">
        <v>74</v>
      </c>
      <c r="E12564">
        <v>18</v>
      </c>
      <c r="I12564">
        <v>82.699806835065345</v>
      </c>
      <c r="J12564" s="6" t="s">
        <v>20</v>
      </c>
    </row>
    <row r="12565" spans="1:10" x14ac:dyDescent="0.25">
      <c r="A12565" s="5" t="str">
        <f t="shared" si="196"/>
        <v/>
      </c>
      <c r="B12565" t="s">
        <v>97</v>
      </c>
      <c r="C12565" t="s">
        <v>144</v>
      </c>
      <c r="D12565" t="s">
        <v>75</v>
      </c>
      <c r="E12565">
        <v>18</v>
      </c>
      <c r="I12565">
        <v>76.806149678294929</v>
      </c>
      <c r="J12565" s="6" t="s">
        <v>20</v>
      </c>
    </row>
    <row r="12566" spans="1:10" x14ac:dyDescent="0.25">
      <c r="A12566" s="5" t="str">
        <f t="shared" si="196"/>
        <v/>
      </c>
      <c r="B12566" t="s">
        <v>97</v>
      </c>
      <c r="C12566" t="s">
        <v>144</v>
      </c>
      <c r="D12566" t="s">
        <v>75</v>
      </c>
      <c r="E12566">
        <v>19</v>
      </c>
      <c r="I12566">
        <v>74.71619370131863</v>
      </c>
      <c r="J12566" s="6" t="s">
        <v>20</v>
      </c>
    </row>
    <row r="12567" spans="1:10" x14ac:dyDescent="0.25">
      <c r="A12567" s="5" t="str">
        <f t="shared" si="196"/>
        <v/>
      </c>
      <c r="B12567" t="s">
        <v>97</v>
      </c>
      <c r="C12567" t="s">
        <v>144</v>
      </c>
      <c r="D12567" t="s">
        <v>74</v>
      </c>
      <c r="E12567">
        <v>19</v>
      </c>
      <c r="I12567">
        <v>77.940029717679195</v>
      </c>
      <c r="J12567" s="6" t="s">
        <v>20</v>
      </c>
    </row>
    <row r="12568" spans="1:10" x14ac:dyDescent="0.25">
      <c r="A12568" s="5" t="str">
        <f t="shared" si="196"/>
        <v/>
      </c>
      <c r="B12568" t="s">
        <v>97</v>
      </c>
      <c r="C12568" t="s">
        <v>144</v>
      </c>
      <c r="D12568" t="s">
        <v>74</v>
      </c>
      <c r="E12568">
        <v>20</v>
      </c>
      <c r="I12568">
        <v>73.850022288262679</v>
      </c>
      <c r="J12568" s="6" t="s">
        <v>20</v>
      </c>
    </row>
    <row r="12569" spans="1:10" x14ac:dyDescent="0.25">
      <c r="A12569" s="5" t="str">
        <f t="shared" si="196"/>
        <v/>
      </c>
      <c r="B12569" t="s">
        <v>97</v>
      </c>
      <c r="C12569" t="s">
        <v>144</v>
      </c>
      <c r="D12569" t="s">
        <v>75</v>
      </c>
      <c r="E12569">
        <v>20</v>
      </c>
      <c r="I12569">
        <v>72.740196410431182</v>
      </c>
      <c r="J12569" s="6" t="s">
        <v>20</v>
      </c>
    </row>
    <row r="12570" spans="1:10" x14ac:dyDescent="0.25">
      <c r="A12570" s="5" t="str">
        <f t="shared" si="196"/>
        <v/>
      </c>
      <c r="B12570" t="s">
        <v>97</v>
      </c>
      <c r="C12570" t="s">
        <v>144</v>
      </c>
      <c r="D12570" t="s">
        <v>75</v>
      </c>
      <c r="E12570">
        <v>21</v>
      </c>
      <c r="I12570">
        <v>71.943240772098221</v>
      </c>
      <c r="J12570" s="6" t="s">
        <v>20</v>
      </c>
    </row>
    <row r="12571" spans="1:10" x14ac:dyDescent="0.25">
      <c r="A12571" s="5" t="str">
        <f t="shared" si="196"/>
        <v/>
      </c>
      <c r="B12571" t="s">
        <v>97</v>
      </c>
      <c r="C12571" t="s">
        <v>144</v>
      </c>
      <c r="D12571" t="s">
        <v>74</v>
      </c>
      <c r="E12571">
        <v>21</v>
      </c>
      <c r="I12571">
        <v>70.767793462111072</v>
      </c>
      <c r="J12571" s="6" t="s">
        <v>20</v>
      </c>
    </row>
    <row r="12572" spans="1:10" x14ac:dyDescent="0.25">
      <c r="A12572" s="5" t="str">
        <f t="shared" si="196"/>
        <v/>
      </c>
      <c r="B12572" t="s">
        <v>97</v>
      </c>
      <c r="C12572" t="s">
        <v>144</v>
      </c>
      <c r="D12572" t="s">
        <v>74</v>
      </c>
      <c r="E12572">
        <v>22</v>
      </c>
      <c r="I12572">
        <v>68.940624071321722</v>
      </c>
      <c r="J12572" s="6" t="s">
        <v>20</v>
      </c>
    </row>
    <row r="12573" spans="1:10" x14ac:dyDescent="0.25">
      <c r="A12573" s="5" t="str">
        <f t="shared" si="196"/>
        <v/>
      </c>
      <c r="B12573" t="s">
        <v>97</v>
      </c>
      <c r="C12573" t="s">
        <v>144</v>
      </c>
      <c r="D12573" t="s">
        <v>75</v>
      </c>
      <c r="E12573">
        <v>22</v>
      </c>
      <c r="I12573">
        <v>71.455614629193491</v>
      </c>
      <c r="J12573" s="6" t="s">
        <v>20</v>
      </c>
    </row>
    <row r="12574" spans="1:10" x14ac:dyDescent="0.25">
      <c r="A12574" s="5" t="str">
        <f t="shared" si="196"/>
        <v/>
      </c>
      <c r="B12574" t="s">
        <v>97</v>
      </c>
      <c r="C12574" t="s">
        <v>144</v>
      </c>
      <c r="D12574" t="s">
        <v>75</v>
      </c>
      <c r="E12574">
        <v>23</v>
      </c>
      <c r="I12574">
        <v>70.895421605150034</v>
      </c>
      <c r="J12574" s="6" t="s">
        <v>20</v>
      </c>
    </row>
    <row r="12575" spans="1:10" x14ac:dyDescent="0.25">
      <c r="A12575" s="5" t="str">
        <f t="shared" si="196"/>
        <v/>
      </c>
      <c r="B12575" t="s">
        <v>97</v>
      </c>
      <c r="C12575" t="s">
        <v>144</v>
      </c>
      <c r="D12575" t="s">
        <v>74</v>
      </c>
      <c r="E12575">
        <v>23</v>
      </c>
      <c r="I12575">
        <v>68.142373699849642</v>
      </c>
      <c r="J12575" s="6" t="s">
        <v>20</v>
      </c>
    </row>
    <row r="12576" spans="1:10" x14ac:dyDescent="0.25">
      <c r="A12576" s="5" t="str">
        <f t="shared" si="196"/>
        <v/>
      </c>
      <c r="B12576" t="s">
        <v>97</v>
      </c>
      <c r="C12576" t="s">
        <v>144</v>
      </c>
      <c r="D12576" t="s">
        <v>75</v>
      </c>
      <c r="E12576">
        <v>24</v>
      </c>
      <c r="I12576">
        <v>70.235936335927335</v>
      </c>
      <c r="J12576" s="6" t="s">
        <v>20</v>
      </c>
    </row>
    <row r="12577" spans="1:10" x14ac:dyDescent="0.25">
      <c r="A12577" s="5" t="str">
        <f t="shared" si="196"/>
        <v/>
      </c>
      <c r="B12577" t="s">
        <v>97</v>
      </c>
      <c r="C12577" t="s">
        <v>144</v>
      </c>
      <c r="D12577" t="s">
        <v>74</v>
      </c>
      <c r="E12577">
        <v>24</v>
      </c>
      <c r="I12577">
        <v>67.825267459138061</v>
      </c>
      <c r="J12577" s="6" t="s">
        <v>20</v>
      </c>
    </row>
    <row r="12578" spans="1:10" x14ac:dyDescent="0.25">
      <c r="A12578" s="5" t="str">
        <f t="shared" si="196"/>
        <v/>
      </c>
      <c r="B12578" t="s">
        <v>97</v>
      </c>
      <c r="C12578" t="s">
        <v>144</v>
      </c>
      <c r="D12578" t="s">
        <v>46</v>
      </c>
      <c r="E12578">
        <v>1</v>
      </c>
      <c r="I12578">
        <v>65.180818713449781</v>
      </c>
      <c r="J12578" s="6" t="s">
        <v>20</v>
      </c>
    </row>
    <row r="12579" spans="1:10" x14ac:dyDescent="0.25">
      <c r="A12579" s="5" t="str">
        <f t="shared" si="196"/>
        <v/>
      </c>
      <c r="B12579" t="s">
        <v>97</v>
      </c>
      <c r="C12579" t="s">
        <v>144</v>
      </c>
      <c r="D12579" t="s">
        <v>46</v>
      </c>
      <c r="E12579">
        <v>2</v>
      </c>
      <c r="I12579">
        <v>64.07351940456843</v>
      </c>
      <c r="J12579" s="6" t="s">
        <v>20</v>
      </c>
    </row>
    <row r="12580" spans="1:10" x14ac:dyDescent="0.25">
      <c r="A12580" s="5" t="str">
        <f t="shared" si="196"/>
        <v/>
      </c>
      <c r="B12580" t="s">
        <v>97</v>
      </c>
      <c r="C12580" t="s">
        <v>144</v>
      </c>
      <c r="D12580" t="s">
        <v>46</v>
      </c>
      <c r="E12580">
        <v>3</v>
      </c>
      <c r="I12580">
        <v>63.05771575403184</v>
      </c>
      <c r="J12580" s="6" t="s">
        <v>20</v>
      </c>
    </row>
    <row r="12581" spans="1:10" x14ac:dyDescent="0.25">
      <c r="A12581" s="5" t="str">
        <f t="shared" si="196"/>
        <v/>
      </c>
      <c r="B12581" t="s">
        <v>97</v>
      </c>
      <c r="C12581" t="s">
        <v>144</v>
      </c>
      <c r="D12581" t="s">
        <v>46</v>
      </c>
      <c r="E12581">
        <v>4</v>
      </c>
      <c r="I12581">
        <v>61.988281056175325</v>
      </c>
      <c r="J12581" s="6" t="s">
        <v>20</v>
      </c>
    </row>
    <row r="12582" spans="1:10" x14ac:dyDescent="0.25">
      <c r="A12582" s="5" t="str">
        <f t="shared" si="196"/>
        <v/>
      </c>
      <c r="B12582" t="s">
        <v>97</v>
      </c>
      <c r="C12582" t="s">
        <v>144</v>
      </c>
      <c r="D12582" t="s">
        <v>46</v>
      </c>
      <c r="E12582">
        <v>5</v>
      </c>
      <c r="I12582">
        <v>61.020382775118691</v>
      </c>
      <c r="J12582" s="6" t="s">
        <v>20</v>
      </c>
    </row>
    <row r="12583" spans="1:10" x14ac:dyDescent="0.25">
      <c r="A12583" s="5" t="str">
        <f t="shared" si="196"/>
        <v/>
      </c>
      <c r="B12583" t="s">
        <v>97</v>
      </c>
      <c r="C12583" t="s">
        <v>144</v>
      </c>
      <c r="D12583" t="s">
        <v>46</v>
      </c>
      <c r="E12583">
        <v>6</v>
      </c>
      <c r="I12583">
        <v>60.820021265281198</v>
      </c>
      <c r="J12583" s="6" t="s">
        <v>20</v>
      </c>
    </row>
    <row r="12584" spans="1:10" x14ac:dyDescent="0.25">
      <c r="A12584" s="5" t="str">
        <f t="shared" si="196"/>
        <v/>
      </c>
      <c r="B12584" t="s">
        <v>97</v>
      </c>
      <c r="C12584" t="s">
        <v>144</v>
      </c>
      <c r="D12584" t="s">
        <v>46</v>
      </c>
      <c r="E12584">
        <v>7</v>
      </c>
      <c r="I12584">
        <v>60.001575403155371</v>
      </c>
      <c r="J12584" s="6" t="s">
        <v>20</v>
      </c>
    </row>
    <row r="12585" spans="1:10" x14ac:dyDescent="0.25">
      <c r="A12585" s="5" t="str">
        <f t="shared" si="196"/>
        <v/>
      </c>
      <c r="B12585" t="s">
        <v>97</v>
      </c>
      <c r="C12585" t="s">
        <v>144</v>
      </c>
      <c r="D12585" t="s">
        <v>46</v>
      </c>
      <c r="E12585">
        <v>8</v>
      </c>
      <c r="I12585">
        <v>61.627301080987323</v>
      </c>
      <c r="J12585" s="6" t="s">
        <v>20</v>
      </c>
    </row>
    <row r="12586" spans="1:10" x14ac:dyDescent="0.25">
      <c r="A12586" s="5" t="str">
        <f t="shared" si="196"/>
        <v/>
      </c>
      <c r="B12586" t="s">
        <v>97</v>
      </c>
      <c r="C12586" t="s">
        <v>144</v>
      </c>
      <c r="D12586" t="s">
        <v>46</v>
      </c>
      <c r="E12586">
        <v>9</v>
      </c>
      <c r="I12586">
        <v>66.007301080982202</v>
      </c>
      <c r="J12586" s="6" t="s">
        <v>20</v>
      </c>
    </row>
    <row r="12587" spans="1:10" x14ac:dyDescent="0.25">
      <c r="A12587" s="5" t="str">
        <f t="shared" si="196"/>
        <v/>
      </c>
      <c r="B12587" t="s">
        <v>97</v>
      </c>
      <c r="C12587" t="s">
        <v>144</v>
      </c>
      <c r="D12587" t="s">
        <v>46</v>
      </c>
      <c r="E12587">
        <v>10</v>
      </c>
      <c r="I12587">
        <v>72.2284653553141</v>
      </c>
      <c r="J12587" s="6" t="s">
        <v>20</v>
      </c>
    </row>
    <row r="12588" spans="1:10" x14ac:dyDescent="0.25">
      <c r="A12588" s="5" t="str">
        <f t="shared" si="196"/>
        <v/>
      </c>
      <c r="B12588" t="s">
        <v>97</v>
      </c>
      <c r="C12588" t="s">
        <v>144</v>
      </c>
      <c r="D12588" t="s">
        <v>46</v>
      </c>
      <c r="E12588">
        <v>11</v>
      </c>
      <c r="I12588">
        <v>79.065380116953293</v>
      </c>
      <c r="J12588" s="6" t="s">
        <v>20</v>
      </c>
    </row>
    <row r="12589" spans="1:10" x14ac:dyDescent="0.25">
      <c r="A12589" s="5" t="str">
        <f t="shared" si="196"/>
        <v/>
      </c>
      <c r="B12589" t="s">
        <v>97</v>
      </c>
      <c r="C12589" t="s">
        <v>144</v>
      </c>
      <c r="D12589" t="s">
        <v>46</v>
      </c>
      <c r="E12589">
        <v>12</v>
      </c>
      <c r="I12589">
        <v>84.358734715581548</v>
      </c>
      <c r="J12589" s="6" t="s">
        <v>20</v>
      </c>
    </row>
    <row r="12590" spans="1:10" x14ac:dyDescent="0.25">
      <c r="A12590" s="5" t="str">
        <f t="shared" si="196"/>
        <v/>
      </c>
      <c r="B12590" t="s">
        <v>97</v>
      </c>
      <c r="C12590" t="s">
        <v>144</v>
      </c>
      <c r="D12590" t="s">
        <v>46</v>
      </c>
      <c r="E12590">
        <v>13</v>
      </c>
      <c r="I12590">
        <v>83.9538986354722</v>
      </c>
      <c r="J12590" s="6" t="s">
        <v>20</v>
      </c>
    </row>
    <row r="12591" spans="1:10" x14ac:dyDescent="0.25">
      <c r="A12591" s="5" t="str">
        <f t="shared" si="196"/>
        <v/>
      </c>
      <c r="B12591" t="s">
        <v>97</v>
      </c>
      <c r="C12591" t="s">
        <v>144</v>
      </c>
      <c r="D12591" t="s">
        <v>46</v>
      </c>
      <c r="E12591">
        <v>14</v>
      </c>
      <c r="I12591">
        <v>84.832071593130877</v>
      </c>
      <c r="J12591" s="6" t="s">
        <v>20</v>
      </c>
    </row>
    <row r="12592" spans="1:10" x14ac:dyDescent="0.25">
      <c r="A12592" s="5" t="str">
        <f t="shared" si="196"/>
        <v/>
      </c>
      <c r="B12592" t="s">
        <v>97</v>
      </c>
      <c r="C12592" t="s">
        <v>144</v>
      </c>
      <c r="D12592" t="s">
        <v>46</v>
      </c>
      <c r="E12592">
        <v>15</v>
      </c>
      <c r="I12592">
        <v>86.579445330495957</v>
      </c>
      <c r="J12592" s="6" t="s">
        <v>20</v>
      </c>
    </row>
    <row r="12593" spans="1:10" x14ac:dyDescent="0.25">
      <c r="A12593" s="5" t="str">
        <f t="shared" si="196"/>
        <v/>
      </c>
      <c r="B12593" t="s">
        <v>97</v>
      </c>
      <c r="C12593" t="s">
        <v>144</v>
      </c>
      <c r="D12593" t="s">
        <v>46</v>
      </c>
      <c r="E12593">
        <v>16</v>
      </c>
      <c r="I12593">
        <v>85.268316498322648</v>
      </c>
      <c r="J12593" s="6" t="s">
        <v>20</v>
      </c>
    </row>
    <row r="12594" spans="1:10" x14ac:dyDescent="0.25">
      <c r="A12594" s="5" t="str">
        <f t="shared" si="196"/>
        <v/>
      </c>
      <c r="B12594" t="s">
        <v>97</v>
      </c>
      <c r="C12594" t="s">
        <v>144</v>
      </c>
      <c r="D12594" t="s">
        <v>46</v>
      </c>
      <c r="E12594">
        <v>17</v>
      </c>
      <c r="I12594">
        <v>81.77773170299966</v>
      </c>
      <c r="J12594" s="6" t="s">
        <v>20</v>
      </c>
    </row>
    <row r="12595" spans="1:10" x14ac:dyDescent="0.25">
      <c r="A12595" s="5" t="str">
        <f t="shared" si="196"/>
        <v/>
      </c>
      <c r="B12595" t="s">
        <v>97</v>
      </c>
      <c r="C12595" t="s">
        <v>144</v>
      </c>
      <c r="D12595" t="s">
        <v>46</v>
      </c>
      <c r="E12595">
        <v>18</v>
      </c>
      <c r="I12595">
        <v>80.057441077443158</v>
      </c>
      <c r="J12595" s="6" t="s">
        <v>20</v>
      </c>
    </row>
    <row r="12596" spans="1:10" x14ac:dyDescent="0.25">
      <c r="A12596" s="5" t="str">
        <f t="shared" si="196"/>
        <v/>
      </c>
      <c r="B12596" t="s">
        <v>97</v>
      </c>
      <c r="C12596" t="s">
        <v>144</v>
      </c>
      <c r="D12596" t="s">
        <v>46</v>
      </c>
      <c r="E12596">
        <v>19</v>
      </c>
      <c r="I12596">
        <v>76.32878965089472</v>
      </c>
      <c r="J12596" s="6" t="s">
        <v>20</v>
      </c>
    </row>
    <row r="12597" spans="1:10" x14ac:dyDescent="0.25">
      <c r="A12597" s="5" t="str">
        <f t="shared" si="196"/>
        <v/>
      </c>
      <c r="B12597" t="s">
        <v>97</v>
      </c>
      <c r="C12597" t="s">
        <v>144</v>
      </c>
      <c r="D12597" t="s">
        <v>46</v>
      </c>
      <c r="E12597">
        <v>20</v>
      </c>
      <c r="I12597">
        <v>73.379984051032906</v>
      </c>
      <c r="J12597" s="6" t="s">
        <v>20</v>
      </c>
    </row>
    <row r="12598" spans="1:10" x14ac:dyDescent="0.25">
      <c r="A12598" s="5" t="str">
        <f t="shared" si="196"/>
        <v/>
      </c>
      <c r="B12598" t="s">
        <v>97</v>
      </c>
      <c r="C12598" t="s">
        <v>144</v>
      </c>
      <c r="D12598" t="s">
        <v>46</v>
      </c>
      <c r="E12598">
        <v>21</v>
      </c>
      <c r="I12598">
        <v>71.394577352473178</v>
      </c>
      <c r="J12598" s="6" t="s">
        <v>20</v>
      </c>
    </row>
    <row r="12599" spans="1:10" x14ac:dyDescent="0.25">
      <c r="A12599" s="5" t="str">
        <f t="shared" si="196"/>
        <v/>
      </c>
      <c r="B12599" t="s">
        <v>97</v>
      </c>
      <c r="C12599" t="s">
        <v>144</v>
      </c>
      <c r="D12599" t="s">
        <v>46</v>
      </c>
      <c r="E12599">
        <v>22</v>
      </c>
      <c r="I12599">
        <v>69.57015417331246</v>
      </c>
      <c r="J12599" s="6" t="s">
        <v>20</v>
      </c>
    </row>
    <row r="12600" spans="1:10" x14ac:dyDescent="0.25">
      <c r="A12600" s="5" t="str">
        <f t="shared" si="196"/>
        <v/>
      </c>
      <c r="B12600" t="s">
        <v>97</v>
      </c>
      <c r="C12600" t="s">
        <v>144</v>
      </c>
      <c r="D12600" t="s">
        <v>46</v>
      </c>
      <c r="E12600">
        <v>23</v>
      </c>
      <c r="I12600">
        <v>68.170956937801577</v>
      </c>
      <c r="J12600" s="6" t="s">
        <v>20</v>
      </c>
    </row>
    <row r="12601" spans="1:10" x14ac:dyDescent="0.25">
      <c r="A12601" s="5" t="str">
        <f t="shared" si="196"/>
        <v/>
      </c>
      <c r="B12601" t="s">
        <v>97</v>
      </c>
      <c r="C12601" t="s">
        <v>144</v>
      </c>
      <c r="D12601" t="s">
        <v>46</v>
      </c>
      <c r="E12601">
        <v>24</v>
      </c>
      <c r="I12601">
        <v>66.779712918663392</v>
      </c>
      <c r="J12601" s="6" t="s">
        <v>20</v>
      </c>
    </row>
    <row r="12602" spans="1:10" x14ac:dyDescent="0.25">
      <c r="A12602" s="5" t="str">
        <f t="shared" si="196"/>
        <v/>
      </c>
      <c r="B12602" t="s">
        <v>97</v>
      </c>
      <c r="C12602" t="s">
        <v>144</v>
      </c>
      <c r="D12602" t="s">
        <v>76</v>
      </c>
      <c r="E12602">
        <v>1</v>
      </c>
      <c r="I12602">
        <v>68.388160000000056</v>
      </c>
      <c r="J12602" s="6" t="s">
        <v>20</v>
      </c>
    </row>
    <row r="12603" spans="1:10" x14ac:dyDescent="0.25">
      <c r="A12603" s="5" t="str">
        <f t="shared" si="196"/>
        <v/>
      </c>
      <c r="B12603" t="s">
        <v>97</v>
      </c>
      <c r="C12603" t="s">
        <v>144</v>
      </c>
      <c r="D12603" t="s">
        <v>77</v>
      </c>
      <c r="E12603">
        <v>1</v>
      </c>
      <c r="I12603">
        <v>59.281966292134953</v>
      </c>
      <c r="J12603" s="6" t="s">
        <v>20</v>
      </c>
    </row>
    <row r="12604" spans="1:10" x14ac:dyDescent="0.25">
      <c r="A12604" s="5" t="str">
        <f t="shared" si="196"/>
        <v/>
      </c>
      <c r="B12604" t="s">
        <v>97</v>
      </c>
      <c r="C12604" t="s">
        <v>144</v>
      </c>
      <c r="D12604" t="s">
        <v>76</v>
      </c>
      <c r="E12604">
        <v>2</v>
      </c>
      <c r="I12604">
        <v>67.840000000000018</v>
      </c>
      <c r="J12604" s="6" t="s">
        <v>20</v>
      </c>
    </row>
    <row r="12605" spans="1:10" x14ac:dyDescent="0.25">
      <c r="A12605" s="5" t="str">
        <f t="shared" si="196"/>
        <v/>
      </c>
      <c r="B12605" t="s">
        <v>97</v>
      </c>
      <c r="C12605" t="s">
        <v>144</v>
      </c>
      <c r="D12605" t="s">
        <v>77</v>
      </c>
      <c r="E12605">
        <v>2</v>
      </c>
      <c r="I12605">
        <v>57.704550561798186</v>
      </c>
      <c r="J12605" s="6" t="s">
        <v>20</v>
      </c>
    </row>
    <row r="12606" spans="1:10" x14ac:dyDescent="0.25">
      <c r="A12606" s="5" t="str">
        <f t="shared" si="196"/>
        <v/>
      </c>
      <c r="B12606" t="s">
        <v>97</v>
      </c>
      <c r="C12606" t="s">
        <v>144</v>
      </c>
      <c r="D12606" t="s">
        <v>76</v>
      </c>
      <c r="E12606">
        <v>3</v>
      </c>
      <c r="I12606">
        <v>68.173040000000043</v>
      </c>
      <c r="J12606" s="6" t="s">
        <v>20</v>
      </c>
    </row>
    <row r="12607" spans="1:10" x14ac:dyDescent="0.25">
      <c r="A12607" s="5" t="str">
        <f t="shared" si="196"/>
        <v/>
      </c>
      <c r="B12607" t="s">
        <v>97</v>
      </c>
      <c r="C12607" t="s">
        <v>144</v>
      </c>
      <c r="D12607" t="s">
        <v>77</v>
      </c>
      <c r="E12607">
        <v>3</v>
      </c>
      <c r="I12607">
        <v>56.180842696629583</v>
      </c>
      <c r="J12607" s="6" t="s">
        <v>20</v>
      </c>
    </row>
    <row r="12608" spans="1:10" x14ac:dyDescent="0.25">
      <c r="A12608" s="5" t="str">
        <f t="shared" si="196"/>
        <v/>
      </c>
      <c r="B12608" t="s">
        <v>97</v>
      </c>
      <c r="C12608" t="s">
        <v>144</v>
      </c>
      <c r="D12608" t="s">
        <v>77</v>
      </c>
      <c r="E12608">
        <v>4</v>
      </c>
      <c r="I12608">
        <v>55.114157303371179</v>
      </c>
      <c r="J12608" s="6" t="s">
        <v>20</v>
      </c>
    </row>
    <row r="12609" spans="1:10" x14ac:dyDescent="0.25">
      <c r="A12609" s="5" t="str">
        <f t="shared" si="196"/>
        <v/>
      </c>
      <c r="B12609" t="s">
        <v>97</v>
      </c>
      <c r="C12609" t="s">
        <v>144</v>
      </c>
      <c r="D12609" t="s">
        <v>76</v>
      </c>
      <c r="E12609">
        <v>4</v>
      </c>
      <c r="I12609">
        <v>66.575120000000027</v>
      </c>
      <c r="J12609" s="6" t="s">
        <v>20</v>
      </c>
    </row>
    <row r="12610" spans="1:10" x14ac:dyDescent="0.25">
      <c r="A12610" s="5" t="str">
        <f t="shared" ref="A12610:A12673" si="197">IF(AND(category = B12610, subcategory=C12610, reportdate = D12610), E12610, "")</f>
        <v/>
      </c>
      <c r="B12610" t="s">
        <v>97</v>
      </c>
      <c r="C12610" t="s">
        <v>144</v>
      </c>
      <c r="D12610" t="s">
        <v>76</v>
      </c>
      <c r="E12610">
        <v>5</v>
      </c>
      <c r="I12610">
        <v>66.068879999999979</v>
      </c>
      <c r="J12610" s="6" t="s">
        <v>20</v>
      </c>
    </row>
    <row r="12611" spans="1:10" x14ac:dyDescent="0.25">
      <c r="A12611" s="5" t="str">
        <f t="shared" si="197"/>
        <v/>
      </c>
      <c r="B12611" t="s">
        <v>97</v>
      </c>
      <c r="C12611" t="s">
        <v>144</v>
      </c>
      <c r="D12611" t="s">
        <v>77</v>
      </c>
      <c r="E12611">
        <v>5</v>
      </c>
      <c r="I12611">
        <v>54.191853932584273</v>
      </c>
      <c r="J12611" s="6" t="s">
        <v>20</v>
      </c>
    </row>
    <row r="12612" spans="1:10" x14ac:dyDescent="0.25">
      <c r="A12612" s="5" t="str">
        <f t="shared" si="197"/>
        <v/>
      </c>
      <c r="B12612" t="s">
        <v>97</v>
      </c>
      <c r="C12612" t="s">
        <v>144</v>
      </c>
      <c r="D12612" t="s">
        <v>76</v>
      </c>
      <c r="E12612">
        <v>6</v>
      </c>
      <c r="I12612">
        <v>65.536240000000035</v>
      </c>
      <c r="J12612" s="6" t="s">
        <v>20</v>
      </c>
    </row>
    <row r="12613" spans="1:10" x14ac:dyDescent="0.25">
      <c r="A12613" s="5" t="str">
        <f t="shared" si="197"/>
        <v/>
      </c>
      <c r="B12613" t="s">
        <v>97</v>
      </c>
      <c r="C12613" t="s">
        <v>144</v>
      </c>
      <c r="D12613" t="s">
        <v>77</v>
      </c>
      <c r="E12613">
        <v>6</v>
      </c>
      <c r="I12613">
        <v>53.621516853932754</v>
      </c>
      <c r="J12613" s="6" t="s">
        <v>20</v>
      </c>
    </row>
    <row r="12614" spans="1:10" x14ac:dyDescent="0.25">
      <c r="A12614" s="5" t="str">
        <f t="shared" si="197"/>
        <v/>
      </c>
      <c r="B12614" t="s">
        <v>97</v>
      </c>
      <c r="C12614" t="s">
        <v>144</v>
      </c>
      <c r="D12614" t="s">
        <v>76</v>
      </c>
      <c r="E12614">
        <v>7</v>
      </c>
      <c r="I12614">
        <v>64.320639999999997</v>
      </c>
      <c r="J12614" s="6" t="s">
        <v>20</v>
      </c>
    </row>
    <row r="12615" spans="1:10" x14ac:dyDescent="0.25">
      <c r="A12615" s="5" t="str">
        <f t="shared" si="197"/>
        <v/>
      </c>
      <c r="B12615" t="s">
        <v>97</v>
      </c>
      <c r="C12615" t="s">
        <v>144</v>
      </c>
      <c r="D12615" t="s">
        <v>77</v>
      </c>
      <c r="E12615">
        <v>7</v>
      </c>
      <c r="I12615">
        <v>53.692659176030546</v>
      </c>
      <c r="J12615" s="6" t="s">
        <v>20</v>
      </c>
    </row>
    <row r="12616" spans="1:10" x14ac:dyDescent="0.25">
      <c r="A12616" s="5" t="str">
        <f t="shared" si="197"/>
        <v/>
      </c>
      <c r="B12616" t="s">
        <v>97</v>
      </c>
      <c r="C12616" t="s">
        <v>144</v>
      </c>
      <c r="D12616" t="s">
        <v>76</v>
      </c>
      <c r="E12616">
        <v>8</v>
      </c>
      <c r="I12616">
        <v>64.903200000000055</v>
      </c>
      <c r="J12616" s="6" t="s">
        <v>20</v>
      </c>
    </row>
    <row r="12617" spans="1:10" x14ac:dyDescent="0.25">
      <c r="A12617" s="5" t="str">
        <f t="shared" si="197"/>
        <v/>
      </c>
      <c r="B12617" t="s">
        <v>97</v>
      </c>
      <c r="C12617" t="s">
        <v>144</v>
      </c>
      <c r="D12617" t="s">
        <v>77</v>
      </c>
      <c r="E12617">
        <v>8</v>
      </c>
      <c r="I12617">
        <v>53.574176029962317</v>
      </c>
      <c r="J12617" s="6" t="s">
        <v>20</v>
      </c>
    </row>
    <row r="12618" spans="1:10" x14ac:dyDescent="0.25">
      <c r="A12618" s="5" t="str">
        <f t="shared" si="197"/>
        <v/>
      </c>
      <c r="B12618" t="s">
        <v>97</v>
      </c>
      <c r="C12618" t="s">
        <v>144</v>
      </c>
      <c r="D12618" t="s">
        <v>76</v>
      </c>
      <c r="E12618">
        <v>9</v>
      </c>
      <c r="I12618">
        <v>70.127599999999958</v>
      </c>
      <c r="J12618" s="6" t="s">
        <v>20</v>
      </c>
    </row>
    <row r="12619" spans="1:10" x14ac:dyDescent="0.25">
      <c r="A12619" s="5" t="str">
        <f t="shared" si="197"/>
        <v/>
      </c>
      <c r="B12619" t="s">
        <v>97</v>
      </c>
      <c r="C12619" t="s">
        <v>144</v>
      </c>
      <c r="D12619" t="s">
        <v>77</v>
      </c>
      <c r="E12619">
        <v>9</v>
      </c>
      <c r="I12619">
        <v>57.770449438202569</v>
      </c>
      <c r="J12619" s="6" t="s">
        <v>20</v>
      </c>
    </row>
    <row r="12620" spans="1:10" x14ac:dyDescent="0.25">
      <c r="A12620" s="5" t="str">
        <f t="shared" si="197"/>
        <v/>
      </c>
      <c r="B12620" t="s">
        <v>97</v>
      </c>
      <c r="C12620" t="s">
        <v>144</v>
      </c>
      <c r="D12620" t="s">
        <v>76</v>
      </c>
      <c r="E12620">
        <v>10</v>
      </c>
      <c r="I12620">
        <v>76.58080000000011</v>
      </c>
      <c r="J12620" s="6" t="s">
        <v>20</v>
      </c>
    </row>
    <row r="12621" spans="1:10" x14ac:dyDescent="0.25">
      <c r="A12621" s="5" t="str">
        <f t="shared" si="197"/>
        <v/>
      </c>
      <c r="B12621" t="s">
        <v>97</v>
      </c>
      <c r="C12621" t="s">
        <v>144</v>
      </c>
      <c r="D12621" t="s">
        <v>77</v>
      </c>
      <c r="E12621">
        <v>10</v>
      </c>
      <c r="I12621">
        <v>64.911254681647648</v>
      </c>
      <c r="J12621" s="6" t="s">
        <v>20</v>
      </c>
    </row>
    <row r="12622" spans="1:10" x14ac:dyDescent="0.25">
      <c r="A12622" s="5" t="str">
        <f t="shared" si="197"/>
        <v/>
      </c>
      <c r="B12622" t="s">
        <v>97</v>
      </c>
      <c r="C12622" t="s">
        <v>144</v>
      </c>
      <c r="D12622" t="s">
        <v>76</v>
      </c>
      <c r="E12622">
        <v>11</v>
      </c>
      <c r="I12622">
        <v>80.432000000000073</v>
      </c>
      <c r="J12622" s="6" t="s">
        <v>20</v>
      </c>
    </row>
    <row r="12623" spans="1:10" x14ac:dyDescent="0.25">
      <c r="A12623" s="5" t="str">
        <f t="shared" si="197"/>
        <v/>
      </c>
      <c r="B12623" t="s">
        <v>97</v>
      </c>
      <c r="C12623" t="s">
        <v>144</v>
      </c>
      <c r="D12623" t="s">
        <v>77</v>
      </c>
      <c r="E12623">
        <v>11</v>
      </c>
      <c r="I12623">
        <v>72.385524344568751</v>
      </c>
      <c r="J12623" s="6" t="s">
        <v>20</v>
      </c>
    </row>
    <row r="12624" spans="1:10" x14ac:dyDescent="0.25">
      <c r="A12624" s="5" t="str">
        <f t="shared" si="197"/>
        <v/>
      </c>
      <c r="B12624" t="s">
        <v>97</v>
      </c>
      <c r="C12624" t="s">
        <v>144</v>
      </c>
      <c r="D12624" t="s">
        <v>77</v>
      </c>
      <c r="E12624">
        <v>12</v>
      </c>
      <c r="I12624">
        <v>77.343014981273456</v>
      </c>
      <c r="J12624" s="6" t="s">
        <v>20</v>
      </c>
    </row>
    <row r="12625" spans="1:10" x14ac:dyDescent="0.25">
      <c r="A12625" s="5" t="str">
        <f t="shared" si="197"/>
        <v/>
      </c>
      <c r="B12625" t="s">
        <v>97</v>
      </c>
      <c r="C12625" t="s">
        <v>144</v>
      </c>
      <c r="D12625" t="s">
        <v>76</v>
      </c>
      <c r="E12625">
        <v>12</v>
      </c>
      <c r="I12625">
        <v>83.676800000000043</v>
      </c>
      <c r="J12625" s="6" t="s">
        <v>20</v>
      </c>
    </row>
    <row r="12626" spans="1:10" x14ac:dyDescent="0.25">
      <c r="A12626" s="5" t="str">
        <f t="shared" si="197"/>
        <v/>
      </c>
      <c r="B12626" t="s">
        <v>97</v>
      </c>
      <c r="C12626" t="s">
        <v>144</v>
      </c>
      <c r="D12626" t="s">
        <v>77</v>
      </c>
      <c r="E12626">
        <v>13</v>
      </c>
      <c r="I12626">
        <v>79.632134831460704</v>
      </c>
      <c r="J12626" s="6" t="s">
        <v>20</v>
      </c>
    </row>
    <row r="12627" spans="1:10" x14ac:dyDescent="0.25">
      <c r="A12627" s="5" t="str">
        <f t="shared" si="197"/>
        <v/>
      </c>
      <c r="B12627" t="s">
        <v>97</v>
      </c>
      <c r="C12627" t="s">
        <v>144</v>
      </c>
      <c r="D12627" t="s">
        <v>76</v>
      </c>
      <c r="E12627">
        <v>13</v>
      </c>
      <c r="I12627">
        <v>86.014399999999952</v>
      </c>
      <c r="J12627" s="6" t="s">
        <v>20</v>
      </c>
    </row>
    <row r="12628" spans="1:10" x14ac:dyDescent="0.25">
      <c r="A12628" s="5" t="str">
        <f t="shared" si="197"/>
        <v/>
      </c>
      <c r="B12628" t="s">
        <v>97</v>
      </c>
      <c r="C12628" t="s">
        <v>144</v>
      </c>
      <c r="D12628" t="s">
        <v>77</v>
      </c>
      <c r="E12628">
        <v>14</v>
      </c>
      <c r="I12628">
        <v>81.57398876404487</v>
      </c>
      <c r="J12628" s="6" t="s">
        <v>20</v>
      </c>
    </row>
    <row r="12629" spans="1:10" x14ac:dyDescent="0.25">
      <c r="A12629" s="5" t="str">
        <f t="shared" si="197"/>
        <v/>
      </c>
      <c r="B12629" t="s">
        <v>97</v>
      </c>
      <c r="C12629" t="s">
        <v>144</v>
      </c>
      <c r="D12629" t="s">
        <v>76</v>
      </c>
      <c r="E12629">
        <v>14</v>
      </c>
      <c r="I12629">
        <v>86.406400000000048</v>
      </c>
      <c r="J12629" s="6" t="s">
        <v>20</v>
      </c>
    </row>
    <row r="12630" spans="1:10" x14ac:dyDescent="0.25">
      <c r="A12630" s="5" t="str">
        <f t="shared" si="197"/>
        <v/>
      </c>
      <c r="B12630" t="s">
        <v>97</v>
      </c>
      <c r="C12630" t="s">
        <v>144</v>
      </c>
      <c r="D12630" t="s">
        <v>76</v>
      </c>
      <c r="E12630">
        <v>15</v>
      </c>
      <c r="I12630">
        <v>87.419999999999987</v>
      </c>
      <c r="J12630" s="6" t="s">
        <v>20</v>
      </c>
    </row>
    <row r="12631" spans="1:10" x14ac:dyDescent="0.25">
      <c r="A12631" s="5" t="str">
        <f t="shared" si="197"/>
        <v/>
      </c>
      <c r="B12631" t="s">
        <v>97</v>
      </c>
      <c r="C12631" t="s">
        <v>144</v>
      </c>
      <c r="D12631" t="s">
        <v>77</v>
      </c>
      <c r="E12631">
        <v>15</v>
      </c>
      <c r="I12631">
        <v>83.329531835205998</v>
      </c>
      <c r="J12631" s="6" t="s">
        <v>20</v>
      </c>
    </row>
    <row r="12632" spans="1:10" x14ac:dyDescent="0.25">
      <c r="A12632" s="5" t="str">
        <f t="shared" si="197"/>
        <v/>
      </c>
      <c r="B12632" t="s">
        <v>97</v>
      </c>
      <c r="C12632" t="s">
        <v>144</v>
      </c>
      <c r="D12632" t="s">
        <v>76</v>
      </c>
      <c r="E12632">
        <v>16</v>
      </c>
      <c r="I12632">
        <v>86.529599999999945</v>
      </c>
      <c r="J12632" s="6" t="s">
        <v>20</v>
      </c>
    </row>
    <row r="12633" spans="1:10" x14ac:dyDescent="0.25">
      <c r="A12633" s="5" t="str">
        <f t="shared" si="197"/>
        <v/>
      </c>
      <c r="B12633" t="s">
        <v>97</v>
      </c>
      <c r="C12633" t="s">
        <v>144</v>
      </c>
      <c r="D12633" t="s">
        <v>77</v>
      </c>
      <c r="E12633">
        <v>16</v>
      </c>
      <c r="I12633">
        <v>84.085543071161197</v>
      </c>
      <c r="J12633" s="6" t="s">
        <v>20</v>
      </c>
    </row>
    <row r="12634" spans="1:10" x14ac:dyDescent="0.25">
      <c r="A12634" s="5" t="str">
        <f t="shared" si="197"/>
        <v/>
      </c>
      <c r="B12634" t="s">
        <v>97</v>
      </c>
      <c r="C12634" t="s">
        <v>144</v>
      </c>
      <c r="D12634" t="s">
        <v>77</v>
      </c>
      <c r="E12634">
        <v>17</v>
      </c>
      <c r="I12634">
        <v>84.411741573034092</v>
      </c>
      <c r="J12634" s="6" t="s">
        <v>20</v>
      </c>
    </row>
    <row r="12635" spans="1:10" x14ac:dyDescent="0.25">
      <c r="A12635" s="5" t="str">
        <f t="shared" si="197"/>
        <v/>
      </c>
      <c r="B12635" t="s">
        <v>97</v>
      </c>
      <c r="C12635" t="s">
        <v>144</v>
      </c>
      <c r="D12635" t="s">
        <v>76</v>
      </c>
      <c r="E12635">
        <v>17</v>
      </c>
      <c r="I12635">
        <v>82.999999999999986</v>
      </c>
      <c r="J12635" s="6" t="s">
        <v>20</v>
      </c>
    </row>
    <row r="12636" spans="1:10" x14ac:dyDescent="0.25">
      <c r="A12636" s="5" t="str">
        <f t="shared" si="197"/>
        <v/>
      </c>
      <c r="B12636" t="s">
        <v>97</v>
      </c>
      <c r="C12636" t="s">
        <v>144</v>
      </c>
      <c r="D12636" t="s">
        <v>77</v>
      </c>
      <c r="E12636">
        <v>18</v>
      </c>
      <c r="I12636">
        <v>83.274063670411337</v>
      </c>
      <c r="J12636" s="6" t="s">
        <v>20</v>
      </c>
    </row>
    <row r="12637" spans="1:10" x14ac:dyDescent="0.25">
      <c r="A12637" s="5" t="str">
        <f t="shared" si="197"/>
        <v/>
      </c>
      <c r="B12637" t="s">
        <v>97</v>
      </c>
      <c r="C12637" t="s">
        <v>144</v>
      </c>
      <c r="D12637" t="s">
        <v>76</v>
      </c>
      <c r="E12637">
        <v>18</v>
      </c>
      <c r="I12637">
        <v>78.876800000000102</v>
      </c>
      <c r="J12637" s="6" t="s">
        <v>20</v>
      </c>
    </row>
    <row r="12638" spans="1:10" x14ac:dyDescent="0.25">
      <c r="A12638" s="5" t="str">
        <f t="shared" si="197"/>
        <v/>
      </c>
      <c r="B12638" t="s">
        <v>97</v>
      </c>
      <c r="C12638" t="s">
        <v>144</v>
      </c>
      <c r="D12638" t="s">
        <v>77</v>
      </c>
      <c r="E12638">
        <v>19</v>
      </c>
      <c r="I12638">
        <v>80.435636704119986</v>
      </c>
      <c r="J12638" s="6" t="s">
        <v>20</v>
      </c>
    </row>
    <row r="12639" spans="1:10" x14ac:dyDescent="0.25">
      <c r="A12639" s="5" t="str">
        <f t="shared" si="197"/>
        <v/>
      </c>
      <c r="B12639" t="s">
        <v>97</v>
      </c>
      <c r="C12639" t="s">
        <v>144</v>
      </c>
      <c r="D12639" t="s">
        <v>76</v>
      </c>
      <c r="E12639">
        <v>19</v>
      </c>
      <c r="I12639">
        <v>74.217599999999962</v>
      </c>
      <c r="J12639" s="6" t="s">
        <v>20</v>
      </c>
    </row>
    <row r="12640" spans="1:10" x14ac:dyDescent="0.25">
      <c r="A12640" s="5" t="str">
        <f t="shared" si="197"/>
        <v/>
      </c>
      <c r="B12640" t="s">
        <v>97</v>
      </c>
      <c r="C12640" t="s">
        <v>144</v>
      </c>
      <c r="D12640" t="s">
        <v>77</v>
      </c>
      <c r="E12640">
        <v>20</v>
      </c>
      <c r="I12640">
        <v>76.885711610487235</v>
      </c>
      <c r="J12640" s="6" t="s">
        <v>20</v>
      </c>
    </row>
    <row r="12641" spans="1:10" x14ac:dyDescent="0.25">
      <c r="A12641" s="5" t="str">
        <f t="shared" si="197"/>
        <v/>
      </c>
      <c r="B12641" t="s">
        <v>97</v>
      </c>
      <c r="C12641" t="s">
        <v>144</v>
      </c>
      <c r="D12641" t="s">
        <v>76</v>
      </c>
      <c r="E12641">
        <v>20</v>
      </c>
      <c r="I12641">
        <v>68.799840000000117</v>
      </c>
      <c r="J12641" s="6" t="s">
        <v>20</v>
      </c>
    </row>
    <row r="12642" spans="1:10" x14ac:dyDescent="0.25">
      <c r="A12642" s="5" t="str">
        <f t="shared" si="197"/>
        <v/>
      </c>
      <c r="B12642" t="s">
        <v>97</v>
      </c>
      <c r="C12642" t="s">
        <v>144</v>
      </c>
      <c r="D12642" t="s">
        <v>76</v>
      </c>
      <c r="E12642">
        <v>21</v>
      </c>
      <c r="I12642">
        <v>66.253040000000112</v>
      </c>
      <c r="J12642" s="6" t="s">
        <v>20</v>
      </c>
    </row>
    <row r="12643" spans="1:10" x14ac:dyDescent="0.25">
      <c r="A12643" s="5" t="str">
        <f t="shared" si="197"/>
        <v/>
      </c>
      <c r="B12643" t="s">
        <v>97</v>
      </c>
      <c r="C12643" t="s">
        <v>144</v>
      </c>
      <c r="D12643" t="s">
        <v>77</v>
      </c>
      <c r="E12643">
        <v>21</v>
      </c>
      <c r="I12643">
        <v>72.075823970037334</v>
      </c>
      <c r="J12643" s="6" t="s">
        <v>20</v>
      </c>
    </row>
    <row r="12644" spans="1:10" x14ac:dyDescent="0.25">
      <c r="A12644" s="5" t="str">
        <f t="shared" si="197"/>
        <v/>
      </c>
      <c r="B12644" t="s">
        <v>97</v>
      </c>
      <c r="C12644" t="s">
        <v>144</v>
      </c>
      <c r="D12644" t="s">
        <v>76</v>
      </c>
      <c r="E12644">
        <v>22</v>
      </c>
      <c r="I12644">
        <v>65.086399999999884</v>
      </c>
      <c r="J12644" s="6" t="s">
        <v>20</v>
      </c>
    </row>
    <row r="12645" spans="1:10" x14ac:dyDescent="0.25">
      <c r="A12645" s="5" t="str">
        <f t="shared" si="197"/>
        <v/>
      </c>
      <c r="B12645" t="s">
        <v>97</v>
      </c>
      <c r="C12645" t="s">
        <v>144</v>
      </c>
      <c r="D12645" t="s">
        <v>77</v>
      </c>
      <c r="E12645">
        <v>22</v>
      </c>
      <c r="I12645">
        <v>68.846704119850486</v>
      </c>
      <c r="J12645" s="6" t="s">
        <v>20</v>
      </c>
    </row>
    <row r="12646" spans="1:10" x14ac:dyDescent="0.25">
      <c r="A12646" s="5" t="str">
        <f t="shared" si="197"/>
        <v/>
      </c>
      <c r="B12646" t="s">
        <v>97</v>
      </c>
      <c r="C12646" t="s">
        <v>144</v>
      </c>
      <c r="D12646" t="s">
        <v>77</v>
      </c>
      <c r="E12646">
        <v>23</v>
      </c>
      <c r="I12646">
        <v>65.252940074906789</v>
      </c>
      <c r="J12646" s="6" t="s">
        <v>20</v>
      </c>
    </row>
    <row r="12647" spans="1:10" x14ac:dyDescent="0.25">
      <c r="A12647" s="5" t="str">
        <f t="shared" si="197"/>
        <v/>
      </c>
      <c r="B12647" t="s">
        <v>97</v>
      </c>
      <c r="C12647" t="s">
        <v>144</v>
      </c>
      <c r="D12647" t="s">
        <v>76</v>
      </c>
      <c r="E12647">
        <v>23</v>
      </c>
      <c r="I12647">
        <v>64.021519999999995</v>
      </c>
      <c r="J12647" s="6" t="s">
        <v>20</v>
      </c>
    </row>
    <row r="12648" spans="1:10" x14ac:dyDescent="0.25">
      <c r="A12648" s="5" t="str">
        <f t="shared" si="197"/>
        <v/>
      </c>
      <c r="B12648" t="s">
        <v>97</v>
      </c>
      <c r="C12648" t="s">
        <v>144</v>
      </c>
      <c r="D12648" t="s">
        <v>77</v>
      </c>
      <c r="E12648">
        <v>24</v>
      </c>
      <c r="I12648">
        <v>62.911123595505984</v>
      </c>
      <c r="J12648" s="6" t="s">
        <v>20</v>
      </c>
    </row>
    <row r="12649" spans="1:10" x14ac:dyDescent="0.25">
      <c r="A12649" s="5" t="str">
        <f t="shared" si="197"/>
        <v/>
      </c>
      <c r="B12649" t="s">
        <v>97</v>
      </c>
      <c r="C12649" t="s">
        <v>144</v>
      </c>
      <c r="D12649" t="s">
        <v>76</v>
      </c>
      <c r="E12649">
        <v>24</v>
      </c>
      <c r="I12649">
        <v>64.275119999999902</v>
      </c>
      <c r="J12649" s="6" t="s">
        <v>20</v>
      </c>
    </row>
    <row r="12650" spans="1:10" x14ac:dyDescent="0.25">
      <c r="A12650" s="5" t="str">
        <f t="shared" si="197"/>
        <v/>
      </c>
      <c r="B12650" t="s">
        <v>97</v>
      </c>
      <c r="C12650" t="s">
        <v>144</v>
      </c>
      <c r="D12650" t="s">
        <v>47</v>
      </c>
      <c r="E12650">
        <v>1</v>
      </c>
      <c r="I12650">
        <v>61.231704119850512</v>
      </c>
      <c r="J12650" s="6" t="s">
        <v>20</v>
      </c>
    </row>
    <row r="12651" spans="1:10" x14ac:dyDescent="0.25">
      <c r="A12651" s="5" t="str">
        <f t="shared" si="197"/>
        <v/>
      </c>
      <c r="B12651" t="s">
        <v>97</v>
      </c>
      <c r="C12651" t="s">
        <v>144</v>
      </c>
      <c r="D12651" t="s">
        <v>47</v>
      </c>
      <c r="E12651">
        <v>2</v>
      </c>
      <c r="I12651">
        <v>59.534662921348172</v>
      </c>
      <c r="J12651" s="6" t="s">
        <v>20</v>
      </c>
    </row>
    <row r="12652" spans="1:10" x14ac:dyDescent="0.25">
      <c r="A12652" s="5" t="str">
        <f t="shared" si="197"/>
        <v/>
      </c>
      <c r="B12652" t="s">
        <v>97</v>
      </c>
      <c r="C12652" t="s">
        <v>144</v>
      </c>
      <c r="D12652" t="s">
        <v>47</v>
      </c>
      <c r="E12652">
        <v>3</v>
      </c>
      <c r="I12652">
        <v>58.72625468164744</v>
      </c>
      <c r="J12652" s="6" t="s">
        <v>20</v>
      </c>
    </row>
    <row r="12653" spans="1:10" x14ac:dyDescent="0.25">
      <c r="A12653" s="5" t="str">
        <f t="shared" si="197"/>
        <v/>
      </c>
      <c r="B12653" t="s">
        <v>97</v>
      </c>
      <c r="C12653" t="s">
        <v>144</v>
      </c>
      <c r="D12653" t="s">
        <v>47</v>
      </c>
      <c r="E12653">
        <v>4</v>
      </c>
      <c r="I12653">
        <v>57.905168539325885</v>
      </c>
      <c r="J12653" s="6" t="s">
        <v>20</v>
      </c>
    </row>
    <row r="12654" spans="1:10" x14ac:dyDescent="0.25">
      <c r="A12654" s="5" t="str">
        <f t="shared" si="197"/>
        <v/>
      </c>
      <c r="B12654" t="s">
        <v>97</v>
      </c>
      <c r="C12654" t="s">
        <v>144</v>
      </c>
      <c r="D12654" t="s">
        <v>47</v>
      </c>
      <c r="E12654">
        <v>5</v>
      </c>
      <c r="I12654">
        <v>56.85986891385722</v>
      </c>
      <c r="J12654" s="6" t="s">
        <v>20</v>
      </c>
    </row>
    <row r="12655" spans="1:10" x14ac:dyDescent="0.25">
      <c r="A12655" s="5" t="str">
        <f t="shared" si="197"/>
        <v/>
      </c>
      <c r="B12655" t="s">
        <v>97</v>
      </c>
      <c r="C12655" t="s">
        <v>144</v>
      </c>
      <c r="D12655" t="s">
        <v>47</v>
      </c>
      <c r="E12655">
        <v>6</v>
      </c>
      <c r="I12655">
        <v>56.162808988764276</v>
      </c>
      <c r="J12655" s="6" t="s">
        <v>20</v>
      </c>
    </row>
    <row r="12656" spans="1:10" x14ac:dyDescent="0.25">
      <c r="A12656" s="5" t="str">
        <f t="shared" si="197"/>
        <v/>
      </c>
      <c r="B12656" t="s">
        <v>97</v>
      </c>
      <c r="C12656" t="s">
        <v>144</v>
      </c>
      <c r="D12656" t="s">
        <v>47</v>
      </c>
      <c r="E12656">
        <v>7</v>
      </c>
      <c r="I12656">
        <v>55.766741573033791</v>
      </c>
      <c r="J12656" s="6" t="s">
        <v>20</v>
      </c>
    </row>
    <row r="12657" spans="1:10" x14ac:dyDescent="0.25">
      <c r="A12657" s="5" t="str">
        <f t="shared" si="197"/>
        <v/>
      </c>
      <c r="B12657" t="s">
        <v>97</v>
      </c>
      <c r="C12657" t="s">
        <v>144</v>
      </c>
      <c r="D12657" t="s">
        <v>47</v>
      </c>
      <c r="E12657">
        <v>8</v>
      </c>
      <c r="I12657">
        <v>55.850823970036963</v>
      </c>
      <c r="J12657" s="6" t="s">
        <v>20</v>
      </c>
    </row>
    <row r="12658" spans="1:10" x14ac:dyDescent="0.25">
      <c r="A12658" s="5" t="str">
        <f t="shared" si="197"/>
        <v/>
      </c>
      <c r="B12658" t="s">
        <v>97</v>
      </c>
      <c r="C12658" t="s">
        <v>144</v>
      </c>
      <c r="D12658" t="s">
        <v>47</v>
      </c>
      <c r="E12658">
        <v>9</v>
      </c>
      <c r="I12658">
        <v>60.537865168539568</v>
      </c>
      <c r="J12658" s="6" t="s">
        <v>20</v>
      </c>
    </row>
    <row r="12659" spans="1:10" x14ac:dyDescent="0.25">
      <c r="A12659" s="5" t="str">
        <f t="shared" si="197"/>
        <v/>
      </c>
      <c r="B12659" t="s">
        <v>97</v>
      </c>
      <c r="C12659" t="s">
        <v>144</v>
      </c>
      <c r="D12659" t="s">
        <v>47</v>
      </c>
      <c r="E12659">
        <v>10</v>
      </c>
      <c r="I12659">
        <v>68.233707865168824</v>
      </c>
      <c r="J12659" s="6" t="s">
        <v>20</v>
      </c>
    </row>
    <row r="12660" spans="1:10" x14ac:dyDescent="0.25">
      <c r="A12660" s="5" t="str">
        <f t="shared" si="197"/>
        <v/>
      </c>
      <c r="B12660" t="s">
        <v>97</v>
      </c>
      <c r="C12660" t="s">
        <v>144</v>
      </c>
      <c r="D12660" t="s">
        <v>47</v>
      </c>
      <c r="E12660">
        <v>11</v>
      </c>
      <c r="I12660">
        <v>75.443314606742263</v>
      </c>
      <c r="J12660" s="6" t="s">
        <v>20</v>
      </c>
    </row>
    <row r="12661" spans="1:10" x14ac:dyDescent="0.25">
      <c r="A12661" s="5" t="str">
        <f t="shared" si="197"/>
        <v/>
      </c>
      <c r="B12661" t="s">
        <v>97</v>
      </c>
      <c r="C12661" t="s">
        <v>144</v>
      </c>
      <c r="D12661" t="s">
        <v>47</v>
      </c>
      <c r="E12661">
        <v>12</v>
      </c>
      <c r="I12661">
        <v>81.301760299625343</v>
      </c>
      <c r="J12661" s="6" t="s">
        <v>20</v>
      </c>
    </row>
    <row r="12662" spans="1:10" x14ac:dyDescent="0.25">
      <c r="A12662" s="5" t="str">
        <f t="shared" si="197"/>
        <v/>
      </c>
      <c r="B12662" t="s">
        <v>97</v>
      </c>
      <c r="C12662" t="s">
        <v>144</v>
      </c>
      <c r="D12662" t="s">
        <v>47</v>
      </c>
      <c r="E12662">
        <v>13</v>
      </c>
      <c r="I12662">
        <v>84.726086142322018</v>
      </c>
      <c r="J12662" s="6" t="s">
        <v>20</v>
      </c>
    </row>
    <row r="12663" spans="1:10" x14ac:dyDescent="0.25">
      <c r="A12663" s="5" t="str">
        <f t="shared" si="197"/>
        <v/>
      </c>
      <c r="B12663" t="s">
        <v>97</v>
      </c>
      <c r="C12663" t="s">
        <v>144</v>
      </c>
      <c r="D12663" t="s">
        <v>47</v>
      </c>
      <c r="E12663">
        <v>14</v>
      </c>
      <c r="I12663">
        <v>86.699213483146494</v>
      </c>
      <c r="J12663" s="6" t="s">
        <v>20</v>
      </c>
    </row>
    <row r="12664" spans="1:10" x14ac:dyDescent="0.25">
      <c r="A12664" s="5" t="str">
        <f t="shared" si="197"/>
        <v/>
      </c>
      <c r="B12664" t="s">
        <v>97</v>
      </c>
      <c r="C12664" t="s">
        <v>144</v>
      </c>
      <c r="D12664" t="s">
        <v>47</v>
      </c>
      <c r="E12664">
        <v>15</v>
      </c>
      <c r="I12664">
        <v>87.938801498127319</v>
      </c>
      <c r="J12664" s="6" t="s">
        <v>20</v>
      </c>
    </row>
    <row r="12665" spans="1:10" x14ac:dyDescent="0.25">
      <c r="A12665" s="5" t="str">
        <f t="shared" si="197"/>
        <v/>
      </c>
      <c r="B12665" t="s">
        <v>97</v>
      </c>
      <c r="C12665" t="s">
        <v>144</v>
      </c>
      <c r="D12665" t="s">
        <v>47</v>
      </c>
      <c r="E12665">
        <v>16</v>
      </c>
      <c r="I12665">
        <v>88.972696629214127</v>
      </c>
      <c r="J12665" s="6" t="s">
        <v>20</v>
      </c>
    </row>
    <row r="12666" spans="1:10" x14ac:dyDescent="0.25">
      <c r="A12666" s="5" t="str">
        <f t="shared" si="197"/>
        <v/>
      </c>
      <c r="B12666" t="s">
        <v>97</v>
      </c>
      <c r="C12666" t="s">
        <v>144</v>
      </c>
      <c r="D12666" t="s">
        <v>47</v>
      </c>
      <c r="E12666">
        <v>17</v>
      </c>
      <c r="I12666">
        <v>88.252434456928526</v>
      </c>
      <c r="J12666" s="6" t="s">
        <v>20</v>
      </c>
    </row>
    <row r="12667" spans="1:10" x14ac:dyDescent="0.25">
      <c r="A12667" s="5" t="str">
        <f t="shared" si="197"/>
        <v/>
      </c>
      <c r="B12667" t="s">
        <v>97</v>
      </c>
      <c r="C12667" t="s">
        <v>144</v>
      </c>
      <c r="D12667" t="s">
        <v>47</v>
      </c>
      <c r="E12667">
        <v>18</v>
      </c>
      <c r="I12667">
        <v>85.549400749064262</v>
      </c>
      <c r="J12667" s="6" t="s">
        <v>20</v>
      </c>
    </row>
    <row r="12668" spans="1:10" x14ac:dyDescent="0.25">
      <c r="A12668" s="5" t="str">
        <f t="shared" si="197"/>
        <v/>
      </c>
      <c r="B12668" t="s">
        <v>97</v>
      </c>
      <c r="C12668" t="s">
        <v>144</v>
      </c>
      <c r="D12668" t="s">
        <v>47</v>
      </c>
      <c r="E12668">
        <v>19</v>
      </c>
      <c r="I12668">
        <v>81.358895131085589</v>
      </c>
      <c r="J12668" s="6" t="s">
        <v>20</v>
      </c>
    </row>
    <row r="12669" spans="1:10" x14ac:dyDescent="0.25">
      <c r="A12669" s="5" t="str">
        <f t="shared" si="197"/>
        <v/>
      </c>
      <c r="B12669" t="s">
        <v>97</v>
      </c>
      <c r="C12669" t="s">
        <v>144</v>
      </c>
      <c r="D12669" t="s">
        <v>47</v>
      </c>
      <c r="E12669">
        <v>20</v>
      </c>
      <c r="I12669">
        <v>77.087977528090121</v>
      </c>
      <c r="J12669" s="6" t="s">
        <v>20</v>
      </c>
    </row>
    <row r="12670" spans="1:10" x14ac:dyDescent="0.25">
      <c r="A12670" s="5" t="str">
        <f t="shared" si="197"/>
        <v/>
      </c>
      <c r="B12670" t="s">
        <v>97</v>
      </c>
      <c r="C12670" t="s">
        <v>144</v>
      </c>
      <c r="D12670" t="s">
        <v>47</v>
      </c>
      <c r="E12670">
        <v>21</v>
      </c>
      <c r="I12670">
        <v>72.968183520599595</v>
      </c>
      <c r="J12670" s="6" t="s">
        <v>20</v>
      </c>
    </row>
    <row r="12671" spans="1:10" x14ac:dyDescent="0.25">
      <c r="A12671" s="5" t="str">
        <f t="shared" si="197"/>
        <v/>
      </c>
      <c r="B12671" t="s">
        <v>97</v>
      </c>
      <c r="C12671" t="s">
        <v>144</v>
      </c>
      <c r="D12671" t="s">
        <v>47</v>
      </c>
      <c r="E12671">
        <v>22</v>
      </c>
      <c r="I12671">
        <v>68.983988764044881</v>
      </c>
      <c r="J12671" s="6" t="s">
        <v>20</v>
      </c>
    </row>
    <row r="12672" spans="1:10" x14ac:dyDescent="0.25">
      <c r="A12672" s="5" t="str">
        <f t="shared" si="197"/>
        <v/>
      </c>
      <c r="B12672" t="s">
        <v>97</v>
      </c>
      <c r="C12672" t="s">
        <v>144</v>
      </c>
      <c r="D12672" t="s">
        <v>47</v>
      </c>
      <c r="E12672">
        <v>23</v>
      </c>
      <c r="I12672">
        <v>66.249531835205829</v>
      </c>
      <c r="J12672" s="6" t="s">
        <v>20</v>
      </c>
    </row>
    <row r="12673" spans="1:10" x14ac:dyDescent="0.25">
      <c r="A12673" s="5" t="str">
        <f t="shared" si="197"/>
        <v/>
      </c>
      <c r="B12673" t="s">
        <v>97</v>
      </c>
      <c r="C12673" t="s">
        <v>144</v>
      </c>
      <c r="D12673" t="s">
        <v>47</v>
      </c>
      <c r="E12673">
        <v>24</v>
      </c>
      <c r="I12673">
        <v>63.515805243445669</v>
      </c>
      <c r="J12673" s="6" t="s">
        <v>20</v>
      </c>
    </row>
    <row r="12674" spans="1:10" x14ac:dyDescent="0.25">
      <c r="A12674" s="5" t="str">
        <f t="shared" ref="A12674:A12737" si="198">IF(AND(category = B12674, subcategory=C12674, reportdate = D12674), E12674, "")</f>
        <v/>
      </c>
      <c r="B12674" t="s">
        <v>98</v>
      </c>
      <c r="C12674" t="s">
        <v>116</v>
      </c>
      <c r="D12674" t="s">
        <v>63</v>
      </c>
      <c r="E12674">
        <v>1</v>
      </c>
      <c r="F12674">
        <v>1.3691182136535645</v>
      </c>
      <c r="G12674">
        <v>1.4196429252624512</v>
      </c>
      <c r="H12674">
        <v>9.3868309631943703E-3</v>
      </c>
      <c r="I12674">
        <v>74.914358974809858</v>
      </c>
      <c r="J12674" s="6" t="s">
        <v>80</v>
      </c>
    </row>
    <row r="12675" spans="1:10" x14ac:dyDescent="0.25">
      <c r="A12675" s="5" t="str">
        <f t="shared" si="198"/>
        <v/>
      </c>
      <c r="B12675" t="s">
        <v>98</v>
      </c>
      <c r="C12675" t="s">
        <v>116</v>
      </c>
      <c r="D12675" t="s">
        <v>64</v>
      </c>
      <c r="E12675">
        <v>1</v>
      </c>
      <c r="F12675">
        <v>1.3579319715499878</v>
      </c>
      <c r="G12675">
        <v>1.3568179607391357</v>
      </c>
      <c r="H12675">
        <v>9.4533767551183701E-3</v>
      </c>
      <c r="I12675">
        <v>75.081197615757461</v>
      </c>
      <c r="J12675" s="6" t="s">
        <v>80</v>
      </c>
    </row>
    <row r="12676" spans="1:10" x14ac:dyDescent="0.25">
      <c r="A12676" s="5" t="str">
        <f t="shared" si="198"/>
        <v/>
      </c>
      <c r="B12676" t="s">
        <v>98</v>
      </c>
      <c r="C12676" t="s">
        <v>116</v>
      </c>
      <c r="D12676" t="s">
        <v>63</v>
      </c>
      <c r="E12676">
        <v>2</v>
      </c>
      <c r="F12676">
        <v>1.1683614253997803</v>
      </c>
      <c r="G12676">
        <v>1.1985518932342529</v>
      </c>
      <c r="H12676">
        <v>8.4306998178362846E-3</v>
      </c>
      <c r="I12676">
        <v>74.01521185592506</v>
      </c>
      <c r="J12676" s="6" t="s">
        <v>80</v>
      </c>
    </row>
    <row r="12677" spans="1:10" x14ac:dyDescent="0.25">
      <c r="A12677" s="5" t="str">
        <f t="shared" si="198"/>
        <v/>
      </c>
      <c r="B12677" t="s">
        <v>98</v>
      </c>
      <c r="C12677" t="s">
        <v>116</v>
      </c>
      <c r="D12677" t="s">
        <v>64</v>
      </c>
      <c r="E12677">
        <v>2</v>
      </c>
      <c r="F12677">
        <v>1.1609746217727661</v>
      </c>
      <c r="G12677">
        <v>1.1596100330352783</v>
      </c>
      <c r="H12677">
        <v>8.5279140621423721E-3</v>
      </c>
      <c r="I12677">
        <v>74.133605160572216</v>
      </c>
      <c r="J12677" s="6" t="s">
        <v>80</v>
      </c>
    </row>
    <row r="12678" spans="1:10" x14ac:dyDescent="0.25">
      <c r="A12678" s="5" t="str">
        <f t="shared" si="198"/>
        <v/>
      </c>
      <c r="B12678" t="s">
        <v>98</v>
      </c>
      <c r="C12678" t="s">
        <v>116</v>
      </c>
      <c r="D12678" t="s">
        <v>63</v>
      </c>
      <c r="E12678">
        <v>3</v>
      </c>
      <c r="F12678">
        <v>1.0267541408538818</v>
      </c>
      <c r="G12678">
        <v>1.0465582609176636</v>
      </c>
      <c r="H12678">
        <v>7.5592277571558952E-3</v>
      </c>
      <c r="I12678">
        <v>72.97606718934982</v>
      </c>
      <c r="J12678" s="6" t="s">
        <v>80</v>
      </c>
    </row>
    <row r="12679" spans="1:10" x14ac:dyDescent="0.25">
      <c r="A12679" s="5" t="str">
        <f t="shared" si="198"/>
        <v/>
      </c>
      <c r="B12679" t="s">
        <v>98</v>
      </c>
      <c r="C12679" t="s">
        <v>116</v>
      </c>
      <c r="D12679" t="s">
        <v>64</v>
      </c>
      <c r="E12679">
        <v>3</v>
      </c>
      <c r="F12679">
        <v>1.0178282260894775</v>
      </c>
      <c r="G12679">
        <v>1.0201082229614258</v>
      </c>
      <c r="H12679">
        <v>7.6185031794011593E-3</v>
      </c>
      <c r="I12679">
        <v>73.17430187094736</v>
      </c>
      <c r="J12679" s="6" t="s">
        <v>80</v>
      </c>
    </row>
    <row r="12680" spans="1:10" x14ac:dyDescent="0.25">
      <c r="A12680" s="5" t="str">
        <f t="shared" si="198"/>
        <v/>
      </c>
      <c r="B12680" t="s">
        <v>98</v>
      </c>
      <c r="C12680" t="s">
        <v>116</v>
      </c>
      <c r="D12680" t="s">
        <v>64</v>
      </c>
      <c r="E12680">
        <v>4</v>
      </c>
      <c r="F12680">
        <v>0.91656714677810669</v>
      </c>
      <c r="G12680">
        <v>0.92247813940048218</v>
      </c>
      <c r="H12680">
        <v>6.8056033924221992E-3</v>
      </c>
      <c r="I12680">
        <v>72.284643379940675</v>
      </c>
      <c r="J12680" s="6" t="s">
        <v>80</v>
      </c>
    </row>
    <row r="12681" spans="1:10" x14ac:dyDescent="0.25">
      <c r="A12681" s="5" t="str">
        <f t="shared" si="198"/>
        <v/>
      </c>
      <c r="B12681" t="s">
        <v>98</v>
      </c>
      <c r="C12681" t="s">
        <v>116</v>
      </c>
      <c r="D12681" t="s">
        <v>63</v>
      </c>
      <c r="E12681">
        <v>4</v>
      </c>
      <c r="F12681">
        <v>0.92889684438705444</v>
      </c>
      <c r="G12681">
        <v>0.94115269184112549</v>
      </c>
      <c r="H12681">
        <v>6.7226369865238667E-3</v>
      </c>
      <c r="I12681">
        <v>71.886844970206042</v>
      </c>
      <c r="J12681" s="6" t="s">
        <v>80</v>
      </c>
    </row>
    <row r="12682" spans="1:10" x14ac:dyDescent="0.25">
      <c r="A12682" s="5" t="str">
        <f t="shared" si="198"/>
        <v/>
      </c>
      <c r="B12682" t="s">
        <v>98</v>
      </c>
      <c r="C12682" t="s">
        <v>116</v>
      </c>
      <c r="D12682" t="s">
        <v>63</v>
      </c>
      <c r="E12682">
        <v>5</v>
      </c>
      <c r="F12682">
        <v>0.85922622680664063</v>
      </c>
      <c r="G12682">
        <v>0.86528754234313965</v>
      </c>
      <c r="H12682">
        <v>6.0191717930138111E-3</v>
      </c>
      <c r="I12682">
        <v>71.065843477911358</v>
      </c>
      <c r="J12682" s="6" t="s">
        <v>80</v>
      </c>
    </row>
    <row r="12683" spans="1:10" x14ac:dyDescent="0.25">
      <c r="A12683" s="5" t="str">
        <f t="shared" si="198"/>
        <v/>
      </c>
      <c r="B12683" t="s">
        <v>98</v>
      </c>
      <c r="C12683" t="s">
        <v>116</v>
      </c>
      <c r="D12683" t="s">
        <v>64</v>
      </c>
      <c r="E12683">
        <v>5</v>
      </c>
      <c r="F12683">
        <v>0.85565084218978882</v>
      </c>
      <c r="G12683">
        <v>0.85076028108596802</v>
      </c>
      <c r="H12683">
        <v>6.1127664521336555E-3</v>
      </c>
      <c r="I12683">
        <v>71.554023369419212</v>
      </c>
      <c r="J12683" s="6" t="s">
        <v>80</v>
      </c>
    </row>
    <row r="12684" spans="1:10" x14ac:dyDescent="0.25">
      <c r="A12684" s="5" t="str">
        <f t="shared" si="198"/>
        <v/>
      </c>
      <c r="B12684" t="s">
        <v>98</v>
      </c>
      <c r="C12684" t="s">
        <v>116</v>
      </c>
      <c r="D12684" t="s">
        <v>63</v>
      </c>
      <c r="E12684">
        <v>6</v>
      </c>
      <c r="F12684">
        <v>0.83114457130432129</v>
      </c>
      <c r="G12684">
        <v>0.83727371692657471</v>
      </c>
      <c r="H12684">
        <v>5.5079367011785507E-3</v>
      </c>
      <c r="I12684">
        <v>70.484199883738938</v>
      </c>
      <c r="J12684" s="6" t="s">
        <v>80</v>
      </c>
    </row>
    <row r="12685" spans="1:10" x14ac:dyDescent="0.25">
      <c r="A12685" s="5" t="str">
        <f t="shared" si="198"/>
        <v/>
      </c>
      <c r="B12685" t="s">
        <v>98</v>
      </c>
      <c r="C12685" t="s">
        <v>116</v>
      </c>
      <c r="D12685" t="s">
        <v>64</v>
      </c>
      <c r="E12685">
        <v>6</v>
      </c>
      <c r="F12685">
        <v>0.82777869701385498</v>
      </c>
      <c r="G12685">
        <v>0.8224416971206665</v>
      </c>
      <c r="H12685">
        <v>5.6042461656033993E-3</v>
      </c>
      <c r="I12685">
        <v>71.041721002041996</v>
      </c>
      <c r="J12685" s="6" t="s">
        <v>80</v>
      </c>
    </row>
    <row r="12686" spans="1:10" x14ac:dyDescent="0.25">
      <c r="A12686" s="5" t="str">
        <f t="shared" si="198"/>
        <v/>
      </c>
      <c r="B12686" t="s">
        <v>98</v>
      </c>
      <c r="C12686" t="s">
        <v>116</v>
      </c>
      <c r="D12686" t="s">
        <v>64</v>
      </c>
      <c r="E12686">
        <v>7</v>
      </c>
      <c r="F12686">
        <v>0.84738975763320923</v>
      </c>
      <c r="G12686">
        <v>0.84567975997924805</v>
      </c>
      <c r="H12686">
        <v>5.5294400081038475E-3</v>
      </c>
      <c r="I12686">
        <v>70.789509159075664</v>
      </c>
      <c r="J12686" s="6" t="s">
        <v>80</v>
      </c>
    </row>
    <row r="12687" spans="1:10" x14ac:dyDescent="0.25">
      <c r="A12687" s="5" t="str">
        <f t="shared" si="198"/>
        <v/>
      </c>
      <c r="B12687" t="s">
        <v>98</v>
      </c>
      <c r="C12687" t="s">
        <v>116</v>
      </c>
      <c r="D12687" t="s">
        <v>63</v>
      </c>
      <c r="E12687">
        <v>7</v>
      </c>
      <c r="F12687">
        <v>0.85168540477752686</v>
      </c>
      <c r="G12687">
        <v>0.8593822717666626</v>
      </c>
      <c r="H12687">
        <v>5.4736407473683357E-3</v>
      </c>
      <c r="I12687">
        <v>70.225710191428746</v>
      </c>
      <c r="J12687" s="6" t="s">
        <v>80</v>
      </c>
    </row>
    <row r="12688" spans="1:10" x14ac:dyDescent="0.25">
      <c r="A12688" s="5" t="str">
        <f t="shared" si="198"/>
        <v/>
      </c>
      <c r="B12688" t="s">
        <v>98</v>
      </c>
      <c r="C12688" t="s">
        <v>116</v>
      </c>
      <c r="D12688" t="s">
        <v>64</v>
      </c>
      <c r="E12688">
        <v>8</v>
      </c>
      <c r="F12688">
        <v>0.80593240261077881</v>
      </c>
      <c r="G12688">
        <v>0.80465120077133179</v>
      </c>
      <c r="H12688">
        <v>6.0596270486712456E-3</v>
      </c>
      <c r="I12688">
        <v>72.937397489593238</v>
      </c>
      <c r="J12688" s="6" t="s">
        <v>80</v>
      </c>
    </row>
    <row r="12689" spans="1:10" x14ac:dyDescent="0.25">
      <c r="A12689" s="5" t="str">
        <f t="shared" si="198"/>
        <v/>
      </c>
      <c r="B12689" t="s">
        <v>98</v>
      </c>
      <c r="C12689" t="s">
        <v>116</v>
      </c>
      <c r="D12689" t="s">
        <v>63</v>
      </c>
      <c r="E12689">
        <v>8</v>
      </c>
      <c r="F12689">
        <v>0.80453109741210938</v>
      </c>
      <c r="G12689">
        <v>0.81332534551620483</v>
      </c>
      <c r="H12689">
        <v>5.9963618405163288E-3</v>
      </c>
      <c r="I12689">
        <v>72.263860445965989</v>
      </c>
      <c r="J12689" s="6" t="s">
        <v>80</v>
      </c>
    </row>
    <row r="12690" spans="1:10" x14ac:dyDescent="0.25">
      <c r="A12690" s="5" t="str">
        <f t="shared" si="198"/>
        <v/>
      </c>
      <c r="B12690" t="s">
        <v>98</v>
      </c>
      <c r="C12690" t="s">
        <v>116</v>
      </c>
      <c r="D12690" t="s">
        <v>64</v>
      </c>
      <c r="E12690">
        <v>9</v>
      </c>
      <c r="F12690">
        <v>0.71310883760452271</v>
      </c>
      <c r="G12690">
        <v>0.70111167430877686</v>
      </c>
      <c r="H12690">
        <v>6.9132992066442966E-3</v>
      </c>
      <c r="I12690">
        <v>77.231958432976015</v>
      </c>
      <c r="J12690" s="6" t="s">
        <v>80</v>
      </c>
    </row>
    <row r="12691" spans="1:10" x14ac:dyDescent="0.25">
      <c r="A12691" s="5" t="str">
        <f t="shared" si="198"/>
        <v/>
      </c>
      <c r="B12691" t="s">
        <v>98</v>
      </c>
      <c r="C12691" t="s">
        <v>116</v>
      </c>
      <c r="D12691" t="s">
        <v>63</v>
      </c>
      <c r="E12691">
        <v>9</v>
      </c>
      <c r="F12691">
        <v>0.70952910184860229</v>
      </c>
      <c r="G12691">
        <v>0.69414567947387695</v>
      </c>
      <c r="H12691">
        <v>6.8236328661441803E-3</v>
      </c>
      <c r="I12691">
        <v>76.439060477988662</v>
      </c>
      <c r="J12691" s="6" t="s">
        <v>80</v>
      </c>
    </row>
    <row r="12692" spans="1:10" x14ac:dyDescent="0.25">
      <c r="A12692" s="5" t="str">
        <f t="shared" si="198"/>
        <v/>
      </c>
      <c r="B12692" t="s">
        <v>98</v>
      </c>
      <c r="C12692" t="s">
        <v>116</v>
      </c>
      <c r="D12692" t="s">
        <v>63</v>
      </c>
      <c r="E12692">
        <v>10</v>
      </c>
      <c r="F12692">
        <v>0.65846538543701172</v>
      </c>
      <c r="G12692">
        <v>0.63458257913589478</v>
      </c>
      <c r="H12692">
        <v>8.1595759838819504E-3</v>
      </c>
      <c r="I12692">
        <v>81.50584146926505</v>
      </c>
      <c r="J12692" s="6" t="s">
        <v>80</v>
      </c>
    </row>
    <row r="12693" spans="1:10" x14ac:dyDescent="0.25">
      <c r="A12693" s="5" t="str">
        <f t="shared" si="198"/>
        <v/>
      </c>
      <c r="B12693" t="s">
        <v>98</v>
      </c>
      <c r="C12693" t="s">
        <v>116</v>
      </c>
      <c r="D12693" t="s">
        <v>64</v>
      </c>
      <c r="E12693">
        <v>10</v>
      </c>
      <c r="F12693">
        <v>0.66512387990951538</v>
      </c>
      <c r="G12693">
        <v>0.6508936882019043</v>
      </c>
      <c r="H12693">
        <v>8.282841183245182E-3</v>
      </c>
      <c r="I12693">
        <v>81.77423223787369</v>
      </c>
      <c r="J12693" s="6" t="s">
        <v>80</v>
      </c>
    </row>
    <row r="12694" spans="1:10" x14ac:dyDescent="0.25">
      <c r="A12694" s="5" t="str">
        <f t="shared" si="198"/>
        <v/>
      </c>
      <c r="B12694" t="s">
        <v>98</v>
      </c>
      <c r="C12694" t="s">
        <v>116</v>
      </c>
      <c r="D12694" t="s">
        <v>64</v>
      </c>
      <c r="E12694">
        <v>11</v>
      </c>
      <c r="F12694">
        <v>0.70827847719192505</v>
      </c>
      <c r="G12694">
        <v>0.68649119138717651</v>
      </c>
      <c r="H12694">
        <v>9.6996454522013664E-3</v>
      </c>
      <c r="I12694">
        <v>85.883417493979721</v>
      </c>
      <c r="J12694" s="6" t="s">
        <v>80</v>
      </c>
    </row>
    <row r="12695" spans="1:10" x14ac:dyDescent="0.25">
      <c r="A12695" s="5" t="str">
        <f t="shared" si="198"/>
        <v/>
      </c>
      <c r="B12695" t="s">
        <v>98</v>
      </c>
      <c r="C12695" t="s">
        <v>116</v>
      </c>
      <c r="D12695" t="s">
        <v>63</v>
      </c>
      <c r="E12695">
        <v>11</v>
      </c>
      <c r="F12695">
        <v>0.70769381523132324</v>
      </c>
      <c r="G12695">
        <v>0.6732984185218811</v>
      </c>
      <c r="H12695">
        <v>9.609355591237545E-3</v>
      </c>
      <c r="I12695">
        <v>86.191639096464229</v>
      </c>
      <c r="J12695" s="6" t="s">
        <v>80</v>
      </c>
    </row>
    <row r="12696" spans="1:10" x14ac:dyDescent="0.25">
      <c r="A12696" s="5" t="str">
        <f t="shared" si="198"/>
        <v/>
      </c>
      <c r="B12696" t="s">
        <v>98</v>
      </c>
      <c r="C12696" t="s">
        <v>116</v>
      </c>
      <c r="D12696" t="s">
        <v>63</v>
      </c>
      <c r="E12696">
        <v>12</v>
      </c>
      <c r="F12696">
        <v>0.85566675662994385</v>
      </c>
      <c r="G12696">
        <v>0.83005517721176147</v>
      </c>
      <c r="H12696">
        <v>1.1025387793779373E-2</v>
      </c>
      <c r="I12696">
        <v>90.02079331694874</v>
      </c>
      <c r="J12696" s="6" t="s">
        <v>80</v>
      </c>
    </row>
    <row r="12697" spans="1:10" x14ac:dyDescent="0.25">
      <c r="A12697" s="5" t="str">
        <f t="shared" si="198"/>
        <v/>
      </c>
      <c r="B12697" t="s">
        <v>98</v>
      </c>
      <c r="C12697" t="s">
        <v>116</v>
      </c>
      <c r="D12697" t="s">
        <v>64</v>
      </c>
      <c r="E12697">
        <v>12</v>
      </c>
      <c r="F12697">
        <v>0.8483702540397644</v>
      </c>
      <c r="G12697">
        <v>0.84291368722915649</v>
      </c>
      <c r="H12697">
        <v>1.1082135140895844E-2</v>
      </c>
      <c r="I12697">
        <v>89.06635062697265</v>
      </c>
      <c r="J12697" s="6" t="s">
        <v>80</v>
      </c>
    </row>
    <row r="12698" spans="1:10" x14ac:dyDescent="0.25">
      <c r="A12698" s="5" t="str">
        <f t="shared" si="198"/>
        <v/>
      </c>
      <c r="B12698" t="s">
        <v>98</v>
      </c>
      <c r="C12698" t="s">
        <v>116</v>
      </c>
      <c r="D12698" t="s">
        <v>63</v>
      </c>
      <c r="E12698">
        <v>13</v>
      </c>
      <c r="F12698">
        <v>1.1283328533172607</v>
      </c>
      <c r="G12698">
        <v>1.1013754606246948</v>
      </c>
      <c r="H12698">
        <v>1.2310524471104145E-2</v>
      </c>
      <c r="I12698">
        <v>92.574395861911725</v>
      </c>
      <c r="J12698" s="6" t="s">
        <v>80</v>
      </c>
    </row>
    <row r="12699" spans="1:10" x14ac:dyDescent="0.25">
      <c r="A12699" s="5" t="str">
        <f t="shared" si="198"/>
        <v/>
      </c>
      <c r="B12699" t="s">
        <v>98</v>
      </c>
      <c r="C12699" t="s">
        <v>116</v>
      </c>
      <c r="D12699" t="s">
        <v>64</v>
      </c>
      <c r="E12699">
        <v>13</v>
      </c>
      <c r="F12699">
        <v>1.1127651929855347</v>
      </c>
      <c r="G12699">
        <v>1.1012263298034668</v>
      </c>
      <c r="H12699">
        <v>1.2350392527878284E-2</v>
      </c>
      <c r="I12699">
        <v>91.387045707566955</v>
      </c>
      <c r="J12699" s="6" t="s">
        <v>80</v>
      </c>
    </row>
    <row r="12700" spans="1:10" x14ac:dyDescent="0.25">
      <c r="A12700" s="5" t="str">
        <f t="shared" si="198"/>
        <v/>
      </c>
      <c r="B12700" t="s">
        <v>98</v>
      </c>
      <c r="C12700" t="s">
        <v>116</v>
      </c>
      <c r="D12700" t="s">
        <v>64</v>
      </c>
      <c r="E12700">
        <v>14</v>
      </c>
      <c r="F12700">
        <v>1.421412467956543</v>
      </c>
      <c r="G12700">
        <v>1.4059339761734009</v>
      </c>
      <c r="H12700">
        <v>1.3442500494420528E-2</v>
      </c>
      <c r="I12700">
        <v>92.806238195939784</v>
      </c>
      <c r="J12700" s="6" t="s">
        <v>80</v>
      </c>
    </row>
    <row r="12701" spans="1:10" x14ac:dyDescent="0.25">
      <c r="A12701" s="5" t="str">
        <f t="shared" si="198"/>
        <v/>
      </c>
      <c r="B12701" t="s">
        <v>98</v>
      </c>
      <c r="C12701" t="s">
        <v>116</v>
      </c>
      <c r="D12701" t="s">
        <v>63</v>
      </c>
      <c r="E12701">
        <v>14</v>
      </c>
      <c r="F12701">
        <v>1.4530220031738281</v>
      </c>
      <c r="G12701">
        <v>1.4392876625061035</v>
      </c>
      <c r="H12701">
        <v>1.3395334593951702E-2</v>
      </c>
      <c r="I12701">
        <v>94.520815416876559</v>
      </c>
      <c r="J12701" s="6" t="s">
        <v>80</v>
      </c>
    </row>
    <row r="12702" spans="1:10" x14ac:dyDescent="0.25">
      <c r="A12702" s="5" t="str">
        <f t="shared" si="198"/>
        <v/>
      </c>
      <c r="B12702" t="s">
        <v>98</v>
      </c>
      <c r="C12702" t="s">
        <v>116</v>
      </c>
      <c r="D12702" t="s">
        <v>63</v>
      </c>
      <c r="E12702">
        <v>15</v>
      </c>
      <c r="F12702">
        <v>1.791757345199585</v>
      </c>
      <c r="G12702">
        <v>1.7997810840606689</v>
      </c>
      <c r="H12702">
        <v>1.4054322615265846E-2</v>
      </c>
      <c r="I12702">
        <v>95.476843096949381</v>
      </c>
      <c r="J12702" s="6" t="s">
        <v>80</v>
      </c>
    </row>
    <row r="12703" spans="1:10" x14ac:dyDescent="0.25">
      <c r="A12703" s="5" t="str">
        <f t="shared" si="198"/>
        <v/>
      </c>
      <c r="B12703" t="s">
        <v>98</v>
      </c>
      <c r="C12703" t="s">
        <v>116</v>
      </c>
      <c r="D12703" t="s">
        <v>64</v>
      </c>
      <c r="E12703">
        <v>15</v>
      </c>
      <c r="F12703">
        <v>1.7742431163787842</v>
      </c>
      <c r="G12703">
        <v>1.7546327114105225</v>
      </c>
      <c r="H12703">
        <v>1.4111141674220562E-2</v>
      </c>
      <c r="I12703">
        <v>93.645220352456164</v>
      </c>
      <c r="J12703" s="6" t="s">
        <v>80</v>
      </c>
    </row>
    <row r="12704" spans="1:10" x14ac:dyDescent="0.25">
      <c r="A12704" s="5" t="str">
        <f t="shared" si="198"/>
        <v/>
      </c>
      <c r="B12704" t="s">
        <v>98</v>
      </c>
      <c r="C12704" t="s">
        <v>116</v>
      </c>
      <c r="D12704" t="s">
        <v>64</v>
      </c>
      <c r="E12704">
        <v>16</v>
      </c>
      <c r="F12704">
        <v>2.1578559875488281</v>
      </c>
      <c r="G12704">
        <v>2.1426231861114502</v>
      </c>
      <c r="H12704">
        <v>1.4290853403508663E-2</v>
      </c>
      <c r="I12704">
        <v>93.49020882987071</v>
      </c>
      <c r="J12704" s="6" t="s">
        <v>80</v>
      </c>
    </row>
    <row r="12705" spans="1:10" x14ac:dyDescent="0.25">
      <c r="A12705" s="5" t="str">
        <f t="shared" si="198"/>
        <v/>
      </c>
      <c r="B12705" t="s">
        <v>98</v>
      </c>
      <c r="C12705" t="s">
        <v>116</v>
      </c>
      <c r="D12705" t="s">
        <v>63</v>
      </c>
      <c r="E12705">
        <v>16</v>
      </c>
      <c r="F12705">
        <v>2.2088949680328369</v>
      </c>
      <c r="G12705">
        <v>2.2084774971008301</v>
      </c>
      <c r="H12705">
        <v>1.424216665327549E-2</v>
      </c>
      <c r="I12705">
        <v>95.097806802378642</v>
      </c>
      <c r="J12705" s="6" t="s">
        <v>80</v>
      </c>
    </row>
    <row r="12706" spans="1:10" x14ac:dyDescent="0.25">
      <c r="A12706" s="5" t="str">
        <f t="shared" si="198"/>
        <v/>
      </c>
      <c r="B12706" t="s">
        <v>98</v>
      </c>
      <c r="C12706" t="s">
        <v>116</v>
      </c>
      <c r="D12706" t="s">
        <v>64</v>
      </c>
      <c r="E12706">
        <v>17</v>
      </c>
      <c r="F12706">
        <v>2.4802768230438232</v>
      </c>
      <c r="G12706">
        <v>2.463097095489502</v>
      </c>
      <c r="H12706">
        <v>1.4230979606509209E-2</v>
      </c>
      <c r="I12706">
        <v>92.287292348301406</v>
      </c>
      <c r="J12706" s="6" t="s">
        <v>80</v>
      </c>
    </row>
    <row r="12707" spans="1:10" x14ac:dyDescent="0.25">
      <c r="A12707" s="5" t="str">
        <f t="shared" si="198"/>
        <v/>
      </c>
      <c r="B12707" t="s">
        <v>98</v>
      </c>
      <c r="C12707" t="s">
        <v>116</v>
      </c>
      <c r="D12707" t="s">
        <v>63</v>
      </c>
      <c r="E12707">
        <v>17</v>
      </c>
      <c r="F12707">
        <v>2.5590846538543701</v>
      </c>
      <c r="G12707">
        <v>2.5256905555725098</v>
      </c>
      <c r="H12707">
        <v>1.4188063330948353E-2</v>
      </c>
      <c r="I12707">
        <v>93.421761224791993</v>
      </c>
      <c r="J12707" s="6" t="s">
        <v>80</v>
      </c>
    </row>
    <row r="12708" spans="1:10" x14ac:dyDescent="0.25">
      <c r="A12708" s="5" t="str">
        <f t="shared" si="198"/>
        <v/>
      </c>
      <c r="B12708" t="s">
        <v>98</v>
      </c>
      <c r="C12708" t="s">
        <v>116</v>
      </c>
      <c r="D12708" t="s">
        <v>63</v>
      </c>
      <c r="E12708">
        <v>18</v>
      </c>
      <c r="F12708">
        <v>2.7855613231658936</v>
      </c>
      <c r="G12708">
        <v>1.6824766397476196</v>
      </c>
      <c r="H12708">
        <v>1.4447446912527084E-2</v>
      </c>
      <c r="I12708">
        <v>91.681160773565907</v>
      </c>
      <c r="J12708" s="6" t="s">
        <v>80</v>
      </c>
    </row>
    <row r="12709" spans="1:10" x14ac:dyDescent="0.25">
      <c r="A12709" s="5" t="str">
        <f t="shared" si="198"/>
        <v/>
      </c>
      <c r="B12709" t="s">
        <v>98</v>
      </c>
      <c r="C12709" t="s">
        <v>116</v>
      </c>
      <c r="D12709" t="s">
        <v>64</v>
      </c>
      <c r="E12709">
        <v>18</v>
      </c>
      <c r="F12709">
        <v>2.7041010856628418</v>
      </c>
      <c r="G12709">
        <v>2.6864371299743652</v>
      </c>
      <c r="H12709">
        <v>1.4075703918933868E-2</v>
      </c>
      <c r="I12709">
        <v>90.611868480889754</v>
      </c>
      <c r="J12709" s="6" t="s">
        <v>80</v>
      </c>
    </row>
    <row r="12710" spans="1:10" x14ac:dyDescent="0.25">
      <c r="A12710" s="5" t="str">
        <f t="shared" si="198"/>
        <v/>
      </c>
      <c r="B12710" t="s">
        <v>98</v>
      </c>
      <c r="C12710" t="s">
        <v>116</v>
      </c>
      <c r="D12710" t="s">
        <v>63</v>
      </c>
      <c r="E12710">
        <v>19</v>
      </c>
      <c r="F12710">
        <v>2.8217408657073975</v>
      </c>
      <c r="G12710">
        <v>2.2910149097442627</v>
      </c>
      <c r="H12710">
        <v>1.4067736454308033E-2</v>
      </c>
      <c r="I12710">
        <v>88.946431029487158</v>
      </c>
      <c r="J12710" s="6" t="s">
        <v>80</v>
      </c>
    </row>
    <row r="12711" spans="1:10" x14ac:dyDescent="0.25">
      <c r="A12711" s="5" t="str">
        <f t="shared" si="198"/>
        <v/>
      </c>
      <c r="B12711" t="s">
        <v>98</v>
      </c>
      <c r="C12711" t="s">
        <v>116</v>
      </c>
      <c r="D12711" t="s">
        <v>64</v>
      </c>
      <c r="E12711">
        <v>19</v>
      </c>
      <c r="F12711">
        <v>2.7359251976013184</v>
      </c>
      <c r="G12711">
        <v>1.7217857837677002</v>
      </c>
      <c r="H12711">
        <v>1.4105038717389107E-2</v>
      </c>
      <c r="I12711">
        <v>87.61465875461559</v>
      </c>
      <c r="J12711" s="6" t="s">
        <v>80</v>
      </c>
    </row>
    <row r="12712" spans="1:10" x14ac:dyDescent="0.25">
      <c r="A12712" s="5" t="str">
        <f t="shared" si="198"/>
        <v/>
      </c>
      <c r="B12712" t="s">
        <v>98</v>
      </c>
      <c r="C12712" t="s">
        <v>116</v>
      </c>
      <c r="D12712" t="s">
        <v>63</v>
      </c>
      <c r="E12712">
        <v>20</v>
      </c>
      <c r="F12712">
        <v>2.685255765914917</v>
      </c>
      <c r="G12712">
        <v>2.306879997253418</v>
      </c>
      <c r="H12712">
        <v>1.3352014124393463E-2</v>
      </c>
      <c r="I12712">
        <v>85.426137571199533</v>
      </c>
      <c r="J12712" s="6" t="s">
        <v>80</v>
      </c>
    </row>
    <row r="12713" spans="1:10" x14ac:dyDescent="0.25">
      <c r="A12713" s="5" t="str">
        <f t="shared" si="198"/>
        <v/>
      </c>
      <c r="B12713" t="s">
        <v>98</v>
      </c>
      <c r="C12713" t="s">
        <v>116</v>
      </c>
      <c r="D12713" t="s">
        <v>64</v>
      </c>
      <c r="E12713">
        <v>20</v>
      </c>
      <c r="F12713">
        <v>2.5767598152160645</v>
      </c>
      <c r="G12713">
        <v>1.9858207702636719</v>
      </c>
      <c r="H12713">
        <v>1.3398595154285431E-2</v>
      </c>
      <c r="I12713">
        <v>83.519215386151501</v>
      </c>
      <c r="J12713" s="6" t="s">
        <v>80</v>
      </c>
    </row>
    <row r="12714" spans="1:10" x14ac:dyDescent="0.25">
      <c r="A12714" s="5" t="str">
        <f t="shared" si="198"/>
        <v/>
      </c>
      <c r="B12714" t="s">
        <v>98</v>
      </c>
      <c r="C12714" t="s">
        <v>116</v>
      </c>
      <c r="D12714" t="s">
        <v>63</v>
      </c>
      <c r="E12714">
        <v>21</v>
      </c>
      <c r="F12714">
        <v>2.5298144817352295</v>
      </c>
      <c r="G12714">
        <v>2.269554615020752</v>
      </c>
      <c r="H12714">
        <v>1.2836236506700516E-2</v>
      </c>
      <c r="I12714">
        <v>82.129955305760717</v>
      </c>
      <c r="J12714" s="6" t="s">
        <v>80</v>
      </c>
    </row>
    <row r="12715" spans="1:10" x14ac:dyDescent="0.25">
      <c r="A12715" s="5" t="str">
        <f t="shared" si="198"/>
        <v/>
      </c>
      <c r="B12715" t="s">
        <v>98</v>
      </c>
      <c r="C12715" t="s">
        <v>116</v>
      </c>
      <c r="D12715" t="s">
        <v>64</v>
      </c>
      <c r="E12715">
        <v>21</v>
      </c>
      <c r="F12715">
        <v>2.4448959827423096</v>
      </c>
      <c r="G12715">
        <v>3.0041828155517578</v>
      </c>
      <c r="H12715">
        <v>1.2940091080963612E-2</v>
      </c>
      <c r="I12715">
        <v>80.558003062836136</v>
      </c>
      <c r="J12715" s="6" t="s">
        <v>80</v>
      </c>
    </row>
    <row r="12716" spans="1:10" x14ac:dyDescent="0.25">
      <c r="A12716" s="5" t="str">
        <f t="shared" si="198"/>
        <v/>
      </c>
      <c r="B12716" t="s">
        <v>98</v>
      </c>
      <c r="C12716" t="s">
        <v>116</v>
      </c>
      <c r="D12716" t="s">
        <v>64</v>
      </c>
      <c r="E12716">
        <v>22</v>
      </c>
      <c r="F12716">
        <v>2.2377934455871582</v>
      </c>
      <c r="G12716">
        <v>2.4214727878570557</v>
      </c>
      <c r="H12716">
        <v>1.2069744057953358E-2</v>
      </c>
      <c r="I12716">
        <v>78.784644204546069</v>
      </c>
      <c r="J12716" s="6" t="s">
        <v>80</v>
      </c>
    </row>
    <row r="12717" spans="1:10" x14ac:dyDescent="0.25">
      <c r="A12717" s="5" t="str">
        <f t="shared" si="198"/>
        <v/>
      </c>
      <c r="B12717" t="s">
        <v>98</v>
      </c>
      <c r="C12717" t="s">
        <v>116</v>
      </c>
      <c r="D12717" t="s">
        <v>63</v>
      </c>
      <c r="E12717">
        <v>22</v>
      </c>
      <c r="F12717">
        <v>2.3015062808990479</v>
      </c>
      <c r="G12717">
        <v>2.8550841808319092</v>
      </c>
      <c r="H12717">
        <v>1.2400561943650246E-2</v>
      </c>
      <c r="I12717">
        <v>79.642964122470772</v>
      </c>
      <c r="J12717" s="6" t="s">
        <v>80</v>
      </c>
    </row>
    <row r="12718" spans="1:10" x14ac:dyDescent="0.25">
      <c r="A12718" s="5" t="str">
        <f t="shared" si="198"/>
        <v/>
      </c>
      <c r="B12718" t="s">
        <v>98</v>
      </c>
      <c r="C12718" t="s">
        <v>116</v>
      </c>
      <c r="D12718" t="s">
        <v>63</v>
      </c>
      <c r="E12718">
        <v>23</v>
      </c>
      <c r="F12718">
        <v>1.9909943342208862</v>
      </c>
      <c r="G12718">
        <v>2.1965222358703613</v>
      </c>
      <c r="H12718">
        <v>1.1569979600608349E-2</v>
      </c>
      <c r="I12718">
        <v>77.825971976682467</v>
      </c>
      <c r="J12718" s="6" t="s">
        <v>80</v>
      </c>
    </row>
    <row r="12719" spans="1:10" x14ac:dyDescent="0.25">
      <c r="A12719" s="5" t="str">
        <f t="shared" si="198"/>
        <v/>
      </c>
      <c r="B12719" t="s">
        <v>98</v>
      </c>
      <c r="C12719" t="s">
        <v>116</v>
      </c>
      <c r="D12719" t="s">
        <v>64</v>
      </c>
      <c r="E12719">
        <v>23</v>
      </c>
      <c r="F12719">
        <v>1.9620362520217896</v>
      </c>
      <c r="G12719">
        <v>2.0425968170166016</v>
      </c>
      <c r="H12719">
        <v>1.1520950123667717E-2</v>
      </c>
      <c r="I12719">
        <v>77.420754012069779</v>
      </c>
      <c r="J12719" s="6" t="s">
        <v>80</v>
      </c>
    </row>
    <row r="12720" spans="1:10" x14ac:dyDescent="0.25">
      <c r="A12720" s="5" t="str">
        <f t="shared" si="198"/>
        <v/>
      </c>
      <c r="B12720" t="s">
        <v>98</v>
      </c>
      <c r="C12720" t="s">
        <v>116</v>
      </c>
      <c r="D12720" t="s">
        <v>64</v>
      </c>
      <c r="E12720">
        <v>24</v>
      </c>
      <c r="F12720">
        <v>1.6260418891906738</v>
      </c>
      <c r="G12720">
        <v>1.6863402128219604</v>
      </c>
      <c r="H12720">
        <v>1.0736726224422455E-2</v>
      </c>
      <c r="I12720">
        <v>76.296520712212853</v>
      </c>
      <c r="J12720" s="6" t="s">
        <v>80</v>
      </c>
    </row>
    <row r="12721" spans="1:10" x14ac:dyDescent="0.25">
      <c r="A12721" s="5" t="str">
        <f t="shared" si="198"/>
        <v/>
      </c>
      <c r="B12721" t="s">
        <v>98</v>
      </c>
      <c r="C12721" t="s">
        <v>116</v>
      </c>
      <c r="D12721" t="s">
        <v>63</v>
      </c>
      <c r="E12721">
        <v>24</v>
      </c>
      <c r="F12721">
        <v>1.6390577554702759</v>
      </c>
      <c r="G12721">
        <v>1.7515914440155029</v>
      </c>
      <c r="H12721">
        <v>1.0708769783377647E-2</v>
      </c>
      <c r="I12721">
        <v>76.172677442235582</v>
      </c>
      <c r="J12721" s="6" t="s">
        <v>80</v>
      </c>
    </row>
    <row r="12722" spans="1:10" x14ac:dyDescent="0.25">
      <c r="A12722" s="5" t="str">
        <f t="shared" si="198"/>
        <v/>
      </c>
      <c r="B12722" t="s">
        <v>98</v>
      </c>
      <c r="C12722" t="s">
        <v>116</v>
      </c>
      <c r="D12722" t="s">
        <v>48</v>
      </c>
      <c r="E12722">
        <v>1</v>
      </c>
      <c r="F12722">
        <v>1.5525199174880981</v>
      </c>
      <c r="G12722">
        <v>1.5038759708404541</v>
      </c>
      <c r="H12722">
        <v>9.929189458489418E-3</v>
      </c>
      <c r="I12722">
        <v>77.52093226477443</v>
      </c>
      <c r="J12722" s="6" t="s">
        <v>80</v>
      </c>
    </row>
    <row r="12723" spans="1:10" x14ac:dyDescent="0.25">
      <c r="A12723" s="5" t="str">
        <f t="shared" si="198"/>
        <v/>
      </c>
      <c r="B12723" t="s">
        <v>98</v>
      </c>
      <c r="C12723" t="s">
        <v>116</v>
      </c>
      <c r="D12723" t="s">
        <v>48</v>
      </c>
      <c r="E12723">
        <v>2</v>
      </c>
      <c r="F12723">
        <v>1.3083955049514771</v>
      </c>
      <c r="G12723">
        <v>1.2876579761505127</v>
      </c>
      <c r="H12723">
        <v>9.0002035722136497E-3</v>
      </c>
      <c r="I12723">
        <v>76.79781876116958</v>
      </c>
      <c r="J12723" s="6" t="s">
        <v>80</v>
      </c>
    </row>
    <row r="12724" spans="1:10" x14ac:dyDescent="0.25">
      <c r="A12724" s="5" t="str">
        <f t="shared" si="198"/>
        <v/>
      </c>
      <c r="B12724" t="s">
        <v>98</v>
      </c>
      <c r="C12724" t="s">
        <v>116</v>
      </c>
      <c r="D12724" t="s">
        <v>48</v>
      </c>
      <c r="E12724">
        <v>3</v>
      </c>
      <c r="F12724">
        <v>1.1287612915039063</v>
      </c>
      <c r="G12724">
        <v>1.1249016523361206</v>
      </c>
      <c r="H12724">
        <v>8.0909226089715958E-3</v>
      </c>
      <c r="I12724">
        <v>76.101252836365887</v>
      </c>
      <c r="J12724" s="6" t="s">
        <v>80</v>
      </c>
    </row>
    <row r="12725" spans="1:10" x14ac:dyDescent="0.25">
      <c r="A12725" s="5" t="str">
        <f t="shared" si="198"/>
        <v/>
      </c>
      <c r="B12725" t="s">
        <v>98</v>
      </c>
      <c r="C12725" t="s">
        <v>116</v>
      </c>
      <c r="D12725" t="s">
        <v>48</v>
      </c>
      <c r="E12725">
        <v>4</v>
      </c>
      <c r="F12725">
        <v>1.0044164657592773</v>
      </c>
      <c r="G12725">
        <v>1.0083463191986084</v>
      </c>
      <c r="H12725">
        <v>7.2554256767034531E-3</v>
      </c>
      <c r="I12725">
        <v>74.958535219425741</v>
      </c>
      <c r="J12725" s="6" t="s">
        <v>80</v>
      </c>
    </row>
    <row r="12726" spans="1:10" x14ac:dyDescent="0.25">
      <c r="A12726" s="5" t="str">
        <f t="shared" si="198"/>
        <v/>
      </c>
      <c r="B12726" t="s">
        <v>98</v>
      </c>
      <c r="C12726" t="s">
        <v>116</v>
      </c>
      <c r="D12726" t="s">
        <v>48</v>
      </c>
      <c r="E12726">
        <v>5</v>
      </c>
      <c r="F12726">
        <v>0.93509978055953979</v>
      </c>
      <c r="G12726">
        <v>0.91813838481903076</v>
      </c>
      <c r="H12726">
        <v>6.5187816508114338E-3</v>
      </c>
      <c r="I12726">
        <v>74.345568966354463</v>
      </c>
      <c r="J12726" s="6" t="s">
        <v>80</v>
      </c>
    </row>
    <row r="12727" spans="1:10" x14ac:dyDescent="0.25">
      <c r="A12727" s="5" t="str">
        <f t="shared" si="198"/>
        <v/>
      </c>
      <c r="B12727" t="s">
        <v>98</v>
      </c>
      <c r="C12727" t="s">
        <v>116</v>
      </c>
      <c r="D12727" t="s">
        <v>48</v>
      </c>
      <c r="E12727">
        <v>6</v>
      </c>
      <c r="F12727">
        <v>0.88471442461013794</v>
      </c>
      <c r="G12727">
        <v>0.87455755472183228</v>
      </c>
      <c r="H12727">
        <v>6.0279606841504574E-3</v>
      </c>
      <c r="I12727">
        <v>73.984880509833317</v>
      </c>
      <c r="J12727" s="6" t="s">
        <v>80</v>
      </c>
    </row>
    <row r="12728" spans="1:10" x14ac:dyDescent="0.25">
      <c r="A12728" s="5" t="str">
        <f t="shared" si="198"/>
        <v/>
      </c>
      <c r="B12728" t="s">
        <v>98</v>
      </c>
      <c r="C12728" t="s">
        <v>116</v>
      </c>
      <c r="D12728" t="s">
        <v>48</v>
      </c>
      <c r="E12728">
        <v>7</v>
      </c>
      <c r="F12728">
        <v>0.8586125373840332</v>
      </c>
      <c r="G12728">
        <v>0.85138559341430664</v>
      </c>
      <c r="H12728">
        <v>5.9474892914295197E-3</v>
      </c>
      <c r="I12728">
        <v>74.187866557244021</v>
      </c>
      <c r="J12728" s="6" t="s">
        <v>80</v>
      </c>
    </row>
    <row r="12729" spans="1:10" x14ac:dyDescent="0.25">
      <c r="A12729" s="5" t="str">
        <f t="shared" si="198"/>
        <v/>
      </c>
      <c r="B12729" t="s">
        <v>98</v>
      </c>
      <c r="C12729" t="s">
        <v>116</v>
      </c>
      <c r="D12729" t="s">
        <v>48</v>
      </c>
      <c r="E12729">
        <v>8</v>
      </c>
      <c r="F12729">
        <v>0.84603679180145264</v>
      </c>
      <c r="G12729">
        <v>0.83295637369155884</v>
      </c>
      <c r="H12729">
        <v>6.5969242714345455E-3</v>
      </c>
      <c r="I12729">
        <v>77.402854246136883</v>
      </c>
      <c r="J12729" s="6" t="s">
        <v>80</v>
      </c>
    </row>
    <row r="12730" spans="1:10" x14ac:dyDescent="0.25">
      <c r="A12730" s="5" t="str">
        <f t="shared" si="198"/>
        <v/>
      </c>
      <c r="B12730" t="s">
        <v>98</v>
      </c>
      <c r="C12730" t="s">
        <v>116</v>
      </c>
      <c r="D12730" t="s">
        <v>48</v>
      </c>
      <c r="E12730">
        <v>9</v>
      </c>
      <c r="F12730">
        <v>0.82281702756881714</v>
      </c>
      <c r="G12730">
        <v>0.80432027578353882</v>
      </c>
      <c r="H12730">
        <v>7.5966701842844486E-3</v>
      </c>
      <c r="I12730">
        <v>82.623363974316533</v>
      </c>
      <c r="J12730" s="6" t="s">
        <v>80</v>
      </c>
    </row>
    <row r="12731" spans="1:10" x14ac:dyDescent="0.25">
      <c r="A12731" s="5" t="str">
        <f t="shared" si="198"/>
        <v/>
      </c>
      <c r="B12731" t="s">
        <v>98</v>
      </c>
      <c r="C12731" t="s">
        <v>116</v>
      </c>
      <c r="D12731" t="s">
        <v>48</v>
      </c>
      <c r="E12731">
        <v>10</v>
      </c>
      <c r="F12731">
        <v>0.85338985919952393</v>
      </c>
      <c r="G12731">
        <v>0.82993239164352417</v>
      </c>
      <c r="H12731">
        <v>9.1263232752680779E-3</v>
      </c>
      <c r="I12731">
        <v>86.764642639900146</v>
      </c>
      <c r="J12731" s="6" t="s">
        <v>80</v>
      </c>
    </row>
    <row r="12732" spans="1:10" x14ac:dyDescent="0.25">
      <c r="A12732" s="5" t="str">
        <f t="shared" si="198"/>
        <v/>
      </c>
      <c r="B12732" t="s">
        <v>98</v>
      </c>
      <c r="C12732" t="s">
        <v>116</v>
      </c>
      <c r="D12732" t="s">
        <v>48</v>
      </c>
      <c r="E12732">
        <v>11</v>
      </c>
      <c r="F12732">
        <v>0.98575657606124878</v>
      </c>
      <c r="G12732">
        <v>0.94839215278625488</v>
      </c>
      <c r="H12732">
        <v>1.083452720195055E-2</v>
      </c>
      <c r="I12732">
        <v>90.629220151618313</v>
      </c>
      <c r="J12732" s="6" t="s">
        <v>80</v>
      </c>
    </row>
    <row r="12733" spans="1:10" x14ac:dyDescent="0.25">
      <c r="A12733" s="5" t="str">
        <f t="shared" si="198"/>
        <v/>
      </c>
      <c r="B12733" t="s">
        <v>98</v>
      </c>
      <c r="C12733" t="s">
        <v>116</v>
      </c>
      <c r="D12733" t="s">
        <v>48</v>
      </c>
      <c r="E12733">
        <v>12</v>
      </c>
      <c r="F12733">
        <v>1.2010412216186523</v>
      </c>
      <c r="G12733">
        <v>1.2012619972229004</v>
      </c>
      <c r="H12733">
        <v>1.2253780849277973E-2</v>
      </c>
      <c r="I12733">
        <v>93.73696340463772</v>
      </c>
      <c r="J12733" s="6" t="s">
        <v>80</v>
      </c>
    </row>
    <row r="12734" spans="1:10" x14ac:dyDescent="0.25">
      <c r="A12734" s="5" t="str">
        <f t="shared" si="198"/>
        <v/>
      </c>
      <c r="B12734" t="s">
        <v>98</v>
      </c>
      <c r="C12734" t="s">
        <v>116</v>
      </c>
      <c r="D12734" t="s">
        <v>48</v>
      </c>
      <c r="E12734">
        <v>13</v>
      </c>
      <c r="F12734">
        <v>1.5271201133728027</v>
      </c>
      <c r="G12734">
        <v>1.5526413917541504</v>
      </c>
      <c r="H12734">
        <v>1.3459975831210613E-2</v>
      </c>
      <c r="I12734">
        <v>95.818065948930993</v>
      </c>
      <c r="J12734" s="6" t="s">
        <v>80</v>
      </c>
    </row>
    <row r="12735" spans="1:10" x14ac:dyDescent="0.25">
      <c r="A12735" s="5" t="str">
        <f t="shared" si="198"/>
        <v/>
      </c>
      <c r="B12735" t="s">
        <v>98</v>
      </c>
      <c r="C12735" t="s">
        <v>116</v>
      </c>
      <c r="D12735" t="s">
        <v>48</v>
      </c>
      <c r="E12735">
        <v>14</v>
      </c>
      <c r="F12735">
        <v>1.8002437353134155</v>
      </c>
      <c r="G12735">
        <v>1.8368730545043945</v>
      </c>
      <c r="H12735">
        <v>1.4451049268245697E-2</v>
      </c>
      <c r="I12735">
        <v>96.893347173271422</v>
      </c>
      <c r="J12735" s="6" t="s">
        <v>80</v>
      </c>
    </row>
    <row r="12736" spans="1:10" x14ac:dyDescent="0.25">
      <c r="A12736" s="5" t="str">
        <f t="shared" si="198"/>
        <v/>
      </c>
      <c r="B12736" t="s">
        <v>98</v>
      </c>
      <c r="C12736" t="s">
        <v>116</v>
      </c>
      <c r="D12736" t="s">
        <v>48</v>
      </c>
      <c r="E12736">
        <v>15</v>
      </c>
      <c r="F12736">
        <v>2.137270450592041</v>
      </c>
      <c r="G12736">
        <v>2.1855413913726807</v>
      </c>
      <c r="H12736">
        <v>1.512552797794342E-2</v>
      </c>
      <c r="I12736">
        <v>97.003384348000836</v>
      </c>
      <c r="J12736" s="6" t="s">
        <v>80</v>
      </c>
    </row>
    <row r="12737" spans="1:10" x14ac:dyDescent="0.25">
      <c r="A12737" s="5" t="str">
        <f t="shared" si="198"/>
        <v/>
      </c>
      <c r="B12737" t="s">
        <v>98</v>
      </c>
      <c r="C12737" t="s">
        <v>116</v>
      </c>
      <c r="D12737" t="s">
        <v>48</v>
      </c>
      <c r="E12737">
        <v>16</v>
      </c>
      <c r="F12737">
        <v>2.421222448348999</v>
      </c>
      <c r="G12737">
        <v>2.4378759860992432</v>
      </c>
      <c r="H12737">
        <v>1.5040266327559948E-2</v>
      </c>
      <c r="I12737">
        <v>95.573669193263086</v>
      </c>
      <c r="J12737" s="6" t="s">
        <v>80</v>
      </c>
    </row>
    <row r="12738" spans="1:10" x14ac:dyDescent="0.25">
      <c r="A12738" s="5" t="str">
        <f t="shared" ref="A12738:A12801" si="199">IF(AND(category = B12738, subcategory=C12738, reportdate = D12738), E12738, "")</f>
        <v/>
      </c>
      <c r="B12738" t="s">
        <v>98</v>
      </c>
      <c r="C12738" t="s">
        <v>116</v>
      </c>
      <c r="D12738" t="s">
        <v>48</v>
      </c>
      <c r="E12738">
        <v>17</v>
      </c>
      <c r="F12738">
        <v>2.617497444152832</v>
      </c>
      <c r="G12738">
        <v>2.6082420349121094</v>
      </c>
      <c r="H12738">
        <v>1.4778867363929749E-2</v>
      </c>
      <c r="I12738">
        <v>93.346198812336524</v>
      </c>
      <c r="J12738" s="6" t="s">
        <v>80</v>
      </c>
    </row>
    <row r="12739" spans="1:10" x14ac:dyDescent="0.25">
      <c r="A12739" s="5" t="str">
        <f t="shared" si="199"/>
        <v/>
      </c>
      <c r="B12739" t="s">
        <v>98</v>
      </c>
      <c r="C12739" t="s">
        <v>116</v>
      </c>
      <c r="D12739" t="s">
        <v>48</v>
      </c>
      <c r="E12739">
        <v>18</v>
      </c>
      <c r="F12739">
        <v>2.7825565338134766</v>
      </c>
      <c r="G12739">
        <v>2.7717537879943848</v>
      </c>
      <c r="H12739">
        <v>1.4644790440797806E-2</v>
      </c>
      <c r="I12739">
        <v>91.228241490864932</v>
      </c>
      <c r="J12739" s="6" t="s">
        <v>80</v>
      </c>
    </row>
    <row r="12740" spans="1:10" x14ac:dyDescent="0.25">
      <c r="A12740" s="5" t="str">
        <f t="shared" si="199"/>
        <v/>
      </c>
      <c r="B12740" t="s">
        <v>98</v>
      </c>
      <c r="C12740" t="s">
        <v>116</v>
      </c>
      <c r="D12740" t="s">
        <v>48</v>
      </c>
      <c r="E12740">
        <v>19</v>
      </c>
      <c r="F12740">
        <v>2.8313038349151611</v>
      </c>
      <c r="G12740">
        <v>1.7853215932846069</v>
      </c>
      <c r="H12740">
        <v>1.4793866313993931E-2</v>
      </c>
      <c r="I12740">
        <v>88.11030753631448</v>
      </c>
      <c r="J12740" s="6" t="s">
        <v>80</v>
      </c>
    </row>
    <row r="12741" spans="1:10" x14ac:dyDescent="0.25">
      <c r="A12741" s="5" t="str">
        <f t="shared" si="199"/>
        <v/>
      </c>
      <c r="B12741" t="s">
        <v>98</v>
      </c>
      <c r="C12741" t="s">
        <v>116</v>
      </c>
      <c r="D12741" t="s">
        <v>48</v>
      </c>
      <c r="E12741">
        <v>20</v>
      </c>
      <c r="F12741">
        <v>2.6940088272094727</v>
      </c>
      <c r="G12741">
        <v>2.0727314949035645</v>
      </c>
      <c r="H12741">
        <v>1.4096343889832497E-2</v>
      </c>
      <c r="I12741">
        <v>84.313055086177613</v>
      </c>
      <c r="J12741" s="6" t="s">
        <v>80</v>
      </c>
    </row>
    <row r="12742" spans="1:10" x14ac:dyDescent="0.25">
      <c r="A12742" s="5" t="str">
        <f t="shared" si="199"/>
        <v/>
      </c>
      <c r="B12742" t="s">
        <v>98</v>
      </c>
      <c r="C12742" t="s">
        <v>116</v>
      </c>
      <c r="D12742" t="s">
        <v>48</v>
      </c>
      <c r="E12742">
        <v>21</v>
      </c>
      <c r="F12742">
        <v>2.5645084381103516</v>
      </c>
      <c r="G12742">
        <v>3.12172532081604</v>
      </c>
      <c r="H12742">
        <v>1.3548019342124462E-2</v>
      </c>
      <c r="I12742">
        <v>81.121360981025234</v>
      </c>
      <c r="J12742" s="6" t="s">
        <v>80</v>
      </c>
    </row>
    <row r="12743" spans="1:10" x14ac:dyDescent="0.25">
      <c r="A12743" s="5" t="str">
        <f t="shared" si="199"/>
        <v/>
      </c>
      <c r="B12743" t="s">
        <v>98</v>
      </c>
      <c r="C12743" t="s">
        <v>116</v>
      </c>
      <c r="D12743" t="s">
        <v>48</v>
      </c>
      <c r="E12743">
        <v>22</v>
      </c>
      <c r="F12743">
        <v>2.4183638095855713</v>
      </c>
      <c r="G12743">
        <v>2.6185398101806641</v>
      </c>
      <c r="H12743">
        <v>1.2779723852872849E-2</v>
      </c>
      <c r="I12743">
        <v>80.103656640761699</v>
      </c>
      <c r="J12743" s="6" t="s">
        <v>80</v>
      </c>
    </row>
    <row r="12744" spans="1:10" x14ac:dyDescent="0.25">
      <c r="A12744" s="5" t="str">
        <f t="shared" si="199"/>
        <v/>
      </c>
      <c r="B12744" t="s">
        <v>98</v>
      </c>
      <c r="C12744" t="s">
        <v>116</v>
      </c>
      <c r="D12744" t="s">
        <v>48</v>
      </c>
      <c r="E12744">
        <v>23</v>
      </c>
      <c r="F12744">
        <v>2.1675245761871338</v>
      </c>
      <c r="G12744">
        <v>2.2590575218200684</v>
      </c>
      <c r="H12744">
        <v>1.2245182879269123E-2</v>
      </c>
      <c r="I12744">
        <v>79.34854728915694</v>
      </c>
      <c r="J12744" s="6" t="s">
        <v>80</v>
      </c>
    </row>
    <row r="12745" spans="1:10" x14ac:dyDescent="0.25">
      <c r="A12745" s="5" t="str">
        <f t="shared" si="199"/>
        <v/>
      </c>
      <c r="B12745" t="s">
        <v>98</v>
      </c>
      <c r="C12745" t="s">
        <v>116</v>
      </c>
      <c r="D12745" t="s">
        <v>48</v>
      </c>
      <c r="E12745">
        <v>24</v>
      </c>
      <c r="F12745">
        <v>1.8298367261886597</v>
      </c>
      <c r="G12745">
        <v>1.8912347555160522</v>
      </c>
      <c r="H12745">
        <v>1.1501689441502094E-2</v>
      </c>
      <c r="I12745">
        <v>78.92070535412482</v>
      </c>
      <c r="J12745" s="6" t="s">
        <v>80</v>
      </c>
    </row>
    <row r="12746" spans="1:10" x14ac:dyDescent="0.25">
      <c r="A12746" s="5" t="str">
        <f t="shared" si="199"/>
        <v/>
      </c>
      <c r="B12746" t="s">
        <v>98</v>
      </c>
      <c r="C12746" t="s">
        <v>116</v>
      </c>
      <c r="D12746" t="s">
        <v>49</v>
      </c>
      <c r="E12746">
        <v>1</v>
      </c>
      <c r="F12746">
        <v>1.114459753036499</v>
      </c>
      <c r="G12746">
        <v>1.0865623950958252</v>
      </c>
      <c r="H12746">
        <v>8.9406082406640053E-3</v>
      </c>
      <c r="I12746">
        <v>69.778696167158287</v>
      </c>
      <c r="J12746" s="6" t="s">
        <v>80</v>
      </c>
    </row>
    <row r="12747" spans="1:10" x14ac:dyDescent="0.25">
      <c r="A12747" s="5" t="str">
        <f t="shared" si="199"/>
        <v/>
      </c>
      <c r="B12747" t="s">
        <v>98</v>
      </c>
      <c r="C12747" t="s">
        <v>116</v>
      </c>
      <c r="D12747" t="s">
        <v>49</v>
      </c>
      <c r="E12747">
        <v>2</v>
      </c>
      <c r="F12747">
        <v>0.94110417366027832</v>
      </c>
      <c r="G12747">
        <v>0.93149465322494507</v>
      </c>
      <c r="H12747">
        <v>7.9379202798008919E-3</v>
      </c>
      <c r="I12747">
        <v>68.732929833710486</v>
      </c>
      <c r="J12747" s="6" t="s">
        <v>80</v>
      </c>
    </row>
    <row r="12748" spans="1:10" x14ac:dyDescent="0.25">
      <c r="A12748" s="5" t="str">
        <f t="shared" si="199"/>
        <v/>
      </c>
      <c r="B12748" t="s">
        <v>98</v>
      </c>
      <c r="C12748" t="s">
        <v>116</v>
      </c>
      <c r="D12748" t="s">
        <v>49</v>
      </c>
      <c r="E12748">
        <v>3</v>
      </c>
      <c r="F12748">
        <v>0.82784181833267212</v>
      </c>
      <c r="G12748">
        <v>0.82938599586486816</v>
      </c>
      <c r="H12748">
        <v>7.0484927855432034E-3</v>
      </c>
      <c r="I12748">
        <v>67.899890083875874</v>
      </c>
      <c r="J12748" s="6" t="s">
        <v>80</v>
      </c>
    </row>
    <row r="12749" spans="1:10" x14ac:dyDescent="0.25">
      <c r="A12749" s="5" t="str">
        <f t="shared" si="199"/>
        <v/>
      </c>
      <c r="B12749" t="s">
        <v>98</v>
      </c>
      <c r="C12749" t="s">
        <v>116</v>
      </c>
      <c r="D12749" t="s">
        <v>49</v>
      </c>
      <c r="E12749">
        <v>4</v>
      </c>
      <c r="F12749">
        <v>0.7525896430015564</v>
      </c>
      <c r="G12749">
        <v>0.75285559892654419</v>
      </c>
      <c r="H12749">
        <v>6.1543802730739117E-3</v>
      </c>
      <c r="I12749">
        <v>67.144850997300807</v>
      </c>
      <c r="J12749" s="6" t="s">
        <v>80</v>
      </c>
    </row>
    <row r="12750" spans="1:10" x14ac:dyDescent="0.25">
      <c r="A12750" s="5" t="str">
        <f t="shared" si="199"/>
        <v/>
      </c>
      <c r="B12750" t="s">
        <v>98</v>
      </c>
      <c r="C12750" t="s">
        <v>116</v>
      </c>
      <c r="D12750" t="s">
        <v>49</v>
      </c>
      <c r="E12750">
        <v>5</v>
      </c>
      <c r="F12750">
        <v>0.70493710041046143</v>
      </c>
      <c r="G12750">
        <v>0.70800453424453735</v>
      </c>
      <c r="H12750">
        <v>5.3504034876823425E-3</v>
      </c>
      <c r="I12750">
        <v>66.302909935090568</v>
      </c>
      <c r="J12750" s="6" t="s">
        <v>80</v>
      </c>
    </row>
    <row r="12751" spans="1:10" x14ac:dyDescent="0.25">
      <c r="A12751" s="5" t="str">
        <f t="shared" si="199"/>
        <v/>
      </c>
      <c r="B12751" t="s">
        <v>98</v>
      </c>
      <c r="C12751" t="s">
        <v>116</v>
      </c>
      <c r="D12751" t="s">
        <v>49</v>
      </c>
      <c r="E12751">
        <v>6</v>
      </c>
      <c r="F12751">
        <v>0.69743555784225464</v>
      </c>
      <c r="G12751">
        <v>0.6936613917350769</v>
      </c>
      <c r="H12751">
        <v>4.7908900305628777E-3</v>
      </c>
      <c r="I12751">
        <v>65.778955796652724</v>
      </c>
      <c r="J12751" s="6" t="s">
        <v>80</v>
      </c>
    </row>
    <row r="12752" spans="1:10" x14ac:dyDescent="0.25">
      <c r="A12752" s="5" t="str">
        <f t="shared" si="199"/>
        <v/>
      </c>
      <c r="B12752" t="s">
        <v>98</v>
      </c>
      <c r="C12752" t="s">
        <v>116</v>
      </c>
      <c r="D12752" t="s">
        <v>49</v>
      </c>
      <c r="E12752">
        <v>7</v>
      </c>
      <c r="F12752">
        <v>0.71342635154724121</v>
      </c>
      <c r="G12752">
        <v>0.70794987678527832</v>
      </c>
      <c r="H12752">
        <v>4.7561232931911945E-3</v>
      </c>
      <c r="I12752">
        <v>65.455376889190916</v>
      </c>
      <c r="J12752" s="6" t="s">
        <v>80</v>
      </c>
    </row>
    <row r="12753" spans="1:10" x14ac:dyDescent="0.25">
      <c r="A12753" s="5" t="str">
        <f t="shared" si="199"/>
        <v/>
      </c>
      <c r="B12753" t="s">
        <v>98</v>
      </c>
      <c r="C12753" t="s">
        <v>116</v>
      </c>
      <c r="D12753" t="s">
        <v>49</v>
      </c>
      <c r="E12753">
        <v>8</v>
      </c>
      <c r="F12753">
        <v>0.65585541725158691</v>
      </c>
      <c r="G12753">
        <v>0.64000511169433594</v>
      </c>
      <c r="H12753">
        <v>5.3060697391629219E-3</v>
      </c>
      <c r="I12753">
        <v>67.47628322357231</v>
      </c>
      <c r="J12753" s="6" t="s">
        <v>80</v>
      </c>
    </row>
    <row r="12754" spans="1:10" x14ac:dyDescent="0.25">
      <c r="A12754" s="5" t="str">
        <f t="shared" si="199"/>
        <v/>
      </c>
      <c r="B12754" t="s">
        <v>98</v>
      </c>
      <c r="C12754" t="s">
        <v>116</v>
      </c>
      <c r="D12754" t="s">
        <v>49</v>
      </c>
      <c r="E12754">
        <v>9</v>
      </c>
      <c r="F12754">
        <v>0.52923351526260376</v>
      </c>
      <c r="G12754">
        <v>0.51803147792816162</v>
      </c>
      <c r="H12754">
        <v>6.0391351580619812E-3</v>
      </c>
      <c r="I12754">
        <v>71.570413133078802</v>
      </c>
      <c r="J12754" s="6" t="s">
        <v>80</v>
      </c>
    </row>
    <row r="12755" spans="1:10" x14ac:dyDescent="0.25">
      <c r="A12755" s="5" t="str">
        <f t="shared" si="199"/>
        <v/>
      </c>
      <c r="B12755" t="s">
        <v>98</v>
      </c>
      <c r="C12755" t="s">
        <v>116</v>
      </c>
      <c r="D12755" t="s">
        <v>49</v>
      </c>
      <c r="E12755">
        <v>10</v>
      </c>
      <c r="F12755">
        <v>0.42155784368515015</v>
      </c>
      <c r="G12755">
        <v>0.41492366790771484</v>
      </c>
      <c r="H12755">
        <v>7.2458400391042233E-3</v>
      </c>
      <c r="I12755">
        <v>76.453817690814901</v>
      </c>
      <c r="J12755" s="6" t="s">
        <v>80</v>
      </c>
    </row>
    <row r="12756" spans="1:10" x14ac:dyDescent="0.25">
      <c r="A12756" s="5" t="str">
        <f t="shared" si="199"/>
        <v/>
      </c>
      <c r="B12756" t="s">
        <v>98</v>
      </c>
      <c r="C12756" t="s">
        <v>116</v>
      </c>
      <c r="D12756" t="s">
        <v>49</v>
      </c>
      <c r="E12756">
        <v>11</v>
      </c>
      <c r="F12756">
        <v>0.40235567092895508</v>
      </c>
      <c r="G12756">
        <v>0.39691606163978577</v>
      </c>
      <c r="H12756">
        <v>8.611772209405899E-3</v>
      </c>
      <c r="I12756">
        <v>81.192356090405454</v>
      </c>
      <c r="J12756" s="6" t="s">
        <v>80</v>
      </c>
    </row>
    <row r="12757" spans="1:10" x14ac:dyDescent="0.25">
      <c r="A12757" s="5" t="str">
        <f t="shared" si="199"/>
        <v/>
      </c>
      <c r="B12757" t="s">
        <v>98</v>
      </c>
      <c r="C12757" t="s">
        <v>116</v>
      </c>
      <c r="D12757" t="s">
        <v>49</v>
      </c>
      <c r="E12757">
        <v>12</v>
      </c>
      <c r="F12757">
        <v>0.50262725353240967</v>
      </c>
      <c r="G12757">
        <v>0.47193121910095215</v>
      </c>
      <c r="H12757">
        <v>1.0003041476011276E-2</v>
      </c>
      <c r="I12757">
        <v>85.358092575912465</v>
      </c>
      <c r="J12757" s="6" t="s">
        <v>80</v>
      </c>
    </row>
    <row r="12758" spans="1:10" x14ac:dyDescent="0.25">
      <c r="A12758" s="5" t="str">
        <f t="shared" si="199"/>
        <v/>
      </c>
      <c r="B12758" t="s">
        <v>98</v>
      </c>
      <c r="C12758" t="s">
        <v>116</v>
      </c>
      <c r="D12758" t="s">
        <v>49</v>
      </c>
      <c r="E12758">
        <v>13</v>
      </c>
      <c r="F12758">
        <v>0.7062409520149231</v>
      </c>
      <c r="G12758">
        <v>0.6695442795753479</v>
      </c>
      <c r="H12758">
        <v>1.1379243806004524E-2</v>
      </c>
      <c r="I12758">
        <v>88.680330222188445</v>
      </c>
      <c r="J12758" s="6" t="s">
        <v>80</v>
      </c>
    </row>
    <row r="12759" spans="1:10" x14ac:dyDescent="0.25">
      <c r="A12759" s="5" t="str">
        <f t="shared" si="199"/>
        <v/>
      </c>
      <c r="B12759" t="s">
        <v>98</v>
      </c>
      <c r="C12759" t="s">
        <v>116</v>
      </c>
      <c r="D12759" t="s">
        <v>49</v>
      </c>
      <c r="E12759">
        <v>14</v>
      </c>
      <c r="F12759">
        <v>0.97970312833786011</v>
      </c>
      <c r="G12759">
        <v>0.94355499744415283</v>
      </c>
      <c r="H12759">
        <v>1.2494065798819065E-2</v>
      </c>
      <c r="I12759">
        <v>90.798084995500957</v>
      </c>
      <c r="J12759" s="6" t="s">
        <v>80</v>
      </c>
    </row>
    <row r="12760" spans="1:10" x14ac:dyDescent="0.25">
      <c r="A12760" s="5" t="str">
        <f t="shared" si="199"/>
        <v/>
      </c>
      <c r="B12760" t="s">
        <v>98</v>
      </c>
      <c r="C12760" t="s">
        <v>116</v>
      </c>
      <c r="D12760" t="s">
        <v>49</v>
      </c>
      <c r="E12760">
        <v>15</v>
      </c>
      <c r="F12760">
        <v>1.3104920387268066</v>
      </c>
      <c r="G12760">
        <v>1.2565298080444336</v>
      </c>
      <c r="H12760">
        <v>1.3280714862048626E-2</v>
      </c>
      <c r="I12760">
        <v>92.190333064855309</v>
      </c>
      <c r="J12760" s="6" t="s">
        <v>80</v>
      </c>
    </row>
    <row r="12761" spans="1:10" x14ac:dyDescent="0.25">
      <c r="A12761" s="5" t="str">
        <f t="shared" si="199"/>
        <v/>
      </c>
      <c r="B12761" t="s">
        <v>98</v>
      </c>
      <c r="C12761" t="s">
        <v>116</v>
      </c>
      <c r="D12761" t="s">
        <v>49</v>
      </c>
      <c r="E12761">
        <v>16</v>
      </c>
      <c r="F12761">
        <v>1.7298568487167358</v>
      </c>
      <c r="G12761">
        <v>1.6535015106201172</v>
      </c>
      <c r="H12761">
        <v>1.3718896545469761E-2</v>
      </c>
      <c r="I12761">
        <v>92.618888046613918</v>
      </c>
      <c r="J12761" s="6" t="s">
        <v>80</v>
      </c>
    </row>
    <row r="12762" spans="1:10" x14ac:dyDescent="0.25">
      <c r="A12762" s="5" t="str">
        <f t="shared" si="199"/>
        <v/>
      </c>
      <c r="B12762" t="s">
        <v>98</v>
      </c>
      <c r="C12762" t="s">
        <v>116</v>
      </c>
      <c r="D12762" t="s">
        <v>49</v>
      </c>
      <c r="E12762">
        <v>17</v>
      </c>
      <c r="F12762">
        <v>2.1151449680328369</v>
      </c>
      <c r="G12762">
        <v>2.0335767269134521</v>
      </c>
      <c r="H12762">
        <v>1.3867185451090336E-2</v>
      </c>
      <c r="I12762">
        <v>91.153401241309027</v>
      </c>
      <c r="J12762" s="6" t="s">
        <v>80</v>
      </c>
    </row>
    <row r="12763" spans="1:10" x14ac:dyDescent="0.25">
      <c r="A12763" s="5" t="str">
        <f t="shared" si="199"/>
        <v/>
      </c>
      <c r="B12763" t="s">
        <v>98</v>
      </c>
      <c r="C12763" t="s">
        <v>116</v>
      </c>
      <c r="D12763" t="s">
        <v>49</v>
      </c>
      <c r="E12763">
        <v>18</v>
      </c>
      <c r="F12763">
        <v>2.4291729927062988</v>
      </c>
      <c r="G12763">
        <v>1.2261821031570435</v>
      </c>
      <c r="H12763">
        <v>1.4225209131836891E-2</v>
      </c>
      <c r="I12763">
        <v>89.081071682383268</v>
      </c>
      <c r="J12763" s="6" t="s">
        <v>80</v>
      </c>
    </row>
    <row r="12764" spans="1:10" x14ac:dyDescent="0.25">
      <c r="A12764" s="5" t="str">
        <f t="shared" si="199"/>
        <v/>
      </c>
      <c r="B12764" t="s">
        <v>98</v>
      </c>
      <c r="C12764" t="s">
        <v>116</v>
      </c>
      <c r="D12764" t="s">
        <v>49</v>
      </c>
      <c r="E12764">
        <v>19</v>
      </c>
      <c r="F12764">
        <v>2.5283219814300537</v>
      </c>
      <c r="G12764">
        <v>2.9052283763885498</v>
      </c>
      <c r="H12764">
        <v>1.3798175379633904E-2</v>
      </c>
      <c r="I12764">
        <v>86.428892310617186</v>
      </c>
      <c r="J12764" s="6" t="s">
        <v>80</v>
      </c>
    </row>
    <row r="12765" spans="1:10" x14ac:dyDescent="0.25">
      <c r="A12765" s="5" t="str">
        <f t="shared" si="199"/>
        <v/>
      </c>
      <c r="B12765" t="s">
        <v>98</v>
      </c>
      <c r="C12765" t="s">
        <v>116</v>
      </c>
      <c r="D12765" t="s">
        <v>49</v>
      </c>
      <c r="E12765">
        <v>20</v>
      </c>
      <c r="F12765">
        <v>2.3780961036682129</v>
      </c>
      <c r="G12765">
        <v>2.5135273933410645</v>
      </c>
      <c r="H12765">
        <v>1.3070248067378998E-2</v>
      </c>
      <c r="I12765">
        <v>82.361196759399107</v>
      </c>
      <c r="J12765" s="6" t="s">
        <v>80</v>
      </c>
    </row>
    <row r="12766" spans="1:10" x14ac:dyDescent="0.25">
      <c r="A12766" s="5" t="str">
        <f t="shared" si="199"/>
        <v/>
      </c>
      <c r="B12766" t="s">
        <v>98</v>
      </c>
      <c r="C12766" t="s">
        <v>116</v>
      </c>
      <c r="D12766" t="s">
        <v>49</v>
      </c>
      <c r="E12766">
        <v>21</v>
      </c>
      <c r="F12766">
        <v>2.2420804500579834</v>
      </c>
      <c r="G12766">
        <v>1.5387262105941772</v>
      </c>
      <c r="H12766">
        <v>1.2467557564377785E-2</v>
      </c>
      <c r="I12766">
        <v>79.048252712359556</v>
      </c>
      <c r="J12766" s="6" t="s">
        <v>80</v>
      </c>
    </row>
    <row r="12767" spans="1:10" x14ac:dyDescent="0.25">
      <c r="A12767" s="5" t="str">
        <f t="shared" si="199"/>
        <v/>
      </c>
      <c r="B12767" t="s">
        <v>98</v>
      </c>
      <c r="C12767" t="s">
        <v>116</v>
      </c>
      <c r="D12767" t="s">
        <v>49</v>
      </c>
      <c r="E12767">
        <v>22</v>
      </c>
      <c r="F12767">
        <v>2.0363662242889404</v>
      </c>
      <c r="G12767">
        <v>2.4458625316619873</v>
      </c>
      <c r="H12767">
        <v>1.1792175471782684E-2</v>
      </c>
      <c r="I12767">
        <v>76.677884114281696</v>
      </c>
      <c r="J12767" s="6" t="s">
        <v>80</v>
      </c>
    </row>
    <row r="12768" spans="1:10" x14ac:dyDescent="0.25">
      <c r="A12768" s="5" t="str">
        <f t="shared" si="199"/>
        <v/>
      </c>
      <c r="B12768" t="s">
        <v>98</v>
      </c>
      <c r="C12768" t="s">
        <v>116</v>
      </c>
      <c r="D12768" t="s">
        <v>49</v>
      </c>
      <c r="E12768">
        <v>23</v>
      </c>
      <c r="F12768">
        <v>1.7493612766265869</v>
      </c>
      <c r="G12768">
        <v>1.8295038938522339</v>
      </c>
      <c r="H12768">
        <v>1.1089280247688293E-2</v>
      </c>
      <c r="I12768">
        <v>74.624693703513998</v>
      </c>
      <c r="J12768" s="6" t="s">
        <v>80</v>
      </c>
    </row>
    <row r="12769" spans="1:10" x14ac:dyDescent="0.25">
      <c r="A12769" s="5" t="str">
        <f t="shared" si="199"/>
        <v/>
      </c>
      <c r="B12769" t="s">
        <v>98</v>
      </c>
      <c r="C12769" t="s">
        <v>116</v>
      </c>
      <c r="D12769" t="s">
        <v>49</v>
      </c>
      <c r="E12769">
        <v>24</v>
      </c>
      <c r="F12769">
        <v>1.4448131322860718</v>
      </c>
      <c r="G12769">
        <v>1.4692322015762329</v>
      </c>
      <c r="H12769">
        <v>1.0257186368107796E-2</v>
      </c>
      <c r="I12769">
        <v>72.922018761538453</v>
      </c>
      <c r="J12769" s="6" t="s">
        <v>80</v>
      </c>
    </row>
    <row r="12770" spans="1:10" x14ac:dyDescent="0.25">
      <c r="A12770" s="5" t="str">
        <f t="shared" si="199"/>
        <v/>
      </c>
      <c r="B12770" t="s">
        <v>98</v>
      </c>
      <c r="C12770" t="s">
        <v>116</v>
      </c>
      <c r="D12770" t="s">
        <v>50</v>
      </c>
      <c r="E12770">
        <v>1</v>
      </c>
      <c r="F12770">
        <v>1.1801459789276123</v>
      </c>
      <c r="G12770">
        <v>1.2178052663803101</v>
      </c>
      <c r="H12770">
        <v>8.9434860274195671E-3</v>
      </c>
      <c r="I12770">
        <v>71.423834999745992</v>
      </c>
      <c r="J12770" s="6" t="s">
        <v>80</v>
      </c>
    </row>
    <row r="12771" spans="1:10" x14ac:dyDescent="0.25">
      <c r="A12771" s="5" t="str">
        <f t="shared" si="199"/>
        <v/>
      </c>
      <c r="B12771" t="s">
        <v>98</v>
      </c>
      <c r="C12771" t="s">
        <v>116</v>
      </c>
      <c r="D12771" t="s">
        <v>50</v>
      </c>
      <c r="E12771">
        <v>2</v>
      </c>
      <c r="F12771">
        <v>0.99839431047439575</v>
      </c>
      <c r="G12771">
        <v>1.0213407278060913</v>
      </c>
      <c r="H12771">
        <v>7.9640047624707222E-3</v>
      </c>
      <c r="I12771">
        <v>70.369992418124909</v>
      </c>
      <c r="J12771" s="6" t="s">
        <v>80</v>
      </c>
    </row>
    <row r="12772" spans="1:10" x14ac:dyDescent="0.25">
      <c r="A12772" s="5" t="str">
        <f t="shared" si="199"/>
        <v/>
      </c>
      <c r="B12772" t="s">
        <v>98</v>
      </c>
      <c r="C12772" t="s">
        <v>116</v>
      </c>
      <c r="D12772" t="s">
        <v>50</v>
      </c>
      <c r="E12772">
        <v>3</v>
      </c>
      <c r="F12772">
        <v>0.87706893682479858</v>
      </c>
      <c r="G12772">
        <v>0.88716799020767212</v>
      </c>
      <c r="H12772">
        <v>7.0996643044054508E-3</v>
      </c>
      <c r="I12772">
        <v>69.256389612855827</v>
      </c>
      <c r="J12772" s="6" t="s">
        <v>80</v>
      </c>
    </row>
    <row r="12773" spans="1:10" x14ac:dyDescent="0.25">
      <c r="A12773" s="5" t="str">
        <f t="shared" si="199"/>
        <v/>
      </c>
      <c r="B12773" t="s">
        <v>98</v>
      </c>
      <c r="C12773" t="s">
        <v>116</v>
      </c>
      <c r="D12773" t="s">
        <v>50</v>
      </c>
      <c r="E12773">
        <v>4</v>
      </c>
      <c r="F12773">
        <v>0.79595297574996948</v>
      </c>
      <c r="G12773">
        <v>0.79643285274505615</v>
      </c>
      <c r="H12773">
        <v>6.1889151111245155E-3</v>
      </c>
      <c r="I12773">
        <v>67.848875515333162</v>
      </c>
      <c r="J12773" s="6" t="s">
        <v>80</v>
      </c>
    </row>
    <row r="12774" spans="1:10" x14ac:dyDescent="0.25">
      <c r="A12774" s="5" t="str">
        <f t="shared" si="199"/>
        <v/>
      </c>
      <c r="B12774" t="s">
        <v>98</v>
      </c>
      <c r="C12774" t="s">
        <v>116</v>
      </c>
      <c r="D12774" t="s">
        <v>50</v>
      </c>
      <c r="E12774">
        <v>5</v>
      </c>
      <c r="F12774">
        <v>0.73071098327636719</v>
      </c>
      <c r="G12774">
        <v>0.73691850900650024</v>
      </c>
      <c r="H12774">
        <v>5.395880900323391E-3</v>
      </c>
      <c r="I12774">
        <v>66.74586456901433</v>
      </c>
      <c r="J12774" s="6" t="s">
        <v>80</v>
      </c>
    </row>
    <row r="12775" spans="1:10" x14ac:dyDescent="0.25">
      <c r="A12775" s="5" t="str">
        <f t="shared" si="199"/>
        <v/>
      </c>
      <c r="B12775" t="s">
        <v>98</v>
      </c>
      <c r="C12775" t="s">
        <v>116</v>
      </c>
      <c r="D12775" t="s">
        <v>50</v>
      </c>
      <c r="E12775">
        <v>6</v>
      </c>
      <c r="F12775">
        <v>0.71354150772094727</v>
      </c>
      <c r="G12775">
        <v>0.7162700891494751</v>
      </c>
      <c r="H12775">
        <v>4.8613068647682667E-3</v>
      </c>
      <c r="I12775">
        <v>66.07612045680132</v>
      </c>
      <c r="J12775" s="6" t="s">
        <v>80</v>
      </c>
    </row>
    <row r="12776" spans="1:10" x14ac:dyDescent="0.25">
      <c r="A12776" s="5" t="str">
        <f t="shared" si="199"/>
        <v/>
      </c>
      <c r="B12776" t="s">
        <v>98</v>
      </c>
      <c r="C12776" t="s">
        <v>116</v>
      </c>
      <c r="D12776" t="s">
        <v>50</v>
      </c>
      <c r="E12776">
        <v>7</v>
      </c>
      <c r="F12776">
        <v>0.73199492692947388</v>
      </c>
      <c r="G12776">
        <v>0.73897767066955566</v>
      </c>
      <c r="H12776">
        <v>4.7957180067896843E-3</v>
      </c>
      <c r="I12776">
        <v>66.090923565368414</v>
      </c>
      <c r="J12776" s="6" t="s">
        <v>80</v>
      </c>
    </row>
    <row r="12777" spans="1:10" x14ac:dyDescent="0.25">
      <c r="A12777" s="5" t="str">
        <f t="shared" si="199"/>
        <v/>
      </c>
      <c r="B12777" t="s">
        <v>98</v>
      </c>
      <c r="C12777" t="s">
        <v>116</v>
      </c>
      <c r="D12777" t="s">
        <v>50</v>
      </c>
      <c r="E12777">
        <v>8</v>
      </c>
      <c r="F12777">
        <v>0.67203426361083984</v>
      </c>
      <c r="G12777">
        <v>0.68180865049362183</v>
      </c>
      <c r="H12777">
        <v>5.3881830535829067E-3</v>
      </c>
      <c r="I12777">
        <v>68.392411505474598</v>
      </c>
      <c r="J12777" s="6" t="s">
        <v>80</v>
      </c>
    </row>
    <row r="12778" spans="1:10" x14ac:dyDescent="0.25">
      <c r="A12778" s="5" t="str">
        <f t="shared" si="199"/>
        <v/>
      </c>
      <c r="B12778" t="s">
        <v>98</v>
      </c>
      <c r="C12778" t="s">
        <v>116</v>
      </c>
      <c r="D12778" t="s">
        <v>50</v>
      </c>
      <c r="E12778">
        <v>9</v>
      </c>
      <c r="F12778">
        <v>0.56185472011566162</v>
      </c>
      <c r="G12778">
        <v>0.54405820369720459</v>
      </c>
      <c r="H12778">
        <v>6.1431801877915859E-3</v>
      </c>
      <c r="I12778">
        <v>73.218572714774652</v>
      </c>
      <c r="J12778" s="6" t="s">
        <v>80</v>
      </c>
    </row>
    <row r="12779" spans="1:10" x14ac:dyDescent="0.25">
      <c r="A12779" s="5" t="str">
        <f t="shared" si="199"/>
        <v/>
      </c>
      <c r="B12779" t="s">
        <v>98</v>
      </c>
      <c r="C12779" t="s">
        <v>116</v>
      </c>
      <c r="D12779" t="s">
        <v>50</v>
      </c>
      <c r="E12779">
        <v>10</v>
      </c>
      <c r="F12779">
        <v>0.47610992193222046</v>
      </c>
      <c r="G12779">
        <v>0.45165690779685974</v>
      </c>
      <c r="H12779">
        <v>7.292646449059248E-3</v>
      </c>
      <c r="I12779">
        <v>78.881012178367683</v>
      </c>
      <c r="J12779" s="6" t="s">
        <v>80</v>
      </c>
    </row>
    <row r="12780" spans="1:10" x14ac:dyDescent="0.25">
      <c r="A12780" s="5" t="str">
        <f t="shared" si="199"/>
        <v/>
      </c>
      <c r="B12780" t="s">
        <v>98</v>
      </c>
      <c r="C12780" t="s">
        <v>116</v>
      </c>
      <c r="D12780" t="s">
        <v>50</v>
      </c>
      <c r="E12780">
        <v>11</v>
      </c>
      <c r="F12780">
        <v>0.47847375273704529</v>
      </c>
      <c r="G12780">
        <v>0.44645604491233826</v>
      </c>
      <c r="H12780">
        <v>8.4582194685935974E-3</v>
      </c>
      <c r="I12780">
        <v>84.236564469501815</v>
      </c>
      <c r="J12780" s="6" t="s">
        <v>80</v>
      </c>
    </row>
    <row r="12781" spans="1:10" x14ac:dyDescent="0.25">
      <c r="A12781" s="5" t="str">
        <f t="shared" si="199"/>
        <v/>
      </c>
      <c r="B12781" t="s">
        <v>98</v>
      </c>
      <c r="C12781" t="s">
        <v>116</v>
      </c>
      <c r="D12781" t="s">
        <v>50</v>
      </c>
      <c r="E12781">
        <v>12</v>
      </c>
      <c r="F12781">
        <v>0.59702181816101074</v>
      </c>
      <c r="G12781">
        <v>0.57501304149627686</v>
      </c>
      <c r="H12781">
        <v>9.8429163917899132E-3</v>
      </c>
      <c r="I12781">
        <v>88.617844382331583</v>
      </c>
      <c r="J12781" s="6" t="s">
        <v>80</v>
      </c>
    </row>
    <row r="12782" spans="1:10" x14ac:dyDescent="0.25">
      <c r="A12782" s="5" t="str">
        <f t="shared" si="199"/>
        <v/>
      </c>
      <c r="B12782" t="s">
        <v>98</v>
      </c>
      <c r="C12782" t="s">
        <v>116</v>
      </c>
      <c r="D12782" t="s">
        <v>50</v>
      </c>
      <c r="E12782">
        <v>13</v>
      </c>
      <c r="F12782">
        <v>0.86329293251037598</v>
      </c>
      <c r="G12782">
        <v>0.80362308025360107</v>
      </c>
      <c r="H12782">
        <v>1.1184428818523884E-2</v>
      </c>
      <c r="I12782">
        <v>91.59766857793214</v>
      </c>
      <c r="J12782" s="6" t="s">
        <v>80</v>
      </c>
    </row>
    <row r="12783" spans="1:10" x14ac:dyDescent="0.25">
      <c r="A12783" s="5" t="str">
        <f t="shared" si="199"/>
        <v/>
      </c>
      <c r="B12783" t="s">
        <v>98</v>
      </c>
      <c r="C12783" t="s">
        <v>116</v>
      </c>
      <c r="D12783" t="s">
        <v>50</v>
      </c>
      <c r="E12783">
        <v>14</v>
      </c>
      <c r="F12783">
        <v>1.1756377220153809</v>
      </c>
      <c r="G12783">
        <v>1.1479541063308716</v>
      </c>
      <c r="H12783">
        <v>1.2379230000078678E-2</v>
      </c>
      <c r="I12783">
        <v>93.56771833389044</v>
      </c>
      <c r="J12783" s="6" t="s">
        <v>80</v>
      </c>
    </row>
    <row r="12784" spans="1:10" x14ac:dyDescent="0.25">
      <c r="A12784" s="5" t="str">
        <f t="shared" si="199"/>
        <v/>
      </c>
      <c r="B12784" t="s">
        <v>98</v>
      </c>
      <c r="C12784" t="s">
        <v>116</v>
      </c>
      <c r="D12784" t="s">
        <v>50</v>
      </c>
      <c r="E12784">
        <v>15</v>
      </c>
      <c r="F12784">
        <v>1.5418565273284912</v>
      </c>
      <c r="G12784">
        <v>1.519744873046875</v>
      </c>
      <c r="H12784">
        <v>1.3093201443552971E-2</v>
      </c>
      <c r="I12784">
        <v>94.726134198934005</v>
      </c>
      <c r="J12784" s="6" t="s">
        <v>80</v>
      </c>
    </row>
    <row r="12785" spans="1:10" x14ac:dyDescent="0.25">
      <c r="A12785" s="5" t="str">
        <f t="shared" si="199"/>
        <v/>
      </c>
      <c r="B12785" t="s">
        <v>98</v>
      </c>
      <c r="C12785" t="s">
        <v>116</v>
      </c>
      <c r="D12785" t="s">
        <v>50</v>
      </c>
      <c r="E12785">
        <v>16</v>
      </c>
      <c r="F12785">
        <v>1.9775128364562988</v>
      </c>
      <c r="G12785">
        <v>1.9387935400009155</v>
      </c>
      <c r="H12785">
        <v>1.3567834161221981E-2</v>
      </c>
      <c r="I12785">
        <v>95.085703928365319</v>
      </c>
      <c r="J12785" s="6" t="s">
        <v>80</v>
      </c>
    </row>
    <row r="12786" spans="1:10" x14ac:dyDescent="0.25">
      <c r="A12786" s="5" t="str">
        <f t="shared" si="199"/>
        <v/>
      </c>
      <c r="B12786" t="s">
        <v>98</v>
      </c>
      <c r="C12786" t="s">
        <v>116</v>
      </c>
      <c r="D12786" t="s">
        <v>50</v>
      </c>
      <c r="E12786">
        <v>17</v>
      </c>
      <c r="F12786">
        <v>2.3779671192169189</v>
      </c>
      <c r="G12786">
        <v>2.3413851261138916</v>
      </c>
      <c r="H12786">
        <v>1.3615722768008709E-2</v>
      </c>
      <c r="I12786">
        <v>94.713254513598741</v>
      </c>
      <c r="J12786" s="6" t="s">
        <v>80</v>
      </c>
    </row>
    <row r="12787" spans="1:10" x14ac:dyDescent="0.25">
      <c r="A12787" s="5" t="str">
        <f t="shared" si="199"/>
        <v/>
      </c>
      <c r="B12787" t="s">
        <v>98</v>
      </c>
      <c r="C12787" t="s">
        <v>116</v>
      </c>
      <c r="D12787" t="s">
        <v>50</v>
      </c>
      <c r="E12787">
        <v>18</v>
      </c>
      <c r="F12787">
        <v>2.7178943157196045</v>
      </c>
      <c r="G12787">
        <v>1.5598858594894409</v>
      </c>
      <c r="H12787">
        <v>1.3991858810186386E-2</v>
      </c>
      <c r="I12787">
        <v>93.31644079040845</v>
      </c>
      <c r="J12787" s="6" t="s">
        <v>80</v>
      </c>
    </row>
    <row r="12788" spans="1:10" x14ac:dyDescent="0.25">
      <c r="A12788" s="5" t="str">
        <f t="shared" si="199"/>
        <v/>
      </c>
      <c r="B12788" t="s">
        <v>98</v>
      </c>
      <c r="C12788" t="s">
        <v>116</v>
      </c>
      <c r="D12788" t="s">
        <v>50</v>
      </c>
      <c r="E12788">
        <v>19</v>
      </c>
      <c r="F12788">
        <v>2.7950031757354736</v>
      </c>
      <c r="G12788">
        <v>2.2328445911407471</v>
      </c>
      <c r="H12788">
        <v>1.3597340323030949E-2</v>
      </c>
      <c r="I12788">
        <v>90.240947732547497</v>
      </c>
      <c r="J12788" s="6" t="s">
        <v>80</v>
      </c>
    </row>
    <row r="12789" spans="1:10" x14ac:dyDescent="0.25">
      <c r="A12789" s="5" t="str">
        <f t="shared" si="199"/>
        <v/>
      </c>
      <c r="B12789" t="s">
        <v>98</v>
      </c>
      <c r="C12789" t="s">
        <v>116</v>
      </c>
      <c r="D12789" t="s">
        <v>50</v>
      </c>
      <c r="E12789">
        <v>20</v>
      </c>
      <c r="F12789">
        <v>2.6448392868041992</v>
      </c>
      <c r="G12789">
        <v>2.2502481937408447</v>
      </c>
      <c r="H12789">
        <v>1.2763947248458862E-2</v>
      </c>
      <c r="I12789">
        <v>85.651281808256897</v>
      </c>
      <c r="J12789" s="6" t="s">
        <v>80</v>
      </c>
    </row>
    <row r="12790" spans="1:10" x14ac:dyDescent="0.25">
      <c r="A12790" s="5" t="str">
        <f t="shared" si="199"/>
        <v/>
      </c>
      <c r="B12790" t="s">
        <v>98</v>
      </c>
      <c r="C12790" t="s">
        <v>116</v>
      </c>
      <c r="D12790" t="s">
        <v>50</v>
      </c>
      <c r="E12790">
        <v>21</v>
      </c>
      <c r="F12790">
        <v>2.4582901000976563</v>
      </c>
      <c r="G12790">
        <v>2.169755220413208</v>
      </c>
      <c r="H12790">
        <v>1.2224537320435047E-2</v>
      </c>
      <c r="I12790">
        <v>81.469143249773168</v>
      </c>
      <c r="J12790" s="6" t="s">
        <v>80</v>
      </c>
    </row>
    <row r="12791" spans="1:10" x14ac:dyDescent="0.25">
      <c r="A12791" s="5" t="str">
        <f t="shared" si="199"/>
        <v/>
      </c>
      <c r="B12791" t="s">
        <v>98</v>
      </c>
      <c r="C12791" t="s">
        <v>116</v>
      </c>
      <c r="D12791" t="s">
        <v>50</v>
      </c>
      <c r="E12791">
        <v>22</v>
      </c>
      <c r="F12791">
        <v>2.1983041763305664</v>
      </c>
      <c r="G12791">
        <v>2.723752498626709</v>
      </c>
      <c r="H12791">
        <v>1.1766561307013035E-2</v>
      </c>
      <c r="I12791">
        <v>78.286618490269092</v>
      </c>
      <c r="J12791" s="6" t="s">
        <v>80</v>
      </c>
    </row>
    <row r="12792" spans="1:10" x14ac:dyDescent="0.25">
      <c r="A12792" s="5" t="str">
        <f t="shared" si="199"/>
        <v/>
      </c>
      <c r="B12792" t="s">
        <v>98</v>
      </c>
      <c r="C12792" t="s">
        <v>116</v>
      </c>
      <c r="D12792" t="s">
        <v>50</v>
      </c>
      <c r="E12792">
        <v>23</v>
      </c>
      <c r="F12792">
        <v>1.8765878677368164</v>
      </c>
      <c r="G12792">
        <v>2.064063549041748</v>
      </c>
      <c r="H12792">
        <v>1.0973812080919743E-2</v>
      </c>
      <c r="I12792">
        <v>75.58458323460421</v>
      </c>
      <c r="J12792" s="6" t="s">
        <v>80</v>
      </c>
    </row>
    <row r="12793" spans="1:10" x14ac:dyDescent="0.25">
      <c r="A12793" s="5" t="str">
        <f t="shared" si="199"/>
        <v/>
      </c>
      <c r="B12793" t="s">
        <v>98</v>
      </c>
      <c r="C12793" t="s">
        <v>116</v>
      </c>
      <c r="D12793" t="s">
        <v>50</v>
      </c>
      <c r="E12793">
        <v>24</v>
      </c>
      <c r="F12793">
        <v>1.498289942741394</v>
      </c>
      <c r="G12793">
        <v>1.6234724521636963</v>
      </c>
      <c r="H12793">
        <v>1.0046385228633881E-2</v>
      </c>
      <c r="I12793">
        <v>73.677835852740088</v>
      </c>
      <c r="J12793" s="6" t="s">
        <v>80</v>
      </c>
    </row>
    <row r="12794" spans="1:10" x14ac:dyDescent="0.25">
      <c r="A12794" s="5" t="str">
        <f t="shared" si="199"/>
        <v/>
      </c>
      <c r="B12794" t="s">
        <v>98</v>
      </c>
      <c r="C12794" t="s">
        <v>116</v>
      </c>
      <c r="D12794" t="s">
        <v>51</v>
      </c>
      <c r="E12794">
        <v>1</v>
      </c>
      <c r="F12794">
        <v>1.2302664518356323</v>
      </c>
      <c r="G12794">
        <v>1.3233442306518555</v>
      </c>
      <c r="H12794">
        <v>9.0091545134782791E-3</v>
      </c>
      <c r="I12794">
        <v>71.979130805292655</v>
      </c>
      <c r="J12794" s="6" t="s">
        <v>80</v>
      </c>
    </row>
    <row r="12795" spans="1:10" x14ac:dyDescent="0.25">
      <c r="A12795" s="5" t="str">
        <f t="shared" si="199"/>
        <v/>
      </c>
      <c r="B12795" t="s">
        <v>98</v>
      </c>
      <c r="C12795" t="s">
        <v>116</v>
      </c>
      <c r="D12795" t="s">
        <v>51</v>
      </c>
      <c r="E12795">
        <v>2</v>
      </c>
      <c r="F12795">
        <v>1.0506060123443604</v>
      </c>
      <c r="G12795">
        <v>1.0972388982772827</v>
      </c>
      <c r="H12795">
        <v>7.9706339165568352E-3</v>
      </c>
      <c r="I12795">
        <v>70.582407801933044</v>
      </c>
      <c r="J12795" s="6" t="s">
        <v>80</v>
      </c>
    </row>
    <row r="12796" spans="1:10" x14ac:dyDescent="0.25">
      <c r="A12796" s="5" t="str">
        <f t="shared" si="199"/>
        <v/>
      </c>
      <c r="B12796" t="s">
        <v>98</v>
      </c>
      <c r="C12796" t="s">
        <v>116</v>
      </c>
      <c r="D12796" t="s">
        <v>51</v>
      </c>
      <c r="E12796">
        <v>3</v>
      </c>
      <c r="F12796">
        <v>0.91334766149520874</v>
      </c>
      <c r="G12796">
        <v>0.94746887683868408</v>
      </c>
      <c r="H12796">
        <v>6.9988928735256195E-3</v>
      </c>
      <c r="I12796">
        <v>68.970717701076907</v>
      </c>
      <c r="J12796" s="6" t="s">
        <v>80</v>
      </c>
    </row>
    <row r="12797" spans="1:10" x14ac:dyDescent="0.25">
      <c r="A12797" s="5" t="str">
        <f t="shared" si="199"/>
        <v/>
      </c>
      <c r="B12797" t="s">
        <v>98</v>
      </c>
      <c r="C12797" t="s">
        <v>116</v>
      </c>
      <c r="D12797" t="s">
        <v>51</v>
      </c>
      <c r="E12797">
        <v>4</v>
      </c>
      <c r="F12797">
        <v>0.81957161426544189</v>
      </c>
      <c r="G12797">
        <v>0.84232813119888306</v>
      </c>
      <c r="H12797">
        <v>6.2084621749818325E-3</v>
      </c>
      <c r="I12797">
        <v>67.648943331896788</v>
      </c>
      <c r="J12797" s="6" t="s">
        <v>80</v>
      </c>
    </row>
    <row r="12798" spans="1:10" x14ac:dyDescent="0.25">
      <c r="A12798" s="5" t="str">
        <f t="shared" si="199"/>
        <v/>
      </c>
      <c r="B12798" t="s">
        <v>98</v>
      </c>
      <c r="C12798" t="s">
        <v>116</v>
      </c>
      <c r="D12798" t="s">
        <v>51</v>
      </c>
      <c r="E12798">
        <v>5</v>
      </c>
      <c r="F12798">
        <v>0.75084477663040161</v>
      </c>
      <c r="G12798">
        <v>0.77608317136764526</v>
      </c>
      <c r="H12798">
        <v>5.4976618848741055E-3</v>
      </c>
      <c r="I12798">
        <v>66.672427212045775</v>
      </c>
      <c r="J12798" s="6" t="s">
        <v>80</v>
      </c>
    </row>
    <row r="12799" spans="1:10" x14ac:dyDescent="0.25">
      <c r="A12799" s="5" t="str">
        <f t="shared" si="199"/>
        <v/>
      </c>
      <c r="B12799" t="s">
        <v>98</v>
      </c>
      <c r="C12799" t="s">
        <v>116</v>
      </c>
      <c r="D12799" t="s">
        <v>51</v>
      </c>
      <c r="E12799">
        <v>6</v>
      </c>
      <c r="F12799">
        <v>0.72966617345809937</v>
      </c>
      <c r="G12799">
        <v>0.7556111216545105</v>
      </c>
      <c r="H12799">
        <v>4.9169058911502361E-3</v>
      </c>
      <c r="I12799">
        <v>65.915499692278416</v>
      </c>
      <c r="J12799" s="6" t="s">
        <v>80</v>
      </c>
    </row>
    <row r="12800" spans="1:10" x14ac:dyDescent="0.25">
      <c r="A12800" s="5" t="str">
        <f t="shared" si="199"/>
        <v/>
      </c>
      <c r="B12800" t="s">
        <v>98</v>
      </c>
      <c r="C12800" t="s">
        <v>116</v>
      </c>
      <c r="D12800" t="s">
        <v>51</v>
      </c>
      <c r="E12800">
        <v>7</v>
      </c>
      <c r="F12800">
        <v>0.7538374662399292</v>
      </c>
      <c r="G12800">
        <v>0.76852941513061523</v>
      </c>
      <c r="H12800">
        <v>4.8617077991366386E-3</v>
      </c>
      <c r="I12800">
        <v>65.424191166024727</v>
      </c>
      <c r="J12800" s="6" t="s">
        <v>80</v>
      </c>
    </row>
    <row r="12801" spans="1:10" x14ac:dyDescent="0.25">
      <c r="A12801" s="5" t="str">
        <f t="shared" si="199"/>
        <v/>
      </c>
      <c r="B12801" t="s">
        <v>98</v>
      </c>
      <c r="C12801" t="s">
        <v>116</v>
      </c>
      <c r="D12801" t="s">
        <v>51</v>
      </c>
      <c r="E12801">
        <v>8</v>
      </c>
      <c r="F12801">
        <v>0.68425649404525757</v>
      </c>
      <c r="G12801">
        <v>0.71609491109848022</v>
      </c>
      <c r="H12801">
        <v>5.2199051715433598E-3</v>
      </c>
      <c r="I12801">
        <v>68.389644936775852</v>
      </c>
      <c r="J12801" s="6" t="s">
        <v>80</v>
      </c>
    </row>
    <row r="12802" spans="1:10" x14ac:dyDescent="0.25">
      <c r="A12802" s="5" t="str">
        <f t="shared" ref="A12802:A12865" si="200">IF(AND(category = B12802, subcategory=C12802, reportdate = D12802), E12802, "")</f>
        <v/>
      </c>
      <c r="B12802" t="s">
        <v>98</v>
      </c>
      <c r="C12802" t="s">
        <v>116</v>
      </c>
      <c r="D12802" t="s">
        <v>51</v>
      </c>
      <c r="E12802">
        <v>9</v>
      </c>
      <c r="F12802">
        <v>0.56160062551498413</v>
      </c>
      <c r="G12802">
        <v>0.5687749981880188</v>
      </c>
      <c r="H12802">
        <v>5.8520091697573662E-3</v>
      </c>
      <c r="I12802">
        <v>73.350862566878561</v>
      </c>
      <c r="J12802" s="6" t="s">
        <v>80</v>
      </c>
    </row>
    <row r="12803" spans="1:10" x14ac:dyDescent="0.25">
      <c r="A12803" s="5" t="str">
        <f t="shared" si="200"/>
        <v/>
      </c>
      <c r="B12803" t="s">
        <v>98</v>
      </c>
      <c r="C12803" t="s">
        <v>116</v>
      </c>
      <c r="D12803" t="s">
        <v>51</v>
      </c>
      <c r="E12803">
        <v>10</v>
      </c>
      <c r="F12803">
        <v>0.46832495927810669</v>
      </c>
      <c r="G12803">
        <v>0.4657425582408905</v>
      </c>
      <c r="H12803">
        <v>6.9880490191280842E-3</v>
      </c>
      <c r="I12803">
        <v>78.966503810995206</v>
      </c>
      <c r="J12803" s="6" t="s">
        <v>80</v>
      </c>
    </row>
    <row r="12804" spans="1:10" x14ac:dyDescent="0.25">
      <c r="A12804" s="5" t="str">
        <f t="shared" si="200"/>
        <v/>
      </c>
      <c r="B12804" t="s">
        <v>98</v>
      </c>
      <c r="C12804" t="s">
        <v>116</v>
      </c>
      <c r="D12804" t="s">
        <v>51</v>
      </c>
      <c r="E12804">
        <v>11</v>
      </c>
      <c r="F12804">
        <v>0.46227210760116577</v>
      </c>
      <c r="G12804">
        <v>0.46707087755203247</v>
      </c>
      <c r="H12804">
        <v>8.2570454105734825E-3</v>
      </c>
      <c r="I12804">
        <v>84.00429815841602</v>
      </c>
      <c r="J12804" s="6" t="s">
        <v>80</v>
      </c>
    </row>
    <row r="12805" spans="1:10" x14ac:dyDescent="0.25">
      <c r="A12805" s="5" t="str">
        <f t="shared" si="200"/>
        <v/>
      </c>
      <c r="B12805" t="s">
        <v>98</v>
      </c>
      <c r="C12805" t="s">
        <v>116</v>
      </c>
      <c r="D12805" t="s">
        <v>51</v>
      </c>
      <c r="E12805">
        <v>12</v>
      </c>
      <c r="F12805">
        <v>0.59165012836456299</v>
      </c>
      <c r="G12805">
        <v>0.58988302946090698</v>
      </c>
      <c r="H12805">
        <v>9.6598127856850624E-3</v>
      </c>
      <c r="I12805">
        <v>88.111206268053095</v>
      </c>
      <c r="J12805" s="6" t="s">
        <v>80</v>
      </c>
    </row>
    <row r="12806" spans="1:10" x14ac:dyDescent="0.25">
      <c r="A12806" s="5" t="str">
        <f t="shared" si="200"/>
        <v/>
      </c>
      <c r="B12806" t="s">
        <v>98</v>
      </c>
      <c r="C12806" t="s">
        <v>116</v>
      </c>
      <c r="D12806" t="s">
        <v>51</v>
      </c>
      <c r="E12806">
        <v>13</v>
      </c>
      <c r="F12806">
        <v>0.86226397752761841</v>
      </c>
      <c r="G12806">
        <v>0.82505899667739868</v>
      </c>
      <c r="H12806">
        <v>1.109097246080637E-2</v>
      </c>
      <c r="I12806">
        <v>91.066646783121371</v>
      </c>
      <c r="J12806" s="6" t="s">
        <v>80</v>
      </c>
    </row>
    <row r="12807" spans="1:10" x14ac:dyDescent="0.25">
      <c r="A12807" s="5" t="str">
        <f t="shared" si="200"/>
        <v/>
      </c>
      <c r="B12807" t="s">
        <v>98</v>
      </c>
      <c r="C12807" t="s">
        <v>116</v>
      </c>
      <c r="D12807" t="s">
        <v>51</v>
      </c>
      <c r="E12807">
        <v>14</v>
      </c>
      <c r="F12807">
        <v>1.1739100217819214</v>
      </c>
      <c r="G12807">
        <v>1.1258587837219238</v>
      </c>
      <c r="H12807">
        <v>1.2247527949512005E-2</v>
      </c>
      <c r="I12807">
        <v>93.555064621505252</v>
      </c>
      <c r="J12807" s="6" t="s">
        <v>80</v>
      </c>
    </row>
    <row r="12808" spans="1:10" x14ac:dyDescent="0.25">
      <c r="A12808" s="5" t="str">
        <f t="shared" si="200"/>
        <v/>
      </c>
      <c r="B12808" t="s">
        <v>98</v>
      </c>
      <c r="C12808" t="s">
        <v>116</v>
      </c>
      <c r="D12808" t="s">
        <v>51</v>
      </c>
      <c r="E12808">
        <v>15</v>
      </c>
      <c r="F12808">
        <v>1.5123568773269653</v>
      </c>
      <c r="G12808">
        <v>1.4993520975112915</v>
      </c>
      <c r="H12808">
        <v>1.3055412098765373E-2</v>
      </c>
      <c r="I12808">
        <v>95.192069308328968</v>
      </c>
      <c r="J12808" s="6" t="s">
        <v>80</v>
      </c>
    </row>
    <row r="12809" spans="1:10" x14ac:dyDescent="0.25">
      <c r="A12809" s="5" t="str">
        <f t="shared" si="200"/>
        <v/>
      </c>
      <c r="B12809" t="s">
        <v>98</v>
      </c>
      <c r="C12809" t="s">
        <v>116</v>
      </c>
      <c r="D12809" t="s">
        <v>51</v>
      </c>
      <c r="E12809">
        <v>16</v>
      </c>
      <c r="F12809">
        <v>1.9470797777175903</v>
      </c>
      <c r="G12809">
        <v>1.9537451267242432</v>
      </c>
      <c r="H12809">
        <v>1.3420821167528629E-2</v>
      </c>
      <c r="I12809">
        <v>94.957466269000562</v>
      </c>
      <c r="J12809" s="6" t="s">
        <v>80</v>
      </c>
    </row>
    <row r="12810" spans="1:10" x14ac:dyDescent="0.25">
      <c r="A12810" s="5" t="str">
        <f t="shared" si="200"/>
        <v/>
      </c>
      <c r="B12810" t="s">
        <v>98</v>
      </c>
      <c r="C12810" t="s">
        <v>116</v>
      </c>
      <c r="D12810" t="s">
        <v>51</v>
      </c>
      <c r="E12810">
        <v>17</v>
      </c>
      <c r="F12810">
        <v>2.3450884819030762</v>
      </c>
      <c r="G12810">
        <v>2.3298845291137695</v>
      </c>
      <c r="H12810">
        <v>1.3455026783049107E-2</v>
      </c>
      <c r="I12810">
        <v>93.971568432514829</v>
      </c>
      <c r="J12810" s="6" t="s">
        <v>80</v>
      </c>
    </row>
    <row r="12811" spans="1:10" x14ac:dyDescent="0.25">
      <c r="A12811" s="5" t="str">
        <f t="shared" si="200"/>
        <v/>
      </c>
      <c r="B12811" t="s">
        <v>98</v>
      </c>
      <c r="C12811" t="s">
        <v>116</v>
      </c>
      <c r="D12811" t="s">
        <v>51</v>
      </c>
      <c r="E12811">
        <v>18</v>
      </c>
      <c r="F12811">
        <v>2.6492869853973389</v>
      </c>
      <c r="G12811">
        <v>1.5665044784545898</v>
      </c>
      <c r="H12811">
        <v>1.3820518739521503E-2</v>
      </c>
      <c r="I12811">
        <v>91.832297022188214</v>
      </c>
      <c r="J12811" s="6" t="s">
        <v>80</v>
      </c>
    </row>
    <row r="12812" spans="1:10" x14ac:dyDescent="0.25">
      <c r="A12812" s="5" t="str">
        <f t="shared" si="200"/>
        <v/>
      </c>
      <c r="B12812" t="s">
        <v>98</v>
      </c>
      <c r="C12812" t="s">
        <v>116</v>
      </c>
      <c r="D12812" t="s">
        <v>51</v>
      </c>
      <c r="E12812">
        <v>19</v>
      </c>
      <c r="F12812">
        <v>2.7403538227081299</v>
      </c>
      <c r="G12812">
        <v>2.1581916809082031</v>
      </c>
      <c r="H12812">
        <v>1.3463164679706097E-2</v>
      </c>
      <c r="I12812">
        <v>88.796561094534141</v>
      </c>
      <c r="J12812" s="6" t="s">
        <v>80</v>
      </c>
    </row>
    <row r="12813" spans="1:10" x14ac:dyDescent="0.25">
      <c r="A12813" s="5" t="str">
        <f t="shared" si="200"/>
        <v/>
      </c>
      <c r="B12813" t="s">
        <v>98</v>
      </c>
      <c r="C12813" t="s">
        <v>116</v>
      </c>
      <c r="D12813" t="s">
        <v>51</v>
      </c>
      <c r="E12813">
        <v>20</v>
      </c>
      <c r="F12813">
        <v>2.5692605972290039</v>
      </c>
      <c r="G12813">
        <v>2.1650857925415039</v>
      </c>
      <c r="H12813">
        <v>1.2763943523168564E-2</v>
      </c>
      <c r="I12813">
        <v>84.380874875733738</v>
      </c>
      <c r="J12813" s="6" t="s">
        <v>80</v>
      </c>
    </row>
    <row r="12814" spans="1:10" x14ac:dyDescent="0.25">
      <c r="A12814" s="5" t="str">
        <f t="shared" si="200"/>
        <v/>
      </c>
      <c r="B12814" t="s">
        <v>98</v>
      </c>
      <c r="C12814" t="s">
        <v>116</v>
      </c>
      <c r="D12814" t="s">
        <v>51</v>
      </c>
      <c r="E12814">
        <v>21</v>
      </c>
      <c r="F12814">
        <v>2.3509855270385742</v>
      </c>
      <c r="G12814">
        <v>2.1118547916412354</v>
      </c>
      <c r="H12814">
        <v>1.2130550108850002E-2</v>
      </c>
      <c r="I12814">
        <v>80.174534393773698</v>
      </c>
      <c r="J12814" s="6" t="s">
        <v>80</v>
      </c>
    </row>
    <row r="12815" spans="1:10" x14ac:dyDescent="0.25">
      <c r="A12815" s="5" t="str">
        <f t="shared" si="200"/>
        <v/>
      </c>
      <c r="B12815" t="s">
        <v>98</v>
      </c>
      <c r="C12815" t="s">
        <v>116</v>
      </c>
      <c r="D12815" t="s">
        <v>51</v>
      </c>
      <c r="E12815">
        <v>22</v>
      </c>
      <c r="F12815">
        <v>2.1181197166442871</v>
      </c>
      <c r="G12815">
        <v>2.6601967811584473</v>
      </c>
      <c r="H12815">
        <v>1.1754368431866169E-2</v>
      </c>
      <c r="I12815">
        <v>77.286609383133552</v>
      </c>
      <c r="J12815" s="6" t="s">
        <v>80</v>
      </c>
    </row>
    <row r="12816" spans="1:10" x14ac:dyDescent="0.25">
      <c r="A12816" s="5" t="str">
        <f t="shared" si="200"/>
        <v/>
      </c>
      <c r="B12816" t="s">
        <v>98</v>
      </c>
      <c r="C12816" t="s">
        <v>116</v>
      </c>
      <c r="D12816" t="s">
        <v>51</v>
      </c>
      <c r="E12816">
        <v>23</v>
      </c>
      <c r="F12816">
        <v>1.8377721309661865</v>
      </c>
      <c r="G12816">
        <v>2.027545690536499</v>
      </c>
      <c r="H12816">
        <v>1.0912924073636532E-2</v>
      </c>
      <c r="I12816">
        <v>75.193475358614577</v>
      </c>
      <c r="J12816" s="6" t="s">
        <v>80</v>
      </c>
    </row>
    <row r="12817" spans="1:10" x14ac:dyDescent="0.25">
      <c r="A12817" s="5" t="str">
        <f t="shared" si="200"/>
        <v/>
      </c>
      <c r="B12817" t="s">
        <v>98</v>
      </c>
      <c r="C12817" t="s">
        <v>116</v>
      </c>
      <c r="D12817" t="s">
        <v>51</v>
      </c>
      <c r="E12817">
        <v>24</v>
      </c>
      <c r="F12817">
        <v>1.4961092472076416</v>
      </c>
      <c r="G12817">
        <v>1.6067757606506348</v>
      </c>
      <c r="H12817">
        <v>1.0044563561677933E-2</v>
      </c>
      <c r="I12817">
        <v>73.388859063568603</v>
      </c>
      <c r="J12817" s="6" t="s">
        <v>80</v>
      </c>
    </row>
    <row r="12818" spans="1:10" x14ac:dyDescent="0.25">
      <c r="A12818" s="5" t="str">
        <f t="shared" si="200"/>
        <v/>
      </c>
      <c r="B12818" t="s">
        <v>98</v>
      </c>
      <c r="C12818" t="s">
        <v>116</v>
      </c>
      <c r="D12818" t="s">
        <v>70</v>
      </c>
      <c r="E12818">
        <v>1</v>
      </c>
      <c r="F12818">
        <v>1.2100837230682373</v>
      </c>
      <c r="G12818">
        <v>1.2401840686798096</v>
      </c>
      <c r="H12818">
        <v>1.0133326984941959E-2</v>
      </c>
      <c r="I12818">
        <v>72.979732001465251</v>
      </c>
      <c r="J12818" s="6" t="s">
        <v>80</v>
      </c>
    </row>
    <row r="12819" spans="1:10" x14ac:dyDescent="0.25">
      <c r="A12819" s="5" t="str">
        <f t="shared" si="200"/>
        <v/>
      </c>
      <c r="B12819" t="s">
        <v>98</v>
      </c>
      <c r="C12819" t="s">
        <v>116</v>
      </c>
      <c r="D12819" t="s">
        <v>71</v>
      </c>
      <c r="E12819">
        <v>1</v>
      </c>
      <c r="F12819">
        <v>0.84220093488693237</v>
      </c>
      <c r="G12819">
        <v>0.876475989818573</v>
      </c>
      <c r="H12819">
        <v>1.8869297578930855E-2</v>
      </c>
      <c r="I12819">
        <v>68.468183536330883</v>
      </c>
      <c r="J12819" s="6" t="s">
        <v>80</v>
      </c>
    </row>
    <row r="12820" spans="1:10" x14ac:dyDescent="0.25">
      <c r="A12820" s="5" t="str">
        <f t="shared" si="200"/>
        <v/>
      </c>
      <c r="B12820" t="s">
        <v>98</v>
      </c>
      <c r="C12820" t="s">
        <v>116</v>
      </c>
      <c r="D12820" t="s">
        <v>71</v>
      </c>
      <c r="E12820">
        <v>2</v>
      </c>
      <c r="F12820">
        <v>0.70710939168930054</v>
      </c>
      <c r="G12820">
        <v>0.74832051992416382</v>
      </c>
      <c r="H12820">
        <v>1.6922593116760254E-2</v>
      </c>
      <c r="I12820">
        <v>67.654640907180948</v>
      </c>
      <c r="J12820" s="6" t="s">
        <v>80</v>
      </c>
    </row>
    <row r="12821" spans="1:10" x14ac:dyDescent="0.25">
      <c r="A12821" s="5" t="str">
        <f t="shared" si="200"/>
        <v/>
      </c>
      <c r="B12821" t="s">
        <v>98</v>
      </c>
      <c r="C12821" t="s">
        <v>116</v>
      </c>
      <c r="D12821" t="s">
        <v>70</v>
      </c>
      <c r="E12821">
        <v>2</v>
      </c>
      <c r="F12821">
        <v>1.0245683193206787</v>
      </c>
      <c r="G12821">
        <v>1.0465115308761597</v>
      </c>
      <c r="H12821">
        <v>8.9261597022414207E-3</v>
      </c>
      <c r="I12821">
        <v>71.281466073827715</v>
      </c>
      <c r="J12821" s="6" t="s">
        <v>80</v>
      </c>
    </row>
    <row r="12822" spans="1:10" x14ac:dyDescent="0.25">
      <c r="A12822" s="5" t="str">
        <f t="shared" si="200"/>
        <v/>
      </c>
      <c r="B12822" t="s">
        <v>98</v>
      </c>
      <c r="C12822" t="s">
        <v>116</v>
      </c>
      <c r="D12822" t="s">
        <v>70</v>
      </c>
      <c r="E12822">
        <v>3</v>
      </c>
      <c r="F12822">
        <v>0.90571832656860352</v>
      </c>
      <c r="G12822">
        <v>0.91714870929718018</v>
      </c>
      <c r="H12822">
        <v>7.9382965341210365E-3</v>
      </c>
      <c r="I12822">
        <v>69.792559386031542</v>
      </c>
      <c r="J12822" s="6" t="s">
        <v>80</v>
      </c>
    </row>
    <row r="12823" spans="1:10" x14ac:dyDescent="0.25">
      <c r="A12823" s="5" t="str">
        <f t="shared" si="200"/>
        <v/>
      </c>
      <c r="B12823" t="s">
        <v>98</v>
      </c>
      <c r="C12823" t="s">
        <v>116</v>
      </c>
      <c r="D12823" t="s">
        <v>71</v>
      </c>
      <c r="E12823">
        <v>3</v>
      </c>
      <c r="F12823">
        <v>0.62209349870681763</v>
      </c>
      <c r="G12823">
        <v>0.66031688451766968</v>
      </c>
      <c r="H12823">
        <v>1.491055078804493E-2</v>
      </c>
      <c r="I12823">
        <v>67.327681646364482</v>
      </c>
      <c r="J12823" s="6" t="s">
        <v>80</v>
      </c>
    </row>
    <row r="12824" spans="1:10" x14ac:dyDescent="0.25">
      <c r="A12824" s="5" t="str">
        <f t="shared" si="200"/>
        <v/>
      </c>
      <c r="B12824" t="s">
        <v>98</v>
      </c>
      <c r="C12824" t="s">
        <v>116</v>
      </c>
      <c r="D12824" t="s">
        <v>71</v>
      </c>
      <c r="E12824">
        <v>4</v>
      </c>
      <c r="F12824">
        <v>0.5794605016708374</v>
      </c>
      <c r="G12824">
        <v>0.59872031211853027</v>
      </c>
      <c r="H12824">
        <v>1.279012206941843E-2</v>
      </c>
      <c r="I12824">
        <v>66.549739605209012</v>
      </c>
      <c r="J12824" s="6" t="s">
        <v>80</v>
      </c>
    </row>
    <row r="12825" spans="1:10" x14ac:dyDescent="0.25">
      <c r="A12825" s="5" t="str">
        <f t="shared" si="200"/>
        <v/>
      </c>
      <c r="B12825" t="s">
        <v>98</v>
      </c>
      <c r="C12825" t="s">
        <v>116</v>
      </c>
      <c r="D12825" t="s">
        <v>70</v>
      </c>
      <c r="E12825">
        <v>4</v>
      </c>
      <c r="F12825">
        <v>0.80536371469497681</v>
      </c>
      <c r="G12825">
        <v>0.82577985525131226</v>
      </c>
      <c r="H12825">
        <v>7.0915934629738331E-3</v>
      </c>
      <c r="I12825">
        <v>68.220671214529119</v>
      </c>
      <c r="J12825" s="6" t="s">
        <v>80</v>
      </c>
    </row>
    <row r="12826" spans="1:10" x14ac:dyDescent="0.25">
      <c r="A12826" s="5" t="str">
        <f t="shared" si="200"/>
        <v/>
      </c>
      <c r="B12826" t="s">
        <v>98</v>
      </c>
      <c r="C12826" t="s">
        <v>116</v>
      </c>
      <c r="D12826" t="s">
        <v>71</v>
      </c>
      <c r="E12826">
        <v>5</v>
      </c>
      <c r="F12826">
        <v>0.54858505725860596</v>
      </c>
      <c r="G12826">
        <v>0.55910158157348633</v>
      </c>
      <c r="H12826">
        <v>1.1001513339579105E-2</v>
      </c>
      <c r="I12826">
        <v>66.083000839987307</v>
      </c>
      <c r="J12826" s="6" t="s">
        <v>80</v>
      </c>
    </row>
    <row r="12827" spans="1:10" x14ac:dyDescent="0.25">
      <c r="A12827" s="5" t="str">
        <f t="shared" si="200"/>
        <v/>
      </c>
      <c r="B12827" t="s">
        <v>98</v>
      </c>
      <c r="C12827" t="s">
        <v>116</v>
      </c>
      <c r="D12827" t="s">
        <v>70</v>
      </c>
      <c r="E12827">
        <v>5</v>
      </c>
      <c r="F12827">
        <v>0.74657565355300903</v>
      </c>
      <c r="G12827">
        <v>0.76305985450744629</v>
      </c>
      <c r="H12827">
        <v>6.239917129278183E-3</v>
      </c>
      <c r="I12827">
        <v>67.334906809600113</v>
      </c>
      <c r="J12827" s="6" t="s">
        <v>80</v>
      </c>
    </row>
    <row r="12828" spans="1:10" x14ac:dyDescent="0.25">
      <c r="A12828" s="5" t="str">
        <f t="shared" si="200"/>
        <v/>
      </c>
      <c r="B12828" t="s">
        <v>98</v>
      </c>
      <c r="C12828" t="s">
        <v>116</v>
      </c>
      <c r="D12828" t="s">
        <v>70</v>
      </c>
      <c r="E12828">
        <v>6</v>
      </c>
      <c r="F12828">
        <v>0.74316316843032837</v>
      </c>
      <c r="G12828">
        <v>0.74517416954040527</v>
      </c>
      <c r="H12828">
        <v>5.663581658154726E-3</v>
      </c>
      <c r="I12828">
        <v>65.825944694856474</v>
      </c>
      <c r="J12828" s="6" t="s">
        <v>80</v>
      </c>
    </row>
    <row r="12829" spans="1:10" x14ac:dyDescent="0.25">
      <c r="A12829" s="5" t="str">
        <f t="shared" si="200"/>
        <v/>
      </c>
      <c r="B12829" t="s">
        <v>98</v>
      </c>
      <c r="C12829" t="s">
        <v>116</v>
      </c>
      <c r="D12829" t="s">
        <v>71</v>
      </c>
      <c r="E12829">
        <v>6</v>
      </c>
      <c r="F12829">
        <v>0.55166107416152954</v>
      </c>
      <c r="G12829">
        <v>0.56144601106643677</v>
      </c>
      <c r="H12829">
        <v>9.8261209204792976E-3</v>
      </c>
      <c r="I12829">
        <v>65.776957160857151</v>
      </c>
      <c r="J12829" s="6" t="s">
        <v>80</v>
      </c>
    </row>
    <row r="12830" spans="1:10" x14ac:dyDescent="0.25">
      <c r="A12830" s="5" t="str">
        <f t="shared" si="200"/>
        <v/>
      </c>
      <c r="B12830" t="s">
        <v>98</v>
      </c>
      <c r="C12830" t="s">
        <v>116</v>
      </c>
      <c r="D12830" t="s">
        <v>71</v>
      </c>
      <c r="E12830">
        <v>7</v>
      </c>
      <c r="F12830">
        <v>0.59865963459014893</v>
      </c>
      <c r="G12830">
        <v>0.59485155344009399</v>
      </c>
      <c r="H12830">
        <v>9.1101983562111855E-3</v>
      </c>
      <c r="I12830">
        <v>65.62632717345403</v>
      </c>
      <c r="J12830" s="6" t="s">
        <v>80</v>
      </c>
    </row>
    <row r="12831" spans="1:10" x14ac:dyDescent="0.25">
      <c r="A12831" s="5" t="str">
        <f t="shared" si="200"/>
        <v/>
      </c>
      <c r="B12831" t="s">
        <v>98</v>
      </c>
      <c r="C12831" t="s">
        <v>116</v>
      </c>
      <c r="D12831" t="s">
        <v>70</v>
      </c>
      <c r="E12831">
        <v>7</v>
      </c>
      <c r="F12831">
        <v>0.76627069711685181</v>
      </c>
      <c r="G12831">
        <v>0.76754426956176758</v>
      </c>
      <c r="H12831">
        <v>5.7380557991564274E-3</v>
      </c>
      <c r="I12831">
        <v>64.882656840054466</v>
      </c>
      <c r="J12831" s="6" t="s">
        <v>80</v>
      </c>
    </row>
    <row r="12832" spans="1:10" x14ac:dyDescent="0.25">
      <c r="A12832" s="5" t="str">
        <f t="shared" si="200"/>
        <v/>
      </c>
      <c r="B12832" t="s">
        <v>98</v>
      </c>
      <c r="C12832" t="s">
        <v>116</v>
      </c>
      <c r="D12832" t="s">
        <v>70</v>
      </c>
      <c r="E12832">
        <v>8</v>
      </c>
      <c r="F12832">
        <v>0.69183349609375</v>
      </c>
      <c r="G12832">
        <v>0.68664646148681641</v>
      </c>
      <c r="H12832">
        <v>6.3418806530535221E-3</v>
      </c>
      <c r="I12832">
        <v>68.729823364611946</v>
      </c>
      <c r="J12832" s="6" t="s">
        <v>80</v>
      </c>
    </row>
    <row r="12833" spans="1:10" x14ac:dyDescent="0.25">
      <c r="A12833" s="5" t="str">
        <f t="shared" si="200"/>
        <v/>
      </c>
      <c r="B12833" t="s">
        <v>98</v>
      </c>
      <c r="C12833" t="s">
        <v>116</v>
      </c>
      <c r="D12833" t="s">
        <v>71</v>
      </c>
      <c r="E12833">
        <v>8</v>
      </c>
      <c r="F12833">
        <v>0.5683969259262085</v>
      </c>
      <c r="G12833">
        <v>0.56945836544036865</v>
      </c>
      <c r="H12833">
        <v>9.3195978552103043E-3</v>
      </c>
      <c r="I12833">
        <v>67.15688576228662</v>
      </c>
      <c r="J12833" s="6" t="s">
        <v>80</v>
      </c>
    </row>
    <row r="12834" spans="1:10" x14ac:dyDescent="0.25">
      <c r="A12834" s="5" t="str">
        <f t="shared" si="200"/>
        <v/>
      </c>
      <c r="B12834" t="s">
        <v>98</v>
      </c>
      <c r="C12834" t="s">
        <v>116</v>
      </c>
      <c r="D12834" t="s">
        <v>70</v>
      </c>
      <c r="E12834">
        <v>9</v>
      </c>
      <c r="F12834">
        <v>0.5529518723487854</v>
      </c>
      <c r="G12834">
        <v>0.52331680059432983</v>
      </c>
      <c r="H12834">
        <v>7.1376278065145016E-3</v>
      </c>
      <c r="I12834">
        <v>75.112673285426013</v>
      </c>
      <c r="J12834" s="6" t="s">
        <v>80</v>
      </c>
    </row>
    <row r="12835" spans="1:10" x14ac:dyDescent="0.25">
      <c r="A12835" s="5" t="str">
        <f t="shared" si="200"/>
        <v/>
      </c>
      <c r="B12835" t="s">
        <v>98</v>
      </c>
      <c r="C12835" t="s">
        <v>116</v>
      </c>
      <c r="D12835" t="s">
        <v>71</v>
      </c>
      <c r="E12835">
        <v>9</v>
      </c>
      <c r="F12835">
        <v>0.46832180023193359</v>
      </c>
      <c r="G12835">
        <v>0.48131805658340454</v>
      </c>
      <c r="H12835">
        <v>9.5406109467148781E-3</v>
      </c>
      <c r="I12835">
        <v>69.942244855102985</v>
      </c>
      <c r="J12835" s="6" t="s">
        <v>80</v>
      </c>
    </row>
    <row r="12836" spans="1:10" x14ac:dyDescent="0.25">
      <c r="A12836" s="5" t="str">
        <f t="shared" si="200"/>
        <v/>
      </c>
      <c r="B12836" t="s">
        <v>98</v>
      </c>
      <c r="C12836" t="s">
        <v>116</v>
      </c>
      <c r="D12836" t="s">
        <v>71</v>
      </c>
      <c r="E12836">
        <v>10</v>
      </c>
      <c r="F12836">
        <v>0.39850378036499023</v>
      </c>
      <c r="G12836">
        <v>0.41961729526519775</v>
      </c>
      <c r="H12836">
        <v>1.0658850893378258E-2</v>
      </c>
      <c r="I12836">
        <v>73.53960520789802</v>
      </c>
      <c r="J12836" s="6" t="s">
        <v>80</v>
      </c>
    </row>
    <row r="12837" spans="1:10" x14ac:dyDescent="0.25">
      <c r="A12837" s="5" t="str">
        <f t="shared" si="200"/>
        <v/>
      </c>
      <c r="B12837" t="s">
        <v>98</v>
      </c>
      <c r="C12837" t="s">
        <v>116</v>
      </c>
      <c r="D12837" t="s">
        <v>70</v>
      </c>
      <c r="E12837">
        <v>10</v>
      </c>
      <c r="F12837">
        <v>0.43789327144622803</v>
      </c>
      <c r="G12837">
        <v>0.40809911489486694</v>
      </c>
      <c r="H12837">
        <v>8.7126987054944038E-3</v>
      </c>
      <c r="I12837">
        <v>81.092784748453937</v>
      </c>
      <c r="J12837" s="6" t="s">
        <v>80</v>
      </c>
    </row>
    <row r="12838" spans="1:10" x14ac:dyDescent="0.25">
      <c r="A12838" s="5" t="str">
        <f t="shared" si="200"/>
        <v/>
      </c>
      <c r="B12838" t="s">
        <v>98</v>
      </c>
      <c r="C12838" t="s">
        <v>116</v>
      </c>
      <c r="D12838" t="s">
        <v>71</v>
      </c>
      <c r="E12838">
        <v>11</v>
      </c>
      <c r="F12838">
        <v>0.37755918502807617</v>
      </c>
      <c r="G12838">
        <v>0.38631156086921692</v>
      </c>
      <c r="H12838">
        <v>1.2458208948373795E-2</v>
      </c>
      <c r="I12838">
        <v>75.927312053758939</v>
      </c>
      <c r="J12838" s="6" t="s">
        <v>80</v>
      </c>
    </row>
    <row r="12839" spans="1:10" x14ac:dyDescent="0.25">
      <c r="A12839" s="5" t="str">
        <f t="shared" si="200"/>
        <v/>
      </c>
      <c r="B12839" t="s">
        <v>98</v>
      </c>
      <c r="C12839" t="s">
        <v>116</v>
      </c>
      <c r="D12839" t="s">
        <v>70</v>
      </c>
      <c r="E12839">
        <v>11</v>
      </c>
      <c r="F12839">
        <v>0.41699108481407166</v>
      </c>
      <c r="G12839">
        <v>0.38175797462463379</v>
      </c>
      <c r="H12839">
        <v>1.0342084802687168E-2</v>
      </c>
      <c r="I12839">
        <v>86.386461201127958</v>
      </c>
      <c r="J12839" s="6" t="s">
        <v>80</v>
      </c>
    </row>
    <row r="12840" spans="1:10" x14ac:dyDescent="0.25">
      <c r="A12840" s="5" t="str">
        <f t="shared" si="200"/>
        <v/>
      </c>
      <c r="B12840" t="s">
        <v>98</v>
      </c>
      <c r="C12840" t="s">
        <v>116</v>
      </c>
      <c r="D12840" t="s">
        <v>70</v>
      </c>
      <c r="E12840">
        <v>12</v>
      </c>
      <c r="F12840">
        <v>0.51719522476196289</v>
      </c>
      <c r="G12840">
        <v>0.48685792088508606</v>
      </c>
      <c r="H12840">
        <v>1.1914375238120556E-2</v>
      </c>
      <c r="I12840">
        <v>90.971007430854428</v>
      </c>
      <c r="J12840" s="6" t="s">
        <v>80</v>
      </c>
    </row>
    <row r="12841" spans="1:10" x14ac:dyDescent="0.25">
      <c r="A12841" s="5" t="str">
        <f t="shared" si="200"/>
        <v/>
      </c>
      <c r="B12841" t="s">
        <v>98</v>
      </c>
      <c r="C12841" t="s">
        <v>116</v>
      </c>
      <c r="D12841" t="s">
        <v>71</v>
      </c>
      <c r="E12841">
        <v>12</v>
      </c>
      <c r="F12841">
        <v>0.42524600028991699</v>
      </c>
      <c r="G12841">
        <v>0.42742383480072021</v>
      </c>
      <c r="H12841">
        <v>1.4577099122107029E-2</v>
      </c>
      <c r="I12841">
        <v>77.60132297354204</v>
      </c>
      <c r="J12841" s="6" t="s">
        <v>80</v>
      </c>
    </row>
    <row r="12842" spans="1:10" x14ac:dyDescent="0.25">
      <c r="A12842" s="5" t="str">
        <f t="shared" si="200"/>
        <v/>
      </c>
      <c r="B12842" t="s">
        <v>98</v>
      </c>
      <c r="C12842" t="s">
        <v>116</v>
      </c>
      <c r="D12842" t="s">
        <v>70</v>
      </c>
      <c r="E12842">
        <v>13</v>
      </c>
      <c r="F12842">
        <v>0.79063785076141357</v>
      </c>
      <c r="G12842">
        <v>0.7230338454246521</v>
      </c>
      <c r="H12842">
        <v>1.3501199893653393E-2</v>
      </c>
      <c r="I12842">
        <v>94.117468631993646</v>
      </c>
      <c r="J12842" s="6" t="s">
        <v>80</v>
      </c>
    </row>
    <row r="12843" spans="1:10" x14ac:dyDescent="0.25">
      <c r="A12843" s="5" t="str">
        <f t="shared" si="200"/>
        <v/>
      </c>
      <c r="B12843" t="s">
        <v>98</v>
      </c>
      <c r="C12843" t="s">
        <v>116</v>
      </c>
      <c r="D12843" t="s">
        <v>71</v>
      </c>
      <c r="E12843">
        <v>13</v>
      </c>
      <c r="F12843">
        <v>0.55270522832870483</v>
      </c>
      <c r="G12843">
        <v>0.55007165670394897</v>
      </c>
      <c r="H12843">
        <v>1.7130186781287193E-2</v>
      </c>
      <c r="I12843">
        <v>78.49441411172225</v>
      </c>
      <c r="J12843" s="6" t="s">
        <v>80</v>
      </c>
    </row>
    <row r="12844" spans="1:10" x14ac:dyDescent="0.25">
      <c r="A12844" s="5" t="str">
        <f t="shared" si="200"/>
        <v/>
      </c>
      <c r="B12844" t="s">
        <v>98</v>
      </c>
      <c r="C12844" t="s">
        <v>116</v>
      </c>
      <c r="D12844" t="s">
        <v>71</v>
      </c>
      <c r="E12844">
        <v>14</v>
      </c>
      <c r="F12844">
        <v>0.74643176794052124</v>
      </c>
      <c r="G12844">
        <v>0.7509765625</v>
      </c>
      <c r="H12844">
        <v>1.9504379481077194E-2</v>
      </c>
      <c r="I12844">
        <v>80.003758924822364</v>
      </c>
      <c r="J12844" s="6" t="s">
        <v>80</v>
      </c>
    </row>
    <row r="12845" spans="1:10" x14ac:dyDescent="0.25">
      <c r="A12845" s="5" t="str">
        <f t="shared" si="200"/>
        <v/>
      </c>
      <c r="B12845" t="s">
        <v>98</v>
      </c>
      <c r="C12845" t="s">
        <v>116</v>
      </c>
      <c r="D12845" t="s">
        <v>70</v>
      </c>
      <c r="E12845">
        <v>14</v>
      </c>
      <c r="F12845">
        <v>1.1506390571594238</v>
      </c>
      <c r="G12845">
        <v>1.0889354944229126</v>
      </c>
      <c r="H12845">
        <v>1.5034573152661324E-2</v>
      </c>
      <c r="I12845">
        <v>96.669167986349535</v>
      </c>
      <c r="J12845" s="6" t="s">
        <v>80</v>
      </c>
    </row>
    <row r="12846" spans="1:10" x14ac:dyDescent="0.25">
      <c r="A12846" s="5" t="str">
        <f t="shared" si="200"/>
        <v/>
      </c>
      <c r="B12846" t="s">
        <v>98</v>
      </c>
      <c r="C12846" t="s">
        <v>116</v>
      </c>
      <c r="D12846" t="s">
        <v>71</v>
      </c>
      <c r="E12846">
        <v>15</v>
      </c>
      <c r="F12846">
        <v>1.0010983943939209</v>
      </c>
      <c r="G12846">
        <v>0.97739744186401367</v>
      </c>
      <c r="H12846">
        <v>2.1738121286034584E-2</v>
      </c>
      <c r="I12846">
        <v>80.996388072236456</v>
      </c>
      <c r="J12846" s="6" t="s">
        <v>80</v>
      </c>
    </row>
    <row r="12847" spans="1:10" x14ac:dyDescent="0.25">
      <c r="A12847" s="5" t="str">
        <f t="shared" si="200"/>
        <v/>
      </c>
      <c r="B12847" t="s">
        <v>98</v>
      </c>
      <c r="C12847" t="s">
        <v>116</v>
      </c>
      <c r="D12847" t="s">
        <v>70</v>
      </c>
      <c r="E12847">
        <v>15</v>
      </c>
      <c r="F12847">
        <v>1.5889869928359985</v>
      </c>
      <c r="G12847">
        <v>1.5552819967269897</v>
      </c>
      <c r="H12847">
        <v>1.6116853803396225E-2</v>
      </c>
      <c r="I12847">
        <v>98.421476428316893</v>
      </c>
      <c r="J12847" s="6" t="s">
        <v>80</v>
      </c>
    </row>
    <row r="12848" spans="1:10" x14ac:dyDescent="0.25">
      <c r="A12848" s="5" t="str">
        <f t="shared" si="200"/>
        <v/>
      </c>
      <c r="B12848" t="s">
        <v>98</v>
      </c>
      <c r="C12848" t="s">
        <v>116</v>
      </c>
      <c r="D12848" t="s">
        <v>71</v>
      </c>
      <c r="E12848">
        <v>16</v>
      </c>
      <c r="F12848">
        <v>1.2732610702514648</v>
      </c>
      <c r="G12848">
        <v>1.2624567747116089</v>
      </c>
      <c r="H12848">
        <v>2.3109760135412216E-2</v>
      </c>
      <c r="I12848">
        <v>82.940046199075255</v>
      </c>
      <c r="J12848" s="6" t="s">
        <v>80</v>
      </c>
    </row>
    <row r="12849" spans="1:10" x14ac:dyDescent="0.25">
      <c r="A12849" s="5" t="str">
        <f t="shared" si="200"/>
        <v/>
      </c>
      <c r="B12849" t="s">
        <v>98</v>
      </c>
      <c r="C12849" t="s">
        <v>116</v>
      </c>
      <c r="D12849" t="s">
        <v>70</v>
      </c>
      <c r="E12849">
        <v>16</v>
      </c>
      <c r="F12849">
        <v>2.0683467388153076</v>
      </c>
      <c r="G12849">
        <v>2.0480825901031494</v>
      </c>
      <c r="H12849">
        <v>1.6576340422034264E-2</v>
      </c>
      <c r="I12849">
        <v>98.561085394079043</v>
      </c>
      <c r="J12849" s="6" t="s">
        <v>80</v>
      </c>
    </row>
    <row r="12850" spans="1:10" x14ac:dyDescent="0.25">
      <c r="A12850" s="5" t="str">
        <f t="shared" si="200"/>
        <v/>
      </c>
      <c r="B12850" t="s">
        <v>98</v>
      </c>
      <c r="C12850" t="s">
        <v>116</v>
      </c>
      <c r="D12850" t="s">
        <v>70</v>
      </c>
      <c r="E12850">
        <v>17</v>
      </c>
      <c r="F12850">
        <v>2.5186302661895752</v>
      </c>
      <c r="G12850">
        <v>2.50480055809021</v>
      </c>
      <c r="H12850">
        <v>1.6530221328139305E-2</v>
      </c>
      <c r="I12850">
        <v>97.674722865152972</v>
      </c>
      <c r="J12850" s="6" t="s">
        <v>80</v>
      </c>
    </row>
    <row r="12851" spans="1:10" x14ac:dyDescent="0.25">
      <c r="A12851" s="5" t="str">
        <f t="shared" si="200"/>
        <v/>
      </c>
      <c r="B12851" t="s">
        <v>98</v>
      </c>
      <c r="C12851" t="s">
        <v>116</v>
      </c>
      <c r="D12851" t="s">
        <v>71</v>
      </c>
      <c r="E12851">
        <v>17</v>
      </c>
      <c r="F12851">
        <v>1.5009995698928833</v>
      </c>
      <c r="G12851">
        <v>1.5350531339645386</v>
      </c>
      <c r="H12851">
        <v>2.3783450946211815E-2</v>
      </c>
      <c r="I12851">
        <v>84.121524569506462</v>
      </c>
      <c r="J12851" s="6" t="s">
        <v>80</v>
      </c>
    </row>
    <row r="12852" spans="1:10" x14ac:dyDescent="0.25">
      <c r="A12852" s="5" t="str">
        <f t="shared" si="200"/>
        <v/>
      </c>
      <c r="B12852" t="s">
        <v>98</v>
      </c>
      <c r="C12852" t="s">
        <v>116</v>
      </c>
      <c r="D12852" t="s">
        <v>70</v>
      </c>
      <c r="E12852">
        <v>18</v>
      </c>
      <c r="F12852">
        <v>2.8267426490783691</v>
      </c>
      <c r="G12852">
        <v>2.8267295360565186</v>
      </c>
      <c r="H12852">
        <v>1.6421757638454437E-2</v>
      </c>
      <c r="I12852">
        <v>95.902880984300694</v>
      </c>
      <c r="J12852" s="6" t="s">
        <v>80</v>
      </c>
    </row>
    <row r="12853" spans="1:10" x14ac:dyDescent="0.25">
      <c r="A12853" s="5" t="str">
        <f t="shared" si="200"/>
        <v/>
      </c>
      <c r="B12853" t="s">
        <v>98</v>
      </c>
      <c r="C12853" t="s">
        <v>116</v>
      </c>
      <c r="D12853" t="s">
        <v>71</v>
      </c>
      <c r="E12853">
        <v>18</v>
      </c>
      <c r="F12853">
        <v>1.7304309606552124</v>
      </c>
      <c r="G12853">
        <v>1.7511045932769775</v>
      </c>
      <c r="H12853">
        <v>2.4057107046246529E-2</v>
      </c>
      <c r="I12853">
        <v>81.57925241495029</v>
      </c>
      <c r="J12853" s="6" t="s">
        <v>80</v>
      </c>
    </row>
    <row r="12854" spans="1:10" x14ac:dyDescent="0.25">
      <c r="A12854" s="5" t="str">
        <f t="shared" si="200"/>
        <v/>
      </c>
      <c r="B12854" t="s">
        <v>98</v>
      </c>
      <c r="C12854" t="s">
        <v>116</v>
      </c>
      <c r="D12854" t="s">
        <v>70</v>
      </c>
      <c r="E12854">
        <v>19</v>
      </c>
      <c r="F12854">
        <v>2.9255912303924561</v>
      </c>
      <c r="G12854">
        <v>2.8968548774719238</v>
      </c>
      <c r="H12854">
        <v>1.6271723434329033E-2</v>
      </c>
      <c r="I12854">
        <v>92.377570958692004</v>
      </c>
      <c r="J12854" s="6" t="s">
        <v>80</v>
      </c>
    </row>
    <row r="12855" spans="1:10" x14ac:dyDescent="0.25">
      <c r="A12855" s="5" t="str">
        <f t="shared" si="200"/>
        <v/>
      </c>
      <c r="B12855" t="s">
        <v>98</v>
      </c>
      <c r="C12855" t="s">
        <v>116</v>
      </c>
      <c r="D12855" t="s">
        <v>71</v>
      </c>
      <c r="E12855">
        <v>19</v>
      </c>
      <c r="F12855">
        <v>1.7856937646865845</v>
      </c>
      <c r="G12855">
        <v>1.2264907360076904</v>
      </c>
      <c r="H12855">
        <v>2.3844955489039421E-2</v>
      </c>
      <c r="I12855">
        <v>78.740898782022612</v>
      </c>
      <c r="J12855" s="6" t="s">
        <v>80</v>
      </c>
    </row>
    <row r="12856" spans="1:10" x14ac:dyDescent="0.25">
      <c r="A12856" s="5" t="str">
        <f t="shared" si="200"/>
        <v/>
      </c>
      <c r="B12856" t="s">
        <v>98</v>
      </c>
      <c r="C12856" t="s">
        <v>116</v>
      </c>
      <c r="D12856" t="s">
        <v>70</v>
      </c>
      <c r="E12856">
        <v>20</v>
      </c>
      <c r="F12856">
        <v>2.7465417385101318</v>
      </c>
      <c r="G12856">
        <v>1.671492338180542</v>
      </c>
      <c r="H12856">
        <v>1.5837034210562706E-2</v>
      </c>
      <c r="I12856">
        <v>88.074532220713706</v>
      </c>
      <c r="J12856" s="6" t="s">
        <v>80</v>
      </c>
    </row>
    <row r="12857" spans="1:10" x14ac:dyDescent="0.25">
      <c r="A12857" s="5" t="str">
        <f t="shared" si="200"/>
        <v/>
      </c>
      <c r="B12857" t="s">
        <v>98</v>
      </c>
      <c r="C12857" t="s">
        <v>116</v>
      </c>
      <c r="D12857" t="s">
        <v>71</v>
      </c>
      <c r="E12857">
        <v>20</v>
      </c>
      <c r="F12857">
        <v>1.7698065042495728</v>
      </c>
      <c r="G12857">
        <v>1.4052525758743286</v>
      </c>
      <c r="H12857">
        <v>2.2694889456033707E-2</v>
      </c>
      <c r="I12857">
        <v>75.846169676605754</v>
      </c>
      <c r="J12857" s="6" t="s">
        <v>80</v>
      </c>
    </row>
    <row r="12858" spans="1:10" x14ac:dyDescent="0.25">
      <c r="A12858" s="5" t="str">
        <f t="shared" si="200"/>
        <v/>
      </c>
      <c r="B12858" t="s">
        <v>98</v>
      </c>
      <c r="C12858" t="s">
        <v>116</v>
      </c>
      <c r="D12858" t="s">
        <v>70</v>
      </c>
      <c r="E12858">
        <v>21</v>
      </c>
      <c r="F12858">
        <v>2.5801153182983398</v>
      </c>
      <c r="G12858">
        <v>3.0780870914459229</v>
      </c>
      <c r="H12858">
        <v>1.4968444593250751E-2</v>
      </c>
      <c r="I12858">
        <v>84.818565598745138</v>
      </c>
      <c r="J12858" s="6" t="s">
        <v>80</v>
      </c>
    </row>
    <row r="12859" spans="1:10" x14ac:dyDescent="0.25">
      <c r="A12859" s="5" t="str">
        <f t="shared" si="200"/>
        <v/>
      </c>
      <c r="B12859" t="s">
        <v>98</v>
      </c>
      <c r="C12859" t="s">
        <v>116</v>
      </c>
      <c r="D12859" t="s">
        <v>71</v>
      </c>
      <c r="E12859">
        <v>21</v>
      </c>
      <c r="F12859">
        <v>1.7110353708267212</v>
      </c>
      <c r="G12859">
        <v>2.0255556106567383</v>
      </c>
      <c r="H12859">
        <v>2.1969430148601532E-2</v>
      </c>
      <c r="I12859">
        <v>73.992482150358711</v>
      </c>
      <c r="J12859" s="6" t="s">
        <v>80</v>
      </c>
    </row>
    <row r="12860" spans="1:10" x14ac:dyDescent="0.25">
      <c r="A12860" s="5" t="str">
        <f t="shared" si="200"/>
        <v/>
      </c>
      <c r="B12860" t="s">
        <v>98</v>
      </c>
      <c r="C12860" t="s">
        <v>116</v>
      </c>
      <c r="D12860" t="s">
        <v>71</v>
      </c>
      <c r="E12860">
        <v>22</v>
      </c>
      <c r="F12860">
        <v>1.5922660827636719</v>
      </c>
      <c r="G12860">
        <v>1.6909537315368652</v>
      </c>
      <c r="H12860">
        <v>2.0564762875437737E-2</v>
      </c>
      <c r="I12860">
        <v>72.564769004620047</v>
      </c>
      <c r="J12860" s="6" t="s">
        <v>80</v>
      </c>
    </row>
    <row r="12861" spans="1:10" x14ac:dyDescent="0.25">
      <c r="A12861" s="5" t="str">
        <f t="shared" si="200"/>
        <v/>
      </c>
      <c r="B12861" t="s">
        <v>98</v>
      </c>
      <c r="C12861" t="s">
        <v>116</v>
      </c>
      <c r="D12861" t="s">
        <v>70</v>
      </c>
      <c r="E12861">
        <v>22</v>
      </c>
      <c r="F12861">
        <v>2.2932419776916504</v>
      </c>
      <c r="G12861">
        <v>2.4128258228302002</v>
      </c>
      <c r="H12861">
        <v>1.3869445770978928E-2</v>
      </c>
      <c r="I12861">
        <v>81.147229260558859</v>
      </c>
      <c r="J12861" s="6" t="s">
        <v>80</v>
      </c>
    </row>
    <row r="12862" spans="1:10" x14ac:dyDescent="0.25">
      <c r="A12862" s="5" t="str">
        <f t="shared" si="200"/>
        <v/>
      </c>
      <c r="B12862" t="s">
        <v>98</v>
      </c>
      <c r="C12862" t="s">
        <v>116</v>
      </c>
      <c r="D12862" t="s">
        <v>70</v>
      </c>
      <c r="E12862">
        <v>23</v>
      </c>
      <c r="F12862">
        <v>1.9624559879302979</v>
      </c>
      <c r="G12862">
        <v>1.9894682168960571</v>
      </c>
      <c r="H12862">
        <v>1.3000605627894402E-2</v>
      </c>
      <c r="I12862">
        <v>78.837426604946302</v>
      </c>
      <c r="J12862" s="6" t="s">
        <v>80</v>
      </c>
    </row>
    <row r="12863" spans="1:10" x14ac:dyDescent="0.25">
      <c r="A12863" s="5" t="str">
        <f t="shared" si="200"/>
        <v/>
      </c>
      <c r="B12863" t="s">
        <v>98</v>
      </c>
      <c r="C12863" t="s">
        <v>116</v>
      </c>
      <c r="D12863" t="s">
        <v>71</v>
      </c>
      <c r="E12863">
        <v>23</v>
      </c>
      <c r="F12863">
        <v>1.4106318950653076</v>
      </c>
      <c r="G12863">
        <v>1.4609583616256714</v>
      </c>
      <c r="H12863">
        <v>2.11379025131464E-2</v>
      </c>
      <c r="I12863">
        <v>71.760856782866895</v>
      </c>
      <c r="J12863" s="6" t="s">
        <v>80</v>
      </c>
    </row>
    <row r="12864" spans="1:10" x14ac:dyDescent="0.25">
      <c r="A12864" s="5" t="str">
        <f t="shared" si="200"/>
        <v/>
      </c>
      <c r="B12864" t="s">
        <v>98</v>
      </c>
      <c r="C12864" t="s">
        <v>116</v>
      </c>
      <c r="D12864" t="s">
        <v>71</v>
      </c>
      <c r="E12864">
        <v>24</v>
      </c>
      <c r="F12864">
        <v>1.1789160966873169</v>
      </c>
      <c r="G12864">
        <v>1.1918472051620483</v>
      </c>
      <c r="H12864">
        <v>2.0112348720431328E-2</v>
      </c>
      <c r="I12864">
        <v>70.667893742124448</v>
      </c>
      <c r="J12864" s="6" t="s">
        <v>80</v>
      </c>
    </row>
    <row r="12865" spans="1:10" x14ac:dyDescent="0.25">
      <c r="A12865" s="5" t="str">
        <f t="shared" si="200"/>
        <v/>
      </c>
      <c r="B12865" t="s">
        <v>98</v>
      </c>
      <c r="C12865" t="s">
        <v>116</v>
      </c>
      <c r="D12865" t="s">
        <v>70</v>
      </c>
      <c r="E12865">
        <v>24</v>
      </c>
      <c r="F12865">
        <v>1.5763931274414063</v>
      </c>
      <c r="G12865">
        <v>1.6029088497161865</v>
      </c>
      <c r="H12865">
        <v>1.1786815710365772E-2</v>
      </c>
      <c r="I12865">
        <v>76.816991716414392</v>
      </c>
      <c r="J12865" s="6" t="s">
        <v>80</v>
      </c>
    </row>
    <row r="12866" spans="1:10" x14ac:dyDescent="0.25">
      <c r="A12866" s="5" t="str">
        <f t="shared" ref="A12866:A12929" si="201">IF(AND(category = B12866, subcategory=C12866, reportdate = D12866), E12866, "")</f>
        <v/>
      </c>
      <c r="B12866" t="s">
        <v>98</v>
      </c>
      <c r="C12866" t="s">
        <v>116</v>
      </c>
      <c r="D12866" t="s">
        <v>52</v>
      </c>
      <c r="E12866">
        <v>1</v>
      </c>
      <c r="F12866">
        <v>1.2491633892059326</v>
      </c>
      <c r="G12866">
        <v>1.233094334602356</v>
      </c>
      <c r="H12866">
        <v>1.0668723843991756E-2</v>
      </c>
      <c r="I12866">
        <v>75.02621078818197</v>
      </c>
      <c r="J12866" s="6" t="s">
        <v>80</v>
      </c>
    </row>
    <row r="12867" spans="1:10" x14ac:dyDescent="0.25">
      <c r="A12867" s="5" t="str">
        <f t="shared" si="201"/>
        <v/>
      </c>
      <c r="B12867" t="s">
        <v>98</v>
      </c>
      <c r="C12867" t="s">
        <v>116</v>
      </c>
      <c r="D12867" t="s">
        <v>52</v>
      </c>
      <c r="E12867">
        <v>2</v>
      </c>
      <c r="F12867">
        <v>1.0583121776580811</v>
      </c>
      <c r="G12867">
        <v>1.0505044460296631</v>
      </c>
      <c r="H12867">
        <v>9.6329124644398689E-3</v>
      </c>
      <c r="I12867">
        <v>74.17399429645063</v>
      </c>
      <c r="J12867" s="6" t="s">
        <v>80</v>
      </c>
    </row>
    <row r="12868" spans="1:10" x14ac:dyDescent="0.25">
      <c r="A12868" s="5" t="str">
        <f t="shared" si="201"/>
        <v/>
      </c>
      <c r="B12868" t="s">
        <v>98</v>
      </c>
      <c r="C12868" t="s">
        <v>116</v>
      </c>
      <c r="D12868" t="s">
        <v>52</v>
      </c>
      <c r="E12868">
        <v>3</v>
      </c>
      <c r="F12868">
        <v>0.92421513795852661</v>
      </c>
      <c r="G12868">
        <v>0.93602335453033447</v>
      </c>
      <c r="H12868">
        <v>8.4078861400485039E-3</v>
      </c>
      <c r="I12868">
        <v>73.40860809416607</v>
      </c>
      <c r="J12868" s="6" t="s">
        <v>80</v>
      </c>
    </row>
    <row r="12869" spans="1:10" x14ac:dyDescent="0.25">
      <c r="A12869" s="5" t="str">
        <f t="shared" si="201"/>
        <v/>
      </c>
      <c r="B12869" t="s">
        <v>98</v>
      </c>
      <c r="C12869" t="s">
        <v>116</v>
      </c>
      <c r="D12869" t="s">
        <v>52</v>
      </c>
      <c r="E12869">
        <v>4</v>
      </c>
      <c r="F12869">
        <v>0.83834820985794067</v>
      </c>
      <c r="G12869">
        <v>0.85268735885620117</v>
      </c>
      <c r="H12869">
        <v>7.3507754132151604E-3</v>
      </c>
      <c r="I12869">
        <v>73.105940173541171</v>
      </c>
      <c r="J12869" s="6" t="s">
        <v>80</v>
      </c>
    </row>
    <row r="12870" spans="1:10" x14ac:dyDescent="0.25">
      <c r="A12870" s="5" t="str">
        <f t="shared" si="201"/>
        <v/>
      </c>
      <c r="B12870" t="s">
        <v>98</v>
      </c>
      <c r="C12870" t="s">
        <v>116</v>
      </c>
      <c r="D12870" t="s">
        <v>52</v>
      </c>
      <c r="E12870">
        <v>5</v>
      </c>
      <c r="F12870">
        <v>0.79412245750427246</v>
      </c>
      <c r="G12870">
        <v>0.78842520713806152</v>
      </c>
      <c r="H12870">
        <v>6.5300618298351765E-3</v>
      </c>
      <c r="I12870">
        <v>72.583750379214905</v>
      </c>
      <c r="J12870" s="6" t="s">
        <v>80</v>
      </c>
    </row>
    <row r="12871" spans="1:10" x14ac:dyDescent="0.25">
      <c r="A12871" s="5" t="str">
        <f t="shared" si="201"/>
        <v/>
      </c>
      <c r="B12871" t="s">
        <v>98</v>
      </c>
      <c r="C12871" t="s">
        <v>116</v>
      </c>
      <c r="D12871" t="s">
        <v>52</v>
      </c>
      <c r="E12871">
        <v>6</v>
      </c>
      <c r="F12871">
        <v>0.78226709365844727</v>
      </c>
      <c r="G12871">
        <v>0.77065777778625488</v>
      </c>
      <c r="H12871">
        <v>5.8256988413631916E-3</v>
      </c>
      <c r="I12871">
        <v>72.082916691935154</v>
      </c>
      <c r="J12871" s="6" t="s">
        <v>80</v>
      </c>
    </row>
    <row r="12872" spans="1:10" x14ac:dyDescent="0.25">
      <c r="A12872" s="5" t="str">
        <f t="shared" si="201"/>
        <v/>
      </c>
      <c r="B12872" t="s">
        <v>98</v>
      </c>
      <c r="C12872" t="s">
        <v>116</v>
      </c>
      <c r="D12872" t="s">
        <v>52</v>
      </c>
      <c r="E12872">
        <v>7</v>
      </c>
      <c r="F12872">
        <v>0.82602453231811523</v>
      </c>
      <c r="G12872">
        <v>0.80343985557556152</v>
      </c>
      <c r="H12872">
        <v>5.7298261672258377E-3</v>
      </c>
      <c r="I12872">
        <v>71.841316667678683</v>
      </c>
      <c r="J12872" s="6" t="s">
        <v>80</v>
      </c>
    </row>
    <row r="12873" spans="1:10" x14ac:dyDescent="0.25">
      <c r="A12873" s="5" t="str">
        <f t="shared" si="201"/>
        <v/>
      </c>
      <c r="B12873" t="s">
        <v>98</v>
      </c>
      <c r="C12873" t="s">
        <v>116</v>
      </c>
      <c r="D12873" t="s">
        <v>52</v>
      </c>
      <c r="E12873">
        <v>8</v>
      </c>
      <c r="F12873">
        <v>0.77982699871063232</v>
      </c>
      <c r="G12873">
        <v>0.76119488477706909</v>
      </c>
      <c r="H12873">
        <v>6.3405525870621204E-3</v>
      </c>
      <c r="I12873">
        <v>74.012962198883542</v>
      </c>
      <c r="J12873" s="6" t="s">
        <v>80</v>
      </c>
    </row>
    <row r="12874" spans="1:10" x14ac:dyDescent="0.25">
      <c r="A12874" s="5" t="str">
        <f t="shared" si="201"/>
        <v/>
      </c>
      <c r="B12874" t="s">
        <v>98</v>
      </c>
      <c r="C12874" t="s">
        <v>116</v>
      </c>
      <c r="D12874" t="s">
        <v>52</v>
      </c>
      <c r="E12874">
        <v>9</v>
      </c>
      <c r="F12874">
        <v>0.68896102905273438</v>
      </c>
      <c r="G12874">
        <v>0.66540747880935669</v>
      </c>
      <c r="H12874">
        <v>7.250634953379631E-3</v>
      </c>
      <c r="I12874">
        <v>77.99662702506987</v>
      </c>
      <c r="J12874" s="6" t="s">
        <v>80</v>
      </c>
    </row>
    <row r="12875" spans="1:10" x14ac:dyDescent="0.25">
      <c r="A12875" s="5" t="str">
        <f t="shared" si="201"/>
        <v/>
      </c>
      <c r="B12875" t="s">
        <v>98</v>
      </c>
      <c r="C12875" t="s">
        <v>116</v>
      </c>
      <c r="D12875" t="s">
        <v>52</v>
      </c>
      <c r="E12875">
        <v>10</v>
      </c>
      <c r="F12875">
        <v>0.65797209739685059</v>
      </c>
      <c r="G12875">
        <v>0.61043232679367065</v>
      </c>
      <c r="H12875">
        <v>8.6228372529149055E-3</v>
      </c>
      <c r="I12875">
        <v>82.475632546566629</v>
      </c>
      <c r="J12875" s="6" t="s">
        <v>80</v>
      </c>
    </row>
    <row r="12876" spans="1:10" x14ac:dyDescent="0.25">
      <c r="A12876" s="5" t="str">
        <f t="shared" si="201"/>
        <v/>
      </c>
      <c r="B12876" t="s">
        <v>98</v>
      </c>
      <c r="C12876" t="s">
        <v>116</v>
      </c>
      <c r="D12876" t="s">
        <v>52</v>
      </c>
      <c r="E12876">
        <v>11</v>
      </c>
      <c r="F12876">
        <v>0.70102691650390625</v>
      </c>
      <c r="G12876">
        <v>0.64582139253616333</v>
      </c>
      <c r="H12876">
        <v>1.011965423822403E-2</v>
      </c>
      <c r="I12876">
        <v>86.30181421030305</v>
      </c>
      <c r="J12876" s="6" t="s">
        <v>80</v>
      </c>
    </row>
    <row r="12877" spans="1:10" x14ac:dyDescent="0.25">
      <c r="A12877" s="5" t="str">
        <f t="shared" si="201"/>
        <v/>
      </c>
      <c r="B12877" t="s">
        <v>98</v>
      </c>
      <c r="C12877" t="s">
        <v>116</v>
      </c>
      <c r="D12877" t="s">
        <v>52</v>
      </c>
      <c r="E12877">
        <v>12</v>
      </c>
      <c r="F12877">
        <v>0.84717589616775513</v>
      </c>
      <c r="G12877">
        <v>0.79350793361663818</v>
      </c>
      <c r="H12877">
        <v>1.1720593087375164E-2</v>
      </c>
      <c r="I12877">
        <v>88.67795036709434</v>
      </c>
      <c r="J12877" s="6" t="s">
        <v>80</v>
      </c>
    </row>
    <row r="12878" spans="1:10" x14ac:dyDescent="0.25">
      <c r="A12878" s="5" t="str">
        <f t="shared" si="201"/>
        <v/>
      </c>
      <c r="B12878" t="s">
        <v>98</v>
      </c>
      <c r="C12878" t="s">
        <v>116</v>
      </c>
      <c r="D12878" t="s">
        <v>52</v>
      </c>
      <c r="E12878">
        <v>13</v>
      </c>
      <c r="F12878">
        <v>1.1155475378036499</v>
      </c>
      <c r="G12878">
        <v>1.0394219160079956</v>
      </c>
      <c r="H12878">
        <v>1.3342400081455708E-2</v>
      </c>
      <c r="I12878">
        <v>90.462459802212805</v>
      </c>
      <c r="J12878" s="6" t="s">
        <v>80</v>
      </c>
    </row>
    <row r="12879" spans="1:10" x14ac:dyDescent="0.25">
      <c r="A12879" s="5" t="str">
        <f t="shared" si="201"/>
        <v/>
      </c>
      <c r="B12879" t="s">
        <v>98</v>
      </c>
      <c r="C12879" t="s">
        <v>116</v>
      </c>
      <c r="D12879" t="s">
        <v>52</v>
      </c>
      <c r="E12879">
        <v>14</v>
      </c>
      <c r="F12879">
        <v>1.4155228137969971</v>
      </c>
      <c r="G12879">
        <v>1.333885669708252</v>
      </c>
      <c r="H12879">
        <v>1.4642351306974888E-2</v>
      </c>
      <c r="I12879">
        <v>91.89496996540943</v>
      </c>
      <c r="J12879" s="6" t="s">
        <v>80</v>
      </c>
    </row>
    <row r="12880" spans="1:10" x14ac:dyDescent="0.25">
      <c r="A12880" s="5" t="str">
        <f t="shared" si="201"/>
        <v/>
      </c>
      <c r="B12880" t="s">
        <v>98</v>
      </c>
      <c r="C12880" t="s">
        <v>116</v>
      </c>
      <c r="D12880" t="s">
        <v>52</v>
      </c>
      <c r="E12880">
        <v>15</v>
      </c>
      <c r="F12880">
        <v>1.7055473327636719</v>
      </c>
      <c r="G12880">
        <v>1.679190993309021</v>
      </c>
      <c r="H12880">
        <v>1.5183927491307259E-2</v>
      </c>
      <c r="I12880">
        <v>92.965396517184303</v>
      </c>
      <c r="J12880" s="6" t="s">
        <v>80</v>
      </c>
    </row>
    <row r="12881" spans="1:10" x14ac:dyDescent="0.25">
      <c r="A12881" s="5" t="str">
        <f t="shared" si="201"/>
        <v/>
      </c>
      <c r="B12881" t="s">
        <v>98</v>
      </c>
      <c r="C12881" t="s">
        <v>116</v>
      </c>
      <c r="D12881" t="s">
        <v>52</v>
      </c>
      <c r="E12881">
        <v>16</v>
      </c>
      <c r="F12881">
        <v>2.0895686149597168</v>
      </c>
      <c r="G12881">
        <v>2.0921142101287842</v>
      </c>
      <c r="H12881">
        <v>1.5436064451932907E-2</v>
      </c>
      <c r="I12881">
        <v>93.04172683697125</v>
      </c>
      <c r="J12881" s="6" t="s">
        <v>80</v>
      </c>
    </row>
    <row r="12882" spans="1:10" x14ac:dyDescent="0.25">
      <c r="A12882" s="5" t="str">
        <f t="shared" si="201"/>
        <v/>
      </c>
      <c r="B12882" t="s">
        <v>98</v>
      </c>
      <c r="C12882" t="s">
        <v>116</v>
      </c>
      <c r="D12882" t="s">
        <v>52</v>
      </c>
      <c r="E12882">
        <v>17</v>
      </c>
      <c r="F12882">
        <v>2.4167397022247314</v>
      </c>
      <c r="G12882">
        <v>2.4393289089202881</v>
      </c>
      <c r="H12882">
        <v>1.553082000464201E-2</v>
      </c>
      <c r="I12882">
        <v>91.686505673183049</v>
      </c>
      <c r="J12882" s="6" t="s">
        <v>80</v>
      </c>
    </row>
    <row r="12883" spans="1:10" x14ac:dyDescent="0.25">
      <c r="A12883" s="5" t="str">
        <f t="shared" si="201"/>
        <v/>
      </c>
      <c r="B12883" t="s">
        <v>98</v>
      </c>
      <c r="C12883" t="s">
        <v>116</v>
      </c>
      <c r="D12883" t="s">
        <v>52</v>
      </c>
      <c r="E12883">
        <v>18</v>
      </c>
      <c r="F12883">
        <v>2.6755375862121582</v>
      </c>
      <c r="G12883">
        <v>2.6641039848327637</v>
      </c>
      <c r="H12883">
        <v>1.5432667918503284E-2</v>
      </c>
      <c r="I12883">
        <v>88.719446635533643</v>
      </c>
      <c r="J12883" s="6" t="s">
        <v>80</v>
      </c>
    </row>
    <row r="12884" spans="1:10" x14ac:dyDescent="0.25">
      <c r="A12884" s="5" t="str">
        <f t="shared" si="201"/>
        <v/>
      </c>
      <c r="B12884" t="s">
        <v>98</v>
      </c>
      <c r="C12884" t="s">
        <v>116</v>
      </c>
      <c r="D12884" t="s">
        <v>52</v>
      </c>
      <c r="E12884">
        <v>19</v>
      </c>
      <c r="F12884">
        <v>2.7258498668670654</v>
      </c>
      <c r="G12884">
        <v>1.7200188636779785</v>
      </c>
      <c r="H12884">
        <v>1.5535024926066399E-2</v>
      </c>
      <c r="I12884">
        <v>85.288284691464696</v>
      </c>
      <c r="J12884" s="6" t="s">
        <v>80</v>
      </c>
    </row>
    <row r="12885" spans="1:10" x14ac:dyDescent="0.25">
      <c r="A12885" s="5" t="str">
        <f t="shared" si="201"/>
        <v/>
      </c>
      <c r="B12885" t="s">
        <v>98</v>
      </c>
      <c r="C12885" t="s">
        <v>116</v>
      </c>
      <c r="D12885" t="s">
        <v>52</v>
      </c>
      <c r="E12885">
        <v>20</v>
      </c>
      <c r="F12885">
        <v>2.5480904579162598</v>
      </c>
      <c r="G12885">
        <v>1.9811331033706665</v>
      </c>
      <c r="H12885">
        <v>1.4676599763333797E-2</v>
      </c>
      <c r="I12885">
        <v>81.799537042662578</v>
      </c>
      <c r="J12885" s="6" t="s">
        <v>80</v>
      </c>
    </row>
    <row r="12886" spans="1:10" x14ac:dyDescent="0.25">
      <c r="A12886" s="5" t="str">
        <f t="shared" si="201"/>
        <v/>
      </c>
      <c r="B12886" t="s">
        <v>98</v>
      </c>
      <c r="C12886" t="s">
        <v>116</v>
      </c>
      <c r="D12886" t="s">
        <v>52</v>
      </c>
      <c r="E12886">
        <v>21</v>
      </c>
      <c r="F12886">
        <v>2.4147529602050781</v>
      </c>
      <c r="G12886">
        <v>2.9553244113922119</v>
      </c>
      <c r="H12886">
        <v>1.4159698039293289E-2</v>
      </c>
      <c r="I12886">
        <v>79.459538862935673</v>
      </c>
      <c r="J12886" s="6" t="s">
        <v>80</v>
      </c>
    </row>
    <row r="12887" spans="1:10" x14ac:dyDescent="0.25">
      <c r="A12887" s="5" t="str">
        <f t="shared" si="201"/>
        <v/>
      </c>
      <c r="B12887" t="s">
        <v>98</v>
      </c>
      <c r="C12887" t="s">
        <v>116</v>
      </c>
      <c r="D12887" t="s">
        <v>52</v>
      </c>
      <c r="E12887">
        <v>22</v>
      </c>
      <c r="F12887">
        <v>2.1871809959411621</v>
      </c>
      <c r="G12887">
        <v>2.3444628715515137</v>
      </c>
      <c r="H12887">
        <v>1.3053360395133495E-2</v>
      </c>
      <c r="I12887">
        <v>77.850263940280513</v>
      </c>
      <c r="J12887" s="6" t="s">
        <v>80</v>
      </c>
    </row>
    <row r="12888" spans="1:10" x14ac:dyDescent="0.25">
      <c r="A12888" s="5" t="str">
        <f t="shared" si="201"/>
        <v/>
      </c>
      <c r="B12888" t="s">
        <v>98</v>
      </c>
      <c r="C12888" t="s">
        <v>116</v>
      </c>
      <c r="D12888" t="s">
        <v>52</v>
      </c>
      <c r="E12888">
        <v>23</v>
      </c>
      <c r="F12888">
        <v>1.9097546339035034</v>
      </c>
      <c r="G12888">
        <v>1.9366657733917236</v>
      </c>
      <c r="H12888">
        <v>1.254721824079752E-2</v>
      </c>
      <c r="I12888">
        <v>76.803926946189975</v>
      </c>
      <c r="J12888" s="6" t="s">
        <v>80</v>
      </c>
    </row>
    <row r="12889" spans="1:10" x14ac:dyDescent="0.25">
      <c r="A12889" s="5" t="str">
        <f t="shared" si="201"/>
        <v/>
      </c>
      <c r="B12889" t="s">
        <v>98</v>
      </c>
      <c r="C12889" t="s">
        <v>116</v>
      </c>
      <c r="D12889" t="s">
        <v>52</v>
      </c>
      <c r="E12889">
        <v>24</v>
      </c>
      <c r="F12889">
        <v>1.5584158897399902</v>
      </c>
      <c r="G12889">
        <v>1.5805038213729858</v>
      </c>
      <c r="H12889">
        <v>1.1747163720428944E-2</v>
      </c>
      <c r="I12889">
        <v>76.195172016265687</v>
      </c>
      <c r="J12889" s="6" t="s">
        <v>80</v>
      </c>
    </row>
    <row r="12890" spans="1:10" x14ac:dyDescent="0.25">
      <c r="A12890" s="5" t="str">
        <f t="shared" si="201"/>
        <v/>
      </c>
      <c r="B12890" t="s">
        <v>98</v>
      </c>
      <c r="C12890" t="s">
        <v>116</v>
      </c>
      <c r="D12890" t="s">
        <v>53</v>
      </c>
      <c r="E12890">
        <v>1</v>
      </c>
      <c r="F12890">
        <v>1.3641926050186157</v>
      </c>
      <c r="G12890">
        <v>1.3762252330780029</v>
      </c>
      <c r="H12890">
        <v>9.1676516458392143E-3</v>
      </c>
      <c r="I12890">
        <v>76.007767928702535</v>
      </c>
      <c r="J12890" s="6" t="s">
        <v>80</v>
      </c>
    </row>
    <row r="12891" spans="1:10" x14ac:dyDescent="0.25">
      <c r="A12891" s="5" t="str">
        <f t="shared" si="201"/>
        <v/>
      </c>
      <c r="B12891" t="s">
        <v>98</v>
      </c>
      <c r="C12891" t="s">
        <v>116</v>
      </c>
      <c r="D12891" t="s">
        <v>53</v>
      </c>
      <c r="E12891">
        <v>2</v>
      </c>
      <c r="F12891">
        <v>1.1679424047470093</v>
      </c>
      <c r="G12891">
        <v>1.17576003074646</v>
      </c>
      <c r="H12891">
        <v>8.3251344040036201E-3</v>
      </c>
      <c r="I12891">
        <v>75.241500306478486</v>
      </c>
      <c r="J12891" s="6" t="s">
        <v>80</v>
      </c>
    </row>
    <row r="12892" spans="1:10" x14ac:dyDescent="0.25">
      <c r="A12892" s="5" t="str">
        <f t="shared" si="201"/>
        <v/>
      </c>
      <c r="B12892" t="s">
        <v>98</v>
      </c>
      <c r="C12892" t="s">
        <v>116</v>
      </c>
      <c r="D12892" t="s">
        <v>53</v>
      </c>
      <c r="E12892">
        <v>3</v>
      </c>
      <c r="F12892">
        <v>1.0236665010452271</v>
      </c>
      <c r="G12892">
        <v>1.0298366546630859</v>
      </c>
      <c r="H12892">
        <v>7.4145854450762272E-3</v>
      </c>
      <c r="I12892">
        <v>74.174408977321747</v>
      </c>
      <c r="J12892" s="6" t="s">
        <v>80</v>
      </c>
    </row>
    <row r="12893" spans="1:10" x14ac:dyDescent="0.25">
      <c r="A12893" s="5" t="str">
        <f t="shared" si="201"/>
        <v/>
      </c>
      <c r="B12893" t="s">
        <v>98</v>
      </c>
      <c r="C12893" t="s">
        <v>116</v>
      </c>
      <c r="D12893" t="s">
        <v>53</v>
      </c>
      <c r="E12893">
        <v>4</v>
      </c>
      <c r="F12893">
        <v>0.92044633626937866</v>
      </c>
      <c r="G12893">
        <v>0.93382763862609863</v>
      </c>
      <c r="H12893">
        <v>6.6462256945669651E-3</v>
      </c>
      <c r="I12893">
        <v>73.254339195638096</v>
      </c>
      <c r="J12893" s="6" t="s">
        <v>80</v>
      </c>
    </row>
    <row r="12894" spans="1:10" x14ac:dyDescent="0.25">
      <c r="A12894" s="5" t="str">
        <f t="shared" si="201"/>
        <v/>
      </c>
      <c r="B12894" t="s">
        <v>98</v>
      </c>
      <c r="C12894" t="s">
        <v>116</v>
      </c>
      <c r="D12894" t="s">
        <v>53</v>
      </c>
      <c r="E12894">
        <v>5</v>
      </c>
      <c r="F12894">
        <v>0.86568307876586914</v>
      </c>
      <c r="G12894">
        <v>0.85785162448883057</v>
      </c>
      <c r="H12894">
        <v>6.0118772089481354E-3</v>
      </c>
      <c r="I12894">
        <v>72.122671507388532</v>
      </c>
      <c r="J12894" s="6" t="s">
        <v>80</v>
      </c>
    </row>
    <row r="12895" spans="1:10" x14ac:dyDescent="0.25">
      <c r="A12895" s="5" t="str">
        <f t="shared" si="201"/>
        <v/>
      </c>
      <c r="B12895" t="s">
        <v>98</v>
      </c>
      <c r="C12895" t="s">
        <v>116</v>
      </c>
      <c r="D12895" t="s">
        <v>53</v>
      </c>
      <c r="E12895">
        <v>6</v>
      </c>
      <c r="F12895">
        <v>0.83559614419937134</v>
      </c>
      <c r="G12895">
        <v>0.82797700166702271</v>
      </c>
      <c r="H12895">
        <v>5.4818992502987385E-3</v>
      </c>
      <c r="I12895">
        <v>71.42862275450058</v>
      </c>
      <c r="J12895" s="6" t="s">
        <v>80</v>
      </c>
    </row>
    <row r="12896" spans="1:10" x14ac:dyDescent="0.25">
      <c r="A12896" s="5" t="str">
        <f t="shared" si="201"/>
        <v/>
      </c>
      <c r="B12896" t="s">
        <v>98</v>
      </c>
      <c r="C12896" t="s">
        <v>116</v>
      </c>
      <c r="D12896" t="s">
        <v>53</v>
      </c>
      <c r="E12896">
        <v>7</v>
      </c>
      <c r="F12896">
        <v>0.86377513408660889</v>
      </c>
      <c r="G12896">
        <v>0.85828167200088501</v>
      </c>
      <c r="H12896">
        <v>5.4460875689983368E-3</v>
      </c>
      <c r="I12896">
        <v>71.371170257929151</v>
      </c>
      <c r="J12896" s="6" t="s">
        <v>80</v>
      </c>
    </row>
    <row r="12897" spans="1:10" x14ac:dyDescent="0.25">
      <c r="A12897" s="5" t="str">
        <f t="shared" si="201"/>
        <v/>
      </c>
      <c r="B12897" t="s">
        <v>98</v>
      </c>
      <c r="C12897" t="s">
        <v>116</v>
      </c>
      <c r="D12897" t="s">
        <v>53</v>
      </c>
      <c r="E12897">
        <v>8</v>
      </c>
      <c r="F12897">
        <v>0.81296128034591675</v>
      </c>
      <c r="G12897">
        <v>0.80424708127975464</v>
      </c>
      <c r="H12897">
        <v>5.8098332956433296E-3</v>
      </c>
      <c r="I12897">
        <v>73.550484699875753</v>
      </c>
      <c r="J12897" s="6" t="s">
        <v>80</v>
      </c>
    </row>
    <row r="12898" spans="1:10" x14ac:dyDescent="0.25">
      <c r="A12898" s="5" t="str">
        <f t="shared" si="201"/>
        <v/>
      </c>
      <c r="B12898" t="s">
        <v>98</v>
      </c>
      <c r="C12898" t="s">
        <v>116</v>
      </c>
      <c r="D12898" t="s">
        <v>53</v>
      </c>
      <c r="E12898">
        <v>9</v>
      </c>
      <c r="F12898">
        <v>0.70867180824279785</v>
      </c>
      <c r="G12898">
        <v>0.69298011064529419</v>
      </c>
      <c r="H12898">
        <v>6.6423574462532997E-3</v>
      </c>
      <c r="I12898">
        <v>77.245236456199336</v>
      </c>
      <c r="J12898" s="6" t="s">
        <v>80</v>
      </c>
    </row>
    <row r="12899" spans="1:10" x14ac:dyDescent="0.25">
      <c r="A12899" s="5" t="str">
        <f t="shared" si="201"/>
        <v/>
      </c>
      <c r="B12899" t="s">
        <v>98</v>
      </c>
      <c r="C12899" t="s">
        <v>116</v>
      </c>
      <c r="D12899" t="s">
        <v>53</v>
      </c>
      <c r="E12899">
        <v>10</v>
      </c>
      <c r="F12899">
        <v>0.64572376012802124</v>
      </c>
      <c r="G12899">
        <v>0.62886673212051392</v>
      </c>
      <c r="H12899">
        <v>7.9373307526111603E-3</v>
      </c>
      <c r="I12899">
        <v>81.120300815693312</v>
      </c>
      <c r="J12899" s="6" t="s">
        <v>80</v>
      </c>
    </row>
    <row r="12900" spans="1:10" x14ac:dyDescent="0.25">
      <c r="A12900" s="5" t="str">
        <f t="shared" si="201"/>
        <v/>
      </c>
      <c r="B12900" t="s">
        <v>98</v>
      </c>
      <c r="C12900" t="s">
        <v>116</v>
      </c>
      <c r="D12900" t="s">
        <v>53</v>
      </c>
      <c r="E12900">
        <v>11</v>
      </c>
      <c r="F12900">
        <v>0.6704251766204834</v>
      </c>
      <c r="G12900">
        <v>0.64671629667282104</v>
      </c>
      <c r="H12900">
        <v>9.3224197626113892E-3</v>
      </c>
      <c r="I12900">
        <v>84.558904238764768</v>
      </c>
      <c r="J12900" s="6" t="s">
        <v>80</v>
      </c>
    </row>
    <row r="12901" spans="1:10" x14ac:dyDescent="0.25">
      <c r="A12901" s="5" t="str">
        <f t="shared" si="201"/>
        <v/>
      </c>
      <c r="B12901" t="s">
        <v>98</v>
      </c>
      <c r="C12901" t="s">
        <v>116</v>
      </c>
      <c r="D12901" t="s">
        <v>53</v>
      </c>
      <c r="E12901">
        <v>12</v>
      </c>
      <c r="F12901">
        <v>0.81551456451416016</v>
      </c>
      <c r="G12901">
        <v>0.77978515625</v>
      </c>
      <c r="H12901">
        <v>1.0722401551902294E-2</v>
      </c>
      <c r="I12901">
        <v>87.275383092075458</v>
      </c>
      <c r="J12901" s="6" t="s">
        <v>80</v>
      </c>
    </row>
    <row r="12902" spans="1:10" x14ac:dyDescent="0.25">
      <c r="A12902" s="5" t="str">
        <f t="shared" si="201"/>
        <v/>
      </c>
      <c r="B12902" t="s">
        <v>98</v>
      </c>
      <c r="C12902" t="s">
        <v>116</v>
      </c>
      <c r="D12902" t="s">
        <v>53</v>
      </c>
      <c r="E12902">
        <v>13</v>
      </c>
      <c r="F12902">
        <v>1.063854455947876</v>
      </c>
      <c r="G12902">
        <v>1.018282413482666</v>
      </c>
      <c r="H12902">
        <v>1.2077002786099911E-2</v>
      </c>
      <c r="I12902">
        <v>89.844631995845319</v>
      </c>
      <c r="J12902" s="6" t="s">
        <v>80</v>
      </c>
    </row>
    <row r="12903" spans="1:10" x14ac:dyDescent="0.25">
      <c r="A12903" s="5" t="str">
        <f t="shared" si="201"/>
        <v/>
      </c>
      <c r="B12903" t="s">
        <v>98</v>
      </c>
      <c r="C12903" t="s">
        <v>116</v>
      </c>
      <c r="D12903" t="s">
        <v>53</v>
      </c>
      <c r="E12903">
        <v>14</v>
      </c>
      <c r="F12903">
        <v>1.3666961193084717</v>
      </c>
      <c r="G12903">
        <v>1.3208271265029907</v>
      </c>
      <c r="H12903">
        <v>1.3256964273750782E-2</v>
      </c>
      <c r="I12903">
        <v>91.75528313450539</v>
      </c>
      <c r="J12903" s="6" t="s">
        <v>80</v>
      </c>
    </row>
    <row r="12904" spans="1:10" x14ac:dyDescent="0.25">
      <c r="A12904" s="5" t="str">
        <f t="shared" si="201"/>
        <v/>
      </c>
      <c r="B12904" t="s">
        <v>98</v>
      </c>
      <c r="C12904" t="s">
        <v>116</v>
      </c>
      <c r="D12904" t="s">
        <v>53</v>
      </c>
      <c r="E12904">
        <v>15</v>
      </c>
      <c r="F12904">
        <v>1.6907823085784912</v>
      </c>
      <c r="G12904">
        <v>1.6666407585144043</v>
      </c>
      <c r="H12904">
        <v>1.3769002631306648E-2</v>
      </c>
      <c r="I12904">
        <v>92.920684615013698</v>
      </c>
      <c r="J12904" s="6" t="s">
        <v>80</v>
      </c>
    </row>
    <row r="12905" spans="1:10" x14ac:dyDescent="0.25">
      <c r="A12905" s="5" t="str">
        <f t="shared" si="201"/>
        <v/>
      </c>
      <c r="B12905" t="s">
        <v>98</v>
      </c>
      <c r="C12905" t="s">
        <v>116</v>
      </c>
      <c r="D12905" t="s">
        <v>53</v>
      </c>
      <c r="E12905">
        <v>16</v>
      </c>
      <c r="F12905">
        <v>2.1182448863983154</v>
      </c>
      <c r="G12905">
        <v>2.0804214477539063</v>
      </c>
      <c r="H12905">
        <v>1.3958880677819252E-2</v>
      </c>
      <c r="I12905">
        <v>92.801900136743797</v>
      </c>
      <c r="J12905" s="6" t="s">
        <v>80</v>
      </c>
    </row>
    <row r="12906" spans="1:10" x14ac:dyDescent="0.25">
      <c r="A12906" s="5" t="str">
        <f t="shared" si="201"/>
        <v/>
      </c>
      <c r="B12906" t="s">
        <v>98</v>
      </c>
      <c r="C12906" t="s">
        <v>116</v>
      </c>
      <c r="D12906" t="s">
        <v>53</v>
      </c>
      <c r="E12906">
        <v>17</v>
      </c>
      <c r="F12906">
        <v>2.4832084178924561</v>
      </c>
      <c r="G12906">
        <v>2.4396424293518066</v>
      </c>
      <c r="H12906">
        <v>1.4043901115655899E-2</v>
      </c>
      <c r="I12906">
        <v>91.447258239437403</v>
      </c>
      <c r="J12906" s="6" t="s">
        <v>80</v>
      </c>
    </row>
    <row r="12907" spans="1:10" x14ac:dyDescent="0.25">
      <c r="A12907" s="5" t="str">
        <f t="shared" si="201"/>
        <v/>
      </c>
      <c r="B12907" t="s">
        <v>98</v>
      </c>
      <c r="C12907" t="s">
        <v>116</v>
      </c>
      <c r="D12907" t="s">
        <v>53</v>
      </c>
      <c r="E12907">
        <v>18</v>
      </c>
      <c r="F12907">
        <v>2.748126745223999</v>
      </c>
      <c r="G12907">
        <v>2.7036483287811279</v>
      </c>
      <c r="H12907">
        <v>1.3931382447481155E-2</v>
      </c>
      <c r="I12907">
        <v>89.622542316917858</v>
      </c>
      <c r="J12907" s="6" t="s">
        <v>80</v>
      </c>
    </row>
    <row r="12908" spans="1:10" x14ac:dyDescent="0.25">
      <c r="A12908" s="5" t="str">
        <f t="shared" si="201"/>
        <v/>
      </c>
      <c r="B12908" t="s">
        <v>98</v>
      </c>
      <c r="C12908" t="s">
        <v>116</v>
      </c>
      <c r="D12908" t="s">
        <v>53</v>
      </c>
      <c r="E12908">
        <v>19</v>
      </c>
      <c r="F12908">
        <v>2.7815999984741211</v>
      </c>
      <c r="G12908">
        <v>1.7469682693481445</v>
      </c>
      <c r="H12908">
        <v>1.3972320593893528E-2</v>
      </c>
      <c r="I12908">
        <v>86.343649865616641</v>
      </c>
      <c r="J12908" s="6" t="s">
        <v>80</v>
      </c>
    </row>
    <row r="12909" spans="1:10" x14ac:dyDescent="0.25">
      <c r="A12909" s="5" t="str">
        <f t="shared" si="201"/>
        <v/>
      </c>
      <c r="B12909" t="s">
        <v>98</v>
      </c>
      <c r="C12909" t="s">
        <v>116</v>
      </c>
      <c r="D12909" t="s">
        <v>53</v>
      </c>
      <c r="E12909">
        <v>20</v>
      </c>
      <c r="F12909">
        <v>2.5900192260742188</v>
      </c>
      <c r="G12909">
        <v>2.0122306346893311</v>
      </c>
      <c r="H12909">
        <v>1.3290192000567913E-2</v>
      </c>
      <c r="I12909">
        <v>82.168985807921189</v>
      </c>
      <c r="J12909" s="6" t="s">
        <v>80</v>
      </c>
    </row>
    <row r="12910" spans="1:10" x14ac:dyDescent="0.25">
      <c r="A12910" s="5" t="str">
        <f t="shared" si="201"/>
        <v/>
      </c>
      <c r="B12910" t="s">
        <v>98</v>
      </c>
      <c r="C12910" t="s">
        <v>116</v>
      </c>
      <c r="D12910" t="s">
        <v>53</v>
      </c>
      <c r="E12910">
        <v>21</v>
      </c>
      <c r="F12910">
        <v>2.4650640487670898</v>
      </c>
      <c r="G12910">
        <v>3.0403099060058594</v>
      </c>
      <c r="H12910">
        <v>1.2990505434572697E-2</v>
      </c>
      <c r="I12910">
        <v>79.275640058466038</v>
      </c>
      <c r="J12910" s="6" t="s">
        <v>80</v>
      </c>
    </row>
    <row r="12911" spans="1:10" x14ac:dyDescent="0.25">
      <c r="A12911" s="5" t="str">
        <f t="shared" si="201"/>
        <v/>
      </c>
      <c r="B12911" t="s">
        <v>98</v>
      </c>
      <c r="C12911" t="s">
        <v>116</v>
      </c>
      <c r="D12911" t="s">
        <v>53</v>
      </c>
      <c r="E12911">
        <v>22</v>
      </c>
      <c r="F12911">
        <v>2.2258148193359375</v>
      </c>
      <c r="G12911">
        <v>2.4215447902679443</v>
      </c>
      <c r="H12911">
        <v>1.2041072361171246E-2</v>
      </c>
      <c r="I12911">
        <v>77.213255693332485</v>
      </c>
      <c r="J12911" s="6" t="s">
        <v>80</v>
      </c>
    </row>
    <row r="12912" spans="1:10" x14ac:dyDescent="0.25">
      <c r="A12912" s="5" t="str">
        <f t="shared" si="201"/>
        <v/>
      </c>
      <c r="B12912" t="s">
        <v>98</v>
      </c>
      <c r="C12912" t="s">
        <v>116</v>
      </c>
      <c r="D12912" t="s">
        <v>53</v>
      </c>
      <c r="E12912">
        <v>23</v>
      </c>
      <c r="F12912">
        <v>1.9489912986755371</v>
      </c>
      <c r="G12912">
        <v>2.0160088539123535</v>
      </c>
      <c r="H12912">
        <v>1.1532032862305641E-2</v>
      </c>
      <c r="I12912">
        <v>75.903852138235621</v>
      </c>
      <c r="J12912" s="6" t="s">
        <v>80</v>
      </c>
    </row>
    <row r="12913" spans="1:10" x14ac:dyDescent="0.25">
      <c r="A12913" s="5" t="str">
        <f t="shared" si="201"/>
        <v/>
      </c>
      <c r="B12913" t="s">
        <v>98</v>
      </c>
      <c r="C12913" t="s">
        <v>116</v>
      </c>
      <c r="D12913" t="s">
        <v>53</v>
      </c>
      <c r="E12913">
        <v>24</v>
      </c>
      <c r="F12913">
        <v>1.6064776182174683</v>
      </c>
      <c r="G12913">
        <v>1.6511898040771484</v>
      </c>
      <c r="H12913">
        <v>1.0777593590319157E-2</v>
      </c>
      <c r="I12913">
        <v>74.450116931498968</v>
      </c>
      <c r="J12913" s="6" t="s">
        <v>80</v>
      </c>
    </row>
    <row r="12914" spans="1:10" x14ac:dyDescent="0.25">
      <c r="A12914" s="5" t="str">
        <f t="shared" si="201"/>
        <v/>
      </c>
      <c r="B12914" t="s">
        <v>98</v>
      </c>
      <c r="C12914" t="s">
        <v>116</v>
      </c>
      <c r="D12914" t="s">
        <v>54</v>
      </c>
      <c r="E12914">
        <v>1</v>
      </c>
      <c r="F12914">
        <v>1.3447669744491577</v>
      </c>
      <c r="G12914">
        <v>1.3846262693405151</v>
      </c>
      <c r="H12914">
        <v>9.3154488131403923E-3</v>
      </c>
      <c r="I12914">
        <v>73.110981999818989</v>
      </c>
      <c r="J12914" s="6" t="s">
        <v>80</v>
      </c>
    </row>
    <row r="12915" spans="1:10" x14ac:dyDescent="0.25">
      <c r="A12915" s="5" t="str">
        <f t="shared" si="201"/>
        <v/>
      </c>
      <c r="B12915" t="s">
        <v>98</v>
      </c>
      <c r="C12915" t="s">
        <v>116</v>
      </c>
      <c r="D12915" t="s">
        <v>54</v>
      </c>
      <c r="E12915">
        <v>2</v>
      </c>
      <c r="F12915">
        <v>1.1610944271087646</v>
      </c>
      <c r="G12915">
        <v>1.1712373495101929</v>
      </c>
      <c r="H12915">
        <v>8.3108227699995041E-3</v>
      </c>
      <c r="I12915">
        <v>72.219437847514442</v>
      </c>
      <c r="J12915" s="6" t="s">
        <v>80</v>
      </c>
    </row>
    <row r="12916" spans="1:10" x14ac:dyDescent="0.25">
      <c r="A12916" s="5" t="str">
        <f t="shared" si="201"/>
        <v/>
      </c>
      <c r="B12916" t="s">
        <v>98</v>
      </c>
      <c r="C12916" t="s">
        <v>116</v>
      </c>
      <c r="D12916" t="s">
        <v>54</v>
      </c>
      <c r="E12916">
        <v>3</v>
      </c>
      <c r="F12916">
        <v>1.0191696882247925</v>
      </c>
      <c r="G12916">
        <v>1.032004714012146</v>
      </c>
      <c r="H12916">
        <v>7.3843495920300484E-3</v>
      </c>
      <c r="I12916">
        <v>71.749282348501524</v>
      </c>
      <c r="J12916" s="6" t="s">
        <v>80</v>
      </c>
    </row>
    <row r="12917" spans="1:10" x14ac:dyDescent="0.25">
      <c r="A12917" s="5" t="str">
        <f t="shared" si="201"/>
        <v/>
      </c>
      <c r="B12917" t="s">
        <v>98</v>
      </c>
      <c r="C12917" t="s">
        <v>116</v>
      </c>
      <c r="D12917" t="s">
        <v>54</v>
      </c>
      <c r="E12917">
        <v>4</v>
      </c>
      <c r="F12917">
        <v>0.91424494981765747</v>
      </c>
      <c r="G12917">
        <v>0.93168771266937256</v>
      </c>
      <c r="H12917">
        <v>6.5578324720263481E-3</v>
      </c>
      <c r="I12917">
        <v>71.055490999913474</v>
      </c>
      <c r="J12917" s="6" t="s">
        <v>80</v>
      </c>
    </row>
    <row r="12918" spans="1:10" x14ac:dyDescent="0.25">
      <c r="A12918" s="5" t="str">
        <f t="shared" si="201"/>
        <v/>
      </c>
      <c r="B12918" t="s">
        <v>98</v>
      </c>
      <c r="C12918" t="s">
        <v>116</v>
      </c>
      <c r="D12918" t="s">
        <v>54</v>
      </c>
      <c r="E12918">
        <v>5</v>
      </c>
      <c r="F12918">
        <v>0.84867554903030396</v>
      </c>
      <c r="G12918">
        <v>0.85545897483825684</v>
      </c>
      <c r="H12918">
        <v>5.8709420263767242E-3</v>
      </c>
      <c r="I12918">
        <v>70.551956931500783</v>
      </c>
      <c r="J12918" s="6" t="s">
        <v>80</v>
      </c>
    </row>
    <row r="12919" spans="1:10" x14ac:dyDescent="0.25">
      <c r="A12919" s="5" t="str">
        <f t="shared" si="201"/>
        <v/>
      </c>
      <c r="B12919" t="s">
        <v>98</v>
      </c>
      <c r="C12919" t="s">
        <v>116</v>
      </c>
      <c r="D12919" t="s">
        <v>54</v>
      </c>
      <c r="E12919">
        <v>6</v>
      </c>
      <c r="F12919">
        <v>0.83045649528503418</v>
      </c>
      <c r="G12919">
        <v>0.82937091588973999</v>
      </c>
      <c r="H12919">
        <v>5.3099701181054115E-3</v>
      </c>
      <c r="I12919">
        <v>70.252083686741074</v>
      </c>
      <c r="J12919" s="6" t="s">
        <v>80</v>
      </c>
    </row>
    <row r="12920" spans="1:10" x14ac:dyDescent="0.25">
      <c r="A12920" s="5" t="str">
        <f t="shared" si="201"/>
        <v/>
      </c>
      <c r="B12920" t="s">
        <v>98</v>
      </c>
      <c r="C12920" t="s">
        <v>116</v>
      </c>
      <c r="D12920" t="s">
        <v>54</v>
      </c>
      <c r="E12920">
        <v>7</v>
      </c>
      <c r="F12920">
        <v>0.84598183631896973</v>
      </c>
      <c r="G12920">
        <v>0.85412615537643433</v>
      </c>
      <c r="H12920">
        <v>5.1463297568261623E-3</v>
      </c>
      <c r="I12920">
        <v>69.886674206022946</v>
      </c>
      <c r="J12920" s="6" t="s">
        <v>80</v>
      </c>
    </row>
    <row r="12921" spans="1:10" x14ac:dyDescent="0.25">
      <c r="A12921" s="5" t="str">
        <f t="shared" si="201"/>
        <v/>
      </c>
      <c r="B12921" t="s">
        <v>98</v>
      </c>
      <c r="C12921" t="s">
        <v>116</v>
      </c>
      <c r="D12921" t="s">
        <v>54</v>
      </c>
      <c r="E12921">
        <v>8</v>
      </c>
      <c r="F12921">
        <v>0.79217731952667236</v>
      </c>
      <c r="G12921">
        <v>0.81553810834884644</v>
      </c>
      <c r="H12921">
        <v>5.6877536699175835E-3</v>
      </c>
      <c r="I12921">
        <v>71.28489727640752</v>
      </c>
      <c r="J12921" s="6" t="s">
        <v>80</v>
      </c>
    </row>
    <row r="12922" spans="1:10" x14ac:dyDescent="0.25">
      <c r="A12922" s="5" t="str">
        <f t="shared" si="201"/>
        <v/>
      </c>
      <c r="B12922" t="s">
        <v>98</v>
      </c>
      <c r="C12922" t="s">
        <v>116</v>
      </c>
      <c r="D12922" t="s">
        <v>54</v>
      </c>
      <c r="E12922">
        <v>9</v>
      </c>
      <c r="F12922">
        <v>0.6879848837852478</v>
      </c>
      <c r="G12922">
        <v>0.68593180179595947</v>
      </c>
      <c r="H12922">
        <v>6.5222163684666157E-3</v>
      </c>
      <c r="I12922">
        <v>74.423250400532154</v>
      </c>
      <c r="J12922" s="6" t="s">
        <v>80</v>
      </c>
    </row>
    <row r="12923" spans="1:10" x14ac:dyDescent="0.25">
      <c r="A12923" s="5" t="str">
        <f t="shared" si="201"/>
        <v/>
      </c>
      <c r="B12923" t="s">
        <v>98</v>
      </c>
      <c r="C12923" t="s">
        <v>116</v>
      </c>
      <c r="D12923" t="s">
        <v>54</v>
      </c>
      <c r="E12923">
        <v>10</v>
      </c>
      <c r="F12923">
        <v>0.60038167238235474</v>
      </c>
      <c r="G12923">
        <v>0.6002611517906189</v>
      </c>
      <c r="H12923">
        <v>7.7039962634444237E-3</v>
      </c>
      <c r="I12923">
        <v>77.975268117974835</v>
      </c>
      <c r="J12923" s="6" t="s">
        <v>80</v>
      </c>
    </row>
    <row r="12924" spans="1:10" x14ac:dyDescent="0.25">
      <c r="A12924" s="5" t="str">
        <f t="shared" si="201"/>
        <v/>
      </c>
      <c r="B12924" t="s">
        <v>98</v>
      </c>
      <c r="C12924" t="s">
        <v>116</v>
      </c>
      <c r="D12924" t="s">
        <v>54</v>
      </c>
      <c r="E12924">
        <v>11</v>
      </c>
      <c r="F12924">
        <v>0.60670530796051025</v>
      </c>
      <c r="G12924">
        <v>0.57575047016143799</v>
      </c>
      <c r="H12924">
        <v>8.7168952450156212E-3</v>
      </c>
      <c r="I12924">
        <v>81.268747526156076</v>
      </c>
      <c r="J12924" s="6" t="s">
        <v>80</v>
      </c>
    </row>
    <row r="12925" spans="1:10" x14ac:dyDescent="0.25">
      <c r="A12925" s="5" t="str">
        <f t="shared" si="201"/>
        <v/>
      </c>
      <c r="B12925" t="s">
        <v>98</v>
      </c>
      <c r="C12925" t="s">
        <v>116</v>
      </c>
      <c r="D12925" t="s">
        <v>54</v>
      </c>
      <c r="E12925">
        <v>12</v>
      </c>
      <c r="F12925">
        <v>0.66605120897293091</v>
      </c>
      <c r="G12925">
        <v>0.65417605638504028</v>
      </c>
      <c r="H12925">
        <v>9.9264895543456078E-3</v>
      </c>
      <c r="I12925">
        <v>84.408724908131958</v>
      </c>
      <c r="J12925" s="6" t="s">
        <v>80</v>
      </c>
    </row>
    <row r="12926" spans="1:10" x14ac:dyDescent="0.25">
      <c r="A12926" s="5" t="str">
        <f t="shared" si="201"/>
        <v/>
      </c>
      <c r="B12926" t="s">
        <v>98</v>
      </c>
      <c r="C12926" t="s">
        <v>116</v>
      </c>
      <c r="D12926" t="s">
        <v>54</v>
      </c>
      <c r="E12926">
        <v>13</v>
      </c>
      <c r="F12926">
        <v>0.8536384105682373</v>
      </c>
      <c r="G12926">
        <v>0.82756137847900391</v>
      </c>
      <c r="H12926">
        <v>1.1124387383460999E-2</v>
      </c>
      <c r="I12926">
        <v>86.338761662439751</v>
      </c>
      <c r="J12926" s="6" t="s">
        <v>80</v>
      </c>
    </row>
    <row r="12927" spans="1:10" x14ac:dyDescent="0.25">
      <c r="A12927" s="5" t="str">
        <f t="shared" si="201"/>
        <v/>
      </c>
      <c r="B12927" t="s">
        <v>98</v>
      </c>
      <c r="C12927" t="s">
        <v>116</v>
      </c>
      <c r="D12927" t="s">
        <v>54</v>
      </c>
      <c r="E12927">
        <v>14</v>
      </c>
      <c r="F12927">
        <v>1.1451566219329834</v>
      </c>
      <c r="G12927">
        <v>1.0780755281448364</v>
      </c>
      <c r="H12927">
        <v>1.2144996784627438E-2</v>
      </c>
      <c r="I12927">
        <v>87.765022146834255</v>
      </c>
      <c r="J12927" s="6" t="s">
        <v>80</v>
      </c>
    </row>
    <row r="12928" spans="1:10" x14ac:dyDescent="0.25">
      <c r="A12928" s="5" t="str">
        <f t="shared" si="201"/>
        <v/>
      </c>
      <c r="B12928" t="s">
        <v>98</v>
      </c>
      <c r="C12928" t="s">
        <v>116</v>
      </c>
      <c r="D12928" t="s">
        <v>54</v>
      </c>
      <c r="E12928">
        <v>15</v>
      </c>
      <c r="F12928">
        <v>1.4594427347183228</v>
      </c>
      <c r="G12928">
        <v>1.3943334817886353</v>
      </c>
      <c r="H12928">
        <v>1.2831605970859528E-2</v>
      </c>
      <c r="I12928">
        <v>88.57951182736933</v>
      </c>
      <c r="J12928" s="6" t="s">
        <v>80</v>
      </c>
    </row>
    <row r="12929" spans="1:10" x14ac:dyDescent="0.25">
      <c r="A12929" s="5" t="str">
        <f t="shared" si="201"/>
        <v/>
      </c>
      <c r="B12929" t="s">
        <v>98</v>
      </c>
      <c r="C12929" t="s">
        <v>116</v>
      </c>
      <c r="D12929" t="s">
        <v>54</v>
      </c>
      <c r="E12929">
        <v>16</v>
      </c>
      <c r="F12929">
        <v>1.8206140995025635</v>
      </c>
      <c r="G12929">
        <v>1.7921562194824219</v>
      </c>
      <c r="H12929">
        <v>1.3287218287587166E-2</v>
      </c>
      <c r="I12929">
        <v>88.900024502863019</v>
      </c>
      <c r="J12929" s="6" t="s">
        <v>80</v>
      </c>
    </row>
    <row r="12930" spans="1:10" x14ac:dyDescent="0.25">
      <c r="A12930" s="5" t="str">
        <f t="shared" ref="A12930:A12993" si="202">IF(AND(category = B12930, subcategory=C12930, reportdate = D12930), E12930, "")</f>
        <v/>
      </c>
      <c r="B12930" t="s">
        <v>98</v>
      </c>
      <c r="C12930" t="s">
        <v>116</v>
      </c>
      <c r="D12930" t="s">
        <v>54</v>
      </c>
      <c r="E12930">
        <v>17</v>
      </c>
      <c r="F12930">
        <v>2.1799945831298828</v>
      </c>
      <c r="G12930">
        <v>2.1475956439971924</v>
      </c>
      <c r="H12930">
        <v>1.3305866159498692E-2</v>
      </c>
      <c r="I12930">
        <v>88.202449345024462</v>
      </c>
      <c r="J12930" s="6" t="s">
        <v>80</v>
      </c>
    </row>
    <row r="12931" spans="1:10" x14ac:dyDescent="0.25">
      <c r="A12931" s="5" t="str">
        <f t="shared" si="202"/>
        <v/>
      </c>
      <c r="B12931" t="s">
        <v>98</v>
      </c>
      <c r="C12931" t="s">
        <v>116</v>
      </c>
      <c r="D12931" t="s">
        <v>54</v>
      </c>
      <c r="E12931">
        <v>18</v>
      </c>
      <c r="F12931">
        <v>2.4337587356567383</v>
      </c>
      <c r="G12931">
        <v>2.4082942008972168</v>
      </c>
      <c r="H12931">
        <v>1.3126760721206665E-2</v>
      </c>
      <c r="I12931">
        <v>86.931423993960053</v>
      </c>
      <c r="J12931" s="6" t="s">
        <v>80</v>
      </c>
    </row>
    <row r="12932" spans="1:10" x14ac:dyDescent="0.25">
      <c r="A12932" s="5" t="str">
        <f t="shared" si="202"/>
        <v/>
      </c>
      <c r="B12932" t="s">
        <v>98</v>
      </c>
      <c r="C12932" t="s">
        <v>116</v>
      </c>
      <c r="D12932" t="s">
        <v>54</v>
      </c>
      <c r="E12932">
        <v>19</v>
      </c>
      <c r="F12932">
        <v>2.5038068294525146</v>
      </c>
      <c r="G12932">
        <v>1.5546634197235107</v>
      </c>
      <c r="H12932">
        <v>1.3105373829603195E-2</v>
      </c>
      <c r="I12932">
        <v>84.611504099519536</v>
      </c>
      <c r="J12932" s="6" t="s">
        <v>80</v>
      </c>
    </row>
    <row r="12933" spans="1:10" x14ac:dyDescent="0.25">
      <c r="A12933" s="5" t="str">
        <f t="shared" si="202"/>
        <v/>
      </c>
      <c r="B12933" t="s">
        <v>98</v>
      </c>
      <c r="C12933" t="s">
        <v>116</v>
      </c>
      <c r="D12933" t="s">
        <v>54</v>
      </c>
      <c r="E12933">
        <v>20</v>
      </c>
      <c r="F12933">
        <v>2.3730664253234863</v>
      </c>
      <c r="G12933">
        <v>1.8310258388519287</v>
      </c>
      <c r="H12933">
        <v>1.2346148490905762E-2</v>
      </c>
      <c r="I12933">
        <v>80.924769107529158</v>
      </c>
      <c r="J12933" s="6" t="s">
        <v>80</v>
      </c>
    </row>
    <row r="12934" spans="1:10" x14ac:dyDescent="0.25">
      <c r="A12934" s="5" t="str">
        <f t="shared" si="202"/>
        <v/>
      </c>
      <c r="B12934" t="s">
        <v>98</v>
      </c>
      <c r="C12934" t="s">
        <v>116</v>
      </c>
      <c r="D12934" t="s">
        <v>54</v>
      </c>
      <c r="E12934">
        <v>21</v>
      </c>
      <c r="F12934">
        <v>2.2727072238922119</v>
      </c>
      <c r="G12934">
        <v>2.8202559947967529</v>
      </c>
      <c r="H12934">
        <v>1.1795930564403534E-2</v>
      </c>
      <c r="I12934">
        <v>78.015213928935935</v>
      </c>
      <c r="J12934" s="6" t="s">
        <v>80</v>
      </c>
    </row>
    <row r="12935" spans="1:10" x14ac:dyDescent="0.25">
      <c r="A12935" s="5" t="str">
        <f t="shared" si="202"/>
        <v/>
      </c>
      <c r="B12935" t="s">
        <v>98</v>
      </c>
      <c r="C12935" t="s">
        <v>116</v>
      </c>
      <c r="D12935" t="s">
        <v>54</v>
      </c>
      <c r="E12935">
        <v>22</v>
      </c>
      <c r="F12935">
        <v>2.0744698047637939</v>
      </c>
      <c r="G12935">
        <v>2.2381739616394043</v>
      </c>
      <c r="H12935">
        <v>1.095097791403532E-2</v>
      </c>
      <c r="I12935">
        <v>76.074506644046664</v>
      </c>
      <c r="J12935" s="6" t="s">
        <v>80</v>
      </c>
    </row>
    <row r="12936" spans="1:10" x14ac:dyDescent="0.25">
      <c r="A12936" s="5" t="str">
        <f t="shared" si="202"/>
        <v/>
      </c>
      <c r="B12936" t="s">
        <v>98</v>
      </c>
      <c r="C12936" t="s">
        <v>116</v>
      </c>
      <c r="D12936" t="s">
        <v>54</v>
      </c>
      <c r="E12936">
        <v>23</v>
      </c>
      <c r="F12936">
        <v>1.8015574216842651</v>
      </c>
      <c r="G12936">
        <v>1.8788111209869385</v>
      </c>
      <c r="H12936">
        <v>1.0449021123349667E-2</v>
      </c>
      <c r="I12936">
        <v>74.530854302146352</v>
      </c>
      <c r="J12936" s="6" t="s">
        <v>80</v>
      </c>
    </row>
    <row r="12937" spans="1:10" x14ac:dyDescent="0.25">
      <c r="A12937" s="5" t="str">
        <f t="shared" si="202"/>
        <v/>
      </c>
      <c r="B12937" t="s">
        <v>98</v>
      </c>
      <c r="C12937" t="s">
        <v>116</v>
      </c>
      <c r="D12937" t="s">
        <v>54</v>
      </c>
      <c r="E12937">
        <v>24</v>
      </c>
      <c r="F12937">
        <v>1.4718512296676636</v>
      </c>
      <c r="G12937">
        <v>1.5372605323791504</v>
      </c>
      <c r="H12937">
        <v>9.6517633646726608E-3</v>
      </c>
      <c r="I12937">
        <v>73.743922344765039</v>
      </c>
      <c r="J12937" s="6" t="s">
        <v>80</v>
      </c>
    </row>
    <row r="12938" spans="1:10" x14ac:dyDescent="0.25">
      <c r="A12938" s="5" t="str">
        <f t="shared" si="202"/>
        <v/>
      </c>
      <c r="B12938" t="s">
        <v>98</v>
      </c>
      <c r="C12938" t="s">
        <v>116</v>
      </c>
      <c r="D12938" t="s">
        <v>57</v>
      </c>
      <c r="E12938">
        <v>1</v>
      </c>
      <c r="F12938">
        <v>1.490900993347168</v>
      </c>
      <c r="G12938">
        <v>1.459632396697998</v>
      </c>
      <c r="H12938">
        <v>9.8101077601313591E-3</v>
      </c>
      <c r="I12938">
        <v>77.853129535130563</v>
      </c>
      <c r="J12938" s="6" t="s">
        <v>80</v>
      </c>
    </row>
    <row r="12939" spans="1:10" x14ac:dyDescent="0.25">
      <c r="A12939" s="5" t="str">
        <f t="shared" si="202"/>
        <v/>
      </c>
      <c r="B12939" t="s">
        <v>98</v>
      </c>
      <c r="C12939" t="s">
        <v>116</v>
      </c>
      <c r="D12939" t="s">
        <v>57</v>
      </c>
      <c r="E12939">
        <v>2</v>
      </c>
      <c r="F12939">
        <v>1.2779393196105957</v>
      </c>
      <c r="G12939">
        <v>1.2625570297241211</v>
      </c>
      <c r="H12939">
        <v>8.8672740384936333E-3</v>
      </c>
      <c r="I12939">
        <v>76.829338514102503</v>
      </c>
      <c r="J12939" s="6" t="s">
        <v>80</v>
      </c>
    </row>
    <row r="12940" spans="1:10" x14ac:dyDescent="0.25">
      <c r="A12940" s="5" t="str">
        <f t="shared" si="202"/>
        <v/>
      </c>
      <c r="B12940" t="s">
        <v>98</v>
      </c>
      <c r="C12940" t="s">
        <v>116</v>
      </c>
      <c r="D12940" t="s">
        <v>57</v>
      </c>
      <c r="E12940">
        <v>3</v>
      </c>
      <c r="F12940">
        <v>1.1299132108688354</v>
      </c>
      <c r="G12940">
        <v>1.1193621158599854</v>
      </c>
      <c r="H12940">
        <v>7.9619260504841805E-3</v>
      </c>
      <c r="I12940">
        <v>75.802566827388489</v>
      </c>
      <c r="J12940" s="6" t="s">
        <v>80</v>
      </c>
    </row>
    <row r="12941" spans="1:10" x14ac:dyDescent="0.25">
      <c r="A12941" s="5" t="str">
        <f t="shared" si="202"/>
        <v/>
      </c>
      <c r="B12941" t="s">
        <v>98</v>
      </c>
      <c r="C12941" t="s">
        <v>116</v>
      </c>
      <c r="D12941" t="s">
        <v>57</v>
      </c>
      <c r="E12941">
        <v>4</v>
      </c>
      <c r="F12941">
        <v>1.0233572721481323</v>
      </c>
      <c r="G12941">
        <v>1.0209513902664185</v>
      </c>
      <c r="H12941">
        <v>7.16774957254529E-3</v>
      </c>
      <c r="I12941">
        <v>75.164190815030906</v>
      </c>
      <c r="J12941" s="6" t="s">
        <v>80</v>
      </c>
    </row>
    <row r="12942" spans="1:10" x14ac:dyDescent="0.25">
      <c r="A12942" s="5" t="str">
        <f t="shared" si="202"/>
        <v/>
      </c>
      <c r="B12942" t="s">
        <v>98</v>
      </c>
      <c r="C12942" t="s">
        <v>116</v>
      </c>
      <c r="D12942" t="s">
        <v>57</v>
      </c>
      <c r="E12942">
        <v>5</v>
      </c>
      <c r="F12942">
        <v>0.95210236310958862</v>
      </c>
      <c r="G12942">
        <v>0.95079457759857178</v>
      </c>
      <c r="H12942">
        <v>6.4914198592305183E-3</v>
      </c>
      <c r="I12942">
        <v>74.630544918304935</v>
      </c>
      <c r="J12942" s="6" t="s">
        <v>80</v>
      </c>
    </row>
    <row r="12943" spans="1:10" x14ac:dyDescent="0.25">
      <c r="A12943" s="5" t="str">
        <f t="shared" si="202"/>
        <v/>
      </c>
      <c r="B12943" t="s">
        <v>98</v>
      </c>
      <c r="C12943" t="s">
        <v>116</v>
      </c>
      <c r="D12943" t="s">
        <v>57</v>
      </c>
      <c r="E12943">
        <v>6</v>
      </c>
      <c r="F12943">
        <v>0.91473281383514404</v>
      </c>
      <c r="G12943">
        <v>0.9134858250617981</v>
      </c>
      <c r="H12943">
        <v>6.03468157351017E-3</v>
      </c>
      <c r="I12943">
        <v>74.12372594914801</v>
      </c>
      <c r="J12943" s="6" t="s">
        <v>80</v>
      </c>
    </row>
    <row r="12944" spans="1:10" x14ac:dyDescent="0.25">
      <c r="A12944" s="5" t="str">
        <f t="shared" si="202"/>
        <v/>
      </c>
      <c r="B12944" t="s">
        <v>98</v>
      </c>
      <c r="C12944" t="s">
        <v>116</v>
      </c>
      <c r="D12944" t="s">
        <v>57</v>
      </c>
      <c r="E12944">
        <v>7</v>
      </c>
      <c r="F12944">
        <v>0.94900506734848022</v>
      </c>
      <c r="G12944">
        <v>0.94829219579696655</v>
      </c>
      <c r="H12944">
        <v>6.0530249029397964E-3</v>
      </c>
      <c r="I12944">
        <v>73.692386124234957</v>
      </c>
      <c r="J12944" s="6" t="s">
        <v>80</v>
      </c>
    </row>
    <row r="12945" spans="1:10" x14ac:dyDescent="0.25">
      <c r="A12945" s="5" t="str">
        <f t="shared" si="202"/>
        <v/>
      </c>
      <c r="B12945" t="s">
        <v>98</v>
      </c>
      <c r="C12945" t="s">
        <v>116</v>
      </c>
      <c r="D12945" t="s">
        <v>57</v>
      </c>
      <c r="E12945">
        <v>8</v>
      </c>
      <c r="F12945">
        <v>0.91344273090362549</v>
      </c>
      <c r="G12945">
        <v>0.90948647260665894</v>
      </c>
      <c r="H12945">
        <v>6.601009052246809E-3</v>
      </c>
      <c r="I12945">
        <v>75.320617948593011</v>
      </c>
      <c r="J12945" s="6" t="s">
        <v>80</v>
      </c>
    </row>
    <row r="12946" spans="1:10" x14ac:dyDescent="0.25">
      <c r="A12946" s="5" t="str">
        <f t="shared" si="202"/>
        <v/>
      </c>
      <c r="B12946" t="s">
        <v>98</v>
      </c>
      <c r="C12946" t="s">
        <v>116</v>
      </c>
      <c r="D12946" t="s">
        <v>57</v>
      </c>
      <c r="E12946">
        <v>9</v>
      </c>
      <c r="F12946">
        <v>0.81858348846435547</v>
      </c>
      <c r="G12946">
        <v>0.8128666877746582</v>
      </c>
      <c r="H12946">
        <v>7.496735081076622E-3</v>
      </c>
      <c r="I12946">
        <v>79.400410093171544</v>
      </c>
      <c r="J12946" s="6" t="s">
        <v>80</v>
      </c>
    </row>
    <row r="12947" spans="1:10" x14ac:dyDescent="0.25">
      <c r="A12947" s="5" t="str">
        <f t="shared" si="202"/>
        <v/>
      </c>
      <c r="B12947" t="s">
        <v>98</v>
      </c>
      <c r="C12947" t="s">
        <v>116</v>
      </c>
      <c r="D12947" t="s">
        <v>57</v>
      </c>
      <c r="E12947">
        <v>10</v>
      </c>
      <c r="F12947">
        <v>0.80781447887420654</v>
      </c>
      <c r="G12947">
        <v>0.79312914609909058</v>
      </c>
      <c r="H12947">
        <v>8.9812977239489555E-3</v>
      </c>
      <c r="I12947">
        <v>83.304047563325469</v>
      </c>
      <c r="J12947" s="6" t="s">
        <v>80</v>
      </c>
    </row>
    <row r="12948" spans="1:10" x14ac:dyDescent="0.25">
      <c r="A12948" s="5" t="str">
        <f t="shared" si="202"/>
        <v/>
      </c>
      <c r="B12948" t="s">
        <v>98</v>
      </c>
      <c r="C12948" t="s">
        <v>116</v>
      </c>
      <c r="D12948" t="s">
        <v>57</v>
      </c>
      <c r="E12948">
        <v>11</v>
      </c>
      <c r="F12948">
        <v>0.88271242380142212</v>
      </c>
      <c r="G12948">
        <v>0.87654811143875122</v>
      </c>
      <c r="H12948">
        <v>1.06508769094944E-2</v>
      </c>
      <c r="I12948">
        <v>87.009316043270914</v>
      </c>
      <c r="J12948" s="6" t="s">
        <v>80</v>
      </c>
    </row>
    <row r="12949" spans="1:10" x14ac:dyDescent="0.25">
      <c r="A12949" s="5" t="str">
        <f t="shared" si="202"/>
        <v/>
      </c>
      <c r="B12949" t="s">
        <v>98</v>
      </c>
      <c r="C12949" t="s">
        <v>116</v>
      </c>
      <c r="D12949" t="s">
        <v>57</v>
      </c>
      <c r="E12949">
        <v>12</v>
      </c>
      <c r="F12949">
        <v>1.0552951097488403</v>
      </c>
      <c r="G12949">
        <v>1.0854997634887695</v>
      </c>
      <c r="H12949">
        <v>1.2149995192885399E-2</v>
      </c>
      <c r="I12949">
        <v>89.546903234857112</v>
      </c>
      <c r="J12949" s="6" t="s">
        <v>80</v>
      </c>
    </row>
    <row r="12950" spans="1:10" x14ac:dyDescent="0.25">
      <c r="A12950" s="5" t="str">
        <f t="shared" si="202"/>
        <v/>
      </c>
      <c r="B12950" t="s">
        <v>98</v>
      </c>
      <c r="C12950" t="s">
        <v>116</v>
      </c>
      <c r="D12950" t="s">
        <v>57</v>
      </c>
      <c r="E12950">
        <v>13</v>
      </c>
      <c r="F12950">
        <v>1.3483173847198486</v>
      </c>
      <c r="G12950">
        <v>1.3745248317718506</v>
      </c>
      <c r="H12950">
        <v>1.3328227214515209E-2</v>
      </c>
      <c r="I12950">
        <v>92.170680211619626</v>
      </c>
      <c r="J12950" s="6" t="s">
        <v>80</v>
      </c>
    </row>
    <row r="12951" spans="1:10" x14ac:dyDescent="0.25">
      <c r="A12951" s="5" t="str">
        <f t="shared" si="202"/>
        <v/>
      </c>
      <c r="B12951" t="s">
        <v>98</v>
      </c>
      <c r="C12951" t="s">
        <v>116</v>
      </c>
      <c r="D12951" t="s">
        <v>57</v>
      </c>
      <c r="E12951">
        <v>14</v>
      </c>
      <c r="F12951">
        <v>1.6680686473846436</v>
      </c>
      <c r="G12951">
        <v>1.705091118812561</v>
      </c>
      <c r="H12951">
        <v>1.4315681532025337E-2</v>
      </c>
      <c r="I12951">
        <v>93.425036281040676</v>
      </c>
      <c r="J12951" s="6" t="s">
        <v>80</v>
      </c>
    </row>
    <row r="12952" spans="1:10" x14ac:dyDescent="0.25">
      <c r="A12952" s="5" t="str">
        <f t="shared" si="202"/>
        <v/>
      </c>
      <c r="B12952" t="s">
        <v>98</v>
      </c>
      <c r="C12952" t="s">
        <v>116</v>
      </c>
      <c r="D12952" t="s">
        <v>57</v>
      </c>
      <c r="E12952">
        <v>15</v>
      </c>
      <c r="F12952">
        <v>2.0515139102935791</v>
      </c>
      <c r="G12952">
        <v>2.0360040664672852</v>
      </c>
      <c r="H12952">
        <v>1.4968737959861755E-2</v>
      </c>
      <c r="I12952">
        <v>94.335059220059733</v>
      </c>
      <c r="J12952" s="6" t="s">
        <v>80</v>
      </c>
    </row>
    <row r="12953" spans="1:10" x14ac:dyDescent="0.25">
      <c r="A12953" s="5" t="str">
        <f t="shared" si="202"/>
        <v/>
      </c>
      <c r="B12953" t="s">
        <v>98</v>
      </c>
      <c r="C12953" t="s">
        <v>116</v>
      </c>
      <c r="D12953" t="s">
        <v>57</v>
      </c>
      <c r="E12953">
        <v>16</v>
      </c>
      <c r="F12953">
        <v>2.4404935836791992</v>
      </c>
      <c r="G12953">
        <v>2.4187448024749756</v>
      </c>
      <c r="H12953">
        <v>1.491272822022438E-2</v>
      </c>
      <c r="I12953">
        <v>94.619905435137042</v>
      </c>
      <c r="J12953" s="6" t="s">
        <v>80</v>
      </c>
    </row>
    <row r="12954" spans="1:10" x14ac:dyDescent="0.25">
      <c r="A12954" s="5" t="str">
        <f t="shared" si="202"/>
        <v/>
      </c>
      <c r="B12954" t="s">
        <v>98</v>
      </c>
      <c r="C12954" t="s">
        <v>116</v>
      </c>
      <c r="D12954" t="s">
        <v>57</v>
      </c>
      <c r="E12954">
        <v>17</v>
      </c>
      <c r="F12954">
        <v>2.7528669834136963</v>
      </c>
      <c r="G12954">
        <v>2.7499096393585205</v>
      </c>
      <c r="H12954">
        <v>1.4806443825364113E-2</v>
      </c>
      <c r="I12954">
        <v>93.740879172310116</v>
      </c>
      <c r="J12954" s="6" t="s">
        <v>80</v>
      </c>
    </row>
    <row r="12955" spans="1:10" x14ac:dyDescent="0.25">
      <c r="A12955" s="5" t="str">
        <f t="shared" si="202"/>
        <v/>
      </c>
      <c r="B12955" t="s">
        <v>98</v>
      </c>
      <c r="C12955" t="s">
        <v>116</v>
      </c>
      <c r="D12955" t="s">
        <v>57</v>
      </c>
      <c r="E12955">
        <v>18</v>
      </c>
      <c r="F12955">
        <v>2.9573643207550049</v>
      </c>
      <c r="G12955">
        <v>2.9912304878234863</v>
      </c>
      <c r="H12955">
        <v>1.4619549736380577E-2</v>
      </c>
      <c r="I12955">
        <v>92.275188895665593</v>
      </c>
      <c r="J12955" s="6" t="s">
        <v>80</v>
      </c>
    </row>
    <row r="12956" spans="1:10" x14ac:dyDescent="0.25">
      <c r="A12956" s="5" t="str">
        <f t="shared" si="202"/>
        <v/>
      </c>
      <c r="B12956" t="s">
        <v>98</v>
      </c>
      <c r="C12956" t="s">
        <v>116</v>
      </c>
      <c r="D12956" t="s">
        <v>57</v>
      </c>
      <c r="E12956">
        <v>19</v>
      </c>
      <c r="F12956">
        <v>2.9720187187194824</v>
      </c>
      <c r="G12956">
        <v>1.9253075122833252</v>
      </c>
      <c r="H12956">
        <v>1.4674659818410873E-2</v>
      </c>
      <c r="I12956">
        <v>89.348864753532041</v>
      </c>
      <c r="J12956" s="6" t="s">
        <v>80</v>
      </c>
    </row>
    <row r="12957" spans="1:10" x14ac:dyDescent="0.25">
      <c r="A12957" s="5" t="str">
        <f t="shared" si="202"/>
        <v/>
      </c>
      <c r="B12957" t="s">
        <v>98</v>
      </c>
      <c r="C12957" t="s">
        <v>116</v>
      </c>
      <c r="D12957" t="s">
        <v>57</v>
      </c>
      <c r="E12957">
        <v>20</v>
      </c>
      <c r="F12957">
        <v>2.8328852653503418</v>
      </c>
      <c r="G12957">
        <v>2.2319304943084717</v>
      </c>
      <c r="H12957">
        <v>1.3929013162851334E-2</v>
      </c>
      <c r="I12957">
        <v>85.137798792187397</v>
      </c>
      <c r="J12957" s="6" t="s">
        <v>80</v>
      </c>
    </row>
    <row r="12958" spans="1:10" x14ac:dyDescent="0.25">
      <c r="A12958" s="5" t="str">
        <f t="shared" si="202"/>
        <v/>
      </c>
      <c r="B12958" t="s">
        <v>98</v>
      </c>
      <c r="C12958" t="s">
        <v>116</v>
      </c>
      <c r="D12958" t="s">
        <v>57</v>
      </c>
      <c r="E12958">
        <v>21</v>
      </c>
      <c r="F12958">
        <v>2.6985692977905273</v>
      </c>
      <c r="G12958">
        <v>3.3428127765655518</v>
      </c>
      <c r="H12958">
        <v>1.3523741625249386E-2</v>
      </c>
      <c r="I12958">
        <v>82.268280511230429</v>
      </c>
      <c r="J12958" s="6" t="s">
        <v>80</v>
      </c>
    </row>
    <row r="12959" spans="1:10" x14ac:dyDescent="0.25">
      <c r="A12959" s="5" t="str">
        <f t="shared" si="202"/>
        <v/>
      </c>
      <c r="B12959" t="s">
        <v>98</v>
      </c>
      <c r="C12959" t="s">
        <v>116</v>
      </c>
      <c r="D12959" t="s">
        <v>57</v>
      </c>
      <c r="E12959">
        <v>22</v>
      </c>
      <c r="F12959">
        <v>2.4475147724151611</v>
      </c>
      <c r="G12959">
        <v>2.6783406734466553</v>
      </c>
      <c r="H12959">
        <v>1.2647897936403751E-2</v>
      </c>
      <c r="I12959">
        <v>80.690530874037947</v>
      </c>
      <c r="J12959" s="6" t="s">
        <v>80</v>
      </c>
    </row>
    <row r="12960" spans="1:10" x14ac:dyDescent="0.25">
      <c r="A12960" s="5" t="str">
        <f t="shared" si="202"/>
        <v/>
      </c>
      <c r="B12960" t="s">
        <v>98</v>
      </c>
      <c r="C12960" t="s">
        <v>116</v>
      </c>
      <c r="D12960" t="s">
        <v>57</v>
      </c>
      <c r="E12960">
        <v>23</v>
      </c>
      <c r="F12960">
        <v>2.1268119812011719</v>
      </c>
      <c r="G12960">
        <v>2.2313299179077148</v>
      </c>
      <c r="H12960">
        <v>1.2043890543282032E-2</v>
      </c>
      <c r="I12960">
        <v>79.696655587283288</v>
      </c>
      <c r="J12960" s="6" t="s">
        <v>80</v>
      </c>
    </row>
    <row r="12961" spans="1:10" x14ac:dyDescent="0.25">
      <c r="A12961" s="5" t="str">
        <f t="shared" si="202"/>
        <v/>
      </c>
      <c r="B12961" t="s">
        <v>98</v>
      </c>
      <c r="C12961" t="s">
        <v>116</v>
      </c>
      <c r="D12961" t="s">
        <v>57</v>
      </c>
      <c r="E12961">
        <v>24</v>
      </c>
      <c r="F12961">
        <v>1.7511096000671387</v>
      </c>
      <c r="G12961">
        <v>1.8299978971481323</v>
      </c>
      <c r="H12961">
        <v>1.1226942762732506E-2</v>
      </c>
      <c r="I12961">
        <v>78.999892327159344</v>
      </c>
      <c r="J12961" s="6" t="s">
        <v>80</v>
      </c>
    </row>
    <row r="12962" spans="1:10" x14ac:dyDescent="0.25">
      <c r="A12962" s="5" t="str">
        <f t="shared" si="202"/>
        <v/>
      </c>
      <c r="B12962" t="s">
        <v>98</v>
      </c>
      <c r="C12962" t="s">
        <v>116</v>
      </c>
      <c r="D12962" t="s">
        <v>58</v>
      </c>
      <c r="E12962">
        <v>1</v>
      </c>
      <c r="F12962">
        <v>1.4928945302963257</v>
      </c>
      <c r="G12962">
        <v>1.5398281812667847</v>
      </c>
      <c r="H12962">
        <v>9.6910707652568817E-3</v>
      </c>
      <c r="I12962">
        <v>77.774396535596637</v>
      </c>
      <c r="J12962" s="6" t="s">
        <v>80</v>
      </c>
    </row>
    <row r="12963" spans="1:10" x14ac:dyDescent="0.25">
      <c r="A12963" s="5" t="str">
        <f t="shared" si="202"/>
        <v/>
      </c>
      <c r="B12963" t="s">
        <v>98</v>
      </c>
      <c r="C12963" t="s">
        <v>116</v>
      </c>
      <c r="D12963" t="s">
        <v>58</v>
      </c>
      <c r="E12963">
        <v>2</v>
      </c>
      <c r="F12963">
        <v>1.2749062776565552</v>
      </c>
      <c r="G12963">
        <v>1.3122252225875854</v>
      </c>
      <c r="H12963">
        <v>8.8269701227545738E-3</v>
      </c>
      <c r="I12963">
        <v>77.038406835234255</v>
      </c>
      <c r="J12963" s="6" t="s">
        <v>80</v>
      </c>
    </row>
    <row r="12964" spans="1:10" x14ac:dyDescent="0.25">
      <c r="A12964" s="5" t="str">
        <f t="shared" si="202"/>
        <v/>
      </c>
      <c r="B12964" t="s">
        <v>98</v>
      </c>
      <c r="C12964" t="s">
        <v>116</v>
      </c>
      <c r="D12964" t="s">
        <v>58</v>
      </c>
      <c r="E12964">
        <v>3</v>
      </c>
      <c r="F12964">
        <v>1.1185785531997681</v>
      </c>
      <c r="G12964">
        <v>1.1508649587631226</v>
      </c>
      <c r="H12964">
        <v>8.0026723444461823E-3</v>
      </c>
      <c r="I12964">
        <v>76.432767790253806</v>
      </c>
      <c r="J12964" s="6" t="s">
        <v>80</v>
      </c>
    </row>
    <row r="12965" spans="1:10" x14ac:dyDescent="0.25">
      <c r="A12965" s="5" t="str">
        <f t="shared" si="202"/>
        <v/>
      </c>
      <c r="B12965" t="s">
        <v>98</v>
      </c>
      <c r="C12965" t="s">
        <v>116</v>
      </c>
      <c r="D12965" t="s">
        <v>58</v>
      </c>
      <c r="E12965">
        <v>4</v>
      </c>
      <c r="F12965">
        <v>1.0115772485733032</v>
      </c>
      <c r="G12965">
        <v>1.0371643304824829</v>
      </c>
      <c r="H12965">
        <v>7.1648545563220978E-3</v>
      </c>
      <c r="I12965">
        <v>75.39658520598843</v>
      </c>
      <c r="J12965" s="6" t="s">
        <v>80</v>
      </c>
    </row>
    <row r="12966" spans="1:10" x14ac:dyDescent="0.25">
      <c r="A12966" s="5" t="str">
        <f t="shared" si="202"/>
        <v/>
      </c>
      <c r="B12966" t="s">
        <v>98</v>
      </c>
      <c r="C12966" t="s">
        <v>116</v>
      </c>
      <c r="D12966" t="s">
        <v>58</v>
      </c>
      <c r="E12966">
        <v>5</v>
      </c>
      <c r="F12966">
        <v>0.93088436126708984</v>
      </c>
      <c r="G12966">
        <v>0.94453579187393188</v>
      </c>
      <c r="H12966">
        <v>6.4730322919785976E-3</v>
      </c>
      <c r="I12966">
        <v>74.518057116094653</v>
      </c>
      <c r="J12966" s="6" t="s">
        <v>80</v>
      </c>
    </row>
    <row r="12967" spans="1:10" x14ac:dyDescent="0.25">
      <c r="A12967" s="5" t="str">
        <f t="shared" si="202"/>
        <v/>
      </c>
      <c r="B12967" t="s">
        <v>98</v>
      </c>
      <c r="C12967" t="s">
        <v>116</v>
      </c>
      <c r="D12967" t="s">
        <v>58</v>
      </c>
      <c r="E12967">
        <v>6</v>
      </c>
      <c r="F12967">
        <v>0.89583104848861694</v>
      </c>
      <c r="G12967">
        <v>0.90308618545532227</v>
      </c>
      <c r="H12967">
        <v>5.9823705814778805E-3</v>
      </c>
      <c r="I12967">
        <v>73.942626872659673</v>
      </c>
      <c r="J12967" s="6" t="s">
        <v>80</v>
      </c>
    </row>
    <row r="12968" spans="1:10" x14ac:dyDescent="0.25">
      <c r="A12968" s="5" t="str">
        <f t="shared" si="202"/>
        <v/>
      </c>
      <c r="B12968" t="s">
        <v>98</v>
      </c>
      <c r="C12968" t="s">
        <v>116</v>
      </c>
      <c r="D12968" t="s">
        <v>58</v>
      </c>
      <c r="E12968">
        <v>7</v>
      </c>
      <c r="F12968">
        <v>0.91310840845108032</v>
      </c>
      <c r="G12968">
        <v>0.92727476358413696</v>
      </c>
      <c r="H12968">
        <v>5.9587401337921619E-3</v>
      </c>
      <c r="I12968">
        <v>73.447147003756086</v>
      </c>
      <c r="J12968" s="6" t="s">
        <v>80</v>
      </c>
    </row>
    <row r="12969" spans="1:10" x14ac:dyDescent="0.25">
      <c r="A12969" s="5" t="str">
        <f t="shared" si="202"/>
        <v/>
      </c>
      <c r="B12969" t="s">
        <v>98</v>
      </c>
      <c r="C12969" t="s">
        <v>116</v>
      </c>
      <c r="D12969" t="s">
        <v>58</v>
      </c>
      <c r="E12969">
        <v>8</v>
      </c>
      <c r="F12969">
        <v>0.89169543981552124</v>
      </c>
      <c r="G12969">
        <v>0.88534426689147949</v>
      </c>
      <c r="H12969">
        <v>6.509450264275074E-3</v>
      </c>
      <c r="I12969">
        <v>75.242391385746643</v>
      </c>
      <c r="J12969" s="6" t="s">
        <v>80</v>
      </c>
    </row>
    <row r="12970" spans="1:10" x14ac:dyDescent="0.25">
      <c r="A12970" s="5" t="str">
        <f t="shared" si="202"/>
        <v/>
      </c>
      <c r="B12970" t="s">
        <v>98</v>
      </c>
      <c r="C12970" t="s">
        <v>116</v>
      </c>
      <c r="D12970" t="s">
        <v>58</v>
      </c>
      <c r="E12970">
        <v>9</v>
      </c>
      <c r="F12970">
        <v>0.81426340341567993</v>
      </c>
      <c r="G12970">
        <v>0.7896236777305603</v>
      </c>
      <c r="H12970">
        <v>7.508380338549614E-3</v>
      </c>
      <c r="I12970">
        <v>79.950715823982335</v>
      </c>
      <c r="J12970" s="6" t="s">
        <v>80</v>
      </c>
    </row>
    <row r="12971" spans="1:10" x14ac:dyDescent="0.25">
      <c r="A12971" s="5" t="str">
        <f t="shared" si="202"/>
        <v/>
      </c>
      <c r="B12971" t="s">
        <v>98</v>
      </c>
      <c r="C12971" t="s">
        <v>116</v>
      </c>
      <c r="D12971" t="s">
        <v>58</v>
      </c>
      <c r="E12971">
        <v>10</v>
      </c>
      <c r="F12971">
        <v>0.78835433721542358</v>
      </c>
      <c r="G12971">
        <v>0.76507693529129028</v>
      </c>
      <c r="H12971">
        <v>8.9958338066935539E-3</v>
      </c>
      <c r="I12971">
        <v>84.814729868923521</v>
      </c>
      <c r="J12971" s="6" t="s">
        <v>80</v>
      </c>
    </row>
    <row r="12972" spans="1:10" x14ac:dyDescent="0.25">
      <c r="A12972" s="5" t="str">
        <f t="shared" si="202"/>
        <v/>
      </c>
      <c r="B12972" t="s">
        <v>98</v>
      </c>
      <c r="C12972" t="s">
        <v>116</v>
      </c>
      <c r="D12972" t="s">
        <v>58</v>
      </c>
      <c r="E12972">
        <v>11</v>
      </c>
      <c r="F12972">
        <v>0.89438039064407349</v>
      </c>
      <c r="G12972">
        <v>0.86527413129806519</v>
      </c>
      <c r="H12972">
        <v>1.0671027004718781E-2</v>
      </c>
      <c r="I12972">
        <v>89.256157303379624</v>
      </c>
      <c r="J12972" s="6" t="s">
        <v>80</v>
      </c>
    </row>
    <row r="12973" spans="1:10" x14ac:dyDescent="0.25">
      <c r="A12973" s="5" t="str">
        <f t="shared" si="202"/>
        <v/>
      </c>
      <c r="B12973" t="s">
        <v>98</v>
      </c>
      <c r="C12973" t="s">
        <v>116</v>
      </c>
      <c r="D12973" t="s">
        <v>58</v>
      </c>
      <c r="E12973">
        <v>12</v>
      </c>
      <c r="F12973">
        <v>1.1191039085388184</v>
      </c>
      <c r="G12973">
        <v>1.1087520122528076</v>
      </c>
      <c r="H12973">
        <v>1.2169306166470051E-2</v>
      </c>
      <c r="I12973">
        <v>92.888005149824451</v>
      </c>
      <c r="J12973" s="6" t="s">
        <v>80</v>
      </c>
    </row>
    <row r="12974" spans="1:10" x14ac:dyDescent="0.25">
      <c r="A12974" s="5" t="str">
        <f t="shared" si="202"/>
        <v/>
      </c>
      <c r="B12974" t="s">
        <v>98</v>
      </c>
      <c r="C12974" t="s">
        <v>116</v>
      </c>
      <c r="D12974" t="s">
        <v>58</v>
      </c>
      <c r="E12974">
        <v>13</v>
      </c>
      <c r="F12974">
        <v>1.4532260894775391</v>
      </c>
      <c r="G12974">
        <v>1.4362739324569702</v>
      </c>
      <c r="H12974">
        <v>1.3437413610517979E-2</v>
      </c>
      <c r="I12974">
        <v>95.534384831463967</v>
      </c>
      <c r="J12974" s="6" t="s">
        <v>80</v>
      </c>
    </row>
    <row r="12975" spans="1:10" x14ac:dyDescent="0.25">
      <c r="A12975" s="5" t="str">
        <f t="shared" si="202"/>
        <v/>
      </c>
      <c r="B12975" t="s">
        <v>98</v>
      </c>
      <c r="C12975" t="s">
        <v>116</v>
      </c>
      <c r="D12975" t="s">
        <v>58</v>
      </c>
      <c r="E12975">
        <v>14</v>
      </c>
      <c r="F12975">
        <v>1.7979402542114258</v>
      </c>
      <c r="G12975">
        <v>1.8061666488647461</v>
      </c>
      <c r="H12975">
        <v>1.4445414766669273E-2</v>
      </c>
      <c r="I12975">
        <v>97.124632958824776</v>
      </c>
      <c r="J12975" s="6" t="s">
        <v>80</v>
      </c>
    </row>
    <row r="12976" spans="1:10" x14ac:dyDescent="0.25">
      <c r="A12976" s="5" t="str">
        <f t="shared" si="202"/>
        <v/>
      </c>
      <c r="B12976" t="s">
        <v>98</v>
      </c>
      <c r="C12976" t="s">
        <v>116</v>
      </c>
      <c r="D12976" t="s">
        <v>58</v>
      </c>
      <c r="E12976">
        <v>15</v>
      </c>
      <c r="F12976">
        <v>2.1633810997009277</v>
      </c>
      <c r="G12976">
        <v>2.1902453899383545</v>
      </c>
      <c r="H12976">
        <v>1.5015064738690853E-2</v>
      </c>
      <c r="I12976">
        <v>97.799292602973523</v>
      </c>
      <c r="J12976" s="6" t="s">
        <v>80</v>
      </c>
    </row>
    <row r="12977" spans="1:10" x14ac:dyDescent="0.25">
      <c r="A12977" s="5" t="str">
        <f t="shared" si="202"/>
        <v/>
      </c>
      <c r="B12977" t="s">
        <v>98</v>
      </c>
      <c r="C12977" t="s">
        <v>116</v>
      </c>
      <c r="D12977" t="s">
        <v>58</v>
      </c>
      <c r="E12977">
        <v>16</v>
      </c>
      <c r="F12977">
        <v>2.5655333995819092</v>
      </c>
      <c r="G12977">
        <v>2.5885124206542969</v>
      </c>
      <c r="H12977">
        <v>1.4994272962212563E-2</v>
      </c>
      <c r="I12977">
        <v>96.84326591762229</v>
      </c>
      <c r="J12977" s="6" t="s">
        <v>80</v>
      </c>
    </row>
    <row r="12978" spans="1:10" x14ac:dyDescent="0.25">
      <c r="A12978" s="5" t="str">
        <f t="shared" si="202"/>
        <v/>
      </c>
      <c r="B12978" t="s">
        <v>98</v>
      </c>
      <c r="C12978" t="s">
        <v>116</v>
      </c>
      <c r="D12978" t="s">
        <v>58</v>
      </c>
      <c r="E12978">
        <v>17</v>
      </c>
      <c r="F12978">
        <v>2.8570966720581055</v>
      </c>
      <c r="G12978">
        <v>2.8162245750427246</v>
      </c>
      <c r="H12978">
        <v>1.4886724762618542E-2</v>
      </c>
      <c r="I12978">
        <v>92.533612827700225</v>
      </c>
      <c r="J12978" s="6" t="s">
        <v>80</v>
      </c>
    </row>
    <row r="12979" spans="1:10" x14ac:dyDescent="0.25">
      <c r="A12979" s="5" t="str">
        <f t="shared" si="202"/>
        <v/>
      </c>
      <c r="B12979" t="s">
        <v>98</v>
      </c>
      <c r="C12979" t="s">
        <v>116</v>
      </c>
      <c r="D12979" t="s">
        <v>58</v>
      </c>
      <c r="E12979">
        <v>18</v>
      </c>
      <c r="F12979">
        <v>2.9421923160552979</v>
      </c>
      <c r="G12979">
        <v>1.827417254447937</v>
      </c>
      <c r="H12979">
        <v>1.5008470043540001E-2</v>
      </c>
      <c r="I12979">
        <v>90.231701310856636</v>
      </c>
      <c r="J12979" s="6" t="s">
        <v>80</v>
      </c>
    </row>
    <row r="12980" spans="1:10" x14ac:dyDescent="0.25">
      <c r="A12980" s="5" t="str">
        <f t="shared" si="202"/>
        <v/>
      </c>
      <c r="B12980" t="s">
        <v>98</v>
      </c>
      <c r="C12980" t="s">
        <v>116</v>
      </c>
      <c r="D12980" t="s">
        <v>58</v>
      </c>
      <c r="E12980">
        <v>19</v>
      </c>
      <c r="F12980">
        <v>2.9293782711029053</v>
      </c>
      <c r="G12980">
        <v>2.4102911949157715</v>
      </c>
      <c r="H12980">
        <v>1.4626793563365936E-2</v>
      </c>
      <c r="I12980">
        <v>88.06762078651343</v>
      </c>
      <c r="J12980" s="6" t="s">
        <v>80</v>
      </c>
    </row>
    <row r="12981" spans="1:10" x14ac:dyDescent="0.25">
      <c r="A12981" s="5" t="str">
        <f t="shared" si="202"/>
        <v/>
      </c>
      <c r="B12981" t="s">
        <v>98</v>
      </c>
      <c r="C12981" t="s">
        <v>116</v>
      </c>
      <c r="D12981" t="s">
        <v>58</v>
      </c>
      <c r="E12981">
        <v>20</v>
      </c>
      <c r="F12981">
        <v>2.8253490924835205</v>
      </c>
      <c r="G12981">
        <v>2.4432864189147949</v>
      </c>
      <c r="H12981">
        <v>1.3940423727035522E-2</v>
      </c>
      <c r="I12981">
        <v>86.589274344561233</v>
      </c>
      <c r="J12981" s="6" t="s">
        <v>80</v>
      </c>
    </row>
    <row r="12982" spans="1:10" x14ac:dyDescent="0.25">
      <c r="A12982" s="5" t="str">
        <f t="shared" si="202"/>
        <v/>
      </c>
      <c r="B12982" t="s">
        <v>98</v>
      </c>
      <c r="C12982" t="s">
        <v>116</v>
      </c>
      <c r="D12982" t="s">
        <v>58</v>
      </c>
      <c r="E12982">
        <v>21</v>
      </c>
      <c r="F12982">
        <v>2.7204949855804443</v>
      </c>
      <c r="G12982">
        <v>2.4445338249206543</v>
      </c>
      <c r="H12982">
        <v>1.3541953638195992E-2</v>
      </c>
      <c r="I12982">
        <v>84.520543071145937</v>
      </c>
      <c r="J12982" s="6" t="s">
        <v>80</v>
      </c>
    </row>
    <row r="12983" spans="1:10" x14ac:dyDescent="0.25">
      <c r="A12983" s="5" t="str">
        <f t="shared" si="202"/>
        <v/>
      </c>
      <c r="B12983" t="s">
        <v>98</v>
      </c>
      <c r="C12983" t="s">
        <v>116</v>
      </c>
      <c r="D12983" t="s">
        <v>58</v>
      </c>
      <c r="E12983">
        <v>22</v>
      </c>
      <c r="F12983">
        <v>2.4995694160461426</v>
      </c>
      <c r="G12983">
        <v>3.062420129776001</v>
      </c>
      <c r="H12983">
        <v>1.3042564503848553E-2</v>
      </c>
      <c r="I12983">
        <v>82.121195692870046</v>
      </c>
      <c r="J12983" s="6" t="s">
        <v>80</v>
      </c>
    </row>
    <row r="12984" spans="1:10" x14ac:dyDescent="0.25">
      <c r="A12984" s="5" t="str">
        <f t="shared" si="202"/>
        <v/>
      </c>
      <c r="B12984" t="s">
        <v>98</v>
      </c>
      <c r="C12984" t="s">
        <v>116</v>
      </c>
      <c r="D12984" t="s">
        <v>58</v>
      </c>
      <c r="E12984">
        <v>23</v>
      </c>
      <c r="F12984">
        <v>2.1717293262481689</v>
      </c>
      <c r="G12984">
        <v>2.3886089324951172</v>
      </c>
      <c r="H12984">
        <v>1.2206224724650383E-2</v>
      </c>
      <c r="I12984">
        <v>80.975595973789382</v>
      </c>
      <c r="J12984" s="6" t="s">
        <v>80</v>
      </c>
    </row>
    <row r="12985" spans="1:10" x14ac:dyDescent="0.25">
      <c r="A12985" s="5" t="str">
        <f t="shared" si="202"/>
        <v/>
      </c>
      <c r="B12985" t="s">
        <v>98</v>
      </c>
      <c r="C12985" t="s">
        <v>116</v>
      </c>
      <c r="D12985" t="s">
        <v>58</v>
      </c>
      <c r="E12985">
        <v>24</v>
      </c>
      <c r="F12985">
        <v>1.8415179252624512</v>
      </c>
      <c r="G12985">
        <v>1.9283251762390137</v>
      </c>
      <c r="H12985">
        <v>1.1356019414961338E-2</v>
      </c>
      <c r="I12985">
        <v>79.682542602986032</v>
      </c>
      <c r="J12985" s="6" t="s">
        <v>80</v>
      </c>
    </row>
    <row r="12986" spans="1:10" x14ac:dyDescent="0.25">
      <c r="A12986" s="5" t="str">
        <f t="shared" si="202"/>
        <v/>
      </c>
      <c r="B12986" t="s">
        <v>98</v>
      </c>
      <c r="C12986" t="s">
        <v>116</v>
      </c>
      <c r="D12986" t="s">
        <v>59</v>
      </c>
      <c r="E12986">
        <v>1</v>
      </c>
      <c r="F12986">
        <v>1.5696501731872559</v>
      </c>
      <c r="G12986">
        <v>1.5943748950958252</v>
      </c>
      <c r="H12986">
        <v>9.8601290956139565E-3</v>
      </c>
      <c r="I12986">
        <v>78.412514144105458</v>
      </c>
      <c r="J12986" s="6" t="s">
        <v>80</v>
      </c>
    </row>
    <row r="12987" spans="1:10" x14ac:dyDescent="0.25">
      <c r="A12987" s="5" t="str">
        <f t="shared" si="202"/>
        <v/>
      </c>
      <c r="B12987" t="s">
        <v>98</v>
      </c>
      <c r="C12987" t="s">
        <v>116</v>
      </c>
      <c r="D12987" t="s">
        <v>59</v>
      </c>
      <c r="E12987">
        <v>2</v>
      </c>
      <c r="F12987">
        <v>1.3464428186416626</v>
      </c>
      <c r="G12987">
        <v>1.3604139089584351</v>
      </c>
      <c r="H12987">
        <v>8.9037194848060608E-3</v>
      </c>
      <c r="I12987">
        <v>77.995582363119269</v>
      </c>
      <c r="J12987" s="6" t="s">
        <v>80</v>
      </c>
    </row>
    <row r="12988" spans="1:10" x14ac:dyDescent="0.25">
      <c r="A12988" s="5" t="str">
        <f t="shared" si="202"/>
        <v/>
      </c>
      <c r="B12988" t="s">
        <v>98</v>
      </c>
      <c r="C12988" t="s">
        <v>116</v>
      </c>
      <c r="D12988" t="s">
        <v>59</v>
      </c>
      <c r="E12988">
        <v>3</v>
      </c>
      <c r="F12988">
        <v>1.1951843500137329</v>
      </c>
      <c r="G12988">
        <v>1.1979618072509766</v>
      </c>
      <c r="H12988">
        <v>8.0610858276486397E-3</v>
      </c>
      <c r="I12988">
        <v>77.163863561986972</v>
      </c>
      <c r="J12988" s="6" t="s">
        <v>80</v>
      </c>
    </row>
    <row r="12989" spans="1:10" x14ac:dyDescent="0.25">
      <c r="A12989" s="5" t="str">
        <f t="shared" si="202"/>
        <v/>
      </c>
      <c r="B12989" t="s">
        <v>98</v>
      </c>
      <c r="C12989" t="s">
        <v>116</v>
      </c>
      <c r="D12989" t="s">
        <v>59</v>
      </c>
      <c r="E12989">
        <v>4</v>
      </c>
      <c r="F12989">
        <v>1.0858751535415649</v>
      </c>
      <c r="G12989">
        <v>1.0860778093338013</v>
      </c>
      <c r="H12989">
        <v>7.2423145174980164E-3</v>
      </c>
      <c r="I12989">
        <v>76.566158881542265</v>
      </c>
      <c r="J12989" s="6" t="s">
        <v>80</v>
      </c>
    </row>
    <row r="12990" spans="1:10" x14ac:dyDescent="0.25">
      <c r="A12990" s="5" t="str">
        <f t="shared" si="202"/>
        <v/>
      </c>
      <c r="B12990" t="s">
        <v>98</v>
      </c>
      <c r="C12990" t="s">
        <v>116</v>
      </c>
      <c r="D12990" t="s">
        <v>59</v>
      </c>
      <c r="E12990">
        <v>5</v>
      </c>
      <c r="F12990">
        <v>1.021891713142395</v>
      </c>
      <c r="G12990">
        <v>1.0012685060501099</v>
      </c>
      <c r="H12990">
        <v>6.5987412817776203E-3</v>
      </c>
      <c r="I12990">
        <v>76.23493150044014</v>
      </c>
      <c r="J12990" s="6" t="s">
        <v>80</v>
      </c>
    </row>
    <row r="12991" spans="1:10" x14ac:dyDescent="0.25">
      <c r="A12991" s="5" t="str">
        <f t="shared" si="202"/>
        <v/>
      </c>
      <c r="B12991" t="s">
        <v>98</v>
      </c>
      <c r="C12991" t="s">
        <v>116</v>
      </c>
      <c r="D12991" t="s">
        <v>59</v>
      </c>
      <c r="E12991">
        <v>6</v>
      </c>
      <c r="F12991">
        <v>0.98315781354904175</v>
      </c>
      <c r="G12991">
        <v>0.97192233800888062</v>
      </c>
      <c r="H12991">
        <v>6.1332606710493565E-3</v>
      </c>
      <c r="I12991">
        <v>75.907492869512197</v>
      </c>
      <c r="J12991" s="6" t="s">
        <v>80</v>
      </c>
    </row>
    <row r="12992" spans="1:10" x14ac:dyDescent="0.25">
      <c r="A12992" s="5" t="str">
        <f t="shared" si="202"/>
        <v/>
      </c>
      <c r="B12992" t="s">
        <v>98</v>
      </c>
      <c r="C12992" t="s">
        <v>116</v>
      </c>
      <c r="D12992" t="s">
        <v>59</v>
      </c>
      <c r="E12992">
        <v>7</v>
      </c>
      <c r="F12992">
        <v>1.0054250955581665</v>
      </c>
      <c r="G12992">
        <v>1.0004545450210571</v>
      </c>
      <c r="H12992">
        <v>6.1287065036594868E-3</v>
      </c>
      <c r="I12992">
        <v>75.845749754527858</v>
      </c>
      <c r="J12992" s="6" t="s">
        <v>80</v>
      </c>
    </row>
    <row r="12993" spans="1:10" x14ac:dyDescent="0.25">
      <c r="A12993" s="5" t="str">
        <f t="shared" si="202"/>
        <v/>
      </c>
      <c r="B12993" t="s">
        <v>98</v>
      </c>
      <c r="C12993" t="s">
        <v>116</v>
      </c>
      <c r="D12993" t="s">
        <v>59</v>
      </c>
      <c r="E12993">
        <v>8</v>
      </c>
      <c r="F12993">
        <v>0.96742516756057739</v>
      </c>
      <c r="G12993">
        <v>0.96756595373153687</v>
      </c>
      <c r="H12993">
        <v>6.7088725045323372E-3</v>
      </c>
      <c r="I12993">
        <v>76.948865666065942</v>
      </c>
      <c r="J12993" s="6" t="s">
        <v>80</v>
      </c>
    </row>
    <row r="12994" spans="1:10" x14ac:dyDescent="0.25">
      <c r="A12994" s="5" t="str">
        <f t="shared" ref="A12994:A13057" si="203">IF(AND(category = B12994, subcategory=C12994, reportdate = D12994), E12994, "")</f>
        <v/>
      </c>
      <c r="B12994" t="s">
        <v>98</v>
      </c>
      <c r="C12994" t="s">
        <v>116</v>
      </c>
      <c r="D12994" t="s">
        <v>59</v>
      </c>
      <c r="E12994">
        <v>9</v>
      </c>
      <c r="F12994">
        <v>0.89724165201187134</v>
      </c>
      <c r="G12994">
        <v>0.87116283178329468</v>
      </c>
      <c r="H12994">
        <v>7.5940596871078014E-3</v>
      </c>
      <c r="I12994">
        <v>79.17176135034498</v>
      </c>
      <c r="J12994" s="6" t="s">
        <v>80</v>
      </c>
    </row>
    <row r="12995" spans="1:10" x14ac:dyDescent="0.25">
      <c r="A12995" s="5" t="str">
        <f t="shared" si="203"/>
        <v/>
      </c>
      <c r="B12995" t="s">
        <v>98</v>
      </c>
      <c r="C12995" t="s">
        <v>116</v>
      </c>
      <c r="D12995" t="s">
        <v>59</v>
      </c>
      <c r="E12995">
        <v>10</v>
      </c>
      <c r="F12995">
        <v>0.89709514379501343</v>
      </c>
      <c r="G12995">
        <v>0.85210281610488892</v>
      </c>
      <c r="H12995">
        <v>9.1133257374167442E-3</v>
      </c>
      <c r="I12995">
        <v>83.309538037104076</v>
      </c>
      <c r="J12995" s="6" t="s">
        <v>80</v>
      </c>
    </row>
    <row r="12996" spans="1:10" x14ac:dyDescent="0.25">
      <c r="A12996" s="5" t="str">
        <f t="shared" si="203"/>
        <v/>
      </c>
      <c r="B12996" t="s">
        <v>98</v>
      </c>
      <c r="C12996" t="s">
        <v>116</v>
      </c>
      <c r="D12996" t="s">
        <v>59</v>
      </c>
      <c r="E12996">
        <v>11</v>
      </c>
      <c r="F12996">
        <v>0.99063724279403687</v>
      </c>
      <c r="G12996">
        <v>0.90984880924224854</v>
      </c>
      <c r="H12996">
        <v>1.0737953707575798E-2</v>
      </c>
      <c r="I12996">
        <v>87.229366437559477</v>
      </c>
      <c r="J12996" s="6" t="s">
        <v>80</v>
      </c>
    </row>
    <row r="12997" spans="1:10" x14ac:dyDescent="0.25">
      <c r="A12997" s="5" t="str">
        <f t="shared" si="203"/>
        <v/>
      </c>
      <c r="B12997" t="s">
        <v>98</v>
      </c>
      <c r="C12997" t="s">
        <v>116</v>
      </c>
      <c r="D12997" t="s">
        <v>59</v>
      </c>
      <c r="E12997">
        <v>12</v>
      </c>
      <c r="F12997">
        <v>1.1095055341720581</v>
      </c>
      <c r="G12997">
        <v>1.0415273904800415</v>
      </c>
      <c r="H12997">
        <v>1.21410908177495E-2</v>
      </c>
      <c r="I12997">
        <v>90.43523028009227</v>
      </c>
      <c r="J12997" s="6" t="s">
        <v>80</v>
      </c>
    </row>
    <row r="12998" spans="1:10" x14ac:dyDescent="0.25">
      <c r="A12998" s="5" t="str">
        <f t="shared" si="203"/>
        <v/>
      </c>
      <c r="B12998" t="s">
        <v>98</v>
      </c>
      <c r="C12998" t="s">
        <v>116</v>
      </c>
      <c r="D12998" t="s">
        <v>59</v>
      </c>
      <c r="E12998">
        <v>13</v>
      </c>
      <c r="F12998">
        <v>1.3292124271392822</v>
      </c>
      <c r="G12998">
        <v>1.3347229957580566</v>
      </c>
      <c r="H12998">
        <v>1.3302945531904697E-2</v>
      </c>
      <c r="I12998">
        <v>92.077797727598821</v>
      </c>
      <c r="J12998" s="6" t="s">
        <v>80</v>
      </c>
    </row>
    <row r="12999" spans="1:10" x14ac:dyDescent="0.25">
      <c r="A12999" s="5" t="str">
        <f t="shared" si="203"/>
        <v/>
      </c>
      <c r="B12999" t="s">
        <v>98</v>
      </c>
      <c r="C12999" t="s">
        <v>116</v>
      </c>
      <c r="D12999" t="s">
        <v>59</v>
      </c>
      <c r="E12999">
        <v>14</v>
      </c>
      <c r="F12999">
        <v>1.6590203046798706</v>
      </c>
      <c r="G12999">
        <v>1.6711020469665527</v>
      </c>
      <c r="H12999">
        <v>1.4326698146760464E-2</v>
      </c>
      <c r="I12999">
        <v>93.820068265770104</v>
      </c>
      <c r="J12999" s="6" t="s">
        <v>80</v>
      </c>
    </row>
    <row r="13000" spans="1:10" x14ac:dyDescent="0.25">
      <c r="A13000" s="5" t="str">
        <f t="shared" si="203"/>
        <v/>
      </c>
      <c r="B13000" t="s">
        <v>98</v>
      </c>
      <c r="C13000" t="s">
        <v>116</v>
      </c>
      <c r="D13000" t="s">
        <v>59</v>
      </c>
      <c r="E13000">
        <v>15</v>
      </c>
      <c r="F13000">
        <v>1.9442530870437622</v>
      </c>
      <c r="G13000">
        <v>1.9840497970581055</v>
      </c>
      <c r="H13000">
        <v>1.4907153323292732E-2</v>
      </c>
      <c r="I13000">
        <v>94.18328423808849</v>
      </c>
      <c r="J13000" s="6" t="s">
        <v>80</v>
      </c>
    </row>
    <row r="13001" spans="1:10" x14ac:dyDescent="0.25">
      <c r="A13001" s="5" t="str">
        <f t="shared" si="203"/>
        <v/>
      </c>
      <c r="B13001" t="s">
        <v>98</v>
      </c>
      <c r="C13001" t="s">
        <v>116</v>
      </c>
      <c r="D13001" t="s">
        <v>59</v>
      </c>
      <c r="E13001">
        <v>16</v>
      </c>
      <c r="F13001">
        <v>2.3406531810760498</v>
      </c>
      <c r="G13001">
        <v>2.3477237224578857</v>
      </c>
      <c r="H13001">
        <v>1.489638164639473E-2</v>
      </c>
      <c r="I13001">
        <v>93.507383924801303</v>
      </c>
      <c r="J13001" s="6" t="s">
        <v>80</v>
      </c>
    </row>
    <row r="13002" spans="1:10" x14ac:dyDescent="0.25">
      <c r="A13002" s="5" t="str">
        <f t="shared" si="203"/>
        <v/>
      </c>
      <c r="B13002" t="s">
        <v>98</v>
      </c>
      <c r="C13002" t="s">
        <v>116</v>
      </c>
      <c r="D13002" t="s">
        <v>59</v>
      </c>
      <c r="E13002">
        <v>17</v>
      </c>
      <c r="F13002">
        <v>2.6523759365081787</v>
      </c>
      <c r="G13002">
        <v>2.611598014831543</v>
      </c>
      <c r="H13002">
        <v>1.4724106527864933E-2</v>
      </c>
      <c r="I13002">
        <v>92.48819469772701</v>
      </c>
      <c r="J13002" s="6" t="s">
        <v>80</v>
      </c>
    </row>
    <row r="13003" spans="1:10" x14ac:dyDescent="0.25">
      <c r="A13003" s="5" t="str">
        <f t="shared" si="203"/>
        <v/>
      </c>
      <c r="B13003" t="s">
        <v>98</v>
      </c>
      <c r="C13003" t="s">
        <v>116</v>
      </c>
      <c r="D13003" t="s">
        <v>59</v>
      </c>
      <c r="E13003">
        <v>18</v>
      </c>
      <c r="F13003">
        <v>2.8309469223022461</v>
      </c>
      <c r="G13003">
        <v>1.7736949920654297</v>
      </c>
      <c r="H13003">
        <v>1.4918825589120388E-2</v>
      </c>
      <c r="I13003">
        <v>91.36228643570999</v>
      </c>
      <c r="J13003" s="6" t="s">
        <v>80</v>
      </c>
    </row>
    <row r="13004" spans="1:10" x14ac:dyDescent="0.25">
      <c r="A13004" s="5" t="str">
        <f t="shared" si="203"/>
        <v/>
      </c>
      <c r="B13004" t="s">
        <v>98</v>
      </c>
      <c r="C13004" t="s">
        <v>116</v>
      </c>
      <c r="D13004" t="s">
        <v>59</v>
      </c>
      <c r="E13004">
        <v>19</v>
      </c>
      <c r="F13004">
        <v>2.8212804794311523</v>
      </c>
      <c r="G13004">
        <v>2.3608696460723877</v>
      </c>
      <c r="H13004">
        <v>1.4533293433487415E-2</v>
      </c>
      <c r="I13004">
        <v>88.692636648433492</v>
      </c>
      <c r="J13004" s="6" t="s">
        <v>80</v>
      </c>
    </row>
    <row r="13005" spans="1:10" x14ac:dyDescent="0.25">
      <c r="A13005" s="5" t="str">
        <f t="shared" si="203"/>
        <v/>
      </c>
      <c r="B13005" t="s">
        <v>98</v>
      </c>
      <c r="C13005" t="s">
        <v>116</v>
      </c>
      <c r="D13005" t="s">
        <v>59</v>
      </c>
      <c r="E13005">
        <v>20</v>
      </c>
      <c r="F13005">
        <v>2.7001619338989258</v>
      </c>
      <c r="G13005">
        <v>2.3670001029968262</v>
      </c>
      <c r="H13005">
        <v>1.3878680765628815E-2</v>
      </c>
      <c r="I13005">
        <v>85.077354467667831</v>
      </c>
      <c r="J13005" s="6" t="s">
        <v>80</v>
      </c>
    </row>
    <row r="13006" spans="1:10" x14ac:dyDescent="0.25">
      <c r="A13006" s="5" t="str">
        <f t="shared" si="203"/>
        <v/>
      </c>
      <c r="B13006" t="s">
        <v>98</v>
      </c>
      <c r="C13006" t="s">
        <v>116</v>
      </c>
      <c r="D13006" t="s">
        <v>59</v>
      </c>
      <c r="E13006">
        <v>21</v>
      </c>
      <c r="F13006">
        <v>2.5871357917785645</v>
      </c>
      <c r="G13006">
        <v>2.3495693206787109</v>
      </c>
      <c r="H13006">
        <v>1.3370434753596783E-2</v>
      </c>
      <c r="I13006">
        <v>82.332119044271366</v>
      </c>
      <c r="J13006" s="6" t="s">
        <v>80</v>
      </c>
    </row>
    <row r="13007" spans="1:10" x14ac:dyDescent="0.25">
      <c r="A13007" s="5" t="str">
        <f t="shared" si="203"/>
        <v/>
      </c>
      <c r="B13007" t="s">
        <v>98</v>
      </c>
      <c r="C13007" t="s">
        <v>116</v>
      </c>
      <c r="D13007" t="s">
        <v>59</v>
      </c>
      <c r="E13007">
        <v>22</v>
      </c>
      <c r="F13007">
        <v>2.3872618675231934</v>
      </c>
      <c r="G13007">
        <v>2.9707517623901367</v>
      </c>
      <c r="H13007">
        <v>1.2963531538844109E-2</v>
      </c>
      <c r="I13007">
        <v>80.84130967410492</v>
      </c>
      <c r="J13007" s="6" t="s">
        <v>80</v>
      </c>
    </row>
    <row r="13008" spans="1:10" x14ac:dyDescent="0.25">
      <c r="A13008" s="5" t="str">
        <f t="shared" si="203"/>
        <v/>
      </c>
      <c r="B13008" t="s">
        <v>98</v>
      </c>
      <c r="C13008" t="s">
        <v>116</v>
      </c>
      <c r="D13008" t="s">
        <v>59</v>
      </c>
      <c r="E13008">
        <v>23</v>
      </c>
      <c r="F13008">
        <v>2.0752668380737305</v>
      </c>
      <c r="G13008">
        <v>2.3028850555419922</v>
      </c>
      <c r="H13008">
        <v>1.2110389769077301E-2</v>
      </c>
      <c r="I13008">
        <v>79.501935287795192</v>
      </c>
      <c r="J13008" s="6" t="s">
        <v>80</v>
      </c>
    </row>
    <row r="13009" spans="1:10" x14ac:dyDescent="0.25">
      <c r="A13009" s="5" t="str">
        <f t="shared" si="203"/>
        <v/>
      </c>
      <c r="B13009" t="s">
        <v>98</v>
      </c>
      <c r="C13009" t="s">
        <v>116</v>
      </c>
      <c r="D13009" t="s">
        <v>59</v>
      </c>
      <c r="E13009">
        <v>24</v>
      </c>
      <c r="F13009">
        <v>1.7175352573394775</v>
      </c>
      <c r="G13009">
        <v>1.8450850248336792</v>
      </c>
      <c r="H13009">
        <v>1.129804365336895E-2</v>
      </c>
      <c r="I13009">
        <v>77.889313134157334</v>
      </c>
      <c r="J13009" s="6" t="s">
        <v>80</v>
      </c>
    </row>
    <row r="13010" spans="1:10" x14ac:dyDescent="0.25">
      <c r="A13010" s="5" t="str">
        <f t="shared" si="203"/>
        <v/>
      </c>
      <c r="B13010" t="s">
        <v>98</v>
      </c>
      <c r="C13010" t="s">
        <v>116</v>
      </c>
      <c r="D13010" t="s">
        <v>55</v>
      </c>
      <c r="E13010">
        <v>1</v>
      </c>
      <c r="F13010">
        <v>0.92489397525787354</v>
      </c>
      <c r="G13010">
        <v>0.85487639904022217</v>
      </c>
      <c r="H13010">
        <v>4.4227484613656998E-2</v>
      </c>
      <c r="I13010">
        <v>60.621407491487339</v>
      </c>
      <c r="J13010" s="6" t="s">
        <v>80</v>
      </c>
    </row>
    <row r="13011" spans="1:10" x14ac:dyDescent="0.25">
      <c r="A13011" s="5" t="str">
        <f t="shared" si="203"/>
        <v/>
      </c>
      <c r="B13011" t="s">
        <v>98</v>
      </c>
      <c r="C13011" t="s">
        <v>116</v>
      </c>
      <c r="D13011" t="s">
        <v>55</v>
      </c>
      <c r="E13011">
        <v>2</v>
      </c>
      <c r="F13011">
        <v>0.8083648681640625</v>
      </c>
      <c r="G13011">
        <v>0.76038163900375366</v>
      </c>
      <c r="H13011">
        <v>4.1496865451335907E-2</v>
      </c>
      <c r="I13011">
        <v>60.140465380249672</v>
      </c>
      <c r="J13011" s="6" t="s">
        <v>80</v>
      </c>
    </row>
    <row r="13012" spans="1:10" x14ac:dyDescent="0.25">
      <c r="A13012" s="5" t="str">
        <f t="shared" si="203"/>
        <v/>
      </c>
      <c r="B13012" t="s">
        <v>98</v>
      </c>
      <c r="C13012" t="s">
        <v>116</v>
      </c>
      <c r="D13012" t="s">
        <v>55</v>
      </c>
      <c r="E13012">
        <v>3</v>
      </c>
      <c r="F13012">
        <v>0.6992536187171936</v>
      </c>
      <c r="G13012">
        <v>0.67664420604705811</v>
      </c>
      <c r="H13012">
        <v>3.4659452736377716E-2</v>
      </c>
      <c r="I13012">
        <v>59.276027241769732</v>
      </c>
      <c r="J13012" s="6" t="s">
        <v>80</v>
      </c>
    </row>
    <row r="13013" spans="1:10" x14ac:dyDescent="0.25">
      <c r="A13013" s="5" t="str">
        <f t="shared" si="203"/>
        <v/>
      </c>
      <c r="B13013" t="s">
        <v>98</v>
      </c>
      <c r="C13013" t="s">
        <v>116</v>
      </c>
      <c r="D13013" t="s">
        <v>55</v>
      </c>
      <c r="E13013">
        <v>4</v>
      </c>
      <c r="F13013">
        <v>0.63310509920120239</v>
      </c>
      <c r="G13013">
        <v>0.60509854555130005</v>
      </c>
      <c r="H13013">
        <v>3.0574355274438858E-2</v>
      </c>
      <c r="I13013">
        <v>58.713155505108425</v>
      </c>
      <c r="J13013" s="6" t="s">
        <v>80</v>
      </c>
    </row>
    <row r="13014" spans="1:10" x14ac:dyDescent="0.25">
      <c r="A13014" s="5" t="str">
        <f t="shared" si="203"/>
        <v/>
      </c>
      <c r="B13014" t="s">
        <v>98</v>
      </c>
      <c r="C13014" t="s">
        <v>116</v>
      </c>
      <c r="D13014" t="s">
        <v>55</v>
      </c>
      <c r="E13014">
        <v>5</v>
      </c>
      <c r="F13014">
        <v>0.61511039733886719</v>
      </c>
      <c r="G13014">
        <v>0.58435517549514771</v>
      </c>
      <c r="H13014">
        <v>2.3655647411942482E-2</v>
      </c>
      <c r="I13014">
        <v>58.133427922815159</v>
      </c>
      <c r="J13014" s="6" t="s">
        <v>80</v>
      </c>
    </row>
    <row r="13015" spans="1:10" x14ac:dyDescent="0.25">
      <c r="A13015" s="5" t="str">
        <f t="shared" si="203"/>
        <v/>
      </c>
      <c r="B13015" t="s">
        <v>98</v>
      </c>
      <c r="C13015" t="s">
        <v>116</v>
      </c>
      <c r="D13015" t="s">
        <v>55</v>
      </c>
      <c r="E13015">
        <v>6</v>
      </c>
      <c r="F13015">
        <v>0.61808133125305176</v>
      </c>
      <c r="G13015">
        <v>0.59215337038040161</v>
      </c>
      <c r="H13015">
        <v>1.8805094063282013E-2</v>
      </c>
      <c r="I13015">
        <v>57.628660612939498</v>
      </c>
      <c r="J13015" s="6" t="s">
        <v>80</v>
      </c>
    </row>
    <row r="13016" spans="1:10" x14ac:dyDescent="0.25">
      <c r="A13016" s="5" t="str">
        <f t="shared" si="203"/>
        <v/>
      </c>
      <c r="B13016" t="s">
        <v>98</v>
      </c>
      <c r="C13016" t="s">
        <v>116</v>
      </c>
      <c r="D13016" t="s">
        <v>55</v>
      </c>
      <c r="E13016">
        <v>7</v>
      </c>
      <c r="F13016">
        <v>0.69495129585266113</v>
      </c>
      <c r="G13016">
        <v>0.67230021953582764</v>
      </c>
      <c r="H13016">
        <v>1.9823919981718063E-2</v>
      </c>
      <c r="I13016">
        <v>57.418308740068362</v>
      </c>
      <c r="J13016" s="6" t="s">
        <v>80</v>
      </c>
    </row>
    <row r="13017" spans="1:10" x14ac:dyDescent="0.25">
      <c r="A13017" s="5" t="str">
        <f t="shared" si="203"/>
        <v/>
      </c>
      <c r="B13017" t="s">
        <v>98</v>
      </c>
      <c r="C13017" t="s">
        <v>116</v>
      </c>
      <c r="D13017" t="s">
        <v>55</v>
      </c>
      <c r="E13017">
        <v>8</v>
      </c>
      <c r="F13017">
        <v>0.70584571361541748</v>
      </c>
      <c r="G13017">
        <v>0.7146567702293396</v>
      </c>
      <c r="H13017">
        <v>2.2793497890233994E-2</v>
      </c>
      <c r="I13017">
        <v>60.184665153235379</v>
      </c>
      <c r="J13017" s="6" t="s">
        <v>80</v>
      </c>
    </row>
    <row r="13018" spans="1:10" x14ac:dyDescent="0.25">
      <c r="A13018" s="5" t="str">
        <f t="shared" si="203"/>
        <v/>
      </c>
      <c r="B13018" t="s">
        <v>98</v>
      </c>
      <c r="C13018" t="s">
        <v>116</v>
      </c>
      <c r="D13018" t="s">
        <v>55</v>
      </c>
      <c r="E13018">
        <v>9</v>
      </c>
      <c r="F13018">
        <v>0.57679080963134766</v>
      </c>
      <c r="G13018">
        <v>0.57471072673797607</v>
      </c>
      <c r="H13018">
        <v>2.4966694414615631E-2</v>
      </c>
      <c r="I13018">
        <v>66.906696935301341</v>
      </c>
      <c r="J13018" s="6" t="s">
        <v>80</v>
      </c>
    </row>
    <row r="13019" spans="1:10" x14ac:dyDescent="0.25">
      <c r="A13019" s="5" t="str">
        <f t="shared" si="203"/>
        <v/>
      </c>
      <c r="B13019" t="s">
        <v>98</v>
      </c>
      <c r="C13019" t="s">
        <v>116</v>
      </c>
      <c r="D13019" t="s">
        <v>55</v>
      </c>
      <c r="E13019">
        <v>10</v>
      </c>
      <c r="F13019">
        <v>0.44274181127548218</v>
      </c>
      <c r="G13019">
        <v>0.46583470702171326</v>
      </c>
      <c r="H13019">
        <v>2.7889877557754517E-2</v>
      </c>
      <c r="I13019">
        <v>73.305471055619648</v>
      </c>
      <c r="J13019" s="6" t="s">
        <v>80</v>
      </c>
    </row>
    <row r="13020" spans="1:10" x14ac:dyDescent="0.25">
      <c r="A13020" s="5" t="str">
        <f t="shared" si="203"/>
        <v/>
      </c>
      <c r="B13020" t="s">
        <v>98</v>
      </c>
      <c r="C13020" t="s">
        <v>116</v>
      </c>
      <c r="D13020" t="s">
        <v>55</v>
      </c>
      <c r="E13020">
        <v>11</v>
      </c>
      <c r="F13020">
        <v>0.41236725449562073</v>
      </c>
      <c r="G13020">
        <v>0.35865494608879089</v>
      </c>
      <c r="H13020">
        <v>3.0907552689313889E-2</v>
      </c>
      <c r="I13020">
        <v>76.91507377979589</v>
      </c>
      <c r="J13020" s="6" t="s">
        <v>80</v>
      </c>
    </row>
    <row r="13021" spans="1:10" x14ac:dyDescent="0.25">
      <c r="A13021" s="5" t="str">
        <f t="shared" si="203"/>
        <v/>
      </c>
      <c r="B13021" t="s">
        <v>98</v>
      </c>
      <c r="C13021" t="s">
        <v>116</v>
      </c>
      <c r="D13021" t="s">
        <v>55</v>
      </c>
      <c r="E13021">
        <v>12</v>
      </c>
      <c r="F13021">
        <v>0.38253974914550781</v>
      </c>
      <c r="G13021">
        <v>0.34870976209640503</v>
      </c>
      <c r="H13021">
        <v>3.634551540017128E-2</v>
      </c>
      <c r="I13021">
        <v>77.718842224745444</v>
      </c>
      <c r="J13021" s="6" t="s">
        <v>80</v>
      </c>
    </row>
    <row r="13022" spans="1:10" x14ac:dyDescent="0.25">
      <c r="A13022" s="5" t="str">
        <f t="shared" si="203"/>
        <v/>
      </c>
      <c r="B13022" t="s">
        <v>98</v>
      </c>
      <c r="C13022" t="s">
        <v>116</v>
      </c>
      <c r="D13022" t="s">
        <v>55</v>
      </c>
      <c r="E13022">
        <v>13</v>
      </c>
      <c r="F13022">
        <v>0.47479763627052307</v>
      </c>
      <c r="G13022">
        <v>0.42222493886947632</v>
      </c>
      <c r="H13022">
        <v>4.2935177683830261E-2</v>
      </c>
      <c r="I13022">
        <v>79.137911464245704</v>
      </c>
      <c r="J13022" s="6" t="s">
        <v>80</v>
      </c>
    </row>
    <row r="13023" spans="1:10" x14ac:dyDescent="0.25">
      <c r="A13023" s="5" t="str">
        <f t="shared" si="203"/>
        <v/>
      </c>
      <c r="B13023" t="s">
        <v>98</v>
      </c>
      <c r="C13023" t="s">
        <v>116</v>
      </c>
      <c r="D13023" t="s">
        <v>55</v>
      </c>
      <c r="E13023">
        <v>14</v>
      </c>
      <c r="F13023">
        <v>0.6235848069190979</v>
      </c>
      <c r="G13023">
        <v>0.59420657157897949</v>
      </c>
      <c r="H13023">
        <v>4.7568600624799728E-2</v>
      </c>
      <c r="I13023">
        <v>79.796367763904286</v>
      </c>
      <c r="J13023" s="6" t="s">
        <v>80</v>
      </c>
    </row>
    <row r="13024" spans="1:10" x14ac:dyDescent="0.25">
      <c r="A13024" s="5" t="str">
        <f t="shared" si="203"/>
        <v/>
      </c>
      <c r="B13024" t="s">
        <v>98</v>
      </c>
      <c r="C13024" t="s">
        <v>116</v>
      </c>
      <c r="D13024" t="s">
        <v>55</v>
      </c>
      <c r="E13024">
        <v>15</v>
      </c>
      <c r="F13024">
        <v>0.87247079610824585</v>
      </c>
      <c r="G13024">
        <v>0.80343252420425415</v>
      </c>
      <c r="H13024">
        <v>5.3486604243516922E-2</v>
      </c>
      <c r="I13024">
        <v>79.653348467649565</v>
      </c>
      <c r="J13024" s="6" t="s">
        <v>80</v>
      </c>
    </row>
    <row r="13025" spans="1:10" x14ac:dyDescent="0.25">
      <c r="A13025" s="5" t="str">
        <f t="shared" si="203"/>
        <v/>
      </c>
      <c r="B13025" t="s">
        <v>98</v>
      </c>
      <c r="C13025" t="s">
        <v>116</v>
      </c>
      <c r="D13025" t="s">
        <v>55</v>
      </c>
      <c r="E13025">
        <v>16</v>
      </c>
      <c r="F13025">
        <v>1.1547741889953613</v>
      </c>
      <c r="G13025">
        <v>1.1262273788452148</v>
      </c>
      <c r="H13025">
        <v>5.6128393858671188E-2</v>
      </c>
      <c r="I13025">
        <v>79.485380249715931</v>
      </c>
      <c r="J13025" s="6" t="s">
        <v>80</v>
      </c>
    </row>
    <row r="13026" spans="1:10" x14ac:dyDescent="0.25">
      <c r="A13026" s="5" t="str">
        <f t="shared" si="203"/>
        <v/>
      </c>
      <c r="B13026" t="s">
        <v>98</v>
      </c>
      <c r="C13026" t="s">
        <v>116</v>
      </c>
      <c r="D13026" t="s">
        <v>55</v>
      </c>
      <c r="E13026">
        <v>17</v>
      </c>
      <c r="F13026">
        <v>1.4512538909912109</v>
      </c>
      <c r="G13026">
        <v>1.4245220422744751</v>
      </c>
      <c r="H13026">
        <v>5.6588932871818542E-2</v>
      </c>
      <c r="I13026">
        <v>78.495913734392403</v>
      </c>
      <c r="J13026" s="6" t="s">
        <v>80</v>
      </c>
    </row>
    <row r="13027" spans="1:10" x14ac:dyDescent="0.25">
      <c r="A13027" s="5" t="str">
        <f t="shared" si="203"/>
        <v/>
      </c>
      <c r="B13027" t="s">
        <v>98</v>
      </c>
      <c r="C13027" t="s">
        <v>116</v>
      </c>
      <c r="D13027" t="s">
        <v>55</v>
      </c>
      <c r="E13027">
        <v>18</v>
      </c>
      <c r="F13027">
        <v>1.7010148763656616</v>
      </c>
      <c r="G13027">
        <v>1.6384224891662598</v>
      </c>
      <c r="H13027">
        <v>5.6579992175102234E-2</v>
      </c>
      <c r="I13027">
        <v>77.154824063563993</v>
      </c>
      <c r="J13027" s="6" t="s">
        <v>80</v>
      </c>
    </row>
    <row r="13028" spans="1:10" x14ac:dyDescent="0.25">
      <c r="A13028" s="5" t="str">
        <f t="shared" si="203"/>
        <v/>
      </c>
      <c r="B13028" t="s">
        <v>98</v>
      </c>
      <c r="C13028" t="s">
        <v>116</v>
      </c>
      <c r="D13028" t="s">
        <v>55</v>
      </c>
      <c r="E13028">
        <v>19</v>
      </c>
      <c r="F13028">
        <v>1.7513270378112793</v>
      </c>
      <c r="G13028">
        <v>1.2082394361495972</v>
      </c>
      <c r="H13028">
        <v>5.8445148169994354E-2</v>
      </c>
      <c r="I13028">
        <v>73.747718501702366</v>
      </c>
      <c r="J13028" s="6" t="s">
        <v>80</v>
      </c>
    </row>
    <row r="13029" spans="1:10" x14ac:dyDescent="0.25">
      <c r="A13029" s="5" t="str">
        <f t="shared" si="203"/>
        <v/>
      </c>
      <c r="B13029" t="s">
        <v>98</v>
      </c>
      <c r="C13029" t="s">
        <v>116</v>
      </c>
      <c r="D13029" t="s">
        <v>55</v>
      </c>
      <c r="E13029">
        <v>20</v>
      </c>
      <c r="F13029">
        <v>1.70792555809021</v>
      </c>
      <c r="G13029">
        <v>1.9781616926193237</v>
      </c>
      <c r="H13029">
        <v>5.3995575755834579E-2</v>
      </c>
      <c r="I13029">
        <v>70.131101021566522</v>
      </c>
      <c r="J13029" s="6" t="s">
        <v>80</v>
      </c>
    </row>
    <row r="13030" spans="1:10" x14ac:dyDescent="0.25">
      <c r="A13030" s="5" t="str">
        <f t="shared" si="203"/>
        <v/>
      </c>
      <c r="B13030" t="s">
        <v>98</v>
      </c>
      <c r="C13030" t="s">
        <v>116</v>
      </c>
      <c r="D13030" t="s">
        <v>55</v>
      </c>
      <c r="E13030">
        <v>21</v>
      </c>
      <c r="F13030">
        <v>1.6558735370635986</v>
      </c>
      <c r="G13030">
        <v>1.7464362382888794</v>
      </c>
      <c r="H13030">
        <v>5.0345808267593384E-2</v>
      </c>
      <c r="I13030">
        <v>66.7228490351863</v>
      </c>
      <c r="J13030" s="6" t="s">
        <v>80</v>
      </c>
    </row>
    <row r="13031" spans="1:10" x14ac:dyDescent="0.25">
      <c r="A13031" s="5" t="str">
        <f t="shared" si="203"/>
        <v/>
      </c>
      <c r="B13031" t="s">
        <v>98</v>
      </c>
      <c r="C13031" t="s">
        <v>116</v>
      </c>
      <c r="D13031" t="s">
        <v>55</v>
      </c>
      <c r="E13031">
        <v>22</v>
      </c>
      <c r="F13031">
        <v>1.4796459674835205</v>
      </c>
      <c r="G13031">
        <v>1.5892821550369263</v>
      </c>
      <c r="H13031">
        <v>4.8174817115068436E-2</v>
      </c>
      <c r="I13031">
        <v>65.146379114642272</v>
      </c>
      <c r="J13031" s="6" t="s">
        <v>80</v>
      </c>
    </row>
    <row r="13032" spans="1:10" x14ac:dyDescent="0.25">
      <c r="A13032" s="5" t="str">
        <f t="shared" si="203"/>
        <v/>
      </c>
      <c r="B13032" t="s">
        <v>98</v>
      </c>
      <c r="C13032" t="s">
        <v>116</v>
      </c>
      <c r="D13032" t="s">
        <v>55</v>
      </c>
      <c r="E13032">
        <v>23</v>
      </c>
      <c r="F13032">
        <v>1.3322770595550537</v>
      </c>
      <c r="G13032">
        <v>1.3636727333068848</v>
      </c>
      <c r="H13032">
        <v>4.9215499311685562E-2</v>
      </c>
      <c r="I13032">
        <v>63.895607264472687</v>
      </c>
      <c r="J13032" s="6" t="s">
        <v>80</v>
      </c>
    </row>
    <row r="13033" spans="1:10" x14ac:dyDescent="0.25">
      <c r="A13033" s="5" t="str">
        <f t="shared" si="203"/>
        <v/>
      </c>
      <c r="B13033" t="s">
        <v>98</v>
      </c>
      <c r="C13033" t="s">
        <v>116</v>
      </c>
      <c r="D13033" t="s">
        <v>55</v>
      </c>
      <c r="E13033">
        <v>24</v>
      </c>
      <c r="F13033">
        <v>1.098237156867981</v>
      </c>
      <c r="G13033">
        <v>1.1503396034240723</v>
      </c>
      <c r="H13033">
        <v>4.7910120338201523E-2</v>
      </c>
      <c r="I13033">
        <v>63.599160045403949</v>
      </c>
      <c r="J13033" s="6" t="s">
        <v>80</v>
      </c>
    </row>
    <row r="13034" spans="1:10" x14ac:dyDescent="0.25">
      <c r="A13034" s="5" t="str">
        <f t="shared" si="203"/>
        <v/>
      </c>
      <c r="B13034" t="s">
        <v>98</v>
      </c>
      <c r="C13034" t="s">
        <v>116</v>
      </c>
      <c r="D13034" t="s">
        <v>56</v>
      </c>
      <c r="E13034">
        <v>1</v>
      </c>
      <c r="F13034">
        <v>1.0431336164474487</v>
      </c>
      <c r="G13034">
        <v>1.0646082162857056</v>
      </c>
      <c r="H13034">
        <v>9.0220561251044273E-3</v>
      </c>
      <c r="I13034">
        <v>70.98269243336847</v>
      </c>
      <c r="J13034" s="6" t="s">
        <v>80</v>
      </c>
    </row>
    <row r="13035" spans="1:10" x14ac:dyDescent="0.25">
      <c r="A13035" s="5" t="str">
        <f t="shared" si="203"/>
        <v/>
      </c>
      <c r="B13035" t="s">
        <v>98</v>
      </c>
      <c r="C13035" t="s">
        <v>116</v>
      </c>
      <c r="D13035" t="s">
        <v>56</v>
      </c>
      <c r="E13035">
        <v>2</v>
      </c>
      <c r="F13035">
        <v>0.89410674571990967</v>
      </c>
      <c r="G13035">
        <v>0.90502607822418213</v>
      </c>
      <c r="H13035">
        <v>8.1123178824782372E-3</v>
      </c>
      <c r="I13035">
        <v>69.657326704932245</v>
      </c>
      <c r="J13035" s="6" t="s">
        <v>80</v>
      </c>
    </row>
    <row r="13036" spans="1:10" x14ac:dyDescent="0.25">
      <c r="A13036" s="5" t="str">
        <f t="shared" si="203"/>
        <v/>
      </c>
      <c r="B13036" t="s">
        <v>98</v>
      </c>
      <c r="C13036" t="s">
        <v>116</v>
      </c>
      <c r="D13036" t="s">
        <v>56</v>
      </c>
      <c r="E13036">
        <v>3</v>
      </c>
      <c r="F13036">
        <v>0.79120951890945435</v>
      </c>
      <c r="G13036">
        <v>0.79791563749313354</v>
      </c>
      <c r="H13036">
        <v>7.2124297730624676E-3</v>
      </c>
      <c r="I13036">
        <v>68.131659898228534</v>
      </c>
      <c r="J13036" s="6" t="s">
        <v>80</v>
      </c>
    </row>
    <row r="13037" spans="1:10" x14ac:dyDescent="0.25">
      <c r="A13037" s="5" t="str">
        <f t="shared" si="203"/>
        <v/>
      </c>
      <c r="B13037" t="s">
        <v>98</v>
      </c>
      <c r="C13037" t="s">
        <v>116</v>
      </c>
      <c r="D13037" t="s">
        <v>56</v>
      </c>
      <c r="E13037">
        <v>4</v>
      </c>
      <c r="F13037">
        <v>0.72324287891387939</v>
      </c>
      <c r="G13037">
        <v>0.72052204608917236</v>
      </c>
      <c r="H13037">
        <v>6.3667087815701962E-3</v>
      </c>
      <c r="I13037">
        <v>67.073769313355697</v>
      </c>
      <c r="J13037" s="6" t="s">
        <v>80</v>
      </c>
    </row>
    <row r="13038" spans="1:10" x14ac:dyDescent="0.25">
      <c r="A13038" s="5" t="str">
        <f t="shared" si="203"/>
        <v/>
      </c>
      <c r="B13038" t="s">
        <v>98</v>
      </c>
      <c r="C13038" t="s">
        <v>116</v>
      </c>
      <c r="D13038" t="s">
        <v>56</v>
      </c>
      <c r="E13038">
        <v>5</v>
      </c>
      <c r="F13038">
        <v>0.67930310964584351</v>
      </c>
      <c r="G13038">
        <v>0.67392367124557495</v>
      </c>
      <c r="H13038">
        <v>5.6313392706215382E-3</v>
      </c>
      <c r="I13038">
        <v>66.205133267992792</v>
      </c>
      <c r="J13038" s="6" t="s">
        <v>80</v>
      </c>
    </row>
    <row r="13039" spans="1:10" x14ac:dyDescent="0.25">
      <c r="A13039" s="5" t="str">
        <f t="shared" si="203"/>
        <v/>
      </c>
      <c r="B13039" t="s">
        <v>98</v>
      </c>
      <c r="C13039" t="s">
        <v>116</v>
      </c>
      <c r="D13039" t="s">
        <v>56</v>
      </c>
      <c r="E13039">
        <v>6</v>
      </c>
      <c r="F13039">
        <v>0.67540687322616577</v>
      </c>
      <c r="G13039">
        <v>0.6687309741973877</v>
      </c>
      <c r="H13039">
        <v>5.1141884177923203E-3</v>
      </c>
      <c r="I13039">
        <v>65.509563086411461</v>
      </c>
      <c r="J13039" s="6" t="s">
        <v>80</v>
      </c>
    </row>
    <row r="13040" spans="1:10" x14ac:dyDescent="0.25">
      <c r="A13040" s="5" t="str">
        <f t="shared" si="203"/>
        <v/>
      </c>
      <c r="B13040" t="s">
        <v>98</v>
      </c>
      <c r="C13040" t="s">
        <v>116</v>
      </c>
      <c r="D13040" t="s">
        <v>56</v>
      </c>
      <c r="E13040">
        <v>7</v>
      </c>
      <c r="F13040">
        <v>0.72042042016983032</v>
      </c>
      <c r="G13040">
        <v>0.71706366539001465</v>
      </c>
      <c r="H13040">
        <v>4.9831517972052097E-3</v>
      </c>
      <c r="I13040">
        <v>64.912222844600024</v>
      </c>
      <c r="J13040" s="6" t="s">
        <v>80</v>
      </c>
    </row>
    <row r="13041" spans="1:10" x14ac:dyDescent="0.25">
      <c r="A13041" s="5" t="str">
        <f t="shared" si="203"/>
        <v/>
      </c>
      <c r="B13041" t="s">
        <v>98</v>
      </c>
      <c r="C13041" t="s">
        <v>116</v>
      </c>
      <c r="D13041" t="s">
        <v>56</v>
      </c>
      <c r="E13041">
        <v>8</v>
      </c>
      <c r="F13041">
        <v>0.66652846336364746</v>
      </c>
      <c r="G13041">
        <v>0.66232430934906006</v>
      </c>
      <c r="H13041">
        <v>5.5273529142141342E-3</v>
      </c>
      <c r="I13041">
        <v>67.252139756330621</v>
      </c>
      <c r="J13041" s="6" t="s">
        <v>80</v>
      </c>
    </row>
    <row r="13042" spans="1:10" x14ac:dyDescent="0.25">
      <c r="A13042" s="5" t="str">
        <f t="shared" si="203"/>
        <v/>
      </c>
      <c r="B13042" t="s">
        <v>98</v>
      </c>
      <c r="C13042" t="s">
        <v>116</v>
      </c>
      <c r="D13042" t="s">
        <v>56</v>
      </c>
      <c r="E13042">
        <v>9</v>
      </c>
      <c r="F13042">
        <v>0.53069353103637695</v>
      </c>
      <c r="G13042">
        <v>0.5125662088394165</v>
      </c>
      <c r="H13042">
        <v>6.215337198227644E-3</v>
      </c>
      <c r="I13042">
        <v>72.601380758991041</v>
      </c>
      <c r="J13042" s="6" t="s">
        <v>80</v>
      </c>
    </row>
    <row r="13043" spans="1:10" x14ac:dyDescent="0.25">
      <c r="A13043" s="5" t="str">
        <f t="shared" si="203"/>
        <v/>
      </c>
      <c r="B13043" t="s">
        <v>98</v>
      </c>
      <c r="C13043" t="s">
        <v>116</v>
      </c>
      <c r="D13043" t="s">
        <v>56</v>
      </c>
      <c r="E13043">
        <v>10</v>
      </c>
      <c r="F13043">
        <v>0.42337450385093689</v>
      </c>
      <c r="G13043">
        <v>0.40718561410903931</v>
      </c>
      <c r="H13043">
        <v>7.5531355105340481E-3</v>
      </c>
      <c r="I13043">
        <v>79.813076133128931</v>
      </c>
      <c r="J13043" s="6" t="s">
        <v>80</v>
      </c>
    </row>
    <row r="13044" spans="1:10" x14ac:dyDescent="0.25">
      <c r="A13044" s="5" t="str">
        <f t="shared" si="203"/>
        <v/>
      </c>
      <c r="B13044" t="s">
        <v>98</v>
      </c>
      <c r="C13044" t="s">
        <v>116</v>
      </c>
      <c r="D13044" t="s">
        <v>56</v>
      </c>
      <c r="E13044">
        <v>11</v>
      </c>
      <c r="F13044">
        <v>0.40298271179199219</v>
      </c>
      <c r="G13044">
        <v>0.39177736639976501</v>
      </c>
      <c r="H13044">
        <v>8.7865600362420082E-3</v>
      </c>
      <c r="I13044">
        <v>86.036132194384308</v>
      </c>
      <c r="J13044" s="6" t="s">
        <v>80</v>
      </c>
    </row>
    <row r="13045" spans="1:10" x14ac:dyDescent="0.25">
      <c r="A13045" s="5" t="str">
        <f t="shared" si="203"/>
        <v/>
      </c>
      <c r="B13045" t="s">
        <v>98</v>
      </c>
      <c r="C13045" t="s">
        <v>116</v>
      </c>
      <c r="D13045" t="s">
        <v>56</v>
      </c>
      <c r="E13045">
        <v>12</v>
      </c>
      <c r="F13045">
        <v>0.51269978284835815</v>
      </c>
      <c r="G13045">
        <v>0.5025908350944519</v>
      </c>
      <c r="H13045">
        <v>1.0167061351239681E-2</v>
      </c>
      <c r="I13045">
        <v>90.440070018189985</v>
      </c>
      <c r="J13045" s="6" t="s">
        <v>80</v>
      </c>
    </row>
    <row r="13046" spans="1:10" x14ac:dyDescent="0.25">
      <c r="A13046" s="5" t="str">
        <f t="shared" si="203"/>
        <v/>
      </c>
      <c r="B13046" t="s">
        <v>98</v>
      </c>
      <c r="C13046" t="s">
        <v>116</v>
      </c>
      <c r="D13046" t="s">
        <v>56</v>
      </c>
      <c r="E13046">
        <v>13</v>
      </c>
      <c r="F13046">
        <v>0.78067648410797119</v>
      </c>
      <c r="G13046">
        <v>0.74367189407348633</v>
      </c>
      <c r="H13046">
        <v>1.1611800640821457E-2</v>
      </c>
      <c r="I13046">
        <v>92.832721841008549</v>
      </c>
      <c r="J13046" s="6" t="s">
        <v>80</v>
      </c>
    </row>
    <row r="13047" spans="1:10" x14ac:dyDescent="0.25">
      <c r="A13047" s="5" t="str">
        <f t="shared" si="203"/>
        <v/>
      </c>
      <c r="B13047" t="s">
        <v>98</v>
      </c>
      <c r="C13047" t="s">
        <v>116</v>
      </c>
      <c r="D13047" t="s">
        <v>56</v>
      </c>
      <c r="E13047">
        <v>14</v>
      </c>
      <c r="F13047">
        <v>1.1355476379394531</v>
      </c>
      <c r="G13047">
        <v>1.0984116792678833</v>
      </c>
      <c r="H13047">
        <v>1.2924205511808395E-2</v>
      </c>
      <c r="I13047">
        <v>94.2561172571707</v>
      </c>
      <c r="J13047" s="6" t="s">
        <v>80</v>
      </c>
    </row>
    <row r="13048" spans="1:10" x14ac:dyDescent="0.25">
      <c r="A13048" s="5" t="str">
        <f t="shared" si="203"/>
        <v/>
      </c>
      <c r="B13048" t="s">
        <v>98</v>
      </c>
      <c r="C13048" t="s">
        <v>116</v>
      </c>
      <c r="D13048" t="s">
        <v>56</v>
      </c>
      <c r="E13048">
        <v>15</v>
      </c>
      <c r="F13048">
        <v>1.5399752855300903</v>
      </c>
      <c r="G13048">
        <v>1.4998788833618164</v>
      </c>
      <c r="H13048">
        <v>1.3750922866165638E-2</v>
      </c>
      <c r="I13048">
        <v>95.433734771056947</v>
      </c>
      <c r="J13048" s="6" t="s">
        <v>80</v>
      </c>
    </row>
    <row r="13049" spans="1:10" x14ac:dyDescent="0.25">
      <c r="A13049" s="5" t="str">
        <f t="shared" si="203"/>
        <v/>
      </c>
      <c r="B13049" t="s">
        <v>98</v>
      </c>
      <c r="C13049" t="s">
        <v>116</v>
      </c>
      <c r="D13049" t="s">
        <v>56</v>
      </c>
      <c r="E13049">
        <v>16</v>
      </c>
      <c r="F13049">
        <v>1.9939165115356445</v>
      </c>
      <c r="G13049">
        <v>1.9896821975708008</v>
      </c>
      <c r="H13049">
        <v>1.41953956335783E-2</v>
      </c>
      <c r="I13049">
        <v>95.572748914732202</v>
      </c>
      <c r="J13049" s="6" t="s">
        <v>80</v>
      </c>
    </row>
    <row r="13050" spans="1:10" x14ac:dyDescent="0.25">
      <c r="A13050" s="5" t="str">
        <f t="shared" si="203"/>
        <v/>
      </c>
      <c r="B13050" t="s">
        <v>98</v>
      </c>
      <c r="C13050" t="s">
        <v>116</v>
      </c>
      <c r="D13050" t="s">
        <v>56</v>
      </c>
      <c r="E13050">
        <v>17</v>
      </c>
      <c r="F13050">
        <v>2.3701725006103516</v>
      </c>
      <c r="G13050">
        <v>2.3723783493041992</v>
      </c>
      <c r="H13050">
        <v>1.4174842275679111E-2</v>
      </c>
      <c r="I13050">
        <v>94.692942164964805</v>
      </c>
      <c r="J13050" s="6" t="s">
        <v>80</v>
      </c>
    </row>
    <row r="13051" spans="1:10" x14ac:dyDescent="0.25">
      <c r="A13051" s="5" t="str">
        <f t="shared" si="203"/>
        <v/>
      </c>
      <c r="B13051" t="s">
        <v>98</v>
      </c>
      <c r="C13051" t="s">
        <v>116</v>
      </c>
      <c r="D13051" t="s">
        <v>56</v>
      </c>
      <c r="E13051">
        <v>18</v>
      </c>
      <c r="F13051">
        <v>2.5999500751495361</v>
      </c>
      <c r="G13051">
        <v>2.5586190223693848</v>
      </c>
      <c r="H13051">
        <v>1.4010405167937279E-2</v>
      </c>
      <c r="I13051">
        <v>92.986047705739367</v>
      </c>
      <c r="J13051" s="6" t="s">
        <v>80</v>
      </c>
    </row>
    <row r="13052" spans="1:10" x14ac:dyDescent="0.25">
      <c r="A13052" s="5" t="str">
        <f t="shared" si="203"/>
        <v/>
      </c>
      <c r="B13052" t="s">
        <v>98</v>
      </c>
      <c r="C13052" t="s">
        <v>116</v>
      </c>
      <c r="D13052" t="s">
        <v>56</v>
      </c>
      <c r="E13052">
        <v>19</v>
      </c>
      <c r="F13052">
        <v>2.5928864479064941</v>
      </c>
      <c r="G13052">
        <v>1.5980300903320313</v>
      </c>
      <c r="H13052">
        <v>1.3925982639193535E-2</v>
      </c>
      <c r="I13052">
        <v>89.643461700025455</v>
      </c>
      <c r="J13052" s="6" t="s">
        <v>80</v>
      </c>
    </row>
    <row r="13053" spans="1:10" x14ac:dyDescent="0.25">
      <c r="A13053" s="5" t="str">
        <f t="shared" si="203"/>
        <v/>
      </c>
      <c r="B13053" t="s">
        <v>98</v>
      </c>
      <c r="C13053" t="s">
        <v>116</v>
      </c>
      <c r="D13053" t="s">
        <v>56</v>
      </c>
      <c r="E13053">
        <v>20</v>
      </c>
      <c r="F13053">
        <v>2.3964664936065674</v>
      </c>
      <c r="G13053">
        <v>1.7834815979003906</v>
      </c>
      <c r="H13053">
        <v>1.3272683136165142E-2</v>
      </c>
      <c r="I13053">
        <v>85.046562572956361</v>
      </c>
      <c r="J13053" s="6" t="s">
        <v>80</v>
      </c>
    </row>
    <row r="13054" spans="1:10" x14ac:dyDescent="0.25">
      <c r="A13054" s="5" t="str">
        <f t="shared" si="203"/>
        <v/>
      </c>
      <c r="B13054" t="s">
        <v>98</v>
      </c>
      <c r="C13054" t="s">
        <v>116</v>
      </c>
      <c r="D13054" t="s">
        <v>56</v>
      </c>
      <c r="E13054">
        <v>21</v>
      </c>
      <c r="F13054">
        <v>2.2266602516174316</v>
      </c>
      <c r="G13054">
        <v>2.6991596221923828</v>
      </c>
      <c r="H13054">
        <v>1.2773754075169563E-2</v>
      </c>
      <c r="I13054">
        <v>82.099624702442554</v>
      </c>
      <c r="J13054" s="6" t="s">
        <v>80</v>
      </c>
    </row>
    <row r="13055" spans="1:10" x14ac:dyDescent="0.25">
      <c r="A13055" s="5" t="str">
        <f t="shared" si="203"/>
        <v/>
      </c>
      <c r="B13055" t="s">
        <v>98</v>
      </c>
      <c r="C13055" t="s">
        <v>116</v>
      </c>
      <c r="D13055" t="s">
        <v>56</v>
      </c>
      <c r="E13055">
        <v>22</v>
      </c>
      <c r="F13055">
        <v>2.0271480083465576</v>
      </c>
      <c r="G13055">
        <v>2.155684232711792</v>
      </c>
      <c r="H13055">
        <v>1.1853744275867939E-2</v>
      </c>
      <c r="I13055">
        <v>79.849209261066733</v>
      </c>
      <c r="J13055" s="6" t="s">
        <v>80</v>
      </c>
    </row>
    <row r="13056" spans="1:10" x14ac:dyDescent="0.25">
      <c r="A13056" s="5" t="str">
        <f t="shared" si="203"/>
        <v/>
      </c>
      <c r="B13056" t="s">
        <v>98</v>
      </c>
      <c r="C13056" t="s">
        <v>116</v>
      </c>
      <c r="D13056" t="s">
        <v>56</v>
      </c>
      <c r="E13056">
        <v>23</v>
      </c>
      <c r="F13056">
        <v>1.7701611518859863</v>
      </c>
      <c r="G13056">
        <v>1.8329011201858521</v>
      </c>
      <c r="H13056">
        <v>1.1261362582445145E-2</v>
      </c>
      <c r="I13056">
        <v>77.649034215558089</v>
      </c>
      <c r="J13056" s="6" t="s">
        <v>80</v>
      </c>
    </row>
    <row r="13057" spans="1:10" x14ac:dyDescent="0.25">
      <c r="A13057" s="5" t="str">
        <f t="shared" si="203"/>
        <v/>
      </c>
      <c r="B13057" t="s">
        <v>98</v>
      </c>
      <c r="C13057" t="s">
        <v>116</v>
      </c>
      <c r="D13057" t="s">
        <v>56</v>
      </c>
      <c r="E13057">
        <v>24</v>
      </c>
      <c r="F13057">
        <v>1.4755914211273193</v>
      </c>
      <c r="G13057">
        <v>1.5266945362091064</v>
      </c>
      <c r="H13057">
        <v>1.0443767532706261E-2</v>
      </c>
      <c r="I13057">
        <v>75.414248704650163</v>
      </c>
      <c r="J13057" s="6" t="s">
        <v>80</v>
      </c>
    </row>
    <row r="13058" spans="1:10" x14ac:dyDescent="0.25">
      <c r="A13058" s="5" t="str">
        <f t="shared" ref="A13058:A13121" si="204">IF(AND(category = B13058, subcategory=C13058, reportdate = D13058), E13058, "")</f>
        <v/>
      </c>
      <c r="B13058" t="s">
        <v>98</v>
      </c>
      <c r="C13058" t="s">
        <v>116</v>
      </c>
      <c r="D13058" t="s">
        <v>72</v>
      </c>
      <c r="E13058">
        <v>1</v>
      </c>
      <c r="F13058">
        <v>0.85731679201126099</v>
      </c>
      <c r="G13058">
        <v>0.87367761135101318</v>
      </c>
      <c r="H13058">
        <v>9.4612995162606239E-3</v>
      </c>
      <c r="I13058">
        <v>66.474968220995564</v>
      </c>
      <c r="J13058" s="6" t="s">
        <v>80</v>
      </c>
    </row>
    <row r="13059" spans="1:10" x14ac:dyDescent="0.25">
      <c r="A13059" s="5" t="str">
        <f t="shared" si="204"/>
        <v/>
      </c>
      <c r="B13059" t="s">
        <v>98</v>
      </c>
      <c r="C13059" t="s">
        <v>116</v>
      </c>
      <c r="D13059" t="s">
        <v>73</v>
      </c>
      <c r="E13059">
        <v>1</v>
      </c>
      <c r="F13059">
        <v>0.8988107442855835</v>
      </c>
      <c r="G13059">
        <v>0.9146696925163269</v>
      </c>
      <c r="H13059">
        <v>1.6283020377159119E-2</v>
      </c>
      <c r="I13059">
        <v>66.192588877153995</v>
      </c>
      <c r="J13059" s="6" t="s">
        <v>80</v>
      </c>
    </row>
    <row r="13060" spans="1:10" x14ac:dyDescent="0.25">
      <c r="A13060" s="5" t="str">
        <f t="shared" si="204"/>
        <v/>
      </c>
      <c r="B13060" t="s">
        <v>98</v>
      </c>
      <c r="C13060" t="s">
        <v>116</v>
      </c>
      <c r="D13060" t="s">
        <v>72</v>
      </c>
      <c r="E13060">
        <v>2</v>
      </c>
      <c r="F13060">
        <v>0.7440682053565979</v>
      </c>
      <c r="G13060">
        <v>0.75929290056228638</v>
      </c>
      <c r="H13060">
        <v>8.2761486992239952E-3</v>
      </c>
      <c r="I13060">
        <v>65.601157258827939</v>
      </c>
      <c r="J13060" s="6" t="s">
        <v>80</v>
      </c>
    </row>
    <row r="13061" spans="1:10" x14ac:dyDescent="0.25">
      <c r="A13061" s="5" t="str">
        <f t="shared" si="204"/>
        <v/>
      </c>
      <c r="B13061" t="s">
        <v>98</v>
      </c>
      <c r="C13061" t="s">
        <v>116</v>
      </c>
      <c r="D13061" t="s">
        <v>73</v>
      </c>
      <c r="E13061">
        <v>2</v>
      </c>
      <c r="F13061">
        <v>0.7867664098739624</v>
      </c>
      <c r="G13061">
        <v>0.7919195294380188</v>
      </c>
      <c r="H13061">
        <v>1.4517776668071747E-2</v>
      </c>
      <c r="I13061">
        <v>64.770489264344718</v>
      </c>
      <c r="J13061" s="6" t="s">
        <v>80</v>
      </c>
    </row>
    <row r="13062" spans="1:10" x14ac:dyDescent="0.25">
      <c r="A13062" s="5" t="str">
        <f t="shared" si="204"/>
        <v/>
      </c>
      <c r="B13062" t="s">
        <v>98</v>
      </c>
      <c r="C13062" t="s">
        <v>116</v>
      </c>
      <c r="D13062" t="s">
        <v>73</v>
      </c>
      <c r="E13062">
        <v>3</v>
      </c>
      <c r="F13062">
        <v>0.70503836870193481</v>
      </c>
      <c r="G13062">
        <v>0.72118228673934937</v>
      </c>
      <c r="H13062">
        <v>1.3082293793559074E-2</v>
      </c>
      <c r="I13062">
        <v>63.434496656106468</v>
      </c>
      <c r="J13062" s="6" t="s">
        <v>80</v>
      </c>
    </row>
    <row r="13063" spans="1:10" x14ac:dyDescent="0.25">
      <c r="A13063" s="5" t="str">
        <f t="shared" si="204"/>
        <v/>
      </c>
      <c r="B13063" t="s">
        <v>98</v>
      </c>
      <c r="C13063" t="s">
        <v>116</v>
      </c>
      <c r="D13063" t="s">
        <v>72</v>
      </c>
      <c r="E13063">
        <v>3</v>
      </c>
      <c r="F13063">
        <v>0.66894596815109253</v>
      </c>
      <c r="G13063">
        <v>0.68570065498352051</v>
      </c>
      <c r="H13063">
        <v>7.3606502264738083E-3</v>
      </c>
      <c r="I13063">
        <v>64.759250519165917</v>
      </c>
      <c r="J13063" s="6" t="s">
        <v>80</v>
      </c>
    </row>
    <row r="13064" spans="1:10" x14ac:dyDescent="0.25">
      <c r="A13064" s="5" t="str">
        <f t="shared" si="204"/>
        <v/>
      </c>
      <c r="B13064" t="s">
        <v>98</v>
      </c>
      <c r="C13064" t="s">
        <v>116</v>
      </c>
      <c r="D13064" t="s">
        <v>73</v>
      </c>
      <c r="E13064">
        <v>4</v>
      </c>
      <c r="F13064">
        <v>0.66062617301940918</v>
      </c>
      <c r="G13064">
        <v>0.67490917444229126</v>
      </c>
      <c r="H13064">
        <v>1.1613267473876476E-2</v>
      </c>
      <c r="I13064">
        <v>61.925996128123714</v>
      </c>
      <c r="J13064" s="6" t="s">
        <v>80</v>
      </c>
    </row>
    <row r="13065" spans="1:10" x14ac:dyDescent="0.25">
      <c r="A13065" s="5" t="str">
        <f t="shared" si="204"/>
        <v/>
      </c>
      <c r="B13065" t="s">
        <v>98</v>
      </c>
      <c r="C13065" t="s">
        <v>116</v>
      </c>
      <c r="D13065" t="s">
        <v>72</v>
      </c>
      <c r="E13065">
        <v>4</v>
      </c>
      <c r="F13065">
        <v>0.62808787822723389</v>
      </c>
      <c r="G13065">
        <v>0.63455677032470703</v>
      </c>
      <c r="H13065">
        <v>6.5642185509204865E-3</v>
      </c>
      <c r="I13065">
        <v>63.805413756214499</v>
      </c>
      <c r="J13065" s="6" t="s">
        <v>80</v>
      </c>
    </row>
    <row r="13066" spans="1:10" x14ac:dyDescent="0.25">
      <c r="A13066" s="5" t="str">
        <f t="shared" si="204"/>
        <v/>
      </c>
      <c r="B13066" t="s">
        <v>98</v>
      </c>
      <c r="C13066" t="s">
        <v>116</v>
      </c>
      <c r="D13066" t="s">
        <v>72</v>
      </c>
      <c r="E13066">
        <v>5</v>
      </c>
      <c r="F13066">
        <v>0.6034577488899231</v>
      </c>
      <c r="G13066">
        <v>0.60781592130661011</v>
      </c>
      <c r="H13066">
        <v>5.8256075717508793E-3</v>
      </c>
      <c r="I13066">
        <v>63.242627902578654</v>
      </c>
      <c r="J13066" s="6" t="s">
        <v>80</v>
      </c>
    </row>
    <row r="13067" spans="1:10" x14ac:dyDescent="0.25">
      <c r="A13067" s="5" t="str">
        <f t="shared" si="204"/>
        <v/>
      </c>
      <c r="B13067" t="s">
        <v>98</v>
      </c>
      <c r="C13067" t="s">
        <v>116</v>
      </c>
      <c r="D13067" t="s">
        <v>73</v>
      </c>
      <c r="E13067">
        <v>5</v>
      </c>
      <c r="F13067">
        <v>0.626808762550354</v>
      </c>
      <c r="G13067">
        <v>0.64909422397613525</v>
      </c>
      <c r="H13067">
        <v>1.0208183899521828E-2</v>
      </c>
      <c r="I13067">
        <v>61.13238296374297</v>
      </c>
      <c r="J13067" s="6" t="s">
        <v>80</v>
      </c>
    </row>
    <row r="13068" spans="1:10" x14ac:dyDescent="0.25">
      <c r="A13068" s="5" t="str">
        <f t="shared" si="204"/>
        <v/>
      </c>
      <c r="B13068" t="s">
        <v>98</v>
      </c>
      <c r="C13068" t="s">
        <v>116</v>
      </c>
      <c r="D13068" t="s">
        <v>73</v>
      </c>
      <c r="E13068">
        <v>6</v>
      </c>
      <c r="F13068">
        <v>0.6422542929649353</v>
      </c>
      <c r="G13068">
        <v>0.6541825532913208</v>
      </c>
      <c r="H13068">
        <v>9.1645019128918648E-3</v>
      </c>
      <c r="I13068">
        <v>60.241091165078345</v>
      </c>
      <c r="J13068" s="6" t="s">
        <v>80</v>
      </c>
    </row>
    <row r="13069" spans="1:10" x14ac:dyDescent="0.25">
      <c r="A13069" s="5" t="str">
        <f t="shared" si="204"/>
        <v/>
      </c>
      <c r="B13069" t="s">
        <v>98</v>
      </c>
      <c r="C13069" t="s">
        <v>116</v>
      </c>
      <c r="D13069" t="s">
        <v>72</v>
      </c>
      <c r="E13069">
        <v>6</v>
      </c>
      <c r="F13069">
        <v>0.617828369140625</v>
      </c>
      <c r="G13069">
        <v>0.61364215612411499</v>
      </c>
      <c r="H13069">
        <v>5.4015531204640865E-3</v>
      </c>
      <c r="I13069">
        <v>62.370271851987397</v>
      </c>
      <c r="J13069" s="6" t="s">
        <v>80</v>
      </c>
    </row>
    <row r="13070" spans="1:10" x14ac:dyDescent="0.25">
      <c r="A13070" s="5" t="str">
        <f t="shared" si="204"/>
        <v/>
      </c>
      <c r="B13070" t="s">
        <v>98</v>
      </c>
      <c r="C13070" t="s">
        <v>116</v>
      </c>
      <c r="D13070" t="s">
        <v>72</v>
      </c>
      <c r="E13070">
        <v>7</v>
      </c>
      <c r="F13070">
        <v>0.67286461591720581</v>
      </c>
      <c r="G13070">
        <v>0.67204606533050537</v>
      </c>
      <c r="H13070">
        <v>5.2547380328178406E-3</v>
      </c>
      <c r="I13070">
        <v>62.426667295953202</v>
      </c>
      <c r="J13070" s="6" t="s">
        <v>80</v>
      </c>
    </row>
    <row r="13071" spans="1:10" x14ac:dyDescent="0.25">
      <c r="A13071" s="5" t="str">
        <f t="shared" si="204"/>
        <v/>
      </c>
      <c r="B13071" t="s">
        <v>98</v>
      </c>
      <c r="C13071" t="s">
        <v>116</v>
      </c>
      <c r="D13071" t="s">
        <v>73</v>
      </c>
      <c r="E13071">
        <v>7</v>
      </c>
      <c r="F13071">
        <v>0.71612101793289185</v>
      </c>
      <c r="G13071">
        <v>0.72425228357315063</v>
      </c>
      <c r="H13071">
        <v>8.9532407000660896E-3</v>
      </c>
      <c r="I13071">
        <v>59.334822245686581</v>
      </c>
      <c r="J13071" s="6" t="s">
        <v>80</v>
      </c>
    </row>
    <row r="13072" spans="1:10" x14ac:dyDescent="0.25">
      <c r="A13072" s="5" t="str">
        <f t="shared" si="204"/>
        <v/>
      </c>
      <c r="B13072" t="s">
        <v>98</v>
      </c>
      <c r="C13072" t="s">
        <v>116</v>
      </c>
      <c r="D13072" t="s">
        <v>73</v>
      </c>
      <c r="E13072">
        <v>8</v>
      </c>
      <c r="F13072">
        <v>0.68448430299758911</v>
      </c>
      <c r="G13072">
        <v>0.68611282110214233</v>
      </c>
      <c r="H13072">
        <v>9.3906447291374207E-3</v>
      </c>
      <c r="I13072">
        <v>60.857302006332773</v>
      </c>
      <c r="J13072" s="6" t="s">
        <v>80</v>
      </c>
    </row>
    <row r="13073" spans="1:10" x14ac:dyDescent="0.25">
      <c r="A13073" s="5" t="str">
        <f t="shared" si="204"/>
        <v/>
      </c>
      <c r="B13073" t="s">
        <v>98</v>
      </c>
      <c r="C13073" t="s">
        <v>116</v>
      </c>
      <c r="D13073" t="s">
        <v>72</v>
      </c>
      <c r="E13073">
        <v>8</v>
      </c>
      <c r="F13073">
        <v>0.62098598480224609</v>
      </c>
      <c r="G13073">
        <v>0.61787742376327515</v>
      </c>
      <c r="H13073">
        <v>5.662278737872839E-3</v>
      </c>
      <c r="I13073">
        <v>63.407845950534011</v>
      </c>
      <c r="J13073" s="6" t="s">
        <v>80</v>
      </c>
    </row>
    <row r="13074" spans="1:10" x14ac:dyDescent="0.25">
      <c r="A13074" s="5" t="str">
        <f t="shared" si="204"/>
        <v/>
      </c>
      <c r="B13074" t="s">
        <v>98</v>
      </c>
      <c r="C13074" t="s">
        <v>116</v>
      </c>
      <c r="D13074" t="s">
        <v>72</v>
      </c>
      <c r="E13074">
        <v>9</v>
      </c>
      <c r="F13074">
        <v>0.46983525156974792</v>
      </c>
      <c r="G13074">
        <v>0.45116028189659119</v>
      </c>
      <c r="H13074">
        <v>6.3346154056489468E-3</v>
      </c>
      <c r="I13074">
        <v>67.885538355054692</v>
      </c>
      <c r="J13074" s="6" t="s">
        <v>80</v>
      </c>
    </row>
    <row r="13075" spans="1:10" x14ac:dyDescent="0.25">
      <c r="A13075" s="5" t="str">
        <f t="shared" si="204"/>
        <v/>
      </c>
      <c r="B13075" t="s">
        <v>98</v>
      </c>
      <c r="C13075" t="s">
        <v>116</v>
      </c>
      <c r="D13075" t="s">
        <v>73</v>
      </c>
      <c r="E13075">
        <v>9</v>
      </c>
      <c r="F13075">
        <v>0.51577341556549072</v>
      </c>
      <c r="G13075">
        <v>0.50106245279312134</v>
      </c>
      <c r="H13075">
        <v>9.9429823458194733E-3</v>
      </c>
      <c r="I13075">
        <v>66.052356564591989</v>
      </c>
      <c r="J13075" s="6" t="s">
        <v>80</v>
      </c>
    </row>
    <row r="13076" spans="1:10" x14ac:dyDescent="0.25">
      <c r="A13076" s="5" t="str">
        <f t="shared" si="204"/>
        <v/>
      </c>
      <c r="B13076" t="s">
        <v>98</v>
      </c>
      <c r="C13076" t="s">
        <v>116</v>
      </c>
      <c r="D13076" t="s">
        <v>73</v>
      </c>
      <c r="E13076">
        <v>10</v>
      </c>
      <c r="F13076">
        <v>0.34484955668449402</v>
      </c>
      <c r="G13076">
        <v>0.33472582697868347</v>
      </c>
      <c r="H13076">
        <v>1.1338852345943451E-2</v>
      </c>
      <c r="I13076">
        <v>72.723674762404656</v>
      </c>
      <c r="J13076" s="6" t="s">
        <v>80</v>
      </c>
    </row>
    <row r="13077" spans="1:10" x14ac:dyDescent="0.25">
      <c r="A13077" s="5" t="str">
        <f t="shared" si="204"/>
        <v/>
      </c>
      <c r="B13077" t="s">
        <v>98</v>
      </c>
      <c r="C13077" t="s">
        <v>116</v>
      </c>
      <c r="D13077" t="s">
        <v>72</v>
      </c>
      <c r="E13077">
        <v>10</v>
      </c>
      <c r="F13077">
        <v>0.33124101161956787</v>
      </c>
      <c r="G13077">
        <v>0.30744078755378723</v>
      </c>
      <c r="H13077">
        <v>7.2668679058551788E-3</v>
      </c>
      <c r="I13077">
        <v>72.608872317663241</v>
      </c>
      <c r="J13077" s="6" t="s">
        <v>80</v>
      </c>
    </row>
    <row r="13078" spans="1:10" x14ac:dyDescent="0.25">
      <c r="A13078" s="5" t="str">
        <f t="shared" si="204"/>
        <v/>
      </c>
      <c r="B13078" t="s">
        <v>98</v>
      </c>
      <c r="C13078" t="s">
        <v>116</v>
      </c>
      <c r="D13078" t="s">
        <v>73</v>
      </c>
      <c r="E13078">
        <v>11</v>
      </c>
      <c r="F13078">
        <v>0.22306139767169952</v>
      </c>
      <c r="G13078">
        <v>0.19915136694908142</v>
      </c>
      <c r="H13078">
        <v>1.3271604664623737E-2</v>
      </c>
      <c r="I13078">
        <v>79.482104892639384</v>
      </c>
      <c r="J13078" s="6" t="s">
        <v>80</v>
      </c>
    </row>
    <row r="13079" spans="1:10" x14ac:dyDescent="0.25">
      <c r="A13079" s="5" t="str">
        <f t="shared" si="204"/>
        <v/>
      </c>
      <c r="B13079" t="s">
        <v>98</v>
      </c>
      <c r="C13079" t="s">
        <v>116</v>
      </c>
      <c r="D13079" t="s">
        <v>72</v>
      </c>
      <c r="E13079">
        <v>11</v>
      </c>
      <c r="F13079">
        <v>0.22667443752288818</v>
      </c>
      <c r="G13079">
        <v>0.22368514537811279</v>
      </c>
      <c r="H13079">
        <v>8.2228304818272591E-3</v>
      </c>
      <c r="I13079">
        <v>77.919451891003234</v>
      </c>
      <c r="J13079" s="6" t="s">
        <v>80</v>
      </c>
    </row>
    <row r="13080" spans="1:10" x14ac:dyDescent="0.25">
      <c r="A13080" s="5" t="str">
        <f t="shared" si="204"/>
        <v/>
      </c>
      <c r="B13080" t="s">
        <v>98</v>
      </c>
      <c r="C13080" t="s">
        <v>116</v>
      </c>
      <c r="D13080" t="s">
        <v>73</v>
      </c>
      <c r="E13080">
        <v>12</v>
      </c>
      <c r="F13080">
        <v>0.18740977346897125</v>
      </c>
      <c r="G13080">
        <v>0.16530701518058777</v>
      </c>
      <c r="H13080">
        <v>1.5549421310424805E-2</v>
      </c>
      <c r="I13080">
        <v>84.981626187962178</v>
      </c>
      <c r="J13080" s="6" t="s">
        <v>80</v>
      </c>
    </row>
    <row r="13081" spans="1:10" x14ac:dyDescent="0.25">
      <c r="A13081" s="5" t="str">
        <f t="shared" si="204"/>
        <v/>
      </c>
      <c r="B13081" t="s">
        <v>98</v>
      </c>
      <c r="C13081" t="s">
        <v>116</v>
      </c>
      <c r="D13081" t="s">
        <v>72</v>
      </c>
      <c r="E13081">
        <v>12</v>
      </c>
      <c r="F13081">
        <v>0.23278959095478058</v>
      </c>
      <c r="G13081">
        <v>0.23147498071193695</v>
      </c>
      <c r="H13081">
        <v>9.5780966803431511E-3</v>
      </c>
      <c r="I13081">
        <v>82.550330375679351</v>
      </c>
      <c r="J13081" s="6" t="s">
        <v>80</v>
      </c>
    </row>
    <row r="13082" spans="1:10" x14ac:dyDescent="0.25">
      <c r="A13082" s="5" t="str">
        <f t="shared" si="204"/>
        <v/>
      </c>
      <c r="B13082" t="s">
        <v>98</v>
      </c>
      <c r="C13082" t="s">
        <v>116</v>
      </c>
      <c r="D13082" t="s">
        <v>72</v>
      </c>
      <c r="E13082">
        <v>13</v>
      </c>
      <c r="F13082">
        <v>0.378456711769104</v>
      </c>
      <c r="G13082">
        <v>0.35421580076217651</v>
      </c>
      <c r="H13082">
        <v>1.1039693839848042E-2</v>
      </c>
      <c r="I13082">
        <v>85.183881442318921</v>
      </c>
      <c r="J13082" s="6" t="s">
        <v>80</v>
      </c>
    </row>
    <row r="13083" spans="1:10" x14ac:dyDescent="0.25">
      <c r="A13083" s="5" t="str">
        <f t="shared" si="204"/>
        <v/>
      </c>
      <c r="B13083" t="s">
        <v>98</v>
      </c>
      <c r="C13083" t="s">
        <v>116</v>
      </c>
      <c r="D13083" t="s">
        <v>73</v>
      </c>
      <c r="E13083">
        <v>13</v>
      </c>
      <c r="F13083">
        <v>0.3134937584400177</v>
      </c>
      <c r="G13083">
        <v>0.23476703464984894</v>
      </c>
      <c r="H13083">
        <v>1.8062366172671318E-2</v>
      </c>
      <c r="I13083">
        <v>87.578701161560929</v>
      </c>
      <c r="J13083" s="6" t="s">
        <v>80</v>
      </c>
    </row>
    <row r="13084" spans="1:10" x14ac:dyDescent="0.25">
      <c r="A13084" s="5" t="str">
        <f t="shared" si="204"/>
        <v/>
      </c>
      <c r="B13084" t="s">
        <v>98</v>
      </c>
      <c r="C13084" t="s">
        <v>116</v>
      </c>
      <c r="D13084" t="s">
        <v>73</v>
      </c>
      <c r="E13084">
        <v>14</v>
      </c>
      <c r="F13084">
        <v>0.54138970375061035</v>
      </c>
      <c r="G13084">
        <v>0.41633424162864685</v>
      </c>
      <c r="H13084">
        <v>2.0418474450707436E-2</v>
      </c>
      <c r="I13084">
        <v>89.22107708553466</v>
      </c>
      <c r="J13084" s="6" t="s">
        <v>80</v>
      </c>
    </row>
    <row r="13085" spans="1:10" x14ac:dyDescent="0.25">
      <c r="A13085" s="5" t="str">
        <f t="shared" si="204"/>
        <v/>
      </c>
      <c r="B13085" t="s">
        <v>98</v>
      </c>
      <c r="C13085" t="s">
        <v>116</v>
      </c>
      <c r="D13085" t="s">
        <v>72</v>
      </c>
      <c r="E13085">
        <v>14</v>
      </c>
      <c r="F13085">
        <v>0.60178118944168091</v>
      </c>
      <c r="G13085">
        <v>0.58345228433609009</v>
      </c>
      <c r="H13085">
        <v>1.2589758262038231E-2</v>
      </c>
      <c r="I13085">
        <v>86.692778302193688</v>
      </c>
      <c r="J13085" s="6" t="s">
        <v>80</v>
      </c>
    </row>
    <row r="13086" spans="1:10" x14ac:dyDescent="0.25">
      <c r="A13086" s="5" t="str">
        <f t="shared" si="204"/>
        <v/>
      </c>
      <c r="B13086" t="s">
        <v>98</v>
      </c>
      <c r="C13086" t="s">
        <v>116</v>
      </c>
      <c r="D13086" t="s">
        <v>72</v>
      </c>
      <c r="E13086">
        <v>15</v>
      </c>
      <c r="F13086">
        <v>0.91445618867874146</v>
      </c>
      <c r="G13086">
        <v>0.88829886913299561</v>
      </c>
      <c r="H13086">
        <v>1.3639039359986782E-2</v>
      </c>
      <c r="I13086">
        <v>87.799637530681949</v>
      </c>
      <c r="J13086" s="6" t="s">
        <v>80</v>
      </c>
    </row>
    <row r="13087" spans="1:10" x14ac:dyDescent="0.25">
      <c r="A13087" s="5" t="str">
        <f t="shared" si="204"/>
        <v/>
      </c>
      <c r="B13087" t="s">
        <v>98</v>
      </c>
      <c r="C13087" t="s">
        <v>116</v>
      </c>
      <c r="D13087" t="s">
        <v>73</v>
      </c>
      <c r="E13087">
        <v>15</v>
      </c>
      <c r="F13087">
        <v>0.85424017906188965</v>
      </c>
      <c r="G13087">
        <v>0.74453401565551758</v>
      </c>
      <c r="H13087">
        <v>2.2199118509888649E-2</v>
      </c>
      <c r="I13087">
        <v>90.706268919388947</v>
      </c>
      <c r="J13087" s="6" t="s">
        <v>80</v>
      </c>
    </row>
    <row r="13088" spans="1:10" x14ac:dyDescent="0.25">
      <c r="A13088" s="5" t="str">
        <f t="shared" si="204"/>
        <v/>
      </c>
      <c r="B13088" t="s">
        <v>98</v>
      </c>
      <c r="C13088" t="s">
        <v>116</v>
      </c>
      <c r="D13088" t="s">
        <v>72</v>
      </c>
      <c r="E13088">
        <v>16</v>
      </c>
      <c r="F13088">
        <v>1.3199875354766846</v>
      </c>
      <c r="G13088">
        <v>1.2820552587509155</v>
      </c>
      <c r="H13088">
        <v>1.4479429461061954E-2</v>
      </c>
      <c r="I13088">
        <v>87.998655842923625</v>
      </c>
      <c r="J13088" s="6" t="s">
        <v>80</v>
      </c>
    </row>
    <row r="13089" spans="1:10" x14ac:dyDescent="0.25">
      <c r="A13089" s="5" t="str">
        <f t="shared" si="204"/>
        <v/>
      </c>
      <c r="B13089" t="s">
        <v>98</v>
      </c>
      <c r="C13089" t="s">
        <v>116</v>
      </c>
      <c r="D13089" t="s">
        <v>73</v>
      </c>
      <c r="E13089">
        <v>16</v>
      </c>
      <c r="F13089">
        <v>1.2942351102828979</v>
      </c>
      <c r="G13089">
        <v>1.2400732040405273</v>
      </c>
      <c r="H13089">
        <v>2.3784544318914413E-2</v>
      </c>
      <c r="I13089">
        <v>92.094734248503229</v>
      </c>
      <c r="J13089" s="6" t="s">
        <v>80</v>
      </c>
    </row>
    <row r="13090" spans="1:10" x14ac:dyDescent="0.25">
      <c r="A13090" s="5" t="str">
        <f t="shared" si="204"/>
        <v/>
      </c>
      <c r="B13090" t="s">
        <v>98</v>
      </c>
      <c r="C13090" t="s">
        <v>116</v>
      </c>
      <c r="D13090" t="s">
        <v>73</v>
      </c>
      <c r="E13090">
        <v>17</v>
      </c>
      <c r="F13090">
        <v>1.6963011026382446</v>
      </c>
      <c r="G13090">
        <v>1.6961126327514648</v>
      </c>
      <c r="H13090">
        <v>2.4325279518961906E-2</v>
      </c>
      <c r="I13090">
        <v>92.083002463925226</v>
      </c>
      <c r="J13090" s="6" t="s">
        <v>80</v>
      </c>
    </row>
    <row r="13091" spans="1:10" x14ac:dyDescent="0.25">
      <c r="A13091" s="5" t="str">
        <f t="shared" si="204"/>
        <v/>
      </c>
      <c r="B13091" t="s">
        <v>98</v>
      </c>
      <c r="C13091" t="s">
        <v>116</v>
      </c>
      <c r="D13091" t="s">
        <v>72</v>
      </c>
      <c r="E13091">
        <v>17</v>
      </c>
      <c r="F13091">
        <v>1.6860203742980957</v>
      </c>
      <c r="G13091">
        <v>1.6421388387680054</v>
      </c>
      <c r="H13091">
        <v>1.471264474093914E-2</v>
      </c>
      <c r="I13091">
        <v>88.203773204947424</v>
      </c>
      <c r="J13091" s="6" t="s">
        <v>80</v>
      </c>
    </row>
    <row r="13092" spans="1:10" x14ac:dyDescent="0.25">
      <c r="A13092" s="5" t="str">
        <f t="shared" si="204"/>
        <v/>
      </c>
      <c r="B13092" t="s">
        <v>98</v>
      </c>
      <c r="C13092" t="s">
        <v>116</v>
      </c>
      <c r="D13092" t="s">
        <v>73</v>
      </c>
      <c r="E13092">
        <v>18</v>
      </c>
      <c r="F13092">
        <v>2.0085556507110596</v>
      </c>
      <c r="G13092">
        <v>2.0174696445465088</v>
      </c>
      <c r="H13092">
        <v>2.4559013545513153E-2</v>
      </c>
      <c r="I13092">
        <v>90.502041534670624</v>
      </c>
      <c r="J13092" s="6" t="s">
        <v>80</v>
      </c>
    </row>
    <row r="13093" spans="1:10" x14ac:dyDescent="0.25">
      <c r="A13093" s="5" t="str">
        <f t="shared" si="204"/>
        <v/>
      </c>
      <c r="B13093" t="s">
        <v>98</v>
      </c>
      <c r="C13093" t="s">
        <v>116</v>
      </c>
      <c r="D13093" t="s">
        <v>72</v>
      </c>
      <c r="E13093">
        <v>18</v>
      </c>
      <c r="F13093">
        <v>1.9386059045791626</v>
      </c>
      <c r="G13093">
        <v>1.2338379621505737</v>
      </c>
      <c r="H13093">
        <v>1.4754208736121655E-2</v>
      </c>
      <c r="I13093">
        <v>87.588466427554039</v>
      </c>
      <c r="J13093" s="6" t="s">
        <v>80</v>
      </c>
    </row>
    <row r="13094" spans="1:10" x14ac:dyDescent="0.25">
      <c r="A13094" s="5" t="str">
        <f t="shared" si="204"/>
        <v/>
      </c>
      <c r="B13094" t="s">
        <v>98</v>
      </c>
      <c r="C13094" t="s">
        <v>116</v>
      </c>
      <c r="D13094" t="s">
        <v>72</v>
      </c>
      <c r="E13094">
        <v>19</v>
      </c>
      <c r="F13094">
        <v>1.9660300016403198</v>
      </c>
      <c r="G13094">
        <v>1.5376859903335571</v>
      </c>
      <c r="H13094">
        <v>1.438351534307003E-2</v>
      </c>
      <c r="I13094">
        <v>85.353303127556501</v>
      </c>
      <c r="J13094" s="6" t="s">
        <v>80</v>
      </c>
    </row>
    <row r="13095" spans="1:10" x14ac:dyDescent="0.25">
      <c r="A13095" s="5" t="str">
        <f t="shared" si="204"/>
        <v/>
      </c>
      <c r="B13095" t="s">
        <v>98</v>
      </c>
      <c r="C13095" t="s">
        <v>116</v>
      </c>
      <c r="D13095" t="s">
        <v>73</v>
      </c>
      <c r="E13095">
        <v>19</v>
      </c>
      <c r="F13095">
        <v>2.1011726856231689</v>
      </c>
      <c r="G13095">
        <v>1.3759702444076538</v>
      </c>
      <c r="H13095">
        <v>2.4127593263983727E-2</v>
      </c>
      <c r="I13095">
        <v>85.574287222811435</v>
      </c>
      <c r="J13095" s="6" t="s">
        <v>80</v>
      </c>
    </row>
    <row r="13096" spans="1:10" x14ac:dyDescent="0.25">
      <c r="A13096" s="5" t="str">
        <f t="shared" si="204"/>
        <v/>
      </c>
      <c r="B13096" t="s">
        <v>98</v>
      </c>
      <c r="C13096" t="s">
        <v>116</v>
      </c>
      <c r="D13096" t="s">
        <v>73</v>
      </c>
      <c r="E13096">
        <v>20</v>
      </c>
      <c r="F13096">
        <v>2.0686566829681396</v>
      </c>
      <c r="G13096">
        <v>1.6257394552230835</v>
      </c>
      <c r="H13096">
        <v>2.2469222545623779E-2</v>
      </c>
      <c r="I13096">
        <v>81.97225624779928</v>
      </c>
      <c r="J13096" s="6" t="s">
        <v>80</v>
      </c>
    </row>
    <row r="13097" spans="1:10" x14ac:dyDescent="0.25">
      <c r="A13097" s="5" t="str">
        <f t="shared" si="204"/>
        <v/>
      </c>
      <c r="B13097" t="s">
        <v>98</v>
      </c>
      <c r="C13097" t="s">
        <v>116</v>
      </c>
      <c r="D13097" t="s">
        <v>72</v>
      </c>
      <c r="E13097">
        <v>20</v>
      </c>
      <c r="F13097">
        <v>1.9348767995834351</v>
      </c>
      <c r="G13097">
        <v>1.6173808574676514</v>
      </c>
      <c r="H13097">
        <v>1.3382020406424999E-2</v>
      </c>
      <c r="I13097">
        <v>80.798603612093359</v>
      </c>
      <c r="J13097" s="6" t="s">
        <v>80</v>
      </c>
    </row>
    <row r="13098" spans="1:10" x14ac:dyDescent="0.25">
      <c r="A13098" s="5" t="str">
        <f t="shared" si="204"/>
        <v/>
      </c>
      <c r="B13098" t="s">
        <v>98</v>
      </c>
      <c r="C13098" t="s">
        <v>116</v>
      </c>
      <c r="D13098" t="s">
        <v>72</v>
      </c>
      <c r="E13098">
        <v>21</v>
      </c>
      <c r="F13098">
        <v>1.8420253992080688</v>
      </c>
      <c r="G13098">
        <v>2.2415525913238525</v>
      </c>
      <c r="H13098">
        <v>1.3088621199131012E-2</v>
      </c>
      <c r="I13098">
        <v>76.820012585738269</v>
      </c>
      <c r="J13098" s="6" t="s">
        <v>80</v>
      </c>
    </row>
    <row r="13099" spans="1:10" x14ac:dyDescent="0.25">
      <c r="A13099" s="5" t="str">
        <f t="shared" si="204"/>
        <v/>
      </c>
      <c r="B13099" t="s">
        <v>98</v>
      </c>
      <c r="C13099" t="s">
        <v>116</v>
      </c>
      <c r="D13099" t="s">
        <v>73</v>
      </c>
      <c r="E13099">
        <v>21</v>
      </c>
      <c r="F13099">
        <v>2.0013628005981445</v>
      </c>
      <c r="G13099">
        <v>2.4456448554992676</v>
      </c>
      <c r="H13099">
        <v>2.2014781832695007E-2</v>
      </c>
      <c r="I13099">
        <v>80.080429426253417</v>
      </c>
      <c r="J13099" s="6" t="s">
        <v>80</v>
      </c>
    </row>
    <row r="13100" spans="1:10" x14ac:dyDescent="0.25">
      <c r="A13100" s="5" t="str">
        <f t="shared" si="204"/>
        <v/>
      </c>
      <c r="B13100" t="s">
        <v>98</v>
      </c>
      <c r="C13100" t="s">
        <v>116</v>
      </c>
      <c r="D13100" t="s">
        <v>72</v>
      </c>
      <c r="E13100">
        <v>22</v>
      </c>
      <c r="F13100">
        <v>1.6719039678573608</v>
      </c>
      <c r="G13100">
        <v>1.7676564455032349</v>
      </c>
      <c r="H13100">
        <v>1.2175188399851322E-2</v>
      </c>
      <c r="I13100">
        <v>74.862066578569454</v>
      </c>
      <c r="J13100" s="6" t="s">
        <v>80</v>
      </c>
    </row>
    <row r="13101" spans="1:10" x14ac:dyDescent="0.25">
      <c r="A13101" s="5" t="str">
        <f t="shared" si="204"/>
        <v/>
      </c>
      <c r="B13101" t="s">
        <v>98</v>
      </c>
      <c r="C13101" t="s">
        <v>116</v>
      </c>
      <c r="D13101" t="s">
        <v>73</v>
      </c>
      <c r="E13101">
        <v>22</v>
      </c>
      <c r="F13101">
        <v>1.7644423246383667</v>
      </c>
      <c r="G13101">
        <v>1.8647234439849854</v>
      </c>
      <c r="H13101">
        <v>2.0271316170692444E-2</v>
      </c>
      <c r="I13101">
        <v>78.473692361848506</v>
      </c>
      <c r="J13101" s="6" t="s">
        <v>80</v>
      </c>
    </row>
    <row r="13102" spans="1:10" x14ac:dyDescent="0.25">
      <c r="A13102" s="5" t="str">
        <f t="shared" si="204"/>
        <v/>
      </c>
      <c r="B13102" t="s">
        <v>98</v>
      </c>
      <c r="C13102" t="s">
        <v>116</v>
      </c>
      <c r="D13102" t="s">
        <v>72</v>
      </c>
      <c r="E13102">
        <v>23</v>
      </c>
      <c r="F13102">
        <v>1.4303257465362549</v>
      </c>
      <c r="G13102">
        <v>1.4889819622039795</v>
      </c>
      <c r="H13102">
        <v>1.1579080484807491E-2</v>
      </c>
      <c r="I13102">
        <v>73.512373670635</v>
      </c>
      <c r="J13102" s="6" t="s">
        <v>80</v>
      </c>
    </row>
    <row r="13103" spans="1:10" x14ac:dyDescent="0.25">
      <c r="A13103" s="5" t="str">
        <f t="shared" si="204"/>
        <v/>
      </c>
      <c r="B13103" t="s">
        <v>98</v>
      </c>
      <c r="C13103" t="s">
        <v>116</v>
      </c>
      <c r="D13103" t="s">
        <v>73</v>
      </c>
      <c r="E13103">
        <v>23</v>
      </c>
      <c r="F13103">
        <v>1.4696300029754639</v>
      </c>
      <c r="G13103">
        <v>1.5679323673248291</v>
      </c>
      <c r="H13103">
        <v>1.932387612760067E-2</v>
      </c>
      <c r="I13103">
        <v>74.454445617741897</v>
      </c>
      <c r="J13103" s="6" t="s">
        <v>80</v>
      </c>
    </row>
    <row r="13104" spans="1:10" x14ac:dyDescent="0.25">
      <c r="A13104" s="5" t="str">
        <f t="shared" si="204"/>
        <v/>
      </c>
      <c r="B13104" t="s">
        <v>98</v>
      </c>
      <c r="C13104" t="s">
        <v>116</v>
      </c>
      <c r="D13104" t="s">
        <v>73</v>
      </c>
      <c r="E13104">
        <v>24</v>
      </c>
      <c r="F13104">
        <v>1.187359094619751</v>
      </c>
      <c r="G13104">
        <v>1.2686293125152588</v>
      </c>
      <c r="H13104">
        <v>1.772991381585598E-2</v>
      </c>
      <c r="I13104">
        <v>72.134273143258284</v>
      </c>
      <c r="J13104" s="6" t="s">
        <v>80</v>
      </c>
    </row>
    <row r="13105" spans="1:10" x14ac:dyDescent="0.25">
      <c r="A13105" s="5" t="str">
        <f t="shared" si="204"/>
        <v/>
      </c>
      <c r="B13105" t="s">
        <v>98</v>
      </c>
      <c r="C13105" t="s">
        <v>116</v>
      </c>
      <c r="D13105" t="s">
        <v>72</v>
      </c>
      <c r="E13105">
        <v>24</v>
      </c>
      <c r="F13105">
        <v>1.1707682609558105</v>
      </c>
      <c r="G13105">
        <v>1.2170290946960449</v>
      </c>
      <c r="H13105">
        <v>1.0655267164111137E-2</v>
      </c>
      <c r="I13105">
        <v>72.372853187343637</v>
      </c>
      <c r="J13105" s="6" t="s">
        <v>80</v>
      </c>
    </row>
    <row r="13106" spans="1:10" x14ac:dyDescent="0.25">
      <c r="A13106" s="5" t="str">
        <f t="shared" si="204"/>
        <v/>
      </c>
      <c r="B13106" t="s">
        <v>98</v>
      </c>
      <c r="C13106" t="s">
        <v>116</v>
      </c>
      <c r="D13106" t="s">
        <v>74</v>
      </c>
      <c r="E13106">
        <v>1</v>
      </c>
      <c r="F13106">
        <v>1.0276811122894287</v>
      </c>
      <c r="G13106">
        <v>1.0701992511749268</v>
      </c>
      <c r="H13106">
        <v>1.1694571003317833E-2</v>
      </c>
      <c r="I13106">
        <v>72.073273286853308</v>
      </c>
      <c r="J13106" s="6" t="s">
        <v>80</v>
      </c>
    </row>
    <row r="13107" spans="1:10" x14ac:dyDescent="0.25">
      <c r="A13107" s="5" t="str">
        <f t="shared" si="204"/>
        <v/>
      </c>
      <c r="B13107" t="s">
        <v>98</v>
      </c>
      <c r="C13107" t="s">
        <v>116</v>
      </c>
      <c r="D13107" t="s">
        <v>75</v>
      </c>
      <c r="E13107">
        <v>1</v>
      </c>
      <c r="F13107">
        <v>0.96526223421096802</v>
      </c>
      <c r="G13107">
        <v>0.98237615823745728</v>
      </c>
      <c r="H13107">
        <v>1.2206884101033211E-2</v>
      </c>
      <c r="I13107">
        <v>69.951475113980038</v>
      </c>
      <c r="J13107" s="6" t="s">
        <v>80</v>
      </c>
    </row>
    <row r="13108" spans="1:10" x14ac:dyDescent="0.25">
      <c r="A13108" s="5" t="str">
        <f t="shared" si="204"/>
        <v/>
      </c>
      <c r="B13108" t="s">
        <v>98</v>
      </c>
      <c r="C13108" t="s">
        <v>116</v>
      </c>
      <c r="D13108" t="s">
        <v>74</v>
      </c>
      <c r="E13108">
        <v>2</v>
      </c>
      <c r="F13108">
        <v>0.88842004537582397</v>
      </c>
      <c r="G13108">
        <v>0.90475994348526001</v>
      </c>
      <c r="H13108">
        <v>1.0590815916657448E-2</v>
      </c>
      <c r="I13108">
        <v>70.228547116867858</v>
      </c>
      <c r="J13108" s="6" t="s">
        <v>80</v>
      </c>
    </row>
    <row r="13109" spans="1:10" x14ac:dyDescent="0.25">
      <c r="A13109" s="5" t="str">
        <f t="shared" si="204"/>
        <v/>
      </c>
      <c r="B13109" t="s">
        <v>98</v>
      </c>
      <c r="C13109" t="s">
        <v>116</v>
      </c>
      <c r="D13109" t="s">
        <v>75</v>
      </c>
      <c r="E13109">
        <v>2</v>
      </c>
      <c r="F13109">
        <v>0.82928162813186646</v>
      </c>
      <c r="G13109">
        <v>0.83396583795547485</v>
      </c>
      <c r="H13109">
        <v>1.119430735707283E-2</v>
      </c>
      <c r="I13109">
        <v>68.836876899689742</v>
      </c>
      <c r="J13109" s="6" t="s">
        <v>80</v>
      </c>
    </row>
    <row r="13110" spans="1:10" x14ac:dyDescent="0.25">
      <c r="A13110" s="5" t="str">
        <f t="shared" si="204"/>
        <v/>
      </c>
      <c r="B13110" t="s">
        <v>98</v>
      </c>
      <c r="C13110" t="s">
        <v>116</v>
      </c>
      <c r="D13110" t="s">
        <v>74</v>
      </c>
      <c r="E13110">
        <v>3</v>
      </c>
      <c r="F13110">
        <v>0.79255568981170654</v>
      </c>
      <c r="G13110">
        <v>0.79158806800842285</v>
      </c>
      <c r="H13110">
        <v>9.4059854745864868E-3</v>
      </c>
      <c r="I13110">
        <v>68.747205576175588</v>
      </c>
      <c r="J13110" s="6" t="s">
        <v>80</v>
      </c>
    </row>
    <row r="13111" spans="1:10" x14ac:dyDescent="0.25">
      <c r="A13111" s="5" t="str">
        <f t="shared" si="204"/>
        <v/>
      </c>
      <c r="B13111" t="s">
        <v>98</v>
      </c>
      <c r="C13111" t="s">
        <v>116</v>
      </c>
      <c r="D13111" t="s">
        <v>75</v>
      </c>
      <c r="E13111">
        <v>3</v>
      </c>
      <c r="F13111">
        <v>0.72706693410873413</v>
      </c>
      <c r="G13111">
        <v>0.73892724514007568</v>
      </c>
      <c r="H13111">
        <v>1.0013402439653873E-2</v>
      </c>
      <c r="I13111">
        <v>67.744802431617387</v>
      </c>
      <c r="J13111" s="6" t="s">
        <v>80</v>
      </c>
    </row>
    <row r="13112" spans="1:10" x14ac:dyDescent="0.25">
      <c r="A13112" s="5" t="str">
        <f t="shared" si="204"/>
        <v/>
      </c>
      <c r="B13112" t="s">
        <v>98</v>
      </c>
      <c r="C13112" t="s">
        <v>116</v>
      </c>
      <c r="D13112" t="s">
        <v>74</v>
      </c>
      <c r="E13112">
        <v>4</v>
      </c>
      <c r="F13112">
        <v>0.72218489646911621</v>
      </c>
      <c r="G13112">
        <v>0.72745949029922485</v>
      </c>
      <c r="H13112">
        <v>8.4579847753047943E-3</v>
      </c>
      <c r="I13112">
        <v>67.561567846471419</v>
      </c>
      <c r="J13112" s="6" t="s">
        <v>80</v>
      </c>
    </row>
    <row r="13113" spans="1:10" x14ac:dyDescent="0.25">
      <c r="A13113" s="5" t="str">
        <f t="shared" si="204"/>
        <v/>
      </c>
      <c r="B13113" t="s">
        <v>98</v>
      </c>
      <c r="C13113" t="s">
        <v>116</v>
      </c>
      <c r="D13113" t="s">
        <v>75</v>
      </c>
      <c r="E13113">
        <v>4</v>
      </c>
      <c r="F13113">
        <v>0.66502588987350464</v>
      </c>
      <c r="G13113">
        <v>0.67129749059677124</v>
      </c>
      <c r="H13113">
        <v>8.7565546855330467E-3</v>
      </c>
      <c r="I13113">
        <v>66.919894566872486</v>
      </c>
      <c r="J13113" s="6" t="s">
        <v>80</v>
      </c>
    </row>
    <row r="13114" spans="1:10" x14ac:dyDescent="0.25">
      <c r="A13114" s="5" t="str">
        <f t="shared" si="204"/>
        <v/>
      </c>
      <c r="B13114" t="s">
        <v>98</v>
      </c>
      <c r="C13114" t="s">
        <v>116</v>
      </c>
      <c r="D13114" t="s">
        <v>74</v>
      </c>
      <c r="E13114">
        <v>5</v>
      </c>
      <c r="F13114">
        <v>0.68460047245025635</v>
      </c>
      <c r="G13114">
        <v>0.685710608959198</v>
      </c>
      <c r="H13114">
        <v>7.4689360335469246E-3</v>
      </c>
      <c r="I13114">
        <v>66.094933466105971</v>
      </c>
      <c r="J13114" s="6" t="s">
        <v>80</v>
      </c>
    </row>
    <row r="13115" spans="1:10" x14ac:dyDescent="0.25">
      <c r="A13115" s="5" t="str">
        <f t="shared" si="204"/>
        <v/>
      </c>
      <c r="B13115" t="s">
        <v>98</v>
      </c>
      <c r="C13115" t="s">
        <v>116</v>
      </c>
      <c r="D13115" t="s">
        <v>75</v>
      </c>
      <c r="E13115">
        <v>5</v>
      </c>
      <c r="F13115">
        <v>0.63271260261535645</v>
      </c>
      <c r="G13115">
        <v>0.63163816928863525</v>
      </c>
      <c r="H13115">
        <v>7.5844810344278812E-3</v>
      </c>
      <c r="I13115">
        <v>65.952851443767486</v>
      </c>
      <c r="J13115" s="6" t="s">
        <v>80</v>
      </c>
    </row>
    <row r="13116" spans="1:10" x14ac:dyDescent="0.25">
      <c r="A13116" s="5" t="str">
        <f t="shared" si="204"/>
        <v/>
      </c>
      <c r="B13116" t="s">
        <v>98</v>
      </c>
      <c r="C13116" t="s">
        <v>116</v>
      </c>
      <c r="D13116" t="s">
        <v>74</v>
      </c>
      <c r="E13116">
        <v>6</v>
      </c>
      <c r="F13116">
        <v>0.6815761923789978</v>
      </c>
      <c r="G13116">
        <v>0.68655085563659668</v>
      </c>
      <c r="H13116">
        <v>6.9736777804791927E-3</v>
      </c>
      <c r="I13116">
        <v>65.483351136050871</v>
      </c>
      <c r="J13116" s="6" t="s">
        <v>80</v>
      </c>
    </row>
    <row r="13117" spans="1:10" x14ac:dyDescent="0.25">
      <c r="A13117" s="5" t="str">
        <f t="shared" si="204"/>
        <v/>
      </c>
      <c r="B13117" t="s">
        <v>98</v>
      </c>
      <c r="C13117" t="s">
        <v>116</v>
      </c>
      <c r="D13117" t="s">
        <v>75</v>
      </c>
      <c r="E13117">
        <v>6</v>
      </c>
      <c r="F13117">
        <v>0.63895201683044434</v>
      </c>
      <c r="G13117">
        <v>0.63648861646652222</v>
      </c>
      <c r="H13117">
        <v>6.8563586100935936E-3</v>
      </c>
      <c r="I13117">
        <v>65.421894946815058</v>
      </c>
      <c r="J13117" s="6" t="s">
        <v>80</v>
      </c>
    </row>
    <row r="13118" spans="1:10" x14ac:dyDescent="0.25">
      <c r="A13118" s="5" t="str">
        <f t="shared" si="204"/>
        <v/>
      </c>
      <c r="B13118" t="s">
        <v>98</v>
      </c>
      <c r="C13118" t="s">
        <v>116</v>
      </c>
      <c r="D13118" t="s">
        <v>75</v>
      </c>
      <c r="E13118">
        <v>7</v>
      </c>
      <c r="F13118">
        <v>0.70025867223739624</v>
      </c>
      <c r="G13118">
        <v>0.69857776165008545</v>
      </c>
      <c r="H13118">
        <v>6.5193190239369869E-3</v>
      </c>
      <c r="I13118">
        <v>65.106199658057321</v>
      </c>
      <c r="J13118" s="6" t="s">
        <v>80</v>
      </c>
    </row>
    <row r="13119" spans="1:10" x14ac:dyDescent="0.25">
      <c r="A13119" s="5" t="str">
        <f t="shared" si="204"/>
        <v/>
      </c>
      <c r="B13119" t="s">
        <v>98</v>
      </c>
      <c r="C13119" t="s">
        <v>116</v>
      </c>
      <c r="D13119" t="s">
        <v>74</v>
      </c>
      <c r="E13119">
        <v>7</v>
      </c>
      <c r="F13119">
        <v>0.72357618808746338</v>
      </c>
      <c r="G13119">
        <v>0.73383039236068726</v>
      </c>
      <c r="H13119">
        <v>6.864829920232296E-3</v>
      </c>
      <c r="I13119">
        <v>64.763108536257889</v>
      </c>
      <c r="J13119" s="6" t="s">
        <v>80</v>
      </c>
    </row>
    <row r="13120" spans="1:10" x14ac:dyDescent="0.25">
      <c r="A13120" s="5" t="str">
        <f t="shared" si="204"/>
        <v/>
      </c>
      <c r="B13120" t="s">
        <v>98</v>
      </c>
      <c r="C13120" t="s">
        <v>116</v>
      </c>
      <c r="D13120" t="s">
        <v>75</v>
      </c>
      <c r="E13120">
        <v>8</v>
      </c>
      <c r="F13120">
        <v>0.69948095083236694</v>
      </c>
      <c r="G13120">
        <v>0.69203281402587891</v>
      </c>
      <c r="H13120">
        <v>7.0863375440239906E-3</v>
      </c>
      <c r="I13120">
        <v>66.392461056231625</v>
      </c>
      <c r="J13120" s="6" t="s">
        <v>80</v>
      </c>
    </row>
    <row r="13121" spans="1:10" x14ac:dyDescent="0.25">
      <c r="A13121" s="5" t="str">
        <f t="shared" si="204"/>
        <v/>
      </c>
      <c r="B13121" t="s">
        <v>98</v>
      </c>
      <c r="C13121" t="s">
        <v>116</v>
      </c>
      <c r="D13121" t="s">
        <v>74</v>
      </c>
      <c r="E13121">
        <v>8</v>
      </c>
      <c r="F13121">
        <v>0.68596726655960083</v>
      </c>
      <c r="G13121">
        <v>0.68865996599197388</v>
      </c>
      <c r="H13121">
        <v>7.9413522034883499E-3</v>
      </c>
      <c r="I13121">
        <v>65.844469086626887</v>
      </c>
      <c r="J13121" s="6" t="s">
        <v>80</v>
      </c>
    </row>
    <row r="13122" spans="1:10" x14ac:dyDescent="0.25">
      <c r="A13122" s="5" t="str">
        <f t="shared" ref="A13122:A13185" si="205">IF(AND(category = B13122, subcategory=C13122, reportdate = D13122), E13122, "")</f>
        <v/>
      </c>
      <c r="B13122" t="s">
        <v>98</v>
      </c>
      <c r="C13122" t="s">
        <v>116</v>
      </c>
      <c r="D13122" t="s">
        <v>74</v>
      </c>
      <c r="E13122">
        <v>9</v>
      </c>
      <c r="F13122">
        <v>0.53853309154510498</v>
      </c>
      <c r="G13122">
        <v>0.57664614915847778</v>
      </c>
      <c r="H13122">
        <v>9.2889200896024704E-3</v>
      </c>
      <c r="I13122">
        <v>68.360539512979912</v>
      </c>
      <c r="J13122" s="6" t="s">
        <v>80</v>
      </c>
    </row>
    <row r="13123" spans="1:10" x14ac:dyDescent="0.25">
      <c r="A13123" s="5" t="str">
        <f t="shared" si="205"/>
        <v/>
      </c>
      <c r="B13123" t="s">
        <v>98</v>
      </c>
      <c r="C13123" t="s">
        <v>116</v>
      </c>
      <c r="D13123" t="s">
        <v>75</v>
      </c>
      <c r="E13123">
        <v>9</v>
      </c>
      <c r="F13123">
        <v>0.56907659769058228</v>
      </c>
      <c r="G13123">
        <v>0.54596203565597534</v>
      </c>
      <c r="H13123">
        <v>7.3501621372997761E-3</v>
      </c>
      <c r="I13123">
        <v>69.736760068390112</v>
      </c>
      <c r="J13123" s="6" t="s">
        <v>80</v>
      </c>
    </row>
    <row r="13124" spans="1:10" x14ac:dyDescent="0.25">
      <c r="A13124" s="5" t="str">
        <f t="shared" si="205"/>
        <v/>
      </c>
      <c r="B13124" t="s">
        <v>98</v>
      </c>
      <c r="C13124" t="s">
        <v>116</v>
      </c>
      <c r="D13124" t="s">
        <v>75</v>
      </c>
      <c r="E13124">
        <v>10</v>
      </c>
      <c r="F13124">
        <v>0.4467068612575531</v>
      </c>
      <c r="G13124">
        <v>0.42403143644332886</v>
      </c>
      <c r="H13124">
        <v>8.4911463782191277E-3</v>
      </c>
      <c r="I13124">
        <v>74.568016717322408</v>
      </c>
      <c r="J13124" s="6" t="s">
        <v>80</v>
      </c>
    </row>
    <row r="13125" spans="1:10" x14ac:dyDescent="0.25">
      <c r="A13125" s="5" t="str">
        <f t="shared" si="205"/>
        <v/>
      </c>
      <c r="B13125" t="s">
        <v>98</v>
      </c>
      <c r="C13125" t="s">
        <v>116</v>
      </c>
      <c r="D13125" t="s">
        <v>74</v>
      </c>
      <c r="E13125">
        <v>10</v>
      </c>
      <c r="F13125">
        <v>0.44036358594894409</v>
      </c>
      <c r="G13125">
        <v>0.47790932655334473</v>
      </c>
      <c r="H13125">
        <v>1.1281835846602917E-2</v>
      </c>
      <c r="I13125">
        <v>72.61372227754849</v>
      </c>
      <c r="J13125" s="6" t="s">
        <v>80</v>
      </c>
    </row>
    <row r="13126" spans="1:10" x14ac:dyDescent="0.25">
      <c r="A13126" s="5" t="str">
        <f t="shared" si="205"/>
        <v/>
      </c>
      <c r="B13126" t="s">
        <v>98</v>
      </c>
      <c r="C13126" t="s">
        <v>116</v>
      </c>
      <c r="D13126" t="s">
        <v>75</v>
      </c>
      <c r="E13126">
        <v>11</v>
      </c>
      <c r="F13126">
        <v>0.36581364274024963</v>
      </c>
      <c r="G13126">
        <v>0.35055738687515259</v>
      </c>
      <c r="H13126">
        <v>9.8855337128043175E-3</v>
      </c>
      <c r="I13126">
        <v>79.628647416412974</v>
      </c>
      <c r="J13126" s="6" t="s">
        <v>80</v>
      </c>
    </row>
    <row r="13127" spans="1:10" x14ac:dyDescent="0.25">
      <c r="A13127" s="5" t="str">
        <f t="shared" si="205"/>
        <v/>
      </c>
      <c r="B13127" t="s">
        <v>98</v>
      </c>
      <c r="C13127" t="s">
        <v>116</v>
      </c>
      <c r="D13127" t="s">
        <v>74</v>
      </c>
      <c r="E13127">
        <v>11</v>
      </c>
      <c r="F13127">
        <v>0.34576943516731262</v>
      </c>
      <c r="G13127">
        <v>0.37536904215812683</v>
      </c>
      <c r="H13127">
        <v>1.2614328414201736E-2</v>
      </c>
      <c r="I13127">
        <v>78.634183036122408</v>
      </c>
      <c r="J13127" s="6" t="s">
        <v>80</v>
      </c>
    </row>
    <row r="13128" spans="1:10" x14ac:dyDescent="0.25">
      <c r="A13128" s="5" t="str">
        <f t="shared" si="205"/>
        <v/>
      </c>
      <c r="B13128" t="s">
        <v>98</v>
      </c>
      <c r="C13128" t="s">
        <v>116</v>
      </c>
      <c r="D13128" t="s">
        <v>74</v>
      </c>
      <c r="E13128">
        <v>12</v>
      </c>
      <c r="F13128">
        <v>0.44261372089385986</v>
      </c>
      <c r="G13128">
        <v>0.42182981967926025</v>
      </c>
      <c r="H13128">
        <v>1.4395111240446568E-2</v>
      </c>
      <c r="I13128">
        <v>82.697268036574201</v>
      </c>
      <c r="J13128" s="6" t="s">
        <v>80</v>
      </c>
    </row>
    <row r="13129" spans="1:10" x14ac:dyDescent="0.25">
      <c r="A13129" s="5" t="str">
        <f t="shared" si="205"/>
        <v/>
      </c>
      <c r="B13129" t="s">
        <v>98</v>
      </c>
      <c r="C13129" t="s">
        <v>116</v>
      </c>
      <c r="D13129" t="s">
        <v>75</v>
      </c>
      <c r="E13129">
        <v>12</v>
      </c>
      <c r="F13129">
        <v>0.40280783176422119</v>
      </c>
      <c r="G13129">
        <v>0.38938590884208679</v>
      </c>
      <c r="H13129">
        <v>1.1596348136663437E-2</v>
      </c>
      <c r="I13129">
        <v>83.301044832830826</v>
      </c>
      <c r="J13129" s="6" t="s">
        <v>80</v>
      </c>
    </row>
    <row r="13130" spans="1:10" x14ac:dyDescent="0.25">
      <c r="A13130" s="5" t="str">
        <f t="shared" si="205"/>
        <v/>
      </c>
      <c r="B13130" t="s">
        <v>98</v>
      </c>
      <c r="C13130" t="s">
        <v>116</v>
      </c>
      <c r="D13130" t="s">
        <v>75</v>
      </c>
      <c r="E13130">
        <v>13</v>
      </c>
      <c r="F13130">
        <v>0.54707306623458862</v>
      </c>
      <c r="G13130">
        <v>0.54249531030654907</v>
      </c>
      <c r="H13130">
        <v>1.3324709609150887E-2</v>
      </c>
      <c r="I13130">
        <v>85.060201367772194</v>
      </c>
      <c r="J13130" s="6" t="s">
        <v>80</v>
      </c>
    </row>
    <row r="13131" spans="1:10" x14ac:dyDescent="0.25">
      <c r="A13131" s="5" t="str">
        <f t="shared" si="205"/>
        <v/>
      </c>
      <c r="B13131" t="s">
        <v>98</v>
      </c>
      <c r="C13131" t="s">
        <v>116</v>
      </c>
      <c r="D13131" t="s">
        <v>74</v>
      </c>
      <c r="E13131">
        <v>13</v>
      </c>
      <c r="F13131">
        <v>0.50814664363861084</v>
      </c>
      <c r="G13131">
        <v>0.4143831729888916</v>
      </c>
      <c r="H13131">
        <v>1.5725346282124519E-2</v>
      </c>
      <c r="I13131">
        <v>86.177374852906198</v>
      </c>
      <c r="J13131" s="6" t="s">
        <v>80</v>
      </c>
    </row>
    <row r="13132" spans="1:10" x14ac:dyDescent="0.25">
      <c r="A13132" s="5" t="str">
        <f t="shared" si="205"/>
        <v/>
      </c>
      <c r="B13132" t="s">
        <v>98</v>
      </c>
      <c r="C13132" t="s">
        <v>116</v>
      </c>
      <c r="D13132" t="s">
        <v>74</v>
      </c>
      <c r="E13132">
        <v>14</v>
      </c>
      <c r="F13132">
        <v>0.73828279972076416</v>
      </c>
      <c r="G13132">
        <v>0.62292343378067017</v>
      </c>
      <c r="H13132">
        <v>1.6987387090921402E-2</v>
      </c>
      <c r="I13132">
        <v>88.332966416225915</v>
      </c>
      <c r="J13132" s="6" t="s">
        <v>80</v>
      </c>
    </row>
    <row r="13133" spans="1:10" x14ac:dyDescent="0.25">
      <c r="A13133" s="5" t="str">
        <f t="shared" si="205"/>
        <v/>
      </c>
      <c r="B13133" t="s">
        <v>98</v>
      </c>
      <c r="C13133" t="s">
        <v>116</v>
      </c>
      <c r="D13133" t="s">
        <v>75</v>
      </c>
      <c r="E13133">
        <v>14</v>
      </c>
      <c r="F13133">
        <v>0.74268931150436401</v>
      </c>
      <c r="G13133">
        <v>0.77486920356750488</v>
      </c>
      <c r="H13133">
        <v>1.4766977168619633E-2</v>
      </c>
      <c r="I13133">
        <v>83.959109042547851</v>
      </c>
      <c r="J13133" s="6" t="s">
        <v>80</v>
      </c>
    </row>
    <row r="13134" spans="1:10" x14ac:dyDescent="0.25">
      <c r="A13134" s="5" t="str">
        <f t="shared" si="205"/>
        <v/>
      </c>
      <c r="B13134" t="s">
        <v>98</v>
      </c>
      <c r="C13134" t="s">
        <v>116</v>
      </c>
      <c r="D13134" t="s">
        <v>75</v>
      </c>
      <c r="E13134">
        <v>15</v>
      </c>
      <c r="F13134">
        <v>0.9822043776512146</v>
      </c>
      <c r="G13134">
        <v>1.0361195802688599</v>
      </c>
      <c r="H13134">
        <v>1.5810966491699219E-2</v>
      </c>
      <c r="I13134">
        <v>83.853381458963185</v>
      </c>
      <c r="J13134" s="6" t="s">
        <v>80</v>
      </c>
    </row>
    <row r="13135" spans="1:10" x14ac:dyDescent="0.25">
      <c r="A13135" s="5" t="str">
        <f t="shared" si="205"/>
        <v/>
      </c>
      <c r="B13135" t="s">
        <v>98</v>
      </c>
      <c r="C13135" t="s">
        <v>116</v>
      </c>
      <c r="D13135" t="s">
        <v>74</v>
      </c>
      <c r="E13135">
        <v>15</v>
      </c>
      <c r="F13135">
        <v>1.0480865240097046</v>
      </c>
      <c r="G13135">
        <v>0.92593479156494141</v>
      </c>
      <c r="H13135">
        <v>1.8041029572486877E-2</v>
      </c>
      <c r="I13135">
        <v>88.813668869365088</v>
      </c>
      <c r="J13135" s="6" t="s">
        <v>80</v>
      </c>
    </row>
    <row r="13136" spans="1:10" x14ac:dyDescent="0.25">
      <c r="A13136" s="5" t="str">
        <f t="shared" si="205"/>
        <v/>
      </c>
      <c r="B13136" t="s">
        <v>98</v>
      </c>
      <c r="C13136" t="s">
        <v>116</v>
      </c>
      <c r="D13136" t="s">
        <v>74</v>
      </c>
      <c r="E13136">
        <v>16</v>
      </c>
      <c r="F13136">
        <v>1.4324613809585571</v>
      </c>
      <c r="G13136">
        <v>1.3326071500778198</v>
      </c>
      <c r="H13136">
        <v>1.9021326676011086E-2</v>
      </c>
      <c r="I13136">
        <v>88.699624332398884</v>
      </c>
      <c r="J13136" s="6" t="s">
        <v>80</v>
      </c>
    </row>
    <row r="13137" spans="1:10" x14ac:dyDescent="0.25">
      <c r="A13137" s="5" t="str">
        <f t="shared" si="205"/>
        <v/>
      </c>
      <c r="B13137" t="s">
        <v>98</v>
      </c>
      <c r="C13137" t="s">
        <v>116</v>
      </c>
      <c r="D13137" t="s">
        <v>75</v>
      </c>
      <c r="E13137">
        <v>16</v>
      </c>
      <c r="F13137">
        <v>1.2719721794128418</v>
      </c>
      <c r="G13137">
        <v>1.3574799299240112</v>
      </c>
      <c r="H13137">
        <v>1.6661111265420914E-2</v>
      </c>
      <c r="I13137">
        <v>83.496724924020057</v>
      </c>
      <c r="J13137" s="6" t="s">
        <v>80</v>
      </c>
    </row>
    <row r="13138" spans="1:10" x14ac:dyDescent="0.25">
      <c r="A13138" s="5" t="str">
        <f t="shared" si="205"/>
        <v/>
      </c>
      <c r="B13138" t="s">
        <v>98</v>
      </c>
      <c r="C13138" t="s">
        <v>116</v>
      </c>
      <c r="D13138" t="s">
        <v>74</v>
      </c>
      <c r="E13138">
        <v>17</v>
      </c>
      <c r="F13138">
        <v>1.7249034643173218</v>
      </c>
      <c r="G13138">
        <v>1.687744140625</v>
      </c>
      <c r="H13138">
        <v>1.9545197486877441E-2</v>
      </c>
      <c r="I13138">
        <v>86.682900334932469</v>
      </c>
      <c r="J13138" s="6" t="s">
        <v>80</v>
      </c>
    </row>
    <row r="13139" spans="1:10" x14ac:dyDescent="0.25">
      <c r="A13139" s="5" t="str">
        <f t="shared" si="205"/>
        <v/>
      </c>
      <c r="B13139" t="s">
        <v>98</v>
      </c>
      <c r="C13139" t="s">
        <v>116</v>
      </c>
      <c r="D13139" t="s">
        <v>75</v>
      </c>
      <c r="E13139">
        <v>17</v>
      </c>
      <c r="F13139">
        <v>1.5610412359237671</v>
      </c>
      <c r="G13139">
        <v>1.5965709686279297</v>
      </c>
      <c r="H13139">
        <v>1.6924465075135231E-2</v>
      </c>
      <c r="I13139">
        <v>82.872391717317655</v>
      </c>
      <c r="J13139" s="6" t="s">
        <v>80</v>
      </c>
    </row>
    <row r="13140" spans="1:10" x14ac:dyDescent="0.25">
      <c r="A13140" s="5" t="str">
        <f t="shared" si="205"/>
        <v/>
      </c>
      <c r="B13140" t="s">
        <v>98</v>
      </c>
      <c r="C13140" t="s">
        <v>116</v>
      </c>
      <c r="D13140" t="s">
        <v>74</v>
      </c>
      <c r="E13140">
        <v>18</v>
      </c>
      <c r="F13140">
        <v>1.8573025465011597</v>
      </c>
      <c r="G13140">
        <v>1.8053845167160034</v>
      </c>
      <c r="H13140">
        <v>1.9073519855737686E-2</v>
      </c>
      <c r="I13140">
        <v>81.70966235177336</v>
      </c>
      <c r="J13140" s="6" t="s">
        <v>80</v>
      </c>
    </row>
    <row r="13141" spans="1:10" x14ac:dyDescent="0.25">
      <c r="A13141" s="5" t="str">
        <f t="shared" si="205"/>
        <v/>
      </c>
      <c r="B13141" t="s">
        <v>98</v>
      </c>
      <c r="C13141" t="s">
        <v>116</v>
      </c>
      <c r="D13141" t="s">
        <v>75</v>
      </c>
      <c r="E13141">
        <v>18</v>
      </c>
      <c r="F13141">
        <v>1.7281467914581299</v>
      </c>
      <c r="G13141">
        <v>1.7673214673995972</v>
      </c>
      <c r="H13141">
        <v>1.6820084303617477E-2</v>
      </c>
      <c r="I13141">
        <v>80.604830927048383</v>
      </c>
      <c r="J13141" s="6" t="s">
        <v>80</v>
      </c>
    </row>
    <row r="13142" spans="1:10" x14ac:dyDescent="0.25">
      <c r="A13142" s="5" t="str">
        <f t="shared" si="205"/>
        <v/>
      </c>
      <c r="B13142" t="s">
        <v>98</v>
      </c>
      <c r="C13142" t="s">
        <v>116</v>
      </c>
      <c r="D13142" t="s">
        <v>74</v>
      </c>
      <c r="E13142">
        <v>19</v>
      </c>
      <c r="F13142">
        <v>1.86562180519104</v>
      </c>
      <c r="G13142">
        <v>1.3236626386642456</v>
      </c>
      <c r="H13142">
        <v>1.8306467682123184E-2</v>
      </c>
      <c r="I13142">
        <v>76.187193808283368</v>
      </c>
      <c r="J13142" s="6" t="s">
        <v>80</v>
      </c>
    </row>
    <row r="13143" spans="1:10" x14ac:dyDescent="0.25">
      <c r="A13143" s="5" t="str">
        <f t="shared" si="205"/>
        <v/>
      </c>
      <c r="B13143" t="s">
        <v>98</v>
      </c>
      <c r="C13143" t="s">
        <v>116</v>
      </c>
      <c r="D13143" t="s">
        <v>75</v>
      </c>
      <c r="E13143">
        <v>19</v>
      </c>
      <c r="F13143">
        <v>1.751018762588501</v>
      </c>
      <c r="G13143">
        <v>1.1715911626815796</v>
      </c>
      <c r="H13143">
        <v>1.6499677672982216E-2</v>
      </c>
      <c r="I13143">
        <v>78.153713905781558</v>
      </c>
      <c r="J13143" s="6" t="s">
        <v>80</v>
      </c>
    </row>
    <row r="13144" spans="1:10" x14ac:dyDescent="0.25">
      <c r="A13144" s="5" t="str">
        <f t="shared" si="205"/>
        <v/>
      </c>
      <c r="B13144" t="s">
        <v>98</v>
      </c>
      <c r="C13144" t="s">
        <v>116</v>
      </c>
      <c r="D13144" t="s">
        <v>74</v>
      </c>
      <c r="E13144">
        <v>20</v>
      </c>
      <c r="F13144">
        <v>1.8003717660903931</v>
      </c>
      <c r="G13144">
        <v>1.46952223777771</v>
      </c>
      <c r="H13144">
        <v>1.7210019752383232E-2</v>
      </c>
      <c r="I13144">
        <v>72.468486466907478</v>
      </c>
      <c r="J13144" s="6" t="s">
        <v>80</v>
      </c>
    </row>
    <row r="13145" spans="1:10" x14ac:dyDescent="0.25">
      <c r="A13145" s="5" t="str">
        <f t="shared" si="205"/>
        <v/>
      </c>
      <c r="B13145" t="s">
        <v>98</v>
      </c>
      <c r="C13145" t="s">
        <v>116</v>
      </c>
      <c r="D13145" t="s">
        <v>75</v>
      </c>
      <c r="E13145">
        <v>20</v>
      </c>
      <c r="F13145">
        <v>1.7333554029464722</v>
      </c>
      <c r="G13145">
        <v>2.110569953918457</v>
      </c>
      <c r="H13145">
        <v>1.5716463327407837E-2</v>
      </c>
      <c r="I13145">
        <v>75.403236132209287</v>
      </c>
      <c r="J13145" s="6" t="s">
        <v>80</v>
      </c>
    </row>
    <row r="13146" spans="1:10" x14ac:dyDescent="0.25">
      <c r="A13146" s="5" t="str">
        <f t="shared" si="205"/>
        <v/>
      </c>
      <c r="B13146" t="s">
        <v>98</v>
      </c>
      <c r="C13146" t="s">
        <v>116</v>
      </c>
      <c r="D13146" t="s">
        <v>74</v>
      </c>
      <c r="E13146">
        <v>21</v>
      </c>
      <c r="F13146">
        <v>1.6970990896224976</v>
      </c>
      <c r="G13146">
        <v>2.003577709197998</v>
      </c>
      <c r="H13146">
        <v>1.6193753108382225E-2</v>
      </c>
      <c r="I13146">
        <v>70.037603874352328</v>
      </c>
      <c r="J13146" s="6" t="s">
        <v>80</v>
      </c>
    </row>
    <row r="13147" spans="1:10" x14ac:dyDescent="0.25">
      <c r="A13147" s="5" t="str">
        <f t="shared" si="205"/>
        <v/>
      </c>
      <c r="B13147" t="s">
        <v>98</v>
      </c>
      <c r="C13147" t="s">
        <v>116</v>
      </c>
      <c r="D13147" t="s">
        <v>75</v>
      </c>
      <c r="E13147">
        <v>21</v>
      </c>
      <c r="F13147">
        <v>1.6785174608230591</v>
      </c>
      <c r="G13147">
        <v>1.7687268257141113</v>
      </c>
      <c r="H13147">
        <v>1.4652262441813946E-2</v>
      </c>
      <c r="I13147">
        <v>73.891242401211542</v>
      </c>
      <c r="J13147" s="6" t="s">
        <v>80</v>
      </c>
    </row>
    <row r="13148" spans="1:10" x14ac:dyDescent="0.25">
      <c r="A13148" s="5" t="str">
        <f t="shared" si="205"/>
        <v/>
      </c>
      <c r="B13148" t="s">
        <v>98</v>
      </c>
      <c r="C13148" t="s">
        <v>116</v>
      </c>
      <c r="D13148" t="s">
        <v>74</v>
      </c>
      <c r="E13148">
        <v>22</v>
      </c>
      <c r="F13148">
        <v>1.5465996265411377</v>
      </c>
      <c r="G13148">
        <v>1.5840944051742554</v>
      </c>
      <c r="H13148">
        <v>1.5090577304363251E-2</v>
      </c>
      <c r="I13148">
        <v>68.477402009597597</v>
      </c>
      <c r="J13148" s="6" t="s">
        <v>80</v>
      </c>
    </row>
    <row r="13149" spans="1:10" x14ac:dyDescent="0.25">
      <c r="A13149" s="5" t="str">
        <f t="shared" si="205"/>
        <v/>
      </c>
      <c r="B13149" t="s">
        <v>98</v>
      </c>
      <c r="C13149" t="s">
        <v>116</v>
      </c>
      <c r="D13149" t="s">
        <v>75</v>
      </c>
      <c r="E13149">
        <v>22</v>
      </c>
      <c r="F13149">
        <v>1.539215087890625</v>
      </c>
      <c r="G13149">
        <v>1.6086922883987427</v>
      </c>
      <c r="H13149">
        <v>1.4236241579055786E-2</v>
      </c>
      <c r="I13149">
        <v>72.559059650452539</v>
      </c>
      <c r="J13149" s="6" t="s">
        <v>80</v>
      </c>
    </row>
    <row r="13150" spans="1:10" x14ac:dyDescent="0.25">
      <c r="A13150" s="5" t="str">
        <f t="shared" si="205"/>
        <v/>
      </c>
      <c r="B13150" t="s">
        <v>98</v>
      </c>
      <c r="C13150" t="s">
        <v>116</v>
      </c>
      <c r="D13150" t="s">
        <v>75</v>
      </c>
      <c r="E13150">
        <v>23</v>
      </c>
      <c r="F13150">
        <v>1.3777682781219482</v>
      </c>
      <c r="G13150">
        <v>1.4207509756088257</v>
      </c>
      <c r="H13150">
        <v>1.4361042529344559E-2</v>
      </c>
      <c r="I13150">
        <v>71.792387917924259</v>
      </c>
      <c r="J13150" s="6" t="s">
        <v>80</v>
      </c>
    </row>
    <row r="13151" spans="1:10" x14ac:dyDescent="0.25">
      <c r="A13151" s="5" t="str">
        <f t="shared" si="205"/>
        <v/>
      </c>
      <c r="B13151" t="s">
        <v>98</v>
      </c>
      <c r="C13151" t="s">
        <v>116</v>
      </c>
      <c r="D13151" t="s">
        <v>74</v>
      </c>
      <c r="E13151">
        <v>23</v>
      </c>
      <c r="F13151">
        <v>1.3675516843795776</v>
      </c>
      <c r="G13151">
        <v>1.3509987592697144</v>
      </c>
      <c r="H13151">
        <v>1.4410343021154404E-2</v>
      </c>
      <c r="I13151">
        <v>67.575181497247655</v>
      </c>
      <c r="J13151" s="6" t="s">
        <v>80</v>
      </c>
    </row>
    <row r="13152" spans="1:10" x14ac:dyDescent="0.25">
      <c r="A13152" s="5" t="str">
        <f t="shared" si="205"/>
        <v/>
      </c>
      <c r="B13152" t="s">
        <v>98</v>
      </c>
      <c r="C13152" t="s">
        <v>116</v>
      </c>
      <c r="D13152" t="s">
        <v>75</v>
      </c>
      <c r="E13152">
        <v>24</v>
      </c>
      <c r="F13152">
        <v>1.1343116760253906</v>
      </c>
      <c r="G13152">
        <v>1.201103687286377</v>
      </c>
      <c r="H13152">
        <v>1.3582721352577209E-2</v>
      </c>
      <c r="I13152">
        <v>70.534238221895052</v>
      </c>
      <c r="J13152" s="6" t="s">
        <v>80</v>
      </c>
    </row>
    <row r="13153" spans="1:10" x14ac:dyDescent="0.25">
      <c r="A13153" s="5" t="str">
        <f t="shared" si="205"/>
        <v/>
      </c>
      <c r="B13153" t="s">
        <v>98</v>
      </c>
      <c r="C13153" t="s">
        <v>116</v>
      </c>
      <c r="D13153" t="s">
        <v>74</v>
      </c>
      <c r="E13153">
        <v>24</v>
      </c>
      <c r="F13153">
        <v>1.1465581655502319</v>
      </c>
      <c r="G13153">
        <v>1.1231145858764648</v>
      </c>
      <c r="H13153">
        <v>1.3051518239080906E-2</v>
      </c>
      <c r="I13153">
        <v>67.220936000713948</v>
      </c>
      <c r="J13153" s="6" t="s">
        <v>80</v>
      </c>
    </row>
    <row r="13154" spans="1:10" x14ac:dyDescent="0.25">
      <c r="A13154" s="5" t="str">
        <f t="shared" si="205"/>
        <v/>
      </c>
      <c r="B13154" t="s">
        <v>98</v>
      </c>
      <c r="C13154" t="s">
        <v>116</v>
      </c>
      <c r="D13154" t="s">
        <v>46</v>
      </c>
      <c r="E13154">
        <v>1</v>
      </c>
      <c r="F13154">
        <v>0.72519409656524658</v>
      </c>
      <c r="G13154">
        <v>0.73067593574523926</v>
      </c>
      <c r="H13154">
        <v>6.792199332267046E-3</v>
      </c>
      <c r="I13154">
        <v>63.818527031402716</v>
      </c>
      <c r="J13154" s="6" t="s">
        <v>80</v>
      </c>
    </row>
    <row r="13155" spans="1:10" x14ac:dyDescent="0.25">
      <c r="A13155" s="5" t="str">
        <f t="shared" si="205"/>
        <v/>
      </c>
      <c r="B13155" t="s">
        <v>98</v>
      </c>
      <c r="C13155" t="s">
        <v>116</v>
      </c>
      <c r="D13155" t="s">
        <v>46</v>
      </c>
      <c r="E13155">
        <v>2</v>
      </c>
      <c r="F13155">
        <v>0.6370084285736084</v>
      </c>
      <c r="G13155">
        <v>0.6514594554901123</v>
      </c>
      <c r="H13155">
        <v>6.0812127776443958E-3</v>
      </c>
      <c r="I13155">
        <v>62.27790639596563</v>
      </c>
      <c r="J13155" s="6" t="s">
        <v>80</v>
      </c>
    </row>
    <row r="13156" spans="1:10" x14ac:dyDescent="0.25">
      <c r="A13156" s="5" t="str">
        <f t="shared" si="205"/>
        <v/>
      </c>
      <c r="B13156" t="s">
        <v>98</v>
      </c>
      <c r="C13156" t="s">
        <v>116</v>
      </c>
      <c r="D13156" t="s">
        <v>46</v>
      </c>
      <c r="E13156">
        <v>3</v>
      </c>
      <c r="F13156">
        <v>0.57592761516571045</v>
      </c>
      <c r="G13156">
        <v>0.59503138065338135</v>
      </c>
      <c r="H13156">
        <v>5.3871502168476582E-3</v>
      </c>
      <c r="I13156">
        <v>60.926359432085661</v>
      </c>
      <c r="J13156" s="6" t="s">
        <v>80</v>
      </c>
    </row>
    <row r="13157" spans="1:10" x14ac:dyDescent="0.25">
      <c r="A13157" s="5" t="str">
        <f t="shared" si="205"/>
        <v/>
      </c>
      <c r="B13157" t="s">
        <v>98</v>
      </c>
      <c r="C13157" t="s">
        <v>116</v>
      </c>
      <c r="D13157" t="s">
        <v>46</v>
      </c>
      <c r="E13157">
        <v>4</v>
      </c>
      <c r="F13157">
        <v>0.55175149440765381</v>
      </c>
      <c r="G13157">
        <v>0.56282764673233032</v>
      </c>
      <c r="H13157">
        <v>4.7273067757487297E-3</v>
      </c>
      <c r="I13157">
        <v>60.371287980389319</v>
      </c>
      <c r="J13157" s="6" t="s">
        <v>80</v>
      </c>
    </row>
    <row r="13158" spans="1:10" x14ac:dyDescent="0.25">
      <c r="A13158" s="5" t="str">
        <f t="shared" si="205"/>
        <v/>
      </c>
      <c r="B13158" t="s">
        <v>98</v>
      </c>
      <c r="C13158" t="s">
        <v>116</v>
      </c>
      <c r="D13158" t="s">
        <v>46</v>
      </c>
      <c r="E13158">
        <v>5</v>
      </c>
      <c r="F13158">
        <v>0.54433703422546387</v>
      </c>
      <c r="G13158">
        <v>0.54905658960342407</v>
      </c>
      <c r="H13158">
        <v>4.0709772147238255E-3</v>
      </c>
      <c r="I13158">
        <v>59.145109836749981</v>
      </c>
      <c r="J13158" s="6" t="s">
        <v>80</v>
      </c>
    </row>
    <row r="13159" spans="1:10" x14ac:dyDescent="0.25">
      <c r="A13159" s="5" t="str">
        <f t="shared" si="205"/>
        <v/>
      </c>
      <c r="B13159" t="s">
        <v>98</v>
      </c>
      <c r="C13159" t="s">
        <v>116</v>
      </c>
      <c r="D13159" t="s">
        <v>46</v>
      </c>
      <c r="E13159">
        <v>6</v>
      </c>
      <c r="F13159">
        <v>0.5749703049659729</v>
      </c>
      <c r="G13159">
        <v>0.57430380582809448</v>
      </c>
      <c r="H13159">
        <v>3.66252101957798E-3</v>
      </c>
      <c r="I13159">
        <v>58.348072885347051</v>
      </c>
      <c r="J13159" s="6" t="s">
        <v>80</v>
      </c>
    </row>
    <row r="13160" spans="1:10" x14ac:dyDescent="0.25">
      <c r="A13160" s="5" t="str">
        <f t="shared" si="205"/>
        <v/>
      </c>
      <c r="B13160" t="s">
        <v>98</v>
      </c>
      <c r="C13160" t="s">
        <v>116</v>
      </c>
      <c r="D13160" t="s">
        <v>46</v>
      </c>
      <c r="E13160">
        <v>7</v>
      </c>
      <c r="F13160">
        <v>0.64952152967453003</v>
      </c>
      <c r="G13160">
        <v>0.64766871929168701</v>
      </c>
      <c r="H13160">
        <v>3.6602220498025417E-3</v>
      </c>
      <c r="I13160">
        <v>57.698848910879235</v>
      </c>
      <c r="J13160" s="6" t="s">
        <v>80</v>
      </c>
    </row>
    <row r="13161" spans="1:10" x14ac:dyDescent="0.25">
      <c r="A13161" s="5" t="str">
        <f t="shared" si="205"/>
        <v/>
      </c>
      <c r="B13161" t="s">
        <v>98</v>
      </c>
      <c r="C13161" t="s">
        <v>116</v>
      </c>
      <c r="D13161" t="s">
        <v>46</v>
      </c>
      <c r="E13161">
        <v>8</v>
      </c>
      <c r="F13161">
        <v>0.64166325330734253</v>
      </c>
      <c r="G13161">
        <v>0.63205558061599731</v>
      </c>
      <c r="H13161">
        <v>4.1183712892234325E-3</v>
      </c>
      <c r="I13161">
        <v>59.123634093315864</v>
      </c>
      <c r="J13161" s="6" t="s">
        <v>80</v>
      </c>
    </row>
    <row r="13162" spans="1:10" x14ac:dyDescent="0.25">
      <c r="A13162" s="5" t="str">
        <f t="shared" si="205"/>
        <v/>
      </c>
      <c r="B13162" t="s">
        <v>98</v>
      </c>
      <c r="C13162" t="s">
        <v>116</v>
      </c>
      <c r="D13162" t="s">
        <v>46</v>
      </c>
      <c r="E13162">
        <v>9</v>
      </c>
      <c r="F13162">
        <v>0.47189867496490479</v>
      </c>
      <c r="G13162">
        <v>0.45960536599159241</v>
      </c>
      <c r="H13162">
        <v>4.4093676842749119E-3</v>
      </c>
      <c r="I13162">
        <v>63.727578504365887</v>
      </c>
      <c r="J13162" s="6" t="s">
        <v>80</v>
      </c>
    </row>
    <row r="13163" spans="1:10" x14ac:dyDescent="0.25">
      <c r="A13163" s="5" t="str">
        <f t="shared" si="205"/>
        <v/>
      </c>
      <c r="B13163" t="s">
        <v>98</v>
      </c>
      <c r="C13163" t="s">
        <v>116</v>
      </c>
      <c r="D13163" t="s">
        <v>46</v>
      </c>
      <c r="E13163">
        <v>10</v>
      </c>
      <c r="F13163">
        <v>0.3053608238697052</v>
      </c>
      <c r="G13163">
        <v>0.29183518886566162</v>
      </c>
      <c r="H13163">
        <v>4.8912125639617443E-3</v>
      </c>
      <c r="I13163">
        <v>70.059456597140269</v>
      </c>
      <c r="J13163" s="6" t="s">
        <v>80</v>
      </c>
    </row>
    <row r="13164" spans="1:10" x14ac:dyDescent="0.25">
      <c r="A13164" s="5" t="str">
        <f t="shared" si="205"/>
        <v/>
      </c>
      <c r="B13164" t="s">
        <v>98</v>
      </c>
      <c r="C13164" t="s">
        <v>116</v>
      </c>
      <c r="D13164" t="s">
        <v>46</v>
      </c>
      <c r="E13164">
        <v>11</v>
      </c>
      <c r="F13164">
        <v>0.1897062212228775</v>
      </c>
      <c r="G13164">
        <v>0.17782419919967651</v>
      </c>
      <c r="H13164">
        <v>5.5158487521111965E-3</v>
      </c>
      <c r="I13164">
        <v>76.654890163258784</v>
      </c>
      <c r="J13164" s="6" t="s">
        <v>80</v>
      </c>
    </row>
    <row r="13165" spans="1:10" x14ac:dyDescent="0.25">
      <c r="A13165" s="5" t="str">
        <f t="shared" si="205"/>
        <v/>
      </c>
      <c r="B13165" t="s">
        <v>98</v>
      </c>
      <c r="C13165" t="s">
        <v>116</v>
      </c>
      <c r="D13165" t="s">
        <v>46</v>
      </c>
      <c r="E13165">
        <v>12</v>
      </c>
      <c r="F13165">
        <v>0.15804331004619598</v>
      </c>
      <c r="G13165">
        <v>0.13966736197471619</v>
      </c>
      <c r="H13165">
        <v>6.140511017292738E-3</v>
      </c>
      <c r="I13165">
        <v>82.293068491894175</v>
      </c>
      <c r="J13165" s="6" t="s">
        <v>80</v>
      </c>
    </row>
    <row r="13166" spans="1:10" x14ac:dyDescent="0.25">
      <c r="A13166" s="5" t="str">
        <f t="shared" si="205"/>
        <v/>
      </c>
      <c r="B13166" t="s">
        <v>98</v>
      </c>
      <c r="C13166" t="s">
        <v>116</v>
      </c>
      <c r="D13166" t="s">
        <v>46</v>
      </c>
      <c r="E13166">
        <v>13</v>
      </c>
      <c r="F13166">
        <v>0.19580897688865662</v>
      </c>
      <c r="G13166">
        <v>0.16793838143348694</v>
      </c>
      <c r="H13166">
        <v>6.9147245958447456E-3</v>
      </c>
      <c r="I13166">
        <v>84.447513758508578</v>
      </c>
      <c r="J13166" s="6" t="s">
        <v>80</v>
      </c>
    </row>
    <row r="13167" spans="1:10" x14ac:dyDescent="0.25">
      <c r="A13167" s="5" t="str">
        <f t="shared" si="205"/>
        <v/>
      </c>
      <c r="B13167" t="s">
        <v>98</v>
      </c>
      <c r="C13167" t="s">
        <v>116</v>
      </c>
      <c r="D13167" t="s">
        <v>46</v>
      </c>
      <c r="E13167">
        <v>14</v>
      </c>
      <c r="F13167">
        <v>0.3466276228427887</v>
      </c>
      <c r="G13167">
        <v>0.28770759701728821</v>
      </c>
      <c r="H13167">
        <v>7.7124834060668945E-3</v>
      </c>
      <c r="I13167">
        <v>85.264323174387698</v>
      </c>
      <c r="J13167" s="6" t="s">
        <v>80</v>
      </c>
    </row>
    <row r="13168" spans="1:10" x14ac:dyDescent="0.25">
      <c r="A13168" s="5" t="str">
        <f t="shared" si="205"/>
        <v/>
      </c>
      <c r="B13168" t="s">
        <v>98</v>
      </c>
      <c r="C13168" t="s">
        <v>116</v>
      </c>
      <c r="D13168" t="s">
        <v>46</v>
      </c>
      <c r="E13168">
        <v>15</v>
      </c>
      <c r="F13168">
        <v>0.60178679227828979</v>
      </c>
      <c r="G13168">
        <v>0.50515258312225342</v>
      </c>
      <c r="H13168">
        <v>8.8081164285540581E-3</v>
      </c>
      <c r="I13168">
        <v>86.293058779986353</v>
      </c>
      <c r="J13168" s="6" t="s">
        <v>80</v>
      </c>
    </row>
    <row r="13169" spans="1:10" x14ac:dyDescent="0.25">
      <c r="A13169" s="5" t="str">
        <f t="shared" si="205"/>
        <v/>
      </c>
      <c r="B13169" t="s">
        <v>98</v>
      </c>
      <c r="C13169" t="s">
        <v>116</v>
      </c>
      <c r="D13169" t="s">
        <v>46</v>
      </c>
      <c r="E13169">
        <v>16</v>
      </c>
      <c r="F13169">
        <v>0.87086230516433716</v>
      </c>
      <c r="G13169">
        <v>0.75148755311965942</v>
      </c>
      <c r="H13169">
        <v>9.6484720706939697E-3</v>
      </c>
      <c r="I13169">
        <v>84.708230125316575</v>
      </c>
      <c r="J13169" s="6" t="s">
        <v>80</v>
      </c>
    </row>
    <row r="13170" spans="1:10" x14ac:dyDescent="0.25">
      <c r="A13170" s="5" t="str">
        <f t="shared" si="205"/>
        <v/>
      </c>
      <c r="B13170" t="s">
        <v>98</v>
      </c>
      <c r="C13170" t="s">
        <v>116</v>
      </c>
      <c r="D13170" t="s">
        <v>46</v>
      </c>
      <c r="E13170">
        <v>17</v>
      </c>
      <c r="F13170">
        <v>1.0528959035873413</v>
      </c>
      <c r="G13170">
        <v>0.95154464244842529</v>
      </c>
      <c r="H13170">
        <v>9.9062910303473473E-3</v>
      </c>
      <c r="I13170">
        <v>82.643457429596069</v>
      </c>
      <c r="J13170" s="6" t="s">
        <v>80</v>
      </c>
    </row>
    <row r="13171" spans="1:10" x14ac:dyDescent="0.25">
      <c r="A13171" s="5" t="str">
        <f t="shared" si="205"/>
        <v/>
      </c>
      <c r="B13171" t="s">
        <v>98</v>
      </c>
      <c r="C13171" t="s">
        <v>116</v>
      </c>
      <c r="D13171" t="s">
        <v>46</v>
      </c>
      <c r="E13171">
        <v>18</v>
      </c>
      <c r="F13171">
        <v>1.1442742347717285</v>
      </c>
      <c r="G13171">
        <v>1.1550551652908325</v>
      </c>
      <c r="H13171">
        <v>9.6271689981222153E-3</v>
      </c>
      <c r="I13171">
        <v>80.616716459331172</v>
      </c>
      <c r="J13171" s="6" t="s">
        <v>80</v>
      </c>
    </row>
    <row r="13172" spans="1:10" x14ac:dyDescent="0.25">
      <c r="A13172" s="5" t="str">
        <f t="shared" si="205"/>
        <v/>
      </c>
      <c r="B13172" t="s">
        <v>98</v>
      </c>
      <c r="C13172" t="s">
        <v>116</v>
      </c>
      <c r="D13172" t="s">
        <v>46</v>
      </c>
      <c r="E13172">
        <v>19</v>
      </c>
      <c r="F13172">
        <v>1.2570658922195435</v>
      </c>
      <c r="G13172">
        <v>1.2380070686340332</v>
      </c>
      <c r="H13172">
        <v>8.9464150369167328E-3</v>
      </c>
      <c r="I13172">
        <v>76.759701244032684</v>
      </c>
      <c r="J13172" s="6" t="s">
        <v>80</v>
      </c>
    </row>
    <row r="13173" spans="1:10" x14ac:dyDescent="0.25">
      <c r="A13173" s="5" t="str">
        <f t="shared" si="205"/>
        <v/>
      </c>
      <c r="B13173" t="s">
        <v>98</v>
      </c>
      <c r="C13173" t="s">
        <v>116</v>
      </c>
      <c r="D13173" t="s">
        <v>46</v>
      </c>
      <c r="E13173">
        <v>20</v>
      </c>
      <c r="F13173">
        <v>1.2891943454742432</v>
      </c>
      <c r="G13173">
        <v>1.2690103054046631</v>
      </c>
      <c r="H13173">
        <v>8.6093861609697342E-3</v>
      </c>
      <c r="I13173">
        <v>73.598637561850026</v>
      </c>
      <c r="J13173" s="6" t="s">
        <v>80</v>
      </c>
    </row>
    <row r="13174" spans="1:10" x14ac:dyDescent="0.25">
      <c r="A13174" s="5" t="str">
        <f t="shared" si="205"/>
        <v/>
      </c>
      <c r="B13174" t="s">
        <v>98</v>
      </c>
      <c r="C13174" t="s">
        <v>116</v>
      </c>
      <c r="D13174" t="s">
        <v>46</v>
      </c>
      <c r="E13174">
        <v>21</v>
      </c>
      <c r="F13174">
        <v>1.2564572095870972</v>
      </c>
      <c r="G13174">
        <v>1.2367269992828369</v>
      </c>
      <c r="H13174">
        <v>8.1930821761488914E-3</v>
      </c>
      <c r="I13174">
        <v>71.699730842161102</v>
      </c>
      <c r="J13174" s="6" t="s">
        <v>80</v>
      </c>
    </row>
    <row r="13175" spans="1:10" x14ac:dyDescent="0.25">
      <c r="A13175" s="5" t="str">
        <f t="shared" si="205"/>
        <v/>
      </c>
      <c r="B13175" t="s">
        <v>98</v>
      </c>
      <c r="C13175" t="s">
        <v>116</v>
      </c>
      <c r="D13175" t="s">
        <v>46</v>
      </c>
      <c r="E13175">
        <v>22</v>
      </c>
      <c r="F13175">
        <v>1.1602476835250854</v>
      </c>
      <c r="G13175">
        <v>1.1492565870285034</v>
      </c>
      <c r="H13175">
        <v>7.7523957006633282E-3</v>
      </c>
      <c r="I13175">
        <v>69.649094482695887</v>
      </c>
      <c r="J13175" s="6" t="s">
        <v>80</v>
      </c>
    </row>
    <row r="13176" spans="1:10" x14ac:dyDescent="0.25">
      <c r="A13176" s="5" t="str">
        <f t="shared" si="205"/>
        <v/>
      </c>
      <c r="B13176" t="s">
        <v>98</v>
      </c>
      <c r="C13176" t="s">
        <v>116</v>
      </c>
      <c r="D13176" t="s">
        <v>46</v>
      </c>
      <c r="E13176">
        <v>23</v>
      </c>
      <c r="F13176">
        <v>1.0259337425231934</v>
      </c>
      <c r="G13176">
        <v>1.0217245817184448</v>
      </c>
      <c r="H13176">
        <v>7.6200990006327629E-3</v>
      </c>
      <c r="I13176">
        <v>68.070152615265243</v>
      </c>
      <c r="J13176" s="6" t="s">
        <v>80</v>
      </c>
    </row>
    <row r="13177" spans="1:10" x14ac:dyDescent="0.25">
      <c r="A13177" s="5" t="str">
        <f t="shared" si="205"/>
        <v/>
      </c>
      <c r="B13177" t="s">
        <v>98</v>
      </c>
      <c r="C13177" t="s">
        <v>116</v>
      </c>
      <c r="D13177" t="s">
        <v>46</v>
      </c>
      <c r="E13177">
        <v>24</v>
      </c>
      <c r="F13177">
        <v>0.85766547918319702</v>
      </c>
      <c r="G13177">
        <v>0.86238843202590942</v>
      </c>
      <c r="H13177">
        <v>7.2314664721488953E-3</v>
      </c>
      <c r="I13177">
        <v>66.745999630031108</v>
      </c>
      <c r="J13177" s="6" t="s">
        <v>80</v>
      </c>
    </row>
    <row r="13178" spans="1:10" x14ac:dyDescent="0.25">
      <c r="A13178" s="5" t="str">
        <f t="shared" si="205"/>
        <v/>
      </c>
      <c r="B13178" t="s">
        <v>98</v>
      </c>
      <c r="C13178" t="s">
        <v>116</v>
      </c>
      <c r="D13178" t="s">
        <v>76</v>
      </c>
      <c r="E13178">
        <v>1</v>
      </c>
      <c r="F13178">
        <v>0.75463765859603882</v>
      </c>
      <c r="G13178">
        <v>0.80865633487701416</v>
      </c>
      <c r="H13178">
        <v>4.0107157081365585E-2</v>
      </c>
      <c r="I13178">
        <v>68.727880133184627</v>
      </c>
      <c r="J13178" s="6" t="s">
        <v>80</v>
      </c>
    </row>
    <row r="13179" spans="1:10" x14ac:dyDescent="0.25">
      <c r="A13179" s="5" t="str">
        <f t="shared" si="205"/>
        <v/>
      </c>
      <c r="B13179" t="s">
        <v>98</v>
      </c>
      <c r="C13179" t="s">
        <v>116</v>
      </c>
      <c r="D13179" t="s">
        <v>77</v>
      </c>
      <c r="E13179">
        <v>1</v>
      </c>
      <c r="F13179">
        <v>0.71540671586990356</v>
      </c>
      <c r="G13179">
        <v>0.67286109924316406</v>
      </c>
      <c r="H13179">
        <v>1.3840686529874802E-2</v>
      </c>
      <c r="I13179">
        <v>59.417699041266879</v>
      </c>
      <c r="J13179" s="6" t="s">
        <v>80</v>
      </c>
    </row>
    <row r="13180" spans="1:10" x14ac:dyDescent="0.25">
      <c r="A13180" s="5" t="str">
        <f t="shared" si="205"/>
        <v/>
      </c>
      <c r="B13180" t="s">
        <v>98</v>
      </c>
      <c r="C13180" t="s">
        <v>116</v>
      </c>
      <c r="D13180" t="s">
        <v>77</v>
      </c>
      <c r="E13180">
        <v>2</v>
      </c>
      <c r="F13180">
        <v>0.65050476789474487</v>
      </c>
      <c r="G13180">
        <v>0.61929279565811157</v>
      </c>
      <c r="H13180">
        <v>1.2874945998191833E-2</v>
      </c>
      <c r="I13180">
        <v>57.778482701121021</v>
      </c>
      <c r="J13180" s="6" t="s">
        <v>80</v>
      </c>
    </row>
    <row r="13181" spans="1:10" x14ac:dyDescent="0.25">
      <c r="A13181" s="5" t="str">
        <f t="shared" si="205"/>
        <v/>
      </c>
      <c r="B13181" t="s">
        <v>98</v>
      </c>
      <c r="C13181" t="s">
        <v>116</v>
      </c>
      <c r="D13181" t="s">
        <v>76</v>
      </c>
      <c r="E13181">
        <v>2</v>
      </c>
      <c r="F13181">
        <v>0.67400401830673218</v>
      </c>
      <c r="G13181">
        <v>0.7292095422744751</v>
      </c>
      <c r="H13181">
        <v>3.691994771361351E-2</v>
      </c>
      <c r="I13181">
        <v>68.122430632630895</v>
      </c>
      <c r="J13181" s="6" t="s">
        <v>80</v>
      </c>
    </row>
    <row r="13182" spans="1:10" x14ac:dyDescent="0.25">
      <c r="A13182" s="5" t="str">
        <f t="shared" si="205"/>
        <v/>
      </c>
      <c r="B13182" t="s">
        <v>98</v>
      </c>
      <c r="C13182" t="s">
        <v>116</v>
      </c>
      <c r="D13182" t="s">
        <v>76</v>
      </c>
      <c r="E13182">
        <v>3</v>
      </c>
      <c r="F13182">
        <v>0.61878830194473267</v>
      </c>
      <c r="G13182">
        <v>0.65147674083709717</v>
      </c>
      <c r="H13182">
        <v>3.1966246664524078E-2</v>
      </c>
      <c r="I13182">
        <v>68.551864594895449</v>
      </c>
      <c r="J13182" s="6" t="s">
        <v>80</v>
      </c>
    </row>
    <row r="13183" spans="1:10" x14ac:dyDescent="0.25">
      <c r="A13183" s="5" t="str">
        <f t="shared" si="205"/>
        <v/>
      </c>
      <c r="B13183" t="s">
        <v>98</v>
      </c>
      <c r="C13183" t="s">
        <v>116</v>
      </c>
      <c r="D13183" t="s">
        <v>77</v>
      </c>
      <c r="E13183">
        <v>3</v>
      </c>
      <c r="F13183">
        <v>0.60492599010467529</v>
      </c>
      <c r="G13183">
        <v>0.59167587757110596</v>
      </c>
      <c r="H13183">
        <v>1.1463572271168232E-2</v>
      </c>
      <c r="I13183">
        <v>56.235619007918999</v>
      </c>
      <c r="J13183" s="6" t="s">
        <v>80</v>
      </c>
    </row>
    <row r="13184" spans="1:10" x14ac:dyDescent="0.25">
      <c r="A13184" s="5" t="str">
        <f t="shared" si="205"/>
        <v/>
      </c>
      <c r="B13184" t="s">
        <v>98</v>
      </c>
      <c r="C13184" t="s">
        <v>116</v>
      </c>
      <c r="D13184" t="s">
        <v>76</v>
      </c>
      <c r="E13184">
        <v>4</v>
      </c>
      <c r="F13184">
        <v>0.58110231161117554</v>
      </c>
      <c r="G13184">
        <v>0.6002001166343689</v>
      </c>
      <c r="H13184">
        <v>2.7761388570070267E-2</v>
      </c>
      <c r="I13184">
        <v>66.781920088790102</v>
      </c>
      <c r="J13184" s="6" t="s">
        <v>80</v>
      </c>
    </row>
    <row r="13185" spans="1:10" x14ac:dyDescent="0.25">
      <c r="A13185" s="5" t="str">
        <f t="shared" si="205"/>
        <v/>
      </c>
      <c r="B13185" t="s">
        <v>98</v>
      </c>
      <c r="C13185" t="s">
        <v>116</v>
      </c>
      <c r="D13185" t="s">
        <v>77</v>
      </c>
      <c r="E13185">
        <v>4</v>
      </c>
      <c r="F13185">
        <v>0.58224624395370483</v>
      </c>
      <c r="G13185">
        <v>0.56442254781723022</v>
      </c>
      <c r="H13185">
        <v>1.0065601207315922E-2</v>
      </c>
      <c r="I13185">
        <v>55.117415589824382</v>
      </c>
      <c r="J13185" s="6" t="s">
        <v>80</v>
      </c>
    </row>
    <row r="13186" spans="1:10" x14ac:dyDescent="0.25">
      <c r="A13186" s="5" t="str">
        <f t="shared" ref="A13186:A13249" si="206">IF(AND(category = B13186, subcategory=C13186, reportdate = D13186), E13186, "")</f>
        <v/>
      </c>
      <c r="B13186" t="s">
        <v>98</v>
      </c>
      <c r="C13186" t="s">
        <v>116</v>
      </c>
      <c r="D13186" t="s">
        <v>77</v>
      </c>
      <c r="E13186">
        <v>5</v>
      </c>
      <c r="F13186">
        <v>0.57431179285049438</v>
      </c>
      <c r="G13186">
        <v>0.56248098611831665</v>
      </c>
      <c r="H13186">
        <v>9.0325921773910522E-3</v>
      </c>
      <c r="I13186">
        <v>54.264768653606858</v>
      </c>
      <c r="J13186" s="6" t="s">
        <v>80</v>
      </c>
    </row>
    <row r="13187" spans="1:10" x14ac:dyDescent="0.25">
      <c r="A13187" s="5" t="str">
        <f t="shared" si="206"/>
        <v/>
      </c>
      <c r="B13187" t="s">
        <v>98</v>
      </c>
      <c r="C13187" t="s">
        <v>116</v>
      </c>
      <c r="D13187" t="s">
        <v>76</v>
      </c>
      <c r="E13187">
        <v>5</v>
      </c>
      <c r="F13187">
        <v>0.57189005613327026</v>
      </c>
      <c r="G13187">
        <v>0.58799862861633301</v>
      </c>
      <c r="H13187">
        <v>2.4839550256729126E-2</v>
      </c>
      <c r="I13187">
        <v>66.463806881242633</v>
      </c>
      <c r="J13187" s="6" t="s">
        <v>80</v>
      </c>
    </row>
    <row r="13188" spans="1:10" x14ac:dyDescent="0.25">
      <c r="A13188" s="5" t="str">
        <f t="shared" si="206"/>
        <v/>
      </c>
      <c r="B13188" t="s">
        <v>98</v>
      </c>
      <c r="C13188" t="s">
        <v>116</v>
      </c>
      <c r="D13188" t="s">
        <v>77</v>
      </c>
      <c r="E13188">
        <v>6</v>
      </c>
      <c r="F13188">
        <v>0.60182350873947144</v>
      </c>
      <c r="G13188">
        <v>0.59611284732818604</v>
      </c>
      <c r="H13188">
        <v>7.77470413595438E-3</v>
      </c>
      <c r="I13188">
        <v>53.72102125885737</v>
      </c>
      <c r="J13188" s="6" t="s">
        <v>80</v>
      </c>
    </row>
    <row r="13189" spans="1:10" x14ac:dyDescent="0.25">
      <c r="A13189" s="5" t="str">
        <f t="shared" si="206"/>
        <v/>
      </c>
      <c r="B13189" t="s">
        <v>98</v>
      </c>
      <c r="C13189" t="s">
        <v>116</v>
      </c>
      <c r="D13189" t="s">
        <v>76</v>
      </c>
      <c r="E13189">
        <v>6</v>
      </c>
      <c r="F13189">
        <v>0.57810103893280029</v>
      </c>
      <c r="G13189">
        <v>0.59259802103042603</v>
      </c>
      <c r="H13189">
        <v>2.2093838080763817E-2</v>
      </c>
      <c r="I13189">
        <v>65.550987791342436</v>
      </c>
      <c r="J13189" s="6" t="s">
        <v>80</v>
      </c>
    </row>
    <row r="13190" spans="1:10" x14ac:dyDescent="0.25">
      <c r="A13190" s="5" t="str">
        <f t="shared" si="206"/>
        <v/>
      </c>
      <c r="B13190" t="s">
        <v>98</v>
      </c>
      <c r="C13190" t="s">
        <v>116</v>
      </c>
      <c r="D13190" t="s">
        <v>77</v>
      </c>
      <c r="E13190">
        <v>7</v>
      </c>
      <c r="F13190">
        <v>0.67068105936050415</v>
      </c>
      <c r="G13190">
        <v>0.67298603057861328</v>
      </c>
      <c r="H13190">
        <v>7.7945035882294178E-3</v>
      </c>
      <c r="I13190">
        <v>53.755383493122935</v>
      </c>
      <c r="J13190" s="6" t="s">
        <v>80</v>
      </c>
    </row>
    <row r="13191" spans="1:10" x14ac:dyDescent="0.25">
      <c r="A13191" s="5" t="str">
        <f t="shared" si="206"/>
        <v/>
      </c>
      <c r="B13191" t="s">
        <v>98</v>
      </c>
      <c r="C13191" t="s">
        <v>116</v>
      </c>
      <c r="D13191" t="s">
        <v>76</v>
      </c>
      <c r="E13191">
        <v>7</v>
      </c>
      <c r="F13191">
        <v>0.64674580097198486</v>
      </c>
      <c r="G13191">
        <v>0.67915266752243042</v>
      </c>
      <c r="H13191">
        <v>1.8979448825120926E-2</v>
      </c>
      <c r="I13191">
        <v>64.31740288568335</v>
      </c>
      <c r="J13191" s="6" t="s">
        <v>80</v>
      </c>
    </row>
    <row r="13192" spans="1:10" x14ac:dyDescent="0.25">
      <c r="A13192" s="5" t="str">
        <f t="shared" si="206"/>
        <v/>
      </c>
      <c r="B13192" t="s">
        <v>98</v>
      </c>
      <c r="C13192" t="s">
        <v>116</v>
      </c>
      <c r="D13192" t="s">
        <v>77</v>
      </c>
      <c r="E13192">
        <v>8</v>
      </c>
      <c r="F13192">
        <v>0.67080843448638916</v>
      </c>
      <c r="G13192">
        <v>0.67287546396255493</v>
      </c>
      <c r="H13192">
        <v>8.2009322941303253E-3</v>
      </c>
      <c r="I13192">
        <v>53.560191746557145</v>
      </c>
      <c r="J13192" s="6" t="s">
        <v>80</v>
      </c>
    </row>
    <row r="13193" spans="1:10" x14ac:dyDescent="0.25">
      <c r="A13193" s="5" t="str">
        <f t="shared" si="206"/>
        <v/>
      </c>
      <c r="B13193" t="s">
        <v>98</v>
      </c>
      <c r="C13193" t="s">
        <v>116</v>
      </c>
      <c r="D13193" t="s">
        <v>76</v>
      </c>
      <c r="E13193">
        <v>8</v>
      </c>
      <c r="F13193">
        <v>0.73861998319625854</v>
      </c>
      <c r="G13193">
        <v>0.71353965997695923</v>
      </c>
      <c r="H13193">
        <v>1.9949611276388168E-2</v>
      </c>
      <c r="I13193">
        <v>64.643951165370822</v>
      </c>
      <c r="J13193" s="6" t="s">
        <v>80</v>
      </c>
    </row>
    <row r="13194" spans="1:10" x14ac:dyDescent="0.25">
      <c r="A13194" s="5" t="str">
        <f t="shared" si="206"/>
        <v/>
      </c>
      <c r="B13194" t="s">
        <v>98</v>
      </c>
      <c r="C13194" t="s">
        <v>116</v>
      </c>
      <c r="D13194" t="s">
        <v>76</v>
      </c>
      <c r="E13194">
        <v>9</v>
      </c>
      <c r="F13194">
        <v>0.61179780960083008</v>
      </c>
      <c r="G13194">
        <v>0.6461411714553833</v>
      </c>
      <c r="H13194">
        <v>2.4299008771777153E-2</v>
      </c>
      <c r="I13194">
        <v>70.290710321864708</v>
      </c>
      <c r="J13194" s="6" t="s">
        <v>80</v>
      </c>
    </row>
    <row r="13195" spans="1:10" x14ac:dyDescent="0.25">
      <c r="A13195" s="5" t="str">
        <f t="shared" si="206"/>
        <v/>
      </c>
      <c r="B13195" t="s">
        <v>98</v>
      </c>
      <c r="C13195" t="s">
        <v>116</v>
      </c>
      <c r="D13195" t="s">
        <v>77</v>
      </c>
      <c r="E13195">
        <v>9</v>
      </c>
      <c r="F13195">
        <v>0.49312999844551086</v>
      </c>
      <c r="G13195">
        <v>0.4739355742931366</v>
      </c>
      <c r="H13195">
        <v>8.6056552827358246E-3</v>
      </c>
      <c r="I13195">
        <v>57.669831179662566</v>
      </c>
      <c r="J13195" s="6" t="s">
        <v>80</v>
      </c>
    </row>
    <row r="13196" spans="1:10" x14ac:dyDescent="0.25">
      <c r="A13196" s="5" t="str">
        <f t="shared" si="206"/>
        <v/>
      </c>
      <c r="B13196" t="s">
        <v>98</v>
      </c>
      <c r="C13196" t="s">
        <v>116</v>
      </c>
      <c r="D13196" t="s">
        <v>77</v>
      </c>
      <c r="E13196">
        <v>10</v>
      </c>
      <c r="F13196">
        <v>0.30992311239242554</v>
      </c>
      <c r="G13196">
        <v>0.28995496034622192</v>
      </c>
      <c r="H13196">
        <v>9.6358610317111015E-3</v>
      </c>
      <c r="I13196">
        <v>64.928822426012118</v>
      </c>
      <c r="J13196" s="6" t="s">
        <v>80</v>
      </c>
    </row>
    <row r="13197" spans="1:10" x14ac:dyDescent="0.25">
      <c r="A13197" s="5" t="str">
        <f t="shared" si="206"/>
        <v/>
      </c>
      <c r="B13197" t="s">
        <v>98</v>
      </c>
      <c r="C13197" t="s">
        <v>116</v>
      </c>
      <c r="D13197" t="s">
        <v>76</v>
      </c>
      <c r="E13197">
        <v>10</v>
      </c>
      <c r="F13197">
        <v>0.51617133617401123</v>
      </c>
      <c r="G13197">
        <v>0.51314413547515869</v>
      </c>
      <c r="H13197">
        <v>2.7675289660692215E-2</v>
      </c>
      <c r="I13197">
        <v>77.113906770254488</v>
      </c>
      <c r="J13197" s="6" t="s">
        <v>80</v>
      </c>
    </row>
    <row r="13198" spans="1:10" x14ac:dyDescent="0.25">
      <c r="A13198" s="5" t="str">
        <f t="shared" si="206"/>
        <v/>
      </c>
      <c r="B13198" t="s">
        <v>98</v>
      </c>
      <c r="C13198" t="s">
        <v>116</v>
      </c>
      <c r="D13198" t="s">
        <v>77</v>
      </c>
      <c r="E13198">
        <v>11</v>
      </c>
      <c r="F13198">
        <v>0.1482299268245697</v>
      </c>
      <c r="G13198">
        <v>0.12199278920888901</v>
      </c>
      <c r="H13198">
        <v>1.1015243828296661E-2</v>
      </c>
      <c r="I13198">
        <v>72.707253022092146</v>
      </c>
      <c r="J13198" s="6" t="s">
        <v>80</v>
      </c>
    </row>
    <row r="13199" spans="1:10" x14ac:dyDescent="0.25">
      <c r="A13199" s="5" t="str">
        <f t="shared" si="206"/>
        <v/>
      </c>
      <c r="B13199" t="s">
        <v>98</v>
      </c>
      <c r="C13199" t="s">
        <v>116</v>
      </c>
      <c r="D13199" t="s">
        <v>76</v>
      </c>
      <c r="E13199">
        <v>11</v>
      </c>
      <c r="F13199">
        <v>0.42781099677085876</v>
      </c>
      <c r="G13199">
        <v>0.40180301666259766</v>
      </c>
      <c r="H13199">
        <v>2.9859358444809914E-2</v>
      </c>
      <c r="I13199">
        <v>80.784750277469996</v>
      </c>
      <c r="J13199" s="6" t="s">
        <v>80</v>
      </c>
    </row>
    <row r="13200" spans="1:10" x14ac:dyDescent="0.25">
      <c r="A13200" s="5" t="str">
        <f t="shared" si="206"/>
        <v/>
      </c>
      <c r="B13200" t="s">
        <v>98</v>
      </c>
      <c r="C13200" t="s">
        <v>116</v>
      </c>
      <c r="D13200" t="s">
        <v>77</v>
      </c>
      <c r="E13200">
        <v>12</v>
      </c>
      <c r="F13200">
        <v>4.4778984040021896E-2</v>
      </c>
      <c r="G13200">
        <v>2.1216105669736862E-2</v>
      </c>
      <c r="H13200">
        <v>1.2426801957190037E-2</v>
      </c>
      <c r="I13200">
        <v>77.743647353060666</v>
      </c>
      <c r="J13200" s="6" t="s">
        <v>80</v>
      </c>
    </row>
    <row r="13201" spans="1:10" x14ac:dyDescent="0.25">
      <c r="A13201" s="5" t="str">
        <f t="shared" si="206"/>
        <v/>
      </c>
      <c r="B13201" t="s">
        <v>98</v>
      </c>
      <c r="C13201" t="s">
        <v>116</v>
      </c>
      <c r="D13201" t="s">
        <v>76</v>
      </c>
      <c r="E13201">
        <v>12</v>
      </c>
      <c r="F13201">
        <v>0.36142259836196899</v>
      </c>
      <c r="G13201">
        <v>0.35192269086837769</v>
      </c>
      <c r="H13201">
        <v>3.3751215785741806E-2</v>
      </c>
      <c r="I13201">
        <v>83.822308546059986</v>
      </c>
      <c r="J13201" s="6" t="s">
        <v>80</v>
      </c>
    </row>
    <row r="13202" spans="1:10" x14ac:dyDescent="0.25">
      <c r="A13202" s="5" t="str">
        <f t="shared" si="206"/>
        <v/>
      </c>
      <c r="B13202" t="s">
        <v>98</v>
      </c>
      <c r="C13202" t="s">
        <v>116</v>
      </c>
      <c r="D13202" t="s">
        <v>77</v>
      </c>
      <c r="E13202">
        <v>13</v>
      </c>
      <c r="F13202">
        <v>4.1478294879198074E-2</v>
      </c>
      <c r="G13202">
        <v>1.2764890678226948E-2</v>
      </c>
      <c r="H13202">
        <v>1.3639768585562706E-2</v>
      </c>
      <c r="I13202">
        <v>79.960500208420612</v>
      </c>
      <c r="J13202" s="6" t="s">
        <v>80</v>
      </c>
    </row>
    <row r="13203" spans="1:10" x14ac:dyDescent="0.25">
      <c r="A13203" s="5" t="str">
        <f t="shared" si="206"/>
        <v/>
      </c>
      <c r="B13203" t="s">
        <v>98</v>
      </c>
      <c r="C13203" t="s">
        <v>116</v>
      </c>
      <c r="D13203" t="s">
        <v>76</v>
      </c>
      <c r="E13203">
        <v>13</v>
      </c>
      <c r="F13203">
        <v>0.39246883988380432</v>
      </c>
      <c r="G13203">
        <v>0.36386027932167053</v>
      </c>
      <c r="H13203">
        <v>3.8127049803733826E-2</v>
      </c>
      <c r="I13203">
        <v>86.182019977803094</v>
      </c>
      <c r="J13203" s="6" t="s">
        <v>80</v>
      </c>
    </row>
    <row r="13204" spans="1:10" x14ac:dyDescent="0.25">
      <c r="A13204" s="5" t="str">
        <f t="shared" si="206"/>
        <v/>
      </c>
      <c r="B13204" t="s">
        <v>98</v>
      </c>
      <c r="C13204" t="s">
        <v>116</v>
      </c>
      <c r="D13204" t="s">
        <v>77</v>
      </c>
      <c r="E13204">
        <v>14</v>
      </c>
      <c r="F13204">
        <v>0.13170169293880463</v>
      </c>
      <c r="G13204">
        <v>7.995712012052536E-2</v>
      </c>
      <c r="H13204">
        <v>1.5494570136070251E-2</v>
      </c>
      <c r="I13204">
        <v>81.844860358478883</v>
      </c>
      <c r="J13204" s="6" t="s">
        <v>80</v>
      </c>
    </row>
    <row r="13205" spans="1:10" x14ac:dyDescent="0.25">
      <c r="A13205" s="5" t="str">
        <f t="shared" si="206"/>
        <v/>
      </c>
      <c r="B13205" t="s">
        <v>98</v>
      </c>
      <c r="C13205" t="s">
        <v>116</v>
      </c>
      <c r="D13205" t="s">
        <v>76</v>
      </c>
      <c r="E13205">
        <v>14</v>
      </c>
      <c r="F13205">
        <v>0.48354959487915039</v>
      </c>
      <c r="G13205">
        <v>0.48925188183784485</v>
      </c>
      <c r="H13205">
        <v>4.3771617114543915E-2</v>
      </c>
      <c r="I13205">
        <v>86.76037735848989</v>
      </c>
      <c r="J13205" s="6" t="s">
        <v>80</v>
      </c>
    </row>
    <row r="13206" spans="1:10" x14ac:dyDescent="0.25">
      <c r="A13206" s="5" t="str">
        <f t="shared" si="206"/>
        <v/>
      </c>
      <c r="B13206" t="s">
        <v>98</v>
      </c>
      <c r="C13206" t="s">
        <v>116</v>
      </c>
      <c r="D13206" t="s">
        <v>77</v>
      </c>
      <c r="E13206">
        <v>15</v>
      </c>
      <c r="F13206">
        <v>0.31045413017272949</v>
      </c>
      <c r="G13206">
        <v>0.23976078629493713</v>
      </c>
      <c r="H13206">
        <v>1.6832111403346062E-2</v>
      </c>
      <c r="I13206">
        <v>83.558420175071703</v>
      </c>
      <c r="J13206" s="6" t="s">
        <v>80</v>
      </c>
    </row>
    <row r="13207" spans="1:10" x14ac:dyDescent="0.25">
      <c r="A13207" s="5" t="str">
        <f t="shared" si="206"/>
        <v/>
      </c>
      <c r="B13207" t="s">
        <v>98</v>
      </c>
      <c r="C13207" t="s">
        <v>116</v>
      </c>
      <c r="D13207" t="s">
        <v>76</v>
      </c>
      <c r="E13207">
        <v>15</v>
      </c>
      <c r="F13207">
        <v>0.65648311376571655</v>
      </c>
      <c r="G13207">
        <v>0.71702480316162109</v>
      </c>
      <c r="H13207">
        <v>4.9234919250011444E-2</v>
      </c>
      <c r="I13207">
        <v>88.00166481686972</v>
      </c>
      <c r="J13207" s="6" t="s">
        <v>80</v>
      </c>
    </row>
    <row r="13208" spans="1:10" x14ac:dyDescent="0.25">
      <c r="A13208" s="5" t="str">
        <f t="shared" si="206"/>
        <v/>
      </c>
      <c r="B13208" t="s">
        <v>98</v>
      </c>
      <c r="C13208" t="s">
        <v>116</v>
      </c>
      <c r="D13208" t="s">
        <v>77</v>
      </c>
      <c r="E13208">
        <v>16</v>
      </c>
      <c r="F13208">
        <v>0.57458323240280151</v>
      </c>
      <c r="G13208">
        <v>0.50094318389892578</v>
      </c>
      <c r="H13208">
        <v>1.8231766298413277E-2</v>
      </c>
      <c r="I13208">
        <v>84.299374739473848</v>
      </c>
      <c r="J13208" s="6" t="s">
        <v>80</v>
      </c>
    </row>
    <row r="13209" spans="1:10" x14ac:dyDescent="0.25">
      <c r="A13209" s="5" t="str">
        <f t="shared" si="206"/>
        <v/>
      </c>
      <c r="B13209" t="s">
        <v>98</v>
      </c>
      <c r="C13209" t="s">
        <v>116</v>
      </c>
      <c r="D13209" t="s">
        <v>76</v>
      </c>
      <c r="E13209">
        <v>16</v>
      </c>
      <c r="F13209">
        <v>0.95984560251235962</v>
      </c>
      <c r="G13209">
        <v>0.9693375825881958</v>
      </c>
      <c r="H13209">
        <v>5.141974613070488E-2</v>
      </c>
      <c r="I13209">
        <v>87.243507214205778</v>
      </c>
      <c r="J13209" s="6" t="s">
        <v>80</v>
      </c>
    </row>
    <row r="13210" spans="1:10" x14ac:dyDescent="0.25">
      <c r="A13210" s="5" t="str">
        <f t="shared" si="206"/>
        <v/>
      </c>
      <c r="B13210" t="s">
        <v>98</v>
      </c>
      <c r="C13210" t="s">
        <v>116</v>
      </c>
      <c r="D13210" t="s">
        <v>77</v>
      </c>
      <c r="E13210">
        <v>17</v>
      </c>
      <c r="F13210">
        <v>0.86348700523376465</v>
      </c>
      <c r="G13210">
        <v>0.83978146314620972</v>
      </c>
      <c r="H13210">
        <v>1.8987355753779411E-2</v>
      </c>
      <c r="I13210">
        <v>84.682305127129567</v>
      </c>
      <c r="J13210" s="6" t="s">
        <v>80</v>
      </c>
    </row>
    <row r="13211" spans="1:10" x14ac:dyDescent="0.25">
      <c r="A13211" s="5" t="str">
        <f t="shared" si="206"/>
        <v/>
      </c>
      <c r="B13211" t="s">
        <v>98</v>
      </c>
      <c r="C13211" t="s">
        <v>116</v>
      </c>
      <c r="D13211" t="s">
        <v>76</v>
      </c>
      <c r="E13211">
        <v>17</v>
      </c>
      <c r="F13211">
        <v>1.2221168279647827</v>
      </c>
      <c r="G13211">
        <v>1.2445403337478638</v>
      </c>
      <c r="H13211">
        <v>5.2342168986797333E-2</v>
      </c>
      <c r="I13211">
        <v>83.362153163150779</v>
      </c>
      <c r="J13211" s="6" t="s">
        <v>80</v>
      </c>
    </row>
    <row r="13212" spans="1:10" x14ac:dyDescent="0.25">
      <c r="A13212" s="5" t="str">
        <f t="shared" si="206"/>
        <v/>
      </c>
      <c r="B13212" t="s">
        <v>98</v>
      </c>
      <c r="C13212" t="s">
        <v>116</v>
      </c>
      <c r="D13212" t="s">
        <v>77</v>
      </c>
      <c r="E13212">
        <v>18</v>
      </c>
      <c r="F13212">
        <v>1.1134645938873291</v>
      </c>
      <c r="G13212">
        <v>1.1048542261123657</v>
      </c>
      <c r="H13212">
        <v>1.9053202122449875E-2</v>
      </c>
      <c r="I13212">
        <v>83.572505210500822</v>
      </c>
      <c r="J13212" s="6" t="s">
        <v>80</v>
      </c>
    </row>
    <row r="13213" spans="1:10" x14ac:dyDescent="0.25">
      <c r="A13213" s="5" t="str">
        <f t="shared" si="206"/>
        <v/>
      </c>
      <c r="B13213" t="s">
        <v>98</v>
      </c>
      <c r="C13213" t="s">
        <v>116</v>
      </c>
      <c r="D13213" t="s">
        <v>76</v>
      </c>
      <c r="E13213">
        <v>18</v>
      </c>
      <c r="F13213">
        <v>1.3716609477996826</v>
      </c>
      <c r="G13213">
        <v>1.4001636505126953</v>
      </c>
      <c r="H13213">
        <v>5.1170017570257187E-2</v>
      </c>
      <c r="I13213">
        <v>79.118978912319122</v>
      </c>
      <c r="J13213" s="6" t="s">
        <v>80</v>
      </c>
    </row>
    <row r="13214" spans="1:10" x14ac:dyDescent="0.25">
      <c r="A13214" s="5" t="str">
        <f t="shared" si="206"/>
        <v/>
      </c>
      <c r="B13214" t="s">
        <v>98</v>
      </c>
      <c r="C13214" t="s">
        <v>116</v>
      </c>
      <c r="D13214" t="s">
        <v>77</v>
      </c>
      <c r="E13214">
        <v>19</v>
      </c>
      <c r="F13214">
        <v>1.2414995431900024</v>
      </c>
      <c r="G13214">
        <v>1.1986021995544434</v>
      </c>
      <c r="H13214">
        <v>1.8781758844852448E-2</v>
      </c>
      <c r="I13214">
        <v>80.813080450188394</v>
      </c>
      <c r="J13214" s="6" t="s">
        <v>80</v>
      </c>
    </row>
    <row r="13215" spans="1:10" x14ac:dyDescent="0.25">
      <c r="A13215" s="5" t="str">
        <f t="shared" si="206"/>
        <v/>
      </c>
      <c r="B13215" t="s">
        <v>98</v>
      </c>
      <c r="C13215" t="s">
        <v>116</v>
      </c>
      <c r="D13215" t="s">
        <v>76</v>
      </c>
      <c r="E13215">
        <v>19</v>
      </c>
      <c r="F13215">
        <v>1.4268684387207031</v>
      </c>
      <c r="G13215">
        <v>1.4562860727310181</v>
      </c>
      <c r="H13215">
        <v>4.8291236162185669E-2</v>
      </c>
      <c r="I13215">
        <v>74.313984461709126</v>
      </c>
      <c r="J13215" s="6" t="s">
        <v>80</v>
      </c>
    </row>
    <row r="13216" spans="1:10" x14ac:dyDescent="0.25">
      <c r="A13216" s="5" t="str">
        <f t="shared" si="206"/>
        <v/>
      </c>
      <c r="B13216" t="s">
        <v>98</v>
      </c>
      <c r="C13216" t="s">
        <v>116</v>
      </c>
      <c r="D13216" t="s">
        <v>77</v>
      </c>
      <c r="E13216">
        <v>20</v>
      </c>
      <c r="F13216">
        <v>1.3003261089324951</v>
      </c>
      <c r="G13216">
        <v>1.2416096925735474</v>
      </c>
      <c r="H13216">
        <v>1.8283186480402946E-2</v>
      </c>
      <c r="I13216">
        <v>77.386519383078436</v>
      </c>
      <c r="J13216" s="6" t="s">
        <v>80</v>
      </c>
    </row>
    <row r="13217" spans="1:10" x14ac:dyDescent="0.25">
      <c r="A13217" s="5" t="str">
        <f t="shared" si="206"/>
        <v/>
      </c>
      <c r="B13217" t="s">
        <v>98</v>
      </c>
      <c r="C13217" t="s">
        <v>116</v>
      </c>
      <c r="D13217" t="s">
        <v>76</v>
      </c>
      <c r="E13217">
        <v>20</v>
      </c>
      <c r="F13217">
        <v>1.4768029451370239</v>
      </c>
      <c r="G13217">
        <v>1.5171875953674316</v>
      </c>
      <c r="H13217">
        <v>4.734831303358078E-2</v>
      </c>
      <c r="I13217">
        <v>68.577957824639725</v>
      </c>
      <c r="J13217" s="6" t="s">
        <v>80</v>
      </c>
    </row>
    <row r="13218" spans="1:10" x14ac:dyDescent="0.25">
      <c r="A13218" s="5" t="str">
        <f t="shared" si="206"/>
        <v/>
      </c>
      <c r="B13218" t="s">
        <v>98</v>
      </c>
      <c r="C13218" t="s">
        <v>116</v>
      </c>
      <c r="D13218" t="s">
        <v>76</v>
      </c>
      <c r="E13218">
        <v>21</v>
      </c>
      <c r="F13218">
        <v>1.3777400255203247</v>
      </c>
      <c r="G13218">
        <v>1.3750641345977783</v>
      </c>
      <c r="H13218">
        <v>4.3949045240879059E-2</v>
      </c>
      <c r="I13218">
        <v>65.892663706991982</v>
      </c>
      <c r="J13218" s="6" t="s">
        <v>80</v>
      </c>
    </row>
    <row r="13219" spans="1:10" x14ac:dyDescent="0.25">
      <c r="A13219" s="5" t="str">
        <f t="shared" si="206"/>
        <v/>
      </c>
      <c r="B13219" t="s">
        <v>98</v>
      </c>
      <c r="C13219" t="s">
        <v>116</v>
      </c>
      <c r="D13219" t="s">
        <v>77</v>
      </c>
      <c r="E13219">
        <v>21</v>
      </c>
      <c r="F13219">
        <v>1.2263228893280029</v>
      </c>
      <c r="G13219">
        <v>1.2769308090209961</v>
      </c>
      <c r="H13219">
        <v>1.759481243789196E-2</v>
      </c>
      <c r="I13219">
        <v>72.502311379740533</v>
      </c>
      <c r="J13219" s="6" t="s">
        <v>80</v>
      </c>
    </row>
    <row r="13220" spans="1:10" x14ac:dyDescent="0.25">
      <c r="A13220" s="5" t="str">
        <f t="shared" si="206"/>
        <v/>
      </c>
      <c r="B13220" t="s">
        <v>98</v>
      </c>
      <c r="C13220" t="s">
        <v>116</v>
      </c>
      <c r="D13220" t="s">
        <v>76</v>
      </c>
      <c r="E13220">
        <v>22</v>
      </c>
      <c r="F13220">
        <v>1.2375736236572266</v>
      </c>
      <c r="G13220">
        <v>1.3003875017166138</v>
      </c>
      <c r="H13220">
        <v>4.4453945010900497E-2</v>
      </c>
      <c r="I13220">
        <v>64.541598224196534</v>
      </c>
      <c r="J13220" s="6" t="s">
        <v>80</v>
      </c>
    </row>
    <row r="13221" spans="1:10" x14ac:dyDescent="0.25">
      <c r="A13221" s="5" t="str">
        <f t="shared" si="206"/>
        <v/>
      </c>
      <c r="B13221" t="s">
        <v>98</v>
      </c>
      <c r="C13221" t="s">
        <v>116</v>
      </c>
      <c r="D13221" t="s">
        <v>77</v>
      </c>
      <c r="E13221">
        <v>22</v>
      </c>
      <c r="F13221">
        <v>1.1308786869049072</v>
      </c>
      <c r="G13221">
        <v>1.1662578582763672</v>
      </c>
      <c r="H13221">
        <v>1.6823992133140564E-2</v>
      </c>
      <c r="I13221">
        <v>69.123651521470933</v>
      </c>
      <c r="J13221" s="6" t="s">
        <v>80</v>
      </c>
    </row>
    <row r="13222" spans="1:10" x14ac:dyDescent="0.25">
      <c r="A13222" s="5" t="str">
        <f t="shared" si="206"/>
        <v/>
      </c>
      <c r="B13222" t="s">
        <v>98</v>
      </c>
      <c r="C13222" t="s">
        <v>116</v>
      </c>
      <c r="D13222" t="s">
        <v>76</v>
      </c>
      <c r="E13222">
        <v>23</v>
      </c>
      <c r="F13222">
        <v>1.0845340490341187</v>
      </c>
      <c r="G13222">
        <v>1.1279686689376831</v>
      </c>
      <c r="H13222">
        <v>4.7219589352607727E-2</v>
      </c>
      <c r="I13222">
        <v>63.302807991120957</v>
      </c>
      <c r="J13222" s="6" t="s">
        <v>80</v>
      </c>
    </row>
    <row r="13223" spans="1:10" x14ac:dyDescent="0.25">
      <c r="A13223" s="5" t="str">
        <f t="shared" si="206"/>
        <v/>
      </c>
      <c r="B13223" t="s">
        <v>98</v>
      </c>
      <c r="C13223" t="s">
        <v>116</v>
      </c>
      <c r="D13223" t="s">
        <v>77</v>
      </c>
      <c r="E13223">
        <v>23</v>
      </c>
      <c r="F13223">
        <v>1.0265775918960571</v>
      </c>
      <c r="G13223">
        <v>1.0254784822463989</v>
      </c>
      <c r="H13223">
        <v>1.711965911090374E-2</v>
      </c>
      <c r="I13223">
        <v>65.526750729470308</v>
      </c>
      <c r="J13223" s="6" t="s">
        <v>80</v>
      </c>
    </row>
    <row r="13224" spans="1:10" x14ac:dyDescent="0.25">
      <c r="A13224" s="5" t="str">
        <f t="shared" si="206"/>
        <v/>
      </c>
      <c r="B13224" t="s">
        <v>98</v>
      </c>
      <c r="C13224" t="s">
        <v>116</v>
      </c>
      <c r="D13224" t="s">
        <v>77</v>
      </c>
      <c r="E13224">
        <v>24</v>
      </c>
      <c r="F13224">
        <v>0.86262750625610352</v>
      </c>
      <c r="G13224">
        <v>0.85946822166442871</v>
      </c>
      <c r="H13224">
        <v>1.5514862723648548E-2</v>
      </c>
      <c r="I13224">
        <v>63.10618591079853</v>
      </c>
      <c r="J13224" s="6" t="s">
        <v>80</v>
      </c>
    </row>
    <row r="13225" spans="1:10" x14ac:dyDescent="0.25">
      <c r="A13225" s="5" t="str">
        <f t="shared" si="206"/>
        <v/>
      </c>
      <c r="B13225" t="s">
        <v>98</v>
      </c>
      <c r="C13225" t="s">
        <v>116</v>
      </c>
      <c r="D13225" t="s">
        <v>76</v>
      </c>
      <c r="E13225">
        <v>24</v>
      </c>
      <c r="F13225">
        <v>0.91903960704803467</v>
      </c>
      <c r="G13225">
        <v>0.92297685146331787</v>
      </c>
      <c r="H13225">
        <v>4.5389693230390549E-2</v>
      </c>
      <c r="I13225">
        <v>64.002053274139982</v>
      </c>
      <c r="J13225" s="6" t="s">
        <v>80</v>
      </c>
    </row>
    <row r="13226" spans="1:10" x14ac:dyDescent="0.25">
      <c r="A13226" s="5" t="str">
        <f t="shared" si="206"/>
        <v/>
      </c>
      <c r="B13226" t="s">
        <v>98</v>
      </c>
      <c r="C13226" t="s">
        <v>116</v>
      </c>
      <c r="D13226" t="s">
        <v>47</v>
      </c>
      <c r="E13226">
        <v>1</v>
      </c>
      <c r="F13226">
        <v>0.76051527261734009</v>
      </c>
      <c r="G13226">
        <v>0.71376937627792358</v>
      </c>
      <c r="H13226">
        <v>1.3287940062582493E-2</v>
      </c>
      <c r="I13226">
        <v>61.314638315612662</v>
      </c>
      <c r="J13226" s="6" t="s">
        <v>80</v>
      </c>
    </row>
    <row r="13227" spans="1:10" x14ac:dyDescent="0.25">
      <c r="A13227" s="5" t="str">
        <f t="shared" si="206"/>
        <v/>
      </c>
      <c r="B13227" t="s">
        <v>98</v>
      </c>
      <c r="C13227" t="s">
        <v>116</v>
      </c>
      <c r="D13227" t="s">
        <v>47</v>
      </c>
      <c r="E13227">
        <v>2</v>
      </c>
      <c r="F13227">
        <v>0.67006403207778931</v>
      </c>
      <c r="G13227">
        <v>0.64213269948959351</v>
      </c>
      <c r="H13227">
        <v>1.2317304499447346E-2</v>
      </c>
      <c r="I13227">
        <v>59.605678549095209</v>
      </c>
      <c r="J13227" s="6" t="s">
        <v>80</v>
      </c>
    </row>
    <row r="13228" spans="1:10" x14ac:dyDescent="0.25">
      <c r="A13228" s="5" t="str">
        <f t="shared" si="206"/>
        <v/>
      </c>
      <c r="B13228" t="s">
        <v>98</v>
      </c>
      <c r="C13228" t="s">
        <v>116</v>
      </c>
      <c r="D13228" t="s">
        <v>47</v>
      </c>
      <c r="E13228">
        <v>3</v>
      </c>
      <c r="F13228">
        <v>0.62094420194625854</v>
      </c>
      <c r="G13228">
        <v>0.6030803918838501</v>
      </c>
      <c r="H13228">
        <v>1.0800492949783802E-2</v>
      </c>
      <c r="I13228">
        <v>58.808826349806836</v>
      </c>
      <c r="J13228" s="6" t="s">
        <v>80</v>
      </c>
    </row>
    <row r="13229" spans="1:10" x14ac:dyDescent="0.25">
      <c r="A13229" s="5" t="str">
        <f t="shared" si="206"/>
        <v/>
      </c>
      <c r="B13229" t="s">
        <v>98</v>
      </c>
      <c r="C13229" t="s">
        <v>116</v>
      </c>
      <c r="D13229" t="s">
        <v>47</v>
      </c>
      <c r="E13229">
        <v>4</v>
      </c>
      <c r="F13229">
        <v>0.60119044780731201</v>
      </c>
      <c r="G13229">
        <v>0.57110726833343506</v>
      </c>
      <c r="H13229">
        <v>9.6886148676276207E-3</v>
      </c>
      <c r="I13229">
        <v>57.913347925784599</v>
      </c>
      <c r="J13229" s="6" t="s">
        <v>80</v>
      </c>
    </row>
    <row r="13230" spans="1:10" x14ac:dyDescent="0.25">
      <c r="A13230" s="5" t="str">
        <f t="shared" si="206"/>
        <v/>
      </c>
      <c r="B13230" t="s">
        <v>98</v>
      </c>
      <c r="C13230" t="s">
        <v>116</v>
      </c>
      <c r="D13230" t="s">
        <v>47</v>
      </c>
      <c r="E13230">
        <v>5</v>
      </c>
      <c r="F13230">
        <v>0.59851706027984619</v>
      </c>
      <c r="G13230">
        <v>0.56141418218612671</v>
      </c>
      <c r="H13230">
        <v>8.8919159024953842E-3</v>
      </c>
      <c r="I13230">
        <v>56.850558682511178</v>
      </c>
      <c r="J13230" s="6" t="s">
        <v>80</v>
      </c>
    </row>
    <row r="13231" spans="1:10" x14ac:dyDescent="0.25">
      <c r="A13231" s="5" t="str">
        <f t="shared" si="206"/>
        <v/>
      </c>
      <c r="B13231" t="s">
        <v>98</v>
      </c>
      <c r="C13231" t="s">
        <v>116</v>
      </c>
      <c r="D13231" t="s">
        <v>47</v>
      </c>
      <c r="E13231">
        <v>6</v>
      </c>
      <c r="F13231">
        <v>0.62722933292388916</v>
      </c>
      <c r="G13231">
        <v>0.59967982769012451</v>
      </c>
      <c r="H13231">
        <v>7.9956492409110069E-3</v>
      </c>
      <c r="I13231">
        <v>56.085067750674668</v>
      </c>
      <c r="J13231" s="6" t="s">
        <v>80</v>
      </c>
    </row>
    <row r="13232" spans="1:10" x14ac:dyDescent="0.25">
      <c r="A13232" s="5" t="str">
        <f t="shared" si="206"/>
        <v/>
      </c>
      <c r="B13232" t="s">
        <v>98</v>
      </c>
      <c r="C13232" t="s">
        <v>116</v>
      </c>
      <c r="D13232" t="s">
        <v>47</v>
      </c>
      <c r="E13232">
        <v>7</v>
      </c>
      <c r="F13232">
        <v>0.70347613096237183</v>
      </c>
      <c r="G13232">
        <v>0.68385607004165649</v>
      </c>
      <c r="H13232">
        <v>8.1911971792578697E-3</v>
      </c>
      <c r="I13232">
        <v>55.796541588490285</v>
      </c>
      <c r="J13232" s="6" t="s">
        <v>80</v>
      </c>
    </row>
    <row r="13233" spans="1:10" x14ac:dyDescent="0.25">
      <c r="A13233" s="5" t="str">
        <f t="shared" si="206"/>
        <v/>
      </c>
      <c r="B13233" t="s">
        <v>98</v>
      </c>
      <c r="C13233" t="s">
        <v>116</v>
      </c>
      <c r="D13233" t="s">
        <v>47</v>
      </c>
      <c r="E13233">
        <v>8</v>
      </c>
      <c r="F13233">
        <v>0.69477134943008423</v>
      </c>
      <c r="G13233">
        <v>0.67706447839736938</v>
      </c>
      <c r="H13233">
        <v>8.0780182033777237E-3</v>
      </c>
      <c r="I13233">
        <v>55.800410673336131</v>
      </c>
      <c r="J13233" s="6" t="s">
        <v>80</v>
      </c>
    </row>
    <row r="13234" spans="1:10" x14ac:dyDescent="0.25">
      <c r="A13234" s="5" t="str">
        <f t="shared" si="206"/>
        <v/>
      </c>
      <c r="B13234" t="s">
        <v>98</v>
      </c>
      <c r="C13234" t="s">
        <v>116</v>
      </c>
      <c r="D13234" t="s">
        <v>47</v>
      </c>
      <c r="E13234">
        <v>9</v>
      </c>
      <c r="F13234">
        <v>0.51704776287078857</v>
      </c>
      <c r="G13234">
        <v>0.47094282507896423</v>
      </c>
      <c r="H13234">
        <v>8.494742214679718E-3</v>
      </c>
      <c r="I13234">
        <v>60.277973733582073</v>
      </c>
      <c r="J13234" s="6" t="s">
        <v>80</v>
      </c>
    </row>
    <row r="13235" spans="1:10" x14ac:dyDescent="0.25">
      <c r="A13235" s="5" t="str">
        <f t="shared" si="206"/>
        <v/>
      </c>
      <c r="B13235" t="s">
        <v>98</v>
      </c>
      <c r="C13235" t="s">
        <v>116</v>
      </c>
      <c r="D13235" t="s">
        <v>47</v>
      </c>
      <c r="E13235">
        <v>10</v>
      </c>
      <c r="F13235">
        <v>0.3352774977684021</v>
      </c>
      <c r="G13235">
        <v>0.28648173809051514</v>
      </c>
      <c r="H13235">
        <v>9.5808450132608414E-3</v>
      </c>
      <c r="I13235">
        <v>68.036777152385255</v>
      </c>
      <c r="J13235" s="6" t="s">
        <v>80</v>
      </c>
    </row>
    <row r="13236" spans="1:10" x14ac:dyDescent="0.25">
      <c r="A13236" s="5" t="str">
        <f t="shared" si="206"/>
        <v/>
      </c>
      <c r="B13236" t="s">
        <v>98</v>
      </c>
      <c r="C13236" t="s">
        <v>116</v>
      </c>
      <c r="D13236" t="s">
        <v>47</v>
      </c>
      <c r="E13236">
        <v>11</v>
      </c>
      <c r="F13236">
        <v>0.18743023276329041</v>
      </c>
      <c r="G13236">
        <v>0.1188945397734642</v>
      </c>
      <c r="H13236">
        <v>1.0911114513874054E-2</v>
      </c>
      <c r="I13236">
        <v>75.463164477799523</v>
      </c>
      <c r="J13236" s="6" t="s">
        <v>80</v>
      </c>
    </row>
    <row r="13237" spans="1:10" x14ac:dyDescent="0.25">
      <c r="A13237" s="5" t="str">
        <f t="shared" si="206"/>
        <v/>
      </c>
      <c r="B13237" t="s">
        <v>98</v>
      </c>
      <c r="C13237" t="s">
        <v>116</v>
      </c>
      <c r="D13237" t="s">
        <v>47</v>
      </c>
      <c r="E13237">
        <v>12</v>
      </c>
      <c r="F13237">
        <v>0.11666375398635864</v>
      </c>
      <c r="G13237">
        <v>3.8683932274580002E-2</v>
      </c>
      <c r="H13237">
        <v>1.2637299485504627E-2</v>
      </c>
      <c r="I13237">
        <v>81.565528455283655</v>
      </c>
      <c r="J13237" s="6" t="s">
        <v>80</v>
      </c>
    </row>
    <row r="13238" spans="1:10" x14ac:dyDescent="0.25">
      <c r="A13238" s="5" t="str">
        <f t="shared" si="206"/>
        <v/>
      </c>
      <c r="B13238" t="s">
        <v>98</v>
      </c>
      <c r="C13238" t="s">
        <v>116</v>
      </c>
      <c r="D13238" t="s">
        <v>47</v>
      </c>
      <c r="E13238">
        <v>13</v>
      </c>
      <c r="F13238">
        <v>0.12772493064403534</v>
      </c>
      <c r="G13238">
        <v>5.8348380029201508E-2</v>
      </c>
      <c r="H13238">
        <v>1.3826508074998856E-2</v>
      </c>
      <c r="I13238">
        <v>85.081826141332641</v>
      </c>
      <c r="J13238" s="6" t="s">
        <v>80</v>
      </c>
    </row>
    <row r="13239" spans="1:10" x14ac:dyDescent="0.25">
      <c r="A13239" s="5" t="str">
        <f t="shared" si="206"/>
        <v/>
      </c>
      <c r="B13239" t="s">
        <v>98</v>
      </c>
      <c r="C13239" t="s">
        <v>116</v>
      </c>
      <c r="D13239" t="s">
        <v>47</v>
      </c>
      <c r="E13239">
        <v>14</v>
      </c>
      <c r="F13239">
        <v>0.24283017218112946</v>
      </c>
      <c r="G13239">
        <v>0.1632278710603714</v>
      </c>
      <c r="H13239">
        <v>1.5393085777759552E-2</v>
      </c>
      <c r="I13239">
        <v>87.02942255576329</v>
      </c>
      <c r="J13239" s="6" t="s">
        <v>80</v>
      </c>
    </row>
    <row r="13240" spans="1:10" x14ac:dyDescent="0.25">
      <c r="A13240" s="5" t="str">
        <f t="shared" si="206"/>
        <v/>
      </c>
      <c r="B13240" t="s">
        <v>98</v>
      </c>
      <c r="C13240" t="s">
        <v>116</v>
      </c>
      <c r="D13240" t="s">
        <v>47</v>
      </c>
      <c r="E13240">
        <v>15</v>
      </c>
      <c r="F13240">
        <v>0.44969406723976135</v>
      </c>
      <c r="G13240">
        <v>0.38202777504920959</v>
      </c>
      <c r="H13240">
        <v>1.6939716413617134E-2</v>
      </c>
      <c r="I13240">
        <v>88.261129872831731</v>
      </c>
      <c r="J13240" s="6" t="s">
        <v>80</v>
      </c>
    </row>
    <row r="13241" spans="1:10" x14ac:dyDescent="0.25">
      <c r="A13241" s="5" t="str">
        <f t="shared" si="206"/>
        <v/>
      </c>
      <c r="B13241" t="s">
        <v>98</v>
      </c>
      <c r="C13241" t="s">
        <v>116</v>
      </c>
      <c r="D13241" t="s">
        <v>47</v>
      </c>
      <c r="E13241">
        <v>16</v>
      </c>
      <c r="F13241">
        <v>0.78708440065383911</v>
      </c>
      <c r="G13241">
        <v>0.72172003984451294</v>
      </c>
      <c r="H13241">
        <v>1.8594328314065933E-2</v>
      </c>
      <c r="I13241">
        <v>89.261184073379354</v>
      </c>
      <c r="J13241" s="6" t="s">
        <v>80</v>
      </c>
    </row>
    <row r="13242" spans="1:10" x14ac:dyDescent="0.25">
      <c r="A13242" s="5" t="str">
        <f t="shared" si="206"/>
        <v/>
      </c>
      <c r="B13242" t="s">
        <v>98</v>
      </c>
      <c r="C13242" t="s">
        <v>116</v>
      </c>
      <c r="D13242" t="s">
        <v>47</v>
      </c>
      <c r="E13242">
        <v>17</v>
      </c>
      <c r="F13242">
        <v>1.1032503843307495</v>
      </c>
      <c r="G13242">
        <v>1.0755218267440796</v>
      </c>
      <c r="H13242">
        <v>1.9249409437179565E-2</v>
      </c>
      <c r="I13242">
        <v>88.489810298105965</v>
      </c>
      <c r="J13242" s="6" t="s">
        <v>80</v>
      </c>
    </row>
    <row r="13243" spans="1:10" x14ac:dyDescent="0.25">
      <c r="A13243" s="5" t="str">
        <f t="shared" si="206"/>
        <v/>
      </c>
      <c r="B13243" t="s">
        <v>98</v>
      </c>
      <c r="C13243" t="s">
        <v>116</v>
      </c>
      <c r="D13243" t="s">
        <v>47</v>
      </c>
      <c r="E13243">
        <v>18</v>
      </c>
      <c r="F13243">
        <v>1.3250381946563721</v>
      </c>
      <c r="G13243">
        <v>1.319165825843811</v>
      </c>
      <c r="H13243">
        <v>1.959647424519062E-2</v>
      </c>
      <c r="I13243">
        <v>85.775026057953596</v>
      </c>
      <c r="J13243" s="6" t="s">
        <v>80</v>
      </c>
    </row>
    <row r="13244" spans="1:10" x14ac:dyDescent="0.25">
      <c r="A13244" s="5" t="str">
        <f t="shared" si="206"/>
        <v/>
      </c>
      <c r="B13244" t="s">
        <v>98</v>
      </c>
      <c r="C13244" t="s">
        <v>116</v>
      </c>
      <c r="D13244" t="s">
        <v>47</v>
      </c>
      <c r="E13244">
        <v>19</v>
      </c>
      <c r="F13244">
        <v>1.4004333019256592</v>
      </c>
      <c r="G13244">
        <v>1.3390947580337524</v>
      </c>
      <c r="H13244">
        <v>1.9321771338582039E-2</v>
      </c>
      <c r="I13244">
        <v>81.621017302482443</v>
      </c>
      <c r="J13244" s="6" t="s">
        <v>80</v>
      </c>
    </row>
    <row r="13245" spans="1:10" x14ac:dyDescent="0.25">
      <c r="A13245" s="5" t="str">
        <f t="shared" si="206"/>
        <v/>
      </c>
      <c r="B13245" t="s">
        <v>98</v>
      </c>
      <c r="C13245" t="s">
        <v>116</v>
      </c>
      <c r="D13245" t="s">
        <v>47</v>
      </c>
      <c r="E13245">
        <v>20</v>
      </c>
      <c r="F13245">
        <v>1.4238300323486328</v>
      </c>
      <c r="G13245">
        <v>1.3490593433380127</v>
      </c>
      <c r="H13245">
        <v>1.8601914867758751E-2</v>
      </c>
      <c r="I13245">
        <v>77.454790494059637</v>
      </c>
      <c r="J13245" s="6" t="s">
        <v>80</v>
      </c>
    </row>
    <row r="13246" spans="1:10" x14ac:dyDescent="0.25">
      <c r="A13246" s="5" t="str">
        <f t="shared" si="206"/>
        <v/>
      </c>
      <c r="B13246" t="s">
        <v>98</v>
      </c>
      <c r="C13246" t="s">
        <v>116</v>
      </c>
      <c r="D13246" t="s">
        <v>47</v>
      </c>
      <c r="E13246">
        <v>21</v>
      </c>
      <c r="F13246">
        <v>1.3482542037963867</v>
      </c>
      <c r="G13246">
        <v>1.4125461578369141</v>
      </c>
      <c r="H13246">
        <v>1.7919458448886871E-2</v>
      </c>
      <c r="I13246">
        <v>73.215791119451183</v>
      </c>
      <c r="J13246" s="6" t="s">
        <v>80</v>
      </c>
    </row>
    <row r="13247" spans="1:10" x14ac:dyDescent="0.25">
      <c r="A13247" s="5" t="str">
        <f t="shared" si="206"/>
        <v/>
      </c>
      <c r="B13247" t="s">
        <v>98</v>
      </c>
      <c r="C13247" t="s">
        <v>116</v>
      </c>
      <c r="D13247" t="s">
        <v>47</v>
      </c>
      <c r="E13247">
        <v>22</v>
      </c>
      <c r="F13247">
        <v>1.2211172580718994</v>
      </c>
      <c r="G13247">
        <v>1.2558945417404175</v>
      </c>
      <c r="H13247">
        <v>1.6890004277229309E-2</v>
      </c>
      <c r="I13247">
        <v>69.109891598913478</v>
      </c>
      <c r="J13247" s="6" t="s">
        <v>80</v>
      </c>
    </row>
    <row r="13248" spans="1:10" x14ac:dyDescent="0.25">
      <c r="A13248" s="5" t="str">
        <f t="shared" si="206"/>
        <v/>
      </c>
      <c r="B13248" t="s">
        <v>98</v>
      </c>
      <c r="C13248" t="s">
        <v>116</v>
      </c>
      <c r="D13248" t="s">
        <v>47</v>
      </c>
      <c r="E13248">
        <v>23</v>
      </c>
      <c r="F13248">
        <v>1.0420409440994263</v>
      </c>
      <c r="G13248">
        <v>1.0727030038833618</v>
      </c>
      <c r="H13248">
        <v>1.6896417364478111E-2</v>
      </c>
      <c r="I13248">
        <v>66.342593287472823</v>
      </c>
      <c r="J13248" s="6" t="s">
        <v>80</v>
      </c>
    </row>
    <row r="13249" spans="1:10" x14ac:dyDescent="0.25">
      <c r="A13249" s="5" t="str">
        <f t="shared" si="206"/>
        <v/>
      </c>
      <c r="B13249" t="s">
        <v>98</v>
      </c>
      <c r="C13249" t="s">
        <v>116</v>
      </c>
      <c r="D13249" t="s">
        <v>47</v>
      </c>
      <c r="E13249">
        <v>24</v>
      </c>
      <c r="F13249">
        <v>0.85271322727203369</v>
      </c>
      <c r="G13249">
        <v>0.89045768976211548</v>
      </c>
      <c r="H13249">
        <v>1.5607800334692001E-2</v>
      </c>
      <c r="I13249">
        <v>63.611125703565676</v>
      </c>
      <c r="J13249" s="6" t="s">
        <v>80</v>
      </c>
    </row>
    <row r="13250" spans="1:10" x14ac:dyDescent="0.25">
      <c r="A13250" s="5" t="str">
        <f t="shared" ref="A13250:A13313" si="207">IF(AND(category = B13250, subcategory=C13250, reportdate = D13250), E13250, "")</f>
        <v/>
      </c>
      <c r="B13250" t="s">
        <v>98</v>
      </c>
      <c r="C13250" t="s">
        <v>117</v>
      </c>
      <c r="D13250" t="s">
        <v>64</v>
      </c>
      <c r="E13250">
        <v>1</v>
      </c>
      <c r="F13250">
        <v>1.0868046283721924</v>
      </c>
      <c r="G13250">
        <v>1.0728532075881958</v>
      </c>
      <c r="H13250">
        <v>1.4994248747825623E-2</v>
      </c>
      <c r="I13250">
        <v>71.02427231989715</v>
      </c>
      <c r="J13250" s="6" t="s">
        <v>80</v>
      </c>
    </row>
    <row r="13251" spans="1:10" x14ac:dyDescent="0.25">
      <c r="A13251" s="5" t="str">
        <f t="shared" si="207"/>
        <v/>
      </c>
      <c r="B13251" t="s">
        <v>98</v>
      </c>
      <c r="C13251" t="s">
        <v>117</v>
      </c>
      <c r="D13251" t="s">
        <v>63</v>
      </c>
      <c r="E13251">
        <v>1</v>
      </c>
      <c r="F13251">
        <v>1.0958143472671509</v>
      </c>
      <c r="G13251">
        <v>1.1208710670471191</v>
      </c>
      <c r="H13251">
        <v>1.4687083661556244E-2</v>
      </c>
      <c r="I13251">
        <v>70.444124120158577</v>
      </c>
      <c r="J13251" s="6" t="s">
        <v>80</v>
      </c>
    </row>
    <row r="13252" spans="1:10" x14ac:dyDescent="0.25">
      <c r="A13252" s="5" t="str">
        <f t="shared" si="207"/>
        <v/>
      </c>
      <c r="B13252" t="s">
        <v>98</v>
      </c>
      <c r="C13252" t="s">
        <v>117</v>
      </c>
      <c r="D13252" t="s">
        <v>63</v>
      </c>
      <c r="E13252">
        <v>2</v>
      </c>
      <c r="F13252">
        <v>0.93210983276367188</v>
      </c>
      <c r="G13252">
        <v>0.94136101007461548</v>
      </c>
      <c r="H13252">
        <v>1.3876510784029961E-2</v>
      </c>
      <c r="I13252">
        <v>69.801845013253285</v>
      </c>
      <c r="J13252" s="6" t="s">
        <v>80</v>
      </c>
    </row>
    <row r="13253" spans="1:10" x14ac:dyDescent="0.25">
      <c r="A13253" s="5" t="str">
        <f t="shared" si="207"/>
        <v/>
      </c>
      <c r="B13253" t="s">
        <v>98</v>
      </c>
      <c r="C13253" t="s">
        <v>117</v>
      </c>
      <c r="D13253" t="s">
        <v>64</v>
      </c>
      <c r="E13253">
        <v>2</v>
      </c>
      <c r="F13253">
        <v>0.93610072135925293</v>
      </c>
      <c r="G13253">
        <v>0.91641741991043091</v>
      </c>
      <c r="H13253">
        <v>1.4162758365273476E-2</v>
      </c>
      <c r="I13253">
        <v>70.730341852737695</v>
      </c>
      <c r="J13253" s="6" t="s">
        <v>80</v>
      </c>
    </row>
    <row r="13254" spans="1:10" x14ac:dyDescent="0.25">
      <c r="A13254" s="5" t="str">
        <f t="shared" si="207"/>
        <v/>
      </c>
      <c r="B13254" t="s">
        <v>98</v>
      </c>
      <c r="C13254" t="s">
        <v>117</v>
      </c>
      <c r="D13254" t="s">
        <v>63</v>
      </c>
      <c r="E13254">
        <v>3</v>
      </c>
      <c r="F13254">
        <v>0.79687172174453735</v>
      </c>
      <c r="G13254">
        <v>0.81602352857589722</v>
      </c>
      <c r="H13254">
        <v>1.2456983327865601E-2</v>
      </c>
      <c r="I13254">
        <v>69.238767226777071</v>
      </c>
      <c r="J13254" s="6" t="s">
        <v>80</v>
      </c>
    </row>
    <row r="13255" spans="1:10" x14ac:dyDescent="0.25">
      <c r="A13255" s="5" t="str">
        <f t="shared" si="207"/>
        <v/>
      </c>
      <c r="B13255" t="s">
        <v>98</v>
      </c>
      <c r="C13255" t="s">
        <v>117</v>
      </c>
      <c r="D13255" t="s">
        <v>64</v>
      </c>
      <c r="E13255">
        <v>3</v>
      </c>
      <c r="F13255">
        <v>0.80776143074035645</v>
      </c>
      <c r="G13255">
        <v>0.80259877443313599</v>
      </c>
      <c r="H13255">
        <v>1.2658793479204178E-2</v>
      </c>
      <c r="I13255">
        <v>70.523152301975074</v>
      </c>
      <c r="J13255" s="6" t="s">
        <v>80</v>
      </c>
    </row>
    <row r="13256" spans="1:10" x14ac:dyDescent="0.25">
      <c r="A13256" s="5" t="str">
        <f t="shared" si="207"/>
        <v/>
      </c>
      <c r="B13256" t="s">
        <v>98</v>
      </c>
      <c r="C13256" t="s">
        <v>117</v>
      </c>
      <c r="D13256" t="s">
        <v>64</v>
      </c>
      <c r="E13256">
        <v>4</v>
      </c>
      <c r="F13256">
        <v>0.71306383609771729</v>
      </c>
      <c r="G13256">
        <v>0.70892882347106934</v>
      </c>
      <c r="H13256">
        <v>1.0781631805002689E-2</v>
      </c>
      <c r="I13256">
        <v>70.297295435149564</v>
      </c>
      <c r="J13256" s="6" t="s">
        <v>80</v>
      </c>
    </row>
    <row r="13257" spans="1:10" x14ac:dyDescent="0.25">
      <c r="A13257" s="5" t="str">
        <f t="shared" si="207"/>
        <v/>
      </c>
      <c r="B13257" t="s">
        <v>98</v>
      </c>
      <c r="C13257" t="s">
        <v>117</v>
      </c>
      <c r="D13257" t="s">
        <v>63</v>
      </c>
      <c r="E13257">
        <v>4</v>
      </c>
      <c r="F13257">
        <v>0.70946305990219116</v>
      </c>
      <c r="G13257">
        <v>0.71687054634094238</v>
      </c>
      <c r="H13257">
        <v>1.0600168257951736E-2</v>
      </c>
      <c r="I13257">
        <v>69.052218072262207</v>
      </c>
      <c r="J13257" s="6" t="s">
        <v>80</v>
      </c>
    </row>
    <row r="13258" spans="1:10" x14ac:dyDescent="0.25">
      <c r="A13258" s="5" t="str">
        <f t="shared" si="207"/>
        <v/>
      </c>
      <c r="B13258" t="s">
        <v>98</v>
      </c>
      <c r="C13258" t="s">
        <v>117</v>
      </c>
      <c r="D13258" t="s">
        <v>63</v>
      </c>
      <c r="E13258">
        <v>5</v>
      </c>
      <c r="F13258">
        <v>0.64235401153564453</v>
      </c>
      <c r="G13258">
        <v>0.65449053049087524</v>
      </c>
      <c r="H13258">
        <v>9.1469623148441315E-3</v>
      </c>
      <c r="I13258">
        <v>68.845157828677586</v>
      </c>
      <c r="J13258" s="6" t="s">
        <v>80</v>
      </c>
    </row>
    <row r="13259" spans="1:10" x14ac:dyDescent="0.25">
      <c r="A13259" s="5" t="str">
        <f t="shared" si="207"/>
        <v/>
      </c>
      <c r="B13259" t="s">
        <v>98</v>
      </c>
      <c r="C13259" t="s">
        <v>117</v>
      </c>
      <c r="D13259" t="s">
        <v>64</v>
      </c>
      <c r="E13259">
        <v>5</v>
      </c>
      <c r="F13259">
        <v>0.65670055150985718</v>
      </c>
      <c r="G13259">
        <v>0.64308702945709229</v>
      </c>
      <c r="H13259">
        <v>9.3953292816877365E-3</v>
      </c>
      <c r="I13259">
        <v>70.084914858090514</v>
      </c>
      <c r="J13259" s="6" t="s">
        <v>80</v>
      </c>
    </row>
    <row r="13260" spans="1:10" x14ac:dyDescent="0.25">
      <c r="A13260" s="5" t="str">
        <f t="shared" si="207"/>
        <v/>
      </c>
      <c r="B13260" t="s">
        <v>98</v>
      </c>
      <c r="C13260" t="s">
        <v>117</v>
      </c>
      <c r="D13260" t="s">
        <v>63</v>
      </c>
      <c r="E13260">
        <v>6</v>
      </c>
      <c r="F13260">
        <v>0.61847740411758423</v>
      </c>
      <c r="G13260">
        <v>0.62921863794326782</v>
      </c>
      <c r="H13260">
        <v>7.8367618843913078E-3</v>
      </c>
      <c r="I13260">
        <v>68.516371959661328</v>
      </c>
      <c r="J13260" s="6" t="s">
        <v>80</v>
      </c>
    </row>
    <row r="13261" spans="1:10" x14ac:dyDescent="0.25">
      <c r="A13261" s="5" t="str">
        <f t="shared" si="207"/>
        <v/>
      </c>
      <c r="B13261" t="s">
        <v>98</v>
      </c>
      <c r="C13261" t="s">
        <v>117</v>
      </c>
      <c r="D13261" t="s">
        <v>64</v>
      </c>
      <c r="E13261">
        <v>6</v>
      </c>
      <c r="F13261">
        <v>0.63421726226806641</v>
      </c>
      <c r="G13261">
        <v>0.62412607669830322</v>
      </c>
      <c r="H13261">
        <v>8.0482279881834984E-3</v>
      </c>
      <c r="I13261">
        <v>69.87528491818118</v>
      </c>
      <c r="J13261" s="6" t="s">
        <v>80</v>
      </c>
    </row>
    <row r="13262" spans="1:10" x14ac:dyDescent="0.25">
      <c r="A13262" s="5" t="str">
        <f t="shared" si="207"/>
        <v/>
      </c>
      <c r="B13262" t="s">
        <v>98</v>
      </c>
      <c r="C13262" t="s">
        <v>117</v>
      </c>
      <c r="D13262" t="s">
        <v>63</v>
      </c>
      <c r="E13262">
        <v>7</v>
      </c>
      <c r="F13262">
        <v>0.66444098949432373</v>
      </c>
      <c r="G13262">
        <v>0.67025434970855713</v>
      </c>
      <c r="H13262">
        <v>7.3780096136033535E-3</v>
      </c>
      <c r="I13262">
        <v>68.378576606110812</v>
      </c>
      <c r="J13262" s="6" t="s">
        <v>80</v>
      </c>
    </row>
    <row r="13263" spans="1:10" x14ac:dyDescent="0.25">
      <c r="A13263" s="5" t="str">
        <f t="shared" si="207"/>
        <v/>
      </c>
      <c r="B13263" t="s">
        <v>98</v>
      </c>
      <c r="C13263" t="s">
        <v>117</v>
      </c>
      <c r="D13263" t="s">
        <v>64</v>
      </c>
      <c r="E13263">
        <v>7</v>
      </c>
      <c r="F13263">
        <v>0.67642337083816528</v>
      </c>
      <c r="G13263">
        <v>0.66472154855728149</v>
      </c>
      <c r="H13263">
        <v>7.4971853755414486E-3</v>
      </c>
      <c r="I13263">
        <v>70.288924618440717</v>
      </c>
      <c r="J13263" s="6" t="s">
        <v>80</v>
      </c>
    </row>
    <row r="13264" spans="1:10" x14ac:dyDescent="0.25">
      <c r="A13264" s="5" t="str">
        <f t="shared" si="207"/>
        <v/>
      </c>
      <c r="B13264" t="s">
        <v>98</v>
      </c>
      <c r="C13264" t="s">
        <v>117</v>
      </c>
      <c r="D13264" t="s">
        <v>64</v>
      </c>
      <c r="E13264">
        <v>8</v>
      </c>
      <c r="F13264">
        <v>0.68391472101211548</v>
      </c>
      <c r="G13264">
        <v>0.69151401519775391</v>
      </c>
      <c r="H13264">
        <v>7.6677007600665092E-3</v>
      </c>
      <c r="I13264">
        <v>71.977459695894808</v>
      </c>
      <c r="J13264" s="6" t="s">
        <v>80</v>
      </c>
    </row>
    <row r="13265" spans="1:10" x14ac:dyDescent="0.25">
      <c r="A13265" s="5" t="str">
        <f t="shared" si="207"/>
        <v/>
      </c>
      <c r="B13265" t="s">
        <v>98</v>
      </c>
      <c r="C13265" t="s">
        <v>117</v>
      </c>
      <c r="D13265" t="s">
        <v>63</v>
      </c>
      <c r="E13265">
        <v>8</v>
      </c>
      <c r="F13265">
        <v>0.68311858177185059</v>
      </c>
      <c r="G13265">
        <v>0.68820738792419434</v>
      </c>
      <c r="H13265">
        <v>7.6092751696705818E-3</v>
      </c>
      <c r="I13265">
        <v>69.301601298104814</v>
      </c>
      <c r="J13265" s="6" t="s">
        <v>80</v>
      </c>
    </row>
    <row r="13266" spans="1:10" x14ac:dyDescent="0.25">
      <c r="A13266" s="5" t="str">
        <f t="shared" si="207"/>
        <v/>
      </c>
      <c r="B13266" t="s">
        <v>98</v>
      </c>
      <c r="C13266" t="s">
        <v>117</v>
      </c>
      <c r="D13266" t="s">
        <v>64</v>
      </c>
      <c r="E13266">
        <v>9</v>
      </c>
      <c r="F13266">
        <v>0.62815523147583008</v>
      </c>
      <c r="G13266">
        <v>0.63039153814315796</v>
      </c>
      <c r="H13266">
        <v>8.3253756165504456E-3</v>
      </c>
      <c r="I13266">
        <v>74.701618766003563</v>
      </c>
      <c r="J13266" s="6" t="s">
        <v>80</v>
      </c>
    </row>
    <row r="13267" spans="1:10" x14ac:dyDescent="0.25">
      <c r="A13267" s="5" t="str">
        <f t="shared" si="207"/>
        <v/>
      </c>
      <c r="B13267" t="s">
        <v>98</v>
      </c>
      <c r="C13267" t="s">
        <v>117</v>
      </c>
      <c r="D13267" t="s">
        <v>63</v>
      </c>
      <c r="E13267">
        <v>9</v>
      </c>
      <c r="F13267">
        <v>0.62065327167510986</v>
      </c>
      <c r="G13267">
        <v>0.60867047309875488</v>
      </c>
      <c r="H13267">
        <v>8.2908030599355698E-3</v>
      </c>
      <c r="I13267">
        <v>71.228555962014198</v>
      </c>
      <c r="J13267" s="6" t="s">
        <v>80</v>
      </c>
    </row>
    <row r="13268" spans="1:10" x14ac:dyDescent="0.25">
      <c r="A13268" s="5" t="str">
        <f t="shared" si="207"/>
        <v/>
      </c>
      <c r="B13268" t="s">
        <v>98</v>
      </c>
      <c r="C13268" t="s">
        <v>117</v>
      </c>
      <c r="D13268" t="s">
        <v>63</v>
      </c>
      <c r="E13268">
        <v>10</v>
      </c>
      <c r="F13268">
        <v>0.58455842733383179</v>
      </c>
      <c r="G13268">
        <v>0.55746293067932129</v>
      </c>
      <c r="H13268">
        <v>9.4648748636245728E-3</v>
      </c>
      <c r="I13268">
        <v>75.318581213050706</v>
      </c>
      <c r="J13268" s="6" t="s">
        <v>80</v>
      </c>
    </row>
    <row r="13269" spans="1:10" x14ac:dyDescent="0.25">
      <c r="A13269" s="5" t="str">
        <f t="shared" si="207"/>
        <v/>
      </c>
      <c r="B13269" t="s">
        <v>98</v>
      </c>
      <c r="C13269" t="s">
        <v>117</v>
      </c>
      <c r="D13269" t="s">
        <v>64</v>
      </c>
      <c r="E13269">
        <v>10</v>
      </c>
      <c r="F13269">
        <v>0.6124502420425415</v>
      </c>
      <c r="G13269">
        <v>0.59718954563140869</v>
      </c>
      <c r="H13269">
        <v>9.6775945276021957E-3</v>
      </c>
      <c r="I13269">
        <v>78.299464512805301</v>
      </c>
      <c r="J13269" s="6" t="s">
        <v>80</v>
      </c>
    </row>
    <row r="13270" spans="1:10" x14ac:dyDescent="0.25">
      <c r="A13270" s="5" t="str">
        <f t="shared" si="207"/>
        <v/>
      </c>
      <c r="B13270" t="s">
        <v>98</v>
      </c>
      <c r="C13270" t="s">
        <v>117</v>
      </c>
      <c r="D13270" t="s">
        <v>63</v>
      </c>
      <c r="E13270">
        <v>11</v>
      </c>
      <c r="F13270">
        <v>0.61624914407730103</v>
      </c>
      <c r="G13270">
        <v>0.5633426308631897</v>
      </c>
      <c r="H13270">
        <v>1.0958639904856682E-2</v>
      </c>
      <c r="I13270">
        <v>79.651220518075391</v>
      </c>
      <c r="J13270" s="6" t="s">
        <v>80</v>
      </c>
    </row>
    <row r="13271" spans="1:10" x14ac:dyDescent="0.25">
      <c r="A13271" s="5" t="str">
        <f t="shared" si="207"/>
        <v/>
      </c>
      <c r="B13271" t="s">
        <v>98</v>
      </c>
      <c r="C13271" t="s">
        <v>117</v>
      </c>
      <c r="D13271" t="s">
        <v>64</v>
      </c>
      <c r="E13271">
        <v>11</v>
      </c>
      <c r="F13271">
        <v>0.6464722752571106</v>
      </c>
      <c r="G13271">
        <v>0.61558151245117188</v>
      </c>
      <c r="H13271">
        <v>1.1237025260925293E-2</v>
      </c>
      <c r="I13271">
        <v>81.446257263409905</v>
      </c>
      <c r="J13271" s="6" t="s">
        <v>80</v>
      </c>
    </row>
    <row r="13272" spans="1:10" x14ac:dyDescent="0.25">
      <c r="A13272" s="5" t="str">
        <f t="shared" si="207"/>
        <v/>
      </c>
      <c r="B13272" t="s">
        <v>98</v>
      </c>
      <c r="C13272" t="s">
        <v>117</v>
      </c>
      <c r="D13272" t="s">
        <v>64</v>
      </c>
      <c r="E13272">
        <v>12</v>
      </c>
      <c r="F13272">
        <v>0.73546755313873291</v>
      </c>
      <c r="G13272">
        <v>0.70867246389389038</v>
      </c>
      <c r="H13272">
        <v>1.2985668145120144E-2</v>
      </c>
      <c r="I13272">
        <v>82.864510200283576</v>
      </c>
      <c r="J13272" s="6" t="s">
        <v>80</v>
      </c>
    </row>
    <row r="13273" spans="1:10" x14ac:dyDescent="0.25">
      <c r="A13273" s="5" t="str">
        <f t="shared" si="207"/>
        <v/>
      </c>
      <c r="B13273" t="s">
        <v>98</v>
      </c>
      <c r="C13273" t="s">
        <v>117</v>
      </c>
      <c r="D13273" t="s">
        <v>63</v>
      </c>
      <c r="E13273">
        <v>12</v>
      </c>
      <c r="F13273">
        <v>0.69855016469955444</v>
      </c>
      <c r="G13273">
        <v>0.65511554479598999</v>
      </c>
      <c r="H13273">
        <v>1.271101925522089E-2</v>
      </c>
      <c r="I13273">
        <v>81.937330608433172</v>
      </c>
      <c r="J13273" s="6" t="s">
        <v>80</v>
      </c>
    </row>
    <row r="13274" spans="1:10" x14ac:dyDescent="0.25">
      <c r="A13274" s="5" t="str">
        <f t="shared" si="207"/>
        <v/>
      </c>
      <c r="B13274" t="s">
        <v>98</v>
      </c>
      <c r="C13274" t="s">
        <v>117</v>
      </c>
      <c r="D13274" t="s">
        <v>63</v>
      </c>
      <c r="E13274">
        <v>13</v>
      </c>
      <c r="F13274">
        <v>0.8436281681060791</v>
      </c>
      <c r="G13274">
        <v>0.80411237478256226</v>
      </c>
      <c r="H13274">
        <v>1.4463318511843681E-2</v>
      </c>
      <c r="I13274">
        <v>83.185024028671535</v>
      </c>
      <c r="J13274" s="6" t="s">
        <v>80</v>
      </c>
    </row>
    <row r="13275" spans="1:10" x14ac:dyDescent="0.25">
      <c r="A13275" s="5" t="str">
        <f t="shared" si="207"/>
        <v/>
      </c>
      <c r="B13275" t="s">
        <v>98</v>
      </c>
      <c r="C13275" t="s">
        <v>117</v>
      </c>
      <c r="D13275" t="s">
        <v>64</v>
      </c>
      <c r="E13275">
        <v>13</v>
      </c>
      <c r="F13275">
        <v>0.91443675756454468</v>
      </c>
      <c r="G13275">
        <v>0.86820352077484131</v>
      </c>
      <c r="H13275">
        <v>1.4769838191568851E-2</v>
      </c>
      <c r="I13275">
        <v>83.507695935863254</v>
      </c>
      <c r="J13275" s="6" t="s">
        <v>80</v>
      </c>
    </row>
    <row r="13276" spans="1:10" x14ac:dyDescent="0.25">
      <c r="A13276" s="5" t="str">
        <f t="shared" si="207"/>
        <v/>
      </c>
      <c r="B13276" t="s">
        <v>98</v>
      </c>
      <c r="C13276" t="s">
        <v>117</v>
      </c>
      <c r="D13276" t="s">
        <v>63</v>
      </c>
      <c r="E13276">
        <v>14</v>
      </c>
      <c r="F13276">
        <v>1.0305294990539551</v>
      </c>
      <c r="G13276">
        <v>0.98725229501724243</v>
      </c>
      <c r="H13276">
        <v>1.5860216692090034E-2</v>
      </c>
      <c r="I13276">
        <v>83.766118531563038</v>
      </c>
      <c r="J13276" s="6" t="s">
        <v>80</v>
      </c>
    </row>
    <row r="13277" spans="1:10" x14ac:dyDescent="0.25">
      <c r="A13277" s="5" t="str">
        <f t="shared" si="207"/>
        <v/>
      </c>
      <c r="B13277" t="s">
        <v>98</v>
      </c>
      <c r="C13277" t="s">
        <v>117</v>
      </c>
      <c r="D13277" t="s">
        <v>64</v>
      </c>
      <c r="E13277">
        <v>14</v>
      </c>
      <c r="F13277">
        <v>1.1215541362762451</v>
      </c>
      <c r="G13277">
        <v>1.0584458112716675</v>
      </c>
      <c r="H13277">
        <v>1.6269246116280556E-2</v>
      </c>
      <c r="I13277">
        <v>84.513921509676763</v>
      </c>
      <c r="J13277" s="6" t="s">
        <v>80</v>
      </c>
    </row>
    <row r="13278" spans="1:10" x14ac:dyDescent="0.25">
      <c r="A13278" s="5" t="str">
        <f t="shared" si="207"/>
        <v/>
      </c>
      <c r="B13278" t="s">
        <v>98</v>
      </c>
      <c r="C13278" t="s">
        <v>117</v>
      </c>
      <c r="D13278" t="s">
        <v>64</v>
      </c>
      <c r="E13278">
        <v>15</v>
      </c>
      <c r="F13278">
        <v>1.3138581514358521</v>
      </c>
      <c r="G13278">
        <v>1.2695188522338867</v>
      </c>
      <c r="H13278">
        <v>1.7039919272065163E-2</v>
      </c>
      <c r="I13278">
        <v>84.438851152865183</v>
      </c>
      <c r="J13278" s="6" t="s">
        <v>80</v>
      </c>
    </row>
    <row r="13279" spans="1:10" x14ac:dyDescent="0.25">
      <c r="A13279" s="5" t="str">
        <f t="shared" si="207"/>
        <v/>
      </c>
      <c r="B13279" t="s">
        <v>98</v>
      </c>
      <c r="C13279" t="s">
        <v>117</v>
      </c>
      <c r="D13279" t="s">
        <v>63</v>
      </c>
      <c r="E13279">
        <v>15</v>
      </c>
      <c r="F13279">
        <v>1.2198443412780762</v>
      </c>
      <c r="G13279">
        <v>1.2047840356826782</v>
      </c>
      <c r="H13279">
        <v>1.6641540452837944E-2</v>
      </c>
      <c r="I13279">
        <v>84.462500545659893</v>
      </c>
      <c r="J13279" s="6" t="s">
        <v>80</v>
      </c>
    </row>
    <row r="13280" spans="1:10" x14ac:dyDescent="0.25">
      <c r="A13280" s="5" t="str">
        <f t="shared" si="207"/>
        <v/>
      </c>
      <c r="B13280" t="s">
        <v>98</v>
      </c>
      <c r="C13280" t="s">
        <v>117</v>
      </c>
      <c r="D13280" t="s">
        <v>63</v>
      </c>
      <c r="E13280">
        <v>16</v>
      </c>
      <c r="F13280">
        <v>1.4751824140548706</v>
      </c>
      <c r="G13280">
        <v>1.4150809049606323</v>
      </c>
      <c r="H13280">
        <v>1.7213325947523117E-2</v>
      </c>
      <c r="I13280">
        <v>84.210563717220936</v>
      </c>
      <c r="J13280" s="6" t="s">
        <v>80</v>
      </c>
    </row>
    <row r="13281" spans="1:10" x14ac:dyDescent="0.25">
      <c r="A13281" s="5" t="str">
        <f t="shared" si="207"/>
        <v/>
      </c>
      <c r="B13281" t="s">
        <v>98</v>
      </c>
      <c r="C13281" t="s">
        <v>117</v>
      </c>
      <c r="D13281" t="s">
        <v>64</v>
      </c>
      <c r="E13281">
        <v>16</v>
      </c>
      <c r="F13281">
        <v>1.5538356304168701</v>
      </c>
      <c r="G13281">
        <v>1.5032805204391479</v>
      </c>
      <c r="H13281">
        <v>1.7462724819779396E-2</v>
      </c>
      <c r="I13281">
        <v>83.912310478956826</v>
      </c>
      <c r="J13281" s="6" t="s">
        <v>80</v>
      </c>
    </row>
    <row r="13282" spans="1:10" x14ac:dyDescent="0.25">
      <c r="A13282" s="5" t="str">
        <f t="shared" si="207"/>
        <v/>
      </c>
      <c r="B13282" t="s">
        <v>98</v>
      </c>
      <c r="C13282" t="s">
        <v>117</v>
      </c>
      <c r="D13282" t="s">
        <v>64</v>
      </c>
      <c r="E13282">
        <v>17</v>
      </c>
      <c r="F13282">
        <v>1.7749433517456055</v>
      </c>
      <c r="G13282">
        <v>1.7010055780410767</v>
      </c>
      <c r="H13282">
        <v>1.7711712047457695E-2</v>
      </c>
      <c r="I13282">
        <v>82.742745036174483</v>
      </c>
      <c r="J13282" s="6" t="s">
        <v>80</v>
      </c>
    </row>
    <row r="13283" spans="1:10" x14ac:dyDescent="0.25">
      <c r="A13283" s="5" t="str">
        <f t="shared" si="207"/>
        <v/>
      </c>
      <c r="B13283" t="s">
        <v>98</v>
      </c>
      <c r="C13283" t="s">
        <v>117</v>
      </c>
      <c r="D13283" t="s">
        <v>63</v>
      </c>
      <c r="E13283">
        <v>17</v>
      </c>
      <c r="F13283">
        <v>1.6917665004730225</v>
      </c>
      <c r="G13283">
        <v>1.5986200571060181</v>
      </c>
      <c r="H13283">
        <v>1.7384732142090797E-2</v>
      </c>
      <c r="I13283">
        <v>83.30570703571226</v>
      </c>
      <c r="J13283" s="6" t="s">
        <v>80</v>
      </c>
    </row>
    <row r="13284" spans="1:10" x14ac:dyDescent="0.25">
      <c r="A13284" s="5" t="str">
        <f t="shared" si="207"/>
        <v/>
      </c>
      <c r="B13284" t="s">
        <v>98</v>
      </c>
      <c r="C13284" t="s">
        <v>117</v>
      </c>
      <c r="D13284" t="s">
        <v>63</v>
      </c>
      <c r="E13284">
        <v>18</v>
      </c>
      <c r="F13284">
        <v>1.8712044954299927</v>
      </c>
      <c r="G13284">
        <v>1.124453067779541</v>
      </c>
      <c r="H13284">
        <v>1.7948085442185402E-2</v>
      </c>
      <c r="I13284">
        <v>81.326638765081995</v>
      </c>
      <c r="J13284" s="6" t="s">
        <v>80</v>
      </c>
    </row>
    <row r="13285" spans="1:10" x14ac:dyDescent="0.25">
      <c r="A13285" s="5" t="str">
        <f t="shared" si="207"/>
        <v/>
      </c>
      <c r="B13285" t="s">
        <v>98</v>
      </c>
      <c r="C13285" t="s">
        <v>117</v>
      </c>
      <c r="D13285" t="s">
        <v>64</v>
      </c>
      <c r="E13285">
        <v>18</v>
      </c>
      <c r="F13285">
        <v>1.9390350580215454</v>
      </c>
      <c r="G13285">
        <v>1.8661515712738037</v>
      </c>
      <c r="H13285">
        <v>1.7934950068593025E-2</v>
      </c>
      <c r="I13285">
        <v>81.719142497484995</v>
      </c>
      <c r="J13285" s="6" t="s">
        <v>80</v>
      </c>
    </row>
    <row r="13286" spans="1:10" x14ac:dyDescent="0.25">
      <c r="A13286" s="5" t="str">
        <f t="shared" si="207"/>
        <v/>
      </c>
      <c r="B13286" t="s">
        <v>98</v>
      </c>
      <c r="C13286" t="s">
        <v>117</v>
      </c>
      <c r="D13286" t="s">
        <v>64</v>
      </c>
      <c r="E13286">
        <v>19</v>
      </c>
      <c r="F13286">
        <v>1.9490602016448975</v>
      </c>
      <c r="G13286">
        <v>1.2525618076324463</v>
      </c>
      <c r="H13286">
        <v>1.7974238842725754E-2</v>
      </c>
      <c r="I13286">
        <v>79.307540811772895</v>
      </c>
      <c r="J13286" s="6" t="s">
        <v>80</v>
      </c>
    </row>
    <row r="13287" spans="1:10" x14ac:dyDescent="0.25">
      <c r="A13287" s="5" t="str">
        <f t="shared" si="207"/>
        <v/>
      </c>
      <c r="B13287" t="s">
        <v>98</v>
      </c>
      <c r="C13287" t="s">
        <v>117</v>
      </c>
      <c r="D13287" t="s">
        <v>63</v>
      </c>
      <c r="E13287">
        <v>19</v>
      </c>
      <c r="F13287">
        <v>1.9007446765899658</v>
      </c>
      <c r="G13287">
        <v>1.5082546472549438</v>
      </c>
      <c r="H13287">
        <v>1.7949406057596207E-2</v>
      </c>
      <c r="I13287">
        <v>78.79309640667347</v>
      </c>
      <c r="J13287" s="6" t="s">
        <v>80</v>
      </c>
    </row>
    <row r="13288" spans="1:10" x14ac:dyDescent="0.25">
      <c r="A13288" s="5" t="str">
        <f t="shared" si="207"/>
        <v/>
      </c>
      <c r="B13288" t="s">
        <v>98</v>
      </c>
      <c r="C13288" t="s">
        <v>117</v>
      </c>
      <c r="D13288" t="s">
        <v>63</v>
      </c>
      <c r="E13288">
        <v>20</v>
      </c>
      <c r="F13288">
        <v>1.8457636833190918</v>
      </c>
      <c r="G13288">
        <v>1.587517261505127</v>
      </c>
      <c r="H13288">
        <v>1.6942627727985382E-2</v>
      </c>
      <c r="I13288">
        <v>76.282526028650608</v>
      </c>
      <c r="J13288" s="6" t="s">
        <v>80</v>
      </c>
    </row>
    <row r="13289" spans="1:10" x14ac:dyDescent="0.25">
      <c r="A13289" s="5" t="str">
        <f t="shared" si="207"/>
        <v/>
      </c>
      <c r="B13289" t="s">
        <v>98</v>
      </c>
      <c r="C13289" t="s">
        <v>117</v>
      </c>
      <c r="D13289" t="s">
        <v>64</v>
      </c>
      <c r="E13289">
        <v>20</v>
      </c>
      <c r="F13289">
        <v>1.8726558685302734</v>
      </c>
      <c r="G13289">
        <v>1.451816201210022</v>
      </c>
      <c r="H13289">
        <v>1.6920005902647972E-2</v>
      </c>
      <c r="I13289">
        <v>75.519436535833506</v>
      </c>
      <c r="J13289" s="6" t="s">
        <v>80</v>
      </c>
    </row>
    <row r="13290" spans="1:10" x14ac:dyDescent="0.25">
      <c r="A13290" s="5" t="str">
        <f t="shared" si="207"/>
        <v/>
      </c>
      <c r="B13290" t="s">
        <v>98</v>
      </c>
      <c r="C13290" t="s">
        <v>117</v>
      </c>
      <c r="D13290" t="s">
        <v>63</v>
      </c>
      <c r="E13290">
        <v>21</v>
      </c>
      <c r="F13290">
        <v>1.8496148586273193</v>
      </c>
      <c r="G13290">
        <v>1.6522930860519409</v>
      </c>
      <c r="H13290">
        <v>1.6324432566761971E-2</v>
      </c>
      <c r="I13290">
        <v>74.146803374789528</v>
      </c>
      <c r="J13290" s="6" t="s">
        <v>80</v>
      </c>
    </row>
    <row r="13291" spans="1:10" x14ac:dyDescent="0.25">
      <c r="A13291" s="5" t="str">
        <f t="shared" si="207"/>
        <v/>
      </c>
      <c r="B13291" t="s">
        <v>98</v>
      </c>
      <c r="C13291" t="s">
        <v>117</v>
      </c>
      <c r="D13291" t="s">
        <v>64</v>
      </c>
      <c r="E13291">
        <v>21</v>
      </c>
      <c r="F13291">
        <v>1.8517410755157471</v>
      </c>
      <c r="G13291">
        <v>2.1382091045379639</v>
      </c>
      <c r="H13291">
        <v>1.6593467444181442E-2</v>
      </c>
      <c r="I13291">
        <v>73.779314621864856</v>
      </c>
      <c r="J13291" s="6" t="s">
        <v>80</v>
      </c>
    </row>
    <row r="13292" spans="1:10" x14ac:dyDescent="0.25">
      <c r="A13292" s="5" t="str">
        <f t="shared" si="207"/>
        <v/>
      </c>
      <c r="B13292" t="s">
        <v>98</v>
      </c>
      <c r="C13292" t="s">
        <v>117</v>
      </c>
      <c r="D13292" t="s">
        <v>63</v>
      </c>
      <c r="E13292">
        <v>22</v>
      </c>
      <c r="F13292">
        <v>1.7249883413314819</v>
      </c>
      <c r="G13292">
        <v>2.0503299236297607</v>
      </c>
      <c r="H13292">
        <v>1.6172220930457115E-2</v>
      </c>
      <c r="I13292">
        <v>72.409061411589505</v>
      </c>
      <c r="J13292" s="6" t="s">
        <v>80</v>
      </c>
    </row>
    <row r="13293" spans="1:10" x14ac:dyDescent="0.25">
      <c r="A13293" s="5" t="str">
        <f t="shared" si="207"/>
        <v/>
      </c>
      <c r="B13293" t="s">
        <v>98</v>
      </c>
      <c r="C13293" t="s">
        <v>117</v>
      </c>
      <c r="D13293" t="s">
        <v>64</v>
      </c>
      <c r="E13293">
        <v>22</v>
      </c>
      <c r="F13293">
        <v>1.7547644376754761</v>
      </c>
      <c r="G13293">
        <v>1.8045347929000854</v>
      </c>
      <c r="H13293">
        <v>1.6040945425629616E-2</v>
      </c>
      <c r="I13293">
        <v>73.424670018352288</v>
      </c>
      <c r="J13293" s="6" t="s">
        <v>80</v>
      </c>
    </row>
    <row r="13294" spans="1:10" x14ac:dyDescent="0.25">
      <c r="A13294" s="5" t="str">
        <f t="shared" si="207"/>
        <v/>
      </c>
      <c r="B13294" t="s">
        <v>98</v>
      </c>
      <c r="C13294" t="s">
        <v>117</v>
      </c>
      <c r="D13294" t="s">
        <v>64</v>
      </c>
      <c r="E13294">
        <v>23</v>
      </c>
      <c r="F13294">
        <v>1.5933853387832642</v>
      </c>
      <c r="G13294">
        <v>1.6239913702011108</v>
      </c>
      <c r="H13294">
        <v>1.6351489350199699E-2</v>
      </c>
      <c r="I13294">
        <v>73.251295460069429</v>
      </c>
      <c r="J13294" s="6" t="s">
        <v>80</v>
      </c>
    </row>
    <row r="13295" spans="1:10" x14ac:dyDescent="0.25">
      <c r="A13295" s="5" t="str">
        <f t="shared" si="207"/>
        <v/>
      </c>
      <c r="B13295" t="s">
        <v>98</v>
      </c>
      <c r="C13295" t="s">
        <v>117</v>
      </c>
      <c r="D13295" t="s">
        <v>63</v>
      </c>
      <c r="E13295">
        <v>23</v>
      </c>
      <c r="F13295">
        <v>1.550428032875061</v>
      </c>
      <c r="G13295">
        <v>1.685674786567688</v>
      </c>
      <c r="H13295">
        <v>1.633068360388279E-2</v>
      </c>
      <c r="I13295">
        <v>71.491763244522573</v>
      </c>
      <c r="J13295" s="6" t="s">
        <v>80</v>
      </c>
    </row>
    <row r="13296" spans="1:10" x14ac:dyDescent="0.25">
      <c r="A13296" s="5" t="str">
        <f t="shared" si="207"/>
        <v/>
      </c>
      <c r="B13296" t="s">
        <v>98</v>
      </c>
      <c r="C13296" t="s">
        <v>117</v>
      </c>
      <c r="D13296" t="s">
        <v>63</v>
      </c>
      <c r="E13296">
        <v>24</v>
      </c>
      <c r="F13296">
        <v>1.2930694818496704</v>
      </c>
      <c r="G13296">
        <v>1.3847249746322632</v>
      </c>
      <c r="H13296">
        <v>1.6089532524347305E-2</v>
      </c>
      <c r="I13296">
        <v>70.31721670769133</v>
      </c>
      <c r="J13296" s="6" t="s">
        <v>80</v>
      </c>
    </row>
    <row r="13297" spans="1:10" x14ac:dyDescent="0.25">
      <c r="A13297" s="5" t="str">
        <f t="shared" si="207"/>
        <v/>
      </c>
      <c r="B13297" t="s">
        <v>98</v>
      </c>
      <c r="C13297" t="s">
        <v>117</v>
      </c>
      <c r="D13297" t="s">
        <v>64</v>
      </c>
      <c r="E13297">
        <v>24</v>
      </c>
      <c r="F13297">
        <v>1.3213604688644409</v>
      </c>
      <c r="G13297">
        <v>1.3628494739532471</v>
      </c>
      <c r="H13297">
        <v>1.6197023913264275E-2</v>
      </c>
      <c r="I13297">
        <v>72.726523940873776</v>
      </c>
      <c r="J13297" s="6" t="s">
        <v>80</v>
      </c>
    </row>
    <row r="13298" spans="1:10" x14ac:dyDescent="0.25">
      <c r="A13298" s="5" t="str">
        <f t="shared" si="207"/>
        <v/>
      </c>
      <c r="B13298" t="s">
        <v>98</v>
      </c>
      <c r="C13298" t="s">
        <v>117</v>
      </c>
      <c r="D13298" t="s">
        <v>48</v>
      </c>
      <c r="E13298">
        <v>1</v>
      </c>
      <c r="F13298">
        <v>1.2419620752334595</v>
      </c>
      <c r="G13298">
        <v>1.1468455791473389</v>
      </c>
      <c r="H13298">
        <v>1.5585234388709068E-2</v>
      </c>
      <c r="I13298">
        <v>71.292655548422132</v>
      </c>
      <c r="J13298" s="6" t="s">
        <v>80</v>
      </c>
    </row>
    <row r="13299" spans="1:10" x14ac:dyDescent="0.25">
      <c r="A13299" s="5" t="str">
        <f t="shared" si="207"/>
        <v/>
      </c>
      <c r="B13299" t="s">
        <v>98</v>
      </c>
      <c r="C13299" t="s">
        <v>117</v>
      </c>
      <c r="D13299" t="s">
        <v>48</v>
      </c>
      <c r="E13299">
        <v>2</v>
      </c>
      <c r="F13299">
        <v>1.0495270490646362</v>
      </c>
      <c r="G13299">
        <v>0.97425872087478638</v>
      </c>
      <c r="H13299">
        <v>1.4828172512352467E-2</v>
      </c>
      <c r="I13299">
        <v>71.172247166991198</v>
      </c>
      <c r="J13299" s="6" t="s">
        <v>80</v>
      </c>
    </row>
    <row r="13300" spans="1:10" x14ac:dyDescent="0.25">
      <c r="A13300" s="5" t="str">
        <f t="shared" si="207"/>
        <v/>
      </c>
      <c r="B13300" t="s">
        <v>98</v>
      </c>
      <c r="C13300" t="s">
        <v>117</v>
      </c>
      <c r="D13300" t="s">
        <v>48</v>
      </c>
      <c r="E13300">
        <v>3</v>
      </c>
      <c r="F13300">
        <v>0.88985329866409302</v>
      </c>
      <c r="G13300">
        <v>0.84701436758041382</v>
      </c>
      <c r="H13300">
        <v>1.3450193218886852E-2</v>
      </c>
      <c r="I13300">
        <v>71.079920889455522</v>
      </c>
      <c r="J13300" s="6" t="s">
        <v>80</v>
      </c>
    </row>
    <row r="13301" spans="1:10" x14ac:dyDescent="0.25">
      <c r="A13301" s="5" t="str">
        <f t="shared" si="207"/>
        <v/>
      </c>
      <c r="B13301" t="s">
        <v>98</v>
      </c>
      <c r="C13301" t="s">
        <v>117</v>
      </c>
      <c r="D13301" t="s">
        <v>48</v>
      </c>
      <c r="E13301">
        <v>4</v>
      </c>
      <c r="F13301">
        <v>0.7634282112121582</v>
      </c>
      <c r="G13301">
        <v>0.7520979642868042</v>
      </c>
      <c r="H13301">
        <v>1.0976546443998814E-2</v>
      </c>
      <c r="I13301">
        <v>71.486859097709427</v>
      </c>
      <c r="J13301" s="6" t="s">
        <v>80</v>
      </c>
    </row>
    <row r="13302" spans="1:10" x14ac:dyDescent="0.25">
      <c r="A13302" s="5" t="str">
        <f t="shared" si="207"/>
        <v/>
      </c>
      <c r="B13302" t="s">
        <v>98</v>
      </c>
      <c r="C13302" t="s">
        <v>117</v>
      </c>
      <c r="D13302" t="s">
        <v>48</v>
      </c>
      <c r="E13302">
        <v>5</v>
      </c>
      <c r="F13302">
        <v>0.687034010887146</v>
      </c>
      <c r="G13302">
        <v>0.68366754055023193</v>
      </c>
      <c r="H13302">
        <v>9.7041511908173561E-3</v>
      </c>
      <c r="I13302">
        <v>71.517960230924785</v>
      </c>
      <c r="J13302" s="6" t="s">
        <v>80</v>
      </c>
    </row>
    <row r="13303" spans="1:10" x14ac:dyDescent="0.25">
      <c r="A13303" s="5" t="str">
        <f t="shared" si="207"/>
        <v/>
      </c>
      <c r="B13303" t="s">
        <v>98</v>
      </c>
      <c r="C13303" t="s">
        <v>117</v>
      </c>
      <c r="D13303" t="s">
        <v>48</v>
      </c>
      <c r="E13303">
        <v>6</v>
      </c>
      <c r="F13303">
        <v>0.663441002368927</v>
      </c>
      <c r="G13303">
        <v>0.65545952320098877</v>
      </c>
      <c r="H13303">
        <v>8.5295075550675392E-3</v>
      </c>
      <c r="I13303">
        <v>71.249796878332248</v>
      </c>
      <c r="J13303" s="6" t="s">
        <v>80</v>
      </c>
    </row>
    <row r="13304" spans="1:10" x14ac:dyDescent="0.25">
      <c r="A13304" s="5" t="str">
        <f t="shared" si="207"/>
        <v/>
      </c>
      <c r="B13304" t="s">
        <v>98</v>
      </c>
      <c r="C13304" t="s">
        <v>117</v>
      </c>
      <c r="D13304" t="s">
        <v>48</v>
      </c>
      <c r="E13304">
        <v>7</v>
      </c>
      <c r="F13304">
        <v>0.66671371459960938</v>
      </c>
      <c r="G13304">
        <v>0.66369444131851196</v>
      </c>
      <c r="H13304">
        <v>8.0958418548107147E-3</v>
      </c>
      <c r="I13304">
        <v>72.217960230912396</v>
      </c>
      <c r="J13304" s="6" t="s">
        <v>80</v>
      </c>
    </row>
    <row r="13305" spans="1:10" x14ac:dyDescent="0.25">
      <c r="A13305" s="5" t="str">
        <f t="shared" si="207"/>
        <v/>
      </c>
      <c r="B13305" t="s">
        <v>98</v>
      </c>
      <c r="C13305" t="s">
        <v>117</v>
      </c>
      <c r="D13305" t="s">
        <v>48</v>
      </c>
      <c r="E13305">
        <v>8</v>
      </c>
      <c r="F13305">
        <v>0.68365013599395752</v>
      </c>
      <c r="G13305">
        <v>0.70621240139007568</v>
      </c>
      <c r="H13305">
        <v>8.4650125354528427E-3</v>
      </c>
      <c r="I13305">
        <v>75.58612358349184</v>
      </c>
      <c r="J13305" s="6" t="s">
        <v>80</v>
      </c>
    </row>
    <row r="13306" spans="1:10" x14ac:dyDescent="0.25">
      <c r="A13306" s="5" t="str">
        <f t="shared" si="207"/>
        <v/>
      </c>
      <c r="B13306" t="s">
        <v>98</v>
      </c>
      <c r="C13306" t="s">
        <v>117</v>
      </c>
      <c r="D13306" t="s">
        <v>48</v>
      </c>
      <c r="E13306">
        <v>9</v>
      </c>
      <c r="F13306">
        <v>0.68044239282608032</v>
      </c>
      <c r="G13306">
        <v>0.69695371389389038</v>
      </c>
      <c r="H13306">
        <v>9.4444500282406807E-3</v>
      </c>
      <c r="I13306">
        <v>78.540816762874712</v>
      </c>
      <c r="J13306" s="6" t="s">
        <v>80</v>
      </c>
    </row>
    <row r="13307" spans="1:10" x14ac:dyDescent="0.25">
      <c r="A13307" s="5" t="str">
        <f t="shared" si="207"/>
        <v/>
      </c>
      <c r="B13307" t="s">
        <v>98</v>
      </c>
      <c r="C13307" t="s">
        <v>117</v>
      </c>
      <c r="D13307" t="s">
        <v>48</v>
      </c>
      <c r="E13307">
        <v>10</v>
      </c>
      <c r="F13307">
        <v>0.71141523122787476</v>
      </c>
      <c r="G13307">
        <v>0.71481478214263916</v>
      </c>
      <c r="H13307">
        <v>1.091974601149559E-2</v>
      </c>
      <c r="I13307">
        <v>82.099593756683745</v>
      </c>
      <c r="J13307" s="6" t="s">
        <v>80</v>
      </c>
    </row>
    <row r="13308" spans="1:10" x14ac:dyDescent="0.25">
      <c r="A13308" s="5" t="str">
        <f t="shared" si="207"/>
        <v/>
      </c>
      <c r="B13308" t="s">
        <v>98</v>
      </c>
      <c r="C13308" t="s">
        <v>117</v>
      </c>
      <c r="D13308" t="s">
        <v>48</v>
      </c>
      <c r="E13308">
        <v>11</v>
      </c>
      <c r="F13308">
        <v>0.81708800792694092</v>
      </c>
      <c r="G13308">
        <v>0.79402637481689453</v>
      </c>
      <c r="H13308">
        <v>1.2996910139918327E-2</v>
      </c>
      <c r="I13308">
        <v>86.044900577293134</v>
      </c>
      <c r="J13308" s="6" t="s">
        <v>80</v>
      </c>
    </row>
    <row r="13309" spans="1:10" x14ac:dyDescent="0.25">
      <c r="A13309" s="5" t="str">
        <f t="shared" si="207"/>
        <v/>
      </c>
      <c r="B13309" t="s">
        <v>98</v>
      </c>
      <c r="C13309" t="s">
        <v>117</v>
      </c>
      <c r="D13309" t="s">
        <v>48</v>
      </c>
      <c r="E13309">
        <v>12</v>
      </c>
      <c r="F13309">
        <v>0.98355698585510254</v>
      </c>
      <c r="G13309">
        <v>0.95986932516098022</v>
      </c>
      <c r="H13309">
        <v>1.5090447850525379E-2</v>
      </c>
      <c r="I13309">
        <v>88.026127859742672</v>
      </c>
      <c r="J13309" s="6" t="s">
        <v>80</v>
      </c>
    </row>
    <row r="13310" spans="1:10" x14ac:dyDescent="0.25">
      <c r="A13310" s="5" t="str">
        <f t="shared" si="207"/>
        <v/>
      </c>
      <c r="B13310" t="s">
        <v>98</v>
      </c>
      <c r="C13310" t="s">
        <v>117</v>
      </c>
      <c r="D13310" t="s">
        <v>48</v>
      </c>
      <c r="E13310">
        <v>13</v>
      </c>
      <c r="F13310">
        <v>1.178159236907959</v>
      </c>
      <c r="G13310">
        <v>1.1526483297348022</v>
      </c>
      <c r="H13310">
        <v>1.6961688175797462E-2</v>
      </c>
      <c r="I13310">
        <v>88.848984391689456</v>
      </c>
      <c r="J13310" s="6" t="s">
        <v>80</v>
      </c>
    </row>
    <row r="13311" spans="1:10" x14ac:dyDescent="0.25">
      <c r="A13311" s="5" t="str">
        <f t="shared" si="207"/>
        <v/>
      </c>
      <c r="B13311" t="s">
        <v>98</v>
      </c>
      <c r="C13311" t="s">
        <v>117</v>
      </c>
      <c r="D13311" t="s">
        <v>48</v>
      </c>
      <c r="E13311">
        <v>14</v>
      </c>
      <c r="F13311">
        <v>1.3978637456893921</v>
      </c>
      <c r="G13311">
        <v>1.3597646951675415</v>
      </c>
      <c r="H13311">
        <v>1.8387520685791969E-2</v>
      </c>
      <c r="I13311">
        <v>90.180821039137783</v>
      </c>
      <c r="J13311" s="6" t="s">
        <v>80</v>
      </c>
    </row>
    <row r="13312" spans="1:10" x14ac:dyDescent="0.25">
      <c r="A13312" s="5" t="str">
        <f t="shared" si="207"/>
        <v/>
      </c>
      <c r="B13312" t="s">
        <v>98</v>
      </c>
      <c r="C13312" t="s">
        <v>117</v>
      </c>
      <c r="D13312" t="s">
        <v>48</v>
      </c>
      <c r="E13312">
        <v>15</v>
      </c>
      <c r="F13312">
        <v>1.5350333452224731</v>
      </c>
      <c r="G13312">
        <v>1.542072057723999</v>
      </c>
      <c r="H13312">
        <v>1.8759969621896744E-2</v>
      </c>
      <c r="I13312">
        <v>88.653880692756275</v>
      </c>
      <c r="J13312" s="6" t="s">
        <v>80</v>
      </c>
    </row>
    <row r="13313" spans="1:10" x14ac:dyDescent="0.25">
      <c r="A13313" s="5" t="str">
        <f t="shared" si="207"/>
        <v/>
      </c>
      <c r="B13313" t="s">
        <v>98</v>
      </c>
      <c r="C13313" t="s">
        <v>117</v>
      </c>
      <c r="D13313" t="s">
        <v>48</v>
      </c>
      <c r="E13313">
        <v>16</v>
      </c>
      <c r="F13313">
        <v>1.7305532693862915</v>
      </c>
      <c r="G13313">
        <v>1.7069365978240967</v>
      </c>
      <c r="H13313">
        <v>1.8837705254554749E-2</v>
      </c>
      <c r="I13313">
        <v>87.176330981402842</v>
      </c>
      <c r="J13313" s="6" t="s">
        <v>80</v>
      </c>
    </row>
    <row r="13314" spans="1:10" x14ac:dyDescent="0.25">
      <c r="A13314" s="5" t="str">
        <f t="shared" ref="A13314:A13377" si="208">IF(AND(category = B13314, subcategory=C13314, reportdate = D13314), E13314, "")</f>
        <v/>
      </c>
      <c r="B13314" t="s">
        <v>98</v>
      </c>
      <c r="C13314" t="s">
        <v>117</v>
      </c>
      <c r="D13314" t="s">
        <v>48</v>
      </c>
      <c r="E13314">
        <v>17</v>
      </c>
      <c r="F13314">
        <v>1.925997257232666</v>
      </c>
      <c r="G13314">
        <v>1.8776655197143555</v>
      </c>
      <c r="H13314">
        <v>1.8967438489198685E-2</v>
      </c>
      <c r="I13314">
        <v>85.044494333967663</v>
      </c>
      <c r="J13314" s="6" t="s">
        <v>80</v>
      </c>
    </row>
    <row r="13315" spans="1:10" x14ac:dyDescent="0.25">
      <c r="A13315" s="5" t="str">
        <f t="shared" si="208"/>
        <v/>
      </c>
      <c r="B13315" t="s">
        <v>98</v>
      </c>
      <c r="C13315" t="s">
        <v>117</v>
      </c>
      <c r="D13315" t="s">
        <v>48</v>
      </c>
      <c r="E13315">
        <v>18</v>
      </c>
      <c r="F13315">
        <v>2.0881454944610596</v>
      </c>
      <c r="G13315">
        <v>2.0360713005065918</v>
      </c>
      <c r="H13315">
        <v>1.9218225032091141E-2</v>
      </c>
      <c r="I13315">
        <v>83.39878127004927</v>
      </c>
      <c r="J13315" s="6" t="s">
        <v>80</v>
      </c>
    </row>
    <row r="13316" spans="1:10" x14ac:dyDescent="0.25">
      <c r="A13316" s="5" t="str">
        <f t="shared" si="208"/>
        <v/>
      </c>
      <c r="B13316" t="s">
        <v>98</v>
      </c>
      <c r="C13316" t="s">
        <v>117</v>
      </c>
      <c r="D13316" t="s">
        <v>48</v>
      </c>
      <c r="E13316">
        <v>19</v>
      </c>
      <c r="F13316">
        <v>2.1088600158691406</v>
      </c>
      <c r="G13316">
        <v>1.3269352912902832</v>
      </c>
      <c r="H13316">
        <v>1.9488060846924782E-2</v>
      </c>
      <c r="I13316">
        <v>80.826127859741064</v>
      </c>
      <c r="J13316" s="6" t="s">
        <v>80</v>
      </c>
    </row>
    <row r="13317" spans="1:10" x14ac:dyDescent="0.25">
      <c r="A13317" s="5" t="str">
        <f t="shared" si="208"/>
        <v/>
      </c>
      <c r="B13317" t="s">
        <v>98</v>
      </c>
      <c r="C13317" t="s">
        <v>117</v>
      </c>
      <c r="D13317" t="s">
        <v>48</v>
      </c>
      <c r="E13317">
        <v>20</v>
      </c>
      <c r="F13317">
        <v>2.0036752223968506</v>
      </c>
      <c r="G13317">
        <v>1.524199366569519</v>
      </c>
      <c r="H13317">
        <v>1.8420517444610596E-2</v>
      </c>
      <c r="I13317">
        <v>76.617553987596452</v>
      </c>
      <c r="J13317" s="6" t="s">
        <v>80</v>
      </c>
    </row>
    <row r="13318" spans="1:10" x14ac:dyDescent="0.25">
      <c r="A13318" s="5" t="str">
        <f t="shared" si="208"/>
        <v/>
      </c>
      <c r="B13318" t="s">
        <v>98</v>
      </c>
      <c r="C13318" t="s">
        <v>117</v>
      </c>
      <c r="D13318" t="s">
        <v>48</v>
      </c>
      <c r="E13318">
        <v>21</v>
      </c>
      <c r="F13318">
        <v>1.8864400386810303</v>
      </c>
      <c r="G13318">
        <v>2.2727823257446289</v>
      </c>
      <c r="H13318">
        <v>1.7855767160654068E-2</v>
      </c>
      <c r="I13318">
        <v>74.608573872138649</v>
      </c>
      <c r="J13318" s="6" t="s">
        <v>80</v>
      </c>
    </row>
    <row r="13319" spans="1:10" x14ac:dyDescent="0.25">
      <c r="A13319" s="5" t="str">
        <f t="shared" si="208"/>
        <v/>
      </c>
      <c r="B13319" t="s">
        <v>98</v>
      </c>
      <c r="C13319" t="s">
        <v>117</v>
      </c>
      <c r="D13319" t="s">
        <v>48</v>
      </c>
      <c r="E13319">
        <v>22</v>
      </c>
      <c r="F13319">
        <v>1.8874493837356567</v>
      </c>
      <c r="G13319">
        <v>1.9790313243865967</v>
      </c>
      <c r="H13319">
        <v>1.7360072582960129E-2</v>
      </c>
      <c r="I13319">
        <v>75.085717340169666</v>
      </c>
      <c r="J13319" s="6" t="s">
        <v>80</v>
      </c>
    </row>
    <row r="13320" spans="1:10" x14ac:dyDescent="0.25">
      <c r="A13320" s="5" t="str">
        <f t="shared" si="208"/>
        <v/>
      </c>
      <c r="B13320" t="s">
        <v>98</v>
      </c>
      <c r="C13320" t="s">
        <v>117</v>
      </c>
      <c r="D13320" t="s">
        <v>48</v>
      </c>
      <c r="E13320">
        <v>23</v>
      </c>
      <c r="F13320">
        <v>1.7390766143798828</v>
      </c>
      <c r="G13320">
        <v>1.8046876192092896</v>
      </c>
      <c r="H13320">
        <v>1.7714072018861771E-2</v>
      </c>
      <c r="I13320">
        <v>75.531024160791659</v>
      </c>
      <c r="J13320" s="6" t="s">
        <v>80</v>
      </c>
    </row>
    <row r="13321" spans="1:10" x14ac:dyDescent="0.25">
      <c r="A13321" s="5" t="str">
        <f t="shared" si="208"/>
        <v/>
      </c>
      <c r="B13321" t="s">
        <v>98</v>
      </c>
      <c r="C13321" t="s">
        <v>117</v>
      </c>
      <c r="D13321" t="s">
        <v>48</v>
      </c>
      <c r="E13321">
        <v>24</v>
      </c>
      <c r="F13321">
        <v>1.4732036590576172</v>
      </c>
      <c r="G13321">
        <v>1.5344299077987671</v>
      </c>
      <c r="H13321">
        <v>1.7735036090016365E-2</v>
      </c>
      <c r="I13321">
        <v>75.18122728244218</v>
      </c>
      <c r="J13321" s="6" t="s">
        <v>80</v>
      </c>
    </row>
    <row r="13322" spans="1:10" x14ac:dyDescent="0.25">
      <c r="A13322" s="5" t="str">
        <f t="shared" si="208"/>
        <v/>
      </c>
      <c r="B13322" t="s">
        <v>98</v>
      </c>
      <c r="C13322" t="s">
        <v>117</v>
      </c>
      <c r="D13322" t="s">
        <v>49</v>
      </c>
      <c r="E13322">
        <v>1</v>
      </c>
      <c r="F13322">
        <v>0.86206674575805664</v>
      </c>
      <c r="G13322">
        <v>0.85678780078887939</v>
      </c>
      <c r="H13322">
        <v>1.4111211523413658E-2</v>
      </c>
      <c r="I13322">
        <v>66.028621981686754</v>
      </c>
      <c r="J13322" s="6" t="s">
        <v>80</v>
      </c>
    </row>
    <row r="13323" spans="1:10" x14ac:dyDescent="0.25">
      <c r="A13323" s="5" t="str">
        <f t="shared" si="208"/>
        <v/>
      </c>
      <c r="B13323" t="s">
        <v>98</v>
      </c>
      <c r="C13323" t="s">
        <v>117</v>
      </c>
      <c r="D13323" t="s">
        <v>49</v>
      </c>
      <c r="E13323">
        <v>2</v>
      </c>
      <c r="F13323">
        <v>0.72945427894592285</v>
      </c>
      <c r="G13323">
        <v>0.73535168170928955</v>
      </c>
      <c r="H13323">
        <v>1.2812520377337933E-2</v>
      </c>
      <c r="I13323">
        <v>66.070220649466449</v>
      </c>
      <c r="J13323" s="6" t="s">
        <v>80</v>
      </c>
    </row>
    <row r="13324" spans="1:10" x14ac:dyDescent="0.25">
      <c r="A13324" s="5" t="str">
        <f t="shared" si="208"/>
        <v/>
      </c>
      <c r="B13324" t="s">
        <v>98</v>
      </c>
      <c r="C13324" t="s">
        <v>117</v>
      </c>
      <c r="D13324" t="s">
        <v>49</v>
      </c>
      <c r="E13324">
        <v>3</v>
      </c>
      <c r="F13324">
        <v>0.66059130430221558</v>
      </c>
      <c r="G13324">
        <v>0.64182454347610474</v>
      </c>
      <c r="H13324">
        <v>1.1466972529888153E-2</v>
      </c>
      <c r="I13324">
        <v>66.076502914239029</v>
      </c>
      <c r="J13324" s="6" t="s">
        <v>80</v>
      </c>
    </row>
    <row r="13325" spans="1:10" x14ac:dyDescent="0.25">
      <c r="A13325" s="5" t="str">
        <f t="shared" si="208"/>
        <v/>
      </c>
      <c r="B13325" t="s">
        <v>98</v>
      </c>
      <c r="C13325" t="s">
        <v>117</v>
      </c>
      <c r="D13325" t="s">
        <v>49</v>
      </c>
      <c r="E13325">
        <v>4</v>
      </c>
      <c r="F13325">
        <v>0.58676117658615112</v>
      </c>
      <c r="G13325">
        <v>0.57722514867782593</v>
      </c>
      <c r="H13325">
        <v>9.9212285131216049E-3</v>
      </c>
      <c r="I13325">
        <v>65.867506244794058</v>
      </c>
      <c r="J13325" s="6" t="s">
        <v>80</v>
      </c>
    </row>
    <row r="13326" spans="1:10" x14ac:dyDescent="0.25">
      <c r="A13326" s="5" t="str">
        <f t="shared" si="208"/>
        <v/>
      </c>
      <c r="B13326" t="s">
        <v>98</v>
      </c>
      <c r="C13326" t="s">
        <v>117</v>
      </c>
      <c r="D13326" t="s">
        <v>49</v>
      </c>
      <c r="E13326">
        <v>5</v>
      </c>
      <c r="F13326">
        <v>0.55109709501266479</v>
      </c>
      <c r="G13326">
        <v>0.53578943014144897</v>
      </c>
      <c r="H13326">
        <v>8.2623669877648354E-3</v>
      </c>
      <c r="I13326">
        <v>65.785349708573577</v>
      </c>
      <c r="J13326" s="6" t="s">
        <v>80</v>
      </c>
    </row>
    <row r="13327" spans="1:10" x14ac:dyDescent="0.25">
      <c r="A13327" s="5" t="str">
        <f t="shared" si="208"/>
        <v/>
      </c>
      <c r="B13327" t="s">
        <v>98</v>
      </c>
      <c r="C13327" t="s">
        <v>117</v>
      </c>
      <c r="D13327" t="s">
        <v>49</v>
      </c>
      <c r="E13327">
        <v>6</v>
      </c>
      <c r="F13327">
        <v>0.54832589626312256</v>
      </c>
      <c r="G13327">
        <v>0.53322136402130127</v>
      </c>
      <c r="H13327">
        <v>7.0579326711595058E-3</v>
      </c>
      <c r="I13327">
        <v>66.010591174020476</v>
      </c>
      <c r="J13327" s="6" t="s">
        <v>80</v>
      </c>
    </row>
    <row r="13328" spans="1:10" x14ac:dyDescent="0.25">
      <c r="A13328" s="5" t="str">
        <f t="shared" si="208"/>
        <v/>
      </c>
      <c r="B13328" t="s">
        <v>98</v>
      </c>
      <c r="C13328" t="s">
        <v>117</v>
      </c>
      <c r="D13328" t="s">
        <v>49</v>
      </c>
      <c r="E13328">
        <v>7</v>
      </c>
      <c r="F13328">
        <v>0.57485020160675049</v>
      </c>
      <c r="G13328">
        <v>0.56780070066452026</v>
      </c>
      <c r="H13328">
        <v>6.2505379319190979E-3</v>
      </c>
      <c r="I13328">
        <v>66.119067443803459</v>
      </c>
      <c r="J13328" s="6" t="s">
        <v>80</v>
      </c>
    </row>
    <row r="13329" spans="1:10" x14ac:dyDescent="0.25">
      <c r="A13329" s="5" t="str">
        <f t="shared" si="208"/>
        <v/>
      </c>
      <c r="B13329" t="s">
        <v>98</v>
      </c>
      <c r="C13329" t="s">
        <v>117</v>
      </c>
      <c r="D13329" t="s">
        <v>49</v>
      </c>
      <c r="E13329">
        <v>8</v>
      </c>
      <c r="F13329">
        <v>0.57750964164733887</v>
      </c>
      <c r="G13329">
        <v>0.57520496845245361</v>
      </c>
      <c r="H13329">
        <v>6.1858613044023514E-3</v>
      </c>
      <c r="I13329">
        <v>66.804866777680658</v>
      </c>
      <c r="J13329" s="6" t="s">
        <v>80</v>
      </c>
    </row>
    <row r="13330" spans="1:10" x14ac:dyDescent="0.25">
      <c r="A13330" s="5" t="str">
        <f t="shared" si="208"/>
        <v/>
      </c>
      <c r="B13330" t="s">
        <v>98</v>
      </c>
      <c r="C13330" t="s">
        <v>117</v>
      </c>
      <c r="D13330" t="s">
        <v>49</v>
      </c>
      <c r="E13330">
        <v>9</v>
      </c>
      <c r="F13330">
        <v>0.51403254270553589</v>
      </c>
      <c r="G13330">
        <v>0.50277125835418701</v>
      </c>
      <c r="H13330">
        <v>6.5436116419732571E-3</v>
      </c>
      <c r="I13330">
        <v>68.647431307251722</v>
      </c>
      <c r="J13330" s="6" t="s">
        <v>80</v>
      </c>
    </row>
    <row r="13331" spans="1:10" x14ac:dyDescent="0.25">
      <c r="A13331" s="5" t="str">
        <f t="shared" si="208"/>
        <v/>
      </c>
      <c r="B13331" t="s">
        <v>98</v>
      </c>
      <c r="C13331" t="s">
        <v>117</v>
      </c>
      <c r="D13331" t="s">
        <v>49</v>
      </c>
      <c r="E13331">
        <v>10</v>
      </c>
      <c r="F13331">
        <v>0.43444359302520752</v>
      </c>
      <c r="G13331">
        <v>0.42452606558799744</v>
      </c>
      <c r="H13331">
        <v>7.4525438249111176E-3</v>
      </c>
      <c r="I13331">
        <v>72.331223980021747</v>
      </c>
      <c r="J13331" s="6" t="s">
        <v>80</v>
      </c>
    </row>
    <row r="13332" spans="1:10" x14ac:dyDescent="0.25">
      <c r="A13332" s="5" t="str">
        <f t="shared" si="208"/>
        <v/>
      </c>
      <c r="B13332" t="s">
        <v>98</v>
      </c>
      <c r="C13332" t="s">
        <v>117</v>
      </c>
      <c r="D13332" t="s">
        <v>49</v>
      </c>
      <c r="E13332">
        <v>11</v>
      </c>
      <c r="F13332">
        <v>0.4087485671043396</v>
      </c>
      <c r="G13332">
        <v>0.41030997037887573</v>
      </c>
      <c r="H13332">
        <v>9.0436497703194618E-3</v>
      </c>
      <c r="I13332">
        <v>74.999250624479018</v>
      </c>
      <c r="J13332" s="6" t="s">
        <v>80</v>
      </c>
    </row>
    <row r="13333" spans="1:10" x14ac:dyDescent="0.25">
      <c r="A13333" s="5" t="str">
        <f t="shared" si="208"/>
        <v/>
      </c>
      <c r="B13333" t="s">
        <v>98</v>
      </c>
      <c r="C13333" t="s">
        <v>117</v>
      </c>
      <c r="D13333" t="s">
        <v>49</v>
      </c>
      <c r="E13333">
        <v>12</v>
      </c>
      <c r="F13333">
        <v>0.42428913712501526</v>
      </c>
      <c r="G13333">
        <v>0.43922626972198486</v>
      </c>
      <c r="H13333">
        <v>1.0139412246644497E-2</v>
      </c>
      <c r="I13333">
        <v>75.656869275604464</v>
      </c>
      <c r="J13333" s="6" t="s">
        <v>80</v>
      </c>
    </row>
    <row r="13334" spans="1:10" x14ac:dyDescent="0.25">
      <c r="A13334" s="5" t="str">
        <f t="shared" si="208"/>
        <v/>
      </c>
      <c r="B13334" t="s">
        <v>98</v>
      </c>
      <c r="C13334" t="s">
        <v>117</v>
      </c>
      <c r="D13334" t="s">
        <v>49</v>
      </c>
      <c r="E13334">
        <v>13</v>
      </c>
      <c r="F13334">
        <v>0.52473431825637817</v>
      </c>
      <c r="G13334">
        <v>0.52825599908828735</v>
      </c>
      <c r="H13334">
        <v>1.1726870201528072E-2</v>
      </c>
      <c r="I13334">
        <v>76.693671940059318</v>
      </c>
      <c r="J13334" s="6" t="s">
        <v>80</v>
      </c>
    </row>
    <row r="13335" spans="1:10" x14ac:dyDescent="0.25">
      <c r="A13335" s="5" t="str">
        <f t="shared" si="208"/>
        <v/>
      </c>
      <c r="B13335" t="s">
        <v>98</v>
      </c>
      <c r="C13335" t="s">
        <v>117</v>
      </c>
      <c r="D13335" t="s">
        <v>49</v>
      </c>
      <c r="E13335">
        <v>14</v>
      </c>
      <c r="F13335">
        <v>0.62940877676010132</v>
      </c>
      <c r="G13335">
        <v>0.63470542430877686</v>
      </c>
      <c r="H13335">
        <v>1.2989413924515247E-2</v>
      </c>
      <c r="I13335">
        <v>77.867277268940896</v>
      </c>
      <c r="J13335" s="6" t="s">
        <v>80</v>
      </c>
    </row>
    <row r="13336" spans="1:10" x14ac:dyDescent="0.25">
      <c r="A13336" s="5" t="str">
        <f t="shared" si="208"/>
        <v/>
      </c>
      <c r="B13336" t="s">
        <v>98</v>
      </c>
      <c r="C13336" t="s">
        <v>117</v>
      </c>
      <c r="D13336" t="s">
        <v>49</v>
      </c>
      <c r="E13336">
        <v>15</v>
      </c>
      <c r="F13336">
        <v>0.79424697160720825</v>
      </c>
      <c r="G13336">
        <v>0.76569598913192749</v>
      </c>
      <c r="H13336">
        <v>1.4000488445162773E-2</v>
      </c>
      <c r="I13336">
        <v>78.451665278929923</v>
      </c>
      <c r="J13336" s="6" t="s">
        <v>80</v>
      </c>
    </row>
    <row r="13337" spans="1:10" x14ac:dyDescent="0.25">
      <c r="A13337" s="5" t="str">
        <f t="shared" si="208"/>
        <v/>
      </c>
      <c r="B13337" t="s">
        <v>98</v>
      </c>
      <c r="C13337" t="s">
        <v>117</v>
      </c>
      <c r="D13337" t="s">
        <v>49</v>
      </c>
      <c r="E13337">
        <v>16</v>
      </c>
      <c r="F13337">
        <v>0.99529385566711426</v>
      </c>
      <c r="G13337">
        <v>0.99643361568450928</v>
      </c>
      <c r="H13337">
        <v>1.4943897724151611E-2</v>
      </c>
      <c r="I13337">
        <v>79.562073272282092</v>
      </c>
      <c r="J13337" s="6" t="s">
        <v>80</v>
      </c>
    </row>
    <row r="13338" spans="1:10" x14ac:dyDescent="0.25">
      <c r="A13338" s="5" t="str">
        <f t="shared" si="208"/>
        <v/>
      </c>
      <c r="B13338" t="s">
        <v>98</v>
      </c>
      <c r="C13338" t="s">
        <v>117</v>
      </c>
      <c r="D13338" t="s">
        <v>49</v>
      </c>
      <c r="E13338">
        <v>17</v>
      </c>
      <c r="F13338">
        <v>1.2026445865631104</v>
      </c>
      <c r="G13338">
        <v>1.2106543779373169</v>
      </c>
      <c r="H13338">
        <v>1.5797724947333336E-2</v>
      </c>
      <c r="I13338">
        <v>78.214862614482016</v>
      </c>
      <c r="J13338" s="6" t="s">
        <v>80</v>
      </c>
    </row>
    <row r="13339" spans="1:10" x14ac:dyDescent="0.25">
      <c r="A13339" s="5" t="str">
        <f t="shared" si="208"/>
        <v/>
      </c>
      <c r="B13339" t="s">
        <v>98</v>
      </c>
      <c r="C13339" t="s">
        <v>117</v>
      </c>
      <c r="D13339" t="s">
        <v>49</v>
      </c>
      <c r="E13339">
        <v>18</v>
      </c>
      <c r="F13339">
        <v>1.4226100444793701</v>
      </c>
      <c r="G13339">
        <v>0.82449245452880859</v>
      </c>
      <c r="H13339">
        <v>1.6579592600464821E-2</v>
      </c>
      <c r="I13339">
        <v>76.909658617828171</v>
      </c>
      <c r="J13339" s="6" t="s">
        <v>80</v>
      </c>
    </row>
    <row r="13340" spans="1:10" x14ac:dyDescent="0.25">
      <c r="A13340" s="5" t="str">
        <f t="shared" si="208"/>
        <v/>
      </c>
      <c r="B13340" t="s">
        <v>98</v>
      </c>
      <c r="C13340" t="s">
        <v>117</v>
      </c>
      <c r="D13340" t="s">
        <v>49</v>
      </c>
      <c r="E13340">
        <v>19</v>
      </c>
      <c r="F13340">
        <v>1.5620770454406738</v>
      </c>
      <c r="G13340">
        <v>1.7299644947052002</v>
      </c>
      <c r="H13340">
        <v>1.6804413869976997E-2</v>
      </c>
      <c r="I13340">
        <v>75.983638634480542</v>
      </c>
      <c r="J13340" s="6" t="s">
        <v>80</v>
      </c>
    </row>
    <row r="13341" spans="1:10" x14ac:dyDescent="0.25">
      <c r="A13341" s="5" t="str">
        <f t="shared" si="208"/>
        <v/>
      </c>
      <c r="B13341" t="s">
        <v>98</v>
      </c>
      <c r="C13341" t="s">
        <v>117</v>
      </c>
      <c r="D13341" t="s">
        <v>49</v>
      </c>
      <c r="E13341">
        <v>20</v>
      </c>
      <c r="F13341">
        <v>1.5456827878952026</v>
      </c>
      <c r="G13341">
        <v>1.5033316612243652</v>
      </c>
      <c r="H13341">
        <v>1.5809537842869759E-2</v>
      </c>
      <c r="I13341">
        <v>73.310033305565597</v>
      </c>
      <c r="J13341" s="6" t="s">
        <v>80</v>
      </c>
    </row>
    <row r="13342" spans="1:10" x14ac:dyDescent="0.25">
      <c r="A13342" s="5" t="str">
        <f t="shared" si="208"/>
        <v/>
      </c>
      <c r="B13342" t="s">
        <v>98</v>
      </c>
      <c r="C13342" t="s">
        <v>117</v>
      </c>
      <c r="D13342" t="s">
        <v>49</v>
      </c>
      <c r="E13342">
        <v>21</v>
      </c>
      <c r="F13342">
        <v>1.4832015037536621</v>
      </c>
      <c r="G13342">
        <v>1.1044901609420776</v>
      </c>
      <c r="H13342">
        <v>1.5130466781556606E-2</v>
      </c>
      <c r="I13342">
        <v>71.026019983347211</v>
      </c>
      <c r="J13342" s="6" t="s">
        <v>80</v>
      </c>
    </row>
    <row r="13343" spans="1:10" x14ac:dyDescent="0.25">
      <c r="A13343" s="5" t="str">
        <f t="shared" si="208"/>
        <v/>
      </c>
      <c r="B13343" t="s">
        <v>98</v>
      </c>
      <c r="C13343" t="s">
        <v>117</v>
      </c>
      <c r="D13343" t="s">
        <v>49</v>
      </c>
      <c r="E13343">
        <v>22</v>
      </c>
      <c r="F13343">
        <v>1.3888838291168213</v>
      </c>
      <c r="G13343">
        <v>1.5688962936401367</v>
      </c>
      <c r="H13343">
        <v>1.4939271844923496E-2</v>
      </c>
      <c r="I13343">
        <v>69.714496253115016</v>
      </c>
      <c r="J13343" s="6" t="s">
        <v>80</v>
      </c>
    </row>
    <row r="13344" spans="1:10" x14ac:dyDescent="0.25">
      <c r="A13344" s="5" t="str">
        <f t="shared" si="208"/>
        <v/>
      </c>
      <c r="B13344" t="s">
        <v>98</v>
      </c>
      <c r="C13344" t="s">
        <v>117</v>
      </c>
      <c r="D13344" t="s">
        <v>49</v>
      </c>
      <c r="E13344">
        <v>23</v>
      </c>
      <c r="F13344">
        <v>1.2624427080154419</v>
      </c>
      <c r="G13344">
        <v>1.3170011043548584</v>
      </c>
      <c r="H13344">
        <v>1.4942334964871407E-2</v>
      </c>
      <c r="I13344">
        <v>68.514383846790764</v>
      </c>
      <c r="J13344" s="6" t="s">
        <v>80</v>
      </c>
    </row>
    <row r="13345" spans="1:10" x14ac:dyDescent="0.25">
      <c r="A13345" s="5" t="str">
        <f t="shared" si="208"/>
        <v/>
      </c>
      <c r="B13345" t="s">
        <v>98</v>
      </c>
      <c r="C13345" t="s">
        <v>117</v>
      </c>
      <c r="D13345" t="s">
        <v>49</v>
      </c>
      <c r="E13345">
        <v>24</v>
      </c>
      <c r="F13345">
        <v>1.0726854801177979</v>
      </c>
      <c r="G13345">
        <v>1.0664933919906616</v>
      </c>
      <c r="H13345">
        <v>1.4103380963206291E-2</v>
      </c>
      <c r="I13345">
        <v>67.381631973360967</v>
      </c>
      <c r="J13345" s="6" t="s">
        <v>80</v>
      </c>
    </row>
    <row r="13346" spans="1:10" x14ac:dyDescent="0.25">
      <c r="A13346" s="5" t="str">
        <f t="shared" si="208"/>
        <v/>
      </c>
      <c r="B13346" t="s">
        <v>98</v>
      </c>
      <c r="C13346" t="s">
        <v>117</v>
      </c>
      <c r="D13346" t="s">
        <v>50</v>
      </c>
      <c r="E13346">
        <v>1</v>
      </c>
      <c r="F13346">
        <v>0.88555967807769775</v>
      </c>
      <c r="G13346">
        <v>0.89681953191757202</v>
      </c>
      <c r="H13346">
        <v>1.4319942332804203E-2</v>
      </c>
      <c r="I13346">
        <v>66.171956702753874</v>
      </c>
      <c r="J13346" s="6" t="s">
        <v>80</v>
      </c>
    </row>
    <row r="13347" spans="1:10" x14ac:dyDescent="0.25">
      <c r="A13347" s="5" t="str">
        <f t="shared" si="208"/>
        <v/>
      </c>
      <c r="B13347" t="s">
        <v>98</v>
      </c>
      <c r="C13347" t="s">
        <v>117</v>
      </c>
      <c r="D13347" t="s">
        <v>50</v>
      </c>
      <c r="E13347">
        <v>2</v>
      </c>
      <c r="F13347">
        <v>0.7485663890838623</v>
      </c>
      <c r="G13347">
        <v>0.75275117158889771</v>
      </c>
      <c r="H13347">
        <v>1.3496596366167068E-2</v>
      </c>
      <c r="I13347">
        <v>65.468278517903215</v>
      </c>
      <c r="J13347" s="6" t="s">
        <v>80</v>
      </c>
    </row>
    <row r="13348" spans="1:10" x14ac:dyDescent="0.25">
      <c r="A13348" s="5" t="str">
        <f t="shared" si="208"/>
        <v/>
      </c>
      <c r="B13348" t="s">
        <v>98</v>
      </c>
      <c r="C13348" t="s">
        <v>117</v>
      </c>
      <c r="D13348" t="s">
        <v>50</v>
      </c>
      <c r="E13348">
        <v>3</v>
      </c>
      <c r="F13348">
        <v>0.65665876865386963</v>
      </c>
      <c r="G13348">
        <v>0.64647507667541504</v>
      </c>
      <c r="H13348">
        <v>1.197615172713995E-2</v>
      </c>
      <c r="I13348">
        <v>64.683105745209801</v>
      </c>
      <c r="J13348" s="6" t="s">
        <v>80</v>
      </c>
    </row>
    <row r="13349" spans="1:10" x14ac:dyDescent="0.25">
      <c r="A13349" s="5" t="str">
        <f t="shared" si="208"/>
        <v/>
      </c>
      <c r="B13349" t="s">
        <v>98</v>
      </c>
      <c r="C13349" t="s">
        <v>117</v>
      </c>
      <c r="D13349" t="s">
        <v>50</v>
      </c>
      <c r="E13349">
        <v>4</v>
      </c>
      <c r="F13349">
        <v>0.59371477365493774</v>
      </c>
      <c r="G13349">
        <v>0.57514673471450806</v>
      </c>
      <c r="H13349">
        <v>1.0337377898395061E-2</v>
      </c>
      <c r="I13349">
        <v>64.133623022481203</v>
      </c>
      <c r="J13349" s="6" t="s">
        <v>80</v>
      </c>
    </row>
    <row r="13350" spans="1:10" x14ac:dyDescent="0.25">
      <c r="A13350" s="5" t="str">
        <f t="shared" si="208"/>
        <v/>
      </c>
      <c r="B13350" t="s">
        <v>98</v>
      </c>
      <c r="C13350" t="s">
        <v>117</v>
      </c>
      <c r="D13350" t="s">
        <v>50</v>
      </c>
      <c r="E13350">
        <v>5</v>
      </c>
      <c r="F13350">
        <v>0.53749340772628784</v>
      </c>
      <c r="G13350">
        <v>0.53158974647521973</v>
      </c>
      <c r="H13350">
        <v>8.5703805088996887E-3</v>
      </c>
      <c r="I13350">
        <v>63.495060366367646</v>
      </c>
      <c r="J13350" s="6" t="s">
        <v>80</v>
      </c>
    </row>
    <row r="13351" spans="1:10" x14ac:dyDescent="0.25">
      <c r="A13351" s="5" t="str">
        <f t="shared" si="208"/>
        <v/>
      </c>
      <c r="B13351" t="s">
        <v>98</v>
      </c>
      <c r="C13351" t="s">
        <v>117</v>
      </c>
      <c r="D13351" t="s">
        <v>50</v>
      </c>
      <c r="E13351">
        <v>6</v>
      </c>
      <c r="F13351">
        <v>0.51976114511489868</v>
      </c>
      <c r="G13351">
        <v>0.52098357677459717</v>
      </c>
      <c r="H13351">
        <v>7.3738000355660915E-3</v>
      </c>
      <c r="I13351">
        <v>63.167761240625786</v>
      </c>
      <c r="J13351" s="6" t="s">
        <v>80</v>
      </c>
    </row>
    <row r="13352" spans="1:10" x14ac:dyDescent="0.25">
      <c r="A13352" s="5" t="str">
        <f t="shared" si="208"/>
        <v/>
      </c>
      <c r="B13352" t="s">
        <v>98</v>
      </c>
      <c r="C13352" t="s">
        <v>117</v>
      </c>
      <c r="D13352" t="s">
        <v>50</v>
      </c>
      <c r="E13352">
        <v>7</v>
      </c>
      <c r="F13352">
        <v>0.57284837961196899</v>
      </c>
      <c r="G13352">
        <v>0.54865133762359619</v>
      </c>
      <c r="H13352">
        <v>6.4793825149536133E-3</v>
      </c>
      <c r="I13352">
        <v>62.961725645284659</v>
      </c>
      <c r="J13352" s="6" t="s">
        <v>80</v>
      </c>
    </row>
    <row r="13353" spans="1:10" x14ac:dyDescent="0.25">
      <c r="A13353" s="5" t="str">
        <f t="shared" si="208"/>
        <v/>
      </c>
      <c r="B13353" t="s">
        <v>98</v>
      </c>
      <c r="C13353" t="s">
        <v>117</v>
      </c>
      <c r="D13353" t="s">
        <v>50</v>
      </c>
      <c r="E13353">
        <v>8</v>
      </c>
      <c r="F13353">
        <v>0.57912099361419678</v>
      </c>
      <c r="G13353">
        <v>0.56097722053527832</v>
      </c>
      <c r="H13353">
        <v>6.5101613290607929E-3</v>
      </c>
      <c r="I13353">
        <v>63.325921107406209</v>
      </c>
      <c r="J13353" s="6" t="s">
        <v>80</v>
      </c>
    </row>
    <row r="13354" spans="1:10" x14ac:dyDescent="0.25">
      <c r="A13354" s="5" t="str">
        <f t="shared" si="208"/>
        <v/>
      </c>
      <c r="B13354" t="s">
        <v>98</v>
      </c>
      <c r="C13354" t="s">
        <v>117</v>
      </c>
      <c r="D13354" t="s">
        <v>50</v>
      </c>
      <c r="E13354">
        <v>9</v>
      </c>
      <c r="F13354">
        <v>0.50243043899536133</v>
      </c>
      <c r="G13354">
        <v>0.48611783981323242</v>
      </c>
      <c r="H13354">
        <v>6.7780516110360622E-3</v>
      </c>
      <c r="I13354">
        <v>64.672473980022914</v>
      </c>
      <c r="J13354" s="6" t="s">
        <v>80</v>
      </c>
    </row>
    <row r="13355" spans="1:10" x14ac:dyDescent="0.25">
      <c r="A13355" s="5" t="str">
        <f t="shared" si="208"/>
        <v/>
      </c>
      <c r="B13355" t="s">
        <v>98</v>
      </c>
      <c r="C13355" t="s">
        <v>117</v>
      </c>
      <c r="D13355" t="s">
        <v>50</v>
      </c>
      <c r="E13355">
        <v>10</v>
      </c>
      <c r="F13355">
        <v>0.42176443338394165</v>
      </c>
      <c r="G13355">
        <v>0.3961658775806427</v>
      </c>
      <c r="H13355">
        <v>7.7171726152300835E-3</v>
      </c>
      <c r="I13355">
        <v>68.817475020824176</v>
      </c>
      <c r="J13355" s="6" t="s">
        <v>80</v>
      </c>
    </row>
    <row r="13356" spans="1:10" x14ac:dyDescent="0.25">
      <c r="A13356" s="5" t="str">
        <f t="shared" si="208"/>
        <v/>
      </c>
      <c r="B13356" t="s">
        <v>98</v>
      </c>
      <c r="C13356" t="s">
        <v>117</v>
      </c>
      <c r="D13356" t="s">
        <v>50</v>
      </c>
      <c r="E13356">
        <v>11</v>
      </c>
      <c r="F13356">
        <v>0.39180803298950195</v>
      </c>
      <c r="G13356">
        <v>0.35350608825683594</v>
      </c>
      <c r="H13356">
        <v>8.5723679512739182E-3</v>
      </c>
      <c r="I13356">
        <v>73.936209408816893</v>
      </c>
      <c r="J13356" s="6" t="s">
        <v>80</v>
      </c>
    </row>
    <row r="13357" spans="1:10" x14ac:dyDescent="0.25">
      <c r="A13357" s="5" t="str">
        <f t="shared" si="208"/>
        <v/>
      </c>
      <c r="B13357" t="s">
        <v>98</v>
      </c>
      <c r="C13357" t="s">
        <v>117</v>
      </c>
      <c r="D13357" t="s">
        <v>50</v>
      </c>
      <c r="E13357">
        <v>12</v>
      </c>
      <c r="F13357">
        <v>0.42864087224006653</v>
      </c>
      <c r="G13357">
        <v>0.38850432634353638</v>
      </c>
      <c r="H13357">
        <v>1.0266614146530628E-2</v>
      </c>
      <c r="I13357">
        <v>75.966673605334151</v>
      </c>
      <c r="J13357" s="6" t="s">
        <v>80</v>
      </c>
    </row>
    <row r="13358" spans="1:10" x14ac:dyDescent="0.25">
      <c r="A13358" s="5" t="str">
        <f t="shared" si="208"/>
        <v/>
      </c>
      <c r="B13358" t="s">
        <v>98</v>
      </c>
      <c r="C13358" t="s">
        <v>117</v>
      </c>
      <c r="D13358" t="s">
        <v>50</v>
      </c>
      <c r="E13358">
        <v>13</v>
      </c>
      <c r="F13358">
        <v>0.52421027421951294</v>
      </c>
      <c r="G13358">
        <v>0.49459022283554077</v>
      </c>
      <c r="H13358">
        <v>1.2021969072520733E-2</v>
      </c>
      <c r="I13358">
        <v>77.529319317249275</v>
      </c>
      <c r="J13358" s="6" t="s">
        <v>80</v>
      </c>
    </row>
    <row r="13359" spans="1:10" x14ac:dyDescent="0.25">
      <c r="A13359" s="5" t="str">
        <f t="shared" si="208"/>
        <v/>
      </c>
      <c r="B13359" t="s">
        <v>98</v>
      </c>
      <c r="C13359" t="s">
        <v>117</v>
      </c>
      <c r="D13359" t="s">
        <v>50</v>
      </c>
      <c r="E13359">
        <v>14</v>
      </c>
      <c r="F13359">
        <v>0.64912295341491699</v>
      </c>
      <c r="G13359">
        <v>0.63643413782119751</v>
      </c>
      <c r="H13359">
        <v>1.3465295545756817E-2</v>
      </c>
      <c r="I13359">
        <v>79.071846378022641</v>
      </c>
      <c r="J13359" s="6" t="s">
        <v>80</v>
      </c>
    </row>
    <row r="13360" spans="1:10" x14ac:dyDescent="0.25">
      <c r="A13360" s="5" t="str">
        <f t="shared" si="208"/>
        <v/>
      </c>
      <c r="B13360" t="s">
        <v>98</v>
      </c>
      <c r="C13360" t="s">
        <v>117</v>
      </c>
      <c r="D13360" t="s">
        <v>50</v>
      </c>
      <c r="E13360">
        <v>15</v>
      </c>
      <c r="F13360">
        <v>0.82428348064422607</v>
      </c>
      <c r="G13360">
        <v>0.81779998540878296</v>
      </c>
      <c r="H13360">
        <v>1.4699015766382217E-2</v>
      </c>
      <c r="I13360">
        <v>80.540809741887031</v>
      </c>
      <c r="J13360" s="6" t="s">
        <v>80</v>
      </c>
    </row>
    <row r="13361" spans="1:10" x14ac:dyDescent="0.25">
      <c r="A13361" s="5" t="str">
        <f t="shared" si="208"/>
        <v/>
      </c>
      <c r="B13361" t="s">
        <v>98</v>
      </c>
      <c r="C13361" t="s">
        <v>117</v>
      </c>
      <c r="D13361" t="s">
        <v>50</v>
      </c>
      <c r="E13361">
        <v>16</v>
      </c>
      <c r="F13361">
        <v>1.099041223526001</v>
      </c>
      <c r="G13361">
        <v>1.0563839673995972</v>
      </c>
      <c r="H13361">
        <v>1.5619868412613869E-2</v>
      </c>
      <c r="I13361">
        <v>82.419546211490427</v>
      </c>
      <c r="J13361" s="6" t="s">
        <v>80</v>
      </c>
    </row>
    <row r="13362" spans="1:10" x14ac:dyDescent="0.25">
      <c r="A13362" s="5" t="str">
        <f t="shared" si="208"/>
        <v/>
      </c>
      <c r="B13362" t="s">
        <v>98</v>
      </c>
      <c r="C13362" t="s">
        <v>117</v>
      </c>
      <c r="D13362" t="s">
        <v>50</v>
      </c>
      <c r="E13362">
        <v>17</v>
      </c>
      <c r="F13362">
        <v>1.3417445421218872</v>
      </c>
      <c r="G13362">
        <v>1.2977311611175537</v>
      </c>
      <c r="H13362">
        <v>1.6008585691452026E-2</v>
      </c>
      <c r="I13362">
        <v>82.671846378008482</v>
      </c>
      <c r="J13362" s="6" t="s">
        <v>80</v>
      </c>
    </row>
    <row r="13363" spans="1:10" x14ac:dyDescent="0.25">
      <c r="A13363" s="5" t="str">
        <f t="shared" si="208"/>
        <v/>
      </c>
      <c r="B13363" t="s">
        <v>98</v>
      </c>
      <c r="C13363" t="s">
        <v>117</v>
      </c>
      <c r="D13363" t="s">
        <v>50</v>
      </c>
      <c r="E13363">
        <v>18</v>
      </c>
      <c r="F13363">
        <v>1.5983626842498779</v>
      </c>
      <c r="G13363">
        <v>0.94023394584655762</v>
      </c>
      <c r="H13363">
        <v>1.6470838338136673E-2</v>
      </c>
      <c r="I13363">
        <v>81.093109908420885</v>
      </c>
      <c r="J13363" s="6" t="s">
        <v>80</v>
      </c>
    </row>
    <row r="13364" spans="1:10" x14ac:dyDescent="0.25">
      <c r="A13364" s="5" t="str">
        <f t="shared" si="208"/>
        <v/>
      </c>
      <c r="B13364" t="s">
        <v>98</v>
      </c>
      <c r="C13364" t="s">
        <v>117</v>
      </c>
      <c r="D13364" t="s">
        <v>50</v>
      </c>
      <c r="E13364">
        <v>19</v>
      </c>
      <c r="F13364">
        <v>1.6662439107894897</v>
      </c>
      <c r="G13364">
        <v>1.2982534170150757</v>
      </c>
      <c r="H13364">
        <v>1.6587074846029282E-2</v>
      </c>
      <c r="I13364">
        <v>76.982764363028394</v>
      </c>
      <c r="J13364" s="6" t="s">
        <v>80</v>
      </c>
    </row>
    <row r="13365" spans="1:10" x14ac:dyDescent="0.25">
      <c r="A13365" s="5" t="str">
        <f t="shared" si="208"/>
        <v/>
      </c>
      <c r="B13365" t="s">
        <v>98</v>
      </c>
      <c r="C13365" t="s">
        <v>117</v>
      </c>
      <c r="D13365" t="s">
        <v>50</v>
      </c>
      <c r="E13365">
        <v>20</v>
      </c>
      <c r="F13365">
        <v>1.5744098424911499</v>
      </c>
      <c r="G13365">
        <v>1.3523657321929932</v>
      </c>
      <c r="H13365">
        <v>1.5539219602942467E-2</v>
      </c>
      <c r="I13365">
        <v>73.577591590341385</v>
      </c>
      <c r="J13365" s="6" t="s">
        <v>80</v>
      </c>
    </row>
    <row r="13366" spans="1:10" x14ac:dyDescent="0.25">
      <c r="A13366" s="5" t="str">
        <f t="shared" si="208"/>
        <v/>
      </c>
      <c r="B13366" t="s">
        <v>98</v>
      </c>
      <c r="C13366" t="s">
        <v>117</v>
      </c>
      <c r="D13366" t="s">
        <v>50</v>
      </c>
      <c r="E13366">
        <v>21</v>
      </c>
      <c r="F13366">
        <v>1.5940209627151489</v>
      </c>
      <c r="G13366">
        <v>1.3878475427627563</v>
      </c>
      <c r="H13366">
        <v>1.4816637150943279E-2</v>
      </c>
      <c r="I13366">
        <v>70.691384263110606</v>
      </c>
      <c r="J13366" s="6" t="s">
        <v>80</v>
      </c>
    </row>
    <row r="13367" spans="1:10" x14ac:dyDescent="0.25">
      <c r="A13367" s="5" t="str">
        <f t="shared" si="208"/>
        <v/>
      </c>
      <c r="B13367" t="s">
        <v>98</v>
      </c>
      <c r="C13367" t="s">
        <v>117</v>
      </c>
      <c r="D13367" t="s">
        <v>50</v>
      </c>
      <c r="E13367">
        <v>22</v>
      </c>
      <c r="F13367">
        <v>1.4627673625946045</v>
      </c>
      <c r="G13367">
        <v>1.7354929447174072</v>
      </c>
      <c r="H13367">
        <v>1.4892071485519409E-2</v>
      </c>
      <c r="I13367">
        <v>69.07695566195666</v>
      </c>
      <c r="J13367" s="6" t="s">
        <v>80</v>
      </c>
    </row>
    <row r="13368" spans="1:10" x14ac:dyDescent="0.25">
      <c r="A13368" s="5" t="str">
        <f t="shared" si="208"/>
        <v/>
      </c>
      <c r="B13368" t="s">
        <v>98</v>
      </c>
      <c r="C13368" t="s">
        <v>117</v>
      </c>
      <c r="D13368" t="s">
        <v>50</v>
      </c>
      <c r="E13368">
        <v>23</v>
      </c>
      <c r="F13368">
        <v>1.3219298124313354</v>
      </c>
      <c r="G13368">
        <v>1.4208904504776001</v>
      </c>
      <c r="H13368">
        <v>1.5049231238663197E-2</v>
      </c>
      <c r="I13368">
        <v>67.852934013333595</v>
      </c>
      <c r="J13368" s="6" t="s">
        <v>80</v>
      </c>
    </row>
    <row r="13369" spans="1:10" x14ac:dyDescent="0.25">
      <c r="A13369" s="5" t="str">
        <f t="shared" si="208"/>
        <v/>
      </c>
      <c r="B13369" t="s">
        <v>98</v>
      </c>
      <c r="C13369" t="s">
        <v>117</v>
      </c>
      <c r="D13369" t="s">
        <v>50</v>
      </c>
      <c r="E13369">
        <v>24</v>
      </c>
      <c r="F13369">
        <v>1.0693833827972412</v>
      </c>
      <c r="G13369">
        <v>1.1609729528427124</v>
      </c>
      <c r="H13369">
        <v>1.4882423914968967E-2</v>
      </c>
      <c r="I13369">
        <v>66.66983034971814</v>
      </c>
      <c r="J13369" s="6" t="s">
        <v>80</v>
      </c>
    </row>
    <row r="13370" spans="1:10" x14ac:dyDescent="0.25">
      <c r="A13370" s="5" t="str">
        <f t="shared" si="208"/>
        <v/>
      </c>
      <c r="B13370" t="s">
        <v>98</v>
      </c>
      <c r="C13370" t="s">
        <v>117</v>
      </c>
      <c r="D13370" t="s">
        <v>51</v>
      </c>
      <c r="E13370">
        <v>1</v>
      </c>
      <c r="F13370">
        <v>0.87975811958312988</v>
      </c>
      <c r="G13370">
        <v>0.95588761568069458</v>
      </c>
      <c r="H13370">
        <v>1.4209828339517117E-2</v>
      </c>
      <c r="I13370">
        <v>65.362105099176276</v>
      </c>
      <c r="J13370" s="6" t="s">
        <v>80</v>
      </c>
    </row>
    <row r="13371" spans="1:10" x14ac:dyDescent="0.25">
      <c r="A13371" s="5" t="str">
        <f t="shared" si="208"/>
        <v/>
      </c>
      <c r="B13371" t="s">
        <v>98</v>
      </c>
      <c r="C13371" t="s">
        <v>117</v>
      </c>
      <c r="D13371" t="s">
        <v>51</v>
      </c>
      <c r="E13371">
        <v>2</v>
      </c>
      <c r="F13371">
        <v>0.74810415506362915</v>
      </c>
      <c r="G13371">
        <v>0.79104471206665039</v>
      </c>
      <c r="H13371">
        <v>1.3371256180107594E-2</v>
      </c>
      <c r="I13371">
        <v>64.179508775576949</v>
      </c>
      <c r="J13371" s="6" t="s">
        <v>80</v>
      </c>
    </row>
    <row r="13372" spans="1:10" x14ac:dyDescent="0.25">
      <c r="A13372" s="5" t="str">
        <f t="shared" si="208"/>
        <v/>
      </c>
      <c r="B13372" t="s">
        <v>98</v>
      </c>
      <c r="C13372" t="s">
        <v>117</v>
      </c>
      <c r="D13372" t="s">
        <v>51</v>
      </c>
      <c r="E13372">
        <v>3</v>
      </c>
      <c r="F13372">
        <v>0.65633940696716309</v>
      </c>
      <c r="G13372">
        <v>0.68679350614547729</v>
      </c>
      <c r="H13372">
        <v>1.1943514458835125E-2</v>
      </c>
      <c r="I13372">
        <v>63.359464118806692</v>
      </c>
      <c r="J13372" s="6" t="s">
        <v>80</v>
      </c>
    </row>
    <row r="13373" spans="1:10" x14ac:dyDescent="0.25">
      <c r="A13373" s="5" t="str">
        <f t="shared" si="208"/>
        <v/>
      </c>
      <c r="B13373" t="s">
        <v>98</v>
      </c>
      <c r="C13373" t="s">
        <v>117</v>
      </c>
      <c r="D13373" t="s">
        <v>51</v>
      </c>
      <c r="E13373">
        <v>4</v>
      </c>
      <c r="F13373">
        <v>0.59438920021057129</v>
      </c>
      <c r="G13373">
        <v>0.59787815809249878</v>
      </c>
      <c r="H13373">
        <v>1.0249990969896317E-2</v>
      </c>
      <c r="I13373">
        <v>63.195829265756373</v>
      </c>
      <c r="J13373" s="6" t="s">
        <v>80</v>
      </c>
    </row>
    <row r="13374" spans="1:10" x14ac:dyDescent="0.25">
      <c r="A13374" s="5" t="str">
        <f t="shared" si="208"/>
        <v/>
      </c>
      <c r="B13374" t="s">
        <v>98</v>
      </c>
      <c r="C13374" t="s">
        <v>117</v>
      </c>
      <c r="D13374" t="s">
        <v>51</v>
      </c>
      <c r="E13374">
        <v>5</v>
      </c>
      <c r="F13374">
        <v>0.54754072427749634</v>
      </c>
      <c r="G13374">
        <v>0.55671596527099609</v>
      </c>
      <c r="H13374">
        <v>8.960280567407608E-3</v>
      </c>
      <c r="I13374">
        <v>63.245918579304039</v>
      </c>
      <c r="J13374" s="6" t="s">
        <v>80</v>
      </c>
    </row>
    <row r="13375" spans="1:10" x14ac:dyDescent="0.25">
      <c r="A13375" s="5" t="str">
        <f t="shared" si="208"/>
        <v/>
      </c>
      <c r="B13375" t="s">
        <v>98</v>
      </c>
      <c r="C13375" t="s">
        <v>117</v>
      </c>
      <c r="D13375" t="s">
        <v>51</v>
      </c>
      <c r="E13375">
        <v>6</v>
      </c>
      <c r="F13375">
        <v>0.54267346858978271</v>
      </c>
      <c r="G13375">
        <v>0.53992462158203125</v>
      </c>
      <c r="H13375">
        <v>7.6800347305834293E-3</v>
      </c>
      <c r="I13375">
        <v>62.866097206349465</v>
      </c>
      <c r="J13375" s="6" t="s">
        <v>80</v>
      </c>
    </row>
    <row r="13376" spans="1:10" x14ac:dyDescent="0.25">
      <c r="A13376" s="5" t="str">
        <f t="shared" si="208"/>
        <v/>
      </c>
      <c r="B13376" t="s">
        <v>98</v>
      </c>
      <c r="C13376" t="s">
        <v>117</v>
      </c>
      <c r="D13376" t="s">
        <v>51</v>
      </c>
      <c r="E13376">
        <v>7</v>
      </c>
      <c r="F13376">
        <v>0.58697158098220825</v>
      </c>
      <c r="G13376">
        <v>0.5668216347694397</v>
      </c>
      <c r="H13376">
        <v>7.1625001728534698E-3</v>
      </c>
      <c r="I13376">
        <v>62.794539412191476</v>
      </c>
      <c r="J13376" s="6" t="s">
        <v>80</v>
      </c>
    </row>
    <row r="13377" spans="1:10" x14ac:dyDescent="0.25">
      <c r="A13377" s="5" t="str">
        <f t="shared" si="208"/>
        <v/>
      </c>
      <c r="B13377" t="s">
        <v>98</v>
      </c>
      <c r="C13377" t="s">
        <v>117</v>
      </c>
      <c r="D13377" t="s">
        <v>51</v>
      </c>
      <c r="E13377">
        <v>8</v>
      </c>
      <c r="F13377">
        <v>0.60083746910095215</v>
      </c>
      <c r="G13377">
        <v>0.57750755548477173</v>
      </c>
      <c r="H13377">
        <v>6.8350201472640038E-3</v>
      </c>
      <c r="I13377">
        <v>63.435963236052665</v>
      </c>
      <c r="J13377" s="6" t="s">
        <v>80</v>
      </c>
    </row>
    <row r="13378" spans="1:10" x14ac:dyDescent="0.25">
      <c r="A13378" s="5" t="str">
        <f t="shared" ref="A13378:A13441" si="209">IF(AND(category = B13378, subcategory=C13378, reportdate = D13378), E13378, "")</f>
        <v/>
      </c>
      <c r="B13378" t="s">
        <v>98</v>
      </c>
      <c r="C13378" t="s">
        <v>117</v>
      </c>
      <c r="D13378" t="s">
        <v>51</v>
      </c>
      <c r="E13378">
        <v>9</v>
      </c>
      <c r="F13378">
        <v>0.53424447774887085</v>
      </c>
      <c r="G13378">
        <v>0.50100427865982056</v>
      </c>
      <c r="H13378">
        <v>6.8807685747742653E-3</v>
      </c>
      <c r="I13378">
        <v>65.179849413234138</v>
      </c>
      <c r="J13378" s="6" t="s">
        <v>80</v>
      </c>
    </row>
    <row r="13379" spans="1:10" x14ac:dyDescent="0.25">
      <c r="A13379" s="5" t="str">
        <f t="shared" si="209"/>
        <v/>
      </c>
      <c r="B13379" t="s">
        <v>98</v>
      </c>
      <c r="C13379" t="s">
        <v>117</v>
      </c>
      <c r="D13379" t="s">
        <v>51</v>
      </c>
      <c r="E13379">
        <v>10</v>
      </c>
      <c r="F13379">
        <v>0.43298289179801941</v>
      </c>
      <c r="G13379">
        <v>0.39216592907905579</v>
      </c>
      <c r="H13379">
        <v>7.5348764657974243E-3</v>
      </c>
      <c r="I13379">
        <v>69.292786374495364</v>
      </c>
      <c r="J13379" s="6" t="s">
        <v>80</v>
      </c>
    </row>
    <row r="13380" spans="1:10" x14ac:dyDescent="0.25">
      <c r="A13380" s="5" t="str">
        <f t="shared" si="209"/>
        <v/>
      </c>
      <c r="B13380" t="s">
        <v>98</v>
      </c>
      <c r="C13380" t="s">
        <v>117</v>
      </c>
      <c r="D13380" t="s">
        <v>51</v>
      </c>
      <c r="E13380">
        <v>11</v>
      </c>
      <c r="F13380">
        <v>0.38808563351631165</v>
      </c>
      <c r="G13380">
        <v>0.34705457091331482</v>
      </c>
      <c r="H13380">
        <v>8.458881638944149E-3</v>
      </c>
      <c r="I13380">
        <v>73.704746079558632</v>
      </c>
      <c r="J13380" s="6" t="s">
        <v>80</v>
      </c>
    </row>
    <row r="13381" spans="1:10" x14ac:dyDescent="0.25">
      <c r="A13381" s="5" t="str">
        <f t="shared" si="209"/>
        <v/>
      </c>
      <c r="B13381" t="s">
        <v>98</v>
      </c>
      <c r="C13381" t="s">
        <v>117</v>
      </c>
      <c r="D13381" t="s">
        <v>51</v>
      </c>
      <c r="E13381">
        <v>12</v>
      </c>
      <c r="F13381">
        <v>0.39622360467910767</v>
      </c>
      <c r="G13381">
        <v>0.37962979078292847</v>
      </c>
      <c r="H13381">
        <v>9.6399132162332535E-3</v>
      </c>
      <c r="I13381">
        <v>76.430262747939452</v>
      </c>
      <c r="J13381" s="6" t="s">
        <v>80</v>
      </c>
    </row>
    <row r="13382" spans="1:10" x14ac:dyDescent="0.25">
      <c r="A13382" s="5" t="str">
        <f t="shared" si="209"/>
        <v/>
      </c>
      <c r="B13382" t="s">
        <v>98</v>
      </c>
      <c r="C13382" t="s">
        <v>117</v>
      </c>
      <c r="D13382" t="s">
        <v>51</v>
      </c>
      <c r="E13382">
        <v>13</v>
      </c>
      <c r="F13382">
        <v>0.48420992493629456</v>
      </c>
      <c r="G13382">
        <v>0.47100552916526794</v>
      </c>
      <c r="H13382">
        <v>1.1102505959570408E-2</v>
      </c>
      <c r="I13382">
        <v>77.208599023783577</v>
      </c>
      <c r="J13382" s="6" t="s">
        <v>80</v>
      </c>
    </row>
    <row r="13383" spans="1:10" x14ac:dyDescent="0.25">
      <c r="A13383" s="5" t="str">
        <f t="shared" si="209"/>
        <v/>
      </c>
      <c r="B13383" t="s">
        <v>98</v>
      </c>
      <c r="C13383" t="s">
        <v>117</v>
      </c>
      <c r="D13383" t="s">
        <v>51</v>
      </c>
      <c r="E13383">
        <v>14</v>
      </c>
      <c r="F13383">
        <v>0.63110798597335815</v>
      </c>
      <c r="G13383">
        <v>0.5963205099105835</v>
      </c>
      <c r="H13383">
        <v>1.2504755519330502E-2</v>
      </c>
      <c r="I13383">
        <v>78.445840689583548</v>
      </c>
      <c r="J13383" s="6" t="s">
        <v>80</v>
      </c>
    </row>
    <row r="13384" spans="1:10" x14ac:dyDescent="0.25">
      <c r="A13384" s="5" t="str">
        <f t="shared" si="209"/>
        <v/>
      </c>
      <c r="B13384" t="s">
        <v>98</v>
      </c>
      <c r="C13384" t="s">
        <v>117</v>
      </c>
      <c r="D13384" t="s">
        <v>51</v>
      </c>
      <c r="E13384">
        <v>15</v>
      </c>
      <c r="F13384">
        <v>0.78548902273178101</v>
      </c>
      <c r="G13384">
        <v>0.77024495601654053</v>
      </c>
      <c r="H13384">
        <v>1.3998985290527344E-2</v>
      </c>
      <c r="I13384">
        <v>80.282635787731294</v>
      </c>
      <c r="J13384" s="6" t="s">
        <v>80</v>
      </c>
    </row>
    <row r="13385" spans="1:10" x14ac:dyDescent="0.25">
      <c r="A13385" s="5" t="str">
        <f t="shared" si="209"/>
        <v/>
      </c>
      <c r="B13385" t="s">
        <v>98</v>
      </c>
      <c r="C13385" t="s">
        <v>117</v>
      </c>
      <c r="D13385" t="s">
        <v>51</v>
      </c>
      <c r="E13385">
        <v>16</v>
      </c>
      <c r="F13385">
        <v>1.0316394567489624</v>
      </c>
      <c r="G13385">
        <v>0.99285650253295898</v>
      </c>
      <c r="H13385">
        <v>1.50108328089118E-2</v>
      </c>
      <c r="I13385">
        <v>80.009045591439786</v>
      </c>
      <c r="J13385" s="6" t="s">
        <v>80</v>
      </c>
    </row>
    <row r="13386" spans="1:10" x14ac:dyDescent="0.25">
      <c r="A13386" s="5" t="str">
        <f t="shared" si="209"/>
        <v/>
      </c>
      <c r="B13386" t="s">
        <v>98</v>
      </c>
      <c r="C13386" t="s">
        <v>117</v>
      </c>
      <c r="D13386" t="s">
        <v>51</v>
      </c>
      <c r="E13386">
        <v>17</v>
      </c>
      <c r="F13386">
        <v>1.2459444999694824</v>
      </c>
      <c r="G13386">
        <v>1.1884961128234863</v>
      </c>
      <c r="H13386">
        <v>1.5690306201577187E-2</v>
      </c>
      <c r="I13386">
        <v>79.072697060968252</v>
      </c>
      <c r="J13386" s="6" t="s">
        <v>80</v>
      </c>
    </row>
    <row r="13387" spans="1:10" x14ac:dyDescent="0.25">
      <c r="A13387" s="5" t="str">
        <f t="shared" si="209"/>
        <v/>
      </c>
      <c r="B13387" t="s">
        <v>98</v>
      </c>
      <c r="C13387" t="s">
        <v>117</v>
      </c>
      <c r="D13387" t="s">
        <v>51</v>
      </c>
      <c r="E13387">
        <v>18</v>
      </c>
      <c r="F13387">
        <v>1.455407977104187</v>
      </c>
      <c r="G13387">
        <v>0.8693854808807373</v>
      </c>
      <c r="H13387">
        <v>1.645609550178051E-2</v>
      </c>
      <c r="I13387">
        <v>77.604299511902852</v>
      </c>
      <c r="J13387" s="6" t="s">
        <v>80</v>
      </c>
    </row>
    <row r="13388" spans="1:10" x14ac:dyDescent="0.25">
      <c r="A13388" s="5" t="str">
        <f t="shared" si="209"/>
        <v/>
      </c>
      <c r="B13388" t="s">
        <v>98</v>
      </c>
      <c r="C13388" t="s">
        <v>117</v>
      </c>
      <c r="D13388" t="s">
        <v>51</v>
      </c>
      <c r="E13388">
        <v>19</v>
      </c>
      <c r="F13388">
        <v>1.518028736114502</v>
      </c>
      <c r="G13388">
        <v>1.1746211051940918</v>
      </c>
      <c r="H13388">
        <v>1.6341069713234901E-2</v>
      </c>
      <c r="I13388">
        <v>75.693467649817094</v>
      </c>
      <c r="J13388" s="6" t="s">
        <v>80</v>
      </c>
    </row>
    <row r="13389" spans="1:10" x14ac:dyDescent="0.25">
      <c r="A13389" s="5" t="str">
        <f t="shared" si="209"/>
        <v/>
      </c>
      <c r="B13389" t="s">
        <v>98</v>
      </c>
      <c r="C13389" t="s">
        <v>117</v>
      </c>
      <c r="D13389" t="s">
        <v>51</v>
      </c>
      <c r="E13389">
        <v>20</v>
      </c>
      <c r="F13389">
        <v>1.470651388168335</v>
      </c>
      <c r="G13389">
        <v>1.2430312633514404</v>
      </c>
      <c r="H13389">
        <v>1.5385872684419155E-2</v>
      </c>
      <c r="I13389">
        <v>72.329581472623957</v>
      </c>
      <c r="J13389" s="6" t="s">
        <v>80</v>
      </c>
    </row>
    <row r="13390" spans="1:10" x14ac:dyDescent="0.25">
      <c r="A13390" s="5" t="str">
        <f t="shared" si="209"/>
        <v/>
      </c>
      <c r="B13390" t="s">
        <v>98</v>
      </c>
      <c r="C13390" t="s">
        <v>117</v>
      </c>
      <c r="D13390" t="s">
        <v>51</v>
      </c>
      <c r="E13390">
        <v>21</v>
      </c>
      <c r="F13390">
        <v>1.4542847871780396</v>
      </c>
      <c r="G13390">
        <v>1.2981733083724976</v>
      </c>
      <c r="H13390">
        <v>1.4862343668937683E-2</v>
      </c>
      <c r="I13390">
        <v>69.047415100225493</v>
      </c>
      <c r="J13390" s="6" t="s">
        <v>80</v>
      </c>
    </row>
    <row r="13391" spans="1:10" x14ac:dyDescent="0.25">
      <c r="A13391" s="5" t="str">
        <f t="shared" si="209"/>
        <v/>
      </c>
      <c r="B13391" t="s">
        <v>98</v>
      </c>
      <c r="C13391" t="s">
        <v>117</v>
      </c>
      <c r="D13391" t="s">
        <v>51</v>
      </c>
      <c r="E13391">
        <v>22</v>
      </c>
      <c r="F13391">
        <v>1.3962739706039429</v>
      </c>
      <c r="G13391">
        <v>1.6129106283187866</v>
      </c>
      <c r="H13391">
        <v>1.4577131718397141E-2</v>
      </c>
      <c r="I13391">
        <v>67.928425589367365</v>
      </c>
      <c r="J13391" s="6" t="s">
        <v>80</v>
      </c>
    </row>
    <row r="13392" spans="1:10" x14ac:dyDescent="0.25">
      <c r="A13392" s="5" t="str">
        <f t="shared" si="209"/>
        <v/>
      </c>
      <c r="B13392" t="s">
        <v>98</v>
      </c>
      <c r="C13392" t="s">
        <v>117</v>
      </c>
      <c r="D13392" t="s">
        <v>51</v>
      </c>
      <c r="E13392">
        <v>23</v>
      </c>
      <c r="F13392">
        <v>1.2677829265594482</v>
      </c>
      <c r="G13392">
        <v>1.330234169960022</v>
      </c>
      <c r="H13392">
        <v>1.4747725799679756E-2</v>
      </c>
      <c r="I13392">
        <v>66.523277598918099</v>
      </c>
      <c r="J13392" s="6" t="s">
        <v>80</v>
      </c>
    </row>
    <row r="13393" spans="1:10" x14ac:dyDescent="0.25">
      <c r="A13393" s="5" t="str">
        <f t="shared" si="209"/>
        <v/>
      </c>
      <c r="B13393" t="s">
        <v>98</v>
      </c>
      <c r="C13393" t="s">
        <v>117</v>
      </c>
      <c r="D13393" t="s">
        <v>51</v>
      </c>
      <c r="E13393">
        <v>24</v>
      </c>
      <c r="F13393">
        <v>1.0603338479995728</v>
      </c>
      <c r="G13393">
        <v>1.095604419708252</v>
      </c>
      <c r="H13393">
        <v>1.4619439840316772E-2</v>
      </c>
      <c r="I13393">
        <v>65.039123481158171</v>
      </c>
      <c r="J13393" s="6" t="s">
        <v>80</v>
      </c>
    </row>
    <row r="13394" spans="1:10" x14ac:dyDescent="0.25">
      <c r="A13394" s="5" t="str">
        <f t="shared" si="209"/>
        <v/>
      </c>
      <c r="B13394" t="s">
        <v>98</v>
      </c>
      <c r="C13394" t="s">
        <v>117</v>
      </c>
      <c r="D13394" t="s">
        <v>70</v>
      </c>
      <c r="E13394">
        <v>1</v>
      </c>
      <c r="I13394">
        <v>68.97999999999999</v>
      </c>
      <c r="J13394" s="6" t="s">
        <v>20</v>
      </c>
    </row>
    <row r="13395" spans="1:10" x14ac:dyDescent="0.25">
      <c r="A13395" s="5" t="str">
        <f t="shared" si="209"/>
        <v/>
      </c>
      <c r="B13395" t="s">
        <v>98</v>
      </c>
      <c r="C13395" t="s">
        <v>117</v>
      </c>
      <c r="D13395" t="s">
        <v>71</v>
      </c>
      <c r="E13395">
        <v>1</v>
      </c>
      <c r="F13395">
        <v>0.89053916931152344</v>
      </c>
      <c r="G13395">
        <v>0.91659271717071533</v>
      </c>
      <c r="H13395">
        <v>1.4543262310326099E-2</v>
      </c>
      <c r="I13395">
        <v>68.49433899710094</v>
      </c>
      <c r="J13395" s="6" t="s">
        <v>80</v>
      </c>
    </row>
    <row r="13396" spans="1:10" x14ac:dyDescent="0.25">
      <c r="A13396" s="5" t="str">
        <f t="shared" si="209"/>
        <v/>
      </c>
      <c r="B13396" t="s">
        <v>98</v>
      </c>
      <c r="C13396" t="s">
        <v>117</v>
      </c>
      <c r="D13396" t="s">
        <v>70</v>
      </c>
      <c r="E13396">
        <v>2</v>
      </c>
      <c r="I13396">
        <v>67.842857142857142</v>
      </c>
      <c r="J13396" s="6" t="s">
        <v>20</v>
      </c>
    </row>
    <row r="13397" spans="1:10" x14ac:dyDescent="0.25">
      <c r="A13397" s="5" t="str">
        <f t="shared" si="209"/>
        <v/>
      </c>
      <c r="B13397" t="s">
        <v>98</v>
      </c>
      <c r="C13397" t="s">
        <v>117</v>
      </c>
      <c r="D13397" t="s">
        <v>71</v>
      </c>
      <c r="E13397">
        <v>2</v>
      </c>
      <c r="F13397">
        <v>0.75038552284240723</v>
      </c>
      <c r="G13397">
        <v>0.77398055791854858</v>
      </c>
      <c r="H13397">
        <v>1.3648750260472298E-2</v>
      </c>
      <c r="I13397">
        <v>67.445655822631721</v>
      </c>
      <c r="J13397" s="6" t="s">
        <v>80</v>
      </c>
    </row>
    <row r="13398" spans="1:10" x14ac:dyDescent="0.25">
      <c r="A13398" s="5" t="str">
        <f t="shared" si="209"/>
        <v/>
      </c>
      <c r="B13398" t="s">
        <v>98</v>
      </c>
      <c r="C13398" t="s">
        <v>117</v>
      </c>
      <c r="D13398" t="s">
        <v>70</v>
      </c>
      <c r="E13398">
        <v>3</v>
      </c>
      <c r="I13398">
        <v>67.228571428571442</v>
      </c>
      <c r="J13398" s="6" t="s">
        <v>20</v>
      </c>
    </row>
    <row r="13399" spans="1:10" x14ac:dyDescent="0.25">
      <c r="A13399" s="5" t="str">
        <f t="shared" si="209"/>
        <v/>
      </c>
      <c r="B13399" t="s">
        <v>98</v>
      </c>
      <c r="C13399" t="s">
        <v>117</v>
      </c>
      <c r="D13399" t="s">
        <v>71</v>
      </c>
      <c r="E13399">
        <v>3</v>
      </c>
      <c r="F13399">
        <v>0.65840840339660645</v>
      </c>
      <c r="G13399">
        <v>0.66752153635025024</v>
      </c>
      <c r="H13399">
        <v>1.2362656183540821E-2</v>
      </c>
      <c r="I13399">
        <v>66.850449647738287</v>
      </c>
      <c r="J13399" s="6" t="s">
        <v>80</v>
      </c>
    </row>
    <row r="13400" spans="1:10" x14ac:dyDescent="0.25">
      <c r="A13400" s="5" t="str">
        <f t="shared" si="209"/>
        <v/>
      </c>
      <c r="B13400" t="s">
        <v>98</v>
      </c>
      <c r="C13400" t="s">
        <v>117</v>
      </c>
      <c r="D13400" t="s">
        <v>71</v>
      </c>
      <c r="E13400">
        <v>4</v>
      </c>
      <c r="F13400">
        <v>0.59655040502548218</v>
      </c>
      <c r="G13400">
        <v>0.5764002799987793</v>
      </c>
      <c r="H13400">
        <v>1.0542633943259716E-2</v>
      </c>
      <c r="I13400">
        <v>66.088818897648622</v>
      </c>
      <c r="J13400" s="6" t="s">
        <v>80</v>
      </c>
    </row>
    <row r="13401" spans="1:10" x14ac:dyDescent="0.25">
      <c r="A13401" s="5" t="str">
        <f t="shared" si="209"/>
        <v/>
      </c>
      <c r="B13401" t="s">
        <v>98</v>
      </c>
      <c r="C13401" t="s">
        <v>117</v>
      </c>
      <c r="D13401" t="s">
        <v>70</v>
      </c>
      <c r="E13401">
        <v>4</v>
      </c>
      <c r="I13401">
        <v>66.484285714285718</v>
      </c>
      <c r="J13401" s="6" t="s">
        <v>20</v>
      </c>
    </row>
    <row r="13402" spans="1:10" x14ac:dyDescent="0.25">
      <c r="A13402" s="5" t="str">
        <f t="shared" si="209"/>
        <v/>
      </c>
      <c r="B13402" t="s">
        <v>98</v>
      </c>
      <c r="C13402" t="s">
        <v>117</v>
      </c>
      <c r="D13402" t="s">
        <v>71</v>
      </c>
      <c r="E13402">
        <v>5</v>
      </c>
      <c r="F13402">
        <v>0.55821657180786133</v>
      </c>
      <c r="G13402">
        <v>0.53206461668014526</v>
      </c>
      <c r="H13402">
        <v>9.3872873112559319E-3</v>
      </c>
      <c r="I13402">
        <v>65.035655822627959</v>
      </c>
      <c r="J13402" s="6" t="s">
        <v>80</v>
      </c>
    </row>
    <row r="13403" spans="1:10" x14ac:dyDescent="0.25">
      <c r="A13403" s="5" t="str">
        <f t="shared" si="209"/>
        <v/>
      </c>
      <c r="B13403" t="s">
        <v>98</v>
      </c>
      <c r="C13403" t="s">
        <v>117</v>
      </c>
      <c r="D13403" t="s">
        <v>70</v>
      </c>
      <c r="E13403">
        <v>5</v>
      </c>
      <c r="I13403">
        <v>65.432857142857145</v>
      </c>
      <c r="J13403" s="6" t="s">
        <v>20</v>
      </c>
    </row>
    <row r="13404" spans="1:10" x14ac:dyDescent="0.25">
      <c r="A13404" s="5" t="str">
        <f t="shared" si="209"/>
        <v/>
      </c>
      <c r="B13404" t="s">
        <v>98</v>
      </c>
      <c r="C13404" t="s">
        <v>117</v>
      </c>
      <c r="D13404" t="s">
        <v>71</v>
      </c>
      <c r="E13404">
        <v>6</v>
      </c>
      <c r="F13404">
        <v>0.55345332622528076</v>
      </c>
      <c r="G13404">
        <v>0.50945144891738892</v>
      </c>
      <c r="H13404">
        <v>7.9615199938416481E-3</v>
      </c>
      <c r="I13404">
        <v>64.740351222538436</v>
      </c>
      <c r="J13404" s="6" t="s">
        <v>80</v>
      </c>
    </row>
    <row r="13405" spans="1:10" x14ac:dyDescent="0.25">
      <c r="A13405" s="5" t="str">
        <f t="shared" si="209"/>
        <v/>
      </c>
      <c r="B13405" t="s">
        <v>98</v>
      </c>
      <c r="C13405" t="s">
        <v>117</v>
      </c>
      <c r="D13405" t="s">
        <v>70</v>
      </c>
      <c r="E13405">
        <v>6</v>
      </c>
      <c r="I13405">
        <v>65.151428571428568</v>
      </c>
      <c r="J13405" s="6" t="s">
        <v>20</v>
      </c>
    </row>
    <row r="13406" spans="1:10" x14ac:dyDescent="0.25">
      <c r="A13406" s="5" t="str">
        <f t="shared" si="209"/>
        <v/>
      </c>
      <c r="B13406" t="s">
        <v>98</v>
      </c>
      <c r="C13406" t="s">
        <v>117</v>
      </c>
      <c r="D13406" t="s">
        <v>71</v>
      </c>
      <c r="E13406">
        <v>7</v>
      </c>
      <c r="F13406">
        <v>0.59785568714141846</v>
      </c>
      <c r="G13406">
        <v>0.54539769887924194</v>
      </c>
      <c r="H13406">
        <v>7.1417591534554958E-3</v>
      </c>
      <c r="I13406">
        <v>64.814634272695287</v>
      </c>
      <c r="J13406" s="6" t="s">
        <v>80</v>
      </c>
    </row>
    <row r="13407" spans="1:10" x14ac:dyDescent="0.25">
      <c r="A13407" s="5" t="str">
        <f t="shared" si="209"/>
        <v/>
      </c>
      <c r="B13407" t="s">
        <v>98</v>
      </c>
      <c r="C13407" t="s">
        <v>117</v>
      </c>
      <c r="D13407" t="s">
        <v>70</v>
      </c>
      <c r="E13407">
        <v>7</v>
      </c>
      <c r="I13407">
        <v>65.201428571428565</v>
      </c>
      <c r="J13407" s="6" t="s">
        <v>20</v>
      </c>
    </row>
    <row r="13408" spans="1:10" x14ac:dyDescent="0.25">
      <c r="A13408" s="5" t="str">
        <f t="shared" si="209"/>
        <v/>
      </c>
      <c r="B13408" t="s">
        <v>98</v>
      </c>
      <c r="C13408" t="s">
        <v>117</v>
      </c>
      <c r="D13408" t="s">
        <v>71</v>
      </c>
      <c r="E13408">
        <v>8</v>
      </c>
      <c r="F13408">
        <v>0.56885898113250732</v>
      </c>
      <c r="G13408">
        <v>0.54202300310134888</v>
      </c>
      <c r="H13408">
        <v>6.9334390573203564E-3</v>
      </c>
      <c r="I13408">
        <v>66.636855573973037</v>
      </c>
      <c r="J13408" s="6" t="s">
        <v>80</v>
      </c>
    </row>
    <row r="13409" spans="1:10" x14ac:dyDescent="0.25">
      <c r="A13409" s="5" t="str">
        <f t="shared" si="209"/>
        <v/>
      </c>
      <c r="B13409" t="s">
        <v>98</v>
      </c>
      <c r="C13409" t="s">
        <v>117</v>
      </c>
      <c r="D13409" t="s">
        <v>70</v>
      </c>
      <c r="E13409">
        <v>8</v>
      </c>
      <c r="I13409">
        <v>66.808571428571426</v>
      </c>
      <c r="J13409" s="6" t="s">
        <v>20</v>
      </c>
    </row>
    <row r="13410" spans="1:10" x14ac:dyDescent="0.25">
      <c r="A13410" s="5" t="str">
        <f t="shared" si="209"/>
        <v/>
      </c>
      <c r="B13410" t="s">
        <v>98</v>
      </c>
      <c r="C13410" t="s">
        <v>117</v>
      </c>
      <c r="D13410" t="s">
        <v>71</v>
      </c>
      <c r="E13410">
        <v>9</v>
      </c>
      <c r="F13410">
        <v>0.46249812841415405</v>
      </c>
      <c r="G13410">
        <v>0.47467935085296631</v>
      </c>
      <c r="H13410">
        <v>7.0425849407911301E-3</v>
      </c>
      <c r="I13410">
        <v>70.363261500210797</v>
      </c>
      <c r="J13410" s="6" t="s">
        <v>80</v>
      </c>
    </row>
    <row r="13411" spans="1:10" x14ac:dyDescent="0.25">
      <c r="A13411" s="5" t="str">
        <f t="shared" si="209"/>
        <v/>
      </c>
      <c r="B13411" t="s">
        <v>98</v>
      </c>
      <c r="C13411" t="s">
        <v>117</v>
      </c>
      <c r="D13411" t="s">
        <v>70</v>
      </c>
      <c r="E13411">
        <v>9</v>
      </c>
      <c r="I13411">
        <v>70.328571428571436</v>
      </c>
      <c r="J13411" s="6" t="s">
        <v>20</v>
      </c>
    </row>
    <row r="13412" spans="1:10" x14ac:dyDescent="0.25">
      <c r="A13412" s="5" t="str">
        <f t="shared" si="209"/>
        <v/>
      </c>
      <c r="B13412" t="s">
        <v>98</v>
      </c>
      <c r="C13412" t="s">
        <v>117</v>
      </c>
      <c r="D13412" t="s">
        <v>70</v>
      </c>
      <c r="E13412">
        <v>10</v>
      </c>
      <c r="I13412">
        <v>75.05714285714285</v>
      </c>
      <c r="J13412" s="6" t="s">
        <v>20</v>
      </c>
    </row>
    <row r="13413" spans="1:10" x14ac:dyDescent="0.25">
      <c r="A13413" s="5" t="str">
        <f t="shared" si="209"/>
        <v/>
      </c>
      <c r="B13413" t="s">
        <v>98</v>
      </c>
      <c r="C13413" t="s">
        <v>117</v>
      </c>
      <c r="D13413" t="s">
        <v>71</v>
      </c>
      <c r="E13413">
        <v>10</v>
      </c>
      <c r="F13413">
        <v>0.39355641603469849</v>
      </c>
      <c r="G13413">
        <v>0.41033995151519775</v>
      </c>
      <c r="H13413">
        <v>7.7252914197742939E-3</v>
      </c>
      <c r="I13413">
        <v>75.126523000418061</v>
      </c>
      <c r="J13413" s="6" t="s">
        <v>80</v>
      </c>
    </row>
    <row r="13414" spans="1:10" x14ac:dyDescent="0.25">
      <c r="A13414" s="5" t="str">
        <f t="shared" si="209"/>
        <v/>
      </c>
      <c r="B13414" t="s">
        <v>98</v>
      </c>
      <c r="C13414" t="s">
        <v>117</v>
      </c>
      <c r="D13414" t="s">
        <v>70</v>
      </c>
      <c r="E13414">
        <v>11</v>
      </c>
      <c r="I13414">
        <v>78.44285714285715</v>
      </c>
      <c r="J13414" s="6" t="s">
        <v>20</v>
      </c>
    </row>
    <row r="13415" spans="1:10" x14ac:dyDescent="0.25">
      <c r="A13415" s="5" t="str">
        <f t="shared" si="209"/>
        <v/>
      </c>
      <c r="B13415" t="s">
        <v>98</v>
      </c>
      <c r="C13415" t="s">
        <v>117</v>
      </c>
      <c r="D13415" t="s">
        <v>71</v>
      </c>
      <c r="E13415">
        <v>11</v>
      </c>
      <c r="F13415">
        <v>0.38628801703453064</v>
      </c>
      <c r="G13415">
        <v>0.38737574219703674</v>
      </c>
      <c r="H13415">
        <v>8.787134662270546E-3</v>
      </c>
      <c r="I13415">
        <v>78.009231247418256</v>
      </c>
      <c r="J13415" s="6" t="s">
        <v>80</v>
      </c>
    </row>
    <row r="13416" spans="1:10" x14ac:dyDescent="0.25">
      <c r="A13416" s="5" t="str">
        <f t="shared" si="209"/>
        <v/>
      </c>
      <c r="B13416" t="s">
        <v>98</v>
      </c>
      <c r="C13416" t="s">
        <v>117</v>
      </c>
      <c r="D13416" t="s">
        <v>71</v>
      </c>
      <c r="E13416">
        <v>12</v>
      </c>
      <c r="F13416">
        <v>0.41796523332595825</v>
      </c>
      <c r="G13416">
        <v>0.41632342338562012</v>
      </c>
      <c r="H13416">
        <v>1.005004346370697E-2</v>
      </c>
      <c r="I13416">
        <v>78.4500932449196</v>
      </c>
      <c r="J13416" s="6" t="s">
        <v>80</v>
      </c>
    </row>
    <row r="13417" spans="1:10" x14ac:dyDescent="0.25">
      <c r="A13417" s="5" t="str">
        <f t="shared" si="209"/>
        <v/>
      </c>
      <c r="B13417" t="s">
        <v>98</v>
      </c>
      <c r="C13417" t="s">
        <v>117</v>
      </c>
      <c r="D13417" t="s">
        <v>70</v>
      </c>
      <c r="E13417">
        <v>12</v>
      </c>
      <c r="I13417">
        <v>79.3</v>
      </c>
      <c r="J13417" s="6" t="s">
        <v>20</v>
      </c>
    </row>
    <row r="13418" spans="1:10" x14ac:dyDescent="0.25">
      <c r="A13418" s="5" t="str">
        <f t="shared" si="209"/>
        <v/>
      </c>
      <c r="B13418" t="s">
        <v>98</v>
      </c>
      <c r="C13418" t="s">
        <v>117</v>
      </c>
      <c r="D13418" t="s">
        <v>70</v>
      </c>
      <c r="E13418">
        <v>13</v>
      </c>
      <c r="I13418">
        <v>81.185714285714283</v>
      </c>
      <c r="J13418" s="6" t="s">
        <v>20</v>
      </c>
    </row>
    <row r="13419" spans="1:10" x14ac:dyDescent="0.25">
      <c r="A13419" s="5" t="str">
        <f t="shared" si="209"/>
        <v/>
      </c>
      <c r="B13419" t="s">
        <v>98</v>
      </c>
      <c r="C13419" t="s">
        <v>117</v>
      </c>
      <c r="D13419" t="s">
        <v>71</v>
      </c>
      <c r="E13419">
        <v>13</v>
      </c>
      <c r="F13419">
        <v>0.53327709436416626</v>
      </c>
      <c r="G13419">
        <v>0.52114874124526978</v>
      </c>
      <c r="H13419">
        <v>1.1742966249585152E-2</v>
      </c>
      <c r="I13419">
        <v>80.197047244096524</v>
      </c>
      <c r="J13419" s="6" t="s">
        <v>80</v>
      </c>
    </row>
    <row r="13420" spans="1:10" x14ac:dyDescent="0.25">
      <c r="A13420" s="5" t="str">
        <f t="shared" si="209"/>
        <v/>
      </c>
      <c r="B13420" t="s">
        <v>98</v>
      </c>
      <c r="C13420" t="s">
        <v>117</v>
      </c>
      <c r="D13420" t="s">
        <v>70</v>
      </c>
      <c r="E13420">
        <v>14</v>
      </c>
      <c r="I13420">
        <v>82.914285714285711</v>
      </c>
      <c r="J13420" s="6" t="s">
        <v>20</v>
      </c>
    </row>
    <row r="13421" spans="1:10" x14ac:dyDescent="0.25">
      <c r="A13421" s="5" t="str">
        <f t="shared" si="209"/>
        <v/>
      </c>
      <c r="B13421" t="s">
        <v>98</v>
      </c>
      <c r="C13421" t="s">
        <v>117</v>
      </c>
      <c r="D13421" t="s">
        <v>71</v>
      </c>
      <c r="E13421">
        <v>14</v>
      </c>
      <c r="F13421">
        <v>0.72019815444946289</v>
      </c>
      <c r="G13421">
        <v>0.68971544504165649</v>
      </c>
      <c r="H13421">
        <v>1.3303989544510841E-2</v>
      </c>
      <c r="I13421">
        <v>81.960308744291495</v>
      </c>
      <c r="J13421" s="6" t="s">
        <v>80</v>
      </c>
    </row>
    <row r="13422" spans="1:10" x14ac:dyDescent="0.25">
      <c r="A13422" s="5" t="str">
        <f t="shared" si="209"/>
        <v/>
      </c>
      <c r="B13422" t="s">
        <v>98</v>
      </c>
      <c r="C13422" t="s">
        <v>117</v>
      </c>
      <c r="D13422" t="s">
        <v>71</v>
      </c>
      <c r="E13422">
        <v>15</v>
      </c>
      <c r="F13422">
        <v>0.96521478891372681</v>
      </c>
      <c r="G13422">
        <v>0.88235324621200562</v>
      </c>
      <c r="H13422">
        <v>1.4873681589961052E-2</v>
      </c>
      <c r="I13422">
        <v>82.697047244096822</v>
      </c>
      <c r="J13422" s="6" t="s">
        <v>80</v>
      </c>
    </row>
    <row r="13423" spans="1:10" x14ac:dyDescent="0.25">
      <c r="A13423" s="5" t="str">
        <f t="shared" si="209"/>
        <v/>
      </c>
      <c r="B13423" t="s">
        <v>98</v>
      </c>
      <c r="C13423" t="s">
        <v>117</v>
      </c>
      <c r="D13423" t="s">
        <v>70</v>
      </c>
      <c r="E13423">
        <v>15</v>
      </c>
      <c r="I13423">
        <v>83.685714285714283</v>
      </c>
      <c r="J13423" s="6" t="s">
        <v>20</v>
      </c>
    </row>
    <row r="13424" spans="1:10" x14ac:dyDescent="0.25">
      <c r="A13424" s="5" t="str">
        <f t="shared" si="209"/>
        <v/>
      </c>
      <c r="B13424" t="s">
        <v>98</v>
      </c>
      <c r="C13424" t="s">
        <v>117</v>
      </c>
      <c r="D13424" t="s">
        <v>70</v>
      </c>
      <c r="E13424">
        <v>16</v>
      </c>
      <c r="I13424">
        <v>83.842857142857142</v>
      </c>
      <c r="J13424" s="6" t="s">
        <v>20</v>
      </c>
    </row>
    <row r="13425" spans="1:10" x14ac:dyDescent="0.25">
      <c r="A13425" s="5" t="str">
        <f t="shared" si="209"/>
        <v/>
      </c>
      <c r="B13425" t="s">
        <v>98</v>
      </c>
      <c r="C13425" t="s">
        <v>117</v>
      </c>
      <c r="D13425" t="s">
        <v>71</v>
      </c>
      <c r="E13425">
        <v>16</v>
      </c>
      <c r="F13425">
        <v>1.2022093534469604</v>
      </c>
      <c r="G13425">
        <v>1.1138472557067871</v>
      </c>
      <c r="H13425">
        <v>1.5905767679214478E-2</v>
      </c>
      <c r="I13425">
        <v>82.802154993773115</v>
      </c>
      <c r="J13425" s="6" t="s">
        <v>80</v>
      </c>
    </row>
    <row r="13426" spans="1:10" x14ac:dyDescent="0.25">
      <c r="A13426" s="5" t="str">
        <f t="shared" si="209"/>
        <v/>
      </c>
      <c r="B13426" t="s">
        <v>98</v>
      </c>
      <c r="C13426" t="s">
        <v>117</v>
      </c>
      <c r="D13426" t="s">
        <v>70</v>
      </c>
      <c r="E13426">
        <v>17</v>
      </c>
      <c r="I13426">
        <v>83.928571428571431</v>
      </c>
      <c r="J13426" s="6" t="s">
        <v>20</v>
      </c>
    </row>
    <row r="13427" spans="1:10" x14ac:dyDescent="0.25">
      <c r="A13427" s="5" t="str">
        <f t="shared" si="209"/>
        <v/>
      </c>
      <c r="B13427" t="s">
        <v>98</v>
      </c>
      <c r="C13427" t="s">
        <v>117</v>
      </c>
      <c r="D13427" t="s">
        <v>71</v>
      </c>
      <c r="E13427">
        <v>17</v>
      </c>
      <c r="F13427">
        <v>1.4332617521286011</v>
      </c>
      <c r="G13427">
        <v>1.3305124044418335</v>
      </c>
      <c r="H13427">
        <v>1.6545789316296577E-2</v>
      </c>
      <c r="I13427">
        <v>82.870524243685949</v>
      </c>
      <c r="J13427" s="6" t="s">
        <v>80</v>
      </c>
    </row>
    <row r="13428" spans="1:10" x14ac:dyDescent="0.25">
      <c r="A13428" s="5" t="str">
        <f t="shared" si="209"/>
        <v/>
      </c>
      <c r="B13428" t="s">
        <v>98</v>
      </c>
      <c r="C13428" t="s">
        <v>117</v>
      </c>
      <c r="D13428" t="s">
        <v>71</v>
      </c>
      <c r="E13428">
        <v>18</v>
      </c>
      <c r="F13428">
        <v>1.7084552049636841</v>
      </c>
      <c r="G13428">
        <v>1.561622142791748</v>
      </c>
      <c r="H13428">
        <v>1.7145147547125816E-2</v>
      </c>
      <c r="I13428">
        <v>81.297047244088063</v>
      </c>
      <c r="J13428" s="6" t="s">
        <v>80</v>
      </c>
    </row>
    <row r="13429" spans="1:10" x14ac:dyDescent="0.25">
      <c r="A13429" s="5" t="str">
        <f t="shared" si="209"/>
        <v/>
      </c>
      <c r="B13429" t="s">
        <v>98</v>
      </c>
      <c r="C13429" t="s">
        <v>117</v>
      </c>
      <c r="D13429" t="s">
        <v>70</v>
      </c>
      <c r="E13429">
        <v>18</v>
      </c>
      <c r="I13429">
        <v>82.285714285714292</v>
      </c>
      <c r="J13429" s="6" t="s">
        <v>20</v>
      </c>
    </row>
    <row r="13430" spans="1:10" x14ac:dyDescent="0.25">
      <c r="A13430" s="5" t="str">
        <f t="shared" si="209"/>
        <v/>
      </c>
      <c r="B13430" t="s">
        <v>98</v>
      </c>
      <c r="C13430" t="s">
        <v>117</v>
      </c>
      <c r="D13430" t="s">
        <v>70</v>
      </c>
      <c r="E13430">
        <v>19</v>
      </c>
      <c r="I13430">
        <v>79.2</v>
      </c>
      <c r="J13430" s="6" t="s">
        <v>20</v>
      </c>
    </row>
    <row r="13431" spans="1:10" x14ac:dyDescent="0.25">
      <c r="A13431" s="5" t="str">
        <f t="shared" si="209"/>
        <v/>
      </c>
      <c r="B13431" t="s">
        <v>98</v>
      </c>
      <c r="C13431" t="s">
        <v>117</v>
      </c>
      <c r="D13431" t="s">
        <v>71</v>
      </c>
      <c r="E13431">
        <v>19</v>
      </c>
      <c r="F13431">
        <v>1.7600681781768799</v>
      </c>
      <c r="G13431">
        <v>1.093407154083252</v>
      </c>
      <c r="H13431">
        <v>1.7199208959937096E-2</v>
      </c>
      <c r="I13431">
        <v>78.350093244933348</v>
      </c>
      <c r="J13431" s="6" t="s">
        <v>80</v>
      </c>
    </row>
    <row r="13432" spans="1:10" x14ac:dyDescent="0.25">
      <c r="A13432" s="5" t="str">
        <f t="shared" si="209"/>
        <v/>
      </c>
      <c r="B13432" t="s">
        <v>98</v>
      </c>
      <c r="C13432" t="s">
        <v>117</v>
      </c>
      <c r="D13432" t="s">
        <v>70</v>
      </c>
      <c r="E13432">
        <v>20</v>
      </c>
      <c r="I13432">
        <v>75.44285714285715</v>
      </c>
      <c r="J13432" s="6" t="s">
        <v>20</v>
      </c>
    </row>
    <row r="13433" spans="1:10" x14ac:dyDescent="0.25">
      <c r="A13433" s="5" t="str">
        <f t="shared" si="209"/>
        <v/>
      </c>
      <c r="B13433" t="s">
        <v>98</v>
      </c>
      <c r="C13433" t="s">
        <v>117</v>
      </c>
      <c r="D13433" t="s">
        <v>71</v>
      </c>
      <c r="E13433">
        <v>20</v>
      </c>
      <c r="F13433">
        <v>1.7271853685379028</v>
      </c>
      <c r="G13433">
        <v>1.2847729921340942</v>
      </c>
      <c r="H13433">
        <v>1.6483500599861145E-2</v>
      </c>
      <c r="I13433">
        <v>75.009231247416736</v>
      </c>
      <c r="J13433" s="6" t="s">
        <v>80</v>
      </c>
    </row>
    <row r="13434" spans="1:10" x14ac:dyDescent="0.25">
      <c r="A13434" s="5" t="str">
        <f t="shared" si="209"/>
        <v/>
      </c>
      <c r="B13434" t="s">
        <v>98</v>
      </c>
      <c r="C13434" t="s">
        <v>117</v>
      </c>
      <c r="D13434" t="s">
        <v>71</v>
      </c>
      <c r="E13434">
        <v>21</v>
      </c>
      <c r="F13434">
        <v>1.7088303565979004</v>
      </c>
      <c r="G13434">
        <v>1.8999987840652466</v>
      </c>
      <c r="H13434">
        <v>1.597110740840435E-2</v>
      </c>
      <c r="I13434">
        <v>73.030646498126714</v>
      </c>
      <c r="J13434" s="6" t="s">
        <v>80</v>
      </c>
    </row>
    <row r="13435" spans="1:10" x14ac:dyDescent="0.25">
      <c r="A13435" s="5" t="str">
        <f t="shared" si="209"/>
        <v/>
      </c>
      <c r="B13435" t="s">
        <v>98</v>
      </c>
      <c r="C13435" t="s">
        <v>117</v>
      </c>
      <c r="D13435" t="s">
        <v>70</v>
      </c>
      <c r="E13435">
        <v>21</v>
      </c>
      <c r="I13435">
        <v>73.342857142857142</v>
      </c>
      <c r="J13435" s="6" t="s">
        <v>20</v>
      </c>
    </row>
    <row r="13436" spans="1:10" x14ac:dyDescent="0.25">
      <c r="A13436" s="5" t="str">
        <f t="shared" si="209"/>
        <v/>
      </c>
      <c r="B13436" t="s">
        <v>98</v>
      </c>
      <c r="C13436" t="s">
        <v>117</v>
      </c>
      <c r="D13436" t="s">
        <v>71</v>
      </c>
      <c r="E13436">
        <v>22</v>
      </c>
      <c r="F13436">
        <v>1.6073830127716064</v>
      </c>
      <c r="G13436">
        <v>1.5948946475982666</v>
      </c>
      <c r="H13436">
        <v>1.5153366141021252E-2</v>
      </c>
      <c r="I13436">
        <v>71.462277248239587</v>
      </c>
      <c r="J13436" s="6" t="s">
        <v>80</v>
      </c>
    </row>
    <row r="13437" spans="1:10" x14ac:dyDescent="0.25">
      <c r="A13437" s="5" t="str">
        <f t="shared" si="209"/>
        <v/>
      </c>
      <c r="B13437" t="s">
        <v>98</v>
      </c>
      <c r="C13437" t="s">
        <v>117</v>
      </c>
      <c r="D13437" t="s">
        <v>70</v>
      </c>
      <c r="E13437">
        <v>22</v>
      </c>
      <c r="I13437">
        <v>71.757142857142853</v>
      </c>
      <c r="J13437" s="6" t="s">
        <v>20</v>
      </c>
    </row>
    <row r="13438" spans="1:10" x14ac:dyDescent="0.25">
      <c r="A13438" s="5" t="str">
        <f t="shared" si="209"/>
        <v/>
      </c>
      <c r="B13438" t="s">
        <v>98</v>
      </c>
      <c r="C13438" t="s">
        <v>117</v>
      </c>
      <c r="D13438" t="s">
        <v>71</v>
      </c>
      <c r="E13438">
        <v>23</v>
      </c>
      <c r="F13438">
        <v>1.4137638807296753</v>
      </c>
      <c r="G13438">
        <v>1.4246772527694702</v>
      </c>
      <c r="H13438">
        <v>1.5479986555874348E-2</v>
      </c>
      <c r="I13438">
        <v>70.102178823040987</v>
      </c>
      <c r="J13438" s="6" t="s">
        <v>80</v>
      </c>
    </row>
    <row r="13439" spans="1:10" x14ac:dyDescent="0.25">
      <c r="A13439" s="5" t="str">
        <f t="shared" si="209"/>
        <v/>
      </c>
      <c r="B13439" t="s">
        <v>98</v>
      </c>
      <c r="C13439" t="s">
        <v>117</v>
      </c>
      <c r="D13439" t="s">
        <v>70</v>
      </c>
      <c r="E13439">
        <v>23</v>
      </c>
      <c r="I13439">
        <v>70.429999999999993</v>
      </c>
      <c r="J13439" s="6" t="s">
        <v>20</v>
      </c>
    </row>
    <row r="13440" spans="1:10" x14ac:dyDescent="0.25">
      <c r="A13440" s="5" t="str">
        <f t="shared" si="209"/>
        <v/>
      </c>
      <c r="B13440" t="s">
        <v>98</v>
      </c>
      <c r="C13440" t="s">
        <v>117</v>
      </c>
      <c r="D13440" t="s">
        <v>70</v>
      </c>
      <c r="E13440">
        <v>24</v>
      </c>
      <c r="I13440">
        <v>69.717142857142861</v>
      </c>
      <c r="J13440" s="6" t="s">
        <v>20</v>
      </c>
    </row>
    <row r="13441" spans="1:10" x14ac:dyDescent="0.25">
      <c r="A13441" s="5" t="str">
        <f t="shared" si="209"/>
        <v/>
      </c>
      <c r="B13441" t="s">
        <v>98</v>
      </c>
      <c r="C13441" t="s">
        <v>117</v>
      </c>
      <c r="D13441" t="s">
        <v>71</v>
      </c>
      <c r="E13441">
        <v>24</v>
      </c>
      <c r="F13441">
        <v>1.2020132541656494</v>
      </c>
      <c r="G13441">
        <v>1.189405083656311</v>
      </c>
      <c r="H13441">
        <v>1.4893742278218269E-2</v>
      </c>
      <c r="I13441">
        <v>69.373711147951155</v>
      </c>
      <c r="J13441" s="6" t="s">
        <v>80</v>
      </c>
    </row>
    <row r="13442" spans="1:10" x14ac:dyDescent="0.25">
      <c r="A13442" s="5" t="str">
        <f t="shared" ref="A13442:A13505" si="210">IF(AND(category = B13442, subcategory=C13442, reportdate = D13442), E13442, "")</f>
        <v/>
      </c>
      <c r="B13442" t="s">
        <v>98</v>
      </c>
      <c r="C13442" t="s">
        <v>117</v>
      </c>
      <c r="D13442" t="s">
        <v>52</v>
      </c>
      <c r="E13442">
        <v>1</v>
      </c>
      <c r="F13442">
        <v>1.0394614934921265</v>
      </c>
      <c r="G13442">
        <v>1.0176690816879272</v>
      </c>
      <c r="H13442">
        <v>1.5097713097929955E-2</v>
      </c>
      <c r="I13442">
        <v>71.836739130438886</v>
      </c>
      <c r="J13442" s="6" t="s">
        <v>80</v>
      </c>
    </row>
    <row r="13443" spans="1:10" x14ac:dyDescent="0.25">
      <c r="A13443" s="5" t="str">
        <f t="shared" si="210"/>
        <v/>
      </c>
      <c r="B13443" t="s">
        <v>98</v>
      </c>
      <c r="C13443" t="s">
        <v>117</v>
      </c>
      <c r="D13443" t="s">
        <v>52</v>
      </c>
      <c r="E13443">
        <v>2</v>
      </c>
      <c r="F13443">
        <v>0.86704254150390625</v>
      </c>
      <c r="G13443">
        <v>0.86183631420135498</v>
      </c>
      <c r="H13443">
        <v>1.4129463583230972E-2</v>
      </c>
      <c r="I13443">
        <v>71.599906832296142</v>
      </c>
      <c r="J13443" s="6" t="s">
        <v>80</v>
      </c>
    </row>
    <row r="13444" spans="1:10" x14ac:dyDescent="0.25">
      <c r="A13444" s="5" t="str">
        <f t="shared" si="210"/>
        <v/>
      </c>
      <c r="B13444" t="s">
        <v>98</v>
      </c>
      <c r="C13444" t="s">
        <v>117</v>
      </c>
      <c r="D13444" t="s">
        <v>52</v>
      </c>
      <c r="E13444">
        <v>3</v>
      </c>
      <c r="F13444">
        <v>0.74686795473098755</v>
      </c>
      <c r="G13444">
        <v>0.75059002637863159</v>
      </c>
      <c r="H13444">
        <v>1.2210705317556858E-2</v>
      </c>
      <c r="I13444">
        <v>71.228332298137744</v>
      </c>
      <c r="J13444" s="6" t="s">
        <v>80</v>
      </c>
    </row>
    <row r="13445" spans="1:10" x14ac:dyDescent="0.25">
      <c r="A13445" s="5" t="str">
        <f t="shared" si="210"/>
        <v/>
      </c>
      <c r="B13445" t="s">
        <v>98</v>
      </c>
      <c r="C13445" t="s">
        <v>117</v>
      </c>
      <c r="D13445" t="s">
        <v>52</v>
      </c>
      <c r="E13445">
        <v>4</v>
      </c>
      <c r="F13445">
        <v>0.65151560306549072</v>
      </c>
      <c r="G13445">
        <v>0.6706463098526001</v>
      </c>
      <c r="H13445">
        <v>1.0569911450147629E-2</v>
      </c>
      <c r="I13445">
        <v>70.727263975167105</v>
      </c>
      <c r="J13445" s="6" t="s">
        <v>80</v>
      </c>
    </row>
    <row r="13446" spans="1:10" x14ac:dyDescent="0.25">
      <c r="A13446" s="5" t="str">
        <f t="shared" si="210"/>
        <v/>
      </c>
      <c r="B13446" t="s">
        <v>98</v>
      </c>
      <c r="C13446" t="s">
        <v>117</v>
      </c>
      <c r="D13446" t="s">
        <v>52</v>
      </c>
      <c r="E13446">
        <v>5</v>
      </c>
      <c r="F13446">
        <v>0.60913383960723877</v>
      </c>
      <c r="G13446">
        <v>0.62123149633407593</v>
      </c>
      <c r="H13446">
        <v>8.9259753003716469E-3</v>
      </c>
      <c r="I13446">
        <v>70.423037267075571</v>
      </c>
      <c r="J13446" s="6" t="s">
        <v>80</v>
      </c>
    </row>
    <row r="13447" spans="1:10" x14ac:dyDescent="0.25">
      <c r="A13447" s="5" t="str">
        <f t="shared" si="210"/>
        <v/>
      </c>
      <c r="B13447" t="s">
        <v>98</v>
      </c>
      <c r="C13447" t="s">
        <v>117</v>
      </c>
      <c r="D13447" t="s">
        <v>52</v>
      </c>
      <c r="E13447">
        <v>6</v>
      </c>
      <c r="F13447">
        <v>0.58558708429336548</v>
      </c>
      <c r="G13447">
        <v>0.60264027118682861</v>
      </c>
      <c r="H13447">
        <v>7.374937180429697E-3</v>
      </c>
      <c r="I13447">
        <v>70.214630434788447</v>
      </c>
      <c r="J13447" s="6" t="s">
        <v>80</v>
      </c>
    </row>
    <row r="13448" spans="1:10" x14ac:dyDescent="0.25">
      <c r="A13448" s="5" t="str">
        <f t="shared" si="210"/>
        <v/>
      </c>
      <c r="B13448" t="s">
        <v>98</v>
      </c>
      <c r="C13448" t="s">
        <v>117</v>
      </c>
      <c r="D13448" t="s">
        <v>52</v>
      </c>
      <c r="E13448">
        <v>7</v>
      </c>
      <c r="F13448">
        <v>0.65546143054962158</v>
      </c>
      <c r="G13448">
        <v>0.64425474405288696</v>
      </c>
      <c r="H13448">
        <v>6.9515532813966274E-3</v>
      </c>
      <c r="I13448">
        <v>70.283046583848019</v>
      </c>
      <c r="J13448" s="6" t="s">
        <v>80</v>
      </c>
    </row>
    <row r="13449" spans="1:10" x14ac:dyDescent="0.25">
      <c r="A13449" s="5" t="str">
        <f t="shared" si="210"/>
        <v/>
      </c>
      <c r="B13449" t="s">
        <v>98</v>
      </c>
      <c r="C13449" t="s">
        <v>117</v>
      </c>
      <c r="D13449" t="s">
        <v>52</v>
      </c>
      <c r="E13449">
        <v>8</v>
      </c>
      <c r="F13449">
        <v>0.6719171404838562</v>
      </c>
      <c r="G13449">
        <v>0.6677558422088623</v>
      </c>
      <c r="H13449">
        <v>8.195771835744381E-3</v>
      </c>
      <c r="I13449">
        <v>72.099906832295844</v>
      </c>
      <c r="J13449" s="6" t="s">
        <v>80</v>
      </c>
    </row>
    <row r="13450" spans="1:10" x14ac:dyDescent="0.25">
      <c r="A13450" s="5" t="str">
        <f t="shared" si="210"/>
        <v/>
      </c>
      <c r="B13450" t="s">
        <v>98</v>
      </c>
      <c r="C13450" t="s">
        <v>117</v>
      </c>
      <c r="D13450" t="s">
        <v>52</v>
      </c>
      <c r="E13450">
        <v>9</v>
      </c>
      <c r="F13450">
        <v>0.63335990905761719</v>
      </c>
      <c r="G13450">
        <v>0.5888637900352478</v>
      </c>
      <c r="H13450">
        <v>8.4335161373019218E-3</v>
      </c>
      <c r="I13450">
        <v>76.331490683234804</v>
      </c>
      <c r="J13450" s="6" t="s">
        <v>80</v>
      </c>
    </row>
    <row r="13451" spans="1:10" x14ac:dyDescent="0.25">
      <c r="A13451" s="5" t="str">
        <f t="shared" si="210"/>
        <v/>
      </c>
      <c r="B13451" t="s">
        <v>98</v>
      </c>
      <c r="C13451" t="s">
        <v>117</v>
      </c>
      <c r="D13451" t="s">
        <v>52</v>
      </c>
      <c r="E13451">
        <v>10</v>
      </c>
      <c r="F13451">
        <v>0.58411961793899536</v>
      </c>
      <c r="G13451">
        <v>0.57543903589248657</v>
      </c>
      <c r="H13451">
        <v>9.1447317972779274E-3</v>
      </c>
      <c r="I13451">
        <v>81.120993788822886</v>
      </c>
      <c r="J13451" s="6" t="s">
        <v>80</v>
      </c>
    </row>
    <row r="13452" spans="1:10" x14ac:dyDescent="0.25">
      <c r="A13452" s="5" t="str">
        <f t="shared" si="210"/>
        <v/>
      </c>
      <c r="B13452" t="s">
        <v>98</v>
      </c>
      <c r="C13452" t="s">
        <v>117</v>
      </c>
      <c r="D13452" t="s">
        <v>52</v>
      </c>
      <c r="E13452">
        <v>11</v>
      </c>
      <c r="F13452">
        <v>0.61194461584091187</v>
      </c>
      <c r="G13452">
        <v>0.58653688430786133</v>
      </c>
      <c r="H13452">
        <v>1.0209262371063232E-2</v>
      </c>
      <c r="I13452">
        <v>84.715652173906506</v>
      </c>
      <c r="J13452" s="6" t="s">
        <v>80</v>
      </c>
    </row>
    <row r="13453" spans="1:10" x14ac:dyDescent="0.25">
      <c r="A13453" s="5" t="str">
        <f t="shared" si="210"/>
        <v/>
      </c>
      <c r="B13453" t="s">
        <v>98</v>
      </c>
      <c r="C13453" t="s">
        <v>117</v>
      </c>
      <c r="D13453" t="s">
        <v>52</v>
      </c>
      <c r="E13453">
        <v>12</v>
      </c>
      <c r="F13453">
        <v>0.70297980308532715</v>
      </c>
      <c r="G13453">
        <v>0.69609546661376953</v>
      </c>
      <c r="H13453">
        <v>1.1786634102463722E-2</v>
      </c>
      <c r="I13453">
        <v>84.36822981365124</v>
      </c>
      <c r="J13453" s="6" t="s">
        <v>80</v>
      </c>
    </row>
    <row r="13454" spans="1:10" x14ac:dyDescent="0.25">
      <c r="A13454" s="5" t="str">
        <f t="shared" si="210"/>
        <v/>
      </c>
      <c r="B13454" t="s">
        <v>98</v>
      </c>
      <c r="C13454" t="s">
        <v>117</v>
      </c>
      <c r="D13454" t="s">
        <v>52</v>
      </c>
      <c r="E13454">
        <v>13</v>
      </c>
      <c r="F13454">
        <v>0.88604211807250977</v>
      </c>
      <c r="G13454">
        <v>0.85759341716766357</v>
      </c>
      <c r="H13454">
        <v>1.3499269261956215E-2</v>
      </c>
      <c r="I13454">
        <v>84.836552795026847</v>
      </c>
      <c r="J13454" s="6" t="s">
        <v>80</v>
      </c>
    </row>
    <row r="13455" spans="1:10" x14ac:dyDescent="0.25">
      <c r="A13455" s="5" t="str">
        <f t="shared" si="210"/>
        <v/>
      </c>
      <c r="B13455" t="s">
        <v>98</v>
      </c>
      <c r="C13455" t="s">
        <v>117</v>
      </c>
      <c r="D13455" t="s">
        <v>52</v>
      </c>
      <c r="E13455">
        <v>14</v>
      </c>
      <c r="F13455">
        <v>1.0744724273681641</v>
      </c>
      <c r="G13455">
        <v>1.0409588813781738</v>
      </c>
      <c r="H13455">
        <v>1.5173020772635937E-2</v>
      </c>
      <c r="I13455">
        <v>83.631304347839531</v>
      </c>
      <c r="J13455" s="6" t="s">
        <v>80</v>
      </c>
    </row>
    <row r="13456" spans="1:10" x14ac:dyDescent="0.25">
      <c r="A13456" s="5" t="str">
        <f t="shared" si="210"/>
        <v/>
      </c>
      <c r="B13456" t="s">
        <v>98</v>
      </c>
      <c r="C13456" t="s">
        <v>117</v>
      </c>
      <c r="D13456" t="s">
        <v>52</v>
      </c>
      <c r="E13456">
        <v>15</v>
      </c>
      <c r="F13456">
        <v>1.1966856718063354</v>
      </c>
      <c r="G13456">
        <v>1.2229098081588745</v>
      </c>
      <c r="H13456">
        <v>1.6196422278881073E-2</v>
      </c>
      <c r="I13456">
        <v>82.341894409934994</v>
      </c>
      <c r="J13456" s="6" t="s">
        <v>80</v>
      </c>
    </row>
    <row r="13457" spans="1:10" x14ac:dyDescent="0.25">
      <c r="A13457" s="5" t="str">
        <f t="shared" si="210"/>
        <v/>
      </c>
      <c r="B13457" t="s">
        <v>98</v>
      </c>
      <c r="C13457" t="s">
        <v>117</v>
      </c>
      <c r="D13457" t="s">
        <v>52</v>
      </c>
      <c r="E13457">
        <v>16</v>
      </c>
      <c r="F13457">
        <v>1.4214903116226196</v>
      </c>
      <c r="G13457">
        <v>1.4672966003417969</v>
      </c>
      <c r="H13457">
        <v>1.6977854073047638E-2</v>
      </c>
      <c r="I13457">
        <v>82.468136645969977</v>
      </c>
      <c r="J13457" s="6" t="s">
        <v>80</v>
      </c>
    </row>
    <row r="13458" spans="1:10" x14ac:dyDescent="0.25">
      <c r="A13458" s="5" t="str">
        <f t="shared" si="210"/>
        <v/>
      </c>
      <c r="B13458" t="s">
        <v>98</v>
      </c>
      <c r="C13458" t="s">
        <v>117</v>
      </c>
      <c r="D13458" t="s">
        <v>52</v>
      </c>
      <c r="E13458">
        <v>17</v>
      </c>
      <c r="F13458">
        <v>1.6474729776382446</v>
      </c>
      <c r="G13458">
        <v>1.6658542156219482</v>
      </c>
      <c r="H13458">
        <v>1.7186179757118225E-2</v>
      </c>
      <c r="I13458">
        <v>80.568136645968096</v>
      </c>
      <c r="J13458" s="6" t="s">
        <v>80</v>
      </c>
    </row>
    <row r="13459" spans="1:10" x14ac:dyDescent="0.25">
      <c r="A13459" s="5" t="str">
        <f t="shared" si="210"/>
        <v/>
      </c>
      <c r="B13459" t="s">
        <v>98</v>
      </c>
      <c r="C13459" t="s">
        <v>117</v>
      </c>
      <c r="D13459" t="s">
        <v>52</v>
      </c>
      <c r="E13459">
        <v>18</v>
      </c>
      <c r="F13459">
        <v>1.8539372682571411</v>
      </c>
      <c r="G13459">
        <v>1.799217700958252</v>
      </c>
      <c r="H13459">
        <v>1.7082370817661285E-2</v>
      </c>
      <c r="I13459">
        <v>78.752391304358312</v>
      </c>
      <c r="J13459" s="6" t="s">
        <v>80</v>
      </c>
    </row>
    <row r="13460" spans="1:10" x14ac:dyDescent="0.25">
      <c r="A13460" s="5" t="str">
        <f t="shared" si="210"/>
        <v/>
      </c>
      <c r="B13460" t="s">
        <v>98</v>
      </c>
      <c r="C13460" t="s">
        <v>117</v>
      </c>
      <c r="D13460" t="s">
        <v>52</v>
      </c>
      <c r="E13460">
        <v>19</v>
      </c>
      <c r="F13460">
        <v>1.9196698665618896</v>
      </c>
      <c r="G13460">
        <v>1.2218478918075562</v>
      </c>
      <c r="H13460">
        <v>1.7233002930879593E-2</v>
      </c>
      <c r="I13460">
        <v>76.110310559001974</v>
      </c>
      <c r="J13460" s="6" t="s">
        <v>80</v>
      </c>
    </row>
    <row r="13461" spans="1:10" x14ac:dyDescent="0.25">
      <c r="A13461" s="5" t="str">
        <f t="shared" si="210"/>
        <v/>
      </c>
      <c r="B13461" t="s">
        <v>98</v>
      </c>
      <c r="C13461" t="s">
        <v>117</v>
      </c>
      <c r="D13461" t="s">
        <v>52</v>
      </c>
      <c r="E13461">
        <v>20</v>
      </c>
      <c r="F13461">
        <v>1.8134429454803467</v>
      </c>
      <c r="G13461">
        <v>1.4390932321548462</v>
      </c>
      <c r="H13461">
        <v>1.5823684632778168E-2</v>
      </c>
      <c r="I13461">
        <v>73.457732919252976</v>
      </c>
      <c r="J13461" s="6" t="s">
        <v>80</v>
      </c>
    </row>
    <row r="13462" spans="1:10" x14ac:dyDescent="0.25">
      <c r="A13462" s="5" t="str">
        <f t="shared" si="210"/>
        <v/>
      </c>
      <c r="B13462" t="s">
        <v>98</v>
      </c>
      <c r="C13462" t="s">
        <v>117</v>
      </c>
      <c r="D13462" t="s">
        <v>52</v>
      </c>
      <c r="E13462">
        <v>21</v>
      </c>
      <c r="F13462">
        <v>1.8391267061233521</v>
      </c>
      <c r="G13462">
        <v>2.0890934467315674</v>
      </c>
      <c r="H13462">
        <v>1.5691602602601051E-2</v>
      </c>
      <c r="I13462">
        <v>71.847236024840996</v>
      </c>
      <c r="J13462" s="6" t="s">
        <v>80</v>
      </c>
    </row>
    <row r="13463" spans="1:10" x14ac:dyDescent="0.25">
      <c r="A13463" s="5" t="str">
        <f t="shared" si="210"/>
        <v/>
      </c>
      <c r="B13463" t="s">
        <v>98</v>
      </c>
      <c r="C13463" t="s">
        <v>117</v>
      </c>
      <c r="D13463" t="s">
        <v>52</v>
      </c>
      <c r="E13463">
        <v>22</v>
      </c>
      <c r="F13463">
        <v>1.7274461984634399</v>
      </c>
      <c r="G13463">
        <v>1.7375911474227905</v>
      </c>
      <c r="H13463">
        <v>1.5106013976037502E-2</v>
      </c>
      <c r="I13463">
        <v>71.260937888198441</v>
      </c>
      <c r="J13463" s="6" t="s">
        <v>80</v>
      </c>
    </row>
    <row r="13464" spans="1:10" x14ac:dyDescent="0.25">
      <c r="A13464" s="5" t="str">
        <f t="shared" si="210"/>
        <v/>
      </c>
      <c r="B13464" t="s">
        <v>98</v>
      </c>
      <c r="C13464" t="s">
        <v>117</v>
      </c>
      <c r="D13464" t="s">
        <v>52</v>
      </c>
      <c r="E13464">
        <v>23</v>
      </c>
      <c r="F13464">
        <v>1.533324122428894</v>
      </c>
      <c r="G13464">
        <v>1.5507454872131348</v>
      </c>
      <c r="H13464">
        <v>1.5326843596994877E-2</v>
      </c>
      <c r="I13464">
        <v>70.951462732914209</v>
      </c>
      <c r="J13464" s="6" t="s">
        <v>80</v>
      </c>
    </row>
    <row r="13465" spans="1:10" x14ac:dyDescent="0.25">
      <c r="A13465" s="5" t="str">
        <f t="shared" si="210"/>
        <v/>
      </c>
      <c r="B13465" t="s">
        <v>98</v>
      </c>
      <c r="C13465" t="s">
        <v>117</v>
      </c>
      <c r="D13465" t="s">
        <v>52</v>
      </c>
      <c r="E13465">
        <v>24</v>
      </c>
      <c r="F13465">
        <v>1.2336082458496094</v>
      </c>
      <c r="G13465">
        <v>1.2933328151702881</v>
      </c>
      <c r="H13465">
        <v>1.52162816375494E-2</v>
      </c>
      <c r="I13465">
        <v>70.866186335403683</v>
      </c>
      <c r="J13465" s="6" t="s">
        <v>80</v>
      </c>
    </row>
    <row r="13466" spans="1:10" x14ac:dyDescent="0.25">
      <c r="A13466" s="5" t="str">
        <f t="shared" si="210"/>
        <v/>
      </c>
      <c r="B13466" t="s">
        <v>98</v>
      </c>
      <c r="C13466" t="s">
        <v>117</v>
      </c>
      <c r="D13466" t="s">
        <v>53</v>
      </c>
      <c r="E13466">
        <v>1</v>
      </c>
      <c r="F13466">
        <v>1.0531868934631348</v>
      </c>
      <c r="G13466">
        <v>1.0869935750961304</v>
      </c>
      <c r="H13466">
        <v>1.5011338517069817E-2</v>
      </c>
      <c r="I13466">
        <v>70.622120397181348</v>
      </c>
      <c r="J13466" s="6" t="s">
        <v>80</v>
      </c>
    </row>
    <row r="13467" spans="1:10" x14ac:dyDescent="0.25">
      <c r="A13467" s="5" t="str">
        <f t="shared" si="210"/>
        <v/>
      </c>
      <c r="B13467" t="s">
        <v>98</v>
      </c>
      <c r="C13467" t="s">
        <v>117</v>
      </c>
      <c r="D13467" t="s">
        <v>53</v>
      </c>
      <c r="E13467">
        <v>2</v>
      </c>
      <c r="F13467">
        <v>0.88197046518325806</v>
      </c>
      <c r="G13467">
        <v>0.91458427906036377</v>
      </c>
      <c r="H13467">
        <v>1.40976682305336E-2</v>
      </c>
      <c r="I13467">
        <v>70.066330161367986</v>
      </c>
      <c r="J13467" s="6" t="s">
        <v>80</v>
      </c>
    </row>
    <row r="13468" spans="1:10" x14ac:dyDescent="0.25">
      <c r="A13468" s="5" t="str">
        <f t="shared" si="210"/>
        <v/>
      </c>
      <c r="B13468" t="s">
        <v>98</v>
      </c>
      <c r="C13468" t="s">
        <v>117</v>
      </c>
      <c r="D13468" t="s">
        <v>53</v>
      </c>
      <c r="E13468">
        <v>3</v>
      </c>
      <c r="F13468">
        <v>0.76018673181533813</v>
      </c>
      <c r="G13468">
        <v>0.80225527286529541</v>
      </c>
      <c r="H13468">
        <v>1.236061193048954E-2</v>
      </c>
      <c r="I13468">
        <v>69.395801613560636</v>
      </c>
      <c r="J13468" s="6" t="s">
        <v>80</v>
      </c>
    </row>
    <row r="13469" spans="1:10" x14ac:dyDescent="0.25">
      <c r="A13469" s="5" t="str">
        <f t="shared" si="210"/>
        <v/>
      </c>
      <c r="B13469" t="s">
        <v>98</v>
      </c>
      <c r="C13469" t="s">
        <v>117</v>
      </c>
      <c r="D13469" t="s">
        <v>53</v>
      </c>
      <c r="E13469">
        <v>4</v>
      </c>
      <c r="F13469">
        <v>0.66749566793441772</v>
      </c>
      <c r="G13469">
        <v>0.70997720956802368</v>
      </c>
      <c r="H13469">
        <v>1.0944751091301441E-2</v>
      </c>
      <c r="I13469">
        <v>68.922641704601119</v>
      </c>
      <c r="J13469" s="6" t="s">
        <v>80</v>
      </c>
    </row>
    <row r="13470" spans="1:10" x14ac:dyDescent="0.25">
      <c r="A13470" s="5" t="str">
        <f t="shared" si="210"/>
        <v/>
      </c>
      <c r="B13470" t="s">
        <v>98</v>
      </c>
      <c r="C13470" t="s">
        <v>117</v>
      </c>
      <c r="D13470" t="s">
        <v>53</v>
      </c>
      <c r="E13470">
        <v>5</v>
      </c>
      <c r="F13470">
        <v>0.62100142240524292</v>
      </c>
      <c r="G13470">
        <v>0.63274073600769043</v>
      </c>
      <c r="H13470">
        <v>9.4944881275296211E-3</v>
      </c>
      <c r="I13470">
        <v>68.717378982209283</v>
      </c>
      <c r="J13470" s="6" t="s">
        <v>80</v>
      </c>
    </row>
    <row r="13471" spans="1:10" x14ac:dyDescent="0.25">
      <c r="A13471" s="5" t="str">
        <f t="shared" si="210"/>
        <v/>
      </c>
      <c r="B13471" t="s">
        <v>98</v>
      </c>
      <c r="C13471" t="s">
        <v>117</v>
      </c>
      <c r="D13471" t="s">
        <v>53</v>
      </c>
      <c r="E13471">
        <v>6</v>
      </c>
      <c r="F13471">
        <v>0.59915459156036377</v>
      </c>
      <c r="G13471">
        <v>0.61434835195541382</v>
      </c>
      <c r="H13471">
        <v>8.0199399963021278E-3</v>
      </c>
      <c r="I13471">
        <v>68.600536822511685</v>
      </c>
      <c r="J13471" s="6" t="s">
        <v>80</v>
      </c>
    </row>
    <row r="13472" spans="1:10" x14ac:dyDescent="0.25">
      <c r="A13472" s="5" t="str">
        <f t="shared" si="210"/>
        <v/>
      </c>
      <c r="B13472" t="s">
        <v>98</v>
      </c>
      <c r="C13472" t="s">
        <v>117</v>
      </c>
      <c r="D13472" t="s">
        <v>53</v>
      </c>
      <c r="E13472">
        <v>7</v>
      </c>
      <c r="F13472">
        <v>0.65423077344894409</v>
      </c>
      <c r="G13472">
        <v>0.66378849744796753</v>
      </c>
      <c r="H13472">
        <v>7.4424883350729942E-3</v>
      </c>
      <c r="I13472">
        <v>68.888432974762182</v>
      </c>
      <c r="J13472" s="6" t="s">
        <v>80</v>
      </c>
    </row>
    <row r="13473" spans="1:10" x14ac:dyDescent="0.25">
      <c r="A13473" s="5" t="str">
        <f t="shared" si="210"/>
        <v/>
      </c>
      <c r="B13473" t="s">
        <v>98</v>
      </c>
      <c r="C13473" t="s">
        <v>117</v>
      </c>
      <c r="D13473" t="s">
        <v>53</v>
      </c>
      <c r="E13473">
        <v>8</v>
      </c>
      <c r="F13473">
        <v>0.67565476894378662</v>
      </c>
      <c r="G13473">
        <v>0.66619628667831421</v>
      </c>
      <c r="H13473">
        <v>7.8001837246119976E-3</v>
      </c>
      <c r="I13473">
        <v>70.09790856434131</v>
      </c>
      <c r="J13473" s="6" t="s">
        <v>80</v>
      </c>
    </row>
    <row r="13474" spans="1:10" x14ac:dyDescent="0.25">
      <c r="A13474" s="5" t="str">
        <f t="shared" si="210"/>
        <v/>
      </c>
      <c r="B13474" t="s">
        <v>98</v>
      </c>
      <c r="C13474" t="s">
        <v>117</v>
      </c>
      <c r="D13474" t="s">
        <v>53</v>
      </c>
      <c r="E13474">
        <v>9</v>
      </c>
      <c r="F13474">
        <v>0.60103636980056763</v>
      </c>
      <c r="G13474">
        <v>0.57634669542312622</v>
      </c>
      <c r="H13474">
        <v>8.3606913685798645E-3</v>
      </c>
      <c r="I13474">
        <v>73.394745552348411</v>
      </c>
      <c r="J13474" s="6" t="s">
        <v>80</v>
      </c>
    </row>
    <row r="13475" spans="1:10" x14ac:dyDescent="0.25">
      <c r="A13475" s="5" t="str">
        <f t="shared" si="210"/>
        <v/>
      </c>
      <c r="B13475" t="s">
        <v>98</v>
      </c>
      <c r="C13475" t="s">
        <v>117</v>
      </c>
      <c r="D13475" t="s">
        <v>53</v>
      </c>
      <c r="E13475">
        <v>10</v>
      </c>
      <c r="F13475">
        <v>0.57413989305496216</v>
      </c>
      <c r="G13475">
        <v>0.53243076801300049</v>
      </c>
      <c r="H13475">
        <v>9.9082859233021736E-3</v>
      </c>
      <c r="I13475">
        <v>76.542107985097743</v>
      </c>
      <c r="J13475" s="6" t="s">
        <v>80</v>
      </c>
    </row>
    <row r="13476" spans="1:10" x14ac:dyDescent="0.25">
      <c r="A13476" s="5" t="str">
        <f t="shared" si="210"/>
        <v/>
      </c>
      <c r="B13476" t="s">
        <v>98</v>
      </c>
      <c r="C13476" t="s">
        <v>117</v>
      </c>
      <c r="D13476" t="s">
        <v>53</v>
      </c>
      <c r="E13476">
        <v>11</v>
      </c>
      <c r="F13476">
        <v>0.55689465999603271</v>
      </c>
      <c r="G13476">
        <v>0.54278671741485596</v>
      </c>
      <c r="H13476">
        <v>1.125393807888031E-2</v>
      </c>
      <c r="I13476">
        <v>79.600010343397415</v>
      </c>
      <c r="J13476" s="6" t="s">
        <v>80</v>
      </c>
    </row>
    <row r="13477" spans="1:10" x14ac:dyDescent="0.25">
      <c r="A13477" s="5" t="str">
        <f t="shared" si="210"/>
        <v/>
      </c>
      <c r="B13477" t="s">
        <v>98</v>
      </c>
      <c r="C13477" t="s">
        <v>117</v>
      </c>
      <c r="D13477" t="s">
        <v>53</v>
      </c>
      <c r="E13477">
        <v>12</v>
      </c>
      <c r="F13477">
        <v>0.62844431400299072</v>
      </c>
      <c r="G13477">
        <v>0.62349915504455566</v>
      </c>
      <c r="H13477">
        <v>1.2987700290977955E-2</v>
      </c>
      <c r="I13477">
        <v>79.515804716595952</v>
      </c>
      <c r="J13477" s="6" t="s">
        <v>80</v>
      </c>
    </row>
    <row r="13478" spans="1:10" x14ac:dyDescent="0.25">
      <c r="A13478" s="5" t="str">
        <f t="shared" si="210"/>
        <v/>
      </c>
      <c r="B13478" t="s">
        <v>98</v>
      </c>
      <c r="C13478" t="s">
        <v>117</v>
      </c>
      <c r="D13478" t="s">
        <v>53</v>
      </c>
      <c r="E13478">
        <v>13</v>
      </c>
      <c r="F13478">
        <v>0.80609327554702759</v>
      </c>
      <c r="G13478">
        <v>0.75882810354232788</v>
      </c>
      <c r="H13478">
        <v>1.4695450663566589E-2</v>
      </c>
      <c r="I13478">
        <v>79.878971865958889</v>
      </c>
      <c r="J13478" s="6" t="s">
        <v>80</v>
      </c>
    </row>
    <row r="13479" spans="1:10" x14ac:dyDescent="0.25">
      <c r="A13479" s="5" t="str">
        <f t="shared" si="210"/>
        <v/>
      </c>
      <c r="B13479" t="s">
        <v>98</v>
      </c>
      <c r="C13479" t="s">
        <v>117</v>
      </c>
      <c r="D13479" t="s">
        <v>53</v>
      </c>
      <c r="E13479">
        <v>14</v>
      </c>
      <c r="F13479">
        <v>0.95641475915908813</v>
      </c>
      <c r="G13479">
        <v>0.93003034591674805</v>
      </c>
      <c r="H13479">
        <v>1.6269929707050323E-2</v>
      </c>
      <c r="I13479">
        <v>80.557923045090575</v>
      </c>
      <c r="J13479" s="6" t="s">
        <v>80</v>
      </c>
    </row>
    <row r="13480" spans="1:10" x14ac:dyDescent="0.25">
      <c r="A13480" s="5" t="str">
        <f t="shared" si="210"/>
        <v/>
      </c>
      <c r="B13480" t="s">
        <v>98</v>
      </c>
      <c r="C13480" t="s">
        <v>117</v>
      </c>
      <c r="D13480" t="s">
        <v>53</v>
      </c>
      <c r="E13480">
        <v>15</v>
      </c>
      <c r="F13480">
        <v>1.1172707080841064</v>
      </c>
      <c r="G13480">
        <v>1.1016108989715576</v>
      </c>
      <c r="H13480">
        <v>1.6779579222202301E-2</v>
      </c>
      <c r="I13480">
        <v>79.800020686798945</v>
      </c>
      <c r="J13480" s="6" t="s">
        <v>80</v>
      </c>
    </row>
    <row r="13481" spans="1:10" x14ac:dyDescent="0.25">
      <c r="A13481" s="5" t="str">
        <f t="shared" si="210"/>
        <v/>
      </c>
      <c r="B13481" t="s">
        <v>98</v>
      </c>
      <c r="C13481" t="s">
        <v>117</v>
      </c>
      <c r="D13481" t="s">
        <v>53</v>
      </c>
      <c r="E13481">
        <v>16</v>
      </c>
      <c r="F13481">
        <v>1.3526861667633057</v>
      </c>
      <c r="G13481">
        <v>1.3109544515609741</v>
      </c>
      <c r="H13481">
        <v>1.7301853746175766E-2</v>
      </c>
      <c r="I13481">
        <v>79.52633429870491</v>
      </c>
      <c r="J13481" s="6" t="s">
        <v>80</v>
      </c>
    </row>
    <row r="13482" spans="1:10" x14ac:dyDescent="0.25">
      <c r="A13482" s="5" t="str">
        <f t="shared" si="210"/>
        <v/>
      </c>
      <c r="B13482" t="s">
        <v>98</v>
      </c>
      <c r="C13482" t="s">
        <v>117</v>
      </c>
      <c r="D13482" t="s">
        <v>53</v>
      </c>
      <c r="E13482">
        <v>17</v>
      </c>
      <c r="F13482">
        <v>1.5386632680892944</v>
      </c>
      <c r="G13482">
        <v>1.5081963539123535</v>
      </c>
      <c r="H13482">
        <v>1.7704462632536888E-2</v>
      </c>
      <c r="I13482">
        <v>79.08422631360753</v>
      </c>
      <c r="J13482" s="6" t="s">
        <v>80</v>
      </c>
    </row>
    <row r="13483" spans="1:10" x14ac:dyDescent="0.25">
      <c r="A13483" s="5" t="str">
        <f t="shared" si="210"/>
        <v/>
      </c>
      <c r="B13483" t="s">
        <v>98</v>
      </c>
      <c r="C13483" t="s">
        <v>117</v>
      </c>
      <c r="D13483" t="s">
        <v>53</v>
      </c>
      <c r="E13483">
        <v>18</v>
      </c>
      <c r="F13483">
        <v>1.7472461462020874</v>
      </c>
      <c r="G13483">
        <v>1.6829755306243896</v>
      </c>
      <c r="H13483">
        <v>1.8011681735515594E-2</v>
      </c>
      <c r="I13483">
        <v>77.968442283819826</v>
      </c>
      <c r="J13483" s="6" t="s">
        <v>80</v>
      </c>
    </row>
    <row r="13484" spans="1:10" x14ac:dyDescent="0.25">
      <c r="A13484" s="5" t="str">
        <f t="shared" si="210"/>
        <v/>
      </c>
      <c r="B13484" t="s">
        <v>98</v>
      </c>
      <c r="C13484" t="s">
        <v>117</v>
      </c>
      <c r="D13484" t="s">
        <v>53</v>
      </c>
      <c r="E13484">
        <v>19</v>
      </c>
      <c r="F13484">
        <v>1.7794790267944336</v>
      </c>
      <c r="G13484">
        <v>1.1616494655609131</v>
      </c>
      <c r="H13484">
        <v>1.7827626317739487E-2</v>
      </c>
      <c r="I13484">
        <v>75.463177492750361</v>
      </c>
      <c r="J13484" s="6" t="s">
        <v>80</v>
      </c>
    </row>
    <row r="13485" spans="1:10" x14ac:dyDescent="0.25">
      <c r="A13485" s="5" t="str">
        <f t="shared" si="210"/>
        <v/>
      </c>
      <c r="B13485" t="s">
        <v>98</v>
      </c>
      <c r="C13485" t="s">
        <v>117</v>
      </c>
      <c r="D13485" t="s">
        <v>53</v>
      </c>
      <c r="E13485">
        <v>20</v>
      </c>
      <c r="F13485">
        <v>1.6940093040466309</v>
      </c>
      <c r="G13485">
        <v>1.3316442966461182</v>
      </c>
      <c r="H13485">
        <v>1.6687445342540741E-2</v>
      </c>
      <c r="I13485">
        <v>71.747383119564859</v>
      </c>
      <c r="J13485" s="6" t="s">
        <v>80</v>
      </c>
    </row>
    <row r="13486" spans="1:10" x14ac:dyDescent="0.25">
      <c r="A13486" s="5" t="str">
        <f t="shared" si="210"/>
        <v/>
      </c>
      <c r="B13486" t="s">
        <v>98</v>
      </c>
      <c r="C13486" t="s">
        <v>117</v>
      </c>
      <c r="D13486" t="s">
        <v>53</v>
      </c>
      <c r="E13486">
        <v>21</v>
      </c>
      <c r="F13486">
        <v>1.7298645973205566</v>
      </c>
      <c r="G13486">
        <v>1.9448974132537842</v>
      </c>
      <c r="H13486">
        <v>1.6499612480401993E-2</v>
      </c>
      <c r="I13486">
        <v>70.430537856835528</v>
      </c>
      <c r="J13486" s="6" t="s">
        <v>80</v>
      </c>
    </row>
    <row r="13487" spans="1:10" x14ac:dyDescent="0.25">
      <c r="A13487" s="5" t="str">
        <f t="shared" si="210"/>
        <v/>
      </c>
      <c r="B13487" t="s">
        <v>98</v>
      </c>
      <c r="C13487" t="s">
        <v>117</v>
      </c>
      <c r="D13487" t="s">
        <v>53</v>
      </c>
      <c r="E13487">
        <v>22</v>
      </c>
      <c r="F13487">
        <v>1.6186058521270752</v>
      </c>
      <c r="G13487">
        <v>1.6081104278564453</v>
      </c>
      <c r="H13487">
        <v>1.602906733751297E-2</v>
      </c>
      <c r="I13487">
        <v>70.370538891179109</v>
      </c>
      <c r="J13487" s="6" t="s">
        <v>80</v>
      </c>
    </row>
    <row r="13488" spans="1:10" x14ac:dyDescent="0.25">
      <c r="A13488" s="5" t="str">
        <f t="shared" si="210"/>
        <v/>
      </c>
      <c r="B13488" t="s">
        <v>98</v>
      </c>
      <c r="C13488" t="s">
        <v>117</v>
      </c>
      <c r="D13488" t="s">
        <v>53</v>
      </c>
      <c r="E13488">
        <v>23</v>
      </c>
      <c r="F13488">
        <v>1.4852356910705566</v>
      </c>
      <c r="G13488">
        <v>1.4476277828216553</v>
      </c>
      <c r="H13488">
        <v>1.6396515071392059E-2</v>
      </c>
      <c r="I13488">
        <v>70.911590815053003</v>
      </c>
      <c r="J13488" s="6" t="s">
        <v>80</v>
      </c>
    </row>
    <row r="13489" spans="1:10" x14ac:dyDescent="0.25">
      <c r="A13489" s="5" t="str">
        <f t="shared" si="210"/>
        <v/>
      </c>
      <c r="B13489" t="s">
        <v>98</v>
      </c>
      <c r="C13489" t="s">
        <v>117</v>
      </c>
      <c r="D13489" t="s">
        <v>53</v>
      </c>
      <c r="E13489">
        <v>24</v>
      </c>
      <c r="F13489">
        <v>1.2468745708465576</v>
      </c>
      <c r="G13489">
        <v>1.2103685140609741</v>
      </c>
      <c r="H13489">
        <v>1.6218310222029686E-2</v>
      </c>
      <c r="I13489">
        <v>70.029476623910853</v>
      </c>
      <c r="J13489" s="6" t="s">
        <v>80</v>
      </c>
    </row>
    <row r="13490" spans="1:10" x14ac:dyDescent="0.25">
      <c r="A13490" s="5" t="str">
        <f t="shared" si="210"/>
        <v/>
      </c>
      <c r="B13490" t="s">
        <v>98</v>
      </c>
      <c r="C13490" t="s">
        <v>117</v>
      </c>
      <c r="D13490" t="s">
        <v>54</v>
      </c>
      <c r="E13490">
        <v>1</v>
      </c>
      <c r="F13490">
        <v>1.0317841768264771</v>
      </c>
      <c r="G13490">
        <v>1.0312732458114624</v>
      </c>
      <c r="H13490">
        <v>1.4641265384852886E-2</v>
      </c>
      <c r="I13490">
        <v>70.164226910747288</v>
      </c>
      <c r="J13490" s="6" t="s">
        <v>80</v>
      </c>
    </row>
    <row r="13491" spans="1:10" x14ac:dyDescent="0.25">
      <c r="A13491" s="5" t="str">
        <f t="shared" si="210"/>
        <v/>
      </c>
      <c r="B13491" t="s">
        <v>98</v>
      </c>
      <c r="C13491" t="s">
        <v>117</v>
      </c>
      <c r="D13491" t="s">
        <v>54</v>
      </c>
      <c r="E13491">
        <v>2</v>
      </c>
      <c r="F13491">
        <v>0.90159010887145996</v>
      </c>
      <c r="G13491">
        <v>0.89315253496170044</v>
      </c>
      <c r="H13491">
        <v>1.380426250398159E-2</v>
      </c>
      <c r="I13491">
        <v>70.028490019641993</v>
      </c>
      <c r="J13491" s="6" t="s">
        <v>80</v>
      </c>
    </row>
    <row r="13492" spans="1:10" x14ac:dyDescent="0.25">
      <c r="A13492" s="5" t="str">
        <f t="shared" si="210"/>
        <v/>
      </c>
      <c r="B13492" t="s">
        <v>98</v>
      </c>
      <c r="C13492" t="s">
        <v>117</v>
      </c>
      <c r="D13492" t="s">
        <v>54</v>
      </c>
      <c r="E13492">
        <v>3</v>
      </c>
      <c r="F13492">
        <v>0.78123015165328979</v>
      </c>
      <c r="G13492">
        <v>0.77995645999908447</v>
      </c>
      <c r="H13492">
        <v>1.2428980320692062E-2</v>
      </c>
      <c r="I13492">
        <v>69.747435101875936</v>
      </c>
      <c r="J13492" s="6" t="s">
        <v>80</v>
      </c>
    </row>
    <row r="13493" spans="1:10" x14ac:dyDescent="0.25">
      <c r="A13493" s="5" t="str">
        <f t="shared" si="210"/>
        <v/>
      </c>
      <c r="B13493" t="s">
        <v>98</v>
      </c>
      <c r="C13493" t="s">
        <v>117</v>
      </c>
      <c r="D13493" t="s">
        <v>54</v>
      </c>
      <c r="E13493">
        <v>4</v>
      </c>
      <c r="F13493">
        <v>0.70082205533981323</v>
      </c>
      <c r="G13493">
        <v>0.68478268384933472</v>
      </c>
      <c r="H13493">
        <v>1.0741491802036762E-2</v>
      </c>
      <c r="I13493">
        <v>69.797955321131752</v>
      </c>
      <c r="J13493" s="6" t="s">
        <v>80</v>
      </c>
    </row>
    <row r="13494" spans="1:10" x14ac:dyDescent="0.25">
      <c r="A13494" s="5" t="str">
        <f t="shared" si="210"/>
        <v/>
      </c>
      <c r="B13494" t="s">
        <v>98</v>
      </c>
      <c r="C13494" t="s">
        <v>117</v>
      </c>
      <c r="D13494" t="s">
        <v>54</v>
      </c>
      <c r="E13494">
        <v>5</v>
      </c>
      <c r="F13494">
        <v>0.66024261713027954</v>
      </c>
      <c r="G13494">
        <v>0.62717187404632568</v>
      </c>
      <c r="H13494">
        <v>9.4577278941869736E-3</v>
      </c>
      <c r="I13494">
        <v>69.903229910018254</v>
      </c>
      <c r="J13494" s="6" t="s">
        <v>80</v>
      </c>
    </row>
    <row r="13495" spans="1:10" x14ac:dyDescent="0.25">
      <c r="A13495" s="5" t="str">
        <f t="shared" si="210"/>
        <v/>
      </c>
      <c r="B13495" t="s">
        <v>98</v>
      </c>
      <c r="C13495" t="s">
        <v>117</v>
      </c>
      <c r="D13495" t="s">
        <v>54</v>
      </c>
      <c r="E13495">
        <v>6</v>
      </c>
      <c r="F13495">
        <v>0.63956791162490845</v>
      </c>
      <c r="G13495">
        <v>0.61127036809921265</v>
      </c>
      <c r="H13495">
        <v>7.8110024333000183E-3</v>
      </c>
      <c r="I13495">
        <v>69.780050677418458</v>
      </c>
      <c r="J13495" s="6" t="s">
        <v>80</v>
      </c>
    </row>
    <row r="13496" spans="1:10" x14ac:dyDescent="0.25">
      <c r="A13496" s="5" t="str">
        <f t="shared" si="210"/>
        <v/>
      </c>
      <c r="B13496" t="s">
        <v>98</v>
      </c>
      <c r="C13496" t="s">
        <v>117</v>
      </c>
      <c r="D13496" t="s">
        <v>54</v>
      </c>
      <c r="E13496">
        <v>7</v>
      </c>
      <c r="F13496">
        <v>0.68076115846633911</v>
      </c>
      <c r="G13496">
        <v>0.66106659173965454</v>
      </c>
      <c r="H13496">
        <v>7.0175700820982456E-3</v>
      </c>
      <c r="I13496">
        <v>70.233728410371711</v>
      </c>
      <c r="J13496" s="6" t="s">
        <v>80</v>
      </c>
    </row>
    <row r="13497" spans="1:10" x14ac:dyDescent="0.25">
      <c r="A13497" s="5" t="str">
        <f t="shared" si="210"/>
        <v/>
      </c>
      <c r="B13497" t="s">
        <v>98</v>
      </c>
      <c r="C13497" t="s">
        <v>117</v>
      </c>
      <c r="D13497" t="s">
        <v>54</v>
      </c>
      <c r="E13497">
        <v>8</v>
      </c>
      <c r="F13497">
        <v>0.67812329530715942</v>
      </c>
      <c r="G13497">
        <v>0.69261616468429565</v>
      </c>
      <c r="H13497">
        <v>6.8160952068865299E-3</v>
      </c>
      <c r="I13497">
        <v>70.778974040750072</v>
      </c>
      <c r="J13497" s="6" t="s">
        <v>80</v>
      </c>
    </row>
    <row r="13498" spans="1:10" x14ac:dyDescent="0.25">
      <c r="A13498" s="5" t="str">
        <f t="shared" si="210"/>
        <v/>
      </c>
      <c r="B13498" t="s">
        <v>98</v>
      </c>
      <c r="C13498" t="s">
        <v>117</v>
      </c>
      <c r="D13498" t="s">
        <v>54</v>
      </c>
      <c r="E13498">
        <v>9</v>
      </c>
      <c r="F13498">
        <v>0.61522161960601807</v>
      </c>
      <c r="G13498">
        <v>0.62040954828262329</v>
      </c>
      <c r="H13498">
        <v>7.0332912728190422E-3</v>
      </c>
      <c r="I13498">
        <v>71.373699451852318</v>
      </c>
      <c r="J13498" s="6" t="s">
        <v>80</v>
      </c>
    </row>
    <row r="13499" spans="1:10" x14ac:dyDescent="0.25">
      <c r="A13499" s="5" t="str">
        <f t="shared" si="210"/>
        <v/>
      </c>
      <c r="B13499" t="s">
        <v>98</v>
      </c>
      <c r="C13499" t="s">
        <v>117</v>
      </c>
      <c r="D13499" t="s">
        <v>54</v>
      </c>
      <c r="E13499">
        <v>10</v>
      </c>
      <c r="F13499">
        <v>0.5556371808052063</v>
      </c>
      <c r="G13499">
        <v>0.54568767547607422</v>
      </c>
      <c r="H13499">
        <v>8.1995259970426559E-3</v>
      </c>
      <c r="I13499">
        <v>73.021098355576882</v>
      </c>
      <c r="J13499" s="6" t="s">
        <v>80</v>
      </c>
    </row>
    <row r="13500" spans="1:10" x14ac:dyDescent="0.25">
      <c r="A13500" s="5" t="str">
        <f t="shared" si="210"/>
        <v/>
      </c>
      <c r="B13500" t="s">
        <v>98</v>
      </c>
      <c r="C13500" t="s">
        <v>117</v>
      </c>
      <c r="D13500" t="s">
        <v>54</v>
      </c>
      <c r="E13500">
        <v>11</v>
      </c>
      <c r="F13500">
        <v>0.50173574686050415</v>
      </c>
      <c r="G13500">
        <v>0.47018685936927795</v>
      </c>
      <c r="H13500">
        <v>9.1943414881825447E-3</v>
      </c>
      <c r="I13500">
        <v>74.768497259295586</v>
      </c>
      <c r="J13500" s="6" t="s">
        <v>80</v>
      </c>
    </row>
    <row r="13501" spans="1:10" x14ac:dyDescent="0.25">
      <c r="A13501" s="5" t="str">
        <f t="shared" si="210"/>
        <v/>
      </c>
      <c r="B13501" t="s">
        <v>98</v>
      </c>
      <c r="C13501" t="s">
        <v>117</v>
      </c>
      <c r="D13501" t="s">
        <v>54</v>
      </c>
      <c r="E13501">
        <v>12</v>
      </c>
      <c r="F13501">
        <v>0.48228219151496887</v>
      </c>
      <c r="G13501">
        <v>0.46448820829391479</v>
      </c>
      <c r="H13501">
        <v>1.0272094048559666E-2</v>
      </c>
      <c r="I13501">
        <v>76.43692212223705</v>
      </c>
      <c r="J13501" s="6" t="s">
        <v>80</v>
      </c>
    </row>
    <row r="13502" spans="1:10" x14ac:dyDescent="0.25">
      <c r="A13502" s="5" t="str">
        <f t="shared" si="210"/>
        <v/>
      </c>
      <c r="B13502" t="s">
        <v>98</v>
      </c>
      <c r="C13502" t="s">
        <v>117</v>
      </c>
      <c r="D13502" t="s">
        <v>54</v>
      </c>
      <c r="E13502">
        <v>13</v>
      </c>
      <c r="F13502">
        <v>0.59275734424591064</v>
      </c>
      <c r="G13502">
        <v>0.56668961048126221</v>
      </c>
      <c r="H13502">
        <v>1.198149286210537E-2</v>
      </c>
      <c r="I13502">
        <v>77.310621574089126</v>
      </c>
      <c r="J13502" s="6" t="s">
        <v>80</v>
      </c>
    </row>
    <row r="13503" spans="1:10" x14ac:dyDescent="0.25">
      <c r="A13503" s="5" t="str">
        <f t="shared" si="210"/>
        <v/>
      </c>
      <c r="B13503" t="s">
        <v>98</v>
      </c>
      <c r="C13503" t="s">
        <v>117</v>
      </c>
      <c r="D13503" t="s">
        <v>54</v>
      </c>
      <c r="E13503">
        <v>14</v>
      </c>
      <c r="F13503">
        <v>0.74548548460006714</v>
      </c>
      <c r="G13503">
        <v>0.70143336057662964</v>
      </c>
      <c r="H13503">
        <v>1.3438346795737743E-2</v>
      </c>
      <c r="I13503">
        <v>78.179046437071094</v>
      </c>
      <c r="J13503" s="6" t="s">
        <v>80</v>
      </c>
    </row>
    <row r="13504" spans="1:10" x14ac:dyDescent="0.25">
      <c r="A13504" s="5" t="str">
        <f t="shared" si="210"/>
        <v/>
      </c>
      <c r="B13504" t="s">
        <v>98</v>
      </c>
      <c r="C13504" t="s">
        <v>117</v>
      </c>
      <c r="D13504" t="s">
        <v>54</v>
      </c>
      <c r="E13504">
        <v>15</v>
      </c>
      <c r="F13504">
        <v>0.93060022592544556</v>
      </c>
      <c r="G13504">
        <v>0.88876074552536011</v>
      </c>
      <c r="H13504">
        <v>1.4569053426384926E-2</v>
      </c>
      <c r="I13504">
        <v>77.952673492608866</v>
      </c>
      <c r="J13504" s="6" t="s">
        <v>80</v>
      </c>
    </row>
    <row r="13505" spans="1:10" x14ac:dyDescent="0.25">
      <c r="A13505" s="5" t="str">
        <f t="shared" si="210"/>
        <v/>
      </c>
      <c r="B13505" t="s">
        <v>98</v>
      </c>
      <c r="C13505" t="s">
        <v>117</v>
      </c>
      <c r="D13505" t="s">
        <v>54</v>
      </c>
      <c r="E13505">
        <v>16</v>
      </c>
      <c r="F13505">
        <v>1.1152814626693726</v>
      </c>
      <c r="G13505">
        <v>1.0911239385604858</v>
      </c>
      <c r="H13505">
        <v>1.5231069177389145E-2</v>
      </c>
      <c r="I13505">
        <v>78.079046437078929</v>
      </c>
      <c r="J13505" s="6" t="s">
        <v>80</v>
      </c>
    </row>
    <row r="13506" spans="1:10" x14ac:dyDescent="0.25">
      <c r="A13506" s="5" t="str">
        <f t="shared" ref="A13506:A13569" si="211">IF(AND(category = B13506, subcategory=C13506, reportdate = D13506), E13506, "")</f>
        <v/>
      </c>
      <c r="B13506" t="s">
        <v>98</v>
      </c>
      <c r="C13506" t="s">
        <v>117</v>
      </c>
      <c r="D13506" t="s">
        <v>54</v>
      </c>
      <c r="E13506">
        <v>17</v>
      </c>
      <c r="F13506">
        <v>1.3472121953964233</v>
      </c>
      <c r="G13506">
        <v>1.2925691604614258</v>
      </c>
      <c r="H13506">
        <v>1.5605057589709759E-2</v>
      </c>
      <c r="I13506">
        <v>77.342196711126846</v>
      </c>
      <c r="J13506" s="6" t="s">
        <v>80</v>
      </c>
    </row>
    <row r="13507" spans="1:10" x14ac:dyDescent="0.25">
      <c r="A13507" s="5" t="str">
        <f t="shared" si="211"/>
        <v/>
      </c>
      <c r="B13507" t="s">
        <v>98</v>
      </c>
      <c r="C13507" t="s">
        <v>117</v>
      </c>
      <c r="D13507" t="s">
        <v>54</v>
      </c>
      <c r="E13507">
        <v>18</v>
      </c>
      <c r="F13507">
        <v>1.5112131834030151</v>
      </c>
      <c r="G13507">
        <v>1.4949681758880615</v>
      </c>
      <c r="H13507">
        <v>1.5859603881835938E-2</v>
      </c>
      <c r="I13507">
        <v>76.752745888915513</v>
      </c>
      <c r="J13507" s="6" t="s">
        <v>80</v>
      </c>
    </row>
    <row r="13508" spans="1:10" x14ac:dyDescent="0.25">
      <c r="A13508" s="5" t="str">
        <f t="shared" si="211"/>
        <v/>
      </c>
      <c r="B13508" t="s">
        <v>98</v>
      </c>
      <c r="C13508" t="s">
        <v>117</v>
      </c>
      <c r="D13508" t="s">
        <v>54</v>
      </c>
      <c r="E13508">
        <v>19</v>
      </c>
      <c r="F13508">
        <v>1.5872715711593628</v>
      </c>
      <c r="G13508">
        <v>1.0398168563842773</v>
      </c>
      <c r="H13508">
        <v>1.589743047952652E-2</v>
      </c>
      <c r="I13508">
        <v>75.131719929672983</v>
      </c>
      <c r="J13508" s="6" t="s">
        <v>80</v>
      </c>
    </row>
    <row r="13509" spans="1:10" x14ac:dyDescent="0.25">
      <c r="A13509" s="5" t="str">
        <f t="shared" si="211"/>
        <v/>
      </c>
      <c r="B13509" t="s">
        <v>98</v>
      </c>
      <c r="C13509" t="s">
        <v>117</v>
      </c>
      <c r="D13509" t="s">
        <v>54</v>
      </c>
      <c r="E13509">
        <v>20</v>
      </c>
      <c r="F13509">
        <v>1.5966506004333496</v>
      </c>
      <c r="G13509">
        <v>1.2296569347381592</v>
      </c>
      <c r="H13509">
        <v>1.4623980037868023E-2</v>
      </c>
      <c r="I13509">
        <v>72.452745888936391</v>
      </c>
      <c r="J13509" s="6" t="s">
        <v>80</v>
      </c>
    </row>
    <row r="13510" spans="1:10" x14ac:dyDescent="0.25">
      <c r="A13510" s="5" t="str">
        <f t="shared" si="211"/>
        <v/>
      </c>
      <c r="B13510" t="s">
        <v>98</v>
      </c>
      <c r="C13510" t="s">
        <v>117</v>
      </c>
      <c r="D13510" t="s">
        <v>54</v>
      </c>
      <c r="E13510">
        <v>21</v>
      </c>
      <c r="F13510">
        <v>1.641297459602356</v>
      </c>
      <c r="G13510">
        <v>1.8243272304534912</v>
      </c>
      <c r="H13510">
        <v>1.4455917291343212E-2</v>
      </c>
      <c r="I13510">
        <v>70.798995759643674</v>
      </c>
      <c r="J13510" s="6" t="s">
        <v>80</v>
      </c>
    </row>
    <row r="13511" spans="1:10" x14ac:dyDescent="0.25">
      <c r="A13511" s="5" t="str">
        <f t="shared" si="211"/>
        <v/>
      </c>
      <c r="B13511" t="s">
        <v>98</v>
      </c>
      <c r="C13511" t="s">
        <v>117</v>
      </c>
      <c r="D13511" t="s">
        <v>54</v>
      </c>
      <c r="E13511">
        <v>22</v>
      </c>
      <c r="F13511">
        <v>1.5240014791488647</v>
      </c>
      <c r="G13511">
        <v>1.5444936752319336</v>
      </c>
      <c r="H13511">
        <v>1.4023486524820328E-2</v>
      </c>
      <c r="I13511">
        <v>70.842124314820566</v>
      </c>
      <c r="J13511" s="6" t="s">
        <v>80</v>
      </c>
    </row>
    <row r="13512" spans="1:10" x14ac:dyDescent="0.25">
      <c r="A13512" s="5" t="str">
        <f t="shared" si="211"/>
        <v/>
      </c>
      <c r="B13512" t="s">
        <v>98</v>
      </c>
      <c r="C13512" t="s">
        <v>117</v>
      </c>
      <c r="D13512" t="s">
        <v>54</v>
      </c>
      <c r="E13512">
        <v>23</v>
      </c>
      <c r="F13512">
        <v>1.4109708070755005</v>
      </c>
      <c r="G13512">
        <v>1.4163954257965088</v>
      </c>
      <c r="H13512">
        <v>1.4565031975507736E-2</v>
      </c>
      <c r="I13512">
        <v>70.705274588895719</v>
      </c>
      <c r="J13512" s="6" t="s">
        <v>80</v>
      </c>
    </row>
    <row r="13513" spans="1:10" x14ac:dyDescent="0.25">
      <c r="A13513" s="5" t="str">
        <f t="shared" si="211"/>
        <v/>
      </c>
      <c r="B13513" t="s">
        <v>98</v>
      </c>
      <c r="C13513" t="s">
        <v>117</v>
      </c>
      <c r="D13513" t="s">
        <v>54</v>
      </c>
      <c r="E13513">
        <v>24</v>
      </c>
      <c r="F13513">
        <v>1.1530747413635254</v>
      </c>
      <c r="G13513">
        <v>1.182491660118103</v>
      </c>
      <c r="H13513">
        <v>1.4653746038675308E-2</v>
      </c>
      <c r="I13513">
        <v>70.680050677417043</v>
      </c>
      <c r="J13513" s="6" t="s">
        <v>80</v>
      </c>
    </row>
    <row r="13514" spans="1:10" x14ac:dyDescent="0.25">
      <c r="A13514" s="5" t="str">
        <f t="shared" si="211"/>
        <v/>
      </c>
      <c r="B13514" t="s">
        <v>98</v>
      </c>
      <c r="C13514" t="s">
        <v>117</v>
      </c>
      <c r="D13514" t="s">
        <v>57</v>
      </c>
      <c r="E13514">
        <v>1</v>
      </c>
      <c r="F13514">
        <v>1.1678862571716309</v>
      </c>
      <c r="G13514">
        <v>1.1557315587997437</v>
      </c>
      <c r="H13514">
        <v>1.512795127928257E-2</v>
      </c>
      <c r="I13514">
        <v>73.045234913136881</v>
      </c>
      <c r="J13514" s="6" t="s">
        <v>80</v>
      </c>
    </row>
    <row r="13515" spans="1:10" x14ac:dyDescent="0.25">
      <c r="A13515" s="5" t="str">
        <f t="shared" si="211"/>
        <v/>
      </c>
      <c r="B13515" t="s">
        <v>98</v>
      </c>
      <c r="C13515" t="s">
        <v>117</v>
      </c>
      <c r="D13515" t="s">
        <v>57</v>
      </c>
      <c r="E13515">
        <v>2</v>
      </c>
      <c r="F13515">
        <v>1.0332149267196655</v>
      </c>
      <c r="G13515">
        <v>0.9919927716255188</v>
      </c>
      <c r="H13515">
        <v>1.4452218078076839E-2</v>
      </c>
      <c r="I13515">
        <v>72.602477639557591</v>
      </c>
      <c r="J13515" s="6" t="s">
        <v>80</v>
      </c>
    </row>
    <row r="13516" spans="1:10" x14ac:dyDescent="0.25">
      <c r="A13516" s="5" t="str">
        <f t="shared" si="211"/>
        <v/>
      </c>
      <c r="B13516" t="s">
        <v>98</v>
      </c>
      <c r="C13516" t="s">
        <v>117</v>
      </c>
      <c r="D13516" t="s">
        <v>57</v>
      </c>
      <c r="E13516">
        <v>3</v>
      </c>
      <c r="F13516">
        <v>0.88955056667327881</v>
      </c>
      <c r="G13516">
        <v>0.8805040717124939</v>
      </c>
      <c r="H13516">
        <v>1.2956117279827595E-2</v>
      </c>
      <c r="I13516">
        <v>72.671029094279604</v>
      </c>
      <c r="J13516" s="6" t="s">
        <v>80</v>
      </c>
    </row>
    <row r="13517" spans="1:10" x14ac:dyDescent="0.25">
      <c r="A13517" s="5" t="str">
        <f t="shared" si="211"/>
        <v/>
      </c>
      <c r="B13517" t="s">
        <v>98</v>
      </c>
      <c r="C13517" t="s">
        <v>117</v>
      </c>
      <c r="D13517" t="s">
        <v>57</v>
      </c>
      <c r="E13517">
        <v>4</v>
      </c>
      <c r="F13517">
        <v>0.79767131805419922</v>
      </c>
      <c r="G13517">
        <v>0.79003208875656128</v>
      </c>
      <c r="H13517">
        <v>1.0977244004607201E-2</v>
      </c>
      <c r="I13517">
        <v>72.665374730128406</v>
      </c>
      <c r="J13517" s="6" t="s">
        <v>80</v>
      </c>
    </row>
    <row r="13518" spans="1:10" x14ac:dyDescent="0.25">
      <c r="A13518" s="5" t="str">
        <f t="shared" si="211"/>
        <v/>
      </c>
      <c r="B13518" t="s">
        <v>98</v>
      </c>
      <c r="C13518" t="s">
        <v>117</v>
      </c>
      <c r="D13518" t="s">
        <v>57</v>
      </c>
      <c r="E13518">
        <v>5</v>
      </c>
      <c r="F13518">
        <v>0.73956167697906494</v>
      </c>
      <c r="G13518">
        <v>0.71498948335647583</v>
      </c>
      <c r="H13518">
        <v>9.5184547826647758E-3</v>
      </c>
      <c r="I13518">
        <v>72.776683458413103</v>
      </c>
      <c r="J13518" s="6" t="s">
        <v>80</v>
      </c>
    </row>
    <row r="13519" spans="1:10" x14ac:dyDescent="0.25">
      <c r="A13519" s="5" t="str">
        <f t="shared" si="211"/>
        <v/>
      </c>
      <c r="B13519" t="s">
        <v>98</v>
      </c>
      <c r="C13519" t="s">
        <v>117</v>
      </c>
      <c r="D13519" t="s">
        <v>57</v>
      </c>
      <c r="E13519">
        <v>6</v>
      </c>
      <c r="F13519">
        <v>0.70226544141769409</v>
      </c>
      <c r="G13519">
        <v>0.69437283277511597</v>
      </c>
      <c r="H13519">
        <v>8.2503911107778549E-3</v>
      </c>
      <c r="I13519">
        <v>72.733926184850631</v>
      </c>
      <c r="J13519" s="6" t="s">
        <v>80</v>
      </c>
    </row>
    <row r="13520" spans="1:10" x14ac:dyDescent="0.25">
      <c r="A13520" s="5" t="str">
        <f t="shared" si="211"/>
        <v/>
      </c>
      <c r="B13520" t="s">
        <v>98</v>
      </c>
      <c r="C13520" t="s">
        <v>117</v>
      </c>
      <c r="D13520" t="s">
        <v>57</v>
      </c>
      <c r="E13520">
        <v>7</v>
      </c>
      <c r="F13520">
        <v>0.74500912427902222</v>
      </c>
      <c r="G13520">
        <v>0.74347382783889771</v>
      </c>
      <c r="H13520">
        <v>8.0326031893491745E-3</v>
      </c>
      <c r="I13520">
        <v>72.996823275422983</v>
      </c>
      <c r="J13520" s="6" t="s">
        <v>80</v>
      </c>
    </row>
    <row r="13521" spans="1:10" x14ac:dyDescent="0.25">
      <c r="A13521" s="5" t="str">
        <f t="shared" si="211"/>
        <v/>
      </c>
      <c r="B13521" t="s">
        <v>98</v>
      </c>
      <c r="C13521" t="s">
        <v>117</v>
      </c>
      <c r="D13521" t="s">
        <v>57</v>
      </c>
      <c r="E13521">
        <v>8</v>
      </c>
      <c r="F13521">
        <v>0.74360573291778564</v>
      </c>
      <c r="G13521">
        <v>0.77785962820053101</v>
      </c>
      <c r="H13521">
        <v>8.29334557056427E-3</v>
      </c>
      <c r="I13521">
        <v>74.728271820698211</v>
      </c>
      <c r="J13521" s="6" t="s">
        <v>80</v>
      </c>
    </row>
    <row r="13522" spans="1:10" x14ac:dyDescent="0.25">
      <c r="A13522" s="5" t="str">
        <f t="shared" si="211"/>
        <v/>
      </c>
      <c r="B13522" t="s">
        <v>98</v>
      </c>
      <c r="C13522" t="s">
        <v>117</v>
      </c>
      <c r="D13522" t="s">
        <v>57</v>
      </c>
      <c r="E13522">
        <v>9</v>
      </c>
      <c r="F13522">
        <v>0.70188528299331665</v>
      </c>
      <c r="G13522">
        <v>0.73497074842453003</v>
      </c>
      <c r="H13522">
        <v>9.3814795836806297E-3</v>
      </c>
      <c r="I13522">
        <v>78.402477639555684</v>
      </c>
      <c r="J13522" s="6" t="s">
        <v>80</v>
      </c>
    </row>
    <row r="13523" spans="1:10" x14ac:dyDescent="0.25">
      <c r="A13523" s="5" t="str">
        <f t="shared" si="211"/>
        <v/>
      </c>
      <c r="B13523" t="s">
        <v>98</v>
      </c>
      <c r="C13523" t="s">
        <v>117</v>
      </c>
      <c r="D13523" t="s">
        <v>57</v>
      </c>
      <c r="E13523">
        <v>10</v>
      </c>
      <c r="F13523">
        <v>0.72524774074554443</v>
      </c>
      <c r="G13523">
        <v>0.72055625915527344</v>
      </c>
      <c r="H13523">
        <v>1.0863595642149448E-2</v>
      </c>
      <c r="I13523">
        <v>82.55972036598709</v>
      </c>
      <c r="J13523" s="6" t="s">
        <v>80</v>
      </c>
    </row>
    <row r="13524" spans="1:10" x14ac:dyDescent="0.25">
      <c r="A13524" s="5" t="str">
        <f t="shared" si="211"/>
        <v/>
      </c>
      <c r="B13524" t="s">
        <v>98</v>
      </c>
      <c r="C13524" t="s">
        <v>117</v>
      </c>
      <c r="D13524" t="s">
        <v>57</v>
      </c>
      <c r="E13524">
        <v>11</v>
      </c>
      <c r="F13524">
        <v>0.83610618114471436</v>
      </c>
      <c r="G13524">
        <v>0.80056262016296387</v>
      </c>
      <c r="H13524">
        <v>1.2885035015642643E-2</v>
      </c>
      <c r="I13524">
        <v>85.119440731979338</v>
      </c>
      <c r="J13524" s="6" t="s">
        <v>80</v>
      </c>
    </row>
    <row r="13525" spans="1:10" x14ac:dyDescent="0.25">
      <c r="A13525" s="5" t="str">
        <f t="shared" si="211"/>
        <v/>
      </c>
      <c r="B13525" t="s">
        <v>98</v>
      </c>
      <c r="C13525" t="s">
        <v>117</v>
      </c>
      <c r="D13525" t="s">
        <v>57</v>
      </c>
      <c r="E13525">
        <v>12</v>
      </c>
      <c r="F13525">
        <v>0.99457067251205444</v>
      </c>
      <c r="G13525">
        <v>0.93922263383865356</v>
      </c>
      <c r="H13525">
        <v>1.4990226365625858E-2</v>
      </c>
      <c r="I13525">
        <v>86.227572735696484</v>
      </c>
      <c r="J13525" s="6" t="s">
        <v>80</v>
      </c>
    </row>
    <row r="13526" spans="1:10" x14ac:dyDescent="0.25">
      <c r="A13526" s="5" t="str">
        <f t="shared" si="211"/>
        <v/>
      </c>
      <c r="B13526" t="s">
        <v>98</v>
      </c>
      <c r="C13526" t="s">
        <v>117</v>
      </c>
      <c r="D13526" t="s">
        <v>57</v>
      </c>
      <c r="E13526">
        <v>13</v>
      </c>
      <c r="F13526">
        <v>1.2206850051879883</v>
      </c>
      <c r="G13526">
        <v>1.1353447437286377</v>
      </c>
      <c r="H13526">
        <v>1.6773933544754982E-2</v>
      </c>
      <c r="I13526">
        <v>86.775984373387331</v>
      </c>
      <c r="J13526" s="6" t="s">
        <v>80</v>
      </c>
    </row>
    <row r="13527" spans="1:10" x14ac:dyDescent="0.25">
      <c r="A13527" s="5" t="str">
        <f t="shared" si="211"/>
        <v/>
      </c>
      <c r="B13527" t="s">
        <v>98</v>
      </c>
      <c r="C13527" t="s">
        <v>117</v>
      </c>
      <c r="D13527" t="s">
        <v>57</v>
      </c>
      <c r="E13527">
        <v>14</v>
      </c>
      <c r="F13527">
        <v>1.4353190660476685</v>
      </c>
      <c r="G13527">
        <v>1.3526133298873901</v>
      </c>
      <c r="H13527">
        <v>1.8293984234333038E-2</v>
      </c>
      <c r="I13527">
        <v>87.784815462102841</v>
      </c>
      <c r="J13527" s="6" t="s">
        <v>80</v>
      </c>
    </row>
    <row r="13528" spans="1:10" x14ac:dyDescent="0.25">
      <c r="A13528" s="5" t="str">
        <f t="shared" si="211"/>
        <v/>
      </c>
      <c r="B13528" t="s">
        <v>98</v>
      </c>
      <c r="C13528" t="s">
        <v>117</v>
      </c>
      <c r="D13528" t="s">
        <v>57</v>
      </c>
      <c r="E13528">
        <v>15</v>
      </c>
      <c r="F13528">
        <v>1.6546741724014282</v>
      </c>
      <c r="G13528">
        <v>1.6063312292098999</v>
      </c>
      <c r="H13528">
        <v>1.8781747668981552E-2</v>
      </c>
      <c r="I13528">
        <v>89.701778554549207</v>
      </c>
      <c r="J13528" s="6" t="s">
        <v>80</v>
      </c>
    </row>
    <row r="13529" spans="1:10" x14ac:dyDescent="0.25">
      <c r="A13529" s="5" t="str">
        <f t="shared" si="211"/>
        <v/>
      </c>
      <c r="B13529" t="s">
        <v>98</v>
      </c>
      <c r="C13529" t="s">
        <v>117</v>
      </c>
      <c r="D13529" t="s">
        <v>57</v>
      </c>
      <c r="E13529">
        <v>16</v>
      </c>
      <c r="F13529">
        <v>1.9458295106887817</v>
      </c>
      <c r="G13529">
        <v>1.8447107076644897</v>
      </c>
      <c r="H13529">
        <v>1.8814489245414734E-2</v>
      </c>
      <c r="I13529">
        <v>88.955844556389437</v>
      </c>
      <c r="J13529" s="6" t="s">
        <v>80</v>
      </c>
    </row>
    <row r="13530" spans="1:10" x14ac:dyDescent="0.25">
      <c r="A13530" s="5" t="str">
        <f t="shared" si="211"/>
        <v/>
      </c>
      <c r="B13530" t="s">
        <v>98</v>
      </c>
      <c r="C13530" t="s">
        <v>117</v>
      </c>
      <c r="D13530" t="s">
        <v>57</v>
      </c>
      <c r="E13530">
        <v>17</v>
      </c>
      <c r="F13530">
        <v>2.1759271621704102</v>
      </c>
      <c r="G13530">
        <v>2.0415983200073242</v>
      </c>
      <c r="H13530">
        <v>1.8797548487782478E-2</v>
      </c>
      <c r="I13530">
        <v>86.921918371549523</v>
      </c>
      <c r="J13530" s="6" t="s">
        <v>80</v>
      </c>
    </row>
    <row r="13531" spans="1:10" x14ac:dyDescent="0.25">
      <c r="A13531" s="5" t="str">
        <f t="shared" si="211"/>
        <v/>
      </c>
      <c r="B13531" t="s">
        <v>98</v>
      </c>
      <c r="C13531" t="s">
        <v>117</v>
      </c>
      <c r="D13531" t="s">
        <v>57</v>
      </c>
      <c r="E13531">
        <v>18</v>
      </c>
      <c r="F13531">
        <v>2.3249602317810059</v>
      </c>
      <c r="G13531">
        <v>2.219271183013916</v>
      </c>
      <c r="H13531">
        <v>1.9195690751075745E-2</v>
      </c>
      <c r="I13531">
        <v>86.136403824410166</v>
      </c>
      <c r="J13531" s="6" t="s">
        <v>80</v>
      </c>
    </row>
    <row r="13532" spans="1:10" x14ac:dyDescent="0.25">
      <c r="A13532" s="5" t="str">
        <f t="shared" si="211"/>
        <v/>
      </c>
      <c r="B13532" t="s">
        <v>98</v>
      </c>
      <c r="C13532" t="s">
        <v>117</v>
      </c>
      <c r="D13532" t="s">
        <v>57</v>
      </c>
      <c r="E13532">
        <v>19</v>
      </c>
      <c r="F13532">
        <v>2.3312010765075684</v>
      </c>
      <c r="G13532">
        <v>1.4921302795410156</v>
      </c>
      <c r="H13532">
        <v>1.9325891509652138E-2</v>
      </c>
      <c r="I13532">
        <v>83.790469826264768</v>
      </c>
      <c r="J13532" s="6" t="s">
        <v>80</v>
      </c>
    </row>
    <row r="13533" spans="1:10" x14ac:dyDescent="0.25">
      <c r="A13533" s="5" t="str">
        <f t="shared" si="211"/>
        <v/>
      </c>
      <c r="B13533" t="s">
        <v>98</v>
      </c>
      <c r="C13533" t="s">
        <v>117</v>
      </c>
      <c r="D13533" t="s">
        <v>57</v>
      </c>
      <c r="E13533">
        <v>20</v>
      </c>
      <c r="F13533">
        <v>2.2372786998748779</v>
      </c>
      <c r="G13533">
        <v>1.7452728748321533</v>
      </c>
      <c r="H13533">
        <v>1.8263887614011765E-2</v>
      </c>
      <c r="I13533">
        <v>79.345234913115974</v>
      </c>
      <c r="J13533" s="6" t="s">
        <v>80</v>
      </c>
    </row>
    <row r="13534" spans="1:10" x14ac:dyDescent="0.25">
      <c r="A13534" s="5" t="str">
        <f t="shared" si="211"/>
        <v/>
      </c>
      <c r="B13534" t="s">
        <v>98</v>
      </c>
      <c r="C13534" t="s">
        <v>117</v>
      </c>
      <c r="D13534" t="s">
        <v>57</v>
      </c>
      <c r="E13534">
        <v>21</v>
      </c>
      <c r="F13534">
        <v>2.2244412899017334</v>
      </c>
      <c r="G13534">
        <v>2.563227653503418</v>
      </c>
      <c r="H13534">
        <v>1.8064601346850395E-2</v>
      </c>
      <c r="I13534">
        <v>78.165374730126445</v>
      </c>
      <c r="J13534" s="6" t="s">
        <v>80</v>
      </c>
    </row>
    <row r="13535" spans="1:10" x14ac:dyDescent="0.25">
      <c r="A13535" s="5" t="str">
        <f t="shared" si="211"/>
        <v/>
      </c>
      <c r="B13535" t="s">
        <v>98</v>
      </c>
      <c r="C13535" t="s">
        <v>117</v>
      </c>
      <c r="D13535" t="s">
        <v>57</v>
      </c>
      <c r="E13535">
        <v>22</v>
      </c>
      <c r="F13535">
        <v>2.0663886070251465</v>
      </c>
      <c r="G13535">
        <v>2.1311459541320801</v>
      </c>
      <c r="H13535">
        <v>1.724633015692234E-2</v>
      </c>
      <c r="I13535">
        <v>77.096823275409477</v>
      </c>
      <c r="J13535" s="6" t="s">
        <v>80</v>
      </c>
    </row>
    <row r="13536" spans="1:10" x14ac:dyDescent="0.25">
      <c r="A13536" s="5" t="str">
        <f t="shared" si="211"/>
        <v/>
      </c>
      <c r="B13536" t="s">
        <v>98</v>
      </c>
      <c r="C13536" t="s">
        <v>117</v>
      </c>
      <c r="D13536" t="s">
        <v>57</v>
      </c>
      <c r="E13536">
        <v>23</v>
      </c>
      <c r="F13536">
        <v>1.8267066478729248</v>
      </c>
      <c r="G13536">
        <v>1.8554266691207886</v>
      </c>
      <c r="H13536">
        <v>1.7429947853088379E-2</v>
      </c>
      <c r="I13536">
        <v>76.105654364139923</v>
      </c>
      <c r="J13536" s="6" t="s">
        <v>80</v>
      </c>
    </row>
    <row r="13537" spans="1:10" x14ac:dyDescent="0.25">
      <c r="A13537" s="5" t="str">
        <f t="shared" si="211"/>
        <v/>
      </c>
      <c r="B13537" t="s">
        <v>98</v>
      </c>
      <c r="C13537" t="s">
        <v>117</v>
      </c>
      <c r="D13537" t="s">
        <v>57</v>
      </c>
      <c r="E13537">
        <v>24</v>
      </c>
      <c r="F13537">
        <v>1.4397966861724854</v>
      </c>
      <c r="G13537">
        <v>1.5352462530136108</v>
      </c>
      <c r="H13537">
        <v>1.7041493207216263E-2</v>
      </c>
      <c r="I13537">
        <v>75.32013981699717</v>
      </c>
      <c r="J13537" s="6" t="s">
        <v>80</v>
      </c>
    </row>
    <row r="13538" spans="1:10" x14ac:dyDescent="0.25">
      <c r="A13538" s="5" t="str">
        <f t="shared" si="211"/>
        <v/>
      </c>
      <c r="B13538" t="s">
        <v>98</v>
      </c>
      <c r="C13538" t="s">
        <v>117</v>
      </c>
      <c r="D13538" t="s">
        <v>58</v>
      </c>
      <c r="E13538">
        <v>1</v>
      </c>
      <c r="F13538">
        <v>1.2593262195587158</v>
      </c>
      <c r="G13538">
        <v>1.2592501640319824</v>
      </c>
      <c r="H13538">
        <v>1.5050960704684258E-2</v>
      </c>
      <c r="I13538">
        <v>74.87424928012743</v>
      </c>
      <c r="J13538" s="6" t="s">
        <v>80</v>
      </c>
    </row>
    <row r="13539" spans="1:10" x14ac:dyDescent="0.25">
      <c r="A13539" s="5" t="str">
        <f t="shared" si="211"/>
        <v/>
      </c>
      <c r="B13539" t="s">
        <v>98</v>
      </c>
      <c r="C13539" t="s">
        <v>117</v>
      </c>
      <c r="D13539" t="s">
        <v>58</v>
      </c>
      <c r="E13539">
        <v>2</v>
      </c>
      <c r="F13539">
        <v>1.0657693147659302</v>
      </c>
      <c r="G13539">
        <v>1.0583586692810059</v>
      </c>
      <c r="H13539">
        <v>1.4122717082500458E-2</v>
      </c>
      <c r="I13539">
        <v>74.34849856025609</v>
      </c>
      <c r="J13539" s="6" t="s">
        <v>80</v>
      </c>
    </row>
    <row r="13540" spans="1:10" x14ac:dyDescent="0.25">
      <c r="A13540" s="5" t="str">
        <f t="shared" si="211"/>
        <v/>
      </c>
      <c r="B13540" t="s">
        <v>98</v>
      </c>
      <c r="C13540" t="s">
        <v>117</v>
      </c>
      <c r="D13540" t="s">
        <v>58</v>
      </c>
      <c r="E13540">
        <v>3</v>
      </c>
      <c r="F13540">
        <v>0.90021264553070068</v>
      </c>
      <c r="G13540">
        <v>0.92451399564743042</v>
      </c>
      <c r="H13540">
        <v>1.2829606421291828E-2</v>
      </c>
      <c r="I13540">
        <v>74.154185520366113</v>
      </c>
      <c r="J13540" s="6" t="s">
        <v>80</v>
      </c>
    </row>
    <row r="13541" spans="1:10" x14ac:dyDescent="0.25">
      <c r="A13541" s="5" t="str">
        <f t="shared" si="211"/>
        <v/>
      </c>
      <c r="B13541" t="s">
        <v>98</v>
      </c>
      <c r="C13541" t="s">
        <v>117</v>
      </c>
      <c r="D13541" t="s">
        <v>58</v>
      </c>
      <c r="E13541">
        <v>4</v>
      </c>
      <c r="F13541">
        <v>0.78541076183319092</v>
      </c>
      <c r="G13541">
        <v>0.81635403633117676</v>
      </c>
      <c r="H13541">
        <v>1.0724510066211224E-2</v>
      </c>
      <c r="I13541">
        <v>73.965559440561279</v>
      </c>
      <c r="J13541" s="6" t="s">
        <v>80</v>
      </c>
    </row>
    <row r="13542" spans="1:10" x14ac:dyDescent="0.25">
      <c r="A13542" s="5" t="str">
        <f t="shared" si="211"/>
        <v/>
      </c>
      <c r="B13542" t="s">
        <v>98</v>
      </c>
      <c r="C13542" t="s">
        <v>117</v>
      </c>
      <c r="D13542" t="s">
        <v>58</v>
      </c>
      <c r="E13542">
        <v>5</v>
      </c>
      <c r="F13542">
        <v>0.71895647048950195</v>
      </c>
      <c r="G13542">
        <v>0.73206257820129395</v>
      </c>
      <c r="H13542">
        <v>9.4495294615626335E-3</v>
      </c>
      <c r="I13542">
        <v>73.602684080622666</v>
      </c>
      <c r="J13542" s="6" t="s">
        <v>80</v>
      </c>
    </row>
    <row r="13543" spans="1:10" x14ac:dyDescent="0.25">
      <c r="A13543" s="5" t="str">
        <f t="shared" si="211"/>
        <v/>
      </c>
      <c r="B13543" t="s">
        <v>98</v>
      </c>
      <c r="C13543" t="s">
        <v>117</v>
      </c>
      <c r="D13543" t="s">
        <v>58</v>
      </c>
      <c r="E13543">
        <v>6</v>
      </c>
      <c r="F13543">
        <v>0.68772643804550171</v>
      </c>
      <c r="G13543">
        <v>0.69198381900787354</v>
      </c>
      <c r="H13543">
        <v>7.9863276332616806E-3</v>
      </c>
      <c r="I13543">
        <v>73.308371040725945</v>
      </c>
      <c r="J13543" s="6" t="s">
        <v>80</v>
      </c>
    </row>
    <row r="13544" spans="1:10" x14ac:dyDescent="0.25">
      <c r="A13544" s="5" t="str">
        <f t="shared" si="211"/>
        <v/>
      </c>
      <c r="B13544" t="s">
        <v>98</v>
      </c>
      <c r="C13544" t="s">
        <v>117</v>
      </c>
      <c r="D13544" t="s">
        <v>58</v>
      </c>
      <c r="E13544">
        <v>7</v>
      </c>
      <c r="F13544">
        <v>0.72946828603744507</v>
      </c>
      <c r="G13544">
        <v>0.74570679664611816</v>
      </c>
      <c r="H13544">
        <v>7.7658118680119514E-3</v>
      </c>
      <c r="I13544">
        <v>73.028434800493628</v>
      </c>
      <c r="J13544" s="6" t="s">
        <v>80</v>
      </c>
    </row>
    <row r="13545" spans="1:10" x14ac:dyDescent="0.25">
      <c r="A13545" s="5" t="str">
        <f t="shared" si="211"/>
        <v/>
      </c>
      <c r="B13545" t="s">
        <v>98</v>
      </c>
      <c r="C13545" t="s">
        <v>117</v>
      </c>
      <c r="D13545" t="s">
        <v>58</v>
      </c>
      <c r="E13545">
        <v>8</v>
      </c>
      <c r="F13545">
        <v>0.77300941944122314</v>
      </c>
      <c r="G13545">
        <v>0.77632105350494385</v>
      </c>
      <c r="H13545">
        <v>8.4922006353735924E-3</v>
      </c>
      <c r="I13545">
        <v>75.16555944055429</v>
      </c>
      <c r="J13545" s="6" t="s">
        <v>80</v>
      </c>
    </row>
    <row r="13546" spans="1:10" x14ac:dyDescent="0.25">
      <c r="A13546" s="5" t="str">
        <f t="shared" si="211"/>
        <v/>
      </c>
      <c r="B13546" t="s">
        <v>98</v>
      </c>
      <c r="C13546" t="s">
        <v>117</v>
      </c>
      <c r="D13546" t="s">
        <v>58</v>
      </c>
      <c r="E13546">
        <v>9</v>
      </c>
      <c r="F13546">
        <v>0.71765017509460449</v>
      </c>
      <c r="G13546">
        <v>0.70345085859298706</v>
      </c>
      <c r="H13546">
        <v>9.6144257113337517E-3</v>
      </c>
      <c r="I13546">
        <v>78.085623200342908</v>
      </c>
      <c r="J13546" s="6" t="s">
        <v>80</v>
      </c>
    </row>
    <row r="13547" spans="1:10" x14ac:dyDescent="0.25">
      <c r="A13547" s="5" t="str">
        <f t="shared" si="211"/>
        <v/>
      </c>
      <c r="B13547" t="s">
        <v>98</v>
      </c>
      <c r="C13547" t="s">
        <v>117</v>
      </c>
      <c r="D13547" t="s">
        <v>58</v>
      </c>
      <c r="E13547">
        <v>10</v>
      </c>
      <c r="F13547">
        <v>0.72959321737289429</v>
      </c>
      <c r="G13547">
        <v>0.68801069259643555</v>
      </c>
      <c r="H13547">
        <v>1.0942739434540272E-2</v>
      </c>
      <c r="I13547">
        <v>81.985623200339631</v>
      </c>
      <c r="J13547" s="6" t="s">
        <v>80</v>
      </c>
    </row>
    <row r="13548" spans="1:10" x14ac:dyDescent="0.25">
      <c r="A13548" s="5" t="str">
        <f t="shared" si="211"/>
        <v/>
      </c>
      <c r="B13548" t="s">
        <v>98</v>
      </c>
      <c r="C13548" t="s">
        <v>117</v>
      </c>
      <c r="D13548" t="s">
        <v>58</v>
      </c>
      <c r="E13548">
        <v>11</v>
      </c>
      <c r="F13548">
        <v>0.8143390417098999</v>
      </c>
      <c r="G13548">
        <v>0.74958747625350952</v>
      </c>
      <c r="H13548">
        <v>1.2840838171541691E-2</v>
      </c>
      <c r="I13548">
        <v>85.817060880282227</v>
      </c>
      <c r="J13548" s="6" t="s">
        <v>80</v>
      </c>
    </row>
    <row r="13549" spans="1:10" x14ac:dyDescent="0.25">
      <c r="A13549" s="5" t="str">
        <f t="shared" si="211"/>
        <v/>
      </c>
      <c r="B13549" t="s">
        <v>98</v>
      </c>
      <c r="C13549" t="s">
        <v>117</v>
      </c>
      <c r="D13549" t="s">
        <v>58</v>
      </c>
      <c r="E13549">
        <v>12</v>
      </c>
      <c r="F13549">
        <v>0.93997907638549805</v>
      </c>
      <c r="G13549">
        <v>0.91526228189468384</v>
      </c>
      <c r="H13549">
        <v>1.4813126064836979E-2</v>
      </c>
      <c r="I13549">
        <v>88.779617441376374</v>
      </c>
      <c r="J13549" s="6" t="s">
        <v>80</v>
      </c>
    </row>
    <row r="13550" spans="1:10" x14ac:dyDescent="0.25">
      <c r="A13550" s="5" t="str">
        <f t="shared" si="211"/>
        <v/>
      </c>
      <c r="B13550" t="s">
        <v>98</v>
      </c>
      <c r="C13550" t="s">
        <v>117</v>
      </c>
      <c r="D13550" t="s">
        <v>58</v>
      </c>
      <c r="E13550">
        <v>13</v>
      </c>
      <c r="F13550">
        <v>1.1911501884460449</v>
      </c>
      <c r="G13550">
        <v>1.1541386842727661</v>
      </c>
      <c r="H13550">
        <v>1.6939802095293999E-2</v>
      </c>
      <c r="I13550">
        <v>90.939489921828482</v>
      </c>
      <c r="J13550" s="6" t="s">
        <v>80</v>
      </c>
    </row>
    <row r="13551" spans="1:10" x14ac:dyDescent="0.25">
      <c r="A13551" s="5" t="str">
        <f t="shared" si="211"/>
        <v/>
      </c>
      <c r="B13551" t="s">
        <v>98</v>
      </c>
      <c r="C13551" t="s">
        <v>117</v>
      </c>
      <c r="D13551" t="s">
        <v>58</v>
      </c>
      <c r="E13551">
        <v>14</v>
      </c>
      <c r="F13551">
        <v>1.4800345897674561</v>
      </c>
      <c r="G13551">
        <v>1.4082350730895996</v>
      </c>
      <c r="H13551">
        <v>1.844056136906147E-2</v>
      </c>
      <c r="I13551">
        <v>91.559553681597677</v>
      </c>
      <c r="J13551" s="6" t="s">
        <v>80</v>
      </c>
    </row>
    <row r="13552" spans="1:10" x14ac:dyDescent="0.25">
      <c r="A13552" s="5" t="str">
        <f t="shared" si="211"/>
        <v/>
      </c>
      <c r="B13552" t="s">
        <v>98</v>
      </c>
      <c r="C13552" t="s">
        <v>117</v>
      </c>
      <c r="D13552" t="s">
        <v>58</v>
      </c>
      <c r="E13552">
        <v>15</v>
      </c>
      <c r="F13552">
        <v>1.736943244934082</v>
      </c>
      <c r="G13552">
        <v>1.6873120069503784</v>
      </c>
      <c r="H13552">
        <v>1.8851699307560921E-2</v>
      </c>
      <c r="I13552">
        <v>90.816423282614295</v>
      </c>
      <c r="J13552" s="6" t="s">
        <v>80</v>
      </c>
    </row>
    <row r="13553" spans="1:10" x14ac:dyDescent="0.25">
      <c r="A13553" s="5" t="str">
        <f t="shared" si="211"/>
        <v/>
      </c>
      <c r="B13553" t="s">
        <v>98</v>
      </c>
      <c r="C13553" t="s">
        <v>117</v>
      </c>
      <c r="D13553" t="s">
        <v>58</v>
      </c>
      <c r="E13553">
        <v>16</v>
      </c>
      <c r="F13553">
        <v>1.9901653528213501</v>
      </c>
      <c r="G13553">
        <v>1.8631280660629272</v>
      </c>
      <c r="H13553">
        <v>1.9052883610129356E-2</v>
      </c>
      <c r="I13553">
        <v>87.942492801303359</v>
      </c>
      <c r="J13553" s="6" t="s">
        <v>80</v>
      </c>
    </row>
    <row r="13554" spans="1:10" x14ac:dyDescent="0.25">
      <c r="A13554" s="5" t="str">
        <f t="shared" si="211"/>
        <v/>
      </c>
      <c r="B13554" t="s">
        <v>98</v>
      </c>
      <c r="C13554" t="s">
        <v>117</v>
      </c>
      <c r="D13554" t="s">
        <v>58</v>
      </c>
      <c r="E13554">
        <v>17</v>
      </c>
      <c r="F13554">
        <v>2.1403775215148926</v>
      </c>
      <c r="G13554">
        <v>1.9654297828674316</v>
      </c>
      <c r="H13554">
        <v>1.8790639936923981E-2</v>
      </c>
      <c r="I13554">
        <v>85.434121760588809</v>
      </c>
      <c r="J13554" s="6" t="s">
        <v>80</v>
      </c>
    </row>
    <row r="13555" spans="1:10" x14ac:dyDescent="0.25">
      <c r="A13555" s="5" t="str">
        <f t="shared" si="211"/>
        <v/>
      </c>
      <c r="B13555" t="s">
        <v>98</v>
      </c>
      <c r="C13555" t="s">
        <v>117</v>
      </c>
      <c r="D13555" t="s">
        <v>58</v>
      </c>
      <c r="E13555">
        <v>18</v>
      </c>
      <c r="F13555">
        <v>2.1774864196777344</v>
      </c>
      <c r="G13555">
        <v>1.3145246505737305</v>
      </c>
      <c r="H13555">
        <v>1.9329145550727844E-2</v>
      </c>
      <c r="I13555">
        <v>81.91373920198501</v>
      </c>
      <c r="J13555" s="6" t="s">
        <v>80</v>
      </c>
    </row>
    <row r="13556" spans="1:10" x14ac:dyDescent="0.25">
      <c r="A13556" s="5" t="str">
        <f t="shared" si="211"/>
        <v/>
      </c>
      <c r="B13556" t="s">
        <v>98</v>
      </c>
      <c r="C13556" t="s">
        <v>117</v>
      </c>
      <c r="D13556" t="s">
        <v>58</v>
      </c>
      <c r="E13556">
        <v>19</v>
      </c>
      <c r="F13556">
        <v>2.1866719722747803</v>
      </c>
      <c r="G13556">
        <v>1.7674981355667114</v>
      </c>
      <c r="H13556">
        <v>1.9339660182595253E-2</v>
      </c>
      <c r="I13556">
        <v>80.933802961737456</v>
      </c>
      <c r="J13556" s="6" t="s">
        <v>80</v>
      </c>
    </row>
    <row r="13557" spans="1:10" x14ac:dyDescent="0.25">
      <c r="A13557" s="5" t="str">
        <f t="shared" si="211"/>
        <v/>
      </c>
      <c r="B13557" t="s">
        <v>98</v>
      </c>
      <c r="C13557" t="s">
        <v>117</v>
      </c>
      <c r="D13557" t="s">
        <v>58</v>
      </c>
      <c r="E13557">
        <v>20</v>
      </c>
      <c r="F13557">
        <v>2.1959435939788818</v>
      </c>
      <c r="G13557">
        <v>1.880246639251709</v>
      </c>
      <c r="H13557">
        <v>1.8415056169033051E-2</v>
      </c>
      <c r="I13557">
        <v>81.953866721526737</v>
      </c>
      <c r="J13557" s="6" t="s">
        <v>80</v>
      </c>
    </row>
    <row r="13558" spans="1:10" x14ac:dyDescent="0.25">
      <c r="A13558" s="5" t="str">
        <f t="shared" si="211"/>
        <v/>
      </c>
      <c r="B13558" t="s">
        <v>98</v>
      </c>
      <c r="C13558" t="s">
        <v>117</v>
      </c>
      <c r="D13558" t="s">
        <v>58</v>
      </c>
      <c r="E13558">
        <v>21</v>
      </c>
      <c r="F13558">
        <v>2.2183446884155273</v>
      </c>
      <c r="G13558">
        <v>1.9966543912887573</v>
      </c>
      <c r="H13558">
        <v>1.778850331902504E-2</v>
      </c>
      <c r="I13558">
        <v>81.111055121361957</v>
      </c>
      <c r="J13558" s="6" t="s">
        <v>80</v>
      </c>
    </row>
    <row r="13559" spans="1:10" x14ac:dyDescent="0.25">
      <c r="A13559" s="5" t="str">
        <f t="shared" si="211"/>
        <v/>
      </c>
      <c r="B13559" t="s">
        <v>98</v>
      </c>
      <c r="C13559" t="s">
        <v>117</v>
      </c>
      <c r="D13559" t="s">
        <v>58</v>
      </c>
      <c r="E13559">
        <v>22</v>
      </c>
      <c r="F13559">
        <v>2.0547823905944824</v>
      </c>
      <c r="G13559">
        <v>2.4908366203308105</v>
      </c>
      <c r="H13559">
        <v>1.7597265541553497E-2</v>
      </c>
      <c r="I13559">
        <v>77.702365281786541</v>
      </c>
      <c r="J13559" s="6" t="s">
        <v>80</v>
      </c>
    </row>
    <row r="13560" spans="1:10" x14ac:dyDescent="0.25">
      <c r="A13560" s="5" t="str">
        <f t="shared" si="211"/>
        <v/>
      </c>
      <c r="B13560" t="s">
        <v>98</v>
      </c>
      <c r="C13560" t="s">
        <v>117</v>
      </c>
      <c r="D13560" t="s">
        <v>58</v>
      </c>
      <c r="E13560">
        <v>23</v>
      </c>
      <c r="F13560">
        <v>1.8509976863861084</v>
      </c>
      <c r="G13560">
        <v>2.0457663536071777</v>
      </c>
      <c r="H13560">
        <v>1.7836919054389E-2</v>
      </c>
      <c r="I13560">
        <v>76.848179761413476</v>
      </c>
      <c r="J13560" s="6" t="s">
        <v>80</v>
      </c>
    </row>
    <row r="13561" spans="1:10" x14ac:dyDescent="0.25">
      <c r="A13561" s="5" t="str">
        <f t="shared" si="211"/>
        <v/>
      </c>
      <c r="B13561" t="s">
        <v>98</v>
      </c>
      <c r="C13561" t="s">
        <v>117</v>
      </c>
      <c r="D13561" t="s">
        <v>58</v>
      </c>
      <c r="E13561">
        <v>24</v>
      </c>
      <c r="F13561">
        <v>1.5946588516235352</v>
      </c>
      <c r="G13561">
        <v>1.6793962717056274</v>
      </c>
      <c r="H13561">
        <v>1.7391569912433624E-2</v>
      </c>
      <c r="I13561">
        <v>75.619744960919419</v>
      </c>
      <c r="J13561" s="6" t="s">
        <v>80</v>
      </c>
    </row>
    <row r="13562" spans="1:10" x14ac:dyDescent="0.25">
      <c r="A13562" s="5" t="str">
        <f t="shared" si="211"/>
        <v/>
      </c>
      <c r="B13562" t="s">
        <v>98</v>
      </c>
      <c r="C13562" t="s">
        <v>117</v>
      </c>
      <c r="D13562" t="s">
        <v>59</v>
      </c>
      <c r="E13562">
        <v>1</v>
      </c>
      <c r="F13562">
        <v>1.3543404340744019</v>
      </c>
      <c r="G13562">
        <v>1.3675152063369751</v>
      </c>
      <c r="H13562">
        <v>1.5135814435780048E-2</v>
      </c>
      <c r="I13562">
        <v>75.277574699659127</v>
      </c>
      <c r="J13562" s="6" t="s">
        <v>80</v>
      </c>
    </row>
    <row r="13563" spans="1:10" x14ac:dyDescent="0.25">
      <c r="A13563" s="5" t="str">
        <f t="shared" si="211"/>
        <v/>
      </c>
      <c r="B13563" t="s">
        <v>98</v>
      </c>
      <c r="C13563" t="s">
        <v>117</v>
      </c>
      <c r="D13563" t="s">
        <v>59</v>
      </c>
      <c r="E13563">
        <v>2</v>
      </c>
      <c r="F13563">
        <v>1.1622902154922485</v>
      </c>
      <c r="G13563">
        <v>1.1598021984100342</v>
      </c>
      <c r="H13563">
        <v>1.4477078802883625E-2</v>
      </c>
      <c r="I13563">
        <v>75.114755108340802</v>
      </c>
      <c r="J13563" s="6" t="s">
        <v>80</v>
      </c>
    </row>
    <row r="13564" spans="1:10" x14ac:dyDescent="0.25">
      <c r="A13564" s="5" t="str">
        <f t="shared" si="211"/>
        <v/>
      </c>
      <c r="B13564" t="s">
        <v>98</v>
      </c>
      <c r="C13564" t="s">
        <v>117</v>
      </c>
      <c r="D13564" t="s">
        <v>59</v>
      </c>
      <c r="E13564">
        <v>3</v>
      </c>
      <c r="F13564">
        <v>0.97144609689712524</v>
      </c>
      <c r="G13564">
        <v>1.003243088722229</v>
      </c>
      <c r="H13564">
        <v>1.3030301779508591E-2</v>
      </c>
      <c r="I13564">
        <v>74.657706129979417</v>
      </c>
      <c r="J13564" s="6" t="s">
        <v>80</v>
      </c>
    </row>
    <row r="13565" spans="1:10" x14ac:dyDescent="0.25">
      <c r="A13565" s="5" t="str">
        <f t="shared" si="211"/>
        <v/>
      </c>
      <c r="B13565" t="s">
        <v>98</v>
      </c>
      <c r="C13565" t="s">
        <v>117</v>
      </c>
      <c r="D13565" t="s">
        <v>59</v>
      </c>
      <c r="E13565">
        <v>4</v>
      </c>
      <c r="F13565">
        <v>0.86198544502258301</v>
      </c>
      <c r="G13565">
        <v>0.87545490264892578</v>
      </c>
      <c r="H13565">
        <v>1.106269471347332E-2</v>
      </c>
      <c r="I13565">
        <v>74.808984495330208</v>
      </c>
      <c r="J13565" s="6" t="s">
        <v>80</v>
      </c>
    </row>
    <row r="13566" spans="1:10" x14ac:dyDescent="0.25">
      <c r="A13566" s="5" t="str">
        <f t="shared" si="211"/>
        <v/>
      </c>
      <c r="B13566" t="s">
        <v>98</v>
      </c>
      <c r="C13566" t="s">
        <v>117</v>
      </c>
      <c r="D13566" t="s">
        <v>59</v>
      </c>
      <c r="E13566">
        <v>5</v>
      </c>
      <c r="F13566">
        <v>0.76340776681900024</v>
      </c>
      <c r="G13566">
        <v>0.79532670974731445</v>
      </c>
      <c r="H13566">
        <v>9.5651345327496529E-3</v>
      </c>
      <c r="I13566">
        <v>74.928853065009847</v>
      </c>
      <c r="J13566" s="6" t="s">
        <v>80</v>
      </c>
    </row>
    <row r="13567" spans="1:10" x14ac:dyDescent="0.25">
      <c r="A13567" s="5" t="str">
        <f t="shared" si="211"/>
        <v/>
      </c>
      <c r="B13567" t="s">
        <v>98</v>
      </c>
      <c r="C13567" t="s">
        <v>117</v>
      </c>
      <c r="D13567" t="s">
        <v>59</v>
      </c>
      <c r="E13567">
        <v>6</v>
      </c>
      <c r="F13567">
        <v>0.72197288274765015</v>
      </c>
      <c r="G13567">
        <v>0.7619398832321167</v>
      </c>
      <c r="H13567">
        <v>8.2714902237057686E-3</v>
      </c>
      <c r="I13567">
        <v>74.614755108340745</v>
      </c>
      <c r="J13567" s="6" t="s">
        <v>80</v>
      </c>
    </row>
    <row r="13568" spans="1:10" x14ac:dyDescent="0.25">
      <c r="A13568" s="5" t="str">
        <f t="shared" si="211"/>
        <v/>
      </c>
      <c r="B13568" t="s">
        <v>98</v>
      </c>
      <c r="C13568" t="s">
        <v>117</v>
      </c>
      <c r="D13568" t="s">
        <v>59</v>
      </c>
      <c r="E13568">
        <v>7</v>
      </c>
      <c r="F13568">
        <v>0.76676046848297119</v>
      </c>
      <c r="G13568">
        <v>0.81752562522888184</v>
      </c>
      <c r="H13568">
        <v>7.9987272620201111E-3</v>
      </c>
      <c r="I13568">
        <v>74.620525721324569</v>
      </c>
      <c r="J13568" s="6" t="s">
        <v>80</v>
      </c>
    </row>
    <row r="13569" spans="1:10" x14ac:dyDescent="0.25">
      <c r="A13569" s="5" t="str">
        <f t="shared" si="211"/>
        <v/>
      </c>
      <c r="B13569" t="s">
        <v>98</v>
      </c>
      <c r="C13569" t="s">
        <v>117</v>
      </c>
      <c r="D13569" t="s">
        <v>59</v>
      </c>
      <c r="E13569">
        <v>8</v>
      </c>
      <c r="F13569">
        <v>0.77765756845474243</v>
      </c>
      <c r="G13569">
        <v>0.83560490608215332</v>
      </c>
      <c r="H13569">
        <v>8.3740102127194405E-3</v>
      </c>
      <c r="I13569">
        <v>75.163476742991008</v>
      </c>
      <c r="J13569" s="6" t="s">
        <v>80</v>
      </c>
    </row>
    <row r="13570" spans="1:10" x14ac:dyDescent="0.25">
      <c r="A13570" s="5" t="str">
        <f t="shared" ref="A13570:A13633" si="212">IF(AND(category = B13570, subcategory=C13570, reportdate = D13570), E13570, "")</f>
        <v/>
      </c>
      <c r="B13570" t="s">
        <v>98</v>
      </c>
      <c r="C13570" t="s">
        <v>117</v>
      </c>
      <c r="D13570" t="s">
        <v>59</v>
      </c>
      <c r="E13570">
        <v>9</v>
      </c>
      <c r="F13570">
        <v>0.72624200582504272</v>
      </c>
      <c r="G13570">
        <v>0.74179565906524658</v>
      </c>
      <c r="H13570">
        <v>9.4232764095067978E-3</v>
      </c>
      <c r="I13570">
        <v>76.854492247654164</v>
      </c>
      <c r="J13570" s="6" t="s">
        <v>80</v>
      </c>
    </row>
    <row r="13571" spans="1:10" x14ac:dyDescent="0.25">
      <c r="A13571" s="5" t="str">
        <f t="shared" si="212"/>
        <v/>
      </c>
      <c r="B13571" t="s">
        <v>98</v>
      </c>
      <c r="C13571" t="s">
        <v>117</v>
      </c>
      <c r="D13571" t="s">
        <v>59</v>
      </c>
      <c r="E13571">
        <v>10</v>
      </c>
      <c r="F13571">
        <v>0.75078797340393066</v>
      </c>
      <c r="G13571">
        <v>0.75024944543838501</v>
      </c>
      <c r="H13571">
        <v>1.1029581539332867E-2</v>
      </c>
      <c r="I13571">
        <v>81.057048978348718</v>
      </c>
      <c r="J13571" s="6" t="s">
        <v>80</v>
      </c>
    </row>
    <row r="13572" spans="1:10" x14ac:dyDescent="0.25">
      <c r="A13572" s="5" t="str">
        <f t="shared" si="212"/>
        <v/>
      </c>
      <c r="B13572" t="s">
        <v>98</v>
      </c>
      <c r="C13572" t="s">
        <v>117</v>
      </c>
      <c r="D13572" t="s">
        <v>59</v>
      </c>
      <c r="E13572">
        <v>11</v>
      </c>
      <c r="F13572">
        <v>0.86629009246826172</v>
      </c>
      <c r="G13572">
        <v>0.79901349544525146</v>
      </c>
      <c r="H13572">
        <v>1.3019651174545288E-2</v>
      </c>
      <c r="I13572">
        <v>85.034623677989103</v>
      </c>
      <c r="J13572" s="6" t="s">
        <v>80</v>
      </c>
    </row>
    <row r="13573" spans="1:10" x14ac:dyDescent="0.25">
      <c r="A13573" s="5" t="str">
        <f t="shared" si="212"/>
        <v/>
      </c>
      <c r="B13573" t="s">
        <v>98</v>
      </c>
      <c r="C13573" t="s">
        <v>117</v>
      </c>
      <c r="D13573" t="s">
        <v>59</v>
      </c>
      <c r="E13573">
        <v>12</v>
      </c>
      <c r="F13573">
        <v>1.0237126350402832</v>
      </c>
      <c r="G13573">
        <v>0.93177467584609985</v>
      </c>
      <c r="H13573">
        <v>1.5076800249516964E-2</v>
      </c>
      <c r="I13573">
        <v>86.463476742988419</v>
      </c>
      <c r="J13573" s="6" t="s">
        <v>80</v>
      </c>
    </row>
    <row r="13574" spans="1:10" x14ac:dyDescent="0.25">
      <c r="A13574" s="5" t="str">
        <f t="shared" si="212"/>
        <v/>
      </c>
      <c r="B13574" t="s">
        <v>98</v>
      </c>
      <c r="C13574" t="s">
        <v>117</v>
      </c>
      <c r="D13574" t="s">
        <v>59</v>
      </c>
      <c r="E13574">
        <v>13</v>
      </c>
      <c r="F13574">
        <v>1.1684122085571289</v>
      </c>
      <c r="G13574">
        <v>1.0905711650848389</v>
      </c>
      <c r="H13574">
        <v>1.6750207170844078E-2</v>
      </c>
      <c r="I13574">
        <v>86.955149399336463</v>
      </c>
      <c r="J13574" s="6" t="s">
        <v>80</v>
      </c>
    </row>
    <row r="13575" spans="1:10" x14ac:dyDescent="0.25">
      <c r="A13575" s="5" t="str">
        <f t="shared" si="212"/>
        <v/>
      </c>
      <c r="B13575" t="s">
        <v>98</v>
      </c>
      <c r="C13575" t="s">
        <v>117</v>
      </c>
      <c r="D13575" t="s">
        <v>59</v>
      </c>
      <c r="E13575">
        <v>14</v>
      </c>
      <c r="F13575">
        <v>1.3544384241104126</v>
      </c>
      <c r="G13575">
        <v>1.300990104675293</v>
      </c>
      <c r="H13575">
        <v>1.8080022186040878E-2</v>
      </c>
      <c r="I13575">
        <v>85.898100420992336</v>
      </c>
      <c r="J13575" s="6" t="s">
        <v>80</v>
      </c>
    </row>
    <row r="13576" spans="1:10" x14ac:dyDescent="0.25">
      <c r="A13576" s="5" t="str">
        <f t="shared" si="212"/>
        <v/>
      </c>
      <c r="B13576" t="s">
        <v>98</v>
      </c>
      <c r="C13576" t="s">
        <v>117</v>
      </c>
      <c r="D13576" t="s">
        <v>59</v>
      </c>
      <c r="E13576">
        <v>15</v>
      </c>
      <c r="F13576">
        <v>1.5249125957489014</v>
      </c>
      <c r="G13576">
        <v>1.5360418558120728</v>
      </c>
      <c r="H13576">
        <v>1.8412239849567413E-2</v>
      </c>
      <c r="I13576">
        <v>86.137837560328279</v>
      </c>
      <c r="J13576" s="6" t="s">
        <v>80</v>
      </c>
    </row>
    <row r="13577" spans="1:10" x14ac:dyDescent="0.25">
      <c r="A13577" s="5" t="str">
        <f t="shared" si="212"/>
        <v/>
      </c>
      <c r="B13577" t="s">
        <v>98</v>
      </c>
      <c r="C13577" t="s">
        <v>117</v>
      </c>
      <c r="D13577" t="s">
        <v>59</v>
      </c>
      <c r="E13577">
        <v>16</v>
      </c>
      <c r="F13577">
        <v>1.7722790241241455</v>
      </c>
      <c r="G13577">
        <v>1.7405951023101807</v>
      </c>
      <c r="H13577">
        <v>1.875406876206398E-2</v>
      </c>
      <c r="I13577">
        <v>86.417968990669436</v>
      </c>
      <c r="J13577" s="6" t="s">
        <v>80</v>
      </c>
    </row>
    <row r="13578" spans="1:10" x14ac:dyDescent="0.25">
      <c r="A13578" s="5" t="str">
        <f t="shared" si="212"/>
        <v/>
      </c>
      <c r="B13578" t="s">
        <v>98</v>
      </c>
      <c r="C13578" t="s">
        <v>117</v>
      </c>
      <c r="D13578" t="s">
        <v>59</v>
      </c>
      <c r="E13578">
        <v>17</v>
      </c>
      <c r="F13578">
        <v>2.031517505645752</v>
      </c>
      <c r="G13578">
        <v>1.9360784292221069</v>
      </c>
      <c r="H13578">
        <v>1.8771983683109283E-2</v>
      </c>
      <c r="I13578">
        <v>86.00065715164358</v>
      </c>
      <c r="J13578" s="6" t="s">
        <v>80</v>
      </c>
    </row>
    <row r="13579" spans="1:10" x14ac:dyDescent="0.25">
      <c r="A13579" s="5" t="str">
        <f t="shared" si="212"/>
        <v/>
      </c>
      <c r="B13579" t="s">
        <v>98</v>
      </c>
      <c r="C13579" t="s">
        <v>117</v>
      </c>
      <c r="D13579" t="s">
        <v>59</v>
      </c>
      <c r="E13579">
        <v>18</v>
      </c>
      <c r="F13579">
        <v>2.2469446659088135</v>
      </c>
      <c r="G13579">
        <v>1.369407057762146</v>
      </c>
      <c r="H13579">
        <v>1.9283030182123184E-2</v>
      </c>
      <c r="I13579">
        <v>84.657706129978237</v>
      </c>
      <c r="J13579" s="6" t="s">
        <v>80</v>
      </c>
    </row>
    <row r="13580" spans="1:10" x14ac:dyDescent="0.25">
      <c r="A13580" s="5" t="str">
        <f t="shared" si="212"/>
        <v/>
      </c>
      <c r="B13580" t="s">
        <v>98</v>
      </c>
      <c r="C13580" t="s">
        <v>117</v>
      </c>
      <c r="D13580" t="s">
        <v>59</v>
      </c>
      <c r="E13580">
        <v>19</v>
      </c>
      <c r="F13580">
        <v>2.2261607646942139</v>
      </c>
      <c r="G13580">
        <v>1.7874835729598999</v>
      </c>
      <c r="H13580">
        <v>1.9275866448879242E-2</v>
      </c>
      <c r="I13580">
        <v>81.515412259999863</v>
      </c>
      <c r="J13580" s="6" t="s">
        <v>80</v>
      </c>
    </row>
    <row r="13581" spans="1:10" x14ac:dyDescent="0.25">
      <c r="A13581" s="5" t="str">
        <f t="shared" si="212"/>
        <v/>
      </c>
      <c r="B13581" t="s">
        <v>98</v>
      </c>
      <c r="C13581" t="s">
        <v>117</v>
      </c>
      <c r="D13581" t="s">
        <v>59</v>
      </c>
      <c r="E13581">
        <v>20</v>
      </c>
      <c r="F13581">
        <v>2.1359677314758301</v>
      </c>
      <c r="G13581">
        <v>1.8689361810684204</v>
      </c>
      <c r="H13581">
        <v>1.8165567889809608E-2</v>
      </c>
      <c r="I13581">
        <v>77.212198377661082</v>
      </c>
      <c r="J13581" s="6" t="s">
        <v>80</v>
      </c>
    </row>
    <row r="13582" spans="1:10" x14ac:dyDescent="0.25">
      <c r="A13582" s="5" t="str">
        <f t="shared" si="212"/>
        <v/>
      </c>
      <c r="B13582" t="s">
        <v>98</v>
      </c>
      <c r="C13582" t="s">
        <v>117</v>
      </c>
      <c r="D13582" t="s">
        <v>59</v>
      </c>
      <c r="E13582">
        <v>21</v>
      </c>
      <c r="F13582">
        <v>2.1257739067077637</v>
      </c>
      <c r="G13582">
        <v>1.9206898212432861</v>
      </c>
      <c r="H13582">
        <v>1.755572110414505E-2</v>
      </c>
      <c r="I13582">
        <v>75.663476742991065</v>
      </c>
      <c r="J13582" s="6" t="s">
        <v>80</v>
      </c>
    </row>
    <row r="13583" spans="1:10" x14ac:dyDescent="0.25">
      <c r="A13583" s="5" t="str">
        <f t="shared" si="212"/>
        <v/>
      </c>
      <c r="B13583" t="s">
        <v>98</v>
      </c>
      <c r="C13583" t="s">
        <v>117</v>
      </c>
      <c r="D13583" t="s">
        <v>59</v>
      </c>
      <c r="E13583">
        <v>22</v>
      </c>
      <c r="F13583">
        <v>1.9805594682693481</v>
      </c>
      <c r="G13583">
        <v>2.3550927639007568</v>
      </c>
      <c r="H13583">
        <v>1.7360607162117958E-2</v>
      </c>
      <c r="I13583">
        <v>74.857706129999983</v>
      </c>
      <c r="J13583" s="6" t="s">
        <v>80</v>
      </c>
    </row>
    <row r="13584" spans="1:10" x14ac:dyDescent="0.25">
      <c r="A13584" s="5" t="str">
        <f t="shared" si="212"/>
        <v/>
      </c>
      <c r="B13584" t="s">
        <v>98</v>
      </c>
      <c r="C13584" t="s">
        <v>117</v>
      </c>
      <c r="D13584" t="s">
        <v>59</v>
      </c>
      <c r="E13584">
        <v>23</v>
      </c>
      <c r="F13584">
        <v>1.7562202215194702</v>
      </c>
      <c r="G13584">
        <v>1.9400260448455811</v>
      </c>
      <c r="H13584">
        <v>1.742970198392868E-2</v>
      </c>
      <c r="I13584">
        <v>74.663476742991151</v>
      </c>
      <c r="J13584" s="6" t="s">
        <v>80</v>
      </c>
    </row>
    <row r="13585" spans="1:10" x14ac:dyDescent="0.25">
      <c r="A13585" s="5" t="str">
        <f t="shared" si="212"/>
        <v/>
      </c>
      <c r="B13585" t="s">
        <v>98</v>
      </c>
      <c r="C13585" t="s">
        <v>117</v>
      </c>
      <c r="D13585" t="s">
        <v>59</v>
      </c>
      <c r="E13585">
        <v>24</v>
      </c>
      <c r="F13585">
        <v>1.4436706304550171</v>
      </c>
      <c r="G13585">
        <v>1.5981242656707764</v>
      </c>
      <c r="H13585">
        <v>1.7234396189451218E-2</v>
      </c>
      <c r="I13585">
        <v>73.857706129999443</v>
      </c>
      <c r="J13585" s="6" t="s">
        <v>80</v>
      </c>
    </row>
    <row r="13586" spans="1:10" x14ac:dyDescent="0.25">
      <c r="A13586" s="5" t="str">
        <f t="shared" si="212"/>
        <v/>
      </c>
      <c r="B13586" t="s">
        <v>98</v>
      </c>
      <c r="C13586" t="s">
        <v>117</v>
      </c>
      <c r="D13586" t="s">
        <v>55</v>
      </c>
      <c r="E13586">
        <v>1</v>
      </c>
      <c r="I13586">
        <v>68.19</v>
      </c>
      <c r="J13586" s="6" t="s">
        <v>20</v>
      </c>
    </row>
    <row r="13587" spans="1:10" x14ac:dyDescent="0.25">
      <c r="A13587" s="5" t="str">
        <f t="shared" si="212"/>
        <v/>
      </c>
      <c r="B13587" t="s">
        <v>98</v>
      </c>
      <c r="C13587" t="s">
        <v>117</v>
      </c>
      <c r="D13587" t="s">
        <v>55</v>
      </c>
      <c r="E13587">
        <v>2</v>
      </c>
      <c r="I13587">
        <v>67.86</v>
      </c>
      <c r="J13587" s="6" t="s">
        <v>20</v>
      </c>
    </row>
    <row r="13588" spans="1:10" x14ac:dyDescent="0.25">
      <c r="A13588" s="5" t="str">
        <f t="shared" si="212"/>
        <v/>
      </c>
      <c r="B13588" t="s">
        <v>98</v>
      </c>
      <c r="C13588" t="s">
        <v>117</v>
      </c>
      <c r="D13588" t="s">
        <v>55</v>
      </c>
      <c r="E13588">
        <v>3</v>
      </c>
      <c r="I13588">
        <v>67.42</v>
      </c>
      <c r="J13588" s="6" t="s">
        <v>20</v>
      </c>
    </row>
    <row r="13589" spans="1:10" x14ac:dyDescent="0.25">
      <c r="A13589" s="5" t="str">
        <f t="shared" si="212"/>
        <v/>
      </c>
      <c r="B13589" t="s">
        <v>98</v>
      </c>
      <c r="C13589" t="s">
        <v>117</v>
      </c>
      <c r="D13589" t="s">
        <v>55</v>
      </c>
      <c r="E13589">
        <v>4</v>
      </c>
      <c r="I13589">
        <v>66.97</v>
      </c>
      <c r="J13589" s="6" t="s">
        <v>20</v>
      </c>
    </row>
    <row r="13590" spans="1:10" x14ac:dyDescent="0.25">
      <c r="A13590" s="5" t="str">
        <f t="shared" si="212"/>
        <v/>
      </c>
      <c r="B13590" t="s">
        <v>98</v>
      </c>
      <c r="C13590" t="s">
        <v>117</v>
      </c>
      <c r="D13590" t="s">
        <v>55</v>
      </c>
      <c r="E13590">
        <v>5</v>
      </c>
      <c r="I13590">
        <v>66.099999999999994</v>
      </c>
      <c r="J13590" s="6" t="s">
        <v>20</v>
      </c>
    </row>
    <row r="13591" spans="1:10" x14ac:dyDescent="0.25">
      <c r="A13591" s="5" t="str">
        <f t="shared" si="212"/>
        <v/>
      </c>
      <c r="B13591" t="s">
        <v>98</v>
      </c>
      <c r="C13591" t="s">
        <v>117</v>
      </c>
      <c r="D13591" t="s">
        <v>55</v>
      </c>
      <c r="E13591">
        <v>6</v>
      </c>
      <c r="I13591">
        <v>65.680000000000007</v>
      </c>
      <c r="J13591" s="6" t="s">
        <v>20</v>
      </c>
    </row>
    <row r="13592" spans="1:10" x14ac:dyDescent="0.25">
      <c r="A13592" s="5" t="str">
        <f t="shared" si="212"/>
        <v/>
      </c>
      <c r="B13592" t="s">
        <v>98</v>
      </c>
      <c r="C13592" t="s">
        <v>117</v>
      </c>
      <c r="D13592" t="s">
        <v>55</v>
      </c>
      <c r="E13592">
        <v>7</v>
      </c>
      <c r="I13592">
        <v>64.8</v>
      </c>
      <c r="J13592" s="6" t="s">
        <v>20</v>
      </c>
    </row>
    <row r="13593" spans="1:10" x14ac:dyDescent="0.25">
      <c r="A13593" s="5" t="str">
        <f t="shared" si="212"/>
        <v/>
      </c>
      <c r="B13593" t="s">
        <v>98</v>
      </c>
      <c r="C13593" t="s">
        <v>117</v>
      </c>
      <c r="D13593" t="s">
        <v>55</v>
      </c>
      <c r="E13593">
        <v>8</v>
      </c>
      <c r="I13593">
        <v>66.41</v>
      </c>
      <c r="J13593" s="6" t="s">
        <v>20</v>
      </c>
    </row>
    <row r="13594" spans="1:10" x14ac:dyDescent="0.25">
      <c r="A13594" s="5" t="str">
        <f t="shared" si="212"/>
        <v/>
      </c>
      <c r="B13594" t="s">
        <v>98</v>
      </c>
      <c r="C13594" t="s">
        <v>117</v>
      </c>
      <c r="D13594" t="s">
        <v>55</v>
      </c>
      <c r="E13594">
        <v>9</v>
      </c>
      <c r="I13594">
        <v>69.900000000000006</v>
      </c>
      <c r="J13594" s="6" t="s">
        <v>20</v>
      </c>
    </row>
    <row r="13595" spans="1:10" x14ac:dyDescent="0.25">
      <c r="A13595" s="5" t="str">
        <f t="shared" si="212"/>
        <v/>
      </c>
      <c r="B13595" t="s">
        <v>98</v>
      </c>
      <c r="C13595" t="s">
        <v>117</v>
      </c>
      <c r="D13595" t="s">
        <v>55</v>
      </c>
      <c r="E13595">
        <v>10</v>
      </c>
      <c r="I13595">
        <v>74.3</v>
      </c>
      <c r="J13595" s="6" t="s">
        <v>20</v>
      </c>
    </row>
    <row r="13596" spans="1:10" x14ac:dyDescent="0.25">
      <c r="A13596" s="5" t="str">
        <f t="shared" si="212"/>
        <v/>
      </c>
      <c r="B13596" t="s">
        <v>98</v>
      </c>
      <c r="C13596" t="s">
        <v>117</v>
      </c>
      <c r="D13596" t="s">
        <v>55</v>
      </c>
      <c r="E13596">
        <v>11</v>
      </c>
      <c r="I13596">
        <v>75.900000000000006</v>
      </c>
      <c r="J13596" s="6" t="s">
        <v>20</v>
      </c>
    </row>
    <row r="13597" spans="1:10" x14ac:dyDescent="0.25">
      <c r="A13597" s="5" t="str">
        <f t="shared" si="212"/>
        <v/>
      </c>
      <c r="B13597" t="s">
        <v>98</v>
      </c>
      <c r="C13597" t="s">
        <v>117</v>
      </c>
      <c r="D13597" t="s">
        <v>55</v>
      </c>
      <c r="E13597">
        <v>12</v>
      </c>
      <c r="I13597">
        <v>75.900000000000006</v>
      </c>
      <c r="J13597" s="6" t="s">
        <v>20</v>
      </c>
    </row>
    <row r="13598" spans="1:10" x14ac:dyDescent="0.25">
      <c r="A13598" s="5" t="str">
        <f t="shared" si="212"/>
        <v/>
      </c>
      <c r="B13598" t="s">
        <v>98</v>
      </c>
      <c r="C13598" t="s">
        <v>117</v>
      </c>
      <c r="D13598" t="s">
        <v>55</v>
      </c>
      <c r="E13598">
        <v>13</v>
      </c>
      <c r="I13598">
        <v>77.3</v>
      </c>
      <c r="J13598" s="6" t="s">
        <v>20</v>
      </c>
    </row>
    <row r="13599" spans="1:10" x14ac:dyDescent="0.25">
      <c r="A13599" s="5" t="str">
        <f t="shared" si="212"/>
        <v/>
      </c>
      <c r="B13599" t="s">
        <v>98</v>
      </c>
      <c r="C13599" t="s">
        <v>117</v>
      </c>
      <c r="D13599" t="s">
        <v>55</v>
      </c>
      <c r="E13599">
        <v>14</v>
      </c>
      <c r="I13599">
        <v>78.5</v>
      </c>
      <c r="J13599" s="6" t="s">
        <v>20</v>
      </c>
    </row>
    <row r="13600" spans="1:10" x14ac:dyDescent="0.25">
      <c r="A13600" s="5" t="str">
        <f t="shared" si="212"/>
        <v/>
      </c>
      <c r="B13600" t="s">
        <v>98</v>
      </c>
      <c r="C13600" t="s">
        <v>117</v>
      </c>
      <c r="D13600" t="s">
        <v>55</v>
      </c>
      <c r="E13600">
        <v>15</v>
      </c>
      <c r="I13600">
        <v>79.400000000000006</v>
      </c>
      <c r="J13600" s="6" t="s">
        <v>20</v>
      </c>
    </row>
    <row r="13601" spans="1:10" x14ac:dyDescent="0.25">
      <c r="A13601" s="5" t="str">
        <f t="shared" si="212"/>
        <v/>
      </c>
      <c r="B13601" t="s">
        <v>98</v>
      </c>
      <c r="C13601" t="s">
        <v>117</v>
      </c>
      <c r="D13601" t="s">
        <v>55</v>
      </c>
      <c r="E13601">
        <v>16</v>
      </c>
      <c r="I13601">
        <v>78.5</v>
      </c>
      <c r="J13601" s="6" t="s">
        <v>20</v>
      </c>
    </row>
    <row r="13602" spans="1:10" x14ac:dyDescent="0.25">
      <c r="A13602" s="5" t="str">
        <f t="shared" si="212"/>
        <v/>
      </c>
      <c r="B13602" t="s">
        <v>98</v>
      </c>
      <c r="C13602" t="s">
        <v>117</v>
      </c>
      <c r="D13602" t="s">
        <v>55</v>
      </c>
      <c r="E13602">
        <v>17</v>
      </c>
      <c r="I13602">
        <v>78.3</v>
      </c>
      <c r="J13602" s="6" t="s">
        <v>20</v>
      </c>
    </row>
    <row r="13603" spans="1:10" x14ac:dyDescent="0.25">
      <c r="A13603" s="5" t="str">
        <f t="shared" si="212"/>
        <v/>
      </c>
      <c r="B13603" t="s">
        <v>98</v>
      </c>
      <c r="C13603" t="s">
        <v>117</v>
      </c>
      <c r="D13603" t="s">
        <v>55</v>
      </c>
      <c r="E13603">
        <v>18</v>
      </c>
      <c r="I13603">
        <v>77.099999999999994</v>
      </c>
      <c r="J13603" s="6" t="s">
        <v>20</v>
      </c>
    </row>
    <row r="13604" spans="1:10" x14ac:dyDescent="0.25">
      <c r="A13604" s="5" t="str">
        <f t="shared" si="212"/>
        <v/>
      </c>
      <c r="B13604" t="s">
        <v>98</v>
      </c>
      <c r="C13604" t="s">
        <v>117</v>
      </c>
      <c r="D13604" t="s">
        <v>55</v>
      </c>
      <c r="E13604">
        <v>19</v>
      </c>
      <c r="I13604">
        <v>74.5</v>
      </c>
      <c r="J13604" s="6" t="s">
        <v>20</v>
      </c>
    </row>
    <row r="13605" spans="1:10" x14ac:dyDescent="0.25">
      <c r="A13605" s="5" t="str">
        <f t="shared" si="212"/>
        <v/>
      </c>
      <c r="B13605" t="s">
        <v>98</v>
      </c>
      <c r="C13605" t="s">
        <v>117</v>
      </c>
      <c r="D13605" t="s">
        <v>55</v>
      </c>
      <c r="E13605">
        <v>20</v>
      </c>
      <c r="I13605">
        <v>72.099999999999994</v>
      </c>
      <c r="J13605" s="6" t="s">
        <v>20</v>
      </c>
    </row>
    <row r="13606" spans="1:10" x14ac:dyDescent="0.25">
      <c r="A13606" s="5" t="str">
        <f t="shared" si="212"/>
        <v/>
      </c>
      <c r="B13606" t="s">
        <v>98</v>
      </c>
      <c r="C13606" t="s">
        <v>117</v>
      </c>
      <c r="D13606" t="s">
        <v>55</v>
      </c>
      <c r="E13606">
        <v>21</v>
      </c>
      <c r="I13606">
        <v>71.3</v>
      </c>
      <c r="J13606" s="6" t="s">
        <v>20</v>
      </c>
    </row>
    <row r="13607" spans="1:10" x14ac:dyDescent="0.25">
      <c r="A13607" s="5" t="str">
        <f t="shared" si="212"/>
        <v/>
      </c>
      <c r="B13607" t="s">
        <v>98</v>
      </c>
      <c r="C13607" t="s">
        <v>117</v>
      </c>
      <c r="D13607" t="s">
        <v>55</v>
      </c>
      <c r="E13607">
        <v>22</v>
      </c>
      <c r="I13607">
        <v>70.900000000000006</v>
      </c>
      <c r="J13607" s="6" t="s">
        <v>20</v>
      </c>
    </row>
    <row r="13608" spans="1:10" x14ac:dyDescent="0.25">
      <c r="A13608" s="5" t="str">
        <f t="shared" si="212"/>
        <v/>
      </c>
      <c r="B13608" t="s">
        <v>98</v>
      </c>
      <c r="C13608" t="s">
        <v>117</v>
      </c>
      <c r="D13608" t="s">
        <v>55</v>
      </c>
      <c r="E13608">
        <v>23</v>
      </c>
      <c r="I13608">
        <v>70.3</v>
      </c>
      <c r="J13608" s="6" t="s">
        <v>20</v>
      </c>
    </row>
    <row r="13609" spans="1:10" x14ac:dyDescent="0.25">
      <c r="A13609" s="5" t="str">
        <f t="shared" si="212"/>
        <v/>
      </c>
      <c r="B13609" t="s">
        <v>98</v>
      </c>
      <c r="C13609" t="s">
        <v>117</v>
      </c>
      <c r="D13609" t="s">
        <v>55</v>
      </c>
      <c r="E13609">
        <v>24</v>
      </c>
      <c r="I13609">
        <v>69.510000000000005</v>
      </c>
      <c r="J13609" s="6" t="s">
        <v>20</v>
      </c>
    </row>
    <row r="13610" spans="1:10" x14ac:dyDescent="0.25">
      <c r="A13610" s="5" t="str">
        <f t="shared" si="212"/>
        <v/>
      </c>
      <c r="B13610" t="s">
        <v>98</v>
      </c>
      <c r="C13610" t="s">
        <v>117</v>
      </c>
      <c r="D13610" t="s">
        <v>56</v>
      </c>
      <c r="E13610">
        <v>1</v>
      </c>
      <c r="F13610">
        <v>0.94466042518615723</v>
      </c>
      <c r="G13610">
        <v>0.94641435146331787</v>
      </c>
      <c r="H13610">
        <v>1.4604090712964535E-2</v>
      </c>
      <c r="I13610">
        <v>70.007127071813827</v>
      </c>
      <c r="J13610" s="6" t="s">
        <v>80</v>
      </c>
    </row>
    <row r="13611" spans="1:10" x14ac:dyDescent="0.25">
      <c r="A13611" s="5" t="str">
        <f t="shared" si="212"/>
        <v/>
      </c>
      <c r="B13611" t="s">
        <v>98</v>
      </c>
      <c r="C13611" t="s">
        <v>117</v>
      </c>
      <c r="D13611" t="s">
        <v>56</v>
      </c>
      <c r="E13611">
        <v>2</v>
      </c>
      <c r="F13611">
        <v>0.81820333003997803</v>
      </c>
      <c r="G13611">
        <v>0.81047654151916504</v>
      </c>
      <c r="H13611">
        <v>1.3621041551232338E-2</v>
      </c>
      <c r="I13611">
        <v>69.796955187222963</v>
      </c>
      <c r="J13611" s="6" t="s">
        <v>80</v>
      </c>
    </row>
    <row r="13612" spans="1:10" x14ac:dyDescent="0.25">
      <c r="A13612" s="5" t="str">
        <f t="shared" si="212"/>
        <v/>
      </c>
      <c r="B13612" t="s">
        <v>98</v>
      </c>
      <c r="C13612" t="s">
        <v>117</v>
      </c>
      <c r="D13612" t="s">
        <v>56</v>
      </c>
      <c r="E13612">
        <v>3</v>
      </c>
      <c r="F13612">
        <v>0.72085988521575928</v>
      </c>
      <c r="G13612">
        <v>0.70517128705978394</v>
      </c>
      <c r="H13612">
        <v>1.2078410014510155E-2</v>
      </c>
      <c r="I13612">
        <v>69.73735420502102</v>
      </c>
      <c r="J13612" s="6" t="s">
        <v>80</v>
      </c>
    </row>
    <row r="13613" spans="1:10" x14ac:dyDescent="0.25">
      <c r="A13613" s="5" t="str">
        <f t="shared" si="212"/>
        <v/>
      </c>
      <c r="B13613" t="s">
        <v>98</v>
      </c>
      <c r="C13613" t="s">
        <v>117</v>
      </c>
      <c r="D13613" t="s">
        <v>56</v>
      </c>
      <c r="E13613">
        <v>4</v>
      </c>
      <c r="F13613">
        <v>0.63776177167892456</v>
      </c>
      <c r="G13613">
        <v>0.60963213443756104</v>
      </c>
      <c r="H13613">
        <v>1.0260357521474361E-2</v>
      </c>
      <c r="I13613">
        <v>68.654978514420378</v>
      </c>
      <c r="J13613" s="6" t="s">
        <v>80</v>
      </c>
    </row>
    <row r="13614" spans="1:10" x14ac:dyDescent="0.25">
      <c r="A13614" s="5" t="str">
        <f t="shared" si="212"/>
        <v/>
      </c>
      <c r="B13614" t="s">
        <v>98</v>
      </c>
      <c r="C13614" t="s">
        <v>117</v>
      </c>
      <c r="D13614" t="s">
        <v>56</v>
      </c>
      <c r="E13614">
        <v>5</v>
      </c>
      <c r="F13614">
        <v>0.5770079493522644</v>
      </c>
      <c r="G13614">
        <v>0.55856835842132568</v>
      </c>
      <c r="H13614">
        <v>8.7897591292858124E-3</v>
      </c>
      <c r="I13614">
        <v>67.564960098215693</v>
      </c>
      <c r="J13614" s="6" t="s">
        <v>80</v>
      </c>
    </row>
    <row r="13615" spans="1:10" x14ac:dyDescent="0.25">
      <c r="A13615" s="5" t="str">
        <f t="shared" si="212"/>
        <v/>
      </c>
      <c r="B13615" t="s">
        <v>98</v>
      </c>
      <c r="C13615" t="s">
        <v>117</v>
      </c>
      <c r="D13615" t="s">
        <v>56</v>
      </c>
      <c r="E13615">
        <v>6</v>
      </c>
      <c r="F13615">
        <v>0.56789529323577881</v>
      </c>
      <c r="G13615">
        <v>0.54656064510345459</v>
      </c>
      <c r="H13615">
        <v>7.6154409907758236E-3</v>
      </c>
      <c r="I13615">
        <v>67.068268876605416</v>
      </c>
      <c r="J13615" s="6" t="s">
        <v>80</v>
      </c>
    </row>
    <row r="13616" spans="1:10" x14ac:dyDescent="0.25">
      <c r="A13616" s="5" t="str">
        <f t="shared" si="212"/>
        <v/>
      </c>
      <c r="B13616" t="s">
        <v>98</v>
      </c>
      <c r="C13616" t="s">
        <v>117</v>
      </c>
      <c r="D13616" t="s">
        <v>56</v>
      </c>
      <c r="E13616">
        <v>7</v>
      </c>
      <c r="F13616">
        <v>0.63528996706008911</v>
      </c>
      <c r="G13616">
        <v>0.59197473526000977</v>
      </c>
      <c r="H13616">
        <v>6.8308431655168533E-3</v>
      </c>
      <c r="I13616">
        <v>67.18298342541766</v>
      </c>
      <c r="J13616" s="6" t="s">
        <v>80</v>
      </c>
    </row>
    <row r="13617" spans="1:10" x14ac:dyDescent="0.25">
      <c r="A13617" s="5" t="str">
        <f t="shared" si="212"/>
        <v/>
      </c>
      <c r="B13617" t="s">
        <v>98</v>
      </c>
      <c r="C13617" t="s">
        <v>117</v>
      </c>
      <c r="D13617" t="s">
        <v>56</v>
      </c>
      <c r="E13617">
        <v>8</v>
      </c>
      <c r="F13617">
        <v>0.63875573873519897</v>
      </c>
      <c r="G13617">
        <v>0.61553549766540527</v>
      </c>
      <c r="H13617">
        <v>6.8314895033836365E-3</v>
      </c>
      <c r="I13617">
        <v>68.818876611432572</v>
      </c>
      <c r="J13617" s="6" t="s">
        <v>80</v>
      </c>
    </row>
    <row r="13618" spans="1:10" x14ac:dyDescent="0.25">
      <c r="A13618" s="5" t="str">
        <f t="shared" si="212"/>
        <v/>
      </c>
      <c r="B13618" t="s">
        <v>98</v>
      </c>
      <c r="C13618" t="s">
        <v>117</v>
      </c>
      <c r="D13618" t="s">
        <v>56</v>
      </c>
      <c r="E13618">
        <v>9</v>
      </c>
      <c r="F13618">
        <v>0.54421955347061157</v>
      </c>
      <c r="G13618">
        <v>0.5258098840713501</v>
      </c>
      <c r="H13618">
        <v>7.1167736314237118E-3</v>
      </c>
      <c r="I13618">
        <v>71.917679558008217</v>
      </c>
      <c r="J13618" s="6" t="s">
        <v>80</v>
      </c>
    </row>
    <row r="13619" spans="1:10" x14ac:dyDescent="0.25">
      <c r="A13619" s="5" t="str">
        <f t="shared" si="212"/>
        <v/>
      </c>
      <c r="B13619" t="s">
        <v>98</v>
      </c>
      <c r="C13619" t="s">
        <v>117</v>
      </c>
      <c r="D13619" t="s">
        <v>56</v>
      </c>
      <c r="E13619">
        <v>10</v>
      </c>
      <c r="F13619">
        <v>0.49928873777389526</v>
      </c>
      <c r="G13619">
        <v>0.47651010751724243</v>
      </c>
      <c r="H13619">
        <v>8.1547582522034645E-3</v>
      </c>
      <c r="I13619">
        <v>77.374524248000583</v>
      </c>
      <c r="J13619" s="6" t="s">
        <v>80</v>
      </c>
    </row>
    <row r="13620" spans="1:10" x14ac:dyDescent="0.25">
      <c r="A13620" s="5" t="str">
        <f t="shared" si="212"/>
        <v/>
      </c>
      <c r="B13620" t="s">
        <v>98</v>
      </c>
      <c r="C13620" t="s">
        <v>117</v>
      </c>
      <c r="D13620" t="s">
        <v>56</v>
      </c>
      <c r="E13620">
        <v>11</v>
      </c>
      <c r="F13620">
        <v>0.52582240104675293</v>
      </c>
      <c r="G13620">
        <v>0.47604382038116455</v>
      </c>
      <c r="H13620">
        <v>9.3086892738938332E-3</v>
      </c>
      <c r="I13620">
        <v>81.809883364030398</v>
      </c>
      <c r="J13620" s="6" t="s">
        <v>80</v>
      </c>
    </row>
    <row r="13621" spans="1:10" x14ac:dyDescent="0.25">
      <c r="A13621" s="5" t="str">
        <f t="shared" si="212"/>
        <v/>
      </c>
      <c r="B13621" t="s">
        <v>98</v>
      </c>
      <c r="C13621" t="s">
        <v>117</v>
      </c>
      <c r="D13621" t="s">
        <v>56</v>
      </c>
      <c r="E13621">
        <v>12</v>
      </c>
      <c r="F13621">
        <v>0.59585797786712646</v>
      </c>
      <c r="G13621">
        <v>0.56389206647872925</v>
      </c>
      <c r="H13621">
        <v>1.0883109644055367E-2</v>
      </c>
      <c r="I13621">
        <v>84.235543278094767</v>
      </c>
      <c r="J13621" s="6" t="s">
        <v>80</v>
      </c>
    </row>
    <row r="13622" spans="1:10" x14ac:dyDescent="0.25">
      <c r="A13622" s="5" t="str">
        <f t="shared" si="212"/>
        <v/>
      </c>
      <c r="B13622" t="s">
        <v>98</v>
      </c>
      <c r="C13622" t="s">
        <v>117</v>
      </c>
      <c r="D13622" t="s">
        <v>56</v>
      </c>
      <c r="E13622">
        <v>13</v>
      </c>
      <c r="F13622">
        <v>0.78204131126403809</v>
      </c>
      <c r="G13622">
        <v>0.73579245805740356</v>
      </c>
      <c r="H13622">
        <v>1.2821631506085396E-2</v>
      </c>
      <c r="I13622">
        <v>84.849232658067734</v>
      </c>
      <c r="J13622" s="6" t="s">
        <v>80</v>
      </c>
    </row>
    <row r="13623" spans="1:10" x14ac:dyDescent="0.25">
      <c r="A13623" s="5" t="str">
        <f t="shared" si="212"/>
        <v/>
      </c>
      <c r="B13623" t="s">
        <v>98</v>
      </c>
      <c r="C13623" t="s">
        <v>117</v>
      </c>
      <c r="D13623" t="s">
        <v>56</v>
      </c>
      <c r="E13623">
        <v>14</v>
      </c>
      <c r="F13623">
        <v>1.0796967744827271</v>
      </c>
      <c r="G13623">
        <v>0.95674329996109009</v>
      </c>
      <c r="H13623">
        <v>1.4412238262593746E-2</v>
      </c>
      <c r="I13623">
        <v>86.000184162052406</v>
      </c>
      <c r="J13623" s="6" t="s">
        <v>80</v>
      </c>
    </row>
    <row r="13624" spans="1:10" x14ac:dyDescent="0.25">
      <c r="A13624" s="5" t="str">
        <f t="shared" si="212"/>
        <v/>
      </c>
      <c r="B13624" t="s">
        <v>98</v>
      </c>
      <c r="C13624" t="s">
        <v>117</v>
      </c>
      <c r="D13624" t="s">
        <v>56</v>
      </c>
      <c r="E13624">
        <v>15</v>
      </c>
      <c r="F13624">
        <v>1.3364553451538086</v>
      </c>
      <c r="G13624">
        <v>1.2157540321350098</v>
      </c>
      <c r="H13624">
        <v>1.5972547233104706E-2</v>
      </c>
      <c r="I13624">
        <v>86.168815224067927</v>
      </c>
      <c r="J13624" s="6" t="s">
        <v>80</v>
      </c>
    </row>
    <row r="13625" spans="1:10" x14ac:dyDescent="0.25">
      <c r="A13625" s="5" t="str">
        <f t="shared" si="212"/>
        <v/>
      </c>
      <c r="B13625" t="s">
        <v>98</v>
      </c>
      <c r="C13625" t="s">
        <v>117</v>
      </c>
      <c r="D13625" t="s">
        <v>56</v>
      </c>
      <c r="E13625">
        <v>16</v>
      </c>
      <c r="F13625">
        <v>1.6276189088821411</v>
      </c>
      <c r="G13625">
        <v>1.5665179491043091</v>
      </c>
      <c r="H13625">
        <v>1.6909830272197723E-2</v>
      </c>
      <c r="I13625">
        <v>85.878698588086039</v>
      </c>
      <c r="J13625" s="6" t="s">
        <v>80</v>
      </c>
    </row>
    <row r="13626" spans="1:10" x14ac:dyDescent="0.25">
      <c r="A13626" s="5" t="str">
        <f t="shared" si="212"/>
        <v/>
      </c>
      <c r="B13626" t="s">
        <v>98</v>
      </c>
      <c r="C13626" t="s">
        <v>117</v>
      </c>
      <c r="D13626" t="s">
        <v>56</v>
      </c>
      <c r="E13626">
        <v>17</v>
      </c>
      <c r="F13626">
        <v>1.8885840177536011</v>
      </c>
      <c r="G13626">
        <v>1.7878538370132446</v>
      </c>
      <c r="H13626">
        <v>1.7312251031398773E-2</v>
      </c>
      <c r="I13626">
        <v>85.345242480034443</v>
      </c>
      <c r="J13626" s="6" t="s">
        <v>80</v>
      </c>
    </row>
    <row r="13627" spans="1:10" x14ac:dyDescent="0.25">
      <c r="A13627" s="5" t="str">
        <f t="shared" si="212"/>
        <v/>
      </c>
      <c r="B13627" t="s">
        <v>98</v>
      </c>
      <c r="C13627" t="s">
        <v>117</v>
      </c>
      <c r="D13627" t="s">
        <v>56</v>
      </c>
      <c r="E13627">
        <v>18</v>
      </c>
      <c r="F13627">
        <v>2.0255210399627686</v>
      </c>
      <c r="G13627">
        <v>1.9006079435348511</v>
      </c>
      <c r="H13627">
        <v>1.7203187569975853E-2</v>
      </c>
      <c r="I13627">
        <v>84.345242480034543</v>
      </c>
      <c r="J13627" s="6" t="s">
        <v>80</v>
      </c>
    </row>
    <row r="13628" spans="1:10" x14ac:dyDescent="0.25">
      <c r="A13628" s="5" t="str">
        <f t="shared" si="212"/>
        <v/>
      </c>
      <c r="B13628" t="s">
        <v>98</v>
      </c>
      <c r="C13628" t="s">
        <v>117</v>
      </c>
      <c r="D13628" t="s">
        <v>56</v>
      </c>
      <c r="E13628">
        <v>19</v>
      </c>
      <c r="F13628">
        <v>1.9416379928588867</v>
      </c>
      <c r="G13628">
        <v>1.2435635328292847</v>
      </c>
      <c r="H13628">
        <v>1.7123790457844734E-2</v>
      </c>
      <c r="I13628">
        <v>81.333456108051621</v>
      </c>
      <c r="J13628" s="6" t="s">
        <v>80</v>
      </c>
    </row>
    <row r="13629" spans="1:10" x14ac:dyDescent="0.25">
      <c r="A13629" s="5" t="str">
        <f t="shared" si="212"/>
        <v/>
      </c>
      <c r="B13629" t="s">
        <v>98</v>
      </c>
      <c r="C13629" t="s">
        <v>117</v>
      </c>
      <c r="D13629" t="s">
        <v>56</v>
      </c>
      <c r="E13629">
        <v>20</v>
      </c>
      <c r="F13629">
        <v>1.834397554397583</v>
      </c>
      <c r="G13629">
        <v>1.4294813871383667</v>
      </c>
      <c r="H13629">
        <v>1.636154018342495E-2</v>
      </c>
      <c r="I13629">
        <v>77.433456108037376</v>
      </c>
      <c r="J13629" s="6" t="s">
        <v>80</v>
      </c>
    </row>
    <row r="13630" spans="1:10" x14ac:dyDescent="0.25">
      <c r="A13630" s="5" t="str">
        <f t="shared" si="212"/>
        <v/>
      </c>
      <c r="B13630" t="s">
        <v>98</v>
      </c>
      <c r="C13630" t="s">
        <v>117</v>
      </c>
      <c r="D13630" t="s">
        <v>56</v>
      </c>
      <c r="E13630">
        <v>21</v>
      </c>
      <c r="F13630">
        <v>1.7769993543624878</v>
      </c>
      <c r="G13630">
        <v>2.0885293483734131</v>
      </c>
      <c r="H13630">
        <v>1.5861840918660164E-2</v>
      </c>
      <c r="I13630">
        <v>74.890300798044805</v>
      </c>
      <c r="J13630" s="6" t="s">
        <v>80</v>
      </c>
    </row>
    <row r="13631" spans="1:10" x14ac:dyDescent="0.25">
      <c r="A13631" s="5" t="str">
        <f t="shared" si="212"/>
        <v/>
      </c>
      <c r="B13631" t="s">
        <v>98</v>
      </c>
      <c r="C13631" t="s">
        <v>117</v>
      </c>
      <c r="D13631" t="s">
        <v>56</v>
      </c>
      <c r="E13631">
        <v>22</v>
      </c>
      <c r="F13631">
        <v>1.6806914806365967</v>
      </c>
      <c r="G13631">
        <v>1.7640235424041748</v>
      </c>
      <c r="H13631">
        <v>1.5344432555139065E-2</v>
      </c>
      <c r="I13631">
        <v>73.758931860030103</v>
      </c>
      <c r="J13631" s="6" t="s">
        <v>80</v>
      </c>
    </row>
    <row r="13632" spans="1:10" x14ac:dyDescent="0.25">
      <c r="A13632" s="5" t="str">
        <f t="shared" si="212"/>
        <v/>
      </c>
      <c r="B13632" t="s">
        <v>98</v>
      </c>
      <c r="C13632" t="s">
        <v>117</v>
      </c>
      <c r="D13632" t="s">
        <v>56</v>
      </c>
      <c r="E13632">
        <v>23</v>
      </c>
      <c r="F13632">
        <v>1.5090055465698242</v>
      </c>
      <c r="G13632">
        <v>1.6003149747848511</v>
      </c>
      <c r="H13632">
        <v>1.5482407063245773E-2</v>
      </c>
      <c r="I13632">
        <v>73.058931860036836</v>
      </c>
      <c r="J13632" s="6" t="s">
        <v>80</v>
      </c>
    </row>
    <row r="13633" spans="1:10" x14ac:dyDescent="0.25">
      <c r="A13633" s="5" t="str">
        <f t="shared" si="212"/>
        <v/>
      </c>
      <c r="B13633" t="s">
        <v>98</v>
      </c>
      <c r="C13633" t="s">
        <v>117</v>
      </c>
      <c r="D13633" t="s">
        <v>56</v>
      </c>
      <c r="E13633">
        <v>24</v>
      </c>
      <c r="F13633">
        <v>1.2979099750518799</v>
      </c>
      <c r="G13633">
        <v>1.3559987545013428</v>
      </c>
      <c r="H13633">
        <v>1.5187790617346764E-2</v>
      </c>
      <c r="I13633">
        <v>72.484407612034843</v>
      </c>
      <c r="J13633" s="6" t="s">
        <v>80</v>
      </c>
    </row>
    <row r="13634" spans="1:10" x14ac:dyDescent="0.25">
      <c r="A13634" s="5" t="str">
        <f t="shared" ref="A13634:A13697" si="213">IF(AND(category = B13634, subcategory=C13634, reportdate = D13634), E13634, "")</f>
        <v/>
      </c>
      <c r="B13634" t="s">
        <v>98</v>
      </c>
      <c r="C13634" t="s">
        <v>117</v>
      </c>
      <c r="D13634" t="s">
        <v>73</v>
      </c>
      <c r="E13634">
        <v>1</v>
      </c>
      <c r="I13634">
        <v>67.040000000000006</v>
      </c>
      <c r="J13634" s="6" t="s">
        <v>20</v>
      </c>
    </row>
    <row r="13635" spans="1:10" x14ac:dyDescent="0.25">
      <c r="A13635" s="5" t="str">
        <f t="shared" si="213"/>
        <v/>
      </c>
      <c r="B13635" t="s">
        <v>98</v>
      </c>
      <c r="C13635" t="s">
        <v>117</v>
      </c>
      <c r="D13635" t="s">
        <v>72</v>
      </c>
      <c r="E13635">
        <v>1</v>
      </c>
      <c r="F13635">
        <v>0.82427167892456055</v>
      </c>
      <c r="G13635">
        <v>0.81361347436904907</v>
      </c>
      <c r="H13635">
        <v>1.3078684918582439E-2</v>
      </c>
      <c r="I13635">
        <v>67.074259634896919</v>
      </c>
      <c r="J13635" s="6" t="s">
        <v>80</v>
      </c>
    </row>
    <row r="13636" spans="1:10" x14ac:dyDescent="0.25">
      <c r="A13636" s="5" t="str">
        <f t="shared" si="213"/>
        <v/>
      </c>
      <c r="B13636" t="s">
        <v>98</v>
      </c>
      <c r="C13636" t="s">
        <v>117</v>
      </c>
      <c r="D13636" t="s">
        <v>72</v>
      </c>
      <c r="E13636">
        <v>2</v>
      </c>
      <c r="F13636">
        <v>0.70906078815460205</v>
      </c>
      <c r="G13636">
        <v>0.70224326848983765</v>
      </c>
      <c r="H13636">
        <v>1.188532542437315E-2</v>
      </c>
      <c r="I13636">
        <v>66.659984787010572</v>
      </c>
      <c r="J13636" s="6" t="s">
        <v>80</v>
      </c>
    </row>
    <row r="13637" spans="1:10" x14ac:dyDescent="0.25">
      <c r="A13637" s="5" t="str">
        <f t="shared" si="213"/>
        <v/>
      </c>
      <c r="B13637" t="s">
        <v>98</v>
      </c>
      <c r="C13637" t="s">
        <v>117</v>
      </c>
      <c r="D13637" t="s">
        <v>73</v>
      </c>
      <c r="E13637">
        <v>2</v>
      </c>
      <c r="I13637">
        <v>66.64</v>
      </c>
      <c r="J13637" s="6" t="s">
        <v>20</v>
      </c>
    </row>
    <row r="13638" spans="1:10" x14ac:dyDescent="0.25">
      <c r="A13638" s="5" t="str">
        <f t="shared" si="213"/>
        <v/>
      </c>
      <c r="B13638" t="s">
        <v>98</v>
      </c>
      <c r="C13638" t="s">
        <v>117</v>
      </c>
      <c r="D13638" t="s">
        <v>73</v>
      </c>
      <c r="E13638">
        <v>3</v>
      </c>
      <c r="I13638">
        <v>66.183333333333337</v>
      </c>
      <c r="J13638" s="6" t="s">
        <v>20</v>
      </c>
    </row>
    <row r="13639" spans="1:10" x14ac:dyDescent="0.25">
      <c r="A13639" s="5" t="str">
        <f t="shared" si="213"/>
        <v/>
      </c>
      <c r="B13639" t="s">
        <v>98</v>
      </c>
      <c r="C13639" t="s">
        <v>117</v>
      </c>
      <c r="D13639" t="s">
        <v>72</v>
      </c>
      <c r="E13639">
        <v>3</v>
      </c>
      <c r="F13639">
        <v>0.62458807229995728</v>
      </c>
      <c r="G13639">
        <v>0.61994588375091553</v>
      </c>
      <c r="H13639">
        <v>1.0520079173147678E-2</v>
      </c>
      <c r="I13639">
        <v>66.195133874249876</v>
      </c>
      <c r="J13639" s="6" t="s">
        <v>80</v>
      </c>
    </row>
    <row r="13640" spans="1:10" x14ac:dyDescent="0.25">
      <c r="A13640" s="5" t="str">
        <f t="shared" si="213"/>
        <v/>
      </c>
      <c r="B13640" t="s">
        <v>98</v>
      </c>
      <c r="C13640" t="s">
        <v>117</v>
      </c>
      <c r="D13640" t="s">
        <v>73</v>
      </c>
      <c r="E13640">
        <v>4</v>
      </c>
      <c r="I13640">
        <v>65.696666666666673</v>
      </c>
      <c r="J13640" s="6" t="s">
        <v>20</v>
      </c>
    </row>
    <row r="13641" spans="1:10" x14ac:dyDescent="0.25">
      <c r="A13641" s="5" t="str">
        <f t="shared" si="213"/>
        <v/>
      </c>
      <c r="B13641" t="s">
        <v>98</v>
      </c>
      <c r="C13641" t="s">
        <v>117</v>
      </c>
      <c r="D13641" t="s">
        <v>72</v>
      </c>
      <c r="E13641">
        <v>4</v>
      </c>
      <c r="F13641">
        <v>0.56390702724456787</v>
      </c>
      <c r="G13641">
        <v>0.55747443437576294</v>
      </c>
      <c r="H13641">
        <v>9.4196787104010582E-3</v>
      </c>
      <c r="I13641">
        <v>65.692289046646565</v>
      </c>
      <c r="J13641" s="6" t="s">
        <v>80</v>
      </c>
    </row>
    <row r="13642" spans="1:10" x14ac:dyDescent="0.25">
      <c r="A13642" s="5" t="str">
        <f t="shared" si="213"/>
        <v/>
      </c>
      <c r="B13642" t="s">
        <v>98</v>
      </c>
      <c r="C13642" t="s">
        <v>117</v>
      </c>
      <c r="D13642" t="s">
        <v>73</v>
      </c>
      <c r="E13642">
        <v>5</v>
      </c>
      <c r="I13642">
        <v>65.706666666666663</v>
      </c>
      <c r="J13642" s="6" t="s">
        <v>20</v>
      </c>
    </row>
    <row r="13643" spans="1:10" x14ac:dyDescent="0.25">
      <c r="A13643" s="5" t="str">
        <f t="shared" si="213"/>
        <v/>
      </c>
      <c r="B13643" t="s">
        <v>98</v>
      </c>
      <c r="C13643" t="s">
        <v>117</v>
      </c>
      <c r="D13643" t="s">
        <v>72</v>
      </c>
      <c r="E13643">
        <v>5</v>
      </c>
      <c r="F13643">
        <v>0.53952902555465698</v>
      </c>
      <c r="G13643">
        <v>0.52284669876098633</v>
      </c>
      <c r="H13643">
        <v>8.2307541742920876E-3</v>
      </c>
      <c r="I13643">
        <v>65.720560851920283</v>
      </c>
      <c r="J13643" s="6" t="s">
        <v>80</v>
      </c>
    </row>
    <row r="13644" spans="1:10" x14ac:dyDescent="0.25">
      <c r="A13644" s="5" t="str">
        <f t="shared" si="213"/>
        <v/>
      </c>
      <c r="B13644" t="s">
        <v>98</v>
      </c>
      <c r="C13644" t="s">
        <v>117</v>
      </c>
      <c r="D13644" t="s">
        <v>72</v>
      </c>
      <c r="E13644">
        <v>6</v>
      </c>
      <c r="F13644">
        <v>0.55441564321517944</v>
      </c>
      <c r="G13644">
        <v>0.51895010471343994</v>
      </c>
      <c r="H13644">
        <v>6.9906469434499741E-3</v>
      </c>
      <c r="I13644">
        <v>65.743127789048074</v>
      </c>
      <c r="J13644" s="6" t="s">
        <v>80</v>
      </c>
    </row>
    <row r="13645" spans="1:10" x14ac:dyDescent="0.25">
      <c r="A13645" s="5" t="str">
        <f t="shared" si="213"/>
        <v/>
      </c>
      <c r="B13645" t="s">
        <v>98</v>
      </c>
      <c r="C13645" t="s">
        <v>117</v>
      </c>
      <c r="D13645" t="s">
        <v>73</v>
      </c>
      <c r="E13645">
        <v>6</v>
      </c>
      <c r="I13645">
        <v>65.723333333333329</v>
      </c>
      <c r="J13645" s="6" t="s">
        <v>20</v>
      </c>
    </row>
    <row r="13646" spans="1:10" x14ac:dyDescent="0.25">
      <c r="A13646" s="5" t="str">
        <f t="shared" si="213"/>
        <v/>
      </c>
      <c r="B13646" t="s">
        <v>98</v>
      </c>
      <c r="C13646" t="s">
        <v>117</v>
      </c>
      <c r="D13646" t="s">
        <v>72</v>
      </c>
      <c r="E13646">
        <v>7</v>
      </c>
      <c r="F13646">
        <v>0.62189280986785889</v>
      </c>
      <c r="G13646">
        <v>0.58754277229309082</v>
      </c>
      <c r="H13646">
        <v>6.442422978579998E-3</v>
      </c>
      <c r="I13646">
        <v>65.147129817452296</v>
      </c>
      <c r="J13646" s="6" t="s">
        <v>80</v>
      </c>
    </row>
    <row r="13647" spans="1:10" x14ac:dyDescent="0.25">
      <c r="A13647" s="5" t="str">
        <f t="shared" si="213"/>
        <v/>
      </c>
      <c r="B13647" t="s">
        <v>98</v>
      </c>
      <c r="C13647" t="s">
        <v>117</v>
      </c>
      <c r="D13647" t="s">
        <v>73</v>
      </c>
      <c r="E13647">
        <v>7</v>
      </c>
      <c r="I13647">
        <v>65.13000000000001</v>
      </c>
      <c r="J13647" s="6" t="s">
        <v>20</v>
      </c>
    </row>
    <row r="13648" spans="1:10" x14ac:dyDescent="0.25">
      <c r="A13648" s="5" t="str">
        <f t="shared" si="213"/>
        <v/>
      </c>
      <c r="B13648" t="s">
        <v>98</v>
      </c>
      <c r="C13648" t="s">
        <v>117</v>
      </c>
      <c r="D13648" t="s">
        <v>73</v>
      </c>
      <c r="E13648">
        <v>8</v>
      </c>
      <c r="I13648">
        <v>65.56</v>
      </c>
      <c r="J13648" s="6" t="s">
        <v>20</v>
      </c>
    </row>
    <row r="13649" spans="1:10" x14ac:dyDescent="0.25">
      <c r="A13649" s="5" t="str">
        <f t="shared" si="213"/>
        <v/>
      </c>
      <c r="B13649" t="s">
        <v>98</v>
      </c>
      <c r="C13649" t="s">
        <v>117</v>
      </c>
      <c r="D13649" t="s">
        <v>72</v>
      </c>
      <c r="E13649">
        <v>8</v>
      </c>
      <c r="F13649">
        <v>0.61995565891265869</v>
      </c>
      <c r="G13649">
        <v>0.60554683208465576</v>
      </c>
      <c r="H13649">
        <v>6.0733151622116566E-3</v>
      </c>
      <c r="I13649">
        <v>65.560000000008813</v>
      </c>
      <c r="J13649" s="6" t="s">
        <v>80</v>
      </c>
    </row>
    <row r="13650" spans="1:10" x14ac:dyDescent="0.25">
      <c r="A13650" s="5" t="str">
        <f t="shared" si="213"/>
        <v/>
      </c>
      <c r="B13650" t="s">
        <v>98</v>
      </c>
      <c r="C13650" t="s">
        <v>117</v>
      </c>
      <c r="D13650" t="s">
        <v>72</v>
      </c>
      <c r="E13650">
        <v>9</v>
      </c>
      <c r="F13650">
        <v>0.49247226119041443</v>
      </c>
      <c r="G13650">
        <v>0.49601560831069946</v>
      </c>
      <c r="H13650">
        <v>6.6693448461592197E-3</v>
      </c>
      <c r="I13650">
        <v>68.026548681547311</v>
      </c>
      <c r="J13650" s="6" t="s">
        <v>80</v>
      </c>
    </row>
    <row r="13651" spans="1:10" x14ac:dyDescent="0.25">
      <c r="A13651" s="5" t="str">
        <f t="shared" si="213"/>
        <v/>
      </c>
      <c r="B13651" t="s">
        <v>98</v>
      </c>
      <c r="C13651" t="s">
        <v>117</v>
      </c>
      <c r="D13651" t="s">
        <v>73</v>
      </c>
      <c r="E13651">
        <v>9</v>
      </c>
      <c r="I13651">
        <v>67.99666666666667</v>
      </c>
      <c r="J13651" s="6" t="s">
        <v>20</v>
      </c>
    </row>
    <row r="13652" spans="1:10" x14ac:dyDescent="0.25">
      <c r="A13652" s="5" t="str">
        <f t="shared" si="213"/>
        <v/>
      </c>
      <c r="B13652" t="s">
        <v>98</v>
      </c>
      <c r="C13652" t="s">
        <v>117</v>
      </c>
      <c r="D13652" t="s">
        <v>73</v>
      </c>
      <c r="E13652">
        <v>10</v>
      </c>
      <c r="I13652">
        <v>71.766666666666666</v>
      </c>
      <c r="J13652" s="6" t="s">
        <v>20</v>
      </c>
    </row>
    <row r="13653" spans="1:10" x14ac:dyDescent="0.25">
      <c r="A13653" s="5" t="str">
        <f t="shared" si="213"/>
        <v/>
      </c>
      <c r="B13653" t="s">
        <v>98</v>
      </c>
      <c r="C13653" t="s">
        <v>117</v>
      </c>
      <c r="D13653" t="s">
        <v>72</v>
      </c>
      <c r="E13653">
        <v>10</v>
      </c>
      <c r="F13653">
        <v>0.41752684116363525</v>
      </c>
      <c r="G13653">
        <v>0.4167138934135437</v>
      </c>
      <c r="H13653">
        <v>7.3303794488310814E-3</v>
      </c>
      <c r="I13653">
        <v>71.791409736308026</v>
      </c>
      <c r="J13653" s="6" t="s">
        <v>80</v>
      </c>
    </row>
    <row r="13654" spans="1:10" x14ac:dyDescent="0.25">
      <c r="A13654" s="5" t="str">
        <f t="shared" si="213"/>
        <v/>
      </c>
      <c r="B13654" t="s">
        <v>98</v>
      </c>
      <c r="C13654" t="s">
        <v>117</v>
      </c>
      <c r="D13654" t="s">
        <v>73</v>
      </c>
      <c r="E13654">
        <v>11</v>
      </c>
      <c r="I13654">
        <v>75.600000000000009</v>
      </c>
      <c r="J13654" s="6" t="s">
        <v>20</v>
      </c>
    </row>
    <row r="13655" spans="1:10" x14ac:dyDescent="0.25">
      <c r="A13655" s="5" t="str">
        <f t="shared" si="213"/>
        <v/>
      </c>
      <c r="B13655" t="s">
        <v>98</v>
      </c>
      <c r="C13655" t="s">
        <v>117</v>
      </c>
      <c r="D13655" t="s">
        <v>72</v>
      </c>
      <c r="E13655">
        <v>11</v>
      </c>
      <c r="F13655">
        <v>0.37318927049636841</v>
      </c>
      <c r="G13655">
        <v>0.36675846576690674</v>
      </c>
      <c r="H13655">
        <v>7.8507373109459877E-3</v>
      </c>
      <c r="I13655">
        <v>75.611419878299444</v>
      </c>
      <c r="J13655" s="6" t="s">
        <v>80</v>
      </c>
    </row>
    <row r="13656" spans="1:10" x14ac:dyDescent="0.25">
      <c r="A13656" s="5" t="str">
        <f t="shared" si="213"/>
        <v/>
      </c>
      <c r="B13656" t="s">
        <v>98</v>
      </c>
      <c r="C13656" t="s">
        <v>117</v>
      </c>
      <c r="D13656" t="s">
        <v>73</v>
      </c>
      <c r="E13656">
        <v>12</v>
      </c>
      <c r="I13656">
        <v>78.099999999999994</v>
      </c>
      <c r="J13656" s="6" t="s">
        <v>20</v>
      </c>
    </row>
    <row r="13657" spans="1:10" x14ac:dyDescent="0.25">
      <c r="A13657" s="5" t="str">
        <f t="shared" si="213"/>
        <v/>
      </c>
      <c r="B13657" t="s">
        <v>98</v>
      </c>
      <c r="C13657" t="s">
        <v>117</v>
      </c>
      <c r="D13657" t="s">
        <v>72</v>
      </c>
      <c r="E13657">
        <v>12</v>
      </c>
      <c r="F13657">
        <v>0.39775741100311279</v>
      </c>
      <c r="G13657">
        <v>0.37262815237045288</v>
      </c>
      <c r="H13657">
        <v>9.1484198346734047E-3</v>
      </c>
      <c r="I13657">
        <v>78.157099391466758</v>
      </c>
      <c r="J13657" s="6" t="s">
        <v>80</v>
      </c>
    </row>
    <row r="13658" spans="1:10" x14ac:dyDescent="0.25">
      <c r="A13658" s="5" t="str">
        <f t="shared" si="213"/>
        <v/>
      </c>
      <c r="B13658" t="s">
        <v>98</v>
      </c>
      <c r="C13658" t="s">
        <v>117</v>
      </c>
      <c r="D13658" t="s">
        <v>72</v>
      </c>
      <c r="E13658">
        <v>13</v>
      </c>
      <c r="F13658">
        <v>0.4921373724937439</v>
      </c>
      <c r="G13658">
        <v>0.45375964045524597</v>
      </c>
      <c r="H13658">
        <v>1.0362233035266399E-2</v>
      </c>
      <c r="I13658">
        <v>80.057048681527405</v>
      </c>
      <c r="J13658" s="6" t="s">
        <v>80</v>
      </c>
    </row>
    <row r="13659" spans="1:10" x14ac:dyDescent="0.25">
      <c r="A13659" s="5" t="str">
        <f t="shared" si="213"/>
        <v/>
      </c>
      <c r="B13659" t="s">
        <v>98</v>
      </c>
      <c r="C13659" t="s">
        <v>117</v>
      </c>
      <c r="D13659" t="s">
        <v>73</v>
      </c>
      <c r="E13659">
        <v>13</v>
      </c>
      <c r="I13659">
        <v>79.933333333333323</v>
      </c>
      <c r="J13659" s="6" t="s">
        <v>20</v>
      </c>
    </row>
    <row r="13660" spans="1:10" x14ac:dyDescent="0.25">
      <c r="A13660" s="5" t="str">
        <f t="shared" si="213"/>
        <v/>
      </c>
      <c r="B13660" t="s">
        <v>98</v>
      </c>
      <c r="C13660" t="s">
        <v>117</v>
      </c>
      <c r="D13660" t="s">
        <v>72</v>
      </c>
      <c r="E13660">
        <v>14</v>
      </c>
      <c r="F13660">
        <v>0.648578941822052</v>
      </c>
      <c r="G13660">
        <v>0.59679591655731201</v>
      </c>
      <c r="H13660">
        <v>1.1657277122139931E-2</v>
      </c>
      <c r="I13660">
        <v>80.371348884367137</v>
      </c>
      <c r="J13660" s="6" t="s">
        <v>80</v>
      </c>
    </row>
    <row r="13661" spans="1:10" x14ac:dyDescent="0.25">
      <c r="A13661" s="5" t="str">
        <f t="shared" si="213"/>
        <v/>
      </c>
      <c r="B13661" t="s">
        <v>98</v>
      </c>
      <c r="C13661" t="s">
        <v>117</v>
      </c>
      <c r="D13661" t="s">
        <v>73</v>
      </c>
      <c r="E13661">
        <v>14</v>
      </c>
      <c r="I13661">
        <v>80.266666666666666</v>
      </c>
      <c r="J13661" s="6" t="s">
        <v>20</v>
      </c>
    </row>
    <row r="13662" spans="1:10" x14ac:dyDescent="0.25">
      <c r="A13662" s="5" t="str">
        <f t="shared" si="213"/>
        <v/>
      </c>
      <c r="B13662" t="s">
        <v>98</v>
      </c>
      <c r="C13662" t="s">
        <v>117</v>
      </c>
      <c r="D13662" t="s">
        <v>73</v>
      </c>
      <c r="E13662">
        <v>15</v>
      </c>
      <c r="I13662">
        <v>80.933333333333337</v>
      </c>
      <c r="J13662" s="6" t="s">
        <v>20</v>
      </c>
    </row>
    <row r="13663" spans="1:10" x14ac:dyDescent="0.25">
      <c r="A13663" s="5" t="str">
        <f t="shared" si="213"/>
        <v/>
      </c>
      <c r="B13663" t="s">
        <v>98</v>
      </c>
      <c r="C13663" t="s">
        <v>117</v>
      </c>
      <c r="D13663" t="s">
        <v>72</v>
      </c>
      <c r="E13663">
        <v>15</v>
      </c>
      <c r="F13663">
        <v>0.82009708881378174</v>
      </c>
      <c r="G13663">
        <v>0.78611129522323608</v>
      </c>
      <c r="H13663">
        <v>1.307376753538847E-2</v>
      </c>
      <c r="I13663">
        <v>81.022789046656484</v>
      </c>
      <c r="J13663" s="6" t="s">
        <v>80</v>
      </c>
    </row>
    <row r="13664" spans="1:10" x14ac:dyDescent="0.25">
      <c r="A13664" s="5" t="str">
        <f t="shared" si="213"/>
        <v/>
      </c>
      <c r="B13664" t="s">
        <v>98</v>
      </c>
      <c r="C13664" t="s">
        <v>117</v>
      </c>
      <c r="D13664" t="s">
        <v>72</v>
      </c>
      <c r="E13664">
        <v>16</v>
      </c>
      <c r="F13664">
        <v>1.0489871501922607</v>
      </c>
      <c r="G13664">
        <v>1.0239531993865967</v>
      </c>
      <c r="H13664">
        <v>1.408415287733078E-2</v>
      </c>
      <c r="I13664">
        <v>82.862809330634335</v>
      </c>
      <c r="J13664" s="6" t="s">
        <v>80</v>
      </c>
    </row>
    <row r="13665" spans="1:10" x14ac:dyDescent="0.25">
      <c r="A13665" s="5" t="str">
        <f t="shared" si="213"/>
        <v/>
      </c>
      <c r="B13665" t="s">
        <v>98</v>
      </c>
      <c r="C13665" t="s">
        <v>117</v>
      </c>
      <c r="D13665" t="s">
        <v>73</v>
      </c>
      <c r="E13665">
        <v>16</v>
      </c>
      <c r="I13665">
        <v>82.8</v>
      </c>
      <c r="J13665" s="6" t="s">
        <v>20</v>
      </c>
    </row>
    <row r="13666" spans="1:10" x14ac:dyDescent="0.25">
      <c r="A13666" s="5" t="str">
        <f t="shared" si="213"/>
        <v/>
      </c>
      <c r="B13666" t="s">
        <v>98</v>
      </c>
      <c r="C13666" t="s">
        <v>117</v>
      </c>
      <c r="D13666" t="s">
        <v>72</v>
      </c>
      <c r="E13666">
        <v>17</v>
      </c>
      <c r="F13666">
        <v>1.246179461479187</v>
      </c>
      <c r="G13666">
        <v>1.232761025428772</v>
      </c>
      <c r="H13666">
        <v>1.4851389452815056E-2</v>
      </c>
      <c r="I13666">
        <v>84.99423935091643</v>
      </c>
      <c r="J13666" s="6" t="s">
        <v>80</v>
      </c>
    </row>
    <row r="13667" spans="1:10" x14ac:dyDescent="0.25">
      <c r="A13667" s="5" t="str">
        <f t="shared" si="213"/>
        <v/>
      </c>
      <c r="B13667" t="s">
        <v>98</v>
      </c>
      <c r="C13667" t="s">
        <v>117</v>
      </c>
      <c r="D13667" t="s">
        <v>73</v>
      </c>
      <c r="E13667">
        <v>17</v>
      </c>
      <c r="I13667">
        <v>84.933333333333337</v>
      </c>
      <c r="J13667" s="6" t="s">
        <v>20</v>
      </c>
    </row>
    <row r="13668" spans="1:10" x14ac:dyDescent="0.25">
      <c r="A13668" s="5" t="str">
        <f t="shared" si="213"/>
        <v/>
      </c>
      <c r="B13668" t="s">
        <v>98</v>
      </c>
      <c r="C13668" t="s">
        <v>117</v>
      </c>
      <c r="D13668" t="s">
        <v>72</v>
      </c>
      <c r="E13668">
        <v>18</v>
      </c>
      <c r="F13668">
        <v>1.4538867473602295</v>
      </c>
      <c r="G13668">
        <v>0.95355218648910522</v>
      </c>
      <c r="H13668">
        <v>1.5051465481519699E-2</v>
      </c>
      <c r="I13668">
        <v>82.577109533476388</v>
      </c>
      <c r="J13668" s="6" t="s">
        <v>80</v>
      </c>
    </row>
    <row r="13669" spans="1:10" x14ac:dyDescent="0.25">
      <c r="A13669" s="5" t="str">
        <f t="shared" si="213"/>
        <v/>
      </c>
      <c r="B13669" t="s">
        <v>98</v>
      </c>
      <c r="C13669" t="s">
        <v>117</v>
      </c>
      <c r="D13669" t="s">
        <v>73</v>
      </c>
      <c r="E13669">
        <v>18</v>
      </c>
      <c r="I13669">
        <v>82.533333333333331</v>
      </c>
      <c r="J13669" s="6" t="s">
        <v>20</v>
      </c>
    </row>
    <row r="13670" spans="1:10" x14ac:dyDescent="0.25">
      <c r="A13670" s="5" t="str">
        <f t="shared" si="213"/>
        <v/>
      </c>
      <c r="B13670" t="s">
        <v>98</v>
      </c>
      <c r="C13670" t="s">
        <v>117</v>
      </c>
      <c r="D13670" t="s">
        <v>72</v>
      </c>
      <c r="E13670">
        <v>19</v>
      </c>
      <c r="F13670">
        <v>1.4510318040847778</v>
      </c>
      <c r="G13670">
        <v>1.2078260183334351</v>
      </c>
      <c r="H13670">
        <v>1.4718522317707539E-2</v>
      </c>
      <c r="I13670">
        <v>81.45133874240031</v>
      </c>
      <c r="J13670" s="6" t="s">
        <v>80</v>
      </c>
    </row>
    <row r="13671" spans="1:10" x14ac:dyDescent="0.25">
      <c r="A13671" s="5" t="str">
        <f t="shared" si="213"/>
        <v/>
      </c>
      <c r="B13671" t="s">
        <v>98</v>
      </c>
      <c r="C13671" t="s">
        <v>117</v>
      </c>
      <c r="D13671" t="s">
        <v>73</v>
      </c>
      <c r="E13671">
        <v>19</v>
      </c>
      <c r="I13671">
        <v>81.333333333333329</v>
      </c>
      <c r="J13671" s="6" t="s">
        <v>20</v>
      </c>
    </row>
    <row r="13672" spans="1:10" x14ac:dyDescent="0.25">
      <c r="A13672" s="5" t="str">
        <f t="shared" si="213"/>
        <v/>
      </c>
      <c r="B13672" t="s">
        <v>98</v>
      </c>
      <c r="C13672" t="s">
        <v>117</v>
      </c>
      <c r="D13672" t="s">
        <v>73</v>
      </c>
      <c r="E13672">
        <v>20</v>
      </c>
      <c r="I13672">
        <v>75.066666666666677</v>
      </c>
      <c r="J13672" s="6" t="s">
        <v>20</v>
      </c>
    </row>
    <row r="13673" spans="1:10" x14ac:dyDescent="0.25">
      <c r="A13673" s="5" t="str">
        <f t="shared" si="213"/>
        <v/>
      </c>
      <c r="B13673" t="s">
        <v>98</v>
      </c>
      <c r="C13673" t="s">
        <v>117</v>
      </c>
      <c r="D13673" t="s">
        <v>72</v>
      </c>
      <c r="E13673">
        <v>20</v>
      </c>
      <c r="F13673">
        <v>1.5193905830383301</v>
      </c>
      <c r="G13673">
        <v>1.3460527658462524</v>
      </c>
      <c r="H13673">
        <v>1.3861563988029957E-2</v>
      </c>
      <c r="I13673">
        <v>75.199898580135297</v>
      </c>
      <c r="J13673" s="6" t="s">
        <v>80</v>
      </c>
    </row>
    <row r="13674" spans="1:10" x14ac:dyDescent="0.25">
      <c r="A13674" s="5" t="str">
        <f t="shared" si="213"/>
        <v/>
      </c>
      <c r="B13674" t="s">
        <v>98</v>
      </c>
      <c r="C13674" t="s">
        <v>117</v>
      </c>
      <c r="D13674" t="s">
        <v>72</v>
      </c>
      <c r="E13674">
        <v>21</v>
      </c>
      <c r="F13674">
        <v>1.5011541843414307</v>
      </c>
      <c r="G13674">
        <v>1.847626805305481</v>
      </c>
      <c r="H13674">
        <v>1.3977274298667908E-2</v>
      </c>
      <c r="I13674">
        <v>71.107963488854082</v>
      </c>
      <c r="J13674" s="6" t="s">
        <v>80</v>
      </c>
    </row>
    <row r="13675" spans="1:10" x14ac:dyDescent="0.25">
      <c r="A13675" s="5" t="str">
        <f t="shared" si="213"/>
        <v/>
      </c>
      <c r="B13675" t="s">
        <v>98</v>
      </c>
      <c r="C13675" t="s">
        <v>117</v>
      </c>
      <c r="D13675" t="s">
        <v>73</v>
      </c>
      <c r="E13675">
        <v>21</v>
      </c>
      <c r="I13675">
        <v>71.06</v>
      </c>
      <c r="J13675" s="6" t="s">
        <v>20</v>
      </c>
    </row>
    <row r="13676" spans="1:10" x14ac:dyDescent="0.25">
      <c r="A13676" s="5" t="str">
        <f t="shared" si="213"/>
        <v/>
      </c>
      <c r="B13676" t="s">
        <v>98</v>
      </c>
      <c r="C13676" t="s">
        <v>117</v>
      </c>
      <c r="D13676" t="s">
        <v>73</v>
      </c>
      <c r="E13676">
        <v>22</v>
      </c>
      <c r="I13676">
        <v>70.673333333333332</v>
      </c>
      <c r="J13676" s="6" t="s">
        <v>20</v>
      </c>
    </row>
    <row r="13677" spans="1:10" x14ac:dyDescent="0.25">
      <c r="A13677" s="5" t="str">
        <f t="shared" si="213"/>
        <v/>
      </c>
      <c r="B13677" t="s">
        <v>98</v>
      </c>
      <c r="C13677" t="s">
        <v>117</v>
      </c>
      <c r="D13677" t="s">
        <v>72</v>
      </c>
      <c r="E13677">
        <v>22</v>
      </c>
      <c r="F13677">
        <v>1.4164813756942749</v>
      </c>
      <c r="G13677">
        <v>1.5396528244018555</v>
      </c>
      <c r="H13677">
        <v>1.3581977225840092E-2</v>
      </c>
      <c r="I13677">
        <v>70.726245436094061</v>
      </c>
      <c r="J13677" s="6" t="s">
        <v>80</v>
      </c>
    </row>
    <row r="13678" spans="1:10" x14ac:dyDescent="0.25">
      <c r="A13678" s="5" t="str">
        <f t="shared" si="213"/>
        <v/>
      </c>
      <c r="B13678" t="s">
        <v>98</v>
      </c>
      <c r="C13678" t="s">
        <v>117</v>
      </c>
      <c r="D13678" t="s">
        <v>72</v>
      </c>
      <c r="E13678">
        <v>23</v>
      </c>
      <c r="F13678">
        <v>1.291163444519043</v>
      </c>
      <c r="G13678">
        <v>1.3649433851242065</v>
      </c>
      <c r="H13678">
        <v>1.403227262198925E-2</v>
      </c>
      <c r="I13678">
        <v>69.537402636911366</v>
      </c>
      <c r="J13678" s="6" t="s">
        <v>80</v>
      </c>
    </row>
    <row r="13679" spans="1:10" x14ac:dyDescent="0.25">
      <c r="A13679" s="5" t="str">
        <f t="shared" si="213"/>
        <v/>
      </c>
      <c r="B13679" t="s">
        <v>98</v>
      </c>
      <c r="C13679" t="s">
        <v>117</v>
      </c>
      <c r="D13679" t="s">
        <v>73</v>
      </c>
      <c r="E13679">
        <v>23</v>
      </c>
      <c r="I13679">
        <v>69.50333333333333</v>
      </c>
      <c r="J13679" s="6" t="s">
        <v>20</v>
      </c>
    </row>
    <row r="13680" spans="1:10" x14ac:dyDescent="0.25">
      <c r="A13680" s="5" t="str">
        <f t="shared" si="213"/>
        <v/>
      </c>
      <c r="B13680" t="s">
        <v>98</v>
      </c>
      <c r="C13680" t="s">
        <v>117</v>
      </c>
      <c r="D13680" t="s">
        <v>73</v>
      </c>
      <c r="E13680">
        <v>24</v>
      </c>
      <c r="I13680">
        <v>69.33</v>
      </c>
      <c r="J13680" s="6" t="s">
        <v>20</v>
      </c>
    </row>
    <row r="13681" spans="1:10" x14ac:dyDescent="0.25">
      <c r="A13681" s="5" t="str">
        <f t="shared" si="213"/>
        <v/>
      </c>
      <c r="B13681" t="s">
        <v>98</v>
      </c>
      <c r="C13681" t="s">
        <v>117</v>
      </c>
      <c r="D13681" t="s">
        <v>72</v>
      </c>
      <c r="E13681">
        <v>24</v>
      </c>
      <c r="F13681">
        <v>1.0454628467559814</v>
      </c>
      <c r="G13681">
        <v>1.1378204822540283</v>
      </c>
      <c r="H13681">
        <v>1.3802643865346909E-2</v>
      </c>
      <c r="I13681">
        <v>69.366543610537263</v>
      </c>
      <c r="J13681" s="6" t="s">
        <v>80</v>
      </c>
    </row>
    <row r="13682" spans="1:10" x14ac:dyDescent="0.25">
      <c r="A13682" s="5" t="str">
        <f t="shared" si="213"/>
        <v/>
      </c>
      <c r="B13682" t="s">
        <v>98</v>
      </c>
      <c r="C13682" t="s">
        <v>117</v>
      </c>
      <c r="D13682" t="s">
        <v>75</v>
      </c>
      <c r="E13682">
        <v>1</v>
      </c>
      <c r="F13682">
        <v>0.92898279428482056</v>
      </c>
      <c r="G13682">
        <v>0.94594383239746094</v>
      </c>
      <c r="H13682">
        <v>1.3563111424446106E-2</v>
      </c>
      <c r="I13682">
        <v>69.832147637389156</v>
      </c>
      <c r="J13682" s="6" t="s">
        <v>80</v>
      </c>
    </row>
    <row r="13683" spans="1:10" x14ac:dyDescent="0.25">
      <c r="A13683" s="5" t="str">
        <f t="shared" si="213"/>
        <v/>
      </c>
      <c r="B13683" t="s">
        <v>98</v>
      </c>
      <c r="C13683" t="s">
        <v>117</v>
      </c>
      <c r="D13683" t="s">
        <v>74</v>
      </c>
      <c r="E13683">
        <v>1</v>
      </c>
      <c r="I13683">
        <v>70.7</v>
      </c>
      <c r="J13683" s="6" t="s">
        <v>20</v>
      </c>
    </row>
    <row r="13684" spans="1:10" x14ac:dyDescent="0.25">
      <c r="A13684" s="5" t="str">
        <f t="shared" si="213"/>
        <v/>
      </c>
      <c r="B13684" t="s">
        <v>98</v>
      </c>
      <c r="C13684" t="s">
        <v>117</v>
      </c>
      <c r="D13684" t="s">
        <v>74</v>
      </c>
      <c r="E13684">
        <v>2</v>
      </c>
      <c r="I13684">
        <v>69.73</v>
      </c>
      <c r="J13684" s="6" t="s">
        <v>20</v>
      </c>
    </row>
    <row r="13685" spans="1:10" x14ac:dyDescent="0.25">
      <c r="A13685" s="5" t="str">
        <f t="shared" si="213"/>
        <v/>
      </c>
      <c r="B13685" t="s">
        <v>98</v>
      </c>
      <c r="C13685" t="s">
        <v>117</v>
      </c>
      <c r="D13685" t="s">
        <v>75</v>
      </c>
      <c r="E13685">
        <v>2</v>
      </c>
      <c r="F13685">
        <v>0.78541719913482666</v>
      </c>
      <c r="G13685">
        <v>0.79887890815734863</v>
      </c>
      <c r="H13685">
        <v>1.2828492559492588E-2</v>
      </c>
      <c r="I13685">
        <v>69.3841168120003</v>
      </c>
      <c r="J13685" s="6" t="s">
        <v>80</v>
      </c>
    </row>
    <row r="13686" spans="1:10" x14ac:dyDescent="0.25">
      <c r="A13686" s="5" t="str">
        <f t="shared" si="213"/>
        <v/>
      </c>
      <c r="B13686" t="s">
        <v>98</v>
      </c>
      <c r="C13686" t="s">
        <v>117</v>
      </c>
      <c r="D13686" t="s">
        <v>74</v>
      </c>
      <c r="E13686">
        <v>3</v>
      </c>
      <c r="I13686">
        <v>68.52</v>
      </c>
      <c r="J13686" s="6" t="s">
        <v>20</v>
      </c>
    </row>
    <row r="13687" spans="1:10" x14ac:dyDescent="0.25">
      <c r="A13687" s="5" t="str">
        <f t="shared" si="213"/>
        <v/>
      </c>
      <c r="B13687" t="s">
        <v>98</v>
      </c>
      <c r="C13687" t="s">
        <v>117</v>
      </c>
      <c r="D13687" t="s">
        <v>75</v>
      </c>
      <c r="E13687">
        <v>3</v>
      </c>
      <c r="F13687">
        <v>0.66833072900772095</v>
      </c>
      <c r="G13687">
        <v>0.71648836135864258</v>
      </c>
      <c r="H13687">
        <v>1.1674872599542141E-2</v>
      </c>
      <c r="I13687">
        <v>68.340769620772434</v>
      </c>
      <c r="J13687" s="6" t="s">
        <v>80</v>
      </c>
    </row>
    <row r="13688" spans="1:10" x14ac:dyDescent="0.25">
      <c r="A13688" s="5" t="str">
        <f t="shared" si="213"/>
        <v/>
      </c>
      <c r="B13688" t="s">
        <v>98</v>
      </c>
      <c r="C13688" t="s">
        <v>117</v>
      </c>
      <c r="D13688" t="s">
        <v>75</v>
      </c>
      <c r="E13688">
        <v>4</v>
      </c>
      <c r="F13688">
        <v>0.60384780168533325</v>
      </c>
      <c r="G13688">
        <v>0.62943845987319946</v>
      </c>
      <c r="H13688">
        <v>9.9153323099017143E-3</v>
      </c>
      <c r="I13688">
        <v>67.620769620766126</v>
      </c>
      <c r="J13688" s="6" t="s">
        <v>80</v>
      </c>
    </row>
    <row r="13689" spans="1:10" x14ac:dyDescent="0.25">
      <c r="A13689" s="5" t="str">
        <f t="shared" si="213"/>
        <v/>
      </c>
      <c r="B13689" t="s">
        <v>98</v>
      </c>
      <c r="C13689" t="s">
        <v>117</v>
      </c>
      <c r="D13689" t="s">
        <v>74</v>
      </c>
      <c r="E13689">
        <v>4</v>
      </c>
      <c r="I13689">
        <v>67.8</v>
      </c>
      <c r="J13689" s="6" t="s">
        <v>20</v>
      </c>
    </row>
    <row r="13690" spans="1:10" x14ac:dyDescent="0.25">
      <c r="A13690" s="5" t="str">
        <f t="shared" si="213"/>
        <v/>
      </c>
      <c r="B13690" t="s">
        <v>98</v>
      </c>
      <c r="C13690" t="s">
        <v>117</v>
      </c>
      <c r="D13690" t="s">
        <v>74</v>
      </c>
      <c r="E13690">
        <v>5</v>
      </c>
      <c r="I13690">
        <v>67.290000000000006</v>
      </c>
      <c r="J13690" s="6" t="s">
        <v>20</v>
      </c>
    </row>
    <row r="13691" spans="1:10" x14ac:dyDescent="0.25">
      <c r="A13691" s="5" t="str">
        <f t="shared" si="213"/>
        <v/>
      </c>
      <c r="B13691" t="s">
        <v>98</v>
      </c>
      <c r="C13691" t="s">
        <v>117</v>
      </c>
      <c r="D13691" t="s">
        <v>75</v>
      </c>
      <c r="E13691">
        <v>5</v>
      </c>
      <c r="F13691">
        <v>0.57786011695861816</v>
      </c>
      <c r="G13691">
        <v>0.56748634576797485</v>
      </c>
      <c r="H13691">
        <v>8.3064986392855644E-3</v>
      </c>
      <c r="I13691">
        <v>67.113914013382157</v>
      </c>
      <c r="J13691" s="6" t="s">
        <v>80</v>
      </c>
    </row>
    <row r="13692" spans="1:10" x14ac:dyDescent="0.25">
      <c r="A13692" s="5" t="str">
        <f t="shared" si="213"/>
        <v/>
      </c>
      <c r="B13692" t="s">
        <v>98</v>
      </c>
      <c r="C13692" t="s">
        <v>117</v>
      </c>
      <c r="D13692" t="s">
        <v>74</v>
      </c>
      <c r="E13692">
        <v>6</v>
      </c>
      <c r="I13692">
        <v>67.31</v>
      </c>
      <c r="J13692" s="6" t="s">
        <v>20</v>
      </c>
    </row>
    <row r="13693" spans="1:10" x14ac:dyDescent="0.25">
      <c r="A13693" s="5" t="str">
        <f t="shared" si="213"/>
        <v/>
      </c>
      <c r="B13693" t="s">
        <v>98</v>
      </c>
      <c r="C13693" t="s">
        <v>117</v>
      </c>
      <c r="D13693" t="s">
        <v>75</v>
      </c>
      <c r="E13693">
        <v>6</v>
      </c>
      <c r="F13693">
        <v>0.58443993330001831</v>
      </c>
      <c r="G13693">
        <v>0.55607032775878906</v>
      </c>
      <c r="H13693">
        <v>6.9876131601631641E-3</v>
      </c>
      <c r="I13693">
        <v>66.986127560344698</v>
      </c>
      <c r="J13693" s="6" t="s">
        <v>80</v>
      </c>
    </row>
    <row r="13694" spans="1:10" x14ac:dyDescent="0.25">
      <c r="A13694" s="5" t="str">
        <f t="shared" si="213"/>
        <v/>
      </c>
      <c r="B13694" t="s">
        <v>98</v>
      </c>
      <c r="C13694" t="s">
        <v>117</v>
      </c>
      <c r="D13694" t="s">
        <v>75</v>
      </c>
      <c r="E13694">
        <v>7</v>
      </c>
      <c r="F13694">
        <v>0.64751958847045898</v>
      </c>
      <c r="G13694">
        <v>0.61927717924118042</v>
      </c>
      <c r="H13694">
        <v>6.20615528896451E-3</v>
      </c>
      <c r="I13694">
        <v>67.183967755019395</v>
      </c>
      <c r="J13694" s="6" t="s">
        <v>80</v>
      </c>
    </row>
    <row r="13695" spans="1:10" x14ac:dyDescent="0.25">
      <c r="A13695" s="5" t="str">
        <f t="shared" si="213"/>
        <v/>
      </c>
      <c r="B13695" t="s">
        <v>98</v>
      </c>
      <c r="C13695" t="s">
        <v>117</v>
      </c>
      <c r="D13695" t="s">
        <v>74</v>
      </c>
      <c r="E13695">
        <v>7</v>
      </c>
      <c r="I13695">
        <v>67.25</v>
      </c>
      <c r="J13695" s="6" t="s">
        <v>20</v>
      </c>
    </row>
    <row r="13696" spans="1:10" x14ac:dyDescent="0.25">
      <c r="A13696" s="5" t="str">
        <f t="shared" si="213"/>
        <v/>
      </c>
      <c r="B13696" t="s">
        <v>98</v>
      </c>
      <c r="C13696" t="s">
        <v>117</v>
      </c>
      <c r="D13696" t="s">
        <v>74</v>
      </c>
      <c r="E13696">
        <v>8</v>
      </c>
      <c r="I13696">
        <v>67.72</v>
      </c>
      <c r="J13696" s="6" t="s">
        <v>20</v>
      </c>
    </row>
    <row r="13697" spans="1:10" x14ac:dyDescent="0.25">
      <c r="A13697" s="5" t="str">
        <f t="shared" si="213"/>
        <v/>
      </c>
      <c r="B13697" t="s">
        <v>98</v>
      </c>
      <c r="C13697" t="s">
        <v>117</v>
      </c>
      <c r="D13697" t="s">
        <v>75</v>
      </c>
      <c r="E13697">
        <v>8</v>
      </c>
      <c r="F13697">
        <v>0.64524102210998535</v>
      </c>
      <c r="G13697">
        <v>0.66061186790466309</v>
      </c>
      <c r="H13697">
        <v>6.2017296440899372E-3</v>
      </c>
      <c r="I13697">
        <v>67.820620563768941</v>
      </c>
      <c r="J13697" s="6" t="s">
        <v>80</v>
      </c>
    </row>
    <row r="13698" spans="1:10" x14ac:dyDescent="0.25">
      <c r="A13698" s="5" t="str">
        <f t="shared" ref="A13698:A13761" si="214">IF(AND(category = B13698, subcategory=C13698, reportdate = D13698), E13698, "")</f>
        <v/>
      </c>
      <c r="B13698" t="s">
        <v>98</v>
      </c>
      <c r="C13698" t="s">
        <v>117</v>
      </c>
      <c r="D13698" t="s">
        <v>75</v>
      </c>
      <c r="E13698">
        <v>9</v>
      </c>
      <c r="F13698">
        <v>0.54829251766204834</v>
      </c>
      <c r="G13698">
        <v>0.5801277756690979</v>
      </c>
      <c r="H13698">
        <v>6.6795125603675842E-3</v>
      </c>
      <c r="I13698">
        <v>69.02968971810742</v>
      </c>
      <c r="J13698" s="6" t="s">
        <v>80</v>
      </c>
    </row>
    <row r="13699" spans="1:10" x14ac:dyDescent="0.25">
      <c r="A13699" s="5" t="str">
        <f t="shared" si="214"/>
        <v/>
      </c>
      <c r="B13699" t="s">
        <v>98</v>
      </c>
      <c r="C13699" t="s">
        <v>117</v>
      </c>
      <c r="D13699" t="s">
        <v>74</v>
      </c>
      <c r="E13699">
        <v>9</v>
      </c>
      <c r="I13699">
        <v>69.08</v>
      </c>
      <c r="J13699" s="6" t="s">
        <v>20</v>
      </c>
    </row>
    <row r="13700" spans="1:10" x14ac:dyDescent="0.25">
      <c r="A13700" s="5" t="str">
        <f t="shared" si="214"/>
        <v/>
      </c>
      <c r="B13700" t="s">
        <v>98</v>
      </c>
      <c r="C13700" t="s">
        <v>117</v>
      </c>
      <c r="D13700" t="s">
        <v>74</v>
      </c>
      <c r="E13700">
        <v>10</v>
      </c>
      <c r="I13700">
        <v>72.099999999999994</v>
      </c>
      <c r="J13700" s="6" t="s">
        <v>20</v>
      </c>
    </row>
    <row r="13701" spans="1:10" x14ac:dyDescent="0.25">
      <c r="A13701" s="5" t="str">
        <f t="shared" si="214"/>
        <v/>
      </c>
      <c r="B13701" t="s">
        <v>98</v>
      </c>
      <c r="C13701" t="s">
        <v>117</v>
      </c>
      <c r="D13701" t="s">
        <v>75</v>
      </c>
      <c r="E13701">
        <v>10</v>
      </c>
      <c r="F13701">
        <v>0.45803514122962952</v>
      </c>
      <c r="G13701">
        <v>0.47825241088867188</v>
      </c>
      <c r="H13701">
        <v>7.5504276901483536E-3</v>
      </c>
      <c r="I13701">
        <v>71.879892516725889</v>
      </c>
      <c r="J13701" s="6" t="s">
        <v>80</v>
      </c>
    </row>
    <row r="13702" spans="1:10" x14ac:dyDescent="0.25">
      <c r="A13702" s="5" t="str">
        <f t="shared" si="214"/>
        <v/>
      </c>
      <c r="B13702" t="s">
        <v>98</v>
      </c>
      <c r="C13702" t="s">
        <v>117</v>
      </c>
      <c r="D13702" t="s">
        <v>75</v>
      </c>
      <c r="E13702">
        <v>11</v>
      </c>
      <c r="F13702">
        <v>0.42157542705535889</v>
      </c>
      <c r="G13702">
        <v>0.39505386352539063</v>
      </c>
      <c r="H13702">
        <v>8.2480264827609062E-3</v>
      </c>
      <c r="I13702">
        <v>75.196897181089369</v>
      </c>
      <c r="J13702" s="6" t="s">
        <v>80</v>
      </c>
    </row>
    <row r="13703" spans="1:10" x14ac:dyDescent="0.25">
      <c r="A13703" s="5" t="str">
        <f t="shared" si="214"/>
        <v/>
      </c>
      <c r="B13703" t="s">
        <v>98</v>
      </c>
      <c r="C13703" t="s">
        <v>117</v>
      </c>
      <c r="D13703" t="s">
        <v>74</v>
      </c>
      <c r="E13703">
        <v>11</v>
      </c>
      <c r="I13703">
        <v>75.7</v>
      </c>
      <c r="J13703" s="6" t="s">
        <v>20</v>
      </c>
    </row>
    <row r="13704" spans="1:10" x14ac:dyDescent="0.25">
      <c r="A13704" s="5" t="str">
        <f t="shared" si="214"/>
        <v/>
      </c>
      <c r="B13704" t="s">
        <v>98</v>
      </c>
      <c r="C13704" t="s">
        <v>117</v>
      </c>
      <c r="D13704" t="s">
        <v>75</v>
      </c>
      <c r="E13704">
        <v>12</v>
      </c>
      <c r="F13704">
        <v>0.45244011282920837</v>
      </c>
      <c r="G13704">
        <v>0.42502304911613464</v>
      </c>
      <c r="H13704">
        <v>9.5820529386401176E-3</v>
      </c>
      <c r="I13704">
        <v>78.09379436219308</v>
      </c>
      <c r="J13704" s="6" t="s">
        <v>80</v>
      </c>
    </row>
    <row r="13705" spans="1:10" x14ac:dyDescent="0.25">
      <c r="A13705" s="5" t="str">
        <f t="shared" si="214"/>
        <v/>
      </c>
      <c r="B13705" t="s">
        <v>98</v>
      </c>
      <c r="C13705" t="s">
        <v>117</v>
      </c>
      <c r="D13705" t="s">
        <v>74</v>
      </c>
      <c r="E13705">
        <v>12</v>
      </c>
      <c r="I13705">
        <v>79.099999999999994</v>
      </c>
      <c r="J13705" s="6" t="s">
        <v>20</v>
      </c>
    </row>
    <row r="13706" spans="1:10" x14ac:dyDescent="0.25">
      <c r="A13706" s="5" t="str">
        <f t="shared" si="214"/>
        <v/>
      </c>
      <c r="B13706" t="s">
        <v>98</v>
      </c>
      <c r="C13706" t="s">
        <v>117</v>
      </c>
      <c r="D13706" t="s">
        <v>74</v>
      </c>
      <c r="E13706">
        <v>13</v>
      </c>
      <c r="I13706">
        <v>79.7</v>
      </c>
      <c r="J13706" s="6" t="s">
        <v>20</v>
      </c>
    </row>
    <row r="13707" spans="1:10" x14ac:dyDescent="0.25">
      <c r="A13707" s="5" t="str">
        <f t="shared" si="214"/>
        <v/>
      </c>
      <c r="B13707" t="s">
        <v>98</v>
      </c>
      <c r="C13707" t="s">
        <v>117</v>
      </c>
      <c r="D13707" t="s">
        <v>75</v>
      </c>
      <c r="E13707">
        <v>13</v>
      </c>
      <c r="F13707">
        <v>0.56389796733856201</v>
      </c>
      <c r="G13707">
        <v>0.56811469793319702</v>
      </c>
      <c r="H13707">
        <v>1.1310220696032047E-2</v>
      </c>
      <c r="I13707">
        <v>78.473686878925534</v>
      </c>
      <c r="J13707" s="6" t="s">
        <v>80</v>
      </c>
    </row>
    <row r="13708" spans="1:10" x14ac:dyDescent="0.25">
      <c r="A13708" s="5" t="str">
        <f t="shared" si="214"/>
        <v/>
      </c>
      <c r="B13708" t="s">
        <v>98</v>
      </c>
      <c r="C13708" t="s">
        <v>117</v>
      </c>
      <c r="D13708" t="s">
        <v>75</v>
      </c>
      <c r="E13708">
        <v>14</v>
      </c>
      <c r="F13708">
        <v>0.67285996675491333</v>
      </c>
      <c r="G13708">
        <v>0.65419530868530273</v>
      </c>
      <c r="H13708">
        <v>1.2278731912374496E-2</v>
      </c>
      <c r="I13708">
        <v>77.851013993098448</v>
      </c>
      <c r="J13708" s="6" t="s">
        <v>80</v>
      </c>
    </row>
    <row r="13709" spans="1:10" x14ac:dyDescent="0.25">
      <c r="A13709" s="5" t="str">
        <f t="shared" si="214"/>
        <v/>
      </c>
      <c r="B13709" t="s">
        <v>98</v>
      </c>
      <c r="C13709" t="s">
        <v>117</v>
      </c>
      <c r="D13709" t="s">
        <v>74</v>
      </c>
      <c r="E13709">
        <v>14</v>
      </c>
      <c r="I13709">
        <v>78.7</v>
      </c>
      <c r="J13709" s="6" t="s">
        <v>20</v>
      </c>
    </row>
    <row r="13710" spans="1:10" x14ac:dyDescent="0.25">
      <c r="A13710" s="5" t="str">
        <f t="shared" si="214"/>
        <v/>
      </c>
      <c r="B13710" t="s">
        <v>98</v>
      </c>
      <c r="C13710" t="s">
        <v>117</v>
      </c>
      <c r="D13710" t="s">
        <v>74</v>
      </c>
      <c r="E13710">
        <v>15</v>
      </c>
      <c r="I13710">
        <v>78.5</v>
      </c>
      <c r="J13710" s="6" t="s">
        <v>20</v>
      </c>
    </row>
    <row r="13711" spans="1:10" x14ac:dyDescent="0.25">
      <c r="A13711" s="5" t="str">
        <f t="shared" si="214"/>
        <v/>
      </c>
      <c r="B13711" t="s">
        <v>98</v>
      </c>
      <c r="C13711" t="s">
        <v>117</v>
      </c>
      <c r="D13711" t="s">
        <v>75</v>
      </c>
      <c r="E13711">
        <v>15</v>
      </c>
      <c r="F13711">
        <v>0.77616792917251587</v>
      </c>
      <c r="G13711">
        <v>0.84289783239364624</v>
      </c>
      <c r="H13711">
        <v>1.3436055742204189E-2</v>
      </c>
      <c r="I13711">
        <v>78.154116812010045</v>
      </c>
      <c r="J13711" s="6" t="s">
        <v>80</v>
      </c>
    </row>
    <row r="13712" spans="1:10" x14ac:dyDescent="0.25">
      <c r="A13712" s="5" t="str">
        <f t="shared" si="214"/>
        <v/>
      </c>
      <c r="B13712" t="s">
        <v>98</v>
      </c>
      <c r="C13712" t="s">
        <v>117</v>
      </c>
      <c r="D13712" t="s">
        <v>74</v>
      </c>
      <c r="E13712">
        <v>16</v>
      </c>
      <c r="I13712">
        <v>79.099999999999994</v>
      </c>
      <c r="J13712" s="6" t="s">
        <v>20</v>
      </c>
    </row>
    <row r="13713" spans="1:10" x14ac:dyDescent="0.25">
      <c r="A13713" s="5" t="str">
        <f t="shared" si="214"/>
        <v/>
      </c>
      <c r="B13713" t="s">
        <v>98</v>
      </c>
      <c r="C13713" t="s">
        <v>117</v>
      </c>
      <c r="D13713" t="s">
        <v>75</v>
      </c>
      <c r="E13713">
        <v>16</v>
      </c>
      <c r="F13713">
        <v>0.97363334894180298</v>
      </c>
      <c r="G13713">
        <v>0.98560982942581177</v>
      </c>
      <c r="H13713">
        <v>1.42658781260252E-2</v>
      </c>
      <c r="I13713">
        <v>78.534009328729923</v>
      </c>
      <c r="J13713" s="6" t="s">
        <v>80</v>
      </c>
    </row>
    <row r="13714" spans="1:10" x14ac:dyDescent="0.25">
      <c r="A13714" s="5" t="str">
        <f t="shared" si="214"/>
        <v/>
      </c>
      <c r="B13714" t="s">
        <v>98</v>
      </c>
      <c r="C13714" t="s">
        <v>117</v>
      </c>
      <c r="D13714" t="s">
        <v>74</v>
      </c>
      <c r="E13714">
        <v>17</v>
      </c>
      <c r="I13714">
        <v>79.099999999999994</v>
      </c>
      <c r="J13714" s="6" t="s">
        <v>20</v>
      </c>
    </row>
    <row r="13715" spans="1:10" x14ac:dyDescent="0.25">
      <c r="A13715" s="5" t="str">
        <f t="shared" si="214"/>
        <v/>
      </c>
      <c r="B13715" t="s">
        <v>98</v>
      </c>
      <c r="C13715" t="s">
        <v>117</v>
      </c>
      <c r="D13715" t="s">
        <v>75</v>
      </c>
      <c r="E13715">
        <v>17</v>
      </c>
      <c r="F13715">
        <v>1.1926697492599487</v>
      </c>
      <c r="G13715">
        <v>1.1073262691497803</v>
      </c>
      <c r="H13715">
        <v>1.4606723561882973E-2</v>
      </c>
      <c r="I13715">
        <v>77.968018657463517</v>
      </c>
      <c r="J13715" s="6" t="s">
        <v>80</v>
      </c>
    </row>
    <row r="13716" spans="1:10" x14ac:dyDescent="0.25">
      <c r="A13716" s="5" t="str">
        <f t="shared" si="214"/>
        <v/>
      </c>
      <c r="B13716" t="s">
        <v>98</v>
      </c>
      <c r="C13716" t="s">
        <v>117</v>
      </c>
      <c r="D13716" t="s">
        <v>74</v>
      </c>
      <c r="E13716">
        <v>18</v>
      </c>
      <c r="I13716">
        <v>74.7</v>
      </c>
      <c r="J13716" s="6" t="s">
        <v>20</v>
      </c>
    </row>
    <row r="13717" spans="1:10" x14ac:dyDescent="0.25">
      <c r="A13717" s="5" t="str">
        <f t="shared" si="214"/>
        <v/>
      </c>
      <c r="B13717" t="s">
        <v>98</v>
      </c>
      <c r="C13717" t="s">
        <v>117</v>
      </c>
      <c r="D13717" t="s">
        <v>75</v>
      </c>
      <c r="E13717">
        <v>18</v>
      </c>
      <c r="F13717">
        <v>1.2852258682250977</v>
      </c>
      <c r="G13717">
        <v>1.173114538192749</v>
      </c>
      <c r="H13717">
        <v>1.4625572599470615E-2</v>
      </c>
      <c r="I13717">
        <v>74.102565402552059</v>
      </c>
      <c r="J13717" s="6" t="s">
        <v>80</v>
      </c>
    </row>
    <row r="13718" spans="1:10" x14ac:dyDescent="0.25">
      <c r="A13718" s="5" t="str">
        <f t="shared" si="214"/>
        <v/>
      </c>
      <c r="B13718" t="s">
        <v>98</v>
      </c>
      <c r="C13718" t="s">
        <v>117</v>
      </c>
      <c r="D13718" t="s">
        <v>75</v>
      </c>
      <c r="E13718">
        <v>19</v>
      </c>
      <c r="F13718">
        <v>1.2862038612365723</v>
      </c>
      <c r="G13718">
        <v>0.93514055013656616</v>
      </c>
      <c r="H13718">
        <v>1.419625710695982E-2</v>
      </c>
      <c r="I13718">
        <v>72.365453254925228</v>
      </c>
      <c r="J13718" s="6" t="s">
        <v>80</v>
      </c>
    </row>
    <row r="13719" spans="1:10" x14ac:dyDescent="0.25">
      <c r="A13719" s="5" t="str">
        <f t="shared" si="214"/>
        <v/>
      </c>
      <c r="B13719" t="s">
        <v>98</v>
      </c>
      <c r="C13719" t="s">
        <v>117</v>
      </c>
      <c r="D13719" t="s">
        <v>74</v>
      </c>
      <c r="E13719">
        <v>19</v>
      </c>
      <c r="I13719">
        <v>72.900000000000006</v>
      </c>
      <c r="J13719" s="6" t="s">
        <v>20</v>
      </c>
    </row>
    <row r="13720" spans="1:10" x14ac:dyDescent="0.25">
      <c r="A13720" s="5" t="str">
        <f t="shared" si="214"/>
        <v/>
      </c>
      <c r="B13720" t="s">
        <v>98</v>
      </c>
      <c r="C13720" t="s">
        <v>117</v>
      </c>
      <c r="D13720" t="s">
        <v>75</v>
      </c>
      <c r="E13720">
        <v>20</v>
      </c>
      <c r="F13720">
        <v>1.3125289678573608</v>
      </c>
      <c r="G13720">
        <v>1.4673858880996704</v>
      </c>
      <c r="H13720">
        <v>1.3717888854444027E-2</v>
      </c>
      <c r="I13720">
        <v>70.9906083958642</v>
      </c>
      <c r="J13720" s="6" t="s">
        <v>80</v>
      </c>
    </row>
    <row r="13721" spans="1:10" x14ac:dyDescent="0.25">
      <c r="A13721" s="5" t="str">
        <f t="shared" si="214"/>
        <v/>
      </c>
      <c r="B13721" t="s">
        <v>98</v>
      </c>
      <c r="C13721" t="s">
        <v>117</v>
      </c>
      <c r="D13721" t="s">
        <v>74</v>
      </c>
      <c r="E13721">
        <v>20</v>
      </c>
      <c r="I13721">
        <v>71.5</v>
      </c>
      <c r="J13721" s="6" t="s">
        <v>20</v>
      </c>
    </row>
    <row r="13722" spans="1:10" x14ac:dyDescent="0.25">
      <c r="A13722" s="5" t="str">
        <f t="shared" si="214"/>
        <v/>
      </c>
      <c r="B13722" t="s">
        <v>98</v>
      </c>
      <c r="C13722" t="s">
        <v>117</v>
      </c>
      <c r="D13722" t="s">
        <v>74</v>
      </c>
      <c r="E13722">
        <v>21</v>
      </c>
      <c r="I13722">
        <v>71.2</v>
      </c>
      <c r="J13722" s="6" t="s">
        <v>20</v>
      </c>
    </row>
    <row r="13723" spans="1:10" x14ac:dyDescent="0.25">
      <c r="A13723" s="5" t="str">
        <f t="shared" si="214"/>
        <v/>
      </c>
      <c r="B13723" t="s">
        <v>98</v>
      </c>
      <c r="C13723" t="s">
        <v>117</v>
      </c>
      <c r="D13723" t="s">
        <v>75</v>
      </c>
      <c r="E13723">
        <v>21</v>
      </c>
      <c r="F13723">
        <v>1.3475916385650635</v>
      </c>
      <c r="G13723">
        <v>1.3089272975921631</v>
      </c>
      <c r="H13723">
        <v>1.3213996775448322E-2</v>
      </c>
      <c r="I13723">
        <v>70.69375278847744</v>
      </c>
      <c r="J13723" s="6" t="s">
        <v>80</v>
      </c>
    </row>
    <row r="13724" spans="1:10" x14ac:dyDescent="0.25">
      <c r="A13724" s="5" t="str">
        <f t="shared" si="214"/>
        <v/>
      </c>
      <c r="B13724" t="s">
        <v>98</v>
      </c>
      <c r="C13724" t="s">
        <v>117</v>
      </c>
      <c r="D13724" t="s">
        <v>74</v>
      </c>
      <c r="E13724">
        <v>22</v>
      </c>
      <c r="I13724">
        <v>71.099999999999994</v>
      </c>
      <c r="J13724" s="6" t="s">
        <v>20</v>
      </c>
    </row>
    <row r="13725" spans="1:10" x14ac:dyDescent="0.25">
      <c r="A13725" s="5" t="str">
        <f t="shared" si="214"/>
        <v/>
      </c>
      <c r="B13725" t="s">
        <v>98</v>
      </c>
      <c r="C13725" t="s">
        <v>117</v>
      </c>
      <c r="D13725" t="s">
        <v>75</v>
      </c>
      <c r="E13725">
        <v>22</v>
      </c>
      <c r="F13725">
        <v>1.2646602392196655</v>
      </c>
      <c r="G13725">
        <v>1.2715550661087036</v>
      </c>
      <c r="H13725">
        <v>1.3287514448165894E-2</v>
      </c>
      <c r="I13725">
        <v>70.785560738173984</v>
      </c>
      <c r="J13725" s="6" t="s">
        <v>80</v>
      </c>
    </row>
    <row r="13726" spans="1:10" x14ac:dyDescent="0.25">
      <c r="A13726" s="5" t="str">
        <f t="shared" si="214"/>
        <v/>
      </c>
      <c r="B13726" t="s">
        <v>98</v>
      </c>
      <c r="C13726" t="s">
        <v>117</v>
      </c>
      <c r="D13726" t="s">
        <v>75</v>
      </c>
      <c r="E13726">
        <v>23</v>
      </c>
      <c r="F13726">
        <v>1.214038610458374</v>
      </c>
      <c r="G13726">
        <v>1.198223352432251</v>
      </c>
      <c r="H13726">
        <v>1.4627900905907154E-2</v>
      </c>
      <c r="I13726">
        <v>70.320149056976931</v>
      </c>
      <c r="J13726" s="6" t="s">
        <v>80</v>
      </c>
    </row>
    <row r="13727" spans="1:10" x14ac:dyDescent="0.25">
      <c r="A13727" s="5" t="str">
        <f t="shared" si="214"/>
        <v/>
      </c>
      <c r="B13727" t="s">
        <v>98</v>
      </c>
      <c r="C13727" t="s">
        <v>117</v>
      </c>
      <c r="D13727" t="s">
        <v>74</v>
      </c>
      <c r="E13727">
        <v>23</v>
      </c>
      <c r="I13727">
        <v>70.599999999999994</v>
      </c>
      <c r="J13727" s="6" t="s">
        <v>20</v>
      </c>
    </row>
    <row r="13728" spans="1:10" x14ac:dyDescent="0.25">
      <c r="A13728" s="5" t="str">
        <f t="shared" si="214"/>
        <v/>
      </c>
      <c r="B13728" t="s">
        <v>98</v>
      </c>
      <c r="C13728" t="s">
        <v>117</v>
      </c>
      <c r="D13728" t="s">
        <v>75</v>
      </c>
      <c r="E13728">
        <v>24</v>
      </c>
      <c r="F13728">
        <v>1.052090048789978</v>
      </c>
      <c r="G13728">
        <v>1.0226050615310669</v>
      </c>
      <c r="H13728">
        <v>1.4689082279801369E-2</v>
      </c>
      <c r="I13728">
        <v>69.962929426091023</v>
      </c>
      <c r="J13728" s="6" t="s">
        <v>80</v>
      </c>
    </row>
    <row r="13729" spans="1:10" x14ac:dyDescent="0.25">
      <c r="A13729" s="5" t="str">
        <f t="shared" si="214"/>
        <v/>
      </c>
      <c r="B13729" t="s">
        <v>98</v>
      </c>
      <c r="C13729" t="s">
        <v>117</v>
      </c>
      <c r="D13729" t="s">
        <v>74</v>
      </c>
      <c r="E13729">
        <v>24</v>
      </c>
      <c r="I13729">
        <v>70.400000000000006</v>
      </c>
      <c r="J13729" s="6" t="s">
        <v>20</v>
      </c>
    </row>
    <row r="13730" spans="1:10" x14ac:dyDescent="0.25">
      <c r="A13730" s="5" t="str">
        <f t="shared" si="214"/>
        <v/>
      </c>
      <c r="B13730" t="s">
        <v>98</v>
      </c>
      <c r="C13730" t="s">
        <v>117</v>
      </c>
      <c r="D13730" t="s">
        <v>46</v>
      </c>
      <c r="E13730">
        <v>1</v>
      </c>
      <c r="F13730">
        <v>0.73385351896286011</v>
      </c>
      <c r="G13730">
        <v>0.73809409141540527</v>
      </c>
      <c r="H13730">
        <v>1.2753138318657875E-2</v>
      </c>
      <c r="I13730">
        <v>65.638734023124783</v>
      </c>
      <c r="J13730" s="6" t="s">
        <v>80</v>
      </c>
    </row>
    <row r="13731" spans="1:10" x14ac:dyDescent="0.25">
      <c r="A13731" s="5" t="str">
        <f t="shared" si="214"/>
        <v/>
      </c>
      <c r="B13731" t="s">
        <v>98</v>
      </c>
      <c r="C13731" t="s">
        <v>117</v>
      </c>
      <c r="D13731" t="s">
        <v>46</v>
      </c>
      <c r="E13731">
        <v>2</v>
      </c>
      <c r="F13731">
        <v>0.65317785739898682</v>
      </c>
      <c r="G13731">
        <v>0.63694089651107788</v>
      </c>
      <c r="H13731">
        <v>1.1920088902115822E-2</v>
      </c>
      <c r="I13731">
        <v>64.440882531940304</v>
      </c>
      <c r="J13731" s="6" t="s">
        <v>80</v>
      </c>
    </row>
    <row r="13732" spans="1:10" x14ac:dyDescent="0.25">
      <c r="A13732" s="5" t="str">
        <f t="shared" si="214"/>
        <v/>
      </c>
      <c r="B13732" t="s">
        <v>98</v>
      </c>
      <c r="C13732" t="s">
        <v>117</v>
      </c>
      <c r="D13732" t="s">
        <v>46</v>
      </c>
      <c r="E13732">
        <v>3</v>
      </c>
      <c r="F13732">
        <v>0.57784175872802734</v>
      </c>
      <c r="G13732">
        <v>0.56151896715164185</v>
      </c>
      <c r="H13732">
        <v>1.0676326230168343E-2</v>
      </c>
      <c r="I13732">
        <v>63.788934875231732</v>
      </c>
      <c r="J13732" s="6" t="s">
        <v>80</v>
      </c>
    </row>
    <row r="13733" spans="1:10" x14ac:dyDescent="0.25">
      <c r="A13733" s="5" t="str">
        <f t="shared" si="214"/>
        <v/>
      </c>
      <c r="B13733" t="s">
        <v>98</v>
      </c>
      <c r="C13733" t="s">
        <v>117</v>
      </c>
      <c r="D13733" t="s">
        <v>46</v>
      </c>
      <c r="E13733">
        <v>4</v>
      </c>
      <c r="F13733">
        <v>0.52928352355957031</v>
      </c>
      <c r="G13733">
        <v>0.51278501749038696</v>
      </c>
      <c r="H13733">
        <v>9.1065382584929466E-3</v>
      </c>
      <c r="I13733">
        <v>62.530727328056521</v>
      </c>
      <c r="J13733" s="6" t="s">
        <v>80</v>
      </c>
    </row>
    <row r="13734" spans="1:10" x14ac:dyDescent="0.25">
      <c r="A13734" s="5" t="str">
        <f t="shared" si="214"/>
        <v/>
      </c>
      <c r="B13734" t="s">
        <v>98</v>
      </c>
      <c r="C13734" t="s">
        <v>117</v>
      </c>
      <c r="D13734" t="s">
        <v>46</v>
      </c>
      <c r="E13734">
        <v>5</v>
      </c>
      <c r="F13734">
        <v>0.48893287777900696</v>
      </c>
      <c r="G13734">
        <v>0.48103529214859009</v>
      </c>
      <c r="H13734">
        <v>7.7667422592639923E-3</v>
      </c>
      <c r="I13734">
        <v>61.969969567864531</v>
      </c>
      <c r="J13734" s="6" t="s">
        <v>80</v>
      </c>
    </row>
    <row r="13735" spans="1:10" x14ac:dyDescent="0.25">
      <c r="A13735" s="5" t="str">
        <f t="shared" si="214"/>
        <v/>
      </c>
      <c r="B13735" t="s">
        <v>98</v>
      </c>
      <c r="C13735" t="s">
        <v>117</v>
      </c>
      <c r="D13735" t="s">
        <v>46</v>
      </c>
      <c r="E13735">
        <v>6</v>
      </c>
      <c r="F13735">
        <v>0.49603748321533203</v>
      </c>
      <c r="G13735">
        <v>0.48359227180480957</v>
      </c>
      <c r="H13735">
        <v>6.2212427146732807E-3</v>
      </c>
      <c r="I13735">
        <v>62.299923919650873</v>
      </c>
      <c r="J13735" s="6" t="s">
        <v>80</v>
      </c>
    </row>
    <row r="13736" spans="1:10" x14ac:dyDescent="0.25">
      <c r="A13736" s="5" t="str">
        <f t="shared" si="214"/>
        <v/>
      </c>
      <c r="B13736" t="s">
        <v>98</v>
      </c>
      <c r="C13736" t="s">
        <v>117</v>
      </c>
      <c r="D13736" t="s">
        <v>46</v>
      </c>
      <c r="E13736">
        <v>7</v>
      </c>
      <c r="F13736">
        <v>0.56041109561920166</v>
      </c>
      <c r="G13736">
        <v>0.55290830135345459</v>
      </c>
      <c r="H13736">
        <v>5.8309491723775864E-3</v>
      </c>
      <c r="I13736">
        <v>61.384080949487625</v>
      </c>
      <c r="J13736" s="6" t="s">
        <v>80</v>
      </c>
    </row>
    <row r="13737" spans="1:10" x14ac:dyDescent="0.25">
      <c r="A13737" s="5" t="str">
        <f t="shared" si="214"/>
        <v/>
      </c>
      <c r="B13737" t="s">
        <v>98</v>
      </c>
      <c r="C13737" t="s">
        <v>117</v>
      </c>
      <c r="D13737" t="s">
        <v>46</v>
      </c>
      <c r="E13737">
        <v>8</v>
      </c>
      <c r="F13737">
        <v>0.58449703454971313</v>
      </c>
      <c r="G13737">
        <v>0.58564120531082153</v>
      </c>
      <c r="H13737">
        <v>5.705730989575386E-3</v>
      </c>
      <c r="I13737">
        <v>62.125827754107384</v>
      </c>
      <c r="J13737" s="6" t="s">
        <v>80</v>
      </c>
    </row>
    <row r="13738" spans="1:10" x14ac:dyDescent="0.25">
      <c r="A13738" s="5" t="str">
        <f t="shared" si="214"/>
        <v/>
      </c>
      <c r="B13738" t="s">
        <v>98</v>
      </c>
      <c r="C13738" t="s">
        <v>117</v>
      </c>
      <c r="D13738" t="s">
        <v>46</v>
      </c>
      <c r="E13738">
        <v>9</v>
      </c>
      <c r="F13738">
        <v>0.47448226809501648</v>
      </c>
      <c r="G13738">
        <v>0.4694674015045166</v>
      </c>
      <c r="H13738">
        <v>5.9623224660754204E-3</v>
      </c>
      <c r="I13738">
        <v>65.314220937310793</v>
      </c>
      <c r="J13738" s="6" t="s">
        <v>80</v>
      </c>
    </row>
    <row r="13739" spans="1:10" x14ac:dyDescent="0.25">
      <c r="A13739" s="5" t="str">
        <f t="shared" si="214"/>
        <v/>
      </c>
      <c r="B13739" t="s">
        <v>98</v>
      </c>
      <c r="C13739" t="s">
        <v>117</v>
      </c>
      <c r="D13739" t="s">
        <v>46</v>
      </c>
      <c r="E13739">
        <v>10</v>
      </c>
      <c r="F13739">
        <v>0.38875070214271545</v>
      </c>
      <c r="G13739">
        <v>0.38093569874763489</v>
      </c>
      <c r="H13739">
        <v>6.5974616445600986E-3</v>
      </c>
      <c r="I13739">
        <v>71.190912964102552</v>
      </c>
      <c r="J13739" s="6" t="s">
        <v>80</v>
      </c>
    </row>
    <row r="13740" spans="1:10" x14ac:dyDescent="0.25">
      <c r="A13740" s="5" t="str">
        <f t="shared" si="214"/>
        <v/>
      </c>
      <c r="B13740" t="s">
        <v>98</v>
      </c>
      <c r="C13740" t="s">
        <v>117</v>
      </c>
      <c r="D13740" t="s">
        <v>46</v>
      </c>
      <c r="E13740">
        <v>11</v>
      </c>
      <c r="F13740">
        <v>0.32832074165344238</v>
      </c>
      <c r="G13740">
        <v>0.33174476027488708</v>
      </c>
      <c r="H13740">
        <v>6.6216378472745419E-3</v>
      </c>
      <c r="I13740">
        <v>78.346987218490227</v>
      </c>
      <c r="J13740" s="6" t="s">
        <v>80</v>
      </c>
    </row>
    <row r="13741" spans="1:10" x14ac:dyDescent="0.25">
      <c r="A13741" s="5" t="str">
        <f t="shared" si="214"/>
        <v/>
      </c>
      <c r="B13741" t="s">
        <v>98</v>
      </c>
      <c r="C13741" t="s">
        <v>117</v>
      </c>
      <c r="D13741" t="s">
        <v>46</v>
      </c>
      <c r="E13741">
        <v>12</v>
      </c>
      <c r="F13741">
        <v>0.34147563576698303</v>
      </c>
      <c r="G13741">
        <v>0.33653932809829712</v>
      </c>
      <c r="H13741">
        <v>7.3257847689092159E-3</v>
      </c>
      <c r="I13741">
        <v>84.460742544136806</v>
      </c>
      <c r="J13741" s="6" t="s">
        <v>80</v>
      </c>
    </row>
    <row r="13742" spans="1:10" x14ac:dyDescent="0.25">
      <c r="A13742" s="5" t="str">
        <f t="shared" si="214"/>
        <v/>
      </c>
      <c r="B13742" t="s">
        <v>98</v>
      </c>
      <c r="C13742" t="s">
        <v>117</v>
      </c>
      <c r="D13742" t="s">
        <v>46</v>
      </c>
      <c r="E13742">
        <v>13</v>
      </c>
      <c r="F13742">
        <v>0.38848993182182312</v>
      </c>
      <c r="G13742">
        <v>0.37269747257232666</v>
      </c>
      <c r="H13742">
        <v>8.4647778421640396E-3</v>
      </c>
      <c r="I13742">
        <v>77.909738283622175</v>
      </c>
      <c r="J13742" s="6" t="s">
        <v>80</v>
      </c>
    </row>
    <row r="13743" spans="1:10" x14ac:dyDescent="0.25">
      <c r="A13743" s="5" t="str">
        <f t="shared" si="214"/>
        <v/>
      </c>
      <c r="B13743" t="s">
        <v>98</v>
      </c>
      <c r="C13743" t="s">
        <v>117</v>
      </c>
      <c r="D13743" t="s">
        <v>46</v>
      </c>
      <c r="E13743">
        <v>14</v>
      </c>
      <c r="F13743">
        <v>0.48004212975502014</v>
      </c>
      <c r="G13743">
        <v>0.43107423186302185</v>
      </c>
      <c r="H13743">
        <v>9.5398342236876488E-3</v>
      </c>
      <c r="I13743">
        <v>78.082227632386591</v>
      </c>
      <c r="J13743" s="6" t="s">
        <v>80</v>
      </c>
    </row>
    <row r="13744" spans="1:10" x14ac:dyDescent="0.25">
      <c r="A13744" s="5" t="str">
        <f t="shared" si="214"/>
        <v/>
      </c>
      <c r="B13744" t="s">
        <v>98</v>
      </c>
      <c r="C13744" t="s">
        <v>117</v>
      </c>
      <c r="D13744" t="s">
        <v>46</v>
      </c>
      <c r="E13744">
        <v>15</v>
      </c>
      <c r="F13744">
        <v>0.57407939434051514</v>
      </c>
      <c r="G13744">
        <v>0.55238378047943115</v>
      </c>
      <c r="H13744">
        <v>1.0687930509448051E-2</v>
      </c>
      <c r="I13744">
        <v>82.603712720644253</v>
      </c>
      <c r="J13744" s="6" t="s">
        <v>80</v>
      </c>
    </row>
    <row r="13745" spans="1:10" x14ac:dyDescent="0.25">
      <c r="A13745" s="5" t="str">
        <f t="shared" si="214"/>
        <v/>
      </c>
      <c r="B13745" t="s">
        <v>98</v>
      </c>
      <c r="C13745" t="s">
        <v>117</v>
      </c>
      <c r="D13745" t="s">
        <v>46</v>
      </c>
      <c r="E13745">
        <v>16</v>
      </c>
      <c r="F13745">
        <v>0.76394373178482056</v>
      </c>
      <c r="G13745">
        <v>0.72993433475494385</v>
      </c>
      <c r="H13745">
        <v>1.1734316125512123E-2</v>
      </c>
      <c r="I13745">
        <v>80.752708460130648</v>
      </c>
      <c r="J13745" s="6" t="s">
        <v>80</v>
      </c>
    </row>
    <row r="13746" spans="1:10" x14ac:dyDescent="0.25">
      <c r="A13746" s="5" t="str">
        <f t="shared" si="214"/>
        <v/>
      </c>
      <c r="B13746" t="s">
        <v>98</v>
      </c>
      <c r="C13746" t="s">
        <v>117</v>
      </c>
      <c r="D13746" t="s">
        <v>46</v>
      </c>
      <c r="E13746">
        <v>17</v>
      </c>
      <c r="F13746">
        <v>0.82355421781539917</v>
      </c>
      <c r="G13746">
        <v>0.8202018141746521</v>
      </c>
      <c r="H13746">
        <v>1.2178188189864159E-2</v>
      </c>
      <c r="I13746">
        <v>76.370632988449529</v>
      </c>
      <c r="J13746" s="6" t="s">
        <v>80</v>
      </c>
    </row>
    <row r="13747" spans="1:10" x14ac:dyDescent="0.25">
      <c r="A13747" s="5" t="str">
        <f t="shared" si="214"/>
        <v/>
      </c>
      <c r="B13747" t="s">
        <v>98</v>
      </c>
      <c r="C13747" t="s">
        <v>117</v>
      </c>
      <c r="D13747" t="s">
        <v>46</v>
      </c>
      <c r="E13747">
        <v>18</v>
      </c>
      <c r="F13747">
        <v>0.90417563915252686</v>
      </c>
      <c r="G13747">
        <v>0.94944137334823608</v>
      </c>
      <c r="H13747">
        <v>1.1826686561107635E-2</v>
      </c>
      <c r="I13747">
        <v>76.439257455877623</v>
      </c>
      <c r="J13747" s="6" t="s">
        <v>80</v>
      </c>
    </row>
    <row r="13748" spans="1:10" x14ac:dyDescent="0.25">
      <c r="A13748" s="5" t="str">
        <f t="shared" si="214"/>
        <v/>
      </c>
      <c r="B13748" t="s">
        <v>98</v>
      </c>
      <c r="C13748" t="s">
        <v>117</v>
      </c>
      <c r="D13748" t="s">
        <v>46</v>
      </c>
      <c r="E13748">
        <v>19</v>
      </c>
      <c r="F13748">
        <v>1.0472860336303711</v>
      </c>
      <c r="G13748">
        <v>1.0570676326751709</v>
      </c>
      <c r="H13748">
        <v>1.124176662415266E-2</v>
      </c>
      <c r="I13748">
        <v>72.860742544135277</v>
      </c>
      <c r="J13748" s="6" t="s">
        <v>80</v>
      </c>
    </row>
    <row r="13749" spans="1:10" x14ac:dyDescent="0.25">
      <c r="A13749" s="5" t="str">
        <f t="shared" si="214"/>
        <v/>
      </c>
      <c r="B13749" t="s">
        <v>98</v>
      </c>
      <c r="C13749" t="s">
        <v>117</v>
      </c>
      <c r="D13749" t="s">
        <v>46</v>
      </c>
      <c r="E13749">
        <v>20</v>
      </c>
      <c r="F13749">
        <v>1.1178138256072998</v>
      </c>
      <c r="G13749">
        <v>1.1130229234695435</v>
      </c>
      <c r="H13749">
        <v>1.1349943466484547E-2</v>
      </c>
      <c r="I13749">
        <v>70.725502130240685</v>
      </c>
      <c r="J13749" s="6" t="s">
        <v>80</v>
      </c>
    </row>
    <row r="13750" spans="1:10" x14ac:dyDescent="0.25">
      <c r="A13750" s="5" t="str">
        <f t="shared" si="214"/>
        <v/>
      </c>
      <c r="B13750" t="s">
        <v>98</v>
      </c>
      <c r="C13750" t="s">
        <v>117</v>
      </c>
      <c r="D13750" t="s">
        <v>46</v>
      </c>
      <c r="E13750">
        <v>21</v>
      </c>
      <c r="F13750">
        <v>1.1104241609573364</v>
      </c>
      <c r="G13750">
        <v>1.1051937341690063</v>
      </c>
      <c r="H13750">
        <v>1.1235255748033524E-2</v>
      </c>
      <c r="I13750">
        <v>68.469598295795535</v>
      </c>
      <c r="J13750" s="6" t="s">
        <v>80</v>
      </c>
    </row>
    <row r="13751" spans="1:10" x14ac:dyDescent="0.25">
      <c r="A13751" s="5" t="str">
        <f t="shared" si="214"/>
        <v/>
      </c>
      <c r="B13751" t="s">
        <v>98</v>
      </c>
      <c r="C13751" t="s">
        <v>117</v>
      </c>
      <c r="D13751" t="s">
        <v>46</v>
      </c>
      <c r="E13751">
        <v>22</v>
      </c>
      <c r="F13751">
        <v>1.0592309236526489</v>
      </c>
      <c r="G13751">
        <v>1.0580908060073853</v>
      </c>
      <c r="H13751">
        <v>1.1339971795678139E-2</v>
      </c>
      <c r="I13751">
        <v>66.657620206932052</v>
      </c>
      <c r="J13751" s="6" t="s">
        <v>80</v>
      </c>
    </row>
    <row r="13752" spans="1:10" x14ac:dyDescent="0.25">
      <c r="A13752" s="5" t="str">
        <f t="shared" si="214"/>
        <v/>
      </c>
      <c r="B13752" t="s">
        <v>98</v>
      </c>
      <c r="C13752" t="s">
        <v>117</v>
      </c>
      <c r="D13752" t="s">
        <v>46</v>
      </c>
      <c r="E13752">
        <v>23</v>
      </c>
      <c r="F13752">
        <v>0.96633541584014893</v>
      </c>
      <c r="G13752">
        <v>0.99676698446273804</v>
      </c>
      <c r="H13752">
        <v>1.26988235861063E-2</v>
      </c>
      <c r="I13752">
        <v>65.827790626903507</v>
      </c>
      <c r="J13752" s="6" t="s">
        <v>80</v>
      </c>
    </row>
    <row r="13753" spans="1:10" x14ac:dyDescent="0.25">
      <c r="A13753" s="5" t="str">
        <f t="shared" si="214"/>
        <v/>
      </c>
      <c r="B13753" t="s">
        <v>98</v>
      </c>
      <c r="C13753" t="s">
        <v>117</v>
      </c>
      <c r="D13753" t="s">
        <v>46</v>
      </c>
      <c r="E13753">
        <v>24</v>
      </c>
      <c r="F13753">
        <v>0.80064135789871216</v>
      </c>
      <c r="G13753">
        <v>0.85265731811523438</v>
      </c>
      <c r="H13753">
        <v>1.270670909434557E-2</v>
      </c>
      <c r="I13753">
        <v>65.053478393186637</v>
      </c>
      <c r="J13753" s="6" t="s">
        <v>80</v>
      </c>
    </row>
    <row r="13754" spans="1:10" x14ac:dyDescent="0.25">
      <c r="A13754" s="5" t="str">
        <f t="shared" si="214"/>
        <v/>
      </c>
      <c r="B13754" t="s">
        <v>98</v>
      </c>
      <c r="C13754" t="s">
        <v>117</v>
      </c>
      <c r="D13754" t="s">
        <v>76</v>
      </c>
      <c r="E13754">
        <v>1</v>
      </c>
      <c r="I13754">
        <v>64.37</v>
      </c>
      <c r="J13754" s="6" t="s">
        <v>20</v>
      </c>
    </row>
    <row r="13755" spans="1:10" x14ac:dyDescent="0.25">
      <c r="A13755" s="5" t="str">
        <f t="shared" si="214"/>
        <v/>
      </c>
      <c r="B13755" t="s">
        <v>98</v>
      </c>
      <c r="C13755" t="s">
        <v>117</v>
      </c>
      <c r="D13755" t="s">
        <v>77</v>
      </c>
      <c r="E13755">
        <v>1</v>
      </c>
      <c r="I13755">
        <v>67.63</v>
      </c>
      <c r="J13755" s="6" t="s">
        <v>20</v>
      </c>
    </row>
    <row r="13756" spans="1:10" x14ac:dyDescent="0.25">
      <c r="A13756" s="5" t="str">
        <f t="shared" si="214"/>
        <v/>
      </c>
      <c r="B13756" t="s">
        <v>98</v>
      </c>
      <c r="C13756" t="s">
        <v>117</v>
      </c>
      <c r="D13756" t="s">
        <v>76</v>
      </c>
      <c r="E13756">
        <v>2</v>
      </c>
      <c r="I13756">
        <v>63.65</v>
      </c>
      <c r="J13756" s="6" t="s">
        <v>20</v>
      </c>
    </row>
    <row r="13757" spans="1:10" x14ac:dyDescent="0.25">
      <c r="A13757" s="5" t="str">
        <f t="shared" si="214"/>
        <v/>
      </c>
      <c r="B13757" t="s">
        <v>98</v>
      </c>
      <c r="C13757" t="s">
        <v>117</v>
      </c>
      <c r="D13757" t="s">
        <v>77</v>
      </c>
      <c r="E13757">
        <v>2</v>
      </c>
      <c r="I13757">
        <v>66.05</v>
      </c>
      <c r="J13757" s="6" t="s">
        <v>20</v>
      </c>
    </row>
    <row r="13758" spans="1:10" x14ac:dyDescent="0.25">
      <c r="A13758" s="5" t="str">
        <f t="shared" si="214"/>
        <v/>
      </c>
      <c r="B13758" t="s">
        <v>98</v>
      </c>
      <c r="C13758" t="s">
        <v>117</v>
      </c>
      <c r="D13758" t="s">
        <v>77</v>
      </c>
      <c r="E13758">
        <v>3</v>
      </c>
      <c r="I13758">
        <v>64.28</v>
      </c>
      <c r="J13758" s="6" t="s">
        <v>20</v>
      </c>
    </row>
    <row r="13759" spans="1:10" x14ac:dyDescent="0.25">
      <c r="A13759" s="5" t="str">
        <f t="shared" si="214"/>
        <v/>
      </c>
      <c r="B13759" t="s">
        <v>98</v>
      </c>
      <c r="C13759" t="s">
        <v>117</v>
      </c>
      <c r="D13759" t="s">
        <v>76</v>
      </c>
      <c r="E13759">
        <v>3</v>
      </c>
      <c r="I13759">
        <v>62.1</v>
      </c>
      <c r="J13759" s="6" t="s">
        <v>20</v>
      </c>
    </row>
    <row r="13760" spans="1:10" x14ac:dyDescent="0.25">
      <c r="A13760" s="5" t="str">
        <f t="shared" si="214"/>
        <v/>
      </c>
      <c r="B13760" t="s">
        <v>98</v>
      </c>
      <c r="C13760" t="s">
        <v>117</v>
      </c>
      <c r="D13760" t="s">
        <v>76</v>
      </c>
      <c r="E13760">
        <v>4</v>
      </c>
      <c r="I13760">
        <v>61.4</v>
      </c>
      <c r="J13760" s="6" t="s">
        <v>20</v>
      </c>
    </row>
    <row r="13761" spans="1:10" x14ac:dyDescent="0.25">
      <c r="A13761" s="5" t="str">
        <f t="shared" si="214"/>
        <v/>
      </c>
      <c r="B13761" t="s">
        <v>98</v>
      </c>
      <c r="C13761" t="s">
        <v>117</v>
      </c>
      <c r="D13761" t="s">
        <v>77</v>
      </c>
      <c r="E13761">
        <v>4</v>
      </c>
      <c r="I13761">
        <v>63.54</v>
      </c>
      <c r="J13761" s="6" t="s">
        <v>20</v>
      </c>
    </row>
    <row r="13762" spans="1:10" x14ac:dyDescent="0.25">
      <c r="A13762" s="5" t="str">
        <f t="shared" ref="A13762:A13825" si="215">IF(AND(category = B13762, subcategory=C13762, reportdate = D13762), E13762, "")</f>
        <v/>
      </c>
      <c r="B13762" t="s">
        <v>98</v>
      </c>
      <c r="C13762" t="s">
        <v>117</v>
      </c>
      <c r="D13762" t="s">
        <v>77</v>
      </c>
      <c r="E13762">
        <v>5</v>
      </c>
      <c r="I13762">
        <v>63.15</v>
      </c>
      <c r="J13762" s="6" t="s">
        <v>20</v>
      </c>
    </row>
    <row r="13763" spans="1:10" x14ac:dyDescent="0.25">
      <c r="A13763" s="5" t="str">
        <f t="shared" si="215"/>
        <v/>
      </c>
      <c r="B13763" t="s">
        <v>98</v>
      </c>
      <c r="C13763" t="s">
        <v>117</v>
      </c>
      <c r="D13763" t="s">
        <v>76</v>
      </c>
      <c r="E13763">
        <v>5</v>
      </c>
      <c r="I13763">
        <v>60.79</v>
      </c>
      <c r="J13763" s="6" t="s">
        <v>20</v>
      </c>
    </row>
    <row r="13764" spans="1:10" x14ac:dyDescent="0.25">
      <c r="A13764" s="5" t="str">
        <f t="shared" si="215"/>
        <v/>
      </c>
      <c r="B13764" t="s">
        <v>98</v>
      </c>
      <c r="C13764" t="s">
        <v>117</v>
      </c>
      <c r="D13764" t="s">
        <v>76</v>
      </c>
      <c r="E13764">
        <v>6</v>
      </c>
      <c r="I13764">
        <v>60.53</v>
      </c>
      <c r="J13764" s="6" t="s">
        <v>20</v>
      </c>
    </row>
    <row r="13765" spans="1:10" x14ac:dyDescent="0.25">
      <c r="A13765" s="5" t="str">
        <f t="shared" si="215"/>
        <v/>
      </c>
      <c r="B13765" t="s">
        <v>98</v>
      </c>
      <c r="C13765" t="s">
        <v>117</v>
      </c>
      <c r="D13765" t="s">
        <v>77</v>
      </c>
      <c r="E13765">
        <v>6</v>
      </c>
      <c r="I13765">
        <v>62.15</v>
      </c>
      <c r="J13765" s="6" t="s">
        <v>20</v>
      </c>
    </row>
    <row r="13766" spans="1:10" x14ac:dyDescent="0.25">
      <c r="A13766" s="5" t="str">
        <f t="shared" si="215"/>
        <v/>
      </c>
      <c r="B13766" t="s">
        <v>98</v>
      </c>
      <c r="C13766" t="s">
        <v>117</v>
      </c>
      <c r="D13766" t="s">
        <v>76</v>
      </c>
      <c r="E13766">
        <v>7</v>
      </c>
      <c r="I13766">
        <v>60.23</v>
      </c>
      <c r="J13766" s="6" t="s">
        <v>20</v>
      </c>
    </row>
    <row r="13767" spans="1:10" x14ac:dyDescent="0.25">
      <c r="A13767" s="5" t="str">
        <f t="shared" si="215"/>
        <v/>
      </c>
      <c r="B13767" t="s">
        <v>98</v>
      </c>
      <c r="C13767" t="s">
        <v>117</v>
      </c>
      <c r="D13767" t="s">
        <v>77</v>
      </c>
      <c r="E13767">
        <v>7</v>
      </c>
      <c r="I13767">
        <v>62.19</v>
      </c>
      <c r="J13767" s="6" t="s">
        <v>20</v>
      </c>
    </row>
    <row r="13768" spans="1:10" x14ac:dyDescent="0.25">
      <c r="A13768" s="5" t="str">
        <f t="shared" si="215"/>
        <v/>
      </c>
      <c r="B13768" t="s">
        <v>98</v>
      </c>
      <c r="C13768" t="s">
        <v>117</v>
      </c>
      <c r="D13768" t="s">
        <v>76</v>
      </c>
      <c r="E13768">
        <v>8</v>
      </c>
      <c r="I13768">
        <v>61.24</v>
      </c>
      <c r="J13768" s="6" t="s">
        <v>20</v>
      </c>
    </row>
    <row r="13769" spans="1:10" x14ac:dyDescent="0.25">
      <c r="A13769" s="5" t="str">
        <f t="shared" si="215"/>
        <v/>
      </c>
      <c r="B13769" t="s">
        <v>98</v>
      </c>
      <c r="C13769" t="s">
        <v>117</v>
      </c>
      <c r="D13769" t="s">
        <v>77</v>
      </c>
      <c r="E13769">
        <v>8</v>
      </c>
      <c r="I13769">
        <v>63.16</v>
      </c>
      <c r="J13769" s="6" t="s">
        <v>20</v>
      </c>
    </row>
    <row r="13770" spans="1:10" x14ac:dyDescent="0.25">
      <c r="A13770" s="5" t="str">
        <f t="shared" si="215"/>
        <v/>
      </c>
      <c r="B13770" t="s">
        <v>98</v>
      </c>
      <c r="C13770" t="s">
        <v>117</v>
      </c>
      <c r="D13770" t="s">
        <v>77</v>
      </c>
      <c r="E13770">
        <v>9</v>
      </c>
      <c r="I13770">
        <v>67.37</v>
      </c>
      <c r="J13770" s="6" t="s">
        <v>20</v>
      </c>
    </row>
    <row r="13771" spans="1:10" x14ac:dyDescent="0.25">
      <c r="A13771" s="5" t="str">
        <f t="shared" si="215"/>
        <v/>
      </c>
      <c r="B13771" t="s">
        <v>98</v>
      </c>
      <c r="C13771" t="s">
        <v>117</v>
      </c>
      <c r="D13771" t="s">
        <v>76</v>
      </c>
      <c r="E13771">
        <v>9</v>
      </c>
      <c r="I13771">
        <v>64.92</v>
      </c>
      <c r="J13771" s="6" t="s">
        <v>20</v>
      </c>
    </row>
    <row r="13772" spans="1:10" x14ac:dyDescent="0.25">
      <c r="A13772" s="5" t="str">
        <f t="shared" si="215"/>
        <v/>
      </c>
      <c r="B13772" t="s">
        <v>98</v>
      </c>
      <c r="C13772" t="s">
        <v>117</v>
      </c>
      <c r="D13772" t="s">
        <v>77</v>
      </c>
      <c r="E13772">
        <v>10</v>
      </c>
      <c r="I13772">
        <v>74.3</v>
      </c>
      <c r="J13772" s="6" t="s">
        <v>20</v>
      </c>
    </row>
    <row r="13773" spans="1:10" x14ac:dyDescent="0.25">
      <c r="A13773" s="5" t="str">
        <f t="shared" si="215"/>
        <v/>
      </c>
      <c r="B13773" t="s">
        <v>98</v>
      </c>
      <c r="C13773" t="s">
        <v>117</v>
      </c>
      <c r="D13773" t="s">
        <v>76</v>
      </c>
      <c r="E13773">
        <v>10</v>
      </c>
      <c r="I13773">
        <v>71.900000000000006</v>
      </c>
      <c r="J13773" s="6" t="s">
        <v>20</v>
      </c>
    </row>
    <row r="13774" spans="1:10" x14ac:dyDescent="0.25">
      <c r="A13774" s="5" t="str">
        <f t="shared" si="215"/>
        <v/>
      </c>
      <c r="B13774" t="s">
        <v>98</v>
      </c>
      <c r="C13774" t="s">
        <v>117</v>
      </c>
      <c r="D13774" t="s">
        <v>77</v>
      </c>
      <c r="E13774">
        <v>11</v>
      </c>
      <c r="I13774">
        <v>81.099999999999994</v>
      </c>
      <c r="J13774" s="6" t="s">
        <v>20</v>
      </c>
    </row>
    <row r="13775" spans="1:10" x14ac:dyDescent="0.25">
      <c r="A13775" s="5" t="str">
        <f t="shared" si="215"/>
        <v/>
      </c>
      <c r="B13775" t="s">
        <v>98</v>
      </c>
      <c r="C13775" t="s">
        <v>117</v>
      </c>
      <c r="D13775" t="s">
        <v>76</v>
      </c>
      <c r="E13775">
        <v>11</v>
      </c>
      <c r="I13775">
        <v>79.3</v>
      </c>
      <c r="J13775" s="6" t="s">
        <v>20</v>
      </c>
    </row>
    <row r="13776" spans="1:10" x14ac:dyDescent="0.25">
      <c r="A13776" s="5" t="str">
        <f t="shared" si="215"/>
        <v/>
      </c>
      <c r="B13776" t="s">
        <v>98</v>
      </c>
      <c r="C13776" t="s">
        <v>117</v>
      </c>
      <c r="D13776" t="s">
        <v>77</v>
      </c>
      <c r="E13776">
        <v>12</v>
      </c>
      <c r="I13776">
        <v>85.6</v>
      </c>
      <c r="J13776" s="6" t="s">
        <v>20</v>
      </c>
    </row>
    <row r="13777" spans="1:10" x14ac:dyDescent="0.25">
      <c r="A13777" s="5" t="str">
        <f t="shared" si="215"/>
        <v/>
      </c>
      <c r="B13777" t="s">
        <v>98</v>
      </c>
      <c r="C13777" t="s">
        <v>117</v>
      </c>
      <c r="D13777" t="s">
        <v>76</v>
      </c>
      <c r="E13777">
        <v>12</v>
      </c>
      <c r="I13777">
        <v>85.4</v>
      </c>
      <c r="J13777" s="6" t="s">
        <v>20</v>
      </c>
    </row>
    <row r="13778" spans="1:10" x14ac:dyDescent="0.25">
      <c r="A13778" s="5" t="str">
        <f t="shared" si="215"/>
        <v/>
      </c>
      <c r="B13778" t="s">
        <v>98</v>
      </c>
      <c r="C13778" t="s">
        <v>117</v>
      </c>
      <c r="D13778" t="s">
        <v>76</v>
      </c>
      <c r="E13778">
        <v>13</v>
      </c>
      <c r="I13778">
        <v>82.7</v>
      </c>
      <c r="J13778" s="6" t="s">
        <v>20</v>
      </c>
    </row>
    <row r="13779" spans="1:10" x14ac:dyDescent="0.25">
      <c r="A13779" s="5" t="str">
        <f t="shared" si="215"/>
        <v/>
      </c>
      <c r="B13779" t="s">
        <v>98</v>
      </c>
      <c r="C13779" t="s">
        <v>117</v>
      </c>
      <c r="D13779" t="s">
        <v>77</v>
      </c>
      <c r="E13779">
        <v>13</v>
      </c>
      <c r="I13779">
        <v>88.7</v>
      </c>
      <c r="J13779" s="6" t="s">
        <v>20</v>
      </c>
    </row>
    <row r="13780" spans="1:10" x14ac:dyDescent="0.25">
      <c r="A13780" s="5" t="str">
        <f t="shared" si="215"/>
        <v/>
      </c>
      <c r="B13780" t="s">
        <v>98</v>
      </c>
      <c r="C13780" t="s">
        <v>117</v>
      </c>
      <c r="D13780" t="s">
        <v>76</v>
      </c>
      <c r="E13780">
        <v>14</v>
      </c>
      <c r="I13780">
        <v>82.2</v>
      </c>
      <c r="J13780" s="6" t="s">
        <v>20</v>
      </c>
    </row>
    <row r="13781" spans="1:10" x14ac:dyDescent="0.25">
      <c r="A13781" s="5" t="str">
        <f t="shared" si="215"/>
        <v/>
      </c>
      <c r="B13781" t="s">
        <v>98</v>
      </c>
      <c r="C13781" t="s">
        <v>117</v>
      </c>
      <c r="D13781" t="s">
        <v>77</v>
      </c>
      <c r="E13781">
        <v>14</v>
      </c>
      <c r="I13781">
        <v>89.6</v>
      </c>
      <c r="J13781" s="6" t="s">
        <v>20</v>
      </c>
    </row>
    <row r="13782" spans="1:10" x14ac:dyDescent="0.25">
      <c r="A13782" s="5" t="str">
        <f t="shared" si="215"/>
        <v/>
      </c>
      <c r="B13782" t="s">
        <v>98</v>
      </c>
      <c r="C13782" t="s">
        <v>117</v>
      </c>
      <c r="D13782" t="s">
        <v>77</v>
      </c>
      <c r="E13782">
        <v>15</v>
      </c>
      <c r="I13782">
        <v>89.4</v>
      </c>
      <c r="J13782" s="6" t="s">
        <v>20</v>
      </c>
    </row>
    <row r="13783" spans="1:10" x14ac:dyDescent="0.25">
      <c r="A13783" s="5" t="str">
        <f t="shared" si="215"/>
        <v/>
      </c>
      <c r="B13783" t="s">
        <v>98</v>
      </c>
      <c r="C13783" t="s">
        <v>117</v>
      </c>
      <c r="D13783" t="s">
        <v>76</v>
      </c>
      <c r="E13783">
        <v>15</v>
      </c>
      <c r="I13783">
        <v>83.8</v>
      </c>
      <c r="J13783" s="6" t="s">
        <v>20</v>
      </c>
    </row>
    <row r="13784" spans="1:10" x14ac:dyDescent="0.25">
      <c r="A13784" s="5" t="str">
        <f t="shared" si="215"/>
        <v/>
      </c>
      <c r="B13784" t="s">
        <v>98</v>
      </c>
      <c r="C13784" t="s">
        <v>117</v>
      </c>
      <c r="D13784" t="s">
        <v>77</v>
      </c>
      <c r="E13784">
        <v>16</v>
      </c>
      <c r="I13784">
        <v>88.6</v>
      </c>
      <c r="J13784" s="6" t="s">
        <v>20</v>
      </c>
    </row>
    <row r="13785" spans="1:10" x14ac:dyDescent="0.25">
      <c r="A13785" s="5" t="str">
        <f t="shared" si="215"/>
        <v/>
      </c>
      <c r="B13785" t="s">
        <v>98</v>
      </c>
      <c r="C13785" t="s">
        <v>117</v>
      </c>
      <c r="D13785" t="s">
        <v>76</v>
      </c>
      <c r="E13785">
        <v>16</v>
      </c>
      <c r="I13785">
        <v>85.8</v>
      </c>
      <c r="J13785" s="6" t="s">
        <v>20</v>
      </c>
    </row>
    <row r="13786" spans="1:10" x14ac:dyDescent="0.25">
      <c r="A13786" s="5" t="str">
        <f t="shared" si="215"/>
        <v/>
      </c>
      <c r="B13786" t="s">
        <v>98</v>
      </c>
      <c r="C13786" t="s">
        <v>117</v>
      </c>
      <c r="D13786" t="s">
        <v>77</v>
      </c>
      <c r="E13786">
        <v>17</v>
      </c>
      <c r="I13786">
        <v>88.4</v>
      </c>
      <c r="J13786" s="6" t="s">
        <v>20</v>
      </c>
    </row>
    <row r="13787" spans="1:10" x14ac:dyDescent="0.25">
      <c r="A13787" s="5" t="str">
        <f t="shared" si="215"/>
        <v/>
      </c>
      <c r="B13787" t="s">
        <v>98</v>
      </c>
      <c r="C13787" t="s">
        <v>117</v>
      </c>
      <c r="D13787" t="s">
        <v>76</v>
      </c>
      <c r="E13787">
        <v>17</v>
      </c>
      <c r="I13787">
        <v>85.1</v>
      </c>
      <c r="J13787" s="6" t="s">
        <v>20</v>
      </c>
    </row>
    <row r="13788" spans="1:10" x14ac:dyDescent="0.25">
      <c r="A13788" s="5" t="str">
        <f t="shared" si="215"/>
        <v/>
      </c>
      <c r="B13788" t="s">
        <v>98</v>
      </c>
      <c r="C13788" t="s">
        <v>117</v>
      </c>
      <c r="D13788" t="s">
        <v>77</v>
      </c>
      <c r="E13788">
        <v>18</v>
      </c>
      <c r="I13788">
        <v>85.7</v>
      </c>
      <c r="J13788" s="6" t="s">
        <v>20</v>
      </c>
    </row>
    <row r="13789" spans="1:10" x14ac:dyDescent="0.25">
      <c r="A13789" s="5" t="str">
        <f t="shared" si="215"/>
        <v/>
      </c>
      <c r="B13789" t="s">
        <v>98</v>
      </c>
      <c r="C13789" t="s">
        <v>117</v>
      </c>
      <c r="D13789" t="s">
        <v>76</v>
      </c>
      <c r="E13789">
        <v>18</v>
      </c>
      <c r="I13789">
        <v>81.7</v>
      </c>
      <c r="J13789" s="6" t="s">
        <v>20</v>
      </c>
    </row>
    <row r="13790" spans="1:10" x14ac:dyDescent="0.25">
      <c r="A13790" s="5" t="str">
        <f t="shared" si="215"/>
        <v/>
      </c>
      <c r="B13790" t="s">
        <v>98</v>
      </c>
      <c r="C13790" t="s">
        <v>117</v>
      </c>
      <c r="D13790" t="s">
        <v>76</v>
      </c>
      <c r="E13790">
        <v>19</v>
      </c>
      <c r="I13790">
        <v>79.599999999999994</v>
      </c>
      <c r="J13790" s="6" t="s">
        <v>20</v>
      </c>
    </row>
    <row r="13791" spans="1:10" x14ac:dyDescent="0.25">
      <c r="A13791" s="5" t="str">
        <f t="shared" si="215"/>
        <v/>
      </c>
      <c r="B13791" t="s">
        <v>98</v>
      </c>
      <c r="C13791" t="s">
        <v>117</v>
      </c>
      <c r="D13791" t="s">
        <v>77</v>
      </c>
      <c r="E13791">
        <v>19</v>
      </c>
      <c r="I13791">
        <v>81.900000000000006</v>
      </c>
      <c r="J13791" s="6" t="s">
        <v>20</v>
      </c>
    </row>
    <row r="13792" spans="1:10" x14ac:dyDescent="0.25">
      <c r="A13792" s="5" t="str">
        <f t="shared" si="215"/>
        <v/>
      </c>
      <c r="B13792" t="s">
        <v>98</v>
      </c>
      <c r="C13792" t="s">
        <v>117</v>
      </c>
      <c r="D13792" t="s">
        <v>77</v>
      </c>
      <c r="E13792">
        <v>20</v>
      </c>
      <c r="I13792">
        <v>80.3</v>
      </c>
      <c r="J13792" s="6" t="s">
        <v>20</v>
      </c>
    </row>
    <row r="13793" spans="1:10" x14ac:dyDescent="0.25">
      <c r="A13793" s="5" t="str">
        <f t="shared" si="215"/>
        <v/>
      </c>
      <c r="B13793" t="s">
        <v>98</v>
      </c>
      <c r="C13793" t="s">
        <v>117</v>
      </c>
      <c r="D13793" t="s">
        <v>76</v>
      </c>
      <c r="E13793">
        <v>20</v>
      </c>
      <c r="I13793">
        <v>78</v>
      </c>
      <c r="J13793" s="6" t="s">
        <v>20</v>
      </c>
    </row>
    <row r="13794" spans="1:10" x14ac:dyDescent="0.25">
      <c r="A13794" s="5" t="str">
        <f t="shared" si="215"/>
        <v/>
      </c>
      <c r="B13794" t="s">
        <v>98</v>
      </c>
      <c r="C13794" t="s">
        <v>117</v>
      </c>
      <c r="D13794" t="s">
        <v>76</v>
      </c>
      <c r="E13794">
        <v>21</v>
      </c>
      <c r="I13794">
        <v>75.3</v>
      </c>
      <c r="J13794" s="6" t="s">
        <v>20</v>
      </c>
    </row>
    <row r="13795" spans="1:10" x14ac:dyDescent="0.25">
      <c r="A13795" s="5" t="str">
        <f t="shared" si="215"/>
        <v/>
      </c>
      <c r="B13795" t="s">
        <v>98</v>
      </c>
      <c r="C13795" t="s">
        <v>117</v>
      </c>
      <c r="D13795" t="s">
        <v>77</v>
      </c>
      <c r="E13795">
        <v>21</v>
      </c>
      <c r="I13795">
        <v>78.2</v>
      </c>
      <c r="J13795" s="6" t="s">
        <v>20</v>
      </c>
    </row>
    <row r="13796" spans="1:10" x14ac:dyDescent="0.25">
      <c r="A13796" s="5" t="str">
        <f t="shared" si="215"/>
        <v/>
      </c>
      <c r="B13796" t="s">
        <v>98</v>
      </c>
      <c r="C13796" t="s">
        <v>117</v>
      </c>
      <c r="D13796" t="s">
        <v>77</v>
      </c>
      <c r="E13796">
        <v>22</v>
      </c>
      <c r="I13796">
        <v>75.5</v>
      </c>
      <c r="J13796" s="6" t="s">
        <v>20</v>
      </c>
    </row>
    <row r="13797" spans="1:10" x14ac:dyDescent="0.25">
      <c r="A13797" s="5" t="str">
        <f t="shared" si="215"/>
        <v/>
      </c>
      <c r="B13797" t="s">
        <v>98</v>
      </c>
      <c r="C13797" t="s">
        <v>117</v>
      </c>
      <c r="D13797" t="s">
        <v>76</v>
      </c>
      <c r="E13797">
        <v>22</v>
      </c>
      <c r="I13797">
        <v>73.400000000000006</v>
      </c>
      <c r="J13797" s="6" t="s">
        <v>20</v>
      </c>
    </row>
    <row r="13798" spans="1:10" x14ac:dyDescent="0.25">
      <c r="A13798" s="5" t="str">
        <f t="shared" si="215"/>
        <v/>
      </c>
      <c r="B13798" t="s">
        <v>98</v>
      </c>
      <c r="C13798" t="s">
        <v>117</v>
      </c>
      <c r="D13798" t="s">
        <v>76</v>
      </c>
      <c r="E13798">
        <v>23</v>
      </c>
      <c r="I13798">
        <v>71.099999999999994</v>
      </c>
      <c r="J13798" s="6" t="s">
        <v>20</v>
      </c>
    </row>
    <row r="13799" spans="1:10" x14ac:dyDescent="0.25">
      <c r="A13799" s="5" t="str">
        <f t="shared" si="215"/>
        <v/>
      </c>
      <c r="B13799" t="s">
        <v>98</v>
      </c>
      <c r="C13799" t="s">
        <v>117</v>
      </c>
      <c r="D13799" t="s">
        <v>77</v>
      </c>
      <c r="E13799">
        <v>23</v>
      </c>
      <c r="I13799">
        <v>73.400000000000006</v>
      </c>
      <c r="J13799" s="6" t="s">
        <v>20</v>
      </c>
    </row>
    <row r="13800" spans="1:10" x14ac:dyDescent="0.25">
      <c r="A13800" s="5" t="str">
        <f t="shared" si="215"/>
        <v/>
      </c>
      <c r="B13800" t="s">
        <v>98</v>
      </c>
      <c r="C13800" t="s">
        <v>117</v>
      </c>
      <c r="D13800" t="s">
        <v>77</v>
      </c>
      <c r="E13800">
        <v>24</v>
      </c>
      <c r="I13800">
        <v>71.099999999999994</v>
      </c>
      <c r="J13800" s="6" t="s">
        <v>20</v>
      </c>
    </row>
    <row r="13801" spans="1:10" x14ac:dyDescent="0.25">
      <c r="A13801" s="5" t="str">
        <f t="shared" si="215"/>
        <v/>
      </c>
      <c r="B13801" t="s">
        <v>98</v>
      </c>
      <c r="C13801" t="s">
        <v>117</v>
      </c>
      <c r="D13801" t="s">
        <v>76</v>
      </c>
      <c r="E13801">
        <v>24</v>
      </c>
      <c r="I13801">
        <v>68.459999999999994</v>
      </c>
      <c r="J13801" s="6" t="s">
        <v>20</v>
      </c>
    </row>
    <row r="13802" spans="1:10" x14ac:dyDescent="0.25">
      <c r="A13802" s="5" t="str">
        <f t="shared" si="215"/>
        <v/>
      </c>
      <c r="B13802" t="s">
        <v>98</v>
      </c>
      <c r="C13802" t="s">
        <v>117</v>
      </c>
      <c r="D13802" t="s">
        <v>47</v>
      </c>
      <c r="E13802">
        <v>1</v>
      </c>
      <c r="I13802">
        <v>69.83</v>
      </c>
      <c r="J13802" s="6" t="s">
        <v>20</v>
      </c>
    </row>
    <row r="13803" spans="1:10" x14ac:dyDescent="0.25">
      <c r="A13803" s="5" t="str">
        <f t="shared" si="215"/>
        <v/>
      </c>
      <c r="B13803" t="s">
        <v>98</v>
      </c>
      <c r="C13803" t="s">
        <v>117</v>
      </c>
      <c r="D13803" t="s">
        <v>47</v>
      </c>
      <c r="E13803">
        <v>2</v>
      </c>
      <c r="I13803">
        <v>67.78</v>
      </c>
      <c r="J13803" s="6" t="s">
        <v>20</v>
      </c>
    </row>
    <row r="13804" spans="1:10" x14ac:dyDescent="0.25">
      <c r="A13804" s="5" t="str">
        <f t="shared" si="215"/>
        <v/>
      </c>
      <c r="B13804" t="s">
        <v>98</v>
      </c>
      <c r="C13804" t="s">
        <v>117</v>
      </c>
      <c r="D13804" t="s">
        <v>47</v>
      </c>
      <c r="E13804">
        <v>3</v>
      </c>
      <c r="I13804">
        <v>66.510000000000005</v>
      </c>
      <c r="J13804" s="6" t="s">
        <v>20</v>
      </c>
    </row>
    <row r="13805" spans="1:10" x14ac:dyDescent="0.25">
      <c r="A13805" s="5" t="str">
        <f t="shared" si="215"/>
        <v/>
      </c>
      <c r="B13805" t="s">
        <v>98</v>
      </c>
      <c r="C13805" t="s">
        <v>117</v>
      </c>
      <c r="D13805" t="s">
        <v>47</v>
      </c>
      <c r="E13805">
        <v>4</v>
      </c>
      <c r="I13805">
        <v>65.17</v>
      </c>
      <c r="J13805" s="6" t="s">
        <v>20</v>
      </c>
    </row>
    <row r="13806" spans="1:10" x14ac:dyDescent="0.25">
      <c r="A13806" s="5" t="str">
        <f t="shared" si="215"/>
        <v/>
      </c>
      <c r="B13806" t="s">
        <v>98</v>
      </c>
      <c r="C13806" t="s">
        <v>117</v>
      </c>
      <c r="D13806" t="s">
        <v>47</v>
      </c>
      <c r="E13806">
        <v>5</v>
      </c>
      <c r="I13806">
        <v>64.44</v>
      </c>
      <c r="J13806" s="6" t="s">
        <v>20</v>
      </c>
    </row>
    <row r="13807" spans="1:10" x14ac:dyDescent="0.25">
      <c r="A13807" s="5" t="str">
        <f t="shared" si="215"/>
        <v/>
      </c>
      <c r="B13807" t="s">
        <v>98</v>
      </c>
      <c r="C13807" t="s">
        <v>117</v>
      </c>
      <c r="D13807" t="s">
        <v>47</v>
      </c>
      <c r="E13807">
        <v>6</v>
      </c>
      <c r="I13807">
        <v>63.97</v>
      </c>
      <c r="J13807" s="6" t="s">
        <v>20</v>
      </c>
    </row>
    <row r="13808" spans="1:10" x14ac:dyDescent="0.25">
      <c r="A13808" s="5" t="str">
        <f t="shared" si="215"/>
        <v/>
      </c>
      <c r="B13808" t="s">
        <v>98</v>
      </c>
      <c r="C13808" t="s">
        <v>117</v>
      </c>
      <c r="D13808" t="s">
        <v>47</v>
      </c>
      <c r="E13808">
        <v>7</v>
      </c>
      <c r="I13808">
        <v>64.42</v>
      </c>
      <c r="J13808" s="6" t="s">
        <v>20</v>
      </c>
    </row>
    <row r="13809" spans="1:10" x14ac:dyDescent="0.25">
      <c r="A13809" s="5" t="str">
        <f t="shared" si="215"/>
        <v/>
      </c>
      <c r="B13809" t="s">
        <v>98</v>
      </c>
      <c r="C13809" t="s">
        <v>117</v>
      </c>
      <c r="D13809" t="s">
        <v>47</v>
      </c>
      <c r="E13809">
        <v>8</v>
      </c>
      <c r="I13809">
        <v>64.87</v>
      </c>
      <c r="J13809" s="6" t="s">
        <v>20</v>
      </c>
    </row>
    <row r="13810" spans="1:10" x14ac:dyDescent="0.25">
      <c r="A13810" s="5" t="str">
        <f t="shared" si="215"/>
        <v/>
      </c>
      <c r="B13810" t="s">
        <v>98</v>
      </c>
      <c r="C13810" t="s">
        <v>117</v>
      </c>
      <c r="D13810" t="s">
        <v>47</v>
      </c>
      <c r="E13810">
        <v>9</v>
      </c>
      <c r="I13810">
        <v>69.69</v>
      </c>
      <c r="J13810" s="6" t="s">
        <v>20</v>
      </c>
    </row>
    <row r="13811" spans="1:10" x14ac:dyDescent="0.25">
      <c r="A13811" s="5" t="str">
        <f t="shared" si="215"/>
        <v/>
      </c>
      <c r="B13811" t="s">
        <v>98</v>
      </c>
      <c r="C13811" t="s">
        <v>117</v>
      </c>
      <c r="D13811" t="s">
        <v>47</v>
      </c>
      <c r="E13811">
        <v>10</v>
      </c>
      <c r="I13811">
        <v>77.599999999999994</v>
      </c>
      <c r="J13811" s="6" t="s">
        <v>20</v>
      </c>
    </row>
    <row r="13812" spans="1:10" x14ac:dyDescent="0.25">
      <c r="A13812" s="5" t="str">
        <f t="shared" si="215"/>
        <v/>
      </c>
      <c r="B13812" t="s">
        <v>98</v>
      </c>
      <c r="C13812" t="s">
        <v>117</v>
      </c>
      <c r="D13812" t="s">
        <v>47</v>
      </c>
      <c r="E13812">
        <v>11</v>
      </c>
      <c r="I13812">
        <v>83.5</v>
      </c>
      <c r="J13812" s="6" t="s">
        <v>20</v>
      </c>
    </row>
    <row r="13813" spans="1:10" x14ac:dyDescent="0.25">
      <c r="A13813" s="5" t="str">
        <f t="shared" si="215"/>
        <v/>
      </c>
      <c r="B13813" t="s">
        <v>98</v>
      </c>
      <c r="C13813" t="s">
        <v>117</v>
      </c>
      <c r="D13813" t="s">
        <v>47</v>
      </c>
      <c r="E13813">
        <v>12</v>
      </c>
      <c r="I13813">
        <v>90.3</v>
      </c>
      <c r="J13813" s="6" t="s">
        <v>20</v>
      </c>
    </row>
    <row r="13814" spans="1:10" x14ac:dyDescent="0.25">
      <c r="A13814" s="5" t="str">
        <f t="shared" si="215"/>
        <v/>
      </c>
      <c r="B13814" t="s">
        <v>98</v>
      </c>
      <c r="C13814" t="s">
        <v>117</v>
      </c>
      <c r="D13814" t="s">
        <v>47</v>
      </c>
      <c r="E13814">
        <v>13</v>
      </c>
      <c r="I13814">
        <v>95.8</v>
      </c>
      <c r="J13814" s="6" t="s">
        <v>20</v>
      </c>
    </row>
    <row r="13815" spans="1:10" x14ac:dyDescent="0.25">
      <c r="A13815" s="5" t="str">
        <f t="shared" si="215"/>
        <v/>
      </c>
      <c r="B13815" t="s">
        <v>98</v>
      </c>
      <c r="C13815" t="s">
        <v>117</v>
      </c>
      <c r="D13815" t="s">
        <v>47</v>
      </c>
      <c r="E13815">
        <v>14</v>
      </c>
      <c r="I13815">
        <v>92.9</v>
      </c>
      <c r="J13815" s="6" t="s">
        <v>20</v>
      </c>
    </row>
    <row r="13816" spans="1:10" x14ac:dyDescent="0.25">
      <c r="A13816" s="5" t="str">
        <f t="shared" si="215"/>
        <v/>
      </c>
      <c r="B13816" t="s">
        <v>98</v>
      </c>
      <c r="C13816" t="s">
        <v>117</v>
      </c>
      <c r="D13816" t="s">
        <v>47</v>
      </c>
      <c r="E13816">
        <v>15</v>
      </c>
      <c r="I13816">
        <v>90.8</v>
      </c>
      <c r="J13816" s="6" t="s">
        <v>20</v>
      </c>
    </row>
    <row r="13817" spans="1:10" x14ac:dyDescent="0.25">
      <c r="A13817" s="5" t="str">
        <f t="shared" si="215"/>
        <v/>
      </c>
      <c r="B13817" t="s">
        <v>98</v>
      </c>
      <c r="C13817" t="s">
        <v>117</v>
      </c>
      <c r="D13817" t="s">
        <v>47</v>
      </c>
      <c r="E13817">
        <v>16</v>
      </c>
      <c r="I13817">
        <v>92</v>
      </c>
      <c r="J13817" s="6" t="s">
        <v>20</v>
      </c>
    </row>
    <row r="13818" spans="1:10" x14ac:dyDescent="0.25">
      <c r="A13818" s="5" t="str">
        <f t="shared" si="215"/>
        <v/>
      </c>
      <c r="B13818" t="s">
        <v>98</v>
      </c>
      <c r="C13818" t="s">
        <v>117</v>
      </c>
      <c r="D13818" t="s">
        <v>47</v>
      </c>
      <c r="E13818">
        <v>17</v>
      </c>
      <c r="I13818">
        <v>90</v>
      </c>
      <c r="J13818" s="6" t="s">
        <v>20</v>
      </c>
    </row>
    <row r="13819" spans="1:10" x14ac:dyDescent="0.25">
      <c r="A13819" s="5" t="str">
        <f t="shared" si="215"/>
        <v/>
      </c>
      <c r="B13819" t="s">
        <v>98</v>
      </c>
      <c r="C13819" t="s">
        <v>117</v>
      </c>
      <c r="D13819" t="s">
        <v>47</v>
      </c>
      <c r="E13819">
        <v>18</v>
      </c>
      <c r="I13819">
        <v>86.5</v>
      </c>
      <c r="J13819" s="6" t="s">
        <v>20</v>
      </c>
    </row>
    <row r="13820" spans="1:10" x14ac:dyDescent="0.25">
      <c r="A13820" s="5" t="str">
        <f t="shared" si="215"/>
        <v/>
      </c>
      <c r="B13820" t="s">
        <v>98</v>
      </c>
      <c r="C13820" t="s">
        <v>117</v>
      </c>
      <c r="D13820" t="s">
        <v>47</v>
      </c>
      <c r="E13820">
        <v>19</v>
      </c>
      <c r="I13820">
        <v>83.8</v>
      </c>
      <c r="J13820" s="6" t="s">
        <v>20</v>
      </c>
    </row>
    <row r="13821" spans="1:10" x14ac:dyDescent="0.25">
      <c r="A13821" s="5" t="str">
        <f t="shared" si="215"/>
        <v/>
      </c>
      <c r="B13821" t="s">
        <v>98</v>
      </c>
      <c r="C13821" t="s">
        <v>117</v>
      </c>
      <c r="D13821" t="s">
        <v>47</v>
      </c>
      <c r="E13821">
        <v>20</v>
      </c>
      <c r="I13821">
        <v>82.1</v>
      </c>
      <c r="J13821" s="6" t="s">
        <v>20</v>
      </c>
    </row>
    <row r="13822" spans="1:10" x14ac:dyDescent="0.25">
      <c r="A13822" s="5" t="str">
        <f t="shared" si="215"/>
        <v/>
      </c>
      <c r="B13822" t="s">
        <v>98</v>
      </c>
      <c r="C13822" t="s">
        <v>117</v>
      </c>
      <c r="D13822" t="s">
        <v>47</v>
      </c>
      <c r="E13822">
        <v>21</v>
      </c>
      <c r="I13822">
        <v>79.8</v>
      </c>
      <c r="J13822" s="6" t="s">
        <v>20</v>
      </c>
    </row>
    <row r="13823" spans="1:10" x14ac:dyDescent="0.25">
      <c r="A13823" s="5" t="str">
        <f t="shared" si="215"/>
        <v/>
      </c>
      <c r="B13823" t="s">
        <v>98</v>
      </c>
      <c r="C13823" t="s">
        <v>117</v>
      </c>
      <c r="D13823" t="s">
        <v>47</v>
      </c>
      <c r="E13823">
        <v>22</v>
      </c>
      <c r="I13823">
        <v>76.900000000000006</v>
      </c>
      <c r="J13823" s="6" t="s">
        <v>20</v>
      </c>
    </row>
    <row r="13824" spans="1:10" x14ac:dyDescent="0.25">
      <c r="A13824" s="5" t="str">
        <f t="shared" si="215"/>
        <v/>
      </c>
      <c r="B13824" t="s">
        <v>98</v>
      </c>
      <c r="C13824" t="s">
        <v>117</v>
      </c>
      <c r="D13824" t="s">
        <v>47</v>
      </c>
      <c r="E13824">
        <v>23</v>
      </c>
      <c r="I13824">
        <v>75.7</v>
      </c>
      <c r="J13824" s="6" t="s">
        <v>20</v>
      </c>
    </row>
    <row r="13825" spans="1:10" x14ac:dyDescent="0.25">
      <c r="A13825" s="5" t="str">
        <f t="shared" si="215"/>
        <v/>
      </c>
      <c r="B13825" t="s">
        <v>98</v>
      </c>
      <c r="C13825" t="s">
        <v>117</v>
      </c>
      <c r="D13825" t="s">
        <v>47</v>
      </c>
      <c r="E13825">
        <v>24</v>
      </c>
      <c r="I13825">
        <v>72.599999999999994</v>
      </c>
      <c r="J13825" s="6" t="s">
        <v>20</v>
      </c>
    </row>
    <row r="13826" spans="1:10" x14ac:dyDescent="0.25">
      <c r="A13826" s="5" t="str">
        <f t="shared" ref="A13826:A13889" si="216">IF(AND(category = B13826, subcategory=C13826, reportdate = D13826), E13826, "")</f>
        <v/>
      </c>
      <c r="B13826" t="s">
        <v>98</v>
      </c>
      <c r="C13826" t="s">
        <v>118</v>
      </c>
      <c r="D13826" t="s">
        <v>63</v>
      </c>
      <c r="E13826">
        <v>1</v>
      </c>
      <c r="F13826">
        <v>1.3069480657577515</v>
      </c>
      <c r="G13826">
        <v>1.3466365337371826</v>
      </c>
      <c r="H13826">
        <v>1.0367237031459808E-2</v>
      </c>
      <c r="I13826">
        <v>75.341950808346908</v>
      </c>
      <c r="J13826" s="6" t="s">
        <v>80</v>
      </c>
    </row>
    <row r="13827" spans="1:10" x14ac:dyDescent="0.25">
      <c r="A13827" s="5" t="str">
        <f t="shared" si="216"/>
        <v/>
      </c>
      <c r="B13827" t="s">
        <v>98</v>
      </c>
      <c r="C13827" t="s">
        <v>118</v>
      </c>
      <c r="D13827" t="s">
        <v>64</v>
      </c>
      <c r="E13827">
        <v>1</v>
      </c>
      <c r="F13827">
        <v>1.2895828485488892</v>
      </c>
      <c r="G13827">
        <v>1.2870255708694458</v>
      </c>
      <c r="H13827">
        <v>1.0420019738376141E-2</v>
      </c>
      <c r="I13827">
        <v>75.257154370022235</v>
      </c>
      <c r="J13827" s="6" t="s">
        <v>80</v>
      </c>
    </row>
    <row r="13828" spans="1:10" x14ac:dyDescent="0.25">
      <c r="A13828" s="5" t="str">
        <f t="shared" si="216"/>
        <v/>
      </c>
      <c r="B13828" t="s">
        <v>98</v>
      </c>
      <c r="C13828" t="s">
        <v>118</v>
      </c>
      <c r="D13828" t="s">
        <v>64</v>
      </c>
      <c r="E13828">
        <v>2</v>
      </c>
      <c r="F13828">
        <v>1.0820293426513672</v>
      </c>
      <c r="G13828">
        <v>1.0796183347702026</v>
      </c>
      <c r="H13828">
        <v>9.446009062230587E-3</v>
      </c>
      <c r="I13828">
        <v>74.375269527449092</v>
      </c>
      <c r="J13828" s="6" t="s">
        <v>80</v>
      </c>
    </row>
    <row r="13829" spans="1:10" x14ac:dyDescent="0.25">
      <c r="A13829" s="5" t="str">
        <f t="shared" si="216"/>
        <v/>
      </c>
      <c r="B13829" t="s">
        <v>98</v>
      </c>
      <c r="C13829" t="s">
        <v>118</v>
      </c>
      <c r="D13829" t="s">
        <v>63</v>
      </c>
      <c r="E13829">
        <v>2</v>
      </c>
      <c r="F13829">
        <v>1.0926352739334106</v>
      </c>
      <c r="G13829">
        <v>1.1113808155059814</v>
      </c>
      <c r="H13829">
        <v>9.3490090221166611E-3</v>
      </c>
      <c r="I13829">
        <v>74.223767433205595</v>
      </c>
      <c r="J13829" s="6" t="s">
        <v>80</v>
      </c>
    </row>
    <row r="13830" spans="1:10" x14ac:dyDescent="0.25">
      <c r="A13830" s="5" t="str">
        <f t="shared" si="216"/>
        <v/>
      </c>
      <c r="B13830" t="s">
        <v>98</v>
      </c>
      <c r="C13830" t="s">
        <v>118</v>
      </c>
      <c r="D13830" t="s">
        <v>64</v>
      </c>
      <c r="E13830">
        <v>3</v>
      </c>
      <c r="F13830">
        <v>0.93134206533432007</v>
      </c>
      <c r="G13830">
        <v>0.93431270122528076</v>
      </c>
      <c r="H13830">
        <v>8.3538312464952469E-3</v>
      </c>
      <c r="I13830">
        <v>73.668175959858246</v>
      </c>
      <c r="J13830" s="6" t="s">
        <v>80</v>
      </c>
    </row>
    <row r="13831" spans="1:10" x14ac:dyDescent="0.25">
      <c r="A13831" s="5" t="str">
        <f t="shared" si="216"/>
        <v/>
      </c>
      <c r="B13831" t="s">
        <v>98</v>
      </c>
      <c r="C13831" t="s">
        <v>118</v>
      </c>
      <c r="D13831" t="s">
        <v>63</v>
      </c>
      <c r="E13831">
        <v>3</v>
      </c>
      <c r="F13831">
        <v>0.94374513626098633</v>
      </c>
      <c r="G13831">
        <v>0.95111554861068726</v>
      </c>
      <c r="H13831">
        <v>8.2642417401075363E-3</v>
      </c>
      <c r="I13831">
        <v>73.438831294771418</v>
      </c>
      <c r="J13831" s="6" t="s">
        <v>80</v>
      </c>
    </row>
    <row r="13832" spans="1:10" x14ac:dyDescent="0.25">
      <c r="A13832" s="5" t="str">
        <f t="shared" si="216"/>
        <v/>
      </c>
      <c r="B13832" t="s">
        <v>98</v>
      </c>
      <c r="C13832" t="s">
        <v>118</v>
      </c>
      <c r="D13832" t="s">
        <v>63</v>
      </c>
      <c r="E13832">
        <v>4</v>
      </c>
      <c r="F13832">
        <v>0.84753149747848511</v>
      </c>
      <c r="G13832">
        <v>0.84657305479049683</v>
      </c>
      <c r="H13832">
        <v>7.2523034177720547E-3</v>
      </c>
      <c r="I13832">
        <v>72.829175892445903</v>
      </c>
      <c r="J13832" s="6" t="s">
        <v>80</v>
      </c>
    </row>
    <row r="13833" spans="1:10" x14ac:dyDescent="0.25">
      <c r="A13833" s="5" t="str">
        <f t="shared" si="216"/>
        <v/>
      </c>
      <c r="B13833" t="s">
        <v>98</v>
      </c>
      <c r="C13833" t="s">
        <v>118</v>
      </c>
      <c r="D13833" t="s">
        <v>64</v>
      </c>
      <c r="E13833">
        <v>4</v>
      </c>
      <c r="F13833">
        <v>0.82667011022567749</v>
      </c>
      <c r="G13833">
        <v>0.8348318338394165</v>
      </c>
      <c r="H13833">
        <v>7.318396121263504E-3</v>
      </c>
      <c r="I13833">
        <v>72.99991810074124</v>
      </c>
      <c r="J13833" s="6" t="s">
        <v>80</v>
      </c>
    </row>
    <row r="13834" spans="1:10" x14ac:dyDescent="0.25">
      <c r="A13834" s="5" t="str">
        <f t="shared" si="216"/>
        <v/>
      </c>
      <c r="B13834" t="s">
        <v>98</v>
      </c>
      <c r="C13834" t="s">
        <v>118</v>
      </c>
      <c r="D13834" t="s">
        <v>64</v>
      </c>
      <c r="E13834">
        <v>5</v>
      </c>
      <c r="F13834">
        <v>0.76285582780838013</v>
      </c>
      <c r="G13834">
        <v>0.76226800680160522</v>
      </c>
      <c r="H13834">
        <v>6.401759572327137E-3</v>
      </c>
      <c r="I13834">
        <v>72.512848982271208</v>
      </c>
      <c r="J13834" s="6" t="s">
        <v>80</v>
      </c>
    </row>
    <row r="13835" spans="1:10" x14ac:dyDescent="0.25">
      <c r="A13835" s="5" t="str">
        <f t="shared" si="216"/>
        <v/>
      </c>
      <c r="B13835" t="s">
        <v>98</v>
      </c>
      <c r="C13835" t="s">
        <v>118</v>
      </c>
      <c r="D13835" t="s">
        <v>63</v>
      </c>
      <c r="E13835">
        <v>5</v>
      </c>
      <c r="F13835">
        <v>0.76943528652191162</v>
      </c>
      <c r="G13835">
        <v>0.77813160419464111</v>
      </c>
      <c r="H13835">
        <v>6.3505307771265507E-3</v>
      </c>
      <c r="I13835">
        <v>72.222139251414475</v>
      </c>
      <c r="J13835" s="6" t="s">
        <v>80</v>
      </c>
    </row>
    <row r="13836" spans="1:10" x14ac:dyDescent="0.25">
      <c r="A13836" s="5" t="str">
        <f t="shared" si="216"/>
        <v/>
      </c>
      <c r="B13836" t="s">
        <v>98</v>
      </c>
      <c r="C13836" t="s">
        <v>118</v>
      </c>
      <c r="D13836" t="s">
        <v>63</v>
      </c>
      <c r="E13836">
        <v>6</v>
      </c>
      <c r="F13836">
        <v>0.75008636713027954</v>
      </c>
      <c r="G13836">
        <v>0.7574843168258667</v>
      </c>
      <c r="H13836">
        <v>5.657522939145565E-3</v>
      </c>
      <c r="I13836">
        <v>71.639356120765086</v>
      </c>
      <c r="J13836" s="6" t="s">
        <v>80</v>
      </c>
    </row>
    <row r="13837" spans="1:10" x14ac:dyDescent="0.25">
      <c r="A13837" s="5" t="str">
        <f t="shared" si="216"/>
        <v/>
      </c>
      <c r="B13837" t="s">
        <v>98</v>
      </c>
      <c r="C13837" t="s">
        <v>118</v>
      </c>
      <c r="D13837" t="s">
        <v>64</v>
      </c>
      <c r="E13837">
        <v>6</v>
      </c>
      <c r="F13837">
        <v>0.7423560619354248</v>
      </c>
      <c r="G13837">
        <v>0.74073618650436401</v>
      </c>
      <c r="H13837">
        <v>5.6997365318238735E-3</v>
      </c>
      <c r="I13837">
        <v>72.022278363711962</v>
      </c>
      <c r="J13837" s="6" t="s">
        <v>80</v>
      </c>
    </row>
    <row r="13838" spans="1:10" x14ac:dyDescent="0.25">
      <c r="A13838" s="5" t="str">
        <f t="shared" si="216"/>
        <v/>
      </c>
      <c r="B13838" t="s">
        <v>98</v>
      </c>
      <c r="C13838" t="s">
        <v>118</v>
      </c>
      <c r="D13838" t="s">
        <v>63</v>
      </c>
      <c r="E13838">
        <v>7</v>
      </c>
      <c r="F13838">
        <v>0.78167986869812012</v>
      </c>
      <c r="G13838">
        <v>0.78803223371505737</v>
      </c>
      <c r="H13838">
        <v>5.434876773506403E-3</v>
      </c>
      <c r="I13838">
        <v>71.796324802189119</v>
      </c>
      <c r="J13838" s="6" t="s">
        <v>80</v>
      </c>
    </row>
    <row r="13839" spans="1:10" x14ac:dyDescent="0.25">
      <c r="A13839" s="5" t="str">
        <f t="shared" si="216"/>
        <v/>
      </c>
      <c r="B13839" t="s">
        <v>98</v>
      </c>
      <c r="C13839" t="s">
        <v>118</v>
      </c>
      <c r="D13839" t="s">
        <v>64</v>
      </c>
      <c r="E13839">
        <v>7</v>
      </c>
      <c r="F13839">
        <v>0.77115035057067871</v>
      </c>
      <c r="G13839">
        <v>0.77323341369628906</v>
      </c>
      <c r="H13839">
        <v>5.44692762196064E-3</v>
      </c>
      <c r="I13839">
        <v>72.30337502592711</v>
      </c>
      <c r="J13839" s="6" t="s">
        <v>80</v>
      </c>
    </row>
    <row r="13840" spans="1:10" x14ac:dyDescent="0.25">
      <c r="A13840" s="5" t="str">
        <f t="shared" si="216"/>
        <v/>
      </c>
      <c r="B13840" t="s">
        <v>98</v>
      </c>
      <c r="C13840" t="s">
        <v>118</v>
      </c>
      <c r="D13840" t="s">
        <v>63</v>
      </c>
      <c r="E13840">
        <v>8</v>
      </c>
      <c r="F13840">
        <v>0.75484788417816162</v>
      </c>
      <c r="G13840">
        <v>0.75807332992553711</v>
      </c>
      <c r="H13840">
        <v>5.8217169716954231E-3</v>
      </c>
      <c r="I13840">
        <v>74.735068156716991</v>
      </c>
      <c r="J13840" s="6" t="s">
        <v>80</v>
      </c>
    </row>
    <row r="13841" spans="1:10" x14ac:dyDescent="0.25">
      <c r="A13841" s="5" t="str">
        <f t="shared" si="216"/>
        <v/>
      </c>
      <c r="B13841" t="s">
        <v>98</v>
      </c>
      <c r="C13841" t="s">
        <v>118</v>
      </c>
      <c r="D13841" t="s">
        <v>64</v>
      </c>
      <c r="E13841">
        <v>8</v>
      </c>
      <c r="F13841">
        <v>0.74184113740921021</v>
      </c>
      <c r="G13841">
        <v>0.75194793939590454</v>
      </c>
      <c r="H13841">
        <v>5.8035091497004032E-3</v>
      </c>
      <c r="I13841">
        <v>75.360870220553551</v>
      </c>
      <c r="J13841" s="6" t="s">
        <v>80</v>
      </c>
    </row>
    <row r="13842" spans="1:10" x14ac:dyDescent="0.25">
      <c r="A13842" s="5" t="str">
        <f t="shared" si="216"/>
        <v/>
      </c>
      <c r="B13842" t="s">
        <v>98</v>
      </c>
      <c r="C13842" t="s">
        <v>118</v>
      </c>
      <c r="D13842" t="s">
        <v>63</v>
      </c>
      <c r="E13842">
        <v>9</v>
      </c>
      <c r="F13842">
        <v>0.67054581642150879</v>
      </c>
      <c r="G13842">
        <v>0.66274046897888184</v>
      </c>
      <c r="H13842">
        <v>6.6791246645152569E-3</v>
      </c>
      <c r="I13842">
        <v>78.721642853013194</v>
      </c>
      <c r="J13842" s="6" t="s">
        <v>80</v>
      </c>
    </row>
    <row r="13843" spans="1:10" x14ac:dyDescent="0.25">
      <c r="A13843" s="5" t="str">
        <f t="shared" si="216"/>
        <v/>
      </c>
      <c r="B13843" t="s">
        <v>98</v>
      </c>
      <c r="C13843" t="s">
        <v>118</v>
      </c>
      <c r="D13843" t="s">
        <v>64</v>
      </c>
      <c r="E13843">
        <v>9</v>
      </c>
      <c r="F13843">
        <v>0.67006725072860718</v>
      </c>
      <c r="G13843">
        <v>0.68061882257461548</v>
      </c>
      <c r="H13843">
        <v>6.683805026113987E-3</v>
      </c>
      <c r="I13843">
        <v>79.823444342733396</v>
      </c>
      <c r="J13843" s="6" t="s">
        <v>80</v>
      </c>
    </row>
    <row r="13844" spans="1:10" x14ac:dyDescent="0.25">
      <c r="A13844" s="5" t="str">
        <f t="shared" si="216"/>
        <v/>
      </c>
      <c r="B13844" t="s">
        <v>98</v>
      </c>
      <c r="C13844" t="s">
        <v>118</v>
      </c>
      <c r="D13844" t="s">
        <v>63</v>
      </c>
      <c r="E13844">
        <v>10</v>
      </c>
      <c r="F13844">
        <v>0.62799161672592163</v>
      </c>
      <c r="G13844">
        <v>0.61744534969329834</v>
      </c>
      <c r="H13844">
        <v>7.8385379165410995E-3</v>
      </c>
      <c r="I13844">
        <v>83.853469090396899</v>
      </c>
      <c r="J13844" s="6" t="s">
        <v>80</v>
      </c>
    </row>
    <row r="13845" spans="1:10" x14ac:dyDescent="0.25">
      <c r="A13845" s="5" t="str">
        <f t="shared" si="216"/>
        <v/>
      </c>
      <c r="B13845" t="s">
        <v>98</v>
      </c>
      <c r="C13845" t="s">
        <v>118</v>
      </c>
      <c r="D13845" t="s">
        <v>64</v>
      </c>
      <c r="E13845">
        <v>10</v>
      </c>
      <c r="F13845">
        <v>0.64237046241760254</v>
      </c>
      <c r="G13845">
        <v>0.64919799566268921</v>
      </c>
      <c r="H13845">
        <v>7.9345665872097015E-3</v>
      </c>
      <c r="I13845">
        <v>84.102577343596153</v>
      </c>
      <c r="J13845" s="6" t="s">
        <v>80</v>
      </c>
    </row>
    <row r="13846" spans="1:10" x14ac:dyDescent="0.25">
      <c r="A13846" s="5" t="str">
        <f t="shared" si="216"/>
        <v/>
      </c>
      <c r="B13846" t="s">
        <v>98</v>
      </c>
      <c r="C13846" t="s">
        <v>118</v>
      </c>
      <c r="D13846" t="s">
        <v>64</v>
      </c>
      <c r="E13846">
        <v>11</v>
      </c>
      <c r="F13846">
        <v>0.68928354978561401</v>
      </c>
      <c r="G13846">
        <v>0.70698755979537964</v>
      </c>
      <c r="H13846">
        <v>9.4910282641649246E-3</v>
      </c>
      <c r="I13846">
        <v>87.707626302155589</v>
      </c>
      <c r="J13846" s="6" t="s">
        <v>80</v>
      </c>
    </row>
    <row r="13847" spans="1:10" x14ac:dyDescent="0.25">
      <c r="A13847" s="5" t="str">
        <f t="shared" si="216"/>
        <v/>
      </c>
      <c r="B13847" t="s">
        <v>98</v>
      </c>
      <c r="C13847" t="s">
        <v>118</v>
      </c>
      <c r="D13847" t="s">
        <v>63</v>
      </c>
      <c r="E13847">
        <v>11</v>
      </c>
      <c r="F13847">
        <v>0.68023139238357544</v>
      </c>
      <c r="G13847">
        <v>0.67421793937683105</v>
      </c>
      <c r="H13847">
        <v>9.4395661726593971E-3</v>
      </c>
      <c r="I13847">
        <v>88.016156649013922</v>
      </c>
      <c r="J13847" s="6" t="s">
        <v>80</v>
      </c>
    </row>
    <row r="13848" spans="1:10" x14ac:dyDescent="0.25">
      <c r="A13848" s="5" t="str">
        <f t="shared" si="216"/>
        <v/>
      </c>
      <c r="B13848" t="s">
        <v>98</v>
      </c>
      <c r="C13848" t="s">
        <v>118</v>
      </c>
      <c r="D13848" t="s">
        <v>63</v>
      </c>
      <c r="E13848">
        <v>12</v>
      </c>
      <c r="F13848">
        <v>0.83629482984542847</v>
      </c>
      <c r="G13848">
        <v>0.82127302885055542</v>
      </c>
      <c r="H13848">
        <v>1.1033850722014904E-2</v>
      </c>
      <c r="I13848">
        <v>91.270074105049545</v>
      </c>
      <c r="J13848" s="6" t="s">
        <v>80</v>
      </c>
    </row>
    <row r="13849" spans="1:10" x14ac:dyDescent="0.25">
      <c r="A13849" s="5" t="str">
        <f t="shared" si="216"/>
        <v/>
      </c>
      <c r="B13849" t="s">
        <v>98</v>
      </c>
      <c r="C13849" t="s">
        <v>118</v>
      </c>
      <c r="D13849" t="s">
        <v>64</v>
      </c>
      <c r="E13849">
        <v>12</v>
      </c>
      <c r="F13849">
        <v>0.85665452480316162</v>
      </c>
      <c r="G13849">
        <v>0.85866713523864746</v>
      </c>
      <c r="H13849">
        <v>1.108644250780344E-2</v>
      </c>
      <c r="I13849">
        <v>90.499931498551362</v>
      </c>
      <c r="J13849" s="6" t="s">
        <v>80</v>
      </c>
    </row>
    <row r="13850" spans="1:10" x14ac:dyDescent="0.25">
      <c r="A13850" s="5" t="str">
        <f t="shared" si="216"/>
        <v/>
      </c>
      <c r="B13850" t="s">
        <v>98</v>
      </c>
      <c r="C13850" t="s">
        <v>118</v>
      </c>
      <c r="D13850" t="s">
        <v>63</v>
      </c>
      <c r="E13850">
        <v>13</v>
      </c>
      <c r="F13850">
        <v>1.0914849042892456</v>
      </c>
      <c r="G13850">
        <v>1.0428848266601563</v>
      </c>
      <c r="H13850">
        <v>1.2593640945851803E-2</v>
      </c>
      <c r="I13850">
        <v>93.373694992005298</v>
      </c>
      <c r="J13850" s="6" t="s">
        <v>80</v>
      </c>
    </row>
    <row r="13851" spans="1:10" x14ac:dyDescent="0.25">
      <c r="A13851" s="5" t="str">
        <f t="shared" si="216"/>
        <v/>
      </c>
      <c r="B13851" t="s">
        <v>98</v>
      </c>
      <c r="C13851" t="s">
        <v>118</v>
      </c>
      <c r="D13851" t="s">
        <v>64</v>
      </c>
      <c r="E13851">
        <v>13</v>
      </c>
      <c r="F13851">
        <v>1.1252328157424927</v>
      </c>
      <c r="G13851">
        <v>1.1138153076171875</v>
      </c>
      <c r="H13851">
        <v>1.2658488005399704E-2</v>
      </c>
      <c r="I13851">
        <v>92.377649037660802</v>
      </c>
      <c r="J13851" s="6" t="s">
        <v>80</v>
      </c>
    </row>
    <row r="13852" spans="1:10" x14ac:dyDescent="0.25">
      <c r="A13852" s="5" t="str">
        <f t="shared" si="216"/>
        <v/>
      </c>
      <c r="B13852" t="s">
        <v>98</v>
      </c>
      <c r="C13852" t="s">
        <v>118</v>
      </c>
      <c r="D13852" t="s">
        <v>64</v>
      </c>
      <c r="E13852">
        <v>14</v>
      </c>
      <c r="F13852">
        <v>1.4332029819488525</v>
      </c>
      <c r="G13852">
        <v>1.4109761714935303</v>
      </c>
      <c r="H13852">
        <v>1.4052337035536766E-2</v>
      </c>
      <c r="I13852">
        <v>93.631300130993125</v>
      </c>
      <c r="J13852" s="6" t="s">
        <v>80</v>
      </c>
    </row>
    <row r="13853" spans="1:10" x14ac:dyDescent="0.25">
      <c r="A13853" s="5" t="str">
        <f t="shared" si="216"/>
        <v/>
      </c>
      <c r="B13853" t="s">
        <v>98</v>
      </c>
      <c r="C13853" t="s">
        <v>118</v>
      </c>
      <c r="D13853" t="s">
        <v>63</v>
      </c>
      <c r="E13853">
        <v>14</v>
      </c>
      <c r="F13853">
        <v>1.3944927453994751</v>
      </c>
      <c r="G13853">
        <v>1.3401788473129272</v>
      </c>
      <c r="H13853">
        <v>1.3842244632542133E-2</v>
      </c>
      <c r="I13853">
        <v>94.936293358823249</v>
      </c>
      <c r="J13853" s="6" t="s">
        <v>80</v>
      </c>
    </row>
    <row r="13854" spans="1:10" x14ac:dyDescent="0.25">
      <c r="A13854" s="5" t="str">
        <f t="shared" si="216"/>
        <v/>
      </c>
      <c r="B13854" t="s">
        <v>98</v>
      </c>
      <c r="C13854" t="s">
        <v>118</v>
      </c>
      <c r="D13854" t="s">
        <v>64</v>
      </c>
      <c r="E13854">
        <v>15</v>
      </c>
      <c r="F13854">
        <v>1.7467765808105469</v>
      </c>
      <c r="G13854">
        <v>1.7309684753417969</v>
      </c>
      <c r="H13854">
        <v>1.476436760276556E-2</v>
      </c>
      <c r="I13854">
        <v>94.069827390538165</v>
      </c>
      <c r="J13854" s="6" t="s">
        <v>80</v>
      </c>
    </row>
    <row r="13855" spans="1:10" x14ac:dyDescent="0.25">
      <c r="A13855" s="5" t="str">
        <f t="shared" si="216"/>
        <v/>
      </c>
      <c r="B13855" t="s">
        <v>98</v>
      </c>
      <c r="C13855" t="s">
        <v>118</v>
      </c>
      <c r="D13855" t="s">
        <v>63</v>
      </c>
      <c r="E13855">
        <v>15</v>
      </c>
      <c r="F13855">
        <v>1.7310886383056641</v>
      </c>
      <c r="G13855">
        <v>1.6970134973526001</v>
      </c>
      <c r="H13855">
        <v>1.4626364223659039E-2</v>
      </c>
      <c r="I13855">
        <v>95.83713529906079</v>
      </c>
      <c r="J13855" s="6" t="s">
        <v>80</v>
      </c>
    </row>
    <row r="13856" spans="1:10" x14ac:dyDescent="0.25">
      <c r="A13856" s="5" t="str">
        <f t="shared" si="216"/>
        <v/>
      </c>
      <c r="B13856" t="s">
        <v>98</v>
      </c>
      <c r="C13856" t="s">
        <v>118</v>
      </c>
      <c r="D13856" t="s">
        <v>63</v>
      </c>
      <c r="E13856">
        <v>16</v>
      </c>
      <c r="F13856">
        <v>2.1411619186401367</v>
      </c>
      <c r="G13856">
        <v>2.10675048828125</v>
      </c>
      <c r="H13856">
        <v>1.5118047595024109E-2</v>
      </c>
      <c r="I13856">
        <v>95.509135629434894</v>
      </c>
      <c r="J13856" s="6" t="s">
        <v>80</v>
      </c>
    </row>
    <row r="13857" spans="1:10" x14ac:dyDescent="0.25">
      <c r="A13857" s="5" t="str">
        <f t="shared" si="216"/>
        <v/>
      </c>
      <c r="B13857" t="s">
        <v>98</v>
      </c>
      <c r="C13857" t="s">
        <v>118</v>
      </c>
      <c r="D13857" t="s">
        <v>64</v>
      </c>
      <c r="E13857">
        <v>16</v>
      </c>
      <c r="F13857">
        <v>2.1232271194458008</v>
      </c>
      <c r="G13857">
        <v>2.1105191707611084</v>
      </c>
      <c r="H13857">
        <v>1.5209740027785301E-2</v>
      </c>
      <c r="I13857">
        <v>93.813740187740095</v>
      </c>
      <c r="J13857" s="6" t="s">
        <v>80</v>
      </c>
    </row>
    <row r="13858" spans="1:10" x14ac:dyDescent="0.25">
      <c r="A13858" s="5" t="str">
        <f t="shared" si="216"/>
        <v/>
      </c>
      <c r="B13858" t="s">
        <v>98</v>
      </c>
      <c r="C13858" t="s">
        <v>118</v>
      </c>
      <c r="D13858" t="s">
        <v>63</v>
      </c>
      <c r="E13858">
        <v>17</v>
      </c>
      <c r="F13858">
        <v>2.4850060939788818</v>
      </c>
      <c r="G13858">
        <v>2.4094030857086182</v>
      </c>
      <c r="H13858">
        <v>1.5173636376857758E-2</v>
      </c>
      <c r="I13858">
        <v>93.727121599258737</v>
      </c>
      <c r="J13858" s="6" t="s">
        <v>80</v>
      </c>
    </row>
    <row r="13859" spans="1:10" x14ac:dyDescent="0.25">
      <c r="A13859" s="5" t="str">
        <f t="shared" si="216"/>
        <v/>
      </c>
      <c r="B13859" t="s">
        <v>98</v>
      </c>
      <c r="C13859" t="s">
        <v>118</v>
      </c>
      <c r="D13859" t="s">
        <v>64</v>
      </c>
      <c r="E13859">
        <v>17</v>
      </c>
      <c r="F13859">
        <v>2.4391672611236572</v>
      </c>
      <c r="G13859">
        <v>2.4130492210388184</v>
      </c>
      <c r="H13859">
        <v>1.5248545445501804E-2</v>
      </c>
      <c r="I13859">
        <v>92.339639181590641</v>
      </c>
      <c r="J13859" s="6" t="s">
        <v>80</v>
      </c>
    </row>
    <row r="13860" spans="1:10" x14ac:dyDescent="0.25">
      <c r="A13860" s="5" t="str">
        <f t="shared" si="216"/>
        <v/>
      </c>
      <c r="B13860" t="s">
        <v>98</v>
      </c>
      <c r="C13860" t="s">
        <v>118</v>
      </c>
      <c r="D13860" t="s">
        <v>63</v>
      </c>
      <c r="E13860">
        <v>18</v>
      </c>
      <c r="F13860">
        <v>2.6877508163452148</v>
      </c>
      <c r="G13860">
        <v>1.6201311349868774</v>
      </c>
      <c r="H13860">
        <v>1.5404996462166309E-2</v>
      </c>
      <c r="I13860">
        <v>91.517472985348022</v>
      </c>
      <c r="J13860" s="6" t="s">
        <v>80</v>
      </c>
    </row>
    <row r="13861" spans="1:10" x14ac:dyDescent="0.25">
      <c r="A13861" s="5" t="str">
        <f t="shared" si="216"/>
        <v/>
      </c>
      <c r="B13861" t="s">
        <v>98</v>
      </c>
      <c r="C13861" t="s">
        <v>118</v>
      </c>
      <c r="D13861" t="s">
        <v>64</v>
      </c>
      <c r="E13861">
        <v>18</v>
      </c>
      <c r="F13861">
        <v>2.6359875202178955</v>
      </c>
      <c r="G13861">
        <v>2.6166095733642578</v>
      </c>
      <c r="H13861">
        <v>1.5123866498470306E-2</v>
      </c>
      <c r="I13861">
        <v>90.571573873500128</v>
      </c>
      <c r="J13861" s="6" t="s">
        <v>80</v>
      </c>
    </row>
    <row r="13862" spans="1:10" x14ac:dyDescent="0.25">
      <c r="A13862" s="5" t="str">
        <f t="shared" si="216"/>
        <v/>
      </c>
      <c r="B13862" t="s">
        <v>98</v>
      </c>
      <c r="C13862" t="s">
        <v>118</v>
      </c>
      <c r="D13862" t="s">
        <v>64</v>
      </c>
      <c r="E13862">
        <v>19</v>
      </c>
      <c r="F13862">
        <v>2.6608951091766357</v>
      </c>
      <c r="G13862">
        <v>1.6774476766586304</v>
      </c>
      <c r="H13862">
        <v>1.5162070281803608E-2</v>
      </c>
      <c r="I13862">
        <v>87.455598647829348</v>
      </c>
      <c r="J13862" s="6" t="s">
        <v>80</v>
      </c>
    </row>
    <row r="13863" spans="1:10" x14ac:dyDescent="0.25">
      <c r="A13863" s="5" t="str">
        <f t="shared" si="216"/>
        <v/>
      </c>
      <c r="B13863" t="s">
        <v>98</v>
      </c>
      <c r="C13863" t="s">
        <v>118</v>
      </c>
      <c r="D13863" t="s">
        <v>63</v>
      </c>
      <c r="E13863">
        <v>19</v>
      </c>
      <c r="F13863">
        <v>2.7067859172821045</v>
      </c>
      <c r="G13863">
        <v>2.1818509101867676</v>
      </c>
      <c r="H13863">
        <v>1.5131070278584957E-2</v>
      </c>
      <c r="I13863">
        <v>88.148523674290601</v>
      </c>
      <c r="J13863" s="6" t="s">
        <v>80</v>
      </c>
    </row>
    <row r="13864" spans="1:10" x14ac:dyDescent="0.25">
      <c r="A13864" s="5" t="str">
        <f t="shared" si="216"/>
        <v/>
      </c>
      <c r="B13864" t="s">
        <v>98</v>
      </c>
      <c r="C13864" t="s">
        <v>118</v>
      </c>
      <c r="D13864" t="s">
        <v>64</v>
      </c>
      <c r="E13864">
        <v>20</v>
      </c>
      <c r="F13864">
        <v>2.4842031002044678</v>
      </c>
      <c r="G13864">
        <v>1.9273742437362671</v>
      </c>
      <c r="H13864">
        <v>1.4378371648490429E-2</v>
      </c>
      <c r="I13864">
        <v>82.644380414731216</v>
      </c>
      <c r="J13864" s="6" t="s">
        <v>80</v>
      </c>
    </row>
    <row r="13865" spans="1:10" x14ac:dyDescent="0.25">
      <c r="A13865" s="5" t="str">
        <f t="shared" si="216"/>
        <v/>
      </c>
      <c r="B13865" t="s">
        <v>98</v>
      </c>
      <c r="C13865" t="s">
        <v>118</v>
      </c>
      <c r="D13865" t="s">
        <v>63</v>
      </c>
      <c r="E13865">
        <v>20</v>
      </c>
      <c r="F13865">
        <v>2.5681796073913574</v>
      </c>
      <c r="G13865">
        <v>2.1955482959747314</v>
      </c>
      <c r="H13865">
        <v>1.4386829920113087E-2</v>
      </c>
      <c r="I13865">
        <v>84.499141555946096</v>
      </c>
      <c r="J13865" s="6" t="s">
        <v>80</v>
      </c>
    </row>
    <row r="13866" spans="1:10" x14ac:dyDescent="0.25">
      <c r="A13866" s="5" t="str">
        <f t="shared" si="216"/>
        <v/>
      </c>
      <c r="B13866" t="s">
        <v>98</v>
      </c>
      <c r="C13866" t="s">
        <v>118</v>
      </c>
      <c r="D13866" t="s">
        <v>63</v>
      </c>
      <c r="E13866">
        <v>21</v>
      </c>
      <c r="F13866">
        <v>2.4340744018554688</v>
      </c>
      <c r="G13866">
        <v>2.1917331218719482</v>
      </c>
      <c r="H13866">
        <v>1.3807953335344791E-2</v>
      </c>
      <c r="I13866">
        <v>81.462053013792556</v>
      </c>
      <c r="J13866" s="6" t="s">
        <v>80</v>
      </c>
    </row>
    <row r="13867" spans="1:10" x14ac:dyDescent="0.25">
      <c r="A13867" s="5" t="str">
        <f t="shared" si="216"/>
        <v/>
      </c>
      <c r="B13867" t="s">
        <v>98</v>
      </c>
      <c r="C13867" t="s">
        <v>118</v>
      </c>
      <c r="D13867" t="s">
        <v>64</v>
      </c>
      <c r="E13867">
        <v>21</v>
      </c>
      <c r="F13867">
        <v>2.3691773414611816</v>
      </c>
      <c r="G13867">
        <v>2.8602006435394287</v>
      </c>
      <c r="H13867">
        <v>1.3935060240328312E-2</v>
      </c>
      <c r="I13867">
        <v>79.665332017113258</v>
      </c>
      <c r="J13867" s="6" t="s">
        <v>80</v>
      </c>
    </row>
    <row r="13868" spans="1:10" x14ac:dyDescent="0.25">
      <c r="A13868" s="5" t="str">
        <f t="shared" si="216"/>
        <v/>
      </c>
      <c r="B13868" t="s">
        <v>98</v>
      </c>
      <c r="C13868" t="s">
        <v>118</v>
      </c>
      <c r="D13868" t="s">
        <v>63</v>
      </c>
      <c r="E13868">
        <v>22</v>
      </c>
      <c r="F13868">
        <v>2.226834774017334</v>
      </c>
      <c r="G13868">
        <v>2.7112329006195068</v>
      </c>
      <c r="H13868">
        <v>1.3328284956514835E-2</v>
      </c>
      <c r="I13868">
        <v>79.011915396418289</v>
      </c>
      <c r="J13868" s="6" t="s">
        <v>80</v>
      </c>
    </row>
    <row r="13869" spans="1:10" x14ac:dyDescent="0.25">
      <c r="A13869" s="5" t="str">
        <f t="shared" si="216"/>
        <v/>
      </c>
      <c r="B13869" t="s">
        <v>98</v>
      </c>
      <c r="C13869" t="s">
        <v>118</v>
      </c>
      <c r="D13869" t="s">
        <v>64</v>
      </c>
      <c r="E13869">
        <v>22</v>
      </c>
      <c r="F13869">
        <v>2.1719253063201904</v>
      </c>
      <c r="G13869">
        <v>2.3283159732818604</v>
      </c>
      <c r="H13869">
        <v>1.2963973917067051E-2</v>
      </c>
      <c r="I13869">
        <v>78.200656792394838</v>
      </c>
      <c r="J13869" s="6" t="s">
        <v>80</v>
      </c>
    </row>
    <row r="13870" spans="1:10" x14ac:dyDescent="0.25">
      <c r="A13870" s="5" t="str">
        <f t="shared" si="216"/>
        <v/>
      </c>
      <c r="B13870" t="s">
        <v>98</v>
      </c>
      <c r="C13870" t="s">
        <v>118</v>
      </c>
      <c r="D13870" t="s">
        <v>63</v>
      </c>
      <c r="E13870">
        <v>23</v>
      </c>
      <c r="F13870">
        <v>1.9360578060150146</v>
      </c>
      <c r="G13870">
        <v>2.1193239688873291</v>
      </c>
      <c r="H13870">
        <v>1.267962995916605E-2</v>
      </c>
      <c r="I13870">
        <v>77.645379351524042</v>
      </c>
      <c r="J13870" s="6" t="s">
        <v>80</v>
      </c>
    </row>
    <row r="13871" spans="1:10" x14ac:dyDescent="0.25">
      <c r="A13871" s="5" t="str">
        <f t="shared" si="216"/>
        <v/>
      </c>
      <c r="B13871" t="s">
        <v>98</v>
      </c>
      <c r="C13871" t="s">
        <v>118</v>
      </c>
      <c r="D13871" t="s">
        <v>64</v>
      </c>
      <c r="E13871">
        <v>23</v>
      </c>
      <c r="F13871">
        <v>1.9158871173858643</v>
      </c>
      <c r="G13871">
        <v>1.976616382598877</v>
      </c>
      <c r="H13871">
        <v>1.2532817199826241E-2</v>
      </c>
      <c r="I13871">
        <v>77.149974883085406</v>
      </c>
      <c r="J13871" s="6" t="s">
        <v>80</v>
      </c>
    </row>
    <row r="13872" spans="1:10" x14ac:dyDescent="0.25">
      <c r="A13872" s="5" t="str">
        <f t="shared" si="216"/>
        <v/>
      </c>
      <c r="B13872" t="s">
        <v>98</v>
      </c>
      <c r="C13872" t="s">
        <v>118</v>
      </c>
      <c r="D13872" t="s">
        <v>63</v>
      </c>
      <c r="E13872">
        <v>24</v>
      </c>
      <c r="F13872">
        <v>1.5730191469192505</v>
      </c>
      <c r="G13872">
        <v>1.6733081340789795</v>
      </c>
      <c r="H13872">
        <v>1.1881563812494278E-2</v>
      </c>
      <c r="I13872">
        <v>76.172023613024095</v>
      </c>
      <c r="J13872" s="6" t="s">
        <v>80</v>
      </c>
    </row>
    <row r="13873" spans="1:10" x14ac:dyDescent="0.25">
      <c r="A13873" s="5" t="str">
        <f t="shared" si="216"/>
        <v/>
      </c>
      <c r="B13873" t="s">
        <v>98</v>
      </c>
      <c r="C13873" t="s">
        <v>118</v>
      </c>
      <c r="D13873" t="s">
        <v>64</v>
      </c>
      <c r="E13873">
        <v>24</v>
      </c>
      <c r="F13873">
        <v>1.5669448375701904</v>
      </c>
      <c r="G13873">
        <v>1.6257771253585815</v>
      </c>
      <c r="H13873">
        <v>1.1867644265294075E-2</v>
      </c>
      <c r="I13873">
        <v>76.234761829970367</v>
      </c>
      <c r="J13873" s="6" t="s">
        <v>80</v>
      </c>
    </row>
    <row r="13874" spans="1:10" x14ac:dyDescent="0.25">
      <c r="A13874" s="5" t="str">
        <f t="shared" si="216"/>
        <v/>
      </c>
      <c r="B13874" t="s">
        <v>98</v>
      </c>
      <c r="C13874" t="s">
        <v>118</v>
      </c>
      <c r="D13874" t="s">
        <v>48</v>
      </c>
      <c r="E13874">
        <v>1</v>
      </c>
      <c r="F13874">
        <v>1.5135321617126465</v>
      </c>
      <c r="G13874">
        <v>1.4846272468566895</v>
      </c>
      <c r="H13874">
        <v>1.1038970202207565E-2</v>
      </c>
      <c r="I13874">
        <v>78.125992591726259</v>
      </c>
      <c r="J13874" s="6" t="s">
        <v>80</v>
      </c>
    </row>
    <row r="13875" spans="1:10" x14ac:dyDescent="0.25">
      <c r="A13875" s="5" t="str">
        <f t="shared" si="216"/>
        <v/>
      </c>
      <c r="B13875" t="s">
        <v>98</v>
      </c>
      <c r="C13875" t="s">
        <v>118</v>
      </c>
      <c r="D13875" t="s">
        <v>48</v>
      </c>
      <c r="E13875">
        <v>2</v>
      </c>
      <c r="F13875">
        <v>1.2747771739959717</v>
      </c>
      <c r="G13875">
        <v>1.2366938591003418</v>
      </c>
      <c r="H13875">
        <v>1.013595424592495E-2</v>
      </c>
      <c r="I13875">
        <v>77.21301365898843</v>
      </c>
      <c r="J13875" s="6" t="s">
        <v>80</v>
      </c>
    </row>
    <row r="13876" spans="1:10" x14ac:dyDescent="0.25">
      <c r="A13876" s="5" t="str">
        <f t="shared" si="216"/>
        <v/>
      </c>
      <c r="B13876" t="s">
        <v>98</v>
      </c>
      <c r="C13876" t="s">
        <v>118</v>
      </c>
      <c r="D13876" t="s">
        <v>48</v>
      </c>
      <c r="E13876">
        <v>3</v>
      </c>
      <c r="F13876">
        <v>1.0645260810852051</v>
      </c>
      <c r="G13876">
        <v>1.0492454767227173</v>
      </c>
      <c r="H13876">
        <v>8.9941956102848053E-3</v>
      </c>
      <c r="I13876">
        <v>76.678348188440069</v>
      </c>
      <c r="J13876" s="6" t="s">
        <v>80</v>
      </c>
    </row>
    <row r="13877" spans="1:10" x14ac:dyDescent="0.25">
      <c r="A13877" s="5" t="str">
        <f t="shared" si="216"/>
        <v/>
      </c>
      <c r="B13877" t="s">
        <v>98</v>
      </c>
      <c r="C13877" t="s">
        <v>118</v>
      </c>
      <c r="D13877" t="s">
        <v>48</v>
      </c>
      <c r="E13877">
        <v>4</v>
      </c>
      <c r="F13877">
        <v>0.93285149335861206</v>
      </c>
      <c r="G13877">
        <v>0.92871934175491333</v>
      </c>
      <c r="H13877">
        <v>7.8038782812654972E-3</v>
      </c>
      <c r="I13877">
        <v>75.879227919889374</v>
      </c>
      <c r="J13877" s="6" t="s">
        <v>80</v>
      </c>
    </row>
    <row r="13878" spans="1:10" x14ac:dyDescent="0.25">
      <c r="A13878" s="5" t="str">
        <f t="shared" si="216"/>
        <v/>
      </c>
      <c r="B13878" t="s">
        <v>98</v>
      </c>
      <c r="C13878" t="s">
        <v>118</v>
      </c>
      <c r="D13878" t="s">
        <v>48</v>
      </c>
      <c r="E13878">
        <v>5</v>
      </c>
      <c r="F13878">
        <v>0.84487050771713257</v>
      </c>
      <c r="G13878">
        <v>0.83555400371551514</v>
      </c>
      <c r="H13878">
        <v>6.8516703322529793E-3</v>
      </c>
      <c r="I13878">
        <v>75.400046301636394</v>
      </c>
      <c r="J13878" s="6" t="s">
        <v>80</v>
      </c>
    </row>
    <row r="13879" spans="1:10" x14ac:dyDescent="0.25">
      <c r="A13879" s="5" t="str">
        <f t="shared" si="216"/>
        <v/>
      </c>
      <c r="B13879" t="s">
        <v>98</v>
      </c>
      <c r="C13879" t="s">
        <v>118</v>
      </c>
      <c r="D13879" t="s">
        <v>48</v>
      </c>
      <c r="E13879">
        <v>6</v>
      </c>
      <c r="F13879">
        <v>0.80848389863967896</v>
      </c>
      <c r="G13879">
        <v>0.79259073734283447</v>
      </c>
      <c r="H13879">
        <v>6.1828582547605038E-3</v>
      </c>
      <c r="I13879">
        <v>75.12553825674793</v>
      </c>
      <c r="J13879" s="6" t="s">
        <v>80</v>
      </c>
    </row>
    <row r="13880" spans="1:10" x14ac:dyDescent="0.25">
      <c r="A13880" s="5" t="str">
        <f t="shared" si="216"/>
        <v/>
      </c>
      <c r="B13880" t="s">
        <v>98</v>
      </c>
      <c r="C13880" t="s">
        <v>118</v>
      </c>
      <c r="D13880" t="s">
        <v>48</v>
      </c>
      <c r="E13880">
        <v>7</v>
      </c>
      <c r="F13880">
        <v>0.79038488864898682</v>
      </c>
      <c r="G13880">
        <v>0.78434699773788452</v>
      </c>
      <c r="H13880">
        <v>6.0133477672934532E-3</v>
      </c>
      <c r="I13880">
        <v>76.112758999904685</v>
      </c>
      <c r="J13880" s="6" t="s">
        <v>80</v>
      </c>
    </row>
    <row r="13881" spans="1:10" x14ac:dyDescent="0.25">
      <c r="A13881" s="5" t="str">
        <f t="shared" si="216"/>
        <v/>
      </c>
      <c r="B13881" t="s">
        <v>98</v>
      </c>
      <c r="C13881" t="s">
        <v>118</v>
      </c>
      <c r="D13881" t="s">
        <v>48</v>
      </c>
      <c r="E13881">
        <v>8</v>
      </c>
      <c r="F13881">
        <v>0.78325361013412476</v>
      </c>
      <c r="G13881">
        <v>0.79976445436477661</v>
      </c>
      <c r="H13881">
        <v>6.528408732265234E-3</v>
      </c>
      <c r="I13881">
        <v>80.162275726358061</v>
      </c>
      <c r="J13881" s="6" t="s">
        <v>80</v>
      </c>
    </row>
    <row r="13882" spans="1:10" x14ac:dyDescent="0.25">
      <c r="A13882" s="5" t="str">
        <f t="shared" si="216"/>
        <v/>
      </c>
      <c r="B13882" t="s">
        <v>98</v>
      </c>
      <c r="C13882" t="s">
        <v>118</v>
      </c>
      <c r="D13882" t="s">
        <v>48</v>
      </c>
      <c r="E13882">
        <v>9</v>
      </c>
      <c r="F13882">
        <v>0.79209685325622559</v>
      </c>
      <c r="G13882">
        <v>0.80977272987365723</v>
      </c>
      <c r="H13882">
        <v>7.7238362282514572E-3</v>
      </c>
      <c r="I13882">
        <v>85.494848940838281</v>
      </c>
      <c r="J13882" s="6" t="s">
        <v>80</v>
      </c>
    </row>
    <row r="13883" spans="1:10" x14ac:dyDescent="0.25">
      <c r="A13883" s="5" t="str">
        <f t="shared" si="216"/>
        <v/>
      </c>
      <c r="B13883" t="s">
        <v>98</v>
      </c>
      <c r="C13883" t="s">
        <v>118</v>
      </c>
      <c r="D13883" t="s">
        <v>48</v>
      </c>
      <c r="E13883">
        <v>10</v>
      </c>
      <c r="F13883">
        <v>0.86072385311126709</v>
      </c>
      <c r="G13883">
        <v>0.84410756826400757</v>
      </c>
      <c r="H13883">
        <v>9.1897184029221535E-3</v>
      </c>
      <c r="I13883">
        <v>89.693784002796988</v>
      </c>
      <c r="J13883" s="6" t="s">
        <v>80</v>
      </c>
    </row>
    <row r="13884" spans="1:10" x14ac:dyDescent="0.25">
      <c r="A13884" s="5" t="str">
        <f t="shared" si="216"/>
        <v/>
      </c>
      <c r="B13884" t="s">
        <v>98</v>
      </c>
      <c r="C13884" t="s">
        <v>118</v>
      </c>
      <c r="D13884" t="s">
        <v>48</v>
      </c>
      <c r="E13884">
        <v>11</v>
      </c>
      <c r="F13884">
        <v>1.0126293897628784</v>
      </c>
      <c r="G13884">
        <v>1.0113894939422607</v>
      </c>
      <c r="H13884">
        <v>1.1078988201916218E-2</v>
      </c>
      <c r="I13884">
        <v>93.234321101980527</v>
      </c>
      <c r="J13884" s="6" t="s">
        <v>80</v>
      </c>
    </row>
    <row r="13885" spans="1:10" x14ac:dyDescent="0.25">
      <c r="A13885" s="5" t="str">
        <f t="shared" si="216"/>
        <v/>
      </c>
      <c r="B13885" t="s">
        <v>98</v>
      </c>
      <c r="C13885" t="s">
        <v>118</v>
      </c>
      <c r="D13885" t="s">
        <v>48</v>
      </c>
      <c r="E13885">
        <v>12</v>
      </c>
      <c r="F13885">
        <v>1.2731016874313354</v>
      </c>
      <c r="G13885">
        <v>1.2337435483932495</v>
      </c>
      <c r="H13885">
        <v>1.2765157967805862E-2</v>
      </c>
      <c r="I13885">
        <v>96.603582590574803</v>
      </c>
      <c r="J13885" s="6" t="s">
        <v>80</v>
      </c>
    </row>
    <row r="13886" spans="1:10" x14ac:dyDescent="0.25">
      <c r="A13886" s="5" t="str">
        <f t="shared" si="216"/>
        <v/>
      </c>
      <c r="B13886" t="s">
        <v>98</v>
      </c>
      <c r="C13886" t="s">
        <v>118</v>
      </c>
      <c r="D13886" t="s">
        <v>48</v>
      </c>
      <c r="E13886">
        <v>13</v>
      </c>
      <c r="F13886">
        <v>1.6168509721755981</v>
      </c>
      <c r="G13886">
        <v>1.5619964599609375</v>
      </c>
      <c r="H13886">
        <v>1.4244085177779198E-2</v>
      </c>
      <c r="I13886">
        <v>98.087926843403324</v>
      </c>
      <c r="J13886" s="6" t="s">
        <v>80</v>
      </c>
    </row>
    <row r="13887" spans="1:10" x14ac:dyDescent="0.25">
      <c r="A13887" s="5" t="str">
        <f t="shared" si="216"/>
        <v/>
      </c>
      <c r="B13887" t="s">
        <v>98</v>
      </c>
      <c r="C13887" t="s">
        <v>118</v>
      </c>
      <c r="D13887" t="s">
        <v>48</v>
      </c>
      <c r="E13887">
        <v>14</v>
      </c>
      <c r="F13887">
        <v>1.9075430631637573</v>
      </c>
      <c r="G13887">
        <v>1.8650097846984863</v>
      </c>
      <c r="H13887">
        <v>1.5393727459013462E-2</v>
      </c>
      <c r="I13887">
        <v>99.362680865803043</v>
      </c>
      <c r="J13887" s="6" t="s">
        <v>80</v>
      </c>
    </row>
    <row r="13888" spans="1:10" x14ac:dyDescent="0.25">
      <c r="A13888" s="5" t="str">
        <f t="shared" si="216"/>
        <v/>
      </c>
      <c r="B13888" t="s">
        <v>98</v>
      </c>
      <c r="C13888" t="s">
        <v>118</v>
      </c>
      <c r="D13888" t="s">
        <v>48</v>
      </c>
      <c r="E13888">
        <v>15</v>
      </c>
      <c r="F13888">
        <v>2.166846752166748</v>
      </c>
      <c r="G13888">
        <v>2.1685185432434082</v>
      </c>
      <c r="H13888">
        <v>1.5947313979268074E-2</v>
      </c>
      <c r="I13888">
        <v>98.688407223074009</v>
      </c>
      <c r="J13888" s="6" t="s">
        <v>80</v>
      </c>
    </row>
    <row r="13889" spans="1:10" x14ac:dyDescent="0.25">
      <c r="A13889" s="5" t="str">
        <f t="shared" si="216"/>
        <v/>
      </c>
      <c r="B13889" t="s">
        <v>98</v>
      </c>
      <c r="C13889" t="s">
        <v>118</v>
      </c>
      <c r="D13889" t="s">
        <v>48</v>
      </c>
      <c r="E13889">
        <v>16</v>
      </c>
      <c r="F13889">
        <v>2.4826788902282715</v>
      </c>
      <c r="G13889">
        <v>2.4372289180755615</v>
      </c>
      <c r="H13889">
        <v>1.6204694285988808E-2</v>
      </c>
      <c r="I13889">
        <v>97.513305938209911</v>
      </c>
      <c r="J13889" s="6" t="s">
        <v>80</v>
      </c>
    </row>
    <row r="13890" spans="1:10" x14ac:dyDescent="0.25">
      <c r="A13890" s="5" t="str">
        <f t="shared" ref="A13890:A13953" si="217">IF(AND(category = B13890, subcategory=C13890, reportdate = D13890), E13890, "")</f>
        <v/>
      </c>
      <c r="B13890" t="s">
        <v>98</v>
      </c>
      <c r="C13890" t="s">
        <v>118</v>
      </c>
      <c r="D13890" t="s">
        <v>48</v>
      </c>
      <c r="E13890">
        <v>17</v>
      </c>
      <c r="F13890">
        <v>2.6637427806854248</v>
      </c>
      <c r="G13890">
        <v>2.6814963817596436</v>
      </c>
      <c r="H13890">
        <v>1.6053780913352966E-2</v>
      </c>
      <c r="I13890">
        <v>94.930298645665417</v>
      </c>
      <c r="J13890" s="6" t="s">
        <v>80</v>
      </c>
    </row>
    <row r="13891" spans="1:10" x14ac:dyDescent="0.25">
      <c r="A13891" s="5" t="str">
        <f t="shared" si="217"/>
        <v/>
      </c>
      <c r="B13891" t="s">
        <v>98</v>
      </c>
      <c r="C13891" t="s">
        <v>118</v>
      </c>
      <c r="D13891" t="s">
        <v>48</v>
      </c>
      <c r="E13891">
        <v>18</v>
      </c>
      <c r="F13891">
        <v>2.8035204410552979</v>
      </c>
      <c r="G13891">
        <v>2.8747143745422363</v>
      </c>
      <c r="H13891">
        <v>1.5919817611575127E-2</v>
      </c>
      <c r="I13891">
        <v>92.729083227220229</v>
      </c>
      <c r="J13891" s="6" t="s">
        <v>80</v>
      </c>
    </row>
    <row r="13892" spans="1:10" x14ac:dyDescent="0.25">
      <c r="A13892" s="5" t="str">
        <f t="shared" si="217"/>
        <v/>
      </c>
      <c r="B13892" t="s">
        <v>98</v>
      </c>
      <c r="C13892" t="s">
        <v>118</v>
      </c>
      <c r="D13892" t="s">
        <v>48</v>
      </c>
      <c r="E13892">
        <v>19</v>
      </c>
      <c r="F13892">
        <v>2.8279259204864502</v>
      </c>
      <c r="G13892">
        <v>1.8231575489044189</v>
      </c>
      <c r="H13892">
        <v>1.6073256731033325E-2</v>
      </c>
      <c r="I13892">
        <v>89.320239611073404</v>
      </c>
      <c r="J13892" s="6" t="s">
        <v>80</v>
      </c>
    </row>
    <row r="13893" spans="1:10" x14ac:dyDescent="0.25">
      <c r="A13893" s="5" t="str">
        <f t="shared" si="217"/>
        <v/>
      </c>
      <c r="B13893" t="s">
        <v>98</v>
      </c>
      <c r="C13893" t="s">
        <v>118</v>
      </c>
      <c r="D13893" t="s">
        <v>48</v>
      </c>
      <c r="E13893">
        <v>20</v>
      </c>
      <c r="F13893">
        <v>2.64247727394104</v>
      </c>
      <c r="G13893">
        <v>2.0710031986236572</v>
      </c>
      <c r="H13893">
        <v>1.5239428728818893E-2</v>
      </c>
      <c r="I13893">
        <v>83.70930373885227</v>
      </c>
      <c r="J13893" s="6" t="s">
        <v>80</v>
      </c>
    </row>
    <row r="13894" spans="1:10" x14ac:dyDescent="0.25">
      <c r="A13894" s="5" t="str">
        <f t="shared" si="217"/>
        <v/>
      </c>
      <c r="B13894" t="s">
        <v>98</v>
      </c>
      <c r="C13894" t="s">
        <v>118</v>
      </c>
      <c r="D13894" t="s">
        <v>48</v>
      </c>
      <c r="E13894">
        <v>21</v>
      </c>
      <c r="F13894">
        <v>2.4856986999511719</v>
      </c>
      <c r="G13894">
        <v>3.032200813293457</v>
      </c>
      <c r="H13894">
        <v>1.4684299007058144E-2</v>
      </c>
      <c r="I13894">
        <v>80.338308832034713</v>
      </c>
      <c r="J13894" s="6" t="s">
        <v>80</v>
      </c>
    </row>
    <row r="13895" spans="1:10" x14ac:dyDescent="0.25">
      <c r="A13895" s="5" t="str">
        <f t="shared" si="217"/>
        <v/>
      </c>
      <c r="B13895" t="s">
        <v>98</v>
      </c>
      <c r="C13895" t="s">
        <v>118</v>
      </c>
      <c r="D13895" t="s">
        <v>48</v>
      </c>
      <c r="E13895">
        <v>22</v>
      </c>
      <c r="F13895">
        <v>2.3569703102111816</v>
      </c>
      <c r="G13895">
        <v>2.557544469833374</v>
      </c>
      <c r="H13895">
        <v>1.3938712887465954E-2</v>
      </c>
      <c r="I13895">
        <v>79.390215881451752</v>
      </c>
      <c r="J13895" s="6" t="s">
        <v>80</v>
      </c>
    </row>
    <row r="13896" spans="1:10" x14ac:dyDescent="0.25">
      <c r="A13896" s="5" t="str">
        <f t="shared" si="217"/>
        <v/>
      </c>
      <c r="B13896" t="s">
        <v>98</v>
      </c>
      <c r="C13896" t="s">
        <v>118</v>
      </c>
      <c r="D13896" t="s">
        <v>48</v>
      </c>
      <c r="E13896">
        <v>23</v>
      </c>
      <c r="F13896">
        <v>2.1135749816894531</v>
      </c>
      <c r="G13896">
        <v>2.2078402042388916</v>
      </c>
      <c r="H13896">
        <v>1.3359567150473595E-2</v>
      </c>
      <c r="I13896">
        <v>79.231418566943844</v>
      </c>
      <c r="J13896" s="6" t="s">
        <v>80</v>
      </c>
    </row>
    <row r="13897" spans="1:10" x14ac:dyDescent="0.25">
      <c r="A13897" s="5" t="str">
        <f t="shared" si="217"/>
        <v/>
      </c>
      <c r="B13897" t="s">
        <v>98</v>
      </c>
      <c r="C13897" t="s">
        <v>118</v>
      </c>
      <c r="D13897" t="s">
        <v>48</v>
      </c>
      <c r="E13897">
        <v>24</v>
      </c>
      <c r="F13897">
        <v>1.7721184492111206</v>
      </c>
      <c r="G13897">
        <v>1.8525716066360474</v>
      </c>
      <c r="H13897">
        <v>1.2812384404242039E-2</v>
      </c>
      <c r="I13897">
        <v>78.967328394471068</v>
      </c>
      <c r="J13897" s="6" t="s">
        <v>80</v>
      </c>
    </row>
    <row r="13898" spans="1:10" x14ac:dyDescent="0.25">
      <c r="A13898" s="5" t="str">
        <f t="shared" si="217"/>
        <v/>
      </c>
      <c r="B13898" t="s">
        <v>98</v>
      </c>
      <c r="C13898" t="s">
        <v>118</v>
      </c>
      <c r="D13898" t="s">
        <v>49</v>
      </c>
      <c r="E13898">
        <v>1</v>
      </c>
      <c r="F13898">
        <v>0.98742520809173584</v>
      </c>
      <c r="G13898">
        <v>1.007560133934021</v>
      </c>
      <c r="H13898">
        <v>9.956049732863903E-3</v>
      </c>
      <c r="I13898">
        <v>69.107378909349436</v>
      </c>
      <c r="J13898" s="6" t="s">
        <v>80</v>
      </c>
    </row>
    <row r="13899" spans="1:10" x14ac:dyDescent="0.25">
      <c r="A13899" s="5" t="str">
        <f t="shared" si="217"/>
        <v/>
      </c>
      <c r="B13899" t="s">
        <v>98</v>
      </c>
      <c r="C13899" t="s">
        <v>118</v>
      </c>
      <c r="D13899" t="s">
        <v>49</v>
      </c>
      <c r="E13899">
        <v>2</v>
      </c>
      <c r="F13899">
        <v>0.82974261045455933</v>
      </c>
      <c r="G13899">
        <v>0.84998112916946411</v>
      </c>
      <c r="H13899">
        <v>8.6408285424113274E-3</v>
      </c>
      <c r="I13899">
        <v>68.271738173213109</v>
      </c>
      <c r="J13899" s="6" t="s">
        <v>80</v>
      </c>
    </row>
    <row r="13900" spans="1:10" x14ac:dyDescent="0.25">
      <c r="A13900" s="5" t="str">
        <f t="shared" si="217"/>
        <v/>
      </c>
      <c r="B13900" t="s">
        <v>98</v>
      </c>
      <c r="C13900" t="s">
        <v>118</v>
      </c>
      <c r="D13900" t="s">
        <v>49</v>
      </c>
      <c r="E13900">
        <v>3</v>
      </c>
      <c r="F13900">
        <v>0.73389679193496704</v>
      </c>
      <c r="G13900">
        <v>0.74371510744094849</v>
      </c>
      <c r="H13900">
        <v>7.553683128207922E-3</v>
      </c>
      <c r="I13900">
        <v>67.755302021007694</v>
      </c>
      <c r="J13900" s="6" t="s">
        <v>80</v>
      </c>
    </row>
    <row r="13901" spans="1:10" x14ac:dyDescent="0.25">
      <c r="A13901" s="5" t="str">
        <f t="shared" si="217"/>
        <v/>
      </c>
      <c r="B13901" t="s">
        <v>98</v>
      </c>
      <c r="C13901" t="s">
        <v>118</v>
      </c>
      <c r="D13901" t="s">
        <v>49</v>
      </c>
      <c r="E13901">
        <v>4</v>
      </c>
      <c r="F13901">
        <v>0.66337734460830688</v>
      </c>
      <c r="G13901">
        <v>0.67114651203155518</v>
      </c>
      <c r="H13901">
        <v>6.586363073438406E-3</v>
      </c>
      <c r="I13901">
        <v>67.210172180195784</v>
      </c>
      <c r="J13901" s="6" t="s">
        <v>80</v>
      </c>
    </row>
    <row r="13902" spans="1:10" x14ac:dyDescent="0.25">
      <c r="A13902" s="5" t="str">
        <f t="shared" si="217"/>
        <v/>
      </c>
      <c r="B13902" t="s">
        <v>98</v>
      </c>
      <c r="C13902" t="s">
        <v>118</v>
      </c>
      <c r="D13902" t="s">
        <v>49</v>
      </c>
      <c r="E13902">
        <v>5</v>
      </c>
      <c r="F13902">
        <v>0.62356775999069214</v>
      </c>
      <c r="G13902">
        <v>0.6291918158531189</v>
      </c>
      <c r="H13902">
        <v>5.5018295533955097E-3</v>
      </c>
      <c r="I13902">
        <v>66.870070565649442</v>
      </c>
      <c r="J13902" s="6" t="s">
        <v>80</v>
      </c>
    </row>
    <row r="13903" spans="1:10" x14ac:dyDescent="0.25">
      <c r="A13903" s="5" t="str">
        <f t="shared" si="217"/>
        <v/>
      </c>
      <c r="B13903" t="s">
        <v>98</v>
      </c>
      <c r="C13903" t="s">
        <v>118</v>
      </c>
      <c r="D13903" t="s">
        <v>49</v>
      </c>
      <c r="E13903">
        <v>6</v>
      </c>
      <c r="F13903">
        <v>0.61699956655502319</v>
      </c>
      <c r="G13903">
        <v>0.62108111381530762</v>
      </c>
      <c r="H13903">
        <v>4.7993976622819901E-3</v>
      </c>
      <c r="I13903">
        <v>66.597088743365049</v>
      </c>
      <c r="J13903" s="6" t="s">
        <v>80</v>
      </c>
    </row>
    <row r="13904" spans="1:10" x14ac:dyDescent="0.25">
      <c r="A13904" s="5" t="str">
        <f t="shared" si="217"/>
        <v/>
      </c>
      <c r="B13904" t="s">
        <v>98</v>
      </c>
      <c r="C13904" t="s">
        <v>118</v>
      </c>
      <c r="D13904" t="s">
        <v>49</v>
      </c>
      <c r="E13904">
        <v>7</v>
      </c>
      <c r="F13904">
        <v>0.64887076616287231</v>
      </c>
      <c r="G13904">
        <v>0.65370434522628784</v>
      </c>
      <c r="H13904">
        <v>4.6624438837170601E-3</v>
      </c>
      <c r="I13904">
        <v>66.91119001920562</v>
      </c>
      <c r="J13904" s="6" t="s">
        <v>80</v>
      </c>
    </row>
    <row r="13905" spans="1:10" x14ac:dyDescent="0.25">
      <c r="A13905" s="5" t="str">
        <f t="shared" si="217"/>
        <v/>
      </c>
      <c r="B13905" t="s">
        <v>98</v>
      </c>
      <c r="C13905" t="s">
        <v>118</v>
      </c>
      <c r="D13905" t="s">
        <v>49</v>
      </c>
      <c r="E13905">
        <v>8</v>
      </c>
      <c r="F13905">
        <v>0.60996437072753906</v>
      </c>
      <c r="G13905">
        <v>0.61262166500091553</v>
      </c>
      <c r="H13905">
        <v>4.7624283470213413E-3</v>
      </c>
      <c r="I13905">
        <v>69.541343005520488</v>
      </c>
      <c r="J13905" s="6" t="s">
        <v>80</v>
      </c>
    </row>
    <row r="13906" spans="1:10" x14ac:dyDescent="0.25">
      <c r="A13906" s="5" t="str">
        <f t="shared" si="217"/>
        <v/>
      </c>
      <c r="B13906" t="s">
        <v>98</v>
      </c>
      <c r="C13906" t="s">
        <v>118</v>
      </c>
      <c r="D13906" t="s">
        <v>49</v>
      </c>
      <c r="E13906">
        <v>9</v>
      </c>
      <c r="F13906">
        <v>0.50380009412765503</v>
      </c>
      <c r="G13906">
        <v>0.4993683397769928</v>
      </c>
      <c r="H13906">
        <v>5.3556403145194054E-3</v>
      </c>
      <c r="I13906">
        <v>73.352663430043307</v>
      </c>
      <c r="J13906" s="6" t="s">
        <v>80</v>
      </c>
    </row>
    <row r="13907" spans="1:10" x14ac:dyDescent="0.25">
      <c r="A13907" s="5" t="str">
        <f t="shared" si="217"/>
        <v/>
      </c>
      <c r="B13907" t="s">
        <v>98</v>
      </c>
      <c r="C13907" t="s">
        <v>118</v>
      </c>
      <c r="D13907" t="s">
        <v>49</v>
      </c>
      <c r="E13907">
        <v>10</v>
      </c>
      <c r="F13907">
        <v>0.41438749432563782</v>
      </c>
      <c r="G13907">
        <v>0.40702536702156067</v>
      </c>
      <c r="H13907">
        <v>6.4554843120276928E-3</v>
      </c>
      <c r="I13907">
        <v>78.197702382282174</v>
      </c>
      <c r="J13907" s="6" t="s">
        <v>80</v>
      </c>
    </row>
    <row r="13908" spans="1:10" x14ac:dyDescent="0.25">
      <c r="A13908" s="5" t="str">
        <f t="shared" si="217"/>
        <v/>
      </c>
      <c r="B13908" t="s">
        <v>98</v>
      </c>
      <c r="C13908" t="s">
        <v>118</v>
      </c>
      <c r="D13908" t="s">
        <v>49</v>
      </c>
      <c r="E13908">
        <v>11</v>
      </c>
      <c r="F13908">
        <v>0.39694294333457947</v>
      </c>
      <c r="G13908">
        <v>0.40032240748405457</v>
      </c>
      <c r="H13908">
        <v>7.9918168485164642E-3</v>
      </c>
      <c r="I13908">
        <v>82.928130292418189</v>
      </c>
      <c r="J13908" s="6" t="s">
        <v>80</v>
      </c>
    </row>
    <row r="13909" spans="1:10" x14ac:dyDescent="0.25">
      <c r="A13909" s="5" t="str">
        <f t="shared" si="217"/>
        <v/>
      </c>
      <c r="B13909" t="s">
        <v>98</v>
      </c>
      <c r="C13909" t="s">
        <v>118</v>
      </c>
      <c r="D13909" t="s">
        <v>49</v>
      </c>
      <c r="E13909">
        <v>12</v>
      </c>
      <c r="F13909">
        <v>0.48211842775344849</v>
      </c>
      <c r="G13909">
        <v>0.48922136425971985</v>
      </c>
      <c r="H13909">
        <v>9.5193330198526382E-3</v>
      </c>
      <c r="I13909">
        <v>86.206949305649218</v>
      </c>
      <c r="J13909" s="6" t="s">
        <v>80</v>
      </c>
    </row>
    <row r="13910" spans="1:10" x14ac:dyDescent="0.25">
      <c r="A13910" s="5" t="str">
        <f t="shared" si="217"/>
        <v/>
      </c>
      <c r="B13910" t="s">
        <v>98</v>
      </c>
      <c r="C13910" t="s">
        <v>118</v>
      </c>
      <c r="D13910" t="s">
        <v>49</v>
      </c>
      <c r="E13910">
        <v>13</v>
      </c>
      <c r="F13910">
        <v>0.67473191022872925</v>
      </c>
      <c r="G13910">
        <v>0.68038809299468994</v>
      </c>
      <c r="H13910">
        <v>1.1239214800298214E-2</v>
      </c>
      <c r="I13910">
        <v>89.145760415456536</v>
      </c>
      <c r="J13910" s="6" t="s">
        <v>80</v>
      </c>
    </row>
    <row r="13911" spans="1:10" x14ac:dyDescent="0.25">
      <c r="A13911" s="5" t="str">
        <f t="shared" si="217"/>
        <v/>
      </c>
      <c r="B13911" t="s">
        <v>98</v>
      </c>
      <c r="C13911" t="s">
        <v>118</v>
      </c>
      <c r="D13911" t="s">
        <v>49</v>
      </c>
      <c r="E13911">
        <v>14</v>
      </c>
      <c r="F13911">
        <v>0.90762728452682495</v>
      </c>
      <c r="G13911">
        <v>0.93471056222915649</v>
      </c>
      <c r="H13911">
        <v>1.2706882320344448E-2</v>
      </c>
      <c r="I13911">
        <v>91.344535395722701</v>
      </c>
      <c r="J13911" s="6" t="s">
        <v>80</v>
      </c>
    </row>
    <row r="13912" spans="1:10" x14ac:dyDescent="0.25">
      <c r="A13912" s="5" t="str">
        <f t="shared" si="217"/>
        <v/>
      </c>
      <c r="B13912" t="s">
        <v>98</v>
      </c>
      <c r="C13912" t="s">
        <v>118</v>
      </c>
      <c r="D13912" t="s">
        <v>49</v>
      </c>
      <c r="E13912">
        <v>15</v>
      </c>
      <c r="F13912">
        <v>1.2355270385742188</v>
      </c>
      <c r="G13912">
        <v>1.2291585206985474</v>
      </c>
      <c r="H13912">
        <v>1.3689477927982807E-2</v>
      </c>
      <c r="I13912">
        <v>92.171051145987036</v>
      </c>
      <c r="J13912" s="6" t="s">
        <v>80</v>
      </c>
    </row>
    <row r="13913" spans="1:10" x14ac:dyDescent="0.25">
      <c r="A13913" s="5" t="str">
        <f t="shared" si="217"/>
        <v/>
      </c>
      <c r="B13913" t="s">
        <v>98</v>
      </c>
      <c r="C13913" t="s">
        <v>118</v>
      </c>
      <c r="D13913" t="s">
        <v>49</v>
      </c>
      <c r="E13913">
        <v>16</v>
      </c>
      <c r="F13913">
        <v>1.604158878326416</v>
      </c>
      <c r="G13913">
        <v>1.6340470314025879</v>
      </c>
      <c r="H13913">
        <v>1.4368048869073391E-2</v>
      </c>
      <c r="I13913">
        <v>92.416574460886096</v>
      </c>
      <c r="J13913" s="6" t="s">
        <v>80</v>
      </c>
    </row>
    <row r="13914" spans="1:10" x14ac:dyDescent="0.25">
      <c r="A13914" s="5" t="str">
        <f t="shared" si="217"/>
        <v/>
      </c>
      <c r="B13914" t="s">
        <v>98</v>
      </c>
      <c r="C13914" t="s">
        <v>118</v>
      </c>
      <c r="D13914" t="s">
        <v>49</v>
      </c>
      <c r="E13914">
        <v>17</v>
      </c>
      <c r="F13914">
        <v>1.9521994590759277</v>
      </c>
      <c r="G13914">
        <v>1.9840556383132935</v>
      </c>
      <c r="H13914">
        <v>1.4666914008557796E-2</v>
      </c>
      <c r="I13914">
        <v>90.993677317368267</v>
      </c>
      <c r="J13914" s="6" t="s">
        <v>80</v>
      </c>
    </row>
    <row r="13915" spans="1:10" x14ac:dyDescent="0.25">
      <c r="A13915" s="5" t="str">
        <f t="shared" si="217"/>
        <v/>
      </c>
      <c r="B13915" t="s">
        <v>98</v>
      </c>
      <c r="C13915" t="s">
        <v>118</v>
      </c>
      <c r="D13915" t="s">
        <v>49</v>
      </c>
      <c r="E13915">
        <v>18</v>
      </c>
      <c r="F13915">
        <v>2.2673351764678955</v>
      </c>
      <c r="G13915">
        <v>1.2180624008178711</v>
      </c>
      <c r="H13915">
        <v>1.5232049860060215E-2</v>
      </c>
      <c r="I13915">
        <v>88.717144631384201</v>
      </c>
      <c r="J13915" s="6" t="s">
        <v>80</v>
      </c>
    </row>
    <row r="13916" spans="1:10" x14ac:dyDescent="0.25">
      <c r="A13916" s="5" t="str">
        <f t="shared" si="217"/>
        <v/>
      </c>
      <c r="B13916" t="s">
        <v>98</v>
      </c>
      <c r="C13916" t="s">
        <v>118</v>
      </c>
      <c r="D13916" t="s">
        <v>49</v>
      </c>
      <c r="E13916">
        <v>19</v>
      </c>
      <c r="F13916">
        <v>2.34552001953125</v>
      </c>
      <c r="G13916">
        <v>2.7413709163665771</v>
      </c>
      <c r="H13916">
        <v>1.4729221351444721E-2</v>
      </c>
      <c r="I13916">
        <v>85.96783335212443</v>
      </c>
      <c r="J13916" s="6" t="s">
        <v>80</v>
      </c>
    </row>
    <row r="13917" spans="1:10" x14ac:dyDescent="0.25">
      <c r="A13917" s="5" t="str">
        <f t="shared" si="217"/>
        <v/>
      </c>
      <c r="B13917" t="s">
        <v>98</v>
      </c>
      <c r="C13917" t="s">
        <v>118</v>
      </c>
      <c r="D13917" t="s">
        <v>49</v>
      </c>
      <c r="E13917">
        <v>20</v>
      </c>
      <c r="F13917">
        <v>2.230069637298584</v>
      </c>
      <c r="G13917">
        <v>2.3358728885650635</v>
      </c>
      <c r="H13917">
        <v>1.4036491513252258E-2</v>
      </c>
      <c r="I13917">
        <v>81.966191712804516</v>
      </c>
      <c r="J13917" s="6" t="s">
        <v>80</v>
      </c>
    </row>
    <row r="13918" spans="1:10" x14ac:dyDescent="0.25">
      <c r="A13918" s="5" t="str">
        <f t="shared" si="217"/>
        <v/>
      </c>
      <c r="B13918" t="s">
        <v>98</v>
      </c>
      <c r="C13918" t="s">
        <v>118</v>
      </c>
      <c r="D13918" t="s">
        <v>49</v>
      </c>
      <c r="E13918">
        <v>21</v>
      </c>
      <c r="F13918">
        <v>2.1263928413391113</v>
      </c>
      <c r="G13918">
        <v>1.4528610706329346</v>
      </c>
      <c r="H13918">
        <v>1.319100521504879E-2</v>
      </c>
      <c r="I13918">
        <v>78.543260697745168</v>
      </c>
      <c r="J13918" s="6" t="s">
        <v>80</v>
      </c>
    </row>
    <row r="13919" spans="1:10" x14ac:dyDescent="0.25">
      <c r="A13919" s="5" t="str">
        <f t="shared" si="217"/>
        <v/>
      </c>
      <c r="B13919" t="s">
        <v>98</v>
      </c>
      <c r="C13919" t="s">
        <v>118</v>
      </c>
      <c r="D13919" t="s">
        <v>49</v>
      </c>
      <c r="E13919">
        <v>22</v>
      </c>
      <c r="F13919">
        <v>1.9319754838943481</v>
      </c>
      <c r="G13919">
        <v>2.2861583232879639</v>
      </c>
      <c r="H13919">
        <v>1.2600474059581757E-2</v>
      </c>
      <c r="I13919">
        <v>76.259494185402787</v>
      </c>
      <c r="J13919" s="6" t="s">
        <v>80</v>
      </c>
    </row>
    <row r="13920" spans="1:10" x14ac:dyDescent="0.25">
      <c r="A13920" s="5" t="str">
        <f t="shared" si="217"/>
        <v/>
      </c>
      <c r="B13920" t="s">
        <v>98</v>
      </c>
      <c r="C13920" t="s">
        <v>118</v>
      </c>
      <c r="D13920" t="s">
        <v>49</v>
      </c>
      <c r="E13920">
        <v>23</v>
      </c>
      <c r="F13920">
        <v>1.6585081815719604</v>
      </c>
      <c r="G13920">
        <v>1.7226260900497437</v>
      </c>
      <c r="H13920">
        <v>1.2103444896638393E-2</v>
      </c>
      <c r="I13920">
        <v>74.352237778040518</v>
      </c>
      <c r="J13920" s="6" t="s">
        <v>80</v>
      </c>
    </row>
    <row r="13921" spans="1:10" x14ac:dyDescent="0.25">
      <c r="A13921" s="5" t="str">
        <f t="shared" si="217"/>
        <v/>
      </c>
      <c r="B13921" t="s">
        <v>98</v>
      </c>
      <c r="C13921" t="s">
        <v>118</v>
      </c>
      <c r="D13921" t="s">
        <v>49</v>
      </c>
      <c r="E13921">
        <v>24</v>
      </c>
      <c r="F13921">
        <v>1.3418923616409302</v>
      </c>
      <c r="G13921">
        <v>1.357384204864502</v>
      </c>
      <c r="H13921">
        <v>1.1063879355788231E-2</v>
      </c>
      <c r="I13921">
        <v>73.013590945003131</v>
      </c>
      <c r="J13921" s="6" t="s">
        <v>80</v>
      </c>
    </row>
    <row r="13922" spans="1:10" x14ac:dyDescent="0.25">
      <c r="A13922" s="5" t="str">
        <f t="shared" si="217"/>
        <v/>
      </c>
      <c r="B13922" t="s">
        <v>98</v>
      </c>
      <c r="C13922" t="s">
        <v>118</v>
      </c>
      <c r="D13922" t="s">
        <v>50</v>
      </c>
      <c r="E13922">
        <v>1</v>
      </c>
      <c r="F13922">
        <v>1.0665040016174316</v>
      </c>
      <c r="G13922">
        <v>1.1240687370300293</v>
      </c>
      <c r="H13922">
        <v>9.8565090447664261E-3</v>
      </c>
      <c r="I13922">
        <v>71.686208493312463</v>
      </c>
      <c r="J13922" s="6" t="s">
        <v>80</v>
      </c>
    </row>
    <row r="13923" spans="1:10" x14ac:dyDescent="0.25">
      <c r="A13923" s="5" t="str">
        <f t="shared" si="217"/>
        <v/>
      </c>
      <c r="B13923" t="s">
        <v>98</v>
      </c>
      <c r="C13923" t="s">
        <v>118</v>
      </c>
      <c r="D13923" t="s">
        <v>50</v>
      </c>
      <c r="E13923">
        <v>2</v>
      </c>
      <c r="F13923">
        <v>0.8801918625831604</v>
      </c>
      <c r="G13923">
        <v>0.92757368087768555</v>
      </c>
      <c r="H13923">
        <v>8.7989047169685364E-3</v>
      </c>
      <c r="I13923">
        <v>70.463806754009767</v>
      </c>
      <c r="J13923" s="6" t="s">
        <v>80</v>
      </c>
    </row>
    <row r="13924" spans="1:10" x14ac:dyDescent="0.25">
      <c r="A13924" s="5" t="str">
        <f t="shared" si="217"/>
        <v/>
      </c>
      <c r="B13924" t="s">
        <v>98</v>
      </c>
      <c r="C13924" t="s">
        <v>118</v>
      </c>
      <c r="D13924" t="s">
        <v>50</v>
      </c>
      <c r="E13924">
        <v>3</v>
      </c>
      <c r="F13924">
        <v>0.76730841398239136</v>
      </c>
      <c r="G13924">
        <v>0.79053276777267456</v>
      </c>
      <c r="H13924">
        <v>7.6644648797810078E-3</v>
      </c>
      <c r="I13924">
        <v>69.531203410902677</v>
      </c>
      <c r="J13924" s="6" t="s">
        <v>80</v>
      </c>
    </row>
    <row r="13925" spans="1:10" x14ac:dyDescent="0.25">
      <c r="A13925" s="5" t="str">
        <f t="shared" si="217"/>
        <v/>
      </c>
      <c r="B13925" t="s">
        <v>98</v>
      </c>
      <c r="C13925" t="s">
        <v>118</v>
      </c>
      <c r="D13925" t="s">
        <v>50</v>
      </c>
      <c r="E13925">
        <v>4</v>
      </c>
      <c r="F13925">
        <v>0.69049113988876343</v>
      </c>
      <c r="G13925">
        <v>0.70488756895065308</v>
      </c>
      <c r="H13925">
        <v>6.6709830425679684E-3</v>
      </c>
      <c r="I13925">
        <v>68.563457759201299</v>
      </c>
      <c r="J13925" s="6" t="s">
        <v>80</v>
      </c>
    </row>
    <row r="13926" spans="1:10" x14ac:dyDescent="0.25">
      <c r="A13926" s="5" t="str">
        <f t="shared" si="217"/>
        <v/>
      </c>
      <c r="B13926" t="s">
        <v>98</v>
      </c>
      <c r="C13926" t="s">
        <v>118</v>
      </c>
      <c r="D13926" t="s">
        <v>50</v>
      </c>
      <c r="E13926">
        <v>5</v>
      </c>
      <c r="F13926">
        <v>0.6262933611869812</v>
      </c>
      <c r="G13926">
        <v>0.64697623252868652</v>
      </c>
      <c r="H13926">
        <v>5.6797168217599392E-3</v>
      </c>
      <c r="I13926">
        <v>67.600155861756491</v>
      </c>
      <c r="J13926" s="6" t="s">
        <v>80</v>
      </c>
    </row>
    <row r="13927" spans="1:10" x14ac:dyDescent="0.25">
      <c r="A13927" s="5" t="str">
        <f t="shared" si="217"/>
        <v/>
      </c>
      <c r="B13927" t="s">
        <v>98</v>
      </c>
      <c r="C13927" t="s">
        <v>118</v>
      </c>
      <c r="D13927" t="s">
        <v>50</v>
      </c>
      <c r="E13927">
        <v>6</v>
      </c>
      <c r="F13927">
        <v>0.62634050846099854</v>
      </c>
      <c r="G13927">
        <v>0.6397939920425415</v>
      </c>
      <c r="H13927">
        <v>4.9188132397830486E-3</v>
      </c>
      <c r="I13927">
        <v>66.900448384925554</v>
      </c>
      <c r="J13927" s="6" t="s">
        <v>80</v>
      </c>
    </row>
    <row r="13928" spans="1:10" x14ac:dyDescent="0.25">
      <c r="A13928" s="5" t="str">
        <f t="shared" si="217"/>
        <v/>
      </c>
      <c r="B13928" t="s">
        <v>98</v>
      </c>
      <c r="C13928" t="s">
        <v>118</v>
      </c>
      <c r="D13928" t="s">
        <v>50</v>
      </c>
      <c r="E13928">
        <v>7</v>
      </c>
      <c r="F13928">
        <v>0.66562139987945557</v>
      </c>
      <c r="G13928">
        <v>0.66413450241088867</v>
      </c>
      <c r="H13928">
        <v>4.5991740189492702E-3</v>
      </c>
      <c r="I13928">
        <v>67.045370454041418</v>
      </c>
      <c r="J13928" s="6" t="s">
        <v>80</v>
      </c>
    </row>
    <row r="13929" spans="1:10" x14ac:dyDescent="0.25">
      <c r="A13929" s="5" t="str">
        <f t="shared" si="217"/>
        <v/>
      </c>
      <c r="B13929" t="s">
        <v>98</v>
      </c>
      <c r="C13929" t="s">
        <v>118</v>
      </c>
      <c r="D13929" t="s">
        <v>50</v>
      </c>
      <c r="E13929">
        <v>8</v>
      </c>
      <c r="F13929">
        <v>0.62349838018417358</v>
      </c>
      <c r="G13929">
        <v>0.62294214963912964</v>
      </c>
      <c r="H13929">
        <v>4.9912184476852417E-3</v>
      </c>
      <c r="I13929">
        <v>70.428322791949171</v>
      </c>
      <c r="J13929" s="6" t="s">
        <v>80</v>
      </c>
    </row>
    <row r="13930" spans="1:10" x14ac:dyDescent="0.25">
      <c r="A13930" s="5" t="str">
        <f t="shared" si="217"/>
        <v/>
      </c>
      <c r="B13930" t="s">
        <v>98</v>
      </c>
      <c r="C13930" t="s">
        <v>118</v>
      </c>
      <c r="D13930" t="s">
        <v>50</v>
      </c>
      <c r="E13930">
        <v>9</v>
      </c>
      <c r="F13930">
        <v>0.5317075252532959</v>
      </c>
      <c r="G13930">
        <v>0.5182344913482666</v>
      </c>
      <c r="H13930">
        <v>5.6402743794023991E-3</v>
      </c>
      <c r="I13930">
        <v>74.76685396429572</v>
      </c>
      <c r="J13930" s="6" t="s">
        <v>80</v>
      </c>
    </row>
    <row r="13931" spans="1:10" x14ac:dyDescent="0.25">
      <c r="A13931" s="5" t="str">
        <f t="shared" si="217"/>
        <v/>
      </c>
      <c r="B13931" t="s">
        <v>98</v>
      </c>
      <c r="C13931" t="s">
        <v>118</v>
      </c>
      <c r="D13931" t="s">
        <v>50</v>
      </c>
      <c r="E13931">
        <v>10</v>
      </c>
      <c r="F13931">
        <v>0.44795691967010498</v>
      </c>
      <c r="G13931">
        <v>0.43834099173545837</v>
      </c>
      <c r="H13931">
        <v>6.5889549441635609E-3</v>
      </c>
      <c r="I13931">
        <v>80.070424102114174</v>
      </c>
      <c r="J13931" s="6" t="s">
        <v>80</v>
      </c>
    </row>
    <row r="13932" spans="1:10" x14ac:dyDescent="0.25">
      <c r="A13932" s="5" t="str">
        <f t="shared" si="217"/>
        <v/>
      </c>
      <c r="B13932" t="s">
        <v>98</v>
      </c>
      <c r="C13932" t="s">
        <v>118</v>
      </c>
      <c r="D13932" t="s">
        <v>50</v>
      </c>
      <c r="E13932">
        <v>11</v>
      </c>
      <c r="F13932">
        <v>0.43361008167266846</v>
      </c>
      <c r="G13932">
        <v>0.43936261534690857</v>
      </c>
      <c r="H13932">
        <v>7.910311222076416E-3</v>
      </c>
      <c r="I13932">
        <v>85.676863564523586</v>
      </c>
      <c r="J13932" s="6" t="s">
        <v>80</v>
      </c>
    </row>
    <row r="13933" spans="1:10" x14ac:dyDescent="0.25">
      <c r="A13933" s="5" t="str">
        <f t="shared" si="217"/>
        <v/>
      </c>
      <c r="B13933" t="s">
        <v>98</v>
      </c>
      <c r="C13933" t="s">
        <v>118</v>
      </c>
      <c r="D13933" t="s">
        <v>50</v>
      </c>
      <c r="E13933">
        <v>12</v>
      </c>
      <c r="F13933">
        <v>0.55398315191268921</v>
      </c>
      <c r="G13933">
        <v>0.55076718330383301</v>
      </c>
      <c r="H13933">
        <v>9.4740763306617737E-3</v>
      </c>
      <c r="I13933">
        <v>89.408402981718723</v>
      </c>
      <c r="J13933" s="6" t="s">
        <v>80</v>
      </c>
    </row>
    <row r="13934" spans="1:10" x14ac:dyDescent="0.25">
      <c r="A13934" s="5" t="str">
        <f t="shared" si="217"/>
        <v/>
      </c>
      <c r="B13934" t="s">
        <v>98</v>
      </c>
      <c r="C13934" t="s">
        <v>118</v>
      </c>
      <c r="D13934" t="s">
        <v>50</v>
      </c>
      <c r="E13934">
        <v>13</v>
      </c>
      <c r="F13934">
        <v>0.7762332558631897</v>
      </c>
      <c r="G13934">
        <v>0.78588408231735229</v>
      </c>
      <c r="H13934">
        <v>1.1231337673962116E-2</v>
      </c>
      <c r="I13934">
        <v>92.233459453314936</v>
      </c>
      <c r="J13934" s="6" t="s">
        <v>80</v>
      </c>
    </row>
    <row r="13935" spans="1:10" x14ac:dyDescent="0.25">
      <c r="A13935" s="5" t="str">
        <f t="shared" si="217"/>
        <v/>
      </c>
      <c r="B13935" t="s">
        <v>98</v>
      </c>
      <c r="C13935" t="s">
        <v>118</v>
      </c>
      <c r="D13935" t="s">
        <v>50</v>
      </c>
      <c r="E13935">
        <v>14</v>
      </c>
      <c r="F13935">
        <v>1.0625468492507935</v>
      </c>
      <c r="G13935">
        <v>1.0910656452178955</v>
      </c>
      <c r="H13935">
        <v>1.2659113854169846E-2</v>
      </c>
      <c r="I13935">
        <v>93.933578043817263</v>
      </c>
      <c r="J13935" s="6" t="s">
        <v>80</v>
      </c>
    </row>
    <row r="13936" spans="1:10" x14ac:dyDescent="0.25">
      <c r="A13936" s="5" t="str">
        <f t="shared" si="217"/>
        <v/>
      </c>
      <c r="B13936" t="s">
        <v>98</v>
      </c>
      <c r="C13936" t="s">
        <v>118</v>
      </c>
      <c r="D13936" t="s">
        <v>50</v>
      </c>
      <c r="E13936">
        <v>15</v>
      </c>
      <c r="F13936">
        <v>1.4097775220870972</v>
      </c>
      <c r="G13936">
        <v>1.4379473924636841</v>
      </c>
      <c r="H13936">
        <v>1.3681721873581409E-2</v>
      </c>
      <c r="I13936">
        <v>94.741060537570419</v>
      </c>
      <c r="J13936" s="6" t="s">
        <v>80</v>
      </c>
    </row>
    <row r="13937" spans="1:10" x14ac:dyDescent="0.25">
      <c r="A13937" s="5" t="str">
        <f t="shared" si="217"/>
        <v/>
      </c>
      <c r="B13937" t="s">
        <v>98</v>
      </c>
      <c r="C13937" t="s">
        <v>118</v>
      </c>
      <c r="D13937" t="s">
        <v>50</v>
      </c>
      <c r="E13937">
        <v>16</v>
      </c>
      <c r="F13937">
        <v>1.844746470451355</v>
      </c>
      <c r="G13937">
        <v>1.8540130853652954</v>
      </c>
      <c r="H13937">
        <v>1.435465645045042E-2</v>
      </c>
      <c r="I13937">
        <v>95.359221820648131</v>
      </c>
      <c r="J13937" s="6" t="s">
        <v>80</v>
      </c>
    </row>
    <row r="13938" spans="1:10" x14ac:dyDescent="0.25">
      <c r="A13938" s="5" t="str">
        <f t="shared" si="217"/>
        <v/>
      </c>
      <c r="B13938" t="s">
        <v>98</v>
      </c>
      <c r="C13938" t="s">
        <v>118</v>
      </c>
      <c r="D13938" t="s">
        <v>50</v>
      </c>
      <c r="E13938">
        <v>17</v>
      </c>
      <c r="F13938">
        <v>2.269089937210083</v>
      </c>
      <c r="G13938">
        <v>2.2082746028900146</v>
      </c>
      <c r="H13938">
        <v>1.446502935141325E-2</v>
      </c>
      <c r="I13938">
        <v>94.927716286453176</v>
      </c>
      <c r="J13938" s="6" t="s">
        <v>80</v>
      </c>
    </row>
    <row r="13939" spans="1:10" x14ac:dyDescent="0.25">
      <c r="A13939" s="5" t="str">
        <f t="shared" si="217"/>
        <v/>
      </c>
      <c r="B13939" t="s">
        <v>98</v>
      </c>
      <c r="C13939" t="s">
        <v>118</v>
      </c>
      <c r="D13939" t="s">
        <v>50</v>
      </c>
      <c r="E13939">
        <v>18</v>
      </c>
      <c r="F13939">
        <v>2.5775249004364014</v>
      </c>
      <c r="G13939">
        <v>1.4761559963226318</v>
      </c>
      <c r="H13939">
        <v>1.4734271913766861E-2</v>
      </c>
      <c r="I13939">
        <v>92.817534447723858</v>
      </c>
      <c r="J13939" s="6" t="s">
        <v>80</v>
      </c>
    </row>
    <row r="13940" spans="1:10" x14ac:dyDescent="0.25">
      <c r="A13940" s="5" t="str">
        <f t="shared" si="217"/>
        <v/>
      </c>
      <c r="B13940" t="s">
        <v>98</v>
      </c>
      <c r="C13940" t="s">
        <v>118</v>
      </c>
      <c r="D13940" t="s">
        <v>50</v>
      </c>
      <c r="E13940">
        <v>19</v>
      </c>
      <c r="F13940">
        <v>2.658951997756958</v>
      </c>
      <c r="G13940">
        <v>2.0945999622344971</v>
      </c>
      <c r="H13940">
        <v>1.4525705948472023E-2</v>
      </c>
      <c r="I13940">
        <v>89.361955048574998</v>
      </c>
      <c r="J13940" s="6" t="s">
        <v>80</v>
      </c>
    </row>
    <row r="13941" spans="1:10" x14ac:dyDescent="0.25">
      <c r="A13941" s="5" t="str">
        <f t="shared" si="217"/>
        <v/>
      </c>
      <c r="B13941" t="s">
        <v>98</v>
      </c>
      <c r="C13941" t="s">
        <v>118</v>
      </c>
      <c r="D13941" t="s">
        <v>50</v>
      </c>
      <c r="E13941">
        <v>20</v>
      </c>
      <c r="F13941">
        <v>2.4950060844421387</v>
      </c>
      <c r="G13941">
        <v>2.1028048992156982</v>
      </c>
      <c r="H13941">
        <v>1.3723225332796574E-2</v>
      </c>
      <c r="I13941">
        <v>85.066026654624096</v>
      </c>
      <c r="J13941" s="6" t="s">
        <v>80</v>
      </c>
    </row>
    <row r="13942" spans="1:10" x14ac:dyDescent="0.25">
      <c r="A13942" s="5" t="str">
        <f t="shared" si="217"/>
        <v/>
      </c>
      <c r="B13942" t="s">
        <v>98</v>
      </c>
      <c r="C13942" t="s">
        <v>118</v>
      </c>
      <c r="D13942" t="s">
        <v>50</v>
      </c>
      <c r="E13942">
        <v>21</v>
      </c>
      <c r="F13942">
        <v>2.3401267528533936</v>
      </c>
      <c r="G13942">
        <v>2.0525805950164795</v>
      </c>
      <c r="H13942">
        <v>1.3024532236158848E-2</v>
      </c>
      <c r="I13942">
        <v>81.199608086747091</v>
      </c>
      <c r="J13942" s="6" t="s">
        <v>80</v>
      </c>
    </row>
    <row r="13943" spans="1:10" x14ac:dyDescent="0.25">
      <c r="A13943" s="5" t="str">
        <f t="shared" si="217"/>
        <v/>
      </c>
      <c r="B13943" t="s">
        <v>98</v>
      </c>
      <c r="C13943" t="s">
        <v>118</v>
      </c>
      <c r="D13943" t="s">
        <v>50</v>
      </c>
      <c r="E13943">
        <v>22</v>
      </c>
      <c r="F13943">
        <v>2.1214582920074463</v>
      </c>
      <c r="G13943">
        <v>2.549490213394165</v>
      </c>
      <c r="H13943">
        <v>1.2474946677684784E-2</v>
      </c>
      <c r="I13943">
        <v>78.001448497860693</v>
      </c>
      <c r="J13943" s="6" t="s">
        <v>80</v>
      </c>
    </row>
    <row r="13944" spans="1:10" x14ac:dyDescent="0.25">
      <c r="A13944" s="5" t="str">
        <f t="shared" si="217"/>
        <v/>
      </c>
      <c r="B13944" t="s">
        <v>98</v>
      </c>
      <c r="C13944" t="s">
        <v>118</v>
      </c>
      <c r="D13944" t="s">
        <v>50</v>
      </c>
      <c r="E13944">
        <v>23</v>
      </c>
      <c r="F13944">
        <v>1.7998111248016357</v>
      </c>
      <c r="G13944">
        <v>1.968672513961792</v>
      </c>
      <c r="H13944">
        <v>1.2081442400813103E-2</v>
      </c>
      <c r="I13944">
        <v>75.637776146357112</v>
      </c>
      <c r="J13944" s="6" t="s">
        <v>80</v>
      </c>
    </row>
    <row r="13945" spans="1:10" x14ac:dyDescent="0.25">
      <c r="A13945" s="5" t="str">
        <f t="shared" si="217"/>
        <v/>
      </c>
      <c r="B13945" t="s">
        <v>98</v>
      </c>
      <c r="C13945" t="s">
        <v>118</v>
      </c>
      <c r="D13945" t="s">
        <v>50</v>
      </c>
      <c r="E13945">
        <v>24</v>
      </c>
      <c r="F13945">
        <v>1.3962399959564209</v>
      </c>
      <c r="G13945">
        <v>1.5313320159912109</v>
      </c>
      <c r="H13945">
        <v>1.1151599697768688E-2</v>
      </c>
      <c r="I13945">
        <v>73.811220917092157</v>
      </c>
      <c r="J13945" s="6" t="s">
        <v>80</v>
      </c>
    </row>
    <row r="13946" spans="1:10" x14ac:dyDescent="0.25">
      <c r="A13946" s="5" t="str">
        <f t="shared" si="217"/>
        <v/>
      </c>
      <c r="B13946" t="s">
        <v>98</v>
      </c>
      <c r="C13946" t="s">
        <v>118</v>
      </c>
      <c r="D13946" t="s">
        <v>51</v>
      </c>
      <c r="E13946">
        <v>1</v>
      </c>
      <c r="F13946">
        <v>1.130103588104248</v>
      </c>
      <c r="G13946">
        <v>1.2191954851150513</v>
      </c>
      <c r="H13946">
        <v>9.9280597642064095E-3</v>
      </c>
      <c r="I13946">
        <v>71.936518919536539</v>
      </c>
      <c r="J13946" s="6" t="s">
        <v>80</v>
      </c>
    </row>
    <row r="13947" spans="1:10" x14ac:dyDescent="0.25">
      <c r="A13947" s="5" t="str">
        <f t="shared" si="217"/>
        <v/>
      </c>
      <c r="B13947" t="s">
        <v>98</v>
      </c>
      <c r="C13947" t="s">
        <v>118</v>
      </c>
      <c r="D13947" t="s">
        <v>51</v>
      </c>
      <c r="E13947">
        <v>2</v>
      </c>
      <c r="F13947">
        <v>0.94222205877304077</v>
      </c>
      <c r="G13947">
        <v>0.98474842309951782</v>
      </c>
      <c r="H13947">
        <v>8.8387150317430496E-3</v>
      </c>
      <c r="I13947">
        <v>70.08395702927082</v>
      </c>
      <c r="J13947" s="6" t="s">
        <v>80</v>
      </c>
    </row>
    <row r="13948" spans="1:10" x14ac:dyDescent="0.25">
      <c r="A13948" s="5" t="str">
        <f t="shared" si="217"/>
        <v/>
      </c>
      <c r="B13948" t="s">
        <v>98</v>
      </c>
      <c r="C13948" t="s">
        <v>118</v>
      </c>
      <c r="D13948" t="s">
        <v>51</v>
      </c>
      <c r="E13948">
        <v>3</v>
      </c>
      <c r="F13948">
        <v>0.81504839658737183</v>
      </c>
      <c r="G13948">
        <v>0.82993590831756592</v>
      </c>
      <c r="H13948">
        <v>7.7574853785336018E-3</v>
      </c>
      <c r="I13948">
        <v>68.653260587609708</v>
      </c>
      <c r="J13948" s="6" t="s">
        <v>80</v>
      </c>
    </row>
    <row r="13949" spans="1:10" x14ac:dyDescent="0.25">
      <c r="A13949" s="5" t="str">
        <f t="shared" si="217"/>
        <v/>
      </c>
      <c r="B13949" t="s">
        <v>98</v>
      </c>
      <c r="C13949" t="s">
        <v>118</v>
      </c>
      <c r="D13949" t="s">
        <v>51</v>
      </c>
      <c r="E13949">
        <v>4</v>
      </c>
      <c r="F13949">
        <v>0.72562050819396973</v>
      </c>
      <c r="G13949">
        <v>0.72574067115783691</v>
      </c>
      <c r="H13949">
        <v>6.7616510204970837E-3</v>
      </c>
      <c r="I13949">
        <v>67.716014774719696</v>
      </c>
      <c r="J13949" s="6" t="s">
        <v>80</v>
      </c>
    </row>
    <row r="13950" spans="1:10" x14ac:dyDescent="0.25">
      <c r="A13950" s="5" t="str">
        <f t="shared" si="217"/>
        <v/>
      </c>
      <c r="B13950" t="s">
        <v>98</v>
      </c>
      <c r="C13950" t="s">
        <v>118</v>
      </c>
      <c r="D13950" t="s">
        <v>51</v>
      </c>
      <c r="E13950">
        <v>5</v>
      </c>
      <c r="F13950">
        <v>0.65487551689147949</v>
      </c>
      <c r="G13950">
        <v>0.65673965215682983</v>
      </c>
      <c r="H13950">
        <v>5.8438265696167946E-3</v>
      </c>
      <c r="I13950">
        <v>67.155645970796826</v>
      </c>
      <c r="J13950" s="6" t="s">
        <v>80</v>
      </c>
    </row>
    <row r="13951" spans="1:10" x14ac:dyDescent="0.25">
      <c r="A13951" s="5" t="str">
        <f t="shared" si="217"/>
        <v/>
      </c>
      <c r="B13951" t="s">
        <v>98</v>
      </c>
      <c r="C13951" t="s">
        <v>118</v>
      </c>
      <c r="D13951" t="s">
        <v>51</v>
      </c>
      <c r="E13951">
        <v>6</v>
      </c>
      <c r="F13951">
        <v>0.63843971490859985</v>
      </c>
      <c r="G13951">
        <v>0.64863836765289307</v>
      </c>
      <c r="H13951">
        <v>5.0957007333636284E-3</v>
      </c>
      <c r="I13951">
        <v>66.237038854112754</v>
      </c>
      <c r="J13951" s="6" t="s">
        <v>80</v>
      </c>
    </row>
    <row r="13952" spans="1:10" x14ac:dyDescent="0.25">
      <c r="A13952" s="5" t="str">
        <f t="shared" si="217"/>
        <v/>
      </c>
      <c r="B13952" t="s">
        <v>98</v>
      </c>
      <c r="C13952" t="s">
        <v>118</v>
      </c>
      <c r="D13952" t="s">
        <v>51</v>
      </c>
      <c r="E13952">
        <v>7</v>
      </c>
      <c r="F13952">
        <v>0.68074071407318115</v>
      </c>
      <c r="G13952">
        <v>0.67257088422775269</v>
      </c>
      <c r="H13952">
        <v>4.8902691341936588E-3</v>
      </c>
      <c r="I13952">
        <v>66.372687080606269</v>
      </c>
      <c r="J13952" s="6" t="s">
        <v>80</v>
      </c>
    </row>
    <row r="13953" spans="1:10" x14ac:dyDescent="0.25">
      <c r="A13953" s="5" t="str">
        <f t="shared" si="217"/>
        <v/>
      </c>
      <c r="B13953" t="s">
        <v>98</v>
      </c>
      <c r="C13953" t="s">
        <v>118</v>
      </c>
      <c r="D13953" t="s">
        <v>51</v>
      </c>
      <c r="E13953">
        <v>8</v>
      </c>
      <c r="F13953">
        <v>0.6345248818397522</v>
      </c>
      <c r="G13953">
        <v>0.62942099571228027</v>
      </c>
      <c r="H13953">
        <v>4.9866968765854836E-3</v>
      </c>
      <c r="I13953">
        <v>70.02104156091869</v>
      </c>
      <c r="J13953" s="6" t="s">
        <v>80</v>
      </c>
    </row>
    <row r="13954" spans="1:10" x14ac:dyDescent="0.25">
      <c r="A13954" s="5" t="str">
        <f t="shared" ref="A13954:A14017" si="218">IF(AND(category = B13954, subcategory=C13954, reportdate = D13954), E13954, "")</f>
        <v/>
      </c>
      <c r="B13954" t="s">
        <v>98</v>
      </c>
      <c r="C13954" t="s">
        <v>118</v>
      </c>
      <c r="D13954" t="s">
        <v>51</v>
      </c>
      <c r="E13954">
        <v>9</v>
      </c>
      <c r="F13954">
        <v>0.53567385673522949</v>
      </c>
      <c r="G13954">
        <v>0.52022957801818848</v>
      </c>
      <c r="H13954">
        <v>5.5350521579384804E-3</v>
      </c>
      <c r="I13954">
        <v>74.244260418439126</v>
      </c>
      <c r="J13954" s="6" t="s">
        <v>80</v>
      </c>
    </row>
    <row r="13955" spans="1:10" x14ac:dyDescent="0.25">
      <c r="A13955" s="5" t="str">
        <f t="shared" si="218"/>
        <v/>
      </c>
      <c r="B13955" t="s">
        <v>98</v>
      </c>
      <c r="C13955" t="s">
        <v>118</v>
      </c>
      <c r="D13955" t="s">
        <v>51</v>
      </c>
      <c r="E13955">
        <v>10</v>
      </c>
      <c r="F13955">
        <v>0.43039122223854065</v>
      </c>
      <c r="G13955">
        <v>0.43051847815513611</v>
      </c>
      <c r="H13955">
        <v>6.4452700316905975E-3</v>
      </c>
      <c r="I13955">
        <v>80.266958777425145</v>
      </c>
      <c r="J13955" s="6" t="s">
        <v>80</v>
      </c>
    </row>
    <row r="13956" spans="1:10" x14ac:dyDescent="0.25">
      <c r="A13956" s="5" t="str">
        <f t="shared" si="218"/>
        <v/>
      </c>
      <c r="B13956" t="s">
        <v>98</v>
      </c>
      <c r="C13956" t="s">
        <v>118</v>
      </c>
      <c r="D13956" t="s">
        <v>51</v>
      </c>
      <c r="E13956">
        <v>11</v>
      </c>
      <c r="F13956">
        <v>0.41893181204795837</v>
      </c>
      <c r="G13956">
        <v>0.41730639338493347</v>
      </c>
      <c r="H13956">
        <v>7.7352989464998245E-3</v>
      </c>
      <c r="I13956">
        <v>84.920272937432202</v>
      </c>
      <c r="J13956" s="6" t="s">
        <v>80</v>
      </c>
    </row>
    <row r="13957" spans="1:10" x14ac:dyDescent="0.25">
      <c r="A13957" s="5" t="str">
        <f t="shared" si="218"/>
        <v/>
      </c>
      <c r="B13957" t="s">
        <v>98</v>
      </c>
      <c r="C13957" t="s">
        <v>118</v>
      </c>
      <c r="D13957" t="s">
        <v>51</v>
      </c>
      <c r="E13957">
        <v>12</v>
      </c>
      <c r="F13957">
        <v>0.51439040899276733</v>
      </c>
      <c r="G13957">
        <v>0.50577425956726074</v>
      </c>
      <c r="H13957">
        <v>9.2837689444422722E-3</v>
      </c>
      <c r="I13957">
        <v>88.63901765069663</v>
      </c>
      <c r="J13957" s="6" t="s">
        <v>80</v>
      </c>
    </row>
    <row r="13958" spans="1:10" x14ac:dyDescent="0.25">
      <c r="A13958" s="5" t="str">
        <f t="shared" si="218"/>
        <v/>
      </c>
      <c r="B13958" t="s">
        <v>98</v>
      </c>
      <c r="C13958" t="s">
        <v>118</v>
      </c>
      <c r="D13958" t="s">
        <v>51</v>
      </c>
      <c r="E13958">
        <v>13</v>
      </c>
      <c r="F13958">
        <v>0.75221693515777588</v>
      </c>
      <c r="G13958">
        <v>0.70617401599884033</v>
      </c>
      <c r="H13958">
        <v>1.0987385176122189E-2</v>
      </c>
      <c r="I13958">
        <v>90.785648226484696</v>
      </c>
      <c r="J13958" s="6" t="s">
        <v>80</v>
      </c>
    </row>
    <row r="13959" spans="1:10" x14ac:dyDescent="0.25">
      <c r="A13959" s="5" t="str">
        <f t="shared" si="218"/>
        <v/>
      </c>
      <c r="B13959" t="s">
        <v>98</v>
      </c>
      <c r="C13959" t="s">
        <v>118</v>
      </c>
      <c r="D13959" t="s">
        <v>51</v>
      </c>
      <c r="E13959">
        <v>14</v>
      </c>
      <c r="F13959">
        <v>1.0379135608673096</v>
      </c>
      <c r="G13959">
        <v>0.98411804437637329</v>
      </c>
      <c r="H13959">
        <v>1.2327936477959156E-2</v>
      </c>
      <c r="I13959">
        <v>92.663463598941831</v>
      </c>
      <c r="J13959" s="6" t="s">
        <v>80</v>
      </c>
    </row>
    <row r="13960" spans="1:10" x14ac:dyDescent="0.25">
      <c r="A13960" s="5" t="str">
        <f t="shared" si="218"/>
        <v/>
      </c>
      <c r="B13960" t="s">
        <v>98</v>
      </c>
      <c r="C13960" t="s">
        <v>118</v>
      </c>
      <c r="D13960" t="s">
        <v>51</v>
      </c>
      <c r="E13960">
        <v>15</v>
      </c>
      <c r="F13960">
        <v>1.3603895902633667</v>
      </c>
      <c r="G13960">
        <v>1.3159500360488892</v>
      </c>
      <c r="H13960">
        <v>1.328529417514801E-2</v>
      </c>
      <c r="I13960">
        <v>94.191687813648812</v>
      </c>
      <c r="J13960" s="6" t="s">
        <v>80</v>
      </c>
    </row>
    <row r="13961" spans="1:10" x14ac:dyDescent="0.25">
      <c r="A13961" s="5" t="str">
        <f t="shared" si="218"/>
        <v/>
      </c>
      <c r="B13961" t="s">
        <v>98</v>
      </c>
      <c r="C13961" t="s">
        <v>118</v>
      </c>
      <c r="D13961" t="s">
        <v>51</v>
      </c>
      <c r="E13961">
        <v>16</v>
      </c>
      <c r="F13961">
        <v>1.7845903635025024</v>
      </c>
      <c r="G13961">
        <v>1.7512055635452271</v>
      </c>
      <c r="H13961">
        <v>1.401099469512701E-2</v>
      </c>
      <c r="I13961">
        <v>93.98132295720643</v>
      </c>
      <c r="J13961" s="6" t="s">
        <v>80</v>
      </c>
    </row>
    <row r="13962" spans="1:10" x14ac:dyDescent="0.25">
      <c r="A13962" s="5" t="str">
        <f t="shared" si="218"/>
        <v/>
      </c>
      <c r="B13962" t="s">
        <v>98</v>
      </c>
      <c r="C13962" t="s">
        <v>118</v>
      </c>
      <c r="D13962" t="s">
        <v>51</v>
      </c>
      <c r="E13962">
        <v>17</v>
      </c>
      <c r="F13962">
        <v>2.149550199508667</v>
      </c>
      <c r="G13962">
        <v>2.1042740345001221</v>
      </c>
      <c r="H13962">
        <v>1.4299485832452774E-2</v>
      </c>
      <c r="I13962">
        <v>93.053893870160991</v>
      </c>
      <c r="J13962" s="6" t="s">
        <v>80</v>
      </c>
    </row>
    <row r="13963" spans="1:10" x14ac:dyDescent="0.25">
      <c r="A13963" s="5" t="str">
        <f t="shared" si="218"/>
        <v/>
      </c>
      <c r="B13963" t="s">
        <v>98</v>
      </c>
      <c r="C13963" t="s">
        <v>118</v>
      </c>
      <c r="D13963" t="s">
        <v>51</v>
      </c>
      <c r="E13963">
        <v>18</v>
      </c>
      <c r="F13963">
        <v>2.4253926277160645</v>
      </c>
      <c r="G13963">
        <v>1.4317620992660522</v>
      </c>
      <c r="H13963">
        <v>1.4569586142897606E-2</v>
      </c>
      <c r="I13963">
        <v>91.145570405427037</v>
      </c>
      <c r="J13963" s="6" t="s">
        <v>80</v>
      </c>
    </row>
    <row r="13964" spans="1:10" x14ac:dyDescent="0.25">
      <c r="A13964" s="5" t="str">
        <f t="shared" si="218"/>
        <v/>
      </c>
      <c r="B13964" t="s">
        <v>98</v>
      </c>
      <c r="C13964" t="s">
        <v>118</v>
      </c>
      <c r="D13964" t="s">
        <v>51</v>
      </c>
      <c r="E13964">
        <v>19</v>
      </c>
      <c r="F13964">
        <v>2.5066943168640137</v>
      </c>
      <c r="G13964">
        <v>1.9617806673049927</v>
      </c>
      <c r="H13964">
        <v>1.442447118461132E-2</v>
      </c>
      <c r="I13964">
        <v>87.97504088418539</v>
      </c>
      <c r="J13964" s="6" t="s">
        <v>80</v>
      </c>
    </row>
    <row r="13965" spans="1:10" x14ac:dyDescent="0.25">
      <c r="A13965" s="5" t="str">
        <f t="shared" si="218"/>
        <v/>
      </c>
      <c r="B13965" t="s">
        <v>98</v>
      </c>
      <c r="C13965" t="s">
        <v>118</v>
      </c>
      <c r="D13965" t="s">
        <v>51</v>
      </c>
      <c r="E13965">
        <v>20</v>
      </c>
      <c r="F13965">
        <v>2.3346905708312988</v>
      </c>
      <c r="G13965">
        <v>1.9651135206222534</v>
      </c>
      <c r="H13965">
        <v>1.3591688126325607E-2</v>
      </c>
      <c r="I13965">
        <v>82.760462414736793</v>
      </c>
      <c r="J13965" s="6" t="s">
        <v>80</v>
      </c>
    </row>
    <row r="13966" spans="1:10" x14ac:dyDescent="0.25">
      <c r="A13966" s="5" t="str">
        <f t="shared" si="218"/>
        <v/>
      </c>
      <c r="B13966" t="s">
        <v>98</v>
      </c>
      <c r="C13966" t="s">
        <v>118</v>
      </c>
      <c r="D13966" t="s">
        <v>51</v>
      </c>
      <c r="E13966">
        <v>21</v>
      </c>
      <c r="F13966">
        <v>2.1242551803588867</v>
      </c>
      <c r="G13966">
        <v>1.9524632692337036</v>
      </c>
      <c r="H13966">
        <v>1.2902146205306053E-2</v>
      </c>
      <c r="I13966">
        <v>78.264903851545697</v>
      </c>
      <c r="J13966" s="6" t="s">
        <v>80</v>
      </c>
    </row>
    <row r="13967" spans="1:10" x14ac:dyDescent="0.25">
      <c r="A13967" s="5" t="str">
        <f t="shared" si="218"/>
        <v/>
      </c>
      <c r="B13967" t="s">
        <v>98</v>
      </c>
      <c r="C13967" t="s">
        <v>118</v>
      </c>
      <c r="D13967" t="s">
        <v>51</v>
      </c>
      <c r="E13967">
        <v>22</v>
      </c>
      <c r="F13967">
        <v>1.9530705213546753</v>
      </c>
      <c r="G13967">
        <v>2.4206852912902832</v>
      </c>
      <c r="H13967">
        <v>1.2491593137383461E-2</v>
      </c>
      <c r="I13967">
        <v>75.530145491434624</v>
      </c>
      <c r="J13967" s="6" t="s">
        <v>80</v>
      </c>
    </row>
    <row r="13968" spans="1:10" x14ac:dyDescent="0.25">
      <c r="A13968" s="5" t="str">
        <f t="shared" si="218"/>
        <v/>
      </c>
      <c r="B13968" t="s">
        <v>98</v>
      </c>
      <c r="C13968" t="s">
        <v>118</v>
      </c>
      <c r="D13968" t="s">
        <v>51</v>
      </c>
      <c r="E13968">
        <v>23</v>
      </c>
      <c r="F13968">
        <v>1.6881194114685059</v>
      </c>
      <c r="G13968">
        <v>1.8539615869522095</v>
      </c>
      <c r="H13968">
        <v>1.1865890584886074E-2</v>
      </c>
      <c r="I13968">
        <v>73.798980995887888</v>
      </c>
      <c r="J13968" s="6" t="s">
        <v>80</v>
      </c>
    </row>
    <row r="13969" spans="1:10" x14ac:dyDescent="0.25">
      <c r="A13969" s="5" t="str">
        <f t="shared" si="218"/>
        <v/>
      </c>
      <c r="B13969" t="s">
        <v>98</v>
      </c>
      <c r="C13969" t="s">
        <v>118</v>
      </c>
      <c r="D13969" t="s">
        <v>51</v>
      </c>
      <c r="E13969">
        <v>24</v>
      </c>
      <c r="F13969">
        <v>1.342789888381958</v>
      </c>
      <c r="G13969">
        <v>1.444756031036377</v>
      </c>
      <c r="H13969">
        <v>1.0885319672524929E-2</v>
      </c>
      <c r="I13969">
        <v>72.262731066377754</v>
      </c>
      <c r="J13969" s="6" t="s">
        <v>80</v>
      </c>
    </row>
    <row r="13970" spans="1:10" x14ac:dyDescent="0.25">
      <c r="A13970" s="5" t="str">
        <f t="shared" si="218"/>
        <v/>
      </c>
      <c r="B13970" t="s">
        <v>98</v>
      </c>
      <c r="C13970" t="s">
        <v>118</v>
      </c>
      <c r="D13970" t="s">
        <v>70</v>
      </c>
      <c r="E13970">
        <v>1</v>
      </c>
      <c r="I13970">
        <v>73.587703789766564</v>
      </c>
      <c r="J13970" s="6" t="s">
        <v>20</v>
      </c>
    </row>
    <row r="13971" spans="1:10" x14ac:dyDescent="0.25">
      <c r="A13971" s="5" t="str">
        <f t="shared" si="218"/>
        <v/>
      </c>
      <c r="B13971" t="s">
        <v>98</v>
      </c>
      <c r="C13971" t="s">
        <v>118</v>
      </c>
      <c r="D13971" t="s">
        <v>71</v>
      </c>
      <c r="E13971">
        <v>1</v>
      </c>
      <c r="F13971">
        <v>0.99051398038864136</v>
      </c>
      <c r="G13971">
        <v>1.0104836225509644</v>
      </c>
      <c r="H13971">
        <v>1.7893290147185326E-2</v>
      </c>
      <c r="I13971">
        <v>69.194885658037919</v>
      </c>
      <c r="J13971" s="6" t="s">
        <v>80</v>
      </c>
    </row>
    <row r="13972" spans="1:10" x14ac:dyDescent="0.25">
      <c r="A13972" s="5" t="str">
        <f t="shared" si="218"/>
        <v/>
      </c>
      <c r="B13972" t="s">
        <v>98</v>
      </c>
      <c r="C13972" t="s">
        <v>118</v>
      </c>
      <c r="D13972" t="s">
        <v>70</v>
      </c>
      <c r="E13972">
        <v>2</v>
      </c>
      <c r="I13972">
        <v>72.158517161237171</v>
      </c>
      <c r="J13972" s="6" t="s">
        <v>20</v>
      </c>
    </row>
    <row r="13973" spans="1:10" x14ac:dyDescent="0.25">
      <c r="A13973" s="5" t="str">
        <f t="shared" si="218"/>
        <v/>
      </c>
      <c r="B13973" t="s">
        <v>98</v>
      </c>
      <c r="C13973" t="s">
        <v>118</v>
      </c>
      <c r="D13973" t="s">
        <v>71</v>
      </c>
      <c r="E13973">
        <v>2</v>
      </c>
      <c r="F13973">
        <v>0.83067601919174194</v>
      </c>
      <c r="G13973">
        <v>0.86009669303894043</v>
      </c>
      <c r="H13973">
        <v>1.6521058976650238E-2</v>
      </c>
      <c r="I13973">
        <v>68.025205209750069</v>
      </c>
      <c r="J13973" s="6" t="s">
        <v>80</v>
      </c>
    </row>
    <row r="13974" spans="1:10" x14ac:dyDescent="0.25">
      <c r="A13974" s="5" t="str">
        <f t="shared" si="218"/>
        <v/>
      </c>
      <c r="B13974" t="s">
        <v>98</v>
      </c>
      <c r="C13974" t="s">
        <v>118</v>
      </c>
      <c r="D13974" t="s">
        <v>70</v>
      </c>
      <c r="E13974">
        <v>3</v>
      </c>
      <c r="I13974">
        <v>70.563898820169371</v>
      </c>
      <c r="J13974" s="6" t="s">
        <v>20</v>
      </c>
    </row>
    <row r="13975" spans="1:10" x14ac:dyDescent="0.25">
      <c r="A13975" s="5" t="str">
        <f t="shared" si="218"/>
        <v/>
      </c>
      <c r="B13975" t="s">
        <v>98</v>
      </c>
      <c r="C13975" t="s">
        <v>118</v>
      </c>
      <c r="D13975" t="s">
        <v>71</v>
      </c>
      <c r="E13975">
        <v>3</v>
      </c>
      <c r="F13975">
        <v>0.73101586103439331</v>
      </c>
      <c r="G13975">
        <v>0.74571859836578369</v>
      </c>
      <c r="H13975">
        <v>1.5258729457855225E-2</v>
      </c>
      <c r="I13975">
        <v>67.386106315304346</v>
      </c>
      <c r="J13975" s="6" t="s">
        <v>80</v>
      </c>
    </row>
    <row r="13976" spans="1:10" x14ac:dyDescent="0.25">
      <c r="A13976" s="5" t="str">
        <f t="shared" si="218"/>
        <v/>
      </c>
      <c r="B13976" t="s">
        <v>98</v>
      </c>
      <c r="C13976" t="s">
        <v>118</v>
      </c>
      <c r="D13976" t="s">
        <v>70</v>
      </c>
      <c r="E13976">
        <v>4</v>
      </c>
      <c r="I13976">
        <v>69.428123882729878</v>
      </c>
      <c r="J13976" s="6" t="s">
        <v>20</v>
      </c>
    </row>
    <row r="13977" spans="1:10" x14ac:dyDescent="0.25">
      <c r="A13977" s="5" t="str">
        <f t="shared" si="218"/>
        <v/>
      </c>
      <c r="B13977" t="s">
        <v>98</v>
      </c>
      <c r="C13977" t="s">
        <v>118</v>
      </c>
      <c r="D13977" t="s">
        <v>71</v>
      </c>
      <c r="E13977">
        <v>4</v>
      </c>
      <c r="F13977">
        <v>0.65239143371582031</v>
      </c>
      <c r="G13977">
        <v>0.6473090648651123</v>
      </c>
      <c r="H13977">
        <v>1.3238389976322651E-2</v>
      </c>
      <c r="I13977">
        <v>66.659603210660535</v>
      </c>
      <c r="J13977" s="6" t="s">
        <v>80</v>
      </c>
    </row>
    <row r="13978" spans="1:10" x14ac:dyDescent="0.25">
      <c r="A13978" s="5" t="str">
        <f t="shared" si="218"/>
        <v/>
      </c>
      <c r="B13978" t="s">
        <v>98</v>
      </c>
      <c r="C13978" t="s">
        <v>118</v>
      </c>
      <c r="D13978" t="s">
        <v>71</v>
      </c>
      <c r="E13978">
        <v>5</v>
      </c>
      <c r="F13978">
        <v>0.59881818294525146</v>
      </c>
      <c r="G13978">
        <v>0.59354382753372192</v>
      </c>
      <c r="H13978">
        <v>1.1478420346975327E-2</v>
      </c>
      <c r="I13978">
        <v>65.624875056797649</v>
      </c>
      <c r="J13978" s="6" t="s">
        <v>80</v>
      </c>
    </row>
    <row r="13979" spans="1:10" x14ac:dyDescent="0.25">
      <c r="A13979" s="5" t="str">
        <f t="shared" si="218"/>
        <v/>
      </c>
      <c r="B13979" t="s">
        <v>98</v>
      </c>
      <c r="C13979" t="s">
        <v>118</v>
      </c>
      <c r="D13979" t="s">
        <v>70</v>
      </c>
      <c r="E13979">
        <v>5</v>
      </c>
      <c r="I13979">
        <v>68.481116374677896</v>
      </c>
      <c r="J13979" s="6" t="s">
        <v>20</v>
      </c>
    </row>
    <row r="13980" spans="1:10" x14ac:dyDescent="0.25">
      <c r="A13980" s="5" t="str">
        <f t="shared" si="218"/>
        <v/>
      </c>
      <c r="B13980" t="s">
        <v>98</v>
      </c>
      <c r="C13980" t="s">
        <v>118</v>
      </c>
      <c r="D13980" t="s">
        <v>70</v>
      </c>
      <c r="E13980">
        <v>6</v>
      </c>
      <c r="I13980">
        <v>67.756752770817457</v>
      </c>
      <c r="J13980" s="6" t="s">
        <v>20</v>
      </c>
    </row>
    <row r="13981" spans="1:10" x14ac:dyDescent="0.25">
      <c r="A13981" s="5" t="str">
        <f t="shared" si="218"/>
        <v/>
      </c>
      <c r="B13981" t="s">
        <v>98</v>
      </c>
      <c r="C13981" t="s">
        <v>118</v>
      </c>
      <c r="D13981" t="s">
        <v>71</v>
      </c>
      <c r="E13981">
        <v>6</v>
      </c>
      <c r="F13981">
        <v>0.59099864959716797</v>
      </c>
      <c r="G13981">
        <v>0.57780861854553223</v>
      </c>
      <c r="H13981">
        <v>9.3118473887443542E-3</v>
      </c>
      <c r="I13981">
        <v>65.32439497197656</v>
      </c>
      <c r="J13981" s="6" t="s">
        <v>80</v>
      </c>
    </row>
    <row r="13982" spans="1:10" x14ac:dyDescent="0.25">
      <c r="A13982" s="5" t="str">
        <f t="shared" si="218"/>
        <v/>
      </c>
      <c r="B13982" t="s">
        <v>98</v>
      </c>
      <c r="C13982" t="s">
        <v>118</v>
      </c>
      <c r="D13982" t="s">
        <v>70</v>
      </c>
      <c r="E13982">
        <v>7</v>
      </c>
      <c r="I13982">
        <v>67.941120843764423</v>
      </c>
      <c r="J13982" s="6" t="s">
        <v>20</v>
      </c>
    </row>
    <row r="13983" spans="1:10" x14ac:dyDescent="0.25">
      <c r="A13983" s="5" t="str">
        <f t="shared" si="218"/>
        <v/>
      </c>
      <c r="B13983" t="s">
        <v>98</v>
      </c>
      <c r="C13983" t="s">
        <v>118</v>
      </c>
      <c r="D13983" t="s">
        <v>71</v>
      </c>
      <c r="E13983">
        <v>7</v>
      </c>
      <c r="F13983">
        <v>0.6412922739982605</v>
      </c>
      <c r="G13983">
        <v>0.63022208213806152</v>
      </c>
      <c r="H13983">
        <v>8.6253238841891289E-3</v>
      </c>
      <c r="I13983">
        <v>65.349489625931923</v>
      </c>
      <c r="J13983" s="6" t="s">
        <v>80</v>
      </c>
    </row>
    <row r="13984" spans="1:10" x14ac:dyDescent="0.25">
      <c r="A13984" s="5" t="str">
        <f t="shared" si="218"/>
        <v/>
      </c>
      <c r="B13984" t="s">
        <v>98</v>
      </c>
      <c r="C13984" t="s">
        <v>118</v>
      </c>
      <c r="D13984" t="s">
        <v>71</v>
      </c>
      <c r="E13984">
        <v>8</v>
      </c>
      <c r="F13984">
        <v>0.59236085414886475</v>
      </c>
      <c r="G13984">
        <v>0.59298491477966309</v>
      </c>
      <c r="H13984">
        <v>8.4940847009420395E-3</v>
      </c>
      <c r="I13984">
        <v>66.910617900961654</v>
      </c>
      <c r="J13984" s="6" t="s">
        <v>80</v>
      </c>
    </row>
    <row r="13985" spans="1:10" x14ac:dyDescent="0.25">
      <c r="A13985" s="5" t="str">
        <f t="shared" si="218"/>
        <v/>
      </c>
      <c r="B13985" t="s">
        <v>98</v>
      </c>
      <c r="C13985" t="s">
        <v>118</v>
      </c>
      <c r="D13985" t="s">
        <v>70</v>
      </c>
      <c r="E13985">
        <v>8</v>
      </c>
      <c r="I13985">
        <v>72.653905970681507</v>
      </c>
      <c r="J13985" s="6" t="s">
        <v>20</v>
      </c>
    </row>
    <row r="13986" spans="1:10" x14ac:dyDescent="0.25">
      <c r="A13986" s="5" t="str">
        <f t="shared" si="218"/>
        <v/>
      </c>
      <c r="B13986" t="s">
        <v>98</v>
      </c>
      <c r="C13986" t="s">
        <v>118</v>
      </c>
      <c r="D13986" t="s">
        <v>71</v>
      </c>
      <c r="E13986">
        <v>9</v>
      </c>
      <c r="F13986">
        <v>0.47525626420974731</v>
      </c>
      <c r="G13986">
        <v>0.47827345132827759</v>
      </c>
      <c r="H13986">
        <v>8.9745726436376572E-3</v>
      </c>
      <c r="I13986">
        <v>70.395335453574205</v>
      </c>
      <c r="J13986" s="6" t="s">
        <v>80</v>
      </c>
    </row>
    <row r="13987" spans="1:10" x14ac:dyDescent="0.25">
      <c r="A13987" s="5" t="str">
        <f t="shared" si="218"/>
        <v/>
      </c>
      <c r="B13987" t="s">
        <v>98</v>
      </c>
      <c r="C13987" t="s">
        <v>118</v>
      </c>
      <c r="D13987" t="s">
        <v>70</v>
      </c>
      <c r="E13987">
        <v>9</v>
      </c>
      <c r="I13987">
        <v>78.802878083655912</v>
      </c>
      <c r="J13987" s="6" t="s">
        <v>20</v>
      </c>
    </row>
    <row r="13988" spans="1:10" x14ac:dyDescent="0.25">
      <c r="A13988" s="5" t="str">
        <f t="shared" si="218"/>
        <v/>
      </c>
      <c r="B13988" t="s">
        <v>98</v>
      </c>
      <c r="C13988" t="s">
        <v>118</v>
      </c>
      <c r="D13988" t="s">
        <v>70</v>
      </c>
      <c r="E13988">
        <v>10</v>
      </c>
      <c r="I13988">
        <v>85.225884876666512</v>
      </c>
      <c r="J13988" s="6" t="s">
        <v>20</v>
      </c>
    </row>
    <row r="13989" spans="1:10" x14ac:dyDescent="0.25">
      <c r="A13989" s="5" t="str">
        <f t="shared" si="218"/>
        <v/>
      </c>
      <c r="B13989" t="s">
        <v>98</v>
      </c>
      <c r="C13989" t="s">
        <v>118</v>
      </c>
      <c r="D13989" t="s">
        <v>71</v>
      </c>
      <c r="E13989">
        <v>10</v>
      </c>
      <c r="F13989">
        <v>0.37809008359909058</v>
      </c>
      <c r="G13989">
        <v>0.38146835565567017</v>
      </c>
      <c r="H13989">
        <v>9.8698772490024567E-3</v>
      </c>
      <c r="I13989">
        <v>75.120899591095579</v>
      </c>
      <c r="J13989" s="6" t="s">
        <v>80</v>
      </c>
    </row>
    <row r="13990" spans="1:10" x14ac:dyDescent="0.25">
      <c r="A13990" s="5" t="str">
        <f t="shared" si="218"/>
        <v/>
      </c>
      <c r="B13990" t="s">
        <v>98</v>
      </c>
      <c r="C13990" t="s">
        <v>118</v>
      </c>
      <c r="D13990" t="s">
        <v>71</v>
      </c>
      <c r="E13990">
        <v>11</v>
      </c>
      <c r="F13990">
        <v>0.34289208054542542</v>
      </c>
      <c r="G13990">
        <v>0.33293202519416809</v>
      </c>
      <c r="H13990">
        <v>1.1702431365847588E-2</v>
      </c>
      <c r="I13990">
        <v>78.838891412986271</v>
      </c>
      <c r="J13990" s="6" t="s">
        <v>80</v>
      </c>
    </row>
    <row r="13991" spans="1:10" x14ac:dyDescent="0.25">
      <c r="A13991" s="5" t="str">
        <f t="shared" si="218"/>
        <v/>
      </c>
      <c r="B13991" t="s">
        <v>98</v>
      </c>
      <c r="C13991" t="s">
        <v>118</v>
      </c>
      <c r="D13991" t="s">
        <v>70</v>
      </c>
      <c r="E13991">
        <v>11</v>
      </c>
      <c r="I13991">
        <v>90.008500178771101</v>
      </c>
      <c r="J13991" s="6" t="s">
        <v>20</v>
      </c>
    </row>
    <row r="13992" spans="1:10" x14ac:dyDescent="0.25">
      <c r="A13992" s="5" t="str">
        <f t="shared" si="218"/>
        <v/>
      </c>
      <c r="B13992" t="s">
        <v>98</v>
      </c>
      <c r="C13992" t="s">
        <v>118</v>
      </c>
      <c r="D13992" t="s">
        <v>70</v>
      </c>
      <c r="E13992">
        <v>12</v>
      </c>
      <c r="I13992">
        <v>93.624347515182748</v>
      </c>
      <c r="J13992" s="6" t="s">
        <v>20</v>
      </c>
    </row>
    <row r="13993" spans="1:10" x14ac:dyDescent="0.25">
      <c r="A13993" s="5" t="str">
        <f t="shared" si="218"/>
        <v/>
      </c>
      <c r="B13993" t="s">
        <v>98</v>
      </c>
      <c r="C13993" t="s">
        <v>118</v>
      </c>
      <c r="D13993" t="s">
        <v>71</v>
      </c>
      <c r="E13993">
        <v>12</v>
      </c>
      <c r="F13993">
        <v>0.40901204943656921</v>
      </c>
      <c r="G13993">
        <v>0.37760105729103088</v>
      </c>
      <c r="H13993">
        <v>1.3705895282328129E-2</v>
      </c>
      <c r="I13993">
        <v>80.067772224745624</v>
      </c>
      <c r="J13993" s="6" t="s">
        <v>80</v>
      </c>
    </row>
    <row r="13994" spans="1:10" x14ac:dyDescent="0.25">
      <c r="A13994" s="5" t="str">
        <f t="shared" si="218"/>
        <v/>
      </c>
      <c r="B13994" t="s">
        <v>98</v>
      </c>
      <c r="C13994" t="s">
        <v>118</v>
      </c>
      <c r="D13994" t="s">
        <v>71</v>
      </c>
      <c r="E13994">
        <v>13</v>
      </c>
      <c r="F13994">
        <v>0.5438961386680603</v>
      </c>
      <c r="G13994">
        <v>0.54836916923522949</v>
      </c>
      <c r="H13994">
        <v>1.6644109040498734E-2</v>
      </c>
      <c r="I13994">
        <v>82.083174314705516</v>
      </c>
      <c r="J13994" s="6" t="s">
        <v>80</v>
      </c>
    </row>
    <row r="13995" spans="1:10" x14ac:dyDescent="0.25">
      <c r="A13995" s="5" t="str">
        <f t="shared" si="218"/>
        <v/>
      </c>
      <c r="B13995" t="s">
        <v>98</v>
      </c>
      <c r="C13995" t="s">
        <v>118</v>
      </c>
      <c r="D13995" t="s">
        <v>70</v>
      </c>
      <c r="E13995">
        <v>13</v>
      </c>
      <c r="I13995">
        <v>96.019538791547689</v>
      </c>
      <c r="J13995" s="6" t="s">
        <v>20</v>
      </c>
    </row>
    <row r="13996" spans="1:10" x14ac:dyDescent="0.25">
      <c r="A13996" s="5" t="str">
        <f t="shared" si="218"/>
        <v/>
      </c>
      <c r="B13996" t="s">
        <v>98</v>
      </c>
      <c r="C13996" t="s">
        <v>118</v>
      </c>
      <c r="D13996" t="s">
        <v>70</v>
      </c>
      <c r="E13996">
        <v>14</v>
      </c>
      <c r="I13996">
        <v>98.041821594571744</v>
      </c>
      <c r="J13996" s="6" t="s">
        <v>20</v>
      </c>
    </row>
    <row r="13997" spans="1:10" x14ac:dyDescent="0.25">
      <c r="A13997" s="5" t="str">
        <f t="shared" si="218"/>
        <v/>
      </c>
      <c r="B13997" t="s">
        <v>98</v>
      </c>
      <c r="C13997" t="s">
        <v>118</v>
      </c>
      <c r="D13997" t="s">
        <v>71</v>
      </c>
      <c r="E13997">
        <v>14</v>
      </c>
      <c r="F13997">
        <v>0.80163836479187012</v>
      </c>
      <c r="G13997">
        <v>0.80876648426055908</v>
      </c>
      <c r="H13997">
        <v>1.8870033323764801E-2</v>
      </c>
      <c r="I13997">
        <v>83.838770255949385</v>
      </c>
      <c r="J13997" s="6" t="s">
        <v>80</v>
      </c>
    </row>
    <row r="13998" spans="1:10" x14ac:dyDescent="0.25">
      <c r="A13998" s="5" t="str">
        <f t="shared" si="218"/>
        <v/>
      </c>
      <c r="B13998" t="s">
        <v>98</v>
      </c>
      <c r="C13998" t="s">
        <v>118</v>
      </c>
      <c r="D13998" t="s">
        <v>70</v>
      </c>
      <c r="E13998">
        <v>15</v>
      </c>
      <c r="I13998">
        <v>100.26251340722644</v>
      </c>
      <c r="J13998" s="6" t="s">
        <v>20</v>
      </c>
    </row>
    <row r="13999" spans="1:10" x14ac:dyDescent="0.25">
      <c r="A13999" s="5" t="str">
        <f t="shared" si="218"/>
        <v/>
      </c>
      <c r="B13999" t="s">
        <v>98</v>
      </c>
      <c r="C13999" t="s">
        <v>118</v>
      </c>
      <c r="D13999" t="s">
        <v>71</v>
      </c>
      <c r="E13999">
        <v>15</v>
      </c>
      <c r="F13999">
        <v>1.1308979988098145</v>
      </c>
      <c r="G13999">
        <v>1.0909490585327148</v>
      </c>
      <c r="H13999">
        <v>2.1209336817264557E-2</v>
      </c>
      <c r="I13999">
        <v>84.575283961835368</v>
      </c>
      <c r="J13999" s="6" t="s">
        <v>80</v>
      </c>
    </row>
    <row r="14000" spans="1:10" x14ac:dyDescent="0.25">
      <c r="A14000" s="5" t="str">
        <f t="shared" si="218"/>
        <v/>
      </c>
      <c r="B14000" t="s">
        <v>98</v>
      </c>
      <c r="C14000" t="s">
        <v>118</v>
      </c>
      <c r="D14000" t="s">
        <v>71</v>
      </c>
      <c r="E14000">
        <v>16</v>
      </c>
      <c r="F14000">
        <v>1.4588689804077148</v>
      </c>
      <c r="G14000">
        <v>1.4132317304611206</v>
      </c>
      <c r="H14000">
        <v>2.2606151178479195E-2</v>
      </c>
      <c r="I14000">
        <v>84.702953203093912</v>
      </c>
      <c r="J14000" s="6" t="s">
        <v>80</v>
      </c>
    </row>
    <row r="14001" spans="1:10" x14ac:dyDescent="0.25">
      <c r="A14001" s="5" t="str">
        <f t="shared" si="218"/>
        <v/>
      </c>
      <c r="B14001" t="s">
        <v>98</v>
      </c>
      <c r="C14001" t="s">
        <v>118</v>
      </c>
      <c r="D14001" t="s">
        <v>70</v>
      </c>
      <c r="E14001">
        <v>16</v>
      </c>
      <c r="I14001">
        <v>100.68744190202538</v>
      </c>
      <c r="J14001" s="6" t="s">
        <v>20</v>
      </c>
    </row>
    <row r="14002" spans="1:10" x14ac:dyDescent="0.25">
      <c r="A14002" s="5" t="str">
        <f t="shared" si="218"/>
        <v/>
      </c>
      <c r="B14002" t="s">
        <v>98</v>
      </c>
      <c r="C14002" t="s">
        <v>118</v>
      </c>
      <c r="D14002" t="s">
        <v>70</v>
      </c>
      <c r="E14002">
        <v>17</v>
      </c>
      <c r="I14002">
        <v>99.810439756887931</v>
      </c>
      <c r="J14002" s="6" t="s">
        <v>20</v>
      </c>
    </row>
    <row r="14003" spans="1:10" x14ac:dyDescent="0.25">
      <c r="A14003" s="5" t="str">
        <f t="shared" si="218"/>
        <v/>
      </c>
      <c r="B14003" t="s">
        <v>98</v>
      </c>
      <c r="C14003" t="s">
        <v>118</v>
      </c>
      <c r="D14003" t="s">
        <v>71</v>
      </c>
      <c r="E14003">
        <v>17</v>
      </c>
      <c r="F14003">
        <v>1.7914466857910156</v>
      </c>
      <c r="G14003">
        <v>1.7645878791809082</v>
      </c>
      <c r="H14003">
        <v>2.3069111630320549E-2</v>
      </c>
      <c r="I14003">
        <v>84.815795850366612</v>
      </c>
      <c r="J14003" s="6" t="s">
        <v>80</v>
      </c>
    </row>
    <row r="14004" spans="1:10" x14ac:dyDescent="0.25">
      <c r="A14004" s="5" t="str">
        <f t="shared" si="218"/>
        <v/>
      </c>
      <c r="B14004" t="s">
        <v>98</v>
      </c>
      <c r="C14004" t="s">
        <v>118</v>
      </c>
      <c r="D14004" t="s">
        <v>71</v>
      </c>
      <c r="E14004">
        <v>18</v>
      </c>
      <c r="F14004">
        <v>2.1435704231262207</v>
      </c>
      <c r="G14004">
        <v>2.0500543117523193</v>
      </c>
      <c r="H14004">
        <v>2.3261755704879761E-2</v>
      </c>
      <c r="I14004">
        <v>83.114735726176207</v>
      </c>
      <c r="J14004" s="6" t="s">
        <v>80</v>
      </c>
    </row>
    <row r="14005" spans="1:10" x14ac:dyDescent="0.25">
      <c r="A14005" s="5" t="str">
        <f t="shared" si="218"/>
        <v/>
      </c>
      <c r="B14005" t="s">
        <v>98</v>
      </c>
      <c r="C14005" t="s">
        <v>118</v>
      </c>
      <c r="D14005" t="s">
        <v>70</v>
      </c>
      <c r="E14005">
        <v>18</v>
      </c>
      <c r="I14005">
        <v>97.83652127278539</v>
      </c>
      <c r="J14005" s="6" t="s">
        <v>20</v>
      </c>
    </row>
    <row r="14006" spans="1:10" x14ac:dyDescent="0.25">
      <c r="A14006" s="5" t="str">
        <f t="shared" si="218"/>
        <v/>
      </c>
      <c r="B14006" t="s">
        <v>98</v>
      </c>
      <c r="C14006" t="s">
        <v>118</v>
      </c>
      <c r="D14006" t="s">
        <v>71</v>
      </c>
      <c r="E14006">
        <v>19</v>
      </c>
      <c r="F14006">
        <v>2.2167434692382813</v>
      </c>
      <c r="G14006">
        <v>1.3691065311431885</v>
      </c>
      <c r="H14006">
        <v>2.3304641246795654E-2</v>
      </c>
      <c r="I14006">
        <v>79.933757383017053</v>
      </c>
      <c r="J14006" s="6" t="s">
        <v>80</v>
      </c>
    </row>
    <row r="14007" spans="1:10" x14ac:dyDescent="0.25">
      <c r="A14007" s="5" t="str">
        <f t="shared" si="218"/>
        <v/>
      </c>
      <c r="B14007" t="s">
        <v>98</v>
      </c>
      <c r="C14007" t="s">
        <v>118</v>
      </c>
      <c r="D14007" t="s">
        <v>70</v>
      </c>
      <c r="E14007">
        <v>19</v>
      </c>
      <c r="I14007">
        <v>93.872917411514891</v>
      </c>
      <c r="J14007" s="6" t="s">
        <v>20</v>
      </c>
    </row>
    <row r="14008" spans="1:10" x14ac:dyDescent="0.25">
      <c r="A14008" s="5" t="str">
        <f t="shared" si="218"/>
        <v/>
      </c>
      <c r="B14008" t="s">
        <v>98</v>
      </c>
      <c r="C14008" t="s">
        <v>118</v>
      </c>
      <c r="D14008" t="s">
        <v>71</v>
      </c>
      <c r="E14008">
        <v>20</v>
      </c>
      <c r="F14008">
        <v>2.142723560333252</v>
      </c>
      <c r="G14008">
        <v>1.6287248134613037</v>
      </c>
      <c r="H14008">
        <v>2.2328758612275124E-2</v>
      </c>
      <c r="I14008">
        <v>75.951809783423712</v>
      </c>
      <c r="J14008" s="6" t="s">
        <v>80</v>
      </c>
    </row>
    <row r="14009" spans="1:10" x14ac:dyDescent="0.25">
      <c r="A14009" s="5" t="str">
        <f t="shared" si="218"/>
        <v/>
      </c>
      <c r="B14009" t="s">
        <v>98</v>
      </c>
      <c r="C14009" t="s">
        <v>118</v>
      </c>
      <c r="D14009" t="s">
        <v>70</v>
      </c>
      <c r="E14009">
        <v>20</v>
      </c>
      <c r="I14009">
        <v>88.538094386826828</v>
      </c>
      <c r="J14009" s="6" t="s">
        <v>20</v>
      </c>
    </row>
    <row r="14010" spans="1:10" x14ac:dyDescent="0.25">
      <c r="A14010" s="5" t="str">
        <f t="shared" si="218"/>
        <v/>
      </c>
      <c r="B14010" t="s">
        <v>98</v>
      </c>
      <c r="C14010" t="s">
        <v>118</v>
      </c>
      <c r="D14010" t="s">
        <v>71</v>
      </c>
      <c r="E14010">
        <v>21</v>
      </c>
      <c r="F14010">
        <v>2.0567989349365234</v>
      </c>
      <c r="G14010">
        <v>2.429995059967041</v>
      </c>
      <c r="H14010">
        <v>2.1614648401737213E-2</v>
      </c>
      <c r="I14010">
        <v>73.723716492494873</v>
      </c>
      <c r="J14010" s="6" t="s">
        <v>80</v>
      </c>
    </row>
    <row r="14011" spans="1:10" x14ac:dyDescent="0.25">
      <c r="A14011" s="5" t="str">
        <f t="shared" si="218"/>
        <v/>
      </c>
      <c r="B14011" t="s">
        <v>98</v>
      </c>
      <c r="C14011" t="s">
        <v>118</v>
      </c>
      <c r="D14011" t="s">
        <v>70</v>
      </c>
      <c r="E14011">
        <v>21</v>
      </c>
      <c r="I14011">
        <v>84.72795852700375</v>
      </c>
      <c r="J14011" s="6" t="s">
        <v>20</v>
      </c>
    </row>
    <row r="14012" spans="1:10" x14ac:dyDescent="0.25">
      <c r="A14012" s="5" t="str">
        <f t="shared" si="218"/>
        <v/>
      </c>
      <c r="B14012" t="s">
        <v>98</v>
      </c>
      <c r="C14012" t="s">
        <v>118</v>
      </c>
      <c r="D14012" t="s">
        <v>70</v>
      </c>
      <c r="E14012">
        <v>22</v>
      </c>
      <c r="I14012">
        <v>81.474655881302425</v>
      </c>
      <c r="J14012" s="6" t="s">
        <v>20</v>
      </c>
    </row>
    <row r="14013" spans="1:10" x14ac:dyDescent="0.25">
      <c r="A14013" s="5" t="str">
        <f t="shared" si="218"/>
        <v/>
      </c>
      <c r="B14013" t="s">
        <v>98</v>
      </c>
      <c r="C14013" t="s">
        <v>118</v>
      </c>
      <c r="D14013" t="s">
        <v>71</v>
      </c>
      <c r="E14013">
        <v>22</v>
      </c>
      <c r="F14013">
        <v>1.8847585916519165</v>
      </c>
      <c r="G14013">
        <v>1.9705299139022827</v>
      </c>
      <c r="H14013">
        <v>1.9894864410161972E-2</v>
      </c>
      <c r="I14013">
        <v>72.071194911403978</v>
      </c>
      <c r="J14013" s="6" t="s">
        <v>80</v>
      </c>
    </row>
    <row r="14014" spans="1:10" x14ac:dyDescent="0.25">
      <c r="A14014" s="5" t="str">
        <f t="shared" si="218"/>
        <v/>
      </c>
      <c r="B14014" t="s">
        <v>98</v>
      </c>
      <c r="C14014" t="s">
        <v>118</v>
      </c>
      <c r="D14014" t="s">
        <v>71</v>
      </c>
      <c r="E14014">
        <v>23</v>
      </c>
      <c r="F14014">
        <v>1.6302887201309204</v>
      </c>
      <c r="G14014">
        <v>1.6904351711273193</v>
      </c>
      <c r="H14014">
        <v>1.9873488694429398E-2</v>
      </c>
      <c r="I14014">
        <v>70.746230501294392</v>
      </c>
      <c r="J14014" s="6" t="s">
        <v>80</v>
      </c>
    </row>
    <row r="14015" spans="1:10" x14ac:dyDescent="0.25">
      <c r="A14015" s="5" t="str">
        <f t="shared" si="218"/>
        <v/>
      </c>
      <c r="B14015" t="s">
        <v>98</v>
      </c>
      <c r="C14015" t="s">
        <v>118</v>
      </c>
      <c r="D14015" t="s">
        <v>70</v>
      </c>
      <c r="E14015">
        <v>23</v>
      </c>
      <c r="I14015">
        <v>79.211302288180732</v>
      </c>
      <c r="J14015" s="6" t="s">
        <v>20</v>
      </c>
    </row>
    <row r="14016" spans="1:10" x14ac:dyDescent="0.25">
      <c r="A14016" s="5" t="str">
        <f t="shared" si="218"/>
        <v/>
      </c>
      <c r="B14016" t="s">
        <v>98</v>
      </c>
      <c r="C14016" t="s">
        <v>118</v>
      </c>
      <c r="D14016" t="s">
        <v>70</v>
      </c>
      <c r="E14016">
        <v>24</v>
      </c>
      <c r="I14016">
        <v>77.367478548441696</v>
      </c>
      <c r="J14016" s="6" t="s">
        <v>20</v>
      </c>
    </row>
    <row r="14017" spans="1:10" x14ac:dyDescent="0.25">
      <c r="A14017" s="5" t="str">
        <f t="shared" si="218"/>
        <v/>
      </c>
      <c r="B14017" t="s">
        <v>98</v>
      </c>
      <c r="C14017" t="s">
        <v>118</v>
      </c>
      <c r="D14017" t="s">
        <v>71</v>
      </c>
      <c r="E14017">
        <v>24</v>
      </c>
      <c r="F14017">
        <v>1.3361016511917114</v>
      </c>
      <c r="G14017">
        <v>1.3797003030776978</v>
      </c>
      <c r="H14017">
        <v>1.9188607111573219E-2</v>
      </c>
      <c r="I14017">
        <v>70.02930789035301</v>
      </c>
      <c r="J14017" s="6" t="s">
        <v>80</v>
      </c>
    </row>
    <row r="14018" spans="1:10" x14ac:dyDescent="0.25">
      <c r="A14018" s="5" t="str">
        <f t="shared" ref="A14018:A14081" si="219">IF(AND(category = B14018, subcategory=C14018, reportdate = D14018), E14018, "")</f>
        <v/>
      </c>
      <c r="B14018" t="s">
        <v>98</v>
      </c>
      <c r="C14018" t="s">
        <v>118</v>
      </c>
      <c r="D14018" t="s">
        <v>52</v>
      </c>
      <c r="E14018">
        <v>1</v>
      </c>
      <c r="F14018">
        <v>1.1735715866088867</v>
      </c>
      <c r="G14018">
        <v>1.1779935359954834</v>
      </c>
      <c r="H14018">
        <v>1.0324038565158844E-2</v>
      </c>
      <c r="I14018">
        <v>75.387568052991583</v>
      </c>
      <c r="J14018" s="6" t="s">
        <v>80</v>
      </c>
    </row>
    <row r="14019" spans="1:10" x14ac:dyDescent="0.25">
      <c r="A14019" s="5" t="str">
        <f t="shared" si="219"/>
        <v/>
      </c>
      <c r="B14019" t="s">
        <v>98</v>
      </c>
      <c r="C14019" t="s">
        <v>118</v>
      </c>
      <c r="D14019" t="s">
        <v>52</v>
      </c>
      <c r="E14019">
        <v>2</v>
      </c>
      <c r="F14019">
        <v>0.98718363046646118</v>
      </c>
      <c r="G14019">
        <v>0.97332501411437988</v>
      </c>
      <c r="H14019">
        <v>9.2426268383860588E-3</v>
      </c>
      <c r="I14019">
        <v>74.684068586169289</v>
      </c>
      <c r="J14019" s="6" t="s">
        <v>80</v>
      </c>
    </row>
    <row r="14020" spans="1:10" x14ac:dyDescent="0.25">
      <c r="A14020" s="5" t="str">
        <f t="shared" si="219"/>
        <v/>
      </c>
      <c r="B14020" t="s">
        <v>98</v>
      </c>
      <c r="C14020" t="s">
        <v>118</v>
      </c>
      <c r="D14020" t="s">
        <v>52</v>
      </c>
      <c r="E14020">
        <v>3</v>
      </c>
      <c r="F14020">
        <v>0.84972310066223145</v>
      </c>
      <c r="G14020">
        <v>0.84779012203216553</v>
      </c>
      <c r="H14020">
        <v>7.8981509432196617E-3</v>
      </c>
      <c r="I14020">
        <v>74.00014256048847</v>
      </c>
      <c r="J14020" s="6" t="s">
        <v>80</v>
      </c>
    </row>
    <row r="14021" spans="1:10" x14ac:dyDescent="0.25">
      <c r="A14021" s="5" t="str">
        <f t="shared" si="219"/>
        <v/>
      </c>
      <c r="B14021" t="s">
        <v>98</v>
      </c>
      <c r="C14021" t="s">
        <v>118</v>
      </c>
      <c r="D14021" t="s">
        <v>52</v>
      </c>
      <c r="E14021">
        <v>4</v>
      </c>
      <c r="F14021">
        <v>0.75963687896728516</v>
      </c>
      <c r="G14021">
        <v>0.764609694480896</v>
      </c>
      <c r="H14021">
        <v>6.9882036186754704E-3</v>
      </c>
      <c r="I14021">
        <v>73.659963517978468</v>
      </c>
      <c r="J14021" s="6" t="s">
        <v>80</v>
      </c>
    </row>
    <row r="14022" spans="1:10" x14ac:dyDescent="0.25">
      <c r="A14022" s="5" t="str">
        <f t="shared" si="219"/>
        <v/>
      </c>
      <c r="B14022" t="s">
        <v>98</v>
      </c>
      <c r="C14022" t="s">
        <v>118</v>
      </c>
      <c r="D14022" t="s">
        <v>52</v>
      </c>
      <c r="E14022">
        <v>5</v>
      </c>
      <c r="F14022">
        <v>0.7067987322807312</v>
      </c>
      <c r="G14022">
        <v>0.70268529653549194</v>
      </c>
      <c r="H14022">
        <v>5.9374258853495121E-3</v>
      </c>
      <c r="I14022">
        <v>73.354225739451863</v>
      </c>
      <c r="J14022" s="6" t="s">
        <v>80</v>
      </c>
    </row>
    <row r="14023" spans="1:10" x14ac:dyDescent="0.25">
      <c r="A14023" s="5" t="str">
        <f t="shared" si="219"/>
        <v/>
      </c>
      <c r="B14023" t="s">
        <v>98</v>
      </c>
      <c r="C14023" t="s">
        <v>118</v>
      </c>
      <c r="D14023" t="s">
        <v>52</v>
      </c>
      <c r="E14023">
        <v>6</v>
      </c>
      <c r="F14023">
        <v>0.7016453742980957</v>
      </c>
      <c r="G14023">
        <v>0.69356459379196167</v>
      </c>
      <c r="H14023">
        <v>5.1819575019180775E-3</v>
      </c>
      <c r="I14023">
        <v>72.636516809770129</v>
      </c>
      <c r="J14023" s="6" t="s">
        <v>80</v>
      </c>
    </row>
    <row r="14024" spans="1:10" x14ac:dyDescent="0.25">
      <c r="A14024" s="5" t="str">
        <f t="shared" si="219"/>
        <v/>
      </c>
      <c r="B14024" t="s">
        <v>98</v>
      </c>
      <c r="C14024" t="s">
        <v>118</v>
      </c>
      <c r="D14024" t="s">
        <v>52</v>
      </c>
      <c r="E14024">
        <v>7</v>
      </c>
      <c r="F14024">
        <v>0.74600398540496826</v>
      </c>
      <c r="G14024">
        <v>0.73810899257659912</v>
      </c>
      <c r="H14024">
        <v>4.9660457298159599E-3</v>
      </c>
      <c r="I14024">
        <v>72.714302632317796</v>
      </c>
      <c r="J14024" s="6" t="s">
        <v>80</v>
      </c>
    </row>
    <row r="14025" spans="1:10" x14ac:dyDescent="0.25">
      <c r="A14025" s="5" t="str">
        <f t="shared" si="219"/>
        <v/>
      </c>
      <c r="B14025" t="s">
        <v>98</v>
      </c>
      <c r="C14025" t="s">
        <v>118</v>
      </c>
      <c r="D14025" t="s">
        <v>52</v>
      </c>
      <c r="E14025">
        <v>8</v>
      </c>
      <c r="F14025">
        <v>0.72341865301132202</v>
      </c>
      <c r="G14025">
        <v>0.70330578088760376</v>
      </c>
      <c r="H14025">
        <v>5.7470467872917652E-3</v>
      </c>
      <c r="I14025">
        <v>75.558988606374086</v>
      </c>
      <c r="J14025" s="6" t="s">
        <v>80</v>
      </c>
    </row>
    <row r="14026" spans="1:10" x14ac:dyDescent="0.25">
      <c r="A14026" s="5" t="str">
        <f t="shared" si="219"/>
        <v/>
      </c>
      <c r="B14026" t="s">
        <v>98</v>
      </c>
      <c r="C14026" t="s">
        <v>118</v>
      </c>
      <c r="D14026" t="s">
        <v>52</v>
      </c>
      <c r="E14026">
        <v>9</v>
      </c>
      <c r="F14026">
        <v>0.64848405122756958</v>
      </c>
      <c r="G14026">
        <v>0.61223238706588745</v>
      </c>
      <c r="H14026">
        <v>6.3882488757371902E-3</v>
      </c>
      <c r="I14026">
        <v>81.32357299207024</v>
      </c>
      <c r="J14026" s="6" t="s">
        <v>80</v>
      </c>
    </row>
    <row r="14027" spans="1:10" x14ac:dyDescent="0.25">
      <c r="A14027" s="5" t="str">
        <f t="shared" si="219"/>
        <v/>
      </c>
      <c r="B14027" t="s">
        <v>98</v>
      </c>
      <c r="C14027" t="s">
        <v>118</v>
      </c>
      <c r="D14027" t="s">
        <v>52</v>
      </c>
      <c r="E14027">
        <v>10</v>
      </c>
      <c r="F14027">
        <v>0.60001605749130249</v>
      </c>
      <c r="G14027">
        <v>0.58331435918807983</v>
      </c>
      <c r="H14027">
        <v>7.1470844559371471E-3</v>
      </c>
      <c r="I14027">
        <v>85.664539484751074</v>
      </c>
      <c r="J14027" s="6" t="s">
        <v>80</v>
      </c>
    </row>
    <row r="14028" spans="1:10" x14ac:dyDescent="0.25">
      <c r="A14028" s="5" t="str">
        <f t="shared" si="219"/>
        <v/>
      </c>
      <c r="B14028" t="s">
        <v>98</v>
      </c>
      <c r="C14028" t="s">
        <v>118</v>
      </c>
      <c r="D14028" t="s">
        <v>52</v>
      </c>
      <c r="E14028">
        <v>11</v>
      </c>
      <c r="F14028">
        <v>0.62354546785354614</v>
      </c>
      <c r="G14028">
        <v>0.63443583250045776</v>
      </c>
      <c r="H14028">
        <v>8.5769752040505409E-3</v>
      </c>
      <c r="I14028">
        <v>89.137391255585328</v>
      </c>
      <c r="J14028" s="6" t="s">
        <v>80</v>
      </c>
    </row>
    <row r="14029" spans="1:10" x14ac:dyDescent="0.25">
      <c r="A14029" s="5" t="str">
        <f t="shared" si="219"/>
        <v/>
      </c>
      <c r="B14029" t="s">
        <v>98</v>
      </c>
      <c r="C14029" t="s">
        <v>118</v>
      </c>
      <c r="D14029" t="s">
        <v>52</v>
      </c>
      <c r="E14029">
        <v>12</v>
      </c>
      <c r="F14029">
        <v>0.78872936964035034</v>
      </c>
      <c r="G14029">
        <v>0.78226178884506226</v>
      </c>
      <c r="H14029">
        <v>1.0126394219696522E-2</v>
      </c>
      <c r="I14029">
        <v>90.848049615575974</v>
      </c>
      <c r="J14029" s="6" t="s">
        <v>80</v>
      </c>
    </row>
    <row r="14030" spans="1:10" x14ac:dyDescent="0.25">
      <c r="A14030" s="5" t="str">
        <f t="shared" si="219"/>
        <v/>
      </c>
      <c r="B14030" t="s">
        <v>98</v>
      </c>
      <c r="C14030" t="s">
        <v>118</v>
      </c>
      <c r="D14030" t="s">
        <v>52</v>
      </c>
      <c r="E14030">
        <v>13</v>
      </c>
      <c r="F14030">
        <v>1.0704441070556641</v>
      </c>
      <c r="G14030">
        <v>1.045301079750061</v>
      </c>
      <c r="H14030">
        <v>1.1745074763894081E-2</v>
      </c>
      <c r="I14030">
        <v>92.771622607606233</v>
      </c>
      <c r="J14030" s="6" t="s">
        <v>80</v>
      </c>
    </row>
    <row r="14031" spans="1:10" x14ac:dyDescent="0.25">
      <c r="A14031" s="5" t="str">
        <f t="shared" si="219"/>
        <v/>
      </c>
      <c r="B14031" t="s">
        <v>98</v>
      </c>
      <c r="C14031" t="s">
        <v>118</v>
      </c>
      <c r="D14031" t="s">
        <v>52</v>
      </c>
      <c r="E14031">
        <v>14</v>
      </c>
      <c r="F14031">
        <v>1.3566863536834717</v>
      </c>
      <c r="G14031">
        <v>1.333193302154541</v>
      </c>
      <c r="H14031">
        <v>1.3155493885278702E-2</v>
      </c>
      <c r="I14031">
        <v>93.636352921338073</v>
      </c>
      <c r="J14031" s="6" t="s">
        <v>80</v>
      </c>
    </row>
    <row r="14032" spans="1:10" x14ac:dyDescent="0.25">
      <c r="A14032" s="5" t="str">
        <f t="shared" si="219"/>
        <v/>
      </c>
      <c r="B14032" t="s">
        <v>98</v>
      </c>
      <c r="C14032" t="s">
        <v>118</v>
      </c>
      <c r="D14032" t="s">
        <v>52</v>
      </c>
      <c r="E14032">
        <v>15</v>
      </c>
      <c r="F14032">
        <v>1.6068364381790161</v>
      </c>
      <c r="G14032">
        <v>1.6481336355209351</v>
      </c>
      <c r="H14032">
        <v>1.3938863761723042E-2</v>
      </c>
      <c r="I14032">
        <v>94.124055677135573</v>
      </c>
      <c r="J14032" s="6" t="s">
        <v>80</v>
      </c>
    </row>
    <row r="14033" spans="1:10" x14ac:dyDescent="0.25">
      <c r="A14033" s="5" t="str">
        <f t="shared" si="219"/>
        <v/>
      </c>
      <c r="B14033" t="s">
        <v>98</v>
      </c>
      <c r="C14033" t="s">
        <v>118</v>
      </c>
      <c r="D14033" t="s">
        <v>52</v>
      </c>
      <c r="E14033">
        <v>16</v>
      </c>
      <c r="F14033">
        <v>1.9910151958465576</v>
      </c>
      <c r="G14033">
        <v>2.0382387638092041</v>
      </c>
      <c r="H14033">
        <v>1.4497931115329266E-2</v>
      </c>
      <c r="I14033">
        <v>94.174614132582576</v>
      </c>
      <c r="J14033" s="6" t="s">
        <v>80</v>
      </c>
    </row>
    <row r="14034" spans="1:10" x14ac:dyDescent="0.25">
      <c r="A14034" s="5" t="str">
        <f t="shared" si="219"/>
        <v/>
      </c>
      <c r="B14034" t="s">
        <v>98</v>
      </c>
      <c r="C14034" t="s">
        <v>118</v>
      </c>
      <c r="D14034" t="s">
        <v>52</v>
      </c>
      <c r="E14034">
        <v>17</v>
      </c>
      <c r="F14034">
        <v>2.3470888137817383</v>
      </c>
      <c r="G14034">
        <v>2.3665363788604736</v>
      </c>
      <c r="H14034">
        <v>1.4644919894635677E-2</v>
      </c>
      <c r="I14034">
        <v>92.515401021459752</v>
      </c>
      <c r="J14034" s="6" t="s">
        <v>80</v>
      </c>
    </row>
    <row r="14035" spans="1:10" x14ac:dyDescent="0.25">
      <c r="A14035" s="5" t="str">
        <f t="shared" si="219"/>
        <v/>
      </c>
      <c r="B14035" t="s">
        <v>98</v>
      </c>
      <c r="C14035" t="s">
        <v>118</v>
      </c>
      <c r="D14035" t="s">
        <v>52</v>
      </c>
      <c r="E14035">
        <v>18</v>
      </c>
      <c r="F14035">
        <v>2.5845773220062256</v>
      </c>
      <c r="G14035">
        <v>2.5722212791442871</v>
      </c>
      <c r="H14035">
        <v>1.4507071115076542E-2</v>
      </c>
      <c r="I14035">
        <v>89.2654599539907</v>
      </c>
      <c r="J14035" s="6" t="s">
        <v>80</v>
      </c>
    </row>
    <row r="14036" spans="1:10" x14ac:dyDescent="0.25">
      <c r="A14036" s="5" t="str">
        <f t="shared" si="219"/>
        <v/>
      </c>
      <c r="B14036" t="s">
        <v>98</v>
      </c>
      <c r="C14036" t="s">
        <v>118</v>
      </c>
      <c r="D14036" t="s">
        <v>52</v>
      </c>
      <c r="E14036">
        <v>19</v>
      </c>
      <c r="F14036">
        <v>2.6538543701171875</v>
      </c>
      <c r="G14036">
        <v>1.6579469442367554</v>
      </c>
      <c r="H14036">
        <v>1.4610430225729942E-2</v>
      </c>
      <c r="I14036">
        <v>85.44920581466684</v>
      </c>
      <c r="J14036" s="6" t="s">
        <v>80</v>
      </c>
    </row>
    <row r="14037" spans="1:10" x14ac:dyDescent="0.25">
      <c r="A14037" s="5" t="str">
        <f t="shared" si="219"/>
        <v/>
      </c>
      <c r="B14037" t="s">
        <v>98</v>
      </c>
      <c r="C14037" t="s">
        <v>118</v>
      </c>
      <c r="D14037" t="s">
        <v>52</v>
      </c>
      <c r="E14037">
        <v>20</v>
      </c>
      <c r="F14037">
        <v>2.4732675552368164</v>
      </c>
      <c r="G14037">
        <v>1.9068665504455566</v>
      </c>
      <c r="H14037">
        <v>1.3783618807792664E-2</v>
      </c>
      <c r="I14037">
        <v>81.450721221315717</v>
      </c>
      <c r="J14037" s="6" t="s">
        <v>80</v>
      </c>
    </row>
    <row r="14038" spans="1:10" x14ac:dyDescent="0.25">
      <c r="A14038" s="5" t="str">
        <f t="shared" si="219"/>
        <v/>
      </c>
      <c r="B14038" t="s">
        <v>98</v>
      </c>
      <c r="C14038" t="s">
        <v>118</v>
      </c>
      <c r="D14038" t="s">
        <v>52</v>
      </c>
      <c r="E14038">
        <v>21</v>
      </c>
      <c r="F14038">
        <v>2.3750503063201904</v>
      </c>
      <c r="G14038">
        <v>2.8307647705078125</v>
      </c>
      <c r="H14038">
        <v>1.3395408168435097E-2</v>
      </c>
      <c r="I14038">
        <v>78.769551551865391</v>
      </c>
      <c r="J14038" s="6" t="s">
        <v>80</v>
      </c>
    </row>
    <row r="14039" spans="1:10" x14ac:dyDescent="0.25">
      <c r="A14039" s="5" t="str">
        <f t="shared" si="219"/>
        <v/>
      </c>
      <c r="B14039" t="s">
        <v>98</v>
      </c>
      <c r="C14039" t="s">
        <v>118</v>
      </c>
      <c r="D14039" t="s">
        <v>52</v>
      </c>
      <c r="E14039">
        <v>22</v>
      </c>
      <c r="F14039">
        <v>2.1337316036224365</v>
      </c>
      <c r="G14039">
        <v>2.2816345691680908</v>
      </c>
      <c r="H14039">
        <v>1.2201756238937378E-2</v>
      </c>
      <c r="I14039">
        <v>77.428431273495463</v>
      </c>
      <c r="J14039" s="6" t="s">
        <v>80</v>
      </c>
    </row>
    <row r="14040" spans="1:10" x14ac:dyDescent="0.25">
      <c r="A14040" s="5" t="str">
        <f t="shared" si="219"/>
        <v/>
      </c>
      <c r="B14040" t="s">
        <v>98</v>
      </c>
      <c r="C14040" t="s">
        <v>118</v>
      </c>
      <c r="D14040" t="s">
        <v>52</v>
      </c>
      <c r="E14040">
        <v>23</v>
      </c>
      <c r="F14040">
        <v>1.8583559989929199</v>
      </c>
      <c r="G14040">
        <v>1.9110218286514282</v>
      </c>
      <c r="H14040">
        <v>1.1954029090702534E-2</v>
      </c>
      <c r="I14040">
        <v>76.71433911432058</v>
      </c>
      <c r="J14040" s="6" t="s">
        <v>80</v>
      </c>
    </row>
    <row r="14041" spans="1:10" x14ac:dyDescent="0.25">
      <c r="A14041" s="5" t="str">
        <f t="shared" si="219"/>
        <v/>
      </c>
      <c r="B14041" t="s">
        <v>98</v>
      </c>
      <c r="C14041" t="s">
        <v>118</v>
      </c>
      <c r="D14041" t="s">
        <v>52</v>
      </c>
      <c r="E14041">
        <v>24</v>
      </c>
      <c r="F14041">
        <v>1.4879016876220703</v>
      </c>
      <c r="G14041">
        <v>1.5481480360031128</v>
      </c>
      <c r="H14041">
        <v>1.1132280342280865E-2</v>
      </c>
      <c r="I14041">
        <v>76.387021384062507</v>
      </c>
      <c r="J14041" s="6" t="s">
        <v>80</v>
      </c>
    </row>
    <row r="14042" spans="1:10" x14ac:dyDescent="0.25">
      <c r="A14042" s="5" t="str">
        <f t="shared" si="219"/>
        <v/>
      </c>
      <c r="B14042" t="s">
        <v>98</v>
      </c>
      <c r="C14042" t="s">
        <v>118</v>
      </c>
      <c r="D14042" t="s">
        <v>53</v>
      </c>
      <c r="E14042">
        <v>1</v>
      </c>
      <c r="F14042">
        <v>1.2398544549942017</v>
      </c>
      <c r="G14042">
        <v>1.2756537199020386</v>
      </c>
      <c r="H14042">
        <v>1.0317735373973846E-2</v>
      </c>
      <c r="I14042">
        <v>75.231365090052094</v>
      </c>
      <c r="J14042" s="6" t="s">
        <v>80</v>
      </c>
    </row>
    <row r="14043" spans="1:10" x14ac:dyDescent="0.25">
      <c r="A14043" s="5" t="str">
        <f t="shared" si="219"/>
        <v/>
      </c>
      <c r="B14043" t="s">
        <v>98</v>
      </c>
      <c r="C14043" t="s">
        <v>118</v>
      </c>
      <c r="D14043" t="s">
        <v>53</v>
      </c>
      <c r="E14043">
        <v>2</v>
      </c>
      <c r="F14043">
        <v>1.02983558177948</v>
      </c>
      <c r="G14043">
        <v>1.0671319961547852</v>
      </c>
      <c r="H14043">
        <v>9.3960743397474289E-3</v>
      </c>
      <c r="I14043">
        <v>74.226626269416073</v>
      </c>
      <c r="J14043" s="6" t="s">
        <v>80</v>
      </c>
    </row>
    <row r="14044" spans="1:10" x14ac:dyDescent="0.25">
      <c r="A14044" s="5" t="str">
        <f t="shared" si="219"/>
        <v/>
      </c>
      <c r="B14044" t="s">
        <v>98</v>
      </c>
      <c r="C14044" t="s">
        <v>118</v>
      </c>
      <c r="D14044" t="s">
        <v>53</v>
      </c>
      <c r="E14044">
        <v>3</v>
      </c>
      <c r="F14044">
        <v>0.87813729047775269</v>
      </c>
      <c r="G14044">
        <v>0.92406082153320313</v>
      </c>
      <c r="H14044">
        <v>8.1918099895119667E-3</v>
      </c>
      <c r="I14044">
        <v>73.452943948843085</v>
      </c>
      <c r="J14044" s="6" t="s">
        <v>80</v>
      </c>
    </row>
    <row r="14045" spans="1:10" x14ac:dyDescent="0.25">
      <c r="A14045" s="5" t="str">
        <f t="shared" si="219"/>
        <v/>
      </c>
      <c r="B14045" t="s">
        <v>98</v>
      </c>
      <c r="C14045" t="s">
        <v>118</v>
      </c>
      <c r="D14045" t="s">
        <v>53</v>
      </c>
      <c r="E14045">
        <v>4</v>
      </c>
      <c r="F14045">
        <v>0.77993631362915039</v>
      </c>
      <c r="G14045">
        <v>0.82025092840194702</v>
      </c>
      <c r="H14045">
        <v>7.1863094344735146E-3</v>
      </c>
      <c r="I14045">
        <v>72.781528362230034</v>
      </c>
      <c r="J14045" s="6" t="s">
        <v>80</v>
      </c>
    </row>
    <row r="14046" spans="1:10" x14ac:dyDescent="0.25">
      <c r="A14046" s="5" t="str">
        <f t="shared" si="219"/>
        <v/>
      </c>
      <c r="B14046" t="s">
        <v>98</v>
      </c>
      <c r="C14046" t="s">
        <v>118</v>
      </c>
      <c r="D14046" t="s">
        <v>53</v>
      </c>
      <c r="E14046">
        <v>5</v>
      </c>
      <c r="F14046">
        <v>0.72304105758666992</v>
      </c>
      <c r="G14046">
        <v>0.75336539745330811</v>
      </c>
      <c r="H14046">
        <v>6.3134534284472466E-3</v>
      </c>
      <c r="I14046">
        <v>71.926409134276028</v>
      </c>
      <c r="J14046" s="6" t="s">
        <v>80</v>
      </c>
    </row>
    <row r="14047" spans="1:10" x14ac:dyDescent="0.25">
      <c r="A14047" s="5" t="str">
        <f t="shared" si="219"/>
        <v/>
      </c>
      <c r="B14047" t="s">
        <v>98</v>
      </c>
      <c r="C14047" t="s">
        <v>118</v>
      </c>
      <c r="D14047" t="s">
        <v>53</v>
      </c>
      <c r="E14047">
        <v>6</v>
      </c>
      <c r="F14047">
        <v>0.71442562341690063</v>
      </c>
      <c r="G14047">
        <v>0.73054617643356323</v>
      </c>
      <c r="H14047">
        <v>5.607234314084053E-3</v>
      </c>
      <c r="I14047">
        <v>71.385485608477083</v>
      </c>
      <c r="J14047" s="6" t="s">
        <v>80</v>
      </c>
    </row>
    <row r="14048" spans="1:10" x14ac:dyDescent="0.25">
      <c r="A14048" s="5" t="str">
        <f t="shared" si="219"/>
        <v/>
      </c>
      <c r="B14048" t="s">
        <v>98</v>
      </c>
      <c r="C14048" t="s">
        <v>118</v>
      </c>
      <c r="D14048" t="s">
        <v>53</v>
      </c>
      <c r="E14048">
        <v>7</v>
      </c>
      <c r="F14048">
        <v>0.75848627090454102</v>
      </c>
      <c r="G14048">
        <v>0.77448910474777222</v>
      </c>
      <c r="H14048">
        <v>5.3839301690459251E-3</v>
      </c>
      <c r="I14048">
        <v>71.639362060270997</v>
      </c>
      <c r="J14048" s="6" t="s">
        <v>80</v>
      </c>
    </row>
    <row r="14049" spans="1:10" x14ac:dyDescent="0.25">
      <c r="A14049" s="5" t="str">
        <f t="shared" si="219"/>
        <v/>
      </c>
      <c r="B14049" t="s">
        <v>98</v>
      </c>
      <c r="C14049" t="s">
        <v>118</v>
      </c>
      <c r="D14049" t="s">
        <v>53</v>
      </c>
      <c r="E14049">
        <v>8</v>
      </c>
      <c r="F14049">
        <v>0.71587181091308594</v>
      </c>
      <c r="G14049">
        <v>0.7376818060874939</v>
      </c>
      <c r="H14049">
        <v>5.5393287912011147E-3</v>
      </c>
      <c r="I14049">
        <v>74.135260057214225</v>
      </c>
      <c r="J14049" s="6" t="s">
        <v>80</v>
      </c>
    </row>
    <row r="14050" spans="1:10" x14ac:dyDescent="0.25">
      <c r="A14050" s="5" t="str">
        <f t="shared" si="219"/>
        <v/>
      </c>
      <c r="B14050" t="s">
        <v>98</v>
      </c>
      <c r="C14050" t="s">
        <v>118</v>
      </c>
      <c r="D14050" t="s">
        <v>53</v>
      </c>
      <c r="E14050">
        <v>9</v>
      </c>
      <c r="F14050">
        <v>0.62241894006729126</v>
      </c>
      <c r="G14050">
        <v>0.6311991810798645</v>
      </c>
      <c r="H14050">
        <v>6.3504320569336414E-3</v>
      </c>
      <c r="I14050">
        <v>77.808057004964766</v>
      </c>
      <c r="J14050" s="6" t="s">
        <v>80</v>
      </c>
    </row>
    <row r="14051" spans="1:10" x14ac:dyDescent="0.25">
      <c r="A14051" s="5" t="str">
        <f t="shared" si="219"/>
        <v/>
      </c>
      <c r="B14051" t="s">
        <v>98</v>
      </c>
      <c r="C14051" t="s">
        <v>118</v>
      </c>
      <c r="D14051" t="s">
        <v>53</v>
      </c>
      <c r="E14051">
        <v>10</v>
      </c>
      <c r="F14051">
        <v>0.57983708381652832</v>
      </c>
      <c r="G14051">
        <v>0.58444386720657349</v>
      </c>
      <c r="H14051">
        <v>7.6799946837127209E-3</v>
      </c>
      <c r="I14051">
        <v>81.717656960084085</v>
      </c>
      <c r="J14051" s="6" t="s">
        <v>80</v>
      </c>
    </row>
    <row r="14052" spans="1:10" x14ac:dyDescent="0.25">
      <c r="A14052" s="5" t="str">
        <f t="shared" si="219"/>
        <v/>
      </c>
      <c r="B14052" t="s">
        <v>98</v>
      </c>
      <c r="C14052" t="s">
        <v>118</v>
      </c>
      <c r="D14052" t="s">
        <v>53</v>
      </c>
      <c r="E14052">
        <v>11</v>
      </c>
      <c r="F14052">
        <v>0.5830501914024353</v>
      </c>
      <c r="G14052">
        <v>0.61264371871948242</v>
      </c>
      <c r="H14052">
        <v>9.1513972729444504E-3</v>
      </c>
      <c r="I14052">
        <v>85.469068058118012</v>
      </c>
      <c r="J14052" s="6" t="s">
        <v>80</v>
      </c>
    </row>
    <row r="14053" spans="1:10" x14ac:dyDescent="0.25">
      <c r="A14053" s="5" t="str">
        <f t="shared" si="219"/>
        <v/>
      </c>
      <c r="B14053" t="s">
        <v>98</v>
      </c>
      <c r="C14053" t="s">
        <v>118</v>
      </c>
      <c r="D14053" t="s">
        <v>53</v>
      </c>
      <c r="E14053">
        <v>12</v>
      </c>
      <c r="F14053">
        <v>0.71683639287948608</v>
      </c>
      <c r="G14053">
        <v>0.73234689235687256</v>
      </c>
      <c r="H14053">
        <v>1.0697336867451668E-2</v>
      </c>
      <c r="I14053">
        <v>87.414296134170726</v>
      </c>
      <c r="J14053" s="6" t="s">
        <v>80</v>
      </c>
    </row>
    <row r="14054" spans="1:10" x14ac:dyDescent="0.25">
      <c r="A14054" s="5" t="str">
        <f t="shared" si="219"/>
        <v/>
      </c>
      <c r="B14054" t="s">
        <v>98</v>
      </c>
      <c r="C14054" t="s">
        <v>118</v>
      </c>
      <c r="D14054" t="s">
        <v>53</v>
      </c>
      <c r="E14054">
        <v>13</v>
      </c>
      <c r="F14054">
        <v>0.9648205041885376</v>
      </c>
      <c r="G14054">
        <v>0.95670163631439209</v>
      </c>
      <c r="H14054">
        <v>1.2400135397911072E-2</v>
      </c>
      <c r="I14054">
        <v>89.725579307646001</v>
      </c>
      <c r="J14054" s="6" t="s">
        <v>80</v>
      </c>
    </row>
    <row r="14055" spans="1:10" x14ac:dyDescent="0.25">
      <c r="A14055" s="5" t="str">
        <f t="shared" si="219"/>
        <v/>
      </c>
      <c r="B14055" t="s">
        <v>98</v>
      </c>
      <c r="C14055" t="s">
        <v>118</v>
      </c>
      <c r="D14055" t="s">
        <v>53</v>
      </c>
      <c r="E14055">
        <v>14</v>
      </c>
      <c r="F14055">
        <v>1.2529388666152954</v>
      </c>
      <c r="G14055">
        <v>1.248910665512085</v>
      </c>
      <c r="H14055">
        <v>1.3754000887274742E-2</v>
      </c>
      <c r="I14055">
        <v>91.350036469708698</v>
      </c>
      <c r="J14055" s="6" t="s">
        <v>80</v>
      </c>
    </row>
    <row r="14056" spans="1:10" x14ac:dyDescent="0.25">
      <c r="A14056" s="5" t="str">
        <f t="shared" si="219"/>
        <v/>
      </c>
      <c r="B14056" t="s">
        <v>98</v>
      </c>
      <c r="C14056" t="s">
        <v>118</v>
      </c>
      <c r="D14056" t="s">
        <v>53</v>
      </c>
      <c r="E14056">
        <v>15</v>
      </c>
      <c r="F14056">
        <v>1.5539628267288208</v>
      </c>
      <c r="G14056">
        <v>1.543663501739502</v>
      </c>
      <c r="H14056">
        <v>1.4338457956910133E-2</v>
      </c>
      <c r="I14056">
        <v>91.741351063233253</v>
      </c>
      <c r="J14056" s="6" t="s">
        <v>80</v>
      </c>
    </row>
    <row r="14057" spans="1:10" x14ac:dyDescent="0.25">
      <c r="A14057" s="5" t="str">
        <f t="shared" si="219"/>
        <v/>
      </c>
      <c r="B14057" t="s">
        <v>98</v>
      </c>
      <c r="C14057" t="s">
        <v>118</v>
      </c>
      <c r="D14057" t="s">
        <v>53</v>
      </c>
      <c r="E14057">
        <v>16</v>
      </c>
      <c r="F14057">
        <v>1.944454550743103</v>
      </c>
      <c r="G14057">
        <v>1.9300839900970459</v>
      </c>
      <c r="H14057">
        <v>1.4836139976978302E-2</v>
      </c>
      <c r="I14057">
        <v>91.443045503032508</v>
      </c>
      <c r="J14057" s="6" t="s">
        <v>80</v>
      </c>
    </row>
    <row r="14058" spans="1:10" x14ac:dyDescent="0.25">
      <c r="A14058" s="5" t="str">
        <f t="shared" si="219"/>
        <v/>
      </c>
      <c r="B14058" t="s">
        <v>98</v>
      </c>
      <c r="C14058" t="s">
        <v>118</v>
      </c>
      <c r="D14058" t="s">
        <v>53</v>
      </c>
      <c r="E14058">
        <v>17</v>
      </c>
      <c r="F14058">
        <v>2.2750740051269531</v>
      </c>
      <c r="G14058">
        <v>2.2580525875091553</v>
      </c>
      <c r="H14058">
        <v>1.5089061111211777E-2</v>
      </c>
      <c r="I14058">
        <v>90.075789709939997</v>
      </c>
      <c r="J14058" s="6" t="s">
        <v>80</v>
      </c>
    </row>
    <row r="14059" spans="1:10" x14ac:dyDescent="0.25">
      <c r="A14059" s="5" t="str">
        <f t="shared" si="219"/>
        <v/>
      </c>
      <c r="B14059" t="s">
        <v>98</v>
      </c>
      <c r="C14059" t="s">
        <v>118</v>
      </c>
      <c r="D14059" t="s">
        <v>53</v>
      </c>
      <c r="E14059">
        <v>18</v>
      </c>
      <c r="F14059">
        <v>2.5031976699829102</v>
      </c>
      <c r="G14059">
        <v>2.484769344329834</v>
      </c>
      <c r="H14059">
        <v>1.5013213269412518E-2</v>
      </c>
      <c r="I14059">
        <v>88.152067553143198</v>
      </c>
      <c r="J14059" s="6" t="s">
        <v>80</v>
      </c>
    </row>
    <row r="14060" spans="1:10" x14ac:dyDescent="0.25">
      <c r="A14060" s="5" t="str">
        <f t="shared" si="219"/>
        <v/>
      </c>
      <c r="B14060" t="s">
        <v>98</v>
      </c>
      <c r="C14060" t="s">
        <v>118</v>
      </c>
      <c r="D14060" t="s">
        <v>53</v>
      </c>
      <c r="E14060">
        <v>19</v>
      </c>
      <c r="F14060">
        <v>2.5676224231719971</v>
      </c>
      <c r="G14060">
        <v>1.6130102872848511</v>
      </c>
      <c r="H14060">
        <v>1.4953953213989735E-2</v>
      </c>
      <c r="I14060">
        <v>84.687611513244505</v>
      </c>
      <c r="J14060" s="6" t="s">
        <v>80</v>
      </c>
    </row>
    <row r="14061" spans="1:10" x14ac:dyDescent="0.25">
      <c r="A14061" s="5" t="str">
        <f t="shared" si="219"/>
        <v/>
      </c>
      <c r="B14061" t="s">
        <v>98</v>
      </c>
      <c r="C14061" t="s">
        <v>118</v>
      </c>
      <c r="D14061" t="s">
        <v>53</v>
      </c>
      <c r="E14061">
        <v>20</v>
      </c>
      <c r="F14061">
        <v>2.368518590927124</v>
      </c>
      <c r="G14061">
        <v>1.8576228618621826</v>
      </c>
      <c r="H14061">
        <v>1.4207157306373119E-2</v>
      </c>
      <c r="I14061">
        <v>79.71726420918398</v>
      </c>
      <c r="J14061" s="6" t="s">
        <v>80</v>
      </c>
    </row>
    <row r="14062" spans="1:10" x14ac:dyDescent="0.25">
      <c r="A14062" s="5" t="str">
        <f t="shared" si="219"/>
        <v/>
      </c>
      <c r="B14062" t="s">
        <v>98</v>
      </c>
      <c r="C14062" t="s">
        <v>118</v>
      </c>
      <c r="D14062" t="s">
        <v>53</v>
      </c>
      <c r="E14062">
        <v>21</v>
      </c>
      <c r="F14062">
        <v>2.281874418258667</v>
      </c>
      <c r="G14062">
        <v>2.7522745132446289</v>
      </c>
      <c r="H14062">
        <v>1.3917647302150726E-2</v>
      </c>
      <c r="I14062">
        <v>76.80513269372571</v>
      </c>
      <c r="J14062" s="6" t="s">
        <v>80</v>
      </c>
    </row>
    <row r="14063" spans="1:10" x14ac:dyDescent="0.25">
      <c r="A14063" s="5" t="str">
        <f t="shared" si="219"/>
        <v/>
      </c>
      <c r="B14063" t="s">
        <v>98</v>
      </c>
      <c r="C14063" t="s">
        <v>118</v>
      </c>
      <c r="D14063" t="s">
        <v>53</v>
      </c>
      <c r="E14063">
        <v>22</v>
      </c>
      <c r="F14063">
        <v>2.0408890247344971</v>
      </c>
      <c r="G14063">
        <v>2.1805417537689209</v>
      </c>
      <c r="H14063">
        <v>1.2760771438479424E-2</v>
      </c>
      <c r="I14063">
        <v>75.4724535712392</v>
      </c>
      <c r="J14063" s="6" t="s">
        <v>80</v>
      </c>
    </row>
    <row r="14064" spans="1:10" x14ac:dyDescent="0.25">
      <c r="A14064" s="5" t="str">
        <f t="shared" si="219"/>
        <v/>
      </c>
      <c r="B14064" t="s">
        <v>98</v>
      </c>
      <c r="C14064" t="s">
        <v>118</v>
      </c>
      <c r="D14064" t="s">
        <v>53</v>
      </c>
      <c r="E14064">
        <v>23</v>
      </c>
      <c r="F14064">
        <v>1.8339182138442993</v>
      </c>
      <c r="G14064">
        <v>1.8265228271484375</v>
      </c>
      <c r="H14064">
        <v>1.2440117076039314E-2</v>
      </c>
      <c r="I14064">
        <v>74.553148740409711</v>
      </c>
      <c r="J14064" s="6" t="s">
        <v>80</v>
      </c>
    </row>
    <row r="14065" spans="1:10" x14ac:dyDescent="0.25">
      <c r="A14065" s="5" t="str">
        <f t="shared" si="219"/>
        <v/>
      </c>
      <c r="B14065" t="s">
        <v>98</v>
      </c>
      <c r="C14065" t="s">
        <v>118</v>
      </c>
      <c r="D14065" t="s">
        <v>53</v>
      </c>
      <c r="E14065">
        <v>24</v>
      </c>
      <c r="F14065">
        <v>1.4710303544998169</v>
      </c>
      <c r="G14065">
        <v>1.4937294721603394</v>
      </c>
      <c r="H14065">
        <v>1.1724760755896568E-2</v>
      </c>
      <c r="I14065">
        <v>73.034047017879189</v>
      </c>
      <c r="J14065" s="6" t="s">
        <v>80</v>
      </c>
    </row>
    <row r="14066" spans="1:10" x14ac:dyDescent="0.25">
      <c r="A14066" s="5" t="str">
        <f t="shared" si="219"/>
        <v/>
      </c>
      <c r="B14066" t="s">
        <v>98</v>
      </c>
      <c r="C14066" t="s">
        <v>118</v>
      </c>
      <c r="D14066" t="s">
        <v>54</v>
      </c>
      <c r="E14066">
        <v>1</v>
      </c>
      <c r="F14066">
        <v>1.205142617225647</v>
      </c>
      <c r="G14066">
        <v>1.2427095174789429</v>
      </c>
      <c r="H14066">
        <v>1.0134322568774223E-2</v>
      </c>
      <c r="I14066">
        <v>71.764518535147062</v>
      </c>
      <c r="J14066" s="6" t="s">
        <v>80</v>
      </c>
    </row>
    <row r="14067" spans="1:10" x14ac:dyDescent="0.25">
      <c r="A14067" s="5" t="str">
        <f t="shared" si="219"/>
        <v/>
      </c>
      <c r="B14067" t="s">
        <v>98</v>
      </c>
      <c r="C14067" t="s">
        <v>118</v>
      </c>
      <c r="D14067" t="s">
        <v>54</v>
      </c>
      <c r="E14067">
        <v>2</v>
      </c>
      <c r="F14067">
        <v>1.0057077407836914</v>
      </c>
      <c r="G14067">
        <v>1.0374323129653931</v>
      </c>
      <c r="H14067">
        <v>8.9961066842079163E-3</v>
      </c>
      <c r="I14067">
        <v>70.914212887680165</v>
      </c>
      <c r="J14067" s="6" t="s">
        <v>80</v>
      </c>
    </row>
    <row r="14068" spans="1:10" x14ac:dyDescent="0.25">
      <c r="A14068" s="5" t="str">
        <f t="shared" si="219"/>
        <v/>
      </c>
      <c r="B14068" t="s">
        <v>98</v>
      </c>
      <c r="C14068" t="s">
        <v>118</v>
      </c>
      <c r="D14068" t="s">
        <v>54</v>
      </c>
      <c r="E14068">
        <v>3</v>
      </c>
      <c r="F14068">
        <v>0.8694731593132019</v>
      </c>
      <c r="G14068">
        <v>0.89804452657699585</v>
      </c>
      <c r="H14068">
        <v>7.9113533720374107E-3</v>
      </c>
      <c r="I14068">
        <v>70.267468453829579</v>
      </c>
      <c r="J14068" s="6" t="s">
        <v>80</v>
      </c>
    </row>
    <row r="14069" spans="1:10" x14ac:dyDescent="0.25">
      <c r="A14069" s="5" t="str">
        <f t="shared" si="219"/>
        <v/>
      </c>
      <c r="B14069" t="s">
        <v>98</v>
      </c>
      <c r="C14069" t="s">
        <v>118</v>
      </c>
      <c r="D14069" t="s">
        <v>54</v>
      </c>
      <c r="E14069">
        <v>4</v>
      </c>
      <c r="F14069">
        <v>0.77048212289810181</v>
      </c>
      <c r="G14069">
        <v>0.80183243751525879</v>
      </c>
      <c r="H14069">
        <v>6.9597284309566021E-3</v>
      </c>
      <c r="I14069">
        <v>69.741699848585966</v>
      </c>
      <c r="J14069" s="6" t="s">
        <v>80</v>
      </c>
    </row>
    <row r="14070" spans="1:10" x14ac:dyDescent="0.25">
      <c r="A14070" s="5" t="str">
        <f t="shared" si="219"/>
        <v/>
      </c>
      <c r="B14070" t="s">
        <v>98</v>
      </c>
      <c r="C14070" t="s">
        <v>118</v>
      </c>
      <c r="D14070" t="s">
        <v>54</v>
      </c>
      <c r="E14070">
        <v>5</v>
      </c>
      <c r="F14070">
        <v>0.71974009275436401</v>
      </c>
      <c r="G14070">
        <v>0.73081755638122559</v>
      </c>
      <c r="H14070">
        <v>6.1286683194339275E-3</v>
      </c>
      <c r="I14070">
        <v>69.56206662554024</v>
      </c>
      <c r="J14070" s="6" t="s">
        <v>80</v>
      </c>
    </row>
    <row r="14071" spans="1:10" x14ac:dyDescent="0.25">
      <c r="A14071" s="5" t="str">
        <f t="shared" si="219"/>
        <v/>
      </c>
      <c r="B14071" t="s">
        <v>98</v>
      </c>
      <c r="C14071" t="s">
        <v>118</v>
      </c>
      <c r="D14071" t="s">
        <v>54</v>
      </c>
      <c r="E14071">
        <v>6</v>
      </c>
      <c r="F14071">
        <v>0.71754497289657593</v>
      </c>
      <c r="G14071">
        <v>0.71446377038955688</v>
      </c>
      <c r="H14071">
        <v>5.405887495726347E-3</v>
      </c>
      <c r="I14071">
        <v>69.21461836126079</v>
      </c>
      <c r="J14071" s="6" t="s">
        <v>80</v>
      </c>
    </row>
    <row r="14072" spans="1:10" x14ac:dyDescent="0.25">
      <c r="A14072" s="5" t="str">
        <f t="shared" si="219"/>
        <v/>
      </c>
      <c r="B14072" t="s">
        <v>98</v>
      </c>
      <c r="C14072" t="s">
        <v>118</v>
      </c>
      <c r="D14072" t="s">
        <v>54</v>
      </c>
      <c r="E14072">
        <v>7</v>
      </c>
      <c r="F14072">
        <v>0.74213939905166626</v>
      </c>
      <c r="G14072">
        <v>0.75849390029907227</v>
      </c>
      <c r="H14072">
        <v>4.9413996748626232E-3</v>
      </c>
      <c r="I14072">
        <v>69.64502944311036</v>
      </c>
      <c r="J14072" s="6" t="s">
        <v>80</v>
      </c>
    </row>
    <row r="14073" spans="1:10" x14ac:dyDescent="0.25">
      <c r="A14073" s="5" t="str">
        <f t="shared" si="219"/>
        <v/>
      </c>
      <c r="B14073" t="s">
        <v>98</v>
      </c>
      <c r="C14073" t="s">
        <v>118</v>
      </c>
      <c r="D14073" t="s">
        <v>54</v>
      </c>
      <c r="E14073">
        <v>8</v>
      </c>
      <c r="F14073">
        <v>0.6948276162147522</v>
      </c>
      <c r="G14073">
        <v>0.72928696870803833</v>
      </c>
      <c r="H14073">
        <v>5.2379458211362362E-3</v>
      </c>
      <c r="I14073">
        <v>72.510273119852343</v>
      </c>
      <c r="J14073" s="6" t="s">
        <v>80</v>
      </c>
    </row>
    <row r="14074" spans="1:10" x14ac:dyDescent="0.25">
      <c r="A14074" s="5" t="str">
        <f t="shared" si="219"/>
        <v/>
      </c>
      <c r="B14074" t="s">
        <v>98</v>
      </c>
      <c r="C14074" t="s">
        <v>118</v>
      </c>
      <c r="D14074" t="s">
        <v>54</v>
      </c>
      <c r="E14074">
        <v>9</v>
      </c>
      <c r="F14074">
        <v>0.60087418556213379</v>
      </c>
      <c r="G14074">
        <v>0.62501543760299683</v>
      </c>
      <c r="H14074">
        <v>5.8553419075906277E-3</v>
      </c>
      <c r="I14074">
        <v>75.523537659129332</v>
      </c>
      <c r="J14074" s="6" t="s">
        <v>80</v>
      </c>
    </row>
    <row r="14075" spans="1:10" x14ac:dyDescent="0.25">
      <c r="A14075" s="5" t="str">
        <f t="shared" si="219"/>
        <v/>
      </c>
      <c r="B14075" t="s">
        <v>98</v>
      </c>
      <c r="C14075" t="s">
        <v>118</v>
      </c>
      <c r="D14075" t="s">
        <v>54</v>
      </c>
      <c r="E14075">
        <v>10</v>
      </c>
      <c r="F14075">
        <v>0.52267074584960938</v>
      </c>
      <c r="G14075">
        <v>0.54648309946060181</v>
      </c>
      <c r="H14075">
        <v>6.8744202144443989E-3</v>
      </c>
      <c r="I14075">
        <v>78.09966350735624</v>
      </c>
      <c r="J14075" s="6" t="s">
        <v>80</v>
      </c>
    </row>
    <row r="14076" spans="1:10" x14ac:dyDescent="0.25">
      <c r="A14076" s="5" t="str">
        <f t="shared" si="219"/>
        <v/>
      </c>
      <c r="B14076" t="s">
        <v>98</v>
      </c>
      <c r="C14076" t="s">
        <v>118</v>
      </c>
      <c r="D14076" t="s">
        <v>54</v>
      </c>
      <c r="E14076">
        <v>11</v>
      </c>
      <c r="F14076">
        <v>0.50555658340454102</v>
      </c>
      <c r="G14076">
        <v>0.51984250545501709</v>
      </c>
      <c r="H14076">
        <v>8.0234883353114128E-3</v>
      </c>
      <c r="I14076">
        <v>80.485996298561773</v>
      </c>
      <c r="J14076" s="6" t="s">
        <v>80</v>
      </c>
    </row>
    <row r="14077" spans="1:10" x14ac:dyDescent="0.25">
      <c r="A14077" s="5" t="str">
        <f t="shared" si="219"/>
        <v/>
      </c>
      <c r="B14077" t="s">
        <v>98</v>
      </c>
      <c r="C14077" t="s">
        <v>118</v>
      </c>
      <c r="D14077" t="s">
        <v>54</v>
      </c>
      <c r="E14077">
        <v>12</v>
      </c>
      <c r="F14077">
        <v>0.56522691249847412</v>
      </c>
      <c r="G14077">
        <v>0.59678494930267334</v>
      </c>
      <c r="H14077">
        <v>9.4343852251768112E-3</v>
      </c>
      <c r="I14077">
        <v>83.235881330289345</v>
      </c>
      <c r="J14077" s="6" t="s">
        <v>80</v>
      </c>
    </row>
    <row r="14078" spans="1:10" x14ac:dyDescent="0.25">
      <c r="A14078" s="5" t="str">
        <f t="shared" si="219"/>
        <v/>
      </c>
      <c r="B14078" t="s">
        <v>98</v>
      </c>
      <c r="C14078" t="s">
        <v>118</v>
      </c>
      <c r="D14078" t="s">
        <v>54</v>
      </c>
      <c r="E14078">
        <v>13</v>
      </c>
      <c r="F14078">
        <v>0.75143080949783325</v>
      </c>
      <c r="G14078">
        <v>0.76227396726608276</v>
      </c>
      <c r="H14078">
        <v>1.0965561494231224E-2</v>
      </c>
      <c r="I14078">
        <v>85.185766361988641</v>
      </c>
      <c r="J14078" s="6" t="s">
        <v>80</v>
      </c>
    </row>
    <row r="14079" spans="1:10" x14ac:dyDescent="0.25">
      <c r="A14079" s="5" t="str">
        <f t="shared" si="219"/>
        <v/>
      </c>
      <c r="B14079" t="s">
        <v>98</v>
      </c>
      <c r="C14079" t="s">
        <v>118</v>
      </c>
      <c r="D14079" t="s">
        <v>54</v>
      </c>
      <c r="E14079">
        <v>14</v>
      </c>
      <c r="F14079">
        <v>1.0265109539031982</v>
      </c>
      <c r="G14079">
        <v>1.0148400068283081</v>
      </c>
      <c r="H14079">
        <v>1.252684835344553E-2</v>
      </c>
      <c r="I14079">
        <v>86.885239190172939</v>
      </c>
      <c r="J14079" s="6" t="s">
        <v>80</v>
      </c>
    </row>
    <row r="14080" spans="1:10" x14ac:dyDescent="0.25">
      <c r="A14080" s="5" t="str">
        <f t="shared" si="219"/>
        <v/>
      </c>
      <c r="B14080" t="s">
        <v>98</v>
      </c>
      <c r="C14080" t="s">
        <v>118</v>
      </c>
      <c r="D14080" t="s">
        <v>54</v>
      </c>
      <c r="E14080">
        <v>15</v>
      </c>
      <c r="F14080">
        <v>1.321130633354187</v>
      </c>
      <c r="G14080">
        <v>1.2976346015930176</v>
      </c>
      <c r="H14080">
        <v>1.326886098831892E-2</v>
      </c>
      <c r="I14080">
        <v>87.311053782745986</v>
      </c>
      <c r="J14080" s="6" t="s">
        <v>80</v>
      </c>
    </row>
    <row r="14081" spans="1:10" x14ac:dyDescent="0.25">
      <c r="A14081" s="5" t="str">
        <f t="shared" si="219"/>
        <v/>
      </c>
      <c r="B14081" t="s">
        <v>98</v>
      </c>
      <c r="C14081" t="s">
        <v>118</v>
      </c>
      <c r="D14081" t="s">
        <v>54</v>
      </c>
      <c r="E14081">
        <v>16</v>
      </c>
      <c r="F14081">
        <v>1.6415261030197144</v>
      </c>
      <c r="G14081">
        <v>1.6467070579528809</v>
      </c>
      <c r="H14081">
        <v>1.3879121281206608E-2</v>
      </c>
      <c r="I14081">
        <v>87.630912455801422</v>
      </c>
      <c r="J14081" s="6" t="s">
        <v>80</v>
      </c>
    </row>
    <row r="14082" spans="1:10" x14ac:dyDescent="0.25">
      <c r="A14082" s="5" t="str">
        <f t="shared" ref="A14082:A14145" si="220">IF(AND(category = B14082, subcategory=C14082, reportdate = D14082), E14082, "")</f>
        <v/>
      </c>
      <c r="B14082" t="s">
        <v>98</v>
      </c>
      <c r="C14082" t="s">
        <v>118</v>
      </c>
      <c r="D14082" t="s">
        <v>54</v>
      </c>
      <c r="E14082">
        <v>17</v>
      </c>
      <c r="F14082">
        <v>1.9734785556793213</v>
      </c>
      <c r="G14082">
        <v>1.9523154497146606</v>
      </c>
      <c r="H14082">
        <v>1.4030201360583305E-2</v>
      </c>
      <c r="I14082">
        <v>86.9125007010567</v>
      </c>
      <c r="J14082" s="6" t="s">
        <v>80</v>
      </c>
    </row>
    <row r="14083" spans="1:10" x14ac:dyDescent="0.25">
      <c r="A14083" s="5" t="str">
        <f t="shared" si="220"/>
        <v/>
      </c>
      <c r="B14083" t="s">
        <v>98</v>
      </c>
      <c r="C14083" t="s">
        <v>118</v>
      </c>
      <c r="D14083" t="s">
        <v>54</v>
      </c>
      <c r="E14083">
        <v>18</v>
      </c>
      <c r="F14083">
        <v>2.2333016395568848</v>
      </c>
      <c r="G14083">
        <v>2.167670726776123</v>
      </c>
      <c r="H14083">
        <v>1.3896604999899864E-2</v>
      </c>
      <c r="I14083">
        <v>85.762234311006424</v>
      </c>
      <c r="J14083" s="6" t="s">
        <v>80</v>
      </c>
    </row>
    <row r="14084" spans="1:10" x14ac:dyDescent="0.25">
      <c r="A14084" s="5" t="str">
        <f t="shared" si="220"/>
        <v/>
      </c>
      <c r="B14084" t="s">
        <v>98</v>
      </c>
      <c r="C14084" t="s">
        <v>118</v>
      </c>
      <c r="D14084" t="s">
        <v>54</v>
      </c>
      <c r="E14084">
        <v>19</v>
      </c>
      <c r="F14084">
        <v>2.3120794296264648</v>
      </c>
      <c r="G14084">
        <v>1.3956063985824585</v>
      </c>
      <c r="H14084">
        <v>1.3915074989199638E-2</v>
      </c>
      <c r="I14084">
        <v>83.227827940117933</v>
      </c>
      <c r="J14084" s="6" t="s">
        <v>80</v>
      </c>
    </row>
    <row r="14085" spans="1:10" x14ac:dyDescent="0.25">
      <c r="A14085" s="5" t="str">
        <f t="shared" si="220"/>
        <v/>
      </c>
      <c r="B14085" t="s">
        <v>98</v>
      </c>
      <c r="C14085" t="s">
        <v>118</v>
      </c>
      <c r="D14085" t="s">
        <v>54</v>
      </c>
      <c r="E14085">
        <v>20</v>
      </c>
      <c r="F14085">
        <v>2.1622540950775146</v>
      </c>
      <c r="G14085">
        <v>1.6498961448669434</v>
      </c>
      <c r="H14085">
        <v>1.3083056546747684E-2</v>
      </c>
      <c r="I14085">
        <v>79.313299870987152</v>
      </c>
      <c r="J14085" s="6" t="s">
        <v>80</v>
      </c>
    </row>
    <row r="14086" spans="1:10" x14ac:dyDescent="0.25">
      <c r="A14086" s="5" t="str">
        <f t="shared" si="220"/>
        <v/>
      </c>
      <c r="B14086" t="s">
        <v>98</v>
      </c>
      <c r="C14086" t="s">
        <v>118</v>
      </c>
      <c r="D14086" t="s">
        <v>54</v>
      </c>
      <c r="E14086">
        <v>21</v>
      </c>
      <c r="F14086">
        <v>2.1011312007904053</v>
      </c>
      <c r="G14086">
        <v>2.5317986011505127</v>
      </c>
      <c r="H14086">
        <v>1.2540968134999275E-2</v>
      </c>
      <c r="I14086">
        <v>76.397623801227454</v>
      </c>
      <c r="J14086" s="6" t="s">
        <v>80</v>
      </c>
    </row>
    <row r="14087" spans="1:10" x14ac:dyDescent="0.25">
      <c r="A14087" s="5" t="str">
        <f t="shared" si="220"/>
        <v/>
      </c>
      <c r="B14087" t="s">
        <v>98</v>
      </c>
      <c r="C14087" t="s">
        <v>118</v>
      </c>
      <c r="D14087" t="s">
        <v>54</v>
      </c>
      <c r="E14087">
        <v>22</v>
      </c>
      <c r="F14087">
        <v>1.9428970813751221</v>
      </c>
      <c r="G14087">
        <v>2.0336341857910156</v>
      </c>
      <c r="H14087">
        <v>1.1601937934756279E-2</v>
      </c>
      <c r="I14087">
        <v>74.897162245519169</v>
      </c>
      <c r="J14087" s="6" t="s">
        <v>80</v>
      </c>
    </row>
    <row r="14088" spans="1:10" x14ac:dyDescent="0.25">
      <c r="A14088" s="5" t="str">
        <f t="shared" si="220"/>
        <v/>
      </c>
      <c r="B14088" t="s">
        <v>98</v>
      </c>
      <c r="C14088" t="s">
        <v>118</v>
      </c>
      <c r="D14088" t="s">
        <v>54</v>
      </c>
      <c r="E14088">
        <v>23</v>
      </c>
      <c r="F14088">
        <v>1.7206255197525024</v>
      </c>
      <c r="G14088">
        <v>1.7521861791610718</v>
      </c>
      <c r="H14088">
        <v>1.1399682611227036E-2</v>
      </c>
      <c r="I14088">
        <v>73.538917615398219</v>
      </c>
      <c r="J14088" s="6" t="s">
        <v>80</v>
      </c>
    </row>
    <row r="14089" spans="1:10" x14ac:dyDescent="0.25">
      <c r="A14089" s="5" t="str">
        <f t="shared" si="220"/>
        <v/>
      </c>
      <c r="B14089" t="s">
        <v>98</v>
      </c>
      <c r="C14089" t="s">
        <v>118</v>
      </c>
      <c r="D14089" t="s">
        <v>54</v>
      </c>
      <c r="E14089">
        <v>24</v>
      </c>
      <c r="F14089">
        <v>1.38047194480896</v>
      </c>
      <c r="G14089">
        <v>1.4142930507659912</v>
      </c>
      <c r="H14089">
        <v>1.076457928866148E-2</v>
      </c>
      <c r="I14089">
        <v>73.017319275432158</v>
      </c>
      <c r="J14089" s="6" t="s">
        <v>80</v>
      </c>
    </row>
    <row r="14090" spans="1:10" x14ac:dyDescent="0.25">
      <c r="A14090" s="5" t="str">
        <f t="shared" si="220"/>
        <v/>
      </c>
      <c r="B14090" t="s">
        <v>98</v>
      </c>
      <c r="C14090" t="s">
        <v>118</v>
      </c>
      <c r="D14090" t="s">
        <v>57</v>
      </c>
      <c r="E14090">
        <v>1</v>
      </c>
      <c r="F14090">
        <v>1.4526826143264771</v>
      </c>
      <c r="G14090">
        <v>1.358296275138855</v>
      </c>
      <c r="H14090">
        <v>1.0793101973831654E-2</v>
      </c>
      <c r="I14090">
        <v>78.430886669276745</v>
      </c>
      <c r="J14090" s="6" t="s">
        <v>80</v>
      </c>
    </row>
    <row r="14091" spans="1:10" x14ac:dyDescent="0.25">
      <c r="A14091" s="5" t="str">
        <f t="shared" si="220"/>
        <v/>
      </c>
      <c r="B14091" t="s">
        <v>98</v>
      </c>
      <c r="C14091" t="s">
        <v>118</v>
      </c>
      <c r="D14091" t="s">
        <v>57</v>
      </c>
      <c r="E14091">
        <v>2</v>
      </c>
      <c r="F14091">
        <v>1.2401306629180908</v>
      </c>
      <c r="G14091">
        <v>1.1615810394287109</v>
      </c>
      <c r="H14091">
        <v>9.8202712833881378E-3</v>
      </c>
      <c r="I14091">
        <v>77.757574912096175</v>
      </c>
      <c r="J14091" s="6" t="s">
        <v>80</v>
      </c>
    </row>
    <row r="14092" spans="1:10" x14ac:dyDescent="0.25">
      <c r="A14092" s="5" t="str">
        <f t="shared" si="220"/>
        <v/>
      </c>
      <c r="B14092" t="s">
        <v>98</v>
      </c>
      <c r="C14092" t="s">
        <v>118</v>
      </c>
      <c r="D14092" t="s">
        <v>57</v>
      </c>
      <c r="E14092">
        <v>3</v>
      </c>
      <c r="F14092">
        <v>1.0819976329803467</v>
      </c>
      <c r="G14092">
        <v>1.0257537364959717</v>
      </c>
      <c r="H14092">
        <v>8.8341627269983292E-3</v>
      </c>
      <c r="I14092">
        <v>76.991484850188371</v>
      </c>
      <c r="J14092" s="6" t="s">
        <v>80</v>
      </c>
    </row>
    <row r="14093" spans="1:10" x14ac:dyDescent="0.25">
      <c r="A14093" s="5" t="str">
        <f t="shared" si="220"/>
        <v/>
      </c>
      <c r="B14093" t="s">
        <v>98</v>
      </c>
      <c r="C14093" t="s">
        <v>118</v>
      </c>
      <c r="D14093" t="s">
        <v>57</v>
      </c>
      <c r="E14093">
        <v>4</v>
      </c>
      <c r="F14093">
        <v>0.96787810325622559</v>
      </c>
      <c r="G14093">
        <v>0.92682802677154541</v>
      </c>
      <c r="H14093">
        <v>7.8274263069033623E-3</v>
      </c>
      <c r="I14093">
        <v>76.405458400746198</v>
      </c>
      <c r="J14093" s="6" t="s">
        <v>80</v>
      </c>
    </row>
    <row r="14094" spans="1:10" x14ac:dyDescent="0.25">
      <c r="A14094" s="5" t="str">
        <f t="shared" si="220"/>
        <v/>
      </c>
      <c r="B14094" t="s">
        <v>98</v>
      </c>
      <c r="C14094" t="s">
        <v>118</v>
      </c>
      <c r="D14094" t="s">
        <v>57</v>
      </c>
      <c r="E14094">
        <v>5</v>
      </c>
      <c r="F14094">
        <v>0.88981127738952637</v>
      </c>
      <c r="G14094">
        <v>0.85286480188369751</v>
      </c>
      <c r="H14094">
        <v>6.80508092045784E-3</v>
      </c>
      <c r="I14094">
        <v>76.412402209698215</v>
      </c>
      <c r="J14094" s="6" t="s">
        <v>80</v>
      </c>
    </row>
    <row r="14095" spans="1:10" x14ac:dyDescent="0.25">
      <c r="A14095" s="5" t="str">
        <f t="shared" si="220"/>
        <v/>
      </c>
      <c r="B14095" t="s">
        <v>98</v>
      </c>
      <c r="C14095" t="s">
        <v>118</v>
      </c>
      <c r="D14095" t="s">
        <v>57</v>
      </c>
      <c r="E14095">
        <v>6</v>
      </c>
      <c r="F14095">
        <v>0.84341436624526978</v>
      </c>
      <c r="G14095">
        <v>0.83360213041305542</v>
      </c>
      <c r="H14095">
        <v>6.2037045136094093E-3</v>
      </c>
      <c r="I14095">
        <v>75.896670944724264</v>
      </c>
      <c r="J14095" s="6" t="s">
        <v>80</v>
      </c>
    </row>
    <row r="14096" spans="1:10" x14ac:dyDescent="0.25">
      <c r="A14096" s="5" t="str">
        <f t="shared" si="220"/>
        <v/>
      </c>
      <c r="B14096" t="s">
        <v>98</v>
      </c>
      <c r="C14096" t="s">
        <v>118</v>
      </c>
      <c r="D14096" t="s">
        <v>57</v>
      </c>
      <c r="E14096">
        <v>7</v>
      </c>
      <c r="F14096">
        <v>0.88075309991836548</v>
      </c>
      <c r="G14096">
        <v>0.8688618540763855</v>
      </c>
      <c r="H14096">
        <v>6.0760979540646076E-3</v>
      </c>
      <c r="I14096">
        <v>75.724273199043168</v>
      </c>
      <c r="J14096" s="6" t="s">
        <v>80</v>
      </c>
    </row>
    <row r="14097" spans="1:10" x14ac:dyDescent="0.25">
      <c r="A14097" s="5" t="str">
        <f t="shared" si="220"/>
        <v/>
      </c>
      <c r="B14097" t="s">
        <v>98</v>
      </c>
      <c r="C14097" t="s">
        <v>118</v>
      </c>
      <c r="D14097" t="s">
        <v>57</v>
      </c>
      <c r="E14097">
        <v>8</v>
      </c>
      <c r="F14097">
        <v>0.86572486162185669</v>
      </c>
      <c r="G14097">
        <v>0.84182578325271606</v>
      </c>
      <c r="H14097">
        <v>6.4703137613832951E-3</v>
      </c>
      <c r="I14097">
        <v>78.11294570614001</v>
      </c>
      <c r="J14097" s="6" t="s">
        <v>80</v>
      </c>
    </row>
    <row r="14098" spans="1:10" x14ac:dyDescent="0.25">
      <c r="A14098" s="5" t="str">
        <f t="shared" si="220"/>
        <v/>
      </c>
      <c r="B14098" t="s">
        <v>98</v>
      </c>
      <c r="C14098" t="s">
        <v>118</v>
      </c>
      <c r="D14098" t="s">
        <v>57</v>
      </c>
      <c r="E14098">
        <v>9</v>
      </c>
      <c r="F14098">
        <v>0.80302351713180542</v>
      </c>
      <c r="G14098">
        <v>0.78940421342849731</v>
      </c>
      <c r="H14098">
        <v>7.5568649917840958E-3</v>
      </c>
      <c r="I14098">
        <v>83.017130740480994</v>
      </c>
      <c r="J14098" s="6" t="s">
        <v>80</v>
      </c>
    </row>
    <row r="14099" spans="1:10" x14ac:dyDescent="0.25">
      <c r="A14099" s="5" t="str">
        <f t="shared" si="220"/>
        <v/>
      </c>
      <c r="B14099" t="s">
        <v>98</v>
      </c>
      <c r="C14099" t="s">
        <v>118</v>
      </c>
      <c r="D14099" t="s">
        <v>57</v>
      </c>
      <c r="E14099">
        <v>10</v>
      </c>
      <c r="F14099">
        <v>0.79854917526245117</v>
      </c>
      <c r="G14099">
        <v>0.7956504225730896</v>
      </c>
      <c r="H14099">
        <v>8.9048808440566063E-3</v>
      </c>
      <c r="I14099">
        <v>86.930974833987761</v>
      </c>
      <c r="J14099" s="6" t="s">
        <v>80</v>
      </c>
    </row>
    <row r="14100" spans="1:10" x14ac:dyDescent="0.25">
      <c r="A14100" s="5" t="str">
        <f t="shared" si="220"/>
        <v/>
      </c>
      <c r="B14100" t="s">
        <v>98</v>
      </c>
      <c r="C14100" t="s">
        <v>118</v>
      </c>
      <c r="D14100" t="s">
        <v>57</v>
      </c>
      <c r="E14100">
        <v>11</v>
      </c>
      <c r="F14100">
        <v>0.88962513208389282</v>
      </c>
      <c r="G14100">
        <v>0.90041047334671021</v>
      </c>
      <c r="H14100">
        <v>1.0724746622145176E-2</v>
      </c>
      <c r="I14100">
        <v>89.963612521619737</v>
      </c>
      <c r="J14100" s="6" t="s">
        <v>80</v>
      </c>
    </row>
    <row r="14101" spans="1:10" x14ac:dyDescent="0.25">
      <c r="A14101" s="5" t="str">
        <f t="shared" si="220"/>
        <v/>
      </c>
      <c r="B14101" t="s">
        <v>98</v>
      </c>
      <c r="C14101" t="s">
        <v>118</v>
      </c>
      <c r="D14101" t="s">
        <v>57</v>
      </c>
      <c r="E14101">
        <v>12</v>
      </c>
      <c r="F14101">
        <v>1.1264076232910156</v>
      </c>
      <c r="G14101">
        <v>1.0994820594787598</v>
      </c>
      <c r="H14101">
        <v>1.2443995103240013E-2</v>
      </c>
      <c r="I14101">
        <v>91.835159868333307</v>
      </c>
      <c r="J14101" s="6" t="s">
        <v>80</v>
      </c>
    </row>
    <row r="14102" spans="1:10" x14ac:dyDescent="0.25">
      <c r="A14102" s="5" t="str">
        <f t="shared" si="220"/>
        <v/>
      </c>
      <c r="B14102" t="s">
        <v>98</v>
      </c>
      <c r="C14102" t="s">
        <v>118</v>
      </c>
      <c r="D14102" t="s">
        <v>57</v>
      </c>
      <c r="E14102">
        <v>13</v>
      </c>
      <c r="F14102">
        <v>1.4318325519561768</v>
      </c>
      <c r="G14102">
        <v>1.3664445877075195</v>
      </c>
      <c r="H14102">
        <v>1.3861590065062046E-2</v>
      </c>
      <c r="I14102">
        <v>93.446894704565608</v>
      </c>
      <c r="J14102" s="6" t="s">
        <v>80</v>
      </c>
    </row>
    <row r="14103" spans="1:10" x14ac:dyDescent="0.25">
      <c r="A14103" s="5" t="str">
        <f t="shared" si="220"/>
        <v/>
      </c>
      <c r="B14103" t="s">
        <v>98</v>
      </c>
      <c r="C14103" t="s">
        <v>118</v>
      </c>
      <c r="D14103" t="s">
        <v>57</v>
      </c>
      <c r="E14103">
        <v>14</v>
      </c>
      <c r="F14103">
        <v>1.7413545846939087</v>
      </c>
      <c r="G14103">
        <v>1.6404619216918945</v>
      </c>
      <c r="H14103">
        <v>1.5158417634665966E-2</v>
      </c>
      <c r="I14103">
        <v>94.333072931168857</v>
      </c>
      <c r="J14103" s="6" t="s">
        <v>80</v>
      </c>
    </row>
    <row r="14104" spans="1:10" x14ac:dyDescent="0.25">
      <c r="A14104" s="5" t="str">
        <f t="shared" si="220"/>
        <v/>
      </c>
      <c r="B14104" t="s">
        <v>98</v>
      </c>
      <c r="C14104" t="s">
        <v>118</v>
      </c>
      <c r="D14104" t="s">
        <v>57</v>
      </c>
      <c r="E14104">
        <v>15</v>
      </c>
      <c r="F14104">
        <v>2.0639703273773193</v>
      </c>
      <c r="G14104">
        <v>1.9734224081039429</v>
      </c>
      <c r="H14104">
        <v>1.576712541282177E-2</v>
      </c>
      <c r="I14104">
        <v>95.750025110171222</v>
      </c>
      <c r="J14104" s="6" t="s">
        <v>80</v>
      </c>
    </row>
    <row r="14105" spans="1:10" x14ac:dyDescent="0.25">
      <c r="A14105" s="5" t="str">
        <f t="shared" si="220"/>
        <v/>
      </c>
      <c r="B14105" t="s">
        <v>98</v>
      </c>
      <c r="C14105" t="s">
        <v>118</v>
      </c>
      <c r="D14105" t="s">
        <v>57</v>
      </c>
      <c r="E14105">
        <v>16</v>
      </c>
      <c r="F14105">
        <v>2.4890997409820557</v>
      </c>
      <c r="G14105">
        <v>2.3876698017120361</v>
      </c>
      <c r="H14105">
        <v>1.6005685552954674E-2</v>
      </c>
      <c r="I14105">
        <v>95.64912114279258</v>
      </c>
      <c r="J14105" s="6" t="s">
        <v>80</v>
      </c>
    </row>
    <row r="14106" spans="1:10" x14ac:dyDescent="0.25">
      <c r="A14106" s="5" t="str">
        <f t="shared" si="220"/>
        <v/>
      </c>
      <c r="B14106" t="s">
        <v>98</v>
      </c>
      <c r="C14106" t="s">
        <v>118</v>
      </c>
      <c r="D14106" t="s">
        <v>57</v>
      </c>
      <c r="E14106">
        <v>17</v>
      </c>
      <c r="F14106">
        <v>2.8178629875183105</v>
      </c>
      <c r="G14106">
        <v>2.7086038589477539</v>
      </c>
      <c r="H14106">
        <v>1.5947315841913223E-2</v>
      </c>
      <c r="I14106">
        <v>94.427509625542882</v>
      </c>
      <c r="J14106" s="6" t="s">
        <v>80</v>
      </c>
    </row>
    <row r="14107" spans="1:10" x14ac:dyDescent="0.25">
      <c r="A14107" s="5" t="str">
        <f t="shared" si="220"/>
        <v/>
      </c>
      <c r="B14107" t="s">
        <v>98</v>
      </c>
      <c r="C14107" t="s">
        <v>118</v>
      </c>
      <c r="D14107" t="s">
        <v>57</v>
      </c>
      <c r="E14107">
        <v>18</v>
      </c>
      <c r="F14107">
        <v>2.971290111541748</v>
      </c>
      <c r="G14107">
        <v>2.9392650127410889</v>
      </c>
      <c r="H14107">
        <v>1.586783304810524E-2</v>
      </c>
      <c r="I14107">
        <v>92.721494336265408</v>
      </c>
      <c r="J14107" s="6" t="s">
        <v>80</v>
      </c>
    </row>
    <row r="14108" spans="1:10" x14ac:dyDescent="0.25">
      <c r="A14108" s="5" t="str">
        <f t="shared" si="220"/>
        <v/>
      </c>
      <c r="B14108" t="s">
        <v>98</v>
      </c>
      <c r="C14108" t="s">
        <v>118</v>
      </c>
      <c r="D14108" t="s">
        <v>57</v>
      </c>
      <c r="E14108">
        <v>19</v>
      </c>
      <c r="F14108">
        <v>2.9726741313934326</v>
      </c>
      <c r="G14108">
        <v>1.9318444728851318</v>
      </c>
      <c r="H14108">
        <v>1.5885530039668083E-2</v>
      </c>
      <c r="I14108">
        <v>89.980704201780114</v>
      </c>
      <c r="J14108" s="6" t="s">
        <v>80</v>
      </c>
    </row>
    <row r="14109" spans="1:10" x14ac:dyDescent="0.25">
      <c r="A14109" s="5" t="str">
        <f t="shared" si="220"/>
        <v/>
      </c>
      <c r="B14109" t="s">
        <v>98</v>
      </c>
      <c r="C14109" t="s">
        <v>118</v>
      </c>
      <c r="D14109" t="s">
        <v>57</v>
      </c>
      <c r="E14109">
        <v>20</v>
      </c>
      <c r="F14109">
        <v>2.8188486099243164</v>
      </c>
      <c r="G14109">
        <v>2.2589330673217773</v>
      </c>
      <c r="H14109">
        <v>1.5026810579001904E-2</v>
      </c>
      <c r="I14109">
        <v>85.008467161453538</v>
      </c>
      <c r="J14109" s="6" t="s">
        <v>80</v>
      </c>
    </row>
    <row r="14110" spans="1:10" x14ac:dyDescent="0.25">
      <c r="A14110" s="5" t="str">
        <f t="shared" si="220"/>
        <v/>
      </c>
      <c r="B14110" t="s">
        <v>98</v>
      </c>
      <c r="C14110" t="s">
        <v>118</v>
      </c>
      <c r="D14110" t="s">
        <v>57</v>
      </c>
      <c r="E14110">
        <v>21</v>
      </c>
      <c r="F14110">
        <v>2.706474781036377</v>
      </c>
      <c r="G14110">
        <v>3.2904136180877686</v>
      </c>
      <c r="H14110">
        <v>1.4713241718709469E-2</v>
      </c>
      <c r="I14110">
        <v>82.345293231394265</v>
      </c>
      <c r="J14110" s="6" t="s">
        <v>80</v>
      </c>
    </row>
    <row r="14111" spans="1:10" x14ac:dyDescent="0.25">
      <c r="A14111" s="5" t="str">
        <f t="shared" si="220"/>
        <v/>
      </c>
      <c r="B14111" t="s">
        <v>98</v>
      </c>
      <c r="C14111" t="s">
        <v>118</v>
      </c>
      <c r="D14111" t="s">
        <v>57</v>
      </c>
      <c r="E14111">
        <v>22</v>
      </c>
      <c r="F14111">
        <v>2.46370530128479</v>
      </c>
      <c r="G14111">
        <v>2.6575233936309814</v>
      </c>
      <c r="H14111">
        <v>1.3793856836855412E-2</v>
      </c>
      <c r="I14111">
        <v>81.176301545705144</v>
      </c>
      <c r="J14111" s="6" t="s">
        <v>80</v>
      </c>
    </row>
    <row r="14112" spans="1:10" x14ac:dyDescent="0.25">
      <c r="A14112" s="5" t="str">
        <f t="shared" si="220"/>
        <v/>
      </c>
      <c r="B14112" t="s">
        <v>98</v>
      </c>
      <c r="C14112" t="s">
        <v>118</v>
      </c>
      <c r="D14112" t="s">
        <v>57</v>
      </c>
      <c r="E14112">
        <v>23</v>
      </c>
      <c r="F14112">
        <v>2.1274158954620361</v>
      </c>
      <c r="G14112">
        <v>2.1957743167877197</v>
      </c>
      <c r="H14112">
        <v>1.3184119947254658E-2</v>
      </c>
      <c r="I14112">
        <v>80.241110429088209</v>
      </c>
      <c r="J14112" s="6" t="s">
        <v>80</v>
      </c>
    </row>
    <row r="14113" spans="1:10" x14ac:dyDescent="0.25">
      <c r="A14113" s="5" t="str">
        <f t="shared" si="220"/>
        <v/>
      </c>
      <c r="B14113" t="s">
        <v>98</v>
      </c>
      <c r="C14113" t="s">
        <v>118</v>
      </c>
      <c r="D14113" t="s">
        <v>57</v>
      </c>
      <c r="E14113">
        <v>24</v>
      </c>
      <c r="F14113">
        <v>1.7158281803131104</v>
      </c>
      <c r="G14113">
        <v>1.7869633436203003</v>
      </c>
      <c r="H14113">
        <v>1.2527982704341412E-2</v>
      </c>
      <c r="I14113">
        <v>79.397687629060073</v>
      </c>
      <c r="J14113" s="6" t="s">
        <v>80</v>
      </c>
    </row>
    <row r="14114" spans="1:10" x14ac:dyDescent="0.25">
      <c r="A14114" s="5" t="str">
        <f t="shared" si="220"/>
        <v/>
      </c>
      <c r="B14114" t="s">
        <v>98</v>
      </c>
      <c r="C14114" t="s">
        <v>118</v>
      </c>
      <c r="D14114" t="s">
        <v>58</v>
      </c>
      <c r="E14114">
        <v>1</v>
      </c>
      <c r="F14114">
        <v>1.4695755243301392</v>
      </c>
      <c r="G14114">
        <v>1.4550371170043945</v>
      </c>
      <c r="H14114">
        <v>1.0725384578108788E-2</v>
      </c>
      <c r="I14114">
        <v>78.550205448869818</v>
      </c>
      <c r="J14114" s="6" t="s">
        <v>80</v>
      </c>
    </row>
    <row r="14115" spans="1:10" x14ac:dyDescent="0.25">
      <c r="A14115" s="5" t="str">
        <f t="shared" si="220"/>
        <v/>
      </c>
      <c r="B14115" t="s">
        <v>98</v>
      </c>
      <c r="C14115" t="s">
        <v>118</v>
      </c>
      <c r="D14115" t="s">
        <v>58</v>
      </c>
      <c r="E14115">
        <v>2</v>
      </c>
      <c r="F14115">
        <v>1.2231112718582153</v>
      </c>
      <c r="G14115">
        <v>1.2016245126724243</v>
      </c>
      <c r="H14115">
        <v>9.7112841904163361E-3</v>
      </c>
      <c r="I14115">
        <v>77.694380303723747</v>
      </c>
      <c r="J14115" s="6" t="s">
        <v>80</v>
      </c>
    </row>
    <row r="14116" spans="1:10" x14ac:dyDescent="0.25">
      <c r="A14116" s="5" t="str">
        <f t="shared" si="220"/>
        <v/>
      </c>
      <c r="B14116" t="s">
        <v>98</v>
      </c>
      <c r="C14116" t="s">
        <v>118</v>
      </c>
      <c r="D14116" t="s">
        <v>58</v>
      </c>
      <c r="E14116">
        <v>3</v>
      </c>
      <c r="F14116">
        <v>1.052254319190979</v>
      </c>
      <c r="G14116">
        <v>1.0315076112747192</v>
      </c>
      <c r="H14116">
        <v>8.6973858997225761E-3</v>
      </c>
      <c r="I14116">
        <v>77.106199196060658</v>
      </c>
      <c r="J14116" s="6" t="s">
        <v>80</v>
      </c>
    </row>
    <row r="14117" spans="1:10" x14ac:dyDescent="0.25">
      <c r="A14117" s="5" t="str">
        <f t="shared" si="220"/>
        <v/>
      </c>
      <c r="B14117" t="s">
        <v>98</v>
      </c>
      <c r="C14117" t="s">
        <v>118</v>
      </c>
      <c r="D14117" t="s">
        <v>58</v>
      </c>
      <c r="E14117">
        <v>4</v>
      </c>
      <c r="F14117">
        <v>0.94022172689437866</v>
      </c>
      <c r="G14117">
        <v>0.9263758659362793</v>
      </c>
      <c r="H14117">
        <v>7.6320040971040726E-3</v>
      </c>
      <c r="I14117">
        <v>76.7141648057098</v>
      </c>
      <c r="J14117" s="6" t="s">
        <v>80</v>
      </c>
    </row>
    <row r="14118" spans="1:10" x14ac:dyDescent="0.25">
      <c r="A14118" s="5" t="str">
        <f t="shared" si="220"/>
        <v/>
      </c>
      <c r="B14118" t="s">
        <v>98</v>
      </c>
      <c r="C14118" t="s">
        <v>118</v>
      </c>
      <c r="D14118" t="s">
        <v>58</v>
      </c>
      <c r="E14118">
        <v>5</v>
      </c>
      <c r="F14118">
        <v>0.85393041372299194</v>
      </c>
      <c r="G14118">
        <v>0.85048079490661621</v>
      </c>
      <c r="H14118">
        <v>6.7667858675122261E-3</v>
      </c>
      <c r="I14118">
        <v>76.159152523426286</v>
      </c>
      <c r="J14118" s="6" t="s">
        <v>80</v>
      </c>
    </row>
    <row r="14119" spans="1:10" x14ac:dyDescent="0.25">
      <c r="A14119" s="5" t="str">
        <f t="shared" si="220"/>
        <v/>
      </c>
      <c r="B14119" t="s">
        <v>98</v>
      </c>
      <c r="C14119" t="s">
        <v>118</v>
      </c>
      <c r="D14119" t="s">
        <v>58</v>
      </c>
      <c r="E14119">
        <v>6</v>
      </c>
      <c r="F14119">
        <v>0.82600337266921997</v>
      </c>
      <c r="G14119">
        <v>0.81912583112716675</v>
      </c>
      <c r="H14119">
        <v>6.0921544209122658E-3</v>
      </c>
      <c r="I14119">
        <v>75.385767083519553</v>
      </c>
      <c r="J14119" s="6" t="s">
        <v>80</v>
      </c>
    </row>
    <row r="14120" spans="1:10" x14ac:dyDescent="0.25">
      <c r="A14120" s="5" t="str">
        <f t="shared" si="220"/>
        <v/>
      </c>
      <c r="B14120" t="s">
        <v>98</v>
      </c>
      <c r="C14120" t="s">
        <v>118</v>
      </c>
      <c r="D14120" t="s">
        <v>58</v>
      </c>
      <c r="E14120">
        <v>7</v>
      </c>
      <c r="F14120">
        <v>0.84309685230255127</v>
      </c>
      <c r="G14120">
        <v>0.84830343723297119</v>
      </c>
      <c r="H14120">
        <v>5.8682034723460674E-3</v>
      </c>
      <c r="I14120">
        <v>75.289955337194399</v>
      </c>
      <c r="J14120" s="6" t="s">
        <v>80</v>
      </c>
    </row>
    <row r="14121" spans="1:10" x14ac:dyDescent="0.25">
      <c r="A14121" s="5" t="str">
        <f t="shared" si="220"/>
        <v/>
      </c>
      <c r="B14121" t="s">
        <v>98</v>
      </c>
      <c r="C14121" t="s">
        <v>118</v>
      </c>
      <c r="D14121" t="s">
        <v>58</v>
      </c>
      <c r="E14121">
        <v>8</v>
      </c>
      <c r="F14121">
        <v>0.83943456411361694</v>
      </c>
      <c r="G14121">
        <v>0.8321724534034729</v>
      </c>
      <c r="H14121">
        <v>6.3730860128998756E-3</v>
      </c>
      <c r="I14121">
        <v>78.498230236690446</v>
      </c>
      <c r="J14121" s="6" t="s">
        <v>80</v>
      </c>
    </row>
    <row r="14122" spans="1:10" x14ac:dyDescent="0.25">
      <c r="A14122" s="5" t="str">
        <f t="shared" si="220"/>
        <v/>
      </c>
      <c r="B14122" t="s">
        <v>98</v>
      </c>
      <c r="C14122" t="s">
        <v>118</v>
      </c>
      <c r="D14122" t="s">
        <v>58</v>
      </c>
      <c r="E14122">
        <v>9</v>
      </c>
      <c r="F14122">
        <v>0.78640574216842651</v>
      </c>
      <c r="G14122">
        <v>0.76311123371124268</v>
      </c>
      <c r="H14122">
        <v>7.5310138054192066E-3</v>
      </c>
      <c r="I14122">
        <v>83.115693389882722</v>
      </c>
      <c r="J14122" s="6" t="s">
        <v>80</v>
      </c>
    </row>
    <row r="14123" spans="1:10" x14ac:dyDescent="0.25">
      <c r="A14123" s="5" t="str">
        <f t="shared" si="220"/>
        <v/>
      </c>
      <c r="B14123" t="s">
        <v>98</v>
      </c>
      <c r="C14123" t="s">
        <v>118</v>
      </c>
      <c r="D14123" t="s">
        <v>58</v>
      </c>
      <c r="E14123">
        <v>10</v>
      </c>
      <c r="F14123">
        <v>0.79010093212127686</v>
      </c>
      <c r="G14123">
        <v>0.7489359974861145</v>
      </c>
      <c r="H14123">
        <v>8.8788215070962906E-3</v>
      </c>
      <c r="I14123">
        <v>88.173827601622747</v>
      </c>
      <c r="J14123" s="6" t="s">
        <v>80</v>
      </c>
    </row>
    <row r="14124" spans="1:10" x14ac:dyDescent="0.25">
      <c r="A14124" s="5" t="str">
        <f t="shared" si="220"/>
        <v/>
      </c>
      <c r="B14124" t="s">
        <v>98</v>
      </c>
      <c r="C14124" t="s">
        <v>118</v>
      </c>
      <c r="D14124" t="s">
        <v>58</v>
      </c>
      <c r="E14124">
        <v>11</v>
      </c>
      <c r="F14124">
        <v>0.89359796047210693</v>
      </c>
      <c r="G14124">
        <v>0.86395907402038574</v>
      </c>
      <c r="H14124">
        <v>1.0695039294660091E-2</v>
      </c>
      <c r="I14124">
        <v>91.62384993304336</v>
      </c>
      <c r="J14124" s="6" t="s">
        <v>80</v>
      </c>
    </row>
    <row r="14125" spans="1:10" x14ac:dyDescent="0.25">
      <c r="A14125" s="5" t="str">
        <f t="shared" si="220"/>
        <v/>
      </c>
      <c r="B14125" t="s">
        <v>98</v>
      </c>
      <c r="C14125" t="s">
        <v>118</v>
      </c>
      <c r="D14125" t="s">
        <v>58</v>
      </c>
      <c r="E14125">
        <v>12</v>
      </c>
      <c r="F14125">
        <v>1.1366508007049561</v>
      </c>
      <c r="G14125">
        <v>1.0875649452209473</v>
      </c>
      <c r="H14125">
        <v>1.2370369397103786E-2</v>
      </c>
      <c r="I14125">
        <v>94.687131531957192</v>
      </c>
      <c r="J14125" s="6" t="s">
        <v>80</v>
      </c>
    </row>
    <row r="14126" spans="1:10" x14ac:dyDescent="0.25">
      <c r="A14126" s="5" t="str">
        <f t="shared" si="220"/>
        <v/>
      </c>
      <c r="B14126" t="s">
        <v>98</v>
      </c>
      <c r="C14126" t="s">
        <v>118</v>
      </c>
      <c r="D14126" t="s">
        <v>58</v>
      </c>
      <c r="E14126">
        <v>13</v>
      </c>
      <c r="F14126">
        <v>1.4849674701690674</v>
      </c>
      <c r="G14126">
        <v>1.398928165435791</v>
      </c>
      <c r="H14126">
        <v>1.4009937644004822E-2</v>
      </c>
      <c r="I14126">
        <v>96.690648727097567</v>
      </c>
      <c r="J14126" s="6" t="s">
        <v>80</v>
      </c>
    </row>
    <row r="14127" spans="1:10" x14ac:dyDescent="0.25">
      <c r="A14127" s="5" t="str">
        <f t="shared" si="220"/>
        <v/>
      </c>
      <c r="B14127" t="s">
        <v>98</v>
      </c>
      <c r="C14127" t="s">
        <v>118</v>
      </c>
      <c r="D14127" t="s">
        <v>58</v>
      </c>
      <c r="E14127">
        <v>14</v>
      </c>
      <c r="F14127">
        <v>1.8278032541275024</v>
      </c>
      <c r="G14127">
        <v>1.7455898523330688</v>
      </c>
      <c r="H14127">
        <v>1.5181825496256351E-2</v>
      </c>
      <c r="I14127">
        <v>98.183497096951584</v>
      </c>
      <c r="J14127" s="6" t="s">
        <v>80</v>
      </c>
    </row>
    <row r="14128" spans="1:10" x14ac:dyDescent="0.25">
      <c r="A14128" s="5" t="str">
        <f t="shared" si="220"/>
        <v/>
      </c>
      <c r="B14128" t="s">
        <v>98</v>
      </c>
      <c r="C14128" t="s">
        <v>118</v>
      </c>
      <c r="D14128" t="s">
        <v>58</v>
      </c>
      <c r="E14128">
        <v>15</v>
      </c>
      <c r="F14128">
        <v>2.2019224166870117</v>
      </c>
      <c r="G14128">
        <v>2.1460766792297363</v>
      </c>
      <c r="H14128">
        <v>1.581897959113121E-2</v>
      </c>
      <c r="I14128">
        <v>99.060719071028856</v>
      </c>
      <c r="J14128" s="6" t="s">
        <v>80</v>
      </c>
    </row>
    <row r="14129" spans="1:10" x14ac:dyDescent="0.25">
      <c r="A14129" s="5" t="str">
        <f t="shared" si="220"/>
        <v/>
      </c>
      <c r="B14129" t="s">
        <v>98</v>
      </c>
      <c r="C14129" t="s">
        <v>118</v>
      </c>
      <c r="D14129" t="s">
        <v>58</v>
      </c>
      <c r="E14129">
        <v>16</v>
      </c>
      <c r="F14129">
        <v>2.5924215316772461</v>
      </c>
      <c r="G14129">
        <v>2.5387647151947021</v>
      </c>
      <c r="H14129">
        <v>1.6107531264424324E-2</v>
      </c>
      <c r="I14129">
        <v>97.589375837416171</v>
      </c>
      <c r="J14129" s="6" t="s">
        <v>80</v>
      </c>
    </row>
    <row r="14130" spans="1:10" x14ac:dyDescent="0.25">
      <c r="A14130" s="5" t="str">
        <f t="shared" si="220"/>
        <v/>
      </c>
      <c r="B14130" t="s">
        <v>98</v>
      </c>
      <c r="C14130" t="s">
        <v>118</v>
      </c>
      <c r="D14130" t="s">
        <v>58</v>
      </c>
      <c r="E14130">
        <v>17</v>
      </c>
      <c r="F14130">
        <v>2.8375771045684814</v>
      </c>
      <c r="G14130">
        <v>2.7971799373626709</v>
      </c>
      <c r="H14130">
        <v>1.5983816236257553E-2</v>
      </c>
      <c r="I14130">
        <v>94.143361991955018</v>
      </c>
      <c r="J14130" s="6" t="s">
        <v>80</v>
      </c>
    </row>
    <row r="14131" spans="1:10" x14ac:dyDescent="0.25">
      <c r="A14131" s="5" t="str">
        <f t="shared" si="220"/>
        <v/>
      </c>
      <c r="B14131" t="s">
        <v>98</v>
      </c>
      <c r="C14131" t="s">
        <v>118</v>
      </c>
      <c r="D14131" t="s">
        <v>58</v>
      </c>
      <c r="E14131">
        <v>18</v>
      </c>
      <c r="F14131">
        <v>2.8843283653259277</v>
      </c>
      <c r="G14131">
        <v>1.8270303010940552</v>
      </c>
      <c r="H14131">
        <v>1.6135122627019882E-2</v>
      </c>
      <c r="I14131">
        <v>90.820427646280081</v>
      </c>
      <c r="J14131" s="6" t="s">
        <v>80</v>
      </c>
    </row>
    <row r="14132" spans="1:10" x14ac:dyDescent="0.25">
      <c r="A14132" s="5" t="str">
        <f t="shared" si="220"/>
        <v/>
      </c>
      <c r="B14132" t="s">
        <v>98</v>
      </c>
      <c r="C14132" t="s">
        <v>118</v>
      </c>
      <c r="D14132" t="s">
        <v>58</v>
      </c>
      <c r="E14132">
        <v>19</v>
      </c>
      <c r="F14132">
        <v>2.8432242870330811</v>
      </c>
      <c r="G14132">
        <v>2.371384859085083</v>
      </c>
      <c r="H14132">
        <v>1.573394238948822E-2</v>
      </c>
      <c r="I14132">
        <v>87.096957347065981</v>
      </c>
      <c r="J14132" s="6" t="s">
        <v>80</v>
      </c>
    </row>
    <row r="14133" spans="1:10" x14ac:dyDescent="0.25">
      <c r="A14133" s="5" t="str">
        <f t="shared" si="220"/>
        <v/>
      </c>
      <c r="B14133" t="s">
        <v>98</v>
      </c>
      <c r="C14133" t="s">
        <v>118</v>
      </c>
      <c r="D14133" t="s">
        <v>58</v>
      </c>
      <c r="E14133">
        <v>20</v>
      </c>
      <c r="F14133">
        <v>2.768808126449585</v>
      </c>
      <c r="G14133">
        <v>2.3849785327911377</v>
      </c>
      <c r="H14133">
        <v>1.5098849311470985E-2</v>
      </c>
      <c r="I14133">
        <v>86.363324028565842</v>
      </c>
      <c r="J14133" s="6" t="s">
        <v>80</v>
      </c>
    </row>
    <row r="14134" spans="1:10" x14ac:dyDescent="0.25">
      <c r="A14134" s="5" t="str">
        <f t="shared" si="220"/>
        <v/>
      </c>
      <c r="B14134" t="s">
        <v>98</v>
      </c>
      <c r="C14134" t="s">
        <v>118</v>
      </c>
      <c r="D14134" t="s">
        <v>58</v>
      </c>
      <c r="E14134">
        <v>21</v>
      </c>
      <c r="F14134">
        <v>2.6905674934387207</v>
      </c>
      <c r="G14134">
        <v>2.4321455955505371</v>
      </c>
      <c r="H14134">
        <v>1.4674969017505646E-2</v>
      </c>
      <c r="I14134">
        <v>84.691842340306991</v>
      </c>
      <c r="J14134" s="6" t="s">
        <v>80</v>
      </c>
    </row>
    <row r="14135" spans="1:10" x14ac:dyDescent="0.25">
      <c r="A14135" s="5" t="str">
        <f t="shared" si="220"/>
        <v/>
      </c>
      <c r="B14135" t="s">
        <v>98</v>
      </c>
      <c r="C14135" t="s">
        <v>118</v>
      </c>
      <c r="D14135" t="s">
        <v>58</v>
      </c>
      <c r="E14135">
        <v>22</v>
      </c>
      <c r="F14135">
        <v>2.463310718536377</v>
      </c>
      <c r="G14135">
        <v>3.0158693790435791</v>
      </c>
      <c r="H14135">
        <v>1.4127691276371479E-2</v>
      </c>
      <c r="I14135">
        <v>82.102428539493928</v>
      </c>
      <c r="J14135" s="6" t="s">
        <v>80</v>
      </c>
    </row>
    <row r="14136" spans="1:10" x14ac:dyDescent="0.25">
      <c r="A14136" s="5" t="str">
        <f t="shared" si="220"/>
        <v/>
      </c>
      <c r="B14136" t="s">
        <v>98</v>
      </c>
      <c r="C14136" t="s">
        <v>118</v>
      </c>
      <c r="D14136" t="s">
        <v>58</v>
      </c>
      <c r="E14136">
        <v>23</v>
      </c>
      <c r="F14136">
        <v>2.1840982437133789</v>
      </c>
      <c r="G14136">
        <v>2.4107029438018799</v>
      </c>
      <c r="H14136">
        <v>1.334389578551054E-2</v>
      </c>
      <c r="I14136">
        <v>81.536525234469181</v>
      </c>
      <c r="J14136" s="6" t="s">
        <v>80</v>
      </c>
    </row>
    <row r="14137" spans="1:10" x14ac:dyDescent="0.25">
      <c r="A14137" s="5" t="str">
        <f t="shared" si="220"/>
        <v/>
      </c>
      <c r="B14137" t="s">
        <v>98</v>
      </c>
      <c r="C14137" t="s">
        <v>118</v>
      </c>
      <c r="D14137" t="s">
        <v>58</v>
      </c>
      <c r="E14137">
        <v>24</v>
      </c>
      <c r="F14137">
        <v>1.8548849821090698</v>
      </c>
      <c r="G14137">
        <v>1.9292387962341309</v>
      </c>
      <c r="H14137">
        <v>1.2679325416684151E-2</v>
      </c>
      <c r="I14137">
        <v>80.095763733813115</v>
      </c>
      <c r="J14137" s="6" t="s">
        <v>80</v>
      </c>
    </row>
    <row r="14138" spans="1:10" x14ac:dyDescent="0.25">
      <c r="A14138" s="5" t="str">
        <f t="shared" si="220"/>
        <v/>
      </c>
      <c r="B14138" t="s">
        <v>98</v>
      </c>
      <c r="C14138" t="s">
        <v>118</v>
      </c>
      <c r="D14138" t="s">
        <v>59</v>
      </c>
      <c r="E14138">
        <v>1</v>
      </c>
      <c r="F14138">
        <v>1.5575248003005981</v>
      </c>
      <c r="G14138">
        <v>1.5847163200378418</v>
      </c>
      <c r="H14138">
        <v>1.0907821357250214E-2</v>
      </c>
      <c r="I14138">
        <v>79.127556460160875</v>
      </c>
      <c r="J14138" s="6" t="s">
        <v>80</v>
      </c>
    </row>
    <row r="14139" spans="1:10" x14ac:dyDescent="0.25">
      <c r="A14139" s="5" t="str">
        <f t="shared" si="220"/>
        <v/>
      </c>
      <c r="B14139" t="s">
        <v>98</v>
      </c>
      <c r="C14139" t="s">
        <v>118</v>
      </c>
      <c r="D14139" t="s">
        <v>59</v>
      </c>
      <c r="E14139">
        <v>2</v>
      </c>
      <c r="F14139">
        <v>1.3214327096939087</v>
      </c>
      <c r="G14139">
        <v>1.3284573554992676</v>
      </c>
      <c r="H14139">
        <v>9.9787386134266853E-3</v>
      </c>
      <c r="I14139">
        <v>78.57792338144597</v>
      </c>
      <c r="J14139" s="6" t="s">
        <v>80</v>
      </c>
    </row>
    <row r="14140" spans="1:10" x14ac:dyDescent="0.25">
      <c r="A14140" s="5" t="str">
        <f t="shared" si="220"/>
        <v/>
      </c>
      <c r="B14140" t="s">
        <v>98</v>
      </c>
      <c r="C14140" t="s">
        <v>118</v>
      </c>
      <c r="D14140" t="s">
        <v>59</v>
      </c>
      <c r="E14140">
        <v>3</v>
      </c>
      <c r="F14140">
        <v>1.137357234954834</v>
      </c>
      <c r="G14140">
        <v>1.1496622562408447</v>
      </c>
      <c r="H14140">
        <v>8.8573619723320007E-3</v>
      </c>
      <c r="I14140">
        <v>78.382178107428089</v>
      </c>
      <c r="J14140" s="6" t="s">
        <v>80</v>
      </c>
    </row>
    <row r="14141" spans="1:10" x14ac:dyDescent="0.25">
      <c r="A14141" s="5" t="str">
        <f t="shared" si="220"/>
        <v/>
      </c>
      <c r="B14141" t="s">
        <v>98</v>
      </c>
      <c r="C14141" t="s">
        <v>118</v>
      </c>
      <c r="D14141" t="s">
        <v>59</v>
      </c>
      <c r="E14141">
        <v>4</v>
      </c>
      <c r="F14141">
        <v>1.0310313701629639</v>
      </c>
      <c r="G14141">
        <v>1.0266828536987305</v>
      </c>
      <c r="H14141">
        <v>7.8592738136649132E-3</v>
      </c>
      <c r="I14141">
        <v>78.233820331224223</v>
      </c>
      <c r="J14141" s="6" t="s">
        <v>80</v>
      </c>
    </row>
    <row r="14142" spans="1:10" x14ac:dyDescent="0.25">
      <c r="A14142" s="5" t="str">
        <f t="shared" si="220"/>
        <v/>
      </c>
      <c r="B14142" t="s">
        <v>98</v>
      </c>
      <c r="C14142" t="s">
        <v>118</v>
      </c>
      <c r="D14142" t="s">
        <v>59</v>
      </c>
      <c r="E14142">
        <v>5</v>
      </c>
      <c r="F14142">
        <v>0.94009166955947876</v>
      </c>
      <c r="G14142">
        <v>0.95582228899002075</v>
      </c>
      <c r="H14142">
        <v>6.9984747096896172E-3</v>
      </c>
      <c r="I14142">
        <v>77.880850945172014</v>
      </c>
      <c r="J14142" s="6" t="s">
        <v>80</v>
      </c>
    </row>
    <row r="14143" spans="1:10" x14ac:dyDescent="0.25">
      <c r="A14143" s="5" t="str">
        <f t="shared" si="220"/>
        <v/>
      </c>
      <c r="B14143" t="s">
        <v>98</v>
      </c>
      <c r="C14143" t="s">
        <v>118</v>
      </c>
      <c r="D14143" t="s">
        <v>59</v>
      </c>
      <c r="E14143">
        <v>6</v>
      </c>
      <c r="F14143">
        <v>0.90724176168441772</v>
      </c>
      <c r="G14143">
        <v>0.92012208700180054</v>
      </c>
      <c r="H14143">
        <v>6.3733067363500595E-3</v>
      </c>
      <c r="I14143">
        <v>77.936382088876115</v>
      </c>
      <c r="J14143" s="6" t="s">
        <v>80</v>
      </c>
    </row>
    <row r="14144" spans="1:10" x14ac:dyDescent="0.25">
      <c r="A14144" s="5" t="str">
        <f t="shared" si="220"/>
        <v/>
      </c>
      <c r="B14144" t="s">
        <v>98</v>
      </c>
      <c r="C14144" t="s">
        <v>118</v>
      </c>
      <c r="D14144" t="s">
        <v>59</v>
      </c>
      <c r="E14144">
        <v>7</v>
      </c>
      <c r="F14144">
        <v>0.93509835004806519</v>
      </c>
      <c r="G14144">
        <v>0.9647248387336731</v>
      </c>
      <c r="H14144">
        <v>6.2056118622422218E-3</v>
      </c>
      <c r="I14144">
        <v>78.378561869172117</v>
      </c>
      <c r="J14144" s="6" t="s">
        <v>80</v>
      </c>
    </row>
    <row r="14145" spans="1:10" x14ac:dyDescent="0.25">
      <c r="A14145" s="5" t="str">
        <f t="shared" si="220"/>
        <v/>
      </c>
      <c r="B14145" t="s">
        <v>98</v>
      </c>
      <c r="C14145" t="s">
        <v>118</v>
      </c>
      <c r="D14145" t="s">
        <v>59</v>
      </c>
      <c r="E14145">
        <v>8</v>
      </c>
      <c r="F14145">
        <v>0.91946303844451904</v>
      </c>
      <c r="G14145">
        <v>0.94513851404190063</v>
      </c>
      <c r="H14145">
        <v>6.7081646993756294E-3</v>
      </c>
      <c r="I14145">
        <v>79.906541013759579</v>
      </c>
      <c r="J14145" s="6" t="s">
        <v>80</v>
      </c>
    </row>
    <row r="14146" spans="1:10" x14ac:dyDescent="0.25">
      <c r="A14146" s="5" t="str">
        <f t="shared" ref="A14146:A14209" si="221">IF(AND(category = B14146, subcategory=C14146, reportdate = D14146), E14146, "")</f>
        <v/>
      </c>
      <c r="B14146" t="s">
        <v>98</v>
      </c>
      <c r="C14146" t="s">
        <v>118</v>
      </c>
      <c r="D14146" t="s">
        <v>59</v>
      </c>
      <c r="E14146">
        <v>9</v>
      </c>
      <c r="F14146">
        <v>0.8257719874382019</v>
      </c>
      <c r="G14146">
        <v>0.84658724069595337</v>
      </c>
      <c r="H14146">
        <v>7.6826871372759342E-3</v>
      </c>
      <c r="I14146">
        <v>82.681425305276619</v>
      </c>
      <c r="J14146" s="6" t="s">
        <v>80</v>
      </c>
    </row>
    <row r="14147" spans="1:10" x14ac:dyDescent="0.25">
      <c r="A14147" s="5" t="str">
        <f t="shared" si="221"/>
        <v/>
      </c>
      <c r="B14147" t="s">
        <v>98</v>
      </c>
      <c r="C14147" t="s">
        <v>118</v>
      </c>
      <c r="D14147" t="s">
        <v>59</v>
      </c>
      <c r="E14147">
        <v>10</v>
      </c>
      <c r="F14147">
        <v>0.83992272615432739</v>
      </c>
      <c r="G14147">
        <v>0.84843349456787109</v>
      </c>
      <c r="H14147">
        <v>9.0345470234751701E-3</v>
      </c>
      <c r="I14147">
        <v>86.834745998958283</v>
      </c>
      <c r="J14147" s="6" t="s">
        <v>80</v>
      </c>
    </row>
    <row r="14148" spans="1:10" x14ac:dyDescent="0.25">
      <c r="A14148" s="5" t="str">
        <f t="shared" si="221"/>
        <v/>
      </c>
      <c r="B14148" t="s">
        <v>98</v>
      </c>
      <c r="C14148" t="s">
        <v>118</v>
      </c>
      <c r="D14148" t="s">
        <v>59</v>
      </c>
      <c r="E14148">
        <v>11</v>
      </c>
      <c r="F14148">
        <v>0.96993190050125122</v>
      </c>
      <c r="G14148">
        <v>0.97151166200637817</v>
      </c>
      <c r="H14148">
        <v>1.0913382284343243E-2</v>
      </c>
      <c r="I14148">
        <v>89.795332627034753</v>
      </c>
      <c r="J14148" s="6" t="s">
        <v>80</v>
      </c>
    </row>
    <row r="14149" spans="1:10" x14ac:dyDescent="0.25">
      <c r="A14149" s="5" t="str">
        <f t="shared" si="221"/>
        <v/>
      </c>
      <c r="B14149" t="s">
        <v>98</v>
      </c>
      <c r="C14149" t="s">
        <v>118</v>
      </c>
      <c r="D14149" t="s">
        <v>59</v>
      </c>
      <c r="E14149">
        <v>12</v>
      </c>
      <c r="F14149">
        <v>1.1345095634460449</v>
      </c>
      <c r="G14149">
        <v>1.1354577541351318</v>
      </c>
      <c r="H14149">
        <v>1.254486758261919E-2</v>
      </c>
      <c r="I14149">
        <v>92.306959237169977</v>
      </c>
      <c r="J14149" s="6" t="s">
        <v>80</v>
      </c>
    </row>
    <row r="14150" spans="1:10" x14ac:dyDescent="0.25">
      <c r="A14150" s="5" t="str">
        <f t="shared" si="221"/>
        <v/>
      </c>
      <c r="B14150" t="s">
        <v>98</v>
      </c>
      <c r="C14150" t="s">
        <v>118</v>
      </c>
      <c r="D14150" t="s">
        <v>59</v>
      </c>
      <c r="E14150">
        <v>13</v>
      </c>
      <c r="F14150">
        <v>1.3465492725372314</v>
      </c>
      <c r="G14150">
        <v>1.2751845121383667</v>
      </c>
      <c r="H14150">
        <v>1.3805982656776905E-2</v>
      </c>
      <c r="I14150">
        <v>93.754681313748847</v>
      </c>
      <c r="J14150" s="6" t="s">
        <v>80</v>
      </c>
    </row>
    <row r="14151" spans="1:10" x14ac:dyDescent="0.25">
      <c r="A14151" s="5" t="str">
        <f t="shared" si="221"/>
        <v/>
      </c>
      <c r="B14151" t="s">
        <v>98</v>
      </c>
      <c r="C14151" t="s">
        <v>118</v>
      </c>
      <c r="D14151" t="s">
        <v>59</v>
      </c>
      <c r="E14151">
        <v>14</v>
      </c>
      <c r="F14151">
        <v>1.6434693336486816</v>
      </c>
      <c r="G14151">
        <v>1.5345919132232666</v>
      </c>
      <c r="H14151">
        <v>1.493520475924015E-2</v>
      </c>
      <c r="I14151">
        <v>94.938755367188861</v>
      </c>
      <c r="J14151" s="6" t="s">
        <v>80</v>
      </c>
    </row>
    <row r="14152" spans="1:10" x14ac:dyDescent="0.25">
      <c r="A14152" s="5" t="str">
        <f t="shared" si="221"/>
        <v/>
      </c>
      <c r="B14152" t="s">
        <v>98</v>
      </c>
      <c r="C14152" t="s">
        <v>118</v>
      </c>
      <c r="D14152" t="s">
        <v>59</v>
      </c>
      <c r="E14152">
        <v>15</v>
      </c>
      <c r="F14152">
        <v>1.9460999965667725</v>
      </c>
      <c r="G14152">
        <v>1.8824759721755981</v>
      </c>
      <c r="H14152">
        <v>1.5530935488641262E-2</v>
      </c>
      <c r="I14152">
        <v>95.334143757335752</v>
      </c>
      <c r="J14152" s="6" t="s">
        <v>80</v>
      </c>
    </row>
    <row r="14153" spans="1:10" x14ac:dyDescent="0.25">
      <c r="A14153" s="5" t="str">
        <f t="shared" si="221"/>
        <v/>
      </c>
      <c r="B14153" t="s">
        <v>98</v>
      </c>
      <c r="C14153" t="s">
        <v>118</v>
      </c>
      <c r="D14153" t="s">
        <v>59</v>
      </c>
      <c r="E14153">
        <v>16</v>
      </c>
      <c r="F14153">
        <v>2.3370997905731201</v>
      </c>
      <c r="G14153">
        <v>2.2776944637298584</v>
      </c>
      <c r="H14153">
        <v>1.5871588140726089E-2</v>
      </c>
      <c r="I14153">
        <v>95.094986895670957</v>
      </c>
      <c r="J14153" s="6" t="s">
        <v>80</v>
      </c>
    </row>
    <row r="14154" spans="1:10" x14ac:dyDescent="0.25">
      <c r="A14154" s="5" t="str">
        <f t="shared" si="221"/>
        <v/>
      </c>
      <c r="B14154" t="s">
        <v>98</v>
      </c>
      <c r="C14154" t="s">
        <v>118</v>
      </c>
      <c r="D14154" t="s">
        <v>59</v>
      </c>
      <c r="E14154">
        <v>17</v>
      </c>
      <c r="F14154">
        <v>2.6789133548736572</v>
      </c>
      <c r="G14154">
        <v>2.5235347747802734</v>
      </c>
      <c r="H14154">
        <v>1.5853434801101685E-2</v>
      </c>
      <c r="I14154">
        <v>92.791719176964278</v>
      </c>
      <c r="J14154" s="6" t="s">
        <v>80</v>
      </c>
    </row>
    <row r="14155" spans="1:10" x14ac:dyDescent="0.25">
      <c r="A14155" s="5" t="str">
        <f t="shared" si="221"/>
        <v/>
      </c>
      <c r="B14155" t="s">
        <v>98</v>
      </c>
      <c r="C14155" t="s">
        <v>118</v>
      </c>
      <c r="D14155" t="s">
        <v>59</v>
      </c>
      <c r="E14155">
        <v>18</v>
      </c>
      <c r="F14155">
        <v>2.8604154586791992</v>
      </c>
      <c r="G14155">
        <v>1.7425885200500488</v>
      </c>
      <c r="H14155">
        <v>1.6097264364361763E-2</v>
      </c>
      <c r="I14155">
        <v>91.296012937073741</v>
      </c>
      <c r="J14155" s="6" t="s">
        <v>80</v>
      </c>
    </row>
    <row r="14156" spans="1:10" x14ac:dyDescent="0.25">
      <c r="A14156" s="5" t="str">
        <f t="shared" si="221"/>
        <v/>
      </c>
      <c r="B14156" t="s">
        <v>98</v>
      </c>
      <c r="C14156" t="s">
        <v>118</v>
      </c>
      <c r="D14156" t="s">
        <v>59</v>
      </c>
      <c r="E14156">
        <v>19</v>
      </c>
      <c r="F14156">
        <v>2.8161077499389648</v>
      </c>
      <c r="G14156">
        <v>2.2969529628753662</v>
      </c>
      <c r="H14156">
        <v>1.577385701239109E-2</v>
      </c>
      <c r="I14156">
        <v>88.16989349242364</v>
      </c>
      <c r="J14156" s="6" t="s">
        <v>80</v>
      </c>
    </row>
    <row r="14157" spans="1:10" x14ac:dyDescent="0.25">
      <c r="A14157" s="5" t="str">
        <f t="shared" si="221"/>
        <v/>
      </c>
      <c r="B14157" t="s">
        <v>98</v>
      </c>
      <c r="C14157" t="s">
        <v>118</v>
      </c>
      <c r="D14157" t="s">
        <v>59</v>
      </c>
      <c r="E14157">
        <v>20</v>
      </c>
      <c r="F14157">
        <v>2.6715850830078125</v>
      </c>
      <c r="G14157">
        <v>2.3264470100402832</v>
      </c>
      <c r="H14157">
        <v>1.5050167217850685E-2</v>
      </c>
      <c r="I14157">
        <v>83.800778453121097</v>
      </c>
      <c r="J14157" s="6" t="s">
        <v>80</v>
      </c>
    </row>
    <row r="14158" spans="1:10" x14ac:dyDescent="0.25">
      <c r="A14158" s="5" t="str">
        <f t="shared" si="221"/>
        <v/>
      </c>
      <c r="B14158" t="s">
        <v>98</v>
      </c>
      <c r="C14158" t="s">
        <v>118</v>
      </c>
      <c r="D14158" t="s">
        <v>59</v>
      </c>
      <c r="E14158">
        <v>21</v>
      </c>
      <c r="F14158">
        <v>2.5778739452362061</v>
      </c>
      <c r="G14158">
        <v>2.3263964653015137</v>
      </c>
      <c r="H14158">
        <v>1.4517667703330517E-2</v>
      </c>
      <c r="I14158">
        <v>81.665465900838655</v>
      </c>
      <c r="J14158" s="6" t="s">
        <v>80</v>
      </c>
    </row>
    <row r="14159" spans="1:10" x14ac:dyDescent="0.25">
      <c r="A14159" s="5" t="str">
        <f t="shared" si="221"/>
        <v/>
      </c>
      <c r="B14159" t="s">
        <v>98</v>
      </c>
      <c r="C14159" t="s">
        <v>118</v>
      </c>
      <c r="D14159" t="s">
        <v>59</v>
      </c>
      <c r="E14159">
        <v>22</v>
      </c>
      <c r="F14159">
        <v>2.366196870803833</v>
      </c>
      <c r="G14159">
        <v>2.8549354076385498</v>
      </c>
      <c r="H14159">
        <v>1.4103439636528492E-2</v>
      </c>
      <c r="I14159">
        <v>80.375600289977612</v>
      </c>
      <c r="J14159" s="6" t="s">
        <v>80</v>
      </c>
    </row>
    <row r="14160" spans="1:10" x14ac:dyDescent="0.25">
      <c r="A14160" s="5" t="str">
        <f t="shared" si="221"/>
        <v/>
      </c>
      <c r="B14160" t="s">
        <v>98</v>
      </c>
      <c r="C14160" t="s">
        <v>118</v>
      </c>
      <c r="D14160" t="s">
        <v>59</v>
      </c>
      <c r="E14160">
        <v>23</v>
      </c>
      <c r="F14160">
        <v>2.0688230991363525</v>
      </c>
      <c r="G14160">
        <v>2.240347146987915</v>
      </c>
      <c r="H14160">
        <v>1.333976723253727E-2</v>
      </c>
      <c r="I14160">
        <v>79.557123738352374</v>
      </c>
      <c r="J14160" s="6" t="s">
        <v>80</v>
      </c>
    </row>
    <row r="14161" spans="1:10" x14ac:dyDescent="0.25">
      <c r="A14161" s="5" t="str">
        <f t="shared" si="221"/>
        <v/>
      </c>
      <c r="B14161" t="s">
        <v>98</v>
      </c>
      <c r="C14161" t="s">
        <v>118</v>
      </c>
      <c r="D14161" t="s">
        <v>59</v>
      </c>
      <c r="E14161">
        <v>24</v>
      </c>
      <c r="F14161">
        <v>1.6945686340332031</v>
      </c>
      <c r="G14161">
        <v>1.7846667766571045</v>
      </c>
      <c r="H14161">
        <v>1.2676998972892761E-2</v>
      </c>
      <c r="I14161">
        <v>78.462690570479481</v>
      </c>
      <c r="J14161" s="6" t="s">
        <v>80</v>
      </c>
    </row>
    <row r="14162" spans="1:10" x14ac:dyDescent="0.25">
      <c r="A14162" s="5" t="str">
        <f t="shared" si="221"/>
        <v/>
      </c>
      <c r="B14162" t="s">
        <v>98</v>
      </c>
      <c r="C14162" t="s">
        <v>118</v>
      </c>
      <c r="D14162" t="s">
        <v>55</v>
      </c>
      <c r="E14162">
        <v>1</v>
      </c>
      <c r="I14162">
        <v>70.099999999999994</v>
      </c>
      <c r="J14162" s="6" t="s">
        <v>20</v>
      </c>
    </row>
    <row r="14163" spans="1:10" x14ac:dyDescent="0.25">
      <c r="A14163" s="5" t="str">
        <f t="shared" si="221"/>
        <v/>
      </c>
      <c r="B14163" t="s">
        <v>98</v>
      </c>
      <c r="C14163" t="s">
        <v>118</v>
      </c>
      <c r="D14163" t="s">
        <v>55</v>
      </c>
      <c r="E14163">
        <v>2</v>
      </c>
      <c r="I14163">
        <v>69.67</v>
      </c>
      <c r="J14163" s="6" t="s">
        <v>20</v>
      </c>
    </row>
    <row r="14164" spans="1:10" x14ac:dyDescent="0.25">
      <c r="A14164" s="5" t="str">
        <f t="shared" si="221"/>
        <v/>
      </c>
      <c r="B14164" t="s">
        <v>98</v>
      </c>
      <c r="C14164" t="s">
        <v>118</v>
      </c>
      <c r="D14164" t="s">
        <v>55</v>
      </c>
      <c r="E14164">
        <v>3</v>
      </c>
      <c r="I14164">
        <v>68.72</v>
      </c>
      <c r="J14164" s="6" t="s">
        <v>20</v>
      </c>
    </row>
    <row r="14165" spans="1:10" x14ac:dyDescent="0.25">
      <c r="A14165" s="5" t="str">
        <f t="shared" si="221"/>
        <v/>
      </c>
      <c r="B14165" t="s">
        <v>98</v>
      </c>
      <c r="C14165" t="s">
        <v>118</v>
      </c>
      <c r="D14165" t="s">
        <v>55</v>
      </c>
      <c r="E14165">
        <v>4</v>
      </c>
      <c r="I14165">
        <v>67.73</v>
      </c>
      <c r="J14165" s="6" t="s">
        <v>20</v>
      </c>
    </row>
    <row r="14166" spans="1:10" x14ac:dyDescent="0.25">
      <c r="A14166" s="5" t="str">
        <f t="shared" si="221"/>
        <v/>
      </c>
      <c r="B14166" t="s">
        <v>98</v>
      </c>
      <c r="C14166" t="s">
        <v>118</v>
      </c>
      <c r="D14166" t="s">
        <v>55</v>
      </c>
      <c r="E14166">
        <v>5</v>
      </c>
      <c r="I14166">
        <v>67.39</v>
      </c>
      <c r="J14166" s="6" t="s">
        <v>20</v>
      </c>
    </row>
    <row r="14167" spans="1:10" x14ac:dyDescent="0.25">
      <c r="A14167" s="5" t="str">
        <f t="shared" si="221"/>
        <v/>
      </c>
      <c r="B14167" t="s">
        <v>98</v>
      </c>
      <c r="C14167" t="s">
        <v>118</v>
      </c>
      <c r="D14167" t="s">
        <v>55</v>
      </c>
      <c r="E14167">
        <v>6</v>
      </c>
      <c r="I14167">
        <v>67.34</v>
      </c>
      <c r="J14167" s="6" t="s">
        <v>20</v>
      </c>
    </row>
    <row r="14168" spans="1:10" x14ac:dyDescent="0.25">
      <c r="A14168" s="5" t="str">
        <f t="shared" si="221"/>
        <v/>
      </c>
      <c r="B14168" t="s">
        <v>98</v>
      </c>
      <c r="C14168" t="s">
        <v>118</v>
      </c>
      <c r="D14168" t="s">
        <v>55</v>
      </c>
      <c r="E14168">
        <v>7</v>
      </c>
      <c r="I14168">
        <v>66.95</v>
      </c>
      <c r="J14168" s="6" t="s">
        <v>20</v>
      </c>
    </row>
    <row r="14169" spans="1:10" x14ac:dyDescent="0.25">
      <c r="A14169" s="5" t="str">
        <f t="shared" si="221"/>
        <v/>
      </c>
      <c r="B14169" t="s">
        <v>98</v>
      </c>
      <c r="C14169" t="s">
        <v>118</v>
      </c>
      <c r="D14169" t="s">
        <v>55</v>
      </c>
      <c r="E14169">
        <v>8</v>
      </c>
      <c r="I14169">
        <v>67.95</v>
      </c>
      <c r="J14169" s="6" t="s">
        <v>20</v>
      </c>
    </row>
    <row r="14170" spans="1:10" x14ac:dyDescent="0.25">
      <c r="A14170" s="5" t="str">
        <f t="shared" si="221"/>
        <v/>
      </c>
      <c r="B14170" t="s">
        <v>98</v>
      </c>
      <c r="C14170" t="s">
        <v>118</v>
      </c>
      <c r="D14170" t="s">
        <v>55</v>
      </c>
      <c r="E14170">
        <v>9</v>
      </c>
      <c r="I14170">
        <v>71.400000000000006</v>
      </c>
      <c r="J14170" s="6" t="s">
        <v>20</v>
      </c>
    </row>
    <row r="14171" spans="1:10" x14ac:dyDescent="0.25">
      <c r="A14171" s="5" t="str">
        <f t="shared" si="221"/>
        <v/>
      </c>
      <c r="B14171" t="s">
        <v>98</v>
      </c>
      <c r="C14171" t="s">
        <v>118</v>
      </c>
      <c r="D14171" t="s">
        <v>55</v>
      </c>
      <c r="E14171">
        <v>10</v>
      </c>
      <c r="I14171">
        <v>74.400000000000006</v>
      </c>
      <c r="J14171" s="6" t="s">
        <v>20</v>
      </c>
    </row>
    <row r="14172" spans="1:10" x14ac:dyDescent="0.25">
      <c r="A14172" s="5" t="str">
        <f t="shared" si="221"/>
        <v/>
      </c>
      <c r="B14172" t="s">
        <v>98</v>
      </c>
      <c r="C14172" t="s">
        <v>118</v>
      </c>
      <c r="D14172" t="s">
        <v>55</v>
      </c>
      <c r="E14172">
        <v>11</v>
      </c>
      <c r="I14172">
        <v>77.5</v>
      </c>
      <c r="J14172" s="6" t="s">
        <v>20</v>
      </c>
    </row>
    <row r="14173" spans="1:10" x14ac:dyDescent="0.25">
      <c r="A14173" s="5" t="str">
        <f t="shared" si="221"/>
        <v/>
      </c>
      <c r="B14173" t="s">
        <v>98</v>
      </c>
      <c r="C14173" t="s">
        <v>118</v>
      </c>
      <c r="D14173" t="s">
        <v>55</v>
      </c>
      <c r="E14173">
        <v>12</v>
      </c>
      <c r="I14173">
        <v>79.7</v>
      </c>
      <c r="J14173" s="6" t="s">
        <v>20</v>
      </c>
    </row>
    <row r="14174" spans="1:10" x14ac:dyDescent="0.25">
      <c r="A14174" s="5" t="str">
        <f t="shared" si="221"/>
        <v/>
      </c>
      <c r="B14174" t="s">
        <v>98</v>
      </c>
      <c r="C14174" t="s">
        <v>118</v>
      </c>
      <c r="D14174" t="s">
        <v>55</v>
      </c>
      <c r="E14174">
        <v>13</v>
      </c>
      <c r="I14174">
        <v>82.1</v>
      </c>
      <c r="J14174" s="6" t="s">
        <v>20</v>
      </c>
    </row>
    <row r="14175" spans="1:10" x14ac:dyDescent="0.25">
      <c r="A14175" s="5" t="str">
        <f t="shared" si="221"/>
        <v/>
      </c>
      <c r="B14175" t="s">
        <v>98</v>
      </c>
      <c r="C14175" t="s">
        <v>118</v>
      </c>
      <c r="D14175" t="s">
        <v>55</v>
      </c>
      <c r="E14175">
        <v>14</v>
      </c>
      <c r="I14175">
        <v>84.1</v>
      </c>
      <c r="J14175" s="6" t="s">
        <v>20</v>
      </c>
    </row>
    <row r="14176" spans="1:10" x14ac:dyDescent="0.25">
      <c r="A14176" s="5" t="str">
        <f t="shared" si="221"/>
        <v/>
      </c>
      <c r="B14176" t="s">
        <v>98</v>
      </c>
      <c r="C14176" t="s">
        <v>118</v>
      </c>
      <c r="D14176" t="s">
        <v>55</v>
      </c>
      <c r="E14176">
        <v>15</v>
      </c>
      <c r="I14176">
        <v>83.9</v>
      </c>
      <c r="J14176" s="6" t="s">
        <v>20</v>
      </c>
    </row>
    <row r="14177" spans="1:10" x14ac:dyDescent="0.25">
      <c r="A14177" s="5" t="str">
        <f t="shared" si="221"/>
        <v/>
      </c>
      <c r="B14177" t="s">
        <v>98</v>
      </c>
      <c r="C14177" t="s">
        <v>118</v>
      </c>
      <c r="D14177" t="s">
        <v>55</v>
      </c>
      <c r="E14177">
        <v>16</v>
      </c>
      <c r="I14177">
        <v>83.5</v>
      </c>
      <c r="J14177" s="6" t="s">
        <v>20</v>
      </c>
    </row>
    <row r="14178" spans="1:10" x14ac:dyDescent="0.25">
      <c r="A14178" s="5" t="str">
        <f t="shared" si="221"/>
        <v/>
      </c>
      <c r="B14178" t="s">
        <v>98</v>
      </c>
      <c r="C14178" t="s">
        <v>118</v>
      </c>
      <c r="D14178" t="s">
        <v>55</v>
      </c>
      <c r="E14178">
        <v>17</v>
      </c>
      <c r="I14178">
        <v>82</v>
      </c>
      <c r="J14178" s="6" t="s">
        <v>20</v>
      </c>
    </row>
    <row r="14179" spans="1:10" x14ac:dyDescent="0.25">
      <c r="A14179" s="5" t="str">
        <f t="shared" si="221"/>
        <v/>
      </c>
      <c r="B14179" t="s">
        <v>98</v>
      </c>
      <c r="C14179" t="s">
        <v>118</v>
      </c>
      <c r="D14179" t="s">
        <v>55</v>
      </c>
      <c r="E14179">
        <v>18</v>
      </c>
      <c r="I14179">
        <v>81.3</v>
      </c>
      <c r="J14179" s="6" t="s">
        <v>20</v>
      </c>
    </row>
    <row r="14180" spans="1:10" x14ac:dyDescent="0.25">
      <c r="A14180" s="5" t="str">
        <f t="shared" si="221"/>
        <v/>
      </c>
      <c r="B14180" t="s">
        <v>98</v>
      </c>
      <c r="C14180" t="s">
        <v>118</v>
      </c>
      <c r="D14180" t="s">
        <v>55</v>
      </c>
      <c r="E14180">
        <v>19</v>
      </c>
      <c r="I14180">
        <v>77.5</v>
      </c>
      <c r="J14180" s="6" t="s">
        <v>20</v>
      </c>
    </row>
    <row r="14181" spans="1:10" x14ac:dyDescent="0.25">
      <c r="A14181" s="5" t="str">
        <f t="shared" si="221"/>
        <v/>
      </c>
      <c r="B14181" t="s">
        <v>98</v>
      </c>
      <c r="C14181" t="s">
        <v>118</v>
      </c>
      <c r="D14181" t="s">
        <v>55</v>
      </c>
      <c r="E14181">
        <v>20</v>
      </c>
      <c r="I14181">
        <v>74.2</v>
      </c>
      <c r="J14181" s="6" t="s">
        <v>20</v>
      </c>
    </row>
    <row r="14182" spans="1:10" x14ac:dyDescent="0.25">
      <c r="A14182" s="5" t="str">
        <f t="shared" si="221"/>
        <v/>
      </c>
      <c r="B14182" t="s">
        <v>98</v>
      </c>
      <c r="C14182" t="s">
        <v>118</v>
      </c>
      <c r="D14182" t="s">
        <v>55</v>
      </c>
      <c r="E14182">
        <v>21</v>
      </c>
      <c r="I14182">
        <v>73.099999999999994</v>
      </c>
      <c r="J14182" s="6" t="s">
        <v>20</v>
      </c>
    </row>
    <row r="14183" spans="1:10" x14ac:dyDescent="0.25">
      <c r="A14183" s="5" t="str">
        <f t="shared" si="221"/>
        <v/>
      </c>
      <c r="B14183" t="s">
        <v>98</v>
      </c>
      <c r="C14183" t="s">
        <v>118</v>
      </c>
      <c r="D14183" t="s">
        <v>55</v>
      </c>
      <c r="E14183">
        <v>22</v>
      </c>
      <c r="I14183">
        <v>73</v>
      </c>
      <c r="J14183" s="6" t="s">
        <v>20</v>
      </c>
    </row>
    <row r="14184" spans="1:10" x14ac:dyDescent="0.25">
      <c r="A14184" s="5" t="str">
        <f t="shared" si="221"/>
        <v/>
      </c>
      <c r="B14184" t="s">
        <v>98</v>
      </c>
      <c r="C14184" t="s">
        <v>118</v>
      </c>
      <c r="D14184" t="s">
        <v>55</v>
      </c>
      <c r="E14184">
        <v>23</v>
      </c>
      <c r="I14184">
        <v>72.099999999999994</v>
      </c>
      <c r="J14184" s="6" t="s">
        <v>20</v>
      </c>
    </row>
    <row r="14185" spans="1:10" x14ac:dyDescent="0.25">
      <c r="A14185" s="5" t="str">
        <f t="shared" si="221"/>
        <v/>
      </c>
      <c r="B14185" t="s">
        <v>98</v>
      </c>
      <c r="C14185" t="s">
        <v>118</v>
      </c>
      <c r="D14185" t="s">
        <v>55</v>
      </c>
      <c r="E14185">
        <v>24</v>
      </c>
      <c r="I14185">
        <v>71.3</v>
      </c>
      <c r="J14185" s="6" t="s">
        <v>20</v>
      </c>
    </row>
    <row r="14186" spans="1:10" x14ac:dyDescent="0.25">
      <c r="A14186" s="5" t="str">
        <f t="shared" si="221"/>
        <v/>
      </c>
      <c r="B14186" t="s">
        <v>98</v>
      </c>
      <c r="C14186" t="s">
        <v>118</v>
      </c>
      <c r="D14186" t="s">
        <v>56</v>
      </c>
      <c r="E14186">
        <v>1</v>
      </c>
      <c r="F14186">
        <v>1.0437281131744385</v>
      </c>
      <c r="G14186">
        <v>1.0801811218261719</v>
      </c>
      <c r="H14186">
        <v>9.7869280725717545E-3</v>
      </c>
      <c r="I14186">
        <v>72.81483994879521</v>
      </c>
      <c r="J14186" s="6" t="s">
        <v>80</v>
      </c>
    </row>
    <row r="14187" spans="1:10" x14ac:dyDescent="0.25">
      <c r="A14187" s="5" t="str">
        <f t="shared" si="221"/>
        <v/>
      </c>
      <c r="B14187" t="s">
        <v>98</v>
      </c>
      <c r="C14187" t="s">
        <v>118</v>
      </c>
      <c r="D14187" t="s">
        <v>56</v>
      </c>
      <c r="E14187">
        <v>2</v>
      </c>
      <c r="F14187">
        <v>0.8657231330871582</v>
      </c>
      <c r="G14187">
        <v>0.9003138542175293</v>
      </c>
      <c r="H14187">
        <v>8.8402722030878067E-3</v>
      </c>
      <c r="I14187">
        <v>71.845920503266029</v>
      </c>
      <c r="J14187" s="6" t="s">
        <v>80</v>
      </c>
    </row>
    <row r="14188" spans="1:10" x14ac:dyDescent="0.25">
      <c r="A14188" s="5" t="str">
        <f t="shared" si="221"/>
        <v/>
      </c>
      <c r="B14188" t="s">
        <v>98</v>
      </c>
      <c r="C14188" t="s">
        <v>118</v>
      </c>
      <c r="D14188" t="s">
        <v>56</v>
      </c>
      <c r="E14188">
        <v>3</v>
      </c>
      <c r="F14188">
        <v>0.76672172546386719</v>
      </c>
      <c r="G14188">
        <v>0.77823013067245483</v>
      </c>
      <c r="H14188">
        <v>7.7863642945885658E-3</v>
      </c>
      <c r="I14188">
        <v>71.037043923632638</v>
      </c>
      <c r="J14188" s="6" t="s">
        <v>80</v>
      </c>
    </row>
    <row r="14189" spans="1:10" x14ac:dyDescent="0.25">
      <c r="A14189" s="5" t="str">
        <f t="shared" si="221"/>
        <v/>
      </c>
      <c r="B14189" t="s">
        <v>98</v>
      </c>
      <c r="C14189" t="s">
        <v>118</v>
      </c>
      <c r="D14189" t="s">
        <v>56</v>
      </c>
      <c r="E14189">
        <v>4</v>
      </c>
      <c r="F14189">
        <v>0.68551015853881836</v>
      </c>
      <c r="G14189">
        <v>0.69960975646972656</v>
      </c>
      <c r="H14189">
        <v>6.7650675773620605E-3</v>
      </c>
      <c r="I14189">
        <v>70.275007515444344</v>
      </c>
      <c r="J14189" s="6" t="s">
        <v>80</v>
      </c>
    </row>
    <row r="14190" spans="1:10" x14ac:dyDescent="0.25">
      <c r="A14190" s="5" t="str">
        <f t="shared" si="221"/>
        <v/>
      </c>
      <c r="B14190" t="s">
        <v>98</v>
      </c>
      <c r="C14190" t="s">
        <v>118</v>
      </c>
      <c r="D14190" t="s">
        <v>56</v>
      </c>
      <c r="E14190">
        <v>5</v>
      </c>
      <c r="F14190">
        <v>0.639412522315979</v>
      </c>
      <c r="G14190">
        <v>0.64118707180023193</v>
      </c>
      <c r="H14190">
        <v>5.8670206926763058E-3</v>
      </c>
      <c r="I14190">
        <v>69.348388910536855</v>
      </c>
      <c r="J14190" s="6" t="s">
        <v>80</v>
      </c>
    </row>
    <row r="14191" spans="1:10" x14ac:dyDescent="0.25">
      <c r="A14191" s="5" t="str">
        <f t="shared" si="221"/>
        <v/>
      </c>
      <c r="B14191" t="s">
        <v>98</v>
      </c>
      <c r="C14191" t="s">
        <v>118</v>
      </c>
      <c r="D14191" t="s">
        <v>56</v>
      </c>
      <c r="E14191">
        <v>6</v>
      </c>
      <c r="F14191">
        <v>0.63009053468704224</v>
      </c>
      <c r="G14191">
        <v>0.63426119089126587</v>
      </c>
      <c r="H14191">
        <v>5.0236722454428673E-3</v>
      </c>
      <c r="I14191">
        <v>68.581734120149576</v>
      </c>
      <c r="J14191" s="6" t="s">
        <v>80</v>
      </c>
    </row>
    <row r="14192" spans="1:10" x14ac:dyDescent="0.25">
      <c r="A14192" s="5" t="str">
        <f t="shared" si="221"/>
        <v/>
      </c>
      <c r="B14192" t="s">
        <v>98</v>
      </c>
      <c r="C14192" t="s">
        <v>118</v>
      </c>
      <c r="D14192" t="s">
        <v>56</v>
      </c>
      <c r="E14192">
        <v>7</v>
      </c>
      <c r="F14192">
        <v>0.68473196029663086</v>
      </c>
      <c r="G14192">
        <v>0.68058288097381592</v>
      </c>
      <c r="H14192">
        <v>4.6968576498329639E-3</v>
      </c>
      <c r="I14192">
        <v>68.510376885832741</v>
      </c>
      <c r="J14192" s="6" t="s">
        <v>80</v>
      </c>
    </row>
    <row r="14193" spans="1:10" x14ac:dyDescent="0.25">
      <c r="A14193" s="5" t="str">
        <f t="shared" si="221"/>
        <v/>
      </c>
      <c r="B14193" t="s">
        <v>98</v>
      </c>
      <c r="C14193" t="s">
        <v>118</v>
      </c>
      <c r="D14193" t="s">
        <v>56</v>
      </c>
      <c r="E14193">
        <v>8</v>
      </c>
      <c r="F14193">
        <v>0.65084725618362427</v>
      </c>
      <c r="G14193">
        <v>0.65282005071640015</v>
      </c>
      <c r="H14193">
        <v>5.1048719324171543E-3</v>
      </c>
      <c r="I14193">
        <v>72.023904692989049</v>
      </c>
      <c r="J14193" s="6" t="s">
        <v>80</v>
      </c>
    </row>
    <row r="14194" spans="1:10" x14ac:dyDescent="0.25">
      <c r="A14194" s="5" t="str">
        <f t="shared" si="221"/>
        <v/>
      </c>
      <c r="B14194" t="s">
        <v>98</v>
      </c>
      <c r="C14194" t="s">
        <v>118</v>
      </c>
      <c r="D14194" t="s">
        <v>56</v>
      </c>
      <c r="E14194">
        <v>9</v>
      </c>
      <c r="F14194">
        <v>0.53562909364700317</v>
      </c>
      <c r="G14194">
        <v>0.55163460969924927</v>
      </c>
      <c r="H14194">
        <v>5.6945416145026684E-3</v>
      </c>
      <c r="I14194">
        <v>77.429669320251179</v>
      </c>
      <c r="J14194" s="6" t="s">
        <v>80</v>
      </c>
    </row>
    <row r="14195" spans="1:10" x14ac:dyDescent="0.25">
      <c r="A14195" s="5" t="str">
        <f t="shared" si="221"/>
        <v/>
      </c>
      <c r="B14195" t="s">
        <v>98</v>
      </c>
      <c r="C14195" t="s">
        <v>118</v>
      </c>
      <c r="D14195" t="s">
        <v>56</v>
      </c>
      <c r="E14195">
        <v>10</v>
      </c>
      <c r="F14195">
        <v>0.45658338069915771</v>
      </c>
      <c r="G14195">
        <v>0.48111504316329956</v>
      </c>
      <c r="H14195">
        <v>6.7402585409581661E-3</v>
      </c>
      <c r="I14195">
        <v>84.209630907983936</v>
      </c>
      <c r="J14195" s="6" t="s">
        <v>80</v>
      </c>
    </row>
    <row r="14196" spans="1:10" x14ac:dyDescent="0.25">
      <c r="A14196" s="5" t="str">
        <f t="shared" si="221"/>
        <v/>
      </c>
      <c r="B14196" t="s">
        <v>98</v>
      </c>
      <c r="C14196" t="s">
        <v>118</v>
      </c>
      <c r="D14196" t="s">
        <v>56</v>
      </c>
      <c r="E14196">
        <v>11</v>
      </c>
      <c r="F14196">
        <v>0.46496707201004028</v>
      </c>
      <c r="G14196">
        <v>0.49947011470794678</v>
      </c>
      <c r="H14196">
        <v>8.0905444920063019E-3</v>
      </c>
      <c r="I14196">
        <v>89.512831932305971</v>
      </c>
      <c r="J14196" s="6" t="s">
        <v>80</v>
      </c>
    </row>
    <row r="14197" spans="1:10" x14ac:dyDescent="0.25">
      <c r="A14197" s="5" t="str">
        <f t="shared" si="221"/>
        <v/>
      </c>
      <c r="B14197" t="s">
        <v>98</v>
      </c>
      <c r="C14197" t="s">
        <v>118</v>
      </c>
      <c r="D14197" t="s">
        <v>56</v>
      </c>
      <c r="E14197">
        <v>12</v>
      </c>
      <c r="F14197">
        <v>0.61348676681518555</v>
      </c>
      <c r="G14197">
        <v>0.64158833026885986</v>
      </c>
      <c r="H14197">
        <v>9.718501940369606E-3</v>
      </c>
      <c r="I14197">
        <v>93.548633301753725</v>
      </c>
      <c r="J14197" s="6" t="s">
        <v>80</v>
      </c>
    </row>
    <row r="14198" spans="1:10" x14ac:dyDescent="0.25">
      <c r="A14198" s="5" t="str">
        <f t="shared" si="221"/>
        <v/>
      </c>
      <c r="B14198" t="s">
        <v>98</v>
      </c>
      <c r="C14198" t="s">
        <v>118</v>
      </c>
      <c r="D14198" t="s">
        <v>56</v>
      </c>
      <c r="E14198">
        <v>13</v>
      </c>
      <c r="F14198">
        <v>0.87493729591369629</v>
      </c>
      <c r="G14198">
        <v>0.93392723798751831</v>
      </c>
      <c r="H14198">
        <v>1.1547556146979332E-2</v>
      </c>
      <c r="I14198">
        <v>95.569314702437637</v>
      </c>
      <c r="J14198" s="6" t="s">
        <v>80</v>
      </c>
    </row>
    <row r="14199" spans="1:10" x14ac:dyDescent="0.25">
      <c r="A14199" s="5" t="str">
        <f t="shared" si="221"/>
        <v/>
      </c>
      <c r="B14199" t="s">
        <v>98</v>
      </c>
      <c r="C14199" t="s">
        <v>118</v>
      </c>
      <c r="D14199" t="s">
        <v>56</v>
      </c>
      <c r="E14199">
        <v>14</v>
      </c>
      <c r="F14199">
        <v>1.2504827976226807</v>
      </c>
      <c r="G14199">
        <v>1.2977166175842285</v>
      </c>
      <c r="H14199">
        <v>1.3251025229692459E-2</v>
      </c>
      <c r="I14199">
        <v>96.357267717007232</v>
      </c>
      <c r="J14199" s="6" t="s">
        <v>80</v>
      </c>
    </row>
    <row r="14200" spans="1:10" x14ac:dyDescent="0.25">
      <c r="A14200" s="5" t="str">
        <f t="shared" si="221"/>
        <v/>
      </c>
      <c r="B14200" t="s">
        <v>98</v>
      </c>
      <c r="C14200" t="s">
        <v>118</v>
      </c>
      <c r="D14200" t="s">
        <v>56</v>
      </c>
      <c r="E14200">
        <v>15</v>
      </c>
      <c r="F14200">
        <v>1.6388484239578247</v>
      </c>
      <c r="G14200">
        <v>1.682773232460022</v>
      </c>
      <c r="H14200">
        <v>1.4363291673362255E-2</v>
      </c>
      <c r="I14200">
        <v>96.956816790084304</v>
      </c>
      <c r="J14200" s="6" t="s">
        <v>80</v>
      </c>
    </row>
    <row r="14201" spans="1:10" x14ac:dyDescent="0.25">
      <c r="A14201" s="5" t="str">
        <f t="shared" si="221"/>
        <v/>
      </c>
      <c r="B14201" t="s">
        <v>98</v>
      </c>
      <c r="C14201" t="s">
        <v>118</v>
      </c>
      <c r="D14201" t="s">
        <v>56</v>
      </c>
      <c r="E14201">
        <v>16</v>
      </c>
      <c r="F14201">
        <v>2.0671653747558594</v>
      </c>
      <c r="G14201">
        <v>2.1584234237670898</v>
      </c>
      <c r="H14201">
        <v>1.5031722374260426E-2</v>
      </c>
      <c r="I14201">
        <v>96.904865556956864</v>
      </c>
      <c r="J14201" s="6" t="s">
        <v>80</v>
      </c>
    </row>
    <row r="14202" spans="1:10" x14ac:dyDescent="0.25">
      <c r="A14202" s="5" t="str">
        <f t="shared" si="221"/>
        <v/>
      </c>
      <c r="B14202" t="s">
        <v>98</v>
      </c>
      <c r="C14202" t="s">
        <v>118</v>
      </c>
      <c r="D14202" t="s">
        <v>56</v>
      </c>
      <c r="E14202">
        <v>17</v>
      </c>
      <c r="F14202">
        <v>2.4703032970428467</v>
      </c>
      <c r="G14202">
        <v>2.4706325531005859</v>
      </c>
      <c r="H14202">
        <v>1.505526527762413E-2</v>
      </c>
      <c r="I14202">
        <v>95.394895062100858</v>
      </c>
      <c r="J14202" s="6" t="s">
        <v>80</v>
      </c>
    </row>
    <row r="14203" spans="1:10" x14ac:dyDescent="0.25">
      <c r="A14203" s="5" t="str">
        <f t="shared" si="221"/>
        <v/>
      </c>
      <c r="B14203" t="s">
        <v>98</v>
      </c>
      <c r="C14203" t="s">
        <v>118</v>
      </c>
      <c r="D14203" t="s">
        <v>56</v>
      </c>
      <c r="E14203">
        <v>18</v>
      </c>
      <c r="F14203">
        <v>2.6718399524688721</v>
      </c>
      <c r="G14203">
        <v>2.6224567890167236</v>
      </c>
      <c r="H14203">
        <v>1.4850950799882412E-2</v>
      </c>
      <c r="I14203">
        <v>93.524934587807451</v>
      </c>
      <c r="J14203" s="6" t="s">
        <v>80</v>
      </c>
    </row>
    <row r="14204" spans="1:10" x14ac:dyDescent="0.25">
      <c r="A14204" s="5" t="str">
        <f t="shared" si="221"/>
        <v/>
      </c>
      <c r="B14204" t="s">
        <v>98</v>
      </c>
      <c r="C14204" t="s">
        <v>118</v>
      </c>
      <c r="D14204" t="s">
        <v>56</v>
      </c>
      <c r="E14204">
        <v>19</v>
      </c>
      <c r="F14204">
        <v>2.6278769969940186</v>
      </c>
      <c r="G14204">
        <v>1.6270383596420288</v>
      </c>
      <c r="H14204">
        <v>1.4907232485711575E-2</v>
      </c>
      <c r="I14204">
        <v>90.086962088703871</v>
      </c>
      <c r="J14204" s="6" t="s">
        <v>80</v>
      </c>
    </row>
    <row r="14205" spans="1:10" x14ac:dyDescent="0.25">
      <c r="A14205" s="5" t="str">
        <f t="shared" si="221"/>
        <v/>
      </c>
      <c r="B14205" t="s">
        <v>98</v>
      </c>
      <c r="C14205" t="s">
        <v>118</v>
      </c>
      <c r="D14205" t="s">
        <v>56</v>
      </c>
      <c r="E14205">
        <v>20</v>
      </c>
      <c r="F14205">
        <v>2.4324522018432617</v>
      </c>
      <c r="G14205">
        <v>1.8030312061309814</v>
      </c>
      <c r="H14205">
        <v>1.425730437040329E-2</v>
      </c>
      <c r="I14205">
        <v>85.477116851302114</v>
      </c>
      <c r="J14205" s="6" t="s">
        <v>80</v>
      </c>
    </row>
    <row r="14206" spans="1:10" x14ac:dyDescent="0.25">
      <c r="A14206" s="5" t="str">
        <f t="shared" si="221"/>
        <v/>
      </c>
      <c r="B14206" t="s">
        <v>98</v>
      </c>
      <c r="C14206" t="s">
        <v>118</v>
      </c>
      <c r="D14206" t="s">
        <v>56</v>
      </c>
      <c r="E14206">
        <v>21</v>
      </c>
      <c r="F14206">
        <v>2.2734131813049316</v>
      </c>
      <c r="G14206">
        <v>2.6986377239227295</v>
      </c>
      <c r="H14206">
        <v>1.3725132681429386E-2</v>
      </c>
      <c r="I14206">
        <v>82.432978344380317</v>
      </c>
      <c r="J14206" s="6" t="s">
        <v>80</v>
      </c>
    </row>
    <row r="14207" spans="1:10" x14ac:dyDescent="0.25">
      <c r="A14207" s="5" t="str">
        <f t="shared" si="221"/>
        <v/>
      </c>
      <c r="B14207" t="s">
        <v>98</v>
      </c>
      <c r="C14207" t="s">
        <v>118</v>
      </c>
      <c r="D14207" t="s">
        <v>56</v>
      </c>
      <c r="E14207">
        <v>22</v>
      </c>
      <c r="F14207">
        <v>2.0599353313446045</v>
      </c>
      <c r="G14207">
        <v>2.2181506156921387</v>
      </c>
      <c r="H14207">
        <v>1.2609783560037613E-2</v>
      </c>
      <c r="I14207">
        <v>80.078285921050352</v>
      </c>
      <c r="J14207" s="6" t="s">
        <v>80</v>
      </c>
    </row>
    <row r="14208" spans="1:10" x14ac:dyDescent="0.25">
      <c r="A14208" s="5" t="str">
        <f t="shared" si="221"/>
        <v/>
      </c>
      <c r="B14208" t="s">
        <v>98</v>
      </c>
      <c r="C14208" t="s">
        <v>118</v>
      </c>
      <c r="D14208" t="s">
        <v>56</v>
      </c>
      <c r="E14208">
        <v>23</v>
      </c>
      <c r="F14208">
        <v>1.7893221378326416</v>
      </c>
      <c r="G14208">
        <v>1.9066969156265259</v>
      </c>
      <c r="H14208">
        <v>1.2203112244606018E-2</v>
      </c>
      <c r="I14208">
        <v>78.224724155199141</v>
      </c>
      <c r="J14208" s="6" t="s">
        <v>80</v>
      </c>
    </row>
    <row r="14209" spans="1:10" x14ac:dyDescent="0.25">
      <c r="A14209" s="5" t="str">
        <f t="shared" si="221"/>
        <v/>
      </c>
      <c r="B14209" t="s">
        <v>98</v>
      </c>
      <c r="C14209" t="s">
        <v>118</v>
      </c>
      <c r="D14209" t="s">
        <v>56</v>
      </c>
      <c r="E14209">
        <v>24</v>
      </c>
      <c r="F14209">
        <v>1.5006948709487915</v>
      </c>
      <c r="G14209">
        <v>1.5871139764785767</v>
      </c>
      <c r="H14209">
        <v>1.1418647132813931E-2</v>
      </c>
      <c r="I14209">
        <v>76.817256582981429</v>
      </c>
      <c r="J14209" s="6" t="s">
        <v>80</v>
      </c>
    </row>
    <row r="14210" spans="1:10" x14ac:dyDescent="0.25">
      <c r="A14210" s="5" t="str">
        <f t="shared" ref="A14210:A14273" si="222">IF(AND(category = B14210, subcategory=C14210, reportdate = D14210), E14210, "")</f>
        <v/>
      </c>
      <c r="B14210" t="s">
        <v>98</v>
      </c>
      <c r="C14210" t="s">
        <v>118</v>
      </c>
      <c r="D14210" t="s">
        <v>72</v>
      </c>
      <c r="E14210">
        <v>1</v>
      </c>
      <c r="F14210">
        <v>0.86303973197937012</v>
      </c>
      <c r="G14210">
        <v>0.86797374486923218</v>
      </c>
      <c r="H14210">
        <v>8.8080596178770065E-3</v>
      </c>
      <c r="I14210">
        <v>67.087322247382133</v>
      </c>
      <c r="J14210" s="6" t="s">
        <v>80</v>
      </c>
    </row>
    <row r="14211" spans="1:10" x14ac:dyDescent="0.25">
      <c r="A14211" s="5" t="str">
        <f t="shared" si="222"/>
        <v/>
      </c>
      <c r="B14211" t="s">
        <v>98</v>
      </c>
      <c r="C14211" t="s">
        <v>118</v>
      </c>
      <c r="D14211" t="s">
        <v>73</v>
      </c>
      <c r="E14211">
        <v>1</v>
      </c>
      <c r="I14211">
        <v>67.64</v>
      </c>
      <c r="J14211" s="6" t="s">
        <v>20</v>
      </c>
    </row>
    <row r="14212" spans="1:10" x14ac:dyDescent="0.25">
      <c r="A14212" s="5" t="str">
        <f t="shared" si="222"/>
        <v/>
      </c>
      <c r="B14212" t="s">
        <v>98</v>
      </c>
      <c r="C14212" t="s">
        <v>118</v>
      </c>
      <c r="D14212" t="s">
        <v>72</v>
      </c>
      <c r="E14212">
        <v>2</v>
      </c>
      <c r="F14212">
        <v>0.73327857255935669</v>
      </c>
      <c r="G14212">
        <v>0.7388494610786438</v>
      </c>
      <c r="H14212">
        <v>7.7500343322753906E-3</v>
      </c>
      <c r="I14212">
        <v>66.127159825419824</v>
      </c>
      <c r="J14212" s="6" t="s">
        <v>80</v>
      </c>
    </row>
    <row r="14213" spans="1:10" x14ac:dyDescent="0.25">
      <c r="A14213" s="5" t="str">
        <f t="shared" si="222"/>
        <v/>
      </c>
      <c r="B14213" t="s">
        <v>98</v>
      </c>
      <c r="C14213" t="s">
        <v>118</v>
      </c>
      <c r="D14213" t="s">
        <v>73</v>
      </c>
      <c r="E14213">
        <v>2</v>
      </c>
      <c r="I14213">
        <v>66.989999999999995</v>
      </c>
      <c r="J14213" s="6" t="s">
        <v>20</v>
      </c>
    </row>
    <row r="14214" spans="1:10" x14ac:dyDescent="0.25">
      <c r="A14214" s="5" t="str">
        <f t="shared" si="222"/>
        <v/>
      </c>
      <c r="B14214" t="s">
        <v>98</v>
      </c>
      <c r="C14214" t="s">
        <v>118</v>
      </c>
      <c r="D14214" t="s">
        <v>72</v>
      </c>
      <c r="E14214">
        <v>3</v>
      </c>
      <c r="F14214">
        <v>0.64474469423294067</v>
      </c>
      <c r="G14214">
        <v>0.65869772434234619</v>
      </c>
      <c r="H14214">
        <v>6.7747142165899277E-3</v>
      </c>
      <c r="I14214">
        <v>65.376430583948206</v>
      </c>
      <c r="J14214" s="6" t="s">
        <v>80</v>
      </c>
    </row>
    <row r="14215" spans="1:10" x14ac:dyDescent="0.25">
      <c r="A14215" s="5" t="str">
        <f t="shared" si="222"/>
        <v/>
      </c>
      <c r="B14215" t="s">
        <v>98</v>
      </c>
      <c r="C14215" t="s">
        <v>118</v>
      </c>
      <c r="D14215" t="s">
        <v>73</v>
      </c>
      <c r="E14215">
        <v>3</v>
      </c>
      <c r="I14215">
        <v>66.39</v>
      </c>
      <c r="J14215" s="6" t="s">
        <v>20</v>
      </c>
    </row>
    <row r="14216" spans="1:10" x14ac:dyDescent="0.25">
      <c r="A14216" s="5" t="str">
        <f t="shared" si="222"/>
        <v/>
      </c>
      <c r="B14216" t="s">
        <v>98</v>
      </c>
      <c r="C14216" t="s">
        <v>118</v>
      </c>
      <c r="D14216" t="s">
        <v>72</v>
      </c>
      <c r="E14216">
        <v>4</v>
      </c>
      <c r="F14216">
        <v>0.58640050888061523</v>
      </c>
      <c r="G14216">
        <v>0.61012214422225952</v>
      </c>
      <c r="H14216">
        <v>6.0370150022208691E-3</v>
      </c>
      <c r="I14216">
        <v>64.456964808579599</v>
      </c>
      <c r="J14216" s="6" t="s">
        <v>80</v>
      </c>
    </row>
    <row r="14217" spans="1:10" x14ac:dyDescent="0.25">
      <c r="A14217" s="5" t="str">
        <f t="shared" si="222"/>
        <v/>
      </c>
      <c r="B14217" t="s">
        <v>98</v>
      </c>
      <c r="C14217" t="s">
        <v>118</v>
      </c>
      <c r="D14217" t="s">
        <v>73</v>
      </c>
      <c r="E14217">
        <v>4</v>
      </c>
      <c r="I14217">
        <v>65.62</v>
      </c>
      <c r="J14217" s="6" t="s">
        <v>20</v>
      </c>
    </row>
    <row r="14218" spans="1:10" x14ac:dyDescent="0.25">
      <c r="A14218" s="5" t="str">
        <f t="shared" si="222"/>
        <v/>
      </c>
      <c r="B14218" t="s">
        <v>98</v>
      </c>
      <c r="C14218" t="s">
        <v>118</v>
      </c>
      <c r="D14218" t="s">
        <v>73</v>
      </c>
      <c r="E14218">
        <v>5</v>
      </c>
      <c r="I14218">
        <v>65.95</v>
      </c>
      <c r="J14218" s="6" t="s">
        <v>20</v>
      </c>
    </row>
    <row r="14219" spans="1:10" x14ac:dyDescent="0.25">
      <c r="A14219" s="5" t="str">
        <f t="shared" si="222"/>
        <v/>
      </c>
      <c r="B14219" t="s">
        <v>98</v>
      </c>
      <c r="C14219" t="s">
        <v>118</v>
      </c>
      <c r="D14219" t="s">
        <v>72</v>
      </c>
      <c r="E14219">
        <v>5</v>
      </c>
      <c r="F14219">
        <v>0.56564575433731079</v>
      </c>
      <c r="G14219">
        <v>0.58073872327804565</v>
      </c>
      <c r="H14219">
        <v>5.2710352465510368E-3</v>
      </c>
      <c r="I14219">
        <v>64.037050991643611</v>
      </c>
      <c r="J14219" s="6" t="s">
        <v>80</v>
      </c>
    </row>
    <row r="14220" spans="1:10" x14ac:dyDescent="0.25">
      <c r="A14220" s="5" t="str">
        <f t="shared" si="222"/>
        <v/>
      </c>
      <c r="B14220" t="s">
        <v>98</v>
      </c>
      <c r="C14220" t="s">
        <v>118</v>
      </c>
      <c r="D14220" t="s">
        <v>73</v>
      </c>
      <c r="E14220">
        <v>6</v>
      </c>
      <c r="I14220">
        <v>66.069999999999993</v>
      </c>
      <c r="J14220" s="6" t="s">
        <v>20</v>
      </c>
    </row>
    <row r="14221" spans="1:10" x14ac:dyDescent="0.25">
      <c r="A14221" s="5" t="str">
        <f t="shared" si="222"/>
        <v/>
      </c>
      <c r="B14221" t="s">
        <v>98</v>
      </c>
      <c r="C14221" t="s">
        <v>118</v>
      </c>
      <c r="D14221" t="s">
        <v>72</v>
      </c>
      <c r="E14221">
        <v>6</v>
      </c>
      <c r="F14221">
        <v>0.58151376247406006</v>
      </c>
      <c r="G14221">
        <v>0.58950549364089966</v>
      </c>
      <c r="H14221">
        <v>4.7394540160894394E-3</v>
      </c>
      <c r="I14221">
        <v>63.776269266878714</v>
      </c>
      <c r="J14221" s="6" t="s">
        <v>80</v>
      </c>
    </row>
    <row r="14222" spans="1:10" x14ac:dyDescent="0.25">
      <c r="A14222" s="5" t="str">
        <f t="shared" si="222"/>
        <v/>
      </c>
      <c r="B14222" t="s">
        <v>98</v>
      </c>
      <c r="C14222" t="s">
        <v>118</v>
      </c>
      <c r="D14222" t="s">
        <v>73</v>
      </c>
      <c r="E14222">
        <v>7</v>
      </c>
      <c r="I14222">
        <v>65.430000000000007</v>
      </c>
      <c r="J14222" s="6" t="s">
        <v>20</v>
      </c>
    </row>
    <row r="14223" spans="1:10" x14ac:dyDescent="0.25">
      <c r="A14223" s="5" t="str">
        <f t="shared" si="222"/>
        <v/>
      </c>
      <c r="B14223" t="s">
        <v>98</v>
      </c>
      <c r="C14223" t="s">
        <v>118</v>
      </c>
      <c r="D14223" t="s">
        <v>72</v>
      </c>
      <c r="E14223">
        <v>7</v>
      </c>
      <c r="F14223">
        <v>0.65940260887145996</v>
      </c>
      <c r="G14223">
        <v>0.64325189590454102</v>
      </c>
      <c r="H14223">
        <v>4.4932831078767776E-3</v>
      </c>
      <c r="I14223">
        <v>63.371236395790248</v>
      </c>
      <c r="J14223" s="6" t="s">
        <v>80</v>
      </c>
    </row>
    <row r="14224" spans="1:10" x14ac:dyDescent="0.25">
      <c r="A14224" s="5" t="str">
        <f t="shared" si="222"/>
        <v/>
      </c>
      <c r="B14224" t="s">
        <v>98</v>
      </c>
      <c r="C14224" t="s">
        <v>118</v>
      </c>
      <c r="D14224" t="s">
        <v>73</v>
      </c>
      <c r="E14224">
        <v>8</v>
      </c>
      <c r="I14224">
        <v>65.56</v>
      </c>
      <c r="J14224" s="6" t="s">
        <v>20</v>
      </c>
    </row>
    <row r="14225" spans="1:10" x14ac:dyDescent="0.25">
      <c r="A14225" s="5" t="str">
        <f t="shared" si="222"/>
        <v/>
      </c>
      <c r="B14225" t="s">
        <v>98</v>
      </c>
      <c r="C14225" t="s">
        <v>118</v>
      </c>
      <c r="D14225" t="s">
        <v>72</v>
      </c>
      <c r="E14225">
        <v>8</v>
      </c>
      <c r="F14225">
        <v>0.62484544515609741</v>
      </c>
      <c r="G14225">
        <v>0.60952585935592651</v>
      </c>
      <c r="H14225">
        <v>4.6583828516304493E-3</v>
      </c>
      <c r="I14225">
        <v>65.386483067253309</v>
      </c>
      <c r="J14225" s="6" t="s">
        <v>80</v>
      </c>
    </row>
    <row r="14226" spans="1:10" x14ac:dyDescent="0.25">
      <c r="A14226" s="5" t="str">
        <f t="shared" si="222"/>
        <v/>
      </c>
      <c r="B14226" t="s">
        <v>98</v>
      </c>
      <c r="C14226" t="s">
        <v>118</v>
      </c>
      <c r="D14226" t="s">
        <v>72</v>
      </c>
      <c r="E14226">
        <v>9</v>
      </c>
      <c r="F14226">
        <v>0.48059937357902527</v>
      </c>
      <c r="G14226">
        <v>0.48139604926109314</v>
      </c>
      <c r="H14226">
        <v>5.0975745543837547E-3</v>
      </c>
      <c r="I14226">
        <v>73.07673940667442</v>
      </c>
      <c r="J14226" s="6" t="s">
        <v>80</v>
      </c>
    </row>
    <row r="14227" spans="1:10" x14ac:dyDescent="0.25">
      <c r="A14227" s="5" t="str">
        <f t="shared" si="222"/>
        <v/>
      </c>
      <c r="B14227" t="s">
        <v>98</v>
      </c>
      <c r="C14227" t="s">
        <v>118</v>
      </c>
      <c r="D14227" t="s">
        <v>73</v>
      </c>
      <c r="E14227">
        <v>9</v>
      </c>
      <c r="I14227">
        <v>68.52</v>
      </c>
      <c r="J14227" s="6" t="s">
        <v>20</v>
      </c>
    </row>
    <row r="14228" spans="1:10" x14ac:dyDescent="0.25">
      <c r="A14228" s="5" t="str">
        <f t="shared" si="222"/>
        <v/>
      </c>
      <c r="B14228" t="s">
        <v>98</v>
      </c>
      <c r="C14228" t="s">
        <v>118</v>
      </c>
      <c r="D14228" t="s">
        <v>72</v>
      </c>
      <c r="E14228">
        <v>10</v>
      </c>
      <c r="F14228">
        <v>0.37916576862335205</v>
      </c>
      <c r="G14228">
        <v>0.36668828129768372</v>
      </c>
      <c r="H14228">
        <v>5.5882367305457592E-3</v>
      </c>
      <c r="I14228">
        <v>77.491850726453634</v>
      </c>
      <c r="J14228" s="6" t="s">
        <v>80</v>
      </c>
    </row>
    <row r="14229" spans="1:10" x14ac:dyDescent="0.25">
      <c r="A14229" s="5" t="str">
        <f t="shared" si="222"/>
        <v/>
      </c>
      <c r="B14229" t="s">
        <v>98</v>
      </c>
      <c r="C14229" t="s">
        <v>118</v>
      </c>
      <c r="D14229" t="s">
        <v>73</v>
      </c>
      <c r="E14229">
        <v>10</v>
      </c>
      <c r="I14229">
        <v>72.2</v>
      </c>
      <c r="J14229" s="6" t="s">
        <v>20</v>
      </c>
    </row>
    <row r="14230" spans="1:10" x14ac:dyDescent="0.25">
      <c r="A14230" s="5" t="str">
        <f t="shared" si="222"/>
        <v/>
      </c>
      <c r="B14230" t="s">
        <v>98</v>
      </c>
      <c r="C14230" t="s">
        <v>118</v>
      </c>
      <c r="D14230" t="s">
        <v>72</v>
      </c>
      <c r="E14230">
        <v>11</v>
      </c>
      <c r="F14230">
        <v>0.30511653423309326</v>
      </c>
      <c r="G14230">
        <v>0.30571579933166504</v>
      </c>
      <c r="H14230">
        <v>6.388289388269186E-3</v>
      </c>
      <c r="I14230">
        <v>81.147663112559101</v>
      </c>
      <c r="J14230" s="6" t="s">
        <v>80</v>
      </c>
    </row>
    <row r="14231" spans="1:10" x14ac:dyDescent="0.25">
      <c r="A14231" s="5" t="str">
        <f t="shared" si="222"/>
        <v/>
      </c>
      <c r="B14231" t="s">
        <v>98</v>
      </c>
      <c r="C14231" t="s">
        <v>118</v>
      </c>
      <c r="D14231" t="s">
        <v>73</v>
      </c>
      <c r="E14231">
        <v>11</v>
      </c>
      <c r="I14231">
        <v>75.8</v>
      </c>
      <c r="J14231" s="6" t="s">
        <v>20</v>
      </c>
    </row>
    <row r="14232" spans="1:10" x14ac:dyDescent="0.25">
      <c r="A14232" s="5" t="str">
        <f t="shared" si="222"/>
        <v/>
      </c>
      <c r="B14232" t="s">
        <v>98</v>
      </c>
      <c r="C14232" t="s">
        <v>118</v>
      </c>
      <c r="D14232" t="s">
        <v>73</v>
      </c>
      <c r="E14232">
        <v>12</v>
      </c>
      <c r="I14232">
        <v>79.099999999999994</v>
      </c>
      <c r="J14232" s="6" t="s">
        <v>20</v>
      </c>
    </row>
    <row r="14233" spans="1:10" x14ac:dyDescent="0.25">
      <c r="A14233" s="5" t="str">
        <f t="shared" si="222"/>
        <v/>
      </c>
      <c r="B14233" t="s">
        <v>98</v>
      </c>
      <c r="C14233" t="s">
        <v>118</v>
      </c>
      <c r="D14233" t="s">
        <v>72</v>
      </c>
      <c r="E14233">
        <v>12</v>
      </c>
      <c r="F14233">
        <v>0.3238532543182373</v>
      </c>
      <c r="G14233">
        <v>0.33208012580871582</v>
      </c>
      <c r="H14233">
        <v>7.7558127231895924E-3</v>
      </c>
      <c r="I14233">
        <v>84.20831335287366</v>
      </c>
      <c r="J14233" s="6" t="s">
        <v>80</v>
      </c>
    </row>
    <row r="14234" spans="1:10" x14ac:dyDescent="0.25">
      <c r="A14234" s="5" t="str">
        <f t="shared" si="222"/>
        <v/>
      </c>
      <c r="B14234" t="s">
        <v>98</v>
      </c>
      <c r="C14234" t="s">
        <v>118</v>
      </c>
      <c r="D14234" t="s">
        <v>72</v>
      </c>
      <c r="E14234">
        <v>13</v>
      </c>
      <c r="F14234">
        <v>0.47493821382522583</v>
      </c>
      <c r="G14234">
        <v>0.47127306461334229</v>
      </c>
      <c r="H14234">
        <v>9.1315442696213722E-3</v>
      </c>
      <c r="I14234">
        <v>87.427219490664655</v>
      </c>
      <c r="J14234" s="6" t="s">
        <v>80</v>
      </c>
    </row>
    <row r="14235" spans="1:10" x14ac:dyDescent="0.25">
      <c r="A14235" s="5" t="str">
        <f t="shared" si="222"/>
        <v/>
      </c>
      <c r="B14235" t="s">
        <v>98</v>
      </c>
      <c r="C14235" t="s">
        <v>118</v>
      </c>
      <c r="D14235" t="s">
        <v>73</v>
      </c>
      <c r="E14235">
        <v>13</v>
      </c>
      <c r="I14235">
        <v>82.1</v>
      </c>
      <c r="J14235" s="6" t="s">
        <v>20</v>
      </c>
    </row>
    <row r="14236" spans="1:10" x14ac:dyDescent="0.25">
      <c r="A14236" s="5" t="str">
        <f t="shared" si="222"/>
        <v/>
      </c>
      <c r="B14236" t="s">
        <v>98</v>
      </c>
      <c r="C14236" t="s">
        <v>118</v>
      </c>
      <c r="D14236" t="s">
        <v>72</v>
      </c>
      <c r="E14236">
        <v>14</v>
      </c>
      <c r="F14236">
        <v>0.70021992921829224</v>
      </c>
      <c r="G14236">
        <v>0.70623904466629028</v>
      </c>
      <c r="H14236">
        <v>1.0606858879327774E-2</v>
      </c>
      <c r="I14236">
        <v>88.903712502113649</v>
      </c>
      <c r="J14236" s="6" t="s">
        <v>80</v>
      </c>
    </row>
    <row r="14237" spans="1:10" x14ac:dyDescent="0.25">
      <c r="A14237" s="5" t="str">
        <f t="shared" si="222"/>
        <v/>
      </c>
      <c r="B14237" t="s">
        <v>98</v>
      </c>
      <c r="C14237" t="s">
        <v>118</v>
      </c>
      <c r="D14237" t="s">
        <v>73</v>
      </c>
      <c r="E14237">
        <v>14</v>
      </c>
      <c r="I14237">
        <v>82.1</v>
      </c>
      <c r="J14237" s="6" t="s">
        <v>20</v>
      </c>
    </row>
    <row r="14238" spans="1:10" x14ac:dyDescent="0.25">
      <c r="A14238" s="5" t="str">
        <f t="shared" si="222"/>
        <v/>
      </c>
      <c r="B14238" t="s">
        <v>98</v>
      </c>
      <c r="C14238" t="s">
        <v>118</v>
      </c>
      <c r="D14238" t="s">
        <v>72</v>
      </c>
      <c r="E14238">
        <v>15</v>
      </c>
      <c r="F14238">
        <v>0.99533647298812866</v>
      </c>
      <c r="G14238">
        <v>1.0308462381362915</v>
      </c>
      <c r="H14238">
        <v>1.1827815324068069E-2</v>
      </c>
      <c r="I14238">
        <v>90.404822937965278</v>
      </c>
      <c r="J14238" s="6" t="s">
        <v>80</v>
      </c>
    </row>
    <row r="14239" spans="1:10" x14ac:dyDescent="0.25">
      <c r="A14239" s="5" t="str">
        <f t="shared" si="222"/>
        <v/>
      </c>
      <c r="B14239" t="s">
        <v>98</v>
      </c>
      <c r="C14239" t="s">
        <v>118</v>
      </c>
      <c r="D14239" t="s">
        <v>73</v>
      </c>
      <c r="E14239">
        <v>15</v>
      </c>
      <c r="I14239">
        <v>82.5</v>
      </c>
      <c r="J14239" s="6" t="s">
        <v>20</v>
      </c>
    </row>
    <row r="14240" spans="1:10" x14ac:dyDescent="0.25">
      <c r="A14240" s="5" t="str">
        <f t="shared" si="222"/>
        <v/>
      </c>
      <c r="B14240" t="s">
        <v>98</v>
      </c>
      <c r="C14240" t="s">
        <v>118</v>
      </c>
      <c r="D14240" t="s">
        <v>73</v>
      </c>
      <c r="E14240">
        <v>16</v>
      </c>
      <c r="I14240">
        <v>83.9</v>
      </c>
      <c r="J14240" s="6" t="s">
        <v>20</v>
      </c>
    </row>
    <row r="14241" spans="1:10" x14ac:dyDescent="0.25">
      <c r="A14241" s="5" t="str">
        <f t="shared" si="222"/>
        <v/>
      </c>
      <c r="B14241" t="s">
        <v>98</v>
      </c>
      <c r="C14241" t="s">
        <v>118</v>
      </c>
      <c r="D14241" t="s">
        <v>72</v>
      </c>
      <c r="E14241">
        <v>16</v>
      </c>
      <c r="F14241">
        <v>1.3857278823852539</v>
      </c>
      <c r="G14241">
        <v>1.424962043762207</v>
      </c>
      <c r="H14241">
        <v>1.2719009071588516E-2</v>
      </c>
      <c r="I14241">
        <v>90.808308933188329</v>
      </c>
      <c r="J14241" s="6" t="s">
        <v>80</v>
      </c>
    </row>
    <row r="14242" spans="1:10" x14ac:dyDescent="0.25">
      <c r="A14242" s="5" t="str">
        <f t="shared" si="222"/>
        <v/>
      </c>
      <c r="B14242" t="s">
        <v>98</v>
      </c>
      <c r="C14242" t="s">
        <v>118</v>
      </c>
      <c r="D14242" t="s">
        <v>73</v>
      </c>
      <c r="E14242">
        <v>17</v>
      </c>
      <c r="I14242">
        <v>86</v>
      </c>
      <c r="J14242" s="6" t="s">
        <v>20</v>
      </c>
    </row>
    <row r="14243" spans="1:10" x14ac:dyDescent="0.25">
      <c r="A14243" s="5" t="str">
        <f t="shared" si="222"/>
        <v/>
      </c>
      <c r="B14243" t="s">
        <v>98</v>
      </c>
      <c r="C14243" t="s">
        <v>118</v>
      </c>
      <c r="D14243" t="s">
        <v>72</v>
      </c>
      <c r="E14243">
        <v>17</v>
      </c>
      <c r="F14243">
        <v>1.7127474546432495</v>
      </c>
      <c r="G14243">
        <v>1.7657603025436401</v>
      </c>
      <c r="H14243">
        <v>1.331024058163166E-2</v>
      </c>
      <c r="I14243">
        <v>91.794436771446968</v>
      </c>
      <c r="J14243" s="6" t="s">
        <v>80</v>
      </c>
    </row>
    <row r="14244" spans="1:10" x14ac:dyDescent="0.25">
      <c r="A14244" s="5" t="str">
        <f t="shared" si="222"/>
        <v/>
      </c>
      <c r="B14244" t="s">
        <v>98</v>
      </c>
      <c r="C14244" t="s">
        <v>118</v>
      </c>
      <c r="D14244" t="s">
        <v>73</v>
      </c>
      <c r="E14244">
        <v>18</v>
      </c>
      <c r="I14244">
        <v>83.3</v>
      </c>
      <c r="J14244" s="6" t="s">
        <v>20</v>
      </c>
    </row>
    <row r="14245" spans="1:10" x14ac:dyDescent="0.25">
      <c r="A14245" s="5" t="str">
        <f t="shared" si="222"/>
        <v/>
      </c>
      <c r="B14245" t="s">
        <v>98</v>
      </c>
      <c r="C14245" t="s">
        <v>118</v>
      </c>
      <c r="D14245" t="s">
        <v>72</v>
      </c>
      <c r="E14245">
        <v>18</v>
      </c>
      <c r="F14245">
        <v>1.9706732034683228</v>
      </c>
      <c r="G14245">
        <v>1.2783577442169189</v>
      </c>
      <c r="H14245">
        <v>1.324235275387764E-2</v>
      </c>
      <c r="I14245">
        <v>90.461836362648611</v>
      </c>
      <c r="J14245" s="6" t="s">
        <v>80</v>
      </c>
    </row>
    <row r="14246" spans="1:10" x14ac:dyDescent="0.25">
      <c r="A14246" s="5" t="str">
        <f t="shared" si="222"/>
        <v/>
      </c>
      <c r="B14246" t="s">
        <v>98</v>
      </c>
      <c r="C14246" t="s">
        <v>118</v>
      </c>
      <c r="D14246" t="s">
        <v>73</v>
      </c>
      <c r="E14246">
        <v>19</v>
      </c>
      <c r="I14246">
        <v>83.4</v>
      </c>
      <c r="J14246" s="6" t="s">
        <v>20</v>
      </c>
    </row>
    <row r="14247" spans="1:10" x14ac:dyDescent="0.25">
      <c r="A14247" s="5" t="str">
        <f t="shared" si="222"/>
        <v/>
      </c>
      <c r="B14247" t="s">
        <v>98</v>
      </c>
      <c r="C14247" t="s">
        <v>118</v>
      </c>
      <c r="D14247" t="s">
        <v>72</v>
      </c>
      <c r="E14247">
        <v>19</v>
      </c>
      <c r="F14247">
        <v>2.0023679733276367</v>
      </c>
      <c r="G14247">
        <v>1.6146752834320068</v>
      </c>
      <c r="H14247">
        <v>1.3060342520475388E-2</v>
      </c>
      <c r="I14247">
        <v>88.900542511433258</v>
      </c>
      <c r="J14247" s="6" t="s">
        <v>80</v>
      </c>
    </row>
    <row r="14248" spans="1:10" x14ac:dyDescent="0.25">
      <c r="A14248" s="5" t="str">
        <f t="shared" si="222"/>
        <v/>
      </c>
      <c r="B14248" t="s">
        <v>98</v>
      </c>
      <c r="C14248" t="s">
        <v>118</v>
      </c>
      <c r="D14248" t="s">
        <v>72</v>
      </c>
      <c r="E14248">
        <v>20</v>
      </c>
      <c r="F14248">
        <v>1.9781546592712402</v>
      </c>
      <c r="G14248">
        <v>1.6976865530014038</v>
      </c>
      <c r="H14248">
        <v>1.2174087576568127E-2</v>
      </c>
      <c r="I14248">
        <v>83.85826473673005</v>
      </c>
      <c r="J14248" s="6" t="s">
        <v>80</v>
      </c>
    </row>
    <row r="14249" spans="1:10" x14ac:dyDescent="0.25">
      <c r="A14249" s="5" t="str">
        <f t="shared" si="222"/>
        <v/>
      </c>
      <c r="B14249" t="s">
        <v>98</v>
      </c>
      <c r="C14249" t="s">
        <v>118</v>
      </c>
      <c r="D14249" t="s">
        <v>73</v>
      </c>
      <c r="E14249">
        <v>20</v>
      </c>
      <c r="I14249">
        <v>77.400000000000006</v>
      </c>
      <c r="J14249" s="6" t="s">
        <v>20</v>
      </c>
    </row>
    <row r="14250" spans="1:10" x14ac:dyDescent="0.25">
      <c r="A14250" s="5" t="str">
        <f t="shared" si="222"/>
        <v/>
      </c>
      <c r="B14250" t="s">
        <v>98</v>
      </c>
      <c r="C14250" t="s">
        <v>118</v>
      </c>
      <c r="D14250" t="s">
        <v>72</v>
      </c>
      <c r="E14250">
        <v>21</v>
      </c>
      <c r="F14250">
        <v>1.8920618295669556</v>
      </c>
      <c r="G14250">
        <v>2.3509645462036133</v>
      </c>
      <c r="H14250">
        <v>1.1899189092218876E-2</v>
      </c>
      <c r="I14250">
        <v>77.220033147321573</v>
      </c>
      <c r="J14250" s="6" t="s">
        <v>80</v>
      </c>
    </row>
    <row r="14251" spans="1:10" x14ac:dyDescent="0.25">
      <c r="A14251" s="5" t="str">
        <f t="shared" si="222"/>
        <v/>
      </c>
      <c r="B14251" t="s">
        <v>98</v>
      </c>
      <c r="C14251" t="s">
        <v>118</v>
      </c>
      <c r="D14251" t="s">
        <v>73</v>
      </c>
      <c r="E14251">
        <v>21</v>
      </c>
      <c r="I14251">
        <v>71.900000000000006</v>
      </c>
      <c r="J14251" s="6" t="s">
        <v>20</v>
      </c>
    </row>
    <row r="14252" spans="1:10" x14ac:dyDescent="0.25">
      <c r="A14252" s="5" t="str">
        <f t="shared" si="222"/>
        <v/>
      </c>
      <c r="B14252" t="s">
        <v>98</v>
      </c>
      <c r="C14252" t="s">
        <v>118</v>
      </c>
      <c r="D14252" t="s">
        <v>72</v>
      </c>
      <c r="E14252">
        <v>22</v>
      </c>
      <c r="F14252">
        <v>1.7284877300262451</v>
      </c>
      <c r="G14252">
        <v>1.8650434017181396</v>
      </c>
      <c r="H14252">
        <v>1.0991440154612064E-2</v>
      </c>
      <c r="I14252">
        <v>75.442316446623579</v>
      </c>
      <c r="J14252" s="6" t="s">
        <v>80</v>
      </c>
    </row>
    <row r="14253" spans="1:10" x14ac:dyDescent="0.25">
      <c r="A14253" s="5" t="str">
        <f t="shared" si="222"/>
        <v/>
      </c>
      <c r="B14253" t="s">
        <v>98</v>
      </c>
      <c r="C14253" t="s">
        <v>118</v>
      </c>
      <c r="D14253" t="s">
        <v>73</v>
      </c>
      <c r="E14253">
        <v>22</v>
      </c>
      <c r="I14253">
        <v>71.599999999999994</v>
      </c>
      <c r="J14253" s="6" t="s">
        <v>20</v>
      </c>
    </row>
    <row r="14254" spans="1:10" x14ac:dyDescent="0.25">
      <c r="A14254" s="5" t="str">
        <f t="shared" si="222"/>
        <v/>
      </c>
      <c r="B14254" t="s">
        <v>98</v>
      </c>
      <c r="C14254" t="s">
        <v>118</v>
      </c>
      <c r="D14254" t="s">
        <v>72</v>
      </c>
      <c r="E14254">
        <v>23</v>
      </c>
      <c r="F14254">
        <v>1.5111566781997681</v>
      </c>
      <c r="G14254">
        <v>1.5564324855804443</v>
      </c>
      <c r="H14254">
        <v>1.0810656473040581E-2</v>
      </c>
      <c r="I14254">
        <v>74.108306723406898</v>
      </c>
      <c r="J14254" s="6" t="s">
        <v>80</v>
      </c>
    </row>
    <row r="14255" spans="1:10" x14ac:dyDescent="0.25">
      <c r="A14255" s="5" t="str">
        <f t="shared" si="222"/>
        <v/>
      </c>
      <c r="B14255" t="s">
        <v>98</v>
      </c>
      <c r="C14255" t="s">
        <v>118</v>
      </c>
      <c r="D14255" t="s">
        <v>73</v>
      </c>
      <c r="E14255">
        <v>23</v>
      </c>
      <c r="I14255">
        <v>70.099999999999994</v>
      </c>
      <c r="J14255" s="6" t="s">
        <v>20</v>
      </c>
    </row>
    <row r="14256" spans="1:10" x14ac:dyDescent="0.25">
      <c r="A14256" s="5" t="str">
        <f t="shared" si="222"/>
        <v/>
      </c>
      <c r="B14256" t="s">
        <v>98</v>
      </c>
      <c r="C14256" t="s">
        <v>118</v>
      </c>
      <c r="D14256" t="s">
        <v>73</v>
      </c>
      <c r="E14256">
        <v>24</v>
      </c>
      <c r="I14256">
        <v>69.97</v>
      </c>
      <c r="J14256" s="6" t="s">
        <v>20</v>
      </c>
    </row>
    <row r="14257" spans="1:10" x14ac:dyDescent="0.25">
      <c r="A14257" s="5" t="str">
        <f t="shared" si="222"/>
        <v/>
      </c>
      <c r="B14257" t="s">
        <v>98</v>
      </c>
      <c r="C14257" t="s">
        <v>118</v>
      </c>
      <c r="D14257" t="s">
        <v>72</v>
      </c>
      <c r="E14257">
        <v>24</v>
      </c>
      <c r="F14257">
        <v>1.2127526998519897</v>
      </c>
      <c r="G14257">
        <v>1.270097017288208</v>
      </c>
      <c r="H14257">
        <v>9.9578350782394409E-3</v>
      </c>
      <c r="I14257">
        <v>73.244249488965636</v>
      </c>
      <c r="J14257" s="6" t="s">
        <v>80</v>
      </c>
    </row>
    <row r="14258" spans="1:10" x14ac:dyDescent="0.25">
      <c r="A14258" s="5" t="str">
        <f t="shared" si="222"/>
        <v/>
      </c>
      <c r="B14258" t="s">
        <v>98</v>
      </c>
      <c r="C14258" t="s">
        <v>118</v>
      </c>
      <c r="D14258" t="s">
        <v>74</v>
      </c>
      <c r="E14258">
        <v>1</v>
      </c>
      <c r="I14258">
        <v>73.477732736676259</v>
      </c>
      <c r="J14258" s="6" t="s">
        <v>20</v>
      </c>
    </row>
    <row r="14259" spans="1:10" x14ac:dyDescent="0.25">
      <c r="A14259" s="5" t="str">
        <f t="shared" si="222"/>
        <v/>
      </c>
      <c r="B14259" t="s">
        <v>98</v>
      </c>
      <c r="C14259" t="s">
        <v>118</v>
      </c>
      <c r="D14259" t="s">
        <v>75</v>
      </c>
      <c r="E14259">
        <v>1</v>
      </c>
      <c r="F14259">
        <v>1.04719078540802</v>
      </c>
      <c r="G14259">
        <v>1.0504121780395508</v>
      </c>
      <c r="H14259">
        <v>1.6504844650626183E-2</v>
      </c>
      <c r="I14259">
        <v>70.535331644066986</v>
      </c>
      <c r="J14259" s="6" t="s">
        <v>80</v>
      </c>
    </row>
    <row r="14260" spans="1:10" x14ac:dyDescent="0.25">
      <c r="A14260" s="5" t="str">
        <f t="shared" si="222"/>
        <v/>
      </c>
      <c r="B14260" t="s">
        <v>98</v>
      </c>
      <c r="C14260" t="s">
        <v>118</v>
      </c>
      <c r="D14260" t="s">
        <v>75</v>
      </c>
      <c r="E14260">
        <v>2</v>
      </c>
      <c r="F14260">
        <v>0.89313638210296631</v>
      </c>
      <c r="G14260">
        <v>0.86655217409133911</v>
      </c>
      <c r="H14260">
        <v>1.5613961964845657E-2</v>
      </c>
      <c r="I14260">
        <v>69.604875540313543</v>
      </c>
      <c r="J14260" s="6" t="s">
        <v>80</v>
      </c>
    </row>
    <row r="14261" spans="1:10" x14ac:dyDescent="0.25">
      <c r="A14261" s="5" t="str">
        <f t="shared" si="222"/>
        <v/>
      </c>
      <c r="B14261" t="s">
        <v>98</v>
      </c>
      <c r="C14261" t="s">
        <v>118</v>
      </c>
      <c r="D14261" t="s">
        <v>74</v>
      </c>
      <c r="E14261">
        <v>2</v>
      </c>
      <c r="I14261">
        <v>72.051288058262713</v>
      </c>
      <c r="J14261" s="6" t="s">
        <v>20</v>
      </c>
    </row>
    <row r="14262" spans="1:10" x14ac:dyDescent="0.25">
      <c r="A14262" s="5" t="str">
        <f t="shared" si="222"/>
        <v/>
      </c>
      <c r="B14262" t="s">
        <v>98</v>
      </c>
      <c r="C14262" t="s">
        <v>118</v>
      </c>
      <c r="D14262" t="s">
        <v>75</v>
      </c>
      <c r="E14262">
        <v>3</v>
      </c>
      <c r="F14262">
        <v>0.76941943168640137</v>
      </c>
      <c r="G14262">
        <v>0.75679486989974976</v>
      </c>
      <c r="H14262">
        <v>1.4243648387491703E-2</v>
      </c>
      <c r="I14262">
        <v>68.412803696532578</v>
      </c>
      <c r="J14262" s="6" t="s">
        <v>80</v>
      </c>
    </row>
    <row r="14263" spans="1:10" x14ac:dyDescent="0.25">
      <c r="A14263" s="5" t="str">
        <f t="shared" si="222"/>
        <v/>
      </c>
      <c r="B14263" t="s">
        <v>98</v>
      </c>
      <c r="C14263" t="s">
        <v>118</v>
      </c>
      <c r="D14263" t="s">
        <v>74</v>
      </c>
      <c r="E14263">
        <v>3</v>
      </c>
      <c r="I14263">
        <v>70.171244187074493</v>
      </c>
      <c r="J14263" s="6" t="s">
        <v>20</v>
      </c>
    </row>
    <row r="14264" spans="1:10" x14ac:dyDescent="0.25">
      <c r="A14264" s="5" t="str">
        <f t="shared" si="222"/>
        <v/>
      </c>
      <c r="B14264" t="s">
        <v>98</v>
      </c>
      <c r="C14264" t="s">
        <v>118</v>
      </c>
      <c r="D14264" t="s">
        <v>75</v>
      </c>
      <c r="E14264">
        <v>4</v>
      </c>
      <c r="F14264">
        <v>0.67671221494674683</v>
      </c>
      <c r="G14264">
        <v>0.6691277027130127</v>
      </c>
      <c r="H14264">
        <v>1.2369745410978794E-2</v>
      </c>
      <c r="I14264">
        <v>67.688360411380458</v>
      </c>
      <c r="J14264" s="6" t="s">
        <v>80</v>
      </c>
    </row>
    <row r="14265" spans="1:10" x14ac:dyDescent="0.25">
      <c r="A14265" s="5" t="str">
        <f t="shared" si="222"/>
        <v/>
      </c>
      <c r="B14265" t="s">
        <v>98</v>
      </c>
      <c r="C14265" t="s">
        <v>118</v>
      </c>
      <c r="D14265" t="s">
        <v>74</v>
      </c>
      <c r="E14265">
        <v>4</v>
      </c>
      <c r="I14265">
        <v>69.293611476704456</v>
      </c>
      <c r="J14265" s="6" t="s">
        <v>20</v>
      </c>
    </row>
    <row r="14266" spans="1:10" x14ac:dyDescent="0.25">
      <c r="A14266" s="5" t="str">
        <f t="shared" si="222"/>
        <v/>
      </c>
      <c r="B14266" t="s">
        <v>98</v>
      </c>
      <c r="C14266" t="s">
        <v>118</v>
      </c>
      <c r="D14266" t="s">
        <v>74</v>
      </c>
      <c r="E14266">
        <v>5</v>
      </c>
      <c r="I14266">
        <v>68.073640431705471</v>
      </c>
      <c r="J14266" s="6" t="s">
        <v>20</v>
      </c>
    </row>
    <row r="14267" spans="1:10" x14ac:dyDescent="0.25">
      <c r="A14267" s="5" t="str">
        <f t="shared" si="222"/>
        <v/>
      </c>
      <c r="B14267" t="s">
        <v>98</v>
      </c>
      <c r="C14267" t="s">
        <v>118</v>
      </c>
      <c r="D14267" t="s">
        <v>75</v>
      </c>
      <c r="E14267">
        <v>5</v>
      </c>
      <c r="F14267">
        <v>0.6360313892364502</v>
      </c>
      <c r="G14267">
        <v>0.60720676183700562</v>
      </c>
      <c r="H14267">
        <v>1.0421210899949074E-2</v>
      </c>
      <c r="I14267">
        <v>67.171562080780333</v>
      </c>
      <c r="J14267" s="6" t="s">
        <v>80</v>
      </c>
    </row>
    <row r="14268" spans="1:10" x14ac:dyDescent="0.25">
      <c r="A14268" s="5" t="str">
        <f t="shared" si="222"/>
        <v/>
      </c>
      <c r="B14268" t="s">
        <v>98</v>
      </c>
      <c r="C14268" t="s">
        <v>118</v>
      </c>
      <c r="D14268" t="s">
        <v>75</v>
      </c>
      <c r="E14268">
        <v>6</v>
      </c>
      <c r="F14268">
        <v>0.64427220821380615</v>
      </c>
      <c r="G14268">
        <v>0.61123669147491455</v>
      </c>
      <c r="H14268">
        <v>8.9681167155504227E-3</v>
      </c>
      <c r="I14268">
        <v>67.138923833654943</v>
      </c>
      <c r="J14268" s="6" t="s">
        <v>80</v>
      </c>
    </row>
    <row r="14269" spans="1:10" x14ac:dyDescent="0.25">
      <c r="A14269" s="5" t="str">
        <f t="shared" si="222"/>
        <v/>
      </c>
      <c r="B14269" t="s">
        <v>98</v>
      </c>
      <c r="C14269" t="s">
        <v>118</v>
      </c>
      <c r="D14269" t="s">
        <v>74</v>
      </c>
      <c r="E14269">
        <v>6</v>
      </c>
      <c r="I14269">
        <v>67.46435202245334</v>
      </c>
      <c r="J14269" s="6" t="s">
        <v>20</v>
      </c>
    </row>
    <row r="14270" spans="1:10" x14ac:dyDescent="0.25">
      <c r="A14270" s="5" t="str">
        <f t="shared" si="222"/>
        <v/>
      </c>
      <c r="B14270" t="s">
        <v>98</v>
      </c>
      <c r="C14270" t="s">
        <v>118</v>
      </c>
      <c r="D14270" t="s">
        <v>74</v>
      </c>
      <c r="E14270">
        <v>7</v>
      </c>
      <c r="I14270">
        <v>66.834309906119458</v>
      </c>
      <c r="J14270" s="6" t="s">
        <v>20</v>
      </c>
    </row>
    <row r="14271" spans="1:10" x14ac:dyDescent="0.25">
      <c r="A14271" s="5" t="str">
        <f t="shared" si="222"/>
        <v/>
      </c>
      <c r="B14271" t="s">
        <v>98</v>
      </c>
      <c r="C14271" t="s">
        <v>118</v>
      </c>
      <c r="D14271" t="s">
        <v>75</v>
      </c>
      <c r="E14271">
        <v>7</v>
      </c>
      <c r="F14271">
        <v>0.72608280181884766</v>
      </c>
      <c r="G14271">
        <v>0.67215442657470703</v>
      </c>
      <c r="H14271">
        <v>8.0772247165441513E-3</v>
      </c>
      <c r="I14271">
        <v>67.112505589506583</v>
      </c>
      <c r="J14271" s="6" t="s">
        <v>80</v>
      </c>
    </row>
    <row r="14272" spans="1:10" x14ac:dyDescent="0.25">
      <c r="A14272" s="5" t="str">
        <f t="shared" si="222"/>
        <v/>
      </c>
      <c r="B14272" t="s">
        <v>98</v>
      </c>
      <c r="C14272" t="s">
        <v>118</v>
      </c>
      <c r="D14272" t="s">
        <v>75</v>
      </c>
      <c r="E14272">
        <v>8</v>
      </c>
      <c r="F14272">
        <v>0.70157086849212646</v>
      </c>
      <c r="G14272">
        <v>0.67423999309539795</v>
      </c>
      <c r="H14272">
        <v>7.9386495053768158E-3</v>
      </c>
      <c r="I14272">
        <v>67.589584140696417</v>
      </c>
      <c r="J14272" s="6" t="s">
        <v>80</v>
      </c>
    </row>
    <row r="14273" spans="1:10" x14ac:dyDescent="0.25">
      <c r="A14273" s="5" t="str">
        <f t="shared" si="222"/>
        <v/>
      </c>
      <c r="B14273" t="s">
        <v>98</v>
      </c>
      <c r="C14273" t="s">
        <v>118</v>
      </c>
      <c r="D14273" t="s">
        <v>74</v>
      </c>
      <c r="E14273">
        <v>8</v>
      </c>
      <c r="I14273">
        <v>70.323438624196683</v>
      </c>
      <c r="J14273" s="6" t="s">
        <v>20</v>
      </c>
    </row>
    <row r="14274" spans="1:10" x14ac:dyDescent="0.25">
      <c r="A14274" s="5" t="str">
        <f t="shared" ref="A14274:A14337" si="223">IF(AND(category = B14274, subcategory=C14274, reportdate = D14274), E14274, "")</f>
        <v/>
      </c>
      <c r="B14274" t="s">
        <v>98</v>
      </c>
      <c r="C14274" t="s">
        <v>118</v>
      </c>
      <c r="D14274" t="s">
        <v>75</v>
      </c>
      <c r="E14274">
        <v>9</v>
      </c>
      <c r="F14274">
        <v>0.5810166597366333</v>
      </c>
      <c r="G14274">
        <v>0.56419092416763306</v>
      </c>
      <c r="H14274">
        <v>8.3697037771344185E-3</v>
      </c>
      <c r="I14274">
        <v>69.024845729620679</v>
      </c>
      <c r="J14274" s="6" t="s">
        <v>80</v>
      </c>
    </row>
    <row r="14275" spans="1:10" x14ac:dyDescent="0.25">
      <c r="A14275" s="5" t="str">
        <f t="shared" si="223"/>
        <v/>
      </c>
      <c r="B14275" t="s">
        <v>98</v>
      </c>
      <c r="C14275" t="s">
        <v>118</v>
      </c>
      <c r="D14275" t="s">
        <v>74</v>
      </c>
      <c r="E14275">
        <v>9</v>
      </c>
      <c r="I14275">
        <v>74.640188646138341</v>
      </c>
      <c r="J14275" s="6" t="s">
        <v>20</v>
      </c>
    </row>
    <row r="14276" spans="1:10" x14ac:dyDescent="0.25">
      <c r="A14276" s="5" t="str">
        <f t="shared" si="223"/>
        <v/>
      </c>
      <c r="B14276" t="s">
        <v>98</v>
      </c>
      <c r="C14276" t="s">
        <v>118</v>
      </c>
      <c r="D14276" t="s">
        <v>75</v>
      </c>
      <c r="E14276">
        <v>10</v>
      </c>
      <c r="F14276">
        <v>0.45469516515731812</v>
      </c>
      <c r="G14276">
        <v>0.44658854603767395</v>
      </c>
      <c r="H14276">
        <v>9.8221162334084511E-3</v>
      </c>
      <c r="I14276">
        <v>72.023912654635524</v>
      </c>
      <c r="J14276" s="6" t="s">
        <v>80</v>
      </c>
    </row>
    <row r="14277" spans="1:10" x14ac:dyDescent="0.25">
      <c r="A14277" s="5" t="str">
        <f t="shared" si="223"/>
        <v/>
      </c>
      <c r="B14277" t="s">
        <v>98</v>
      </c>
      <c r="C14277" t="s">
        <v>118</v>
      </c>
      <c r="D14277" t="s">
        <v>74</v>
      </c>
      <c r="E14277">
        <v>10</v>
      </c>
      <c r="I14277">
        <v>77.99038606650447</v>
      </c>
      <c r="J14277" s="6" t="s">
        <v>20</v>
      </c>
    </row>
    <row r="14278" spans="1:10" x14ac:dyDescent="0.25">
      <c r="A14278" s="5" t="str">
        <f t="shared" si="223"/>
        <v/>
      </c>
      <c r="B14278" t="s">
        <v>98</v>
      </c>
      <c r="C14278" t="s">
        <v>118</v>
      </c>
      <c r="D14278" t="s">
        <v>74</v>
      </c>
      <c r="E14278">
        <v>11</v>
      </c>
      <c r="I14278">
        <v>83.667780994990096</v>
      </c>
      <c r="J14278" s="6" t="s">
        <v>20</v>
      </c>
    </row>
    <row r="14279" spans="1:10" x14ac:dyDescent="0.25">
      <c r="A14279" s="5" t="str">
        <f t="shared" si="223"/>
        <v/>
      </c>
      <c r="B14279" t="s">
        <v>98</v>
      </c>
      <c r="C14279" t="s">
        <v>118</v>
      </c>
      <c r="D14279" t="s">
        <v>75</v>
      </c>
      <c r="E14279">
        <v>11</v>
      </c>
      <c r="F14279">
        <v>0.38597902655601501</v>
      </c>
      <c r="G14279">
        <v>0.36281642317771912</v>
      </c>
      <c r="H14279">
        <v>1.1157500557601452E-2</v>
      </c>
      <c r="I14279">
        <v>75.613847071105994</v>
      </c>
      <c r="J14279" s="6" t="s">
        <v>80</v>
      </c>
    </row>
    <row r="14280" spans="1:10" x14ac:dyDescent="0.25">
      <c r="A14280" s="5" t="str">
        <f t="shared" si="223"/>
        <v/>
      </c>
      <c r="B14280" t="s">
        <v>98</v>
      </c>
      <c r="C14280" t="s">
        <v>118</v>
      </c>
      <c r="D14280" t="s">
        <v>74</v>
      </c>
      <c r="E14280">
        <v>12</v>
      </c>
      <c r="I14280">
        <v>86.928349565667361</v>
      </c>
      <c r="J14280" s="6" t="s">
        <v>20</v>
      </c>
    </row>
    <row r="14281" spans="1:10" x14ac:dyDescent="0.25">
      <c r="A14281" s="5" t="str">
        <f t="shared" si="223"/>
        <v/>
      </c>
      <c r="B14281" t="s">
        <v>98</v>
      </c>
      <c r="C14281" t="s">
        <v>118</v>
      </c>
      <c r="D14281" t="s">
        <v>75</v>
      </c>
      <c r="E14281">
        <v>12</v>
      </c>
      <c r="F14281">
        <v>0.42934989929199219</v>
      </c>
      <c r="G14281">
        <v>0.39490780234336853</v>
      </c>
      <c r="H14281">
        <v>1.3327561318874359E-2</v>
      </c>
      <c r="I14281">
        <v>78.987911760313381</v>
      </c>
      <c r="J14281" s="6" t="s">
        <v>80</v>
      </c>
    </row>
    <row r="14282" spans="1:10" x14ac:dyDescent="0.25">
      <c r="A14282" s="5" t="str">
        <f t="shared" si="223"/>
        <v/>
      </c>
      <c r="B14282" t="s">
        <v>98</v>
      </c>
      <c r="C14282" t="s">
        <v>118</v>
      </c>
      <c r="D14282" t="s">
        <v>74</v>
      </c>
      <c r="E14282">
        <v>13</v>
      </c>
      <c r="I14282">
        <v>89.200614196729546</v>
      </c>
      <c r="J14282" s="6" t="s">
        <v>20</v>
      </c>
    </row>
    <row r="14283" spans="1:10" x14ac:dyDescent="0.25">
      <c r="A14283" s="5" t="str">
        <f t="shared" si="223"/>
        <v/>
      </c>
      <c r="B14283" t="s">
        <v>98</v>
      </c>
      <c r="C14283" t="s">
        <v>118</v>
      </c>
      <c r="D14283" t="s">
        <v>75</v>
      </c>
      <c r="E14283">
        <v>13</v>
      </c>
      <c r="F14283">
        <v>0.57392245531082153</v>
      </c>
      <c r="G14283">
        <v>0.55284422636032104</v>
      </c>
      <c r="H14283">
        <v>1.5380942262709141E-2</v>
      </c>
      <c r="I14283">
        <v>79.693471456259445</v>
      </c>
      <c r="J14283" s="6" t="s">
        <v>80</v>
      </c>
    </row>
    <row r="14284" spans="1:10" x14ac:dyDescent="0.25">
      <c r="A14284" s="5" t="str">
        <f t="shared" si="223"/>
        <v/>
      </c>
      <c r="B14284" t="s">
        <v>98</v>
      </c>
      <c r="C14284" t="s">
        <v>118</v>
      </c>
      <c r="D14284" t="s">
        <v>74</v>
      </c>
      <c r="E14284">
        <v>14</v>
      </c>
      <c r="I14284">
        <v>91.354944283574852</v>
      </c>
      <c r="J14284" s="6" t="s">
        <v>20</v>
      </c>
    </row>
    <row r="14285" spans="1:10" x14ac:dyDescent="0.25">
      <c r="A14285" s="5" t="str">
        <f t="shared" si="223"/>
        <v/>
      </c>
      <c r="B14285" t="s">
        <v>98</v>
      </c>
      <c r="C14285" t="s">
        <v>118</v>
      </c>
      <c r="D14285" t="s">
        <v>75</v>
      </c>
      <c r="E14285">
        <v>14</v>
      </c>
      <c r="F14285">
        <v>0.73179429769515991</v>
      </c>
      <c r="G14285">
        <v>0.74638849496841431</v>
      </c>
      <c r="H14285">
        <v>1.7177937552332878E-2</v>
      </c>
      <c r="I14285">
        <v>78.769011775234119</v>
      </c>
      <c r="J14285" s="6" t="s">
        <v>80</v>
      </c>
    </row>
    <row r="14286" spans="1:10" x14ac:dyDescent="0.25">
      <c r="A14286" s="5" t="str">
        <f t="shared" si="223"/>
        <v/>
      </c>
      <c r="B14286" t="s">
        <v>98</v>
      </c>
      <c r="C14286" t="s">
        <v>118</v>
      </c>
      <c r="D14286" t="s">
        <v>75</v>
      </c>
      <c r="E14286">
        <v>15</v>
      </c>
      <c r="F14286">
        <v>0.87233167886734009</v>
      </c>
      <c r="G14286">
        <v>0.97890245914459229</v>
      </c>
      <c r="H14286">
        <v>1.8796058371663094E-2</v>
      </c>
      <c r="I14286">
        <v>78.659964227158284</v>
      </c>
      <c r="J14286" s="6" t="s">
        <v>80</v>
      </c>
    </row>
    <row r="14287" spans="1:10" x14ac:dyDescent="0.25">
      <c r="A14287" s="5" t="str">
        <f t="shared" si="223"/>
        <v/>
      </c>
      <c r="B14287" t="s">
        <v>98</v>
      </c>
      <c r="C14287" t="s">
        <v>118</v>
      </c>
      <c r="D14287" t="s">
        <v>74</v>
      </c>
      <c r="E14287">
        <v>15</v>
      </c>
      <c r="I14287">
        <v>91.603465824332531</v>
      </c>
      <c r="J14287" s="6" t="s">
        <v>20</v>
      </c>
    </row>
    <row r="14288" spans="1:10" x14ac:dyDescent="0.25">
      <c r="A14288" s="5" t="str">
        <f t="shared" si="223"/>
        <v/>
      </c>
      <c r="B14288" t="s">
        <v>98</v>
      </c>
      <c r="C14288" t="s">
        <v>118</v>
      </c>
      <c r="D14288" t="s">
        <v>74</v>
      </c>
      <c r="E14288">
        <v>16</v>
      </c>
      <c r="I14288">
        <v>89.969394577522607</v>
      </c>
      <c r="J14288" s="6" t="s">
        <v>20</v>
      </c>
    </row>
    <row r="14289" spans="1:10" x14ac:dyDescent="0.25">
      <c r="A14289" s="5" t="str">
        <f t="shared" si="223"/>
        <v/>
      </c>
      <c r="B14289" t="s">
        <v>98</v>
      </c>
      <c r="C14289" t="s">
        <v>118</v>
      </c>
      <c r="D14289" t="s">
        <v>75</v>
      </c>
      <c r="E14289">
        <v>16</v>
      </c>
      <c r="F14289">
        <v>1.1502306461334229</v>
      </c>
      <c r="G14289">
        <v>1.2121894359588623</v>
      </c>
      <c r="H14289">
        <v>1.9807169213891029E-2</v>
      </c>
      <c r="I14289">
        <v>79.231122372922172</v>
      </c>
      <c r="J14289" s="6" t="s">
        <v>80</v>
      </c>
    </row>
    <row r="14290" spans="1:10" x14ac:dyDescent="0.25">
      <c r="A14290" s="5" t="str">
        <f t="shared" si="223"/>
        <v/>
      </c>
      <c r="B14290" t="s">
        <v>98</v>
      </c>
      <c r="C14290" t="s">
        <v>118</v>
      </c>
      <c r="D14290" t="s">
        <v>75</v>
      </c>
      <c r="E14290">
        <v>17</v>
      </c>
      <c r="F14290">
        <v>1.4447039365768433</v>
      </c>
      <c r="G14290">
        <v>1.4296553134918213</v>
      </c>
      <c r="H14290">
        <v>2.0419895648956299E-2</v>
      </c>
      <c r="I14290">
        <v>79.144403040682633</v>
      </c>
      <c r="J14290" s="6" t="s">
        <v>80</v>
      </c>
    </row>
    <row r="14291" spans="1:10" x14ac:dyDescent="0.25">
      <c r="A14291" s="5" t="str">
        <f t="shared" si="223"/>
        <v/>
      </c>
      <c r="B14291" t="s">
        <v>98</v>
      </c>
      <c r="C14291" t="s">
        <v>118</v>
      </c>
      <c r="D14291" t="s">
        <v>74</v>
      </c>
      <c r="E14291">
        <v>17</v>
      </c>
      <c r="I14291">
        <v>87.918529437571905</v>
      </c>
      <c r="J14291" s="6" t="s">
        <v>20</v>
      </c>
    </row>
    <row r="14292" spans="1:10" x14ac:dyDescent="0.25">
      <c r="A14292" s="5" t="str">
        <f t="shared" si="223"/>
        <v/>
      </c>
      <c r="B14292" t="s">
        <v>98</v>
      </c>
      <c r="C14292" t="s">
        <v>118</v>
      </c>
      <c r="D14292" t="s">
        <v>74</v>
      </c>
      <c r="E14292">
        <v>18</v>
      </c>
      <c r="I14292">
        <v>84.368528560159803</v>
      </c>
      <c r="J14292" s="6" t="s">
        <v>20</v>
      </c>
    </row>
    <row r="14293" spans="1:10" x14ac:dyDescent="0.25">
      <c r="A14293" s="5" t="str">
        <f t="shared" si="223"/>
        <v/>
      </c>
      <c r="B14293" t="s">
        <v>98</v>
      </c>
      <c r="C14293" t="s">
        <v>118</v>
      </c>
      <c r="D14293" t="s">
        <v>75</v>
      </c>
      <c r="E14293">
        <v>18</v>
      </c>
      <c r="F14293">
        <v>1.5719180107116699</v>
      </c>
      <c r="G14293">
        <v>1.5287044048309326</v>
      </c>
      <c r="H14293">
        <v>2.0458828657865524E-2</v>
      </c>
      <c r="I14293">
        <v>74.82636756596365</v>
      </c>
      <c r="J14293" s="6" t="s">
        <v>80</v>
      </c>
    </row>
    <row r="14294" spans="1:10" x14ac:dyDescent="0.25">
      <c r="A14294" s="5" t="str">
        <f t="shared" si="223"/>
        <v/>
      </c>
      <c r="B14294" t="s">
        <v>98</v>
      </c>
      <c r="C14294" t="s">
        <v>118</v>
      </c>
      <c r="D14294" t="s">
        <v>75</v>
      </c>
      <c r="E14294">
        <v>19</v>
      </c>
      <c r="F14294">
        <v>1.5714927911758423</v>
      </c>
      <c r="G14294">
        <v>1.0803573131561279</v>
      </c>
      <c r="H14294">
        <v>1.9878750666975975E-2</v>
      </c>
      <c r="I14294">
        <v>72.848934267409888</v>
      </c>
      <c r="J14294" s="6" t="s">
        <v>80</v>
      </c>
    </row>
    <row r="14295" spans="1:10" x14ac:dyDescent="0.25">
      <c r="A14295" s="5" t="str">
        <f t="shared" si="223"/>
        <v/>
      </c>
      <c r="B14295" t="s">
        <v>98</v>
      </c>
      <c r="C14295" t="s">
        <v>118</v>
      </c>
      <c r="D14295" t="s">
        <v>74</v>
      </c>
      <c r="E14295">
        <v>19</v>
      </c>
      <c r="I14295">
        <v>80.361824164266224</v>
      </c>
      <c r="J14295" s="6" t="s">
        <v>20</v>
      </c>
    </row>
    <row r="14296" spans="1:10" x14ac:dyDescent="0.25">
      <c r="A14296" s="5" t="str">
        <f t="shared" si="223"/>
        <v/>
      </c>
      <c r="B14296" t="s">
        <v>98</v>
      </c>
      <c r="C14296" t="s">
        <v>118</v>
      </c>
      <c r="D14296" t="s">
        <v>74</v>
      </c>
      <c r="E14296">
        <v>20</v>
      </c>
      <c r="I14296">
        <v>75.756145476867019</v>
      </c>
      <c r="J14296" s="6" t="s">
        <v>20</v>
      </c>
    </row>
    <row r="14297" spans="1:10" x14ac:dyDescent="0.25">
      <c r="A14297" s="5" t="str">
        <f t="shared" si="223"/>
        <v/>
      </c>
      <c r="B14297" t="s">
        <v>98</v>
      </c>
      <c r="C14297" t="s">
        <v>118</v>
      </c>
      <c r="D14297" t="s">
        <v>75</v>
      </c>
      <c r="E14297">
        <v>20</v>
      </c>
      <c r="F14297">
        <v>1.5656027793884277</v>
      </c>
      <c r="G14297">
        <v>1.7513295412063599</v>
      </c>
      <c r="H14297">
        <v>1.9208557903766632E-2</v>
      </c>
      <c r="I14297">
        <v>71.365833954389387</v>
      </c>
      <c r="J14297" s="6" t="s">
        <v>80</v>
      </c>
    </row>
    <row r="14298" spans="1:10" x14ac:dyDescent="0.25">
      <c r="A14298" s="5" t="str">
        <f t="shared" si="223"/>
        <v/>
      </c>
      <c r="B14298" t="s">
        <v>98</v>
      </c>
      <c r="C14298" t="s">
        <v>118</v>
      </c>
      <c r="D14298" t="s">
        <v>75</v>
      </c>
      <c r="E14298">
        <v>21</v>
      </c>
      <c r="F14298">
        <v>1.5635980367660522</v>
      </c>
      <c r="G14298">
        <v>1.5282769203186035</v>
      </c>
      <c r="H14298">
        <v>1.7793135717511177E-2</v>
      </c>
      <c r="I14298">
        <v>71.034514830832293</v>
      </c>
      <c r="J14298" s="6" t="s">
        <v>80</v>
      </c>
    </row>
    <row r="14299" spans="1:10" x14ac:dyDescent="0.25">
      <c r="A14299" s="5" t="str">
        <f t="shared" si="223"/>
        <v/>
      </c>
      <c r="B14299" t="s">
        <v>98</v>
      </c>
      <c r="C14299" t="s">
        <v>118</v>
      </c>
      <c r="D14299" t="s">
        <v>74</v>
      </c>
      <c r="E14299">
        <v>21</v>
      </c>
      <c r="I14299">
        <v>72.020397473025511</v>
      </c>
      <c r="J14299" s="6" t="s">
        <v>20</v>
      </c>
    </row>
    <row r="14300" spans="1:10" x14ac:dyDescent="0.25">
      <c r="A14300" s="5" t="str">
        <f t="shared" si="223"/>
        <v/>
      </c>
      <c r="B14300" t="s">
        <v>98</v>
      </c>
      <c r="C14300" t="s">
        <v>118</v>
      </c>
      <c r="D14300" t="s">
        <v>75</v>
      </c>
      <c r="E14300">
        <v>22</v>
      </c>
      <c r="F14300">
        <v>1.4400049448013306</v>
      </c>
      <c r="G14300">
        <v>1.4368903636932373</v>
      </c>
      <c r="H14300">
        <v>1.7747336998581886E-2</v>
      </c>
      <c r="I14300">
        <v>70.958499031144825</v>
      </c>
      <c r="J14300" s="6" t="s">
        <v>80</v>
      </c>
    </row>
    <row r="14301" spans="1:10" x14ac:dyDescent="0.25">
      <c r="A14301" s="5" t="str">
        <f t="shared" si="223"/>
        <v/>
      </c>
      <c r="B14301" t="s">
        <v>98</v>
      </c>
      <c r="C14301" t="s">
        <v>118</v>
      </c>
      <c r="D14301" t="s">
        <v>74</v>
      </c>
      <c r="E14301">
        <v>22</v>
      </c>
      <c r="I14301">
        <v>69.997006229719645</v>
      </c>
      <c r="J14301" s="6" t="s">
        <v>20</v>
      </c>
    </row>
    <row r="14302" spans="1:10" x14ac:dyDescent="0.25">
      <c r="A14302" s="5" t="str">
        <f t="shared" si="223"/>
        <v/>
      </c>
      <c r="B14302" t="s">
        <v>98</v>
      </c>
      <c r="C14302" t="s">
        <v>118</v>
      </c>
      <c r="D14302" t="s">
        <v>74</v>
      </c>
      <c r="E14302">
        <v>23</v>
      </c>
      <c r="I14302">
        <v>69.480727384407089</v>
      </c>
      <c r="J14302" s="6" t="s">
        <v>20</v>
      </c>
    </row>
    <row r="14303" spans="1:10" x14ac:dyDescent="0.25">
      <c r="A14303" s="5" t="str">
        <f t="shared" si="223"/>
        <v/>
      </c>
      <c r="B14303" t="s">
        <v>98</v>
      </c>
      <c r="C14303" t="s">
        <v>118</v>
      </c>
      <c r="D14303" t="s">
        <v>75</v>
      </c>
      <c r="E14303">
        <v>23</v>
      </c>
      <c r="F14303">
        <v>1.3694123029708862</v>
      </c>
      <c r="G14303">
        <v>1.3730829954147339</v>
      </c>
      <c r="H14303">
        <v>1.8790608271956444E-2</v>
      </c>
      <c r="I14303">
        <v>70.495598449835967</v>
      </c>
      <c r="J14303" s="6" t="s">
        <v>80</v>
      </c>
    </row>
    <row r="14304" spans="1:10" x14ac:dyDescent="0.25">
      <c r="A14304" s="5" t="str">
        <f t="shared" si="223"/>
        <v/>
      </c>
      <c r="B14304" t="s">
        <v>98</v>
      </c>
      <c r="C14304" t="s">
        <v>118</v>
      </c>
      <c r="D14304" t="s">
        <v>74</v>
      </c>
      <c r="E14304">
        <v>24</v>
      </c>
      <c r="I14304">
        <v>69.113255242596651</v>
      </c>
      <c r="J14304" s="6" t="s">
        <v>20</v>
      </c>
    </row>
    <row r="14305" spans="1:10" x14ac:dyDescent="0.25">
      <c r="A14305" s="5" t="str">
        <f t="shared" si="223"/>
        <v/>
      </c>
      <c r="B14305" t="s">
        <v>98</v>
      </c>
      <c r="C14305" t="s">
        <v>118</v>
      </c>
      <c r="D14305" t="s">
        <v>75</v>
      </c>
      <c r="E14305">
        <v>24</v>
      </c>
      <c r="F14305">
        <v>1.1780827045440674</v>
      </c>
      <c r="G14305">
        <v>1.1798969507217407</v>
      </c>
      <c r="H14305">
        <v>1.8960608169436455E-2</v>
      </c>
      <c r="I14305">
        <v>70.274914294239423</v>
      </c>
      <c r="J14305" s="6" t="s">
        <v>80</v>
      </c>
    </row>
    <row r="14306" spans="1:10" x14ac:dyDescent="0.25">
      <c r="A14306" s="5" t="str">
        <f t="shared" si="223"/>
        <v/>
      </c>
      <c r="B14306" t="s">
        <v>98</v>
      </c>
      <c r="C14306" t="s">
        <v>118</v>
      </c>
      <c r="D14306" t="s">
        <v>46</v>
      </c>
      <c r="E14306">
        <v>1</v>
      </c>
      <c r="F14306">
        <v>0.74395960569381714</v>
      </c>
      <c r="G14306">
        <v>0.74827396869659424</v>
      </c>
      <c r="H14306">
        <v>8.2099689170718193E-3</v>
      </c>
      <c r="I14306">
        <v>67.223956985678257</v>
      </c>
      <c r="J14306" s="6" t="s">
        <v>80</v>
      </c>
    </row>
    <row r="14307" spans="1:10" x14ac:dyDescent="0.25">
      <c r="A14307" s="5" t="str">
        <f t="shared" si="223"/>
        <v/>
      </c>
      <c r="B14307" t="s">
        <v>98</v>
      </c>
      <c r="C14307" t="s">
        <v>118</v>
      </c>
      <c r="D14307" t="s">
        <v>46</v>
      </c>
      <c r="E14307">
        <v>2</v>
      </c>
      <c r="F14307">
        <v>0.65288609266281128</v>
      </c>
      <c r="G14307">
        <v>0.65411728620529175</v>
      </c>
      <c r="H14307">
        <v>7.0370244793593884E-3</v>
      </c>
      <c r="I14307">
        <v>66.730761873155387</v>
      </c>
      <c r="J14307" s="6" t="s">
        <v>80</v>
      </c>
    </row>
    <row r="14308" spans="1:10" x14ac:dyDescent="0.25">
      <c r="A14308" s="5" t="str">
        <f t="shared" si="223"/>
        <v/>
      </c>
      <c r="B14308" t="s">
        <v>98</v>
      </c>
      <c r="C14308" t="s">
        <v>118</v>
      </c>
      <c r="D14308" t="s">
        <v>46</v>
      </c>
      <c r="E14308">
        <v>3</v>
      </c>
      <c r="F14308">
        <v>0.59209436178207397</v>
      </c>
      <c r="G14308">
        <v>0.58586937189102173</v>
      </c>
      <c r="H14308">
        <v>6.3521428965032101E-3</v>
      </c>
      <c r="I14308">
        <v>65.832303864652658</v>
      </c>
      <c r="J14308" s="6" t="s">
        <v>80</v>
      </c>
    </row>
    <row r="14309" spans="1:10" x14ac:dyDescent="0.25">
      <c r="A14309" s="5" t="str">
        <f t="shared" si="223"/>
        <v/>
      </c>
      <c r="B14309" t="s">
        <v>98</v>
      </c>
      <c r="C14309" t="s">
        <v>118</v>
      </c>
      <c r="D14309" t="s">
        <v>46</v>
      </c>
      <c r="E14309">
        <v>4</v>
      </c>
      <c r="F14309">
        <v>0.55372393131256104</v>
      </c>
      <c r="G14309">
        <v>0.5438191294670105</v>
      </c>
      <c r="H14309">
        <v>5.5202562361955643E-3</v>
      </c>
      <c r="I14309">
        <v>64.143447780163157</v>
      </c>
      <c r="J14309" s="6" t="s">
        <v>80</v>
      </c>
    </row>
    <row r="14310" spans="1:10" x14ac:dyDescent="0.25">
      <c r="A14310" s="5" t="str">
        <f t="shared" si="223"/>
        <v/>
      </c>
      <c r="B14310" t="s">
        <v>98</v>
      </c>
      <c r="C14310" t="s">
        <v>118</v>
      </c>
      <c r="D14310" t="s">
        <v>46</v>
      </c>
      <c r="E14310">
        <v>5</v>
      </c>
      <c r="F14310">
        <v>0.53021144866943359</v>
      </c>
      <c r="G14310">
        <v>0.52545565366744995</v>
      </c>
      <c r="H14310">
        <v>4.7549488954246044E-3</v>
      </c>
      <c r="I14310">
        <v>63.293310665134804</v>
      </c>
      <c r="J14310" s="6" t="s">
        <v>80</v>
      </c>
    </row>
    <row r="14311" spans="1:10" x14ac:dyDescent="0.25">
      <c r="A14311" s="5" t="str">
        <f t="shared" si="223"/>
        <v/>
      </c>
      <c r="B14311" t="s">
        <v>98</v>
      </c>
      <c r="C14311" t="s">
        <v>118</v>
      </c>
      <c r="D14311" t="s">
        <v>46</v>
      </c>
      <c r="E14311">
        <v>6</v>
      </c>
      <c r="F14311">
        <v>0.55016392469406128</v>
      </c>
      <c r="G14311">
        <v>0.54157811403274536</v>
      </c>
      <c r="H14311">
        <v>4.0286662988364697E-3</v>
      </c>
      <c r="I14311">
        <v>63.689547188590105</v>
      </c>
      <c r="J14311" s="6" t="s">
        <v>80</v>
      </c>
    </row>
    <row r="14312" spans="1:10" x14ac:dyDescent="0.25">
      <c r="A14312" s="5" t="str">
        <f t="shared" si="223"/>
        <v/>
      </c>
      <c r="B14312" t="s">
        <v>98</v>
      </c>
      <c r="C14312" t="s">
        <v>118</v>
      </c>
      <c r="D14312" t="s">
        <v>46</v>
      </c>
      <c r="E14312">
        <v>7</v>
      </c>
      <c r="F14312">
        <v>0.62338531017303467</v>
      </c>
      <c r="G14312">
        <v>0.61256629228591919</v>
      </c>
      <c r="H14312">
        <v>3.9149019867181778E-3</v>
      </c>
      <c r="I14312">
        <v>62.747303035333594</v>
      </c>
      <c r="J14312" s="6" t="s">
        <v>80</v>
      </c>
    </row>
    <row r="14313" spans="1:10" x14ac:dyDescent="0.25">
      <c r="A14313" s="5" t="str">
        <f t="shared" si="223"/>
        <v/>
      </c>
      <c r="B14313" t="s">
        <v>98</v>
      </c>
      <c r="C14313" t="s">
        <v>118</v>
      </c>
      <c r="D14313" t="s">
        <v>46</v>
      </c>
      <c r="E14313">
        <v>8</v>
      </c>
      <c r="F14313">
        <v>0.6124388575553894</v>
      </c>
      <c r="G14313">
        <v>0.59740018844604492</v>
      </c>
      <c r="H14313">
        <v>3.9595197886228561E-3</v>
      </c>
      <c r="I14313">
        <v>65.039219328777193</v>
      </c>
      <c r="J14313" s="6" t="s">
        <v>80</v>
      </c>
    </row>
    <row r="14314" spans="1:10" x14ac:dyDescent="0.25">
      <c r="A14314" s="5" t="str">
        <f t="shared" si="223"/>
        <v/>
      </c>
      <c r="B14314" t="s">
        <v>98</v>
      </c>
      <c r="C14314" t="s">
        <v>118</v>
      </c>
      <c r="D14314" t="s">
        <v>46</v>
      </c>
      <c r="E14314">
        <v>9</v>
      </c>
      <c r="F14314">
        <v>0.4772287905216217</v>
      </c>
      <c r="G14314">
        <v>0.46042513847351074</v>
      </c>
      <c r="H14314">
        <v>4.2563821189105511E-3</v>
      </c>
      <c r="I14314">
        <v>69.573716481464601</v>
      </c>
      <c r="J14314" s="6" t="s">
        <v>80</v>
      </c>
    </row>
    <row r="14315" spans="1:10" x14ac:dyDescent="0.25">
      <c r="A14315" s="5" t="str">
        <f t="shared" si="223"/>
        <v/>
      </c>
      <c r="B14315" t="s">
        <v>98</v>
      </c>
      <c r="C14315" t="s">
        <v>118</v>
      </c>
      <c r="D14315" t="s">
        <v>46</v>
      </c>
      <c r="E14315">
        <v>10</v>
      </c>
      <c r="F14315">
        <v>0.35608834028244019</v>
      </c>
      <c r="G14315">
        <v>0.33371484279632568</v>
      </c>
      <c r="H14315">
        <v>4.8095434904098511E-3</v>
      </c>
      <c r="I14315">
        <v>75.844454580616116</v>
      </c>
      <c r="J14315" s="6" t="s">
        <v>80</v>
      </c>
    </row>
    <row r="14316" spans="1:10" x14ac:dyDescent="0.25">
      <c r="A14316" s="5" t="str">
        <f t="shared" si="223"/>
        <v/>
      </c>
      <c r="B14316" t="s">
        <v>98</v>
      </c>
      <c r="C14316" t="s">
        <v>118</v>
      </c>
      <c r="D14316" t="s">
        <v>46</v>
      </c>
      <c r="E14316">
        <v>11</v>
      </c>
      <c r="F14316">
        <v>0.25762513279914856</v>
      </c>
      <c r="G14316">
        <v>0.23112189769744873</v>
      </c>
      <c r="H14316">
        <v>5.007023923099041E-3</v>
      </c>
      <c r="I14316">
        <v>82.928639354264405</v>
      </c>
      <c r="J14316" s="6" t="s">
        <v>80</v>
      </c>
    </row>
    <row r="14317" spans="1:10" x14ac:dyDescent="0.25">
      <c r="A14317" s="5" t="str">
        <f t="shared" si="223"/>
        <v/>
      </c>
      <c r="B14317" t="s">
        <v>98</v>
      </c>
      <c r="C14317" t="s">
        <v>118</v>
      </c>
      <c r="D14317" t="s">
        <v>46</v>
      </c>
      <c r="E14317">
        <v>12</v>
      </c>
      <c r="F14317">
        <v>0.24579927325248718</v>
      </c>
      <c r="G14317">
        <v>0.22410768270492554</v>
      </c>
      <c r="H14317">
        <v>5.6730187498033047E-3</v>
      </c>
      <c r="I14317">
        <v>87.549806490815484</v>
      </c>
      <c r="J14317" s="6" t="s">
        <v>80</v>
      </c>
    </row>
    <row r="14318" spans="1:10" x14ac:dyDescent="0.25">
      <c r="A14318" s="5" t="str">
        <f t="shared" si="223"/>
        <v/>
      </c>
      <c r="B14318" t="s">
        <v>98</v>
      </c>
      <c r="C14318" t="s">
        <v>118</v>
      </c>
      <c r="D14318" t="s">
        <v>46</v>
      </c>
      <c r="E14318">
        <v>13</v>
      </c>
      <c r="F14318">
        <v>0.31477311253547668</v>
      </c>
      <c r="G14318">
        <v>0.29180371761322021</v>
      </c>
      <c r="H14318">
        <v>6.8201813846826553E-3</v>
      </c>
      <c r="I14318">
        <v>86.85955935206033</v>
      </c>
      <c r="J14318" s="6" t="s">
        <v>80</v>
      </c>
    </row>
    <row r="14319" spans="1:10" x14ac:dyDescent="0.25">
      <c r="A14319" s="5" t="str">
        <f t="shared" si="223"/>
        <v/>
      </c>
      <c r="B14319" t="s">
        <v>98</v>
      </c>
      <c r="C14319" t="s">
        <v>118</v>
      </c>
      <c r="D14319" t="s">
        <v>46</v>
      </c>
      <c r="E14319">
        <v>14</v>
      </c>
      <c r="F14319">
        <v>0.45685043931007385</v>
      </c>
      <c r="G14319">
        <v>0.38851773738861084</v>
      </c>
      <c r="H14319">
        <v>7.9500423744320869E-3</v>
      </c>
      <c r="I14319">
        <v>88.191955548154993</v>
      </c>
      <c r="J14319" s="6" t="s">
        <v>80</v>
      </c>
    </row>
    <row r="14320" spans="1:10" x14ac:dyDescent="0.25">
      <c r="A14320" s="5" t="str">
        <f t="shared" si="223"/>
        <v/>
      </c>
      <c r="B14320" t="s">
        <v>98</v>
      </c>
      <c r="C14320" t="s">
        <v>118</v>
      </c>
      <c r="D14320" t="s">
        <v>46</v>
      </c>
      <c r="E14320">
        <v>15</v>
      </c>
      <c r="F14320">
        <v>0.68178367614746094</v>
      </c>
      <c r="G14320">
        <v>0.59910309314727783</v>
      </c>
      <c r="H14320">
        <v>9.1189434751868248E-3</v>
      </c>
      <c r="I14320">
        <v>89.618706806006628</v>
      </c>
      <c r="J14320" s="6" t="s">
        <v>80</v>
      </c>
    </row>
    <row r="14321" spans="1:10" x14ac:dyDescent="0.25">
      <c r="A14321" s="5" t="str">
        <f t="shared" si="223"/>
        <v/>
      </c>
      <c r="B14321" t="s">
        <v>98</v>
      </c>
      <c r="C14321" t="s">
        <v>118</v>
      </c>
      <c r="D14321" t="s">
        <v>46</v>
      </c>
      <c r="E14321">
        <v>16</v>
      </c>
      <c r="F14321">
        <v>0.94847935438156128</v>
      </c>
      <c r="G14321">
        <v>0.8773345947265625</v>
      </c>
      <c r="H14321">
        <v>1.0233961045742035E-2</v>
      </c>
      <c r="I14321">
        <v>88.800597113936504</v>
      </c>
      <c r="J14321" s="6" t="s">
        <v>80</v>
      </c>
    </row>
    <row r="14322" spans="1:10" x14ac:dyDescent="0.25">
      <c r="A14322" s="5" t="str">
        <f t="shared" si="223"/>
        <v/>
      </c>
      <c r="B14322" t="s">
        <v>98</v>
      </c>
      <c r="C14322" t="s">
        <v>118</v>
      </c>
      <c r="D14322" t="s">
        <v>46</v>
      </c>
      <c r="E14322">
        <v>17</v>
      </c>
      <c r="F14322">
        <v>1.0992617607116699</v>
      </c>
      <c r="G14322">
        <v>1.0267294645309448</v>
      </c>
      <c r="H14322">
        <v>1.0552824474871159E-2</v>
      </c>
      <c r="I14322">
        <v>83.497987504815853</v>
      </c>
      <c r="J14322" s="6" t="s">
        <v>80</v>
      </c>
    </row>
    <row r="14323" spans="1:10" x14ac:dyDescent="0.25">
      <c r="A14323" s="5" t="str">
        <f t="shared" si="223"/>
        <v/>
      </c>
      <c r="B14323" t="s">
        <v>98</v>
      </c>
      <c r="C14323" t="s">
        <v>118</v>
      </c>
      <c r="D14323" t="s">
        <v>46</v>
      </c>
      <c r="E14323">
        <v>18</v>
      </c>
      <c r="F14323">
        <v>1.1445466279983521</v>
      </c>
      <c r="G14323">
        <v>1.2035406827926636</v>
      </c>
      <c r="H14323">
        <v>1.0196337476372719E-2</v>
      </c>
      <c r="I14323">
        <v>81.408669209929613</v>
      </c>
      <c r="J14323" s="6" t="s">
        <v>80</v>
      </c>
    </row>
    <row r="14324" spans="1:10" x14ac:dyDescent="0.25">
      <c r="A14324" s="5" t="str">
        <f t="shared" si="223"/>
        <v/>
      </c>
      <c r="B14324" t="s">
        <v>98</v>
      </c>
      <c r="C14324" t="s">
        <v>118</v>
      </c>
      <c r="D14324" t="s">
        <v>46</v>
      </c>
      <c r="E14324">
        <v>19</v>
      </c>
      <c r="F14324">
        <v>1.246796727180481</v>
      </c>
      <c r="G14324">
        <v>1.2816722393035889</v>
      </c>
      <c r="H14324">
        <v>9.5470761880278587E-3</v>
      </c>
      <c r="I14324">
        <v>77.965751644845156</v>
      </c>
      <c r="J14324" s="6" t="s">
        <v>80</v>
      </c>
    </row>
    <row r="14325" spans="1:10" x14ac:dyDescent="0.25">
      <c r="A14325" s="5" t="str">
        <f t="shared" si="223"/>
        <v/>
      </c>
      <c r="B14325" t="s">
        <v>98</v>
      </c>
      <c r="C14325" t="s">
        <v>118</v>
      </c>
      <c r="D14325" t="s">
        <v>46</v>
      </c>
      <c r="E14325">
        <v>20</v>
      </c>
      <c r="F14325">
        <v>1.2647190093994141</v>
      </c>
      <c r="G14325">
        <v>1.309459924697876</v>
      </c>
      <c r="H14325">
        <v>9.2404661700129509E-3</v>
      </c>
      <c r="I14325">
        <v>74.788621661983257</v>
      </c>
      <c r="J14325" s="6" t="s">
        <v>80</v>
      </c>
    </row>
    <row r="14326" spans="1:10" x14ac:dyDescent="0.25">
      <c r="A14326" s="5" t="str">
        <f t="shared" si="223"/>
        <v/>
      </c>
      <c r="B14326" t="s">
        <v>98</v>
      </c>
      <c r="C14326" t="s">
        <v>118</v>
      </c>
      <c r="D14326" t="s">
        <v>46</v>
      </c>
      <c r="E14326">
        <v>21</v>
      </c>
      <c r="F14326">
        <v>1.2321592569351196</v>
      </c>
      <c r="G14326">
        <v>1.2799439430236816</v>
      </c>
      <c r="H14326">
        <v>8.8572390377521515E-3</v>
      </c>
      <c r="I14326">
        <v>72.664624868704578</v>
      </c>
      <c r="J14326" s="6" t="s">
        <v>80</v>
      </c>
    </row>
    <row r="14327" spans="1:10" x14ac:dyDescent="0.25">
      <c r="A14327" s="5" t="str">
        <f t="shared" si="223"/>
        <v/>
      </c>
      <c r="B14327" t="s">
        <v>98</v>
      </c>
      <c r="C14327" t="s">
        <v>118</v>
      </c>
      <c r="D14327" t="s">
        <v>46</v>
      </c>
      <c r="E14327">
        <v>22</v>
      </c>
      <c r="F14327">
        <v>1.1607637405395508</v>
      </c>
      <c r="G14327">
        <v>1.188780665397644</v>
      </c>
      <c r="H14327">
        <v>8.5963886231184006E-3</v>
      </c>
      <c r="I14327">
        <v>71.087078564689108</v>
      </c>
      <c r="J14327" s="6" t="s">
        <v>80</v>
      </c>
    </row>
    <row r="14328" spans="1:10" x14ac:dyDescent="0.25">
      <c r="A14328" s="5" t="str">
        <f t="shared" si="223"/>
        <v/>
      </c>
      <c r="B14328" t="s">
        <v>98</v>
      </c>
      <c r="C14328" t="s">
        <v>118</v>
      </c>
      <c r="D14328" t="s">
        <v>46</v>
      </c>
      <c r="E14328">
        <v>23</v>
      </c>
      <c r="F14328">
        <v>1.063596248626709</v>
      </c>
      <c r="G14328">
        <v>1.0808968544006348</v>
      </c>
      <c r="H14328">
        <v>8.7612234055995941E-3</v>
      </c>
      <c r="I14328">
        <v>69.640701608870486</v>
      </c>
      <c r="J14328" s="6" t="s">
        <v>80</v>
      </c>
    </row>
    <row r="14329" spans="1:10" x14ac:dyDescent="0.25">
      <c r="A14329" s="5" t="str">
        <f t="shared" si="223"/>
        <v/>
      </c>
      <c r="B14329" t="s">
        <v>98</v>
      </c>
      <c r="C14329" t="s">
        <v>118</v>
      </c>
      <c r="D14329" t="s">
        <v>46</v>
      </c>
      <c r="E14329">
        <v>24</v>
      </c>
      <c r="F14329">
        <v>0.8814283013343811</v>
      </c>
      <c r="G14329">
        <v>0.90468364953994751</v>
      </c>
      <c r="H14329">
        <v>8.2917297258973122E-3</v>
      </c>
      <c r="I14329">
        <v>67.908142865045676</v>
      </c>
      <c r="J14329" s="6" t="s">
        <v>80</v>
      </c>
    </row>
    <row r="14330" spans="1:10" x14ac:dyDescent="0.25">
      <c r="A14330" s="5" t="str">
        <f t="shared" si="223"/>
        <v/>
      </c>
      <c r="B14330" t="s">
        <v>98</v>
      </c>
      <c r="C14330" t="s">
        <v>118</v>
      </c>
      <c r="D14330" t="s">
        <v>76</v>
      </c>
      <c r="E14330">
        <v>1</v>
      </c>
      <c r="I14330">
        <v>67.63</v>
      </c>
      <c r="J14330" s="6" t="s">
        <v>20</v>
      </c>
    </row>
    <row r="14331" spans="1:10" x14ac:dyDescent="0.25">
      <c r="A14331" s="5" t="str">
        <f t="shared" si="223"/>
        <v/>
      </c>
      <c r="B14331" t="s">
        <v>98</v>
      </c>
      <c r="C14331" t="s">
        <v>118</v>
      </c>
      <c r="D14331" t="s">
        <v>77</v>
      </c>
      <c r="E14331">
        <v>1</v>
      </c>
      <c r="I14331">
        <v>67.63</v>
      </c>
      <c r="J14331" s="6" t="s">
        <v>20</v>
      </c>
    </row>
    <row r="14332" spans="1:10" x14ac:dyDescent="0.25">
      <c r="A14332" s="5" t="str">
        <f t="shared" si="223"/>
        <v/>
      </c>
      <c r="B14332" t="s">
        <v>98</v>
      </c>
      <c r="C14332" t="s">
        <v>118</v>
      </c>
      <c r="D14332" t="s">
        <v>76</v>
      </c>
      <c r="E14332">
        <v>2</v>
      </c>
      <c r="I14332">
        <v>66.05</v>
      </c>
      <c r="J14332" s="6" t="s">
        <v>20</v>
      </c>
    </row>
    <row r="14333" spans="1:10" x14ac:dyDescent="0.25">
      <c r="A14333" s="5" t="str">
        <f t="shared" si="223"/>
        <v/>
      </c>
      <c r="B14333" t="s">
        <v>98</v>
      </c>
      <c r="C14333" t="s">
        <v>118</v>
      </c>
      <c r="D14333" t="s">
        <v>77</v>
      </c>
      <c r="E14333">
        <v>2</v>
      </c>
      <c r="I14333">
        <v>66.05</v>
      </c>
      <c r="J14333" s="6" t="s">
        <v>20</v>
      </c>
    </row>
    <row r="14334" spans="1:10" x14ac:dyDescent="0.25">
      <c r="A14334" s="5" t="str">
        <f t="shared" si="223"/>
        <v/>
      </c>
      <c r="B14334" t="s">
        <v>98</v>
      </c>
      <c r="C14334" t="s">
        <v>118</v>
      </c>
      <c r="D14334" t="s">
        <v>76</v>
      </c>
      <c r="E14334">
        <v>3</v>
      </c>
      <c r="I14334">
        <v>64.28</v>
      </c>
      <c r="J14334" s="6" t="s">
        <v>20</v>
      </c>
    </row>
    <row r="14335" spans="1:10" x14ac:dyDescent="0.25">
      <c r="A14335" s="5" t="str">
        <f t="shared" si="223"/>
        <v/>
      </c>
      <c r="B14335" t="s">
        <v>98</v>
      </c>
      <c r="C14335" t="s">
        <v>118</v>
      </c>
      <c r="D14335" t="s">
        <v>77</v>
      </c>
      <c r="E14335">
        <v>3</v>
      </c>
      <c r="I14335">
        <v>64.28</v>
      </c>
      <c r="J14335" s="6" t="s">
        <v>20</v>
      </c>
    </row>
    <row r="14336" spans="1:10" x14ac:dyDescent="0.25">
      <c r="A14336" s="5" t="str">
        <f t="shared" si="223"/>
        <v/>
      </c>
      <c r="B14336" t="s">
        <v>98</v>
      </c>
      <c r="C14336" t="s">
        <v>118</v>
      </c>
      <c r="D14336" t="s">
        <v>77</v>
      </c>
      <c r="E14336">
        <v>4</v>
      </c>
      <c r="I14336">
        <v>63.54</v>
      </c>
      <c r="J14336" s="6" t="s">
        <v>20</v>
      </c>
    </row>
    <row r="14337" spans="1:10" x14ac:dyDescent="0.25">
      <c r="A14337" s="5" t="str">
        <f t="shared" si="223"/>
        <v/>
      </c>
      <c r="B14337" t="s">
        <v>98</v>
      </c>
      <c r="C14337" t="s">
        <v>118</v>
      </c>
      <c r="D14337" t="s">
        <v>76</v>
      </c>
      <c r="E14337">
        <v>4</v>
      </c>
      <c r="I14337">
        <v>63.54</v>
      </c>
      <c r="J14337" s="6" t="s">
        <v>20</v>
      </c>
    </row>
    <row r="14338" spans="1:10" x14ac:dyDescent="0.25">
      <c r="A14338" s="5" t="str">
        <f t="shared" ref="A14338:A14401" si="224">IF(AND(category = B14338, subcategory=C14338, reportdate = D14338), E14338, "")</f>
        <v/>
      </c>
      <c r="B14338" t="s">
        <v>98</v>
      </c>
      <c r="C14338" t="s">
        <v>118</v>
      </c>
      <c r="D14338" t="s">
        <v>77</v>
      </c>
      <c r="E14338">
        <v>5</v>
      </c>
      <c r="I14338">
        <v>63.15</v>
      </c>
      <c r="J14338" s="6" t="s">
        <v>20</v>
      </c>
    </row>
    <row r="14339" spans="1:10" x14ac:dyDescent="0.25">
      <c r="A14339" s="5" t="str">
        <f t="shared" si="224"/>
        <v/>
      </c>
      <c r="B14339" t="s">
        <v>98</v>
      </c>
      <c r="C14339" t="s">
        <v>118</v>
      </c>
      <c r="D14339" t="s">
        <v>76</v>
      </c>
      <c r="E14339">
        <v>5</v>
      </c>
      <c r="I14339">
        <v>63.15</v>
      </c>
      <c r="J14339" s="6" t="s">
        <v>20</v>
      </c>
    </row>
    <row r="14340" spans="1:10" x14ac:dyDescent="0.25">
      <c r="A14340" s="5" t="str">
        <f t="shared" si="224"/>
        <v/>
      </c>
      <c r="B14340" t="s">
        <v>98</v>
      </c>
      <c r="C14340" t="s">
        <v>118</v>
      </c>
      <c r="D14340" t="s">
        <v>76</v>
      </c>
      <c r="E14340">
        <v>6</v>
      </c>
      <c r="I14340">
        <v>62.15</v>
      </c>
      <c r="J14340" s="6" t="s">
        <v>20</v>
      </c>
    </row>
    <row r="14341" spans="1:10" x14ac:dyDescent="0.25">
      <c r="A14341" s="5" t="str">
        <f t="shared" si="224"/>
        <v/>
      </c>
      <c r="B14341" t="s">
        <v>98</v>
      </c>
      <c r="C14341" t="s">
        <v>118</v>
      </c>
      <c r="D14341" t="s">
        <v>77</v>
      </c>
      <c r="E14341">
        <v>6</v>
      </c>
      <c r="I14341">
        <v>62.15</v>
      </c>
      <c r="J14341" s="6" t="s">
        <v>20</v>
      </c>
    </row>
    <row r="14342" spans="1:10" x14ac:dyDescent="0.25">
      <c r="A14342" s="5" t="str">
        <f t="shared" si="224"/>
        <v/>
      </c>
      <c r="B14342" t="s">
        <v>98</v>
      </c>
      <c r="C14342" t="s">
        <v>118</v>
      </c>
      <c r="D14342" t="s">
        <v>77</v>
      </c>
      <c r="E14342">
        <v>7</v>
      </c>
      <c r="I14342">
        <v>62.19</v>
      </c>
      <c r="J14342" s="6" t="s">
        <v>20</v>
      </c>
    </row>
    <row r="14343" spans="1:10" x14ac:dyDescent="0.25">
      <c r="A14343" s="5" t="str">
        <f t="shared" si="224"/>
        <v/>
      </c>
      <c r="B14343" t="s">
        <v>98</v>
      </c>
      <c r="C14343" t="s">
        <v>118</v>
      </c>
      <c r="D14343" t="s">
        <v>76</v>
      </c>
      <c r="E14343">
        <v>7</v>
      </c>
      <c r="I14343">
        <v>62.19</v>
      </c>
      <c r="J14343" s="6" t="s">
        <v>20</v>
      </c>
    </row>
    <row r="14344" spans="1:10" x14ac:dyDescent="0.25">
      <c r="A14344" s="5" t="str">
        <f t="shared" si="224"/>
        <v/>
      </c>
      <c r="B14344" t="s">
        <v>98</v>
      </c>
      <c r="C14344" t="s">
        <v>118</v>
      </c>
      <c r="D14344" t="s">
        <v>76</v>
      </c>
      <c r="E14344">
        <v>8</v>
      </c>
      <c r="I14344">
        <v>63.16</v>
      </c>
      <c r="J14344" s="6" t="s">
        <v>20</v>
      </c>
    </row>
    <row r="14345" spans="1:10" x14ac:dyDescent="0.25">
      <c r="A14345" s="5" t="str">
        <f t="shared" si="224"/>
        <v/>
      </c>
      <c r="B14345" t="s">
        <v>98</v>
      </c>
      <c r="C14345" t="s">
        <v>118</v>
      </c>
      <c r="D14345" t="s">
        <v>77</v>
      </c>
      <c r="E14345">
        <v>8</v>
      </c>
      <c r="I14345">
        <v>63.16</v>
      </c>
      <c r="J14345" s="6" t="s">
        <v>20</v>
      </c>
    </row>
    <row r="14346" spans="1:10" x14ac:dyDescent="0.25">
      <c r="A14346" s="5" t="str">
        <f t="shared" si="224"/>
        <v/>
      </c>
      <c r="B14346" t="s">
        <v>98</v>
      </c>
      <c r="C14346" t="s">
        <v>118</v>
      </c>
      <c r="D14346" t="s">
        <v>76</v>
      </c>
      <c r="E14346">
        <v>9</v>
      </c>
      <c r="I14346">
        <v>67.37</v>
      </c>
      <c r="J14346" s="6" t="s">
        <v>20</v>
      </c>
    </row>
    <row r="14347" spans="1:10" x14ac:dyDescent="0.25">
      <c r="A14347" s="5" t="str">
        <f t="shared" si="224"/>
        <v/>
      </c>
      <c r="B14347" t="s">
        <v>98</v>
      </c>
      <c r="C14347" t="s">
        <v>118</v>
      </c>
      <c r="D14347" t="s">
        <v>77</v>
      </c>
      <c r="E14347">
        <v>9</v>
      </c>
      <c r="I14347">
        <v>67.37</v>
      </c>
      <c r="J14347" s="6" t="s">
        <v>20</v>
      </c>
    </row>
    <row r="14348" spans="1:10" x14ac:dyDescent="0.25">
      <c r="A14348" s="5" t="str">
        <f t="shared" si="224"/>
        <v/>
      </c>
      <c r="B14348" t="s">
        <v>98</v>
      </c>
      <c r="C14348" t="s">
        <v>118</v>
      </c>
      <c r="D14348" t="s">
        <v>76</v>
      </c>
      <c r="E14348">
        <v>10</v>
      </c>
      <c r="I14348">
        <v>74.3</v>
      </c>
      <c r="J14348" s="6" t="s">
        <v>20</v>
      </c>
    </row>
    <row r="14349" spans="1:10" x14ac:dyDescent="0.25">
      <c r="A14349" s="5" t="str">
        <f t="shared" si="224"/>
        <v/>
      </c>
      <c r="B14349" t="s">
        <v>98</v>
      </c>
      <c r="C14349" t="s">
        <v>118</v>
      </c>
      <c r="D14349" t="s">
        <v>77</v>
      </c>
      <c r="E14349">
        <v>10</v>
      </c>
      <c r="I14349">
        <v>74.3</v>
      </c>
      <c r="J14349" s="6" t="s">
        <v>20</v>
      </c>
    </row>
    <row r="14350" spans="1:10" x14ac:dyDescent="0.25">
      <c r="A14350" s="5" t="str">
        <f t="shared" si="224"/>
        <v/>
      </c>
      <c r="B14350" t="s">
        <v>98</v>
      </c>
      <c r="C14350" t="s">
        <v>118</v>
      </c>
      <c r="D14350" t="s">
        <v>77</v>
      </c>
      <c r="E14350">
        <v>11</v>
      </c>
      <c r="I14350">
        <v>81.099999999999994</v>
      </c>
      <c r="J14350" s="6" t="s">
        <v>20</v>
      </c>
    </row>
    <row r="14351" spans="1:10" x14ac:dyDescent="0.25">
      <c r="A14351" s="5" t="str">
        <f t="shared" si="224"/>
        <v/>
      </c>
      <c r="B14351" t="s">
        <v>98</v>
      </c>
      <c r="C14351" t="s">
        <v>118</v>
      </c>
      <c r="D14351" t="s">
        <v>76</v>
      </c>
      <c r="E14351">
        <v>11</v>
      </c>
      <c r="I14351">
        <v>81.099999999999994</v>
      </c>
      <c r="J14351" s="6" t="s">
        <v>20</v>
      </c>
    </row>
    <row r="14352" spans="1:10" x14ac:dyDescent="0.25">
      <c r="A14352" s="5" t="str">
        <f t="shared" si="224"/>
        <v/>
      </c>
      <c r="B14352" t="s">
        <v>98</v>
      </c>
      <c r="C14352" t="s">
        <v>118</v>
      </c>
      <c r="D14352" t="s">
        <v>77</v>
      </c>
      <c r="E14352">
        <v>12</v>
      </c>
      <c r="I14352">
        <v>85.59999999999998</v>
      </c>
      <c r="J14352" s="6" t="s">
        <v>20</v>
      </c>
    </row>
    <row r="14353" spans="1:10" x14ac:dyDescent="0.25">
      <c r="A14353" s="5" t="str">
        <f t="shared" si="224"/>
        <v/>
      </c>
      <c r="B14353" t="s">
        <v>98</v>
      </c>
      <c r="C14353" t="s">
        <v>118</v>
      </c>
      <c r="D14353" t="s">
        <v>76</v>
      </c>
      <c r="E14353">
        <v>12</v>
      </c>
      <c r="I14353">
        <v>85.6</v>
      </c>
      <c r="J14353" s="6" t="s">
        <v>20</v>
      </c>
    </row>
    <row r="14354" spans="1:10" x14ac:dyDescent="0.25">
      <c r="A14354" s="5" t="str">
        <f t="shared" si="224"/>
        <v/>
      </c>
      <c r="B14354" t="s">
        <v>98</v>
      </c>
      <c r="C14354" t="s">
        <v>118</v>
      </c>
      <c r="D14354" t="s">
        <v>77</v>
      </c>
      <c r="E14354">
        <v>13</v>
      </c>
      <c r="I14354">
        <v>88.7</v>
      </c>
      <c r="J14354" s="6" t="s">
        <v>20</v>
      </c>
    </row>
    <row r="14355" spans="1:10" x14ac:dyDescent="0.25">
      <c r="A14355" s="5" t="str">
        <f t="shared" si="224"/>
        <v/>
      </c>
      <c r="B14355" t="s">
        <v>98</v>
      </c>
      <c r="C14355" t="s">
        <v>118</v>
      </c>
      <c r="D14355" t="s">
        <v>76</v>
      </c>
      <c r="E14355">
        <v>13</v>
      </c>
      <c r="I14355">
        <v>88.7</v>
      </c>
      <c r="J14355" s="6" t="s">
        <v>20</v>
      </c>
    </row>
    <row r="14356" spans="1:10" x14ac:dyDescent="0.25">
      <c r="A14356" s="5" t="str">
        <f t="shared" si="224"/>
        <v/>
      </c>
      <c r="B14356" t="s">
        <v>98</v>
      </c>
      <c r="C14356" t="s">
        <v>118</v>
      </c>
      <c r="D14356" t="s">
        <v>76</v>
      </c>
      <c r="E14356">
        <v>14</v>
      </c>
      <c r="I14356">
        <v>89.6</v>
      </c>
      <c r="J14356" s="6" t="s">
        <v>20</v>
      </c>
    </row>
    <row r="14357" spans="1:10" x14ac:dyDescent="0.25">
      <c r="A14357" s="5" t="str">
        <f t="shared" si="224"/>
        <v/>
      </c>
      <c r="B14357" t="s">
        <v>98</v>
      </c>
      <c r="C14357" t="s">
        <v>118</v>
      </c>
      <c r="D14357" t="s">
        <v>77</v>
      </c>
      <c r="E14357">
        <v>14</v>
      </c>
      <c r="I14357">
        <v>89.59999999999998</v>
      </c>
      <c r="J14357" s="6" t="s">
        <v>20</v>
      </c>
    </row>
    <row r="14358" spans="1:10" x14ac:dyDescent="0.25">
      <c r="A14358" s="5" t="str">
        <f t="shared" si="224"/>
        <v/>
      </c>
      <c r="B14358" t="s">
        <v>98</v>
      </c>
      <c r="C14358" t="s">
        <v>118</v>
      </c>
      <c r="D14358" t="s">
        <v>76</v>
      </c>
      <c r="E14358">
        <v>15</v>
      </c>
      <c r="I14358">
        <v>89.4</v>
      </c>
      <c r="J14358" s="6" t="s">
        <v>20</v>
      </c>
    </row>
    <row r="14359" spans="1:10" x14ac:dyDescent="0.25">
      <c r="A14359" s="5" t="str">
        <f t="shared" si="224"/>
        <v/>
      </c>
      <c r="B14359" t="s">
        <v>98</v>
      </c>
      <c r="C14359" t="s">
        <v>118</v>
      </c>
      <c r="D14359" t="s">
        <v>77</v>
      </c>
      <c r="E14359">
        <v>15</v>
      </c>
      <c r="I14359">
        <v>89.40000000000002</v>
      </c>
      <c r="J14359" s="6" t="s">
        <v>20</v>
      </c>
    </row>
    <row r="14360" spans="1:10" x14ac:dyDescent="0.25">
      <c r="A14360" s="5" t="str">
        <f t="shared" si="224"/>
        <v/>
      </c>
      <c r="B14360" t="s">
        <v>98</v>
      </c>
      <c r="C14360" t="s">
        <v>118</v>
      </c>
      <c r="D14360" t="s">
        <v>76</v>
      </c>
      <c r="E14360">
        <v>16</v>
      </c>
      <c r="I14360">
        <v>88.6</v>
      </c>
      <c r="J14360" s="6" t="s">
        <v>20</v>
      </c>
    </row>
    <row r="14361" spans="1:10" x14ac:dyDescent="0.25">
      <c r="A14361" s="5" t="str">
        <f t="shared" si="224"/>
        <v/>
      </c>
      <c r="B14361" t="s">
        <v>98</v>
      </c>
      <c r="C14361" t="s">
        <v>118</v>
      </c>
      <c r="D14361" t="s">
        <v>77</v>
      </c>
      <c r="E14361">
        <v>16</v>
      </c>
      <c r="I14361">
        <v>88.59999999999998</v>
      </c>
      <c r="J14361" s="6" t="s">
        <v>20</v>
      </c>
    </row>
    <row r="14362" spans="1:10" x14ac:dyDescent="0.25">
      <c r="A14362" s="5" t="str">
        <f t="shared" si="224"/>
        <v/>
      </c>
      <c r="B14362" t="s">
        <v>98</v>
      </c>
      <c r="C14362" t="s">
        <v>118</v>
      </c>
      <c r="D14362" t="s">
        <v>76</v>
      </c>
      <c r="E14362">
        <v>17</v>
      </c>
      <c r="I14362">
        <v>88.4</v>
      </c>
      <c r="J14362" s="6" t="s">
        <v>20</v>
      </c>
    </row>
    <row r="14363" spans="1:10" x14ac:dyDescent="0.25">
      <c r="A14363" s="5" t="str">
        <f t="shared" si="224"/>
        <v/>
      </c>
      <c r="B14363" t="s">
        <v>98</v>
      </c>
      <c r="C14363" t="s">
        <v>118</v>
      </c>
      <c r="D14363" t="s">
        <v>77</v>
      </c>
      <c r="E14363">
        <v>17</v>
      </c>
      <c r="I14363">
        <v>88.40000000000002</v>
      </c>
      <c r="J14363" s="6" t="s">
        <v>20</v>
      </c>
    </row>
    <row r="14364" spans="1:10" x14ac:dyDescent="0.25">
      <c r="A14364" s="5" t="str">
        <f t="shared" si="224"/>
        <v/>
      </c>
      <c r="B14364" t="s">
        <v>98</v>
      </c>
      <c r="C14364" t="s">
        <v>118</v>
      </c>
      <c r="D14364" t="s">
        <v>76</v>
      </c>
      <c r="E14364">
        <v>18</v>
      </c>
      <c r="I14364">
        <v>85.7</v>
      </c>
      <c r="J14364" s="6" t="s">
        <v>20</v>
      </c>
    </row>
    <row r="14365" spans="1:10" x14ac:dyDescent="0.25">
      <c r="A14365" s="5" t="str">
        <f t="shared" si="224"/>
        <v/>
      </c>
      <c r="B14365" t="s">
        <v>98</v>
      </c>
      <c r="C14365" t="s">
        <v>118</v>
      </c>
      <c r="D14365" t="s">
        <v>77</v>
      </c>
      <c r="E14365">
        <v>18</v>
      </c>
      <c r="I14365">
        <v>85.7</v>
      </c>
      <c r="J14365" s="6" t="s">
        <v>20</v>
      </c>
    </row>
    <row r="14366" spans="1:10" x14ac:dyDescent="0.25">
      <c r="A14366" s="5" t="str">
        <f t="shared" si="224"/>
        <v/>
      </c>
      <c r="B14366" t="s">
        <v>98</v>
      </c>
      <c r="C14366" t="s">
        <v>118</v>
      </c>
      <c r="D14366" t="s">
        <v>77</v>
      </c>
      <c r="E14366">
        <v>19</v>
      </c>
      <c r="I14366">
        <v>81.900000000000006</v>
      </c>
      <c r="J14366" s="6" t="s">
        <v>20</v>
      </c>
    </row>
    <row r="14367" spans="1:10" x14ac:dyDescent="0.25">
      <c r="A14367" s="5" t="str">
        <f t="shared" si="224"/>
        <v/>
      </c>
      <c r="B14367" t="s">
        <v>98</v>
      </c>
      <c r="C14367" t="s">
        <v>118</v>
      </c>
      <c r="D14367" t="s">
        <v>76</v>
      </c>
      <c r="E14367">
        <v>19</v>
      </c>
      <c r="I14367">
        <v>81.900000000000006</v>
      </c>
      <c r="J14367" s="6" t="s">
        <v>20</v>
      </c>
    </row>
    <row r="14368" spans="1:10" x14ac:dyDescent="0.25">
      <c r="A14368" s="5" t="str">
        <f t="shared" si="224"/>
        <v/>
      </c>
      <c r="B14368" t="s">
        <v>98</v>
      </c>
      <c r="C14368" t="s">
        <v>118</v>
      </c>
      <c r="D14368" t="s">
        <v>77</v>
      </c>
      <c r="E14368">
        <v>20</v>
      </c>
      <c r="I14368">
        <v>80.3</v>
      </c>
      <c r="J14368" s="6" t="s">
        <v>20</v>
      </c>
    </row>
    <row r="14369" spans="1:10" x14ac:dyDescent="0.25">
      <c r="A14369" s="5" t="str">
        <f t="shared" si="224"/>
        <v/>
      </c>
      <c r="B14369" t="s">
        <v>98</v>
      </c>
      <c r="C14369" t="s">
        <v>118</v>
      </c>
      <c r="D14369" t="s">
        <v>76</v>
      </c>
      <c r="E14369">
        <v>20</v>
      </c>
      <c r="I14369">
        <v>80.3</v>
      </c>
      <c r="J14369" s="6" t="s">
        <v>20</v>
      </c>
    </row>
    <row r="14370" spans="1:10" x14ac:dyDescent="0.25">
      <c r="A14370" s="5" t="str">
        <f t="shared" si="224"/>
        <v/>
      </c>
      <c r="B14370" t="s">
        <v>98</v>
      </c>
      <c r="C14370" t="s">
        <v>118</v>
      </c>
      <c r="D14370" t="s">
        <v>77</v>
      </c>
      <c r="E14370">
        <v>21</v>
      </c>
      <c r="I14370">
        <v>78.2</v>
      </c>
      <c r="J14370" s="6" t="s">
        <v>20</v>
      </c>
    </row>
    <row r="14371" spans="1:10" x14ac:dyDescent="0.25">
      <c r="A14371" s="5" t="str">
        <f t="shared" si="224"/>
        <v/>
      </c>
      <c r="B14371" t="s">
        <v>98</v>
      </c>
      <c r="C14371" t="s">
        <v>118</v>
      </c>
      <c r="D14371" t="s">
        <v>76</v>
      </c>
      <c r="E14371">
        <v>21</v>
      </c>
      <c r="I14371">
        <v>78.2</v>
      </c>
      <c r="J14371" s="6" t="s">
        <v>20</v>
      </c>
    </row>
    <row r="14372" spans="1:10" x14ac:dyDescent="0.25">
      <c r="A14372" s="5" t="str">
        <f t="shared" si="224"/>
        <v/>
      </c>
      <c r="B14372" t="s">
        <v>98</v>
      </c>
      <c r="C14372" t="s">
        <v>118</v>
      </c>
      <c r="D14372" t="s">
        <v>77</v>
      </c>
      <c r="E14372">
        <v>22</v>
      </c>
      <c r="I14372">
        <v>75.5</v>
      </c>
      <c r="J14372" s="6" t="s">
        <v>20</v>
      </c>
    </row>
    <row r="14373" spans="1:10" x14ac:dyDescent="0.25">
      <c r="A14373" s="5" t="str">
        <f t="shared" si="224"/>
        <v/>
      </c>
      <c r="B14373" t="s">
        <v>98</v>
      </c>
      <c r="C14373" t="s">
        <v>118</v>
      </c>
      <c r="D14373" t="s">
        <v>76</v>
      </c>
      <c r="E14373">
        <v>22</v>
      </c>
      <c r="I14373">
        <v>75.5</v>
      </c>
      <c r="J14373" s="6" t="s">
        <v>20</v>
      </c>
    </row>
    <row r="14374" spans="1:10" x14ac:dyDescent="0.25">
      <c r="A14374" s="5" t="str">
        <f t="shared" si="224"/>
        <v/>
      </c>
      <c r="B14374" t="s">
        <v>98</v>
      </c>
      <c r="C14374" t="s">
        <v>118</v>
      </c>
      <c r="D14374" t="s">
        <v>76</v>
      </c>
      <c r="E14374">
        <v>23</v>
      </c>
      <c r="I14374">
        <v>73.400000000000006</v>
      </c>
      <c r="J14374" s="6" t="s">
        <v>20</v>
      </c>
    </row>
    <row r="14375" spans="1:10" x14ac:dyDescent="0.25">
      <c r="A14375" s="5" t="str">
        <f t="shared" si="224"/>
        <v/>
      </c>
      <c r="B14375" t="s">
        <v>98</v>
      </c>
      <c r="C14375" t="s">
        <v>118</v>
      </c>
      <c r="D14375" t="s">
        <v>77</v>
      </c>
      <c r="E14375">
        <v>23</v>
      </c>
      <c r="I14375">
        <v>73.400000000000006</v>
      </c>
      <c r="J14375" s="6" t="s">
        <v>20</v>
      </c>
    </row>
    <row r="14376" spans="1:10" x14ac:dyDescent="0.25">
      <c r="A14376" s="5" t="str">
        <f t="shared" si="224"/>
        <v/>
      </c>
      <c r="B14376" t="s">
        <v>98</v>
      </c>
      <c r="C14376" t="s">
        <v>118</v>
      </c>
      <c r="D14376" t="s">
        <v>77</v>
      </c>
      <c r="E14376">
        <v>24</v>
      </c>
      <c r="I14376">
        <v>71.099999999999994</v>
      </c>
      <c r="J14376" s="6" t="s">
        <v>20</v>
      </c>
    </row>
    <row r="14377" spans="1:10" x14ac:dyDescent="0.25">
      <c r="A14377" s="5" t="str">
        <f t="shared" si="224"/>
        <v/>
      </c>
      <c r="B14377" t="s">
        <v>98</v>
      </c>
      <c r="C14377" t="s">
        <v>118</v>
      </c>
      <c r="D14377" t="s">
        <v>76</v>
      </c>
      <c r="E14377">
        <v>24</v>
      </c>
      <c r="I14377">
        <v>71.099999999999994</v>
      </c>
      <c r="J14377" s="6" t="s">
        <v>20</v>
      </c>
    </row>
    <row r="14378" spans="1:10" x14ac:dyDescent="0.25">
      <c r="A14378" s="5" t="str">
        <f t="shared" si="224"/>
        <v/>
      </c>
      <c r="B14378" t="s">
        <v>98</v>
      </c>
      <c r="C14378" t="s">
        <v>118</v>
      </c>
      <c r="D14378" t="s">
        <v>47</v>
      </c>
      <c r="E14378">
        <v>1</v>
      </c>
      <c r="I14378">
        <v>69.83</v>
      </c>
      <c r="J14378" s="6" t="s">
        <v>20</v>
      </c>
    </row>
    <row r="14379" spans="1:10" x14ac:dyDescent="0.25">
      <c r="A14379" s="5" t="str">
        <f t="shared" si="224"/>
        <v/>
      </c>
      <c r="B14379" t="s">
        <v>98</v>
      </c>
      <c r="C14379" t="s">
        <v>118</v>
      </c>
      <c r="D14379" t="s">
        <v>47</v>
      </c>
      <c r="E14379">
        <v>2</v>
      </c>
      <c r="I14379">
        <v>67.78</v>
      </c>
      <c r="J14379" s="6" t="s">
        <v>20</v>
      </c>
    </row>
    <row r="14380" spans="1:10" x14ac:dyDescent="0.25">
      <c r="A14380" s="5" t="str">
        <f t="shared" si="224"/>
        <v/>
      </c>
      <c r="B14380" t="s">
        <v>98</v>
      </c>
      <c r="C14380" t="s">
        <v>118</v>
      </c>
      <c r="D14380" t="s">
        <v>47</v>
      </c>
      <c r="E14380">
        <v>3</v>
      </c>
      <c r="I14380">
        <v>66.510000000000005</v>
      </c>
      <c r="J14380" s="6" t="s">
        <v>20</v>
      </c>
    </row>
    <row r="14381" spans="1:10" x14ac:dyDescent="0.25">
      <c r="A14381" s="5" t="str">
        <f t="shared" si="224"/>
        <v/>
      </c>
      <c r="B14381" t="s">
        <v>98</v>
      </c>
      <c r="C14381" t="s">
        <v>118</v>
      </c>
      <c r="D14381" t="s">
        <v>47</v>
      </c>
      <c r="E14381">
        <v>4</v>
      </c>
      <c r="I14381">
        <v>65.17</v>
      </c>
      <c r="J14381" s="6" t="s">
        <v>20</v>
      </c>
    </row>
    <row r="14382" spans="1:10" x14ac:dyDescent="0.25">
      <c r="A14382" s="5" t="str">
        <f t="shared" si="224"/>
        <v/>
      </c>
      <c r="B14382" t="s">
        <v>98</v>
      </c>
      <c r="C14382" t="s">
        <v>118</v>
      </c>
      <c r="D14382" t="s">
        <v>47</v>
      </c>
      <c r="E14382">
        <v>5</v>
      </c>
      <c r="I14382">
        <v>64.44</v>
      </c>
      <c r="J14382" s="6" t="s">
        <v>20</v>
      </c>
    </row>
    <row r="14383" spans="1:10" x14ac:dyDescent="0.25">
      <c r="A14383" s="5" t="str">
        <f t="shared" si="224"/>
        <v/>
      </c>
      <c r="B14383" t="s">
        <v>98</v>
      </c>
      <c r="C14383" t="s">
        <v>118</v>
      </c>
      <c r="D14383" t="s">
        <v>47</v>
      </c>
      <c r="E14383">
        <v>6</v>
      </c>
      <c r="I14383">
        <v>63.97</v>
      </c>
      <c r="J14383" s="6" t="s">
        <v>20</v>
      </c>
    </row>
    <row r="14384" spans="1:10" x14ac:dyDescent="0.25">
      <c r="A14384" s="5" t="str">
        <f t="shared" si="224"/>
        <v/>
      </c>
      <c r="B14384" t="s">
        <v>98</v>
      </c>
      <c r="C14384" t="s">
        <v>118</v>
      </c>
      <c r="D14384" t="s">
        <v>47</v>
      </c>
      <c r="E14384">
        <v>7</v>
      </c>
      <c r="I14384">
        <v>64.42</v>
      </c>
      <c r="J14384" s="6" t="s">
        <v>20</v>
      </c>
    </row>
    <row r="14385" spans="1:10" x14ac:dyDescent="0.25">
      <c r="A14385" s="5" t="str">
        <f t="shared" si="224"/>
        <v/>
      </c>
      <c r="B14385" t="s">
        <v>98</v>
      </c>
      <c r="C14385" t="s">
        <v>118</v>
      </c>
      <c r="D14385" t="s">
        <v>47</v>
      </c>
      <c r="E14385">
        <v>8</v>
      </c>
      <c r="I14385">
        <v>64.87</v>
      </c>
      <c r="J14385" s="6" t="s">
        <v>20</v>
      </c>
    </row>
    <row r="14386" spans="1:10" x14ac:dyDescent="0.25">
      <c r="A14386" s="5" t="str">
        <f t="shared" si="224"/>
        <v/>
      </c>
      <c r="B14386" t="s">
        <v>98</v>
      </c>
      <c r="C14386" t="s">
        <v>118</v>
      </c>
      <c r="D14386" t="s">
        <v>47</v>
      </c>
      <c r="E14386">
        <v>9</v>
      </c>
      <c r="I14386">
        <v>69.69</v>
      </c>
      <c r="J14386" s="6" t="s">
        <v>20</v>
      </c>
    </row>
    <row r="14387" spans="1:10" x14ac:dyDescent="0.25">
      <c r="A14387" s="5" t="str">
        <f t="shared" si="224"/>
        <v/>
      </c>
      <c r="B14387" t="s">
        <v>98</v>
      </c>
      <c r="C14387" t="s">
        <v>118</v>
      </c>
      <c r="D14387" t="s">
        <v>47</v>
      </c>
      <c r="E14387">
        <v>10</v>
      </c>
      <c r="I14387">
        <v>77.599999999999994</v>
      </c>
      <c r="J14387" s="6" t="s">
        <v>20</v>
      </c>
    </row>
    <row r="14388" spans="1:10" x14ac:dyDescent="0.25">
      <c r="A14388" s="5" t="str">
        <f t="shared" si="224"/>
        <v/>
      </c>
      <c r="B14388" t="s">
        <v>98</v>
      </c>
      <c r="C14388" t="s">
        <v>118</v>
      </c>
      <c r="D14388" t="s">
        <v>47</v>
      </c>
      <c r="E14388">
        <v>11</v>
      </c>
      <c r="I14388">
        <v>83.5</v>
      </c>
      <c r="J14388" s="6" t="s">
        <v>20</v>
      </c>
    </row>
    <row r="14389" spans="1:10" x14ac:dyDescent="0.25">
      <c r="A14389" s="5" t="str">
        <f t="shared" si="224"/>
        <v/>
      </c>
      <c r="B14389" t="s">
        <v>98</v>
      </c>
      <c r="C14389" t="s">
        <v>118</v>
      </c>
      <c r="D14389" t="s">
        <v>47</v>
      </c>
      <c r="E14389">
        <v>12</v>
      </c>
      <c r="I14389">
        <v>90.3</v>
      </c>
      <c r="J14389" s="6" t="s">
        <v>20</v>
      </c>
    </row>
    <row r="14390" spans="1:10" x14ac:dyDescent="0.25">
      <c r="A14390" s="5" t="str">
        <f t="shared" si="224"/>
        <v/>
      </c>
      <c r="B14390" t="s">
        <v>98</v>
      </c>
      <c r="C14390" t="s">
        <v>118</v>
      </c>
      <c r="D14390" t="s">
        <v>47</v>
      </c>
      <c r="E14390">
        <v>13</v>
      </c>
      <c r="I14390">
        <v>95.8</v>
      </c>
      <c r="J14390" s="6" t="s">
        <v>20</v>
      </c>
    </row>
    <row r="14391" spans="1:10" x14ac:dyDescent="0.25">
      <c r="A14391" s="5" t="str">
        <f t="shared" si="224"/>
        <v/>
      </c>
      <c r="B14391" t="s">
        <v>98</v>
      </c>
      <c r="C14391" t="s">
        <v>118</v>
      </c>
      <c r="D14391" t="s">
        <v>47</v>
      </c>
      <c r="E14391">
        <v>14</v>
      </c>
      <c r="I14391">
        <v>92.90000000000002</v>
      </c>
      <c r="J14391" s="6" t="s">
        <v>20</v>
      </c>
    </row>
    <row r="14392" spans="1:10" x14ac:dyDescent="0.25">
      <c r="A14392" s="5" t="str">
        <f t="shared" si="224"/>
        <v/>
      </c>
      <c r="B14392" t="s">
        <v>98</v>
      </c>
      <c r="C14392" t="s">
        <v>118</v>
      </c>
      <c r="D14392" t="s">
        <v>47</v>
      </c>
      <c r="E14392">
        <v>15</v>
      </c>
      <c r="I14392">
        <v>90.8</v>
      </c>
      <c r="J14392" s="6" t="s">
        <v>20</v>
      </c>
    </row>
    <row r="14393" spans="1:10" x14ac:dyDescent="0.25">
      <c r="A14393" s="5" t="str">
        <f t="shared" si="224"/>
        <v/>
      </c>
      <c r="B14393" t="s">
        <v>98</v>
      </c>
      <c r="C14393" t="s">
        <v>118</v>
      </c>
      <c r="D14393" t="s">
        <v>47</v>
      </c>
      <c r="E14393">
        <v>16</v>
      </c>
      <c r="I14393">
        <v>92</v>
      </c>
      <c r="J14393" s="6" t="s">
        <v>20</v>
      </c>
    </row>
    <row r="14394" spans="1:10" x14ac:dyDescent="0.25">
      <c r="A14394" s="5" t="str">
        <f t="shared" si="224"/>
        <v/>
      </c>
      <c r="B14394" t="s">
        <v>98</v>
      </c>
      <c r="C14394" t="s">
        <v>118</v>
      </c>
      <c r="D14394" t="s">
        <v>47</v>
      </c>
      <c r="E14394">
        <v>17</v>
      </c>
      <c r="I14394">
        <v>90</v>
      </c>
      <c r="J14394" s="6" t="s">
        <v>20</v>
      </c>
    </row>
    <row r="14395" spans="1:10" x14ac:dyDescent="0.25">
      <c r="A14395" s="5" t="str">
        <f t="shared" si="224"/>
        <v/>
      </c>
      <c r="B14395" t="s">
        <v>98</v>
      </c>
      <c r="C14395" t="s">
        <v>118</v>
      </c>
      <c r="D14395" t="s">
        <v>47</v>
      </c>
      <c r="E14395">
        <v>18</v>
      </c>
      <c r="I14395">
        <v>86.5</v>
      </c>
      <c r="J14395" s="6" t="s">
        <v>20</v>
      </c>
    </row>
    <row r="14396" spans="1:10" x14ac:dyDescent="0.25">
      <c r="A14396" s="5" t="str">
        <f t="shared" si="224"/>
        <v/>
      </c>
      <c r="B14396" t="s">
        <v>98</v>
      </c>
      <c r="C14396" t="s">
        <v>118</v>
      </c>
      <c r="D14396" t="s">
        <v>47</v>
      </c>
      <c r="E14396">
        <v>19</v>
      </c>
      <c r="I14396">
        <v>83.8</v>
      </c>
      <c r="J14396" s="6" t="s">
        <v>20</v>
      </c>
    </row>
    <row r="14397" spans="1:10" x14ac:dyDescent="0.25">
      <c r="A14397" s="5" t="str">
        <f t="shared" si="224"/>
        <v/>
      </c>
      <c r="B14397" t="s">
        <v>98</v>
      </c>
      <c r="C14397" t="s">
        <v>118</v>
      </c>
      <c r="D14397" t="s">
        <v>47</v>
      </c>
      <c r="E14397">
        <v>20</v>
      </c>
      <c r="I14397">
        <v>82.1</v>
      </c>
      <c r="J14397" s="6" t="s">
        <v>20</v>
      </c>
    </row>
    <row r="14398" spans="1:10" x14ac:dyDescent="0.25">
      <c r="A14398" s="5" t="str">
        <f t="shared" si="224"/>
        <v/>
      </c>
      <c r="B14398" t="s">
        <v>98</v>
      </c>
      <c r="C14398" t="s">
        <v>118</v>
      </c>
      <c r="D14398" t="s">
        <v>47</v>
      </c>
      <c r="E14398">
        <v>21</v>
      </c>
      <c r="I14398">
        <v>79.8</v>
      </c>
      <c r="J14398" s="6" t="s">
        <v>20</v>
      </c>
    </row>
    <row r="14399" spans="1:10" x14ac:dyDescent="0.25">
      <c r="A14399" s="5" t="str">
        <f t="shared" si="224"/>
        <v/>
      </c>
      <c r="B14399" t="s">
        <v>98</v>
      </c>
      <c r="C14399" t="s">
        <v>118</v>
      </c>
      <c r="D14399" t="s">
        <v>47</v>
      </c>
      <c r="E14399">
        <v>22</v>
      </c>
      <c r="I14399">
        <v>76.900000000000006</v>
      </c>
      <c r="J14399" s="6" t="s">
        <v>20</v>
      </c>
    </row>
    <row r="14400" spans="1:10" x14ac:dyDescent="0.25">
      <c r="A14400" s="5" t="str">
        <f t="shared" si="224"/>
        <v/>
      </c>
      <c r="B14400" t="s">
        <v>98</v>
      </c>
      <c r="C14400" t="s">
        <v>118</v>
      </c>
      <c r="D14400" t="s">
        <v>47</v>
      </c>
      <c r="E14400">
        <v>23</v>
      </c>
      <c r="I14400">
        <v>75.7</v>
      </c>
      <c r="J14400" s="6" t="s">
        <v>20</v>
      </c>
    </row>
    <row r="14401" spans="1:10" x14ac:dyDescent="0.25">
      <c r="A14401" s="5" t="str">
        <f t="shared" si="224"/>
        <v/>
      </c>
      <c r="B14401" t="s">
        <v>98</v>
      </c>
      <c r="C14401" t="s">
        <v>118</v>
      </c>
      <c r="D14401" t="s">
        <v>47</v>
      </c>
      <c r="E14401">
        <v>24</v>
      </c>
      <c r="I14401">
        <v>72.599999999999994</v>
      </c>
      <c r="J14401" s="6" t="s">
        <v>20</v>
      </c>
    </row>
  </sheetData>
  <autoFilter ref="A1:J14401"/>
  <conditionalFormatting sqref="F2:H1048576">
    <cfRule type="expression" dxfId="3" priority="1">
      <formula>$J2="Confidential"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6"/>
  <sheetViews>
    <sheetView workbookViewId="0">
      <selection activeCell="B17" sqref="B17"/>
    </sheetView>
  </sheetViews>
  <sheetFormatPr defaultRowHeight="15" x14ac:dyDescent="0.25"/>
  <cols>
    <col min="1" max="1" width="1.75" customWidth="1"/>
    <col min="2" max="2" width="24.125" customWidth="1"/>
    <col min="3" max="3" width="1.75" customWidth="1"/>
    <col min="4" max="4" width="25.625" bestFit="1" customWidth="1"/>
    <col min="5" max="5" width="1.75" customWidth="1"/>
    <col min="6" max="6" width="24.125" customWidth="1"/>
    <col min="7" max="7" width="17.375" customWidth="1"/>
    <col min="8" max="8" width="18.375" bestFit="1" customWidth="1"/>
    <col min="10" max="10" width="27" bestFit="1" customWidth="1"/>
    <col min="11" max="11" width="15" bestFit="1" customWidth="1"/>
  </cols>
  <sheetData>
    <row r="1" spans="2:11" x14ac:dyDescent="0.25">
      <c r="B1" s="3" t="s">
        <v>9</v>
      </c>
      <c r="D1" s="3" t="s">
        <v>14</v>
      </c>
      <c r="F1" s="3" t="s">
        <v>15</v>
      </c>
      <c r="G1" s="3" t="s">
        <v>121</v>
      </c>
      <c r="H1" s="3" t="s">
        <v>119</v>
      </c>
      <c r="J1" s="10" t="s">
        <v>122</v>
      </c>
      <c r="K1" s="10"/>
    </row>
    <row r="2" spans="2:11" x14ac:dyDescent="0.25">
      <c r="B2" t="s">
        <v>12</v>
      </c>
      <c r="D2" t="s">
        <v>63</v>
      </c>
      <c r="F2" t="s">
        <v>35</v>
      </c>
      <c r="G2" t="s">
        <v>90</v>
      </c>
      <c r="H2" t="s">
        <v>99</v>
      </c>
      <c r="J2" s="34" t="s">
        <v>123</v>
      </c>
      <c r="K2" s="35" t="s">
        <v>124</v>
      </c>
    </row>
    <row r="3" spans="2:11" x14ac:dyDescent="0.25">
      <c r="B3" t="s">
        <v>13</v>
      </c>
      <c r="D3" s="8" t="s">
        <v>64</v>
      </c>
      <c r="F3" t="s">
        <v>36</v>
      </c>
      <c r="G3" t="s">
        <v>91</v>
      </c>
      <c r="H3" t="s">
        <v>100</v>
      </c>
      <c r="J3" s="36" t="s">
        <v>90</v>
      </c>
      <c r="K3" s="37" t="str">
        <f>IF( ROWS(L$3:L3) &lt;=COUNTIF(G:G,category),INDEX($H:$H,MATCH(category,G:G,0)+ROWS(L$3:L3)-1),"")</f>
        <v>All Customers</v>
      </c>
    </row>
    <row r="4" spans="2:11" x14ac:dyDescent="0.25">
      <c r="D4" s="8" t="s">
        <v>48</v>
      </c>
      <c r="F4" t="s">
        <v>16</v>
      </c>
      <c r="G4" t="s">
        <v>91</v>
      </c>
      <c r="H4" t="s">
        <v>101</v>
      </c>
      <c r="J4" s="36" t="s">
        <v>91</v>
      </c>
      <c r="K4" s="37" t="str">
        <f>IF( ROWS(L$3:L4) &lt;=COUNTIF(G:G,category),INDEX($H:$H,MATCH(category,G:G,0)+ROWS(L$3:L4)-1),"")</f>
        <v/>
      </c>
    </row>
    <row r="5" spans="2:11" x14ac:dyDescent="0.25">
      <c r="D5" s="8" t="s">
        <v>49</v>
      </c>
      <c r="F5" t="s">
        <v>137</v>
      </c>
      <c r="G5" t="s">
        <v>91</v>
      </c>
      <c r="H5" t="s">
        <v>136</v>
      </c>
      <c r="J5" s="36" t="s">
        <v>92</v>
      </c>
      <c r="K5" s="37" t="str">
        <f>IF( ROWS(L$3:L5) &lt;=COUNTIF(G:G,category),INDEX($H:$H,MATCH(category,G:G,0)+ROWS(L$3:L5)-1),"")</f>
        <v/>
      </c>
    </row>
    <row r="6" spans="2:11" x14ac:dyDescent="0.25">
      <c r="D6" s="8" t="s">
        <v>50</v>
      </c>
      <c r="F6" t="s">
        <v>65</v>
      </c>
      <c r="G6" t="s">
        <v>92</v>
      </c>
      <c r="H6" t="s">
        <v>102</v>
      </c>
      <c r="J6" s="36" t="s">
        <v>93</v>
      </c>
      <c r="K6" s="37" t="str">
        <f>IF( ROWS(L$3:L6) &lt;=COUNTIF(G:G,category),INDEX($H:$H,MATCH(category,G:G,0)+ROWS(L$3:L6)-1),"")</f>
        <v/>
      </c>
    </row>
    <row r="7" spans="2:11" x14ac:dyDescent="0.25">
      <c r="D7" s="8" t="s">
        <v>51</v>
      </c>
      <c r="F7" t="s">
        <v>66</v>
      </c>
      <c r="G7" t="s">
        <v>92</v>
      </c>
      <c r="H7" t="s">
        <v>103</v>
      </c>
      <c r="J7" s="36" t="s">
        <v>94</v>
      </c>
      <c r="K7" s="37" t="str">
        <f>IF( ROWS(L$3:L7) &lt;=COUNTIF(G:G,category),INDEX($H:$H,MATCH(category,G:G,0)+ROWS(L$3:L7)-1),"")</f>
        <v/>
      </c>
    </row>
    <row r="8" spans="2:11" x14ac:dyDescent="0.25">
      <c r="D8" s="8" t="s">
        <v>70</v>
      </c>
      <c r="F8" t="s">
        <v>17</v>
      </c>
      <c r="G8" t="s">
        <v>93</v>
      </c>
      <c r="H8" t="s">
        <v>104</v>
      </c>
      <c r="J8" s="36" t="s">
        <v>95</v>
      </c>
      <c r="K8" s="37" t="str">
        <f>IF( ROWS(L$3:L8) &lt;=COUNTIF(G:G,category),INDEX($H:$H,MATCH(category,G:G,0)+ROWS(L$3:L8)-1),"")</f>
        <v/>
      </c>
    </row>
    <row r="9" spans="2:11" x14ac:dyDescent="0.25">
      <c r="D9" s="8" t="s">
        <v>71</v>
      </c>
      <c r="F9" t="s">
        <v>18</v>
      </c>
      <c r="G9" t="s">
        <v>93</v>
      </c>
      <c r="H9" t="s">
        <v>105</v>
      </c>
      <c r="J9" s="36" t="s">
        <v>96</v>
      </c>
      <c r="K9" s="37" t="str">
        <f>IF( ROWS(L$3:L9) &lt;=COUNTIF(G:G,category),INDEX($H:$H,MATCH(category,G:G,0)+ROWS(L$3:L9)-1),"")</f>
        <v/>
      </c>
    </row>
    <row r="10" spans="2:11" x14ac:dyDescent="0.25">
      <c r="D10" s="8" t="s">
        <v>52</v>
      </c>
      <c r="F10" t="s">
        <v>37</v>
      </c>
      <c r="G10" t="s">
        <v>94</v>
      </c>
      <c r="H10" t="s">
        <v>106</v>
      </c>
      <c r="J10" s="36" t="s">
        <v>97</v>
      </c>
      <c r="K10" s="37" t="str">
        <f>IF( ROWS(L$3:L10) &lt;=COUNTIF(G:G,category),INDEX($H:$H,MATCH(category,G:G,0)+ROWS(L$3:L10)-1),"")</f>
        <v/>
      </c>
    </row>
    <row r="11" spans="2:11" x14ac:dyDescent="0.25">
      <c r="D11" s="8" t="s">
        <v>53</v>
      </c>
      <c r="F11" t="s">
        <v>38</v>
      </c>
      <c r="G11" t="s">
        <v>94</v>
      </c>
      <c r="H11" t="s">
        <v>107</v>
      </c>
      <c r="J11" s="38" t="s">
        <v>98</v>
      </c>
      <c r="K11" s="39" t="str">
        <f>IF( ROWS(L$3:L11) &lt;=COUNTIF(G:G,category),INDEX($H:$H,MATCH(category,G:G,0)+ROWS(L$3:L11)-1),"")</f>
        <v/>
      </c>
    </row>
    <row r="12" spans="2:11" x14ac:dyDescent="0.25">
      <c r="D12" s="8" t="s">
        <v>54</v>
      </c>
      <c r="F12" t="s">
        <v>39</v>
      </c>
      <c r="G12" t="s">
        <v>95</v>
      </c>
      <c r="H12" t="s">
        <v>108</v>
      </c>
      <c r="J12" s="33"/>
      <c r="K12" s="25" t="str">
        <f>IF( ROWS(L$3:L12) &lt;=COUNTIF(G:G,category),INDEX($H:$H,MATCH(category,G:G,0)+ROWS(L$3:L12)-1),"")</f>
        <v/>
      </c>
    </row>
    <row r="13" spans="2:11" x14ac:dyDescent="0.25">
      <c r="D13" s="8" t="s">
        <v>57</v>
      </c>
      <c r="F13" t="s">
        <v>40</v>
      </c>
      <c r="G13" t="s">
        <v>95</v>
      </c>
      <c r="H13" t="s">
        <v>109</v>
      </c>
      <c r="J13" s="25"/>
      <c r="K13" s="25" t="str">
        <f>IF( ROWS(L$3:L13) &lt;=COUNTIF(G:G,category),INDEX($H:$H,MATCH(category,G:G,0)+ROWS(L$3:L13)-1),"")</f>
        <v/>
      </c>
    </row>
    <row r="14" spans="2:11" x14ac:dyDescent="0.25">
      <c r="D14" s="8" t="s">
        <v>58</v>
      </c>
      <c r="F14" t="s">
        <v>41</v>
      </c>
      <c r="G14" t="s">
        <v>95</v>
      </c>
      <c r="H14" t="s">
        <v>110</v>
      </c>
      <c r="J14" s="25"/>
      <c r="K14" s="25" t="str">
        <f>IF( ROWS(L$3:L14) &lt;=COUNTIF(G:G,category),INDEX($H:$H,MATCH(category,G:G,0)+ROWS(L$3:L14)-1),"")</f>
        <v/>
      </c>
    </row>
    <row r="15" spans="2:11" x14ac:dyDescent="0.25">
      <c r="D15" s="8" t="s">
        <v>59</v>
      </c>
      <c r="F15" t="s">
        <v>42</v>
      </c>
      <c r="G15" t="s">
        <v>95</v>
      </c>
      <c r="H15" t="s">
        <v>111</v>
      </c>
      <c r="J15" s="25" t="s">
        <v>80</v>
      </c>
      <c r="K15" s="25" t="str">
        <f>IF( ROWS(L$3:L15) &lt;=COUNTIF(G:G,category),INDEX($H:$H,MATCH(category,G:G,0)+ROWS(L$3:L15)-1),"")</f>
        <v/>
      </c>
    </row>
    <row r="16" spans="2:11" x14ac:dyDescent="0.25">
      <c r="D16" s="8" t="s">
        <v>55</v>
      </c>
      <c r="F16" t="s">
        <v>43</v>
      </c>
      <c r="G16" t="s">
        <v>95</v>
      </c>
      <c r="H16" t="s">
        <v>112</v>
      </c>
      <c r="J16" s="25" t="s">
        <v>80</v>
      </c>
      <c r="K16" s="25" t="str">
        <f>IF( ROWS(L$3:L16) &lt;=COUNTIF(G:G,category),INDEX($H:$H,MATCH(category,G:G,0)+ROWS(L$3:L16)-1),"")</f>
        <v/>
      </c>
    </row>
    <row r="17" spans="4:11" x14ac:dyDescent="0.25">
      <c r="D17" s="8" t="s">
        <v>56</v>
      </c>
      <c r="F17" t="s">
        <v>44</v>
      </c>
      <c r="G17" t="s">
        <v>95</v>
      </c>
      <c r="H17" t="s">
        <v>113</v>
      </c>
      <c r="J17" s="25" t="s">
        <v>80</v>
      </c>
      <c r="K17" s="25" t="str">
        <f>IF( ROWS(L$3:L17) &lt;=COUNTIF(G:G,category),INDEX($H:$H,MATCH(category,G:G,0)+ROWS(L$3:L17)-1),"")</f>
        <v/>
      </c>
    </row>
    <row r="18" spans="4:11" x14ac:dyDescent="0.25">
      <c r="D18" s="8" t="s">
        <v>72</v>
      </c>
      <c r="F18" t="s">
        <v>67</v>
      </c>
      <c r="G18" t="s">
        <v>96</v>
      </c>
      <c r="H18" t="s">
        <v>114</v>
      </c>
    </row>
    <row r="19" spans="4:11" x14ac:dyDescent="0.25">
      <c r="D19" s="8" t="s">
        <v>73</v>
      </c>
      <c r="F19" t="s">
        <v>68</v>
      </c>
      <c r="G19" t="s">
        <v>96</v>
      </c>
      <c r="H19" t="s">
        <v>115</v>
      </c>
    </row>
    <row r="20" spans="4:11" x14ac:dyDescent="0.25">
      <c r="D20" s="8" t="s">
        <v>75</v>
      </c>
      <c r="F20" t="s">
        <v>145</v>
      </c>
      <c r="G20" t="s">
        <v>97</v>
      </c>
      <c r="H20" t="s">
        <v>141</v>
      </c>
    </row>
    <row r="21" spans="4:11" x14ac:dyDescent="0.25">
      <c r="D21" t="s">
        <v>74</v>
      </c>
      <c r="F21" t="s">
        <v>146</v>
      </c>
      <c r="G21" t="s">
        <v>97</v>
      </c>
      <c r="H21" t="s">
        <v>142</v>
      </c>
    </row>
    <row r="22" spans="4:11" x14ac:dyDescent="0.25">
      <c r="D22" t="s">
        <v>46</v>
      </c>
      <c r="F22" t="s">
        <v>147</v>
      </c>
      <c r="G22" t="s">
        <v>97</v>
      </c>
      <c r="H22" t="s">
        <v>143</v>
      </c>
    </row>
    <row r="23" spans="4:11" x14ac:dyDescent="0.25">
      <c r="D23" t="s">
        <v>77</v>
      </c>
      <c r="F23" t="s">
        <v>148</v>
      </c>
      <c r="G23" t="s">
        <v>97</v>
      </c>
      <c r="H23" t="s">
        <v>144</v>
      </c>
    </row>
    <row r="24" spans="4:11" x14ac:dyDescent="0.25">
      <c r="D24" t="s">
        <v>76</v>
      </c>
      <c r="F24" t="s">
        <v>138</v>
      </c>
      <c r="G24" t="s">
        <v>98</v>
      </c>
      <c r="H24" t="s">
        <v>116</v>
      </c>
    </row>
    <row r="25" spans="4:11" x14ac:dyDescent="0.25">
      <c r="D25" t="s">
        <v>47</v>
      </c>
      <c r="F25" t="s">
        <v>139</v>
      </c>
      <c r="G25" t="s">
        <v>98</v>
      </c>
      <c r="H25" t="s">
        <v>117</v>
      </c>
    </row>
    <row r="26" spans="4:11" x14ac:dyDescent="0.25">
      <c r="F26" t="s">
        <v>140</v>
      </c>
      <c r="G26" t="s">
        <v>98</v>
      </c>
      <c r="H26" t="s">
        <v>118</v>
      </c>
    </row>
  </sheetData>
  <conditionalFormatting sqref="J15:J17 J3:J6">
    <cfRule type="cellIs" dxfId="2" priority="3" operator="equal">
      <formula>category</formula>
    </cfRule>
  </conditionalFormatting>
  <conditionalFormatting sqref="K3:K17">
    <cfRule type="cellIs" dxfId="1" priority="2" operator="equal">
      <formula>subcategory</formula>
    </cfRule>
  </conditionalFormatting>
  <conditionalFormatting sqref="J6:J14">
    <cfRule type="cellIs" dxfId="0" priority="1" operator="equal">
      <formula>category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18</vt:i4>
      </vt:variant>
    </vt:vector>
  </HeadingPairs>
  <TitlesOfParts>
    <vt:vector size="23" baseType="lpstr">
      <vt:lpstr>Confidentiality Disclosure</vt:lpstr>
      <vt:lpstr>Results</vt:lpstr>
      <vt:lpstr>Event_Char</vt:lpstr>
      <vt:lpstr>Interval_Char</vt:lpstr>
      <vt:lpstr>Helpers</vt:lpstr>
      <vt:lpstr>category</vt:lpstr>
      <vt:lpstr>categoryList</vt:lpstr>
      <vt:lpstr>enrolled</vt:lpstr>
      <vt:lpstr>event</vt:lpstr>
      <vt:lpstr>event_options</vt:lpstr>
      <vt:lpstr>event_x</vt:lpstr>
      <vt:lpstr>event_y</vt:lpstr>
      <vt:lpstr>interval</vt:lpstr>
      <vt:lpstr>interval_x</vt:lpstr>
      <vt:lpstr>interval_y</vt:lpstr>
      <vt:lpstr>multiplier</vt:lpstr>
      <vt:lpstr>report_options</vt:lpstr>
      <vt:lpstr>reportdate</vt:lpstr>
      <vt:lpstr>reportlevel</vt:lpstr>
      <vt:lpstr>reportsegment</vt:lpstr>
      <vt:lpstr>segment_options</vt:lpstr>
      <vt:lpstr>subcategory</vt:lpstr>
      <vt:lpstr>subcategoryList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Ciccone</dc:creator>
  <cp:lastModifiedBy>Adriana Ciccone</cp:lastModifiedBy>
  <dcterms:created xsi:type="dcterms:W3CDTF">2017-07-30T23:37:23Z</dcterms:created>
  <dcterms:modified xsi:type="dcterms:W3CDTF">2020-03-27T23:43:05Z</dcterms:modified>
</cp:coreProperties>
</file>